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Z:\DEMAND TENDER ADMINISTRATOR FILES\2024 FILES\2024 RFI TO ADVERTISE\2024 RFP\JW 14460 INCHANGA\"/>
    </mc:Choice>
  </mc:AlternateContent>
  <xr:revisionPtr revIDLastSave="0" documentId="8_{2EC688A1-7759-4C62-8C64-627FA1AC0A28}" xr6:coauthVersionLast="47" xr6:coauthVersionMax="47" xr10:uidLastSave="{00000000-0000-0000-0000-000000000000}"/>
  <bookViews>
    <workbookView xWindow="-108" yWindow="-108" windowWidth="23256" windowHeight="14016" tabRatio="938" firstSheet="2" activeTab="2" xr2:uid="{BD02433E-A462-438C-84CC-A3F9A9A7F259}"/>
  </bookViews>
  <sheets>
    <sheet name="ISSUES" sheetId="57" state="hidden" r:id="rId1"/>
    <sheet name="Escalations" sheetId="55" state="hidden" r:id="rId2"/>
    <sheet name="Cost estimate" sheetId="54" r:id="rId3"/>
    <sheet name="A&amp;P Civils" sheetId="37" state="hidden" r:id="rId4"/>
    <sheet name="A Re Direng Civils" sheetId="38" state="hidden" r:id="rId5"/>
    <sheet name="AMAHLUNGU" sheetId="22" state="hidden" r:id="rId6"/>
    <sheet name="Artesiam" sheetId="39" state="hidden" r:id="rId7"/>
    <sheet name="Blackcherry" sheetId="40" state="hidden" r:id="rId8"/>
    <sheet name="Buzaphi" sheetId="41" state="hidden" r:id="rId9"/>
    <sheet name="Cool Action" sheetId="42" state="hidden" r:id="rId10"/>
    <sheet name="DKPB" sheetId="44" state="hidden" r:id="rId11"/>
  </sheets>
  <definedNames>
    <definedName name="Items_01" localSheetId="4">#REF!</definedName>
    <definedName name="Items_01" localSheetId="3">#REF!</definedName>
    <definedName name="Items_01" localSheetId="2">#REF!</definedName>
    <definedName name="Items_01" localSheetId="10">#REF!</definedName>
    <definedName name="Items_01">#REF!</definedName>
    <definedName name="_xlnm.Print_Area" localSheetId="4">'A Re Direng Civils'!$A$1:$H$706</definedName>
    <definedName name="_xlnm.Print_Area" localSheetId="3">'A&amp;P Civils'!$A$1:$F$707</definedName>
    <definedName name="_xlnm.Print_Area" localSheetId="6">Artesiam!$A$1:$H$704</definedName>
    <definedName name="_xlnm.Print_Area" localSheetId="7">Blackcherry!$A$1:$H$707</definedName>
    <definedName name="_xlnm.Print_Area" localSheetId="8">Buzaphi!$A$1:$H$707</definedName>
    <definedName name="_xlnm.Print_Area" localSheetId="9">'Cool Action'!$A$1:$H$708</definedName>
    <definedName name="_xlnm.Print_Area" localSheetId="2">'Cost estimate'!$A$1:$G$818</definedName>
    <definedName name="_xlnm.Print_Area" localSheetId="10">DKPB!$A$1:$H$709</definedName>
    <definedName name="_xlnm.Print_Titles" localSheetId="4">'A Re Direng Civils'!$1:$1</definedName>
    <definedName name="_xlnm.Print_Titles" localSheetId="3">'A&amp;P Civils'!$1:$1</definedName>
    <definedName name="_xlnm.Print_Titles" localSheetId="6">Artesiam!$1:$1</definedName>
    <definedName name="_xlnm.Print_Titles" localSheetId="7">Blackcherry!$1:$1</definedName>
    <definedName name="_xlnm.Print_Titles" localSheetId="8">Buzaphi!$1:$1</definedName>
    <definedName name="_xlnm.Print_Titles" localSheetId="9">'Cool Action'!$1:$1</definedName>
    <definedName name="_xlnm.Print_Titles" localSheetId="2">'Cost estimate'!$1:$1</definedName>
    <definedName name="_xlnm.Print_Titles" localSheetId="10">DKPB!$1:$1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96" i="54" l="1"/>
  <c r="F97" i="54"/>
  <c r="G85" i="54"/>
  <c r="G86" i="54"/>
  <c r="G87" i="54"/>
  <c r="G88" i="54"/>
  <c r="G89" i="54"/>
  <c r="G90" i="54"/>
  <c r="G91" i="54"/>
  <c r="G92" i="54"/>
  <c r="G94" i="54"/>
  <c r="G95" i="54"/>
  <c r="G96" i="54"/>
  <c r="G443" i="54"/>
  <c r="G444" i="54"/>
  <c r="G445" i="54"/>
  <c r="G446" i="54"/>
  <c r="G447" i="54"/>
  <c r="G448" i="54"/>
  <c r="G449" i="54"/>
  <c r="G450" i="54"/>
  <c r="G451" i="54"/>
  <c r="G452" i="54"/>
  <c r="G453" i="54"/>
  <c r="G454" i="54"/>
  <c r="G455" i="54"/>
  <c r="G456" i="54"/>
  <c r="G457" i="54"/>
  <c r="G458" i="54"/>
  <c r="G459" i="54"/>
  <c r="G460" i="54"/>
  <c r="G461" i="54"/>
  <c r="G462" i="54"/>
  <c r="G463" i="54"/>
  <c r="G464" i="54"/>
  <c r="G465" i="54"/>
  <c r="G466" i="54"/>
  <c r="G467" i="54"/>
  <c r="G468" i="54"/>
  <c r="G469" i="54"/>
  <c r="G470" i="54"/>
  <c r="G471" i="54"/>
  <c r="G472" i="54"/>
  <c r="G473" i="54"/>
  <c r="G474" i="54"/>
  <c r="G475" i="54"/>
  <c r="G476" i="54"/>
  <c r="G477" i="54"/>
  <c r="G478" i="54"/>
  <c r="G479" i="54"/>
  <c r="G480" i="54"/>
  <c r="G481" i="54"/>
  <c r="G482" i="54"/>
  <c r="G483" i="54"/>
  <c r="G484" i="54"/>
  <c r="G485" i="54"/>
  <c r="G486" i="54"/>
  <c r="G487" i="54"/>
  <c r="G488" i="54"/>
  <c r="G489" i="54"/>
  <c r="G490" i="54"/>
  <c r="G491" i="54"/>
  <c r="G492" i="54"/>
  <c r="G493" i="54"/>
  <c r="G494" i="54"/>
  <c r="G495" i="54"/>
  <c r="G496" i="54"/>
  <c r="G497" i="54"/>
  <c r="G498" i="54"/>
  <c r="G499" i="54"/>
  <c r="G500" i="54"/>
  <c r="G501" i="54"/>
  <c r="E196" i="54" l="1"/>
  <c r="E195" i="54"/>
  <c r="E194" i="54"/>
  <c r="E193" i="54"/>
  <c r="E28" i="37" l="1"/>
  <c r="E94" i="37"/>
  <c r="G164" i="41"/>
  <c r="E612" i="37"/>
  <c r="E561" i="37"/>
  <c r="E483" i="37"/>
  <c r="E597" i="22"/>
  <c r="E559" i="22"/>
  <c r="E470" i="22"/>
  <c r="E467" i="22"/>
  <c r="E455" i="22"/>
  <c r="E452" i="22"/>
  <c r="G749" i="22"/>
  <c r="G747" i="22"/>
  <c r="E743" i="22"/>
  <c r="G703" i="22"/>
  <c r="G700" i="22"/>
  <c r="G696" i="22"/>
  <c r="G693" i="22"/>
  <c r="G692" i="22"/>
  <c r="G691" i="22"/>
  <c r="G690" i="22"/>
  <c r="G686" i="22"/>
  <c r="G685" i="22"/>
  <c r="G684" i="22"/>
  <c r="G683" i="22"/>
  <c r="G679" i="22"/>
  <c r="G677" i="22"/>
  <c r="G676" i="22"/>
  <c r="G675" i="22"/>
  <c r="G669" i="22"/>
  <c r="G666" i="22"/>
  <c r="G664" i="22"/>
  <c r="G662" i="22"/>
  <c r="G656" i="22"/>
  <c r="G655" i="22"/>
  <c r="G649" i="22"/>
  <c r="G647" i="22"/>
  <c r="G646" i="22"/>
  <c r="G645" i="22"/>
  <c r="G642" i="22"/>
  <c r="G639" i="22"/>
  <c r="G638" i="22"/>
  <c r="G637" i="22"/>
  <c r="G636" i="22"/>
  <c r="G635" i="22"/>
  <c r="G634" i="22"/>
  <c r="G633" i="22"/>
  <c r="G632" i="22"/>
  <c r="G631" i="22"/>
  <c r="G628" i="22"/>
  <c r="G627" i="22"/>
  <c r="G626" i="22"/>
  <c r="G625" i="22"/>
  <c r="G624" i="22"/>
  <c r="G623" i="22"/>
  <c r="G622" i="22"/>
  <c r="G621" i="22"/>
  <c r="G617" i="22"/>
  <c r="G616" i="22"/>
  <c r="G611" i="22"/>
  <c r="G610" i="22"/>
  <c r="G609" i="22"/>
  <c r="G608" i="22"/>
  <c r="G607" i="22"/>
  <c r="G606" i="22"/>
  <c r="G605" i="22"/>
  <c r="G604" i="22"/>
  <c r="G603" i="22"/>
  <c r="G602" i="22"/>
  <c r="G601" i="22"/>
  <c r="G600" i="22"/>
  <c r="G599" i="22"/>
  <c r="G598" i="22"/>
  <c r="G597" i="22"/>
  <c r="G596" i="22"/>
  <c r="G592" i="22"/>
  <c r="G584" i="22"/>
  <c r="G583" i="22"/>
  <c r="G582" i="22"/>
  <c r="G581" i="22"/>
  <c r="G580" i="22"/>
  <c r="G579" i="22"/>
  <c r="G578" i="22"/>
  <c r="G577" i="22"/>
  <c r="G576" i="22"/>
  <c r="G575" i="22"/>
  <c r="G574" i="22"/>
  <c r="G573" i="22"/>
  <c r="G572" i="22"/>
  <c r="G571" i="22"/>
  <c r="G570" i="22"/>
  <c r="G569" i="22"/>
  <c r="G567" i="22"/>
  <c r="G565" i="22"/>
  <c r="G564" i="22"/>
  <c r="G563" i="22"/>
  <c r="G560" i="22"/>
  <c r="G559" i="22"/>
  <c r="G558" i="22"/>
  <c r="G557" i="22"/>
  <c r="G556" i="22"/>
  <c r="G549" i="22"/>
  <c r="G548" i="22"/>
  <c r="G547" i="22"/>
  <c r="G546" i="22"/>
  <c r="G545" i="22"/>
  <c r="G544" i="22"/>
  <c r="G543" i="22"/>
  <c r="G542" i="22"/>
  <c r="G541" i="22"/>
  <c r="G540" i="22"/>
  <c r="G539" i="22"/>
  <c r="G538" i="22"/>
  <c r="G537" i="22"/>
  <c r="G536" i="22"/>
  <c r="G530" i="22"/>
  <c r="G529" i="22"/>
  <c r="G526" i="22"/>
  <c r="G525" i="22"/>
  <c r="G522" i="22"/>
  <c r="G521" i="22"/>
  <c r="G518" i="22"/>
  <c r="G517" i="22"/>
  <c r="G512" i="22"/>
  <c r="G511" i="22"/>
  <c r="G510" i="22"/>
  <c r="G508" i="22"/>
  <c r="G505" i="22"/>
  <c r="H505" i="22" s="1"/>
  <c r="G504" i="22"/>
  <c r="G502" i="22"/>
  <c r="G500" i="22"/>
  <c r="G496" i="22"/>
  <c r="G495" i="22"/>
  <c r="G494" i="22"/>
  <c r="G489" i="22"/>
  <c r="G488" i="22"/>
  <c r="G487" i="22"/>
  <c r="G486" i="22"/>
  <c r="G482" i="22"/>
  <c r="G481" i="22"/>
  <c r="G480" i="22"/>
  <c r="G477" i="22"/>
  <c r="G476" i="22"/>
  <c r="G475" i="22"/>
  <c r="G472" i="22"/>
  <c r="G471" i="22"/>
  <c r="G470" i="22"/>
  <c r="G467" i="22"/>
  <c r="G466" i="22"/>
  <c r="G462" i="22"/>
  <c r="G461" i="22"/>
  <c r="G460" i="22"/>
  <c r="G459" i="22"/>
  <c r="G458" i="22"/>
  <c r="G457" i="22"/>
  <c r="G456" i="22"/>
  <c r="G455" i="22"/>
  <c r="G454" i="22"/>
  <c r="G453" i="22"/>
  <c r="G452" i="22"/>
  <c r="G451" i="22"/>
  <c r="G450" i="22"/>
  <c r="G449" i="22"/>
  <c r="G448" i="22"/>
  <c r="G443" i="22"/>
  <c r="G442" i="22"/>
  <c r="G441" i="22"/>
  <c r="G440" i="22"/>
  <c r="G439" i="22"/>
  <c r="G435" i="22"/>
  <c r="G434" i="22"/>
  <c r="G433" i="22"/>
  <c r="G432" i="22"/>
  <c r="G430" i="22"/>
  <c r="G429" i="22"/>
  <c r="G428" i="22"/>
  <c r="G427" i="22"/>
  <c r="G425" i="22"/>
  <c r="G424" i="22"/>
  <c r="G423" i="22"/>
  <c r="G422" i="22"/>
  <c r="G420" i="22"/>
  <c r="G419" i="22"/>
  <c r="G418" i="22"/>
  <c r="G417" i="22"/>
  <c r="G415" i="22"/>
  <c r="G414" i="22"/>
  <c r="G413" i="22"/>
  <c r="G412" i="22"/>
  <c r="G407" i="22"/>
  <c r="G406" i="22"/>
  <c r="G405" i="22"/>
  <c r="G404" i="22"/>
  <c r="G403" i="22"/>
  <c r="G402" i="22"/>
  <c r="G401" i="22"/>
  <c r="G398" i="22"/>
  <c r="G397" i="22"/>
  <c r="G396" i="22"/>
  <c r="G395" i="22"/>
  <c r="G394" i="22"/>
  <c r="G393" i="22"/>
  <c r="G392" i="22"/>
  <c r="G389" i="22"/>
  <c r="G388" i="22"/>
  <c r="G387" i="22"/>
  <c r="G386" i="22"/>
  <c r="G385" i="22"/>
  <c r="G384" i="22"/>
  <c r="G383" i="22"/>
  <c r="G382" i="22"/>
  <c r="G381" i="22"/>
  <c r="G380" i="22"/>
  <c r="G379" i="22"/>
  <c r="G378" i="22"/>
  <c r="G377" i="22"/>
  <c r="G376" i="22"/>
  <c r="G375" i="22"/>
  <c r="G374" i="22"/>
  <c r="G373" i="22"/>
  <c r="G372" i="22"/>
  <c r="G371" i="22"/>
  <c r="G370" i="22"/>
  <c r="G369" i="22"/>
  <c r="G366" i="22"/>
  <c r="G365" i="22"/>
  <c r="G364" i="22"/>
  <c r="G363" i="22"/>
  <c r="G357" i="22"/>
  <c r="G356" i="22"/>
  <c r="G355" i="22"/>
  <c r="G354" i="22"/>
  <c r="G353" i="22"/>
  <c r="G352" i="22"/>
  <c r="G348" i="22"/>
  <c r="G347" i="22"/>
  <c r="G346" i="22"/>
  <c r="G345" i="22"/>
  <c r="G344" i="22"/>
  <c r="G343" i="22"/>
  <c r="G340" i="22"/>
  <c r="G334" i="22"/>
  <c r="G333" i="22"/>
  <c r="G332" i="22"/>
  <c r="G331" i="22"/>
  <c r="G330" i="22"/>
  <c r="G329" i="22"/>
  <c r="G328" i="22"/>
  <c r="G327" i="22"/>
  <c r="G326" i="22"/>
  <c r="G325" i="22"/>
  <c r="G321" i="22"/>
  <c r="G320" i="22"/>
  <c r="G319" i="22"/>
  <c r="G318" i="22"/>
  <c r="G317" i="22"/>
  <c r="G316" i="22"/>
  <c r="G315" i="22"/>
  <c r="G314" i="22"/>
  <c r="G313" i="22"/>
  <c r="G312" i="22"/>
  <c r="G311" i="22"/>
  <c r="G307" i="22"/>
  <c r="G306" i="22"/>
  <c r="G305" i="22"/>
  <c r="G304" i="22"/>
  <c r="G303" i="22"/>
  <c r="G302" i="22"/>
  <c r="G301" i="22"/>
  <c r="G300" i="22"/>
  <c r="G299" i="22"/>
  <c r="G298" i="22"/>
  <c r="G297" i="22"/>
  <c r="G296" i="22"/>
  <c r="G295" i="22"/>
  <c r="G294" i="22"/>
  <c r="G290" i="22"/>
  <c r="G289" i="22"/>
  <c r="G288" i="22"/>
  <c r="G287" i="22"/>
  <c r="G286" i="22"/>
  <c r="G285" i="22"/>
  <c r="G284" i="22"/>
  <c r="G283" i="22"/>
  <c r="G282" i="22"/>
  <c r="G266" i="22"/>
  <c r="G264" i="22"/>
  <c r="G262" i="22"/>
  <c r="G260" i="22"/>
  <c r="G258" i="22"/>
  <c r="G253" i="22"/>
  <c r="G251" i="22"/>
  <c r="G243" i="22"/>
  <c r="G242" i="22"/>
  <c r="G241" i="22"/>
  <c r="G240" i="22"/>
  <c r="G239" i="22"/>
  <c r="G238" i="22"/>
  <c r="G236" i="22"/>
  <c r="G235" i="22"/>
  <c r="G234" i="22"/>
  <c r="G233" i="22"/>
  <c r="G232" i="22"/>
  <c r="G231" i="22"/>
  <c r="G228" i="22"/>
  <c r="G224" i="22"/>
  <c r="G220" i="22"/>
  <c r="G219" i="22"/>
  <c r="G218" i="22"/>
  <c r="G216" i="22"/>
  <c r="G215" i="22"/>
  <c r="G214" i="22"/>
  <c r="G213" i="22"/>
  <c r="G206" i="22"/>
  <c r="G205" i="22"/>
  <c r="G203" i="22"/>
  <c r="G201" i="22"/>
  <c r="G199" i="22"/>
  <c r="G196" i="22"/>
  <c r="G194" i="22"/>
  <c r="G192" i="22"/>
  <c r="G186" i="22"/>
  <c r="G185" i="22"/>
  <c r="G184" i="22"/>
  <c r="G183" i="22"/>
  <c r="G182" i="22"/>
  <c r="G181" i="22"/>
  <c r="G180" i="22"/>
  <c r="G179" i="22"/>
  <c r="G178" i="22"/>
  <c r="G176" i="22"/>
  <c r="G175" i="22"/>
  <c r="G174" i="22"/>
  <c r="G173" i="22"/>
  <c r="G168" i="22"/>
  <c r="G167" i="22"/>
  <c r="G166" i="22"/>
  <c r="G163" i="22"/>
  <c r="G162" i="22"/>
  <c r="G161" i="22"/>
  <c r="G160" i="22"/>
  <c r="G159" i="22"/>
  <c r="G158" i="22"/>
  <c r="G157" i="22"/>
  <c r="G156" i="22"/>
  <c r="G155" i="22"/>
  <c r="G152" i="22"/>
  <c r="G151" i="22"/>
  <c r="G146" i="22"/>
  <c r="G145" i="22"/>
  <c r="G144" i="22"/>
  <c r="G143" i="22"/>
  <c r="G142" i="22"/>
  <c r="G139" i="22"/>
  <c r="G135" i="22"/>
  <c r="G134" i="22"/>
  <c r="G133" i="22"/>
  <c r="G131" i="22"/>
  <c r="G130" i="22"/>
  <c r="G129" i="22"/>
  <c r="G127" i="22"/>
  <c r="G125" i="22"/>
  <c r="G124" i="22"/>
  <c r="G123" i="22"/>
  <c r="G121" i="22"/>
  <c r="G120" i="22"/>
  <c r="G118" i="22"/>
  <c r="G117" i="22"/>
  <c r="G115" i="22"/>
  <c r="G114" i="22"/>
  <c r="G113" i="22"/>
  <c r="G111" i="22"/>
  <c r="G109" i="22"/>
  <c r="G108" i="22"/>
  <c r="G107" i="22"/>
  <c r="G105" i="22"/>
  <c r="G104" i="22"/>
  <c r="G103" i="22"/>
  <c r="G101" i="22"/>
  <c r="G100" i="22"/>
  <c r="G99" i="22"/>
  <c r="G98" i="22"/>
  <c r="G94" i="22"/>
  <c r="H94" i="22" s="1"/>
  <c r="G93" i="22"/>
  <c r="G92" i="22"/>
  <c r="H92" i="22" s="1"/>
  <c r="G91" i="22"/>
  <c r="G90" i="22"/>
  <c r="G89" i="22"/>
  <c r="G88" i="22"/>
  <c r="G87" i="22"/>
  <c r="G86" i="22"/>
  <c r="G85" i="22"/>
  <c r="G84" i="22"/>
  <c r="G83" i="22"/>
  <c r="G82" i="22"/>
  <c r="G81" i="22"/>
  <c r="G79" i="22"/>
  <c r="G78" i="22"/>
  <c r="H78" i="22" s="1"/>
  <c r="G77" i="22"/>
  <c r="G75" i="22"/>
  <c r="G74" i="22"/>
  <c r="G69" i="22"/>
  <c r="H69" i="22" s="1"/>
  <c r="G68" i="22"/>
  <c r="G65" i="22"/>
  <c r="H65" i="22" s="1"/>
  <c r="G64" i="22"/>
  <c r="G63" i="22"/>
  <c r="G60" i="22"/>
  <c r="G59" i="22"/>
  <c r="G58" i="22"/>
  <c r="G55" i="22"/>
  <c r="G54" i="22"/>
  <c r="G53" i="22"/>
  <c r="G52" i="22"/>
  <c r="G51" i="22"/>
  <c r="G50" i="22"/>
  <c r="G49" i="22"/>
  <c r="G48" i="22"/>
  <c r="G47" i="22"/>
  <c r="G46" i="22"/>
  <c r="G43" i="22"/>
  <c r="G42" i="22"/>
  <c r="G40" i="22"/>
  <c r="H40" i="22" s="1"/>
  <c r="G39" i="22"/>
  <c r="G38" i="22"/>
  <c r="G37" i="22"/>
  <c r="G33" i="22"/>
  <c r="G30" i="22"/>
  <c r="G29" i="22"/>
  <c r="G28" i="22"/>
  <c r="G27" i="22"/>
  <c r="G26" i="22"/>
  <c r="G24" i="22"/>
  <c r="G23" i="22"/>
  <c r="G22" i="22"/>
  <c r="G21" i="22"/>
  <c r="G20" i="22"/>
  <c r="G19" i="22"/>
  <c r="G16" i="22"/>
  <c r="G15" i="22"/>
  <c r="G14" i="22"/>
  <c r="H14" i="22" s="1"/>
  <c r="G13" i="22"/>
  <c r="G12" i="22"/>
  <c r="G11" i="22"/>
  <c r="G6" i="22"/>
  <c r="E700" i="22"/>
  <c r="E693" i="22"/>
  <c r="E692" i="22"/>
  <c r="E691" i="22"/>
  <c r="E650" i="22"/>
  <c r="E639" i="22"/>
  <c r="E631" i="22"/>
  <c r="E621" i="22"/>
  <c r="E611" i="22"/>
  <c r="E604" i="22"/>
  <c r="E596" i="22"/>
  <c r="E544" i="22"/>
  <c r="E505" i="22"/>
  <c r="E504" i="22"/>
  <c r="E462" i="22"/>
  <c r="E430" i="22"/>
  <c r="E93" i="22"/>
  <c r="E92" i="22"/>
  <c r="E91" i="22"/>
  <c r="E90" i="22"/>
  <c r="E89" i="22"/>
  <c r="E88" i="22"/>
  <c r="E87" i="22"/>
  <c r="E86" i="22"/>
  <c r="E85" i="22"/>
  <c r="E84" i="22"/>
  <c r="E83" i="22"/>
  <c r="E82" i="22"/>
  <c r="E81" i="22"/>
  <c r="E79" i="22"/>
  <c r="E78" i="22"/>
  <c r="E77" i="22"/>
  <c r="E75" i="22"/>
  <c r="E74" i="22"/>
  <c r="E69" i="22"/>
  <c r="E68" i="22"/>
  <c r="E65" i="22"/>
  <c r="E64" i="22"/>
  <c r="E40" i="22"/>
  <c r="E39" i="22"/>
  <c r="E30" i="22"/>
  <c r="E29" i="22"/>
  <c r="E28" i="22"/>
  <c r="E27" i="22"/>
  <c r="E26" i="22"/>
  <c r="E24" i="22"/>
  <c r="E23" i="22"/>
  <c r="E22" i="22"/>
  <c r="E21" i="22"/>
  <c r="E20" i="22"/>
  <c r="E19" i="22"/>
  <c r="E16" i="22"/>
  <c r="E15" i="22"/>
  <c r="E14" i="22"/>
  <c r="E13" i="22"/>
  <c r="E12" i="22"/>
  <c r="E11" i="22"/>
  <c r="E6" i="22"/>
  <c r="E55" i="22" l="1"/>
  <c r="H55" i="22" s="1"/>
  <c r="E135" i="22"/>
  <c r="H135" i="22" s="1"/>
  <c r="E318" i="22"/>
  <c r="H318" i="22" s="1"/>
  <c r="E396" i="22"/>
  <c r="H396" i="22" s="1"/>
  <c r="E703" i="22"/>
  <c r="H703" i="22" s="1"/>
  <c r="E397" i="22"/>
  <c r="H397" i="22" s="1"/>
  <c r="E243" i="22"/>
  <c r="H243" i="22" s="1"/>
  <c r="E312" i="22"/>
  <c r="H312" i="22" s="1"/>
  <c r="E346" i="22"/>
  <c r="H346" i="22" s="1"/>
  <c r="E412" i="22"/>
  <c r="H412" i="22" s="1"/>
  <c r="E168" i="22"/>
  <c r="H168" i="22" s="1"/>
  <c r="E219" i="22"/>
  <c r="H219" i="22" s="1"/>
  <c r="E52" i="22"/>
  <c r="H52" i="22" s="1"/>
  <c r="E108" i="22"/>
  <c r="H108" i="22" s="1"/>
  <c r="E236" i="22"/>
  <c r="H236" i="22" s="1"/>
  <c r="E348" i="22"/>
  <c r="H348" i="22" s="1"/>
  <c r="E196" i="22"/>
  <c r="H196" i="22" s="1"/>
  <c r="E285" i="22"/>
  <c r="H285" i="22" s="1"/>
  <c r="E383" i="22"/>
  <c r="H383" i="22" s="1"/>
  <c r="E513" i="38"/>
  <c r="E664" i="22"/>
  <c r="H664" i="22" s="1"/>
  <c r="E684" i="22"/>
  <c r="H684" i="22" s="1"/>
  <c r="E136" i="38"/>
  <c r="E616" i="22"/>
  <c r="H616" i="22" s="1"/>
  <c r="E683" i="22"/>
  <c r="H683" i="22" s="1"/>
  <c r="E137" i="38"/>
  <c r="E513" i="37"/>
  <c r="E137" i="37"/>
  <c r="E48" i="37"/>
  <c r="E656" i="22"/>
  <c r="H656" i="22" s="1"/>
  <c r="E679" i="22"/>
  <c r="H679" i="22" s="1"/>
  <c r="E43" i="37"/>
  <c r="E655" i="22"/>
  <c r="H655" i="22" s="1"/>
  <c r="E677" i="22"/>
  <c r="H677" i="22" s="1"/>
  <c r="E649" i="22"/>
  <c r="H649" i="22" s="1"/>
  <c r="E676" i="22"/>
  <c r="H676" i="22" s="1"/>
  <c r="E696" i="22"/>
  <c r="H696" i="22" s="1"/>
  <c r="E576" i="22"/>
  <c r="H576" i="22" s="1"/>
  <c r="E666" i="22"/>
  <c r="H666" i="22" s="1"/>
  <c r="E645" i="22"/>
  <c r="H645" i="22" s="1"/>
  <c r="E685" i="22"/>
  <c r="H685" i="22" s="1"/>
  <c r="E635" i="22"/>
  <c r="H635" i="22" s="1"/>
  <c r="E407" i="22"/>
  <c r="H407" i="22" s="1"/>
  <c r="E567" i="22"/>
  <c r="H567" i="22" s="1"/>
  <c r="E610" i="22"/>
  <c r="H610" i="22" s="1"/>
  <c r="E636" i="22"/>
  <c r="H636" i="22" s="1"/>
  <c r="E584" i="22"/>
  <c r="H584" i="22" s="1"/>
  <c r="E592" i="22"/>
  <c r="H592" i="22" s="1"/>
  <c r="E646" i="22"/>
  <c r="H646" i="22" s="1"/>
  <c r="E686" i="22"/>
  <c r="H686" i="22" s="1"/>
  <c r="E669" i="22"/>
  <c r="H669" i="22" s="1"/>
  <c r="E625" i="22"/>
  <c r="H625" i="22" s="1"/>
  <c r="E647" i="22"/>
  <c r="H647" i="22" s="1"/>
  <c r="E675" i="22"/>
  <c r="H675" i="22" s="1"/>
  <c r="E690" i="22"/>
  <c r="H690" i="22" s="1"/>
  <c r="E512" i="22"/>
  <c r="H512" i="22" s="1"/>
  <c r="E602" i="22"/>
  <c r="H602" i="22" s="1"/>
  <c r="E626" i="22"/>
  <c r="H626" i="22" s="1"/>
  <c r="E543" i="22"/>
  <c r="H543" i="22" s="1"/>
  <c r="E603" i="22"/>
  <c r="H603" i="22" s="1"/>
  <c r="E564" i="22"/>
  <c r="H564" i="22" s="1"/>
  <c r="E633" i="22"/>
  <c r="H633" i="22" s="1"/>
  <c r="E582" i="22"/>
  <c r="H582" i="22" s="1"/>
  <c r="E471" i="22"/>
  <c r="H471" i="22" s="1"/>
  <c r="E662" i="22"/>
  <c r="H662" i="22" s="1"/>
  <c r="E539" i="22"/>
  <c r="H539" i="22" s="1"/>
  <c r="E558" i="22"/>
  <c r="H558" i="22" s="1"/>
  <c r="E637" i="22"/>
  <c r="H637" i="22" s="1"/>
  <c r="E570" i="22"/>
  <c r="H570" i="22" s="1"/>
  <c r="E627" i="22"/>
  <c r="H627" i="22" s="1"/>
  <c r="E536" i="22"/>
  <c r="H536" i="22" s="1"/>
  <c r="E578" i="22"/>
  <c r="H578" i="22" s="1"/>
  <c r="E600" i="22"/>
  <c r="H600" i="22" s="1"/>
  <c r="E239" i="22"/>
  <c r="H239" i="22" s="1"/>
  <c r="E574" i="22"/>
  <c r="H574" i="22" s="1"/>
  <c r="E623" i="22"/>
  <c r="H623" i="22" s="1"/>
  <c r="E642" i="22"/>
  <c r="H642" i="22" s="1"/>
  <c r="E608" i="22"/>
  <c r="H608" i="22" s="1"/>
  <c r="E563" i="22"/>
  <c r="H563" i="22" s="1"/>
  <c r="E581" i="22"/>
  <c r="H581" i="22" s="1"/>
  <c r="E622" i="22"/>
  <c r="H622" i="22" s="1"/>
  <c r="E450" i="22"/>
  <c r="H450" i="22" s="1"/>
  <c r="E522" i="22"/>
  <c r="H522" i="22" s="1"/>
  <c r="E607" i="22"/>
  <c r="H607" i="22" s="1"/>
  <c r="E486" i="22"/>
  <c r="H486" i="22" s="1"/>
  <c r="E573" i="22"/>
  <c r="H573" i="22" s="1"/>
  <c r="E640" i="22"/>
  <c r="E258" i="22"/>
  <c r="H258" i="22" s="1"/>
  <c r="E599" i="22"/>
  <c r="H599" i="22" s="1"/>
  <c r="E502" i="22"/>
  <c r="H502" i="22" s="1"/>
  <c r="E352" i="22"/>
  <c r="H352" i="22" s="1"/>
  <c r="E547" i="22"/>
  <c r="H547" i="22" s="1"/>
  <c r="E632" i="22"/>
  <c r="H632" i="22" s="1"/>
  <c r="E579" i="22"/>
  <c r="H579" i="22" s="1"/>
  <c r="E638" i="22"/>
  <c r="H638" i="22" s="1"/>
  <c r="E389" i="22"/>
  <c r="H389" i="22" s="1"/>
  <c r="E537" i="22"/>
  <c r="H537" i="22" s="1"/>
  <c r="E423" i="22"/>
  <c r="H423" i="22" s="1"/>
  <c r="E628" i="22"/>
  <c r="H628" i="22" s="1"/>
  <c r="E448" i="22"/>
  <c r="H448" i="22" s="1"/>
  <c r="E545" i="22"/>
  <c r="H545" i="22" s="1"/>
  <c r="E571" i="22"/>
  <c r="H571" i="22" s="1"/>
  <c r="E518" i="22"/>
  <c r="H518" i="22" s="1"/>
  <c r="E605" i="22"/>
  <c r="H605" i="22" s="1"/>
  <c r="E617" i="22"/>
  <c r="H617" i="22" s="1"/>
  <c r="E373" i="22"/>
  <c r="H373" i="22" s="1"/>
  <c r="E583" i="22"/>
  <c r="H583" i="22" s="1"/>
  <c r="E549" i="22"/>
  <c r="H549" i="22" s="1"/>
  <c r="E601" i="22"/>
  <c r="H601" i="22" s="1"/>
  <c r="E541" i="22"/>
  <c r="H541" i="22" s="1"/>
  <c r="E575" i="22"/>
  <c r="H575" i="22" s="1"/>
  <c r="E565" i="22"/>
  <c r="H565" i="22" s="1"/>
  <c r="E526" i="22"/>
  <c r="H526" i="22" s="1"/>
  <c r="E609" i="22"/>
  <c r="H609" i="22" s="1"/>
  <c r="E624" i="22"/>
  <c r="H624" i="22" s="1"/>
  <c r="E634" i="22"/>
  <c r="H634" i="22" s="1"/>
  <c r="E598" i="22"/>
  <c r="H598" i="22" s="1"/>
  <c r="E606" i="22"/>
  <c r="H606" i="22" s="1"/>
  <c r="E538" i="22"/>
  <c r="H538" i="22" s="1"/>
  <c r="E356" i="22"/>
  <c r="H356" i="22" s="1"/>
  <c r="E420" i="22"/>
  <c r="H420" i="22" s="1"/>
  <c r="E557" i="22"/>
  <c r="H557" i="22" s="1"/>
  <c r="E569" i="22"/>
  <c r="H569" i="22" s="1"/>
  <c r="E577" i="22"/>
  <c r="H577" i="22" s="1"/>
  <c r="E371" i="22"/>
  <c r="H371" i="22" s="1"/>
  <c r="E477" i="22"/>
  <c r="H477" i="22" s="1"/>
  <c r="E521" i="22"/>
  <c r="H521" i="22" s="1"/>
  <c r="E311" i="22"/>
  <c r="H311" i="22" s="1"/>
  <c r="E379" i="22"/>
  <c r="H379" i="22" s="1"/>
  <c r="E442" i="22"/>
  <c r="H442" i="22" s="1"/>
  <c r="E494" i="22"/>
  <c r="H494" i="22" s="1"/>
  <c r="E560" i="22"/>
  <c r="H560" i="22" s="1"/>
  <c r="E572" i="22"/>
  <c r="H572" i="22" s="1"/>
  <c r="E580" i="22"/>
  <c r="H580" i="22" s="1"/>
  <c r="E319" i="22"/>
  <c r="H319" i="22" s="1"/>
  <c r="E387" i="22"/>
  <c r="H387" i="22" s="1"/>
  <c r="E530" i="22"/>
  <c r="H530" i="22" s="1"/>
  <c r="E330" i="22"/>
  <c r="H330" i="22" s="1"/>
  <c r="E546" i="22"/>
  <c r="H546" i="22" s="1"/>
  <c r="E345" i="22"/>
  <c r="H345" i="22" s="1"/>
  <c r="E454" i="22"/>
  <c r="H454" i="22" s="1"/>
  <c r="E556" i="22"/>
  <c r="H556" i="22" s="1"/>
  <c r="E451" i="22"/>
  <c r="H451" i="22" s="1"/>
  <c r="E487" i="22"/>
  <c r="H487" i="22" s="1"/>
  <c r="E548" i="22"/>
  <c r="H548" i="22" s="1"/>
  <c r="E297" i="22"/>
  <c r="H297" i="22" s="1"/>
  <c r="E540" i="22"/>
  <c r="H540" i="22" s="1"/>
  <c r="E459" i="22"/>
  <c r="H459" i="22" s="1"/>
  <c r="E525" i="22"/>
  <c r="H525" i="22" s="1"/>
  <c r="E384" i="22"/>
  <c r="H384" i="22" s="1"/>
  <c r="E439" i="22"/>
  <c r="H439" i="22" s="1"/>
  <c r="E340" i="22"/>
  <c r="H340" i="22" s="1"/>
  <c r="E472" i="22"/>
  <c r="H472" i="22" s="1"/>
  <c r="E508" i="22"/>
  <c r="H508" i="22" s="1"/>
  <c r="E529" i="22"/>
  <c r="H529" i="22" s="1"/>
  <c r="E542" i="22"/>
  <c r="H542" i="22" s="1"/>
  <c r="E481" i="22"/>
  <c r="H481" i="22" s="1"/>
  <c r="E517" i="22"/>
  <c r="H517" i="22" s="1"/>
  <c r="E496" i="22"/>
  <c r="H496" i="22" s="1"/>
  <c r="E461" i="22"/>
  <c r="H461" i="22" s="1"/>
  <c r="E511" i="22"/>
  <c r="H511" i="22" s="1"/>
  <c r="E264" i="22"/>
  <c r="H264" i="22" s="1"/>
  <c r="E489" i="22"/>
  <c r="H489" i="22" s="1"/>
  <c r="E355" i="22"/>
  <c r="H355" i="22" s="1"/>
  <c r="E476" i="22"/>
  <c r="H476" i="22" s="1"/>
  <c r="E329" i="22"/>
  <c r="H329" i="22" s="1"/>
  <c r="E453" i="22"/>
  <c r="H453" i="22" s="1"/>
  <c r="E378" i="22"/>
  <c r="H378" i="22" s="1"/>
  <c r="E510" i="22"/>
  <c r="H510" i="22" s="1"/>
  <c r="E457" i="22"/>
  <c r="H457" i="22" s="1"/>
  <c r="E500" i="22"/>
  <c r="H500" i="22" s="1"/>
  <c r="E482" i="22"/>
  <c r="H482" i="22" s="1"/>
  <c r="E449" i="22"/>
  <c r="H449" i="22" s="1"/>
  <c r="E374" i="22"/>
  <c r="H374" i="22" s="1"/>
  <c r="E495" i="22"/>
  <c r="H495" i="22" s="1"/>
  <c r="E488" i="22"/>
  <c r="H488" i="22" s="1"/>
  <c r="E475" i="22"/>
  <c r="H475" i="22" s="1"/>
  <c r="E440" i="22"/>
  <c r="H440" i="22" s="1"/>
  <c r="E458" i="22"/>
  <c r="H458" i="22" s="1"/>
  <c r="E375" i="22"/>
  <c r="H375" i="22" s="1"/>
  <c r="E415" i="22"/>
  <c r="H415" i="22" s="1"/>
  <c r="E443" i="22"/>
  <c r="H443" i="22" s="1"/>
  <c r="E432" i="22"/>
  <c r="H432" i="22" s="1"/>
  <c r="E480" i="22"/>
  <c r="H480" i="22" s="1"/>
  <c r="E466" i="22"/>
  <c r="H466" i="22" s="1"/>
  <c r="E331" i="22"/>
  <c r="H331" i="22" s="1"/>
  <c r="E398" i="22"/>
  <c r="H398" i="22" s="1"/>
  <c r="E251" i="22"/>
  <c r="H251" i="22" s="1"/>
  <c r="E456" i="22"/>
  <c r="H456" i="22" s="1"/>
  <c r="E347" i="22"/>
  <c r="H347" i="22" s="1"/>
  <c r="E401" i="22"/>
  <c r="H401" i="22" s="1"/>
  <c r="E433" i="22"/>
  <c r="H433" i="22" s="1"/>
  <c r="E381" i="22"/>
  <c r="H381" i="22" s="1"/>
  <c r="E413" i="22"/>
  <c r="H413" i="22" s="1"/>
  <c r="E363" i="22"/>
  <c r="H363" i="22" s="1"/>
  <c r="E428" i="22"/>
  <c r="H428" i="22" s="1"/>
  <c r="E460" i="22"/>
  <c r="H460" i="22" s="1"/>
  <c r="E288" i="22"/>
  <c r="H288" i="22" s="1"/>
  <c r="E441" i="22"/>
  <c r="H441" i="22" s="1"/>
  <c r="E178" i="22"/>
  <c r="H178" i="22" s="1"/>
  <c r="E186" i="22"/>
  <c r="H186" i="22" s="1"/>
  <c r="E299" i="22"/>
  <c r="H299" i="22" s="1"/>
  <c r="E370" i="22"/>
  <c r="H370" i="22" s="1"/>
  <c r="E406" i="22"/>
  <c r="H406" i="22" s="1"/>
  <c r="E429" i="22"/>
  <c r="H429" i="22" s="1"/>
  <c r="E215" i="22"/>
  <c r="H215" i="22" s="1"/>
  <c r="E307" i="22"/>
  <c r="H307" i="22" s="1"/>
  <c r="E344" i="22"/>
  <c r="H344" i="22" s="1"/>
  <c r="E386" i="22"/>
  <c r="H386" i="22" s="1"/>
  <c r="E419" i="22"/>
  <c r="H419" i="22" s="1"/>
  <c r="E303" i="22"/>
  <c r="H303" i="22" s="1"/>
  <c r="E402" i="22"/>
  <c r="H402" i="22" s="1"/>
  <c r="E434" i="22"/>
  <c r="H434" i="22" s="1"/>
  <c r="E364" i="22"/>
  <c r="H364" i="22" s="1"/>
  <c r="E392" i="22"/>
  <c r="H392" i="22" s="1"/>
  <c r="E424" i="22"/>
  <c r="H424" i="22" s="1"/>
  <c r="E435" i="22"/>
  <c r="H435" i="22" s="1"/>
  <c r="E295" i="22"/>
  <c r="H295" i="22" s="1"/>
  <c r="E365" i="22"/>
  <c r="H365" i="22" s="1"/>
  <c r="E393" i="22"/>
  <c r="H393" i="22" s="1"/>
  <c r="E425" i="22"/>
  <c r="H425" i="22" s="1"/>
  <c r="E333" i="22"/>
  <c r="H333" i="22" s="1"/>
  <c r="E403" i="22"/>
  <c r="H403" i="22" s="1"/>
  <c r="E325" i="22"/>
  <c r="H325" i="22" s="1"/>
  <c r="E382" i="22"/>
  <c r="H382" i="22" s="1"/>
  <c r="E314" i="22"/>
  <c r="H314" i="22" s="1"/>
  <c r="E414" i="22"/>
  <c r="H414" i="22" s="1"/>
  <c r="E427" i="22"/>
  <c r="H427" i="22" s="1"/>
  <c r="E376" i="22"/>
  <c r="H376" i="22" s="1"/>
  <c r="E100" i="22"/>
  <c r="H100" i="22" s="1"/>
  <c r="E260" i="22"/>
  <c r="H260" i="22" s="1"/>
  <c r="E305" i="22"/>
  <c r="H305" i="22" s="1"/>
  <c r="E327" i="22"/>
  <c r="H327" i="22" s="1"/>
  <c r="E417" i="22"/>
  <c r="H417" i="22" s="1"/>
  <c r="E366" i="22"/>
  <c r="H366" i="22" s="1"/>
  <c r="E286" i="22"/>
  <c r="H286" i="22" s="1"/>
  <c r="E404" i="22"/>
  <c r="H404" i="22" s="1"/>
  <c r="E353" i="22"/>
  <c r="H353" i="22" s="1"/>
  <c r="E394" i="22"/>
  <c r="H394" i="22" s="1"/>
  <c r="E228" i="22"/>
  <c r="H228" i="22" s="1"/>
  <c r="E316" i="22"/>
  <c r="H316" i="22" s="1"/>
  <c r="E301" i="22"/>
  <c r="H301" i="22" s="1"/>
  <c r="E388" i="22"/>
  <c r="H388" i="22" s="1"/>
  <c r="E282" i="22"/>
  <c r="H282" i="22" s="1"/>
  <c r="E380" i="22"/>
  <c r="H380" i="22" s="1"/>
  <c r="E218" i="22"/>
  <c r="H218" i="22" s="1"/>
  <c r="E320" i="22"/>
  <c r="H320" i="22" s="1"/>
  <c r="E372" i="22"/>
  <c r="H372" i="22" s="1"/>
  <c r="E357" i="22"/>
  <c r="H357" i="22" s="1"/>
  <c r="E290" i="22"/>
  <c r="H290" i="22" s="1"/>
  <c r="E143" i="22"/>
  <c r="H143" i="22" s="1"/>
  <c r="E422" i="22"/>
  <c r="H422" i="22" s="1"/>
  <c r="E167" i="22"/>
  <c r="H167" i="22" s="1"/>
  <c r="E306" i="22"/>
  <c r="H306" i="22" s="1"/>
  <c r="E343" i="22"/>
  <c r="H343" i="22" s="1"/>
  <c r="E354" i="22"/>
  <c r="H354" i="22" s="1"/>
  <c r="E369" i="22"/>
  <c r="H369" i="22" s="1"/>
  <c r="E377" i="22"/>
  <c r="H377" i="22" s="1"/>
  <c r="E385" i="22"/>
  <c r="H385" i="22" s="1"/>
  <c r="E395" i="22"/>
  <c r="H395" i="22" s="1"/>
  <c r="E405" i="22"/>
  <c r="H405" i="22" s="1"/>
  <c r="E418" i="22"/>
  <c r="H418" i="22" s="1"/>
  <c r="E321" i="22"/>
  <c r="H321" i="22" s="1"/>
  <c r="E283" i="22"/>
  <c r="H283" i="22" s="1"/>
  <c r="E313" i="22"/>
  <c r="H313" i="22" s="1"/>
  <c r="E302" i="22"/>
  <c r="H302" i="22" s="1"/>
  <c r="E294" i="22"/>
  <c r="H294" i="22" s="1"/>
  <c r="E332" i="22"/>
  <c r="H332" i="22" s="1"/>
  <c r="E183" i="22"/>
  <c r="H183" i="22" s="1"/>
  <c r="E296" i="22"/>
  <c r="H296" i="22" s="1"/>
  <c r="E334" i="22"/>
  <c r="H334" i="22" s="1"/>
  <c r="E326" i="22"/>
  <c r="H326" i="22" s="1"/>
  <c r="E317" i="22"/>
  <c r="H317" i="22" s="1"/>
  <c r="E328" i="22"/>
  <c r="H328" i="22" s="1"/>
  <c r="E298" i="22"/>
  <c r="H298" i="22" s="1"/>
  <c r="E287" i="22"/>
  <c r="H287" i="22" s="1"/>
  <c r="E304" i="22"/>
  <c r="H304" i="22" s="1"/>
  <c r="E315" i="22"/>
  <c r="H315" i="22" s="1"/>
  <c r="E238" i="22"/>
  <c r="H238" i="22" s="1"/>
  <c r="E289" i="22"/>
  <c r="H289" i="22" s="1"/>
  <c r="E300" i="22"/>
  <c r="H300" i="22" s="1"/>
  <c r="E266" i="22"/>
  <c r="H266" i="22" s="1"/>
  <c r="E205" i="22"/>
  <c r="H205" i="22" s="1"/>
  <c r="E253" i="22"/>
  <c r="H253" i="22" s="1"/>
  <c r="E284" i="22"/>
  <c r="H284" i="22" s="1"/>
  <c r="E180" i="22"/>
  <c r="H180" i="22" s="1"/>
  <c r="E234" i="22"/>
  <c r="H234" i="22" s="1"/>
  <c r="E203" i="22"/>
  <c r="H203" i="22" s="1"/>
  <c r="E262" i="22"/>
  <c r="H262" i="22" s="1"/>
  <c r="E242" i="22"/>
  <c r="H242" i="22" s="1"/>
  <c r="E216" i="22"/>
  <c r="H216" i="22" s="1"/>
  <c r="E233" i="22"/>
  <c r="H233" i="22" s="1"/>
  <c r="E142" i="22"/>
  <c r="H142" i="22" s="1"/>
  <c r="E192" i="22"/>
  <c r="H192" i="22" s="1"/>
  <c r="E166" i="22"/>
  <c r="H166" i="22" s="1"/>
  <c r="E163" i="22"/>
  <c r="H163" i="22" s="1"/>
  <c r="E201" i="22"/>
  <c r="H201" i="22" s="1"/>
  <c r="E231" i="22"/>
  <c r="H231" i="22" s="1"/>
  <c r="E241" i="22"/>
  <c r="H241" i="22" s="1"/>
  <c r="E240" i="22"/>
  <c r="H240" i="22" s="1"/>
  <c r="E232" i="22"/>
  <c r="H232" i="22" s="1"/>
  <c r="E214" i="22"/>
  <c r="H214" i="22" s="1"/>
  <c r="E162" i="22"/>
  <c r="H162" i="22" s="1"/>
  <c r="E58" i="22"/>
  <c r="H58" i="22" s="1"/>
  <c r="E224" i="22"/>
  <c r="H224" i="22" s="1"/>
  <c r="E206" i="22"/>
  <c r="H206" i="22" s="1"/>
  <c r="E235" i="22"/>
  <c r="H235" i="22" s="1"/>
  <c r="E182" i="22"/>
  <c r="H182" i="22" s="1"/>
  <c r="E98" i="22"/>
  <c r="H98" i="22" s="1"/>
  <c r="E220" i="22"/>
  <c r="H220" i="22" s="1"/>
  <c r="E213" i="22"/>
  <c r="H213" i="22" s="1"/>
  <c r="E199" i="22"/>
  <c r="H199" i="22" s="1"/>
  <c r="E181" i="22"/>
  <c r="H181" i="22" s="1"/>
  <c r="E194" i="22"/>
  <c r="H194" i="22" s="1"/>
  <c r="E123" i="22"/>
  <c r="H123" i="22" s="1"/>
  <c r="E175" i="22"/>
  <c r="H175" i="22" s="1"/>
  <c r="E185" i="22"/>
  <c r="H185" i="22" s="1"/>
  <c r="E151" i="22"/>
  <c r="H151" i="22" s="1"/>
  <c r="E176" i="22"/>
  <c r="H176" i="22" s="1"/>
  <c r="E184" i="22"/>
  <c r="H184" i="22" s="1"/>
  <c r="E152" i="22"/>
  <c r="H152" i="22" s="1"/>
  <c r="E161" i="22"/>
  <c r="H161" i="22" s="1"/>
  <c r="E156" i="22"/>
  <c r="H156" i="22" s="1"/>
  <c r="E179" i="22"/>
  <c r="H179" i="22" s="1"/>
  <c r="E145" i="22"/>
  <c r="H145" i="22" s="1"/>
  <c r="E173" i="22"/>
  <c r="H173" i="22" s="1"/>
  <c r="E120" i="22"/>
  <c r="H120" i="22" s="1"/>
  <c r="E174" i="22"/>
  <c r="H174" i="22" s="1"/>
  <c r="E159" i="22"/>
  <c r="H159" i="22" s="1"/>
  <c r="E131" i="22"/>
  <c r="H131" i="22" s="1"/>
  <c r="E158" i="22"/>
  <c r="H158" i="22" s="1"/>
  <c r="E155" i="22"/>
  <c r="H155" i="22" s="1"/>
  <c r="E146" i="22"/>
  <c r="H146" i="22" s="1"/>
  <c r="E160" i="22"/>
  <c r="H160" i="22" s="1"/>
  <c r="E121" i="22"/>
  <c r="H121" i="22" s="1"/>
  <c r="E133" i="22"/>
  <c r="H133" i="22" s="1"/>
  <c r="E157" i="22"/>
  <c r="H157" i="22" s="1"/>
  <c r="E130" i="22"/>
  <c r="H130" i="22" s="1"/>
  <c r="E63" i="22"/>
  <c r="H63" i="22" s="1"/>
  <c r="E107" i="22"/>
  <c r="H107" i="22" s="1"/>
  <c r="E118" i="22"/>
  <c r="H118" i="22" s="1"/>
  <c r="E144" i="22"/>
  <c r="H144" i="22" s="1"/>
  <c r="E125" i="22"/>
  <c r="H125" i="22" s="1"/>
  <c r="E103" i="22"/>
  <c r="H103" i="22" s="1"/>
  <c r="E114" i="22"/>
  <c r="H114" i="22" s="1"/>
  <c r="E139" i="22"/>
  <c r="H139" i="22" s="1"/>
  <c r="E48" i="22"/>
  <c r="H48" i="22" s="1"/>
  <c r="E124" i="22"/>
  <c r="H124" i="22" s="1"/>
  <c r="E46" i="22"/>
  <c r="H46" i="22" s="1"/>
  <c r="E111" i="22"/>
  <c r="H111" i="22" s="1"/>
  <c r="E54" i="22"/>
  <c r="H54" i="22" s="1"/>
  <c r="E134" i="22"/>
  <c r="H134" i="22" s="1"/>
  <c r="E129" i="22"/>
  <c r="H129" i="22" s="1"/>
  <c r="E117" i="22"/>
  <c r="H117" i="22" s="1"/>
  <c r="E59" i="22"/>
  <c r="H59" i="22" s="1"/>
  <c r="E115" i="22"/>
  <c r="H115" i="22" s="1"/>
  <c r="E127" i="22"/>
  <c r="H127" i="22" s="1"/>
  <c r="E104" i="22"/>
  <c r="H104" i="22" s="1"/>
  <c r="E49" i="22"/>
  <c r="H49" i="22" s="1"/>
  <c r="E109" i="22"/>
  <c r="H109" i="22" s="1"/>
  <c r="E43" i="22"/>
  <c r="H43" i="22" s="1"/>
  <c r="E99" i="22"/>
  <c r="H99" i="22" s="1"/>
  <c r="E53" i="22"/>
  <c r="H53" i="22" s="1"/>
  <c r="E113" i="22"/>
  <c r="H113" i="22" s="1"/>
  <c r="E101" i="22"/>
  <c r="H101" i="22" s="1"/>
  <c r="E50" i="22"/>
  <c r="H50" i="22" s="1"/>
  <c r="E37" i="22"/>
  <c r="H37" i="22" s="1"/>
  <c r="E105" i="22"/>
  <c r="H105" i="22" s="1"/>
  <c r="E60" i="22"/>
  <c r="H60" i="22" s="1"/>
  <c r="E42" i="22"/>
  <c r="E741" i="22" s="1"/>
  <c r="E745" i="22" s="1"/>
  <c r="E749" i="22" s="1"/>
  <c r="E38" i="22"/>
  <c r="H38" i="22" s="1"/>
  <c r="E51" i="22"/>
  <c r="H51" i="22" s="1"/>
  <c r="E47" i="22"/>
  <c r="H47" i="22" s="1"/>
  <c r="E33" i="22"/>
  <c r="H33" i="22" s="1"/>
  <c r="H13" i="22"/>
  <c r="H23" i="22"/>
  <c r="H74" i="22"/>
  <c r="H84" i="22"/>
  <c r="H504" i="22"/>
  <c r="H621" i="22"/>
  <c r="H631" i="22"/>
  <c r="H639" i="22"/>
  <c r="H24" i="22"/>
  <c r="H75" i="22"/>
  <c r="H85" i="22"/>
  <c r="H93" i="22"/>
  <c r="H452" i="22"/>
  <c r="H700" i="22"/>
  <c r="H15" i="22"/>
  <c r="H26" i="22"/>
  <c r="H39" i="22"/>
  <c r="H77" i="22"/>
  <c r="H86" i="22"/>
  <c r="H16" i="22"/>
  <c r="H27" i="22"/>
  <c r="H87" i="22"/>
  <c r="H430" i="22"/>
  <c r="H462" i="22"/>
  <c r="H19" i="22"/>
  <c r="H28" i="22"/>
  <c r="H64" i="22"/>
  <c r="H79" i="22"/>
  <c r="H88" i="22"/>
  <c r="H455" i="22"/>
  <c r="H6" i="22"/>
  <c r="H20" i="22"/>
  <c r="H29" i="22"/>
  <c r="H81" i="22"/>
  <c r="H89" i="22"/>
  <c r="H467" i="22"/>
  <c r="H611" i="22"/>
  <c r="H691" i="22"/>
  <c r="H11" i="22"/>
  <c r="H21" i="22"/>
  <c r="H30" i="22"/>
  <c r="H68" i="22"/>
  <c r="H82" i="22"/>
  <c r="H90" i="22"/>
  <c r="H470" i="22"/>
  <c r="H544" i="22"/>
  <c r="H596" i="22"/>
  <c r="H604" i="22"/>
  <c r="H692" i="22"/>
  <c r="H12" i="22"/>
  <c r="H22" i="22"/>
  <c r="H83" i="22"/>
  <c r="H91" i="22"/>
  <c r="H559" i="22"/>
  <c r="H597" i="22"/>
  <c r="H693" i="22"/>
  <c r="H42" i="22" l="1"/>
  <c r="H71" i="22" s="1"/>
  <c r="H72" i="22" s="1"/>
  <c r="E747" i="22"/>
  <c r="H704" i="22"/>
  <c r="E723" i="22" s="1"/>
  <c r="H670" i="22"/>
  <c r="E721" i="22" s="1"/>
  <c r="H586" i="22"/>
  <c r="H587" i="22" s="1"/>
  <c r="H651" i="22" s="1"/>
  <c r="E719" i="22" s="1"/>
  <c r="H336" i="22"/>
  <c r="H337" i="22" s="1"/>
  <c r="H275" i="22"/>
  <c r="E715" i="22" s="1"/>
  <c r="H245" i="22"/>
  <c r="E713" i="22" s="1"/>
  <c r="H187" i="22"/>
  <c r="H188" i="22" s="1"/>
  <c r="H207" i="22" s="1"/>
  <c r="E711" i="22" s="1"/>
  <c r="G756" i="44"/>
  <c r="G754" i="44"/>
  <c r="E750" i="44"/>
  <c r="G755" i="42"/>
  <c r="G753" i="42"/>
  <c r="E749" i="42"/>
  <c r="G754" i="41"/>
  <c r="G752" i="41"/>
  <c r="E748" i="41"/>
  <c r="G754" i="40"/>
  <c r="G752" i="40"/>
  <c r="E748" i="40"/>
  <c r="G751" i="39"/>
  <c r="G749" i="39"/>
  <c r="E512" i="39"/>
  <c r="G512" i="39"/>
  <c r="E137" i="39"/>
  <c r="G137" i="39"/>
  <c r="E709" i="44"/>
  <c r="E706" i="44"/>
  <c r="E702" i="44"/>
  <c r="E699" i="44"/>
  <c r="E698" i="44"/>
  <c r="E697" i="44"/>
  <c r="E696" i="44"/>
  <c r="E692" i="44"/>
  <c r="E691" i="44"/>
  <c r="E690" i="44"/>
  <c r="E689" i="44"/>
  <c r="E685" i="44"/>
  <c r="E683" i="44"/>
  <c r="E682" i="44"/>
  <c r="E681" i="44"/>
  <c r="E675" i="44"/>
  <c r="E672" i="44"/>
  <c r="E670" i="44"/>
  <c r="E668" i="44"/>
  <c r="E662" i="44"/>
  <c r="E661" i="44"/>
  <c r="E655" i="44"/>
  <c r="E653" i="44"/>
  <c r="E652" i="44"/>
  <c r="E651" i="44"/>
  <c r="E648" i="44"/>
  <c r="E646" i="44"/>
  <c r="E645" i="44"/>
  <c r="E644" i="44"/>
  <c r="E643" i="44"/>
  <c r="E642" i="44"/>
  <c r="E641" i="44"/>
  <c r="E640" i="44"/>
  <c r="E639" i="44"/>
  <c r="E638" i="44"/>
  <c r="E637" i="44"/>
  <c r="E632" i="44"/>
  <c r="E631" i="44"/>
  <c r="E630" i="44"/>
  <c r="E629" i="44"/>
  <c r="E628" i="44"/>
  <c r="E627" i="44"/>
  <c r="E626" i="44"/>
  <c r="E625" i="44"/>
  <c r="E621" i="44"/>
  <c r="E620" i="44"/>
  <c r="E615" i="44"/>
  <c r="E614" i="44"/>
  <c r="E613" i="44"/>
  <c r="E612" i="44"/>
  <c r="E611" i="44"/>
  <c r="E610" i="44"/>
  <c r="E609" i="44"/>
  <c r="E608" i="44"/>
  <c r="E607" i="44"/>
  <c r="E606" i="44"/>
  <c r="E605" i="44"/>
  <c r="E604" i="44"/>
  <c r="E603" i="44"/>
  <c r="E602" i="44"/>
  <c r="E601" i="44"/>
  <c r="E600" i="44"/>
  <c r="E596" i="44"/>
  <c r="E590" i="44"/>
  <c r="E589" i="44"/>
  <c r="E588" i="44"/>
  <c r="E587" i="44"/>
  <c r="E586" i="44"/>
  <c r="E585" i="44"/>
  <c r="E584" i="44"/>
  <c r="E583" i="44"/>
  <c r="E582" i="44"/>
  <c r="E581" i="44"/>
  <c r="E580" i="44"/>
  <c r="E579" i="44"/>
  <c r="E578" i="44"/>
  <c r="E577" i="44"/>
  <c r="E576" i="44"/>
  <c r="E575" i="44"/>
  <c r="E571" i="44"/>
  <c r="E569" i="44"/>
  <c r="E568" i="44"/>
  <c r="E567" i="44"/>
  <c r="E564" i="44"/>
  <c r="E563" i="44"/>
  <c r="E562" i="44"/>
  <c r="E561" i="44"/>
  <c r="E560" i="44"/>
  <c r="E553" i="44"/>
  <c r="E552" i="44"/>
  <c r="E551" i="44"/>
  <c r="E550" i="44"/>
  <c r="E549" i="44"/>
  <c r="E548" i="44"/>
  <c r="E547" i="44"/>
  <c r="E546" i="44"/>
  <c r="E545" i="44"/>
  <c r="E544" i="44"/>
  <c r="E543" i="44"/>
  <c r="E542" i="44"/>
  <c r="E541" i="44"/>
  <c r="E540" i="44"/>
  <c r="E534" i="44"/>
  <c r="E533" i="44"/>
  <c r="E530" i="44"/>
  <c r="E529" i="44"/>
  <c r="E526" i="44"/>
  <c r="E525" i="44"/>
  <c r="E522" i="44"/>
  <c r="E521" i="44"/>
  <c r="E516" i="44"/>
  <c r="E515" i="44"/>
  <c r="E514" i="44"/>
  <c r="E512" i="44"/>
  <c r="E509" i="44"/>
  <c r="E508" i="44"/>
  <c r="E506" i="44"/>
  <c r="E504" i="44"/>
  <c r="E500" i="44"/>
  <c r="E499" i="44"/>
  <c r="E498" i="44"/>
  <c r="E493" i="44"/>
  <c r="E492" i="44"/>
  <c r="E491" i="44"/>
  <c r="E490" i="44"/>
  <c r="E486" i="44"/>
  <c r="E485" i="44"/>
  <c r="E484" i="44"/>
  <c r="E481" i="44"/>
  <c r="E480" i="44"/>
  <c r="E479" i="44"/>
  <c r="E476" i="44"/>
  <c r="E475" i="44"/>
  <c r="E474" i="44"/>
  <c r="E471" i="44"/>
  <c r="E470" i="44"/>
  <c r="E466" i="44"/>
  <c r="E465" i="44"/>
  <c r="E464" i="44"/>
  <c r="E463" i="44"/>
  <c r="E462" i="44"/>
  <c r="E461" i="44"/>
  <c r="E460" i="44"/>
  <c r="E459" i="44"/>
  <c r="E458" i="44"/>
  <c r="E457" i="44"/>
  <c r="E456" i="44"/>
  <c r="E455" i="44"/>
  <c r="E454" i="44"/>
  <c r="E453" i="44"/>
  <c r="E452" i="44"/>
  <c r="E445" i="44"/>
  <c r="E444" i="44"/>
  <c r="E443" i="44"/>
  <c r="E442" i="44"/>
  <c r="E441" i="44"/>
  <c r="E439" i="44"/>
  <c r="E438" i="44"/>
  <c r="E437" i="44"/>
  <c r="E436" i="44"/>
  <c r="E434" i="44"/>
  <c r="E433" i="44"/>
  <c r="E432" i="44"/>
  <c r="E431" i="44"/>
  <c r="E429" i="44"/>
  <c r="E428" i="44"/>
  <c r="E427" i="44"/>
  <c r="E426" i="44"/>
  <c r="E424" i="44"/>
  <c r="E423" i="44"/>
  <c r="E422" i="44"/>
  <c r="E421" i="44"/>
  <c r="E419" i="44"/>
  <c r="E418" i="44"/>
  <c r="E417" i="44"/>
  <c r="E416" i="44"/>
  <c r="E409" i="44"/>
  <c r="E408" i="44"/>
  <c r="E407" i="44"/>
  <c r="E406" i="44"/>
  <c r="E405" i="44"/>
  <c r="E404" i="44"/>
  <c r="E403" i="44"/>
  <c r="E400" i="44"/>
  <c r="E399" i="44"/>
  <c r="E398" i="44"/>
  <c r="E397" i="44"/>
  <c r="E396" i="44"/>
  <c r="E395" i="44"/>
  <c r="E394" i="44"/>
  <c r="E393" i="44"/>
  <c r="E392" i="44"/>
  <c r="E391" i="44"/>
  <c r="E390" i="44"/>
  <c r="E389" i="44"/>
  <c r="E388" i="44"/>
  <c r="E387" i="44"/>
  <c r="E386" i="44"/>
  <c r="E385" i="44"/>
  <c r="E384" i="44"/>
  <c r="E383" i="44"/>
  <c r="E382" i="44"/>
  <c r="E381" i="44"/>
  <c r="E380" i="44"/>
  <c r="E379" i="44"/>
  <c r="E378" i="44"/>
  <c r="E377" i="44"/>
  <c r="E376" i="44"/>
  <c r="E375" i="44"/>
  <c r="E374" i="44"/>
  <c r="E373" i="44"/>
  <c r="E368" i="44"/>
  <c r="E367" i="44"/>
  <c r="E366" i="44"/>
  <c r="E365" i="44"/>
  <c r="E359" i="44"/>
  <c r="E358" i="44"/>
  <c r="E357" i="44"/>
  <c r="E356" i="44"/>
  <c r="E355" i="44"/>
  <c r="E354" i="44"/>
  <c r="E350" i="44"/>
  <c r="E349" i="44"/>
  <c r="E348" i="44"/>
  <c r="E347" i="44"/>
  <c r="E346" i="44"/>
  <c r="E345" i="44"/>
  <c r="E342" i="44"/>
  <c r="E338" i="44"/>
  <c r="E337" i="44"/>
  <c r="E336" i="44"/>
  <c r="E335" i="44"/>
  <c r="E334" i="44"/>
  <c r="E333" i="44"/>
  <c r="E332" i="44"/>
  <c r="E331" i="44"/>
  <c r="E330" i="44"/>
  <c r="E329" i="44"/>
  <c r="E323" i="44"/>
  <c r="E322" i="44"/>
  <c r="E321" i="44"/>
  <c r="E320" i="44"/>
  <c r="E319" i="44"/>
  <c r="E318" i="44"/>
  <c r="E317" i="44"/>
  <c r="E316" i="44"/>
  <c r="E315" i="44"/>
  <c r="E314" i="44"/>
  <c r="E313" i="44"/>
  <c r="E309" i="44"/>
  <c r="E308" i="44"/>
  <c r="E307" i="44"/>
  <c r="E306" i="44"/>
  <c r="E305" i="44"/>
  <c r="E304" i="44"/>
  <c r="E303" i="44"/>
  <c r="E302" i="44"/>
  <c r="E301" i="44"/>
  <c r="E300" i="44"/>
  <c r="E299" i="44"/>
  <c r="E298" i="44"/>
  <c r="E297" i="44"/>
  <c r="E296" i="44"/>
  <c r="E292" i="44"/>
  <c r="E291" i="44"/>
  <c r="E290" i="44"/>
  <c r="E289" i="44"/>
  <c r="E288" i="44"/>
  <c r="E287" i="44"/>
  <c r="E286" i="44"/>
  <c r="E285" i="44"/>
  <c r="E284" i="44"/>
  <c r="E268" i="44"/>
  <c r="E266" i="44"/>
  <c r="E264" i="44"/>
  <c r="E262" i="44"/>
  <c r="E260" i="44"/>
  <c r="E255" i="44"/>
  <c r="E253" i="44"/>
  <c r="E245" i="44"/>
  <c r="E244" i="44"/>
  <c r="E243" i="44"/>
  <c r="E242" i="44"/>
  <c r="E241" i="44"/>
  <c r="E240" i="44"/>
  <c r="E238" i="44"/>
  <c r="E237" i="44"/>
  <c r="E236" i="44"/>
  <c r="E235" i="44"/>
  <c r="E234" i="44"/>
  <c r="E233" i="44"/>
  <c r="E230" i="44"/>
  <c r="E226" i="44"/>
  <c r="E222" i="44"/>
  <c r="E221" i="44"/>
  <c r="E220" i="44"/>
  <c r="E218" i="44"/>
  <c r="E217" i="44"/>
  <c r="E216" i="44"/>
  <c r="E215" i="44"/>
  <c r="E208" i="44"/>
  <c r="E207" i="44"/>
  <c r="E205" i="44"/>
  <c r="E203" i="44"/>
  <c r="E201" i="44"/>
  <c r="E198" i="44"/>
  <c r="E196" i="44"/>
  <c r="E194" i="44"/>
  <c r="E188" i="44"/>
  <c r="E187" i="44"/>
  <c r="E186" i="44"/>
  <c r="E185" i="44"/>
  <c r="E184" i="44"/>
  <c r="E183" i="44"/>
  <c r="E182" i="44"/>
  <c r="E181" i="44"/>
  <c r="E180" i="44"/>
  <c r="E178" i="44"/>
  <c r="E177" i="44"/>
  <c r="E176" i="44"/>
  <c r="E175" i="44"/>
  <c r="E170" i="44"/>
  <c r="E169" i="44"/>
  <c r="E168" i="44"/>
  <c r="E165" i="44"/>
  <c r="E164" i="44"/>
  <c r="E163" i="44"/>
  <c r="E162" i="44"/>
  <c r="E161" i="44"/>
  <c r="E160" i="44"/>
  <c r="E159" i="44"/>
  <c r="E158" i="44"/>
  <c r="E157" i="44"/>
  <c r="E154" i="44"/>
  <c r="E153" i="44"/>
  <c r="E148" i="44"/>
  <c r="E147" i="44"/>
  <c r="E146" i="44"/>
  <c r="E145" i="44"/>
  <c r="E144" i="44"/>
  <c r="E141" i="44"/>
  <c r="E137" i="44"/>
  <c r="E136" i="44"/>
  <c r="E135" i="44"/>
  <c r="E133" i="44"/>
  <c r="E132" i="44"/>
  <c r="E131" i="44"/>
  <c r="E129" i="44"/>
  <c r="E127" i="44"/>
  <c r="E126" i="44"/>
  <c r="E125" i="44"/>
  <c r="E123" i="44"/>
  <c r="E122" i="44"/>
  <c r="E120" i="44"/>
  <c r="E119" i="44"/>
  <c r="E117" i="44"/>
  <c r="E116" i="44"/>
  <c r="E115" i="44"/>
  <c r="E113" i="44"/>
  <c r="E109" i="44"/>
  <c r="E108" i="44"/>
  <c r="E107" i="44"/>
  <c r="E105" i="44"/>
  <c r="E104" i="44"/>
  <c r="E103" i="44"/>
  <c r="E101" i="44"/>
  <c r="E100" i="44"/>
  <c r="E99" i="44"/>
  <c r="E98" i="44"/>
  <c r="E93" i="44"/>
  <c r="E92" i="44"/>
  <c r="E91" i="44"/>
  <c r="E90" i="44"/>
  <c r="E89" i="44"/>
  <c r="E88" i="44"/>
  <c r="E87" i="44"/>
  <c r="E86" i="44"/>
  <c r="E85" i="44"/>
  <c r="E84" i="44"/>
  <c r="E83" i="44"/>
  <c r="E82" i="44"/>
  <c r="E81" i="44"/>
  <c r="E79" i="44"/>
  <c r="E78" i="44"/>
  <c r="E77" i="44"/>
  <c r="E75" i="44"/>
  <c r="E74" i="44"/>
  <c r="E71" i="44"/>
  <c r="E70" i="44"/>
  <c r="E67" i="44"/>
  <c r="E66" i="44"/>
  <c r="E65" i="44"/>
  <c r="E60" i="44"/>
  <c r="E59" i="44"/>
  <c r="E58" i="44"/>
  <c r="E55" i="44"/>
  <c r="E54" i="44"/>
  <c r="E53" i="44"/>
  <c r="E52" i="44"/>
  <c r="E51" i="44"/>
  <c r="E50" i="44"/>
  <c r="E49" i="44"/>
  <c r="E48" i="44"/>
  <c r="E47" i="44"/>
  <c r="E46" i="44"/>
  <c r="E43" i="44"/>
  <c r="E42" i="44"/>
  <c r="E748" i="44" s="1"/>
  <c r="E40" i="44"/>
  <c r="E39" i="44"/>
  <c r="E38" i="44"/>
  <c r="E37" i="44"/>
  <c r="E33" i="44"/>
  <c r="E30" i="44"/>
  <c r="E29" i="44"/>
  <c r="E28" i="44"/>
  <c r="E27" i="44"/>
  <c r="E26" i="44"/>
  <c r="E24" i="44"/>
  <c r="E23" i="44"/>
  <c r="E22" i="44"/>
  <c r="E21" i="44"/>
  <c r="E20" i="44"/>
  <c r="E19" i="44"/>
  <c r="E16" i="44"/>
  <c r="E15" i="44"/>
  <c r="E13" i="44"/>
  <c r="E12" i="44"/>
  <c r="E11" i="44"/>
  <c r="E6" i="44"/>
  <c r="E708" i="42"/>
  <c r="E705" i="42"/>
  <c r="E701" i="42"/>
  <c r="E698" i="42"/>
  <c r="E697" i="42"/>
  <c r="E696" i="42"/>
  <c r="E695" i="42"/>
  <c r="E691" i="42"/>
  <c r="E690" i="42"/>
  <c r="E689" i="42"/>
  <c r="E688" i="42"/>
  <c r="E684" i="42"/>
  <c r="E682" i="42"/>
  <c r="E681" i="42"/>
  <c r="E680" i="42"/>
  <c r="E674" i="42"/>
  <c r="E671" i="42"/>
  <c r="E669" i="42"/>
  <c r="E667" i="42"/>
  <c r="E661" i="42"/>
  <c r="E660" i="42"/>
  <c r="E654" i="42"/>
  <c r="E652" i="42"/>
  <c r="E651" i="42"/>
  <c r="E650" i="42"/>
  <c r="E647" i="42"/>
  <c r="E645" i="42"/>
  <c r="E644" i="42"/>
  <c r="E643" i="42"/>
  <c r="E642" i="42"/>
  <c r="E641" i="42"/>
  <c r="E640" i="42"/>
  <c r="E639" i="42"/>
  <c r="E638" i="42"/>
  <c r="E637" i="42"/>
  <c r="E636" i="42"/>
  <c r="E631" i="42"/>
  <c r="E630" i="42"/>
  <c r="E629" i="42"/>
  <c r="E628" i="42"/>
  <c r="E627" i="42"/>
  <c r="E626" i="42"/>
  <c r="E625" i="42"/>
  <c r="E624" i="42"/>
  <c r="E620" i="42"/>
  <c r="E619" i="42"/>
  <c r="E614" i="42"/>
  <c r="E613" i="42"/>
  <c r="E612" i="42"/>
  <c r="E611" i="42"/>
  <c r="E610" i="42"/>
  <c r="E609" i="42"/>
  <c r="E608" i="42"/>
  <c r="E607" i="42"/>
  <c r="E606" i="42"/>
  <c r="E605" i="42"/>
  <c r="E604" i="42"/>
  <c r="E603" i="42"/>
  <c r="E602" i="42"/>
  <c r="E601" i="42"/>
  <c r="E600" i="42"/>
  <c r="E599" i="42"/>
  <c r="E595" i="42"/>
  <c r="E589" i="42"/>
  <c r="E588" i="42"/>
  <c r="E587" i="42"/>
  <c r="E586" i="42"/>
  <c r="E585" i="42"/>
  <c r="E584" i="42"/>
  <c r="E583" i="42"/>
  <c r="E582" i="42"/>
  <c r="E581" i="42"/>
  <c r="E580" i="42"/>
  <c r="E579" i="42"/>
  <c r="E578" i="42"/>
  <c r="E577" i="42"/>
  <c r="E576" i="42"/>
  <c r="E575" i="42"/>
  <c r="E574" i="42"/>
  <c r="E572" i="42"/>
  <c r="E568" i="42"/>
  <c r="E567" i="42"/>
  <c r="E566" i="42"/>
  <c r="E563" i="42"/>
  <c r="E562" i="42"/>
  <c r="E561" i="42"/>
  <c r="E560" i="42"/>
  <c r="E559" i="42"/>
  <c r="E552" i="42"/>
  <c r="E551" i="42"/>
  <c r="E550" i="42"/>
  <c r="E549" i="42"/>
  <c r="E548" i="42"/>
  <c r="E547" i="42"/>
  <c r="E546" i="42"/>
  <c r="E545" i="42"/>
  <c r="E544" i="42"/>
  <c r="E543" i="42"/>
  <c r="E542" i="42"/>
  <c r="E541" i="42"/>
  <c r="E540" i="42"/>
  <c r="E539" i="42"/>
  <c r="E533" i="42"/>
  <c r="E532" i="42"/>
  <c r="E529" i="42"/>
  <c r="E528" i="42"/>
  <c r="E525" i="42"/>
  <c r="E524" i="42"/>
  <c r="E521" i="42"/>
  <c r="E520" i="42"/>
  <c r="E515" i="42"/>
  <c r="E514" i="42"/>
  <c r="E513" i="42"/>
  <c r="E511" i="42"/>
  <c r="E508" i="42"/>
  <c r="E507" i="42"/>
  <c r="E505" i="42"/>
  <c r="E503" i="42"/>
  <c r="E499" i="42"/>
  <c r="E498" i="42"/>
  <c r="E497" i="42"/>
  <c r="E492" i="42"/>
  <c r="E491" i="42"/>
  <c r="E490" i="42"/>
  <c r="E489" i="42"/>
  <c r="E485" i="42"/>
  <c r="E484" i="42"/>
  <c r="E483" i="42"/>
  <c r="E480" i="42"/>
  <c r="E479" i="42"/>
  <c r="E478" i="42"/>
  <c r="E475" i="42"/>
  <c r="E474" i="42"/>
  <c r="E473" i="42"/>
  <c r="E470" i="42"/>
  <c r="E469" i="42"/>
  <c r="E465" i="42"/>
  <c r="E464" i="42"/>
  <c r="E463" i="42"/>
  <c r="E462" i="42"/>
  <c r="E461" i="42"/>
  <c r="E460" i="42"/>
  <c r="E459" i="42"/>
  <c r="E458" i="42"/>
  <c r="E457" i="42"/>
  <c r="E456" i="42"/>
  <c r="E455" i="42"/>
  <c r="E454" i="42"/>
  <c r="E453" i="42"/>
  <c r="E452" i="42"/>
  <c r="E451" i="42"/>
  <c r="E444" i="42"/>
  <c r="E443" i="42"/>
  <c r="E442" i="42"/>
  <c r="E441" i="42"/>
  <c r="E440" i="42"/>
  <c r="E438" i="42"/>
  <c r="E437" i="42"/>
  <c r="E436" i="42"/>
  <c r="E435" i="42"/>
  <c r="E433" i="42"/>
  <c r="E432" i="42"/>
  <c r="E431" i="42"/>
  <c r="E430" i="42"/>
  <c r="E428" i="42"/>
  <c r="E427" i="42"/>
  <c r="E426" i="42"/>
  <c r="E425" i="42"/>
  <c r="E423" i="42"/>
  <c r="E422" i="42"/>
  <c r="E421" i="42"/>
  <c r="E420" i="42"/>
  <c r="E418" i="42"/>
  <c r="E417" i="42"/>
  <c r="E416" i="42"/>
  <c r="E415" i="42"/>
  <c r="E408" i="42"/>
  <c r="E407" i="42"/>
  <c r="E406" i="42"/>
  <c r="E405" i="42"/>
  <c r="E404" i="42"/>
  <c r="E403" i="42"/>
  <c r="E402" i="42"/>
  <c r="E399" i="42"/>
  <c r="E398" i="42"/>
  <c r="E397" i="42"/>
  <c r="E396" i="42"/>
  <c r="E395" i="42"/>
  <c r="E394" i="42"/>
  <c r="E393" i="42"/>
  <c r="E392" i="42"/>
  <c r="E391" i="42"/>
  <c r="E390" i="42"/>
  <c r="E389" i="42"/>
  <c r="E388" i="42"/>
  <c r="E387" i="42"/>
  <c r="E386" i="42"/>
  <c r="E385" i="42"/>
  <c r="E384" i="42"/>
  <c r="E383" i="42"/>
  <c r="E382" i="42"/>
  <c r="E381" i="42"/>
  <c r="E380" i="42"/>
  <c r="E379" i="42"/>
  <c r="E378" i="42"/>
  <c r="E377" i="42"/>
  <c r="E376" i="42"/>
  <c r="E375" i="42"/>
  <c r="E374" i="42"/>
  <c r="E373" i="42"/>
  <c r="E372" i="42"/>
  <c r="E367" i="42"/>
  <c r="E366" i="42"/>
  <c r="E365" i="42"/>
  <c r="E364" i="42"/>
  <c r="E358" i="42"/>
  <c r="E357" i="42"/>
  <c r="E356" i="42"/>
  <c r="E355" i="42"/>
  <c r="E354" i="42"/>
  <c r="E353" i="42"/>
  <c r="E349" i="42"/>
  <c r="E348" i="42"/>
  <c r="E347" i="42"/>
  <c r="E346" i="42"/>
  <c r="E345" i="42"/>
  <c r="E344" i="42"/>
  <c r="E341" i="42"/>
  <c r="E337" i="42"/>
  <c r="E336" i="42"/>
  <c r="E335" i="42"/>
  <c r="E334" i="42"/>
  <c r="E333" i="42"/>
  <c r="E332" i="42"/>
  <c r="E331" i="42"/>
  <c r="E330" i="42"/>
  <c r="E329" i="42"/>
  <c r="E328" i="42"/>
  <c r="E322" i="42"/>
  <c r="E321" i="42"/>
  <c r="E320" i="42"/>
  <c r="E319" i="42"/>
  <c r="E318" i="42"/>
  <c r="E317" i="42"/>
  <c r="E316" i="42"/>
  <c r="E315" i="42"/>
  <c r="E314" i="42"/>
  <c r="E313" i="42"/>
  <c r="E312" i="42"/>
  <c r="E308" i="42"/>
  <c r="E307" i="42"/>
  <c r="E306" i="42"/>
  <c r="E305" i="42"/>
  <c r="E304" i="42"/>
  <c r="E303" i="42"/>
  <c r="E302" i="42"/>
  <c r="E301" i="42"/>
  <c r="E300" i="42"/>
  <c r="E299" i="42"/>
  <c r="E298" i="42"/>
  <c r="E297" i="42"/>
  <c r="E296" i="42"/>
  <c r="E295" i="42"/>
  <c r="E291" i="42"/>
  <c r="E290" i="42"/>
  <c r="E289" i="42"/>
  <c r="E288" i="42"/>
  <c r="E287" i="42"/>
  <c r="E286" i="42"/>
  <c r="E285" i="42"/>
  <c r="E284" i="42"/>
  <c r="E283" i="42"/>
  <c r="E268" i="42"/>
  <c r="E266" i="42"/>
  <c r="E264" i="42"/>
  <c r="E262" i="42"/>
  <c r="E260" i="42"/>
  <c r="E255" i="42"/>
  <c r="E253" i="42"/>
  <c r="E245" i="42"/>
  <c r="E244" i="42"/>
  <c r="E243" i="42"/>
  <c r="E242" i="42"/>
  <c r="E241" i="42"/>
  <c r="E240" i="42"/>
  <c r="E238" i="42"/>
  <c r="E237" i="42"/>
  <c r="E236" i="42"/>
  <c r="E235" i="42"/>
  <c r="E234" i="42"/>
  <c r="E233" i="42"/>
  <c r="E230" i="42"/>
  <c r="E226" i="42"/>
  <c r="E222" i="42"/>
  <c r="E221" i="42"/>
  <c r="E220" i="42"/>
  <c r="E218" i="42"/>
  <c r="E217" i="42"/>
  <c r="E216" i="42"/>
  <c r="E215" i="42"/>
  <c r="E208" i="42"/>
  <c r="E207" i="42"/>
  <c r="E205" i="42"/>
  <c r="E203" i="42"/>
  <c r="E201" i="42"/>
  <c r="E198" i="42"/>
  <c r="E196" i="42"/>
  <c r="E194" i="42"/>
  <c r="E190" i="42"/>
  <c r="E189" i="42"/>
  <c r="E188" i="42"/>
  <c r="E187" i="42"/>
  <c r="E184" i="42"/>
  <c r="E183" i="42"/>
  <c r="E182" i="42"/>
  <c r="E181" i="42"/>
  <c r="E180" i="42"/>
  <c r="E178" i="42"/>
  <c r="E177" i="42"/>
  <c r="E176" i="42"/>
  <c r="E175" i="42"/>
  <c r="E170" i="42"/>
  <c r="E169" i="42"/>
  <c r="E168" i="42"/>
  <c r="E165" i="42"/>
  <c r="E164" i="42"/>
  <c r="E163" i="42"/>
  <c r="E162" i="42"/>
  <c r="E161" i="42"/>
  <c r="E160" i="42"/>
  <c r="E159" i="42"/>
  <c r="E158" i="42"/>
  <c r="E157" i="42"/>
  <c r="E154" i="42"/>
  <c r="E153" i="42"/>
  <c r="E148" i="42"/>
  <c r="E147" i="42"/>
  <c r="E146" i="42"/>
  <c r="E145" i="42"/>
  <c r="E144" i="42"/>
  <c r="E141" i="42"/>
  <c r="E137" i="42"/>
  <c r="E136" i="42"/>
  <c r="E135" i="42"/>
  <c r="E133" i="42"/>
  <c r="E132" i="42"/>
  <c r="E131" i="42"/>
  <c r="E129" i="42"/>
  <c r="E127" i="42"/>
  <c r="E126" i="42"/>
  <c r="E125" i="42"/>
  <c r="E123" i="42"/>
  <c r="E122" i="42"/>
  <c r="E120" i="42"/>
  <c r="E119" i="42"/>
  <c r="E117" i="42"/>
  <c r="E116" i="42"/>
  <c r="E115" i="42"/>
  <c r="E113" i="42"/>
  <c r="E111" i="42"/>
  <c r="E110" i="42"/>
  <c r="E109" i="42"/>
  <c r="E107" i="42"/>
  <c r="E106" i="42"/>
  <c r="E105" i="42"/>
  <c r="E103" i="42"/>
  <c r="E102" i="42"/>
  <c r="E101" i="42"/>
  <c r="E100" i="42"/>
  <c r="E93" i="42"/>
  <c r="E92" i="42"/>
  <c r="E91" i="42"/>
  <c r="E90" i="42"/>
  <c r="E89" i="42"/>
  <c r="E88" i="42"/>
  <c r="E87" i="42"/>
  <c r="E86" i="42"/>
  <c r="E85" i="42"/>
  <c r="E84" i="42"/>
  <c r="E83" i="42"/>
  <c r="E82" i="42"/>
  <c r="E81" i="42"/>
  <c r="E79" i="42"/>
  <c r="E78" i="42"/>
  <c r="E77" i="42"/>
  <c r="E75" i="42"/>
  <c r="E74" i="42"/>
  <c r="E71" i="42"/>
  <c r="E70" i="42"/>
  <c r="E67" i="42"/>
  <c r="E66" i="42"/>
  <c r="E65" i="42"/>
  <c r="E62" i="42"/>
  <c r="E61" i="42"/>
  <c r="E60" i="42"/>
  <c r="E55" i="42"/>
  <c r="E54" i="42"/>
  <c r="E53" i="42"/>
  <c r="E52" i="42"/>
  <c r="E51" i="42"/>
  <c r="E50" i="42"/>
  <c r="E49" i="42"/>
  <c r="E48" i="42"/>
  <c r="E47" i="42"/>
  <c r="E46" i="42"/>
  <c r="E43" i="42"/>
  <c r="E42" i="42"/>
  <c r="E747" i="42" s="1"/>
  <c r="E40" i="42"/>
  <c r="E39" i="42"/>
  <c r="E38" i="42"/>
  <c r="E37" i="42"/>
  <c r="E33" i="42"/>
  <c r="E30" i="42"/>
  <c r="E29" i="42"/>
  <c r="E28" i="42"/>
  <c r="E27" i="42"/>
  <c r="E26" i="42"/>
  <c r="E24" i="42"/>
  <c r="E23" i="42"/>
  <c r="E22" i="42"/>
  <c r="E21" i="42"/>
  <c r="E20" i="42"/>
  <c r="E19" i="42"/>
  <c r="E16" i="42"/>
  <c r="E15" i="42"/>
  <c r="E13" i="42"/>
  <c r="E12" i="42"/>
  <c r="E11" i="42"/>
  <c r="E6" i="42"/>
  <c r="E707" i="41"/>
  <c r="E704" i="41"/>
  <c r="E700" i="41"/>
  <c r="E697" i="41"/>
  <c r="E696" i="41"/>
  <c r="E695" i="41"/>
  <c r="E694" i="41"/>
  <c r="E690" i="41"/>
  <c r="E689" i="41"/>
  <c r="E688" i="41"/>
  <c r="E687" i="41"/>
  <c r="E683" i="41"/>
  <c r="E681" i="41"/>
  <c r="E680" i="41"/>
  <c r="E679" i="41"/>
  <c r="E673" i="41"/>
  <c r="E670" i="41"/>
  <c r="E668" i="41"/>
  <c r="E666" i="41"/>
  <c r="E660" i="41"/>
  <c r="E659" i="41"/>
  <c r="E653" i="41"/>
  <c r="E651" i="41"/>
  <c r="E650" i="41"/>
  <c r="E649" i="41"/>
  <c r="E646" i="41"/>
  <c r="E644" i="41"/>
  <c r="E643" i="41"/>
  <c r="E642" i="41"/>
  <c r="E641" i="41"/>
  <c r="E640" i="41"/>
  <c r="E639" i="41"/>
  <c r="E638" i="41"/>
  <c r="E637" i="41"/>
  <c r="E636" i="41"/>
  <c r="E635" i="41"/>
  <c r="E630" i="41"/>
  <c r="E629" i="41"/>
  <c r="E628" i="41"/>
  <c r="E627" i="41"/>
  <c r="E626" i="41"/>
  <c r="E625" i="41"/>
  <c r="E624" i="41"/>
  <c r="E623" i="41"/>
  <c r="E619" i="41"/>
  <c r="E618" i="41"/>
  <c r="E613" i="41"/>
  <c r="E612" i="41"/>
  <c r="E611" i="41"/>
  <c r="E610" i="41"/>
  <c r="E609" i="41"/>
  <c r="E608" i="41"/>
  <c r="E607" i="41"/>
  <c r="E606" i="41"/>
  <c r="E605" i="41"/>
  <c r="E604" i="41"/>
  <c r="E603" i="41"/>
  <c r="E602" i="41"/>
  <c r="E601" i="41"/>
  <c r="E600" i="41"/>
  <c r="E599" i="41"/>
  <c r="E598" i="41"/>
  <c r="E594" i="41"/>
  <c r="E588" i="41"/>
  <c r="E587" i="41"/>
  <c r="E586" i="41"/>
  <c r="E585" i="41"/>
  <c r="E584" i="41"/>
  <c r="E583" i="41"/>
  <c r="E582" i="41"/>
  <c r="E581" i="41"/>
  <c r="E580" i="41"/>
  <c r="E579" i="41"/>
  <c r="E578" i="41"/>
  <c r="E577" i="41"/>
  <c r="E576" i="41"/>
  <c r="E575" i="41"/>
  <c r="E574" i="41"/>
  <c r="E573" i="41"/>
  <c r="E571" i="41"/>
  <c r="E567" i="41"/>
  <c r="E566" i="41"/>
  <c r="E565" i="41"/>
  <c r="E562" i="41"/>
  <c r="E561" i="41"/>
  <c r="E560" i="41"/>
  <c r="E559" i="41"/>
  <c r="E558" i="41"/>
  <c r="E551" i="41"/>
  <c r="E550" i="41"/>
  <c r="E549" i="41"/>
  <c r="E548" i="41"/>
  <c r="E547" i="41"/>
  <c r="E546" i="41"/>
  <c r="E545" i="41"/>
  <c r="E544" i="41"/>
  <c r="E543" i="41"/>
  <c r="E542" i="41"/>
  <c r="E541" i="41"/>
  <c r="E540" i="41"/>
  <c r="E539" i="41"/>
  <c r="E538" i="41"/>
  <c r="E532" i="41"/>
  <c r="E531" i="41"/>
  <c r="E528" i="41"/>
  <c r="E527" i="41"/>
  <c r="E524" i="41"/>
  <c r="E523" i="41"/>
  <c r="E520" i="41"/>
  <c r="E519" i="41"/>
  <c r="E514" i="41"/>
  <c r="E513" i="41"/>
  <c r="E512" i="41"/>
  <c r="E510" i="41"/>
  <c r="E507" i="41"/>
  <c r="E506" i="41"/>
  <c r="E504" i="41"/>
  <c r="E502" i="41"/>
  <c r="E496" i="41"/>
  <c r="E495" i="41"/>
  <c r="E494" i="41"/>
  <c r="E491" i="41"/>
  <c r="E490" i="41"/>
  <c r="E489" i="41"/>
  <c r="E488" i="41"/>
  <c r="E484" i="41"/>
  <c r="E483" i="41"/>
  <c r="E482" i="41"/>
  <c r="E479" i="41"/>
  <c r="E478" i="41"/>
  <c r="E477" i="41"/>
  <c r="E474" i="41"/>
  <c r="E473" i="41"/>
  <c r="E472" i="41"/>
  <c r="E469" i="41"/>
  <c r="E468" i="41"/>
  <c r="E464" i="41"/>
  <c r="E463" i="41"/>
  <c r="E462" i="41"/>
  <c r="E461" i="41"/>
  <c r="E460" i="41"/>
  <c r="E459" i="41"/>
  <c r="E458" i="41"/>
  <c r="E457" i="41"/>
  <c r="E456" i="41"/>
  <c r="E455" i="41"/>
  <c r="E454" i="41"/>
  <c r="E453" i="41"/>
  <c r="E452" i="41"/>
  <c r="E451" i="41"/>
  <c r="E450" i="41"/>
  <c r="E443" i="41"/>
  <c r="E442" i="41"/>
  <c r="E441" i="41"/>
  <c r="E440" i="41"/>
  <c r="E439" i="41"/>
  <c r="E437" i="41"/>
  <c r="E436" i="41"/>
  <c r="E435" i="41"/>
  <c r="E434" i="41"/>
  <c r="E432" i="41"/>
  <c r="E431" i="41"/>
  <c r="E430" i="41"/>
  <c r="E429" i="41"/>
  <c r="E427" i="41"/>
  <c r="E426" i="41"/>
  <c r="E425" i="41"/>
  <c r="E424" i="41"/>
  <c r="E422" i="41"/>
  <c r="E421" i="41"/>
  <c r="E420" i="41"/>
  <c r="E419" i="41"/>
  <c r="E417" i="41"/>
  <c r="E416" i="41"/>
  <c r="E415" i="41"/>
  <c r="E414" i="41"/>
  <c r="E407" i="41"/>
  <c r="E406" i="41"/>
  <c r="E405" i="41"/>
  <c r="E404" i="41"/>
  <c r="E403" i="41"/>
  <c r="E402" i="41"/>
  <c r="E401" i="41"/>
  <c r="E398" i="41"/>
  <c r="E397" i="41"/>
  <c r="E396" i="41"/>
  <c r="E395" i="41"/>
  <c r="E394" i="41"/>
  <c r="E393" i="41"/>
  <c r="E392" i="41"/>
  <c r="E391" i="41"/>
  <c r="E390" i="41"/>
  <c r="E389" i="41"/>
  <c r="E388" i="41"/>
  <c r="E387" i="41"/>
  <c r="E386" i="41"/>
  <c r="E385" i="41"/>
  <c r="E384" i="41"/>
  <c r="E383" i="41"/>
  <c r="E382" i="41"/>
  <c r="E381" i="41"/>
  <c r="E380" i="41"/>
  <c r="E379" i="41"/>
  <c r="E378" i="41"/>
  <c r="E377" i="41"/>
  <c r="E376" i="41"/>
  <c r="E375" i="41"/>
  <c r="E374" i="41"/>
  <c r="E373" i="41"/>
  <c r="E372" i="41"/>
  <c r="E371" i="41"/>
  <c r="E366" i="41"/>
  <c r="E365" i="41"/>
  <c r="E364" i="41"/>
  <c r="E363" i="41"/>
  <c r="E357" i="41"/>
  <c r="E356" i="41"/>
  <c r="E355" i="41"/>
  <c r="E354" i="41"/>
  <c r="E353" i="41"/>
  <c r="E352" i="41"/>
  <c r="E348" i="41"/>
  <c r="E347" i="41"/>
  <c r="E346" i="41"/>
  <c r="E345" i="41"/>
  <c r="E344" i="41"/>
  <c r="E343" i="41"/>
  <c r="E340" i="41"/>
  <c r="E336" i="41"/>
  <c r="E335" i="41"/>
  <c r="E334" i="41"/>
  <c r="E333" i="41"/>
  <c r="E332" i="41"/>
  <c r="E331" i="41"/>
  <c r="E330" i="41"/>
  <c r="E329" i="41"/>
  <c r="E328" i="41"/>
  <c r="E327" i="41"/>
  <c r="E321" i="41"/>
  <c r="E320" i="41"/>
  <c r="E319" i="41"/>
  <c r="E318" i="41"/>
  <c r="E317" i="41"/>
  <c r="E316" i="41"/>
  <c r="E315" i="41"/>
  <c r="E314" i="41"/>
  <c r="E313" i="41"/>
  <c r="E312" i="41"/>
  <c r="E311" i="41"/>
  <c r="E307" i="41"/>
  <c r="E306" i="41"/>
  <c r="E305" i="41"/>
  <c r="E304" i="41"/>
  <c r="E303" i="41"/>
  <c r="E302" i="41"/>
  <c r="E301" i="41"/>
  <c r="E300" i="41"/>
  <c r="E299" i="41"/>
  <c r="E298" i="41"/>
  <c r="E297" i="41"/>
  <c r="E296" i="41"/>
  <c r="E295" i="41"/>
  <c r="E294" i="41"/>
  <c r="E290" i="41"/>
  <c r="E289" i="41"/>
  <c r="E288" i="41"/>
  <c r="E287" i="41"/>
  <c r="E286" i="41"/>
  <c r="E285" i="41"/>
  <c r="E284" i="41"/>
  <c r="E283" i="41"/>
  <c r="E282" i="41"/>
  <c r="E267" i="41"/>
  <c r="E265" i="41"/>
  <c r="E263" i="41"/>
  <c r="E261" i="41"/>
  <c r="E259" i="41"/>
  <c r="E254" i="41"/>
  <c r="E252" i="41"/>
  <c r="E245" i="41"/>
  <c r="E244" i="41"/>
  <c r="E243" i="41"/>
  <c r="E242" i="41"/>
  <c r="E241" i="41"/>
  <c r="E240" i="41"/>
  <c r="E238" i="41"/>
  <c r="E237" i="41"/>
  <c r="E236" i="41"/>
  <c r="E235" i="41"/>
  <c r="E234" i="41"/>
  <c r="E233" i="41"/>
  <c r="E230" i="41"/>
  <c r="E226" i="41"/>
  <c r="E222" i="41"/>
  <c r="E221" i="41"/>
  <c r="E220" i="41"/>
  <c r="E218" i="41"/>
  <c r="E217" i="41"/>
  <c r="E216" i="41"/>
  <c r="E215" i="41"/>
  <c r="E208" i="41"/>
  <c r="E207" i="41"/>
  <c r="E205" i="41"/>
  <c r="E203" i="41"/>
  <c r="E201" i="41"/>
  <c r="E198" i="41"/>
  <c r="E196" i="41"/>
  <c r="E194" i="41"/>
  <c r="E190" i="41"/>
  <c r="E189" i="41"/>
  <c r="E188" i="41"/>
  <c r="E187" i="41"/>
  <c r="E184" i="41"/>
  <c r="E183" i="41"/>
  <c r="E182" i="41"/>
  <c r="E181" i="41"/>
  <c r="E180" i="41"/>
  <c r="E178" i="41"/>
  <c r="E177" i="41"/>
  <c r="E176" i="41"/>
  <c r="E175" i="41"/>
  <c r="E170" i="41"/>
  <c r="E169" i="41"/>
  <c r="E168" i="41"/>
  <c r="E165" i="41"/>
  <c r="E164" i="41"/>
  <c r="E163" i="41"/>
  <c r="E162" i="41"/>
  <c r="E161" i="41"/>
  <c r="E160" i="41"/>
  <c r="E159" i="41"/>
  <c r="E158" i="41"/>
  <c r="E157" i="41"/>
  <c r="E154" i="41"/>
  <c r="E153" i="41"/>
  <c r="E148" i="41"/>
  <c r="E147" i="41"/>
  <c r="E146" i="41"/>
  <c r="E145" i="41"/>
  <c r="E144" i="41"/>
  <c r="E141" i="41"/>
  <c r="E137" i="41"/>
  <c r="E136" i="41"/>
  <c r="E135" i="41"/>
  <c r="E133" i="41"/>
  <c r="E132" i="41"/>
  <c r="E131" i="41"/>
  <c r="E129" i="41"/>
  <c r="E127" i="41"/>
  <c r="E126" i="41"/>
  <c r="E125" i="41"/>
  <c r="E123" i="41"/>
  <c r="E122" i="41"/>
  <c r="E120" i="41"/>
  <c r="E119" i="41"/>
  <c r="E117" i="41"/>
  <c r="E116" i="41"/>
  <c r="E115" i="41"/>
  <c r="E113" i="41"/>
  <c r="E109" i="41"/>
  <c r="E108" i="41"/>
  <c r="E107" i="41"/>
  <c r="E105" i="41"/>
  <c r="E104" i="41"/>
  <c r="E103" i="41"/>
  <c r="E101" i="41"/>
  <c r="E100" i="41"/>
  <c r="E99" i="41"/>
  <c r="E98" i="41"/>
  <c r="E93" i="41"/>
  <c r="E92" i="41"/>
  <c r="E91" i="41"/>
  <c r="E90" i="41"/>
  <c r="E89" i="41"/>
  <c r="E88" i="41"/>
  <c r="E87" i="41"/>
  <c r="E86" i="41"/>
  <c r="E85" i="41"/>
  <c r="E84" i="41"/>
  <c r="E83" i="41"/>
  <c r="E82" i="41"/>
  <c r="E81" i="41"/>
  <c r="E79" i="41"/>
  <c r="H79" i="41" s="1"/>
  <c r="E78" i="41"/>
  <c r="E77" i="41"/>
  <c r="E75" i="41"/>
  <c r="E74" i="41"/>
  <c r="E71" i="41"/>
  <c r="E70" i="41"/>
  <c r="E67" i="41"/>
  <c r="E66" i="41"/>
  <c r="E65" i="41"/>
  <c r="E60" i="41"/>
  <c r="E59" i="41"/>
  <c r="E58" i="41"/>
  <c r="E55" i="41"/>
  <c r="E54" i="41"/>
  <c r="E53" i="41"/>
  <c r="E52" i="41"/>
  <c r="E51" i="41"/>
  <c r="E50" i="41"/>
  <c r="E49" i="41"/>
  <c r="E48" i="41"/>
  <c r="E47" i="41"/>
  <c r="E46" i="41"/>
  <c r="E43" i="41"/>
  <c r="E42" i="41"/>
  <c r="E746" i="41" s="1"/>
  <c r="E40" i="41"/>
  <c r="E39" i="41"/>
  <c r="E38" i="41"/>
  <c r="E37" i="41"/>
  <c r="E33" i="41"/>
  <c r="E30" i="41"/>
  <c r="E29" i="41"/>
  <c r="E28" i="41"/>
  <c r="E27" i="41"/>
  <c r="E26" i="41"/>
  <c r="E24" i="41"/>
  <c r="E23" i="41"/>
  <c r="E22" i="41"/>
  <c r="E21" i="41"/>
  <c r="E20" i="41"/>
  <c r="E19" i="41"/>
  <c r="E16" i="41"/>
  <c r="E15" i="41"/>
  <c r="E13" i="41"/>
  <c r="E12" i="41"/>
  <c r="E11" i="41"/>
  <c r="E6" i="41"/>
  <c r="E707" i="40"/>
  <c r="E704" i="40"/>
  <c r="E700" i="40"/>
  <c r="E697" i="40"/>
  <c r="E696" i="40"/>
  <c r="E695" i="40"/>
  <c r="E694" i="40"/>
  <c r="E690" i="40"/>
  <c r="E689" i="40"/>
  <c r="E688" i="40"/>
  <c r="E687" i="40"/>
  <c r="E683" i="40"/>
  <c r="E681" i="40"/>
  <c r="E680" i="40"/>
  <c r="E679" i="40"/>
  <c r="E673" i="40"/>
  <c r="E670" i="40"/>
  <c r="E668" i="40"/>
  <c r="E666" i="40"/>
  <c r="E660" i="40"/>
  <c r="E659" i="40"/>
  <c r="E653" i="40"/>
  <c r="E651" i="40"/>
  <c r="E650" i="40"/>
  <c r="E649" i="40"/>
  <c r="E646" i="40"/>
  <c r="E644" i="40"/>
  <c r="E643" i="40"/>
  <c r="E642" i="40"/>
  <c r="E641" i="40"/>
  <c r="E640" i="40"/>
  <c r="E639" i="40"/>
  <c r="E638" i="40"/>
  <c r="E637" i="40"/>
  <c r="E636" i="40"/>
  <c r="E635" i="40"/>
  <c r="E630" i="40"/>
  <c r="E629" i="40"/>
  <c r="E628" i="40"/>
  <c r="E627" i="40"/>
  <c r="E626" i="40"/>
  <c r="E625" i="40"/>
  <c r="E624" i="40"/>
  <c r="E623" i="40"/>
  <c r="E619" i="40"/>
  <c r="E618" i="40"/>
  <c r="E613" i="40"/>
  <c r="E612" i="40"/>
  <c r="E611" i="40"/>
  <c r="E610" i="40"/>
  <c r="E609" i="40"/>
  <c r="E608" i="40"/>
  <c r="E607" i="40"/>
  <c r="E606" i="40"/>
  <c r="E605" i="40"/>
  <c r="E604" i="40"/>
  <c r="E603" i="40"/>
  <c r="E602" i="40"/>
  <c r="E601" i="40"/>
  <c r="E600" i="40"/>
  <c r="E599" i="40"/>
  <c r="E598" i="40"/>
  <c r="E594" i="40"/>
  <c r="E588" i="40"/>
  <c r="E587" i="40"/>
  <c r="E586" i="40"/>
  <c r="E585" i="40"/>
  <c r="E584" i="40"/>
  <c r="E583" i="40"/>
  <c r="E582" i="40"/>
  <c r="E581" i="40"/>
  <c r="E580" i="40"/>
  <c r="E579" i="40"/>
  <c r="E578" i="40"/>
  <c r="E577" i="40"/>
  <c r="E576" i="40"/>
  <c r="E575" i="40"/>
  <c r="E574" i="40"/>
  <c r="E573" i="40"/>
  <c r="E571" i="40"/>
  <c r="E567" i="40"/>
  <c r="E566" i="40"/>
  <c r="E565" i="40"/>
  <c r="E562" i="40"/>
  <c r="E561" i="40"/>
  <c r="E560" i="40"/>
  <c r="E559" i="40"/>
  <c r="E558" i="40"/>
  <c r="E551" i="40"/>
  <c r="E550" i="40"/>
  <c r="E549" i="40"/>
  <c r="E548" i="40"/>
  <c r="E547" i="40"/>
  <c r="E546" i="40"/>
  <c r="E545" i="40"/>
  <c r="E544" i="40"/>
  <c r="E543" i="40"/>
  <c r="E542" i="40"/>
  <c r="E541" i="40"/>
  <c r="E540" i="40"/>
  <c r="E539" i="40"/>
  <c r="E538" i="40"/>
  <c r="E532" i="40"/>
  <c r="E531" i="40"/>
  <c r="E528" i="40"/>
  <c r="E527" i="40"/>
  <c r="E524" i="40"/>
  <c r="E523" i="40"/>
  <c r="E520" i="40"/>
  <c r="E519" i="40"/>
  <c r="E514" i="40"/>
  <c r="E513" i="40"/>
  <c r="E512" i="40"/>
  <c r="E510" i="40"/>
  <c r="E507" i="40"/>
  <c r="E506" i="40"/>
  <c r="E504" i="40"/>
  <c r="E502" i="40"/>
  <c r="E498" i="40"/>
  <c r="E497" i="40"/>
  <c r="E496" i="40"/>
  <c r="E493" i="40"/>
  <c r="E492" i="40"/>
  <c r="E491" i="40"/>
  <c r="E490" i="40"/>
  <c r="E486" i="40"/>
  <c r="E485" i="40"/>
  <c r="E484" i="40"/>
  <c r="E479" i="40"/>
  <c r="E478" i="40"/>
  <c r="E477" i="40"/>
  <c r="E474" i="40"/>
  <c r="E473" i="40"/>
  <c r="E472" i="40"/>
  <c r="E469" i="40"/>
  <c r="E468" i="40"/>
  <c r="E464" i="40"/>
  <c r="E463" i="40"/>
  <c r="E462" i="40"/>
  <c r="E461" i="40"/>
  <c r="E460" i="40"/>
  <c r="E459" i="40"/>
  <c r="E458" i="40"/>
  <c r="E457" i="40"/>
  <c r="E456" i="40"/>
  <c r="E455" i="40"/>
  <c r="E454" i="40"/>
  <c r="E453" i="40"/>
  <c r="E452" i="40"/>
  <c r="E451" i="40"/>
  <c r="E450" i="40"/>
  <c r="E445" i="40"/>
  <c r="E444" i="40"/>
  <c r="E443" i="40"/>
  <c r="E442" i="40"/>
  <c r="E441" i="40"/>
  <c r="E437" i="40"/>
  <c r="E436" i="40"/>
  <c r="E435" i="40"/>
  <c r="E434" i="40"/>
  <c r="E432" i="40"/>
  <c r="E431" i="40"/>
  <c r="E430" i="40"/>
  <c r="E429" i="40"/>
  <c r="E427" i="40"/>
  <c r="E426" i="40"/>
  <c r="E425" i="40"/>
  <c r="E424" i="40"/>
  <c r="E422" i="40"/>
  <c r="E421" i="40"/>
  <c r="E420" i="40"/>
  <c r="E419" i="40"/>
  <c r="E417" i="40"/>
  <c r="E416" i="40"/>
  <c r="E415" i="40"/>
  <c r="E414" i="40"/>
  <c r="E409" i="40"/>
  <c r="E408" i="40"/>
  <c r="E407" i="40"/>
  <c r="E406" i="40"/>
  <c r="E405" i="40"/>
  <c r="E404" i="40"/>
  <c r="E403" i="40"/>
  <c r="E398" i="40"/>
  <c r="E397" i="40"/>
  <c r="E396" i="40"/>
  <c r="E395" i="40"/>
  <c r="E394" i="40"/>
  <c r="E393" i="40"/>
  <c r="E392" i="40"/>
  <c r="E391" i="40"/>
  <c r="E390" i="40"/>
  <c r="E389" i="40"/>
  <c r="E388" i="40"/>
  <c r="E387" i="40"/>
  <c r="E386" i="40"/>
  <c r="E385" i="40"/>
  <c r="E384" i="40"/>
  <c r="E383" i="40"/>
  <c r="E382" i="40"/>
  <c r="E381" i="40"/>
  <c r="E380" i="40"/>
  <c r="E379" i="40"/>
  <c r="E378" i="40"/>
  <c r="E377" i="40"/>
  <c r="E376" i="40"/>
  <c r="E375" i="40"/>
  <c r="E374" i="40"/>
  <c r="E373" i="40"/>
  <c r="E372" i="40"/>
  <c r="E371" i="40"/>
  <c r="E368" i="40"/>
  <c r="E367" i="40"/>
  <c r="E366" i="40"/>
  <c r="E365" i="40"/>
  <c r="E357" i="40"/>
  <c r="E356" i="40"/>
  <c r="E355" i="40"/>
  <c r="E354" i="40"/>
  <c r="E353" i="40"/>
  <c r="E352" i="40"/>
  <c r="E348" i="40"/>
  <c r="E347" i="40"/>
  <c r="E346" i="40"/>
  <c r="E345" i="40"/>
  <c r="E344" i="40"/>
  <c r="E343" i="40"/>
  <c r="E340" i="40"/>
  <c r="E336" i="40"/>
  <c r="E335" i="40"/>
  <c r="E334" i="40"/>
  <c r="E333" i="40"/>
  <c r="E332" i="40"/>
  <c r="E331" i="40"/>
  <c r="E330" i="40"/>
  <c r="E329" i="40"/>
  <c r="E328" i="40"/>
  <c r="E327" i="40"/>
  <c r="E321" i="40"/>
  <c r="E320" i="40"/>
  <c r="E319" i="40"/>
  <c r="E318" i="40"/>
  <c r="E317" i="40"/>
  <c r="E316" i="40"/>
  <c r="E315" i="40"/>
  <c r="E314" i="40"/>
  <c r="E313" i="40"/>
  <c r="E312" i="40"/>
  <c r="E311" i="40"/>
  <c r="E307" i="40"/>
  <c r="E306" i="40"/>
  <c r="E305" i="40"/>
  <c r="E304" i="40"/>
  <c r="E303" i="40"/>
  <c r="E302" i="40"/>
  <c r="E301" i="40"/>
  <c r="E300" i="40"/>
  <c r="E299" i="40"/>
  <c r="E298" i="40"/>
  <c r="E297" i="40"/>
  <c r="E296" i="40"/>
  <c r="E295" i="40"/>
  <c r="E294" i="40"/>
  <c r="E290" i="40"/>
  <c r="E289" i="40"/>
  <c r="E288" i="40"/>
  <c r="E287" i="40"/>
  <c r="E286" i="40"/>
  <c r="E285" i="40"/>
  <c r="E284" i="40"/>
  <c r="E283" i="40"/>
  <c r="E282" i="40"/>
  <c r="E267" i="40"/>
  <c r="E265" i="40"/>
  <c r="E263" i="40"/>
  <c r="E261" i="40"/>
  <c r="E259" i="40"/>
  <c r="E254" i="40"/>
  <c r="E252" i="40"/>
  <c r="E245" i="40"/>
  <c r="E244" i="40"/>
  <c r="E243" i="40"/>
  <c r="E242" i="40"/>
  <c r="E241" i="40"/>
  <c r="E240" i="40"/>
  <c r="E238" i="40"/>
  <c r="E237" i="40"/>
  <c r="E236" i="40"/>
  <c r="E235" i="40"/>
  <c r="E234" i="40"/>
  <c r="E233" i="40"/>
  <c r="E230" i="40"/>
  <c r="E226" i="40"/>
  <c r="E222" i="40"/>
  <c r="E221" i="40"/>
  <c r="E220" i="40"/>
  <c r="E218" i="40"/>
  <c r="E217" i="40"/>
  <c r="E216" i="40"/>
  <c r="E215" i="40"/>
  <c r="E208" i="40"/>
  <c r="E207" i="40"/>
  <c r="E205" i="40"/>
  <c r="E203" i="40"/>
  <c r="E201" i="40"/>
  <c r="E198" i="40"/>
  <c r="E196" i="40"/>
  <c r="E194" i="40"/>
  <c r="E190" i="40"/>
  <c r="E189" i="40"/>
  <c r="E188" i="40"/>
  <c r="E187" i="40"/>
  <c r="E184" i="40"/>
  <c r="E183" i="40"/>
  <c r="E182" i="40"/>
  <c r="E181" i="40"/>
  <c r="E180" i="40"/>
  <c r="E178" i="40"/>
  <c r="E177" i="40"/>
  <c r="E176" i="40"/>
  <c r="E175" i="40"/>
  <c r="E170" i="40"/>
  <c r="E169" i="40"/>
  <c r="E168" i="40"/>
  <c r="E165" i="40"/>
  <c r="E164" i="40"/>
  <c r="E163" i="40"/>
  <c r="E162" i="40"/>
  <c r="E161" i="40"/>
  <c r="E160" i="40"/>
  <c r="E159" i="40"/>
  <c r="E158" i="40"/>
  <c r="E157" i="40"/>
  <c r="E154" i="40"/>
  <c r="E153" i="40"/>
  <c r="E148" i="40"/>
  <c r="E147" i="40"/>
  <c r="E146" i="40"/>
  <c r="E145" i="40"/>
  <c r="E144" i="40"/>
  <c r="E141" i="40"/>
  <c r="E137" i="40"/>
  <c r="E136" i="40"/>
  <c r="E135" i="40"/>
  <c r="E133" i="40"/>
  <c r="E132" i="40"/>
  <c r="E131" i="40"/>
  <c r="E129" i="40"/>
  <c r="E127" i="40"/>
  <c r="E126" i="40"/>
  <c r="E125" i="40"/>
  <c r="E123" i="40"/>
  <c r="E122" i="40"/>
  <c r="E120" i="40"/>
  <c r="E119" i="40"/>
  <c r="E117" i="40"/>
  <c r="E116" i="40"/>
  <c r="E115" i="40"/>
  <c r="E113" i="40"/>
  <c r="E111" i="40"/>
  <c r="E110" i="40"/>
  <c r="E109" i="40"/>
  <c r="E107" i="40"/>
  <c r="E106" i="40"/>
  <c r="E105" i="40"/>
  <c r="E103" i="40"/>
  <c r="E102" i="40"/>
  <c r="E101" i="40"/>
  <c r="E100" i="40"/>
  <c r="E93" i="40"/>
  <c r="E92" i="40"/>
  <c r="E91" i="40"/>
  <c r="E90" i="40"/>
  <c r="E89" i="40"/>
  <c r="E88" i="40"/>
  <c r="E87" i="40"/>
  <c r="E86" i="40"/>
  <c r="E85" i="40"/>
  <c r="E84" i="40"/>
  <c r="E83" i="40"/>
  <c r="E82" i="40"/>
  <c r="E81" i="40"/>
  <c r="E79" i="40"/>
  <c r="E78" i="40"/>
  <c r="E77" i="40"/>
  <c r="E75" i="40"/>
  <c r="E74" i="40"/>
  <c r="E71" i="40"/>
  <c r="E70" i="40"/>
  <c r="E67" i="40"/>
  <c r="E66" i="40"/>
  <c r="E65" i="40"/>
  <c r="E62" i="40"/>
  <c r="E61" i="40"/>
  <c r="E60" i="40"/>
  <c r="E55" i="40"/>
  <c r="E54" i="40"/>
  <c r="E53" i="40"/>
  <c r="E52" i="40"/>
  <c r="E51" i="40"/>
  <c r="E50" i="40"/>
  <c r="E49" i="40"/>
  <c r="E48" i="40"/>
  <c r="E47" i="40"/>
  <c r="E46" i="40"/>
  <c r="E43" i="40"/>
  <c r="E42" i="40"/>
  <c r="E746" i="40" s="1"/>
  <c r="E40" i="40"/>
  <c r="E39" i="40"/>
  <c r="E38" i="40"/>
  <c r="E37" i="40"/>
  <c r="E33" i="40"/>
  <c r="E30" i="40"/>
  <c r="E29" i="40"/>
  <c r="E28" i="40"/>
  <c r="E27" i="40"/>
  <c r="E26" i="40"/>
  <c r="E24" i="40"/>
  <c r="E23" i="40"/>
  <c r="E22" i="40"/>
  <c r="E21" i="40"/>
  <c r="E20" i="40"/>
  <c r="E19" i="40"/>
  <c r="E16" i="40"/>
  <c r="E15" i="40"/>
  <c r="E13" i="40"/>
  <c r="E12" i="40"/>
  <c r="E11" i="40"/>
  <c r="E6" i="40"/>
  <c r="E125" i="39"/>
  <c r="E704" i="39"/>
  <c r="E701" i="39"/>
  <c r="E697" i="39"/>
  <c r="E694" i="39"/>
  <c r="E693" i="39"/>
  <c r="E692" i="39"/>
  <c r="E691" i="39"/>
  <c r="E687" i="39"/>
  <c r="E686" i="39"/>
  <c r="E685" i="39"/>
  <c r="E684" i="39"/>
  <c r="E680" i="39"/>
  <c r="E678" i="39"/>
  <c r="E677" i="39"/>
  <c r="E676" i="39"/>
  <c r="E670" i="39"/>
  <c r="E667" i="39"/>
  <c r="E665" i="39"/>
  <c r="E663" i="39"/>
  <c r="E657" i="39"/>
  <c r="E656" i="39"/>
  <c r="E651" i="39"/>
  <c r="E649" i="39"/>
  <c r="E648" i="39"/>
  <c r="E647" i="39"/>
  <c r="E644" i="39"/>
  <c r="E642" i="39"/>
  <c r="E641" i="39"/>
  <c r="E640" i="39"/>
  <c r="E639" i="39"/>
  <c r="E638" i="39"/>
  <c r="E637" i="39"/>
  <c r="E636" i="39"/>
  <c r="E635" i="39"/>
  <c r="E634" i="39"/>
  <c r="E633" i="39"/>
  <c r="E628" i="39"/>
  <c r="E627" i="39"/>
  <c r="E626" i="39"/>
  <c r="E625" i="39"/>
  <c r="E624" i="39"/>
  <c r="E623" i="39"/>
  <c r="E622" i="39"/>
  <c r="E621" i="39"/>
  <c r="E617" i="39"/>
  <c r="E616" i="39"/>
  <c r="E611" i="39"/>
  <c r="E610" i="39"/>
  <c r="E609" i="39"/>
  <c r="E608" i="39"/>
  <c r="E607" i="39"/>
  <c r="E606" i="39"/>
  <c r="E605" i="39"/>
  <c r="E604" i="39"/>
  <c r="E603" i="39"/>
  <c r="E602" i="39"/>
  <c r="E601" i="39"/>
  <c r="E600" i="39"/>
  <c r="E599" i="39"/>
  <c r="E598" i="39"/>
  <c r="E597" i="39"/>
  <c r="E596" i="39"/>
  <c r="E592" i="39"/>
  <c r="E586" i="39"/>
  <c r="E585" i="39"/>
  <c r="E584" i="39"/>
  <c r="E583" i="39"/>
  <c r="E582" i="39"/>
  <c r="E581" i="39"/>
  <c r="E580" i="39"/>
  <c r="E579" i="39"/>
  <c r="E578" i="39"/>
  <c r="E577" i="39"/>
  <c r="E576" i="39"/>
  <c r="E575" i="39"/>
  <c r="E574" i="39"/>
  <c r="E573" i="39"/>
  <c r="E572" i="39"/>
  <c r="E571" i="39"/>
  <c r="E569" i="39"/>
  <c r="E565" i="39"/>
  <c r="E564" i="39"/>
  <c r="E563" i="39"/>
  <c r="E560" i="39"/>
  <c r="E559" i="39"/>
  <c r="E558" i="39"/>
  <c r="E557" i="39"/>
  <c r="E556" i="39"/>
  <c r="E549" i="39"/>
  <c r="E548" i="39"/>
  <c r="E547" i="39"/>
  <c r="E546" i="39"/>
  <c r="E545" i="39"/>
  <c r="E544" i="39"/>
  <c r="E543" i="39"/>
  <c r="E542" i="39"/>
  <c r="E541" i="39"/>
  <c r="E540" i="39"/>
  <c r="E539" i="39"/>
  <c r="E538" i="39"/>
  <c r="E537" i="39"/>
  <c r="E536" i="39"/>
  <c r="E530" i="39"/>
  <c r="E529" i="39"/>
  <c r="E526" i="39"/>
  <c r="E525" i="39"/>
  <c r="E522" i="39"/>
  <c r="E521" i="39"/>
  <c r="E518" i="39"/>
  <c r="E517" i="39"/>
  <c r="E511" i="39"/>
  <c r="E510" i="39"/>
  <c r="E508" i="39"/>
  <c r="E505" i="39"/>
  <c r="E504" i="39"/>
  <c r="E500" i="39"/>
  <c r="E498" i="39"/>
  <c r="E494" i="39"/>
  <c r="E493" i="39"/>
  <c r="E492" i="39"/>
  <c r="E489" i="39"/>
  <c r="E488" i="39"/>
  <c r="E487" i="39"/>
  <c r="E486" i="39"/>
  <c r="E482" i="39"/>
  <c r="E481" i="39"/>
  <c r="E480" i="39"/>
  <c r="E477" i="39"/>
  <c r="E476" i="39"/>
  <c r="E475" i="39"/>
  <c r="E472" i="39"/>
  <c r="E471" i="39"/>
  <c r="E470" i="39"/>
  <c r="E467" i="39"/>
  <c r="E466" i="39"/>
  <c r="E462" i="39"/>
  <c r="E461" i="39"/>
  <c r="E460" i="39"/>
  <c r="E459" i="39"/>
  <c r="E458" i="39"/>
  <c r="E457" i="39"/>
  <c r="E456" i="39"/>
  <c r="E455" i="39"/>
  <c r="E452" i="39"/>
  <c r="E451" i="39"/>
  <c r="E450" i="39"/>
  <c r="E449" i="39"/>
  <c r="E448" i="39"/>
  <c r="E447" i="39"/>
  <c r="E446" i="39"/>
  <c r="E441" i="39"/>
  <c r="E440" i="39"/>
  <c r="E439" i="39"/>
  <c r="E438" i="39"/>
  <c r="E437" i="39"/>
  <c r="E435" i="39"/>
  <c r="E434" i="39"/>
  <c r="E433" i="39"/>
  <c r="E432" i="39"/>
  <c r="E430" i="39"/>
  <c r="E429" i="39"/>
  <c r="E428" i="39"/>
  <c r="E427" i="39"/>
  <c r="E425" i="39"/>
  <c r="E424" i="39"/>
  <c r="E423" i="39"/>
  <c r="E422" i="39"/>
  <c r="E420" i="39"/>
  <c r="E419" i="39"/>
  <c r="E418" i="39"/>
  <c r="E417" i="39"/>
  <c r="E415" i="39"/>
  <c r="E414" i="39"/>
  <c r="E413" i="39"/>
  <c r="E412" i="39"/>
  <c r="E407" i="39"/>
  <c r="E406" i="39"/>
  <c r="E405" i="39"/>
  <c r="E404" i="39"/>
  <c r="E403" i="39"/>
  <c r="E402" i="39"/>
  <c r="E401" i="39"/>
  <c r="E398" i="39"/>
  <c r="E397" i="39"/>
  <c r="E394" i="39"/>
  <c r="E393" i="39"/>
  <c r="E392" i="39"/>
  <c r="E391" i="39"/>
  <c r="E390" i="39"/>
  <c r="E389" i="39"/>
  <c r="E388" i="39"/>
  <c r="E387" i="39"/>
  <c r="E386" i="39"/>
  <c r="E385" i="39"/>
  <c r="E384" i="39"/>
  <c r="E383" i="39"/>
  <c r="E382" i="39"/>
  <c r="E381" i="39"/>
  <c r="E380" i="39"/>
  <c r="E379" i="39"/>
  <c r="E378" i="39"/>
  <c r="E377" i="39"/>
  <c r="E376" i="39"/>
  <c r="E375" i="39"/>
  <c r="E374" i="39"/>
  <c r="E373" i="39"/>
  <c r="E372" i="39"/>
  <c r="E371" i="39"/>
  <c r="E370" i="39"/>
  <c r="E369" i="39"/>
  <c r="E366" i="39"/>
  <c r="E365" i="39"/>
  <c r="E364" i="39"/>
  <c r="E363" i="39"/>
  <c r="E357" i="39"/>
  <c r="E356" i="39"/>
  <c r="E355" i="39"/>
  <c r="E354" i="39"/>
  <c r="E353" i="39"/>
  <c r="E352" i="39"/>
  <c r="E348" i="39"/>
  <c r="E347" i="39"/>
  <c r="E346" i="39"/>
  <c r="E345" i="39"/>
  <c r="E344" i="39"/>
  <c r="E343" i="39"/>
  <c r="E338" i="39"/>
  <c r="E334" i="39"/>
  <c r="E333" i="39"/>
  <c r="E332" i="39"/>
  <c r="E331" i="39"/>
  <c r="E330" i="39"/>
  <c r="E329" i="39"/>
  <c r="E328" i="39"/>
  <c r="E327" i="39"/>
  <c r="E326" i="39"/>
  <c r="E325" i="39"/>
  <c r="E321" i="39"/>
  <c r="E320" i="39"/>
  <c r="E319" i="39"/>
  <c r="E318" i="39"/>
  <c r="E317" i="39"/>
  <c r="E316" i="39"/>
  <c r="E315" i="39"/>
  <c r="E314" i="39"/>
  <c r="E313" i="39"/>
  <c r="E312" i="39"/>
  <c r="E311" i="39"/>
  <c r="E307" i="39"/>
  <c r="E306" i="39"/>
  <c r="E305" i="39"/>
  <c r="E304" i="39"/>
  <c r="E303" i="39"/>
  <c r="E302" i="39"/>
  <c r="E301" i="39"/>
  <c r="E300" i="39"/>
  <c r="E299" i="39"/>
  <c r="E298" i="39"/>
  <c r="E297" i="39"/>
  <c r="E296" i="39"/>
  <c r="E295" i="39"/>
  <c r="E294" i="39"/>
  <c r="E290" i="39"/>
  <c r="E289" i="39"/>
  <c r="E288" i="39"/>
  <c r="E287" i="39"/>
  <c r="E286" i="39"/>
  <c r="E285" i="39"/>
  <c r="E284" i="39"/>
  <c r="E283" i="39"/>
  <c r="E282" i="39"/>
  <c r="E267" i="39"/>
  <c r="E265" i="39"/>
  <c r="E263" i="39"/>
  <c r="E261" i="39"/>
  <c r="E259" i="39"/>
  <c r="E254" i="39"/>
  <c r="E252" i="39"/>
  <c r="E245" i="39"/>
  <c r="E244" i="39"/>
  <c r="E243" i="39"/>
  <c r="E242" i="39"/>
  <c r="E241" i="39"/>
  <c r="E240" i="39"/>
  <c r="E238" i="39"/>
  <c r="E237" i="39"/>
  <c r="E236" i="39"/>
  <c r="E235" i="39"/>
  <c r="E234" i="39"/>
  <c r="E233" i="39"/>
  <c r="E230" i="39"/>
  <c r="E226" i="39"/>
  <c r="E222" i="39"/>
  <c r="E221" i="39"/>
  <c r="E220" i="39"/>
  <c r="E218" i="39"/>
  <c r="E217" i="39"/>
  <c r="E216" i="39"/>
  <c r="E215" i="39"/>
  <c r="E208" i="39"/>
  <c r="E207" i="39"/>
  <c r="E205" i="39"/>
  <c r="E203" i="39"/>
  <c r="E201" i="39"/>
  <c r="E198" i="39"/>
  <c r="E196" i="39"/>
  <c r="E194" i="39"/>
  <c r="E190" i="39"/>
  <c r="E187" i="39"/>
  <c r="E186" i="39"/>
  <c r="E185" i="39"/>
  <c r="E184" i="39"/>
  <c r="E183" i="39"/>
  <c r="E182" i="39"/>
  <c r="E181" i="39"/>
  <c r="E180" i="39"/>
  <c r="E178" i="39"/>
  <c r="E177" i="39"/>
  <c r="E176" i="39"/>
  <c r="E175" i="39"/>
  <c r="E170" i="39"/>
  <c r="E169" i="39"/>
  <c r="E168" i="39"/>
  <c r="E165" i="39"/>
  <c r="E164" i="39"/>
  <c r="E163" i="39"/>
  <c r="E162" i="39"/>
  <c r="E161" i="39"/>
  <c r="E160" i="39"/>
  <c r="E159" i="39"/>
  <c r="E158" i="39"/>
  <c r="E157" i="39"/>
  <c r="E154" i="39"/>
  <c r="E153" i="39"/>
  <c r="E148" i="39"/>
  <c r="E147" i="39"/>
  <c r="E146" i="39"/>
  <c r="E145" i="39"/>
  <c r="E144" i="39"/>
  <c r="E141" i="39"/>
  <c r="E136" i="39"/>
  <c r="E135" i="39"/>
  <c r="E133" i="39"/>
  <c r="E132" i="39"/>
  <c r="E131" i="39"/>
  <c r="E129" i="39"/>
  <c r="E127" i="39"/>
  <c r="E126" i="39"/>
  <c r="E123" i="39"/>
  <c r="E122" i="39"/>
  <c r="E120" i="39"/>
  <c r="E119" i="39"/>
  <c r="E117" i="39"/>
  <c r="E116" i="39"/>
  <c r="E115" i="39"/>
  <c r="E113" i="39"/>
  <c r="E109" i="39"/>
  <c r="E108" i="39"/>
  <c r="E107" i="39"/>
  <c r="E105" i="39"/>
  <c r="E104" i="39"/>
  <c r="E103" i="39"/>
  <c r="E101" i="39"/>
  <c r="E100" i="39"/>
  <c r="E99" i="39"/>
  <c r="E98" i="39"/>
  <c r="E93" i="39"/>
  <c r="E92" i="39"/>
  <c r="E91" i="39"/>
  <c r="E90" i="39"/>
  <c r="E89" i="39"/>
  <c r="E88" i="39"/>
  <c r="E87" i="39"/>
  <c r="E86" i="39"/>
  <c r="E85" i="39"/>
  <c r="E84" i="39"/>
  <c r="E83" i="39"/>
  <c r="E82" i="39"/>
  <c r="E81" i="39"/>
  <c r="E79" i="39"/>
  <c r="E78" i="39"/>
  <c r="E77" i="39"/>
  <c r="E75" i="39"/>
  <c r="E74" i="39"/>
  <c r="E71" i="39"/>
  <c r="E70" i="39"/>
  <c r="E67" i="39"/>
  <c r="E66" i="39"/>
  <c r="E65" i="39"/>
  <c r="E62" i="39"/>
  <c r="E61" i="39"/>
  <c r="E60" i="39"/>
  <c r="E55" i="39"/>
  <c r="E54" i="39"/>
  <c r="E53" i="39"/>
  <c r="E52" i="39"/>
  <c r="E51" i="39"/>
  <c r="E50" i="39"/>
  <c r="E49" i="39"/>
  <c r="E48" i="39"/>
  <c r="E47" i="39"/>
  <c r="E46" i="39"/>
  <c r="E43" i="39"/>
  <c r="E42" i="39"/>
  <c r="E743" i="39" s="1"/>
  <c r="E40" i="39"/>
  <c r="E39" i="39"/>
  <c r="E38" i="39"/>
  <c r="E37" i="39"/>
  <c r="E33" i="39"/>
  <c r="E30" i="39"/>
  <c r="E29" i="39"/>
  <c r="E28" i="39"/>
  <c r="E27" i="39"/>
  <c r="E26" i="39"/>
  <c r="E24" i="39"/>
  <c r="E23" i="39"/>
  <c r="E22" i="39"/>
  <c r="E21" i="39"/>
  <c r="E20" i="39"/>
  <c r="E19" i="39"/>
  <c r="E16" i="39"/>
  <c r="E15" i="39"/>
  <c r="E13" i="39"/>
  <c r="E12" i="39"/>
  <c r="E11" i="39"/>
  <c r="E6" i="39"/>
  <c r="E745" i="39"/>
  <c r="G750" i="38"/>
  <c r="G752" i="38"/>
  <c r="C726" i="38"/>
  <c r="C724" i="38"/>
  <c r="C722" i="38"/>
  <c r="C720" i="38"/>
  <c r="C718" i="38"/>
  <c r="C716" i="38"/>
  <c r="C714" i="38"/>
  <c r="C712" i="38"/>
  <c r="E705" i="38"/>
  <c r="G705" i="38"/>
  <c r="E671" i="38"/>
  <c r="G671" i="38"/>
  <c r="G513" i="38"/>
  <c r="E746" i="38"/>
  <c r="G702" i="38"/>
  <c r="G698" i="38"/>
  <c r="G695" i="38"/>
  <c r="G694" i="38"/>
  <c r="G693" i="38"/>
  <c r="G692" i="38"/>
  <c r="G688" i="38"/>
  <c r="G687" i="38"/>
  <c r="G686" i="38"/>
  <c r="G685" i="38"/>
  <c r="G681" i="38"/>
  <c r="G679" i="38"/>
  <c r="G678" i="38"/>
  <c r="G677" i="38"/>
  <c r="G668" i="38"/>
  <c r="G666" i="38"/>
  <c r="G664" i="38"/>
  <c r="G658" i="38"/>
  <c r="G657" i="38"/>
  <c r="G652" i="38"/>
  <c r="G650" i="38"/>
  <c r="G649" i="38"/>
  <c r="G648" i="38"/>
  <c r="G645" i="38"/>
  <c r="G643" i="38"/>
  <c r="G642" i="38"/>
  <c r="G641" i="38"/>
  <c r="G640" i="38"/>
  <c r="G639" i="38"/>
  <c r="G638" i="38"/>
  <c r="G637" i="38"/>
  <c r="G636" i="38"/>
  <c r="G635" i="38"/>
  <c r="G634" i="38"/>
  <c r="G631" i="38"/>
  <c r="G630" i="38"/>
  <c r="G629" i="38"/>
  <c r="G626" i="38"/>
  <c r="G625" i="38"/>
  <c r="G624" i="38"/>
  <c r="G623" i="38"/>
  <c r="G622" i="38"/>
  <c r="G618" i="38"/>
  <c r="G617" i="38"/>
  <c r="G612" i="38"/>
  <c r="G611" i="38"/>
  <c r="G610" i="38"/>
  <c r="G609" i="38"/>
  <c r="G608" i="38"/>
  <c r="G607" i="38"/>
  <c r="G606" i="38"/>
  <c r="G605" i="38"/>
  <c r="G604" i="38"/>
  <c r="G603" i="38"/>
  <c r="G602" i="38"/>
  <c r="G601" i="38"/>
  <c r="G600" i="38"/>
  <c r="G599" i="38"/>
  <c r="G598" i="38"/>
  <c r="G597" i="38"/>
  <c r="G593" i="38"/>
  <c r="G587" i="38"/>
  <c r="G586" i="38"/>
  <c r="G585" i="38"/>
  <c r="G584" i="38"/>
  <c r="G583" i="38"/>
  <c r="G582" i="38"/>
  <c r="G581" i="38"/>
  <c r="G580" i="38"/>
  <c r="G579" i="38"/>
  <c r="G578" i="38"/>
  <c r="G577" i="38"/>
  <c r="G576" i="38"/>
  <c r="G575" i="38"/>
  <c r="G574" i="38"/>
  <c r="G573" i="38"/>
  <c r="G572" i="38"/>
  <c r="G570" i="38"/>
  <c r="G566" i="38"/>
  <c r="G565" i="38"/>
  <c r="G564" i="38"/>
  <c r="G561" i="38"/>
  <c r="G560" i="38"/>
  <c r="G559" i="38"/>
  <c r="G558" i="38"/>
  <c r="G557" i="38"/>
  <c r="G550" i="38"/>
  <c r="G549" i="38"/>
  <c r="G548" i="38"/>
  <c r="G547" i="38"/>
  <c r="G546" i="38"/>
  <c r="G545" i="38"/>
  <c r="G544" i="38"/>
  <c r="G543" i="38"/>
  <c r="G542" i="38"/>
  <c r="G541" i="38"/>
  <c r="G540" i="38"/>
  <c r="G539" i="38"/>
  <c r="G538" i="38"/>
  <c r="G537" i="38"/>
  <c r="G531" i="38"/>
  <c r="G530" i="38"/>
  <c r="G527" i="38"/>
  <c r="G526" i="38"/>
  <c r="G523" i="38"/>
  <c r="G522" i="38"/>
  <c r="G519" i="38"/>
  <c r="G518" i="38"/>
  <c r="G512" i="38"/>
  <c r="G511" i="38"/>
  <c r="G509" i="38"/>
  <c r="G506" i="38"/>
  <c r="H506" i="38" s="1"/>
  <c r="G505" i="38"/>
  <c r="G503" i="38"/>
  <c r="G501" i="38"/>
  <c r="G495" i="38"/>
  <c r="G494" i="38"/>
  <c r="G493" i="38"/>
  <c r="G490" i="38"/>
  <c r="G489" i="38"/>
  <c r="G488" i="38"/>
  <c r="G487" i="38"/>
  <c r="G483" i="38"/>
  <c r="G482" i="38"/>
  <c r="G481" i="38"/>
  <c r="G478" i="38"/>
  <c r="G477" i="38"/>
  <c r="G476" i="38"/>
  <c r="G473" i="38"/>
  <c r="G472" i="38"/>
  <c r="G471" i="38"/>
  <c r="G468" i="38"/>
  <c r="G467" i="38"/>
  <c r="G463" i="38"/>
  <c r="G462" i="38"/>
  <c r="G461" i="38"/>
  <c r="G460" i="38"/>
  <c r="G459" i="38"/>
  <c r="G458" i="38"/>
  <c r="G457" i="38"/>
  <c r="G456" i="38"/>
  <c r="G455" i="38"/>
  <c r="G454" i="38"/>
  <c r="G453" i="38"/>
  <c r="G452" i="38"/>
  <c r="G451" i="38"/>
  <c r="G450" i="38"/>
  <c r="G449" i="38"/>
  <c r="G442" i="38"/>
  <c r="G441" i="38"/>
  <c r="G440" i="38"/>
  <c r="G439" i="38"/>
  <c r="G438" i="38"/>
  <c r="G436" i="38"/>
  <c r="G435" i="38"/>
  <c r="G434" i="38"/>
  <c r="G433" i="38"/>
  <c r="G431" i="38"/>
  <c r="G430" i="38"/>
  <c r="G429" i="38"/>
  <c r="G428" i="38"/>
  <c r="G426" i="38"/>
  <c r="G425" i="38"/>
  <c r="G424" i="38"/>
  <c r="G423" i="38"/>
  <c r="G421" i="38"/>
  <c r="G420" i="38"/>
  <c r="G419" i="38"/>
  <c r="G418" i="38"/>
  <c r="G416" i="38"/>
  <c r="G415" i="38"/>
  <c r="G414" i="38"/>
  <c r="G413" i="38"/>
  <c r="G408" i="38"/>
  <c r="G407" i="38"/>
  <c r="G406" i="38"/>
  <c r="G405" i="38"/>
  <c r="G404" i="38"/>
  <c r="G403" i="38"/>
  <c r="G402" i="38"/>
  <c r="G399" i="38"/>
  <c r="G398" i="38"/>
  <c r="G397" i="38"/>
  <c r="G394" i="38"/>
  <c r="G393" i="38"/>
  <c r="G392" i="38"/>
  <c r="G391" i="38"/>
  <c r="G390" i="38"/>
  <c r="G389" i="38"/>
  <c r="G388" i="38"/>
  <c r="G387" i="38"/>
  <c r="G386" i="38"/>
  <c r="G385" i="38"/>
  <c r="G384" i="38"/>
  <c r="G383" i="38"/>
  <c r="G382" i="38"/>
  <c r="G381" i="38"/>
  <c r="G380" i="38"/>
  <c r="G379" i="38"/>
  <c r="G378" i="38"/>
  <c r="G377" i="38"/>
  <c r="G376" i="38"/>
  <c r="G375" i="38"/>
  <c r="G374" i="38"/>
  <c r="G373" i="38"/>
  <c r="G372" i="38"/>
  <c r="G371" i="38"/>
  <c r="G370" i="38"/>
  <c r="G367" i="38"/>
  <c r="G366" i="38"/>
  <c r="G365" i="38"/>
  <c r="G364" i="38"/>
  <c r="G358" i="38"/>
  <c r="G357" i="38"/>
  <c r="G356" i="38"/>
  <c r="G355" i="38"/>
  <c r="G354" i="38"/>
  <c r="G353" i="38"/>
  <c r="G349" i="38"/>
  <c r="G348" i="38"/>
  <c r="G347" i="38"/>
  <c r="G346" i="38"/>
  <c r="G345" i="38"/>
  <c r="G344" i="38"/>
  <c r="G341" i="38"/>
  <c r="G335" i="38"/>
  <c r="G334" i="38"/>
  <c r="G333" i="38"/>
  <c r="G332" i="38"/>
  <c r="G331" i="38"/>
  <c r="G330" i="38"/>
  <c r="G329" i="38"/>
  <c r="G328" i="38"/>
  <c r="G327" i="38"/>
  <c r="G326" i="38"/>
  <c r="G322" i="38"/>
  <c r="G321" i="38"/>
  <c r="G320" i="38"/>
  <c r="G319" i="38"/>
  <c r="G318" i="38"/>
  <c r="G317" i="38"/>
  <c r="G316" i="38"/>
  <c r="G315" i="38"/>
  <c r="G314" i="38"/>
  <c r="G313" i="38"/>
  <c r="G312" i="38"/>
  <c r="G308" i="38"/>
  <c r="G307" i="38"/>
  <c r="G306" i="38"/>
  <c r="G305" i="38"/>
  <c r="G304" i="38"/>
  <c r="G303" i="38"/>
  <c r="G302" i="38"/>
  <c r="G301" i="38"/>
  <c r="G300" i="38"/>
  <c r="G299" i="38"/>
  <c r="G298" i="38"/>
  <c r="G297" i="38"/>
  <c r="G296" i="38"/>
  <c r="G295" i="38"/>
  <c r="G291" i="38"/>
  <c r="G290" i="38"/>
  <c r="G289" i="38"/>
  <c r="G288" i="38"/>
  <c r="G287" i="38"/>
  <c r="G286" i="38"/>
  <c r="G285" i="38"/>
  <c r="G284" i="38"/>
  <c r="G283" i="38"/>
  <c r="G268" i="38"/>
  <c r="G266" i="38"/>
  <c r="G264" i="38"/>
  <c r="G262" i="38"/>
  <c r="G260" i="38"/>
  <c r="G255" i="38"/>
  <c r="G253" i="38"/>
  <c r="G245" i="38"/>
  <c r="G244" i="38"/>
  <c r="G243" i="38"/>
  <c r="G242" i="38"/>
  <c r="G241" i="38"/>
  <c r="G240" i="38"/>
  <c r="G238" i="38"/>
  <c r="G237" i="38"/>
  <c r="G236" i="38"/>
  <c r="G235" i="38"/>
  <c r="G234" i="38"/>
  <c r="G233" i="38"/>
  <c r="G230" i="38"/>
  <c r="G226" i="38"/>
  <c r="G222" i="38"/>
  <c r="G221" i="38"/>
  <c r="G220" i="38"/>
  <c r="G218" i="38"/>
  <c r="G217" i="38"/>
  <c r="G216" i="38"/>
  <c r="G215" i="38"/>
  <c r="G208" i="38"/>
  <c r="G207" i="38"/>
  <c r="G205" i="38"/>
  <c r="G203" i="38"/>
  <c r="G201" i="38"/>
  <c r="G198" i="38"/>
  <c r="G196" i="38"/>
  <c r="G194" i="38"/>
  <c r="G188" i="38"/>
  <c r="G187" i="38"/>
  <c r="G186" i="38"/>
  <c r="G185" i="38"/>
  <c r="G184" i="38"/>
  <c r="G183" i="38"/>
  <c r="G182" i="38"/>
  <c r="G181" i="38"/>
  <c r="G180" i="38"/>
  <c r="G178" i="38"/>
  <c r="G177" i="38"/>
  <c r="G176" i="38"/>
  <c r="G175" i="38"/>
  <c r="G170" i="38"/>
  <c r="G169" i="38"/>
  <c r="G168" i="38"/>
  <c r="G165" i="38"/>
  <c r="G164" i="38"/>
  <c r="G163" i="38"/>
  <c r="G162" i="38"/>
  <c r="G161" i="38"/>
  <c r="G160" i="38"/>
  <c r="G159" i="38"/>
  <c r="G158" i="38"/>
  <c r="G157" i="38"/>
  <c r="G154" i="38"/>
  <c r="G153" i="38"/>
  <c r="G148" i="38"/>
  <c r="G147" i="38"/>
  <c r="G146" i="38"/>
  <c r="G145" i="38"/>
  <c r="G144" i="38"/>
  <c r="G141" i="38"/>
  <c r="G137" i="38"/>
  <c r="G136" i="38"/>
  <c r="G135" i="38"/>
  <c r="G133" i="38"/>
  <c r="G132" i="38"/>
  <c r="G131" i="38"/>
  <c r="G129" i="38"/>
  <c r="G127" i="38"/>
  <c r="G126" i="38"/>
  <c r="G125" i="38"/>
  <c r="G123" i="38"/>
  <c r="G122" i="38"/>
  <c r="G120" i="38"/>
  <c r="G119" i="38"/>
  <c r="G117" i="38"/>
  <c r="G116" i="38"/>
  <c r="G115" i="38"/>
  <c r="G113" i="38"/>
  <c r="G111" i="38"/>
  <c r="G110" i="38"/>
  <c r="G109" i="38"/>
  <c r="G107" i="38"/>
  <c r="G106" i="38"/>
  <c r="G105" i="38"/>
  <c r="G103" i="38"/>
  <c r="G102" i="38"/>
  <c r="G101" i="38"/>
  <c r="G100" i="38"/>
  <c r="G96" i="38"/>
  <c r="G93" i="38"/>
  <c r="G92" i="38"/>
  <c r="G91" i="38"/>
  <c r="G90" i="38"/>
  <c r="G89" i="38"/>
  <c r="G88" i="38"/>
  <c r="G87" i="38"/>
  <c r="G86" i="38"/>
  <c r="G85" i="38"/>
  <c r="G84" i="38"/>
  <c r="G83" i="38"/>
  <c r="G82" i="38"/>
  <c r="G81" i="38"/>
  <c r="G79" i="38"/>
  <c r="G78" i="38"/>
  <c r="H78" i="38" s="1"/>
  <c r="G77" i="38"/>
  <c r="G75" i="38"/>
  <c r="G74" i="38"/>
  <c r="G71" i="38"/>
  <c r="H71" i="38" s="1"/>
  <c r="G70" i="38"/>
  <c r="G67" i="38"/>
  <c r="H67" i="38" s="1"/>
  <c r="G66" i="38"/>
  <c r="G65" i="38"/>
  <c r="G62" i="38"/>
  <c r="G61" i="38"/>
  <c r="G60" i="38"/>
  <c r="G55" i="38"/>
  <c r="G54" i="38"/>
  <c r="G53" i="38"/>
  <c r="G52" i="38"/>
  <c r="G51" i="38"/>
  <c r="G50" i="38"/>
  <c r="G49" i="38"/>
  <c r="G48" i="38"/>
  <c r="G47" i="38"/>
  <c r="G46" i="38"/>
  <c r="G43" i="38"/>
  <c r="G42" i="38"/>
  <c r="G40" i="38"/>
  <c r="H40" i="38" s="1"/>
  <c r="G39" i="38"/>
  <c r="G38" i="38"/>
  <c r="G37" i="38"/>
  <c r="G33" i="38"/>
  <c r="G30" i="38"/>
  <c r="G29" i="38"/>
  <c r="G28" i="38"/>
  <c r="G27" i="38"/>
  <c r="G26" i="38"/>
  <c r="G24" i="38"/>
  <c r="G23" i="38"/>
  <c r="G22" i="38"/>
  <c r="G21" i="38"/>
  <c r="G20" i="38"/>
  <c r="G19" i="38"/>
  <c r="G16" i="38"/>
  <c r="G15" i="38"/>
  <c r="G14" i="38"/>
  <c r="H14" i="38" s="1"/>
  <c r="G13" i="38"/>
  <c r="G12" i="38"/>
  <c r="G11" i="38"/>
  <c r="G6" i="38"/>
  <c r="E188" i="38"/>
  <c r="G709" i="44"/>
  <c r="G706" i="44"/>
  <c r="G702" i="44"/>
  <c r="G699" i="44"/>
  <c r="G698" i="44"/>
  <c r="G697" i="44"/>
  <c r="G696" i="44"/>
  <c r="G692" i="44"/>
  <c r="G691" i="44"/>
  <c r="G690" i="44"/>
  <c r="G689" i="44"/>
  <c r="G685" i="44"/>
  <c r="G683" i="44"/>
  <c r="G682" i="44"/>
  <c r="G681" i="44"/>
  <c r="G675" i="44"/>
  <c r="G672" i="44"/>
  <c r="G670" i="44"/>
  <c r="G668" i="44"/>
  <c r="G662" i="44"/>
  <c r="G661" i="44"/>
  <c r="G655" i="44"/>
  <c r="G653" i="44"/>
  <c r="G652" i="44"/>
  <c r="G651" i="44"/>
  <c r="G648" i="44"/>
  <c r="G646" i="44"/>
  <c r="G645" i="44"/>
  <c r="G644" i="44"/>
  <c r="G643" i="44"/>
  <c r="G642" i="44"/>
  <c r="G641" i="44"/>
  <c r="G640" i="44"/>
  <c r="G639" i="44"/>
  <c r="G638" i="44"/>
  <c r="G637" i="44"/>
  <c r="G632" i="44"/>
  <c r="G631" i="44"/>
  <c r="G630" i="44"/>
  <c r="G629" i="44"/>
  <c r="G628" i="44"/>
  <c r="G627" i="44"/>
  <c r="G626" i="44"/>
  <c r="G625" i="44"/>
  <c r="G621" i="44"/>
  <c r="G620" i="44"/>
  <c r="G615" i="44"/>
  <c r="G614" i="44"/>
  <c r="G613" i="44"/>
  <c r="G612" i="44"/>
  <c r="G611" i="44"/>
  <c r="G610" i="44"/>
  <c r="G609" i="44"/>
  <c r="G608" i="44"/>
  <c r="G607" i="44"/>
  <c r="G606" i="44"/>
  <c r="G605" i="44"/>
  <c r="G604" i="44"/>
  <c r="G603" i="44"/>
  <c r="G602" i="44"/>
  <c r="G601" i="44"/>
  <c r="G600" i="44"/>
  <c r="G596" i="44"/>
  <c r="G590" i="44"/>
  <c r="G589" i="44"/>
  <c r="G588" i="44"/>
  <c r="G587" i="44"/>
  <c r="G586" i="44"/>
  <c r="G585" i="44"/>
  <c r="G584" i="44"/>
  <c r="G583" i="44"/>
  <c r="G582" i="44"/>
  <c r="G581" i="44"/>
  <c r="G580" i="44"/>
  <c r="G579" i="44"/>
  <c r="G578" i="44"/>
  <c r="G577" i="44"/>
  <c r="G576" i="44"/>
  <c r="G575" i="44"/>
  <c r="G571" i="44"/>
  <c r="G569" i="44"/>
  <c r="G568" i="44"/>
  <c r="G567" i="44"/>
  <c r="G564" i="44"/>
  <c r="G563" i="44"/>
  <c r="G562" i="44"/>
  <c r="G561" i="44"/>
  <c r="G560" i="44"/>
  <c r="G553" i="44"/>
  <c r="G552" i="44"/>
  <c r="G551" i="44"/>
  <c r="G550" i="44"/>
  <c r="G549" i="44"/>
  <c r="G548" i="44"/>
  <c r="G547" i="44"/>
  <c r="G546" i="44"/>
  <c r="G545" i="44"/>
  <c r="G544" i="44"/>
  <c r="G543" i="44"/>
  <c r="G542" i="44"/>
  <c r="G541" i="44"/>
  <c r="G540" i="44"/>
  <c r="G534" i="44"/>
  <c r="G533" i="44"/>
  <c r="G530" i="44"/>
  <c r="G529" i="44"/>
  <c r="G526" i="44"/>
  <c r="G525" i="44"/>
  <c r="G522" i="44"/>
  <c r="G521" i="44"/>
  <c r="G516" i="44"/>
  <c r="G515" i="44"/>
  <c r="G514" i="44"/>
  <c r="G512" i="44"/>
  <c r="G509" i="44"/>
  <c r="G508" i="44"/>
  <c r="G506" i="44"/>
  <c r="G504" i="44"/>
  <c r="G500" i="44"/>
  <c r="G499" i="44"/>
  <c r="G498" i="44"/>
  <c r="G493" i="44"/>
  <c r="G492" i="44"/>
  <c r="G491" i="44"/>
  <c r="G490" i="44"/>
  <c r="G486" i="44"/>
  <c r="G485" i="44"/>
  <c r="G484" i="44"/>
  <c r="G481" i="44"/>
  <c r="G480" i="44"/>
  <c r="G479" i="44"/>
  <c r="G476" i="44"/>
  <c r="G475" i="44"/>
  <c r="G474" i="44"/>
  <c r="G471" i="44"/>
  <c r="G470" i="44"/>
  <c r="G466" i="44"/>
  <c r="G465" i="44"/>
  <c r="G464" i="44"/>
  <c r="G463" i="44"/>
  <c r="G462" i="44"/>
  <c r="G461" i="44"/>
  <c r="G460" i="44"/>
  <c r="G459" i="44"/>
  <c r="G458" i="44"/>
  <c r="G457" i="44"/>
  <c r="G456" i="44"/>
  <c r="G455" i="44"/>
  <c r="G454" i="44"/>
  <c r="G453" i="44"/>
  <c r="G452" i="44"/>
  <c r="G445" i="44"/>
  <c r="G444" i="44"/>
  <c r="G443" i="44"/>
  <c r="G442" i="44"/>
  <c r="G441" i="44"/>
  <c r="G439" i="44"/>
  <c r="G438" i="44"/>
  <c r="G437" i="44"/>
  <c r="G436" i="44"/>
  <c r="G434" i="44"/>
  <c r="G433" i="44"/>
  <c r="G432" i="44"/>
  <c r="G431" i="44"/>
  <c r="G429" i="44"/>
  <c r="G428" i="44"/>
  <c r="G427" i="44"/>
  <c r="G426" i="44"/>
  <c r="G424" i="44"/>
  <c r="G423" i="44"/>
  <c r="G422" i="44"/>
  <c r="G421" i="44"/>
  <c r="G419" i="44"/>
  <c r="G418" i="44"/>
  <c r="G417" i="44"/>
  <c r="G416" i="44"/>
  <c r="G409" i="44"/>
  <c r="G408" i="44"/>
  <c r="G407" i="44"/>
  <c r="G406" i="44"/>
  <c r="G405" i="44"/>
  <c r="G404" i="44"/>
  <c r="G403" i="44"/>
  <c r="G400" i="44"/>
  <c r="G399" i="44"/>
  <c r="G398" i="44"/>
  <c r="G397" i="44"/>
  <c r="G396" i="44"/>
  <c r="G395" i="44"/>
  <c r="G394" i="44"/>
  <c r="G393" i="44"/>
  <c r="G392" i="44"/>
  <c r="G391" i="44"/>
  <c r="G390" i="44"/>
  <c r="G389" i="44"/>
  <c r="G388" i="44"/>
  <c r="G387" i="44"/>
  <c r="G386" i="44"/>
  <c r="G385" i="44"/>
  <c r="G384" i="44"/>
  <c r="G383" i="44"/>
  <c r="G382" i="44"/>
  <c r="G381" i="44"/>
  <c r="G380" i="44"/>
  <c r="G379" i="44"/>
  <c r="G378" i="44"/>
  <c r="G377" i="44"/>
  <c r="G376" i="44"/>
  <c r="G375" i="44"/>
  <c r="G374" i="44"/>
  <c r="G373" i="44"/>
  <c r="G368" i="44"/>
  <c r="G367" i="44"/>
  <c r="G366" i="44"/>
  <c r="G365" i="44"/>
  <c r="G359" i="44"/>
  <c r="G358" i="44"/>
  <c r="G357" i="44"/>
  <c r="G356" i="44"/>
  <c r="G355" i="44"/>
  <c r="G354" i="44"/>
  <c r="G350" i="44"/>
  <c r="G349" i="44"/>
  <c r="G348" i="44"/>
  <c r="G347" i="44"/>
  <c r="G346" i="44"/>
  <c r="G345" i="44"/>
  <c r="G342" i="44"/>
  <c r="G338" i="44"/>
  <c r="G337" i="44"/>
  <c r="G336" i="44"/>
  <c r="G335" i="44"/>
  <c r="G334" i="44"/>
  <c r="G333" i="44"/>
  <c r="G332" i="44"/>
  <c r="G331" i="44"/>
  <c r="G330" i="44"/>
  <c r="G329" i="44"/>
  <c r="G323" i="44"/>
  <c r="G322" i="44"/>
  <c r="G321" i="44"/>
  <c r="G320" i="44"/>
  <c r="G319" i="44"/>
  <c r="G318" i="44"/>
  <c r="G317" i="44"/>
  <c r="G316" i="44"/>
  <c r="G315" i="44"/>
  <c r="G314" i="44"/>
  <c r="G313" i="44"/>
  <c r="G309" i="44"/>
  <c r="G308" i="44"/>
  <c r="G307" i="44"/>
  <c r="G306" i="44"/>
  <c r="G305" i="44"/>
  <c r="G304" i="44"/>
  <c r="G303" i="44"/>
  <c r="G302" i="44"/>
  <c r="G301" i="44"/>
  <c r="G300" i="44"/>
  <c r="G299" i="44"/>
  <c r="G298" i="44"/>
  <c r="G297" i="44"/>
  <c r="G296" i="44"/>
  <c r="G292" i="44"/>
  <c r="G291" i="44"/>
  <c r="G290" i="44"/>
  <c r="G289" i="44"/>
  <c r="G288" i="44"/>
  <c r="G287" i="44"/>
  <c r="G286" i="44"/>
  <c r="G285" i="44"/>
  <c r="G284" i="44"/>
  <c r="G268" i="44"/>
  <c r="G266" i="44"/>
  <c r="G264" i="44"/>
  <c r="G262" i="44"/>
  <c r="G260" i="44"/>
  <c r="G255" i="44"/>
  <c r="G253" i="44"/>
  <c r="G245" i="44"/>
  <c r="G244" i="44"/>
  <c r="G243" i="44"/>
  <c r="G242" i="44"/>
  <c r="G241" i="44"/>
  <c r="G240" i="44"/>
  <c r="G238" i="44"/>
  <c r="G237" i="44"/>
  <c r="G236" i="44"/>
  <c r="G235" i="44"/>
  <c r="G234" i="44"/>
  <c r="G233" i="44"/>
  <c r="G230" i="44"/>
  <c r="G226" i="44"/>
  <c r="G222" i="44"/>
  <c r="G221" i="44"/>
  <c r="G220" i="44"/>
  <c r="G218" i="44"/>
  <c r="G217" i="44"/>
  <c r="G216" i="44"/>
  <c r="G215" i="44"/>
  <c r="G208" i="44"/>
  <c r="G207" i="44"/>
  <c r="G205" i="44"/>
  <c r="G203" i="44"/>
  <c r="G201" i="44"/>
  <c r="G198" i="44"/>
  <c r="G196" i="44"/>
  <c r="G194" i="44"/>
  <c r="G188" i="44"/>
  <c r="G187" i="44"/>
  <c r="G186" i="44"/>
  <c r="G185" i="44"/>
  <c r="G184" i="44"/>
  <c r="G183" i="44"/>
  <c r="G182" i="44"/>
  <c r="G181" i="44"/>
  <c r="G180" i="44"/>
  <c r="G178" i="44"/>
  <c r="G177" i="44"/>
  <c r="G176" i="44"/>
  <c r="G175" i="44"/>
  <c r="G170" i="44"/>
  <c r="G169" i="44"/>
  <c r="G168" i="44"/>
  <c r="G165" i="44"/>
  <c r="G164" i="44"/>
  <c r="G163" i="44"/>
  <c r="G162" i="44"/>
  <c r="G161" i="44"/>
  <c r="G160" i="44"/>
  <c r="G159" i="44"/>
  <c r="G158" i="44"/>
  <c r="G157" i="44"/>
  <c r="G154" i="44"/>
  <c r="G153" i="44"/>
  <c r="G148" i="44"/>
  <c r="G147" i="44"/>
  <c r="G146" i="44"/>
  <c r="G145" i="44"/>
  <c r="G144" i="44"/>
  <c r="G141" i="44"/>
  <c r="G137" i="44"/>
  <c r="G136" i="44"/>
  <c r="G135" i="44"/>
  <c r="G133" i="44"/>
  <c r="G132" i="44"/>
  <c r="G131" i="44"/>
  <c r="G129" i="44"/>
  <c r="G127" i="44"/>
  <c r="G126" i="44"/>
  <c r="G125" i="44"/>
  <c r="G123" i="44"/>
  <c r="G122" i="44"/>
  <c r="G120" i="44"/>
  <c r="G119" i="44"/>
  <c r="G117" i="44"/>
  <c r="G116" i="44"/>
  <c r="G115" i="44"/>
  <c r="G113" i="44"/>
  <c r="G109" i="44"/>
  <c r="G108" i="44"/>
  <c r="G107" i="44"/>
  <c r="G105" i="44"/>
  <c r="G104" i="44"/>
  <c r="G103" i="44"/>
  <c r="G101" i="44"/>
  <c r="G100" i="44"/>
  <c r="G99" i="44"/>
  <c r="G98" i="44"/>
  <c r="G94" i="44"/>
  <c r="G93" i="44"/>
  <c r="G92" i="44"/>
  <c r="G91" i="44"/>
  <c r="G90" i="44"/>
  <c r="G89" i="44"/>
  <c r="G88" i="44"/>
  <c r="G87" i="44"/>
  <c r="G86" i="44"/>
  <c r="G85" i="44"/>
  <c r="G84" i="44"/>
  <c r="G83" i="44"/>
  <c r="G82" i="44"/>
  <c r="G81" i="44"/>
  <c r="G79" i="44"/>
  <c r="G78" i="44"/>
  <c r="G77" i="44"/>
  <c r="G75" i="44"/>
  <c r="G74" i="44"/>
  <c r="G71" i="44"/>
  <c r="G70" i="44"/>
  <c r="G67" i="44"/>
  <c r="G66" i="44"/>
  <c r="G65" i="44"/>
  <c r="G60" i="44"/>
  <c r="G59" i="44"/>
  <c r="G58" i="44"/>
  <c r="G55" i="44"/>
  <c r="G54" i="44"/>
  <c r="G53" i="44"/>
  <c r="G52" i="44"/>
  <c r="G51" i="44"/>
  <c r="G50" i="44"/>
  <c r="G49" i="44"/>
  <c r="G48" i="44"/>
  <c r="G47" i="44"/>
  <c r="G46" i="44"/>
  <c r="G43" i="44"/>
  <c r="G42" i="44"/>
  <c r="G40" i="44"/>
  <c r="G39" i="44"/>
  <c r="G38" i="44"/>
  <c r="G37" i="44"/>
  <c r="G33" i="44"/>
  <c r="G30" i="44"/>
  <c r="G29" i="44"/>
  <c r="G28" i="44"/>
  <c r="G27" i="44"/>
  <c r="G26" i="44"/>
  <c r="G24" i="44"/>
  <c r="G23" i="44"/>
  <c r="G22" i="44"/>
  <c r="G21" i="44"/>
  <c r="G20" i="44"/>
  <c r="G19" i="44"/>
  <c r="G16" i="44"/>
  <c r="G15" i="44"/>
  <c r="G14" i="44"/>
  <c r="H14" i="44" s="1"/>
  <c r="G13" i="44"/>
  <c r="G12" i="44"/>
  <c r="G11" i="44"/>
  <c r="G6" i="44"/>
  <c r="G708" i="42"/>
  <c r="G705" i="42"/>
  <c r="G701" i="42"/>
  <c r="G698" i="42"/>
  <c r="H698" i="42" s="1"/>
  <c r="G697" i="42"/>
  <c r="G696" i="42"/>
  <c r="G695" i="42"/>
  <c r="G691" i="42"/>
  <c r="G690" i="42"/>
  <c r="G689" i="42"/>
  <c r="G688" i="42"/>
  <c r="G684" i="42"/>
  <c r="G682" i="42"/>
  <c r="G681" i="42"/>
  <c r="G680" i="42"/>
  <c r="G674" i="42"/>
  <c r="G671" i="42"/>
  <c r="G669" i="42"/>
  <c r="G667" i="42"/>
  <c r="G661" i="42"/>
  <c r="G660" i="42"/>
  <c r="G654" i="42"/>
  <c r="G652" i="42"/>
  <c r="G651" i="42"/>
  <c r="G650" i="42"/>
  <c r="G647" i="42"/>
  <c r="G645" i="42"/>
  <c r="G644" i="42"/>
  <c r="G643" i="42"/>
  <c r="G642" i="42"/>
  <c r="G641" i="42"/>
  <c r="G640" i="42"/>
  <c r="G639" i="42"/>
  <c r="G638" i="42"/>
  <c r="G637" i="42"/>
  <c r="G636" i="42"/>
  <c r="G631" i="42"/>
  <c r="G630" i="42"/>
  <c r="G629" i="42"/>
  <c r="G628" i="42"/>
  <c r="G627" i="42"/>
  <c r="G626" i="42"/>
  <c r="G625" i="42"/>
  <c r="G624" i="42"/>
  <c r="G620" i="42"/>
  <c r="G619" i="42"/>
  <c r="G614" i="42"/>
  <c r="G613" i="42"/>
  <c r="G612" i="42"/>
  <c r="G611" i="42"/>
  <c r="G610" i="42"/>
  <c r="G609" i="42"/>
  <c r="G608" i="42"/>
  <c r="G607" i="42"/>
  <c r="G606" i="42"/>
  <c r="G605" i="42"/>
  <c r="G604" i="42"/>
  <c r="G603" i="42"/>
  <c r="G602" i="42"/>
  <c r="G601" i="42"/>
  <c r="G600" i="42"/>
  <c r="G599" i="42"/>
  <c r="G595" i="42"/>
  <c r="G589" i="42"/>
  <c r="G588" i="42"/>
  <c r="G587" i="42"/>
  <c r="G586" i="42"/>
  <c r="G585" i="42"/>
  <c r="G584" i="42"/>
  <c r="G583" i="42"/>
  <c r="G582" i="42"/>
  <c r="G581" i="42"/>
  <c r="G580" i="42"/>
  <c r="G579" i="42"/>
  <c r="G578" i="42"/>
  <c r="G577" i="42"/>
  <c r="G576" i="42"/>
  <c r="G575" i="42"/>
  <c r="G574" i="42"/>
  <c r="G572" i="42"/>
  <c r="G568" i="42"/>
  <c r="G567" i="42"/>
  <c r="G566" i="42"/>
  <c r="G563" i="42"/>
  <c r="G562" i="42"/>
  <c r="G561" i="42"/>
  <c r="G560" i="42"/>
  <c r="G559" i="42"/>
  <c r="G552" i="42"/>
  <c r="G551" i="42"/>
  <c r="G550" i="42"/>
  <c r="G549" i="42"/>
  <c r="G548" i="42"/>
  <c r="G547" i="42"/>
  <c r="G546" i="42"/>
  <c r="G545" i="42"/>
  <c r="G544" i="42"/>
  <c r="G543" i="42"/>
  <c r="G542" i="42"/>
  <c r="G541" i="42"/>
  <c r="G540" i="42"/>
  <c r="G539" i="42"/>
  <c r="G533" i="42"/>
  <c r="G532" i="42"/>
  <c r="G529" i="42"/>
  <c r="G528" i="42"/>
  <c r="G525" i="42"/>
  <c r="G524" i="42"/>
  <c r="G521" i="42"/>
  <c r="G520" i="42"/>
  <c r="G515" i="42"/>
  <c r="G514" i="42"/>
  <c r="G513" i="42"/>
  <c r="G511" i="42"/>
  <c r="G508" i="42"/>
  <c r="H508" i="42" s="1"/>
  <c r="G507" i="42"/>
  <c r="G505" i="42"/>
  <c r="G503" i="42"/>
  <c r="G499" i="42"/>
  <c r="G498" i="42"/>
  <c r="G497" i="42"/>
  <c r="G492" i="42"/>
  <c r="G491" i="42"/>
  <c r="G490" i="42"/>
  <c r="G489" i="42"/>
  <c r="G485" i="42"/>
  <c r="G484" i="42"/>
  <c r="G483" i="42"/>
  <c r="G480" i="42"/>
  <c r="G479" i="42"/>
  <c r="G478" i="42"/>
  <c r="G475" i="42"/>
  <c r="G474" i="42"/>
  <c r="G473" i="42"/>
  <c r="G470" i="42"/>
  <c r="G469" i="42"/>
  <c r="G465" i="42"/>
  <c r="G464" i="42"/>
  <c r="G463" i="42"/>
  <c r="G462" i="42"/>
  <c r="G461" i="42"/>
  <c r="G460" i="42"/>
  <c r="G459" i="42"/>
  <c r="G458" i="42"/>
  <c r="G457" i="42"/>
  <c r="G456" i="42"/>
  <c r="G455" i="42"/>
  <c r="G454" i="42"/>
  <c r="G453" i="42"/>
  <c r="G452" i="42"/>
  <c r="G451" i="42"/>
  <c r="G444" i="42"/>
  <c r="G443" i="42"/>
  <c r="G442" i="42"/>
  <c r="G441" i="42"/>
  <c r="G440" i="42"/>
  <c r="G438" i="42"/>
  <c r="G437" i="42"/>
  <c r="G436" i="42"/>
  <c r="G435" i="42"/>
  <c r="G433" i="42"/>
  <c r="G432" i="42"/>
  <c r="G431" i="42"/>
  <c r="G430" i="42"/>
  <c r="G428" i="42"/>
  <c r="G427" i="42"/>
  <c r="G426" i="42"/>
  <c r="G425" i="42"/>
  <c r="G423" i="42"/>
  <c r="G422" i="42"/>
  <c r="G421" i="42"/>
  <c r="G420" i="42"/>
  <c r="G418" i="42"/>
  <c r="G417" i="42"/>
  <c r="G416" i="42"/>
  <c r="G415" i="42"/>
  <c r="G408" i="42"/>
  <c r="G407" i="42"/>
  <c r="G406" i="42"/>
  <c r="G405" i="42"/>
  <c r="G404" i="42"/>
  <c r="G403" i="42"/>
  <c r="G402" i="42"/>
  <c r="G400" i="42"/>
  <c r="G399" i="42"/>
  <c r="G398" i="42"/>
  <c r="G397" i="42"/>
  <c r="G396" i="42"/>
  <c r="G395" i="42"/>
  <c r="G394" i="42"/>
  <c r="G393" i="42"/>
  <c r="G392" i="42"/>
  <c r="G391" i="42"/>
  <c r="G390" i="42"/>
  <c r="G389" i="42"/>
  <c r="G388" i="42"/>
  <c r="G387" i="42"/>
  <c r="G386" i="42"/>
  <c r="G385" i="42"/>
  <c r="G384" i="42"/>
  <c r="G383" i="42"/>
  <c r="G382" i="42"/>
  <c r="G381" i="42"/>
  <c r="G380" i="42"/>
  <c r="G379" i="42"/>
  <c r="G378" i="42"/>
  <c r="G377" i="42"/>
  <c r="G376" i="42"/>
  <c r="G375" i="42"/>
  <c r="G374" i="42"/>
  <c r="G373" i="42"/>
  <c r="G372" i="42"/>
  <c r="G367" i="42"/>
  <c r="G366" i="42"/>
  <c r="G365" i="42"/>
  <c r="G364" i="42"/>
  <c r="G358" i="42"/>
  <c r="G357" i="42"/>
  <c r="G356" i="42"/>
  <c r="G355" i="42"/>
  <c r="G354" i="42"/>
  <c r="G353" i="42"/>
  <c r="G349" i="42"/>
  <c r="G348" i="42"/>
  <c r="G347" i="42"/>
  <c r="G346" i="42"/>
  <c r="G345" i="42"/>
  <c r="G344" i="42"/>
  <c r="G341" i="42"/>
  <c r="G337" i="42"/>
  <c r="G336" i="42"/>
  <c r="G335" i="42"/>
  <c r="G334" i="42"/>
  <c r="G333" i="42"/>
  <c r="G332" i="42"/>
  <c r="G331" i="42"/>
  <c r="G330" i="42"/>
  <c r="G329" i="42"/>
  <c r="G328" i="42"/>
  <c r="G322" i="42"/>
  <c r="G321" i="42"/>
  <c r="G320" i="42"/>
  <c r="G319" i="42"/>
  <c r="G318" i="42"/>
  <c r="G317" i="42"/>
  <c r="G316" i="42"/>
  <c r="G315" i="42"/>
  <c r="G314" i="42"/>
  <c r="G313" i="42"/>
  <c r="G312" i="42"/>
  <c r="G308" i="42"/>
  <c r="G307" i="42"/>
  <c r="G306" i="42"/>
  <c r="G305" i="42"/>
  <c r="G304" i="42"/>
  <c r="G303" i="42"/>
  <c r="G302" i="42"/>
  <c r="G301" i="42"/>
  <c r="G300" i="42"/>
  <c r="G299" i="42"/>
  <c r="G298" i="42"/>
  <c r="G297" i="42"/>
  <c r="G296" i="42"/>
  <c r="G295" i="42"/>
  <c r="G291" i="42"/>
  <c r="G290" i="42"/>
  <c r="G289" i="42"/>
  <c r="G288" i="42"/>
  <c r="G287" i="42"/>
  <c r="G286" i="42"/>
  <c r="G285" i="42"/>
  <c r="G284" i="42"/>
  <c r="G283" i="42"/>
  <c r="G268" i="42"/>
  <c r="G266" i="42"/>
  <c r="G264" i="42"/>
  <c r="G262" i="42"/>
  <c r="G260" i="42"/>
  <c r="G255" i="42"/>
  <c r="G253" i="42"/>
  <c r="G245" i="42"/>
  <c r="G244" i="42"/>
  <c r="G243" i="42"/>
  <c r="G242" i="42"/>
  <c r="G241" i="42"/>
  <c r="G240" i="42"/>
  <c r="G238" i="42"/>
  <c r="G237" i="42"/>
  <c r="G236" i="42"/>
  <c r="G235" i="42"/>
  <c r="G234" i="42"/>
  <c r="G233" i="42"/>
  <c r="G230" i="42"/>
  <c r="G226" i="42"/>
  <c r="G222" i="42"/>
  <c r="G221" i="42"/>
  <c r="G220" i="42"/>
  <c r="G218" i="42"/>
  <c r="G217" i="42"/>
  <c r="G216" i="42"/>
  <c r="G215" i="42"/>
  <c r="G208" i="42"/>
  <c r="G207" i="42"/>
  <c r="G205" i="42"/>
  <c r="G203" i="42"/>
  <c r="G201" i="42"/>
  <c r="G198" i="42"/>
  <c r="G196" i="42"/>
  <c r="G194" i="42"/>
  <c r="G190" i="42"/>
  <c r="G189" i="42"/>
  <c r="G188" i="42"/>
  <c r="G187" i="42"/>
  <c r="G184" i="42"/>
  <c r="G183" i="42"/>
  <c r="G182" i="42"/>
  <c r="G181" i="42"/>
  <c r="G180" i="42"/>
  <c r="G178" i="42"/>
  <c r="G177" i="42"/>
  <c r="G176" i="42"/>
  <c r="G175" i="42"/>
  <c r="G170" i="42"/>
  <c r="G169" i="42"/>
  <c r="G168" i="42"/>
  <c r="G165" i="42"/>
  <c r="G164" i="42"/>
  <c r="G163" i="42"/>
  <c r="G162" i="42"/>
  <c r="G161" i="42"/>
  <c r="G160" i="42"/>
  <c r="G159" i="42"/>
  <c r="G158" i="42"/>
  <c r="G157" i="42"/>
  <c r="G154" i="42"/>
  <c r="G153" i="42"/>
  <c r="G148" i="42"/>
  <c r="G147" i="42"/>
  <c r="G146" i="42"/>
  <c r="G145" i="42"/>
  <c r="G144" i="42"/>
  <c r="G141" i="42"/>
  <c r="G137" i="42"/>
  <c r="G136" i="42"/>
  <c r="G135" i="42"/>
  <c r="G133" i="42"/>
  <c r="G132" i="42"/>
  <c r="G131" i="42"/>
  <c r="G129" i="42"/>
  <c r="G127" i="42"/>
  <c r="G126" i="42"/>
  <c r="G125" i="42"/>
  <c r="G123" i="42"/>
  <c r="G122" i="42"/>
  <c r="G120" i="42"/>
  <c r="G119" i="42"/>
  <c r="G117" i="42"/>
  <c r="G116" i="42"/>
  <c r="G115" i="42"/>
  <c r="G113" i="42"/>
  <c r="G111" i="42"/>
  <c r="G110" i="42"/>
  <c r="G109" i="42"/>
  <c r="G107" i="42"/>
  <c r="G106" i="42"/>
  <c r="G105" i="42"/>
  <c r="G103" i="42"/>
  <c r="G102" i="42"/>
  <c r="G101" i="42"/>
  <c r="G100" i="42"/>
  <c r="G94" i="42"/>
  <c r="G93" i="42"/>
  <c r="G92" i="42"/>
  <c r="G91" i="42"/>
  <c r="G90" i="42"/>
  <c r="G89" i="42"/>
  <c r="G88" i="42"/>
  <c r="G87" i="42"/>
  <c r="G86" i="42"/>
  <c r="G85" i="42"/>
  <c r="G84" i="42"/>
  <c r="G83" i="42"/>
  <c r="G82" i="42"/>
  <c r="G81" i="42"/>
  <c r="G79" i="42"/>
  <c r="G78" i="42"/>
  <c r="G77" i="42"/>
  <c r="G75" i="42"/>
  <c r="G74" i="42"/>
  <c r="G71" i="42"/>
  <c r="G70" i="42"/>
  <c r="G67" i="42"/>
  <c r="G66" i="42"/>
  <c r="G65" i="42"/>
  <c r="G62" i="42"/>
  <c r="G61" i="42"/>
  <c r="G60" i="42"/>
  <c r="G55" i="42"/>
  <c r="G54" i="42"/>
  <c r="G53" i="42"/>
  <c r="G52" i="42"/>
  <c r="G51" i="42"/>
  <c r="G50" i="42"/>
  <c r="G49" i="42"/>
  <c r="G48" i="42"/>
  <c r="G47" i="42"/>
  <c r="G46" i="42"/>
  <c r="G43" i="42"/>
  <c r="G42" i="42"/>
  <c r="G40" i="42"/>
  <c r="G39" i="42"/>
  <c r="G38" i="42"/>
  <c r="G37" i="42"/>
  <c r="G33" i="42"/>
  <c r="G30" i="42"/>
  <c r="G29" i="42"/>
  <c r="G28" i="42"/>
  <c r="G27" i="42"/>
  <c r="G26" i="42"/>
  <c r="G24" i="42"/>
  <c r="G23" i="42"/>
  <c r="G22" i="42"/>
  <c r="G21" i="42"/>
  <c r="G20" i="42"/>
  <c r="G19" i="42"/>
  <c r="G16" i="42"/>
  <c r="G15" i="42"/>
  <c r="G14" i="42"/>
  <c r="H14" i="42" s="1"/>
  <c r="G13" i="42"/>
  <c r="G12" i="42"/>
  <c r="G11" i="42"/>
  <c r="G6" i="42"/>
  <c r="G707" i="41"/>
  <c r="G704" i="41"/>
  <c r="G700" i="41"/>
  <c r="G697" i="41"/>
  <c r="G696" i="41"/>
  <c r="G695" i="41"/>
  <c r="G694" i="41"/>
  <c r="G690" i="41"/>
  <c r="G689" i="41"/>
  <c r="G688" i="41"/>
  <c r="G687" i="41"/>
  <c r="G683" i="41"/>
  <c r="G681" i="41"/>
  <c r="G680" i="41"/>
  <c r="G679" i="41"/>
  <c r="G673" i="41"/>
  <c r="G670" i="41"/>
  <c r="G668" i="41"/>
  <c r="G666" i="41"/>
  <c r="G660" i="41"/>
  <c r="G659" i="41"/>
  <c r="G653" i="41"/>
  <c r="G651" i="41"/>
  <c r="G650" i="41"/>
  <c r="G649" i="41"/>
  <c r="G646" i="41"/>
  <c r="G644" i="41"/>
  <c r="G643" i="41"/>
  <c r="G642" i="41"/>
  <c r="G641" i="41"/>
  <c r="G640" i="41"/>
  <c r="G639" i="41"/>
  <c r="G638" i="41"/>
  <c r="G637" i="41"/>
  <c r="G636" i="41"/>
  <c r="G635" i="41"/>
  <c r="G630" i="41"/>
  <c r="G629" i="41"/>
  <c r="G628" i="41"/>
  <c r="G627" i="41"/>
  <c r="G626" i="41"/>
  <c r="G625" i="41"/>
  <c r="G624" i="41"/>
  <c r="G623" i="41"/>
  <c r="G619" i="41"/>
  <c r="G618" i="41"/>
  <c r="G613" i="41"/>
  <c r="G612" i="41"/>
  <c r="G611" i="41"/>
  <c r="G610" i="41"/>
  <c r="G609" i="41"/>
  <c r="G608" i="41"/>
  <c r="G607" i="41"/>
  <c r="G606" i="41"/>
  <c r="G605" i="41"/>
  <c r="G604" i="41"/>
  <c r="G603" i="41"/>
  <c r="G602" i="41"/>
  <c r="G601" i="41"/>
  <c r="G600" i="41"/>
  <c r="G599" i="41"/>
  <c r="G598" i="41"/>
  <c r="G594" i="41"/>
  <c r="G588" i="41"/>
  <c r="G587" i="41"/>
  <c r="G586" i="41"/>
  <c r="G585" i="41"/>
  <c r="G584" i="41"/>
  <c r="G583" i="41"/>
  <c r="G582" i="41"/>
  <c r="G581" i="41"/>
  <c r="G580" i="41"/>
  <c r="G579" i="41"/>
  <c r="G578" i="41"/>
  <c r="G577" i="41"/>
  <c r="G576" i="41"/>
  <c r="G575" i="41"/>
  <c r="G574" i="41"/>
  <c r="G573" i="41"/>
  <c r="G571" i="41"/>
  <c r="G567" i="41"/>
  <c r="G566" i="41"/>
  <c r="G565" i="41"/>
  <c r="G562" i="41"/>
  <c r="G561" i="41"/>
  <c r="G560" i="41"/>
  <c r="G559" i="41"/>
  <c r="G558" i="41"/>
  <c r="G551" i="41"/>
  <c r="G550" i="41"/>
  <c r="G549" i="41"/>
  <c r="G548" i="41"/>
  <c r="G547" i="41"/>
  <c r="G546" i="41"/>
  <c r="G545" i="41"/>
  <c r="G544" i="41"/>
  <c r="G543" i="41"/>
  <c r="G542" i="41"/>
  <c r="G541" i="41"/>
  <c r="G540" i="41"/>
  <c r="G539" i="41"/>
  <c r="G538" i="41"/>
  <c r="G532" i="41"/>
  <c r="G531" i="41"/>
  <c r="G528" i="41"/>
  <c r="G527" i="41"/>
  <c r="G524" i="41"/>
  <c r="G523" i="41"/>
  <c r="G520" i="41"/>
  <c r="G519" i="41"/>
  <c r="G514" i="41"/>
  <c r="G513" i="41"/>
  <c r="G512" i="41"/>
  <c r="G510" i="41"/>
  <c r="G507" i="41"/>
  <c r="G506" i="41"/>
  <c r="G504" i="41"/>
  <c r="G502" i="41"/>
  <c r="G496" i="41"/>
  <c r="G495" i="41"/>
  <c r="G494" i="41"/>
  <c r="G491" i="41"/>
  <c r="G490" i="41"/>
  <c r="G489" i="41"/>
  <c r="G488" i="41"/>
  <c r="G484" i="41"/>
  <c r="G483" i="41"/>
  <c r="G482" i="41"/>
  <c r="G479" i="41"/>
  <c r="G478" i="41"/>
  <c r="G477" i="41"/>
  <c r="G474" i="41"/>
  <c r="G473" i="41"/>
  <c r="G472" i="41"/>
  <c r="G469" i="41"/>
  <c r="G468" i="41"/>
  <c r="G464" i="41"/>
  <c r="G463" i="41"/>
  <c r="G462" i="41"/>
  <c r="G461" i="41"/>
  <c r="G460" i="41"/>
  <c r="G459" i="41"/>
  <c r="G458" i="41"/>
  <c r="G457" i="41"/>
  <c r="G456" i="41"/>
  <c r="G455" i="41"/>
  <c r="G454" i="41"/>
  <c r="G453" i="41"/>
  <c r="G452" i="41"/>
  <c r="G451" i="41"/>
  <c r="G450" i="41"/>
  <c r="G443" i="41"/>
  <c r="G442" i="41"/>
  <c r="G441" i="41"/>
  <c r="G440" i="41"/>
  <c r="G439" i="41"/>
  <c r="G437" i="41"/>
  <c r="G436" i="41"/>
  <c r="G435" i="41"/>
  <c r="G434" i="41"/>
  <c r="G432" i="41"/>
  <c r="G431" i="41"/>
  <c r="G430" i="41"/>
  <c r="G429" i="41"/>
  <c r="G427" i="41"/>
  <c r="G426" i="41"/>
  <c r="G425" i="41"/>
  <c r="G424" i="41"/>
  <c r="G422" i="41"/>
  <c r="G421" i="41"/>
  <c r="G420" i="41"/>
  <c r="G419" i="41"/>
  <c r="G417" i="41"/>
  <c r="G416" i="41"/>
  <c r="G415" i="41"/>
  <c r="G414" i="41"/>
  <c r="G407" i="41"/>
  <c r="G406" i="41"/>
  <c r="G405" i="41"/>
  <c r="G404" i="41"/>
  <c r="G403" i="41"/>
  <c r="G402" i="41"/>
  <c r="G401" i="41"/>
  <c r="G398" i="41"/>
  <c r="G397" i="41"/>
  <c r="G396" i="41"/>
  <c r="G395" i="41"/>
  <c r="G394" i="41"/>
  <c r="G393" i="41"/>
  <c r="G392" i="41"/>
  <c r="G391" i="41"/>
  <c r="G390" i="41"/>
  <c r="G389" i="41"/>
  <c r="G388" i="41"/>
  <c r="G387" i="41"/>
  <c r="G386" i="41"/>
  <c r="G385" i="41"/>
  <c r="G384" i="41"/>
  <c r="G383" i="41"/>
  <c r="G382" i="41"/>
  <c r="G381" i="41"/>
  <c r="G380" i="41"/>
  <c r="G379" i="41"/>
  <c r="G378" i="41"/>
  <c r="G377" i="41"/>
  <c r="G376" i="41"/>
  <c r="G375" i="41"/>
  <c r="G374" i="41"/>
  <c r="G373" i="41"/>
  <c r="G372" i="41"/>
  <c r="G371" i="41"/>
  <c r="G366" i="41"/>
  <c r="G365" i="41"/>
  <c r="G364" i="41"/>
  <c r="G363" i="41"/>
  <c r="G357" i="41"/>
  <c r="G356" i="41"/>
  <c r="G355" i="41"/>
  <c r="G354" i="41"/>
  <c r="G353" i="41"/>
  <c r="G352" i="41"/>
  <c r="G348" i="41"/>
  <c r="G347" i="41"/>
  <c r="G346" i="41"/>
  <c r="G345" i="41"/>
  <c r="G344" i="41"/>
  <c r="G343" i="41"/>
  <c r="G340" i="41"/>
  <c r="G336" i="41"/>
  <c r="G335" i="41"/>
  <c r="G334" i="41"/>
  <c r="G333" i="41"/>
  <c r="G332" i="41"/>
  <c r="G331" i="41"/>
  <c r="G330" i="41"/>
  <c r="G329" i="41"/>
  <c r="G328" i="41"/>
  <c r="G327" i="41"/>
  <c r="G321" i="41"/>
  <c r="G320" i="41"/>
  <c r="G319" i="41"/>
  <c r="G318" i="41"/>
  <c r="G317" i="41"/>
  <c r="G316" i="41"/>
  <c r="G315" i="41"/>
  <c r="G314" i="41"/>
  <c r="G313" i="41"/>
  <c r="G312" i="41"/>
  <c r="G311" i="41"/>
  <c r="G307" i="41"/>
  <c r="G306" i="41"/>
  <c r="G305" i="41"/>
  <c r="G304" i="41"/>
  <c r="G303" i="41"/>
  <c r="G302" i="41"/>
  <c r="G301" i="41"/>
  <c r="G300" i="41"/>
  <c r="G299" i="41"/>
  <c r="G298" i="41"/>
  <c r="G297" i="41"/>
  <c r="G296" i="41"/>
  <c r="G295" i="41"/>
  <c r="G294" i="41"/>
  <c r="G290" i="41"/>
  <c r="G289" i="41"/>
  <c r="G288" i="41"/>
  <c r="G287" i="41"/>
  <c r="G286" i="41"/>
  <c r="G285" i="41"/>
  <c r="G284" i="41"/>
  <c r="G283" i="41"/>
  <c r="G282" i="41"/>
  <c r="G267" i="41"/>
  <c r="G265" i="41"/>
  <c r="G263" i="41"/>
  <c r="G261" i="41"/>
  <c r="G259" i="41"/>
  <c r="G254" i="41"/>
  <c r="G252" i="41"/>
  <c r="G245" i="41"/>
  <c r="G244" i="41"/>
  <c r="G243" i="41"/>
  <c r="G242" i="41"/>
  <c r="G241" i="41"/>
  <c r="G240" i="41"/>
  <c r="G238" i="41"/>
  <c r="G237" i="41"/>
  <c r="G236" i="41"/>
  <c r="G235" i="41"/>
  <c r="G234" i="41"/>
  <c r="G233" i="41"/>
  <c r="G230" i="41"/>
  <c r="G226" i="41"/>
  <c r="G222" i="41"/>
  <c r="G221" i="41"/>
  <c r="G220" i="41"/>
  <c r="G218" i="41"/>
  <c r="G217" i="41"/>
  <c r="G216" i="41"/>
  <c r="G215" i="41"/>
  <c r="G208" i="41"/>
  <c r="G207" i="41"/>
  <c r="G205" i="41"/>
  <c r="G203" i="41"/>
  <c r="G201" i="41"/>
  <c r="G198" i="41"/>
  <c r="G196" i="41"/>
  <c r="G194" i="41"/>
  <c r="G190" i="41"/>
  <c r="G189" i="41"/>
  <c r="G188" i="41"/>
  <c r="G187" i="41"/>
  <c r="G184" i="41"/>
  <c r="G183" i="41"/>
  <c r="G182" i="41"/>
  <c r="G181" i="41"/>
  <c r="G180" i="41"/>
  <c r="G178" i="41"/>
  <c r="G177" i="41"/>
  <c r="G176" i="41"/>
  <c r="G175" i="41"/>
  <c r="G170" i="41"/>
  <c r="G169" i="41"/>
  <c r="G168" i="41"/>
  <c r="G165" i="41"/>
  <c r="G163" i="41"/>
  <c r="G162" i="41"/>
  <c r="G161" i="41"/>
  <c r="G160" i="41"/>
  <c r="G159" i="41"/>
  <c r="G158" i="41"/>
  <c r="G157" i="41"/>
  <c r="G154" i="41"/>
  <c r="G153" i="41"/>
  <c r="G148" i="41"/>
  <c r="G147" i="41"/>
  <c r="G146" i="41"/>
  <c r="G145" i="41"/>
  <c r="G144" i="41"/>
  <c r="G141" i="41"/>
  <c r="G137" i="41"/>
  <c r="G136" i="41"/>
  <c r="G135" i="41"/>
  <c r="G133" i="41"/>
  <c r="G132" i="41"/>
  <c r="G131" i="41"/>
  <c r="G129" i="41"/>
  <c r="G127" i="41"/>
  <c r="G126" i="41"/>
  <c r="G125" i="41"/>
  <c r="G123" i="41"/>
  <c r="G122" i="41"/>
  <c r="G120" i="41"/>
  <c r="G119" i="41"/>
  <c r="G117" i="41"/>
  <c r="G116" i="41"/>
  <c r="G115" i="41"/>
  <c r="G113" i="41"/>
  <c r="G109" i="41"/>
  <c r="G108" i="41"/>
  <c r="G107" i="41"/>
  <c r="G105" i="41"/>
  <c r="G104" i="41"/>
  <c r="G103" i="41"/>
  <c r="G101" i="41"/>
  <c r="G100" i="41"/>
  <c r="G99" i="41"/>
  <c r="G98" i="41"/>
  <c r="G94" i="41"/>
  <c r="G93" i="41"/>
  <c r="G92" i="41"/>
  <c r="G91" i="41"/>
  <c r="G90" i="41"/>
  <c r="G89" i="41"/>
  <c r="G88" i="41"/>
  <c r="G87" i="41"/>
  <c r="G86" i="41"/>
  <c r="G85" i="41"/>
  <c r="G84" i="41"/>
  <c r="G83" i="41"/>
  <c r="G82" i="41"/>
  <c r="G81" i="41"/>
  <c r="G78" i="41"/>
  <c r="G77" i="41"/>
  <c r="G75" i="41"/>
  <c r="G74" i="41"/>
  <c r="G71" i="41"/>
  <c r="G70" i="41"/>
  <c r="G67" i="41"/>
  <c r="G66" i="41"/>
  <c r="G65" i="41"/>
  <c r="G60" i="41"/>
  <c r="G59" i="41"/>
  <c r="G58" i="41"/>
  <c r="G55" i="41"/>
  <c r="G54" i="41"/>
  <c r="G53" i="41"/>
  <c r="G52" i="41"/>
  <c r="G51" i="41"/>
  <c r="G50" i="41"/>
  <c r="G49" i="41"/>
  <c r="G48" i="41"/>
  <c r="G47" i="41"/>
  <c r="G46" i="41"/>
  <c r="G43" i="41"/>
  <c r="G42" i="41"/>
  <c r="G40" i="41"/>
  <c r="G39" i="41"/>
  <c r="G38" i="41"/>
  <c r="G37" i="41"/>
  <c r="G33" i="41"/>
  <c r="G30" i="41"/>
  <c r="G29" i="41"/>
  <c r="G28" i="41"/>
  <c r="G27" i="41"/>
  <c r="G26" i="41"/>
  <c r="G24" i="41"/>
  <c r="G23" i="41"/>
  <c r="G22" i="41"/>
  <c r="G21" i="41"/>
  <c r="G20" i="41"/>
  <c r="G19" i="41"/>
  <c r="G16" i="41"/>
  <c r="G15" i="41"/>
  <c r="G14" i="41"/>
  <c r="H14" i="41" s="1"/>
  <c r="G13" i="41"/>
  <c r="G12" i="41"/>
  <c r="G11" i="41"/>
  <c r="G6" i="41"/>
  <c r="G707" i="40"/>
  <c r="G704" i="40"/>
  <c r="G700" i="40"/>
  <c r="G697" i="40"/>
  <c r="G696" i="40"/>
  <c r="G695" i="40"/>
  <c r="G694" i="40"/>
  <c r="G690" i="40"/>
  <c r="G689" i="40"/>
  <c r="G688" i="40"/>
  <c r="G687" i="40"/>
  <c r="G683" i="40"/>
  <c r="G681" i="40"/>
  <c r="G680" i="40"/>
  <c r="G679" i="40"/>
  <c r="G673" i="40"/>
  <c r="G670" i="40"/>
  <c r="G668" i="40"/>
  <c r="G666" i="40"/>
  <c r="G660" i="40"/>
  <c r="G659" i="40"/>
  <c r="G653" i="40"/>
  <c r="G651" i="40"/>
  <c r="G650" i="40"/>
  <c r="G649" i="40"/>
  <c r="G646" i="40"/>
  <c r="G644" i="40"/>
  <c r="G643" i="40"/>
  <c r="G642" i="40"/>
  <c r="G641" i="40"/>
  <c r="G640" i="40"/>
  <c r="G639" i="40"/>
  <c r="G638" i="40"/>
  <c r="G637" i="40"/>
  <c r="G636" i="40"/>
  <c r="G635" i="40"/>
  <c r="G630" i="40"/>
  <c r="G629" i="40"/>
  <c r="G628" i="40"/>
  <c r="G627" i="40"/>
  <c r="G626" i="40"/>
  <c r="G625" i="40"/>
  <c r="G624" i="40"/>
  <c r="G623" i="40"/>
  <c r="G619" i="40"/>
  <c r="G618" i="40"/>
  <c r="G613" i="40"/>
  <c r="G612" i="40"/>
  <c r="G611" i="40"/>
  <c r="G610" i="40"/>
  <c r="G609" i="40"/>
  <c r="G608" i="40"/>
  <c r="G607" i="40"/>
  <c r="G606" i="40"/>
  <c r="G605" i="40"/>
  <c r="G604" i="40"/>
  <c r="G603" i="40"/>
  <c r="G602" i="40"/>
  <c r="G601" i="40"/>
  <c r="G600" i="40"/>
  <c r="G599" i="40"/>
  <c r="G598" i="40"/>
  <c r="G594" i="40"/>
  <c r="G588" i="40"/>
  <c r="G587" i="40"/>
  <c r="G586" i="40"/>
  <c r="G585" i="40"/>
  <c r="G584" i="40"/>
  <c r="G583" i="40"/>
  <c r="G582" i="40"/>
  <c r="G581" i="40"/>
  <c r="G580" i="40"/>
  <c r="G579" i="40"/>
  <c r="G578" i="40"/>
  <c r="G577" i="40"/>
  <c r="G576" i="40"/>
  <c r="G575" i="40"/>
  <c r="G574" i="40"/>
  <c r="G573" i="40"/>
  <c r="G571" i="40"/>
  <c r="G567" i="40"/>
  <c r="G566" i="40"/>
  <c r="G565" i="40"/>
  <c r="G562" i="40"/>
  <c r="G561" i="40"/>
  <c r="G560" i="40"/>
  <c r="G559" i="40"/>
  <c r="G558" i="40"/>
  <c r="G551" i="40"/>
  <c r="G550" i="40"/>
  <c r="G549" i="40"/>
  <c r="G548" i="40"/>
  <c r="G547" i="40"/>
  <c r="G546" i="40"/>
  <c r="G545" i="40"/>
  <c r="G544" i="40"/>
  <c r="G543" i="40"/>
  <c r="G542" i="40"/>
  <c r="G541" i="40"/>
  <c r="G540" i="40"/>
  <c r="G539" i="40"/>
  <c r="G538" i="40"/>
  <c r="G532" i="40"/>
  <c r="G531" i="40"/>
  <c r="G528" i="40"/>
  <c r="G527" i="40"/>
  <c r="G524" i="40"/>
  <c r="G523" i="40"/>
  <c r="G520" i="40"/>
  <c r="G519" i="40"/>
  <c r="G514" i="40"/>
  <c r="G513" i="40"/>
  <c r="G512" i="40"/>
  <c r="G510" i="40"/>
  <c r="G507" i="40"/>
  <c r="H507" i="40" s="1"/>
  <c r="G506" i="40"/>
  <c r="G504" i="40"/>
  <c r="G502" i="40"/>
  <c r="G498" i="40"/>
  <c r="G497" i="40"/>
  <c r="G496" i="40"/>
  <c r="G493" i="40"/>
  <c r="G492" i="40"/>
  <c r="G491" i="40"/>
  <c r="G490" i="40"/>
  <c r="G486" i="40"/>
  <c r="G485" i="40"/>
  <c r="G484" i="40"/>
  <c r="G479" i="40"/>
  <c r="G478" i="40"/>
  <c r="G477" i="40"/>
  <c r="G474" i="40"/>
  <c r="G473" i="40"/>
  <c r="G472" i="40"/>
  <c r="G469" i="40"/>
  <c r="G468" i="40"/>
  <c r="G464" i="40"/>
  <c r="G463" i="40"/>
  <c r="G462" i="40"/>
  <c r="G461" i="40"/>
  <c r="G460" i="40"/>
  <c r="G459" i="40"/>
  <c r="G458" i="40"/>
  <c r="G457" i="40"/>
  <c r="G456" i="40"/>
  <c r="G455" i="40"/>
  <c r="G454" i="40"/>
  <c r="G453" i="40"/>
  <c r="G452" i="40"/>
  <c r="G451" i="40"/>
  <c r="G450" i="40"/>
  <c r="G445" i="40"/>
  <c r="G444" i="40"/>
  <c r="G443" i="40"/>
  <c r="G442" i="40"/>
  <c r="G441" i="40"/>
  <c r="G437" i="40"/>
  <c r="G436" i="40"/>
  <c r="G435" i="40"/>
  <c r="G434" i="40"/>
  <c r="G432" i="40"/>
  <c r="G431" i="40"/>
  <c r="G430" i="40"/>
  <c r="G429" i="40"/>
  <c r="G427" i="40"/>
  <c r="G426" i="40"/>
  <c r="G425" i="40"/>
  <c r="G424" i="40"/>
  <c r="G422" i="40"/>
  <c r="G421" i="40"/>
  <c r="G420" i="40"/>
  <c r="G419" i="40"/>
  <c r="G417" i="40"/>
  <c r="G416" i="40"/>
  <c r="G415" i="40"/>
  <c r="G414" i="40"/>
  <c r="G409" i="40"/>
  <c r="G408" i="40"/>
  <c r="G407" i="40"/>
  <c r="G406" i="40"/>
  <c r="G405" i="40"/>
  <c r="G404" i="40"/>
  <c r="G403" i="40"/>
  <c r="G398" i="40"/>
  <c r="G397" i="40"/>
  <c r="G396" i="40"/>
  <c r="G395" i="40"/>
  <c r="G394" i="40"/>
  <c r="G393" i="40"/>
  <c r="G392" i="40"/>
  <c r="G391" i="40"/>
  <c r="G390" i="40"/>
  <c r="G389" i="40"/>
  <c r="G388" i="40"/>
  <c r="G387" i="40"/>
  <c r="G386" i="40"/>
  <c r="G385" i="40"/>
  <c r="G384" i="40"/>
  <c r="G383" i="40"/>
  <c r="G382" i="40"/>
  <c r="G381" i="40"/>
  <c r="G380" i="40"/>
  <c r="G379" i="40"/>
  <c r="G378" i="40"/>
  <c r="G377" i="40"/>
  <c r="G376" i="40"/>
  <c r="G375" i="40"/>
  <c r="G374" i="40"/>
  <c r="G373" i="40"/>
  <c r="G372" i="40"/>
  <c r="G371" i="40"/>
  <c r="G368" i="40"/>
  <c r="G367" i="40"/>
  <c r="G366" i="40"/>
  <c r="G365" i="40"/>
  <c r="G357" i="40"/>
  <c r="G356" i="40"/>
  <c r="G355" i="40"/>
  <c r="G354" i="40"/>
  <c r="G353" i="40"/>
  <c r="G352" i="40"/>
  <c r="G348" i="40"/>
  <c r="G347" i="40"/>
  <c r="G346" i="40"/>
  <c r="G345" i="40"/>
  <c r="G344" i="40"/>
  <c r="G343" i="40"/>
  <c r="G340" i="40"/>
  <c r="G336" i="40"/>
  <c r="G335" i="40"/>
  <c r="G334" i="40"/>
  <c r="G333" i="40"/>
  <c r="G332" i="40"/>
  <c r="G331" i="40"/>
  <c r="G330" i="40"/>
  <c r="G329" i="40"/>
  <c r="G328" i="40"/>
  <c r="G327" i="40"/>
  <c r="G321" i="40"/>
  <c r="G320" i="40"/>
  <c r="G319" i="40"/>
  <c r="G318" i="40"/>
  <c r="G317" i="40"/>
  <c r="G316" i="40"/>
  <c r="G315" i="40"/>
  <c r="G314" i="40"/>
  <c r="G313" i="40"/>
  <c r="G312" i="40"/>
  <c r="G311" i="40"/>
  <c r="G307" i="40"/>
  <c r="G306" i="40"/>
  <c r="G305" i="40"/>
  <c r="G304" i="40"/>
  <c r="G303" i="40"/>
  <c r="G302" i="40"/>
  <c r="G301" i="40"/>
  <c r="G300" i="40"/>
  <c r="G299" i="40"/>
  <c r="G298" i="40"/>
  <c r="G297" i="40"/>
  <c r="G296" i="40"/>
  <c r="G295" i="40"/>
  <c r="G294" i="40"/>
  <c r="G290" i="40"/>
  <c r="G289" i="40"/>
  <c r="G288" i="40"/>
  <c r="G287" i="40"/>
  <c r="G286" i="40"/>
  <c r="G285" i="40"/>
  <c r="G284" i="40"/>
  <c r="G283" i="40"/>
  <c r="G282" i="40"/>
  <c r="G267" i="40"/>
  <c r="G265" i="40"/>
  <c r="G263" i="40"/>
  <c r="G261" i="40"/>
  <c r="G259" i="40"/>
  <c r="G254" i="40"/>
  <c r="G252" i="40"/>
  <c r="G245" i="40"/>
  <c r="G244" i="40"/>
  <c r="G243" i="40"/>
  <c r="G242" i="40"/>
  <c r="G241" i="40"/>
  <c r="G240" i="40"/>
  <c r="G238" i="40"/>
  <c r="G237" i="40"/>
  <c r="G236" i="40"/>
  <c r="G235" i="40"/>
  <c r="G234" i="40"/>
  <c r="G233" i="40"/>
  <c r="G230" i="40"/>
  <c r="G226" i="40"/>
  <c r="G222" i="40"/>
  <c r="G221" i="40"/>
  <c r="G220" i="40"/>
  <c r="G218" i="40"/>
  <c r="G217" i="40"/>
  <c r="G216" i="40"/>
  <c r="G215" i="40"/>
  <c r="G208" i="40"/>
  <c r="G207" i="40"/>
  <c r="G205" i="40"/>
  <c r="G203" i="40"/>
  <c r="G201" i="40"/>
  <c r="G198" i="40"/>
  <c r="G196" i="40"/>
  <c r="G194" i="40"/>
  <c r="G190" i="40"/>
  <c r="G189" i="40"/>
  <c r="G188" i="40"/>
  <c r="G187" i="40"/>
  <c r="G184" i="40"/>
  <c r="G183" i="40"/>
  <c r="G182" i="40"/>
  <c r="G181" i="40"/>
  <c r="G180" i="40"/>
  <c r="G178" i="40"/>
  <c r="G177" i="40"/>
  <c r="G176" i="40"/>
  <c r="G175" i="40"/>
  <c r="G170" i="40"/>
  <c r="G169" i="40"/>
  <c r="G168" i="40"/>
  <c r="G165" i="40"/>
  <c r="G164" i="40"/>
  <c r="G163" i="40"/>
  <c r="G162" i="40"/>
  <c r="G161" i="40"/>
  <c r="G160" i="40"/>
  <c r="G159" i="40"/>
  <c r="G158" i="40"/>
  <c r="G157" i="40"/>
  <c r="G154" i="40"/>
  <c r="G153" i="40"/>
  <c r="G148" i="40"/>
  <c r="G147" i="40"/>
  <c r="G146" i="40"/>
  <c r="G145" i="40"/>
  <c r="G144" i="40"/>
  <c r="G141" i="40"/>
  <c r="G137" i="40"/>
  <c r="G136" i="40"/>
  <c r="G135" i="40"/>
  <c r="G133" i="40"/>
  <c r="G132" i="40"/>
  <c r="G131" i="40"/>
  <c r="G129" i="40"/>
  <c r="G127" i="40"/>
  <c r="G126" i="40"/>
  <c r="G125" i="40"/>
  <c r="G123" i="40"/>
  <c r="G122" i="40"/>
  <c r="G120" i="40"/>
  <c r="G119" i="40"/>
  <c r="G117" i="40"/>
  <c r="G116" i="40"/>
  <c r="G115" i="40"/>
  <c r="G113" i="40"/>
  <c r="G111" i="40"/>
  <c r="G110" i="40"/>
  <c r="G109" i="40"/>
  <c r="G107" i="40"/>
  <c r="G106" i="40"/>
  <c r="G105" i="40"/>
  <c r="G103" i="40"/>
  <c r="G102" i="40"/>
  <c r="G101" i="40"/>
  <c r="G100" i="40"/>
  <c r="G94" i="40"/>
  <c r="H94" i="40" s="1"/>
  <c r="G93" i="40"/>
  <c r="G92" i="40"/>
  <c r="H92" i="40" s="1"/>
  <c r="G91" i="40"/>
  <c r="G90" i="40"/>
  <c r="G89" i="40"/>
  <c r="G88" i="40"/>
  <c r="G87" i="40"/>
  <c r="G86" i="40"/>
  <c r="G85" i="40"/>
  <c r="G84" i="40"/>
  <c r="G83" i="40"/>
  <c r="G82" i="40"/>
  <c r="G81" i="40"/>
  <c r="G79" i="40"/>
  <c r="G78" i="40"/>
  <c r="H78" i="40" s="1"/>
  <c r="G77" i="40"/>
  <c r="G75" i="40"/>
  <c r="G74" i="40"/>
  <c r="G71" i="40"/>
  <c r="H71" i="40" s="1"/>
  <c r="G70" i="40"/>
  <c r="G67" i="40"/>
  <c r="H67" i="40" s="1"/>
  <c r="G66" i="40"/>
  <c r="G65" i="40"/>
  <c r="G62" i="40"/>
  <c r="G61" i="40"/>
  <c r="G60" i="40"/>
  <c r="G55" i="40"/>
  <c r="G54" i="40"/>
  <c r="G53" i="40"/>
  <c r="G52" i="40"/>
  <c r="G51" i="40"/>
  <c r="G50" i="40"/>
  <c r="G49" i="40"/>
  <c r="G48" i="40"/>
  <c r="G47" i="40"/>
  <c r="G46" i="40"/>
  <c r="G43" i="40"/>
  <c r="G42" i="40"/>
  <c r="G40" i="40"/>
  <c r="H40" i="40" s="1"/>
  <c r="G39" i="40"/>
  <c r="G38" i="40"/>
  <c r="G37" i="40"/>
  <c r="G33" i="40"/>
  <c r="G30" i="40"/>
  <c r="G29" i="40"/>
  <c r="G28" i="40"/>
  <c r="G27" i="40"/>
  <c r="G26" i="40"/>
  <c r="G24" i="40"/>
  <c r="G23" i="40"/>
  <c r="G22" i="40"/>
  <c r="G21" i="40"/>
  <c r="G20" i="40"/>
  <c r="G19" i="40"/>
  <c r="G16" i="40"/>
  <c r="G15" i="40"/>
  <c r="G14" i="40"/>
  <c r="H14" i="40" s="1"/>
  <c r="G13" i="40"/>
  <c r="G12" i="40"/>
  <c r="G11" i="40"/>
  <c r="G6" i="40"/>
  <c r="G704" i="39"/>
  <c r="G701" i="39"/>
  <c r="G697" i="39"/>
  <c r="G694" i="39"/>
  <c r="G693" i="39"/>
  <c r="G692" i="39"/>
  <c r="G691" i="39"/>
  <c r="G687" i="39"/>
  <c r="G686" i="39"/>
  <c r="G685" i="39"/>
  <c r="G684" i="39"/>
  <c r="G680" i="39"/>
  <c r="G678" i="39"/>
  <c r="G677" i="39"/>
  <c r="G676" i="39"/>
  <c r="G670" i="39"/>
  <c r="G667" i="39"/>
  <c r="G665" i="39"/>
  <c r="G663" i="39"/>
  <c r="G657" i="39"/>
  <c r="G656" i="39"/>
  <c r="G651" i="39"/>
  <c r="G649" i="39"/>
  <c r="G648" i="39"/>
  <c r="G647" i="39"/>
  <c r="G644" i="39"/>
  <c r="G642" i="39"/>
  <c r="G641" i="39"/>
  <c r="G640" i="39"/>
  <c r="G639" i="39"/>
  <c r="G638" i="39"/>
  <c r="G637" i="39"/>
  <c r="G636" i="39"/>
  <c r="G635" i="39"/>
  <c r="G634" i="39"/>
  <c r="G633" i="39"/>
  <c r="G628" i="39"/>
  <c r="G627" i="39"/>
  <c r="G626" i="39"/>
  <c r="G625" i="39"/>
  <c r="G624" i="39"/>
  <c r="G623" i="39"/>
  <c r="G622" i="39"/>
  <c r="G621" i="39"/>
  <c r="G617" i="39"/>
  <c r="G616" i="39"/>
  <c r="G611" i="39"/>
  <c r="G610" i="39"/>
  <c r="G609" i="39"/>
  <c r="G608" i="39"/>
  <c r="G607" i="39"/>
  <c r="G606" i="39"/>
  <c r="G605" i="39"/>
  <c r="G604" i="39"/>
  <c r="G603" i="39"/>
  <c r="G602" i="39"/>
  <c r="G601" i="39"/>
  <c r="G600" i="39"/>
  <c r="G599" i="39"/>
  <c r="G598" i="39"/>
  <c r="G597" i="39"/>
  <c r="G596" i="39"/>
  <c r="G592" i="39"/>
  <c r="G586" i="39"/>
  <c r="G585" i="39"/>
  <c r="G584" i="39"/>
  <c r="G583" i="39"/>
  <c r="G582" i="39"/>
  <c r="G581" i="39"/>
  <c r="G580" i="39"/>
  <c r="G579" i="39"/>
  <c r="G578" i="39"/>
  <c r="G577" i="39"/>
  <c r="G576" i="39"/>
  <c r="G575" i="39"/>
  <c r="G574" i="39"/>
  <c r="G573" i="39"/>
  <c r="G572" i="39"/>
  <c r="G571" i="39"/>
  <c r="G569" i="39"/>
  <c r="G565" i="39"/>
  <c r="G564" i="39"/>
  <c r="G563" i="39"/>
  <c r="G560" i="39"/>
  <c r="G559" i="39"/>
  <c r="G558" i="39"/>
  <c r="G557" i="39"/>
  <c r="G556" i="39"/>
  <c r="G549" i="39"/>
  <c r="G548" i="39"/>
  <c r="G547" i="39"/>
  <c r="G546" i="39"/>
  <c r="G545" i="39"/>
  <c r="G544" i="39"/>
  <c r="G543" i="39"/>
  <c r="G542" i="39"/>
  <c r="G541" i="39"/>
  <c r="G540" i="39"/>
  <c r="G539" i="39"/>
  <c r="G538" i="39"/>
  <c r="G537" i="39"/>
  <c r="G536" i="39"/>
  <c r="G530" i="39"/>
  <c r="G529" i="39"/>
  <c r="G526" i="39"/>
  <c r="G525" i="39"/>
  <c r="G522" i="39"/>
  <c r="G521" i="39"/>
  <c r="G518" i="39"/>
  <c r="G517" i="39"/>
  <c r="G511" i="39"/>
  <c r="G510" i="39"/>
  <c r="G508" i="39"/>
  <c r="G505" i="39"/>
  <c r="H505" i="39" s="1"/>
  <c r="G504" i="39"/>
  <c r="G500" i="39"/>
  <c r="G498" i="39"/>
  <c r="G494" i="39"/>
  <c r="G493" i="39"/>
  <c r="G492" i="39"/>
  <c r="G489" i="39"/>
  <c r="G488" i="39"/>
  <c r="G487" i="39"/>
  <c r="G486" i="39"/>
  <c r="G482" i="39"/>
  <c r="G481" i="39"/>
  <c r="G480" i="39"/>
  <c r="G477" i="39"/>
  <c r="G476" i="39"/>
  <c r="G475" i="39"/>
  <c r="G472" i="39"/>
  <c r="G471" i="39"/>
  <c r="G470" i="39"/>
  <c r="G467" i="39"/>
  <c r="G466" i="39"/>
  <c r="G462" i="39"/>
  <c r="G461" i="39"/>
  <c r="G460" i="39"/>
  <c r="G459" i="39"/>
  <c r="G458" i="39"/>
  <c r="G457" i="39"/>
  <c r="G456" i="39"/>
  <c r="G455" i="39"/>
  <c r="G452" i="39"/>
  <c r="G451" i="39"/>
  <c r="G450" i="39"/>
  <c r="G449" i="39"/>
  <c r="G448" i="39"/>
  <c r="G447" i="39"/>
  <c r="G446" i="39"/>
  <c r="G441" i="39"/>
  <c r="G440" i="39"/>
  <c r="G439" i="39"/>
  <c r="G438" i="39"/>
  <c r="G437" i="39"/>
  <c r="G435" i="39"/>
  <c r="G434" i="39"/>
  <c r="G433" i="39"/>
  <c r="G432" i="39"/>
  <c r="G430" i="39"/>
  <c r="G429" i="39"/>
  <c r="G428" i="39"/>
  <c r="G427" i="39"/>
  <c r="G425" i="39"/>
  <c r="G424" i="39"/>
  <c r="G423" i="39"/>
  <c r="G422" i="39"/>
  <c r="G420" i="39"/>
  <c r="G419" i="39"/>
  <c r="G418" i="39"/>
  <c r="G417" i="39"/>
  <c r="G415" i="39"/>
  <c r="G414" i="39"/>
  <c r="G413" i="39"/>
  <c r="G412" i="39"/>
  <c r="G407" i="39"/>
  <c r="G406" i="39"/>
  <c r="G405" i="39"/>
  <c r="G404" i="39"/>
  <c r="G403" i="39"/>
  <c r="G402" i="39"/>
  <c r="G401" i="39"/>
  <c r="G398" i="39"/>
  <c r="G397" i="39"/>
  <c r="G394" i="39"/>
  <c r="G393" i="39"/>
  <c r="G392" i="39"/>
  <c r="G391" i="39"/>
  <c r="G390" i="39"/>
  <c r="G389" i="39"/>
  <c r="G388" i="39"/>
  <c r="G387" i="39"/>
  <c r="G386" i="39"/>
  <c r="G385" i="39"/>
  <c r="G384" i="39"/>
  <c r="G383" i="39"/>
  <c r="G382" i="39"/>
  <c r="G381" i="39"/>
  <c r="G380" i="39"/>
  <c r="G379" i="39"/>
  <c r="G378" i="39"/>
  <c r="G377" i="39"/>
  <c r="G376" i="39"/>
  <c r="G375" i="39"/>
  <c r="G374" i="39"/>
  <c r="G373" i="39"/>
  <c r="G372" i="39"/>
  <c r="G371" i="39"/>
  <c r="G370" i="39"/>
  <c r="G369" i="39"/>
  <c r="G366" i="39"/>
  <c r="G365" i="39"/>
  <c r="G364" i="39"/>
  <c r="G363" i="39"/>
  <c r="G357" i="39"/>
  <c r="G356" i="39"/>
  <c r="G355" i="39"/>
  <c r="G354" i="39"/>
  <c r="G353" i="39"/>
  <c r="G352" i="39"/>
  <c r="G348" i="39"/>
  <c r="G347" i="39"/>
  <c r="G346" i="39"/>
  <c r="G345" i="39"/>
  <c r="G344" i="39"/>
  <c r="G343" i="39"/>
  <c r="G338" i="39"/>
  <c r="G334" i="39"/>
  <c r="G333" i="39"/>
  <c r="G332" i="39"/>
  <c r="G331" i="39"/>
  <c r="G330" i="39"/>
  <c r="G329" i="39"/>
  <c r="G328" i="39"/>
  <c r="G327" i="39"/>
  <c r="G326" i="39"/>
  <c r="G325" i="39"/>
  <c r="G321" i="39"/>
  <c r="G320" i="39"/>
  <c r="G319" i="39"/>
  <c r="G318" i="39"/>
  <c r="G317" i="39"/>
  <c r="G316" i="39"/>
  <c r="G315" i="39"/>
  <c r="G314" i="39"/>
  <c r="G313" i="39"/>
  <c r="G312" i="39"/>
  <c r="G311" i="39"/>
  <c r="G307" i="39"/>
  <c r="G306" i="39"/>
  <c r="G305" i="39"/>
  <c r="G304" i="39"/>
  <c r="G303" i="39"/>
  <c r="G302" i="39"/>
  <c r="G301" i="39"/>
  <c r="G300" i="39"/>
  <c r="G299" i="39"/>
  <c r="G298" i="39"/>
  <c r="G297" i="39"/>
  <c r="G296" i="39"/>
  <c r="G295" i="39"/>
  <c r="G294" i="39"/>
  <c r="G290" i="39"/>
  <c r="G289" i="39"/>
  <c r="G288" i="39"/>
  <c r="G287" i="39"/>
  <c r="G286" i="39"/>
  <c r="G285" i="39"/>
  <c r="G284" i="39"/>
  <c r="G283" i="39"/>
  <c r="G282" i="39"/>
  <c r="G267" i="39"/>
  <c r="G265" i="39"/>
  <c r="G263" i="39"/>
  <c r="G261" i="39"/>
  <c r="G259" i="39"/>
  <c r="G254" i="39"/>
  <c r="G252" i="39"/>
  <c r="G245" i="39"/>
  <c r="G244" i="39"/>
  <c r="G243" i="39"/>
  <c r="G242" i="39"/>
  <c r="G241" i="39"/>
  <c r="G240" i="39"/>
  <c r="G238" i="39"/>
  <c r="G237" i="39"/>
  <c r="G236" i="39"/>
  <c r="G235" i="39"/>
  <c r="G234" i="39"/>
  <c r="G233" i="39"/>
  <c r="G230" i="39"/>
  <c r="G226" i="39"/>
  <c r="G222" i="39"/>
  <c r="G221" i="39"/>
  <c r="G220" i="39"/>
  <c r="G218" i="39"/>
  <c r="G217" i="39"/>
  <c r="G216" i="39"/>
  <c r="G215" i="39"/>
  <c r="G208" i="39"/>
  <c r="G207" i="39"/>
  <c r="G205" i="39"/>
  <c r="G203" i="39"/>
  <c r="G201" i="39"/>
  <c r="G198" i="39"/>
  <c r="G196" i="39"/>
  <c r="G194" i="39"/>
  <c r="G190" i="39"/>
  <c r="G187" i="39"/>
  <c r="G186" i="39"/>
  <c r="G185" i="39"/>
  <c r="G184" i="39"/>
  <c r="G183" i="39"/>
  <c r="G182" i="39"/>
  <c r="G181" i="39"/>
  <c r="G180" i="39"/>
  <c r="G178" i="39"/>
  <c r="G177" i="39"/>
  <c r="G176" i="39"/>
  <c r="G175" i="39"/>
  <c r="G170" i="39"/>
  <c r="G169" i="39"/>
  <c r="G168" i="39"/>
  <c r="G165" i="39"/>
  <c r="G164" i="39"/>
  <c r="G163" i="39"/>
  <c r="G162" i="39"/>
  <c r="G161" i="39"/>
  <c r="G160" i="39"/>
  <c r="G159" i="39"/>
  <c r="G158" i="39"/>
  <c r="G157" i="39"/>
  <c r="G154" i="39"/>
  <c r="G153" i="39"/>
  <c r="G148" i="39"/>
  <c r="G147" i="39"/>
  <c r="G146" i="39"/>
  <c r="G145" i="39"/>
  <c r="G144" i="39"/>
  <c r="G141" i="39"/>
  <c r="G136" i="39"/>
  <c r="G135" i="39"/>
  <c r="G133" i="39"/>
  <c r="G132" i="39"/>
  <c r="G131" i="39"/>
  <c r="G129" i="39"/>
  <c r="G127" i="39"/>
  <c r="G126" i="39"/>
  <c r="G125" i="39"/>
  <c r="G123" i="39"/>
  <c r="G122" i="39"/>
  <c r="G120" i="39"/>
  <c r="G119" i="39"/>
  <c r="G117" i="39"/>
  <c r="G116" i="39"/>
  <c r="G115" i="39"/>
  <c r="G113" i="39"/>
  <c r="G109" i="39"/>
  <c r="G108" i="39"/>
  <c r="G107" i="39"/>
  <c r="G105" i="39"/>
  <c r="G104" i="39"/>
  <c r="G103" i="39"/>
  <c r="G101" i="39"/>
  <c r="G100" i="39"/>
  <c r="G99" i="39"/>
  <c r="G98" i="39"/>
  <c r="G94" i="39"/>
  <c r="H94" i="39" s="1"/>
  <c r="G93" i="39"/>
  <c r="G92" i="39"/>
  <c r="H92" i="39" s="1"/>
  <c r="G91" i="39"/>
  <c r="G90" i="39"/>
  <c r="G89" i="39"/>
  <c r="G88" i="39"/>
  <c r="G87" i="39"/>
  <c r="G86" i="39"/>
  <c r="G85" i="39"/>
  <c r="G84" i="39"/>
  <c r="G83" i="39"/>
  <c r="G82" i="39"/>
  <c r="G81" i="39"/>
  <c r="G79" i="39"/>
  <c r="G78" i="39"/>
  <c r="H78" i="39" s="1"/>
  <c r="G77" i="39"/>
  <c r="G75" i="39"/>
  <c r="G74" i="39"/>
  <c r="G71" i="39"/>
  <c r="H71" i="39" s="1"/>
  <c r="G70" i="39"/>
  <c r="G67" i="39"/>
  <c r="H67" i="39" s="1"/>
  <c r="G66" i="39"/>
  <c r="G65" i="39"/>
  <c r="G62" i="39"/>
  <c r="G61" i="39"/>
  <c r="G60" i="39"/>
  <c r="G55" i="39"/>
  <c r="G54" i="39"/>
  <c r="G53" i="39"/>
  <c r="G52" i="39"/>
  <c r="G51" i="39"/>
  <c r="G50" i="39"/>
  <c r="G49" i="39"/>
  <c r="G48" i="39"/>
  <c r="G47" i="39"/>
  <c r="G46" i="39"/>
  <c r="G43" i="39"/>
  <c r="G42" i="39"/>
  <c r="G40" i="39"/>
  <c r="H40" i="39" s="1"/>
  <c r="G39" i="39"/>
  <c r="G38" i="39"/>
  <c r="G37" i="39"/>
  <c r="G33" i="39"/>
  <c r="G30" i="39"/>
  <c r="G29" i="39"/>
  <c r="G28" i="39"/>
  <c r="G27" i="39"/>
  <c r="G26" i="39"/>
  <c r="G24" i="39"/>
  <c r="G23" i="39"/>
  <c r="G22" i="39"/>
  <c r="G21" i="39"/>
  <c r="G20" i="39"/>
  <c r="G19" i="39"/>
  <c r="G16" i="39"/>
  <c r="G15" i="39"/>
  <c r="G14" i="39"/>
  <c r="H14" i="39" s="1"/>
  <c r="G13" i="39"/>
  <c r="G12" i="39"/>
  <c r="G11" i="39"/>
  <c r="G6" i="39"/>
  <c r="G600" i="37"/>
  <c r="G769" i="37"/>
  <c r="G767" i="37"/>
  <c r="E763" i="37"/>
  <c r="G19" i="37"/>
  <c r="G707" i="37"/>
  <c r="G704" i="37"/>
  <c r="G700" i="37"/>
  <c r="G697" i="37"/>
  <c r="G696" i="37"/>
  <c r="G695" i="37"/>
  <c r="G694" i="37"/>
  <c r="G690" i="37"/>
  <c r="G689" i="37"/>
  <c r="G688" i="37"/>
  <c r="G687" i="37"/>
  <c r="G683" i="37"/>
  <c r="G681" i="37"/>
  <c r="G680" i="37"/>
  <c r="G679" i="37"/>
  <c r="G673" i="37"/>
  <c r="G668" i="37"/>
  <c r="G666" i="37"/>
  <c r="G664" i="37"/>
  <c r="G658" i="37"/>
  <c r="G657" i="37"/>
  <c r="G652" i="37"/>
  <c r="G650" i="37"/>
  <c r="G649" i="37"/>
  <c r="G648" i="37"/>
  <c r="G645" i="37"/>
  <c r="G643" i="37"/>
  <c r="G642" i="37"/>
  <c r="G641" i="37"/>
  <c r="G640" i="37"/>
  <c r="G639" i="37"/>
  <c r="G638" i="37"/>
  <c r="G637" i="37"/>
  <c r="G636" i="37"/>
  <c r="G635" i="37"/>
  <c r="G634" i="37"/>
  <c r="G631" i="37"/>
  <c r="G630" i="37"/>
  <c r="G629" i="37"/>
  <c r="G628" i="37"/>
  <c r="G627" i="37"/>
  <c r="G626" i="37"/>
  <c r="G625" i="37"/>
  <c r="G624" i="37"/>
  <c r="G620" i="37"/>
  <c r="G619" i="37"/>
  <c r="G612" i="37"/>
  <c r="G611" i="37"/>
  <c r="G610" i="37"/>
  <c r="G609" i="37"/>
  <c r="G608" i="37"/>
  <c r="G607" i="37"/>
  <c r="G606" i="37"/>
  <c r="G605" i="37"/>
  <c r="G604" i="37"/>
  <c r="G603" i="37"/>
  <c r="G602" i="37"/>
  <c r="G601" i="37"/>
  <c r="G599" i="37"/>
  <c r="G598" i="37"/>
  <c r="G597" i="37"/>
  <c r="G593" i="37"/>
  <c r="G587" i="37"/>
  <c r="G586" i="37"/>
  <c r="G585" i="37"/>
  <c r="G584" i="37"/>
  <c r="G583" i="37"/>
  <c r="G582" i="37"/>
  <c r="G581" i="37"/>
  <c r="G580" i="37"/>
  <c r="G579" i="37"/>
  <c r="G578" i="37"/>
  <c r="G577" i="37"/>
  <c r="G576" i="37"/>
  <c r="G575" i="37"/>
  <c r="G574" i="37"/>
  <c r="G573" i="37"/>
  <c r="G572" i="37"/>
  <c r="G570" i="37"/>
  <c r="G568" i="37"/>
  <c r="G567" i="37"/>
  <c r="G566" i="37"/>
  <c r="G561" i="37"/>
  <c r="G560" i="37"/>
  <c r="G559" i="37"/>
  <c r="G558" i="37"/>
  <c r="G557" i="37"/>
  <c r="G550" i="37"/>
  <c r="G549" i="37"/>
  <c r="G548" i="37"/>
  <c r="G547" i="37"/>
  <c r="G546" i="37"/>
  <c r="G545" i="37"/>
  <c r="G544" i="37"/>
  <c r="G543" i="37"/>
  <c r="G542" i="37"/>
  <c r="G541" i="37"/>
  <c r="G540" i="37"/>
  <c r="G539" i="37"/>
  <c r="G538" i="37"/>
  <c r="G537" i="37"/>
  <c r="G531" i="37"/>
  <c r="G530" i="37"/>
  <c r="G527" i="37"/>
  <c r="G526" i="37"/>
  <c r="G523" i="37"/>
  <c r="G522" i="37"/>
  <c r="G519" i="37"/>
  <c r="G518" i="37"/>
  <c r="G513" i="37"/>
  <c r="G512" i="37"/>
  <c r="G511" i="37"/>
  <c r="G509" i="37"/>
  <c r="G506" i="37"/>
  <c r="H506" i="37" s="1"/>
  <c r="G505" i="37"/>
  <c r="G503" i="37"/>
  <c r="G501" i="37"/>
  <c r="G497" i="37"/>
  <c r="G496" i="37"/>
  <c r="G495" i="37"/>
  <c r="G492" i="37"/>
  <c r="G491" i="37"/>
  <c r="G490" i="37"/>
  <c r="G489" i="37"/>
  <c r="G483" i="37"/>
  <c r="G482" i="37"/>
  <c r="G481" i="37"/>
  <c r="G478" i="37"/>
  <c r="G477" i="37"/>
  <c r="G476" i="37"/>
  <c r="G473" i="37"/>
  <c r="G472" i="37"/>
  <c r="G471" i="37"/>
  <c r="G468" i="37"/>
  <c r="G467" i="37"/>
  <c r="G463" i="37"/>
  <c r="G462" i="37"/>
  <c r="G461" i="37"/>
  <c r="G460" i="37"/>
  <c r="G459" i="37"/>
  <c r="G458" i="37"/>
  <c r="G457" i="37"/>
  <c r="G456" i="37"/>
  <c r="G455" i="37"/>
  <c r="G454" i="37"/>
  <c r="G453" i="37"/>
  <c r="G452" i="37"/>
  <c r="G451" i="37"/>
  <c r="G450" i="37"/>
  <c r="G449" i="37"/>
  <c r="G444" i="37"/>
  <c r="G443" i="37"/>
  <c r="G442" i="37"/>
  <c r="G441" i="37"/>
  <c r="G440" i="37"/>
  <c r="G436" i="37"/>
  <c r="G435" i="37"/>
  <c r="G434" i="37"/>
  <c r="G433" i="37"/>
  <c r="G431" i="37"/>
  <c r="G430" i="37"/>
  <c r="G429" i="37"/>
  <c r="G428" i="37"/>
  <c r="G426" i="37"/>
  <c r="G425" i="37"/>
  <c r="G424" i="37"/>
  <c r="G423" i="37"/>
  <c r="G421" i="37"/>
  <c r="G420" i="37"/>
  <c r="G419" i="37"/>
  <c r="G418" i="37"/>
  <c r="G416" i="37"/>
  <c r="G415" i="37"/>
  <c r="G414" i="37"/>
  <c r="G413" i="37"/>
  <c r="G408" i="37"/>
  <c r="G407" i="37"/>
  <c r="G406" i="37"/>
  <c r="G405" i="37"/>
  <c r="G404" i="37"/>
  <c r="G403" i="37"/>
  <c r="G402" i="37"/>
  <c r="G400" i="37"/>
  <c r="G399" i="37"/>
  <c r="G398" i="37"/>
  <c r="G397" i="37"/>
  <c r="G396" i="37"/>
  <c r="G395" i="37"/>
  <c r="G394" i="37"/>
  <c r="G393" i="37"/>
  <c r="G392" i="37"/>
  <c r="G391" i="37"/>
  <c r="G388" i="37"/>
  <c r="G387" i="37"/>
  <c r="G386" i="37"/>
  <c r="G385" i="37"/>
  <c r="G384" i="37"/>
  <c r="G383" i="37"/>
  <c r="G382" i="37"/>
  <c r="G381" i="37"/>
  <c r="G380" i="37"/>
  <c r="G379" i="37"/>
  <c r="G378" i="37"/>
  <c r="G377" i="37"/>
  <c r="G376" i="37"/>
  <c r="G375" i="37"/>
  <c r="G374" i="37"/>
  <c r="G373" i="37"/>
  <c r="G372" i="37"/>
  <c r="G371" i="37"/>
  <c r="G370" i="37"/>
  <c r="G367" i="37"/>
  <c r="G366" i="37"/>
  <c r="G365" i="37"/>
  <c r="G364" i="37"/>
  <c r="G358" i="37"/>
  <c r="G357" i="37"/>
  <c r="G356" i="37"/>
  <c r="G355" i="37"/>
  <c r="G354" i="37"/>
  <c r="G353" i="37"/>
  <c r="G349" i="37"/>
  <c r="G348" i="37"/>
  <c r="G347" i="37"/>
  <c r="G346" i="37"/>
  <c r="G345" i="37"/>
  <c r="G344" i="37"/>
  <c r="G341" i="37"/>
  <c r="G335" i="37"/>
  <c r="G334" i="37"/>
  <c r="G333" i="37"/>
  <c r="G332" i="37"/>
  <c r="G331" i="37"/>
  <c r="G330" i="37"/>
  <c r="G329" i="37"/>
  <c r="G328" i="37"/>
  <c r="G327" i="37"/>
  <c r="G326" i="37"/>
  <c r="G322" i="37"/>
  <c r="G321" i="37"/>
  <c r="G320" i="37"/>
  <c r="G319" i="37"/>
  <c r="G318" i="37"/>
  <c r="G317" i="37"/>
  <c r="G316" i="37"/>
  <c r="G315" i="37"/>
  <c r="G314" i="37"/>
  <c r="G313" i="37"/>
  <c r="G312" i="37"/>
  <c r="G308" i="37"/>
  <c r="G307" i="37"/>
  <c r="G306" i="37"/>
  <c r="G305" i="37"/>
  <c r="G304" i="37"/>
  <c r="G303" i="37"/>
  <c r="G302" i="37"/>
  <c r="G301" i="37"/>
  <c r="G300" i="37"/>
  <c r="G299" i="37"/>
  <c r="G298" i="37"/>
  <c r="G297" i="37"/>
  <c r="G296" i="37"/>
  <c r="G295" i="37"/>
  <c r="G291" i="37"/>
  <c r="G290" i="37"/>
  <c r="G289" i="37"/>
  <c r="G288" i="37"/>
  <c r="G287" i="37"/>
  <c r="G286" i="37"/>
  <c r="G285" i="37"/>
  <c r="G284" i="37"/>
  <c r="G283" i="37"/>
  <c r="G268" i="37"/>
  <c r="G266" i="37"/>
  <c r="G264" i="37"/>
  <c r="G262" i="37"/>
  <c r="G260" i="37"/>
  <c r="G255" i="37"/>
  <c r="G253" i="37"/>
  <c r="G246" i="37"/>
  <c r="G245" i="37"/>
  <c r="G244" i="37"/>
  <c r="G243" i="37"/>
  <c r="G242" i="37"/>
  <c r="G241" i="37"/>
  <c r="G239" i="37"/>
  <c r="G238" i="37"/>
  <c r="G237" i="37"/>
  <c r="G236" i="37"/>
  <c r="G235" i="37"/>
  <c r="G234" i="37"/>
  <c r="G231" i="37"/>
  <c r="G227" i="37"/>
  <c r="G223" i="37"/>
  <c r="G222" i="37"/>
  <c r="G221" i="37"/>
  <c r="G219" i="37"/>
  <c r="G218" i="37"/>
  <c r="G217" i="37"/>
  <c r="G216" i="37"/>
  <c r="G209" i="37"/>
  <c r="G208" i="37"/>
  <c r="G206" i="37"/>
  <c r="G204" i="37"/>
  <c r="G202" i="37"/>
  <c r="G199" i="37"/>
  <c r="G197" i="37"/>
  <c r="G195" i="37"/>
  <c r="G191" i="37"/>
  <c r="G190" i="37"/>
  <c r="G189" i="37"/>
  <c r="G188" i="37"/>
  <c r="G187" i="37"/>
  <c r="G186" i="37"/>
  <c r="G185" i="37"/>
  <c r="G184" i="37"/>
  <c r="G183" i="37"/>
  <c r="G181" i="37"/>
  <c r="G180" i="37"/>
  <c r="G179" i="37"/>
  <c r="G178" i="37"/>
  <c r="G170" i="37"/>
  <c r="G169" i="37"/>
  <c r="G168" i="37"/>
  <c r="G165" i="37"/>
  <c r="G164" i="37"/>
  <c r="G163" i="37"/>
  <c r="G162" i="37"/>
  <c r="G161" i="37"/>
  <c r="G160" i="37"/>
  <c r="G159" i="37"/>
  <c r="G158" i="37"/>
  <c r="G157" i="37"/>
  <c r="G154" i="37"/>
  <c r="G153" i="37"/>
  <c r="G148" i="37"/>
  <c r="G147" i="37"/>
  <c r="G146" i="37"/>
  <c r="G145" i="37"/>
  <c r="G144" i="37"/>
  <c r="G141" i="37"/>
  <c r="G137" i="37"/>
  <c r="G136" i="37"/>
  <c r="G135" i="37"/>
  <c r="G133" i="37"/>
  <c r="G132" i="37"/>
  <c r="G131" i="37"/>
  <c r="G129" i="37"/>
  <c r="G127" i="37"/>
  <c r="G126" i="37"/>
  <c r="G125" i="37"/>
  <c r="G123" i="37"/>
  <c r="G122" i="37"/>
  <c r="G120" i="37"/>
  <c r="G119" i="37"/>
  <c r="G117" i="37"/>
  <c r="G116" i="37"/>
  <c r="G115" i="37"/>
  <c r="G113" i="37"/>
  <c r="G111" i="37"/>
  <c r="G110" i="37"/>
  <c r="G109" i="37"/>
  <c r="G107" i="37"/>
  <c r="G106" i="37"/>
  <c r="G105" i="37"/>
  <c r="G103" i="37"/>
  <c r="G102" i="37"/>
  <c r="G101" i="37"/>
  <c r="G100" i="37"/>
  <c r="G96" i="37"/>
  <c r="H96" i="37" s="1"/>
  <c r="G95" i="37"/>
  <c r="G94" i="37"/>
  <c r="H94" i="37" s="1"/>
  <c r="G93" i="37"/>
  <c r="G92" i="37"/>
  <c r="G91" i="37"/>
  <c r="G88" i="37"/>
  <c r="G87" i="37"/>
  <c r="G86" i="37"/>
  <c r="G85" i="37"/>
  <c r="G84" i="37"/>
  <c r="G83" i="37"/>
  <c r="G82" i="37"/>
  <c r="G81" i="37"/>
  <c r="G79" i="37"/>
  <c r="G78" i="37"/>
  <c r="H78" i="37" s="1"/>
  <c r="G77" i="37"/>
  <c r="G75" i="37"/>
  <c r="G74" i="37"/>
  <c r="G71" i="37"/>
  <c r="H71" i="37" s="1"/>
  <c r="G70" i="37"/>
  <c r="G67" i="37"/>
  <c r="H67" i="37" s="1"/>
  <c r="G66" i="37"/>
  <c r="G65" i="37"/>
  <c r="G62" i="37"/>
  <c r="G61" i="37"/>
  <c r="G60" i="37"/>
  <c r="G57" i="37"/>
  <c r="G56" i="37"/>
  <c r="G55" i="37"/>
  <c r="G54" i="37"/>
  <c r="G53" i="37"/>
  <c r="G52" i="37"/>
  <c r="G51" i="37"/>
  <c r="G50" i="37"/>
  <c r="G49" i="37"/>
  <c r="G48" i="37"/>
  <c r="G43" i="37"/>
  <c r="G42" i="37"/>
  <c r="G40" i="37"/>
  <c r="H40" i="37" s="1"/>
  <c r="G39" i="37"/>
  <c r="G38" i="37"/>
  <c r="G37" i="37"/>
  <c r="G33" i="37"/>
  <c r="G30" i="37"/>
  <c r="G29" i="37"/>
  <c r="G28" i="37"/>
  <c r="G27" i="37"/>
  <c r="G26" i="37"/>
  <c r="G24" i="37"/>
  <c r="G23" i="37"/>
  <c r="G22" i="37"/>
  <c r="G21" i="37"/>
  <c r="G20" i="37"/>
  <c r="G16" i="37"/>
  <c r="G15" i="37"/>
  <c r="G14" i="37"/>
  <c r="H14" i="37" s="1"/>
  <c r="G13" i="37"/>
  <c r="G12" i="37"/>
  <c r="G11" i="37"/>
  <c r="G6" i="37"/>
  <c r="C743" i="37"/>
  <c r="C741" i="37"/>
  <c r="C739" i="37"/>
  <c r="C737" i="37"/>
  <c r="C735" i="37"/>
  <c r="C733" i="37"/>
  <c r="C731" i="37"/>
  <c r="C729" i="37"/>
  <c r="E673" i="37"/>
  <c r="E191" i="37"/>
  <c r="E91" i="37"/>
  <c r="E88" i="37"/>
  <c r="A3" i="55"/>
  <c r="B3" i="55" s="1"/>
  <c r="A4" i="55" s="1"/>
  <c r="B4" i="55" s="1"/>
  <c r="B2" i="55"/>
  <c r="E19" i="38"/>
  <c r="E702" i="38"/>
  <c r="E698" i="38"/>
  <c r="E695" i="38"/>
  <c r="E694" i="38"/>
  <c r="E693" i="38"/>
  <c r="E692" i="38"/>
  <c r="E688" i="38"/>
  <c r="E687" i="38"/>
  <c r="E686" i="38"/>
  <c r="E685" i="38"/>
  <c r="E681" i="38"/>
  <c r="E679" i="38"/>
  <c r="E678" i="38"/>
  <c r="E677" i="38"/>
  <c r="E668" i="38"/>
  <c r="E666" i="38"/>
  <c r="E664" i="38"/>
  <c r="E658" i="38"/>
  <c r="E657" i="38"/>
  <c r="E652" i="38"/>
  <c r="E650" i="38"/>
  <c r="E649" i="38"/>
  <c r="E648" i="38"/>
  <c r="E645" i="38"/>
  <c r="E643" i="38"/>
  <c r="E642" i="38"/>
  <c r="E641" i="38"/>
  <c r="E640" i="38"/>
  <c r="E639" i="38"/>
  <c r="E638" i="38"/>
  <c r="E637" i="38"/>
  <c r="E636" i="38"/>
  <c r="E635" i="38"/>
  <c r="E634" i="38"/>
  <c r="E631" i="38"/>
  <c r="E630" i="38"/>
  <c r="E629" i="38"/>
  <c r="E626" i="38"/>
  <c r="E625" i="38"/>
  <c r="E624" i="38"/>
  <c r="E623" i="38"/>
  <c r="E622" i="38"/>
  <c r="E618" i="38"/>
  <c r="E617" i="38"/>
  <c r="E612" i="38"/>
  <c r="E611" i="38"/>
  <c r="E610" i="38"/>
  <c r="E609" i="38"/>
  <c r="E608" i="38"/>
  <c r="E607" i="38"/>
  <c r="E606" i="38"/>
  <c r="E605" i="38"/>
  <c r="E604" i="38"/>
  <c r="E603" i="38"/>
  <c r="E602" i="38"/>
  <c r="E601" i="38"/>
  <c r="E600" i="38"/>
  <c r="E599" i="38"/>
  <c r="E598" i="38"/>
  <c r="E597" i="38"/>
  <c r="E593" i="38"/>
  <c r="E587" i="38"/>
  <c r="E586" i="38"/>
  <c r="E585" i="38"/>
  <c r="E584" i="38"/>
  <c r="E583" i="38"/>
  <c r="E582" i="38"/>
  <c r="E581" i="38"/>
  <c r="E580" i="38"/>
  <c r="E579" i="38"/>
  <c r="E578" i="38"/>
  <c r="E577" i="38"/>
  <c r="E576" i="38"/>
  <c r="E575" i="38"/>
  <c r="E574" i="38"/>
  <c r="E573" i="38"/>
  <c r="E572" i="38"/>
  <c r="E570" i="38"/>
  <c r="E566" i="38"/>
  <c r="E565" i="38"/>
  <c r="E564" i="38"/>
  <c r="E561" i="38"/>
  <c r="E560" i="38"/>
  <c r="E559" i="38"/>
  <c r="E558" i="38"/>
  <c r="E557" i="38"/>
  <c r="E550" i="38"/>
  <c r="E549" i="38"/>
  <c r="E548" i="38"/>
  <c r="E547" i="38"/>
  <c r="E546" i="38"/>
  <c r="E545" i="38"/>
  <c r="E544" i="38"/>
  <c r="E543" i="38"/>
  <c r="E542" i="38"/>
  <c r="E541" i="38"/>
  <c r="E540" i="38"/>
  <c r="E539" i="38"/>
  <c r="E538" i="38"/>
  <c r="E537" i="38"/>
  <c r="E531" i="38"/>
  <c r="E530" i="38"/>
  <c r="E527" i="38"/>
  <c r="E526" i="38"/>
  <c r="E523" i="38"/>
  <c r="E522" i="38"/>
  <c r="E519" i="38"/>
  <c r="E518" i="38"/>
  <c r="E512" i="38"/>
  <c r="E511" i="38"/>
  <c r="E509" i="38"/>
  <c r="E505" i="38"/>
  <c r="E503" i="38"/>
  <c r="E501" i="38"/>
  <c r="E495" i="38"/>
  <c r="E494" i="38"/>
  <c r="E493" i="38"/>
  <c r="E490" i="38"/>
  <c r="E489" i="38"/>
  <c r="E488" i="38"/>
  <c r="E487" i="38"/>
  <c r="E483" i="38"/>
  <c r="E482" i="38"/>
  <c r="E481" i="38"/>
  <c r="E478" i="38"/>
  <c r="E477" i="38"/>
  <c r="E476" i="38"/>
  <c r="E473" i="38"/>
  <c r="E472" i="38"/>
  <c r="E471" i="38"/>
  <c r="E468" i="38"/>
  <c r="E467" i="38"/>
  <c r="E463" i="38"/>
  <c r="E462" i="38"/>
  <c r="E461" i="38"/>
  <c r="E460" i="38"/>
  <c r="E459" i="38"/>
  <c r="E458" i="38"/>
  <c r="E457" i="38"/>
  <c r="E456" i="38"/>
  <c r="E455" i="38"/>
  <c r="E454" i="38"/>
  <c r="E453" i="38"/>
  <c r="E452" i="38"/>
  <c r="E451" i="38"/>
  <c r="E450" i="38"/>
  <c r="E449" i="38"/>
  <c r="E442" i="38"/>
  <c r="E441" i="38"/>
  <c r="E440" i="38"/>
  <c r="E439" i="38"/>
  <c r="E438" i="38"/>
  <c r="E436" i="38"/>
  <c r="E435" i="38"/>
  <c r="E434" i="38"/>
  <c r="E433" i="38"/>
  <c r="E431" i="38"/>
  <c r="E430" i="38"/>
  <c r="E429" i="38"/>
  <c r="E428" i="38"/>
  <c r="E426" i="38"/>
  <c r="E425" i="38"/>
  <c r="E424" i="38"/>
  <c r="E423" i="38"/>
  <c r="E421" i="38"/>
  <c r="E420" i="38"/>
  <c r="E419" i="38"/>
  <c r="E418" i="38"/>
  <c r="E416" i="38"/>
  <c r="E415" i="38"/>
  <c r="E414" i="38"/>
  <c r="E413" i="38"/>
  <c r="E408" i="38"/>
  <c r="E407" i="38"/>
  <c r="E406" i="38"/>
  <c r="E405" i="38"/>
  <c r="E404" i="38"/>
  <c r="E403" i="38"/>
  <c r="E402" i="38"/>
  <c r="E399" i="38"/>
  <c r="E398" i="38"/>
  <c r="E397" i="38"/>
  <c r="E394" i="38"/>
  <c r="E393" i="38"/>
  <c r="E392" i="38"/>
  <c r="E391" i="38"/>
  <c r="E390" i="38"/>
  <c r="E389" i="38"/>
  <c r="E388" i="38"/>
  <c r="E387" i="38"/>
  <c r="E386" i="38"/>
  <c r="E385" i="38"/>
  <c r="E384" i="38"/>
  <c r="E383" i="38"/>
  <c r="E382" i="38"/>
  <c r="E381" i="38"/>
  <c r="E380" i="38"/>
  <c r="E379" i="38"/>
  <c r="E378" i="38"/>
  <c r="E377" i="38"/>
  <c r="E376" i="38"/>
  <c r="E375" i="38"/>
  <c r="E374" i="38"/>
  <c r="E373" i="38"/>
  <c r="E372" i="38"/>
  <c r="E371" i="38"/>
  <c r="E370" i="38"/>
  <c r="E367" i="38"/>
  <c r="E366" i="38"/>
  <c r="E365" i="38"/>
  <c r="E364" i="38"/>
  <c r="E358" i="38"/>
  <c r="E357" i="38"/>
  <c r="E356" i="38"/>
  <c r="E355" i="38"/>
  <c r="E354" i="38"/>
  <c r="E353" i="38"/>
  <c r="E349" i="38"/>
  <c r="E348" i="38"/>
  <c r="E347" i="38"/>
  <c r="E346" i="38"/>
  <c r="E345" i="38"/>
  <c r="E344" i="38"/>
  <c r="E341" i="38"/>
  <c r="E335" i="38"/>
  <c r="E334" i="38"/>
  <c r="E333" i="38"/>
  <c r="E332" i="38"/>
  <c r="E331" i="38"/>
  <c r="E330" i="38"/>
  <c r="E329" i="38"/>
  <c r="E328" i="38"/>
  <c r="E327" i="38"/>
  <c r="E326" i="38"/>
  <c r="E322" i="38"/>
  <c r="E321" i="38"/>
  <c r="E320" i="38"/>
  <c r="E319" i="38"/>
  <c r="E318" i="38"/>
  <c r="E317" i="38"/>
  <c r="E316" i="38"/>
  <c r="E315" i="38"/>
  <c r="E314" i="38"/>
  <c r="E313" i="38"/>
  <c r="E312" i="38"/>
  <c r="E308" i="38"/>
  <c r="E307" i="38"/>
  <c r="E306" i="38"/>
  <c r="E305" i="38"/>
  <c r="E304" i="38"/>
  <c r="E303" i="38"/>
  <c r="E302" i="38"/>
  <c r="E301" i="38"/>
  <c r="E300" i="38"/>
  <c r="E299" i="38"/>
  <c r="E298" i="38"/>
  <c r="E297" i="38"/>
  <c r="E296" i="38"/>
  <c r="E295" i="38"/>
  <c r="E291" i="38"/>
  <c r="E290" i="38"/>
  <c r="E289" i="38"/>
  <c r="E288" i="38"/>
  <c r="E287" i="38"/>
  <c r="E286" i="38"/>
  <c r="E285" i="38"/>
  <c r="E284" i="38"/>
  <c r="E283" i="38"/>
  <c r="E268" i="38"/>
  <c r="E266" i="38"/>
  <c r="E264" i="38"/>
  <c r="E262" i="38"/>
  <c r="E260" i="38"/>
  <c r="E255" i="38"/>
  <c r="E253" i="38"/>
  <c r="E245" i="38"/>
  <c r="E244" i="38"/>
  <c r="E243" i="38"/>
  <c r="E242" i="38"/>
  <c r="E241" i="38"/>
  <c r="E240" i="38"/>
  <c r="E238" i="38"/>
  <c r="E237" i="38"/>
  <c r="E236" i="38"/>
  <c r="E235" i="38"/>
  <c r="E234" i="38"/>
  <c r="E233" i="38"/>
  <c r="E230" i="38"/>
  <c r="E226" i="38"/>
  <c r="E222" i="38"/>
  <c r="E221" i="38"/>
  <c r="E220" i="38"/>
  <c r="E218" i="38"/>
  <c r="E217" i="38"/>
  <c r="E216" i="38"/>
  <c r="E215" i="38"/>
  <c r="E208" i="38"/>
  <c r="E207" i="38"/>
  <c r="E205" i="38"/>
  <c r="E203" i="38"/>
  <c r="E201" i="38"/>
  <c r="E198" i="38"/>
  <c r="E196" i="38"/>
  <c r="E194" i="38"/>
  <c r="E187" i="38"/>
  <c r="E186" i="38"/>
  <c r="E185" i="38"/>
  <c r="E184" i="38"/>
  <c r="E183" i="38"/>
  <c r="E182" i="38"/>
  <c r="E181" i="38"/>
  <c r="E180" i="38"/>
  <c r="E178" i="38"/>
  <c r="E177" i="38"/>
  <c r="E176" i="38"/>
  <c r="E175" i="38"/>
  <c r="E170" i="38"/>
  <c r="E169" i="38"/>
  <c r="E168" i="38"/>
  <c r="E165" i="38"/>
  <c r="E164" i="38"/>
  <c r="E163" i="38"/>
  <c r="E162" i="38"/>
  <c r="E161" i="38"/>
  <c r="E160" i="38"/>
  <c r="E159" i="38"/>
  <c r="E158" i="38"/>
  <c r="E157" i="38"/>
  <c r="E154" i="38"/>
  <c r="E153" i="38"/>
  <c r="E148" i="38"/>
  <c r="E147" i="38"/>
  <c r="E146" i="38"/>
  <c r="E145" i="38"/>
  <c r="E144" i="38"/>
  <c r="E141" i="38"/>
  <c r="E135" i="38"/>
  <c r="E133" i="38"/>
  <c r="E132" i="38"/>
  <c r="E131" i="38"/>
  <c r="E129" i="38"/>
  <c r="E127" i="38"/>
  <c r="E126" i="38"/>
  <c r="E125" i="38"/>
  <c r="E123" i="38"/>
  <c r="E122" i="38"/>
  <c r="E120" i="38"/>
  <c r="E119" i="38"/>
  <c r="E117" i="38"/>
  <c r="E116" i="38"/>
  <c r="E115" i="38"/>
  <c r="E113" i="38"/>
  <c r="E111" i="38"/>
  <c r="E110" i="38"/>
  <c r="E109" i="38"/>
  <c r="E107" i="38"/>
  <c r="E106" i="38"/>
  <c r="E105" i="38"/>
  <c r="E103" i="38"/>
  <c r="E102" i="38"/>
  <c r="E101" i="38"/>
  <c r="E100" i="38"/>
  <c r="E93" i="38"/>
  <c r="E92" i="38"/>
  <c r="E91" i="38"/>
  <c r="E90" i="38"/>
  <c r="E89" i="38"/>
  <c r="E88" i="38"/>
  <c r="E87" i="38"/>
  <c r="E86" i="38"/>
  <c r="E85" i="38"/>
  <c r="E84" i="38"/>
  <c r="E83" i="38"/>
  <c r="E82" i="38"/>
  <c r="E81" i="38"/>
  <c r="E79" i="38"/>
  <c r="E77" i="38"/>
  <c r="E75" i="38"/>
  <c r="E74" i="38"/>
  <c r="E70" i="38"/>
  <c r="E67" i="38"/>
  <c r="E66" i="38"/>
  <c r="E65" i="38"/>
  <c r="E62" i="38"/>
  <c r="E61" i="38"/>
  <c r="E60" i="38"/>
  <c r="E55" i="38"/>
  <c r="E54" i="38"/>
  <c r="E53" i="38"/>
  <c r="E52" i="38"/>
  <c r="E51" i="38"/>
  <c r="E50" i="38"/>
  <c r="E49" i="38"/>
  <c r="E48" i="38"/>
  <c r="E47" i="38"/>
  <c r="E46" i="38"/>
  <c r="E43" i="38"/>
  <c r="E42" i="38"/>
  <c r="E744" i="38" s="1"/>
  <c r="E39" i="38"/>
  <c r="E38" i="38"/>
  <c r="E37" i="38"/>
  <c r="E33" i="38"/>
  <c r="E30" i="38"/>
  <c r="E29" i="38"/>
  <c r="E28" i="38"/>
  <c r="E27" i="38"/>
  <c r="E26" i="38"/>
  <c r="E24" i="38"/>
  <c r="E23" i="38"/>
  <c r="E22" i="38"/>
  <c r="E21" i="38"/>
  <c r="E20" i="38"/>
  <c r="E16" i="38"/>
  <c r="E15" i="38"/>
  <c r="E13" i="38"/>
  <c r="E12" i="38"/>
  <c r="E11" i="38"/>
  <c r="E6" i="38"/>
  <c r="E707" i="37"/>
  <c r="E704" i="37"/>
  <c r="E700" i="37"/>
  <c r="E697" i="37"/>
  <c r="E696" i="37"/>
  <c r="E695" i="37"/>
  <c r="E694" i="37"/>
  <c r="E690" i="37"/>
  <c r="E689" i="37"/>
  <c r="E688" i="37"/>
  <c r="E687" i="37"/>
  <c r="E683" i="37"/>
  <c r="E681" i="37"/>
  <c r="E680" i="37"/>
  <c r="E679" i="37"/>
  <c r="E668" i="37"/>
  <c r="E666" i="37"/>
  <c r="E664" i="37"/>
  <c r="E658" i="37"/>
  <c r="E657" i="37"/>
  <c r="E652" i="37"/>
  <c r="E650" i="37"/>
  <c r="E649" i="37"/>
  <c r="E648" i="37"/>
  <c r="E645" i="37"/>
  <c r="E643" i="37"/>
  <c r="E642" i="37"/>
  <c r="E641" i="37"/>
  <c r="E640" i="37"/>
  <c r="E639" i="37"/>
  <c r="E638" i="37"/>
  <c r="E637" i="37"/>
  <c r="E636" i="37"/>
  <c r="E635" i="37"/>
  <c r="E634" i="37"/>
  <c r="E631" i="37"/>
  <c r="E630" i="37"/>
  <c r="E629" i="37"/>
  <c r="E628" i="37"/>
  <c r="E627" i="37"/>
  <c r="E626" i="37"/>
  <c r="E625" i="37"/>
  <c r="E624" i="37"/>
  <c r="E620" i="37"/>
  <c r="E619" i="37"/>
  <c r="E611" i="37"/>
  <c r="E610" i="37"/>
  <c r="E609" i="37"/>
  <c r="E608" i="37"/>
  <c r="E607" i="37"/>
  <c r="E606" i="37"/>
  <c r="E605" i="37"/>
  <c r="E604" i="37"/>
  <c r="E603" i="37"/>
  <c r="E602" i="37"/>
  <c r="E601" i="37"/>
  <c r="E600" i="37"/>
  <c r="E599" i="37"/>
  <c r="E598" i="37"/>
  <c r="E597" i="37"/>
  <c r="E593" i="37"/>
  <c r="E587" i="37"/>
  <c r="E586" i="37"/>
  <c r="E585" i="37"/>
  <c r="E584" i="37"/>
  <c r="E583" i="37"/>
  <c r="E582" i="37"/>
  <c r="E581" i="37"/>
  <c r="E580" i="37"/>
  <c r="E579" i="37"/>
  <c r="E578" i="37"/>
  <c r="E577" i="37"/>
  <c r="E576" i="37"/>
  <c r="E575" i="37"/>
  <c r="E574" i="37"/>
  <c r="E573" i="37"/>
  <c r="E572" i="37"/>
  <c r="E570" i="37"/>
  <c r="E568" i="37"/>
  <c r="E567" i="37"/>
  <c r="E566" i="37"/>
  <c r="E560" i="37"/>
  <c r="E559" i="37"/>
  <c r="E558" i="37"/>
  <c r="E557" i="37"/>
  <c r="E550" i="37"/>
  <c r="E549" i="37"/>
  <c r="E548" i="37"/>
  <c r="E547" i="37"/>
  <c r="E546" i="37"/>
  <c r="E545" i="37"/>
  <c r="E544" i="37"/>
  <c r="E543" i="37"/>
  <c r="E542" i="37"/>
  <c r="E541" i="37"/>
  <c r="E540" i="37"/>
  <c r="E539" i="37"/>
  <c r="E538" i="37"/>
  <c r="E537" i="37"/>
  <c r="E531" i="37"/>
  <c r="E530" i="37"/>
  <c r="E527" i="37"/>
  <c r="E526" i="37"/>
  <c r="E523" i="37"/>
  <c r="E522" i="37"/>
  <c r="E519" i="37"/>
  <c r="E518" i="37"/>
  <c r="E512" i="37"/>
  <c r="E511" i="37"/>
  <c r="E509" i="37"/>
  <c r="E505" i="37"/>
  <c r="E503" i="37"/>
  <c r="E501" i="37"/>
  <c r="E497" i="37"/>
  <c r="E496" i="37"/>
  <c r="E495" i="37"/>
  <c r="E492" i="37"/>
  <c r="E491" i="37"/>
  <c r="E490" i="37"/>
  <c r="E489" i="37"/>
  <c r="E482" i="37"/>
  <c r="E481" i="37"/>
  <c r="E478" i="37"/>
  <c r="E477" i="37"/>
  <c r="E476" i="37"/>
  <c r="E473" i="37"/>
  <c r="E472" i="37"/>
  <c r="E471" i="37"/>
  <c r="E468" i="37"/>
  <c r="E467" i="37"/>
  <c r="E463" i="37"/>
  <c r="E462" i="37"/>
  <c r="E461" i="37"/>
  <c r="E460" i="37"/>
  <c r="E459" i="37"/>
  <c r="E458" i="37"/>
  <c r="E457" i="37"/>
  <c r="E456" i="37"/>
  <c r="E455" i="37"/>
  <c r="E454" i="37"/>
  <c r="E453" i="37"/>
  <c r="E452" i="37"/>
  <c r="E451" i="37"/>
  <c r="E450" i="37"/>
  <c r="E449" i="37"/>
  <c r="E444" i="37"/>
  <c r="E443" i="37"/>
  <c r="E442" i="37"/>
  <c r="E441" i="37"/>
  <c r="E440" i="37"/>
  <c r="E436" i="37"/>
  <c r="E435" i="37"/>
  <c r="E434" i="37"/>
  <c r="E433" i="37"/>
  <c r="E431" i="37"/>
  <c r="E430" i="37"/>
  <c r="E429" i="37"/>
  <c r="E428" i="37"/>
  <c r="E426" i="37"/>
  <c r="E425" i="37"/>
  <c r="E424" i="37"/>
  <c r="E423" i="37"/>
  <c r="E421" i="37"/>
  <c r="E420" i="37"/>
  <c r="E419" i="37"/>
  <c r="E418" i="37"/>
  <c r="E416" i="37"/>
  <c r="E415" i="37"/>
  <c r="E414" i="37"/>
  <c r="E413" i="37"/>
  <c r="E408" i="37"/>
  <c r="E407" i="37"/>
  <c r="E406" i="37"/>
  <c r="E405" i="37"/>
  <c r="E404" i="37"/>
  <c r="E403" i="37"/>
  <c r="E402" i="37"/>
  <c r="E400" i="37"/>
  <c r="E399" i="37"/>
  <c r="E398" i="37"/>
  <c r="E397" i="37"/>
  <c r="E396" i="37"/>
  <c r="E395" i="37"/>
  <c r="E394" i="37"/>
  <c r="E393" i="37"/>
  <c r="E392" i="37"/>
  <c r="E391" i="37"/>
  <c r="E388" i="37"/>
  <c r="E387" i="37"/>
  <c r="E386" i="37"/>
  <c r="E385" i="37"/>
  <c r="E384" i="37"/>
  <c r="E383" i="37"/>
  <c r="E382" i="37"/>
  <c r="E381" i="37"/>
  <c r="E380" i="37"/>
  <c r="E379" i="37"/>
  <c r="E378" i="37"/>
  <c r="E377" i="37"/>
  <c r="E376" i="37"/>
  <c r="E375" i="37"/>
  <c r="E374" i="37"/>
  <c r="E373" i="37"/>
  <c r="E372" i="37"/>
  <c r="E371" i="37"/>
  <c r="E370" i="37"/>
  <c r="E367" i="37"/>
  <c r="E366" i="37"/>
  <c r="E365" i="37"/>
  <c r="E364" i="37"/>
  <c r="E358" i="37"/>
  <c r="E357" i="37"/>
  <c r="E356" i="37"/>
  <c r="E355" i="37"/>
  <c r="E354" i="37"/>
  <c r="E353" i="37"/>
  <c r="E349" i="37"/>
  <c r="E348" i="37"/>
  <c r="E347" i="37"/>
  <c r="E346" i="37"/>
  <c r="E345" i="37"/>
  <c r="E344" i="37"/>
  <c r="E341" i="37"/>
  <c r="E335" i="37"/>
  <c r="E334" i="37"/>
  <c r="E333" i="37"/>
  <c r="E332" i="37"/>
  <c r="E331" i="37"/>
  <c r="E330" i="37"/>
  <c r="E329" i="37"/>
  <c r="E328" i="37"/>
  <c r="E327" i="37"/>
  <c r="E326" i="37"/>
  <c r="E322" i="37"/>
  <c r="E321" i="37"/>
  <c r="E320" i="37"/>
  <c r="E319" i="37"/>
  <c r="E318" i="37"/>
  <c r="E317" i="37"/>
  <c r="E316" i="37"/>
  <c r="E315" i="37"/>
  <c r="E314" i="37"/>
  <c r="E313" i="37"/>
  <c r="E312" i="37"/>
  <c r="E308" i="37"/>
  <c r="E307" i="37"/>
  <c r="E306" i="37"/>
  <c r="E305" i="37"/>
  <c r="E304" i="37"/>
  <c r="E303" i="37"/>
  <c r="E302" i="37"/>
  <c r="E301" i="37"/>
  <c r="E300" i="37"/>
  <c r="E299" i="37"/>
  <c r="E298" i="37"/>
  <c r="E297" i="37"/>
  <c r="E296" i="37"/>
  <c r="E295" i="37"/>
  <c r="E291" i="37"/>
  <c r="E290" i="37"/>
  <c r="E289" i="37"/>
  <c r="E288" i="37"/>
  <c r="E287" i="37"/>
  <c r="E286" i="37"/>
  <c r="E285" i="37"/>
  <c r="E284" i="37"/>
  <c r="E283" i="37"/>
  <c r="E268" i="37"/>
  <c r="E266" i="37"/>
  <c r="E264" i="37"/>
  <c r="E262" i="37"/>
  <c r="E260" i="37"/>
  <c r="E255" i="37"/>
  <c r="E253" i="37"/>
  <c r="E246" i="37"/>
  <c r="E245" i="37"/>
  <c r="E244" i="37"/>
  <c r="E243" i="37"/>
  <c r="E242" i="37"/>
  <c r="E241" i="37"/>
  <c r="E239" i="37"/>
  <c r="E238" i="37"/>
  <c r="E237" i="37"/>
  <c r="E236" i="37"/>
  <c r="E235" i="37"/>
  <c r="E234" i="37"/>
  <c r="E231" i="37"/>
  <c r="E227" i="37"/>
  <c r="E223" i="37"/>
  <c r="E222" i="37"/>
  <c r="E221" i="37"/>
  <c r="E219" i="37"/>
  <c r="E218" i="37"/>
  <c r="E217" i="37"/>
  <c r="E216" i="37"/>
  <c r="H11" i="39" l="1"/>
  <c r="H21" i="42"/>
  <c r="H30" i="42"/>
  <c r="H70" i="42"/>
  <c r="H82" i="42"/>
  <c r="H90" i="42"/>
  <c r="H79" i="39"/>
  <c r="H20" i="39"/>
  <c r="H29" i="39"/>
  <c r="H81" i="39"/>
  <c r="H89" i="39"/>
  <c r="H28" i="39"/>
  <c r="H504" i="39"/>
  <c r="H20" i="44"/>
  <c r="H29" i="44"/>
  <c r="H67" i="44"/>
  <c r="H81" i="44"/>
  <c r="H89" i="44"/>
  <c r="H19" i="41"/>
  <c r="H28" i="41"/>
  <c r="H66" i="41"/>
  <c r="H88" i="41"/>
  <c r="H425" i="41"/>
  <c r="H435" i="41"/>
  <c r="H450" i="41"/>
  <c r="H458" i="41"/>
  <c r="H469" i="41"/>
  <c r="H496" i="41"/>
  <c r="H532" i="41"/>
  <c r="H545" i="41"/>
  <c r="H573" i="41"/>
  <c r="H581" i="41"/>
  <c r="H605" i="41"/>
  <c r="H613" i="41"/>
  <c r="H628" i="41"/>
  <c r="H640" i="41"/>
  <c r="H694" i="41"/>
  <c r="H576" i="44"/>
  <c r="H584" i="44"/>
  <c r="H600" i="44"/>
  <c r="H608" i="44"/>
  <c r="H631" i="44"/>
  <c r="H643" i="44"/>
  <c r="H19" i="39"/>
  <c r="H88" i="39"/>
  <c r="H20" i="41"/>
  <c r="H29" i="41"/>
  <c r="H67" i="41"/>
  <c r="H81" i="41"/>
  <c r="H89" i="41"/>
  <c r="H22" i="42"/>
  <c r="H71" i="42"/>
  <c r="H83" i="42"/>
  <c r="H91" i="42"/>
  <c r="H66" i="39"/>
  <c r="H23" i="42"/>
  <c r="H74" i="42"/>
  <c r="H84" i="42"/>
  <c r="H92" i="42"/>
  <c r="H15" i="42"/>
  <c r="H26" i="42"/>
  <c r="H39" i="42"/>
  <c r="H77" i="42"/>
  <c r="H86" i="42"/>
  <c r="H22" i="39"/>
  <c r="H83" i="39"/>
  <c r="H91" i="39"/>
  <c r="H22" i="41"/>
  <c r="H71" i="41"/>
  <c r="H83" i="41"/>
  <c r="H91" i="41"/>
  <c r="H16" i="44"/>
  <c r="H27" i="44"/>
  <c r="H40" i="44"/>
  <c r="H78" i="44"/>
  <c r="H87" i="44"/>
  <c r="H628" i="44"/>
  <c r="H21" i="41"/>
  <c r="H82" i="41"/>
  <c r="H90" i="41"/>
  <c r="H24" i="42"/>
  <c r="H75" i="42"/>
  <c r="H85" i="42"/>
  <c r="H93" i="42"/>
  <c r="H30" i="41"/>
  <c r="H70" i="41"/>
  <c r="H13" i="42"/>
  <c r="H19" i="42"/>
  <c r="H28" i="42"/>
  <c r="H66" i="42"/>
  <c r="H79" i="42"/>
  <c r="H88" i="42"/>
  <c r="H19" i="44"/>
  <c r="H28" i="44"/>
  <c r="H66" i="44"/>
  <c r="H79" i="44"/>
  <c r="H88" i="44"/>
  <c r="H424" i="41"/>
  <c r="H434" i="41"/>
  <c r="H468" i="41"/>
  <c r="H482" i="41"/>
  <c r="H495" i="41"/>
  <c r="H531" i="41"/>
  <c r="H544" i="41"/>
  <c r="H558" i="41"/>
  <c r="H571" i="41"/>
  <c r="H580" i="41"/>
  <c r="H588" i="41"/>
  <c r="H604" i="41"/>
  <c r="H612" i="41"/>
  <c r="H639" i="41"/>
  <c r="H696" i="44"/>
  <c r="H559" i="41"/>
  <c r="H627" i="41"/>
  <c r="H605" i="44"/>
  <c r="H613" i="44"/>
  <c r="H483" i="41"/>
  <c r="H457" i="41"/>
  <c r="H443" i="41"/>
  <c r="H136" i="22"/>
  <c r="E709" i="22" s="1"/>
  <c r="H697" i="44"/>
  <c r="H100" i="41"/>
  <c r="H188" i="41"/>
  <c r="H302" i="41"/>
  <c r="H375" i="41"/>
  <c r="H594" i="41"/>
  <c r="H651" i="41"/>
  <c r="H53" i="41"/>
  <c r="H125" i="41"/>
  <c r="H205" i="41"/>
  <c r="H294" i="41"/>
  <c r="H347" i="41"/>
  <c r="H415" i="41"/>
  <c r="H514" i="41"/>
  <c r="H153" i="41"/>
  <c r="H237" i="41"/>
  <c r="H321" i="41"/>
  <c r="H391" i="41"/>
  <c r="H177" i="41"/>
  <c r="H283" i="41"/>
  <c r="H363" i="41"/>
  <c r="H136" i="41"/>
  <c r="H221" i="41"/>
  <c r="H313" i="41"/>
  <c r="H383" i="41"/>
  <c r="H43" i="41"/>
  <c r="H113" i="41"/>
  <c r="H163" i="41"/>
  <c r="H252" i="41"/>
  <c r="H334" i="41"/>
  <c r="H401" i="41"/>
  <c r="H679" i="41"/>
  <c r="H46" i="41"/>
  <c r="H54" i="41"/>
  <c r="H101" i="41"/>
  <c r="H115" i="41"/>
  <c r="H126" i="41"/>
  <c r="H137" i="41"/>
  <c r="H154" i="41"/>
  <c r="H164" i="41"/>
  <c r="H178" i="41"/>
  <c r="H189" i="41"/>
  <c r="H207" i="41"/>
  <c r="H222" i="41"/>
  <c r="H238" i="41"/>
  <c r="H254" i="41"/>
  <c r="H284" i="41"/>
  <c r="H295" i="41"/>
  <c r="H303" i="41"/>
  <c r="H314" i="41"/>
  <c r="H327" i="41"/>
  <c r="H335" i="41"/>
  <c r="H348" i="41"/>
  <c r="H364" i="41"/>
  <c r="H376" i="41"/>
  <c r="H384" i="41"/>
  <c r="H392" i="41"/>
  <c r="H52" i="41"/>
  <c r="H99" i="41"/>
  <c r="H109" i="41"/>
  <c r="H123" i="41"/>
  <c r="H135" i="41"/>
  <c r="H148" i="41"/>
  <c r="H162" i="41"/>
  <c r="H176" i="41"/>
  <c r="H187" i="41"/>
  <c r="H203" i="41"/>
  <c r="H220" i="41"/>
  <c r="H236" i="41"/>
  <c r="H245" i="41"/>
  <c r="H282" i="41"/>
  <c r="H290" i="41"/>
  <c r="H301" i="41"/>
  <c r="H312" i="41"/>
  <c r="H320" i="41"/>
  <c r="H333" i="41"/>
  <c r="H346" i="41"/>
  <c r="H357" i="41"/>
  <c r="H374" i="41"/>
  <c r="H382" i="41"/>
  <c r="H390" i="41"/>
  <c r="H398" i="41"/>
  <c r="H414" i="41"/>
  <c r="H513" i="41"/>
  <c r="H650" i="41"/>
  <c r="H673" i="41"/>
  <c r="H690" i="41"/>
  <c r="H33" i="41"/>
  <c r="H47" i="41"/>
  <c r="H55" i="41"/>
  <c r="H103" i="41"/>
  <c r="H116" i="41"/>
  <c r="H127" i="41"/>
  <c r="H141" i="41"/>
  <c r="H157" i="41"/>
  <c r="H165" i="41"/>
  <c r="H180" i="41"/>
  <c r="H190" i="41"/>
  <c r="H208" i="41"/>
  <c r="H226" i="41"/>
  <c r="H240" i="41"/>
  <c r="H259" i="41"/>
  <c r="H285" i="41"/>
  <c r="H296" i="41"/>
  <c r="H304" i="41"/>
  <c r="H315" i="41"/>
  <c r="H328" i="41"/>
  <c r="H336" i="41"/>
  <c r="H352" i="41"/>
  <c r="H365" i="41"/>
  <c r="H377" i="41"/>
  <c r="H385" i="41"/>
  <c r="H393" i="41"/>
  <c r="H319" i="42"/>
  <c r="H332" i="42"/>
  <c r="H389" i="42"/>
  <c r="H289" i="42"/>
  <c r="H345" i="42"/>
  <c r="H381" i="42"/>
  <c r="H300" i="42"/>
  <c r="H356" i="42"/>
  <c r="H397" i="42"/>
  <c r="H373" i="42"/>
  <c r="H521" i="44"/>
  <c r="H540" i="44"/>
  <c r="H548" i="44"/>
  <c r="H562" i="44"/>
  <c r="H620" i="44"/>
  <c r="H655" i="44"/>
  <c r="H682" i="44"/>
  <c r="H308" i="42"/>
  <c r="H684" i="42"/>
  <c r="H688" i="42"/>
  <c r="H701" i="42"/>
  <c r="H681" i="44"/>
  <c r="H667" i="42"/>
  <c r="H545" i="44"/>
  <c r="H553" i="44"/>
  <c r="H569" i="44"/>
  <c r="H581" i="44"/>
  <c r="H589" i="44"/>
  <c r="H640" i="44"/>
  <c r="H651" i="44"/>
  <c r="H672" i="44"/>
  <c r="H691" i="44"/>
  <c r="H675" i="44"/>
  <c r="H692" i="44"/>
  <c r="H680" i="39"/>
  <c r="H694" i="39"/>
  <c r="H671" i="38"/>
  <c r="H629" i="44"/>
  <c r="H641" i="44"/>
  <c r="H652" i="44"/>
  <c r="H624" i="42"/>
  <c r="H636" i="42"/>
  <c r="H644" i="42"/>
  <c r="H661" i="42"/>
  <c r="H657" i="39"/>
  <c r="H525" i="42"/>
  <c r="H542" i="42"/>
  <c r="H550" i="42"/>
  <c r="H566" i="42"/>
  <c r="H578" i="42"/>
  <c r="H586" i="42"/>
  <c r="H602" i="42"/>
  <c r="H610" i="42"/>
  <c r="H625" i="42"/>
  <c r="H637" i="42"/>
  <c r="H645" i="42"/>
  <c r="H516" i="44"/>
  <c r="H534" i="44"/>
  <c r="H547" i="44"/>
  <c r="H561" i="44"/>
  <c r="H575" i="44"/>
  <c r="H583" i="44"/>
  <c r="H596" i="44"/>
  <c r="H607" i="44"/>
  <c r="H615" i="44"/>
  <c r="H630" i="44"/>
  <c r="H642" i="44"/>
  <c r="H653" i="44"/>
  <c r="H521" i="39"/>
  <c r="H538" i="39"/>
  <c r="H546" i="39"/>
  <c r="H560" i="39"/>
  <c r="H621" i="39"/>
  <c r="H633" i="39"/>
  <c r="H641" i="39"/>
  <c r="H376" i="39"/>
  <c r="H384" i="39"/>
  <c r="H392" i="39"/>
  <c r="H404" i="39"/>
  <c r="H417" i="39"/>
  <c r="H427" i="39"/>
  <c r="H437" i="39"/>
  <c r="H449" i="39"/>
  <c r="H459" i="39"/>
  <c r="H472" i="39"/>
  <c r="H487" i="39"/>
  <c r="H408" i="40"/>
  <c r="H421" i="40"/>
  <c r="H431" i="40"/>
  <c r="H443" i="40"/>
  <c r="H455" i="40"/>
  <c r="H463" i="40"/>
  <c r="H478" i="40"/>
  <c r="H493" i="40"/>
  <c r="H510" i="40"/>
  <c r="H377" i="42"/>
  <c r="H385" i="42"/>
  <c r="H393" i="42"/>
  <c r="H606" i="44"/>
  <c r="H614" i="44"/>
  <c r="H609" i="42"/>
  <c r="H287" i="42"/>
  <c r="H298" i="42"/>
  <c r="H306" i="42"/>
  <c r="H317" i="42"/>
  <c r="H330" i="42"/>
  <c r="H341" i="42"/>
  <c r="H354" i="42"/>
  <c r="H367" i="42"/>
  <c r="H379" i="42"/>
  <c r="H387" i="42"/>
  <c r="H395" i="42"/>
  <c r="H284" i="44"/>
  <c r="H292" i="44"/>
  <c r="H303" i="44"/>
  <c r="H314" i="44"/>
  <c r="H322" i="44"/>
  <c r="H335" i="44"/>
  <c r="H348" i="44"/>
  <c r="H359" i="44"/>
  <c r="H376" i="44"/>
  <c r="H384" i="44"/>
  <c r="H392" i="44"/>
  <c r="H400" i="44"/>
  <c r="H416" i="44"/>
  <c r="H426" i="44"/>
  <c r="H436" i="44"/>
  <c r="H445" i="44"/>
  <c r="H459" i="44"/>
  <c r="H470" i="44"/>
  <c r="H484" i="44"/>
  <c r="H499" i="44"/>
  <c r="H515" i="44"/>
  <c r="H533" i="44"/>
  <c r="H546" i="44"/>
  <c r="H560" i="44"/>
  <c r="H571" i="44"/>
  <c r="H582" i="44"/>
  <c r="H590" i="44"/>
  <c r="H424" i="44"/>
  <c r="H434" i="44"/>
  <c r="H444" i="44"/>
  <c r="H458" i="44"/>
  <c r="H466" i="44"/>
  <c r="H481" i="44"/>
  <c r="H498" i="44"/>
  <c r="H514" i="44"/>
  <c r="H530" i="44"/>
  <c r="H478" i="42"/>
  <c r="H491" i="42"/>
  <c r="H485" i="44"/>
  <c r="H500" i="44"/>
  <c r="H421" i="42"/>
  <c r="H431" i="42"/>
  <c r="H441" i="42"/>
  <c r="H455" i="42"/>
  <c r="H463" i="42"/>
  <c r="H417" i="44"/>
  <c r="H427" i="44"/>
  <c r="H437" i="44"/>
  <c r="H452" i="44"/>
  <c r="H460" i="44"/>
  <c r="H471" i="44"/>
  <c r="H313" i="42"/>
  <c r="H321" i="42"/>
  <c r="H334" i="42"/>
  <c r="H347" i="42"/>
  <c r="H358" i="42"/>
  <c r="H375" i="42"/>
  <c r="H383" i="42"/>
  <c r="H391" i="42"/>
  <c r="H399" i="42"/>
  <c r="H396" i="42"/>
  <c r="H406" i="42"/>
  <c r="H358" i="44"/>
  <c r="H375" i="44"/>
  <c r="H383" i="44"/>
  <c r="H391" i="44"/>
  <c r="H399" i="44"/>
  <c r="H409" i="44"/>
  <c r="H393" i="44"/>
  <c r="H403" i="44"/>
  <c r="H353" i="42"/>
  <c r="H366" i="42"/>
  <c r="H378" i="42"/>
  <c r="H386" i="42"/>
  <c r="H394" i="42"/>
  <c r="H365" i="44"/>
  <c r="H377" i="44"/>
  <c r="H385" i="44"/>
  <c r="H372" i="42"/>
  <c r="H380" i="42"/>
  <c r="H388" i="42"/>
  <c r="H241" i="39"/>
  <c r="H261" i="39"/>
  <c r="H286" i="39"/>
  <c r="H297" i="39"/>
  <c r="H305" i="39"/>
  <c r="H316" i="39"/>
  <c r="H327" i="39"/>
  <c r="H338" i="39"/>
  <c r="H353" i="39"/>
  <c r="H366" i="39"/>
  <c r="H238" i="42"/>
  <c r="H255" i="42"/>
  <c r="H285" i="42"/>
  <c r="H296" i="42"/>
  <c r="H304" i="42"/>
  <c r="H315" i="42"/>
  <c r="H328" i="42"/>
  <c r="H336" i="42"/>
  <c r="H349" i="42"/>
  <c r="H365" i="42"/>
  <c r="H349" i="44"/>
  <c r="H344" i="42"/>
  <c r="H355" i="42"/>
  <c r="H129" i="39"/>
  <c r="H208" i="42"/>
  <c r="H226" i="42"/>
  <c r="H240" i="42"/>
  <c r="H260" i="42"/>
  <c r="H286" i="42"/>
  <c r="H297" i="42"/>
  <c r="H305" i="42"/>
  <c r="H316" i="42"/>
  <c r="H329" i="42"/>
  <c r="H337" i="42"/>
  <c r="H201" i="44"/>
  <c r="H218" i="44"/>
  <c r="H235" i="44"/>
  <c r="H244" i="44"/>
  <c r="H268" i="44"/>
  <c r="H291" i="44"/>
  <c r="H302" i="44"/>
  <c r="H313" i="44"/>
  <c r="H321" i="44"/>
  <c r="H334" i="44"/>
  <c r="H347" i="44"/>
  <c r="H169" i="42"/>
  <c r="H182" i="42"/>
  <c r="H196" i="42"/>
  <c r="H216" i="42"/>
  <c r="H233" i="42"/>
  <c r="H242" i="42"/>
  <c r="H264" i="42"/>
  <c r="H288" i="42"/>
  <c r="H299" i="42"/>
  <c r="H307" i="42"/>
  <c r="H318" i="42"/>
  <c r="H331" i="42"/>
  <c r="H177" i="44"/>
  <c r="H186" i="44"/>
  <c r="H205" i="44"/>
  <c r="H221" i="44"/>
  <c r="H237" i="44"/>
  <c r="H253" i="44"/>
  <c r="H285" i="44"/>
  <c r="H296" i="44"/>
  <c r="H304" i="44"/>
  <c r="H315" i="44"/>
  <c r="H323" i="44"/>
  <c r="H336" i="44"/>
  <c r="H52" i="42"/>
  <c r="H101" i="42"/>
  <c r="H111" i="42"/>
  <c r="H123" i="42"/>
  <c r="H135" i="42"/>
  <c r="H148" i="42"/>
  <c r="H162" i="42"/>
  <c r="H176" i="42"/>
  <c r="H187" i="42"/>
  <c r="H203" i="42"/>
  <c r="H220" i="42"/>
  <c r="H236" i="42"/>
  <c r="H245" i="42"/>
  <c r="H283" i="42"/>
  <c r="H291" i="42"/>
  <c r="H302" i="42"/>
  <c r="H52" i="39"/>
  <c r="H99" i="39"/>
  <c r="H123" i="39"/>
  <c r="H183" i="42"/>
  <c r="H198" i="42"/>
  <c r="H217" i="42"/>
  <c r="H234" i="42"/>
  <c r="H243" i="42"/>
  <c r="H266" i="42"/>
  <c r="H230" i="42"/>
  <c r="H241" i="42"/>
  <c r="H262" i="42"/>
  <c r="H236" i="44"/>
  <c r="H245" i="44"/>
  <c r="H222" i="42"/>
  <c r="H230" i="39"/>
  <c r="H220" i="44"/>
  <c r="H215" i="39"/>
  <c r="H148" i="44"/>
  <c r="H162" i="44"/>
  <c r="H176" i="44"/>
  <c r="H185" i="44"/>
  <c r="H203" i="44"/>
  <c r="H37" i="42"/>
  <c r="H48" i="42"/>
  <c r="H60" i="42"/>
  <c r="H106" i="42"/>
  <c r="H117" i="42"/>
  <c r="H129" i="42"/>
  <c r="H144" i="42"/>
  <c r="H158" i="42"/>
  <c r="H168" i="42"/>
  <c r="H181" i="42"/>
  <c r="H194" i="42"/>
  <c r="H215" i="42"/>
  <c r="H207" i="42"/>
  <c r="H116" i="39"/>
  <c r="H181" i="39"/>
  <c r="H116" i="42"/>
  <c r="H127" i="42"/>
  <c r="H141" i="42"/>
  <c r="H157" i="42"/>
  <c r="H165" i="42"/>
  <c r="H180" i="42"/>
  <c r="H190" i="42"/>
  <c r="H189" i="42"/>
  <c r="H122" i="44"/>
  <c r="H133" i="44"/>
  <c r="H147" i="44"/>
  <c r="H161" i="44"/>
  <c r="H175" i="44"/>
  <c r="H184" i="44"/>
  <c r="H50" i="42"/>
  <c r="H62" i="42"/>
  <c r="H109" i="42"/>
  <c r="H120" i="42"/>
  <c r="H132" i="42"/>
  <c r="H146" i="42"/>
  <c r="H160" i="42"/>
  <c r="H170" i="42"/>
  <c r="H46" i="42"/>
  <c r="H54" i="42"/>
  <c r="H154" i="42"/>
  <c r="H164" i="42"/>
  <c r="H178" i="42"/>
  <c r="H158" i="39"/>
  <c r="H163" i="44"/>
  <c r="H38" i="42"/>
  <c r="H49" i="42"/>
  <c r="H61" i="42"/>
  <c r="H107" i="42"/>
  <c r="H119" i="42"/>
  <c r="H131" i="42"/>
  <c r="H145" i="42"/>
  <c r="H159" i="42"/>
  <c r="H43" i="44"/>
  <c r="H53" i="44"/>
  <c r="H100" i="44"/>
  <c r="H113" i="44"/>
  <c r="H125" i="44"/>
  <c r="H136" i="44"/>
  <c r="H153" i="44"/>
  <c r="H126" i="39"/>
  <c r="H103" i="42"/>
  <c r="H115" i="42"/>
  <c r="H126" i="42"/>
  <c r="H137" i="42"/>
  <c r="H43" i="39"/>
  <c r="H53" i="39"/>
  <c r="H100" i="39"/>
  <c r="H113" i="39"/>
  <c r="H52" i="44"/>
  <c r="H99" i="44"/>
  <c r="H109" i="44"/>
  <c r="H123" i="44"/>
  <c r="H135" i="44"/>
  <c r="H33" i="42"/>
  <c r="H47" i="42"/>
  <c r="H55" i="42"/>
  <c r="H105" i="42"/>
  <c r="H51" i="44"/>
  <c r="H65" i="44"/>
  <c r="H98" i="44"/>
  <c r="H108" i="44"/>
  <c r="H33" i="39"/>
  <c r="H47" i="39"/>
  <c r="H55" i="39"/>
  <c r="H103" i="39"/>
  <c r="H390" i="22"/>
  <c r="H391" i="22" s="1"/>
  <c r="H42" i="44"/>
  <c r="H42" i="42"/>
  <c r="H42" i="41"/>
  <c r="H529" i="44"/>
  <c r="H544" i="44"/>
  <c r="H552" i="44"/>
  <c r="H568" i="44"/>
  <c r="H580" i="44"/>
  <c r="H588" i="44"/>
  <c r="H604" i="44"/>
  <c r="H612" i="44"/>
  <c r="H627" i="44"/>
  <c r="H639" i="44"/>
  <c r="H648" i="44"/>
  <c r="H670" i="44"/>
  <c r="H690" i="44"/>
  <c r="H706" i="44"/>
  <c r="H15" i="44"/>
  <c r="H26" i="44"/>
  <c r="H39" i="44"/>
  <c r="H50" i="44"/>
  <c r="H60" i="44"/>
  <c r="H77" i="44"/>
  <c r="H86" i="44"/>
  <c r="H107" i="44"/>
  <c r="H120" i="44"/>
  <c r="H132" i="44"/>
  <c r="H146" i="44"/>
  <c r="H160" i="44"/>
  <c r="H170" i="44"/>
  <c r="H183" i="44"/>
  <c r="H198" i="44"/>
  <c r="H217" i="44"/>
  <c r="H234" i="44"/>
  <c r="H243" i="44"/>
  <c r="H266" i="44"/>
  <c r="H290" i="44"/>
  <c r="H301" i="44"/>
  <c r="H309" i="44"/>
  <c r="H320" i="44"/>
  <c r="H333" i="44"/>
  <c r="H346" i="44"/>
  <c r="H357" i="44"/>
  <c r="H374" i="44"/>
  <c r="H382" i="44"/>
  <c r="H390" i="44"/>
  <c r="H398" i="44"/>
  <c r="H408" i="44"/>
  <c r="H423" i="44"/>
  <c r="H433" i="44"/>
  <c r="H443" i="44"/>
  <c r="H457" i="44"/>
  <c r="H465" i="44"/>
  <c r="H480" i="44"/>
  <c r="H493" i="44"/>
  <c r="H512" i="44"/>
  <c r="H11" i="44"/>
  <c r="H22" i="44"/>
  <c r="H33" i="44"/>
  <c r="H47" i="44"/>
  <c r="H55" i="44"/>
  <c r="H71" i="44"/>
  <c r="H83" i="44"/>
  <c r="H91" i="44"/>
  <c r="H103" i="44"/>
  <c r="H116" i="44"/>
  <c r="H127" i="44"/>
  <c r="H141" i="44"/>
  <c r="H157" i="44"/>
  <c r="H165" i="44"/>
  <c r="H180" i="44"/>
  <c r="H188" i="44"/>
  <c r="H208" i="44"/>
  <c r="H226" i="44"/>
  <c r="H240" i="44"/>
  <c r="H260" i="44"/>
  <c r="H287" i="44"/>
  <c r="H298" i="44"/>
  <c r="H306" i="44"/>
  <c r="H317" i="44"/>
  <c r="H330" i="44"/>
  <c r="H338" i="44"/>
  <c r="H354" i="44"/>
  <c r="H367" i="44"/>
  <c r="H379" i="44"/>
  <c r="H387" i="44"/>
  <c r="H395" i="44"/>
  <c r="E752" i="44"/>
  <c r="E756" i="44" s="1"/>
  <c r="H405" i="44"/>
  <c r="H419" i="44"/>
  <c r="H429" i="44"/>
  <c r="H439" i="44"/>
  <c r="H454" i="44"/>
  <c r="H462" i="44"/>
  <c r="H475" i="44"/>
  <c r="H490" i="44"/>
  <c r="H506" i="44"/>
  <c r="H522" i="44"/>
  <c r="H541" i="44"/>
  <c r="H549" i="44"/>
  <c r="H563" i="44"/>
  <c r="H577" i="44"/>
  <c r="H585" i="44"/>
  <c r="H601" i="44"/>
  <c r="H609" i="44"/>
  <c r="H621" i="44"/>
  <c r="H632" i="44"/>
  <c r="H644" i="44"/>
  <c r="H661" i="44"/>
  <c r="H683" i="44"/>
  <c r="H698" i="44"/>
  <c r="H526" i="44"/>
  <c r="H543" i="44"/>
  <c r="H551" i="44"/>
  <c r="H567" i="44"/>
  <c r="H579" i="44"/>
  <c r="H587" i="44"/>
  <c r="H603" i="44"/>
  <c r="H611" i="44"/>
  <c r="H626" i="44"/>
  <c r="H638" i="44"/>
  <c r="H646" i="44"/>
  <c r="H668" i="44"/>
  <c r="H689" i="44"/>
  <c r="H702" i="44"/>
  <c r="H13" i="44"/>
  <c r="H24" i="44"/>
  <c r="H38" i="44"/>
  <c r="H49" i="44"/>
  <c r="H59" i="44"/>
  <c r="H75" i="44"/>
  <c r="H85" i="44"/>
  <c r="H93" i="44"/>
  <c r="H105" i="44"/>
  <c r="H119" i="44"/>
  <c r="H131" i="44"/>
  <c r="H145" i="44"/>
  <c r="H159" i="44"/>
  <c r="H169" i="44"/>
  <c r="H182" i="44"/>
  <c r="H196" i="44"/>
  <c r="H216" i="44"/>
  <c r="H233" i="44"/>
  <c r="H242" i="44"/>
  <c r="H264" i="44"/>
  <c r="H289" i="44"/>
  <c r="H300" i="44"/>
  <c r="H308" i="44"/>
  <c r="H319" i="44"/>
  <c r="H332" i="44"/>
  <c r="H345" i="44"/>
  <c r="H356" i="44"/>
  <c r="H373" i="44"/>
  <c r="H381" i="44"/>
  <c r="H389" i="44"/>
  <c r="H397" i="44"/>
  <c r="H407" i="44"/>
  <c r="H422" i="44"/>
  <c r="H432" i="44"/>
  <c r="H442" i="44"/>
  <c r="H456" i="44"/>
  <c r="H464" i="44"/>
  <c r="H479" i="44"/>
  <c r="H492" i="44"/>
  <c r="H509" i="44"/>
  <c r="H525" i="44"/>
  <c r="H542" i="44"/>
  <c r="H550" i="44"/>
  <c r="H564" i="44"/>
  <c r="H578" i="44"/>
  <c r="H586" i="44"/>
  <c r="H602" i="44"/>
  <c r="H610" i="44"/>
  <c r="H625" i="44"/>
  <c r="H637" i="44"/>
  <c r="H645" i="44"/>
  <c r="H662" i="44"/>
  <c r="H685" i="44"/>
  <c r="H699" i="44"/>
  <c r="H12" i="44"/>
  <c r="H23" i="44"/>
  <c r="H37" i="44"/>
  <c r="H48" i="44"/>
  <c r="H58" i="44"/>
  <c r="H74" i="44"/>
  <c r="H84" i="44"/>
  <c r="H92" i="44"/>
  <c r="H104" i="44"/>
  <c r="H117" i="44"/>
  <c r="H129" i="44"/>
  <c r="H144" i="44"/>
  <c r="H158" i="44"/>
  <c r="H168" i="44"/>
  <c r="H181" i="44"/>
  <c r="H194" i="44"/>
  <c r="H215" i="44"/>
  <c r="H230" i="44"/>
  <c r="H241" i="44"/>
  <c r="H262" i="44"/>
  <c r="H288" i="44"/>
  <c r="H299" i="44"/>
  <c r="H307" i="44"/>
  <c r="H318" i="44"/>
  <c r="H331" i="44"/>
  <c r="H342" i="44"/>
  <c r="H355" i="44"/>
  <c r="H368" i="44"/>
  <c r="H380" i="44"/>
  <c r="H388" i="44"/>
  <c r="H396" i="44"/>
  <c r="H406" i="44"/>
  <c r="H421" i="44"/>
  <c r="H431" i="44"/>
  <c r="H441" i="44"/>
  <c r="H455" i="44"/>
  <c r="H463" i="44"/>
  <c r="H476" i="44"/>
  <c r="H491" i="44"/>
  <c r="H508" i="44"/>
  <c r="H709" i="44"/>
  <c r="H16" i="42"/>
  <c r="H27" i="42"/>
  <c r="H40" i="42"/>
  <c r="H51" i="42"/>
  <c r="H65" i="42"/>
  <c r="H78" i="42"/>
  <c r="H87" i="42"/>
  <c r="H100" i="42"/>
  <c r="H110" i="42"/>
  <c r="H122" i="42"/>
  <c r="H133" i="42"/>
  <c r="H147" i="42"/>
  <c r="H161" i="42"/>
  <c r="H175" i="42"/>
  <c r="H184" i="42"/>
  <c r="H201" i="42"/>
  <c r="H218" i="42"/>
  <c r="H235" i="42"/>
  <c r="H244" i="42"/>
  <c r="H268" i="42"/>
  <c r="H290" i="42"/>
  <c r="H301" i="42"/>
  <c r="H312" i="42"/>
  <c r="H320" i="42"/>
  <c r="H333" i="42"/>
  <c r="H346" i="42"/>
  <c r="H357" i="42"/>
  <c r="H374" i="42"/>
  <c r="H382" i="42"/>
  <c r="H390" i="42"/>
  <c r="H398" i="42"/>
  <c r="H20" i="42"/>
  <c r="H29" i="42"/>
  <c r="H43" i="42"/>
  <c r="H53" i="42"/>
  <c r="H67" i="42"/>
  <c r="H81" i="42"/>
  <c r="H89" i="42"/>
  <c r="H102" i="42"/>
  <c r="H113" i="42"/>
  <c r="H125" i="42"/>
  <c r="H136" i="42"/>
  <c r="H153" i="42"/>
  <c r="H163" i="42"/>
  <c r="H177" i="42"/>
  <c r="H188" i="42"/>
  <c r="H205" i="42"/>
  <c r="H221" i="42"/>
  <c r="H237" i="42"/>
  <c r="H253" i="42"/>
  <c r="H284" i="42"/>
  <c r="H295" i="42"/>
  <c r="H303" i="42"/>
  <c r="H314" i="42"/>
  <c r="H322" i="42"/>
  <c r="H335" i="42"/>
  <c r="H348" i="42"/>
  <c r="H364" i="42"/>
  <c r="H376" i="42"/>
  <c r="H384" i="42"/>
  <c r="H392" i="42"/>
  <c r="H442" i="42"/>
  <c r="H422" i="42"/>
  <c r="H492" i="42"/>
  <c r="H528" i="42"/>
  <c r="H543" i="42"/>
  <c r="H551" i="42"/>
  <c r="H567" i="42"/>
  <c r="H579" i="42"/>
  <c r="H587" i="42"/>
  <c r="H603" i="42"/>
  <c r="H611" i="42"/>
  <c r="H626" i="42"/>
  <c r="H638" i="42"/>
  <c r="H647" i="42"/>
  <c r="H669" i="42"/>
  <c r="H689" i="42"/>
  <c r="H705" i="42"/>
  <c r="H511" i="42"/>
  <c r="H456" i="42"/>
  <c r="H407" i="42"/>
  <c r="H479" i="42"/>
  <c r="H432" i="42"/>
  <c r="H464" i="42"/>
  <c r="H11" i="42"/>
  <c r="H404" i="42"/>
  <c r="H418" i="42"/>
  <c r="H428" i="42"/>
  <c r="H438" i="42"/>
  <c r="H453" i="42"/>
  <c r="H461" i="42"/>
  <c r="H474" i="42"/>
  <c r="H489" i="42"/>
  <c r="H505" i="42"/>
  <c r="H521" i="42"/>
  <c r="H540" i="42"/>
  <c r="H548" i="42"/>
  <c r="H562" i="42"/>
  <c r="H576" i="42"/>
  <c r="H584" i="42"/>
  <c r="H600" i="42"/>
  <c r="H608" i="42"/>
  <c r="H620" i="42"/>
  <c r="H631" i="42"/>
  <c r="H643" i="42"/>
  <c r="H660" i="42"/>
  <c r="H682" i="42"/>
  <c r="H697" i="42"/>
  <c r="H497" i="42"/>
  <c r="H415" i="42"/>
  <c r="H425" i="42"/>
  <c r="H435" i="42"/>
  <c r="H444" i="42"/>
  <c r="H458" i="42"/>
  <c r="H469" i="42"/>
  <c r="H483" i="42"/>
  <c r="H498" i="42"/>
  <c r="H514" i="42"/>
  <c r="H457" i="42"/>
  <c r="H529" i="42"/>
  <c r="H544" i="42"/>
  <c r="H568" i="42"/>
  <c r="H604" i="42"/>
  <c r="H627" i="42"/>
  <c r="H639" i="42"/>
  <c r="H650" i="42"/>
  <c r="H671" i="42"/>
  <c r="H690" i="42"/>
  <c r="H708" i="42"/>
  <c r="H443" i="42"/>
  <c r="H552" i="42"/>
  <c r="H532" i="42"/>
  <c r="H559" i="42"/>
  <c r="H605" i="42"/>
  <c r="H651" i="42"/>
  <c r="H408" i="42"/>
  <c r="H465" i="42"/>
  <c r="H612" i="42"/>
  <c r="H640" i="42"/>
  <c r="H691" i="42"/>
  <c r="H423" i="42"/>
  <c r="H480" i="42"/>
  <c r="H580" i="42"/>
  <c r="H545" i="42"/>
  <c r="H572" i="42"/>
  <c r="H589" i="42"/>
  <c r="H613" i="42"/>
  <c r="H628" i="42"/>
  <c r="H674" i="42"/>
  <c r="H433" i="42"/>
  <c r="H513" i="42"/>
  <c r="H588" i="42"/>
  <c r="H581" i="42"/>
  <c r="H499" i="42"/>
  <c r="H451" i="42"/>
  <c r="H459" i="42"/>
  <c r="H402" i="42"/>
  <c r="H436" i="42"/>
  <c r="H470" i="42"/>
  <c r="H533" i="42"/>
  <c r="H546" i="42"/>
  <c r="H560" i="42"/>
  <c r="H574" i="42"/>
  <c r="H582" i="42"/>
  <c r="H595" i="42"/>
  <c r="H606" i="42"/>
  <c r="H614" i="42"/>
  <c r="H629" i="42"/>
  <c r="H641" i="42"/>
  <c r="H652" i="42"/>
  <c r="H680" i="42"/>
  <c r="H695" i="42"/>
  <c r="H426" i="42"/>
  <c r="H484" i="42"/>
  <c r="H416" i="42"/>
  <c r="H515" i="42"/>
  <c r="E751" i="42"/>
  <c r="E755" i="42" s="1"/>
  <c r="H12" i="42"/>
  <c r="H405" i="42"/>
  <c r="H420" i="42"/>
  <c r="H430" i="42"/>
  <c r="H440" i="42"/>
  <c r="H454" i="42"/>
  <c r="H462" i="42"/>
  <c r="H475" i="42"/>
  <c r="H490" i="42"/>
  <c r="H507" i="42"/>
  <c r="H524" i="42"/>
  <c r="H541" i="42"/>
  <c r="H549" i="42"/>
  <c r="H563" i="42"/>
  <c r="H577" i="42"/>
  <c r="H585" i="42"/>
  <c r="H601" i="42"/>
  <c r="H16" i="41"/>
  <c r="H27" i="41"/>
  <c r="H40" i="41"/>
  <c r="H51" i="41"/>
  <c r="H65" i="41"/>
  <c r="H78" i="41"/>
  <c r="H87" i="41"/>
  <c r="H98" i="41"/>
  <c r="H108" i="41"/>
  <c r="H122" i="41"/>
  <c r="H133" i="41"/>
  <c r="H147" i="41"/>
  <c r="H161" i="41"/>
  <c r="H175" i="41"/>
  <c r="H184" i="41"/>
  <c r="H201" i="41"/>
  <c r="H218" i="41"/>
  <c r="H235" i="41"/>
  <c r="H244" i="41"/>
  <c r="H267" i="41"/>
  <c r="H289" i="41"/>
  <c r="H300" i="41"/>
  <c r="H311" i="41"/>
  <c r="H319" i="41"/>
  <c r="H332" i="41"/>
  <c r="H345" i="41"/>
  <c r="H356" i="41"/>
  <c r="H373" i="41"/>
  <c r="H381" i="41"/>
  <c r="H389" i="41"/>
  <c r="H397" i="41"/>
  <c r="H407" i="41"/>
  <c r="H422" i="41"/>
  <c r="H432" i="41"/>
  <c r="H442" i="41"/>
  <c r="H456" i="41"/>
  <c r="H464" i="41"/>
  <c r="H479" i="41"/>
  <c r="H494" i="41"/>
  <c r="H512" i="41"/>
  <c r="H528" i="41"/>
  <c r="H543" i="41"/>
  <c r="H551" i="41"/>
  <c r="H567" i="41"/>
  <c r="H579" i="41"/>
  <c r="H587" i="41"/>
  <c r="H603" i="41"/>
  <c r="H611" i="41"/>
  <c r="H626" i="41"/>
  <c r="H638" i="41"/>
  <c r="H649" i="41"/>
  <c r="H670" i="41"/>
  <c r="H689" i="41"/>
  <c r="H707" i="41"/>
  <c r="H12" i="41"/>
  <c r="H23" i="41"/>
  <c r="H37" i="41"/>
  <c r="H48" i="41"/>
  <c r="H58" i="41"/>
  <c r="H74" i="41"/>
  <c r="H84" i="41"/>
  <c r="H92" i="41"/>
  <c r="H104" i="41"/>
  <c r="H117" i="41"/>
  <c r="H129" i="41"/>
  <c r="H144" i="41"/>
  <c r="H158" i="41"/>
  <c r="H168" i="41"/>
  <c r="H181" i="41"/>
  <c r="H194" i="41"/>
  <c r="H215" i="41"/>
  <c r="H230" i="41"/>
  <c r="H241" i="41"/>
  <c r="H261" i="41"/>
  <c r="H286" i="41"/>
  <c r="H297" i="41"/>
  <c r="H305" i="41"/>
  <c r="H316" i="41"/>
  <c r="H329" i="41"/>
  <c r="H340" i="41"/>
  <c r="H353" i="41"/>
  <c r="H366" i="41"/>
  <c r="H378" i="41"/>
  <c r="H386" i="41"/>
  <c r="H394" i="41"/>
  <c r="H404" i="41"/>
  <c r="H419" i="41"/>
  <c r="H429" i="41"/>
  <c r="H439" i="41"/>
  <c r="H453" i="41"/>
  <c r="H461" i="41"/>
  <c r="H474" i="41"/>
  <c r="H489" i="41"/>
  <c r="H506" i="41"/>
  <c r="H523" i="41"/>
  <c r="H540" i="41"/>
  <c r="H548" i="41"/>
  <c r="H562" i="41"/>
  <c r="H576" i="41"/>
  <c r="H584" i="41"/>
  <c r="H600" i="41"/>
  <c r="H608" i="41"/>
  <c r="H623" i="41"/>
  <c r="H635" i="41"/>
  <c r="H643" i="41"/>
  <c r="H660" i="41"/>
  <c r="H683" i="41"/>
  <c r="H697" i="41"/>
  <c r="H15" i="41"/>
  <c r="H26" i="41"/>
  <c r="H39" i="41"/>
  <c r="H50" i="41"/>
  <c r="H60" i="41"/>
  <c r="H77" i="41"/>
  <c r="H86" i="41"/>
  <c r="H107" i="41"/>
  <c r="H120" i="41"/>
  <c r="H132" i="41"/>
  <c r="H146" i="41"/>
  <c r="H160" i="41"/>
  <c r="H170" i="41"/>
  <c r="H183" i="41"/>
  <c r="H198" i="41"/>
  <c r="H217" i="41"/>
  <c r="H234" i="41"/>
  <c r="H243" i="41"/>
  <c r="H265" i="41"/>
  <c r="H288" i="41"/>
  <c r="H299" i="41"/>
  <c r="H307" i="41"/>
  <c r="H318" i="41"/>
  <c r="H331" i="41"/>
  <c r="H344" i="41"/>
  <c r="H355" i="41"/>
  <c r="H372" i="41"/>
  <c r="H380" i="41"/>
  <c r="H388" i="41"/>
  <c r="H396" i="41"/>
  <c r="H406" i="41"/>
  <c r="H421" i="41"/>
  <c r="H431" i="41"/>
  <c r="H441" i="41"/>
  <c r="H455" i="41"/>
  <c r="H463" i="41"/>
  <c r="H478" i="41"/>
  <c r="H491" i="41"/>
  <c r="H510" i="41"/>
  <c r="H527" i="41"/>
  <c r="H542" i="41"/>
  <c r="H550" i="41"/>
  <c r="H566" i="41"/>
  <c r="H578" i="41"/>
  <c r="H586" i="41"/>
  <c r="H602" i="41"/>
  <c r="H610" i="41"/>
  <c r="H625" i="41"/>
  <c r="H637" i="41"/>
  <c r="H646" i="41"/>
  <c r="H668" i="41"/>
  <c r="H688" i="41"/>
  <c r="H704" i="41"/>
  <c r="H13" i="41"/>
  <c r="H403" i="41"/>
  <c r="H417" i="41"/>
  <c r="H427" i="41"/>
  <c r="H437" i="41"/>
  <c r="H452" i="41"/>
  <c r="H460" i="41"/>
  <c r="H473" i="41"/>
  <c r="H488" i="41"/>
  <c r="H504" i="41"/>
  <c r="H24" i="41"/>
  <c r="H38" i="41"/>
  <c r="H49" i="41"/>
  <c r="H59" i="41"/>
  <c r="H75" i="41"/>
  <c r="H85" i="41"/>
  <c r="H93" i="41"/>
  <c r="H105" i="41"/>
  <c r="H119" i="41"/>
  <c r="H131" i="41"/>
  <c r="H145" i="41"/>
  <c r="H159" i="41"/>
  <c r="H169" i="41"/>
  <c r="H182" i="41"/>
  <c r="H196" i="41"/>
  <c r="H216" i="41"/>
  <c r="H233" i="41"/>
  <c r="H242" i="41"/>
  <c r="H263" i="41"/>
  <c r="H287" i="41"/>
  <c r="H298" i="41"/>
  <c r="H306" i="41"/>
  <c r="H317" i="41"/>
  <c r="H330" i="41"/>
  <c r="H343" i="41"/>
  <c r="H354" i="41"/>
  <c r="H371" i="41"/>
  <c r="H379" i="41"/>
  <c r="H387" i="41"/>
  <c r="H395" i="41"/>
  <c r="H405" i="41"/>
  <c r="H420" i="41"/>
  <c r="H430" i="41"/>
  <c r="H440" i="41"/>
  <c r="H454" i="41"/>
  <c r="H462" i="41"/>
  <c r="H477" i="41"/>
  <c r="H490" i="41"/>
  <c r="H507" i="41"/>
  <c r="H520" i="41"/>
  <c r="H539" i="41"/>
  <c r="H547" i="41"/>
  <c r="H561" i="41"/>
  <c r="H575" i="41"/>
  <c r="H583" i="41"/>
  <c r="H599" i="41"/>
  <c r="H607" i="41"/>
  <c r="H619" i="41"/>
  <c r="H630" i="41"/>
  <c r="H642" i="41"/>
  <c r="H659" i="41"/>
  <c r="H681" i="41"/>
  <c r="H696" i="41"/>
  <c r="H524" i="41"/>
  <c r="H541" i="41"/>
  <c r="H549" i="41"/>
  <c r="H565" i="41"/>
  <c r="H577" i="41"/>
  <c r="H585" i="41"/>
  <c r="H601" i="41"/>
  <c r="H609" i="41"/>
  <c r="H624" i="41"/>
  <c r="H636" i="41"/>
  <c r="H644" i="41"/>
  <c r="H666" i="41"/>
  <c r="H687" i="41"/>
  <c r="H700" i="41"/>
  <c r="E750" i="41"/>
  <c r="E754" i="41" s="1"/>
  <c r="H11" i="41"/>
  <c r="H16" i="40"/>
  <c r="H27" i="40"/>
  <c r="H51" i="40"/>
  <c r="H65" i="40"/>
  <c r="H87" i="40"/>
  <c r="H100" i="40"/>
  <c r="H110" i="40"/>
  <c r="H122" i="40"/>
  <c r="H133" i="40"/>
  <c r="H147" i="40"/>
  <c r="H161" i="40"/>
  <c r="H175" i="40"/>
  <c r="H184" i="40"/>
  <c r="H201" i="40"/>
  <c r="H218" i="40"/>
  <c r="H235" i="40"/>
  <c r="H244" i="40"/>
  <c r="H267" i="40"/>
  <c r="H289" i="40"/>
  <c r="H300" i="40"/>
  <c r="H311" i="40"/>
  <c r="H319" i="40"/>
  <c r="H332" i="40"/>
  <c r="H345" i="40"/>
  <c r="H356" i="40"/>
  <c r="H373" i="40"/>
  <c r="H381" i="40"/>
  <c r="H389" i="40"/>
  <c r="H397" i="40"/>
  <c r="H409" i="40"/>
  <c r="H422" i="40"/>
  <c r="H432" i="40"/>
  <c r="H444" i="40"/>
  <c r="H456" i="40"/>
  <c r="H464" i="40"/>
  <c r="H479" i="40"/>
  <c r="H496" i="40"/>
  <c r="H512" i="40"/>
  <c r="H528" i="40"/>
  <c r="H543" i="40"/>
  <c r="H551" i="40"/>
  <c r="H567" i="40"/>
  <c r="H579" i="40"/>
  <c r="H587" i="40"/>
  <c r="H603" i="40"/>
  <c r="H611" i="40"/>
  <c r="H626" i="40"/>
  <c r="H638" i="40"/>
  <c r="H649" i="40"/>
  <c r="H670" i="40"/>
  <c r="H689" i="40"/>
  <c r="H707" i="40"/>
  <c r="H531" i="40"/>
  <c r="H544" i="40"/>
  <c r="H558" i="40"/>
  <c r="H571" i="40"/>
  <c r="H580" i="40"/>
  <c r="H588" i="40"/>
  <c r="H604" i="40"/>
  <c r="H612" i="40"/>
  <c r="H627" i="40"/>
  <c r="H639" i="40"/>
  <c r="H650" i="40"/>
  <c r="H673" i="40"/>
  <c r="H690" i="40"/>
  <c r="H19" i="40"/>
  <c r="H28" i="40"/>
  <c r="H42" i="40"/>
  <c r="H52" i="40"/>
  <c r="H66" i="40"/>
  <c r="H79" i="40"/>
  <c r="H88" i="40"/>
  <c r="H101" i="40"/>
  <c r="H111" i="40"/>
  <c r="H123" i="40"/>
  <c r="H135" i="40"/>
  <c r="H148" i="40"/>
  <c r="H162" i="40"/>
  <c r="H176" i="40"/>
  <c r="H187" i="40"/>
  <c r="H203" i="40"/>
  <c r="H220" i="40"/>
  <c r="H236" i="40"/>
  <c r="H245" i="40"/>
  <c r="H282" i="40"/>
  <c r="H290" i="40"/>
  <c r="H301" i="40"/>
  <c r="H312" i="40"/>
  <c r="H320" i="40"/>
  <c r="H333" i="40"/>
  <c r="H346" i="40"/>
  <c r="H357" i="40"/>
  <c r="H374" i="40"/>
  <c r="H382" i="40"/>
  <c r="H390" i="40"/>
  <c r="H398" i="40"/>
  <c r="H414" i="40"/>
  <c r="H424" i="40"/>
  <c r="H434" i="40"/>
  <c r="H445" i="40"/>
  <c r="H457" i="40"/>
  <c r="H468" i="40"/>
  <c r="H484" i="40"/>
  <c r="H497" i="40"/>
  <c r="H513" i="40"/>
  <c r="H20" i="40"/>
  <c r="H29" i="40"/>
  <c r="H43" i="40"/>
  <c r="H53" i="40"/>
  <c r="H81" i="40"/>
  <c r="H89" i="40"/>
  <c r="H102" i="40"/>
  <c r="H113" i="40"/>
  <c r="H125" i="40"/>
  <c r="H136" i="40"/>
  <c r="H153" i="40"/>
  <c r="H163" i="40"/>
  <c r="H177" i="40"/>
  <c r="H188" i="40"/>
  <c r="H205" i="40"/>
  <c r="H221" i="40"/>
  <c r="H237" i="40"/>
  <c r="H252" i="40"/>
  <c r="H283" i="40"/>
  <c r="H294" i="40"/>
  <c r="H302" i="40"/>
  <c r="H313" i="40"/>
  <c r="H321" i="40"/>
  <c r="H334" i="40"/>
  <c r="H347" i="40"/>
  <c r="H365" i="40"/>
  <c r="H375" i="40"/>
  <c r="H383" i="40"/>
  <c r="H391" i="40"/>
  <c r="H403" i="40"/>
  <c r="H415" i="40"/>
  <c r="H425" i="40"/>
  <c r="H435" i="40"/>
  <c r="H450" i="40"/>
  <c r="H458" i="40"/>
  <c r="H469" i="40"/>
  <c r="H485" i="40"/>
  <c r="H498" i="40"/>
  <c r="H514" i="40"/>
  <c r="H532" i="40"/>
  <c r="H545" i="40"/>
  <c r="H559" i="40"/>
  <c r="H573" i="40"/>
  <c r="H581" i="40"/>
  <c r="H594" i="40"/>
  <c r="H605" i="40"/>
  <c r="H613" i="40"/>
  <c r="H628" i="40"/>
  <c r="H640" i="40"/>
  <c r="H651" i="40"/>
  <c r="H679" i="40"/>
  <c r="H694" i="40"/>
  <c r="H12" i="40"/>
  <c r="H23" i="40"/>
  <c r="H37" i="40"/>
  <c r="H48" i="40"/>
  <c r="H60" i="40"/>
  <c r="H74" i="40"/>
  <c r="H84" i="40"/>
  <c r="H106" i="40"/>
  <c r="H117" i="40"/>
  <c r="H129" i="40"/>
  <c r="H144" i="40"/>
  <c r="H158" i="40"/>
  <c r="H168" i="40"/>
  <c r="H181" i="40"/>
  <c r="H194" i="40"/>
  <c r="H215" i="40"/>
  <c r="H230" i="40"/>
  <c r="H241" i="40"/>
  <c r="H261" i="40"/>
  <c r="H286" i="40"/>
  <c r="H297" i="40"/>
  <c r="H305" i="40"/>
  <c r="H316" i="40"/>
  <c r="H329" i="40"/>
  <c r="H340" i="40"/>
  <c r="H353" i="40"/>
  <c r="H368" i="40"/>
  <c r="H378" i="40"/>
  <c r="H386" i="40"/>
  <c r="H394" i="40"/>
  <c r="H406" i="40"/>
  <c r="H419" i="40"/>
  <c r="H429" i="40"/>
  <c r="H441" i="40"/>
  <c r="H453" i="40"/>
  <c r="H461" i="40"/>
  <c r="H474" i="40"/>
  <c r="H491" i="40"/>
  <c r="H506" i="40"/>
  <c r="H523" i="40"/>
  <c r="H540" i="40"/>
  <c r="H548" i="40"/>
  <c r="H562" i="40"/>
  <c r="H576" i="40"/>
  <c r="H584" i="40"/>
  <c r="H600" i="40"/>
  <c r="H608" i="40"/>
  <c r="H623" i="40"/>
  <c r="H635" i="40"/>
  <c r="H643" i="40"/>
  <c r="H660" i="40"/>
  <c r="H683" i="40"/>
  <c r="H697" i="40"/>
  <c r="H6" i="40"/>
  <c r="H21" i="40"/>
  <c r="H46" i="40"/>
  <c r="H82" i="40"/>
  <c r="H103" i="40"/>
  <c r="H154" i="40"/>
  <c r="H178" i="40"/>
  <c r="H207" i="40"/>
  <c r="H222" i="40"/>
  <c r="H238" i="40"/>
  <c r="H254" i="40"/>
  <c r="H284" i="40"/>
  <c r="H295" i="40"/>
  <c r="H303" i="40"/>
  <c r="H314" i="40"/>
  <c r="H335" i="40"/>
  <c r="H348" i="40"/>
  <c r="H366" i="40"/>
  <c r="H376" i="40"/>
  <c r="H384" i="40"/>
  <c r="H392" i="40"/>
  <c r="H30" i="40"/>
  <c r="H54" i="40"/>
  <c r="H90" i="40"/>
  <c r="H115" i="40"/>
  <c r="H137" i="40"/>
  <c r="H164" i="40"/>
  <c r="H189" i="40"/>
  <c r="H327" i="40"/>
  <c r="H404" i="40"/>
  <c r="H416" i="40"/>
  <c r="H426" i="40"/>
  <c r="H436" i="40"/>
  <c r="H451" i="40"/>
  <c r="H459" i="40"/>
  <c r="H472" i="40"/>
  <c r="H486" i="40"/>
  <c r="H502" i="40"/>
  <c r="H70" i="40"/>
  <c r="H126" i="40"/>
  <c r="H519" i="40"/>
  <c r="H538" i="40"/>
  <c r="H546" i="40"/>
  <c r="H560" i="40"/>
  <c r="H574" i="40"/>
  <c r="H582" i="40"/>
  <c r="H598" i="40"/>
  <c r="H606" i="40"/>
  <c r="H618" i="40"/>
  <c r="H629" i="40"/>
  <c r="H641" i="40"/>
  <c r="H653" i="40"/>
  <c r="H680" i="40"/>
  <c r="H695" i="40"/>
  <c r="H524" i="40"/>
  <c r="H541" i="40"/>
  <c r="H549" i="40"/>
  <c r="H565" i="40"/>
  <c r="H577" i="40"/>
  <c r="H585" i="40"/>
  <c r="H601" i="40"/>
  <c r="H609" i="40"/>
  <c r="H624" i="40"/>
  <c r="H636" i="40"/>
  <c r="H644" i="40"/>
  <c r="H666" i="40"/>
  <c r="H687" i="40"/>
  <c r="H700" i="40"/>
  <c r="H13" i="40"/>
  <c r="H24" i="40"/>
  <c r="H38" i="40"/>
  <c r="H49" i="40"/>
  <c r="H61" i="40"/>
  <c r="H75" i="40"/>
  <c r="H85" i="40"/>
  <c r="H93" i="40"/>
  <c r="H107" i="40"/>
  <c r="H119" i="40"/>
  <c r="H131" i="40"/>
  <c r="H145" i="40"/>
  <c r="H159" i="40"/>
  <c r="H169" i="40"/>
  <c r="H182" i="40"/>
  <c r="H196" i="40"/>
  <c r="H216" i="40"/>
  <c r="H233" i="40"/>
  <c r="H242" i="40"/>
  <c r="H263" i="40"/>
  <c r="H287" i="40"/>
  <c r="H298" i="40"/>
  <c r="H306" i="40"/>
  <c r="H317" i="40"/>
  <c r="H330" i="40"/>
  <c r="H343" i="40"/>
  <c r="H354" i="40"/>
  <c r="H371" i="40"/>
  <c r="H379" i="40"/>
  <c r="H387" i="40"/>
  <c r="H395" i="40"/>
  <c r="H407" i="40"/>
  <c r="H420" i="40"/>
  <c r="H430" i="40"/>
  <c r="H442" i="40"/>
  <c r="H454" i="40"/>
  <c r="H462" i="40"/>
  <c r="H477" i="40"/>
  <c r="H492" i="40"/>
  <c r="H527" i="40"/>
  <c r="H542" i="40"/>
  <c r="H550" i="40"/>
  <c r="H566" i="40"/>
  <c r="H578" i="40"/>
  <c r="H586" i="40"/>
  <c r="H602" i="40"/>
  <c r="H610" i="40"/>
  <c r="H625" i="40"/>
  <c r="H637" i="40"/>
  <c r="H646" i="40"/>
  <c r="H668" i="40"/>
  <c r="H688" i="40"/>
  <c r="H704" i="40"/>
  <c r="H405" i="40"/>
  <c r="H417" i="40"/>
  <c r="H427" i="40"/>
  <c r="H437" i="40"/>
  <c r="H452" i="40"/>
  <c r="H460" i="40"/>
  <c r="H473" i="40"/>
  <c r="H490" i="40"/>
  <c r="H504" i="40"/>
  <c r="E750" i="40"/>
  <c r="E754" i="40" s="1"/>
  <c r="H15" i="40"/>
  <c r="H26" i="40"/>
  <c r="H39" i="40"/>
  <c r="H50" i="40"/>
  <c r="H62" i="40"/>
  <c r="H77" i="40"/>
  <c r="H86" i="40"/>
  <c r="H109" i="40"/>
  <c r="H120" i="40"/>
  <c r="H132" i="40"/>
  <c r="H146" i="40"/>
  <c r="H160" i="40"/>
  <c r="H170" i="40"/>
  <c r="H183" i="40"/>
  <c r="H198" i="40"/>
  <c r="H217" i="40"/>
  <c r="H234" i="40"/>
  <c r="H243" i="40"/>
  <c r="H265" i="40"/>
  <c r="H288" i="40"/>
  <c r="H299" i="40"/>
  <c r="H307" i="40"/>
  <c r="H318" i="40"/>
  <c r="H331" i="40"/>
  <c r="H344" i="40"/>
  <c r="H355" i="40"/>
  <c r="H372" i="40"/>
  <c r="H380" i="40"/>
  <c r="H388" i="40"/>
  <c r="H396" i="40"/>
  <c r="H42" i="39"/>
  <c r="H24" i="39"/>
  <c r="H38" i="39"/>
  <c r="H49" i="39"/>
  <c r="H61" i="39"/>
  <c r="H75" i="39"/>
  <c r="H105" i="39"/>
  <c r="H512" i="39"/>
  <c r="H16" i="39"/>
  <c r="H27" i="39"/>
  <c r="H51" i="39"/>
  <c r="H65" i="39"/>
  <c r="H87" i="39"/>
  <c r="H98" i="39"/>
  <c r="H108" i="39"/>
  <c r="H122" i="39"/>
  <c r="H153" i="39"/>
  <c r="H163" i="39"/>
  <c r="H177" i="39"/>
  <c r="H186" i="39"/>
  <c r="H205" i="39"/>
  <c r="H221" i="39"/>
  <c r="H237" i="39"/>
  <c r="H252" i="39"/>
  <c r="H294" i="39"/>
  <c r="H302" i="39"/>
  <c r="H313" i="39"/>
  <c r="H321" i="39"/>
  <c r="H332" i="39"/>
  <c r="H347" i="39"/>
  <c r="H363" i="39"/>
  <c r="H401" i="39"/>
  <c r="H413" i="39"/>
  <c r="H433" i="39"/>
  <c r="H446" i="39"/>
  <c r="H456" i="39"/>
  <c r="H467" i="39"/>
  <c r="H494" i="39"/>
  <c r="H530" i="39"/>
  <c r="H543" i="39"/>
  <c r="H557" i="39"/>
  <c r="H571" i="39"/>
  <c r="H579" i="39"/>
  <c r="H592" i="39"/>
  <c r="H603" i="39"/>
  <c r="H611" i="39"/>
  <c r="H626" i="39"/>
  <c r="H638" i="39"/>
  <c r="H649" i="39"/>
  <c r="H676" i="39"/>
  <c r="H691" i="39"/>
  <c r="H525" i="39"/>
  <c r="H576" i="39"/>
  <c r="H584" i="39"/>
  <c r="H600" i="39"/>
  <c r="H608" i="39"/>
  <c r="H623" i="39"/>
  <c r="H635" i="39"/>
  <c r="H644" i="39"/>
  <c r="H665" i="39"/>
  <c r="H685" i="39"/>
  <c r="H701" i="39"/>
  <c r="H125" i="39"/>
  <c r="H529" i="39"/>
  <c r="H542" i="39"/>
  <c r="H556" i="39"/>
  <c r="H569" i="39"/>
  <c r="H578" i="39"/>
  <c r="H586" i="39"/>
  <c r="H602" i="39"/>
  <c r="H610" i="39"/>
  <c r="H625" i="39"/>
  <c r="H637" i="39"/>
  <c r="H648" i="39"/>
  <c r="H670" i="39"/>
  <c r="H687" i="39"/>
  <c r="H526" i="39"/>
  <c r="H541" i="39"/>
  <c r="H549" i="39"/>
  <c r="H565" i="39"/>
  <c r="H577" i="39"/>
  <c r="H585" i="39"/>
  <c r="H601" i="39"/>
  <c r="H609" i="39"/>
  <c r="H624" i="39"/>
  <c r="H636" i="39"/>
  <c r="H647" i="39"/>
  <c r="H667" i="39"/>
  <c r="H686" i="39"/>
  <c r="H704" i="39"/>
  <c r="H132" i="39"/>
  <c r="H147" i="39"/>
  <c r="H161" i="39"/>
  <c r="H175" i="39"/>
  <c r="H201" i="39"/>
  <c r="H218" i="39"/>
  <c r="H244" i="39"/>
  <c r="H289" i="39"/>
  <c r="H300" i="39"/>
  <c r="H311" i="39"/>
  <c r="H319" i="39"/>
  <c r="H330" i="39"/>
  <c r="H345" i="39"/>
  <c r="H356" i="39"/>
  <c r="H371" i="39"/>
  <c r="H379" i="39"/>
  <c r="H387" i="39"/>
  <c r="H397" i="39"/>
  <c r="H420" i="39"/>
  <c r="H430" i="39"/>
  <c r="H440" i="39"/>
  <c r="H452" i="39"/>
  <c r="H462" i="39"/>
  <c r="H477" i="39"/>
  <c r="H492" i="39"/>
  <c r="H510" i="39"/>
  <c r="H136" i="39"/>
  <c r="H154" i="39"/>
  <c r="H164" i="39"/>
  <c r="H178" i="39"/>
  <c r="H187" i="39"/>
  <c r="H207" i="39"/>
  <c r="H222" i="39"/>
  <c r="H238" i="39"/>
  <c r="H254" i="39"/>
  <c r="H284" i="39"/>
  <c r="H295" i="39"/>
  <c r="H303" i="39"/>
  <c r="H314" i="39"/>
  <c r="H325" i="39"/>
  <c r="H333" i="39"/>
  <c r="H348" i="39"/>
  <c r="H364" i="39"/>
  <c r="H374" i="39"/>
  <c r="H382" i="39"/>
  <c r="H390" i="39"/>
  <c r="H402" i="39"/>
  <c r="H414" i="39"/>
  <c r="H424" i="39"/>
  <c r="H434" i="39"/>
  <c r="H447" i="39"/>
  <c r="H457" i="39"/>
  <c r="H470" i="39"/>
  <c r="H482" i="39"/>
  <c r="H498" i="39"/>
  <c r="H137" i="39"/>
  <c r="H517" i="39"/>
  <c r="H536" i="39"/>
  <c r="H544" i="39"/>
  <c r="H558" i="39"/>
  <c r="H572" i="39"/>
  <c r="H580" i="39"/>
  <c r="H596" i="39"/>
  <c r="H604" i="39"/>
  <c r="H616" i="39"/>
  <c r="H627" i="39"/>
  <c r="H639" i="39"/>
  <c r="H651" i="39"/>
  <c r="H677" i="39"/>
  <c r="H692" i="39"/>
  <c r="H13" i="39"/>
  <c r="H146" i="39"/>
  <c r="H170" i="39"/>
  <c r="H183" i="39"/>
  <c r="H198" i="39"/>
  <c r="H217" i="39"/>
  <c r="H234" i="39"/>
  <c r="H265" i="39"/>
  <c r="H288" i="39"/>
  <c r="H318" i="39"/>
  <c r="H329" i="39"/>
  <c r="H344" i="39"/>
  <c r="H355" i="39"/>
  <c r="H370" i="39"/>
  <c r="H378" i="39"/>
  <c r="H386" i="39"/>
  <c r="H394" i="39"/>
  <c r="H406" i="39"/>
  <c r="H419" i="39"/>
  <c r="H429" i="39"/>
  <c r="H451" i="39"/>
  <c r="H461" i="39"/>
  <c r="H476" i="39"/>
  <c r="H508" i="39"/>
  <c r="E747" i="39"/>
  <c r="E751" i="39" s="1"/>
  <c r="H15" i="39"/>
  <c r="H26" i="39"/>
  <c r="H39" i="39"/>
  <c r="H50" i="39"/>
  <c r="H62" i="39"/>
  <c r="H86" i="39"/>
  <c r="H107" i="39"/>
  <c r="H120" i="39"/>
  <c r="H133" i="39"/>
  <c r="H148" i="39"/>
  <c r="H162" i="39"/>
  <c r="H185" i="39"/>
  <c r="H203" i="39"/>
  <c r="H220" i="39"/>
  <c r="H236" i="39"/>
  <c r="H245" i="39"/>
  <c r="H282" i="39"/>
  <c r="H290" i="39"/>
  <c r="H301" i="39"/>
  <c r="H312" i="39"/>
  <c r="H320" i="39"/>
  <c r="H346" i="39"/>
  <c r="H372" i="39"/>
  <c r="H380" i="39"/>
  <c r="H388" i="39"/>
  <c r="H398" i="39"/>
  <c r="H412" i="39"/>
  <c r="H422" i="39"/>
  <c r="H432" i="39"/>
  <c r="H441" i="39"/>
  <c r="H455" i="39"/>
  <c r="H466" i="39"/>
  <c r="H480" i="39"/>
  <c r="H493" i="39"/>
  <c r="H511" i="39"/>
  <c r="H6" i="39"/>
  <c r="H21" i="39"/>
  <c r="H30" i="39"/>
  <c r="H46" i="39"/>
  <c r="H54" i="39"/>
  <c r="H70" i="39"/>
  <c r="H82" i="39"/>
  <c r="H90" i="39"/>
  <c r="H115" i="39"/>
  <c r="H127" i="39"/>
  <c r="H141" i="39"/>
  <c r="H157" i="39"/>
  <c r="H165" i="39"/>
  <c r="H180" i="39"/>
  <c r="H190" i="39"/>
  <c r="H208" i="39"/>
  <c r="H226" i="39"/>
  <c r="H240" i="39"/>
  <c r="H259" i="39"/>
  <c r="H285" i="39"/>
  <c r="H296" i="39"/>
  <c r="H304" i="39"/>
  <c r="H315" i="39"/>
  <c r="H326" i="39"/>
  <c r="H334" i="39"/>
  <c r="H352" i="39"/>
  <c r="H365" i="39"/>
  <c r="H375" i="39"/>
  <c r="H383" i="39"/>
  <c r="H391" i="39"/>
  <c r="H403" i="39"/>
  <c r="H425" i="39"/>
  <c r="H435" i="39"/>
  <c r="H448" i="39"/>
  <c r="H458" i="39"/>
  <c r="H471" i="39"/>
  <c r="H486" i="39"/>
  <c r="H500" i="39"/>
  <c r="H518" i="39"/>
  <c r="H537" i="39"/>
  <c r="H545" i="39"/>
  <c r="H559" i="39"/>
  <c r="H573" i="39"/>
  <c r="H581" i="39"/>
  <c r="H597" i="39"/>
  <c r="H605" i="39"/>
  <c r="H617" i="39"/>
  <c r="H628" i="39"/>
  <c r="H678" i="39"/>
  <c r="H693" i="39"/>
  <c r="H12" i="39"/>
  <c r="H23" i="39"/>
  <c r="H37" i="39"/>
  <c r="H48" i="39"/>
  <c r="H60" i="39"/>
  <c r="H74" i="39"/>
  <c r="H84" i="39"/>
  <c r="H104" i="39"/>
  <c r="H117" i="39"/>
  <c r="H131" i="39"/>
  <c r="H145" i="39"/>
  <c r="H159" i="39"/>
  <c r="H169" i="39"/>
  <c r="H182" i="39"/>
  <c r="H196" i="39"/>
  <c r="H216" i="39"/>
  <c r="H233" i="39"/>
  <c r="H242" i="39"/>
  <c r="H263" i="39"/>
  <c r="H287" i="39"/>
  <c r="H298" i="39"/>
  <c r="H306" i="39"/>
  <c r="H317" i="39"/>
  <c r="H328" i="39"/>
  <c r="H343" i="39"/>
  <c r="H354" i="39"/>
  <c r="H369" i="39"/>
  <c r="H377" i="39"/>
  <c r="H385" i="39"/>
  <c r="H393" i="39"/>
  <c r="H405" i="39"/>
  <c r="H418" i="39"/>
  <c r="H428" i="39"/>
  <c r="H438" i="39"/>
  <c r="H450" i="39"/>
  <c r="H460" i="39"/>
  <c r="H475" i="39"/>
  <c r="H488" i="39"/>
  <c r="H522" i="39"/>
  <c r="H539" i="39"/>
  <c r="H547" i="39"/>
  <c r="H563" i="39"/>
  <c r="H575" i="39"/>
  <c r="H583" i="39"/>
  <c r="H599" i="39"/>
  <c r="H607" i="39"/>
  <c r="H634" i="39"/>
  <c r="H642" i="39"/>
  <c r="H663" i="39"/>
  <c r="H684" i="39"/>
  <c r="H6" i="44"/>
  <c r="H21" i="44"/>
  <c r="H30" i="44"/>
  <c r="H46" i="44"/>
  <c r="H54" i="44"/>
  <c r="H70" i="44"/>
  <c r="H82" i="44"/>
  <c r="H90" i="44"/>
  <c r="H101" i="44"/>
  <c r="H115" i="44"/>
  <c r="H126" i="44"/>
  <c r="H137" i="44"/>
  <c r="H154" i="44"/>
  <c r="H164" i="44"/>
  <c r="H178" i="44"/>
  <c r="H187" i="44"/>
  <c r="H207" i="44"/>
  <c r="H222" i="44"/>
  <c r="H238" i="44"/>
  <c r="H255" i="44"/>
  <c r="H286" i="44"/>
  <c r="H297" i="44"/>
  <c r="H305" i="44"/>
  <c r="H316" i="44"/>
  <c r="H329" i="44"/>
  <c r="H337" i="44"/>
  <c r="H350" i="44"/>
  <c r="H366" i="44"/>
  <c r="H378" i="44"/>
  <c r="H386" i="44"/>
  <c r="H394" i="44"/>
  <c r="H404" i="44"/>
  <c r="H418" i="44"/>
  <c r="H428" i="44"/>
  <c r="H438" i="44"/>
  <c r="H453" i="44"/>
  <c r="H461" i="44"/>
  <c r="H474" i="44"/>
  <c r="H486" i="44"/>
  <c r="H504" i="44"/>
  <c r="H403" i="42"/>
  <c r="H417" i="42"/>
  <c r="H427" i="42"/>
  <c r="H437" i="42"/>
  <c r="H452" i="42"/>
  <c r="H460" i="42"/>
  <c r="H473" i="42"/>
  <c r="H485" i="42"/>
  <c r="H503" i="42"/>
  <c r="H520" i="42"/>
  <c r="H539" i="42"/>
  <c r="H547" i="42"/>
  <c r="H561" i="42"/>
  <c r="H575" i="42"/>
  <c r="H583" i="42"/>
  <c r="H599" i="42"/>
  <c r="H607" i="42"/>
  <c r="H619" i="42"/>
  <c r="H630" i="42"/>
  <c r="H642" i="42"/>
  <c r="H654" i="42"/>
  <c r="H681" i="42"/>
  <c r="H696" i="42"/>
  <c r="H6" i="42"/>
  <c r="H6" i="41"/>
  <c r="H402" i="41"/>
  <c r="H416" i="41"/>
  <c r="H426" i="41"/>
  <c r="H436" i="41"/>
  <c r="H451" i="41"/>
  <c r="H459" i="41"/>
  <c r="H472" i="41"/>
  <c r="H484" i="41"/>
  <c r="H502" i="41"/>
  <c r="H519" i="41"/>
  <c r="H538" i="41"/>
  <c r="H546" i="41"/>
  <c r="H560" i="41"/>
  <c r="H574" i="41"/>
  <c r="H582" i="41"/>
  <c r="H598" i="41"/>
  <c r="H606" i="41"/>
  <c r="H618" i="41"/>
  <c r="H629" i="41"/>
  <c r="H641" i="41"/>
  <c r="H653" i="41"/>
  <c r="H680" i="41"/>
  <c r="H695" i="41"/>
  <c r="H520" i="40"/>
  <c r="H539" i="40"/>
  <c r="H547" i="40"/>
  <c r="H561" i="40"/>
  <c r="H575" i="40"/>
  <c r="H583" i="40"/>
  <c r="H599" i="40"/>
  <c r="H607" i="40"/>
  <c r="H619" i="40"/>
  <c r="H630" i="40"/>
  <c r="H642" i="40"/>
  <c r="H659" i="40"/>
  <c r="H681" i="40"/>
  <c r="H696" i="40"/>
  <c r="H11" i="40"/>
  <c r="H22" i="40"/>
  <c r="H33" i="40"/>
  <c r="H47" i="40"/>
  <c r="H55" i="40"/>
  <c r="H83" i="40"/>
  <c r="H91" i="40"/>
  <c r="H105" i="40"/>
  <c r="H116" i="40"/>
  <c r="H127" i="40"/>
  <c r="H141" i="40"/>
  <c r="H157" i="40"/>
  <c r="H165" i="40"/>
  <c r="H180" i="40"/>
  <c r="H190" i="40"/>
  <c r="H208" i="40"/>
  <c r="H226" i="40"/>
  <c r="H240" i="40"/>
  <c r="H259" i="40"/>
  <c r="H285" i="40"/>
  <c r="H296" i="40"/>
  <c r="H304" i="40"/>
  <c r="H315" i="40"/>
  <c r="H328" i="40"/>
  <c r="H336" i="40"/>
  <c r="H352" i="40"/>
  <c r="H367" i="40"/>
  <c r="H377" i="40"/>
  <c r="H385" i="40"/>
  <c r="H393" i="40"/>
  <c r="H144" i="39"/>
  <c r="H168" i="39"/>
  <c r="H194" i="39"/>
  <c r="H415" i="39"/>
  <c r="H85" i="39"/>
  <c r="H93" i="39"/>
  <c r="H119" i="39"/>
  <c r="H77" i="39"/>
  <c r="H160" i="39"/>
  <c r="H243" i="39"/>
  <c r="H299" i="39"/>
  <c r="H307" i="39"/>
  <c r="H640" i="39"/>
  <c r="H656" i="39"/>
  <c r="H184" i="39"/>
  <c r="H235" i="39"/>
  <c r="H267" i="39"/>
  <c r="H439" i="39"/>
  <c r="H489" i="39"/>
  <c r="H574" i="39"/>
  <c r="H582" i="39"/>
  <c r="H598" i="39"/>
  <c r="H606" i="39"/>
  <c r="H109" i="39"/>
  <c r="H135" i="39"/>
  <c r="H176" i="39"/>
  <c r="H331" i="39"/>
  <c r="H357" i="39"/>
  <c r="H407" i="39"/>
  <c r="H622" i="39"/>
  <c r="H697" i="39"/>
  <c r="H283" i="39"/>
  <c r="H373" i="39"/>
  <c r="H381" i="39"/>
  <c r="H389" i="39"/>
  <c r="H540" i="39"/>
  <c r="H548" i="39"/>
  <c r="H564" i="39"/>
  <c r="H101" i="39"/>
  <c r="H423" i="39"/>
  <c r="H481" i="39"/>
  <c r="E748" i="38"/>
  <c r="H705" i="38"/>
  <c r="H513" i="38"/>
  <c r="H188" i="38"/>
  <c r="H137" i="38"/>
  <c r="H19" i="38"/>
  <c r="H28" i="38"/>
  <c r="H52" i="38"/>
  <c r="H66" i="38"/>
  <c r="H101" i="38"/>
  <c r="H111" i="38"/>
  <c r="H123" i="38"/>
  <c r="H135" i="38"/>
  <c r="H148" i="38"/>
  <c r="H162" i="38"/>
  <c r="H176" i="38"/>
  <c r="H185" i="38"/>
  <c r="H203" i="38"/>
  <c r="H220" i="38"/>
  <c r="H236" i="38"/>
  <c r="H245" i="38"/>
  <c r="H283" i="38"/>
  <c r="H291" i="38"/>
  <c r="H302" i="38"/>
  <c r="H313" i="38"/>
  <c r="H321" i="38"/>
  <c r="H332" i="38"/>
  <c r="H347" i="38"/>
  <c r="H358" i="38"/>
  <c r="H373" i="38"/>
  <c r="H381" i="38"/>
  <c r="H389" i="38"/>
  <c r="H399" i="38"/>
  <c r="H408" i="38"/>
  <c r="H421" i="38"/>
  <c r="H431" i="38"/>
  <c r="H441" i="38"/>
  <c r="H455" i="38"/>
  <c r="H463" i="38"/>
  <c r="H478" i="38"/>
  <c r="H493" i="38"/>
  <c r="H511" i="38"/>
  <c r="H523" i="38"/>
  <c r="H540" i="38"/>
  <c r="H548" i="38"/>
  <c r="H564" i="38"/>
  <c r="H576" i="38"/>
  <c r="H584" i="38"/>
  <c r="H600" i="38"/>
  <c r="H608" i="38"/>
  <c r="H623" i="38"/>
  <c r="H635" i="38"/>
  <c r="H643" i="38"/>
  <c r="H664" i="38"/>
  <c r="H685" i="38"/>
  <c r="H698" i="38"/>
  <c r="H20" i="38"/>
  <c r="H29" i="38"/>
  <c r="H53" i="38"/>
  <c r="H512" i="38"/>
  <c r="H526" i="38"/>
  <c r="H541" i="38"/>
  <c r="H549" i="38"/>
  <c r="H565" i="38"/>
  <c r="H577" i="38"/>
  <c r="H585" i="38"/>
  <c r="H601" i="38"/>
  <c r="H609" i="38"/>
  <c r="H624" i="38"/>
  <c r="H636" i="38"/>
  <c r="H645" i="38"/>
  <c r="H666" i="38"/>
  <c r="H686" i="38"/>
  <c r="H702" i="38"/>
  <c r="H15" i="38"/>
  <c r="H77" i="38"/>
  <c r="H109" i="38"/>
  <c r="H120" i="38"/>
  <c r="H132" i="38"/>
  <c r="H146" i="38"/>
  <c r="H160" i="38"/>
  <c r="H170" i="38"/>
  <c r="H183" i="38"/>
  <c r="H198" i="38"/>
  <c r="H88" i="38"/>
  <c r="H81" i="38"/>
  <c r="H333" i="38"/>
  <c r="H39" i="38"/>
  <c r="H50" i="38"/>
  <c r="H86" i="38"/>
  <c r="H16" i="38"/>
  <c r="H27" i="38"/>
  <c r="H51" i="38"/>
  <c r="H65" i="38"/>
  <c r="H87" i="38"/>
  <c r="H100" i="38"/>
  <c r="H110" i="38"/>
  <c r="H122" i="38"/>
  <c r="H133" i="38"/>
  <c r="H147" i="38"/>
  <c r="H161" i="38"/>
  <c r="H175" i="38"/>
  <c r="H184" i="38"/>
  <c r="H201" i="38"/>
  <c r="H218" i="38"/>
  <c r="H235" i="38"/>
  <c r="H244" i="38"/>
  <c r="H268" i="38"/>
  <c r="H290" i="38"/>
  <c r="H301" i="38"/>
  <c r="H312" i="38"/>
  <c r="H320" i="38"/>
  <c r="H331" i="38"/>
  <c r="H346" i="38"/>
  <c r="H357" i="38"/>
  <c r="H372" i="38"/>
  <c r="H380" i="38"/>
  <c r="H388" i="38"/>
  <c r="H398" i="38"/>
  <c r="H407" i="38"/>
  <c r="H420" i="38"/>
  <c r="H430" i="38"/>
  <c r="H440" i="38"/>
  <c r="H454" i="38"/>
  <c r="H462" i="38"/>
  <c r="H477" i="38"/>
  <c r="H490" i="38"/>
  <c r="H509" i="38"/>
  <c r="H522" i="38"/>
  <c r="H539" i="38"/>
  <c r="H547" i="38"/>
  <c r="H561" i="38"/>
  <c r="H575" i="38"/>
  <c r="H583" i="38"/>
  <c r="H599" i="38"/>
  <c r="H607" i="38"/>
  <c r="H622" i="38"/>
  <c r="H634" i="38"/>
  <c r="H642" i="38"/>
  <c r="H658" i="38"/>
  <c r="H681" i="38"/>
  <c r="H695" i="38"/>
  <c r="H125" i="38"/>
  <c r="H177" i="38"/>
  <c r="H237" i="38"/>
  <c r="H314" i="38"/>
  <c r="H374" i="38"/>
  <c r="H442" i="38"/>
  <c r="H494" i="38"/>
  <c r="H11" i="38"/>
  <c r="H21" i="38"/>
  <c r="H30" i="38"/>
  <c r="H46" i="38"/>
  <c r="H54" i="38"/>
  <c r="H70" i="38"/>
  <c r="H82" i="38"/>
  <c r="H90" i="38"/>
  <c r="H103" i="38"/>
  <c r="H115" i="38"/>
  <c r="H126" i="38"/>
  <c r="H154" i="38"/>
  <c r="H164" i="38"/>
  <c r="H178" i="38"/>
  <c r="H187" i="38"/>
  <c r="H207" i="38"/>
  <c r="H222" i="38"/>
  <c r="H238" i="38"/>
  <c r="H255" i="38"/>
  <c r="H285" i="38"/>
  <c r="H296" i="38"/>
  <c r="H304" i="38"/>
  <c r="H315" i="38"/>
  <c r="H326" i="38"/>
  <c r="H334" i="38"/>
  <c r="H349" i="38"/>
  <c r="H365" i="38"/>
  <c r="H375" i="38"/>
  <c r="H383" i="38"/>
  <c r="H391" i="38"/>
  <c r="H402" i="38"/>
  <c r="H414" i="38"/>
  <c r="H424" i="38"/>
  <c r="H434" i="38"/>
  <c r="H449" i="38"/>
  <c r="H457" i="38"/>
  <c r="H468" i="38"/>
  <c r="H482" i="38"/>
  <c r="H495" i="38"/>
  <c r="H527" i="38"/>
  <c r="H542" i="38"/>
  <c r="H550" i="38"/>
  <c r="H566" i="38"/>
  <c r="H578" i="38"/>
  <c r="H586" i="38"/>
  <c r="H602" i="38"/>
  <c r="H610" i="38"/>
  <c r="H625" i="38"/>
  <c r="H637" i="38"/>
  <c r="H648" i="38"/>
  <c r="H668" i="38"/>
  <c r="H687" i="38"/>
  <c r="H79" i="38"/>
  <c r="H102" i="38"/>
  <c r="H153" i="38"/>
  <c r="H205" i="38"/>
  <c r="H284" i="38"/>
  <c r="H364" i="38"/>
  <c r="H413" i="38"/>
  <c r="H481" i="38"/>
  <c r="H12" i="38"/>
  <c r="H22" i="38"/>
  <c r="H33" i="38"/>
  <c r="H47" i="38"/>
  <c r="H55" i="38"/>
  <c r="H83" i="38"/>
  <c r="H91" i="38"/>
  <c r="H105" i="38"/>
  <c r="H116" i="38"/>
  <c r="H127" i="38"/>
  <c r="H141" i="38"/>
  <c r="H157" i="38"/>
  <c r="H165" i="38"/>
  <c r="H180" i="38"/>
  <c r="H208" i="38"/>
  <c r="H226" i="38"/>
  <c r="H240" i="38"/>
  <c r="H260" i="38"/>
  <c r="H286" i="38"/>
  <c r="H297" i="38"/>
  <c r="H305" i="38"/>
  <c r="H316" i="38"/>
  <c r="H327" i="38"/>
  <c r="H335" i="38"/>
  <c r="H353" i="38"/>
  <c r="H366" i="38"/>
  <c r="H376" i="38"/>
  <c r="H384" i="38"/>
  <c r="H392" i="38"/>
  <c r="H403" i="38"/>
  <c r="H415" i="38"/>
  <c r="H425" i="38"/>
  <c r="H435" i="38"/>
  <c r="H450" i="38"/>
  <c r="H458" i="38"/>
  <c r="H471" i="38"/>
  <c r="H483" i="38"/>
  <c r="H501" i="38"/>
  <c r="H530" i="38"/>
  <c r="H543" i="38"/>
  <c r="H557" i="38"/>
  <c r="H570" i="38"/>
  <c r="H579" i="38"/>
  <c r="H587" i="38"/>
  <c r="H603" i="38"/>
  <c r="H611" i="38"/>
  <c r="H626" i="38"/>
  <c r="H638" i="38"/>
  <c r="H649" i="38"/>
  <c r="H688" i="38"/>
  <c r="H6" i="38"/>
  <c r="H113" i="38"/>
  <c r="H163" i="38"/>
  <c r="H221" i="38"/>
  <c r="H303" i="38"/>
  <c r="H382" i="38"/>
  <c r="H423" i="38"/>
  <c r="H467" i="38"/>
  <c r="H13" i="38"/>
  <c r="H23" i="38"/>
  <c r="H37" i="38"/>
  <c r="H48" i="38"/>
  <c r="H60" i="38"/>
  <c r="H74" i="38"/>
  <c r="H84" i="38"/>
  <c r="H92" i="38"/>
  <c r="H106" i="38"/>
  <c r="H117" i="38"/>
  <c r="H129" i="38"/>
  <c r="H144" i="38"/>
  <c r="H158" i="38"/>
  <c r="H168" i="38"/>
  <c r="H181" i="38"/>
  <c r="H194" i="38"/>
  <c r="H215" i="38"/>
  <c r="H230" i="38"/>
  <c r="H241" i="38"/>
  <c r="H262" i="38"/>
  <c r="H287" i="38"/>
  <c r="H298" i="38"/>
  <c r="H306" i="38"/>
  <c r="H317" i="38"/>
  <c r="H328" i="38"/>
  <c r="H341" i="38"/>
  <c r="H354" i="38"/>
  <c r="H367" i="38"/>
  <c r="H377" i="38"/>
  <c r="H385" i="38"/>
  <c r="H393" i="38"/>
  <c r="H404" i="38"/>
  <c r="H416" i="38"/>
  <c r="H426" i="38"/>
  <c r="H436" i="38"/>
  <c r="H451" i="38"/>
  <c r="H459" i="38"/>
  <c r="H472" i="38"/>
  <c r="H487" i="38"/>
  <c r="H503" i="38"/>
  <c r="H531" i="38"/>
  <c r="H544" i="38"/>
  <c r="H558" i="38"/>
  <c r="H572" i="38"/>
  <c r="H580" i="38"/>
  <c r="H593" i="38"/>
  <c r="H604" i="38"/>
  <c r="H612" i="38"/>
  <c r="H629" i="38"/>
  <c r="H639" i="38"/>
  <c r="H650" i="38"/>
  <c r="H677" i="38"/>
  <c r="H692" i="38"/>
  <c r="H89" i="38"/>
  <c r="H136" i="38"/>
  <c r="H186" i="38"/>
  <c r="H253" i="38"/>
  <c r="H295" i="38"/>
  <c r="H348" i="38"/>
  <c r="H390" i="38"/>
  <c r="H433" i="38"/>
  <c r="H456" i="38"/>
  <c r="H24" i="38"/>
  <c r="H38" i="38"/>
  <c r="H49" i="38"/>
  <c r="H61" i="38"/>
  <c r="H75" i="38"/>
  <c r="H85" i="38"/>
  <c r="H93" i="38"/>
  <c r="H107" i="38"/>
  <c r="H119" i="38"/>
  <c r="H131" i="38"/>
  <c r="H145" i="38"/>
  <c r="H159" i="38"/>
  <c r="H169" i="38"/>
  <c r="H182" i="38"/>
  <c r="H196" i="38"/>
  <c r="H216" i="38"/>
  <c r="H233" i="38"/>
  <c r="H242" i="38"/>
  <c r="H264" i="38"/>
  <c r="H288" i="38"/>
  <c r="H299" i="38"/>
  <c r="H307" i="38"/>
  <c r="H318" i="38"/>
  <c r="H329" i="38"/>
  <c r="H344" i="38"/>
  <c r="H355" i="38"/>
  <c r="H370" i="38"/>
  <c r="H378" i="38"/>
  <c r="H386" i="38"/>
  <c r="H394" i="38"/>
  <c r="H405" i="38"/>
  <c r="H418" i="38"/>
  <c r="H428" i="38"/>
  <c r="H438" i="38"/>
  <c r="H452" i="38"/>
  <c r="H460" i="38"/>
  <c r="H473" i="38"/>
  <c r="H488" i="38"/>
  <c r="H505" i="38"/>
  <c r="H518" i="38"/>
  <c r="H537" i="38"/>
  <c r="H545" i="38"/>
  <c r="H559" i="38"/>
  <c r="H573" i="38"/>
  <c r="H581" i="38"/>
  <c r="H597" i="38"/>
  <c r="H605" i="38"/>
  <c r="H617" i="38"/>
  <c r="H630" i="38"/>
  <c r="H640" i="38"/>
  <c r="H652" i="38"/>
  <c r="H678" i="38"/>
  <c r="H693" i="38"/>
  <c r="H322" i="38"/>
  <c r="H26" i="38"/>
  <c r="H62" i="38"/>
  <c r="H217" i="38"/>
  <c r="H234" i="38"/>
  <c r="H243" i="38"/>
  <c r="H266" i="38"/>
  <c r="H289" i="38"/>
  <c r="H300" i="38"/>
  <c r="H308" i="38"/>
  <c r="H319" i="38"/>
  <c r="H330" i="38"/>
  <c r="H345" i="38"/>
  <c r="H356" i="38"/>
  <c r="H371" i="38"/>
  <c r="H379" i="38"/>
  <c r="H387" i="38"/>
  <c r="H397" i="38"/>
  <c r="H406" i="38"/>
  <c r="H419" i="38"/>
  <c r="H429" i="38"/>
  <c r="H439" i="38"/>
  <c r="H453" i="38"/>
  <c r="H461" i="38"/>
  <c r="H476" i="38"/>
  <c r="H489" i="38"/>
  <c r="H519" i="38"/>
  <c r="H538" i="38"/>
  <c r="H546" i="38"/>
  <c r="H560" i="38"/>
  <c r="H574" i="38"/>
  <c r="H582" i="38"/>
  <c r="H598" i="38"/>
  <c r="H606" i="38"/>
  <c r="H618" i="38"/>
  <c r="H631" i="38"/>
  <c r="H641" i="38"/>
  <c r="H657" i="38"/>
  <c r="H679" i="38"/>
  <c r="H694" i="38"/>
  <c r="H42" i="38"/>
  <c r="H43" i="38"/>
  <c r="H673" i="37"/>
  <c r="H513" i="37"/>
  <c r="H191" i="37"/>
  <c r="H137" i="37"/>
  <c r="H91" i="37"/>
  <c r="H88" i="37"/>
  <c r="H219" i="37"/>
  <c r="H236" i="37"/>
  <c r="H245" i="37"/>
  <c r="H268" i="37"/>
  <c r="H290" i="37"/>
  <c r="H301" i="37"/>
  <c r="H319" i="37"/>
  <c r="H330" i="37"/>
  <c r="H345" i="37"/>
  <c r="H356" i="37"/>
  <c r="H371" i="37"/>
  <c r="H379" i="37"/>
  <c r="H387" i="37"/>
  <c r="H397" i="37"/>
  <c r="H406" i="37"/>
  <c r="H419" i="37"/>
  <c r="H429" i="37"/>
  <c r="H441" i="37"/>
  <c r="H453" i="37"/>
  <c r="H461" i="37"/>
  <c r="H476" i="37"/>
  <c r="H491" i="37"/>
  <c r="H519" i="37"/>
  <c r="H538" i="37"/>
  <c r="H546" i="37"/>
  <c r="H560" i="37"/>
  <c r="H574" i="37"/>
  <c r="H582" i="37"/>
  <c r="H598" i="37"/>
  <c r="H606" i="37"/>
  <c r="H620" i="37"/>
  <c r="H631" i="37"/>
  <c r="H641" i="37"/>
  <c r="H657" i="37"/>
  <c r="H681" i="37"/>
  <c r="H696" i="37"/>
  <c r="H512" i="37"/>
  <c r="H526" i="37"/>
  <c r="H541" i="37"/>
  <c r="H549" i="37"/>
  <c r="H567" i="37"/>
  <c r="H577" i="37"/>
  <c r="H585" i="37"/>
  <c r="H601" i="37"/>
  <c r="H609" i="37"/>
  <c r="H626" i="37"/>
  <c r="H636" i="37"/>
  <c r="H645" i="37"/>
  <c r="H666" i="37"/>
  <c r="H688" i="37"/>
  <c r="H704" i="37"/>
  <c r="H221" i="37"/>
  <c r="H237" i="37"/>
  <c r="H246" i="37"/>
  <c r="H283" i="37"/>
  <c r="H291" i="37"/>
  <c r="H302" i="37"/>
  <c r="H312" i="37"/>
  <c r="H320" i="37"/>
  <c r="H331" i="37"/>
  <c r="H346" i="37"/>
  <c r="H357" i="37"/>
  <c r="H372" i="37"/>
  <c r="H380" i="37"/>
  <c r="H388" i="37"/>
  <c r="H398" i="37"/>
  <c r="H407" i="37"/>
  <c r="H420" i="37"/>
  <c r="H430" i="37"/>
  <c r="H442" i="37"/>
  <c r="H454" i="37"/>
  <c r="H462" i="37"/>
  <c r="H477" i="37"/>
  <c r="H492" i="37"/>
  <c r="H509" i="37"/>
  <c r="H522" i="37"/>
  <c r="H539" i="37"/>
  <c r="H547" i="37"/>
  <c r="H561" i="37"/>
  <c r="H575" i="37"/>
  <c r="H583" i="37"/>
  <c r="H599" i="37"/>
  <c r="H607" i="37"/>
  <c r="H624" i="37"/>
  <c r="H634" i="37"/>
  <c r="H642" i="37"/>
  <c r="H658" i="37"/>
  <c r="H683" i="37"/>
  <c r="H697" i="37"/>
  <c r="H222" i="37"/>
  <c r="H238" i="37"/>
  <c r="H253" i="37"/>
  <c r="H284" i="37"/>
  <c r="H295" i="37"/>
  <c r="H303" i="37"/>
  <c r="H313" i="37"/>
  <c r="H321" i="37"/>
  <c r="H332" i="37"/>
  <c r="H347" i="37"/>
  <c r="H358" i="37"/>
  <c r="H373" i="37"/>
  <c r="H381" i="37"/>
  <c r="H391" i="37"/>
  <c r="H399" i="37"/>
  <c r="H408" i="37"/>
  <c r="H421" i="37"/>
  <c r="H431" i="37"/>
  <c r="H443" i="37"/>
  <c r="H455" i="37"/>
  <c r="H463" i="37"/>
  <c r="H478" i="37"/>
  <c r="H495" i="37"/>
  <c r="H511" i="37"/>
  <c r="H523" i="37"/>
  <c r="H540" i="37"/>
  <c r="H548" i="37"/>
  <c r="H566" i="37"/>
  <c r="H576" i="37"/>
  <c r="H584" i="37"/>
  <c r="H600" i="37"/>
  <c r="H608" i="37"/>
  <c r="H625" i="37"/>
  <c r="H635" i="37"/>
  <c r="H643" i="37"/>
  <c r="H664" i="37"/>
  <c r="H687" i="37"/>
  <c r="H700" i="37"/>
  <c r="H423" i="37"/>
  <c r="H333" i="37"/>
  <c r="H382" i="37"/>
  <c r="H433" i="37"/>
  <c r="H496" i="37"/>
  <c r="H322" i="37"/>
  <c r="H364" i="37"/>
  <c r="H392" i="37"/>
  <c r="H444" i="37"/>
  <c r="H467" i="37"/>
  <c r="H314" i="37"/>
  <c r="H348" i="37"/>
  <c r="H374" i="37"/>
  <c r="H413" i="37"/>
  <c r="H456" i="37"/>
  <c r="H481" i="37"/>
  <c r="H239" i="37"/>
  <c r="H304" i="37"/>
  <c r="H218" i="37"/>
  <c r="H235" i="37"/>
  <c r="H244" i="37"/>
  <c r="H266" i="37"/>
  <c r="H289" i="37"/>
  <c r="H300" i="37"/>
  <c r="H308" i="37"/>
  <c r="H318" i="37"/>
  <c r="H329" i="37"/>
  <c r="H344" i="37"/>
  <c r="H355" i="37"/>
  <c r="H370" i="37"/>
  <c r="H378" i="37"/>
  <c r="H386" i="37"/>
  <c r="H396" i="37"/>
  <c r="H405" i="37"/>
  <c r="H418" i="37"/>
  <c r="H428" i="37"/>
  <c r="H440" i="37"/>
  <c r="H452" i="37"/>
  <c r="H460" i="37"/>
  <c r="H473" i="37"/>
  <c r="H490" i="37"/>
  <c r="H505" i="37"/>
  <c r="H518" i="37"/>
  <c r="H537" i="37"/>
  <c r="H545" i="37"/>
  <c r="H559" i="37"/>
  <c r="H573" i="37"/>
  <c r="H581" i="37"/>
  <c r="H597" i="37"/>
  <c r="H605" i="37"/>
  <c r="H619" i="37"/>
  <c r="H630" i="37"/>
  <c r="H640" i="37"/>
  <c r="H652" i="37"/>
  <c r="H680" i="37"/>
  <c r="H695" i="37"/>
  <c r="H223" i="37"/>
  <c r="H285" i="37"/>
  <c r="H227" i="37"/>
  <c r="H241" i="37"/>
  <c r="H260" i="37"/>
  <c r="H286" i="37"/>
  <c r="H297" i="37"/>
  <c r="H305" i="37"/>
  <c r="H315" i="37"/>
  <c r="H326" i="37"/>
  <c r="H334" i="37"/>
  <c r="H349" i="37"/>
  <c r="H365" i="37"/>
  <c r="H375" i="37"/>
  <c r="H383" i="37"/>
  <c r="H393" i="37"/>
  <c r="H402" i="37"/>
  <c r="H414" i="37"/>
  <c r="H424" i="37"/>
  <c r="H434" i="37"/>
  <c r="H449" i="37"/>
  <c r="H457" i="37"/>
  <c r="H468" i="37"/>
  <c r="H482" i="37"/>
  <c r="H497" i="37"/>
  <c r="H527" i="37"/>
  <c r="H542" i="37"/>
  <c r="H550" i="37"/>
  <c r="H568" i="37"/>
  <c r="H578" i="37"/>
  <c r="H586" i="37"/>
  <c r="H602" i="37"/>
  <c r="H610" i="37"/>
  <c r="H627" i="37"/>
  <c r="H637" i="37"/>
  <c r="H648" i="37"/>
  <c r="H668" i="37"/>
  <c r="H689" i="37"/>
  <c r="H707" i="37"/>
  <c r="H296" i="37"/>
  <c r="H216" i="37"/>
  <c r="H231" i="37"/>
  <c r="H242" i="37"/>
  <c r="H262" i="37"/>
  <c r="H287" i="37"/>
  <c r="H298" i="37"/>
  <c r="H306" i="37"/>
  <c r="H316" i="37"/>
  <c r="H327" i="37"/>
  <c r="H335" i="37"/>
  <c r="H353" i="37"/>
  <c r="H366" i="37"/>
  <c r="H376" i="37"/>
  <c r="H384" i="37"/>
  <c r="H394" i="37"/>
  <c r="H403" i="37"/>
  <c r="H415" i="37"/>
  <c r="H425" i="37"/>
  <c r="H435" i="37"/>
  <c r="H450" i="37"/>
  <c r="H458" i="37"/>
  <c r="H471" i="37"/>
  <c r="H483" i="37"/>
  <c r="H501" i="37"/>
  <c r="H530" i="37"/>
  <c r="H543" i="37"/>
  <c r="H557" i="37"/>
  <c r="H570" i="37"/>
  <c r="H579" i="37"/>
  <c r="H587" i="37"/>
  <c r="H603" i="37"/>
  <c r="H611" i="37"/>
  <c r="H628" i="37"/>
  <c r="H638" i="37"/>
  <c r="H649" i="37"/>
  <c r="H690" i="37"/>
  <c r="H255" i="37"/>
  <c r="H217" i="37"/>
  <c r="H234" i="37"/>
  <c r="H243" i="37"/>
  <c r="H264" i="37"/>
  <c r="H288" i="37"/>
  <c r="H299" i="37"/>
  <c r="H307" i="37"/>
  <c r="H317" i="37"/>
  <c r="H328" i="37"/>
  <c r="H341" i="37"/>
  <c r="H354" i="37"/>
  <c r="H367" i="37"/>
  <c r="H377" i="37"/>
  <c r="H385" i="37"/>
  <c r="H395" i="37"/>
  <c r="H404" i="37"/>
  <c r="H416" i="37"/>
  <c r="H426" i="37"/>
  <c r="H436" i="37"/>
  <c r="H451" i="37"/>
  <c r="H459" i="37"/>
  <c r="H472" i="37"/>
  <c r="H489" i="37"/>
  <c r="H503" i="37"/>
  <c r="H531" i="37"/>
  <c r="H544" i="37"/>
  <c r="H558" i="37"/>
  <c r="H572" i="37"/>
  <c r="H580" i="37"/>
  <c r="H593" i="37"/>
  <c r="H604" i="37"/>
  <c r="H612" i="37"/>
  <c r="H629" i="37"/>
  <c r="H639" i="37"/>
  <c r="H650" i="37"/>
  <c r="H679" i="37"/>
  <c r="H694" i="37"/>
  <c r="H436" i="22" l="1"/>
  <c r="H437" i="22" s="1"/>
  <c r="E754" i="44"/>
  <c r="H710" i="44"/>
  <c r="E730" i="44" s="1"/>
  <c r="H676" i="44"/>
  <c r="E728" i="44" s="1"/>
  <c r="H572" i="44"/>
  <c r="H573" i="44" s="1"/>
  <c r="H634" i="44" s="1"/>
  <c r="H635" i="44" s="1"/>
  <c r="H657" i="44" s="1"/>
  <c r="E726" i="44" s="1"/>
  <c r="H325" i="44"/>
  <c r="H277" i="44"/>
  <c r="E722" i="44" s="1"/>
  <c r="H247" i="44"/>
  <c r="E720" i="44" s="1"/>
  <c r="H189" i="44"/>
  <c r="H190" i="44" s="1"/>
  <c r="H209" i="44" s="1"/>
  <c r="E718" i="44" s="1"/>
  <c r="H62" i="44"/>
  <c r="H63" i="44" s="1"/>
  <c r="H709" i="42"/>
  <c r="E729" i="42" s="1"/>
  <c r="E753" i="42"/>
  <c r="H185" i="41"/>
  <c r="H675" i="42"/>
  <c r="E727" i="42" s="1"/>
  <c r="H247" i="42"/>
  <c r="E719" i="42" s="1"/>
  <c r="H276" i="42"/>
  <c r="E721" i="42" s="1"/>
  <c r="H185" i="42"/>
  <c r="H186" i="42" s="1"/>
  <c r="H209" i="42" s="1"/>
  <c r="E717" i="42" s="1"/>
  <c r="H324" i="42"/>
  <c r="H325" i="42" s="1"/>
  <c r="H570" i="42"/>
  <c r="H571" i="42" s="1"/>
  <c r="H57" i="42"/>
  <c r="E752" i="41"/>
  <c r="H708" i="41"/>
  <c r="E728" i="41" s="1"/>
  <c r="H674" i="41"/>
  <c r="E726" i="41" s="1"/>
  <c r="H569" i="41"/>
  <c r="H570" i="41" s="1"/>
  <c r="H632" i="41" s="1"/>
  <c r="H633" i="41" s="1"/>
  <c r="H654" i="41" s="1"/>
  <c r="E724" i="41" s="1"/>
  <c r="H323" i="41"/>
  <c r="H275" i="41"/>
  <c r="E720" i="41" s="1"/>
  <c r="H246" i="41"/>
  <c r="E718" i="41" s="1"/>
  <c r="H61" i="41"/>
  <c r="H62" i="41" s="1"/>
  <c r="E752" i="40"/>
  <c r="H708" i="40"/>
  <c r="E728" i="40" s="1"/>
  <c r="H674" i="40"/>
  <c r="E726" i="40" s="1"/>
  <c r="H569" i="40"/>
  <c r="H570" i="40" s="1"/>
  <c r="H323" i="40"/>
  <c r="H324" i="40" s="1"/>
  <c r="H359" i="40" s="1"/>
  <c r="H275" i="40"/>
  <c r="E720" i="40" s="1"/>
  <c r="H246" i="40"/>
  <c r="E718" i="40" s="1"/>
  <c r="H185" i="40"/>
  <c r="H186" i="40" s="1"/>
  <c r="H209" i="40" s="1"/>
  <c r="E716" i="40" s="1"/>
  <c r="H57" i="40"/>
  <c r="H58" i="40" s="1"/>
  <c r="E749" i="39"/>
  <c r="H705" i="39"/>
  <c r="E725" i="39" s="1"/>
  <c r="H671" i="39"/>
  <c r="E723" i="39" s="1"/>
  <c r="H567" i="39"/>
  <c r="H568" i="39" s="1"/>
  <c r="H340" i="39"/>
  <c r="H341" i="39" s="1"/>
  <c r="H395" i="39" s="1"/>
  <c r="H275" i="39"/>
  <c r="E717" i="39" s="1"/>
  <c r="H246" i="39"/>
  <c r="E715" i="39" s="1"/>
  <c r="H209" i="39"/>
  <c r="E713" i="39" s="1"/>
  <c r="H188" i="39"/>
  <c r="H57" i="39"/>
  <c r="H58" i="39" s="1"/>
  <c r="E750" i="38"/>
  <c r="E752" i="38"/>
  <c r="H706" i="38"/>
  <c r="E726" i="38" s="1"/>
  <c r="H672" i="38"/>
  <c r="E724" i="38" s="1"/>
  <c r="H567" i="38"/>
  <c r="H568" i="38" s="1"/>
  <c r="H627" i="38" s="1"/>
  <c r="H628" i="38" s="1"/>
  <c r="H653" i="38" s="1"/>
  <c r="E722" i="38" s="1"/>
  <c r="H337" i="38"/>
  <c r="H338" i="38" s="1"/>
  <c r="H395" i="38" s="1"/>
  <c r="H276" i="38"/>
  <c r="E718" i="38" s="1"/>
  <c r="H247" i="38"/>
  <c r="E716" i="38" s="1"/>
  <c r="H189" i="38"/>
  <c r="H56" i="38"/>
  <c r="H57" i="38" s="1"/>
  <c r="H94" i="38" s="1"/>
  <c r="H674" i="37"/>
  <c r="E741" i="37" s="1"/>
  <c r="H708" i="37"/>
  <c r="E743" i="37" s="1"/>
  <c r="H563" i="37"/>
  <c r="H564" i="37" s="1"/>
  <c r="H337" i="37"/>
  <c r="H338" i="37" s="1"/>
  <c r="H389" i="37" s="1"/>
  <c r="H276" i="37"/>
  <c r="E735" i="37" s="1"/>
  <c r="H247" i="37"/>
  <c r="E733" i="37" s="1"/>
  <c r="H96" i="40" l="1"/>
  <c r="H97" i="40" s="1"/>
  <c r="H138" i="40" s="1"/>
  <c r="E714" i="40" s="1"/>
  <c r="H491" i="22"/>
  <c r="H492" i="22" s="1"/>
  <c r="H513" i="22" s="1"/>
  <c r="E717" i="22" s="1"/>
  <c r="E94" i="22" s="1"/>
  <c r="H326" i="44"/>
  <c r="H369" i="44" s="1"/>
  <c r="H633" i="42"/>
  <c r="H634" i="42" s="1"/>
  <c r="H656" i="42" s="1"/>
  <c r="E725" i="42" s="1"/>
  <c r="H368" i="42"/>
  <c r="H58" i="42"/>
  <c r="H324" i="41"/>
  <c r="H367" i="41" s="1"/>
  <c r="H632" i="40"/>
  <c r="H360" i="40"/>
  <c r="H400" i="40" s="1"/>
  <c r="H630" i="39"/>
  <c r="H631" i="39" s="1"/>
  <c r="H652" i="39" s="1"/>
  <c r="H396" i="39"/>
  <c r="H453" i="39" s="1"/>
  <c r="H110" i="39"/>
  <c r="H111" i="39" s="1"/>
  <c r="H138" i="39" s="1"/>
  <c r="H396" i="38"/>
  <c r="H95" i="38"/>
  <c r="H614" i="37"/>
  <c r="H615" i="37" s="1"/>
  <c r="H653" i="37" s="1"/>
  <c r="E739" i="37" s="1"/>
  <c r="H390" i="37"/>
  <c r="H437" i="37" s="1"/>
  <c r="E725" i="22" l="1"/>
  <c r="H749" i="22" s="1"/>
  <c r="H370" i="44"/>
  <c r="H369" i="42"/>
  <c r="H409" i="42" s="1"/>
  <c r="H410" i="42" s="1"/>
  <c r="H446" i="42" s="1"/>
  <c r="H368" i="41"/>
  <c r="H633" i="40"/>
  <c r="H655" i="40" s="1"/>
  <c r="H401" i="40"/>
  <c r="H438" i="40" s="1"/>
  <c r="H439" i="40" s="1"/>
  <c r="E721" i="39"/>
  <c r="H454" i="39"/>
  <c r="E711" i="39"/>
  <c r="H189" i="39"/>
  <c r="H445" i="38"/>
  <c r="H446" i="38" s="1"/>
  <c r="H497" i="38" s="1"/>
  <c r="H190" i="38"/>
  <c r="H209" i="38" s="1"/>
  <c r="E714" i="38" s="1"/>
  <c r="H438" i="37"/>
  <c r="H485" i="37" s="1"/>
  <c r="E209" i="37"/>
  <c r="H209" i="37" s="1"/>
  <c r="E208" i="37"/>
  <c r="H208" i="37" s="1"/>
  <c r="E206" i="37"/>
  <c r="H206" i="37" s="1"/>
  <c r="E204" i="37"/>
  <c r="H204" i="37" s="1"/>
  <c r="E202" i="37"/>
  <c r="H202" i="37" s="1"/>
  <c r="E199" i="37"/>
  <c r="H199" i="37" s="1"/>
  <c r="E197" i="37"/>
  <c r="H197" i="37" s="1"/>
  <c r="E195" i="37"/>
  <c r="H195" i="37" s="1"/>
  <c r="E190" i="37"/>
  <c r="H190" i="37" s="1"/>
  <c r="E189" i="37"/>
  <c r="H189" i="37" s="1"/>
  <c r="E188" i="37"/>
  <c r="H188" i="37" s="1"/>
  <c r="E187" i="37"/>
  <c r="H187" i="37" s="1"/>
  <c r="E186" i="37"/>
  <c r="H186" i="37" s="1"/>
  <c r="E185" i="37"/>
  <c r="H185" i="37" s="1"/>
  <c r="E184" i="37"/>
  <c r="H184" i="37" s="1"/>
  <c r="E183" i="37"/>
  <c r="H183" i="37" s="1"/>
  <c r="E181" i="37"/>
  <c r="H181" i="37" s="1"/>
  <c r="E180" i="37"/>
  <c r="H180" i="37" s="1"/>
  <c r="E179" i="37"/>
  <c r="H179" i="37" s="1"/>
  <c r="E178" i="37"/>
  <c r="H178" i="37" s="1"/>
  <c r="E170" i="37"/>
  <c r="H170" i="37" s="1"/>
  <c r="E169" i="37"/>
  <c r="H169" i="37" s="1"/>
  <c r="E168" i="37"/>
  <c r="H168" i="37" s="1"/>
  <c r="E165" i="37"/>
  <c r="H165" i="37" s="1"/>
  <c r="E164" i="37"/>
  <c r="H164" i="37" s="1"/>
  <c r="E163" i="37"/>
  <c r="H163" i="37" s="1"/>
  <c r="E162" i="37"/>
  <c r="H162" i="37" s="1"/>
  <c r="E161" i="37"/>
  <c r="H161" i="37" s="1"/>
  <c r="E160" i="37"/>
  <c r="H160" i="37" s="1"/>
  <c r="E159" i="37"/>
  <c r="H159" i="37" s="1"/>
  <c r="E158" i="37"/>
  <c r="H158" i="37" s="1"/>
  <c r="E157" i="37"/>
  <c r="H157" i="37" s="1"/>
  <c r="E154" i="37"/>
  <c r="H154" i="37" s="1"/>
  <c r="E153" i="37"/>
  <c r="H153" i="37" s="1"/>
  <c r="E148" i="37"/>
  <c r="H148" i="37" s="1"/>
  <c r="E147" i="37"/>
  <c r="H147" i="37" s="1"/>
  <c r="E146" i="37"/>
  <c r="H146" i="37" s="1"/>
  <c r="E145" i="37"/>
  <c r="H145" i="37" s="1"/>
  <c r="E144" i="37"/>
  <c r="H144" i="37" s="1"/>
  <c r="E141" i="37"/>
  <c r="H141" i="37" s="1"/>
  <c r="E136" i="37"/>
  <c r="H136" i="37" s="1"/>
  <c r="E135" i="37"/>
  <c r="H135" i="37" s="1"/>
  <c r="E133" i="37"/>
  <c r="H133" i="37" s="1"/>
  <c r="E132" i="37"/>
  <c r="H132" i="37" s="1"/>
  <c r="E131" i="37"/>
  <c r="H131" i="37" s="1"/>
  <c r="E129" i="37"/>
  <c r="H129" i="37" s="1"/>
  <c r="E127" i="37"/>
  <c r="H127" i="37" s="1"/>
  <c r="E126" i="37"/>
  <c r="H126" i="37" s="1"/>
  <c r="E125" i="37"/>
  <c r="H125" i="37" s="1"/>
  <c r="E123" i="37"/>
  <c r="H123" i="37" s="1"/>
  <c r="E122" i="37"/>
  <c r="H122" i="37" s="1"/>
  <c r="E120" i="37"/>
  <c r="H120" i="37" s="1"/>
  <c r="E119" i="37"/>
  <c r="H119" i="37" s="1"/>
  <c r="E117" i="37"/>
  <c r="H117" i="37" s="1"/>
  <c r="E116" i="37"/>
  <c r="H116" i="37" s="1"/>
  <c r="E115" i="37"/>
  <c r="H115" i="37" s="1"/>
  <c r="E113" i="37"/>
  <c r="H113" i="37" s="1"/>
  <c r="E111" i="37"/>
  <c r="H111" i="37" s="1"/>
  <c r="E110" i="37"/>
  <c r="H110" i="37" s="1"/>
  <c r="E109" i="37"/>
  <c r="H109" i="37" s="1"/>
  <c r="E107" i="37"/>
  <c r="H107" i="37" s="1"/>
  <c r="E106" i="37"/>
  <c r="H106" i="37" s="1"/>
  <c r="E105" i="37"/>
  <c r="H105" i="37" s="1"/>
  <c r="E103" i="37"/>
  <c r="H103" i="37" s="1"/>
  <c r="E102" i="37"/>
  <c r="H102" i="37" s="1"/>
  <c r="E101" i="37"/>
  <c r="H101" i="37" s="1"/>
  <c r="E100" i="37"/>
  <c r="H100" i="37" s="1"/>
  <c r="E95" i="37"/>
  <c r="H95" i="37" s="1"/>
  <c r="E93" i="37"/>
  <c r="H93" i="37" s="1"/>
  <c r="E92" i="37"/>
  <c r="H92" i="37" s="1"/>
  <c r="E87" i="37"/>
  <c r="H87" i="37" s="1"/>
  <c r="E86" i="37"/>
  <c r="H86" i="37" s="1"/>
  <c r="E85" i="37"/>
  <c r="H85" i="37" s="1"/>
  <c r="E84" i="37"/>
  <c r="H84" i="37" s="1"/>
  <c r="E83" i="37"/>
  <c r="H83" i="37" s="1"/>
  <c r="E82" i="37"/>
  <c r="H82" i="37" s="1"/>
  <c r="E81" i="37"/>
  <c r="H81" i="37" s="1"/>
  <c r="E79" i="37"/>
  <c r="H79" i="37" s="1"/>
  <c r="E77" i="37"/>
  <c r="H77" i="37" s="1"/>
  <c r="E75" i="37"/>
  <c r="H75" i="37" s="1"/>
  <c r="E74" i="37"/>
  <c r="H74" i="37" s="1"/>
  <c r="E70" i="37"/>
  <c r="H70" i="37" s="1"/>
  <c r="E66" i="37"/>
  <c r="H66" i="37" s="1"/>
  <c r="E65" i="37"/>
  <c r="H65" i="37" s="1"/>
  <c r="E62" i="37"/>
  <c r="H62" i="37" s="1"/>
  <c r="E61" i="37"/>
  <c r="H61" i="37" s="1"/>
  <c r="E60" i="37"/>
  <c r="H60" i="37" s="1"/>
  <c r="E57" i="37"/>
  <c r="H57" i="37" s="1"/>
  <c r="E56" i="37"/>
  <c r="H56" i="37" s="1"/>
  <c r="E55" i="37"/>
  <c r="H55" i="37" s="1"/>
  <c r="E54" i="37"/>
  <c r="H54" i="37" s="1"/>
  <c r="E53" i="37"/>
  <c r="H53" i="37" s="1"/>
  <c r="E52" i="37"/>
  <c r="H52" i="37" s="1"/>
  <c r="E51" i="37"/>
  <c r="H51" i="37" s="1"/>
  <c r="E50" i="37"/>
  <c r="H50" i="37" s="1"/>
  <c r="E49" i="37"/>
  <c r="H49" i="37" s="1"/>
  <c r="H48" i="37"/>
  <c r="H43" i="37"/>
  <c r="E42" i="37"/>
  <c r="E761" i="37" s="1"/>
  <c r="E39" i="37"/>
  <c r="H39" i="37" s="1"/>
  <c r="E38" i="37"/>
  <c r="H38" i="37" s="1"/>
  <c r="E37" i="37"/>
  <c r="H37" i="37" s="1"/>
  <c r="E33" i="37"/>
  <c r="H33" i="37" s="1"/>
  <c r="E30" i="37"/>
  <c r="H30" i="37" s="1"/>
  <c r="E29" i="37"/>
  <c r="H29" i="37" s="1"/>
  <c r="H28" i="37"/>
  <c r="E27" i="37"/>
  <c r="H27" i="37" s="1"/>
  <c r="E26" i="37"/>
  <c r="H26" i="37" s="1"/>
  <c r="E24" i="37"/>
  <c r="H24" i="37" s="1"/>
  <c r="E23" i="37"/>
  <c r="H23" i="37" s="1"/>
  <c r="E22" i="37"/>
  <c r="H22" i="37" s="1"/>
  <c r="E21" i="37"/>
  <c r="H21" i="37" s="1"/>
  <c r="E20" i="37"/>
  <c r="H20" i="37" s="1"/>
  <c r="E19" i="37"/>
  <c r="H19" i="37" s="1"/>
  <c r="E16" i="37"/>
  <c r="H16" i="37" s="1"/>
  <c r="E15" i="37"/>
  <c r="H15" i="37" s="1"/>
  <c r="E13" i="37"/>
  <c r="H13" i="37" s="1"/>
  <c r="E12" i="37"/>
  <c r="H12" i="37" s="1"/>
  <c r="E11" i="37"/>
  <c r="H11" i="37" s="1"/>
  <c r="E6" i="37"/>
  <c r="H6" i="37" s="1"/>
  <c r="H747" i="22" l="1"/>
  <c r="H751" i="22" s="1"/>
  <c r="E727" i="22" s="1"/>
  <c r="E729" i="22" s="1"/>
  <c r="H410" i="44"/>
  <c r="H447" i="42"/>
  <c r="H494" i="42" s="1"/>
  <c r="H186" i="41"/>
  <c r="H209" i="41" s="1"/>
  <c r="E716" i="41" s="1"/>
  <c r="H408" i="41"/>
  <c r="E724" i="40"/>
  <c r="H481" i="40"/>
  <c r="H482" i="40" s="1"/>
  <c r="H515" i="40" s="1"/>
  <c r="E722" i="40" s="1"/>
  <c r="H502" i="39"/>
  <c r="H498" i="38"/>
  <c r="H514" i="38" s="1"/>
  <c r="E720" i="38" s="1"/>
  <c r="E96" i="38" s="1"/>
  <c r="H42" i="37"/>
  <c r="H45" i="37" s="1"/>
  <c r="H46" i="37" s="1"/>
  <c r="H89" i="37" s="1"/>
  <c r="H90" i="37" s="1"/>
  <c r="H138" i="37" s="1"/>
  <c r="E729" i="37" s="1"/>
  <c r="E765" i="37"/>
  <c r="E767" i="37" s="1"/>
  <c r="H486" i="37"/>
  <c r="H514" i="37" s="1"/>
  <c r="E737" i="37" s="1"/>
  <c r="H172" i="37"/>
  <c r="E67" i="37"/>
  <c r="E94" i="40" l="1"/>
  <c r="H96" i="38"/>
  <c r="H138" i="38" s="1"/>
  <c r="E712" i="38" s="1"/>
  <c r="E728" i="38" s="1"/>
  <c r="E731" i="22"/>
  <c r="E733" i="22" s="1"/>
  <c r="H411" i="44"/>
  <c r="H447" i="44" s="1"/>
  <c r="H495" i="42"/>
  <c r="H516" i="42" s="1"/>
  <c r="E723" i="42" s="1"/>
  <c r="E94" i="42" s="1"/>
  <c r="H409" i="41"/>
  <c r="E730" i="40"/>
  <c r="H754" i="40" s="1"/>
  <c r="H503" i="39"/>
  <c r="H513" i="39" s="1"/>
  <c r="E719" i="39" s="1"/>
  <c r="E94" i="39" s="1"/>
  <c r="E769" i="37"/>
  <c r="H173" i="37"/>
  <c r="H210" i="37" s="1"/>
  <c r="E731" i="37" s="1"/>
  <c r="E96" i="37" s="1"/>
  <c r="H94" i="42" l="1"/>
  <c r="H96" i="42" s="1"/>
  <c r="H97" i="42" s="1"/>
  <c r="H138" i="42" s="1"/>
  <c r="E715" i="42" s="1"/>
  <c r="E731" i="42" s="1"/>
  <c r="E727" i="39"/>
  <c r="H749" i="39" s="1"/>
  <c r="H750" i="38"/>
  <c r="H752" i="38"/>
  <c r="E745" i="37"/>
  <c r="H769" i="37" s="1"/>
  <c r="H448" i="44"/>
  <c r="H495" i="44" s="1"/>
  <c r="H446" i="41"/>
  <c r="H447" i="41" s="1"/>
  <c r="H498" i="41" s="1"/>
  <c r="H752" i="40"/>
  <c r="H756" i="40" s="1"/>
  <c r="E732" i="40" s="1"/>
  <c r="E734" i="40" s="1"/>
  <c r="H755" i="42" l="1"/>
  <c r="H753" i="42"/>
  <c r="H751" i="39"/>
  <c r="H753" i="39" s="1"/>
  <c r="E729" i="39" s="1"/>
  <c r="E731" i="39" s="1"/>
  <c r="E733" i="39" s="1"/>
  <c r="E735" i="39" s="1"/>
  <c r="H754" i="38"/>
  <c r="E730" i="38" s="1"/>
  <c r="E732" i="38" s="1"/>
  <c r="H767" i="37"/>
  <c r="H771" i="37" s="1"/>
  <c r="E747" i="37" s="1"/>
  <c r="E749" i="37" s="1"/>
  <c r="H496" i="44"/>
  <c r="H517" i="44" s="1"/>
  <c r="E724" i="44" s="1"/>
  <c r="E94" i="44" s="1"/>
  <c r="H499" i="41"/>
  <c r="H515" i="41" s="1"/>
  <c r="E722" i="41" s="1"/>
  <c r="E94" i="41" s="1"/>
  <c r="E736" i="40"/>
  <c r="E738" i="40" s="1"/>
  <c r="H757" i="42" l="1"/>
  <c r="E733" i="42" s="1"/>
  <c r="E735" i="42" s="1"/>
  <c r="E737" i="42" s="1"/>
  <c r="E739" i="42" s="1"/>
  <c r="H94" i="44"/>
  <c r="H110" i="44" s="1"/>
  <c r="H111" i="44" s="1"/>
  <c r="H138" i="44" s="1"/>
  <c r="E716" i="44" s="1"/>
  <c r="E732" i="44" s="1"/>
  <c r="H94" i="41"/>
  <c r="H111" i="41" s="1"/>
  <c r="H112" i="41" s="1"/>
  <c r="H138" i="41" s="1"/>
  <c r="E714" i="41" s="1"/>
  <c r="E730" i="41" s="1"/>
  <c r="E734" i="38"/>
  <c r="E736" i="38" s="1"/>
  <c r="E751" i="37"/>
  <c r="H756" i="44" l="1"/>
  <c r="H754" i="44"/>
  <c r="H754" i="41"/>
  <c r="H752" i="41"/>
  <c r="E753" i="37"/>
  <c r="H758" i="44" l="1"/>
  <c r="E734" i="44" s="1"/>
  <c r="E736" i="44" s="1"/>
  <c r="H756" i="41"/>
  <c r="E732" i="41" s="1"/>
  <c r="E734" i="41" s="1"/>
  <c r="E736" i="41" s="1"/>
  <c r="E738" i="41" s="1"/>
  <c r="E738" i="44" l="1"/>
  <c r="E740" i="44" s="1"/>
  <c r="E98"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Dibuseng Mothibeli</author>
  </authors>
  <commentList>
    <comment ref="F308" authorId="0" shapeId="0" xr:uid="{CDB3A16E-EDFA-445A-819C-03395AABD8DB}">
      <text>
        <r>
          <rPr>
            <b/>
            <sz val="9"/>
            <color indexed="81"/>
            <rFont val="Tahoma"/>
            <family val="2"/>
          </rPr>
          <t>Dibuseng Mothibeli:</t>
        </r>
        <r>
          <rPr>
            <sz val="9"/>
            <color indexed="81"/>
            <rFont val="Tahoma"/>
            <family val="2"/>
          </rPr>
          <t xml:space="preserve">
Rates under 5.1.2 should be 14 and not 15</t>
        </r>
      </text>
    </comment>
    <comment ref="F309" authorId="0" shapeId="0" xr:uid="{345EADE3-6880-42AE-A26C-54AE3FCAA52E}">
      <text>
        <r>
          <rPr>
            <b/>
            <sz val="9"/>
            <color indexed="81"/>
            <rFont val="Tahoma"/>
            <family val="2"/>
          </rPr>
          <t>Dibuseng Mothibeli:</t>
        </r>
        <r>
          <rPr>
            <sz val="9"/>
            <color indexed="81"/>
            <rFont val="Tahoma"/>
            <family val="2"/>
          </rPr>
          <t xml:space="preserve">
Rates under 5.1.2 should be 14 and not 15</t>
        </r>
      </text>
    </comment>
  </commentList>
</comments>
</file>

<file path=xl/sharedStrings.xml><?xml version="1.0" encoding="utf-8"?>
<sst xmlns="http://schemas.openxmlformats.org/spreadsheetml/2006/main" count="11634" uniqueCount="903">
  <si>
    <t>Item No.</t>
  </si>
  <si>
    <t>Payment Clause</t>
  </si>
  <si>
    <t>Description</t>
  </si>
  <si>
    <t>Unit</t>
  </si>
  <si>
    <t>Qty</t>
  </si>
  <si>
    <t>Rate</t>
  </si>
  <si>
    <t>SABS 1200A &amp; 1200AB</t>
  </si>
  <si>
    <t>SCHEDULE 1:  PRELIMINARY AND GENERAL</t>
  </si>
  <si>
    <t>1.1</t>
  </si>
  <si>
    <t>8.3</t>
  </si>
  <si>
    <t>FIXED-CHARGE ITEMS</t>
  </si>
  <si>
    <t>1.1.1</t>
  </si>
  <si>
    <t>8.3.1</t>
  </si>
  <si>
    <t>Contractual requirements</t>
  </si>
  <si>
    <t>Sum</t>
  </si>
  <si>
    <t>1.1.2</t>
  </si>
  <si>
    <t>8.3.2</t>
  </si>
  <si>
    <t>Provision of facilities on site:</t>
  </si>
  <si>
    <t>8.3.2.1</t>
  </si>
  <si>
    <t>1) Facilities for Engineer:</t>
  </si>
  <si>
    <t>a)Engineers Office Type 2 and parking (No.=2)</t>
  </si>
  <si>
    <t>b)Nameboards (No=2)</t>
  </si>
  <si>
    <t xml:space="preserve">c) Communication </t>
  </si>
  <si>
    <t>P/S</t>
  </si>
  <si>
    <t>d) Overhead profit on item 1.1.2(c) above</t>
  </si>
  <si>
    <t>%</t>
  </si>
  <si>
    <t>e) Meeting room Type 1</t>
  </si>
  <si>
    <t>f) Latrine facilities</t>
  </si>
  <si>
    <t>1.1.3</t>
  </si>
  <si>
    <t>8.3.2.2</t>
  </si>
  <si>
    <t>2) Facilities for the Contractor</t>
  </si>
  <si>
    <t>a) Offices and storage sheds</t>
  </si>
  <si>
    <t>b) Ablution and latrine facilities</t>
  </si>
  <si>
    <t>c) Tools and equipment</t>
  </si>
  <si>
    <t>d) Access (see sub-clause 5.8)</t>
  </si>
  <si>
    <t>e) Water supplies, electric power and communications</t>
  </si>
  <si>
    <t xml:space="preserve">f) Dealing with water </t>
  </si>
  <si>
    <t>1.1.4</t>
  </si>
  <si>
    <t>PSA 8.3.5.2</t>
  </si>
  <si>
    <t>OHS Act Obligations (Compilation of OHSAct file)</t>
  </si>
  <si>
    <t>1.1.5</t>
  </si>
  <si>
    <t>Complaince with all COVID fixed items Requirements</t>
  </si>
  <si>
    <t>1.1.6</t>
  </si>
  <si>
    <t>PSA 8.3.5.3</t>
  </si>
  <si>
    <t>EMP Obligations</t>
  </si>
  <si>
    <t>1.1.7</t>
  </si>
  <si>
    <t xml:space="preserve">PSA 8.3.5.1 </t>
  </si>
  <si>
    <t>Issuing of notices to consumers also refer to PS6.6</t>
  </si>
  <si>
    <t>1.1.8</t>
  </si>
  <si>
    <t>8.3.4</t>
  </si>
  <si>
    <t>Removal of site Establishment</t>
  </si>
  <si>
    <t>1.2</t>
  </si>
  <si>
    <t>TIME RELATED ITEMS</t>
  </si>
  <si>
    <t>1.2.1</t>
  </si>
  <si>
    <t>8.4.1</t>
  </si>
  <si>
    <t>month</t>
  </si>
  <si>
    <t>8.4.2</t>
  </si>
  <si>
    <t>Operation and maintainance of facilities on site.</t>
  </si>
  <si>
    <t>1.2.2</t>
  </si>
  <si>
    <t>8.4.2.1</t>
  </si>
  <si>
    <t>d) Overhead profit on item 1.2.2(c) above</t>
  </si>
  <si>
    <t>1.2.3</t>
  </si>
  <si>
    <t>8.4.2.2</t>
  </si>
  <si>
    <t>Facilities for the Contractor:</t>
  </si>
  <si>
    <t>e) Plant</t>
  </si>
  <si>
    <t>f) Water supplies, electric power and communications</t>
  </si>
  <si>
    <t xml:space="preserve">g) Dealing with water </t>
  </si>
  <si>
    <t>1.2.4</t>
  </si>
  <si>
    <t>8.4.3</t>
  </si>
  <si>
    <t>Supervision for the duration of construction</t>
  </si>
  <si>
    <t>1.2.5</t>
  </si>
  <si>
    <t>8.4.4</t>
  </si>
  <si>
    <t>Company and head office overhead costs for the duration of the Contract</t>
  </si>
  <si>
    <t>1.2.6</t>
  </si>
  <si>
    <t>PSA 8.4.6.2</t>
  </si>
  <si>
    <t>Security Services</t>
  </si>
  <si>
    <t>1.3</t>
  </si>
  <si>
    <t>OHS Spec.</t>
  </si>
  <si>
    <t>Allow for compliance with all aspects of the OHS specification including:</t>
  </si>
  <si>
    <t>1.3.1</t>
  </si>
  <si>
    <t>PSA 8.4.6.4</t>
  </si>
  <si>
    <t>Risk assesment</t>
  </si>
  <si>
    <t>1.3.2</t>
  </si>
  <si>
    <t>PSA 8.4.6.1(1)</t>
  </si>
  <si>
    <t>Complaince with Health and Safety Plan including Safety Officer Salary</t>
  </si>
  <si>
    <t>1.3.3</t>
  </si>
  <si>
    <t>Complaince with all COVID requirements</t>
  </si>
  <si>
    <t>1.4</t>
  </si>
  <si>
    <t xml:space="preserve">EMP </t>
  </si>
  <si>
    <t>Allow for compliance with all aspects of the EMP/Authorizations  including</t>
  </si>
  <si>
    <t>1.4.1</t>
  </si>
  <si>
    <t>PSA 8.4.6.1(2)</t>
  </si>
  <si>
    <t>a)Environmental Officer Salary</t>
  </si>
  <si>
    <t>1.4.2</t>
  </si>
  <si>
    <t>PSA 8.4.6.1(3)</t>
  </si>
  <si>
    <t>b) Environmental Control Officer</t>
  </si>
  <si>
    <t>1.4.3</t>
  </si>
  <si>
    <t>c) Overheads, charges and profit on item 1.4.2(b) above</t>
  </si>
  <si>
    <t>1.5</t>
  </si>
  <si>
    <t>8.6</t>
  </si>
  <si>
    <t>Prime cost items</t>
  </si>
  <si>
    <t>1.5.1</t>
  </si>
  <si>
    <t>a) Materials used in the execution of dayworks</t>
  </si>
  <si>
    <t>1.5.2</t>
  </si>
  <si>
    <t>b) Overheads, charges and profit on item 1.4.1(a) above</t>
  </si>
  <si>
    <t>1.6</t>
  </si>
  <si>
    <t>8.8</t>
  </si>
  <si>
    <t>TEMPORARY WORKS</t>
  </si>
  <si>
    <t>1.6.1</t>
  </si>
  <si>
    <t>8.8.2</t>
  </si>
  <si>
    <t>Dealing with traffic for the duration of the Contract</t>
  </si>
  <si>
    <t>1.6.2</t>
  </si>
  <si>
    <t>8.8.6</t>
  </si>
  <si>
    <t>Dealing with water</t>
  </si>
  <si>
    <t>1.6.3</t>
  </si>
  <si>
    <t>8.8.4</t>
  </si>
  <si>
    <t>Existing services</t>
  </si>
  <si>
    <t>1.6.4</t>
  </si>
  <si>
    <t>PSA 8.8.4 (a)</t>
  </si>
  <si>
    <t>a) Supply or hire of specialist equipment for the detection and Scanning of existing services.</t>
  </si>
  <si>
    <t>1.6.5</t>
  </si>
  <si>
    <t>Profit on item 1.6.4 (a) above</t>
  </si>
  <si>
    <t>1.6.6</t>
  </si>
  <si>
    <t xml:space="preserve"> PSA 8.8.4 (b)</t>
  </si>
  <si>
    <t>b) Excavation by hand to expose existing services.</t>
  </si>
  <si>
    <r>
      <t>m</t>
    </r>
    <r>
      <rPr>
        <vertAlign val="superscript"/>
        <sz val="11"/>
        <rFont val="Arial"/>
        <family val="2"/>
      </rPr>
      <t>3</t>
    </r>
  </si>
  <si>
    <t>1.7</t>
  </si>
  <si>
    <t>PSA 8.5</t>
  </si>
  <si>
    <t>PROVISIONAL SUMS STATED BY ENGINEER</t>
  </si>
  <si>
    <t>a) Reinstatement of asphalt by JRA</t>
  </si>
  <si>
    <t>b) Engineer's Equipment and Independent testing</t>
  </si>
  <si>
    <t>c) Temporary protection of existing services</t>
  </si>
  <si>
    <t>d) Community Liaison Officer</t>
  </si>
  <si>
    <t>e) Landscaping and including irrigation system</t>
  </si>
  <si>
    <t>f) Relocation of existing services</t>
  </si>
  <si>
    <t>g) Training of local labour</t>
  </si>
  <si>
    <t>h) Alterations and connection to Municipal services and repair to damaged services where approved by Engineer</t>
  </si>
  <si>
    <t>i) Disposal of Asbestos</t>
  </si>
  <si>
    <t>j) Investigations as ordered by the Engineer</t>
  </si>
  <si>
    <t>k) Survey as per the Engineer's instruction. Rate to include for a CD with AutoCAD drawing/s and co-ordinates data in CSV or text format.</t>
  </si>
  <si>
    <t xml:space="preserve">l) Overheads, charges and profit on items (a-k) above </t>
  </si>
  <si>
    <t>1.8</t>
  </si>
  <si>
    <t>P.S 3.2.8</t>
  </si>
  <si>
    <t xml:space="preserve">m) Overheads, charges and profit on items and Management fees for SMMEs based on SMME value paid to them (Value of Provisional Sum provided is indicative and will depend on a work package allocation) </t>
  </si>
  <si>
    <t>n) Overheads, charges and profit on item m above (Value of Provisional Sum provided is indicative and will depend on a work package allocation)</t>
  </si>
  <si>
    <t>1.9</t>
  </si>
  <si>
    <t>8.7</t>
  </si>
  <si>
    <r>
      <t xml:space="preserve">Day works </t>
    </r>
    <r>
      <rPr>
        <sz val="11"/>
        <rFont val="Arial"/>
        <family val="2"/>
      </rPr>
      <t>(to be executed on instruction from the Engineer)</t>
    </r>
  </si>
  <si>
    <t>Labour</t>
  </si>
  <si>
    <t>a) Unskilled</t>
  </si>
  <si>
    <t>hr</t>
  </si>
  <si>
    <t>b) Semi skilled</t>
  </si>
  <si>
    <t>c) Skilled</t>
  </si>
  <si>
    <t>d) Armed Security guard</t>
  </si>
  <si>
    <t>Tipper truck</t>
  </si>
  <si>
    <t>a) Capacity 6m³ (small)</t>
  </si>
  <si>
    <t>b) Capacity 10m³ (medium)</t>
  </si>
  <si>
    <t>c) Capacity 12m³ (large)</t>
  </si>
  <si>
    <t>Flat bed tracks</t>
  </si>
  <si>
    <t>a) Capacity 3 ton (small)</t>
  </si>
  <si>
    <t>b) Capacity 5 ton (medium)</t>
  </si>
  <si>
    <t>c) Capacity 10 ton (large)</t>
  </si>
  <si>
    <t>LDV's</t>
  </si>
  <si>
    <t>a) Capacity 1 ton</t>
  </si>
  <si>
    <t>Conservancy/ Water  tankers</t>
  </si>
  <si>
    <t>a) Capacity 6,000 litres (small)</t>
  </si>
  <si>
    <t>b) Capacity 9,000 litres (medium)</t>
  </si>
  <si>
    <t>c) Capacity 15,000 litres (large)</t>
  </si>
  <si>
    <t>Excavator (Crawler excavator)</t>
  </si>
  <si>
    <t>a) 20 tonne</t>
  </si>
  <si>
    <t>b) 30 tonne</t>
  </si>
  <si>
    <t>TLB's (Tractor loader backhoe)</t>
  </si>
  <si>
    <t>a) 2x4</t>
  </si>
  <si>
    <t>b) 4x4</t>
  </si>
  <si>
    <t>Walk behind vibrating rollers</t>
  </si>
  <si>
    <t>a) Model BW 61 (small)</t>
  </si>
  <si>
    <t>b) Model BW 76 (medium)</t>
  </si>
  <si>
    <t>c) Model BW 90 (large)</t>
  </si>
  <si>
    <t>Compactors</t>
  </si>
  <si>
    <t>b) Plate compactor</t>
  </si>
  <si>
    <t>Compressors (Potable Diesiel Compressor)</t>
  </si>
  <si>
    <t>a) Small</t>
  </si>
  <si>
    <t>b) Medium</t>
  </si>
  <si>
    <t>c) Large</t>
  </si>
  <si>
    <t>Portable water pumps</t>
  </si>
  <si>
    <t>SANS 1200C</t>
  </si>
  <si>
    <t>SCHEDULE 2: SITE CLEARANCE</t>
  </si>
  <si>
    <t>2.1</t>
  </si>
  <si>
    <t xml:space="preserve">8.2.1 </t>
  </si>
  <si>
    <t>Clear and grub for width of 3 metres along the pipe route</t>
  </si>
  <si>
    <t>m</t>
  </si>
  <si>
    <t>2.2</t>
  </si>
  <si>
    <t>PSC 8.2.5</t>
  </si>
  <si>
    <t>Take down existing masonry walls, palisade fences and other obstructions on the pipe route</t>
  </si>
  <si>
    <t>a)110mm wall</t>
  </si>
  <si>
    <t>m²</t>
  </si>
  <si>
    <t>b) 220mm wall</t>
  </si>
  <si>
    <t xml:space="preserve">c) 330mm wall </t>
  </si>
  <si>
    <t xml:space="preserve">d) steel pallisade fences </t>
  </si>
  <si>
    <t>2.3</t>
  </si>
  <si>
    <t>8.2.10</t>
  </si>
  <si>
    <t>Remove topsoil to nominal depth of 150mm and stockpile</t>
  </si>
  <si>
    <t>m³</t>
  </si>
  <si>
    <t>2.4</t>
  </si>
  <si>
    <t>PSC 8.2.11b</t>
  </si>
  <si>
    <t>Removal of man-made surfaces</t>
  </si>
  <si>
    <t>a) Roadway, Asphalt and other layers</t>
  </si>
  <si>
    <t>i) Asphalt (≤ 50mm thick) and including base, sub-base and subgrades layers up to 800mm deep</t>
  </si>
  <si>
    <t>ii) Asphalt (&gt; 50mm ≤ 100mm thick)  and including base, sub-base and subgrades layers up to 800mm deep</t>
  </si>
  <si>
    <t>b) Footways and Driveways</t>
  </si>
  <si>
    <t>i) Asphalt ≤ 50mm thickness</t>
  </si>
  <si>
    <t>ii) Asphalt &gt; 50 ≤ 100mm thickness</t>
  </si>
  <si>
    <t>iii) Interlocking concrete segmental paving blocks (all colours)</t>
  </si>
  <si>
    <t>iv) Concrete slabs (450 x 450mm)</t>
  </si>
  <si>
    <t>v)Brick paving</t>
  </si>
  <si>
    <t>vi)Unreinforced concrete ≤ 75mm thick</t>
  </si>
  <si>
    <t>vii)Reinforced concrete ≤ 75mm thick</t>
  </si>
  <si>
    <t>viii)Grassing</t>
  </si>
  <si>
    <t>ix)Kerbing (all types of kerbing)</t>
  </si>
  <si>
    <t>2.4.1</t>
  </si>
  <si>
    <t>PSC 8.2.12.1</t>
  </si>
  <si>
    <t>Backfilling and reinstatement of roads</t>
  </si>
  <si>
    <t>(a) 150mm base</t>
  </si>
  <si>
    <t>(b) 150mm subbase</t>
  </si>
  <si>
    <t>(c)150mm selected subgrade</t>
  </si>
  <si>
    <t>2.4.2</t>
  </si>
  <si>
    <t>PSC 8.2.12.2</t>
  </si>
  <si>
    <t>Backfilling and reinstatement of footways</t>
  </si>
  <si>
    <t>a)Using removed materials:</t>
  </si>
  <si>
    <t>Interlocking concrete segmental paving blocks (all colours)</t>
  </si>
  <si>
    <t>Brick paving</t>
  </si>
  <si>
    <t>Grassing</t>
  </si>
  <si>
    <t>Kerbing (all types of kerbing)</t>
  </si>
  <si>
    <t>b)</t>
  </si>
  <si>
    <t>Interlocking concrete segmental paving blocks, including a 20mm river sand bedding layer, jointing sand (plaster sand) and mortar infill between edge restraint and blocks</t>
  </si>
  <si>
    <t>Concrete slabs (450 x 450mm) including a 20mm river sand bedding layer, jointing mortar</t>
  </si>
  <si>
    <t>Brick paving including a 20mm river sand bedding layer, jointing sand (plaster sand) and mortar infill between edge restraint and bricks</t>
  </si>
  <si>
    <t>Unreinforced concrete ≤ 75mm thick (15MPa)</t>
  </si>
  <si>
    <t>Reinforced concrete ≤ 75mm thick (15MPa)</t>
  </si>
  <si>
    <t>Kerbing, including a 50mm bedding (cement and river sand), jointing mortar and 15MPa concrete haunching at all joints</t>
  </si>
  <si>
    <t>2.4.3</t>
  </si>
  <si>
    <t>PSC 8.2.13</t>
  </si>
  <si>
    <t xml:space="preserve">Reinstatement of existing masonry walls and palisade fences </t>
  </si>
  <si>
    <t>a) Face Brick</t>
  </si>
  <si>
    <t>110mm wall</t>
  </si>
  <si>
    <t>220mm wall</t>
  </si>
  <si>
    <t>330mm wall</t>
  </si>
  <si>
    <t>b) Plastered</t>
  </si>
  <si>
    <t>c)Steel Palisade fences (2.1m height)</t>
  </si>
  <si>
    <t>d)Reinstatement of existing outer buildings to its original state or to Enginner satisifaction</t>
  </si>
  <si>
    <t>No.</t>
  </si>
  <si>
    <t>3.0</t>
  </si>
  <si>
    <t>SANS 1200DB</t>
  </si>
  <si>
    <t>SCHEDULE 3: EARTHWORKS (PIPE TRENCHES)</t>
  </si>
  <si>
    <t>3.1</t>
  </si>
  <si>
    <t>Excavation</t>
  </si>
  <si>
    <t>(a) Excavate in all materials, backfill and compact and dispose of surplus and unsuitable materials within the free haul distance, for trenches (including shoring and or bracing of trench sides)</t>
  </si>
  <si>
    <t>i) &gt; 0m but ≤ 1.5m deep</t>
  </si>
  <si>
    <t>ii) &gt; 1.5m but ≤ 2.5m deep</t>
  </si>
  <si>
    <t>iii) &gt; 2.5m but ≤ 3.5m deep</t>
  </si>
  <si>
    <t>iv) &gt; 3.5m deep</t>
  </si>
  <si>
    <t xml:space="preserve">(b) Extra over item (a) above for: </t>
  </si>
  <si>
    <t>i) Intermediate material</t>
  </si>
  <si>
    <t>ii) Hard rock material</t>
  </si>
  <si>
    <t>iii) Boulder excavation</t>
  </si>
  <si>
    <t>3.2</t>
  </si>
  <si>
    <t>8.3.3</t>
  </si>
  <si>
    <t>Excavation ancillaries</t>
  </si>
  <si>
    <t>8.3.3.1</t>
  </si>
  <si>
    <t xml:space="preserve">Make up deficiency in backfill material: </t>
  </si>
  <si>
    <t xml:space="preserve">a) By importation from commercial source or off-site sources selected by the Contractor </t>
  </si>
  <si>
    <t>3.3</t>
  </si>
  <si>
    <t>Additional compaction</t>
  </si>
  <si>
    <t>8.3.3.3</t>
  </si>
  <si>
    <t>Compaction in road reserve</t>
  </si>
  <si>
    <t>a) Additional compaction to 93% mod AASHTO density in road reserves</t>
  </si>
  <si>
    <t>3.4</t>
  </si>
  <si>
    <t>PSDB 8.3.5</t>
  </si>
  <si>
    <t>Existing services that intersect or adjoin a pipe trench:</t>
  </si>
  <si>
    <t>a) Service that intersect a trench</t>
  </si>
  <si>
    <t>(i) Cables.</t>
  </si>
  <si>
    <t xml:space="preserve">(ii) Water mains </t>
  </si>
  <si>
    <t>(iii) Water house connections</t>
  </si>
  <si>
    <t>(iv) Sewer pipes up to 400 mm dia.</t>
  </si>
  <si>
    <t>(v) Storm water pipes up to 1050 mm dia.</t>
  </si>
  <si>
    <t>(vi) Kerbs and channels</t>
  </si>
  <si>
    <t>b) Services that adjoin a trench</t>
  </si>
  <si>
    <t>(iii) Storm water pipes up to 1050 mm dia.</t>
  </si>
  <si>
    <t>(iv) Kerbs and channels</t>
  </si>
  <si>
    <t>(v) Sewer pipes up to 400 mm dia.</t>
  </si>
  <si>
    <t>(c) Services that require special care</t>
  </si>
  <si>
    <t>No</t>
  </si>
  <si>
    <t>4.0</t>
  </si>
  <si>
    <t>SANS  1200LB</t>
  </si>
  <si>
    <t>SCHEDULE 4: BEDDING (PIPES)</t>
  </si>
  <si>
    <t>4.1</t>
  </si>
  <si>
    <t>Provision of bedding:</t>
  </si>
  <si>
    <t>4.1.1</t>
  </si>
  <si>
    <t>8.2.1</t>
  </si>
  <si>
    <t xml:space="preserve">(a) from trench excavations </t>
  </si>
  <si>
    <t>i) selected granular material</t>
  </si>
  <si>
    <t>ii) selected fill material</t>
  </si>
  <si>
    <t>4.1.2</t>
  </si>
  <si>
    <t>8.2.2.3</t>
  </si>
  <si>
    <t>(b) from commercial sources</t>
  </si>
  <si>
    <t>(iii)      Bidim A2</t>
  </si>
  <si>
    <t>(iv)     19mm crusher run stone</t>
  </si>
  <si>
    <t>(v)     Dump Rock</t>
  </si>
  <si>
    <t xml:space="preserve"> </t>
  </si>
  <si>
    <t>5.0</t>
  </si>
  <si>
    <t>SANS 1200LD</t>
  </si>
  <si>
    <t>SCHEDULE 5: SEWERS</t>
  </si>
  <si>
    <t>5.1</t>
  </si>
  <si>
    <t>Supply, lay, joint, bed, backfill on Flexible bedding and test the following pipes as detailed in the project specifications for gravity lines:</t>
  </si>
  <si>
    <t>5.1.1</t>
  </si>
  <si>
    <t xml:space="preserve">(a) Class 34/300 uPVC heavy duty sewer pipe   </t>
  </si>
  <si>
    <t>i) DN160</t>
  </si>
  <si>
    <t>ii) DN200</t>
  </si>
  <si>
    <t>iii) DN250</t>
  </si>
  <si>
    <t>iv) DN315</t>
  </si>
  <si>
    <t>v) DN355</t>
  </si>
  <si>
    <t>vi) DN400</t>
  </si>
  <si>
    <t>(vii)  DN 450</t>
  </si>
  <si>
    <t>(vii)  DN 500</t>
  </si>
  <si>
    <t>(ix)   DN 630</t>
  </si>
  <si>
    <t>5.1.2</t>
  </si>
  <si>
    <t>(b) HDPE PE100 PN8</t>
  </si>
  <si>
    <t>(vii) DN 450</t>
  </si>
  <si>
    <t>(viii) DN 500</t>
  </si>
  <si>
    <t>(ix) DN 630</t>
  </si>
  <si>
    <t>(x)  DN 710</t>
  </si>
  <si>
    <t>(xi)  DN 800</t>
  </si>
  <si>
    <t>(xii) DN 900</t>
  </si>
  <si>
    <t>(xiii)  DN 1000</t>
  </si>
  <si>
    <t>(xiv) DN 1200</t>
  </si>
  <si>
    <t>5.1.3</t>
  </si>
  <si>
    <t xml:space="preserve">(c) Concrete heavy duty sewer pipe  Class 100D-SI pipes with sacrificial layer. </t>
  </si>
  <si>
    <t>i) DN300</t>
  </si>
  <si>
    <t>ii) DN375</t>
  </si>
  <si>
    <t>(iii)  DN 450</t>
  </si>
  <si>
    <t>(iv)  DN 525</t>
  </si>
  <si>
    <t>(v)   DN 600</t>
  </si>
  <si>
    <t>(vi)   DN 675</t>
  </si>
  <si>
    <t>(vii)  DN 750</t>
  </si>
  <si>
    <t>(viii)  DN 825</t>
  </si>
  <si>
    <t>(ix) DN 900</t>
  </si>
  <si>
    <t>(x)  DN 1050</t>
  </si>
  <si>
    <t>(xi) DN 1200</t>
  </si>
  <si>
    <t>5.1.4</t>
  </si>
  <si>
    <t>(d) HDPE spiral reinforced pipes</t>
  </si>
  <si>
    <t>(i) DN400</t>
  </si>
  <si>
    <t>(ii)  DN 450</t>
  </si>
  <si>
    <t>(iii)  DN 500</t>
  </si>
  <si>
    <t>(iv)   DN 600</t>
  </si>
  <si>
    <t>(v)  DN 700</t>
  </si>
  <si>
    <t>(vi)  DN 800</t>
  </si>
  <si>
    <t>(vii) DN 900</t>
  </si>
  <si>
    <t>(viii)  DN 1000</t>
  </si>
  <si>
    <t>(ix)  DN 1100</t>
  </si>
  <si>
    <t>(x) DN 1200</t>
  </si>
  <si>
    <t>5.2</t>
  </si>
  <si>
    <t>Sewer Rising Mains:</t>
  </si>
  <si>
    <t>5.2.1</t>
  </si>
  <si>
    <t>a) Supply, lay, bed (class B bedding), all test and disinfect, backfill sipogot and socket joints high impact mPVC Class 16 pipes:</t>
  </si>
  <si>
    <t>i) DN315</t>
  </si>
  <si>
    <t>5.2.2</t>
  </si>
  <si>
    <t>b) Supply, lay, bed (class B bedding), all test and disinfect, backfill complete joints to be butt welded or electro fusion, HDPE PE100 SDR11 PN16 pipes:</t>
  </si>
  <si>
    <t>ii) DN355</t>
  </si>
  <si>
    <t>iii) DN400</t>
  </si>
  <si>
    <t>iv) DN450</t>
  </si>
  <si>
    <t>v) DN500</t>
  </si>
  <si>
    <t>vi) DN630</t>
  </si>
  <si>
    <t>5.2.3</t>
  </si>
  <si>
    <t>c) Supply, lay, bed (class B bedding), all test and disinfect, backfill complete OPVC Class 16 pipes to SANS 16422, joints to be spigot and socket, thrust/anchor blocks to be provided at every change in direction:</t>
  </si>
  <si>
    <t>i) DN355</t>
  </si>
  <si>
    <t>ii) DN400</t>
  </si>
  <si>
    <t>iii) DN450</t>
  </si>
  <si>
    <t>iv) DN500</t>
  </si>
  <si>
    <t>v) DN560</t>
  </si>
  <si>
    <t>8.2.2</t>
  </si>
  <si>
    <t>Extra-over for 5.1 for the supply, lay and bedding of Specials with couplings:</t>
  </si>
  <si>
    <t>5.3</t>
  </si>
  <si>
    <t>Fittings to suit High Impact Class 16 uPVC pipes</t>
  </si>
  <si>
    <t>5.3.1</t>
  </si>
  <si>
    <t>a) Shouldered end Steel Bends Fusion Bonded Epoxy coated 250 microns including thrust blocks to suit high impact uPVC pipe:</t>
  </si>
  <si>
    <t>DN315</t>
  </si>
  <si>
    <t>ii) 22.5°</t>
  </si>
  <si>
    <t>iii) 45°</t>
  </si>
  <si>
    <t>iv) 90°</t>
  </si>
  <si>
    <t>5.4</t>
  </si>
  <si>
    <t>Fittings to suit HDPE PN 16 SDR 11 PE 100 pipes</t>
  </si>
  <si>
    <t>5.4.1</t>
  </si>
  <si>
    <t>a) Extruded bends for HDPE pipe PN16 SDR11 PE100</t>
  </si>
  <si>
    <t>b) Stub and Flange for HDPE PN16 PE100 SDR11</t>
  </si>
  <si>
    <t>i) Stub and Flange for 315 diameter pipe</t>
  </si>
  <si>
    <t>ii) Stub and Flange for 350 diameter pipe</t>
  </si>
  <si>
    <t>iii) Stub and Flange for 400 diameter pipe</t>
  </si>
  <si>
    <t>iv) Stub and Flange for 450 diameter pipe</t>
  </si>
  <si>
    <t>v) Stub and Flange for 500 diameter pipe</t>
  </si>
  <si>
    <t>vi) Stub and Flange for 560 diameter pipe</t>
  </si>
  <si>
    <t>vii) Stub and Flange for 600 diameter pipe</t>
  </si>
  <si>
    <t>5.5</t>
  </si>
  <si>
    <t>Fittings to suit OPVC spigot &amp; Socket ended pipes</t>
  </si>
  <si>
    <t>5.5.1</t>
  </si>
  <si>
    <t>Spigot &amp; socket ended Steel Bends Fusion Bonded Epoxy coated 250 microns including thrust blocks to suit OPVC pipes:</t>
  </si>
  <si>
    <t>DN355</t>
  </si>
  <si>
    <r>
      <t>i) 11</t>
    </r>
    <r>
      <rPr>
        <sz val="12"/>
        <rFont val="Calibri"/>
        <family val="2"/>
      </rPr>
      <t>¼</t>
    </r>
    <r>
      <rPr>
        <sz val="12"/>
        <rFont val="Arial"/>
        <family val="2"/>
      </rPr>
      <t>°</t>
    </r>
  </si>
  <si>
    <t>DN400</t>
  </si>
  <si>
    <t>DN500</t>
  </si>
  <si>
    <t>DN550</t>
  </si>
  <si>
    <t>DN600</t>
  </si>
  <si>
    <t>5.6</t>
  </si>
  <si>
    <t>PSL 8.2.19(b)</t>
  </si>
  <si>
    <t>Supply, handle, fixing, lay, bed of single chamber flanged double acting air release valves, complete with all fittings for connection to main line as per detail JW100-DET14-W01. (Rate to include all fittings required including isolation valve, couplings,  wrapping of joints, chamber and cover , etc.) Air valves to be PN16 and Double Fusion  Epoxy Bonded  coated.</t>
  </si>
  <si>
    <t>i) DN80</t>
  </si>
  <si>
    <t>ii) DN100</t>
  </si>
  <si>
    <t>iii)DN150</t>
  </si>
  <si>
    <t>iv)DN200</t>
  </si>
  <si>
    <t>v)DN250</t>
  </si>
  <si>
    <t>5.7</t>
  </si>
  <si>
    <t>Supply, handle, lay and test through Horizotal Direction Drilling (through soft, medium and hard material) for depth not exceeding 10metres including supply of equipment for road crossings (Launch and reception pits will be paid under earthworks):</t>
  </si>
  <si>
    <t>5.7.1</t>
  </si>
  <si>
    <t>(a) HDPE PE100 PN 8</t>
  </si>
  <si>
    <t>(viii)  DN 500</t>
  </si>
  <si>
    <t>5.7.2</t>
  </si>
  <si>
    <t>Extra over for item 5.7.1(a)  above for drilling into hard rock</t>
  </si>
  <si>
    <t>5.8</t>
  </si>
  <si>
    <t>8.2.3</t>
  </si>
  <si>
    <t>Manholes</t>
  </si>
  <si>
    <t>5.8.1</t>
  </si>
  <si>
    <t>Manholes 1,000mm diameter complete with cover and frame</t>
  </si>
  <si>
    <t>a) &gt; 0m but ≤ 2.0m deep</t>
  </si>
  <si>
    <t>b) &gt; 2m but ≤ 3.0m deep</t>
  </si>
  <si>
    <t>5.8.2</t>
  </si>
  <si>
    <t>Manholes 1,250mm diameter complete with cover and frame</t>
  </si>
  <si>
    <t>b) &gt; 2m but ≤ 3.5m deep</t>
  </si>
  <si>
    <t>c) &gt; 3.5m but ≤ 5.0m deep</t>
  </si>
  <si>
    <t>5.8.3</t>
  </si>
  <si>
    <t xml:space="preserve">Manholes 1,500mm diameter complete with cover and frame </t>
  </si>
  <si>
    <t>5.8.4</t>
  </si>
  <si>
    <t>Demolish existing manholes where new manholes will be constructed for pipe diameters 160mm to 600mm</t>
  </si>
  <si>
    <t xml:space="preserve">d) &gt; 5m </t>
  </si>
  <si>
    <t>5.8.5</t>
  </si>
  <si>
    <t>Demolish existing manholes where new manholes will be constructed for pipe diameters greater than 600mm to 1200mm</t>
  </si>
  <si>
    <t>5.8.6</t>
  </si>
  <si>
    <t>Repair manhole benching in existing manholes up to 5m</t>
  </si>
  <si>
    <t>a) 0mm - 1000mm diameter</t>
  </si>
  <si>
    <t>b) 1000mm - 1250mm diameter</t>
  </si>
  <si>
    <t>c) 1250mm - 1500mm diameter</t>
  </si>
  <si>
    <t>5.9</t>
  </si>
  <si>
    <t>8.2.6</t>
  </si>
  <si>
    <t>Erf connections</t>
  </si>
  <si>
    <t>a) Supply, bed, lay, joint, and test new property connection inclunding all fittings related to the erf connections(length of erf connection 30metres) as per detail JW100-DET2-S01</t>
  </si>
  <si>
    <t>i) 110mm dia. uPVC Class 34 spigot and socket pipes including joints to existing pipes and all other fittings</t>
  </si>
  <si>
    <t>b) Supply, bed, lay, joint, and test new property connection inclunding all fittings related to the erf connections as per detail JW100-DET2-S01</t>
  </si>
  <si>
    <t>i) 110mm uPVC Class 34 spigot and socket pipes including joints to existing pipes and all other fittings</t>
  </si>
  <si>
    <t>5.10</t>
  </si>
  <si>
    <t>(a) Provisional Amount (R) for fittings not shown on detail</t>
  </si>
  <si>
    <t>P.Sum</t>
  </si>
  <si>
    <t>(b) Profit on item 5.10 (a) above</t>
  </si>
  <si>
    <t>5.11</t>
  </si>
  <si>
    <t>8.2.11</t>
  </si>
  <si>
    <t>Connect to existing Sewers</t>
  </si>
  <si>
    <t>Break existing manhole, channel and benching and rebuilt manhole with new channel and benching the rate shall include any temporary sewer diversion or over pumping required</t>
  </si>
  <si>
    <t>5.12</t>
  </si>
  <si>
    <t>8.2.12</t>
  </si>
  <si>
    <t>Raising or Lowering of Existing Manholes</t>
  </si>
  <si>
    <t>i) 1000mm diameter</t>
  </si>
  <si>
    <t>ii) 1250mm diameter</t>
  </si>
  <si>
    <t>iii) 1500mm diameter</t>
  </si>
  <si>
    <t>6.0</t>
  </si>
  <si>
    <t>SCHEDULE 6: CCTV CAMERA SURVEY  AND PIPE CRACKING</t>
  </si>
  <si>
    <t>6.1</t>
  </si>
  <si>
    <t>CCTV surveys</t>
  </si>
  <si>
    <t>6.1.1</t>
  </si>
  <si>
    <t>PS 4.2.39</t>
  </si>
  <si>
    <t>Cleaning of conduits for the following pipe diameter diameter before CCTV, pipe cracking and CIPP:</t>
  </si>
  <si>
    <t>a) 160 &gt; and ≤ 355mm diameter</t>
  </si>
  <si>
    <t>b) &gt; 355mm diameter</t>
  </si>
  <si>
    <t>6.1.2</t>
  </si>
  <si>
    <t>Cleaning of conduits for the following pipe diameter diameter after installation if required:</t>
  </si>
  <si>
    <t>6.1.3</t>
  </si>
  <si>
    <t>PS 4.2.40</t>
  </si>
  <si>
    <t>CCTV camera surveys of pipelines before upgrade works, of the following diameters. The CCTV should identify any house connections, manholes and any other detail and defects in the sewer line:</t>
  </si>
  <si>
    <t>6.1.4</t>
  </si>
  <si>
    <t>CCTV camera surveys of pipelines after upgrade works, of the following diameters. The CCTV should identify any house connections, manholes and any other detail and defects in the sewer line:</t>
  </si>
  <si>
    <t>6.2</t>
  </si>
  <si>
    <t>PIPE CRACKING</t>
  </si>
  <si>
    <t>6.2.1</t>
  </si>
  <si>
    <t>P.S.4.2.50.1</t>
  </si>
  <si>
    <t>Supply, handle, lay and test through Pipe Cracking including supply of equipment (Launch and reception pits will be paid under earthworks):</t>
  </si>
  <si>
    <t>(a) ALL PIPES</t>
  </si>
  <si>
    <t>6.2.2</t>
  </si>
  <si>
    <t>Overpumping and manhole isolation</t>
  </si>
  <si>
    <t>Manhole length isolation</t>
  </si>
  <si>
    <t>6.2.2.1</t>
  </si>
  <si>
    <t>P.S.4.2.50.3</t>
  </si>
  <si>
    <t>a) Plugging Conduits:</t>
  </si>
  <si>
    <t xml:space="preserve">i) 0 ≥ 150mm diameter </t>
  </si>
  <si>
    <t xml:space="preserve">ii) 150 &gt; and ≤ 315mm diameter </t>
  </si>
  <si>
    <t>ii) 315 &gt; and ≤ 500mm diameter</t>
  </si>
  <si>
    <t>iii) 500&gt; and ≤1000mm diameter</t>
  </si>
  <si>
    <t>iii) 1000&gt; and ≤1600mm diameter</t>
  </si>
  <si>
    <t>6.2.2.2</t>
  </si>
  <si>
    <t>P.S.4.2.50.4</t>
  </si>
  <si>
    <t>b) Over-pumping</t>
  </si>
  <si>
    <t>i) 0 ≥ 150mm diameter maximum flow rate 40 litres per sec</t>
  </si>
  <si>
    <t>hours</t>
  </si>
  <si>
    <t>ii) 150 &gt; and ≤ 315mm diameter maximum flow rate 170 litres per sec</t>
  </si>
  <si>
    <t>iii) 315 &gt; and ≤ 500mm diameter maximum flow rate 430 litres per sec</t>
  </si>
  <si>
    <t>6.2.3</t>
  </si>
  <si>
    <t>Allow for reconnecting house connection after pipe cracking, rate shall include all fittings required (excavations and backfilling shall be paid under earthworks)</t>
  </si>
  <si>
    <t>6.2.4</t>
  </si>
  <si>
    <t>Point repairs to sewers for the following diameters before pipe cracking. Rate to include all materials and labour required. Excavation and backfilling measured under earthworks.</t>
  </si>
  <si>
    <t>i) DN150</t>
  </si>
  <si>
    <t>vii) DN 450</t>
  </si>
  <si>
    <t>viii) DN 525</t>
  </si>
  <si>
    <t>ix) DN 600</t>
  </si>
  <si>
    <t>x) DN 675</t>
  </si>
  <si>
    <t>xi) DN 750</t>
  </si>
  <si>
    <t>xii) DN 825</t>
  </si>
  <si>
    <t>xiii) DN 950</t>
  </si>
  <si>
    <t>xiv) DN 900</t>
  </si>
  <si>
    <t>xv) DN 1050</t>
  </si>
  <si>
    <t>xvi) DN 1200</t>
  </si>
  <si>
    <t>6.2.5</t>
  </si>
  <si>
    <t>CIPP (CURED IN PLACE PIPE)</t>
  </si>
  <si>
    <t>6.2.5.1</t>
  </si>
  <si>
    <t>Specialist removal/cleaning of obstructions:</t>
  </si>
  <si>
    <t>Precision root cutters</t>
  </si>
  <si>
    <t>6.2.5.2</t>
  </si>
  <si>
    <t>Non-structural liner for the following diameters:</t>
  </si>
  <si>
    <t>SANS1200LG</t>
  </si>
  <si>
    <t>PIPE JACKING</t>
  </si>
  <si>
    <t>6.3.1</t>
  </si>
  <si>
    <t>Jacking Establishment</t>
  </si>
  <si>
    <t>6.3.1.1</t>
  </si>
  <si>
    <t>a) Fixed Charges</t>
  </si>
  <si>
    <t>6.3.1.2</t>
  </si>
  <si>
    <t>b) Time Related charges</t>
  </si>
  <si>
    <t>Supply and install the following pipes through pipe Jacking Method, Complete with excavations, concrete sleeve pipes to suit etc:</t>
  </si>
  <si>
    <t>a) Supply and installation of in-the-wall joint concrete Sleeve pipes 100D with sliding rubber rings</t>
  </si>
  <si>
    <t>6.4.1</t>
  </si>
  <si>
    <t>i) 900mm ND concrete pipe</t>
  </si>
  <si>
    <t>6.4.2</t>
  </si>
  <si>
    <t>ii) 1117mm ND concrete pipe</t>
  </si>
  <si>
    <t>6.4.3</t>
  </si>
  <si>
    <t>iii) 1473mm ND concrete pipe</t>
  </si>
  <si>
    <t>6.4.4</t>
  </si>
  <si>
    <t>iv) 1678mm ND concrete pipe</t>
  </si>
  <si>
    <t>6.4.5</t>
  </si>
  <si>
    <t>v) 1800mm ND concrete pipe</t>
  </si>
  <si>
    <t>6.4.6</t>
  </si>
  <si>
    <t>vi) 2000mm ND concrete pipe</t>
  </si>
  <si>
    <t>6.4.7</t>
  </si>
  <si>
    <t>vii) 2250mm ND concrete pipe</t>
  </si>
  <si>
    <t>6.4.8</t>
  </si>
  <si>
    <t>viii) 2500mm ND concrete pipe</t>
  </si>
  <si>
    <t>b)  Supply and installation of pipes including all supports:</t>
  </si>
  <si>
    <t>6.4.9</t>
  </si>
  <si>
    <t xml:space="preserve"> i) 400mm HDPE PN16 PE100 SDR11 butt welded</t>
  </si>
  <si>
    <t>6.4.10</t>
  </si>
  <si>
    <t xml:space="preserve"> ii) 450mm HDPE PN16 PE100 SDR11 butt welded</t>
  </si>
  <si>
    <t>6.4.11</t>
  </si>
  <si>
    <t xml:space="preserve"> iii) 500mm HDPE PN16 PE100 SDR11 butt welded</t>
  </si>
  <si>
    <t>6.4.12</t>
  </si>
  <si>
    <t xml:space="preserve"> iv) 630mm HDPE PN16 PE100 SDR11 butt welded</t>
  </si>
  <si>
    <t>6.4.13</t>
  </si>
  <si>
    <t xml:space="preserve"> v) 710mm HDPE PN16 PE100 SDR11 butt welded</t>
  </si>
  <si>
    <t>6.4.14</t>
  </si>
  <si>
    <t xml:space="preserve"> vi) 800mm HDPE PN16 PE100 SDR11 butt welded</t>
  </si>
  <si>
    <t>6.4.15</t>
  </si>
  <si>
    <t xml:space="preserve"> vii) 900mm HDPE PN16 PE100 SDR11 butt welded</t>
  </si>
  <si>
    <t>6.4.16</t>
  </si>
  <si>
    <t xml:space="preserve"> viii) 1000mm HDPE PN16 PE100 SDR11 butt welded</t>
  </si>
  <si>
    <t>6.4.17</t>
  </si>
  <si>
    <t xml:space="preserve"> ix) 1200mm HDPE PN16 PE100 SDR11 butt welded</t>
  </si>
  <si>
    <t>8.2.7</t>
  </si>
  <si>
    <t>Extra-over for 8.2.6 for Lengths of Pipeline greater than 85 metres</t>
  </si>
  <si>
    <t>8.2.8</t>
  </si>
  <si>
    <t>Extra-over 8.2.6 for Excavations in Rock</t>
  </si>
  <si>
    <t>8.2.9</t>
  </si>
  <si>
    <t>Stabilisation of Unstable Areas or Grouting of Voids were Ordered by the Employer's Agent</t>
  </si>
  <si>
    <t>6.7.1</t>
  </si>
  <si>
    <t>a) Provision and Establishment of Equipment on Site, and Removal on Completion of the Operation:</t>
  </si>
  <si>
    <t>6.7.2</t>
  </si>
  <si>
    <t>b) Operation of Equipment</t>
  </si>
  <si>
    <t>Day</t>
  </si>
  <si>
    <t>6.7.3</t>
  </si>
  <si>
    <t>c) Materials used</t>
  </si>
  <si>
    <t>Standing Time for Pipe Jacking Gang the Jacking Equipment Covered in 8.2.1</t>
  </si>
  <si>
    <t>7.0</t>
  </si>
  <si>
    <t>SABS</t>
  </si>
  <si>
    <t>GABIONS AND PITCHING</t>
  </si>
  <si>
    <t>1200 DK</t>
  </si>
  <si>
    <t>7.1</t>
  </si>
  <si>
    <t>Surface preparation for bedding of gabions</t>
  </si>
  <si>
    <t>a) Cavities filled with approved excavated material</t>
  </si>
  <si>
    <t>b) Cavities filled with Grade 15 concrete</t>
  </si>
  <si>
    <t xml:space="preserve">    (Provisional)</t>
  </si>
  <si>
    <t>7.2</t>
  </si>
  <si>
    <t>Gabions</t>
  </si>
  <si>
    <t>Supply, place, fill with stones,lacing and bracing gabions boxes or mattresses, the rate should include the supply of stones:</t>
  </si>
  <si>
    <t>(Double twist hexagonal wire mesh to SANS 1580:2005) Mesh Type 80 with 2,7/3,7mm Class A Galvanised and uPVC coated wire</t>
  </si>
  <si>
    <t>7.2.1</t>
  </si>
  <si>
    <t>a) Gabion mattrasses</t>
  </si>
  <si>
    <t>2 m x 2 m x 0.3 m</t>
  </si>
  <si>
    <t xml:space="preserve">(b) Gabion boxes </t>
  </si>
  <si>
    <t>1m x 1m x1m</t>
  </si>
  <si>
    <t>7.3</t>
  </si>
  <si>
    <t>8.2.4</t>
  </si>
  <si>
    <t>Supply and install Geotextile membrane:</t>
  </si>
  <si>
    <t>7.3.1</t>
  </si>
  <si>
    <t>a) AG150 - Minimun Energy Absorption - 4,0kN/m</t>
  </si>
  <si>
    <t>7.4</t>
  </si>
  <si>
    <t>8.2.5</t>
  </si>
  <si>
    <t>Pitching</t>
  </si>
  <si>
    <t>7.4.1</t>
  </si>
  <si>
    <t>a) Medium pitching - plain</t>
  </si>
  <si>
    <t>8.0</t>
  </si>
  <si>
    <t>SCHEDULE 8 : Ablution Blocks and VIP Toilets</t>
  </si>
  <si>
    <t>8.1</t>
  </si>
  <si>
    <t>PA</t>
  </si>
  <si>
    <t>VIP AND ABLUTION BLOCKS:</t>
  </si>
  <si>
    <t>PA 3.1</t>
  </si>
  <si>
    <t>(a) Supply, Deliver and install a  pre cast VIP toilet  including all accessories</t>
  </si>
  <si>
    <t>PA 3.2</t>
  </si>
  <si>
    <t xml:space="preserve">(b) Supply, Deliver and install a  Precast VIP toilet for disabled people icluding all accesories </t>
  </si>
  <si>
    <t>PA 3.3</t>
  </si>
  <si>
    <t xml:space="preserve">(c) Supply, Deliver and install Precast Waterborne toilet including all accessories including drainnage connection with all  accessories </t>
  </si>
  <si>
    <t>PA 3.4</t>
  </si>
  <si>
    <t xml:space="preserve">(d) Supply, Deliver and install Precast Waterborne toilet for disabled people including all accessories including drainnage connection with all  accessories </t>
  </si>
  <si>
    <t>8.2</t>
  </si>
  <si>
    <t>VIP SUBSTRUCTURE</t>
  </si>
  <si>
    <t>PA 3.5</t>
  </si>
  <si>
    <t>(a) Supply, Deliver and install a  pre cast VIP sub structure complete with beams</t>
  </si>
  <si>
    <t>PA 3.6</t>
  </si>
  <si>
    <t>(b) Supply and Erection of Brickworks ( Excavation to be paid under Section D)</t>
  </si>
  <si>
    <r>
      <t>m</t>
    </r>
    <r>
      <rPr>
        <vertAlign val="superscript"/>
        <sz val="11"/>
        <rFont val="Arial"/>
        <family val="2"/>
      </rPr>
      <t>2</t>
    </r>
  </si>
  <si>
    <t>PA 3.7</t>
  </si>
  <si>
    <t>c)  Supply and pplication  of Water proof sealant only on instruction of Employer's Agent</t>
  </si>
  <si>
    <t>PA 2.3</t>
  </si>
  <si>
    <t xml:space="preserve">(d) Extraover  of 6mm single coat cement plaster on brick substructure according to </t>
  </si>
  <si>
    <t>SANS 2001-EMI: 2007</t>
  </si>
  <si>
    <t>ABLUTION BLOCKS:</t>
  </si>
  <si>
    <t>PA 3.8</t>
  </si>
  <si>
    <t xml:space="preserve">(a) Supply and Install  12m X 2.4m Prefabricated Female Ablution Unit </t>
  </si>
  <si>
    <t>PA 3.9</t>
  </si>
  <si>
    <t xml:space="preserve">(b) Supply and Install  12m X 2.4m Prefabricated Male Ablution Unit </t>
  </si>
  <si>
    <t>PA 3.10</t>
  </si>
  <si>
    <t xml:space="preserve">(c) Supply and install 6m X 2.4m Prefabricated Male Ablution Unit </t>
  </si>
  <si>
    <t>PA 3.11</t>
  </si>
  <si>
    <t xml:space="preserve">(d) Supply and install 6m X 2.4m Prefabricated Female Ablution Unit </t>
  </si>
  <si>
    <t>8.4</t>
  </si>
  <si>
    <t>Wash Trouph:</t>
  </si>
  <si>
    <t xml:space="preserve">(a) Provide and install double concrete wash trough including stand, two taps, </t>
  </si>
  <si>
    <t xml:space="preserve"> fixing into the ablution Block, drainnage and water connection</t>
  </si>
  <si>
    <t>8.5</t>
  </si>
  <si>
    <t>Guard House</t>
  </si>
  <si>
    <t>(a) Provsional sum for supply and erection  of security guard house</t>
  </si>
  <si>
    <t>Supply and erection of new fencing material:</t>
  </si>
  <si>
    <t>a) Supply, delivery and installation of steel wire mesh fencing around the ablution blocks (0.9mm x 90mm x 1.8mm x 5000mm) including gate, galvanised steel poles, concrete footings, transportation and installation (incl. labour)</t>
  </si>
  <si>
    <t>A and P Civils</t>
  </si>
  <si>
    <t>≤50mm thick Bitumen hot - mix: Fine</t>
  </si>
  <si>
    <t>&gt;50mm≤100mm thick Bitumen hot - mix: Fine</t>
  </si>
  <si>
    <t>i) 11¼°</t>
  </si>
  <si>
    <t>i) 90⁰ bend for 315 diameter pipe</t>
  </si>
  <si>
    <t>ii) 90⁰ bend for 350 diameter pipe</t>
  </si>
  <si>
    <t>iii) 90⁰ bend for 400 diameter pipe</t>
  </si>
  <si>
    <t>iv) 90⁰ bend for 450 diameter pipe</t>
  </si>
  <si>
    <t>v) 90⁰ bend for 500 diameter pipe</t>
  </si>
  <si>
    <t>vi) 90⁰ bend for 560 diameter pipe</t>
  </si>
  <si>
    <t>vii) 90⁰ bend for 600 diameter pipe</t>
  </si>
  <si>
    <t>viii) 45⁰ bend for 315 diameter pipe</t>
  </si>
  <si>
    <t>xi) 45⁰ bend for 350 diameter pipe</t>
  </si>
  <si>
    <t>x) 45⁰ bend for 400 diameter pipe</t>
  </si>
  <si>
    <t>xi) 45⁰ bend for 450 diameter pipe</t>
  </si>
  <si>
    <t>xii) 45⁰ bend for 500 diameter pipe</t>
  </si>
  <si>
    <t>xiii) 45⁰ bend for 560 diameter pipe</t>
  </si>
  <si>
    <t>xiv) 45⁰ bend for 600 diameter pipe</t>
  </si>
  <si>
    <t>xv) 22.5⁰ bend for 315 diameter pipe</t>
  </si>
  <si>
    <t>xvi) 22.5⁰ bend for 350 diameter pipe</t>
  </si>
  <si>
    <t>xvii) 22.5⁰ bend for 400 diameter pipe</t>
  </si>
  <si>
    <t>xviii) 22.5⁰ bend for 450 diameter pipe</t>
  </si>
  <si>
    <t>xix) 22.5⁰ bend for 500 diameter pipe</t>
  </si>
  <si>
    <t>xx) 22.5⁰ bend for 560 diameter pipe</t>
  </si>
  <si>
    <t>xxi) 22.5⁰ bend for 600 diameter pipe</t>
  </si>
  <si>
    <t>xxii) 11¼⁰ bend for 315 diameter pipe</t>
  </si>
  <si>
    <t>xxiii) 11¼⁰ bend for 350 diameter pipe</t>
  </si>
  <si>
    <t>xxiv) 11¼⁰ bend for 400 diameter pipe</t>
  </si>
  <si>
    <t>xxv) 11¼⁰ bend for 450 diameter pipe</t>
  </si>
  <si>
    <t>xxvi) 11¼⁰ bend for 500 diameter pipe</t>
  </si>
  <si>
    <t>xxvii) 11¼⁰ bend for 560 diameter pipe</t>
  </si>
  <si>
    <t>xxviii) 11¼⁰ bend for 600 diameter pipe</t>
  </si>
  <si>
    <t xml:space="preserve">                                         </t>
  </si>
  <si>
    <t>Artesiam</t>
  </si>
  <si>
    <t>Blackcherry</t>
  </si>
  <si>
    <t>Buzaphi</t>
  </si>
  <si>
    <t>Cool Action</t>
  </si>
  <si>
    <t>DKPB</t>
  </si>
  <si>
    <t>HLWELLA Trading Enterprise</t>
  </si>
  <si>
    <t>Indlovu Idle Mithi</t>
  </si>
  <si>
    <t>KKL IT Solutions</t>
  </si>
  <si>
    <t>KKS Wealth Creations</t>
  </si>
  <si>
    <r>
      <t>m</t>
    </r>
    <r>
      <rPr>
        <vertAlign val="superscript"/>
        <sz val="10"/>
        <rFont val="Arial"/>
        <family val="2"/>
      </rPr>
      <t>3</t>
    </r>
  </si>
  <si>
    <r>
      <t xml:space="preserve">Day works </t>
    </r>
    <r>
      <rPr>
        <sz val="10"/>
        <rFont val="Arial"/>
        <family val="2"/>
      </rPr>
      <t>(to be executed on instruction from the Engineer)</t>
    </r>
  </si>
  <si>
    <r>
      <t>m</t>
    </r>
    <r>
      <rPr>
        <vertAlign val="superscript"/>
        <sz val="10"/>
        <rFont val="Arial"/>
        <family val="2"/>
      </rPr>
      <t>2</t>
    </r>
  </si>
  <si>
    <t>From</t>
  </si>
  <si>
    <t xml:space="preserve">To </t>
  </si>
  <si>
    <t>Rate (Esc)</t>
  </si>
  <si>
    <t>Amount</t>
  </si>
  <si>
    <t>Carried Forward</t>
  </si>
  <si>
    <t>Brought Forward</t>
  </si>
  <si>
    <t>Section 1: Preliminary &amp; General - Carried to Summary</t>
  </si>
  <si>
    <t>Section 2: Site Clearance - Carried to Summary</t>
  </si>
  <si>
    <t>Section 3: Earthworks (Trenches) - Carried to Summary</t>
  </si>
  <si>
    <t>Section 4: Bedding (Pipes) - Carried to Summary</t>
  </si>
  <si>
    <t>Section 5: Sewers - Carried to Summary</t>
  </si>
  <si>
    <t>Section 6: Pipe Jacking - Carried to Summary</t>
  </si>
  <si>
    <t>Section 7: Gabions and Pitching - Carried to Summary</t>
  </si>
  <si>
    <t>Section 8: Ablution Blocks and VIP Toilets - Carried to Summary</t>
  </si>
  <si>
    <t>Summary Page</t>
  </si>
  <si>
    <t>SUBTOTAL</t>
  </si>
  <si>
    <t>SCHEDULE 7: GABIONS AND PITCHING</t>
  </si>
  <si>
    <t>Construction Duration</t>
  </si>
  <si>
    <t>Month(s)</t>
  </si>
  <si>
    <t>Anticipated Start Date</t>
  </si>
  <si>
    <t>Anticipated Completion Date</t>
  </si>
  <si>
    <t>Allowance for Escallations</t>
  </si>
  <si>
    <t>TOTAL</t>
  </si>
  <si>
    <t>Add 15% VAT</t>
  </si>
  <si>
    <t>Grand Total</t>
  </si>
  <si>
    <t>Escalation (Actual)2</t>
  </si>
  <si>
    <t>Escalation (Provisional)</t>
  </si>
  <si>
    <t>Section 1: Preliminary and General Carried to Summary</t>
  </si>
  <si>
    <t>Section 2: Site Clearance Carried to Summary</t>
  </si>
  <si>
    <t>Section 3: Earthworks (Pipe Trenches) Carried to Summary</t>
  </si>
  <si>
    <t>Section 4: Bedding (Pipes) Carried to Summary</t>
  </si>
  <si>
    <t>Section 5: Sewers Carried to Summary</t>
  </si>
  <si>
    <t>Section 6:  CCTV CAMERA SURVEY  AND PIPE CRACKING Carried to Summary</t>
  </si>
  <si>
    <t>Section 7:  Gabions and Pitching Carried to Summary</t>
  </si>
  <si>
    <t>Section 8:  Ablution Blocks and VIP Toilets Carried to Summary</t>
  </si>
  <si>
    <t>Section 1: - Preliminary and General: Carried to Summary</t>
  </si>
  <si>
    <t>Section 2: - Site Clearence: Carried to Summary</t>
  </si>
  <si>
    <t>Section 3: - Earthwork (Pipe trenches): Carried to Summary</t>
  </si>
  <si>
    <t>Section 4: - Bedding (Pipes): Carried to Summary</t>
  </si>
  <si>
    <t>Section 5: - Sewers: Carried to Summary</t>
  </si>
  <si>
    <t>Section 6: - CCTV CAMERA SURVEY  AND PIPE CRACKING: Carried to Summary</t>
  </si>
  <si>
    <t>Section 7: - Gabions and Pitching: Carried to Summary</t>
  </si>
  <si>
    <t>Section 8: - Ablution Blocks and VIP Toilets: Carried to Summary</t>
  </si>
  <si>
    <t>SCHEDULE 1:  PRELIMINARY AND GENERAL: CARRIED TO SUMMARY</t>
  </si>
  <si>
    <t>SCHEDULE 3: EARTHWORKS (PIPE TRENCHES): CARRIED TO SUMMARY</t>
  </si>
  <si>
    <t>SCHEDULE 2: SITE CLEARANCE: CARRIED TO SUMMARY</t>
  </si>
  <si>
    <t>SCHEDULE 4: BEDDING (PIPES): CARRIED TO SUMMARY</t>
  </si>
  <si>
    <t>SCHEDULE 5: SEWERS: CARRIED TO SUMMARY</t>
  </si>
  <si>
    <t>SCHEDULE 5: SEWERS : CARRIED TO SUMMARY</t>
  </si>
  <si>
    <t>SCHEDULE 4: BEDDING (PIPES) (PIPE TRENCHES): CARRIED TO SUMMARY</t>
  </si>
  <si>
    <t>SCHEDULE 6: CCTV CAMERA SURVEY  AND PIPE CRACKING : CARRIED TO SUMMARY</t>
  </si>
  <si>
    <t>SCHEDULE 7: GABIONS AND PITCHING : CARRIED TO SUMMARY</t>
  </si>
  <si>
    <t>SCHEDULE 8 : Ablution Blocks and VIP Toilets : CARRIED TO SUMMARY</t>
  </si>
  <si>
    <t>SCHEDULE 6: CCTV CAMERA SURVEY  AND PIPE CRACKING: CARRIED TO SUMMARY</t>
  </si>
  <si>
    <t>SCHEDULE 7: GABIONS AND PITCHING: CARRIED TO SUMMARY</t>
  </si>
  <si>
    <t>SCHEDULE 8 : Ablution Blocks and VIP Toilets: CARRIED TO SUMMARY</t>
  </si>
  <si>
    <t>Most of Section 5 Not Completed</t>
  </si>
  <si>
    <t>Most of Section 6 Not Completed</t>
  </si>
  <si>
    <t>Section 7 Not Completed</t>
  </si>
  <si>
    <t>Items in  Section 5 Not Completed</t>
  </si>
  <si>
    <t>Items in  Section 1 Not Completed</t>
  </si>
  <si>
    <t>Confirm Rate 1.1.1</t>
  </si>
  <si>
    <t>Section 4 not Complete</t>
  </si>
  <si>
    <t>Extra Rate Line 309</t>
  </si>
  <si>
    <t xml:space="preserve">KAMS Projects </t>
  </si>
  <si>
    <t>No Rate for Overpumping and Pipe Cracking (Section 6)</t>
  </si>
  <si>
    <t>Item 6.7.1 daily rate given instead of Sum Value</t>
  </si>
  <si>
    <t>5.4.1 Line 395 Verify</t>
  </si>
  <si>
    <r>
      <t>m</t>
    </r>
    <r>
      <rPr>
        <vertAlign val="superscript"/>
        <sz val="12"/>
        <rFont val="Arial"/>
        <family val="2"/>
      </rPr>
      <t>3</t>
    </r>
  </si>
  <si>
    <r>
      <t xml:space="preserve">Day works </t>
    </r>
    <r>
      <rPr>
        <sz val="12"/>
        <rFont val="Arial"/>
        <family val="2"/>
      </rPr>
      <t>(to be executed on instruction from the Engineer)</t>
    </r>
  </si>
  <si>
    <r>
      <rPr>
        <sz val="12"/>
        <rFont val="Calibri"/>
        <family val="2"/>
      </rPr>
      <t>≤</t>
    </r>
    <r>
      <rPr>
        <sz val="12"/>
        <rFont val="Arial"/>
        <family val="2"/>
      </rPr>
      <t>50mm thick Bitumen hot - mix: Fine</t>
    </r>
  </si>
  <si>
    <r>
      <t>&gt;50mm</t>
    </r>
    <r>
      <rPr>
        <sz val="12"/>
        <rFont val="Calibri"/>
        <family val="2"/>
      </rPr>
      <t>≤</t>
    </r>
    <r>
      <rPr>
        <sz val="12"/>
        <rFont val="Arial"/>
        <family val="2"/>
      </rPr>
      <t>100mm thick Bitumen hot - mix: Fine</t>
    </r>
  </si>
  <si>
    <r>
      <t>i) 90</t>
    </r>
    <r>
      <rPr>
        <sz val="12"/>
        <rFont val="Calibri"/>
        <family val="2"/>
      </rPr>
      <t xml:space="preserve">⁰ </t>
    </r>
    <r>
      <rPr>
        <sz val="12"/>
        <rFont val="Arial"/>
        <family val="2"/>
      </rPr>
      <t>bend for 315 diameter pipe</t>
    </r>
  </si>
  <si>
    <r>
      <t>ii) 90</t>
    </r>
    <r>
      <rPr>
        <sz val="12"/>
        <rFont val="Calibri"/>
        <family val="2"/>
      </rPr>
      <t xml:space="preserve">⁰ </t>
    </r>
    <r>
      <rPr>
        <sz val="12"/>
        <rFont val="Arial"/>
        <family val="2"/>
      </rPr>
      <t>bend for 350 diameter pipe</t>
    </r>
  </si>
  <si>
    <r>
      <t>iii) 90</t>
    </r>
    <r>
      <rPr>
        <sz val="12"/>
        <rFont val="Calibri"/>
        <family val="2"/>
      </rPr>
      <t xml:space="preserve">⁰ </t>
    </r>
    <r>
      <rPr>
        <sz val="12"/>
        <rFont val="Arial"/>
        <family val="2"/>
      </rPr>
      <t>bend for 400 diameter pipe</t>
    </r>
  </si>
  <si>
    <r>
      <t>iv) 90</t>
    </r>
    <r>
      <rPr>
        <sz val="12"/>
        <rFont val="Calibri"/>
        <family val="2"/>
      </rPr>
      <t xml:space="preserve">⁰ </t>
    </r>
    <r>
      <rPr>
        <sz val="12"/>
        <rFont val="Arial"/>
        <family val="2"/>
      </rPr>
      <t>bend for 450 diameter pipe</t>
    </r>
  </si>
  <si>
    <r>
      <t>v) 90</t>
    </r>
    <r>
      <rPr>
        <sz val="12"/>
        <rFont val="Calibri"/>
        <family val="2"/>
      </rPr>
      <t xml:space="preserve">⁰ </t>
    </r>
    <r>
      <rPr>
        <sz val="12"/>
        <rFont val="Arial"/>
        <family val="2"/>
      </rPr>
      <t>bend for 500 diameter pipe</t>
    </r>
  </si>
  <si>
    <r>
      <t>vi) 90</t>
    </r>
    <r>
      <rPr>
        <sz val="12"/>
        <rFont val="Calibri"/>
        <family val="2"/>
      </rPr>
      <t xml:space="preserve">⁰ </t>
    </r>
    <r>
      <rPr>
        <sz val="12"/>
        <rFont val="Arial"/>
        <family val="2"/>
      </rPr>
      <t>bend for 560 diameter pipe</t>
    </r>
  </si>
  <si>
    <r>
      <t>vii) 90</t>
    </r>
    <r>
      <rPr>
        <sz val="12"/>
        <rFont val="Calibri"/>
        <family val="2"/>
      </rPr>
      <t xml:space="preserve">⁰ </t>
    </r>
    <r>
      <rPr>
        <sz val="12"/>
        <rFont val="Arial"/>
        <family val="2"/>
      </rPr>
      <t>bend for 600 diameter pipe</t>
    </r>
  </si>
  <si>
    <r>
      <t>viii) 45</t>
    </r>
    <r>
      <rPr>
        <sz val="12"/>
        <rFont val="Calibri"/>
        <family val="2"/>
      </rPr>
      <t xml:space="preserve">⁰ </t>
    </r>
    <r>
      <rPr>
        <sz val="12"/>
        <rFont val="Arial"/>
        <family val="2"/>
      </rPr>
      <t>bend for 315 diameter pipe</t>
    </r>
  </si>
  <si>
    <r>
      <t>xi) 45</t>
    </r>
    <r>
      <rPr>
        <sz val="12"/>
        <rFont val="Calibri"/>
        <family val="2"/>
      </rPr>
      <t xml:space="preserve">⁰ </t>
    </r>
    <r>
      <rPr>
        <sz val="12"/>
        <rFont val="Arial"/>
        <family val="2"/>
      </rPr>
      <t>bend for 350 diameter pipe</t>
    </r>
  </si>
  <si>
    <r>
      <t>x) 45</t>
    </r>
    <r>
      <rPr>
        <sz val="12"/>
        <rFont val="Calibri"/>
        <family val="2"/>
      </rPr>
      <t xml:space="preserve">⁰ </t>
    </r>
    <r>
      <rPr>
        <sz val="12"/>
        <rFont val="Arial"/>
        <family val="2"/>
      </rPr>
      <t>bend for 400 diameter pipe</t>
    </r>
  </si>
  <si>
    <r>
      <t>xi) 45</t>
    </r>
    <r>
      <rPr>
        <sz val="12"/>
        <rFont val="Calibri"/>
        <family val="2"/>
      </rPr>
      <t xml:space="preserve">⁰ </t>
    </r>
    <r>
      <rPr>
        <sz val="12"/>
        <rFont val="Arial"/>
        <family val="2"/>
      </rPr>
      <t>bend for 450 diameter pipe</t>
    </r>
  </si>
  <si>
    <r>
      <t>xii) 45</t>
    </r>
    <r>
      <rPr>
        <sz val="12"/>
        <rFont val="Calibri"/>
        <family val="2"/>
      </rPr>
      <t xml:space="preserve">⁰ </t>
    </r>
    <r>
      <rPr>
        <sz val="12"/>
        <rFont val="Arial"/>
        <family val="2"/>
      </rPr>
      <t>bend for 500 diameter pipe</t>
    </r>
  </si>
  <si>
    <r>
      <t>xiii) 45</t>
    </r>
    <r>
      <rPr>
        <sz val="12"/>
        <rFont val="Calibri"/>
        <family val="2"/>
      </rPr>
      <t xml:space="preserve">⁰ </t>
    </r>
    <r>
      <rPr>
        <sz val="12"/>
        <rFont val="Arial"/>
        <family val="2"/>
      </rPr>
      <t>bend for 560 diameter pipe</t>
    </r>
  </si>
  <si>
    <r>
      <t>xiv) 45</t>
    </r>
    <r>
      <rPr>
        <sz val="12"/>
        <rFont val="Calibri"/>
        <family val="2"/>
      </rPr>
      <t xml:space="preserve">⁰ </t>
    </r>
    <r>
      <rPr>
        <sz val="12"/>
        <rFont val="Arial"/>
        <family val="2"/>
      </rPr>
      <t>bend for 600 diameter pipe</t>
    </r>
  </si>
  <si>
    <r>
      <t>xv) 22.5</t>
    </r>
    <r>
      <rPr>
        <sz val="12"/>
        <rFont val="Calibri"/>
        <family val="2"/>
      </rPr>
      <t xml:space="preserve">⁰ </t>
    </r>
    <r>
      <rPr>
        <sz val="12"/>
        <rFont val="Arial"/>
        <family val="2"/>
      </rPr>
      <t>bend for 315 diameter pipe</t>
    </r>
  </si>
  <si>
    <r>
      <t>xvi) 22.5</t>
    </r>
    <r>
      <rPr>
        <sz val="12"/>
        <rFont val="Calibri"/>
        <family val="2"/>
      </rPr>
      <t xml:space="preserve">⁰ </t>
    </r>
    <r>
      <rPr>
        <sz val="12"/>
        <rFont val="Arial"/>
        <family val="2"/>
      </rPr>
      <t>bend for 350 diameter pipe</t>
    </r>
  </si>
  <si>
    <r>
      <t>xvii) 22.5</t>
    </r>
    <r>
      <rPr>
        <sz val="12"/>
        <rFont val="Calibri"/>
        <family val="2"/>
      </rPr>
      <t xml:space="preserve">⁰ </t>
    </r>
    <r>
      <rPr>
        <sz val="12"/>
        <rFont val="Arial"/>
        <family val="2"/>
      </rPr>
      <t>bend for 400 diameter pipe</t>
    </r>
  </si>
  <si>
    <r>
      <t>xviii) 22.5</t>
    </r>
    <r>
      <rPr>
        <sz val="12"/>
        <rFont val="Calibri"/>
        <family val="2"/>
      </rPr>
      <t xml:space="preserve">⁰ </t>
    </r>
    <r>
      <rPr>
        <sz val="12"/>
        <rFont val="Arial"/>
        <family val="2"/>
      </rPr>
      <t>bend for 450 diameter pipe</t>
    </r>
  </si>
  <si>
    <r>
      <t>xix) 22.5</t>
    </r>
    <r>
      <rPr>
        <sz val="12"/>
        <rFont val="Calibri"/>
        <family val="2"/>
      </rPr>
      <t xml:space="preserve">⁰ </t>
    </r>
    <r>
      <rPr>
        <sz val="12"/>
        <rFont val="Arial"/>
        <family val="2"/>
      </rPr>
      <t>bend for 500 diameter pipe</t>
    </r>
  </si>
  <si>
    <r>
      <t>xx) 22.5</t>
    </r>
    <r>
      <rPr>
        <sz val="12"/>
        <rFont val="Calibri"/>
        <family val="2"/>
      </rPr>
      <t xml:space="preserve">⁰ </t>
    </r>
    <r>
      <rPr>
        <sz val="12"/>
        <rFont val="Arial"/>
        <family val="2"/>
      </rPr>
      <t>bend for 560 diameter pipe</t>
    </r>
  </si>
  <si>
    <r>
      <t>xxi) 22.5</t>
    </r>
    <r>
      <rPr>
        <sz val="12"/>
        <rFont val="Calibri"/>
        <family val="2"/>
      </rPr>
      <t xml:space="preserve">⁰ </t>
    </r>
    <r>
      <rPr>
        <sz val="12"/>
        <rFont val="Arial"/>
        <family val="2"/>
      </rPr>
      <t>bend for 600 diameter pipe</t>
    </r>
  </si>
  <si>
    <r>
      <t>xxii) 11¼</t>
    </r>
    <r>
      <rPr>
        <sz val="12"/>
        <rFont val="Calibri"/>
        <family val="2"/>
      </rPr>
      <t xml:space="preserve">⁰ </t>
    </r>
    <r>
      <rPr>
        <sz val="12"/>
        <rFont val="Arial"/>
        <family val="2"/>
      </rPr>
      <t>bend for 315 diameter pipe</t>
    </r>
  </si>
  <si>
    <r>
      <t>xxiii) 11¼</t>
    </r>
    <r>
      <rPr>
        <sz val="12"/>
        <rFont val="Calibri"/>
        <family val="2"/>
      </rPr>
      <t xml:space="preserve">⁰ </t>
    </r>
    <r>
      <rPr>
        <sz val="12"/>
        <rFont val="Arial"/>
        <family val="2"/>
      </rPr>
      <t>bend for 350 diameter pipe</t>
    </r>
  </si>
  <si>
    <r>
      <t>xxiv) 11¼</t>
    </r>
    <r>
      <rPr>
        <sz val="12"/>
        <rFont val="Calibri"/>
        <family val="2"/>
      </rPr>
      <t xml:space="preserve">⁰ </t>
    </r>
    <r>
      <rPr>
        <sz val="12"/>
        <rFont val="Arial"/>
        <family val="2"/>
      </rPr>
      <t>bend for 400 diameter pipe</t>
    </r>
  </si>
  <si>
    <r>
      <t>xxv) 11¼</t>
    </r>
    <r>
      <rPr>
        <sz val="12"/>
        <rFont val="Calibri"/>
        <family val="2"/>
      </rPr>
      <t xml:space="preserve">⁰ </t>
    </r>
    <r>
      <rPr>
        <sz val="12"/>
        <rFont val="Arial"/>
        <family val="2"/>
      </rPr>
      <t>bend for 450 diameter pipe</t>
    </r>
  </si>
  <si>
    <r>
      <t>xxvi) 11¼</t>
    </r>
    <r>
      <rPr>
        <sz val="12"/>
        <rFont val="Calibri"/>
        <family val="2"/>
      </rPr>
      <t xml:space="preserve">⁰ </t>
    </r>
    <r>
      <rPr>
        <sz val="12"/>
        <rFont val="Arial"/>
        <family val="2"/>
      </rPr>
      <t>bend for 500 diameter pipe</t>
    </r>
  </si>
  <si>
    <r>
      <t>xxvii) 11¼</t>
    </r>
    <r>
      <rPr>
        <sz val="12"/>
        <rFont val="Calibri"/>
        <family val="2"/>
      </rPr>
      <t xml:space="preserve">⁰ </t>
    </r>
    <r>
      <rPr>
        <sz val="12"/>
        <rFont val="Arial"/>
        <family val="2"/>
      </rPr>
      <t>bend for 560 diameter pipe</t>
    </r>
  </si>
  <si>
    <r>
      <t>xxviii) 11¼</t>
    </r>
    <r>
      <rPr>
        <sz val="12"/>
        <rFont val="Calibri"/>
        <family val="2"/>
      </rPr>
      <t xml:space="preserve">⁰ </t>
    </r>
    <r>
      <rPr>
        <sz val="12"/>
        <rFont val="Arial"/>
        <family val="2"/>
      </rPr>
      <t>bend for 600 diameter pipe</t>
    </r>
  </si>
  <si>
    <r>
      <t>m</t>
    </r>
    <r>
      <rPr>
        <vertAlign val="superscript"/>
        <sz val="12"/>
        <rFont val="Arial"/>
        <family val="2"/>
      </rPr>
      <t>2</t>
    </r>
  </si>
  <si>
    <t>5.7 451 - 457 Not Filled</t>
  </si>
  <si>
    <t>Uyapho Engineering Projects</t>
  </si>
  <si>
    <t>629 - 634</t>
  </si>
  <si>
    <t>Umakho Investments</t>
  </si>
  <si>
    <t>2.4.3 - Not Filled</t>
  </si>
  <si>
    <t>Peo Tsa Mogau</t>
  </si>
  <si>
    <t>Day Works Not Priced</t>
  </si>
  <si>
    <t xml:space="preserve">Nsovo </t>
  </si>
  <si>
    <t>Section 5 not Fully Complete</t>
  </si>
  <si>
    <t>Confirmed</t>
  </si>
  <si>
    <t>To clarify with</t>
  </si>
  <si>
    <t>Item skipped by tenderer. To clarify as rates are captured quiet close to each other.</t>
  </si>
  <si>
    <t>Resolved</t>
  </si>
  <si>
    <t>Rates not captured by tenderer</t>
  </si>
  <si>
    <t>Captured using the wrong BOQ and did not submit the Addendum</t>
  </si>
  <si>
    <t>2,4 (vi)Unreinforced concrete ≤ 75mm thick</t>
  </si>
  <si>
    <t>Captured.</t>
  </si>
  <si>
    <t>Captured</t>
  </si>
  <si>
    <t>Confirmed. Rates are captured</t>
  </si>
  <si>
    <t>A Re Direng</t>
  </si>
  <si>
    <t>Provisional Sums altered by tenderer</t>
  </si>
  <si>
    <t>Captured the correct prov sums of R15000 instead of R7500 submitted by Tenderer</t>
  </si>
  <si>
    <t>Rectified. Signature looks like its written daily</t>
  </si>
  <si>
    <t>Verified and corrected</t>
  </si>
  <si>
    <t>HLTC</t>
  </si>
  <si>
    <t>Contractor did not price other rates especially in section 6</t>
  </si>
  <si>
    <t>See highlighted rates</t>
  </si>
  <si>
    <t>KKL IT</t>
  </si>
  <si>
    <t>Seceral Rates Missing</t>
  </si>
  <si>
    <t>Nsovo</t>
  </si>
  <si>
    <t>Several Rates Missing Section 5</t>
  </si>
  <si>
    <t>THIVHARUMI</t>
  </si>
  <si>
    <t>Check highlighted</t>
  </si>
  <si>
    <t>WANDEME RESOURCES MANAGEMENT</t>
  </si>
  <si>
    <t>b) Using new materials:</t>
  </si>
  <si>
    <t>vii) DN900</t>
  </si>
  <si>
    <t>i) 90⁰ bend for 900 diameter pipe</t>
  </si>
  <si>
    <t>a) Segmented bends for HDPE pipe PN16 SDR11 PE100</t>
  </si>
  <si>
    <t>ii) 45⁰ bend for 900 diameter pipe</t>
  </si>
  <si>
    <t>iii) 22.5⁰ bend for 900 diameter pipe</t>
  </si>
  <si>
    <t>iv) 11¼⁰ bend for 900 diameter pipe</t>
  </si>
  <si>
    <t>i) Stub and Flange for 900 diameter pipe</t>
  </si>
  <si>
    <t>(a) HDPE PE100 PN 16</t>
  </si>
  <si>
    <t>i) DN900</t>
  </si>
  <si>
    <t>c) Unequal Tees</t>
  </si>
  <si>
    <t>i) 900 x 110</t>
  </si>
  <si>
    <t>ii) 900 x 160</t>
  </si>
  <si>
    <t>iii) 900 x 200</t>
  </si>
  <si>
    <t>5.13</t>
  </si>
  <si>
    <t>i) DN100</t>
  </si>
  <si>
    <t>5.14</t>
  </si>
  <si>
    <t>Thrust blocks</t>
  </si>
  <si>
    <t>Supply, handle, mixing and testing of concrete thrust blocks. Rate shall cover the cost of excavation and trimming, formwork, reinforcement and screeding of top surfaces:</t>
  </si>
  <si>
    <t>At 11.25° bend</t>
  </si>
  <si>
    <t>At 22.5° bend</t>
  </si>
  <si>
    <t>At 45° bend</t>
  </si>
  <si>
    <t>At 90° bend</t>
  </si>
  <si>
    <t>3500x2500x3200DEEP</t>
  </si>
  <si>
    <t>SCHEDULED FORMWORK ITEMS</t>
  </si>
  <si>
    <t>Vertical formwork to:</t>
  </si>
  <si>
    <t>RC Wall and Base</t>
  </si>
  <si>
    <t>m2</t>
  </si>
  <si>
    <t>SCHEDULED REINFORCMENT ITEMS</t>
  </si>
  <si>
    <t>Reinforcement</t>
  </si>
  <si>
    <t>Rebar tonnage</t>
  </si>
  <si>
    <t>t</t>
  </si>
  <si>
    <t>CONCRETE</t>
  </si>
  <si>
    <t>Strength Concrete:</t>
  </si>
  <si>
    <t>Mix 30 Mpa/19 to bases, walls, roof &amp; thruss blocks</t>
  </si>
  <si>
    <t>m3</t>
  </si>
  <si>
    <t>Mix 15 Mpa/19 to blinding</t>
  </si>
  <si>
    <t>SANS 1200</t>
  </si>
  <si>
    <t>Supply, handle, fixing, lay, bed of combination valves including chambers, complete with all fittings for connection to main line as per detail. (Rate to include all fittings required including isolation valve, couplings,  welding of joints, chamber and cover , etc.)</t>
  </si>
  <si>
    <t>river sand</t>
  </si>
  <si>
    <t>bidim</t>
  </si>
  <si>
    <t>(vi) River sand</t>
  </si>
  <si>
    <t>xi) DN 700</t>
  </si>
  <si>
    <t>xiii) DN 825</t>
  </si>
  <si>
    <t>xiv DN 950</t>
  </si>
  <si>
    <t>xvi) DN 1050</t>
  </si>
  <si>
    <t>xvii) DN 1200</t>
  </si>
  <si>
    <t>i) DN400</t>
  </si>
  <si>
    <t>iii) DN 900</t>
  </si>
  <si>
    <t>ii) DN 750</t>
  </si>
  <si>
    <t>CARRIED FORWARD</t>
  </si>
  <si>
    <t>BROUGHT FORWARD</t>
  </si>
  <si>
    <t>SCHEDULE 1: CARRIED TO SUMMARY</t>
  </si>
  <si>
    <t>SCHEDULE 2: CARRIED TO SUMMARY</t>
  </si>
  <si>
    <t>SCHEDULE 3: CARRIED TO SUMMARY</t>
  </si>
  <si>
    <t>SCHEDULE 4: CARRIED TO SUMMARY</t>
  </si>
  <si>
    <t>SCHEDULE 5: CARRIED TO SUMMARY</t>
  </si>
  <si>
    <t>SCHEDULE 6: CARRIED TO SUMMARY</t>
  </si>
  <si>
    <t>Do not price</t>
  </si>
  <si>
    <t>Supply, handle, fixing, lay, bed of single chamber flanged double acting wastewater air release valves (Combination valves), complete with all fittings for connection to main line as per detail JW100-DET14-W01. (Rate to include all fittings required including wastewater resilient seated gate valve, couplings,  wrapping of joints, chamber and cover , etc.) Air valves to be PN16 and Double Fusion  Epoxy Bonded  coated.</t>
  </si>
  <si>
    <t>Supply, handle, fixing, lay, bed of scour valves including chambers, complete with all fittings for connection to main line as per detail. (Rate to include all fittings required including wastewater resilient seated gate valve, couplings,  welding of joints, chamber and cover ,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</si>
</sst>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quot;* #,##0.00_);_(&quot;$&quot;* \(#,##0.00\);_(&quot;$&quot;* &quot;-&quot;??_);_(@_)"/>
    <numFmt numFmtId="165" formatCode="_(* #,##0.00_);_(* \(#,##0.00\);_(* &quot;-&quot;??_);_(@_)"/>
    <numFmt numFmtId="166" formatCode="0.0"/>
    <numFmt numFmtId="167" formatCode="#,##0.00_ ;\-#,##0.00\ "/>
    <numFmt numFmtId="168" formatCode="#,##0.0"/>
    <numFmt numFmtId="169" formatCode="_-[$R-1C09]* #,##0.00_-;\-[$R-1C09]* #,##0.00_-;_-[$R-1C09]* &quot;-&quot;??_-;_-@_-"/>
    <numFmt numFmtId="170" formatCode="_ &quot;R&quot;\ * #,##0.00_ ;_ &quot;R&quot;\ * \-#,##0.00_ ;_ &quot;R&quot;\ * &quot;-&quot;??_ ;_ @_ "/>
    <numFmt numFmtId="171" formatCode="_(* #,##0_);_(* \(#,##0\);_(* &quot;-&quot;??_);_(@_)"/>
    <numFmt numFmtId="172" formatCode="&quot;R&quot;#,##0.00"/>
  </numFmts>
  <fonts count="33" x14ac:knownFonts="1">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sz val="10"/>
      <name val="MS Sans Serif"/>
      <family val="2"/>
    </font>
    <font>
      <vertAlign val="superscript"/>
      <sz val="11"/>
      <name val="Arial"/>
      <family val="2"/>
    </font>
    <font>
      <sz val="11"/>
      <color theme="1"/>
      <name val="Arial"/>
      <family val="2"/>
    </font>
    <font>
      <i/>
      <sz val="11"/>
      <name val="Arial"/>
      <family val="2"/>
    </font>
    <font>
      <b/>
      <u/>
      <sz val="11"/>
      <name val="Arial"/>
      <family val="2"/>
    </font>
    <font>
      <sz val="11"/>
      <color rgb="FFFF0000"/>
      <name val="Arial"/>
      <family val="2"/>
    </font>
    <font>
      <b/>
      <sz val="12"/>
      <name val="Arial"/>
      <family val="2"/>
    </font>
    <font>
      <sz val="12"/>
      <name val="Arial"/>
      <family val="2"/>
    </font>
    <font>
      <sz val="12"/>
      <name val="Calibri"/>
      <family val="2"/>
    </font>
    <font>
      <b/>
      <sz val="10"/>
      <name val="Arial"/>
      <family val="2"/>
    </font>
    <font>
      <u/>
      <sz val="11"/>
      <name val="Arial"/>
      <family val="2"/>
    </font>
    <font>
      <b/>
      <sz val="9"/>
      <color indexed="81"/>
      <name val="Tahoma"/>
      <family val="2"/>
    </font>
    <font>
      <sz val="9"/>
      <color indexed="81"/>
      <name val="Tahoma"/>
      <family val="2"/>
    </font>
    <font>
      <b/>
      <sz val="11"/>
      <color rgb="FFFF0000"/>
      <name val="Arial"/>
      <family val="2"/>
    </font>
    <font>
      <sz val="10"/>
      <name val="Arial"/>
      <family val="2"/>
    </font>
    <font>
      <vertAlign val="superscript"/>
      <sz val="10"/>
      <name val="Arial"/>
      <family val="2"/>
    </font>
    <font>
      <i/>
      <sz val="10"/>
      <name val="Arial"/>
      <family val="2"/>
    </font>
    <font>
      <b/>
      <u/>
      <sz val="10"/>
      <name val="Arial"/>
      <family val="2"/>
    </font>
    <font>
      <u/>
      <sz val="10"/>
      <name val="Arial"/>
      <family val="2"/>
    </font>
    <font>
      <sz val="14"/>
      <color theme="1"/>
      <name val="Calibri"/>
      <family val="2"/>
      <scheme val="minor"/>
    </font>
    <font>
      <sz val="16"/>
      <name val="Arial"/>
      <family val="2"/>
    </font>
    <font>
      <vertAlign val="superscript"/>
      <sz val="12"/>
      <name val="Arial"/>
      <family val="2"/>
    </font>
    <font>
      <sz val="12"/>
      <color theme="1"/>
      <name val="Arial"/>
      <family val="2"/>
    </font>
    <font>
      <i/>
      <sz val="12"/>
      <name val="Arial"/>
      <family val="2"/>
    </font>
    <font>
      <b/>
      <u/>
      <sz val="12"/>
      <name val="Arial"/>
      <family val="2"/>
    </font>
    <font>
      <sz val="12"/>
      <color rgb="FFFF0000"/>
      <name val="Arial"/>
      <family val="2"/>
    </font>
    <font>
      <u/>
      <sz val="12"/>
      <name val="Arial"/>
      <family val="2"/>
    </font>
    <font>
      <sz val="12"/>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theme="4" tint="0.79998168889431442"/>
      </patternFill>
    </fill>
  </fills>
  <borders count="16">
    <border>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4" tint="0.39997558519241921"/>
      </top>
      <bottom style="thin">
        <color theme="4" tint="0.39997558519241921"/>
      </bottom>
      <diagonal/>
    </border>
    <border>
      <left style="thin">
        <color indexed="64"/>
      </left>
      <right/>
      <top/>
      <bottom/>
      <diagonal/>
    </border>
    <border>
      <left/>
      <right/>
      <top/>
      <bottom style="thin">
        <color indexed="64"/>
      </bottom>
      <diagonal/>
    </border>
    <border>
      <left/>
      <right style="thin">
        <color indexed="64"/>
      </right>
      <top/>
      <bottom/>
      <diagonal/>
    </border>
  </borders>
  <cellStyleXfs count="10">
    <xf numFmtId="0" fontId="0" fillId="0" borderId="0"/>
    <xf numFmtId="0" fontId="2" fillId="0" borderId="0"/>
    <xf numFmtId="0" fontId="5" fillId="0" borderId="0"/>
    <xf numFmtId="4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19" fillId="0" borderId="0"/>
  </cellStyleXfs>
  <cellXfs count="758">
    <xf numFmtId="0" fontId="0" fillId="0" borderId="0" xfId="0"/>
    <xf numFmtId="167" fontId="7" fillId="0" borderId="5" xfId="3" applyNumberFormat="1" applyFont="1" applyFill="1" applyBorder="1" applyAlignment="1" applyProtection="1">
      <alignment horizontal="left" vertical="top" wrapText="1"/>
    </xf>
    <xf numFmtId="4" fontId="4" fillId="0" borderId="0" xfId="1" applyNumberFormat="1" applyFont="1" applyAlignment="1">
      <alignment horizontal="center" vertical="top"/>
    </xf>
    <xf numFmtId="0" fontId="4" fillId="0" borderId="0" xfId="1" applyFont="1" applyAlignment="1">
      <alignment horizontal="center" vertical="top"/>
    </xf>
    <xf numFmtId="0" fontId="4" fillId="0" borderId="0" xfId="1" applyFont="1" applyAlignment="1">
      <alignment wrapText="1"/>
    </xf>
    <xf numFmtId="0" fontId="4" fillId="0" borderId="0" xfId="1" applyFont="1"/>
    <xf numFmtId="4" fontId="4" fillId="0" borderId="3" xfId="1" applyNumberFormat="1" applyFont="1" applyBorder="1" applyAlignment="1">
      <alignment horizontal="center" vertical="top"/>
    </xf>
    <xf numFmtId="0" fontId="4" fillId="0" borderId="3" xfId="1" applyFont="1" applyBorder="1" applyAlignment="1">
      <alignment horizontal="center" vertical="top"/>
    </xf>
    <xf numFmtId="0" fontId="4" fillId="0" borderId="3" xfId="1" applyFont="1" applyBorder="1" applyAlignment="1">
      <alignment wrapText="1"/>
    </xf>
    <xf numFmtId="0" fontId="4" fillId="0" borderId="3" xfId="1" applyFont="1" applyBorder="1"/>
    <xf numFmtId="0" fontId="4" fillId="0" borderId="0" xfId="1" applyFont="1" applyProtection="1">
      <protection locked="0"/>
    </xf>
    <xf numFmtId="0" fontId="4" fillId="0" borderId="0" xfId="1" applyFont="1" applyAlignment="1" applyProtection="1">
      <alignment vertical="top"/>
      <protection locked="0"/>
    </xf>
    <xf numFmtId="0" fontId="4" fillId="0" borderId="0" xfId="1" applyFont="1" applyAlignment="1" applyProtection="1">
      <alignment vertical="center"/>
      <protection locked="0"/>
    </xf>
    <xf numFmtId="0" fontId="4" fillId="2" borderId="0" xfId="1" applyFont="1" applyFill="1" applyProtection="1">
      <protection locked="0"/>
    </xf>
    <xf numFmtId="169" fontId="4" fillId="0" borderId="0" xfId="1" applyNumberFormat="1" applyFont="1" applyProtection="1">
      <protection locked="0"/>
    </xf>
    <xf numFmtId="169" fontId="4" fillId="0" borderId="3" xfId="1" applyNumberFormat="1" applyFont="1" applyBorder="1" applyProtection="1">
      <protection locked="0"/>
    </xf>
    <xf numFmtId="0" fontId="10" fillId="0" borderId="0" xfId="1" applyFont="1" applyProtection="1">
      <protection locked="0"/>
    </xf>
    <xf numFmtId="4" fontId="2" fillId="0" borderId="0" xfId="1" applyNumberFormat="1" applyAlignment="1">
      <alignment horizontal="center" vertical="top"/>
    </xf>
    <xf numFmtId="0" fontId="2" fillId="0" borderId="0" xfId="1" applyAlignment="1">
      <alignment horizontal="center" vertical="top"/>
    </xf>
    <xf numFmtId="0" fontId="2" fillId="0" borderId="0" xfId="1" applyAlignment="1">
      <alignment wrapText="1"/>
    </xf>
    <xf numFmtId="0" fontId="2" fillId="0" borderId="0" xfId="1"/>
    <xf numFmtId="4" fontId="2" fillId="0" borderId="3" xfId="1" applyNumberFormat="1" applyBorder="1" applyAlignment="1">
      <alignment horizontal="center" vertical="top"/>
    </xf>
    <xf numFmtId="0" fontId="2" fillId="0" borderId="3" xfId="1" applyBorder="1" applyAlignment="1">
      <alignment horizontal="center" vertical="top"/>
    </xf>
    <xf numFmtId="0" fontId="2" fillId="0" borderId="3" xfId="1" applyBorder="1" applyAlignment="1">
      <alignment wrapText="1"/>
    </xf>
    <xf numFmtId="0" fontId="2" fillId="0" borderId="3" xfId="1" applyBorder="1"/>
    <xf numFmtId="169" fontId="4" fillId="0" borderId="5" xfId="1" applyNumberFormat="1" applyFont="1" applyBorder="1" applyAlignment="1" applyProtection="1">
      <alignment horizontal="center" vertical="center" wrapText="1"/>
      <protection locked="0"/>
    </xf>
    <xf numFmtId="15" fontId="24" fillId="0" borderId="3" xfId="0" applyNumberFormat="1" applyFont="1" applyBorder="1"/>
    <xf numFmtId="15" fontId="24" fillId="0" borderId="10" xfId="0" applyNumberFormat="1" applyFont="1" applyBorder="1"/>
    <xf numFmtId="9" fontId="24" fillId="0" borderId="11" xfId="0" applyNumberFormat="1" applyFont="1" applyBorder="1"/>
    <xf numFmtId="0" fontId="24" fillId="5" borderId="2" xfId="0" applyFont="1" applyFill="1" applyBorder="1"/>
    <xf numFmtId="0" fontId="24" fillId="5" borderId="6" xfId="0" applyFont="1" applyFill="1" applyBorder="1"/>
    <xf numFmtId="0" fontId="24" fillId="5" borderId="1" xfId="0" applyFont="1" applyFill="1" applyBorder="1"/>
    <xf numFmtId="15" fontId="24" fillId="0" borderId="9" xfId="0" applyNumberFormat="1" applyFont="1" applyBorder="1"/>
    <xf numFmtId="15" fontId="24" fillId="0" borderId="4" xfId="0" applyNumberFormat="1" applyFont="1" applyBorder="1"/>
    <xf numFmtId="4" fontId="4" fillId="0" borderId="0" xfId="1" applyNumberFormat="1" applyFont="1" applyAlignment="1" applyProtection="1">
      <alignment horizontal="right"/>
      <protection locked="0"/>
    </xf>
    <xf numFmtId="165" fontId="4" fillId="0" borderId="0" xfId="4" applyFont="1" applyAlignment="1" applyProtection="1">
      <alignment horizontal="right"/>
      <protection locked="0"/>
    </xf>
    <xf numFmtId="165" fontId="4" fillId="0" borderId="5" xfId="4" applyFont="1" applyBorder="1" applyAlignment="1" applyProtection="1">
      <alignment horizontal="center" vertical="center" wrapText="1"/>
      <protection locked="0"/>
    </xf>
    <xf numFmtId="0" fontId="3" fillId="0" borderId="0" xfId="1" applyFont="1" applyProtection="1">
      <protection locked="0"/>
    </xf>
    <xf numFmtId="9" fontId="24" fillId="0" borderId="8" xfId="0" applyNumberFormat="1" applyFont="1" applyBorder="1"/>
    <xf numFmtId="10" fontId="24" fillId="0" borderId="11" xfId="0" applyNumberFormat="1" applyFont="1" applyBorder="1"/>
    <xf numFmtId="10" fontId="24" fillId="0" borderId="8" xfId="0" applyNumberFormat="1" applyFont="1" applyBorder="1"/>
    <xf numFmtId="0" fontId="3" fillId="4" borderId="3" xfId="1" applyFont="1" applyFill="1" applyBorder="1" applyAlignment="1">
      <alignment horizontal="center" vertical="center" wrapText="1"/>
    </xf>
    <xf numFmtId="1" fontId="3" fillId="4" borderId="3" xfId="1" applyNumberFormat="1" applyFont="1" applyFill="1" applyBorder="1" applyAlignment="1">
      <alignment horizontal="center" vertical="center" wrapText="1"/>
    </xf>
    <xf numFmtId="4" fontId="3" fillId="4" borderId="3" xfId="1" applyNumberFormat="1" applyFont="1" applyFill="1" applyBorder="1" applyAlignment="1">
      <alignment horizontal="center" vertical="center" wrapText="1"/>
    </xf>
    <xf numFmtId="165" fontId="3" fillId="4" borderId="3" xfId="4" applyFont="1" applyFill="1" applyBorder="1" applyAlignment="1" applyProtection="1">
      <alignment horizontal="center" vertical="center"/>
    </xf>
    <xf numFmtId="0" fontId="4" fillId="0" borderId="0" xfId="1" applyFont="1" applyAlignment="1">
      <alignment vertical="center"/>
    </xf>
    <xf numFmtId="1" fontId="3" fillId="0" borderId="4" xfId="1" applyNumberFormat="1" applyFont="1" applyBorder="1" applyAlignment="1">
      <alignment horizontal="center" vertical="top" wrapText="1"/>
    </xf>
    <xf numFmtId="0" fontId="3" fillId="0" borderId="4" xfId="1" quotePrefix="1" applyFont="1" applyBorder="1" applyAlignment="1">
      <alignment horizontal="center" vertical="top" wrapText="1"/>
    </xf>
    <xf numFmtId="0" fontId="3" fillId="0" borderId="4" xfId="1" quotePrefix="1" applyFont="1" applyBorder="1" applyAlignment="1">
      <alignment horizontal="left" vertical="top" wrapText="1"/>
    </xf>
    <xf numFmtId="0" fontId="4" fillId="0" borderId="4" xfId="1" applyFont="1" applyBorder="1" applyAlignment="1">
      <alignment horizontal="center" vertical="top" wrapText="1"/>
    </xf>
    <xf numFmtId="1" fontId="4" fillId="0" borderId="4" xfId="1" applyNumberFormat="1" applyFont="1" applyBorder="1" applyAlignment="1">
      <alignment horizontal="center" vertical="center" wrapText="1"/>
    </xf>
    <xf numFmtId="169" fontId="4" fillId="0" borderId="4" xfId="1" applyNumberFormat="1" applyFont="1" applyBorder="1" applyAlignment="1">
      <alignment horizontal="center" vertical="center" wrapText="1"/>
    </xf>
    <xf numFmtId="4" fontId="4" fillId="0" borderId="4" xfId="1" applyNumberFormat="1" applyFont="1" applyBorder="1" applyAlignment="1">
      <alignment horizontal="right" vertical="center" wrapText="1"/>
    </xf>
    <xf numFmtId="165" fontId="4" fillId="0" borderId="4" xfId="4" applyFont="1" applyBorder="1" applyAlignment="1" applyProtection="1">
      <alignment horizontal="right" vertical="center"/>
    </xf>
    <xf numFmtId="1" fontId="4" fillId="0" borderId="5" xfId="1" applyNumberFormat="1" applyFont="1" applyBorder="1" applyAlignment="1">
      <alignment horizontal="center" vertical="top" wrapText="1"/>
    </xf>
    <xf numFmtId="0" fontId="4" fillId="0" borderId="5" xfId="1" applyFont="1" applyBorder="1" applyAlignment="1">
      <alignment horizontal="center" vertical="top" wrapText="1"/>
    </xf>
    <xf numFmtId="0" fontId="3" fillId="0" borderId="5" xfId="1" quotePrefix="1" applyFont="1" applyBorder="1" applyAlignment="1">
      <alignment horizontal="left" vertical="top" wrapText="1"/>
    </xf>
    <xf numFmtId="1" fontId="4" fillId="0" borderId="5" xfId="1" applyNumberFormat="1" applyFont="1" applyBorder="1" applyAlignment="1">
      <alignment horizontal="center" vertical="center" wrapText="1"/>
    </xf>
    <xf numFmtId="169" fontId="4" fillId="0" borderId="5" xfId="1" applyNumberFormat="1" applyFont="1" applyBorder="1" applyAlignment="1">
      <alignment horizontal="center" vertical="center" wrapText="1"/>
    </xf>
    <xf numFmtId="4" fontId="4" fillId="0" borderId="5" xfId="1" applyNumberFormat="1" applyFont="1" applyBorder="1" applyAlignment="1">
      <alignment horizontal="right" vertical="center" wrapText="1"/>
    </xf>
    <xf numFmtId="165" fontId="4" fillId="0" borderId="5" xfId="4" applyFont="1" applyBorder="1" applyAlignment="1" applyProtection="1">
      <alignment horizontal="right" vertical="center"/>
    </xf>
    <xf numFmtId="9" fontId="4" fillId="0" borderId="0" xfId="6" applyFont="1" applyProtection="1"/>
    <xf numFmtId="166" fontId="4" fillId="0" borderId="5" xfId="1" applyNumberFormat="1" applyFont="1" applyBorder="1" applyAlignment="1">
      <alignment horizontal="center" vertical="top" wrapText="1"/>
    </xf>
    <xf numFmtId="0" fontId="4" fillId="0" borderId="5" xfId="1" quotePrefix="1" applyFont="1" applyBorder="1" applyAlignment="1">
      <alignment horizontal="center" vertical="top" wrapText="1"/>
    </xf>
    <xf numFmtId="0" fontId="4" fillId="0" borderId="5" xfId="1" quotePrefix="1" applyFont="1" applyBorder="1" applyAlignment="1">
      <alignment horizontal="left" vertical="top" wrapText="1"/>
    </xf>
    <xf numFmtId="0" fontId="4" fillId="0" borderId="5" xfId="1" applyFont="1" applyBorder="1" applyAlignment="1">
      <alignment horizontal="left" vertical="top" wrapText="1"/>
    </xf>
    <xf numFmtId="0" fontId="3" fillId="0" borderId="5" xfId="1" applyFont="1" applyBorder="1" applyAlignment="1">
      <alignment horizontal="left" vertical="top" wrapText="1"/>
    </xf>
    <xf numFmtId="1" fontId="4" fillId="4" borderId="5" xfId="1" applyNumberFormat="1" applyFont="1" applyFill="1" applyBorder="1" applyAlignment="1">
      <alignment horizontal="center" vertical="center" wrapText="1"/>
    </xf>
    <xf numFmtId="165" fontId="4" fillId="4" borderId="5" xfId="4" applyFont="1" applyFill="1" applyBorder="1" applyAlignment="1" applyProtection="1">
      <alignment horizontal="center" vertical="center" wrapText="1"/>
    </xf>
    <xf numFmtId="0" fontId="4" fillId="0" borderId="5" xfId="2" applyFont="1" applyBorder="1" applyAlignment="1">
      <alignment horizontal="left" vertical="top"/>
    </xf>
    <xf numFmtId="0" fontId="4" fillId="0" borderId="5" xfId="2" applyFont="1" applyBorder="1" applyAlignment="1">
      <alignment horizontal="left" vertical="top" wrapText="1"/>
    </xf>
    <xf numFmtId="2" fontId="4" fillId="0" borderId="5" xfId="1" applyNumberFormat="1" applyFont="1" applyBorder="1" applyAlignment="1">
      <alignment horizontal="center" vertical="top" wrapText="1"/>
    </xf>
    <xf numFmtId="2" fontId="4" fillId="0" borderId="5" xfId="1" applyNumberFormat="1" applyFont="1" applyBorder="1" applyAlignment="1">
      <alignment horizontal="center" vertical="center" wrapText="1"/>
    </xf>
    <xf numFmtId="1" fontId="3" fillId="7" borderId="3" xfId="1" applyNumberFormat="1" applyFont="1" applyFill="1" applyBorder="1" applyAlignment="1">
      <alignment horizontal="centerContinuous" vertical="center" wrapText="1"/>
    </xf>
    <xf numFmtId="0" fontId="3" fillId="7" borderId="3" xfId="1" applyFont="1" applyFill="1" applyBorder="1" applyAlignment="1">
      <alignment horizontal="centerContinuous" vertical="top" wrapText="1"/>
    </xf>
    <xf numFmtId="0" fontId="3" fillId="7" borderId="3" xfId="1" quotePrefix="1" applyFont="1" applyFill="1" applyBorder="1" applyAlignment="1">
      <alignment horizontal="centerContinuous" vertical="center" wrapText="1"/>
    </xf>
    <xf numFmtId="169" fontId="3" fillId="7" borderId="3" xfId="1" applyNumberFormat="1" applyFont="1" applyFill="1" applyBorder="1" applyAlignment="1">
      <alignment horizontal="centerContinuous" vertical="center" wrapText="1"/>
    </xf>
    <xf numFmtId="4" fontId="3" fillId="7" borderId="3" xfId="1" applyNumberFormat="1" applyFont="1" applyFill="1" applyBorder="1" applyAlignment="1">
      <alignment horizontal="centerContinuous" vertical="center" wrapText="1"/>
    </xf>
    <xf numFmtId="165" fontId="3" fillId="7" borderId="3" xfId="4" applyFont="1" applyFill="1" applyBorder="1" applyAlignment="1" applyProtection="1">
      <alignment horizontal="right" vertical="center"/>
    </xf>
    <xf numFmtId="0" fontId="3" fillId="0" borderId="0" xfId="1" applyFont="1"/>
    <xf numFmtId="1" fontId="3" fillId="7" borderId="3" xfId="1" applyNumberFormat="1" applyFont="1" applyFill="1" applyBorder="1" applyAlignment="1">
      <alignment horizontal="centerContinuous" vertical="top" wrapText="1"/>
    </xf>
    <xf numFmtId="0" fontId="4" fillId="0" borderId="5" xfId="1" applyFont="1" applyBorder="1" applyAlignment="1">
      <alignment horizontal="center" vertical="center" wrapText="1"/>
    </xf>
    <xf numFmtId="4" fontId="4" fillId="0" borderId="5" xfId="1" applyNumberFormat="1" applyFont="1" applyBorder="1" applyAlignment="1">
      <alignment horizontal="center" vertical="center" wrapText="1"/>
    </xf>
    <xf numFmtId="169" fontId="4" fillId="4" borderId="5" xfId="1" applyNumberFormat="1" applyFont="1" applyFill="1" applyBorder="1" applyAlignment="1">
      <alignment horizontal="center" vertical="center" wrapText="1"/>
    </xf>
    <xf numFmtId="4" fontId="4" fillId="4" borderId="5" xfId="1" applyNumberFormat="1" applyFont="1" applyFill="1" applyBorder="1" applyAlignment="1">
      <alignment horizontal="right" vertical="center" wrapText="1"/>
    </xf>
    <xf numFmtId="1" fontId="4" fillId="4" borderId="5" xfId="1" quotePrefix="1" applyNumberFormat="1" applyFont="1" applyFill="1" applyBorder="1" applyAlignment="1">
      <alignment horizontal="center" vertical="center" wrapText="1"/>
    </xf>
    <xf numFmtId="0" fontId="3" fillId="7" borderId="3" xfId="1" applyFont="1" applyFill="1" applyBorder="1" applyAlignment="1">
      <alignment horizontal="centerContinuous" vertical="center" wrapText="1"/>
    </xf>
    <xf numFmtId="165" fontId="3" fillId="7" borderId="3" xfId="4" applyFont="1" applyFill="1" applyBorder="1" applyAlignment="1" applyProtection="1">
      <alignment horizontal="center" vertical="center"/>
    </xf>
    <xf numFmtId="165" fontId="4" fillId="0" borderId="5" xfId="4" applyFont="1" applyBorder="1" applyAlignment="1" applyProtection="1">
      <alignment horizontal="center" vertical="center" wrapText="1"/>
    </xf>
    <xf numFmtId="0" fontId="8" fillId="0" borderId="5" xfId="1" applyFont="1" applyBorder="1" applyAlignment="1">
      <alignment horizontal="left" vertical="top" wrapText="1"/>
    </xf>
    <xf numFmtId="0" fontId="3" fillId="0" borderId="5" xfId="1" applyFont="1" applyBorder="1" applyAlignment="1">
      <alignment horizontal="center" vertical="top" wrapText="1"/>
    </xf>
    <xf numFmtId="0" fontId="4" fillId="0" borderId="6" xfId="1" applyFont="1" applyBorder="1" applyAlignment="1">
      <alignment horizontal="left" vertical="top" wrapText="1"/>
    </xf>
    <xf numFmtId="0" fontId="4" fillId="0" borderId="6" xfId="1" applyFont="1" applyBorder="1" applyAlignment="1">
      <alignment horizontal="center" vertical="top" wrapText="1"/>
    </xf>
    <xf numFmtId="1" fontId="4" fillId="0" borderId="6" xfId="1" applyNumberFormat="1" applyFont="1" applyBorder="1" applyAlignment="1">
      <alignment horizontal="center" vertical="center" wrapText="1"/>
    </xf>
    <xf numFmtId="169" fontId="4" fillId="0" borderId="6" xfId="1" applyNumberFormat="1" applyFont="1" applyBorder="1" applyAlignment="1">
      <alignment horizontal="center" vertical="center" wrapText="1"/>
    </xf>
    <xf numFmtId="4" fontId="3" fillId="0" borderId="4" xfId="2" applyNumberFormat="1" applyFont="1" applyBorder="1" applyAlignment="1">
      <alignment horizontal="center" vertical="top"/>
    </xf>
    <xf numFmtId="0" fontId="3" fillId="0" borderId="4" xfId="2" applyFont="1" applyBorder="1" applyAlignment="1">
      <alignment horizontal="center" vertical="top"/>
    </xf>
    <xf numFmtId="0" fontId="3" fillId="0" borderId="4" xfId="2" applyFont="1" applyBorder="1" applyAlignment="1">
      <alignment horizontal="left" vertical="top" wrapText="1"/>
    </xf>
    <xf numFmtId="0" fontId="4" fillId="0" borderId="4" xfId="2" applyFont="1" applyBorder="1" applyAlignment="1">
      <alignment horizontal="center" vertical="top"/>
    </xf>
    <xf numFmtId="0" fontId="4" fillId="0" borderId="4" xfId="2" applyFont="1" applyBorder="1" applyAlignment="1">
      <alignment horizontal="center" vertical="center"/>
    </xf>
    <xf numFmtId="169" fontId="4" fillId="0" borderId="4" xfId="2" applyNumberFormat="1" applyFont="1" applyBorder="1" applyAlignment="1">
      <alignment horizontal="center" vertical="center"/>
    </xf>
    <xf numFmtId="4" fontId="4" fillId="0" borderId="5" xfId="2" applyNumberFormat="1" applyFont="1" applyBorder="1" applyAlignment="1">
      <alignment horizontal="right" vertical="center"/>
    </xf>
    <xf numFmtId="4" fontId="4" fillId="0" borderId="5" xfId="2" applyNumberFormat="1" applyFont="1" applyBorder="1" applyAlignment="1">
      <alignment horizontal="center" vertical="top"/>
    </xf>
    <xf numFmtId="0" fontId="4" fillId="0" borderId="5" xfId="2" applyFont="1" applyBorder="1" applyAlignment="1">
      <alignment horizontal="center" vertical="top"/>
    </xf>
    <xf numFmtId="0" fontId="4" fillId="0" borderId="5" xfId="2" applyFont="1" applyBorder="1" applyAlignment="1">
      <alignment horizontal="center" vertical="center"/>
    </xf>
    <xf numFmtId="169" fontId="4" fillId="0" borderId="5" xfId="2" applyNumberFormat="1" applyFont="1" applyBorder="1" applyAlignment="1">
      <alignment horizontal="center" vertical="center"/>
    </xf>
    <xf numFmtId="1" fontId="4" fillId="0" borderId="5" xfId="2" applyNumberFormat="1" applyFont="1" applyBorder="1" applyAlignment="1">
      <alignment horizontal="center" vertical="center"/>
    </xf>
    <xf numFmtId="169" fontId="4" fillId="0" borderId="5" xfId="1" applyNumberFormat="1" applyFont="1" applyBorder="1" applyAlignment="1">
      <alignment horizontal="center" vertical="center"/>
    </xf>
    <xf numFmtId="4" fontId="4" fillId="0" borderId="5" xfId="1" applyNumberFormat="1" applyFont="1" applyBorder="1" applyAlignment="1">
      <alignment horizontal="right" vertical="center"/>
    </xf>
    <xf numFmtId="0" fontId="4" fillId="0" borderId="5" xfId="2" quotePrefix="1" applyFont="1" applyBorder="1" applyAlignment="1">
      <alignment horizontal="center" vertical="top"/>
    </xf>
    <xf numFmtId="0" fontId="3" fillId="0" borderId="5" xfId="2" applyFont="1" applyBorder="1" applyAlignment="1">
      <alignment horizontal="left" vertical="top" wrapText="1"/>
    </xf>
    <xf numFmtId="0" fontId="4" fillId="0" borderId="0" xfId="1" applyFont="1" applyAlignment="1">
      <alignment vertical="top"/>
    </xf>
    <xf numFmtId="49" fontId="3" fillId="0" borderId="5" xfId="2" applyNumberFormat="1" applyFont="1" applyBorder="1" applyAlignment="1">
      <alignment horizontal="left" vertical="top" wrapText="1"/>
    </xf>
    <xf numFmtId="49" fontId="4" fillId="0" borderId="5" xfId="2" applyNumberFormat="1" applyFont="1" applyBorder="1" applyAlignment="1">
      <alignment horizontal="left" vertical="top" wrapText="1"/>
    </xf>
    <xf numFmtId="0" fontId="4" fillId="0" borderId="5" xfId="1" applyFont="1" applyBorder="1" applyAlignment="1">
      <alignment horizontal="left" vertical="top"/>
    </xf>
    <xf numFmtId="169" fontId="4" fillId="0" borderId="6" xfId="1" applyNumberFormat="1" applyFont="1" applyBorder="1" applyAlignment="1">
      <alignment horizontal="center" vertical="center"/>
    </xf>
    <xf numFmtId="169" fontId="4" fillId="0" borderId="4" xfId="1" applyNumberFormat="1" applyFont="1" applyBorder="1" applyAlignment="1">
      <alignment horizontal="center" vertical="center"/>
    </xf>
    <xf numFmtId="0" fontId="4" fillId="0" borderId="5" xfId="2" applyFont="1" applyBorder="1" applyAlignment="1">
      <alignment horizontal="left" vertical="center" wrapText="1"/>
    </xf>
    <xf numFmtId="0" fontId="4" fillId="0" borderId="5" xfId="2" applyFont="1" applyBorder="1" applyAlignment="1">
      <alignment horizontal="left" vertical="center"/>
    </xf>
    <xf numFmtId="1" fontId="4" fillId="0" borderId="5" xfId="1" applyNumberFormat="1" applyFont="1" applyBorder="1" applyAlignment="1">
      <alignment horizontal="center" vertical="center"/>
    </xf>
    <xf numFmtId="4" fontId="3" fillId="0" borderId="5" xfId="2" applyNumberFormat="1" applyFont="1" applyBorder="1" applyAlignment="1">
      <alignment horizontal="center" vertical="top"/>
    </xf>
    <xf numFmtId="0" fontId="3" fillId="0" borderId="5" xfId="2" applyFont="1" applyBorder="1" applyAlignment="1">
      <alignment horizontal="center" vertical="top"/>
    </xf>
    <xf numFmtId="0" fontId="3" fillId="0" borderId="5" xfId="2" applyFont="1" applyBorder="1" applyAlignment="1">
      <alignment horizontal="left" vertical="center" wrapText="1"/>
    </xf>
    <xf numFmtId="0" fontId="9" fillId="0" borderId="5" xfId="2" applyFont="1" applyBorder="1" applyAlignment="1">
      <alignment horizontal="left" vertical="center" wrapText="1"/>
    </xf>
    <xf numFmtId="0" fontId="4" fillId="0" borderId="5" xfId="2" applyFont="1" applyBorder="1" applyAlignment="1">
      <alignment horizontal="center" vertical="center" wrapText="1"/>
    </xf>
    <xf numFmtId="1" fontId="4" fillId="0" borderId="5" xfId="2" applyNumberFormat="1" applyFont="1" applyBorder="1" applyAlignment="1">
      <alignment horizontal="center" vertical="center" wrapText="1"/>
    </xf>
    <xf numFmtId="0" fontId="4" fillId="0" borderId="5" xfId="2" applyFont="1" applyBorder="1" applyAlignment="1">
      <alignment horizontal="center" vertical="top" wrapText="1"/>
    </xf>
    <xf numFmtId="49" fontId="4" fillId="0" borderId="5" xfId="2" applyNumberFormat="1" applyFont="1" applyBorder="1" applyAlignment="1">
      <alignment horizontal="left" vertical="center" wrapText="1"/>
    </xf>
    <xf numFmtId="0" fontId="3" fillId="0" borderId="5" xfId="2" applyFont="1" applyBorder="1" applyAlignment="1">
      <alignment horizontal="center" vertical="center"/>
    </xf>
    <xf numFmtId="14" fontId="4" fillId="0" borderId="5" xfId="2" applyNumberFormat="1" applyFont="1" applyBorder="1" applyAlignment="1">
      <alignment horizontal="center" vertical="top"/>
    </xf>
    <xf numFmtId="0" fontId="4" fillId="0" borderId="5" xfId="1" quotePrefix="1" applyFont="1" applyBorder="1" applyAlignment="1">
      <alignment horizontal="left" vertical="center" wrapText="1"/>
    </xf>
    <xf numFmtId="0" fontId="4" fillId="0" borderId="5" xfId="1" applyFont="1" applyBorder="1" applyAlignment="1">
      <alignment horizontal="left" vertical="center" wrapText="1"/>
    </xf>
    <xf numFmtId="4" fontId="4" fillId="0" borderId="4" xfId="2" applyNumberFormat="1" applyFont="1" applyBorder="1" applyAlignment="1">
      <alignment horizontal="center" vertical="top"/>
    </xf>
    <xf numFmtId="0" fontId="9" fillId="0" borderId="5" xfId="2" applyFont="1" applyBorder="1" applyAlignment="1">
      <alignment horizontal="left" vertical="top" wrapText="1"/>
    </xf>
    <xf numFmtId="0" fontId="4" fillId="0" borderId="5" xfId="1" applyFont="1" applyBorder="1" applyAlignment="1">
      <alignment horizontal="center" vertical="top"/>
    </xf>
    <xf numFmtId="3" fontId="4" fillId="0" borderId="5" xfId="2" applyNumberFormat="1" applyFont="1" applyBorder="1" applyAlignment="1">
      <alignment horizontal="center" vertical="top"/>
    </xf>
    <xf numFmtId="169" fontId="10" fillId="0" borderId="6" xfId="2" applyNumberFormat="1" applyFont="1" applyBorder="1" applyAlignment="1">
      <alignment horizontal="center" vertical="center"/>
    </xf>
    <xf numFmtId="0" fontId="4" fillId="0" borderId="5" xfId="1" quotePrefix="1" applyFont="1" applyBorder="1" applyAlignment="1">
      <alignment vertical="top" wrapText="1"/>
    </xf>
    <xf numFmtId="0" fontId="4" fillId="0" borderId="5" xfId="1" applyFont="1" applyBorder="1" applyAlignment="1">
      <alignment vertical="top" wrapText="1"/>
    </xf>
    <xf numFmtId="0" fontId="4" fillId="0" borderId="5" xfId="1" quotePrefix="1" applyFont="1" applyBorder="1" applyAlignment="1">
      <alignment vertical="center" wrapText="1"/>
    </xf>
    <xf numFmtId="0" fontId="4" fillId="0" borderId="5" xfId="1" applyFont="1" applyBorder="1" applyAlignment="1">
      <alignment vertical="center" wrapText="1"/>
    </xf>
    <xf numFmtId="0" fontId="4" fillId="0" borderId="5" xfId="1" applyFont="1" applyBorder="1" applyAlignment="1">
      <alignment horizontal="center" vertical="center"/>
    </xf>
    <xf numFmtId="169" fontId="4" fillId="0" borderId="6" xfId="2" applyNumberFormat="1" applyFont="1" applyBorder="1" applyAlignment="1">
      <alignment horizontal="center" vertical="center"/>
    </xf>
    <xf numFmtId="0" fontId="3" fillId="0" borderId="5" xfId="1" quotePrefix="1" applyFont="1" applyBorder="1" applyAlignment="1">
      <alignment vertical="center" wrapText="1"/>
    </xf>
    <xf numFmtId="0" fontId="3" fillId="0" borderId="5" xfId="1" applyFont="1" applyBorder="1" applyAlignment="1">
      <alignment vertical="center" wrapText="1"/>
    </xf>
    <xf numFmtId="4" fontId="4" fillId="0" borderId="5" xfId="2" applyNumberFormat="1" applyFont="1" applyBorder="1" applyAlignment="1">
      <alignment horizontal="center" vertical="center"/>
    </xf>
    <xf numFmtId="0" fontId="3" fillId="0" borderId="5" xfId="1" applyFont="1" applyBorder="1" applyAlignment="1">
      <alignment horizontal="left" vertical="center" wrapText="1"/>
    </xf>
    <xf numFmtId="2" fontId="4" fillId="0" borderId="5" xfId="2" applyNumberFormat="1" applyFont="1" applyBorder="1" applyAlignment="1">
      <alignment horizontal="center" vertical="center"/>
    </xf>
    <xf numFmtId="0" fontId="4" fillId="2" borderId="5" xfId="1" applyFont="1" applyFill="1" applyBorder="1" applyAlignment="1">
      <alignment vertical="center" wrapText="1"/>
    </xf>
    <xf numFmtId="0" fontId="4" fillId="2" borderId="5" xfId="1" applyFont="1" applyFill="1" applyBorder="1" applyAlignment="1">
      <alignment horizontal="center" vertical="center"/>
    </xf>
    <xf numFmtId="168" fontId="3" fillId="0" borderId="5" xfId="2" applyNumberFormat="1" applyFont="1" applyBorder="1" applyAlignment="1">
      <alignment horizontal="center" vertical="top"/>
    </xf>
    <xf numFmtId="4" fontId="3" fillId="2" borderId="5" xfId="2" applyNumberFormat="1" applyFont="1" applyFill="1" applyBorder="1" applyAlignment="1">
      <alignment horizontal="center" vertical="top"/>
    </xf>
    <xf numFmtId="0" fontId="4" fillId="2" borderId="5" xfId="2" applyFont="1" applyFill="1" applyBorder="1" applyAlignment="1">
      <alignment horizontal="center" vertical="top"/>
    </xf>
    <xf numFmtId="0" fontId="4" fillId="2" borderId="5" xfId="2" applyFont="1" applyFill="1" applyBorder="1" applyAlignment="1">
      <alignment horizontal="left" vertical="top"/>
    </xf>
    <xf numFmtId="0" fontId="4" fillId="2" borderId="5" xfId="2" applyFont="1" applyFill="1" applyBorder="1" applyAlignment="1">
      <alignment horizontal="center" vertical="center"/>
    </xf>
    <xf numFmtId="169" fontId="4" fillId="2" borderId="4" xfId="1" applyNumberFormat="1" applyFont="1" applyFill="1" applyBorder="1" applyAlignment="1">
      <alignment horizontal="center" vertical="center"/>
    </xf>
    <xf numFmtId="4" fontId="4" fillId="2" borderId="5" xfId="1" applyNumberFormat="1" applyFont="1" applyFill="1" applyBorder="1" applyAlignment="1">
      <alignment horizontal="right" vertical="center"/>
    </xf>
    <xf numFmtId="168" fontId="3" fillId="2" borderId="5" xfId="2" applyNumberFormat="1" applyFont="1" applyFill="1" applyBorder="1" applyAlignment="1">
      <alignment horizontal="center" vertical="top"/>
    </xf>
    <xf numFmtId="0" fontId="4" fillId="2" borderId="5" xfId="2" applyFont="1" applyFill="1" applyBorder="1" applyAlignment="1">
      <alignment horizontal="left" vertical="center" wrapText="1"/>
    </xf>
    <xf numFmtId="169" fontId="4" fillId="2" borderId="5" xfId="2" applyNumberFormat="1" applyFont="1" applyFill="1" applyBorder="1" applyAlignment="1">
      <alignment horizontal="center" vertical="center"/>
    </xf>
    <xf numFmtId="4" fontId="4" fillId="2" borderId="5" xfId="2" applyNumberFormat="1" applyFont="1" applyFill="1" applyBorder="1" applyAlignment="1">
      <alignment horizontal="right" vertical="center"/>
    </xf>
    <xf numFmtId="0" fontId="4" fillId="2" borderId="5" xfId="1" applyFont="1" applyFill="1" applyBorder="1" applyAlignment="1">
      <alignment horizontal="left" vertical="center" wrapText="1"/>
    </xf>
    <xf numFmtId="0" fontId="4" fillId="2" borderId="5" xfId="1" applyFont="1" applyFill="1" applyBorder="1" applyAlignment="1">
      <alignment horizontal="center" vertical="center" wrapText="1"/>
    </xf>
    <xf numFmtId="0" fontId="4" fillId="2" borderId="5" xfId="2" applyFont="1" applyFill="1" applyBorder="1" applyAlignment="1">
      <alignment horizontal="center" vertical="center" wrapText="1"/>
    </xf>
    <xf numFmtId="1" fontId="4" fillId="2" borderId="5" xfId="1" applyNumberFormat="1" applyFont="1" applyFill="1" applyBorder="1" applyAlignment="1">
      <alignment horizontal="center" vertical="center"/>
    </xf>
    <xf numFmtId="1" fontId="4" fillId="4" borderId="5" xfId="2" applyNumberFormat="1" applyFont="1" applyFill="1" applyBorder="1" applyAlignment="1">
      <alignment horizontal="center" vertical="center"/>
    </xf>
    <xf numFmtId="169" fontId="4" fillId="4" borderId="5" xfId="2" applyNumberFormat="1" applyFont="1" applyFill="1" applyBorder="1" applyAlignment="1">
      <alignment horizontal="center" vertical="center"/>
    </xf>
    <xf numFmtId="4" fontId="4" fillId="4" borderId="5" xfId="2" applyNumberFormat="1" applyFont="1" applyFill="1" applyBorder="1" applyAlignment="1">
      <alignment horizontal="right" vertical="center"/>
    </xf>
    <xf numFmtId="2" fontId="4" fillId="4" borderId="5" xfId="2" applyNumberFormat="1" applyFont="1" applyFill="1" applyBorder="1" applyAlignment="1">
      <alignment horizontal="center" vertical="center"/>
    </xf>
    <xf numFmtId="0" fontId="4" fillId="0" borderId="6" xfId="2" applyFont="1" applyBorder="1" applyAlignment="1">
      <alignment horizontal="left" vertical="center"/>
    </xf>
    <xf numFmtId="0" fontId="4" fillId="0" borderId="6" xfId="2" applyFont="1" applyBorder="1" applyAlignment="1">
      <alignment horizontal="center" vertical="center"/>
    </xf>
    <xf numFmtId="1" fontId="4" fillId="0" borderId="6" xfId="2" applyNumberFormat="1" applyFont="1" applyBorder="1" applyAlignment="1">
      <alignment horizontal="center" vertical="center"/>
    </xf>
    <xf numFmtId="0" fontId="3" fillId="0" borderId="4" xfId="2" applyFont="1" applyBorder="1" applyAlignment="1">
      <alignment horizontal="center" vertical="center"/>
    </xf>
    <xf numFmtId="0" fontId="3" fillId="0" borderId="4" xfId="2" applyFont="1" applyBorder="1" applyAlignment="1">
      <alignment horizontal="left" vertical="center" wrapText="1"/>
    </xf>
    <xf numFmtId="1" fontId="4" fillId="0" borderId="4" xfId="2" applyNumberFormat="1" applyFont="1" applyBorder="1" applyAlignment="1">
      <alignment horizontal="center" vertical="center"/>
    </xf>
    <xf numFmtId="1" fontId="3" fillId="0" borderId="5" xfId="2" applyNumberFormat="1" applyFont="1" applyBorder="1" applyAlignment="1">
      <alignment horizontal="center" vertical="center"/>
    </xf>
    <xf numFmtId="1" fontId="10" fillId="0" borderId="5" xfId="2" applyNumberFormat="1" applyFont="1" applyBorder="1" applyAlignment="1">
      <alignment horizontal="center" vertical="center"/>
    </xf>
    <xf numFmtId="0" fontId="3" fillId="2" borderId="5" xfId="2" applyFont="1" applyFill="1" applyBorder="1" applyAlignment="1">
      <alignment horizontal="center" vertical="top"/>
    </xf>
    <xf numFmtId="0" fontId="3" fillId="2" borderId="5" xfId="2" applyFont="1" applyFill="1" applyBorder="1" applyAlignment="1">
      <alignment horizontal="left" vertical="top" wrapText="1"/>
    </xf>
    <xf numFmtId="1" fontId="3" fillId="2" borderId="5" xfId="2" applyNumberFormat="1" applyFont="1" applyFill="1" applyBorder="1" applyAlignment="1">
      <alignment horizontal="center" vertical="center"/>
    </xf>
    <xf numFmtId="169" fontId="3" fillId="2" borderId="5" xfId="1" applyNumberFormat="1" applyFont="1" applyFill="1" applyBorder="1" applyAlignment="1">
      <alignment horizontal="center" vertical="center"/>
    </xf>
    <xf numFmtId="4" fontId="3" fillId="2" borderId="5" xfId="1" applyNumberFormat="1" applyFont="1" applyFill="1" applyBorder="1" applyAlignment="1">
      <alignment horizontal="right" vertical="center"/>
    </xf>
    <xf numFmtId="4" fontId="4" fillId="2" borderId="5" xfId="2" applyNumberFormat="1" applyFont="1" applyFill="1" applyBorder="1" applyAlignment="1">
      <alignment horizontal="center" vertical="top"/>
    </xf>
    <xf numFmtId="0" fontId="4" fillId="2" borderId="5" xfId="2" applyFont="1" applyFill="1" applyBorder="1" applyAlignment="1">
      <alignment horizontal="left" vertical="top" wrapText="1"/>
    </xf>
    <xf numFmtId="1" fontId="4" fillId="2" borderId="5" xfId="2" applyNumberFormat="1" applyFont="1" applyFill="1" applyBorder="1" applyAlignment="1">
      <alignment horizontal="center" vertical="center"/>
    </xf>
    <xf numFmtId="169" fontId="4" fillId="2" borderId="5" xfId="1" applyNumberFormat="1" applyFont="1" applyFill="1" applyBorder="1" applyAlignment="1">
      <alignment horizontal="center" vertical="center"/>
    </xf>
    <xf numFmtId="169" fontId="4" fillId="2" borderId="6" xfId="1" applyNumberFormat="1" applyFont="1" applyFill="1" applyBorder="1" applyAlignment="1">
      <alignment horizontal="center" vertical="center"/>
    </xf>
    <xf numFmtId="0" fontId="4" fillId="2" borderId="5" xfId="2" applyFont="1" applyFill="1" applyBorder="1" applyAlignment="1">
      <alignment horizontal="center"/>
    </xf>
    <xf numFmtId="0" fontId="4" fillId="2" borderId="5" xfId="2" applyFont="1" applyFill="1" applyBorder="1" applyAlignment="1">
      <alignment horizontal="left" wrapText="1"/>
    </xf>
    <xf numFmtId="1" fontId="4" fillId="2" borderId="5" xfId="2" applyNumberFormat="1" applyFont="1" applyFill="1" applyBorder="1" applyAlignment="1">
      <alignment horizontal="center"/>
    </xf>
    <xf numFmtId="169" fontId="4" fillId="2" borderId="5" xfId="1" applyNumberFormat="1" applyFont="1" applyFill="1" applyBorder="1" applyAlignment="1">
      <alignment horizontal="center"/>
    </xf>
    <xf numFmtId="4" fontId="4" fillId="2" borderId="5" xfId="1" applyNumberFormat="1" applyFont="1" applyFill="1" applyBorder="1" applyAlignment="1">
      <alignment horizontal="right"/>
    </xf>
    <xf numFmtId="165" fontId="4" fillId="0" borderId="5" xfId="4" applyFont="1" applyBorder="1" applyAlignment="1" applyProtection="1">
      <alignment horizontal="right"/>
    </xf>
    <xf numFmtId="4" fontId="4" fillId="2" borderId="6" xfId="2" applyNumberFormat="1" applyFont="1" applyFill="1" applyBorder="1" applyAlignment="1">
      <alignment horizontal="center" vertical="top"/>
    </xf>
    <xf numFmtId="0" fontId="4" fillId="2" borderId="6" xfId="2" applyFont="1" applyFill="1" applyBorder="1" applyAlignment="1">
      <alignment horizontal="center"/>
    </xf>
    <xf numFmtId="0" fontId="4" fillId="2" borderId="6" xfId="2" applyFont="1" applyFill="1" applyBorder="1" applyAlignment="1">
      <alignment horizontal="left" wrapText="1"/>
    </xf>
    <xf numFmtId="1" fontId="4" fillId="2" borderId="6" xfId="2" applyNumberFormat="1" applyFont="1" applyFill="1" applyBorder="1" applyAlignment="1">
      <alignment horizontal="center"/>
    </xf>
    <xf numFmtId="169" fontId="4" fillId="2" borderId="6" xfId="1" applyNumberFormat="1" applyFont="1" applyFill="1" applyBorder="1" applyAlignment="1">
      <alignment horizontal="center"/>
    </xf>
    <xf numFmtId="4" fontId="3" fillId="2" borderId="4" xfId="1" applyNumberFormat="1" applyFont="1" applyFill="1" applyBorder="1" applyAlignment="1">
      <alignment horizontal="center" vertical="top" wrapText="1"/>
    </xf>
    <xf numFmtId="0" fontId="3" fillId="2" borderId="4" xfId="1" applyFont="1" applyFill="1" applyBorder="1" applyAlignment="1">
      <alignment horizontal="center" vertical="top"/>
    </xf>
    <xf numFmtId="0" fontId="3" fillId="2" borderId="4" xfId="1" applyFont="1" applyFill="1" applyBorder="1" applyAlignment="1">
      <alignment horizontal="left" vertical="top" wrapText="1"/>
    </xf>
    <xf numFmtId="0" fontId="4" fillId="2" borderId="4" xfId="1" applyFont="1" applyFill="1" applyBorder="1" applyAlignment="1">
      <alignment horizontal="center" vertical="top"/>
    </xf>
    <xf numFmtId="1" fontId="4" fillId="2" borderId="4" xfId="1" applyNumberFormat="1" applyFont="1" applyFill="1" applyBorder="1" applyAlignment="1">
      <alignment horizontal="center" vertical="center"/>
    </xf>
    <xf numFmtId="4" fontId="3" fillId="2" borderId="5" xfId="1" applyNumberFormat="1" applyFont="1" applyFill="1" applyBorder="1" applyAlignment="1">
      <alignment horizontal="center" vertical="top" wrapText="1"/>
    </xf>
    <xf numFmtId="0" fontId="3" fillId="2" borderId="5" xfId="1" applyFont="1" applyFill="1" applyBorder="1" applyAlignment="1">
      <alignment horizontal="center" vertical="top"/>
    </xf>
    <xf numFmtId="0" fontId="3" fillId="2" borderId="5" xfId="1" applyFont="1" applyFill="1" applyBorder="1" applyAlignment="1">
      <alignment horizontal="left" vertical="top" wrapText="1"/>
    </xf>
    <xf numFmtId="0" fontId="4" fillId="2" borderId="5" xfId="1" applyFont="1" applyFill="1" applyBorder="1" applyAlignment="1">
      <alignment horizontal="center" vertical="top"/>
    </xf>
    <xf numFmtId="0" fontId="4" fillId="2" borderId="5" xfId="1" applyFont="1" applyFill="1" applyBorder="1" applyAlignment="1">
      <alignment horizontal="left" vertical="top" wrapText="1"/>
    </xf>
    <xf numFmtId="4" fontId="4" fillId="2" borderId="5" xfId="1" applyNumberFormat="1" applyFont="1" applyFill="1" applyBorder="1" applyAlignment="1">
      <alignment horizontal="center" vertical="top" wrapText="1"/>
    </xf>
    <xf numFmtId="0" fontId="3" fillId="2" borderId="5" xfId="1" applyFont="1" applyFill="1" applyBorder="1" applyAlignment="1">
      <alignment horizontal="center" vertical="top" wrapText="1"/>
    </xf>
    <xf numFmtId="0" fontId="15" fillId="2" borderId="5" xfId="1" applyFont="1" applyFill="1" applyBorder="1" applyAlignment="1">
      <alignment horizontal="left" vertical="top" wrapText="1"/>
    </xf>
    <xf numFmtId="1" fontId="3" fillId="2" borderId="5" xfId="1" applyNumberFormat="1" applyFont="1" applyFill="1" applyBorder="1" applyAlignment="1">
      <alignment horizontal="center" vertical="center"/>
    </xf>
    <xf numFmtId="4" fontId="4" fillId="2" borderId="6" xfId="1" applyNumberFormat="1" applyFont="1" applyFill="1" applyBorder="1" applyAlignment="1">
      <alignment horizontal="center" vertical="top" wrapText="1"/>
    </xf>
    <xf numFmtId="0" fontId="3" fillId="2" borderId="6" xfId="1" applyFont="1" applyFill="1" applyBorder="1" applyAlignment="1">
      <alignment horizontal="center" vertical="top"/>
    </xf>
    <xf numFmtId="0" fontId="4" fillId="2" borderId="6" xfId="1" applyFont="1" applyFill="1" applyBorder="1" applyAlignment="1">
      <alignment horizontal="left" vertical="top" wrapText="1"/>
    </xf>
    <xf numFmtId="0" fontId="4" fillId="2" borderId="6" xfId="1" applyFont="1" applyFill="1" applyBorder="1" applyAlignment="1">
      <alignment horizontal="center" vertical="top"/>
    </xf>
    <xf numFmtId="1" fontId="4" fillId="2" borderId="6" xfId="1" applyNumberFormat="1" applyFont="1" applyFill="1" applyBorder="1" applyAlignment="1">
      <alignment horizontal="center" vertical="center"/>
    </xf>
    <xf numFmtId="2" fontId="3" fillId="2" borderId="5" xfId="2" applyNumberFormat="1" applyFont="1" applyFill="1" applyBorder="1" applyAlignment="1">
      <alignment horizontal="center" vertical="top"/>
    </xf>
    <xf numFmtId="2" fontId="3" fillId="2" borderId="5" xfId="2" applyNumberFormat="1" applyFont="1" applyFill="1" applyBorder="1" applyAlignment="1">
      <alignment horizontal="left" vertical="top" wrapText="1"/>
    </xf>
    <xf numFmtId="2" fontId="4" fillId="2" borderId="5" xfId="2" applyNumberFormat="1" applyFont="1" applyFill="1" applyBorder="1" applyAlignment="1">
      <alignment horizontal="center" vertical="top"/>
    </xf>
    <xf numFmtId="2" fontId="4" fillId="2" borderId="5" xfId="2" applyNumberFormat="1" applyFont="1" applyFill="1" applyBorder="1" applyAlignment="1">
      <alignment horizontal="left" vertical="top" wrapText="1"/>
    </xf>
    <xf numFmtId="2" fontId="4" fillId="2" borderId="5" xfId="2" applyNumberFormat="1" applyFont="1" applyFill="1" applyBorder="1" applyAlignment="1">
      <alignment horizontal="center" vertical="center"/>
    </xf>
    <xf numFmtId="2" fontId="4" fillId="2" borderId="5" xfId="2" applyNumberFormat="1" applyFont="1" applyFill="1" applyBorder="1" applyAlignment="1">
      <alignment horizontal="left" vertical="center" wrapText="1"/>
    </xf>
    <xf numFmtId="2" fontId="4" fillId="2" borderId="5" xfId="1" applyNumberFormat="1" applyFont="1" applyFill="1" applyBorder="1" applyAlignment="1">
      <alignment horizontal="left" vertical="center" wrapText="1"/>
    </xf>
    <xf numFmtId="2" fontId="3" fillId="2" borderId="5" xfId="1" applyNumberFormat="1" applyFont="1" applyFill="1" applyBorder="1" applyAlignment="1">
      <alignment horizontal="left" vertical="center" wrapText="1"/>
    </xf>
    <xf numFmtId="2" fontId="3" fillId="2" borderId="5" xfId="2" applyNumberFormat="1" applyFont="1" applyFill="1" applyBorder="1" applyAlignment="1">
      <alignment horizontal="left" vertical="center" wrapText="1"/>
    </xf>
    <xf numFmtId="0" fontId="4" fillId="2" borderId="0" xfId="1" applyFont="1" applyFill="1"/>
    <xf numFmtId="1" fontId="4" fillId="2" borderId="5" xfId="1" applyNumberFormat="1" applyFont="1" applyFill="1" applyBorder="1" applyAlignment="1">
      <alignment horizontal="center" vertical="center" wrapText="1"/>
    </xf>
    <xf numFmtId="4" fontId="3" fillId="2" borderId="5" xfId="1" applyNumberFormat="1" applyFont="1" applyFill="1" applyBorder="1" applyAlignment="1">
      <alignment horizontal="center" vertical="top"/>
    </xf>
    <xf numFmtId="4" fontId="4" fillId="2" borderId="6" xfId="1" applyNumberFormat="1" applyFont="1" applyFill="1" applyBorder="1" applyAlignment="1">
      <alignment horizontal="center" vertical="top"/>
    </xf>
    <xf numFmtId="0" fontId="4" fillId="2" borderId="6" xfId="1" applyFont="1" applyFill="1" applyBorder="1" applyAlignment="1">
      <alignment horizontal="center" vertical="center"/>
    </xf>
    <xf numFmtId="0" fontId="4" fillId="2" borderId="6" xfId="1" applyFont="1" applyFill="1" applyBorder="1" applyAlignment="1">
      <alignment horizontal="left" vertical="center" wrapText="1"/>
    </xf>
    <xf numFmtId="2" fontId="4" fillId="2" borderId="6" xfId="2" applyNumberFormat="1" applyFont="1" applyFill="1" applyBorder="1" applyAlignment="1">
      <alignment horizontal="center" vertical="center"/>
    </xf>
    <xf numFmtId="1" fontId="4" fillId="2" borderId="6" xfId="2" applyNumberFormat="1" applyFont="1" applyFill="1" applyBorder="1" applyAlignment="1">
      <alignment horizontal="center" vertical="center"/>
    </xf>
    <xf numFmtId="169" fontId="4" fillId="0" borderId="0" xfId="1" applyNumberFormat="1" applyFont="1"/>
    <xf numFmtId="4" fontId="4" fillId="0" borderId="0" xfId="1" applyNumberFormat="1" applyFont="1" applyAlignment="1">
      <alignment horizontal="right"/>
    </xf>
    <xf numFmtId="165" fontId="4" fillId="0" borderId="0" xfId="4" applyFont="1" applyAlignment="1" applyProtection="1">
      <alignment horizontal="right"/>
    </xf>
    <xf numFmtId="4" fontId="25" fillId="0" borderId="0" xfId="1" applyNumberFormat="1" applyFont="1" applyAlignment="1">
      <alignment horizontal="left" vertical="top"/>
    </xf>
    <xf numFmtId="4" fontId="25" fillId="0" borderId="0" xfId="1" applyNumberFormat="1" applyFont="1" applyAlignment="1">
      <alignment horizontal="center" vertical="top"/>
    </xf>
    <xf numFmtId="165" fontId="4" fillId="0" borderId="0" xfId="1" applyNumberFormat="1" applyFont="1"/>
    <xf numFmtId="1" fontId="4" fillId="0" borderId="0" xfId="1" applyNumberFormat="1" applyFont="1" applyAlignment="1">
      <alignment wrapText="1"/>
    </xf>
    <xf numFmtId="2" fontId="4" fillId="0" borderId="0" xfId="1" applyNumberFormat="1" applyFont="1" applyAlignment="1">
      <alignment wrapText="1"/>
    </xf>
    <xf numFmtId="4" fontId="3" fillId="0" borderId="0" xfId="1" applyNumberFormat="1" applyFont="1" applyAlignment="1">
      <alignment horizontal="center" vertical="top"/>
    </xf>
    <xf numFmtId="0" fontId="3" fillId="0" borderId="0" xfId="1" applyFont="1" applyAlignment="1">
      <alignment horizontal="center" vertical="top"/>
    </xf>
    <xf numFmtId="0" fontId="3" fillId="0" borderId="0" xfId="1" applyFont="1" applyAlignment="1">
      <alignment wrapText="1"/>
    </xf>
    <xf numFmtId="165" fontId="3" fillId="0" borderId="0" xfId="1" applyNumberFormat="1" applyFont="1"/>
    <xf numFmtId="169" fontId="3" fillId="0" borderId="0" xfId="1" applyNumberFormat="1" applyFont="1"/>
    <xf numFmtId="4" fontId="3" fillId="0" borderId="0" xfId="1" applyNumberFormat="1" applyFont="1" applyAlignment="1">
      <alignment horizontal="right"/>
    </xf>
    <xf numFmtId="165" fontId="3" fillId="0" borderId="0" xfId="4" applyFont="1" applyAlignment="1" applyProtection="1">
      <alignment horizontal="right"/>
    </xf>
    <xf numFmtId="43" fontId="3" fillId="0" borderId="0" xfId="1" applyNumberFormat="1" applyFont="1"/>
    <xf numFmtId="43" fontId="4" fillId="0" borderId="0" xfId="1" applyNumberFormat="1" applyFont="1"/>
    <xf numFmtId="1" fontId="4" fillId="0" borderId="0" xfId="1" applyNumberFormat="1" applyFont="1"/>
    <xf numFmtId="15" fontId="4" fillId="0" borderId="0" xfId="1" applyNumberFormat="1" applyFont="1"/>
    <xf numFmtId="167" fontId="7" fillId="0" borderId="5" xfId="3" applyNumberFormat="1" applyFont="1" applyFill="1" applyBorder="1" applyAlignment="1" applyProtection="1">
      <alignment horizontal="left" vertical="center" wrapText="1"/>
    </xf>
    <xf numFmtId="0" fontId="4" fillId="0" borderId="0" xfId="1" applyFont="1" applyAlignment="1">
      <alignment vertical="center" wrapText="1"/>
    </xf>
    <xf numFmtId="169" fontId="4" fillId="0" borderId="0" xfId="1" applyNumberFormat="1" applyFont="1" applyAlignment="1">
      <alignment vertical="center"/>
    </xf>
    <xf numFmtId="4" fontId="4" fillId="0" borderId="0" xfId="1" applyNumberFormat="1" applyFont="1" applyAlignment="1">
      <alignment horizontal="right" vertical="center"/>
    </xf>
    <xf numFmtId="165" fontId="4" fillId="0" borderId="0" xfId="4" applyFont="1" applyAlignment="1" applyProtection="1">
      <alignment horizontal="right" vertical="center"/>
    </xf>
    <xf numFmtId="4" fontId="25" fillId="0" borderId="0" xfId="1" applyNumberFormat="1" applyFont="1" applyAlignment="1">
      <alignment horizontal="center" vertical="center"/>
    </xf>
    <xf numFmtId="165" fontId="4" fillId="0" borderId="0" xfId="1" applyNumberFormat="1" applyFont="1" applyAlignment="1">
      <alignment vertical="center"/>
    </xf>
    <xf numFmtId="1" fontId="4" fillId="0" borderId="0" xfId="1" applyNumberFormat="1" applyFont="1" applyAlignment="1">
      <alignment vertical="center" wrapText="1"/>
    </xf>
    <xf numFmtId="2" fontId="4" fillId="0" borderId="0" xfId="1" applyNumberFormat="1" applyFont="1" applyAlignment="1">
      <alignment vertical="center" wrapText="1"/>
    </xf>
    <xf numFmtId="0" fontId="3" fillId="0" borderId="0" xfId="1" applyFont="1" applyAlignment="1">
      <alignment vertical="center" wrapText="1"/>
    </xf>
    <xf numFmtId="0" fontId="3" fillId="0" borderId="0" xfId="1" applyFont="1" applyAlignment="1">
      <alignment vertical="center"/>
    </xf>
    <xf numFmtId="165" fontId="3" fillId="0" borderId="0" xfId="1" applyNumberFormat="1" applyFont="1" applyAlignment="1">
      <alignment vertical="center"/>
    </xf>
    <xf numFmtId="169" fontId="3" fillId="0" borderId="0" xfId="1" applyNumberFormat="1" applyFont="1" applyAlignment="1">
      <alignment vertical="center"/>
    </xf>
    <xf numFmtId="4" fontId="3" fillId="0" borderId="0" xfId="1" applyNumberFormat="1" applyFont="1" applyAlignment="1">
      <alignment horizontal="right" vertical="center"/>
    </xf>
    <xf numFmtId="165" fontId="3" fillId="0" borderId="0" xfId="4" applyFont="1" applyAlignment="1" applyProtection="1">
      <alignment horizontal="right" vertical="center"/>
    </xf>
    <xf numFmtId="43" fontId="3" fillId="0" borderId="0" xfId="1" applyNumberFormat="1" applyFont="1" applyAlignment="1">
      <alignment vertical="center"/>
    </xf>
    <xf numFmtId="43" fontId="4" fillId="0" borderId="0" xfId="1" applyNumberFormat="1" applyFont="1" applyAlignment="1">
      <alignment vertical="center"/>
    </xf>
    <xf numFmtId="1" fontId="4" fillId="0" borderId="0" xfId="1" applyNumberFormat="1" applyFont="1" applyAlignment="1">
      <alignment vertical="center"/>
    </xf>
    <xf numFmtId="15" fontId="4" fillId="0" borderId="0" xfId="1" applyNumberFormat="1" applyFont="1" applyAlignment="1">
      <alignment vertical="center"/>
    </xf>
    <xf numFmtId="165" fontId="4" fillId="0" borderId="0" xfId="4" applyFont="1" applyAlignment="1" applyProtection="1">
      <alignment vertical="center"/>
      <protection locked="0"/>
    </xf>
    <xf numFmtId="4" fontId="4" fillId="0" borderId="0" xfId="1" applyNumberFormat="1" applyFont="1" applyAlignment="1" applyProtection="1">
      <alignment horizontal="right" vertical="center"/>
      <protection locked="0"/>
    </xf>
    <xf numFmtId="165" fontId="4" fillId="0" borderId="0" xfId="4" applyFont="1" applyAlignment="1" applyProtection="1">
      <alignment horizontal="right" vertical="center"/>
      <protection locked="0"/>
    </xf>
    <xf numFmtId="0" fontId="4" fillId="0" borderId="3" xfId="1" applyFont="1" applyBorder="1" applyAlignment="1">
      <alignment vertical="center" wrapText="1"/>
    </xf>
    <xf numFmtId="0" fontId="4" fillId="0" borderId="3" xfId="1" applyFont="1" applyBorder="1" applyAlignment="1">
      <alignment vertical="center"/>
    </xf>
    <xf numFmtId="165" fontId="4" fillId="0" borderId="3" xfId="4" applyFont="1" applyBorder="1" applyAlignment="1" applyProtection="1">
      <alignment vertical="center"/>
      <protection locked="0"/>
    </xf>
    <xf numFmtId="0" fontId="3" fillId="4" borderId="3" xfId="1" applyFont="1" applyFill="1" applyBorder="1" applyAlignment="1">
      <alignment horizontal="center" vertical="top" wrapText="1"/>
    </xf>
    <xf numFmtId="1" fontId="3" fillId="4" borderId="3" xfId="1" applyNumberFormat="1" applyFont="1" applyFill="1" applyBorder="1" applyAlignment="1">
      <alignment horizontal="center" vertical="top" wrapText="1"/>
    </xf>
    <xf numFmtId="165" fontId="3" fillId="4" borderId="3" xfId="4" applyFont="1" applyFill="1" applyBorder="1" applyAlignment="1" applyProtection="1">
      <alignment horizontal="center" vertical="top" wrapText="1"/>
    </xf>
    <xf numFmtId="4" fontId="3" fillId="4" borderId="3" xfId="1" applyNumberFormat="1" applyFont="1" applyFill="1" applyBorder="1" applyAlignment="1">
      <alignment horizontal="center" vertical="top" wrapText="1"/>
    </xf>
    <xf numFmtId="165" fontId="3" fillId="4" borderId="3" xfId="4" applyFont="1" applyFill="1" applyBorder="1" applyAlignment="1" applyProtection="1">
      <alignment horizontal="center" vertical="top"/>
    </xf>
    <xf numFmtId="0" fontId="3" fillId="0" borderId="4" xfId="1" quotePrefix="1" applyFont="1" applyBorder="1" applyAlignment="1">
      <alignment horizontal="left" vertical="center" wrapText="1"/>
    </xf>
    <xf numFmtId="0" fontId="4" fillId="0" borderId="4" xfId="1" applyFont="1" applyBorder="1" applyAlignment="1">
      <alignment horizontal="center" vertical="center" wrapText="1"/>
    </xf>
    <xf numFmtId="165" fontId="4" fillId="0" borderId="4" xfId="4" applyFont="1" applyBorder="1" applyAlignment="1" applyProtection="1">
      <alignment horizontal="center" vertical="center" wrapText="1"/>
    </xf>
    <xf numFmtId="0" fontId="3" fillId="0" borderId="5" xfId="1" quotePrefix="1" applyFont="1" applyBorder="1" applyAlignment="1">
      <alignment horizontal="left" vertical="center" wrapText="1"/>
    </xf>
    <xf numFmtId="165" fontId="4" fillId="3" borderId="5" xfId="4" applyFont="1" applyFill="1" applyBorder="1" applyAlignment="1" applyProtection="1">
      <alignment horizontal="center" vertical="center" wrapText="1"/>
    </xf>
    <xf numFmtId="166" fontId="3" fillId="8" borderId="3" xfId="1" applyNumberFormat="1" applyFont="1" applyFill="1" applyBorder="1" applyAlignment="1">
      <alignment horizontal="centerContinuous" vertical="center" wrapText="1"/>
    </xf>
    <xf numFmtId="0" fontId="3" fillId="8" borderId="3" xfId="1" applyFont="1" applyFill="1" applyBorder="1" applyAlignment="1">
      <alignment horizontal="centerContinuous" vertical="top" wrapText="1"/>
    </xf>
    <xf numFmtId="0" fontId="3" fillId="8" borderId="3" xfId="1" applyFont="1" applyFill="1" applyBorder="1" applyAlignment="1">
      <alignment horizontal="centerContinuous" vertical="center" wrapText="1"/>
    </xf>
    <xf numFmtId="1" fontId="3" fillId="8" borderId="3" xfId="1" applyNumberFormat="1" applyFont="1" applyFill="1" applyBorder="1" applyAlignment="1">
      <alignment horizontal="centerContinuous" vertical="center" wrapText="1"/>
    </xf>
    <xf numFmtId="165" fontId="3" fillId="8" borderId="3" xfId="4" applyFont="1" applyFill="1" applyBorder="1" applyAlignment="1" applyProtection="1">
      <alignment horizontal="centerContinuous" vertical="center" wrapText="1"/>
    </xf>
    <xf numFmtId="4" fontId="3" fillId="8" borderId="3" xfId="1" applyNumberFormat="1" applyFont="1" applyFill="1" applyBorder="1" applyAlignment="1">
      <alignment horizontal="centerContinuous" vertical="center" wrapText="1"/>
    </xf>
    <xf numFmtId="165" fontId="3" fillId="8" borderId="3" xfId="4" applyFont="1" applyFill="1" applyBorder="1" applyAlignment="1" applyProtection="1">
      <alignment horizontal="right" vertical="center"/>
    </xf>
    <xf numFmtId="166" fontId="3" fillId="8" borderId="6" xfId="1" applyNumberFormat="1" applyFont="1" applyFill="1" applyBorder="1" applyAlignment="1">
      <alignment horizontal="centerContinuous" vertical="center" wrapText="1"/>
    </xf>
    <xf numFmtId="0" fontId="3" fillId="8" borderId="6" xfId="1" applyFont="1" applyFill="1" applyBorder="1" applyAlignment="1">
      <alignment horizontal="centerContinuous" vertical="top" wrapText="1"/>
    </xf>
    <xf numFmtId="0" fontId="3" fillId="8" borderId="6" xfId="1" applyFont="1" applyFill="1" applyBorder="1" applyAlignment="1">
      <alignment horizontal="centerContinuous" vertical="center" wrapText="1"/>
    </xf>
    <xf numFmtId="1" fontId="3" fillId="8" borderId="6" xfId="1" applyNumberFormat="1" applyFont="1" applyFill="1" applyBorder="1" applyAlignment="1">
      <alignment horizontal="centerContinuous" vertical="center" wrapText="1"/>
    </xf>
    <xf numFmtId="165" fontId="3" fillId="8" borderId="6" xfId="4" applyFont="1" applyFill="1" applyBorder="1" applyAlignment="1" applyProtection="1">
      <alignment horizontal="centerContinuous" vertical="center" wrapText="1"/>
    </xf>
    <xf numFmtId="4" fontId="3" fillId="8" borderId="6" xfId="1" applyNumberFormat="1" applyFont="1" applyFill="1" applyBorder="1" applyAlignment="1">
      <alignment horizontal="centerContinuous" vertical="center" wrapText="1"/>
    </xf>
    <xf numFmtId="165" fontId="3" fillId="8" borderId="6" xfId="4" applyFont="1" applyFill="1" applyBorder="1" applyAlignment="1" applyProtection="1">
      <alignment horizontal="right" vertical="center"/>
    </xf>
    <xf numFmtId="166" fontId="3" fillId="0" borderId="5" xfId="1" applyNumberFormat="1" applyFont="1" applyBorder="1" applyAlignment="1">
      <alignment horizontal="center" vertical="top" wrapText="1"/>
    </xf>
    <xf numFmtId="0" fontId="3" fillId="0" borderId="5" xfId="1" applyFont="1" applyBorder="1" applyAlignment="1">
      <alignment horizontal="center" vertical="center" wrapText="1"/>
    </xf>
    <xf numFmtId="1" fontId="3" fillId="0" borderId="5" xfId="1" applyNumberFormat="1" applyFont="1" applyBorder="1" applyAlignment="1">
      <alignment horizontal="center" vertical="center" wrapText="1"/>
    </xf>
    <xf numFmtId="165" fontId="3" fillId="0" borderId="5" xfId="4" applyFont="1" applyBorder="1" applyAlignment="1" applyProtection="1">
      <alignment horizontal="center" vertical="center" wrapText="1"/>
    </xf>
    <xf numFmtId="4" fontId="3" fillId="0" borderId="5" xfId="1" applyNumberFormat="1" applyFont="1" applyBorder="1" applyAlignment="1">
      <alignment horizontal="right" vertical="center" wrapText="1"/>
    </xf>
    <xf numFmtId="165" fontId="3" fillId="0" borderId="5" xfId="4" applyFont="1" applyBorder="1" applyAlignment="1" applyProtection="1">
      <alignment horizontal="right" vertical="center"/>
    </xf>
    <xf numFmtId="1" fontId="4" fillId="0" borderId="5" xfId="1" quotePrefix="1" applyNumberFormat="1" applyFont="1" applyBorder="1" applyAlignment="1">
      <alignment horizontal="center" vertical="center" wrapText="1"/>
    </xf>
    <xf numFmtId="0" fontId="8" fillId="0" borderId="5" xfId="1" applyFont="1" applyBorder="1" applyAlignment="1">
      <alignment horizontal="left" vertical="center" wrapText="1"/>
    </xf>
    <xf numFmtId="165" fontId="4" fillId="0" borderId="6" xfId="4" applyFont="1" applyBorder="1" applyAlignment="1" applyProtection="1">
      <alignment horizontal="center" vertical="center" wrapText="1"/>
    </xf>
    <xf numFmtId="0" fontId="4" fillId="0" borderId="6" xfId="1" applyFont="1" applyBorder="1" applyAlignment="1">
      <alignment horizontal="left" vertical="center" wrapText="1"/>
    </xf>
    <xf numFmtId="0" fontId="4" fillId="0" borderId="6" xfId="1" applyFont="1" applyBorder="1" applyAlignment="1">
      <alignment horizontal="center" vertical="center" wrapText="1"/>
    </xf>
    <xf numFmtId="165" fontId="4" fillId="0" borderId="4" xfId="4" applyFont="1" applyBorder="1" applyAlignment="1" applyProtection="1">
      <alignment horizontal="center" vertical="center"/>
    </xf>
    <xf numFmtId="165" fontId="4" fillId="0" borderId="5" xfId="4" applyFont="1" applyBorder="1" applyAlignment="1" applyProtection="1">
      <alignment horizontal="center" vertical="center"/>
    </xf>
    <xf numFmtId="49" fontId="3" fillId="0" borderId="5" xfId="2" applyNumberFormat="1" applyFont="1" applyBorder="1" applyAlignment="1">
      <alignment horizontal="left" vertical="center" wrapText="1"/>
    </xf>
    <xf numFmtId="0" fontId="4" fillId="0" borderId="5" xfId="1" applyFont="1" applyBorder="1" applyAlignment="1">
      <alignment horizontal="left" vertical="center"/>
    </xf>
    <xf numFmtId="0" fontId="4" fillId="0" borderId="6" xfId="2" applyFont="1" applyBorder="1" applyAlignment="1">
      <alignment horizontal="left" vertical="center" wrapText="1"/>
    </xf>
    <xf numFmtId="165" fontId="4" fillId="0" borderId="6" xfId="4" applyFont="1" applyBorder="1" applyAlignment="1" applyProtection="1">
      <alignment horizontal="center" vertical="center"/>
    </xf>
    <xf numFmtId="3" fontId="4" fillId="0" borderId="5" xfId="2" applyNumberFormat="1" applyFont="1" applyBorder="1" applyAlignment="1">
      <alignment horizontal="center" vertical="center"/>
    </xf>
    <xf numFmtId="4" fontId="10" fillId="0" borderId="5" xfId="2" applyNumberFormat="1" applyFont="1" applyBorder="1" applyAlignment="1">
      <alignment horizontal="right" vertical="center"/>
    </xf>
    <xf numFmtId="0" fontId="4" fillId="2" borderId="5" xfId="2" applyFont="1" applyFill="1" applyBorder="1" applyAlignment="1">
      <alignment horizontal="left" vertical="center"/>
    </xf>
    <xf numFmtId="165" fontId="4" fillId="2" borderId="4" xfId="4" applyFont="1" applyFill="1" applyBorder="1" applyAlignment="1" applyProtection="1">
      <alignment horizontal="center" vertical="center"/>
    </xf>
    <xf numFmtId="165" fontId="4" fillId="2" borderId="5" xfId="4" applyFont="1" applyFill="1" applyBorder="1" applyAlignment="1" applyProtection="1">
      <alignment horizontal="center" vertical="center"/>
    </xf>
    <xf numFmtId="0" fontId="3" fillId="2" borderId="5" xfId="2" applyFont="1" applyFill="1" applyBorder="1" applyAlignment="1">
      <alignment horizontal="left" vertical="center" wrapText="1"/>
    </xf>
    <xf numFmtId="0" fontId="3" fillId="2" borderId="5" xfId="2" applyFont="1" applyFill="1" applyBorder="1" applyAlignment="1">
      <alignment horizontal="center" vertical="center"/>
    </xf>
    <xf numFmtId="165" fontId="3" fillId="2" borderId="5" xfId="4" applyFont="1" applyFill="1" applyBorder="1" applyAlignment="1" applyProtection="1">
      <alignment horizontal="center" vertical="center"/>
    </xf>
    <xf numFmtId="165" fontId="4" fillId="2" borderId="6" xfId="4" applyFont="1" applyFill="1" applyBorder="1" applyAlignment="1" applyProtection="1">
      <alignment horizontal="center" vertical="center"/>
    </xf>
    <xf numFmtId="0" fontId="4" fillId="2" borderId="6" xfId="2" applyFont="1" applyFill="1" applyBorder="1" applyAlignment="1">
      <alignment horizontal="center" vertical="top"/>
    </xf>
    <xf numFmtId="0" fontId="4" fillId="2" borderId="6" xfId="2" applyFont="1" applyFill="1" applyBorder="1" applyAlignment="1">
      <alignment horizontal="left" vertical="center" wrapText="1"/>
    </xf>
    <xf numFmtId="0" fontId="4" fillId="2" borderId="6" xfId="2" applyFont="1" applyFill="1" applyBorder="1" applyAlignment="1">
      <alignment horizontal="center" vertical="center"/>
    </xf>
    <xf numFmtId="0" fontId="3" fillId="2" borderId="5" xfId="1" applyFont="1" applyFill="1" applyBorder="1" applyAlignment="1">
      <alignment horizontal="left" vertical="center" wrapText="1"/>
    </xf>
    <xf numFmtId="0" fontId="15" fillId="2" borderId="5" xfId="1" applyFont="1" applyFill="1" applyBorder="1" applyAlignment="1">
      <alignment horizontal="left" vertical="center" wrapText="1"/>
    </xf>
    <xf numFmtId="165" fontId="4" fillId="0" borderId="0" xfId="4" applyFont="1" applyAlignment="1" applyProtection="1">
      <alignment vertical="center"/>
    </xf>
    <xf numFmtId="2" fontId="4" fillId="0" borderId="0" xfId="1" applyNumberFormat="1" applyFont="1" applyAlignment="1" applyProtection="1">
      <alignment vertical="center"/>
      <protection locked="0"/>
    </xf>
    <xf numFmtId="2" fontId="4" fillId="0" borderId="3" xfId="1" applyNumberFormat="1" applyFont="1" applyBorder="1" applyAlignment="1" applyProtection="1">
      <alignment vertical="center"/>
      <protection locked="0"/>
    </xf>
    <xf numFmtId="0" fontId="3" fillId="9" borderId="3" xfId="1" applyFont="1" applyFill="1" applyBorder="1" applyAlignment="1">
      <alignment horizontal="center" vertical="top" wrapText="1"/>
    </xf>
    <xf numFmtId="1" fontId="3" fillId="9" borderId="3" xfId="1" applyNumberFormat="1" applyFont="1" applyFill="1" applyBorder="1" applyAlignment="1">
      <alignment horizontal="center" vertical="top" wrapText="1"/>
    </xf>
    <xf numFmtId="169" fontId="3" fillId="9" borderId="3" xfId="1" applyNumberFormat="1" applyFont="1" applyFill="1" applyBorder="1" applyAlignment="1">
      <alignment horizontal="center" vertical="top" wrapText="1"/>
    </xf>
    <xf numFmtId="4" fontId="3" fillId="9" borderId="3" xfId="1" applyNumberFormat="1" applyFont="1" applyFill="1" applyBorder="1" applyAlignment="1">
      <alignment horizontal="center" vertical="top" wrapText="1"/>
    </xf>
    <xf numFmtId="165" fontId="3" fillId="9" borderId="3" xfId="4" applyFont="1" applyFill="1" applyBorder="1" applyAlignment="1" applyProtection="1">
      <alignment horizontal="center" vertical="top"/>
    </xf>
    <xf numFmtId="166" fontId="3" fillId="8" borderId="3" xfId="1" applyNumberFormat="1" applyFont="1" applyFill="1" applyBorder="1" applyAlignment="1">
      <alignment horizontal="centerContinuous" vertical="top" wrapText="1"/>
    </xf>
    <xf numFmtId="169" fontId="3" fillId="8" borderId="3" xfId="1" applyNumberFormat="1" applyFont="1" applyFill="1" applyBorder="1" applyAlignment="1">
      <alignment horizontal="centerContinuous" vertical="center" wrapText="1"/>
    </xf>
    <xf numFmtId="165" fontId="4" fillId="2" borderId="5" xfId="4" applyFont="1" applyFill="1" applyBorder="1" applyAlignment="1" applyProtection="1">
      <alignment horizontal="center" vertical="center" wrapText="1"/>
    </xf>
    <xf numFmtId="0" fontId="4" fillId="0" borderId="4" xfId="2" applyFont="1" applyBorder="1" applyAlignment="1">
      <alignment horizontal="left" vertical="top" wrapText="1"/>
    </xf>
    <xf numFmtId="0" fontId="4" fillId="0" borderId="6" xfId="2" applyFont="1" applyBorder="1" applyAlignment="1">
      <alignment horizontal="left" vertical="top"/>
    </xf>
    <xf numFmtId="0" fontId="4" fillId="2" borderId="4" xfId="1" applyFont="1" applyFill="1" applyBorder="1" applyAlignment="1">
      <alignment horizontal="center" vertical="center"/>
    </xf>
    <xf numFmtId="2" fontId="4" fillId="2" borderId="5" xfId="1" applyNumberFormat="1" applyFont="1" applyFill="1" applyBorder="1" applyAlignment="1">
      <alignment horizontal="left" vertical="top" wrapText="1"/>
    </xf>
    <xf numFmtId="2" fontId="3" fillId="2" borderId="5" xfId="1" applyNumberFormat="1" applyFont="1" applyFill="1" applyBorder="1" applyAlignment="1">
      <alignment horizontal="left" vertical="top" wrapText="1"/>
    </xf>
    <xf numFmtId="4" fontId="4" fillId="0" borderId="7" xfId="1" applyNumberFormat="1" applyFont="1" applyBorder="1" applyAlignment="1">
      <alignment horizontal="center" vertical="top"/>
    </xf>
    <xf numFmtId="0" fontId="4" fillId="0" borderId="7" xfId="1" applyFont="1" applyBorder="1" applyAlignment="1">
      <alignment horizontal="center" vertical="top"/>
    </xf>
    <xf numFmtId="0" fontId="4" fillId="0" borderId="7" xfId="1" applyFont="1" applyBorder="1" applyAlignment="1">
      <alignment wrapText="1"/>
    </xf>
    <xf numFmtId="0" fontId="4" fillId="0" borderId="7" xfId="1" applyFont="1" applyBorder="1" applyAlignment="1">
      <alignment vertical="center"/>
    </xf>
    <xf numFmtId="169" fontId="4" fillId="0" borderId="0" xfId="1" applyNumberFormat="1" applyFont="1" applyAlignment="1" applyProtection="1">
      <alignment horizontal="center" vertical="center" wrapText="1"/>
      <protection locked="0"/>
    </xf>
    <xf numFmtId="0" fontId="3" fillId="6" borderId="3" xfId="1" applyFont="1" applyFill="1" applyBorder="1" applyAlignment="1">
      <alignment horizontal="center" vertical="top" wrapText="1"/>
    </xf>
    <xf numFmtId="1" fontId="3" fillId="6" borderId="3" xfId="1" applyNumberFormat="1" applyFont="1" applyFill="1" applyBorder="1" applyAlignment="1">
      <alignment horizontal="center" vertical="top" wrapText="1"/>
    </xf>
    <xf numFmtId="169" fontId="3" fillId="6" borderId="3" xfId="1" applyNumberFormat="1" applyFont="1" applyFill="1" applyBorder="1" applyAlignment="1">
      <alignment horizontal="center" vertical="top" wrapText="1"/>
    </xf>
    <xf numFmtId="4" fontId="3" fillId="6" borderId="3" xfId="1" applyNumberFormat="1" applyFont="1" applyFill="1" applyBorder="1" applyAlignment="1">
      <alignment horizontal="center" vertical="top" wrapText="1"/>
    </xf>
    <xf numFmtId="165" fontId="3" fillId="6" borderId="3" xfId="4" applyFont="1" applyFill="1" applyBorder="1" applyAlignment="1" applyProtection="1">
      <alignment horizontal="center" vertical="top"/>
    </xf>
    <xf numFmtId="166" fontId="3" fillId="7" borderId="3" xfId="1" applyNumberFormat="1" applyFont="1" applyFill="1" applyBorder="1" applyAlignment="1">
      <alignment horizontal="centerContinuous" vertical="center" wrapText="1"/>
    </xf>
    <xf numFmtId="0" fontId="3" fillId="0" borderId="6" xfId="1" applyFont="1" applyBorder="1" applyAlignment="1">
      <alignment horizontal="center" vertical="top" wrapText="1"/>
    </xf>
    <xf numFmtId="0" fontId="4" fillId="0" borderId="4" xfId="1" applyFont="1" applyBorder="1" applyAlignment="1">
      <alignment horizontal="center" vertical="center"/>
    </xf>
    <xf numFmtId="0" fontId="4" fillId="0" borderId="4" xfId="1" quotePrefix="1" applyFont="1" applyBorder="1" applyAlignment="1">
      <alignment vertical="center" wrapText="1"/>
    </xf>
    <xf numFmtId="4" fontId="4" fillId="0" borderId="6" xfId="2" applyNumberFormat="1" applyFont="1" applyBorder="1" applyAlignment="1">
      <alignment horizontal="center" vertical="top"/>
    </xf>
    <xf numFmtId="0" fontId="4" fillId="0" borderId="6" xfId="2" applyFont="1" applyBorder="1" applyAlignment="1">
      <alignment horizontal="center" vertical="top"/>
    </xf>
    <xf numFmtId="169" fontId="4" fillId="0" borderId="0" xfId="1" applyNumberFormat="1" applyFont="1" applyAlignment="1">
      <alignment horizontal="center" vertical="center" wrapText="1"/>
    </xf>
    <xf numFmtId="165" fontId="3" fillId="0" borderId="0" xfId="4" applyFont="1" applyAlignment="1" applyProtection="1">
      <alignment vertical="center"/>
    </xf>
    <xf numFmtId="165" fontId="3" fillId="6" borderId="3" xfId="4" applyFont="1" applyFill="1" applyBorder="1" applyAlignment="1" applyProtection="1">
      <alignment horizontal="center" vertical="top" wrapText="1"/>
    </xf>
    <xf numFmtId="165" fontId="3" fillId="7" borderId="3" xfId="4" applyFont="1" applyFill="1" applyBorder="1" applyAlignment="1" applyProtection="1">
      <alignment horizontal="centerContinuous" vertical="center" wrapText="1"/>
    </xf>
    <xf numFmtId="166" fontId="4" fillId="0" borderId="5" xfId="1" applyNumberFormat="1" applyFont="1" applyBorder="1" applyAlignment="1">
      <alignment horizontal="center" vertical="center" wrapText="1"/>
    </xf>
    <xf numFmtId="4" fontId="10" fillId="0" borderId="5" xfId="2" applyNumberFormat="1" applyFont="1" applyBorder="1" applyAlignment="1">
      <alignment horizontal="center" vertical="top"/>
    </xf>
    <xf numFmtId="0" fontId="10" fillId="0" borderId="5" xfId="2" applyFont="1" applyBorder="1" applyAlignment="1">
      <alignment horizontal="center" vertical="top"/>
    </xf>
    <xf numFmtId="4" fontId="4" fillId="3" borderId="5" xfId="1" applyNumberFormat="1" applyFont="1" applyFill="1" applyBorder="1" applyAlignment="1">
      <alignment horizontal="right" vertical="center"/>
    </xf>
    <xf numFmtId="0" fontId="10" fillId="0" borderId="5" xfId="2" applyFont="1" applyBorder="1" applyAlignment="1">
      <alignment horizontal="left" vertical="top" wrapText="1"/>
    </xf>
    <xf numFmtId="0" fontId="10" fillId="0" borderId="5" xfId="2" applyFont="1" applyBorder="1" applyAlignment="1">
      <alignment horizontal="center" vertical="center"/>
    </xf>
    <xf numFmtId="0" fontId="18" fillId="0" borderId="5" xfId="2" applyFont="1" applyBorder="1" applyAlignment="1">
      <alignment horizontal="left" vertical="top" wrapText="1"/>
    </xf>
    <xf numFmtId="0" fontId="18" fillId="0" borderId="5" xfId="2" applyFont="1" applyBorder="1" applyAlignment="1">
      <alignment horizontal="center" vertical="center"/>
    </xf>
    <xf numFmtId="0" fontId="10" fillId="0" borderId="5" xfId="2" applyFont="1" applyBorder="1" applyAlignment="1">
      <alignment horizontal="center" vertical="center" wrapText="1"/>
    </xf>
    <xf numFmtId="0" fontId="4" fillId="2" borderId="6" xfId="2" applyFont="1" applyFill="1" applyBorder="1" applyAlignment="1">
      <alignment horizontal="left" vertical="top" wrapText="1"/>
    </xf>
    <xf numFmtId="165" fontId="4" fillId="0" borderId="0" xfId="4" applyFont="1" applyAlignment="1" applyProtection="1">
      <alignment horizontal="center" vertical="center" wrapText="1"/>
    </xf>
    <xf numFmtId="2" fontId="4" fillId="0" borderId="0" xfId="1" applyNumberFormat="1" applyFont="1" applyAlignment="1">
      <alignment vertical="center"/>
    </xf>
    <xf numFmtId="4" fontId="25" fillId="0" borderId="0" xfId="1" applyNumberFormat="1" applyFont="1" applyAlignment="1">
      <alignment horizontal="center" vertical="center" wrapText="1"/>
    </xf>
    <xf numFmtId="4" fontId="4" fillId="0" borderId="0" xfId="1" applyNumberFormat="1" applyFont="1" applyAlignment="1">
      <alignment horizontal="center" vertical="center"/>
    </xf>
    <xf numFmtId="0" fontId="4" fillId="0" borderId="0" xfId="1" applyFont="1" applyAlignment="1">
      <alignment horizontal="center" vertical="center"/>
    </xf>
    <xf numFmtId="4" fontId="25" fillId="0" borderId="0" xfId="1" applyNumberFormat="1" applyFont="1" applyAlignment="1">
      <alignment horizontal="left" vertical="center"/>
    </xf>
    <xf numFmtId="4" fontId="3" fillId="0" borderId="0" xfId="1" applyNumberFormat="1" applyFont="1" applyAlignment="1">
      <alignment horizontal="center" vertical="center"/>
    </xf>
    <xf numFmtId="0" fontId="3" fillId="0" borderId="0" xfId="1" applyFont="1" applyAlignment="1">
      <alignment horizontal="center" vertical="center"/>
    </xf>
    <xf numFmtId="4" fontId="4" fillId="0" borderId="3" xfId="1" applyNumberFormat="1" applyFont="1" applyBorder="1" applyAlignment="1">
      <alignment horizontal="center" vertical="center"/>
    </xf>
    <xf numFmtId="0" fontId="4" fillId="0" borderId="3" xfId="1" applyFont="1" applyBorder="1" applyAlignment="1">
      <alignment horizontal="center" vertical="center"/>
    </xf>
    <xf numFmtId="1" fontId="3" fillId="0" borderId="4" xfId="1" applyNumberFormat="1" applyFont="1" applyBorder="1" applyAlignment="1">
      <alignment horizontal="center" vertical="center" wrapText="1"/>
    </xf>
    <xf numFmtId="0" fontId="3" fillId="0" borderId="4" xfId="1" quotePrefix="1" applyFont="1" applyBorder="1" applyAlignment="1">
      <alignment horizontal="center" vertical="center" wrapText="1"/>
    </xf>
    <xf numFmtId="0" fontId="4" fillId="0" borderId="5" xfId="1" quotePrefix="1" applyFont="1" applyBorder="1" applyAlignment="1">
      <alignment horizontal="center" vertical="center" wrapText="1"/>
    </xf>
    <xf numFmtId="169" fontId="3" fillId="7" borderId="3" xfId="1" applyNumberFormat="1" applyFont="1" applyFill="1" applyBorder="1" applyAlignment="1">
      <alignment horizontal="centerContinuous" vertical="center"/>
    </xf>
    <xf numFmtId="0" fontId="3" fillId="0" borderId="6" xfId="1" applyFont="1" applyBorder="1" applyAlignment="1">
      <alignment horizontal="center" vertical="center" wrapText="1"/>
    </xf>
    <xf numFmtId="166" fontId="3" fillId="7" borderId="3" xfId="1" quotePrefix="1" applyNumberFormat="1" applyFont="1" applyFill="1" applyBorder="1" applyAlignment="1">
      <alignment horizontal="centerContinuous" vertical="center" wrapText="1"/>
    </xf>
    <xf numFmtId="4" fontId="3" fillId="0" borderId="4" xfId="2" applyNumberFormat="1" applyFont="1" applyBorder="1" applyAlignment="1">
      <alignment horizontal="center" vertical="center"/>
    </xf>
    <xf numFmtId="0" fontId="4" fillId="0" borderId="5" xfId="2" quotePrefix="1" applyFont="1" applyBorder="1" applyAlignment="1">
      <alignment horizontal="center" vertical="center"/>
    </xf>
    <xf numFmtId="4" fontId="3" fillId="0" borderId="5" xfId="2" applyNumberFormat="1" applyFont="1" applyBorder="1" applyAlignment="1">
      <alignment horizontal="center" vertical="center"/>
    </xf>
    <xf numFmtId="14" fontId="4" fillId="0" borderId="5" xfId="2" applyNumberFormat="1" applyFont="1" applyBorder="1" applyAlignment="1">
      <alignment horizontal="center" vertical="center"/>
    </xf>
    <xf numFmtId="4" fontId="4" fillId="0" borderId="6" xfId="2" applyNumberFormat="1" applyFont="1" applyBorder="1" applyAlignment="1">
      <alignment horizontal="center" vertical="center"/>
    </xf>
    <xf numFmtId="14" fontId="4" fillId="0" borderId="6" xfId="2" applyNumberFormat="1" applyFont="1" applyBorder="1" applyAlignment="1">
      <alignment horizontal="center" vertical="center"/>
    </xf>
    <xf numFmtId="4" fontId="4" fillId="0" borderId="4" xfId="2" applyNumberFormat="1" applyFont="1" applyBorder="1" applyAlignment="1">
      <alignment horizontal="center" vertical="center"/>
    </xf>
    <xf numFmtId="168" fontId="3" fillId="0" borderId="5" xfId="2" applyNumberFormat="1" applyFont="1" applyBorder="1" applyAlignment="1">
      <alignment horizontal="center" vertical="center"/>
    </xf>
    <xf numFmtId="4" fontId="3" fillId="2" borderId="5" xfId="2" applyNumberFormat="1" applyFont="1" applyFill="1" applyBorder="1" applyAlignment="1">
      <alignment horizontal="center" vertical="center"/>
    </xf>
    <xf numFmtId="168" fontId="3" fillId="2" borderId="5" xfId="2" applyNumberFormat="1" applyFont="1" applyFill="1" applyBorder="1" applyAlignment="1">
      <alignment horizontal="center" vertical="center"/>
    </xf>
    <xf numFmtId="0" fontId="4" fillId="0" borderId="4" xfId="2" applyFont="1" applyBorder="1" applyAlignment="1">
      <alignment horizontal="left" vertical="center" wrapText="1"/>
    </xf>
    <xf numFmtId="4" fontId="4" fillId="2" borderId="5" xfId="2" applyNumberFormat="1" applyFont="1" applyFill="1" applyBorder="1" applyAlignment="1">
      <alignment horizontal="center" vertical="center"/>
    </xf>
    <xf numFmtId="4" fontId="4" fillId="2" borderId="6" xfId="2" applyNumberFormat="1" applyFont="1" applyFill="1" applyBorder="1" applyAlignment="1">
      <alignment horizontal="center" vertical="center"/>
    </xf>
    <xf numFmtId="4" fontId="3" fillId="2" borderId="4" xfId="1" applyNumberFormat="1" applyFont="1" applyFill="1" applyBorder="1" applyAlignment="1">
      <alignment horizontal="center" vertical="center" wrapText="1"/>
    </xf>
    <xf numFmtId="0" fontId="3" fillId="2" borderId="4" xfId="1" applyFont="1" applyFill="1" applyBorder="1" applyAlignment="1">
      <alignment horizontal="center" vertical="center"/>
    </xf>
    <xf numFmtId="0" fontId="3" fillId="2" borderId="4" xfId="1" applyFont="1" applyFill="1" applyBorder="1" applyAlignment="1">
      <alignment horizontal="left" vertical="center" wrapText="1"/>
    </xf>
    <xf numFmtId="4" fontId="3" fillId="2" borderId="5" xfId="1" applyNumberFormat="1" applyFont="1" applyFill="1" applyBorder="1" applyAlignment="1">
      <alignment horizontal="center" vertical="center" wrapText="1"/>
    </xf>
    <xf numFmtId="0" fontId="3" fillId="2" borderId="5" xfId="1" applyFont="1" applyFill="1" applyBorder="1" applyAlignment="1">
      <alignment horizontal="center" vertical="center"/>
    </xf>
    <xf numFmtId="4" fontId="4" fillId="2" borderId="5" xfId="1" applyNumberFormat="1" applyFont="1" applyFill="1" applyBorder="1" applyAlignment="1">
      <alignment horizontal="center" vertical="center" wrapText="1"/>
    </xf>
    <xf numFmtId="0" fontId="3" fillId="2" borderId="5" xfId="1" applyFont="1" applyFill="1" applyBorder="1" applyAlignment="1">
      <alignment horizontal="center" vertical="center" wrapText="1"/>
    </xf>
    <xf numFmtId="4" fontId="4" fillId="2" borderId="6" xfId="1" applyNumberFormat="1" applyFont="1" applyFill="1" applyBorder="1" applyAlignment="1">
      <alignment horizontal="center" vertical="center" wrapText="1"/>
    </xf>
    <xf numFmtId="0" fontId="3" fillId="2" borderId="6" xfId="1" applyFont="1" applyFill="1" applyBorder="1" applyAlignment="1">
      <alignment horizontal="center" vertical="center"/>
    </xf>
    <xf numFmtId="2" fontId="3" fillId="2" borderId="5" xfId="2" applyNumberFormat="1" applyFont="1" applyFill="1" applyBorder="1" applyAlignment="1">
      <alignment horizontal="center" vertical="center"/>
    </xf>
    <xf numFmtId="4" fontId="3" fillId="2" borderId="5" xfId="1" applyNumberFormat="1" applyFont="1" applyFill="1" applyBorder="1" applyAlignment="1">
      <alignment horizontal="center" vertical="center"/>
    </xf>
    <xf numFmtId="4" fontId="4" fillId="2" borderId="6" xfId="1" applyNumberFormat="1" applyFont="1" applyFill="1" applyBorder="1" applyAlignment="1">
      <alignment horizontal="center" vertical="center"/>
    </xf>
    <xf numFmtId="4" fontId="4" fillId="0" borderId="7" xfId="1" applyNumberFormat="1" applyFont="1" applyBorder="1" applyAlignment="1">
      <alignment horizontal="center" vertical="center"/>
    </xf>
    <xf numFmtId="0" fontId="4" fillId="0" borderId="7" xfId="1" applyFont="1" applyBorder="1" applyAlignment="1">
      <alignment horizontal="center" vertical="center"/>
    </xf>
    <xf numFmtId="0" fontId="4" fillId="0" borderId="7" xfId="1" applyFont="1" applyBorder="1" applyAlignment="1">
      <alignment vertical="center" wrapText="1"/>
    </xf>
    <xf numFmtId="165" fontId="4" fillId="0" borderId="0" xfId="4" applyFont="1" applyBorder="1" applyAlignment="1" applyProtection="1">
      <alignment horizontal="right" vertical="center"/>
    </xf>
    <xf numFmtId="165" fontId="4" fillId="0" borderId="0" xfId="4" applyFont="1" applyBorder="1" applyAlignment="1" applyProtection="1">
      <alignment vertical="center"/>
    </xf>
    <xf numFmtId="165" fontId="3" fillId="0" borderId="0" xfId="4" applyFont="1" applyBorder="1" applyAlignment="1" applyProtection="1">
      <alignment vertical="center"/>
    </xf>
    <xf numFmtId="165" fontId="3" fillId="0" borderId="0" xfId="4" applyFont="1" applyBorder="1" applyAlignment="1" applyProtection="1">
      <alignment horizontal="right" vertical="center"/>
    </xf>
    <xf numFmtId="2" fontId="4" fillId="0" borderId="4" xfId="1" applyNumberFormat="1" applyFont="1" applyBorder="1" applyAlignment="1">
      <alignment horizontal="center" vertical="center" wrapText="1"/>
    </xf>
    <xf numFmtId="4" fontId="4" fillId="2" borderId="5" xfId="1" applyNumberFormat="1" applyFont="1" applyFill="1" applyBorder="1" applyAlignment="1">
      <alignment horizontal="center" vertical="center"/>
    </xf>
    <xf numFmtId="0" fontId="0" fillId="11" borderId="12" xfId="0" applyFill="1" applyBorder="1"/>
    <xf numFmtId="0" fontId="0" fillId="0" borderId="12" xfId="0" applyBorder="1"/>
    <xf numFmtId="171" fontId="25" fillId="0" borderId="0" xfId="4" applyNumberFormat="1" applyFont="1" applyBorder="1" applyAlignment="1" applyProtection="1">
      <alignment horizontal="center" vertical="center"/>
    </xf>
    <xf numFmtId="171" fontId="4" fillId="0" borderId="0" xfId="4" applyNumberFormat="1" applyFont="1" applyBorder="1" applyAlignment="1" applyProtection="1">
      <alignment horizontal="center" vertical="center"/>
    </xf>
    <xf numFmtId="171" fontId="3" fillId="0" borderId="0" xfId="4" applyNumberFormat="1" applyFont="1" applyBorder="1" applyAlignment="1" applyProtection="1">
      <alignment horizontal="center" vertical="center"/>
    </xf>
    <xf numFmtId="4" fontId="12" fillId="0" borderId="5" xfId="1" applyNumberFormat="1" applyFont="1" applyBorder="1" applyAlignment="1">
      <alignment horizontal="right" vertical="center" wrapText="1"/>
    </xf>
    <xf numFmtId="167" fontId="27" fillId="0" borderId="5" xfId="3" applyNumberFormat="1" applyFont="1" applyFill="1" applyBorder="1" applyAlignment="1" applyProtection="1">
      <alignment horizontal="left" vertical="center" wrapText="1"/>
    </xf>
    <xf numFmtId="4" fontId="12" fillId="0" borderId="0" xfId="1" applyNumberFormat="1" applyFont="1" applyAlignment="1">
      <alignment horizontal="right" vertical="center"/>
    </xf>
    <xf numFmtId="165" fontId="12" fillId="0" borderId="0" xfId="4" applyFont="1" applyAlignment="1" applyProtection="1">
      <alignment horizontal="right" vertical="center"/>
    </xf>
    <xf numFmtId="0" fontId="12" fillId="0" borderId="0" xfId="1" applyFont="1" applyAlignment="1">
      <alignment vertical="center"/>
    </xf>
    <xf numFmtId="0" fontId="11" fillId="10" borderId="3" xfId="1" applyFont="1" applyFill="1" applyBorder="1" applyAlignment="1">
      <alignment horizontal="center" vertical="top" wrapText="1"/>
    </xf>
    <xf numFmtId="4" fontId="11" fillId="10" borderId="3" xfId="1" applyNumberFormat="1" applyFont="1" applyFill="1" applyBorder="1" applyAlignment="1">
      <alignment horizontal="center" vertical="top" wrapText="1"/>
    </xf>
    <xf numFmtId="165" fontId="11" fillId="10" borderId="3" xfId="4" applyFont="1" applyFill="1" applyBorder="1" applyAlignment="1" applyProtection="1">
      <alignment horizontal="center" vertical="top"/>
    </xf>
    <xf numFmtId="4" fontId="12" fillId="0" borderId="4" xfId="1" applyNumberFormat="1" applyFont="1" applyBorder="1" applyAlignment="1">
      <alignment horizontal="right" vertical="center" wrapText="1"/>
    </xf>
    <xf numFmtId="165" fontId="12" fillId="0" borderId="4" xfId="4" applyFont="1" applyBorder="1" applyAlignment="1" applyProtection="1">
      <alignment horizontal="right" vertical="center"/>
    </xf>
    <xf numFmtId="1" fontId="12" fillId="0" borderId="5" xfId="1" applyNumberFormat="1" applyFont="1" applyBorder="1" applyAlignment="1">
      <alignment horizontal="center" vertical="center" wrapText="1"/>
    </xf>
    <xf numFmtId="0" fontId="12" fillId="0" borderId="5" xfId="1" applyFont="1" applyBorder="1" applyAlignment="1">
      <alignment horizontal="center" vertical="center" wrapText="1"/>
    </xf>
    <xf numFmtId="169" fontId="12" fillId="0" borderId="5" xfId="1" applyNumberFormat="1" applyFont="1" applyBorder="1" applyAlignment="1">
      <alignment horizontal="center" vertical="center" wrapText="1"/>
    </xf>
    <xf numFmtId="165" fontId="12" fillId="0" borderId="5" xfId="4" applyFont="1" applyBorder="1" applyAlignment="1" applyProtection="1">
      <alignment horizontal="right" vertical="center"/>
    </xf>
    <xf numFmtId="0" fontId="12" fillId="0" borderId="5" xfId="1" applyFont="1" applyBorder="1" applyAlignment="1">
      <alignment horizontal="left" vertical="center" wrapText="1"/>
    </xf>
    <xf numFmtId="0" fontId="11" fillId="0" borderId="5" xfId="1" applyFont="1" applyBorder="1" applyAlignment="1">
      <alignment horizontal="left" vertical="center" wrapText="1"/>
    </xf>
    <xf numFmtId="165" fontId="12" fillId="2" borderId="5" xfId="4" applyFont="1" applyFill="1" applyBorder="1" applyAlignment="1" applyProtection="1">
      <alignment horizontal="center" vertical="center" wrapText="1"/>
    </xf>
    <xf numFmtId="4" fontId="12" fillId="0" borderId="5" xfId="2" applyNumberFormat="1" applyFont="1" applyBorder="1" applyAlignment="1">
      <alignment horizontal="center" vertical="center"/>
    </xf>
    <xf numFmtId="0" fontId="12" fillId="0" borderId="5" xfId="1" quotePrefix="1" applyFont="1" applyBorder="1" applyAlignment="1">
      <alignment vertical="center" wrapText="1"/>
    </xf>
    <xf numFmtId="0" fontId="12" fillId="0" borderId="5" xfId="1" applyFont="1" applyBorder="1" applyAlignment="1">
      <alignment vertical="center" wrapText="1"/>
    </xf>
    <xf numFmtId="0" fontId="12" fillId="0" borderId="5" xfId="1" applyFont="1" applyBorder="1" applyAlignment="1">
      <alignment horizontal="center" vertical="center"/>
    </xf>
    <xf numFmtId="0" fontId="11" fillId="0" borderId="5" xfId="1" quotePrefix="1" applyFont="1" applyBorder="1" applyAlignment="1">
      <alignment vertical="center" wrapText="1"/>
    </xf>
    <xf numFmtId="0" fontId="11" fillId="0" borderId="5" xfId="1" applyFont="1" applyBorder="1" applyAlignment="1">
      <alignment vertical="center" wrapText="1"/>
    </xf>
    <xf numFmtId="2" fontId="12" fillId="0" borderId="5" xfId="2" applyNumberFormat="1" applyFont="1" applyBorder="1" applyAlignment="1">
      <alignment horizontal="center" vertical="center"/>
    </xf>
    <xf numFmtId="0" fontId="12" fillId="2" borderId="5" xfId="1" applyFont="1" applyFill="1" applyBorder="1" applyAlignment="1">
      <alignment vertical="center" wrapText="1"/>
    </xf>
    <xf numFmtId="0" fontId="12" fillId="2" borderId="5" xfId="1" applyFont="1" applyFill="1" applyBorder="1" applyAlignment="1">
      <alignment horizontal="center" vertical="center"/>
    </xf>
    <xf numFmtId="1" fontId="12" fillId="2" borderId="5" xfId="1" applyNumberFormat="1" applyFont="1" applyFill="1" applyBorder="1" applyAlignment="1">
      <alignment horizontal="center" vertical="center" wrapText="1"/>
    </xf>
    <xf numFmtId="0" fontId="12" fillId="0" borderId="0" xfId="0" applyFont="1"/>
    <xf numFmtId="1" fontId="11" fillId="10" borderId="3" xfId="1" applyNumberFormat="1" applyFont="1" applyFill="1" applyBorder="1" applyAlignment="1">
      <alignment horizontal="center" vertical="center" wrapText="1"/>
    </xf>
    <xf numFmtId="0" fontId="12" fillId="0" borderId="0" xfId="0" applyFont="1" applyAlignment="1" applyProtection="1">
      <alignment vertical="top"/>
      <protection locked="0"/>
    </xf>
    <xf numFmtId="0" fontId="12" fillId="0" borderId="0" xfId="0" applyFont="1" applyProtection="1">
      <protection locked="0"/>
    </xf>
    <xf numFmtId="0" fontId="12" fillId="0" borderId="0" xfId="0" applyFont="1" applyAlignment="1" applyProtection="1">
      <alignment vertical="center"/>
      <protection locked="0"/>
    </xf>
    <xf numFmtId="0" fontId="12" fillId="2" borderId="0" xfId="0" applyFont="1" applyFill="1" applyProtection="1">
      <protection locked="0"/>
    </xf>
    <xf numFmtId="0" fontId="11" fillId="10" borderId="3" xfId="1" applyFont="1" applyFill="1" applyBorder="1" applyAlignment="1">
      <alignment horizontal="center" vertical="center" wrapText="1"/>
    </xf>
    <xf numFmtId="2" fontId="11" fillId="10" borderId="3" xfId="1" applyNumberFormat="1" applyFont="1" applyFill="1" applyBorder="1" applyAlignment="1">
      <alignment horizontal="center" vertical="center" wrapText="1"/>
    </xf>
    <xf numFmtId="1" fontId="11" fillId="0" borderId="4" xfId="1" applyNumberFormat="1" applyFont="1" applyBorder="1" applyAlignment="1">
      <alignment horizontal="center" vertical="top" wrapText="1"/>
    </xf>
    <xf numFmtId="0" fontId="11" fillId="0" borderId="4" xfId="1" quotePrefix="1" applyFont="1" applyBorder="1" applyAlignment="1">
      <alignment horizontal="center" vertical="top" wrapText="1"/>
    </xf>
    <xf numFmtId="0" fontId="11" fillId="0" borderId="4" xfId="1" quotePrefix="1" applyFont="1" applyBorder="1" applyAlignment="1">
      <alignment horizontal="left" vertical="top" wrapText="1"/>
    </xf>
    <xf numFmtId="0" fontId="12" fillId="0" borderId="4" xfId="1" applyFont="1" applyBorder="1" applyAlignment="1">
      <alignment horizontal="center" vertical="top" wrapText="1"/>
    </xf>
    <xf numFmtId="2" fontId="12" fillId="0" borderId="4" xfId="1" applyNumberFormat="1" applyFont="1" applyBorder="1" applyAlignment="1">
      <alignment horizontal="center" vertical="top" wrapText="1"/>
    </xf>
    <xf numFmtId="1" fontId="12" fillId="0" borderId="5" xfId="1" applyNumberFormat="1" applyFont="1" applyBorder="1" applyAlignment="1">
      <alignment horizontal="center" vertical="top" wrapText="1"/>
    </xf>
    <xf numFmtId="0" fontId="12" fillId="0" borderId="5" xfId="1" applyFont="1" applyBorder="1" applyAlignment="1">
      <alignment horizontal="center" vertical="top" wrapText="1"/>
    </xf>
    <xf numFmtId="0" fontId="11" fillId="0" borderId="5" xfId="1" quotePrefix="1" applyFont="1" applyBorder="1" applyAlignment="1">
      <alignment horizontal="left" vertical="top" wrapText="1"/>
    </xf>
    <xf numFmtId="2" fontId="12" fillId="0" borderId="5" xfId="1" applyNumberFormat="1" applyFont="1" applyBorder="1" applyAlignment="1">
      <alignment horizontal="center" vertical="top" wrapText="1"/>
    </xf>
    <xf numFmtId="166" fontId="12" fillId="0" borderId="5" xfId="1" applyNumberFormat="1" applyFont="1" applyBorder="1" applyAlignment="1">
      <alignment horizontal="center" vertical="top" wrapText="1"/>
    </xf>
    <xf numFmtId="0" fontId="12" fillId="0" borderId="5" xfId="1" quotePrefix="1" applyFont="1" applyBorder="1" applyAlignment="1">
      <alignment horizontal="center" vertical="top" wrapText="1"/>
    </xf>
    <xf numFmtId="0" fontId="12" fillId="0" borderId="5" xfId="1" quotePrefix="1" applyFont="1" applyBorder="1" applyAlignment="1">
      <alignment horizontal="left" vertical="top" wrapText="1"/>
    </xf>
    <xf numFmtId="0" fontId="12" fillId="0" borderId="5" xfId="1" applyFont="1" applyBorder="1" applyAlignment="1">
      <alignment horizontal="left" vertical="top" wrapText="1"/>
    </xf>
    <xf numFmtId="0" fontId="11" fillId="0" borderId="5" xfId="1" applyFont="1" applyBorder="1" applyAlignment="1">
      <alignment horizontal="left" vertical="top" wrapText="1"/>
    </xf>
    <xf numFmtId="0" fontId="12" fillId="0" borderId="5" xfId="2" applyFont="1" applyBorder="1" applyAlignment="1">
      <alignment horizontal="left" vertical="top"/>
    </xf>
    <xf numFmtId="0" fontId="12" fillId="0" borderId="5" xfId="2" applyFont="1" applyBorder="1" applyAlignment="1">
      <alignment horizontal="left" vertical="top" wrapText="1"/>
    </xf>
    <xf numFmtId="0" fontId="28" fillId="0" borderId="5" xfId="1" applyFont="1" applyBorder="1" applyAlignment="1">
      <alignment horizontal="left" vertical="top" wrapText="1"/>
    </xf>
    <xf numFmtId="0" fontId="11" fillId="0" borderId="5" xfId="1" applyFont="1" applyBorder="1" applyAlignment="1">
      <alignment horizontal="center" vertical="top" wrapText="1"/>
    </xf>
    <xf numFmtId="4" fontId="11" fillId="0" borderId="5" xfId="2" applyNumberFormat="1" applyFont="1" applyBorder="1" applyAlignment="1">
      <alignment horizontal="center" vertical="top"/>
    </xf>
    <xf numFmtId="0" fontId="11" fillId="0" borderId="5" xfId="2" applyFont="1" applyBorder="1" applyAlignment="1">
      <alignment horizontal="center" vertical="top"/>
    </xf>
    <xf numFmtId="0" fontId="11" fillId="0" borderId="5" xfId="2" applyFont="1" applyBorder="1" applyAlignment="1">
      <alignment horizontal="left" vertical="top" wrapText="1"/>
    </xf>
    <xf numFmtId="0" fontId="12" fillId="0" borderId="5" xfId="2" applyFont="1" applyBorder="1" applyAlignment="1">
      <alignment horizontal="center" vertical="top"/>
    </xf>
    <xf numFmtId="4" fontId="12" fillId="0" borderId="5" xfId="2" applyNumberFormat="1" applyFont="1" applyBorder="1" applyAlignment="1">
      <alignment horizontal="center" vertical="top"/>
    </xf>
    <xf numFmtId="0" fontId="12" fillId="0" borderId="5" xfId="2" quotePrefix="1" applyFont="1" applyBorder="1" applyAlignment="1">
      <alignment horizontal="center" vertical="top"/>
    </xf>
    <xf numFmtId="49" fontId="11" fillId="0" borderId="5" xfId="2" applyNumberFormat="1" applyFont="1" applyBorder="1" applyAlignment="1">
      <alignment horizontal="left" vertical="top" wrapText="1"/>
    </xf>
    <xf numFmtId="49" fontId="12" fillId="0" borderId="5" xfId="2" applyNumberFormat="1" applyFont="1" applyBorder="1" applyAlignment="1">
      <alignment horizontal="left" vertical="top" wrapText="1"/>
    </xf>
    <xf numFmtId="0" fontId="29" fillId="0" borderId="5" xfId="2" applyFont="1" applyBorder="1" applyAlignment="1">
      <alignment horizontal="left" vertical="top" wrapText="1"/>
    </xf>
    <xf numFmtId="0" fontId="12" fillId="0" borderId="5" xfId="2" applyFont="1" applyBorder="1" applyAlignment="1">
      <alignment horizontal="center" vertical="top" wrapText="1"/>
    </xf>
    <xf numFmtId="14" fontId="12" fillId="0" borderId="5" xfId="2" applyNumberFormat="1" applyFont="1" applyBorder="1" applyAlignment="1">
      <alignment horizontal="center" vertical="top"/>
    </xf>
    <xf numFmtId="3" fontId="12" fillId="0" borderId="5" xfId="2" applyNumberFormat="1" applyFont="1" applyBorder="1" applyAlignment="1">
      <alignment horizontal="center" vertical="top"/>
    </xf>
    <xf numFmtId="0" fontId="12" fillId="0" borderId="5" xfId="1" quotePrefix="1" applyFont="1" applyBorder="1" applyAlignment="1">
      <alignment vertical="top" wrapText="1"/>
    </xf>
    <xf numFmtId="0" fontId="12" fillId="0" borderId="5" xfId="1" applyFont="1" applyBorder="1" applyAlignment="1">
      <alignment vertical="top" wrapText="1"/>
    </xf>
    <xf numFmtId="168" fontId="11" fillId="0" borderId="5" xfId="2" applyNumberFormat="1" applyFont="1" applyBorder="1" applyAlignment="1">
      <alignment horizontal="center" vertical="top"/>
    </xf>
    <xf numFmtId="4" fontId="11" fillId="2" borderId="5" xfId="2" applyNumberFormat="1" applyFont="1" applyFill="1" applyBorder="1" applyAlignment="1">
      <alignment horizontal="center" vertical="top"/>
    </xf>
    <xf numFmtId="0" fontId="12" fillId="2" borderId="5" xfId="2" applyFont="1" applyFill="1" applyBorder="1" applyAlignment="1">
      <alignment horizontal="center" vertical="top"/>
    </xf>
    <xf numFmtId="0" fontId="12" fillId="2" borderId="5" xfId="2" applyFont="1" applyFill="1" applyBorder="1" applyAlignment="1">
      <alignment horizontal="left" vertical="top"/>
    </xf>
    <xf numFmtId="168" fontId="11" fillId="2" borderId="5" xfId="2" applyNumberFormat="1" applyFont="1" applyFill="1" applyBorder="1" applyAlignment="1">
      <alignment horizontal="center" vertical="top"/>
    </xf>
    <xf numFmtId="0" fontId="12" fillId="2" borderId="5" xfId="2" applyFont="1" applyFill="1" applyBorder="1" applyAlignment="1">
      <alignment horizontal="left" vertical="top" wrapText="1"/>
    </xf>
    <xf numFmtId="0" fontId="12" fillId="2" borderId="5" xfId="2" applyFont="1" applyFill="1" applyBorder="1" applyAlignment="1">
      <alignment horizontal="center" vertical="top" wrapText="1"/>
    </xf>
    <xf numFmtId="0" fontId="11" fillId="2" borderId="5" xfId="2" applyFont="1" applyFill="1" applyBorder="1" applyAlignment="1">
      <alignment horizontal="center" vertical="top"/>
    </xf>
    <xf numFmtId="0" fontId="11" fillId="2" borderId="5" xfId="2" applyFont="1" applyFill="1" applyBorder="1" applyAlignment="1">
      <alignment horizontal="left" vertical="top" wrapText="1"/>
    </xf>
    <xf numFmtId="4" fontId="12" fillId="2" borderId="5" xfId="2" applyNumberFormat="1" applyFont="1" applyFill="1" applyBorder="1" applyAlignment="1">
      <alignment horizontal="center" vertical="top"/>
    </xf>
    <xf numFmtId="2" fontId="11" fillId="2" borderId="5" xfId="2" applyNumberFormat="1" applyFont="1" applyFill="1" applyBorder="1" applyAlignment="1">
      <alignment horizontal="center" vertical="top"/>
    </xf>
    <xf numFmtId="2" fontId="11" fillId="2" borderId="5" xfId="2" applyNumberFormat="1" applyFont="1" applyFill="1" applyBorder="1" applyAlignment="1">
      <alignment horizontal="left" vertical="top" wrapText="1"/>
    </xf>
    <xf numFmtId="2" fontId="12" fillId="2" borderId="5" xfId="2" applyNumberFormat="1" applyFont="1" applyFill="1" applyBorder="1" applyAlignment="1">
      <alignment horizontal="center" vertical="top"/>
    </xf>
    <xf numFmtId="2" fontId="12" fillId="2" borderId="5" xfId="2" applyNumberFormat="1" applyFont="1" applyFill="1" applyBorder="1" applyAlignment="1">
      <alignment horizontal="left" vertical="top" wrapText="1"/>
    </xf>
    <xf numFmtId="4" fontId="12" fillId="0" borderId="0" xfId="1" applyNumberFormat="1" applyFont="1" applyAlignment="1">
      <alignment horizontal="center" vertical="top"/>
    </xf>
    <xf numFmtId="0" fontId="12" fillId="0" borderId="0" xfId="1" applyFont="1" applyAlignment="1">
      <alignment horizontal="center" vertical="top"/>
    </xf>
    <xf numFmtId="0" fontId="12" fillId="0" borderId="0" xfId="1" applyFont="1" applyAlignment="1">
      <alignment wrapText="1"/>
    </xf>
    <xf numFmtId="0" fontId="12" fillId="0" borderId="0" xfId="1" applyFont="1"/>
    <xf numFmtId="2" fontId="12" fillId="0" borderId="0" xfId="1" applyNumberFormat="1" applyFont="1"/>
    <xf numFmtId="166" fontId="11" fillId="7" borderId="3" xfId="1" applyNumberFormat="1" applyFont="1" applyFill="1" applyBorder="1" applyAlignment="1">
      <alignment horizontal="centerContinuous" vertical="center" wrapText="1"/>
    </xf>
    <xf numFmtId="0" fontId="11" fillId="7" borderId="3" xfId="1" applyFont="1" applyFill="1" applyBorder="1" applyAlignment="1">
      <alignment horizontal="centerContinuous" vertical="center" wrapText="1"/>
    </xf>
    <xf numFmtId="171" fontId="11" fillId="7" borderId="3" xfId="4" applyNumberFormat="1" applyFont="1" applyFill="1" applyBorder="1" applyAlignment="1" applyProtection="1">
      <alignment horizontal="centerContinuous" vertical="center" wrapText="1"/>
    </xf>
    <xf numFmtId="169" fontId="11" fillId="7" borderId="3" xfId="1" applyNumberFormat="1" applyFont="1" applyFill="1" applyBorder="1" applyAlignment="1">
      <alignment horizontal="centerContinuous" vertical="center"/>
    </xf>
    <xf numFmtId="4" fontId="11" fillId="7" borderId="3" xfId="1" applyNumberFormat="1" applyFont="1" applyFill="1" applyBorder="1" applyAlignment="1">
      <alignment horizontal="centerContinuous" vertical="center" wrapText="1"/>
    </xf>
    <xf numFmtId="165" fontId="11" fillId="7" borderId="3" xfId="4" applyFont="1" applyFill="1" applyBorder="1" applyAlignment="1" applyProtection="1">
      <alignment horizontal="right" vertical="center"/>
    </xf>
    <xf numFmtId="0" fontId="11" fillId="0" borderId="0" xfId="1" applyFont="1"/>
    <xf numFmtId="1" fontId="12" fillId="0" borderId="4" xfId="1" applyNumberFormat="1" applyFont="1" applyBorder="1" applyAlignment="1">
      <alignment horizontal="center" vertical="top" wrapText="1"/>
    </xf>
    <xf numFmtId="169" fontId="12" fillId="0" borderId="5" xfId="1" applyNumberFormat="1" applyFont="1" applyBorder="1" applyAlignment="1">
      <alignment horizontal="center" vertical="top" wrapText="1"/>
    </xf>
    <xf numFmtId="165" fontId="12" fillId="0" borderId="5" xfId="4" applyFont="1" applyBorder="1" applyAlignment="1" applyProtection="1">
      <alignment horizontal="center" vertical="top" wrapText="1"/>
    </xf>
    <xf numFmtId="4" fontId="12" fillId="0" borderId="5" xfId="1" applyNumberFormat="1" applyFont="1" applyBorder="1" applyAlignment="1">
      <alignment horizontal="center" vertical="top" wrapText="1"/>
    </xf>
    <xf numFmtId="1" fontId="12" fillId="0" borderId="5" xfId="1" quotePrefix="1" applyNumberFormat="1" applyFont="1" applyBorder="1" applyAlignment="1">
      <alignment horizontal="center" vertical="top" wrapText="1"/>
    </xf>
    <xf numFmtId="2" fontId="12" fillId="0" borderId="5" xfId="2" applyNumberFormat="1" applyFont="1" applyBorder="1" applyAlignment="1">
      <alignment horizontal="center" vertical="top"/>
    </xf>
    <xf numFmtId="1" fontId="12" fillId="0" borderId="5" xfId="2" applyNumberFormat="1" applyFont="1" applyBorder="1" applyAlignment="1">
      <alignment horizontal="center" vertical="top"/>
    </xf>
    <xf numFmtId="169" fontId="12" fillId="0" borderId="5" xfId="0" applyNumberFormat="1" applyFont="1" applyBorder="1" applyAlignment="1">
      <alignment horizontal="center" vertical="top"/>
    </xf>
    <xf numFmtId="169" fontId="12" fillId="0" borderId="5" xfId="2" applyNumberFormat="1" applyFont="1" applyBorder="1" applyAlignment="1">
      <alignment horizontal="center" vertical="top"/>
    </xf>
    <xf numFmtId="0" fontId="12" fillId="0" borderId="5" xfId="0" applyFont="1" applyBorder="1" applyAlignment="1">
      <alignment horizontal="left" vertical="top"/>
    </xf>
    <xf numFmtId="0" fontId="12" fillId="0" borderId="5" xfId="0" applyFont="1" applyBorder="1" applyAlignment="1">
      <alignment horizontal="left" vertical="top" wrapText="1"/>
    </xf>
    <xf numFmtId="1" fontId="12" fillId="0" borderId="5" xfId="0" applyNumberFormat="1" applyFont="1" applyBorder="1" applyAlignment="1">
      <alignment horizontal="center" vertical="top"/>
    </xf>
    <xf numFmtId="1" fontId="12" fillId="0" borderId="5" xfId="2" applyNumberFormat="1" applyFont="1" applyBorder="1" applyAlignment="1">
      <alignment horizontal="center" vertical="top" wrapText="1"/>
    </xf>
    <xf numFmtId="1" fontId="12" fillId="0" borderId="5" xfId="0" applyNumberFormat="1" applyFont="1" applyBorder="1" applyAlignment="1">
      <alignment horizontal="center" vertical="top" wrapText="1"/>
    </xf>
    <xf numFmtId="1" fontId="11" fillId="0" borderId="5" xfId="2" applyNumberFormat="1" applyFont="1" applyBorder="1" applyAlignment="1">
      <alignment horizontal="center" vertical="top"/>
    </xf>
    <xf numFmtId="0" fontId="12" fillId="0" borderId="5" xfId="0" quotePrefix="1" applyFont="1" applyBorder="1" applyAlignment="1">
      <alignment horizontal="left" vertical="top" wrapText="1"/>
    </xf>
    <xf numFmtId="2" fontId="12" fillId="0" borderId="5" xfId="0" applyNumberFormat="1" applyFont="1" applyBorder="1" applyAlignment="1">
      <alignment horizontal="center" vertical="top"/>
    </xf>
    <xf numFmtId="0" fontId="12" fillId="0" borderId="5" xfId="0" applyFont="1" applyBorder="1" applyAlignment="1">
      <alignment horizontal="center" vertical="top"/>
    </xf>
    <xf numFmtId="0" fontId="11" fillId="0" borderId="5" xfId="0" applyFont="1" applyBorder="1" applyAlignment="1">
      <alignment horizontal="left" vertical="top" wrapText="1"/>
    </xf>
    <xf numFmtId="1" fontId="30" fillId="0" borderId="5" xfId="2" applyNumberFormat="1" applyFont="1" applyBorder="1" applyAlignment="1">
      <alignment horizontal="center" vertical="top"/>
    </xf>
    <xf numFmtId="0" fontId="12" fillId="0" borderId="5" xfId="0" applyFont="1" applyBorder="1" applyAlignment="1">
      <alignment horizontal="center" vertical="top" wrapText="1"/>
    </xf>
    <xf numFmtId="1" fontId="12" fillId="2" borderId="5" xfId="2" applyNumberFormat="1" applyFont="1" applyFill="1" applyBorder="1" applyAlignment="1">
      <alignment horizontal="center" vertical="top"/>
    </xf>
    <xf numFmtId="169" fontId="12" fillId="2" borderId="5" xfId="0" applyNumberFormat="1" applyFont="1" applyFill="1" applyBorder="1" applyAlignment="1">
      <alignment horizontal="center" vertical="top"/>
    </xf>
    <xf numFmtId="169" fontId="12" fillId="2" borderId="5" xfId="2" applyNumberFormat="1" applyFont="1" applyFill="1" applyBorder="1" applyAlignment="1">
      <alignment horizontal="center" vertical="top"/>
    </xf>
    <xf numFmtId="0" fontId="12" fillId="2" borderId="5" xfId="0" applyFont="1" applyFill="1" applyBorder="1" applyAlignment="1">
      <alignment horizontal="left" vertical="top" wrapText="1"/>
    </xf>
    <xf numFmtId="0" fontId="12" fillId="2" borderId="5" xfId="0" applyFont="1" applyFill="1" applyBorder="1" applyAlignment="1">
      <alignment horizontal="center" vertical="top" wrapText="1"/>
    </xf>
    <xf numFmtId="1" fontId="12" fillId="2" borderId="5" xfId="0" applyNumberFormat="1" applyFont="1" applyFill="1" applyBorder="1" applyAlignment="1">
      <alignment horizontal="center" vertical="top"/>
    </xf>
    <xf numFmtId="165" fontId="12" fillId="0" borderId="5" xfId="4" applyFont="1" applyBorder="1" applyAlignment="1" applyProtection="1">
      <alignment horizontal="center" vertical="top"/>
    </xf>
    <xf numFmtId="1" fontId="11" fillId="2" borderId="5" xfId="2" applyNumberFormat="1" applyFont="1" applyFill="1" applyBorder="1" applyAlignment="1">
      <alignment horizontal="center" vertical="top"/>
    </xf>
    <xf numFmtId="169" fontId="11" fillId="2" borderId="5" xfId="0" applyNumberFormat="1" applyFont="1" applyFill="1" applyBorder="1" applyAlignment="1">
      <alignment horizontal="center" vertical="top"/>
    </xf>
    <xf numFmtId="4" fontId="11" fillId="2" borderId="5" xfId="0" applyNumberFormat="1" applyFont="1" applyFill="1" applyBorder="1" applyAlignment="1">
      <alignment horizontal="center" vertical="top" wrapText="1"/>
    </xf>
    <xf numFmtId="0" fontId="11" fillId="2" borderId="5" xfId="0" applyFont="1" applyFill="1" applyBorder="1" applyAlignment="1">
      <alignment horizontal="center" vertical="top"/>
    </xf>
    <xf numFmtId="0" fontId="11" fillId="2" borderId="5" xfId="0" applyFont="1" applyFill="1" applyBorder="1" applyAlignment="1">
      <alignment horizontal="left" vertical="top" wrapText="1"/>
    </xf>
    <xf numFmtId="0" fontId="12" fillId="2" borderId="5" xfId="0" applyFont="1" applyFill="1" applyBorder="1" applyAlignment="1">
      <alignment horizontal="center" vertical="top"/>
    </xf>
    <xf numFmtId="4" fontId="12" fillId="2" borderId="5" xfId="0" applyNumberFormat="1" applyFont="1" applyFill="1" applyBorder="1" applyAlignment="1">
      <alignment horizontal="center" vertical="top" wrapText="1"/>
    </xf>
    <xf numFmtId="0" fontId="11" fillId="2" borderId="5" xfId="0" applyFont="1" applyFill="1" applyBorder="1" applyAlignment="1">
      <alignment horizontal="center" vertical="top" wrapText="1"/>
    </xf>
    <xf numFmtId="0" fontId="31" fillId="2" borderId="5" xfId="0" applyFont="1" applyFill="1" applyBorder="1" applyAlignment="1">
      <alignment horizontal="left" vertical="top" wrapText="1"/>
    </xf>
    <xf numFmtId="1" fontId="11" fillId="2" borderId="5" xfId="0" applyNumberFormat="1" applyFont="1" applyFill="1" applyBorder="1" applyAlignment="1">
      <alignment horizontal="center" vertical="top"/>
    </xf>
    <xf numFmtId="2" fontId="12" fillId="2" borderId="5" xfId="0" applyNumberFormat="1" applyFont="1" applyFill="1" applyBorder="1" applyAlignment="1">
      <alignment horizontal="left" vertical="top" wrapText="1"/>
    </xf>
    <xf numFmtId="1" fontId="32" fillId="2" borderId="5" xfId="0" applyNumberFormat="1" applyFont="1" applyFill="1" applyBorder="1" applyAlignment="1">
      <alignment horizontal="center" vertical="top"/>
    </xf>
    <xf numFmtId="2" fontId="11" fillId="2" borderId="5" xfId="0" applyNumberFormat="1" applyFont="1" applyFill="1" applyBorder="1" applyAlignment="1">
      <alignment horizontal="left" vertical="top" wrapText="1"/>
    </xf>
    <xf numFmtId="1" fontId="12" fillId="2" borderId="5" xfId="0" applyNumberFormat="1" applyFont="1" applyFill="1" applyBorder="1" applyAlignment="1">
      <alignment horizontal="center" vertical="top" wrapText="1"/>
    </xf>
    <xf numFmtId="4" fontId="11" fillId="2" borderId="5" xfId="0" applyNumberFormat="1" applyFont="1" applyFill="1" applyBorder="1" applyAlignment="1">
      <alignment horizontal="center" vertical="top"/>
    </xf>
    <xf numFmtId="4" fontId="12" fillId="2" borderId="6" xfId="0" applyNumberFormat="1" applyFont="1" applyFill="1" applyBorder="1" applyAlignment="1">
      <alignment horizontal="center" vertical="top"/>
    </xf>
    <xf numFmtId="0" fontId="12" fillId="2" borderId="6" xfId="0" applyFont="1" applyFill="1" applyBorder="1" applyAlignment="1">
      <alignment horizontal="center" vertical="top"/>
    </xf>
    <xf numFmtId="0" fontId="12" fillId="2" borderId="6" xfId="0" applyFont="1" applyFill="1" applyBorder="1" applyAlignment="1">
      <alignment horizontal="left" vertical="top" wrapText="1"/>
    </xf>
    <xf numFmtId="2" fontId="12" fillId="2" borderId="6" xfId="2" applyNumberFormat="1" applyFont="1" applyFill="1" applyBorder="1" applyAlignment="1">
      <alignment horizontal="center" vertical="top"/>
    </xf>
    <xf numFmtId="1" fontId="12" fillId="2" borderId="6" xfId="2" applyNumberFormat="1" applyFont="1" applyFill="1" applyBorder="1" applyAlignment="1">
      <alignment horizontal="center" vertical="top"/>
    </xf>
    <xf numFmtId="169" fontId="12" fillId="2" borderId="6" xfId="0" applyNumberFormat="1" applyFont="1" applyFill="1" applyBorder="1" applyAlignment="1">
      <alignment horizontal="center" vertical="top"/>
    </xf>
    <xf numFmtId="4" fontId="12" fillId="0" borderId="0" xfId="0" applyNumberFormat="1" applyFont="1" applyAlignment="1">
      <alignment horizontal="center" vertical="top"/>
    </xf>
    <xf numFmtId="0" fontId="12" fillId="0" borderId="0" xfId="0" applyFont="1" applyAlignment="1">
      <alignment horizontal="center" vertical="top"/>
    </xf>
    <xf numFmtId="0" fontId="12" fillId="0" borderId="0" xfId="0" applyFont="1" applyAlignment="1">
      <alignment wrapText="1"/>
    </xf>
    <xf numFmtId="2" fontId="12" fillId="0" borderId="0" xfId="0" applyNumberFormat="1" applyFont="1"/>
    <xf numFmtId="4" fontId="12" fillId="0" borderId="3" xfId="0" applyNumberFormat="1" applyFont="1" applyBorder="1" applyAlignment="1">
      <alignment horizontal="center" vertical="top"/>
    </xf>
    <xf numFmtId="0" fontId="12" fillId="0" borderId="3" xfId="0" applyFont="1" applyBorder="1" applyAlignment="1">
      <alignment horizontal="center" vertical="top"/>
    </xf>
    <xf numFmtId="0" fontId="12" fillId="0" borderId="3" xfId="0" applyFont="1" applyBorder="1" applyAlignment="1">
      <alignment wrapText="1"/>
    </xf>
    <xf numFmtId="0" fontId="12" fillId="0" borderId="3" xfId="0" applyFont="1" applyBorder="1"/>
    <xf numFmtId="2" fontId="12" fillId="0" borderId="3" xfId="0" applyNumberFormat="1" applyFont="1" applyBorder="1"/>
    <xf numFmtId="169" fontId="12" fillId="0" borderId="5" xfId="5" applyNumberFormat="1" applyFont="1" applyBorder="1" applyAlignment="1" applyProtection="1">
      <alignment horizontal="center" vertical="center" wrapText="1"/>
    </xf>
    <xf numFmtId="165" fontId="4" fillId="0" borderId="5" xfId="4" applyFont="1" applyFill="1" applyBorder="1" applyAlignment="1" applyProtection="1">
      <alignment horizontal="center" vertical="center" wrapText="1"/>
    </xf>
    <xf numFmtId="165" fontId="4" fillId="0" borderId="5" xfId="4" applyFont="1" applyFill="1" applyBorder="1" applyAlignment="1" applyProtection="1">
      <alignment horizontal="left" vertical="center" wrapText="1"/>
    </xf>
    <xf numFmtId="169" fontId="4" fillId="0" borderId="5" xfId="1" applyNumberFormat="1" applyFont="1" applyBorder="1" applyAlignment="1" applyProtection="1">
      <alignment horizontal="center" vertical="top" wrapText="1"/>
      <protection locked="0"/>
    </xf>
    <xf numFmtId="165" fontId="4" fillId="0" borderId="5" xfId="4" applyFont="1" applyFill="1" applyBorder="1" applyAlignment="1" applyProtection="1">
      <alignment horizontal="right" vertical="center"/>
    </xf>
    <xf numFmtId="0" fontId="14" fillId="0" borderId="3" xfId="1" applyFont="1" applyBorder="1" applyAlignment="1">
      <alignment horizontal="center" vertical="top" wrapText="1"/>
    </xf>
    <xf numFmtId="1" fontId="14" fillId="0" borderId="3" xfId="1" applyNumberFormat="1" applyFont="1" applyBorder="1" applyAlignment="1">
      <alignment horizontal="center" vertical="top" wrapText="1"/>
    </xf>
    <xf numFmtId="0" fontId="4" fillId="0" borderId="0" xfId="1" applyFont="1" applyAlignment="1" applyProtection="1">
      <alignment horizontal="center" vertical="top"/>
      <protection locked="0"/>
    </xf>
    <xf numFmtId="1" fontId="14" fillId="0" borderId="4" xfId="1" applyNumberFormat="1" applyFont="1" applyBorder="1" applyAlignment="1">
      <alignment horizontal="center" vertical="top" wrapText="1"/>
    </xf>
    <xf numFmtId="0" fontId="14" fillId="0" borderId="4" xfId="1" quotePrefix="1" applyFont="1" applyBorder="1" applyAlignment="1">
      <alignment horizontal="center" vertical="top" wrapText="1"/>
    </xf>
    <xf numFmtId="0" fontId="14" fillId="0" borderId="4" xfId="1" quotePrefix="1" applyFont="1" applyBorder="1" applyAlignment="1">
      <alignment horizontal="left" vertical="top" wrapText="1"/>
    </xf>
    <xf numFmtId="0" fontId="2" fillId="0" borderId="4" xfId="1" applyBorder="1" applyAlignment="1">
      <alignment horizontal="center" vertical="top" wrapText="1"/>
    </xf>
    <xf numFmtId="1" fontId="2" fillId="0" borderId="5" xfId="1" applyNumberFormat="1" applyBorder="1" applyAlignment="1">
      <alignment horizontal="center" vertical="top" wrapText="1"/>
    </xf>
    <xf numFmtId="0" fontId="2" fillId="0" borderId="5" xfId="1" applyBorder="1" applyAlignment="1">
      <alignment horizontal="center" vertical="top" wrapText="1"/>
    </xf>
    <xf numFmtId="0" fontId="14" fillId="0" borderId="5" xfId="1" quotePrefix="1" applyFont="1" applyBorder="1" applyAlignment="1">
      <alignment horizontal="left" vertical="top" wrapText="1"/>
    </xf>
    <xf numFmtId="166" fontId="2" fillId="0" borderId="5" xfId="1" applyNumberFormat="1" applyBorder="1" applyAlignment="1">
      <alignment horizontal="center" vertical="top" wrapText="1"/>
    </xf>
    <xf numFmtId="0" fontId="2" fillId="0" borderId="5" xfId="1" quotePrefix="1" applyBorder="1" applyAlignment="1">
      <alignment horizontal="center" vertical="top" wrapText="1"/>
    </xf>
    <xf numFmtId="0" fontId="2" fillId="0" borderId="5" xfId="1" quotePrefix="1" applyBorder="1" applyAlignment="1">
      <alignment horizontal="left" vertical="top" wrapText="1"/>
    </xf>
    <xf numFmtId="0" fontId="2" fillId="0" borderId="5" xfId="1" applyBorder="1" applyAlignment="1">
      <alignment horizontal="left" vertical="top" wrapText="1"/>
    </xf>
    <xf numFmtId="0" fontId="14" fillId="0" borderId="5" xfId="1" applyFont="1" applyBorder="1" applyAlignment="1">
      <alignment horizontal="left" vertical="top" wrapText="1"/>
    </xf>
    <xf numFmtId="0" fontId="2" fillId="0" borderId="5" xfId="2" applyFont="1" applyBorder="1" applyAlignment="1">
      <alignment horizontal="left" vertical="top"/>
    </xf>
    <xf numFmtId="0" fontId="2" fillId="0" borderId="5" xfId="2" applyFont="1" applyBorder="1" applyAlignment="1">
      <alignment horizontal="left" vertical="top" wrapText="1"/>
    </xf>
    <xf numFmtId="2" fontId="2" fillId="0" borderId="5" xfId="1" applyNumberFormat="1" applyBorder="1" applyAlignment="1">
      <alignment horizontal="center" vertical="top" wrapText="1"/>
    </xf>
    <xf numFmtId="1" fontId="2" fillId="0" borderId="3" xfId="1" applyNumberFormat="1" applyBorder="1" applyAlignment="1">
      <alignment horizontal="center" vertical="top" wrapText="1"/>
    </xf>
    <xf numFmtId="0" fontId="2" fillId="0" borderId="3" xfId="1" applyBorder="1" applyAlignment="1">
      <alignment horizontal="center" vertical="top" wrapText="1"/>
    </xf>
    <xf numFmtId="0" fontId="14" fillId="0" borderId="3" xfId="2" applyFont="1" applyBorder="1" applyAlignment="1">
      <alignment horizontal="left" vertical="top"/>
    </xf>
    <xf numFmtId="0" fontId="14" fillId="0" borderId="3" xfId="1" quotePrefix="1" applyFont="1" applyBorder="1" applyAlignment="1">
      <alignment horizontal="left" vertical="top" wrapText="1"/>
    </xf>
    <xf numFmtId="4" fontId="2" fillId="0" borderId="5" xfId="1" applyNumberFormat="1" applyBorder="1" applyAlignment="1">
      <alignment horizontal="center" vertical="top" wrapText="1"/>
    </xf>
    <xf numFmtId="0" fontId="2" fillId="0" borderId="5" xfId="1" applyBorder="1" applyAlignment="1">
      <alignment horizontal="center" vertical="center" wrapText="1"/>
    </xf>
    <xf numFmtId="167" fontId="2" fillId="0" borderId="5" xfId="3" applyNumberFormat="1" applyFont="1" applyFill="1" applyBorder="1" applyAlignment="1" applyProtection="1">
      <alignment horizontal="left" vertical="top" wrapText="1"/>
    </xf>
    <xf numFmtId="0" fontId="21" fillId="0" borderId="5" xfId="1" applyFont="1" applyBorder="1" applyAlignment="1">
      <alignment horizontal="left" vertical="top" wrapText="1"/>
    </xf>
    <xf numFmtId="0" fontId="14" fillId="0" borderId="5" xfId="1" applyFont="1" applyBorder="1" applyAlignment="1">
      <alignment horizontal="center" vertical="top" wrapText="1"/>
    </xf>
    <xf numFmtId="0" fontId="14" fillId="0" borderId="6" xfId="1" applyFont="1" applyBorder="1" applyAlignment="1">
      <alignment horizontal="center" vertical="top" wrapText="1"/>
    </xf>
    <xf numFmtId="0" fontId="2" fillId="0" borderId="6" xfId="1" applyBorder="1" applyAlignment="1">
      <alignment horizontal="center" vertical="top" wrapText="1"/>
    </xf>
    <xf numFmtId="0" fontId="2" fillId="0" borderId="6" xfId="1" applyBorder="1" applyAlignment="1">
      <alignment horizontal="left" vertical="top" wrapText="1"/>
    </xf>
    <xf numFmtId="0" fontId="14" fillId="0" borderId="4" xfId="1" applyFont="1" applyBorder="1" applyAlignment="1">
      <alignment horizontal="center" vertical="top" wrapText="1"/>
    </xf>
    <xf numFmtId="0" fontId="2" fillId="0" borderId="4" xfId="1" applyBorder="1" applyAlignment="1">
      <alignment horizontal="left" vertical="top" wrapText="1"/>
    </xf>
    <xf numFmtId="4" fontId="14" fillId="0" borderId="5" xfId="2" applyNumberFormat="1" applyFont="1" applyBorder="1" applyAlignment="1">
      <alignment horizontal="center" vertical="top"/>
    </xf>
    <xf numFmtId="0" fontId="14" fillId="0" borderId="5" xfId="2" applyFont="1" applyBorder="1" applyAlignment="1">
      <alignment horizontal="center" vertical="top"/>
    </xf>
    <xf numFmtId="0" fontId="14" fillId="0" borderId="5" xfId="2" applyFont="1" applyBorder="1" applyAlignment="1">
      <alignment horizontal="left" vertical="top" wrapText="1"/>
    </xf>
    <xf numFmtId="0" fontId="2" fillId="0" borderId="5" xfId="2" applyFont="1" applyBorder="1" applyAlignment="1">
      <alignment horizontal="center" vertical="top"/>
    </xf>
    <xf numFmtId="4" fontId="2" fillId="0" borderId="5" xfId="2" applyNumberFormat="1" applyFont="1" applyBorder="1" applyAlignment="1">
      <alignment horizontal="center" vertical="top"/>
    </xf>
    <xf numFmtId="0" fontId="2" fillId="0" borderId="5" xfId="2" quotePrefix="1" applyFont="1" applyBorder="1" applyAlignment="1">
      <alignment horizontal="center" vertical="top"/>
    </xf>
    <xf numFmtId="49" fontId="14" fillId="0" borderId="5" xfId="2" applyNumberFormat="1" applyFont="1" applyBorder="1" applyAlignment="1">
      <alignment horizontal="left" vertical="top" wrapText="1"/>
    </xf>
    <xf numFmtId="49" fontId="2" fillId="0" borderId="5" xfId="2" applyNumberFormat="1" applyFont="1" applyBorder="1" applyAlignment="1">
      <alignment horizontal="left" vertical="top" wrapText="1"/>
    </xf>
    <xf numFmtId="0" fontId="2" fillId="0" borderId="5" xfId="1" applyBorder="1" applyAlignment="1">
      <alignment horizontal="left" vertical="top"/>
    </xf>
    <xf numFmtId="0" fontId="22" fillId="0" borderId="5" xfId="2" applyFont="1" applyBorder="1" applyAlignment="1">
      <alignment horizontal="left" vertical="top" wrapText="1"/>
    </xf>
    <xf numFmtId="0" fontId="2" fillId="0" borderId="5" xfId="2" applyFont="1" applyBorder="1" applyAlignment="1">
      <alignment horizontal="center" vertical="top" wrapText="1"/>
    </xf>
    <xf numFmtId="14" fontId="2" fillId="0" borderId="5" xfId="2" applyNumberFormat="1" applyFont="1" applyBorder="1" applyAlignment="1">
      <alignment horizontal="center" vertical="top"/>
    </xf>
    <xf numFmtId="4" fontId="2" fillId="0" borderId="4" xfId="2" applyNumberFormat="1" applyFont="1" applyBorder="1" applyAlignment="1">
      <alignment horizontal="center" vertical="top"/>
    </xf>
    <xf numFmtId="14" fontId="2" fillId="0" borderId="4" xfId="2" applyNumberFormat="1" applyFont="1" applyBorder="1" applyAlignment="1">
      <alignment horizontal="center" vertical="top"/>
    </xf>
    <xf numFmtId="0" fontId="2" fillId="0" borderId="4" xfId="2" applyFont="1" applyBorder="1" applyAlignment="1">
      <alignment horizontal="left" vertical="top" wrapText="1"/>
    </xf>
    <xf numFmtId="0" fontId="2" fillId="0" borderId="4" xfId="2" applyFont="1" applyBorder="1" applyAlignment="1">
      <alignment horizontal="center" vertical="top"/>
    </xf>
    <xf numFmtId="0" fontId="2" fillId="0" borderId="5" xfId="1" applyBorder="1" applyAlignment="1">
      <alignment horizontal="center" vertical="top"/>
    </xf>
    <xf numFmtId="3" fontId="2" fillId="0" borderId="5" xfId="2" applyNumberFormat="1" applyFont="1" applyBorder="1" applyAlignment="1">
      <alignment horizontal="center" vertical="top"/>
    </xf>
    <xf numFmtId="4" fontId="2" fillId="0" borderId="6" xfId="2" applyNumberFormat="1" applyFont="1" applyBorder="1" applyAlignment="1">
      <alignment horizontal="center" vertical="top"/>
    </xf>
    <xf numFmtId="0" fontId="14" fillId="0" borderId="6" xfId="2" applyFont="1" applyBorder="1" applyAlignment="1">
      <alignment horizontal="center" vertical="top"/>
    </xf>
    <xf numFmtId="0" fontId="2" fillId="0" borderId="6" xfId="2" applyFont="1" applyBorder="1" applyAlignment="1">
      <alignment horizontal="center" vertical="top"/>
    </xf>
    <xf numFmtId="0" fontId="14" fillId="0" borderId="4" xfId="2" applyFont="1" applyBorder="1" applyAlignment="1">
      <alignment horizontal="center" vertical="top"/>
    </xf>
    <xf numFmtId="0" fontId="14" fillId="0" borderId="4" xfId="2" applyFont="1" applyBorder="1" applyAlignment="1">
      <alignment horizontal="left" vertical="top" wrapText="1"/>
    </xf>
    <xf numFmtId="0" fontId="2" fillId="0" borderId="5" xfId="1" quotePrefix="1" applyBorder="1" applyAlignment="1">
      <alignment vertical="top" wrapText="1"/>
    </xf>
    <xf numFmtId="0" fontId="2" fillId="0" borderId="5" xfId="1" applyBorder="1" applyAlignment="1">
      <alignment vertical="top" wrapText="1"/>
    </xf>
    <xf numFmtId="0" fontId="2" fillId="0" borderId="5" xfId="1" quotePrefix="1" applyBorder="1" applyAlignment="1">
      <alignment vertical="center" wrapText="1"/>
    </xf>
    <xf numFmtId="0" fontId="2" fillId="0" borderId="5" xfId="1" applyBorder="1" applyAlignment="1">
      <alignment vertical="center" wrapText="1"/>
    </xf>
    <xf numFmtId="0" fontId="2" fillId="0" borderId="6" xfId="1" applyBorder="1" applyAlignment="1">
      <alignment horizontal="center" vertical="center"/>
    </xf>
    <xf numFmtId="0" fontId="2" fillId="0" borderId="6" xfId="1" quotePrefix="1" applyBorder="1" applyAlignment="1">
      <alignment vertical="center" wrapText="1"/>
    </xf>
    <xf numFmtId="0" fontId="14" fillId="0" borderId="5" xfId="1" quotePrefix="1" applyFont="1" applyBorder="1" applyAlignment="1">
      <alignment vertical="center" wrapText="1"/>
    </xf>
    <xf numFmtId="0" fontId="14" fillId="0" borderId="5" xfId="1" applyFont="1" applyBorder="1" applyAlignment="1">
      <alignment vertical="center" wrapText="1"/>
    </xf>
    <xf numFmtId="4" fontId="2" fillId="0" borderId="5" xfId="2" applyNumberFormat="1" applyFont="1" applyBorder="1" applyAlignment="1">
      <alignment horizontal="center" vertical="center"/>
    </xf>
    <xf numFmtId="0" fontId="14" fillId="0" borderId="5" xfId="1" applyFont="1" applyBorder="1" applyAlignment="1">
      <alignment horizontal="left" vertical="center" wrapText="1"/>
    </xf>
    <xf numFmtId="0" fontId="2" fillId="0" borderId="5" xfId="1" applyBorder="1" applyAlignment="1">
      <alignment horizontal="left" vertical="center" wrapText="1"/>
    </xf>
    <xf numFmtId="0" fontId="2" fillId="0" borderId="5" xfId="1" applyBorder="1" applyAlignment="1">
      <alignment horizontal="center" vertical="center"/>
    </xf>
    <xf numFmtId="2" fontId="2" fillId="0" borderId="5" xfId="2" applyNumberFormat="1" applyFont="1" applyBorder="1" applyAlignment="1">
      <alignment horizontal="center" vertical="center"/>
    </xf>
    <xf numFmtId="168" fontId="14" fillId="0" borderId="5" xfId="2" applyNumberFormat="1" applyFont="1" applyBorder="1" applyAlignment="1">
      <alignment horizontal="center" vertical="top"/>
    </xf>
    <xf numFmtId="0" fontId="2" fillId="0" borderId="6" xfId="2" applyFont="1" applyBorder="1" applyAlignment="1">
      <alignment horizontal="left" vertical="top"/>
    </xf>
    <xf numFmtId="0" fontId="2" fillId="0" borderId="4" xfId="2" applyFont="1" applyBorder="1" applyAlignment="1">
      <alignment horizontal="left" vertical="top"/>
    </xf>
    <xf numFmtId="0" fontId="2" fillId="0" borderId="6" xfId="2" applyFont="1" applyBorder="1" applyAlignment="1">
      <alignment horizontal="left" vertical="top" wrapText="1"/>
    </xf>
    <xf numFmtId="4" fontId="14" fillId="0" borderId="4" xfId="1" applyNumberFormat="1" applyFont="1" applyBorder="1" applyAlignment="1">
      <alignment horizontal="center" vertical="top" wrapText="1"/>
    </xf>
    <xf numFmtId="0" fontId="14" fillId="0" borderId="4" xfId="1" applyFont="1" applyBorder="1" applyAlignment="1">
      <alignment horizontal="center" vertical="top"/>
    </xf>
    <xf numFmtId="0" fontId="14" fillId="0" borderId="4" xfId="1" applyFont="1" applyBorder="1" applyAlignment="1">
      <alignment horizontal="left" vertical="top" wrapText="1"/>
    </xf>
    <xf numFmtId="0" fontId="2" fillId="0" borderId="4" xfId="1" applyBorder="1" applyAlignment="1">
      <alignment horizontal="center" vertical="top"/>
    </xf>
    <xf numFmtId="4" fontId="14" fillId="0" borderId="5" xfId="1" applyNumberFormat="1" applyFont="1" applyBorder="1" applyAlignment="1">
      <alignment horizontal="center" vertical="top" wrapText="1"/>
    </xf>
    <xf numFmtId="0" fontId="14" fillId="0" borderId="5" xfId="1" applyFont="1" applyBorder="1" applyAlignment="1">
      <alignment horizontal="center" vertical="top"/>
    </xf>
    <xf numFmtId="0" fontId="23" fillId="0" borderId="5" xfId="1" applyFont="1" applyBorder="1" applyAlignment="1">
      <alignment horizontal="left" vertical="top" wrapText="1"/>
    </xf>
    <xf numFmtId="4" fontId="2" fillId="0" borderId="6" xfId="1" applyNumberFormat="1" applyBorder="1" applyAlignment="1">
      <alignment horizontal="center" vertical="top" wrapText="1"/>
    </xf>
    <xf numFmtId="0" fontId="14" fillId="0" borderId="6" xfId="1" applyFont="1" applyBorder="1" applyAlignment="1">
      <alignment horizontal="center" vertical="top"/>
    </xf>
    <xf numFmtId="0" fontId="2" fillId="0" borderId="6" xfId="1" applyBorder="1" applyAlignment="1">
      <alignment horizontal="center" vertical="top"/>
    </xf>
    <xf numFmtId="2" fontId="14" fillId="0" borderId="5" xfId="2" applyNumberFormat="1" applyFont="1" applyBorder="1" applyAlignment="1">
      <alignment horizontal="center" vertical="top"/>
    </xf>
    <xf numFmtId="2" fontId="14" fillId="0" borderId="5" xfId="2" applyNumberFormat="1" applyFont="1" applyBorder="1" applyAlignment="1">
      <alignment horizontal="left" vertical="top" wrapText="1"/>
    </xf>
    <xf numFmtId="2" fontId="2" fillId="0" borderId="5" xfId="2" applyNumberFormat="1" applyFont="1" applyBorder="1" applyAlignment="1">
      <alignment horizontal="center" vertical="top"/>
    </xf>
    <xf numFmtId="2" fontId="2" fillId="0" borderId="5" xfId="2" applyNumberFormat="1" applyFont="1" applyBorder="1" applyAlignment="1">
      <alignment horizontal="left" vertical="top" wrapText="1"/>
    </xf>
    <xf numFmtId="2" fontId="2" fillId="0" borderId="5" xfId="1" applyNumberFormat="1" applyBorder="1" applyAlignment="1">
      <alignment horizontal="left" vertical="top" wrapText="1"/>
    </xf>
    <xf numFmtId="2" fontId="14" fillId="0" borderId="5" xfId="1" applyNumberFormat="1" applyFont="1" applyBorder="1" applyAlignment="1">
      <alignment horizontal="left" vertical="top" wrapText="1"/>
    </xf>
    <xf numFmtId="4" fontId="14" fillId="0" borderId="5" xfId="1" applyNumberFormat="1" applyFont="1" applyBorder="1" applyAlignment="1">
      <alignment horizontal="center" vertical="top"/>
    </xf>
    <xf numFmtId="4" fontId="2" fillId="0" borderId="6" xfId="1" applyNumberFormat="1" applyBorder="1" applyAlignment="1">
      <alignment horizontal="center" vertical="top"/>
    </xf>
    <xf numFmtId="2" fontId="2" fillId="0" borderId="6" xfId="2" applyNumberFormat="1" applyFont="1" applyBorder="1" applyAlignment="1">
      <alignment horizontal="center" vertical="top"/>
    </xf>
    <xf numFmtId="4" fontId="2" fillId="0" borderId="7" xfId="1" applyNumberFormat="1" applyBorder="1" applyAlignment="1">
      <alignment horizontal="center" vertical="top"/>
    </xf>
    <xf numFmtId="0" fontId="2" fillId="0" borderId="7" xfId="1" applyBorder="1" applyAlignment="1">
      <alignment horizontal="center" vertical="top"/>
    </xf>
    <xf numFmtId="0" fontId="2" fillId="0" borderId="7" xfId="1" applyBorder="1" applyAlignment="1">
      <alignment wrapText="1"/>
    </xf>
    <xf numFmtId="0" fontId="2" fillId="0" borderId="7" xfId="1" applyBorder="1"/>
    <xf numFmtId="1" fontId="14" fillId="0" borderId="11" xfId="1" applyNumberFormat="1" applyFont="1" applyBorder="1" applyAlignment="1">
      <alignment horizontal="center" vertical="top" wrapText="1"/>
    </xf>
    <xf numFmtId="1" fontId="2" fillId="0" borderId="8" xfId="1" applyNumberFormat="1" applyBorder="1" applyAlignment="1" applyProtection="1">
      <alignment horizontal="center" vertical="top" wrapText="1"/>
      <protection locked="0"/>
    </xf>
    <xf numFmtId="1" fontId="2" fillId="0" borderId="13" xfId="1" applyNumberFormat="1" applyBorder="1" applyAlignment="1" applyProtection="1">
      <alignment horizontal="center" vertical="top" wrapText="1"/>
      <protection locked="0"/>
    </xf>
    <xf numFmtId="1" fontId="2" fillId="0" borderId="13" xfId="1" applyNumberFormat="1" applyBorder="1" applyAlignment="1">
      <alignment horizontal="center" vertical="top" wrapText="1"/>
    </xf>
    <xf numFmtId="165" fontId="2" fillId="0" borderId="13" xfId="4" applyFont="1" applyFill="1" applyBorder="1" applyAlignment="1">
      <alignment horizontal="center" vertical="top" wrapText="1"/>
    </xf>
    <xf numFmtId="2" fontId="2" fillId="0" borderId="13" xfId="1" applyNumberFormat="1" applyBorder="1" applyAlignment="1" applyProtection="1">
      <alignment horizontal="center" vertical="top" wrapText="1"/>
      <protection locked="0"/>
    </xf>
    <xf numFmtId="1" fontId="2" fillId="0" borderId="11" xfId="1" applyNumberFormat="1" applyBorder="1" applyAlignment="1" applyProtection="1">
      <alignment horizontal="center" vertical="top" wrapText="1"/>
      <protection locked="0"/>
    </xf>
    <xf numFmtId="1" fontId="2" fillId="0" borderId="13" xfId="1" applyNumberFormat="1" applyBorder="1" applyAlignment="1" applyProtection="1">
      <alignment horizontal="center" vertical="center" wrapText="1"/>
      <protection locked="0"/>
    </xf>
    <xf numFmtId="4" fontId="2" fillId="0" borderId="13" xfId="1" applyNumberFormat="1" applyBorder="1" applyAlignment="1">
      <alignment horizontal="center" vertical="top" wrapText="1"/>
    </xf>
    <xf numFmtId="1" fontId="2" fillId="0" borderId="13" xfId="1" quotePrefix="1" applyNumberFormat="1" applyBorder="1" applyAlignment="1">
      <alignment horizontal="center" vertical="top" wrapText="1"/>
    </xf>
    <xf numFmtId="1" fontId="2" fillId="0" borderId="13" xfId="1" applyNumberFormat="1" applyBorder="1" applyAlignment="1">
      <alignment horizontal="center" vertical="center" wrapText="1"/>
    </xf>
    <xf numFmtId="165" fontId="2" fillId="0" borderId="13" xfId="4" applyFont="1" applyFill="1" applyBorder="1" applyAlignment="1">
      <alignment horizontal="center" vertical="center" wrapText="1"/>
    </xf>
    <xf numFmtId="1" fontId="2" fillId="0" borderId="1" xfId="1" applyNumberFormat="1" applyBorder="1" applyAlignment="1" applyProtection="1">
      <alignment horizontal="center" vertical="top" wrapText="1"/>
      <protection locked="0"/>
    </xf>
    <xf numFmtId="0" fontId="2" fillId="0" borderId="13" xfId="2" applyFont="1" applyBorder="1" applyAlignment="1">
      <alignment horizontal="center" vertical="top"/>
    </xf>
    <xf numFmtId="1" fontId="2" fillId="0" borderId="13" xfId="2" applyNumberFormat="1" applyFont="1" applyBorder="1" applyAlignment="1" applyProtection="1">
      <alignment horizontal="center" vertical="top"/>
      <protection locked="0"/>
    </xf>
    <xf numFmtId="1" fontId="2" fillId="0" borderId="13" xfId="2" applyNumberFormat="1" applyFont="1" applyBorder="1" applyAlignment="1">
      <alignment horizontal="center" vertical="top"/>
    </xf>
    <xf numFmtId="1" fontId="2" fillId="0" borderId="13" xfId="1" applyNumberFormat="1" applyBorder="1" applyAlignment="1" applyProtection="1">
      <alignment horizontal="center" vertical="top"/>
      <protection locked="0"/>
    </xf>
    <xf numFmtId="1" fontId="2" fillId="0" borderId="13" xfId="2" applyNumberFormat="1" applyFont="1" applyBorder="1" applyAlignment="1">
      <alignment horizontal="center" vertical="top" wrapText="1"/>
    </xf>
    <xf numFmtId="1" fontId="14" fillId="0" borderId="13" xfId="2" applyNumberFormat="1" applyFont="1" applyBorder="1" applyAlignment="1">
      <alignment horizontal="center" vertical="top"/>
    </xf>
    <xf numFmtId="1" fontId="2" fillId="0" borderId="13" xfId="1" applyNumberFormat="1" applyBorder="1" applyAlignment="1">
      <alignment horizontal="center" vertical="top"/>
    </xf>
    <xf numFmtId="1" fontId="2" fillId="0" borderId="8" xfId="2" applyNumberFormat="1" applyFont="1" applyBorder="1" applyAlignment="1">
      <alignment horizontal="center" vertical="top"/>
    </xf>
    <xf numFmtId="1" fontId="2" fillId="0" borderId="1" xfId="2" applyNumberFormat="1" applyFont="1" applyBorder="1" applyAlignment="1">
      <alignment horizontal="center" vertical="top"/>
    </xf>
    <xf numFmtId="165" fontId="2" fillId="0" borderId="13" xfId="4" applyFont="1" applyFill="1" applyBorder="1" applyAlignment="1">
      <alignment horizontal="center" vertical="top"/>
    </xf>
    <xf numFmtId="4" fontId="2" fillId="0" borderId="13" xfId="2" applyNumberFormat="1" applyFont="1" applyBorder="1" applyAlignment="1">
      <alignment horizontal="center" vertical="top"/>
    </xf>
    <xf numFmtId="1" fontId="2" fillId="0" borderId="13" xfId="2" applyNumberFormat="1" applyFont="1" applyBorder="1" applyAlignment="1" applyProtection="1">
      <alignment horizontal="center" vertical="center"/>
      <protection locked="0"/>
    </xf>
    <xf numFmtId="1" fontId="2" fillId="0" borderId="1" xfId="2" applyNumberFormat="1" applyFont="1" applyBorder="1" applyAlignment="1" applyProtection="1">
      <alignment horizontal="center" vertical="top"/>
      <protection locked="0"/>
    </xf>
    <xf numFmtId="1" fontId="2" fillId="0" borderId="8" xfId="2" applyNumberFormat="1" applyFont="1" applyBorder="1" applyAlignment="1" applyProtection="1">
      <alignment horizontal="center" vertical="top"/>
      <protection locked="0"/>
    </xf>
    <xf numFmtId="1" fontId="2" fillId="0" borderId="8" xfId="1" applyNumberFormat="1" applyBorder="1" applyAlignment="1">
      <alignment horizontal="center" vertical="top"/>
    </xf>
    <xf numFmtId="1" fontId="14" fillId="0" borderId="13" xfId="1" applyNumberFormat="1" applyFont="1" applyBorder="1" applyAlignment="1">
      <alignment horizontal="center" vertical="top"/>
    </xf>
    <xf numFmtId="1" fontId="2" fillId="0" borderId="1" xfId="1" applyNumberFormat="1" applyBorder="1" applyAlignment="1" applyProtection="1">
      <alignment horizontal="center" vertical="top"/>
      <protection locked="0"/>
    </xf>
    <xf numFmtId="0" fontId="2" fillId="0" borderId="11" xfId="1" applyBorder="1"/>
    <xf numFmtId="0" fontId="4" fillId="0" borderId="5" xfId="1" applyFont="1" applyBorder="1" applyProtection="1">
      <protection locked="0"/>
    </xf>
    <xf numFmtId="9" fontId="4" fillId="0" borderId="5" xfId="6" applyFont="1" applyFill="1" applyBorder="1" applyProtection="1">
      <protection locked="0"/>
    </xf>
    <xf numFmtId="172" fontId="2" fillId="0" borderId="5" xfId="1" applyNumberFormat="1" applyBorder="1" applyAlignment="1" applyProtection="1">
      <alignment vertical="center"/>
      <protection locked="0"/>
    </xf>
    <xf numFmtId="172" fontId="4" fillId="0" borderId="5" xfId="1" applyNumberFormat="1" applyFont="1" applyBorder="1" applyProtection="1">
      <protection locked="0"/>
    </xf>
    <xf numFmtId="172" fontId="4" fillId="0" borderId="5" xfId="1" applyNumberFormat="1" applyFont="1" applyBorder="1" applyAlignment="1" applyProtection="1">
      <alignment vertical="center"/>
      <protection locked="0"/>
    </xf>
    <xf numFmtId="9" fontId="4" fillId="0" borderId="5" xfId="6" applyFont="1" applyFill="1" applyBorder="1" applyAlignment="1" applyProtection="1">
      <alignment vertical="center"/>
      <protection locked="0"/>
    </xf>
    <xf numFmtId="172" fontId="4" fillId="0" borderId="3" xfId="1" applyNumberFormat="1" applyFont="1" applyBorder="1" applyAlignment="1" applyProtection="1">
      <alignment vertical="center"/>
      <protection locked="0"/>
    </xf>
    <xf numFmtId="0" fontId="4" fillId="0" borderId="5" xfId="1" applyFont="1" applyBorder="1" applyAlignment="1" applyProtection="1">
      <alignment vertical="top"/>
      <protection locked="0"/>
    </xf>
    <xf numFmtId="172" fontId="2" fillId="0" borderId="5" xfId="1" applyNumberFormat="1" applyBorder="1" applyAlignment="1" applyProtection="1">
      <alignment vertical="top"/>
      <protection locked="0"/>
    </xf>
    <xf numFmtId="172" fontId="2" fillId="0" borderId="5" xfId="1" applyNumberFormat="1" applyBorder="1" applyProtection="1">
      <protection locked="0"/>
    </xf>
    <xf numFmtId="9" fontId="4" fillId="0" borderId="5" xfId="6" applyFont="1" applyFill="1" applyBorder="1" applyAlignment="1" applyProtection="1">
      <alignment vertical="top"/>
      <protection locked="0"/>
    </xf>
    <xf numFmtId="0" fontId="3" fillId="0" borderId="5" xfId="1" applyFont="1" applyBorder="1" applyProtection="1">
      <protection locked="0"/>
    </xf>
    <xf numFmtId="172" fontId="14" fillId="0" borderId="3" xfId="1" applyNumberFormat="1" applyFont="1" applyBorder="1" applyAlignment="1" applyProtection="1">
      <alignment vertical="center"/>
      <protection locked="0"/>
    </xf>
    <xf numFmtId="172" fontId="14" fillId="0" borderId="5" xfId="1" applyNumberFormat="1" applyFont="1" applyBorder="1" applyAlignment="1" applyProtection="1">
      <alignment vertical="center"/>
      <protection locked="0"/>
    </xf>
    <xf numFmtId="172" fontId="2" fillId="0" borderId="5" xfId="1" applyNumberFormat="1" applyBorder="1" applyAlignment="1" applyProtection="1">
      <alignment horizontal="right" vertical="center"/>
      <protection locked="0"/>
    </xf>
    <xf numFmtId="172" fontId="3" fillId="0" borderId="5" xfId="1" applyNumberFormat="1" applyFont="1" applyBorder="1" applyProtection="1">
      <protection locked="0"/>
    </xf>
    <xf numFmtId="0" fontId="4" fillId="0" borderId="4" xfId="1" applyFont="1" applyBorder="1" applyProtection="1">
      <protection locked="0"/>
    </xf>
    <xf numFmtId="0" fontId="2" fillId="0" borderId="0" xfId="1" applyBorder="1" applyAlignment="1">
      <alignment horizontal="left" vertical="top"/>
    </xf>
    <xf numFmtId="0" fontId="2" fillId="0" borderId="0" xfId="1" applyBorder="1" applyAlignment="1">
      <alignment wrapText="1"/>
    </xf>
    <xf numFmtId="172" fontId="2" fillId="0" borderId="0" xfId="1" applyNumberFormat="1" applyBorder="1"/>
    <xf numFmtId="0" fontId="2" fillId="0" borderId="0" xfId="1" applyBorder="1"/>
    <xf numFmtId="0" fontId="2" fillId="0" borderId="0" xfId="1" applyBorder="1" applyAlignment="1">
      <alignment horizontal="center" vertical="top"/>
    </xf>
    <xf numFmtId="0" fontId="14" fillId="0" borderId="0" xfId="1" applyFont="1" applyBorder="1" applyAlignment="1">
      <alignment horizontal="left" vertical="top"/>
    </xf>
    <xf numFmtId="0" fontId="14" fillId="0" borderId="0" xfId="1" applyFont="1" applyBorder="1" applyAlignment="1">
      <alignment wrapText="1"/>
    </xf>
    <xf numFmtId="0" fontId="14" fillId="0" borderId="0" xfId="1" applyFont="1" applyBorder="1"/>
    <xf numFmtId="0" fontId="2" fillId="0" borderId="14" xfId="1" applyBorder="1" applyAlignment="1">
      <alignment horizontal="center" vertical="top"/>
    </xf>
    <xf numFmtId="0" fontId="2" fillId="0" borderId="14" xfId="1" applyBorder="1" applyAlignment="1">
      <alignment wrapText="1"/>
    </xf>
    <xf numFmtId="0" fontId="2" fillId="0" borderId="14" xfId="1" applyBorder="1"/>
    <xf numFmtId="0" fontId="4" fillId="0" borderId="6" xfId="1" applyFont="1" applyBorder="1" applyProtection="1">
      <protection locked="0"/>
    </xf>
    <xf numFmtId="4" fontId="2" fillId="0" borderId="8" xfId="1" applyNumberFormat="1" applyBorder="1" applyAlignment="1">
      <alignment horizontal="center" vertical="top"/>
    </xf>
    <xf numFmtId="0" fontId="2" fillId="0" borderId="9" xfId="1" applyBorder="1"/>
    <xf numFmtId="4" fontId="2" fillId="0" borderId="13" xfId="1" applyNumberFormat="1" applyBorder="1" applyAlignment="1">
      <alignment horizontal="center" vertical="top"/>
    </xf>
    <xf numFmtId="0" fontId="2" fillId="0" borderId="15" xfId="1" applyBorder="1"/>
    <xf numFmtId="0" fontId="14" fillId="0" borderId="15" xfId="1" applyFont="1" applyBorder="1"/>
    <xf numFmtId="4" fontId="2" fillId="0" borderId="1" xfId="1" applyNumberFormat="1" applyBorder="1" applyAlignment="1">
      <alignment horizontal="center" vertical="top"/>
    </xf>
    <xf numFmtId="0" fontId="2" fillId="0" borderId="2" xfId="1" applyBorder="1"/>
    <xf numFmtId="1" fontId="2" fillId="0" borderId="3" xfId="1" applyNumberFormat="1" applyBorder="1" applyAlignment="1" applyProtection="1">
      <alignment horizontal="center" vertical="top" wrapText="1"/>
      <protection locked="0"/>
    </xf>
    <xf numFmtId="0" fontId="0" fillId="0" borderId="0" xfId="0" applyAlignment="1">
      <alignment horizontal="left"/>
    </xf>
    <xf numFmtId="2" fontId="2" fillId="0" borderId="5" xfId="1" applyNumberFormat="1" applyBorder="1" applyAlignment="1">
      <alignment horizontal="left" vertical="top" wrapText="1"/>
    </xf>
    <xf numFmtId="2" fontId="4" fillId="2" borderId="5" xfId="1" applyNumberFormat="1" applyFont="1" applyFill="1" applyBorder="1" applyAlignment="1">
      <alignment horizontal="left" vertical="center" wrapText="1"/>
    </xf>
    <xf numFmtId="2" fontId="12" fillId="2" borderId="5" xfId="0" applyNumberFormat="1" applyFont="1" applyFill="1" applyBorder="1" applyAlignment="1">
      <alignment horizontal="left" vertical="top" wrapText="1"/>
    </xf>
    <xf numFmtId="2" fontId="4" fillId="2" borderId="5" xfId="1" applyNumberFormat="1" applyFont="1" applyFill="1" applyBorder="1" applyAlignment="1">
      <alignment horizontal="left" vertical="top" wrapText="1"/>
    </xf>
  </cellXfs>
  <cellStyles count="10">
    <cellStyle name="Comma" xfId="4" builtinId="3"/>
    <cellStyle name="Comma 2" xfId="3" xr:uid="{AE6CFD53-1744-4F61-91F6-E22639AC4B98}"/>
    <cellStyle name="Currency" xfId="5" builtinId="4"/>
    <cellStyle name="Currency 2" xfId="7" xr:uid="{ECB1B722-BFBA-4291-911E-B258CE8A7646}"/>
    <cellStyle name="Normal" xfId="0" builtinId="0"/>
    <cellStyle name="Normal 2" xfId="1" xr:uid="{7DBF9D09-4EA6-47D9-8316-6DB1D0359408}"/>
    <cellStyle name="Normal 3" xfId="9" xr:uid="{077AFAC6-10C8-488C-96B0-1DA2345651D4}"/>
    <cellStyle name="Normal_Schedules" xfId="2" xr:uid="{41B2181B-95DA-49FF-8685-4EAC5DF0CD64}"/>
    <cellStyle name="Percent" xfId="6" builtinId="5"/>
    <cellStyle name="Percent 2" xfId="8" xr:uid="{D78E6851-3565-40B4-B001-17652BF4B637}"/>
  </cellStyles>
  <dxfs count="7">
    <dxf>
      <font>
        <b val="0"/>
        <i val="0"/>
        <strike val="0"/>
        <condense val="0"/>
        <extend val="0"/>
        <outline val="0"/>
        <shadow val="0"/>
        <u val="none"/>
        <vertAlign val="baseline"/>
        <sz val="14"/>
        <color theme="1"/>
        <name val="Calibri"/>
        <family val="2"/>
        <scheme val="minor"/>
      </font>
      <numFmt numFmtId="20" formatCode="dd\-mmm\-yy"/>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4"/>
        <color theme="1"/>
        <name val="Calibri"/>
        <family val="2"/>
        <scheme val="minor"/>
      </font>
      <numFmt numFmtId="20" formatCode="dd\-mmm\-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Calibri"/>
        <family val="2"/>
        <scheme val="minor"/>
      </font>
      <numFmt numFmtId="20" formatCode="dd\-mmm\-yy"/>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4"/>
        <color theme="1"/>
        <name val="Calibri"/>
        <family val="2"/>
        <scheme val="minor"/>
      </font>
      <fill>
        <patternFill patternType="solid">
          <fgColor indexed="64"/>
          <bgColor theme="2" tint="-0.249977111117893"/>
        </patternFill>
      </fill>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491519F-E0CD-452B-86FA-C3396051DC23}" name="Table1" displayName="Table1" ref="A1:D4" totalsRowShown="0" headerRowDxfId="6" headerRowBorderDxfId="5" tableBorderDxfId="4" totalsRowBorderDxfId="3">
  <autoFilter ref="A1:D4" xr:uid="{B491519F-E0CD-452B-86FA-C3396051DC23}"/>
  <tableColumns count="4">
    <tableColumn id="1" xr3:uid="{A61812D2-C780-48FD-B0DD-3DE8990364A7}" name="From" dataDxfId="2">
      <calculatedColumnFormula>B1</calculatedColumnFormula>
    </tableColumn>
    <tableColumn id="2" xr3:uid="{88A9A72A-210E-4F40-98C3-FE48E8E9F24D}" name="To " dataDxfId="1">
      <calculatedColumnFormula>A2+365</calculatedColumnFormula>
    </tableColumn>
    <tableColumn id="4" xr3:uid="{889A04FC-E25D-416C-9748-4BBC95887813}" name="Escalation (Provisional)" dataDxfId="0"/>
    <tableColumn id="3" xr3:uid="{81927662-9D0F-47F8-B89D-09A9B28E7F47}" name="Escalation (Actual)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00E4E-5444-417E-9229-F4E0648DA877}">
  <sheetPr>
    <pageSetUpPr fitToPage="1"/>
  </sheetPr>
  <dimension ref="A1:C29"/>
  <sheetViews>
    <sheetView topLeftCell="A7" workbookViewId="0">
      <selection activeCell="B43" sqref="B43"/>
    </sheetView>
  </sheetViews>
  <sheetFormatPr defaultRowHeight="14.4" x14ac:dyDescent="0.3"/>
  <cols>
    <col min="1" max="1" width="29.88671875" bestFit="1" customWidth="1"/>
    <col min="2" max="2" width="60.5546875" bestFit="1" customWidth="1"/>
    <col min="3" max="3" width="76.33203125" bestFit="1" customWidth="1"/>
  </cols>
  <sheetData>
    <row r="1" spans="1:3" x14ac:dyDescent="0.3">
      <c r="A1" s="429" t="s">
        <v>662</v>
      </c>
      <c r="B1" t="s">
        <v>770</v>
      </c>
      <c r="C1" t="s">
        <v>818</v>
      </c>
    </row>
    <row r="2" spans="1:3" x14ac:dyDescent="0.3">
      <c r="A2" s="429" t="s">
        <v>827</v>
      </c>
      <c r="B2" t="s">
        <v>828</v>
      </c>
      <c r="C2" t="s">
        <v>829</v>
      </c>
    </row>
    <row r="3" spans="1:3" x14ac:dyDescent="0.3">
      <c r="A3" s="429" t="s">
        <v>697</v>
      </c>
      <c r="B3" t="s">
        <v>768</v>
      </c>
      <c r="C3" t="s">
        <v>817</v>
      </c>
    </row>
    <row r="4" spans="1:3" x14ac:dyDescent="0.3">
      <c r="A4" s="429" t="s">
        <v>697</v>
      </c>
      <c r="B4" t="s">
        <v>823</v>
      </c>
      <c r="C4" t="s">
        <v>819</v>
      </c>
    </row>
    <row r="5" spans="1:3" x14ac:dyDescent="0.3">
      <c r="A5" s="429" t="s">
        <v>697</v>
      </c>
      <c r="B5" t="s">
        <v>769</v>
      </c>
      <c r="C5" t="s">
        <v>820</v>
      </c>
    </row>
    <row r="6" spans="1:3" x14ac:dyDescent="0.3">
      <c r="A6" s="430" t="s">
        <v>699</v>
      </c>
      <c r="B6" t="s">
        <v>767</v>
      </c>
      <c r="C6" t="s">
        <v>817</v>
      </c>
    </row>
    <row r="7" spans="1:3" x14ac:dyDescent="0.3">
      <c r="A7" s="430" t="s">
        <v>699</v>
      </c>
      <c r="B7" t="s">
        <v>766</v>
      </c>
      <c r="C7" t="s">
        <v>825</v>
      </c>
    </row>
    <row r="8" spans="1:3" x14ac:dyDescent="0.3">
      <c r="A8" s="430" t="s">
        <v>832</v>
      </c>
      <c r="B8" s="753" t="s">
        <v>822</v>
      </c>
      <c r="C8" s="753"/>
    </row>
    <row r="9" spans="1:3" x14ac:dyDescent="0.3">
      <c r="A9" s="430" t="s">
        <v>700</v>
      </c>
      <c r="B9" t="s">
        <v>765</v>
      </c>
      <c r="C9" t="s">
        <v>824</v>
      </c>
    </row>
    <row r="10" spans="1:3" x14ac:dyDescent="0.3">
      <c r="A10" s="429" t="s">
        <v>701</v>
      </c>
      <c r="B10" t="s">
        <v>763</v>
      </c>
      <c r="C10" t="s">
        <v>821</v>
      </c>
    </row>
    <row r="11" spans="1:3" x14ac:dyDescent="0.3">
      <c r="A11" s="429" t="s">
        <v>701</v>
      </c>
      <c r="B11" t="s">
        <v>764</v>
      </c>
      <c r="C11" t="s">
        <v>821</v>
      </c>
    </row>
    <row r="12" spans="1:3" x14ac:dyDescent="0.3">
      <c r="A12" t="s">
        <v>771</v>
      </c>
      <c r="B12" t="s">
        <v>772</v>
      </c>
      <c r="C12" t="s">
        <v>826</v>
      </c>
    </row>
    <row r="13" spans="1:3" x14ac:dyDescent="0.3">
      <c r="A13" t="s">
        <v>771</v>
      </c>
      <c r="B13" s="753" t="s">
        <v>833</v>
      </c>
      <c r="C13" s="753"/>
    </row>
    <row r="14" spans="1:3" x14ac:dyDescent="0.3">
      <c r="A14" t="s">
        <v>702</v>
      </c>
      <c r="B14" t="s">
        <v>773</v>
      </c>
      <c r="C14" t="s">
        <v>830</v>
      </c>
    </row>
    <row r="15" spans="1:3" x14ac:dyDescent="0.3">
      <c r="A15" t="s">
        <v>703</v>
      </c>
      <c r="B15" t="s">
        <v>774</v>
      </c>
      <c r="C15" t="s">
        <v>831</v>
      </c>
    </row>
    <row r="16" spans="1:3" x14ac:dyDescent="0.3">
      <c r="A16" t="s">
        <v>809</v>
      </c>
      <c r="B16" t="s">
        <v>808</v>
      </c>
      <c r="C16" t="s">
        <v>822</v>
      </c>
    </row>
    <row r="17" spans="1:3" x14ac:dyDescent="0.3">
      <c r="A17" t="s">
        <v>809</v>
      </c>
      <c r="B17" t="s">
        <v>810</v>
      </c>
      <c r="C17" t="s">
        <v>822</v>
      </c>
    </row>
    <row r="18" spans="1:3" x14ac:dyDescent="0.3">
      <c r="A18" t="s">
        <v>811</v>
      </c>
      <c r="B18" t="s">
        <v>812</v>
      </c>
      <c r="C18" t="s">
        <v>824</v>
      </c>
    </row>
    <row r="19" spans="1:3" x14ac:dyDescent="0.3">
      <c r="A19" t="s">
        <v>813</v>
      </c>
      <c r="B19" t="s">
        <v>814</v>
      </c>
      <c r="C19" t="s">
        <v>824</v>
      </c>
    </row>
    <row r="20" spans="1:3" x14ac:dyDescent="0.3">
      <c r="A20" t="s">
        <v>815</v>
      </c>
      <c r="B20" t="s">
        <v>816</v>
      </c>
      <c r="C20" t="s">
        <v>822</v>
      </c>
    </row>
    <row r="25" spans="1:3" x14ac:dyDescent="0.3">
      <c r="A25" t="s">
        <v>832</v>
      </c>
      <c r="B25" t="s">
        <v>834</v>
      </c>
    </row>
    <row r="26" spans="1:3" x14ac:dyDescent="0.3">
      <c r="A26" t="s">
        <v>835</v>
      </c>
      <c r="B26" t="s">
        <v>836</v>
      </c>
    </row>
    <row r="27" spans="1:3" x14ac:dyDescent="0.3">
      <c r="A27" t="s">
        <v>837</v>
      </c>
      <c r="B27" t="s">
        <v>838</v>
      </c>
    </row>
    <row r="28" spans="1:3" x14ac:dyDescent="0.3">
      <c r="A28" t="s">
        <v>839</v>
      </c>
      <c r="B28" t="s">
        <v>840</v>
      </c>
    </row>
    <row r="29" spans="1:3" x14ac:dyDescent="0.3">
      <c r="A29" t="s">
        <v>841</v>
      </c>
      <c r="B29" t="s">
        <v>840</v>
      </c>
    </row>
  </sheetData>
  <mergeCells count="2">
    <mergeCell ref="B8:C8"/>
    <mergeCell ref="B13:C13"/>
  </mergeCells>
  <pageMargins left="0.7" right="0.7" top="0.75" bottom="0.75" header="0.3" footer="0.3"/>
  <pageSetup paperSize="9" scale="7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F1656-9114-42A0-BE6A-1F5B46E87D3B}">
  <sheetPr>
    <tabColor theme="4"/>
  </sheetPr>
  <dimension ref="A1:H6580"/>
  <sheetViews>
    <sheetView showGridLines="0" showWhiteSpace="0" view="pageLayout" topLeftCell="A70" zoomScaleNormal="100" zoomScaleSheetLayoutView="100" workbookViewId="0">
      <selection activeCell="H549" sqref="H549"/>
    </sheetView>
  </sheetViews>
  <sheetFormatPr defaultRowHeight="13.8" x14ac:dyDescent="0.25"/>
  <cols>
    <col min="1" max="1" width="8.6640625" style="387" customWidth="1"/>
    <col min="2" max="2" width="15.33203125" style="388" customWidth="1"/>
    <col min="3" max="3" width="54.6640625" style="275" customWidth="1"/>
    <col min="4" max="4" width="9.5546875" style="276" customWidth="1"/>
    <col min="5" max="5" width="15.33203125" style="276" bestFit="1" customWidth="1"/>
    <col min="6" max="6" width="16.33203125" style="335" hidden="1" customWidth="1"/>
    <col min="7" max="7" width="18.109375" style="273" customWidth="1"/>
    <col min="8" max="8" width="19.5546875" style="274" customWidth="1"/>
    <col min="9" max="256" width="8.88671875" style="10"/>
    <col min="257" max="257" width="8.6640625" style="10" customWidth="1"/>
    <col min="258" max="258" width="15.33203125" style="10" customWidth="1"/>
    <col min="259" max="259" width="62.109375" style="10" customWidth="1"/>
    <col min="260" max="260" width="9.5546875" style="10" customWidth="1"/>
    <col min="261" max="261" width="16.44140625" style="10" customWidth="1"/>
    <col min="262" max="262" width="22.88671875" style="10" customWidth="1"/>
    <col min="263" max="512" width="8.88671875" style="10"/>
    <col min="513" max="513" width="8.6640625" style="10" customWidth="1"/>
    <col min="514" max="514" width="15.33203125" style="10" customWidth="1"/>
    <col min="515" max="515" width="62.109375" style="10" customWidth="1"/>
    <col min="516" max="516" width="9.5546875" style="10" customWidth="1"/>
    <col min="517" max="517" width="16.44140625" style="10" customWidth="1"/>
    <col min="518" max="518" width="22.88671875" style="10" customWidth="1"/>
    <col min="519" max="768" width="8.88671875" style="10"/>
    <col min="769" max="769" width="8.6640625" style="10" customWidth="1"/>
    <col min="770" max="770" width="15.33203125" style="10" customWidth="1"/>
    <col min="771" max="771" width="62.109375" style="10" customWidth="1"/>
    <col min="772" max="772" width="9.5546875" style="10" customWidth="1"/>
    <col min="773" max="773" width="16.44140625" style="10" customWidth="1"/>
    <col min="774" max="774" width="22.88671875" style="10" customWidth="1"/>
    <col min="775" max="1024" width="8.88671875" style="10"/>
    <col min="1025" max="1025" width="8.6640625" style="10" customWidth="1"/>
    <col min="1026" max="1026" width="15.33203125" style="10" customWidth="1"/>
    <col min="1027" max="1027" width="62.109375" style="10" customWidth="1"/>
    <col min="1028" max="1028" width="9.5546875" style="10" customWidth="1"/>
    <col min="1029" max="1029" width="16.44140625" style="10" customWidth="1"/>
    <col min="1030" max="1030" width="22.88671875" style="10" customWidth="1"/>
    <col min="1031" max="1280" width="8.88671875" style="10"/>
    <col min="1281" max="1281" width="8.6640625" style="10" customWidth="1"/>
    <col min="1282" max="1282" width="15.33203125" style="10" customWidth="1"/>
    <col min="1283" max="1283" width="62.109375" style="10" customWidth="1"/>
    <col min="1284" max="1284" width="9.5546875" style="10" customWidth="1"/>
    <col min="1285" max="1285" width="16.44140625" style="10" customWidth="1"/>
    <col min="1286" max="1286" width="22.88671875" style="10" customWidth="1"/>
    <col min="1287" max="1536" width="8.88671875" style="10"/>
    <col min="1537" max="1537" width="8.6640625" style="10" customWidth="1"/>
    <col min="1538" max="1538" width="15.33203125" style="10" customWidth="1"/>
    <col min="1539" max="1539" width="62.109375" style="10" customWidth="1"/>
    <col min="1540" max="1540" width="9.5546875" style="10" customWidth="1"/>
    <col min="1541" max="1541" width="16.44140625" style="10" customWidth="1"/>
    <col min="1542" max="1542" width="22.88671875" style="10" customWidth="1"/>
    <col min="1543" max="1792" width="8.88671875" style="10"/>
    <col min="1793" max="1793" width="8.6640625" style="10" customWidth="1"/>
    <col min="1794" max="1794" width="15.33203125" style="10" customWidth="1"/>
    <col min="1795" max="1795" width="62.109375" style="10" customWidth="1"/>
    <col min="1796" max="1796" width="9.5546875" style="10" customWidth="1"/>
    <col min="1797" max="1797" width="16.44140625" style="10" customWidth="1"/>
    <col min="1798" max="1798" width="22.88671875" style="10" customWidth="1"/>
    <col min="1799" max="2048" width="8.88671875" style="10"/>
    <col min="2049" max="2049" width="8.6640625" style="10" customWidth="1"/>
    <col min="2050" max="2050" width="15.33203125" style="10" customWidth="1"/>
    <col min="2051" max="2051" width="62.109375" style="10" customWidth="1"/>
    <col min="2052" max="2052" width="9.5546875" style="10" customWidth="1"/>
    <col min="2053" max="2053" width="16.44140625" style="10" customWidth="1"/>
    <col min="2054" max="2054" width="22.88671875" style="10" customWidth="1"/>
    <col min="2055" max="2304" width="8.88671875" style="10"/>
    <col min="2305" max="2305" width="8.6640625" style="10" customWidth="1"/>
    <col min="2306" max="2306" width="15.33203125" style="10" customWidth="1"/>
    <col min="2307" max="2307" width="62.109375" style="10" customWidth="1"/>
    <col min="2308" max="2308" width="9.5546875" style="10" customWidth="1"/>
    <col min="2309" max="2309" width="16.44140625" style="10" customWidth="1"/>
    <col min="2310" max="2310" width="22.88671875" style="10" customWidth="1"/>
    <col min="2311" max="2560" width="8.88671875" style="10"/>
    <col min="2561" max="2561" width="8.6640625" style="10" customWidth="1"/>
    <col min="2562" max="2562" width="15.33203125" style="10" customWidth="1"/>
    <col min="2563" max="2563" width="62.109375" style="10" customWidth="1"/>
    <col min="2564" max="2564" width="9.5546875" style="10" customWidth="1"/>
    <col min="2565" max="2565" width="16.44140625" style="10" customWidth="1"/>
    <col min="2566" max="2566" width="22.88671875" style="10" customWidth="1"/>
    <col min="2567" max="2816" width="8.88671875" style="10"/>
    <col min="2817" max="2817" width="8.6640625" style="10" customWidth="1"/>
    <col min="2818" max="2818" width="15.33203125" style="10" customWidth="1"/>
    <col min="2819" max="2819" width="62.109375" style="10" customWidth="1"/>
    <col min="2820" max="2820" width="9.5546875" style="10" customWidth="1"/>
    <col min="2821" max="2821" width="16.44140625" style="10" customWidth="1"/>
    <col min="2822" max="2822" width="22.88671875" style="10" customWidth="1"/>
    <col min="2823" max="3072" width="8.88671875" style="10"/>
    <col min="3073" max="3073" width="8.6640625" style="10" customWidth="1"/>
    <col min="3074" max="3074" width="15.33203125" style="10" customWidth="1"/>
    <col min="3075" max="3075" width="62.109375" style="10" customWidth="1"/>
    <col min="3076" max="3076" width="9.5546875" style="10" customWidth="1"/>
    <col min="3077" max="3077" width="16.44140625" style="10" customWidth="1"/>
    <col min="3078" max="3078" width="22.88671875" style="10" customWidth="1"/>
    <col min="3079" max="3328" width="8.88671875" style="10"/>
    <col min="3329" max="3329" width="8.6640625" style="10" customWidth="1"/>
    <col min="3330" max="3330" width="15.33203125" style="10" customWidth="1"/>
    <col min="3331" max="3331" width="62.109375" style="10" customWidth="1"/>
    <col min="3332" max="3332" width="9.5546875" style="10" customWidth="1"/>
    <col min="3333" max="3333" width="16.44140625" style="10" customWidth="1"/>
    <col min="3334" max="3334" width="22.88671875" style="10" customWidth="1"/>
    <col min="3335" max="3584" width="8.88671875" style="10"/>
    <col min="3585" max="3585" width="8.6640625" style="10" customWidth="1"/>
    <col min="3586" max="3586" width="15.33203125" style="10" customWidth="1"/>
    <col min="3587" max="3587" width="62.109375" style="10" customWidth="1"/>
    <col min="3588" max="3588" width="9.5546875" style="10" customWidth="1"/>
    <col min="3589" max="3589" width="16.44140625" style="10" customWidth="1"/>
    <col min="3590" max="3590" width="22.88671875" style="10" customWidth="1"/>
    <col min="3591" max="3840" width="8.88671875" style="10"/>
    <col min="3841" max="3841" width="8.6640625" style="10" customWidth="1"/>
    <col min="3842" max="3842" width="15.33203125" style="10" customWidth="1"/>
    <col min="3843" max="3843" width="62.109375" style="10" customWidth="1"/>
    <col min="3844" max="3844" width="9.5546875" style="10" customWidth="1"/>
    <col min="3845" max="3845" width="16.44140625" style="10" customWidth="1"/>
    <col min="3846" max="3846" width="22.88671875" style="10" customWidth="1"/>
    <col min="3847" max="4096" width="8.88671875" style="10"/>
    <col min="4097" max="4097" width="8.6640625" style="10" customWidth="1"/>
    <col min="4098" max="4098" width="15.33203125" style="10" customWidth="1"/>
    <col min="4099" max="4099" width="62.109375" style="10" customWidth="1"/>
    <col min="4100" max="4100" width="9.5546875" style="10" customWidth="1"/>
    <col min="4101" max="4101" width="16.44140625" style="10" customWidth="1"/>
    <col min="4102" max="4102" width="22.88671875" style="10" customWidth="1"/>
    <col min="4103" max="4352" width="8.88671875" style="10"/>
    <col min="4353" max="4353" width="8.6640625" style="10" customWidth="1"/>
    <col min="4354" max="4354" width="15.33203125" style="10" customWidth="1"/>
    <col min="4355" max="4355" width="62.109375" style="10" customWidth="1"/>
    <col min="4356" max="4356" width="9.5546875" style="10" customWidth="1"/>
    <col min="4357" max="4357" width="16.44140625" style="10" customWidth="1"/>
    <col min="4358" max="4358" width="22.88671875" style="10" customWidth="1"/>
    <col min="4359" max="4608" width="8.88671875" style="10"/>
    <col min="4609" max="4609" width="8.6640625" style="10" customWidth="1"/>
    <col min="4610" max="4610" width="15.33203125" style="10" customWidth="1"/>
    <col min="4611" max="4611" width="62.109375" style="10" customWidth="1"/>
    <col min="4612" max="4612" width="9.5546875" style="10" customWidth="1"/>
    <col min="4613" max="4613" width="16.44140625" style="10" customWidth="1"/>
    <col min="4614" max="4614" width="22.88671875" style="10" customWidth="1"/>
    <col min="4615" max="4864" width="8.88671875" style="10"/>
    <col min="4865" max="4865" width="8.6640625" style="10" customWidth="1"/>
    <col min="4866" max="4866" width="15.33203125" style="10" customWidth="1"/>
    <col min="4867" max="4867" width="62.109375" style="10" customWidth="1"/>
    <col min="4868" max="4868" width="9.5546875" style="10" customWidth="1"/>
    <col min="4869" max="4869" width="16.44140625" style="10" customWidth="1"/>
    <col min="4870" max="4870" width="22.88671875" style="10" customWidth="1"/>
    <col min="4871" max="5120" width="8.88671875" style="10"/>
    <col min="5121" max="5121" width="8.6640625" style="10" customWidth="1"/>
    <col min="5122" max="5122" width="15.33203125" style="10" customWidth="1"/>
    <col min="5123" max="5123" width="62.109375" style="10" customWidth="1"/>
    <col min="5124" max="5124" width="9.5546875" style="10" customWidth="1"/>
    <col min="5125" max="5125" width="16.44140625" style="10" customWidth="1"/>
    <col min="5126" max="5126" width="22.88671875" style="10" customWidth="1"/>
    <col min="5127" max="5376" width="8.88671875" style="10"/>
    <col min="5377" max="5377" width="8.6640625" style="10" customWidth="1"/>
    <col min="5378" max="5378" width="15.33203125" style="10" customWidth="1"/>
    <col min="5379" max="5379" width="62.109375" style="10" customWidth="1"/>
    <col min="5380" max="5380" width="9.5546875" style="10" customWidth="1"/>
    <col min="5381" max="5381" width="16.44140625" style="10" customWidth="1"/>
    <col min="5382" max="5382" width="22.88671875" style="10" customWidth="1"/>
    <col min="5383" max="5632" width="8.88671875" style="10"/>
    <col min="5633" max="5633" width="8.6640625" style="10" customWidth="1"/>
    <col min="5634" max="5634" width="15.33203125" style="10" customWidth="1"/>
    <col min="5635" max="5635" width="62.109375" style="10" customWidth="1"/>
    <col min="5636" max="5636" width="9.5546875" style="10" customWidth="1"/>
    <col min="5637" max="5637" width="16.44140625" style="10" customWidth="1"/>
    <col min="5638" max="5638" width="22.88671875" style="10" customWidth="1"/>
    <col min="5639" max="5888" width="8.88671875" style="10"/>
    <col min="5889" max="5889" width="8.6640625" style="10" customWidth="1"/>
    <col min="5890" max="5890" width="15.33203125" style="10" customWidth="1"/>
    <col min="5891" max="5891" width="62.109375" style="10" customWidth="1"/>
    <col min="5892" max="5892" width="9.5546875" style="10" customWidth="1"/>
    <col min="5893" max="5893" width="16.44140625" style="10" customWidth="1"/>
    <col min="5894" max="5894" width="22.88671875" style="10" customWidth="1"/>
    <col min="5895" max="6144" width="8.88671875" style="10"/>
    <col min="6145" max="6145" width="8.6640625" style="10" customWidth="1"/>
    <col min="6146" max="6146" width="15.33203125" style="10" customWidth="1"/>
    <col min="6147" max="6147" width="62.109375" style="10" customWidth="1"/>
    <col min="6148" max="6148" width="9.5546875" style="10" customWidth="1"/>
    <col min="6149" max="6149" width="16.44140625" style="10" customWidth="1"/>
    <col min="6150" max="6150" width="22.88671875" style="10" customWidth="1"/>
    <col min="6151" max="6400" width="8.88671875" style="10"/>
    <col min="6401" max="6401" width="8.6640625" style="10" customWidth="1"/>
    <col min="6402" max="6402" width="15.33203125" style="10" customWidth="1"/>
    <col min="6403" max="6403" width="62.109375" style="10" customWidth="1"/>
    <col min="6404" max="6404" width="9.5546875" style="10" customWidth="1"/>
    <col min="6405" max="6405" width="16.44140625" style="10" customWidth="1"/>
    <col min="6406" max="6406" width="22.88671875" style="10" customWidth="1"/>
    <col min="6407" max="6656" width="8.88671875" style="10"/>
    <col min="6657" max="6657" width="8.6640625" style="10" customWidth="1"/>
    <col min="6658" max="6658" width="15.33203125" style="10" customWidth="1"/>
    <col min="6659" max="6659" width="62.109375" style="10" customWidth="1"/>
    <col min="6660" max="6660" width="9.5546875" style="10" customWidth="1"/>
    <col min="6661" max="6661" width="16.44140625" style="10" customWidth="1"/>
    <col min="6662" max="6662" width="22.88671875" style="10" customWidth="1"/>
    <col min="6663" max="6912" width="8.88671875" style="10"/>
    <col min="6913" max="6913" width="8.6640625" style="10" customWidth="1"/>
    <col min="6914" max="6914" width="15.33203125" style="10" customWidth="1"/>
    <col min="6915" max="6915" width="62.109375" style="10" customWidth="1"/>
    <col min="6916" max="6916" width="9.5546875" style="10" customWidth="1"/>
    <col min="6917" max="6917" width="16.44140625" style="10" customWidth="1"/>
    <col min="6918" max="6918" width="22.88671875" style="10" customWidth="1"/>
    <col min="6919" max="7168" width="8.88671875" style="10"/>
    <col min="7169" max="7169" width="8.6640625" style="10" customWidth="1"/>
    <col min="7170" max="7170" width="15.33203125" style="10" customWidth="1"/>
    <col min="7171" max="7171" width="62.109375" style="10" customWidth="1"/>
    <col min="7172" max="7172" width="9.5546875" style="10" customWidth="1"/>
    <col min="7173" max="7173" width="16.44140625" style="10" customWidth="1"/>
    <col min="7174" max="7174" width="22.88671875" style="10" customWidth="1"/>
    <col min="7175" max="7424" width="8.88671875" style="10"/>
    <col min="7425" max="7425" width="8.6640625" style="10" customWidth="1"/>
    <col min="7426" max="7426" width="15.33203125" style="10" customWidth="1"/>
    <col min="7427" max="7427" width="62.109375" style="10" customWidth="1"/>
    <col min="7428" max="7428" width="9.5546875" style="10" customWidth="1"/>
    <col min="7429" max="7429" width="16.44140625" style="10" customWidth="1"/>
    <col min="7430" max="7430" width="22.88671875" style="10" customWidth="1"/>
    <col min="7431" max="7680" width="8.88671875" style="10"/>
    <col min="7681" max="7681" width="8.6640625" style="10" customWidth="1"/>
    <col min="7682" max="7682" width="15.33203125" style="10" customWidth="1"/>
    <col min="7683" max="7683" width="62.109375" style="10" customWidth="1"/>
    <col min="7684" max="7684" width="9.5546875" style="10" customWidth="1"/>
    <col min="7685" max="7685" width="16.44140625" style="10" customWidth="1"/>
    <col min="7686" max="7686" width="22.88671875" style="10" customWidth="1"/>
    <col min="7687" max="7936" width="8.88671875" style="10"/>
    <col min="7937" max="7937" width="8.6640625" style="10" customWidth="1"/>
    <col min="7938" max="7938" width="15.33203125" style="10" customWidth="1"/>
    <col min="7939" max="7939" width="62.109375" style="10" customWidth="1"/>
    <col min="7940" max="7940" width="9.5546875" style="10" customWidth="1"/>
    <col min="7941" max="7941" width="16.44140625" style="10" customWidth="1"/>
    <col min="7942" max="7942" width="22.88671875" style="10" customWidth="1"/>
    <col min="7943" max="8192" width="8.88671875" style="10"/>
    <col min="8193" max="8193" width="8.6640625" style="10" customWidth="1"/>
    <col min="8194" max="8194" width="15.33203125" style="10" customWidth="1"/>
    <col min="8195" max="8195" width="62.109375" style="10" customWidth="1"/>
    <col min="8196" max="8196" width="9.5546875" style="10" customWidth="1"/>
    <col min="8197" max="8197" width="16.44140625" style="10" customWidth="1"/>
    <col min="8198" max="8198" width="22.88671875" style="10" customWidth="1"/>
    <col min="8199" max="8448" width="8.88671875" style="10"/>
    <col min="8449" max="8449" width="8.6640625" style="10" customWidth="1"/>
    <col min="8450" max="8450" width="15.33203125" style="10" customWidth="1"/>
    <col min="8451" max="8451" width="62.109375" style="10" customWidth="1"/>
    <col min="8452" max="8452" width="9.5546875" style="10" customWidth="1"/>
    <col min="8453" max="8453" width="16.44140625" style="10" customWidth="1"/>
    <col min="8454" max="8454" width="22.88671875" style="10" customWidth="1"/>
    <col min="8455" max="8704" width="8.88671875" style="10"/>
    <col min="8705" max="8705" width="8.6640625" style="10" customWidth="1"/>
    <col min="8706" max="8706" width="15.33203125" style="10" customWidth="1"/>
    <col min="8707" max="8707" width="62.109375" style="10" customWidth="1"/>
    <col min="8708" max="8708" width="9.5546875" style="10" customWidth="1"/>
    <col min="8709" max="8709" width="16.44140625" style="10" customWidth="1"/>
    <col min="8710" max="8710" width="22.88671875" style="10" customWidth="1"/>
    <col min="8711" max="8960" width="8.88671875" style="10"/>
    <col min="8961" max="8961" width="8.6640625" style="10" customWidth="1"/>
    <col min="8962" max="8962" width="15.33203125" style="10" customWidth="1"/>
    <col min="8963" max="8963" width="62.109375" style="10" customWidth="1"/>
    <col min="8964" max="8964" width="9.5546875" style="10" customWidth="1"/>
    <col min="8965" max="8965" width="16.44140625" style="10" customWidth="1"/>
    <col min="8966" max="8966" width="22.88671875" style="10" customWidth="1"/>
    <col min="8967" max="9216" width="8.88671875" style="10"/>
    <col min="9217" max="9217" width="8.6640625" style="10" customWidth="1"/>
    <col min="9218" max="9218" width="15.33203125" style="10" customWidth="1"/>
    <col min="9219" max="9219" width="62.109375" style="10" customWidth="1"/>
    <col min="9220" max="9220" width="9.5546875" style="10" customWidth="1"/>
    <col min="9221" max="9221" width="16.44140625" style="10" customWidth="1"/>
    <col min="9222" max="9222" width="22.88671875" style="10" customWidth="1"/>
    <col min="9223" max="9472" width="8.88671875" style="10"/>
    <col min="9473" max="9473" width="8.6640625" style="10" customWidth="1"/>
    <col min="9474" max="9474" width="15.33203125" style="10" customWidth="1"/>
    <col min="9475" max="9475" width="62.109375" style="10" customWidth="1"/>
    <col min="9476" max="9476" width="9.5546875" style="10" customWidth="1"/>
    <col min="9477" max="9477" width="16.44140625" style="10" customWidth="1"/>
    <col min="9478" max="9478" width="22.88671875" style="10" customWidth="1"/>
    <col min="9479" max="9728" width="8.88671875" style="10"/>
    <col min="9729" max="9729" width="8.6640625" style="10" customWidth="1"/>
    <col min="9730" max="9730" width="15.33203125" style="10" customWidth="1"/>
    <col min="9731" max="9731" width="62.109375" style="10" customWidth="1"/>
    <col min="9732" max="9732" width="9.5546875" style="10" customWidth="1"/>
    <col min="9733" max="9733" width="16.44140625" style="10" customWidth="1"/>
    <col min="9734" max="9734" width="22.88671875" style="10" customWidth="1"/>
    <col min="9735" max="9984" width="8.88671875" style="10"/>
    <col min="9985" max="9985" width="8.6640625" style="10" customWidth="1"/>
    <col min="9986" max="9986" width="15.33203125" style="10" customWidth="1"/>
    <col min="9987" max="9987" width="62.109375" style="10" customWidth="1"/>
    <col min="9988" max="9988" width="9.5546875" style="10" customWidth="1"/>
    <col min="9989" max="9989" width="16.44140625" style="10" customWidth="1"/>
    <col min="9990" max="9990" width="22.88671875" style="10" customWidth="1"/>
    <col min="9991" max="10240" width="8.88671875" style="10"/>
    <col min="10241" max="10241" width="8.6640625" style="10" customWidth="1"/>
    <col min="10242" max="10242" width="15.33203125" style="10" customWidth="1"/>
    <col min="10243" max="10243" width="62.109375" style="10" customWidth="1"/>
    <col min="10244" max="10244" width="9.5546875" style="10" customWidth="1"/>
    <col min="10245" max="10245" width="16.44140625" style="10" customWidth="1"/>
    <col min="10246" max="10246" width="22.88671875" style="10" customWidth="1"/>
    <col min="10247" max="10496" width="8.88671875" style="10"/>
    <col min="10497" max="10497" width="8.6640625" style="10" customWidth="1"/>
    <col min="10498" max="10498" width="15.33203125" style="10" customWidth="1"/>
    <col min="10499" max="10499" width="62.109375" style="10" customWidth="1"/>
    <col min="10500" max="10500" width="9.5546875" style="10" customWidth="1"/>
    <col min="10501" max="10501" width="16.44140625" style="10" customWidth="1"/>
    <col min="10502" max="10502" width="22.88671875" style="10" customWidth="1"/>
    <col min="10503" max="10752" width="8.88671875" style="10"/>
    <col min="10753" max="10753" width="8.6640625" style="10" customWidth="1"/>
    <col min="10754" max="10754" width="15.33203125" style="10" customWidth="1"/>
    <col min="10755" max="10755" width="62.109375" style="10" customWidth="1"/>
    <col min="10756" max="10756" width="9.5546875" style="10" customWidth="1"/>
    <col min="10757" max="10757" width="16.44140625" style="10" customWidth="1"/>
    <col min="10758" max="10758" width="22.88671875" style="10" customWidth="1"/>
    <col min="10759" max="11008" width="8.88671875" style="10"/>
    <col min="11009" max="11009" width="8.6640625" style="10" customWidth="1"/>
    <col min="11010" max="11010" width="15.33203125" style="10" customWidth="1"/>
    <col min="11011" max="11011" width="62.109375" style="10" customWidth="1"/>
    <col min="11012" max="11012" width="9.5546875" style="10" customWidth="1"/>
    <col min="11013" max="11013" width="16.44140625" style="10" customWidth="1"/>
    <col min="11014" max="11014" width="22.88671875" style="10" customWidth="1"/>
    <col min="11015" max="11264" width="8.88671875" style="10"/>
    <col min="11265" max="11265" width="8.6640625" style="10" customWidth="1"/>
    <col min="11266" max="11266" width="15.33203125" style="10" customWidth="1"/>
    <col min="11267" max="11267" width="62.109375" style="10" customWidth="1"/>
    <col min="11268" max="11268" width="9.5546875" style="10" customWidth="1"/>
    <col min="11269" max="11269" width="16.44140625" style="10" customWidth="1"/>
    <col min="11270" max="11270" width="22.88671875" style="10" customWidth="1"/>
    <col min="11271" max="11520" width="8.88671875" style="10"/>
    <col min="11521" max="11521" width="8.6640625" style="10" customWidth="1"/>
    <col min="11522" max="11522" width="15.33203125" style="10" customWidth="1"/>
    <col min="11523" max="11523" width="62.109375" style="10" customWidth="1"/>
    <col min="11524" max="11524" width="9.5546875" style="10" customWidth="1"/>
    <col min="11525" max="11525" width="16.44140625" style="10" customWidth="1"/>
    <col min="11526" max="11526" width="22.88671875" style="10" customWidth="1"/>
    <col min="11527" max="11776" width="8.88671875" style="10"/>
    <col min="11777" max="11777" width="8.6640625" style="10" customWidth="1"/>
    <col min="11778" max="11778" width="15.33203125" style="10" customWidth="1"/>
    <col min="11779" max="11779" width="62.109375" style="10" customWidth="1"/>
    <col min="11780" max="11780" width="9.5546875" style="10" customWidth="1"/>
    <col min="11781" max="11781" width="16.44140625" style="10" customWidth="1"/>
    <col min="11782" max="11782" width="22.88671875" style="10" customWidth="1"/>
    <col min="11783" max="12032" width="8.88671875" style="10"/>
    <col min="12033" max="12033" width="8.6640625" style="10" customWidth="1"/>
    <col min="12034" max="12034" width="15.33203125" style="10" customWidth="1"/>
    <col min="12035" max="12035" width="62.109375" style="10" customWidth="1"/>
    <col min="12036" max="12036" width="9.5546875" style="10" customWidth="1"/>
    <col min="12037" max="12037" width="16.44140625" style="10" customWidth="1"/>
    <col min="12038" max="12038" width="22.88671875" style="10" customWidth="1"/>
    <col min="12039" max="12288" width="8.88671875" style="10"/>
    <col min="12289" max="12289" width="8.6640625" style="10" customWidth="1"/>
    <col min="12290" max="12290" width="15.33203125" style="10" customWidth="1"/>
    <col min="12291" max="12291" width="62.109375" style="10" customWidth="1"/>
    <col min="12292" max="12292" width="9.5546875" style="10" customWidth="1"/>
    <col min="12293" max="12293" width="16.44140625" style="10" customWidth="1"/>
    <col min="12294" max="12294" width="22.88671875" style="10" customWidth="1"/>
    <col min="12295" max="12544" width="8.88671875" style="10"/>
    <col min="12545" max="12545" width="8.6640625" style="10" customWidth="1"/>
    <col min="12546" max="12546" width="15.33203125" style="10" customWidth="1"/>
    <col min="12547" max="12547" width="62.109375" style="10" customWidth="1"/>
    <col min="12548" max="12548" width="9.5546875" style="10" customWidth="1"/>
    <col min="12549" max="12549" width="16.44140625" style="10" customWidth="1"/>
    <col min="12550" max="12550" width="22.88671875" style="10" customWidth="1"/>
    <col min="12551" max="12800" width="8.88671875" style="10"/>
    <col min="12801" max="12801" width="8.6640625" style="10" customWidth="1"/>
    <col min="12802" max="12802" width="15.33203125" style="10" customWidth="1"/>
    <col min="12803" max="12803" width="62.109375" style="10" customWidth="1"/>
    <col min="12804" max="12804" width="9.5546875" style="10" customWidth="1"/>
    <col min="12805" max="12805" width="16.44140625" style="10" customWidth="1"/>
    <col min="12806" max="12806" width="22.88671875" style="10" customWidth="1"/>
    <col min="12807" max="13056" width="8.88671875" style="10"/>
    <col min="13057" max="13057" width="8.6640625" style="10" customWidth="1"/>
    <col min="13058" max="13058" width="15.33203125" style="10" customWidth="1"/>
    <col min="13059" max="13059" width="62.109375" style="10" customWidth="1"/>
    <col min="13060" max="13060" width="9.5546875" style="10" customWidth="1"/>
    <col min="13061" max="13061" width="16.44140625" style="10" customWidth="1"/>
    <col min="13062" max="13062" width="22.88671875" style="10" customWidth="1"/>
    <col min="13063" max="13312" width="8.88671875" style="10"/>
    <col min="13313" max="13313" width="8.6640625" style="10" customWidth="1"/>
    <col min="13314" max="13314" width="15.33203125" style="10" customWidth="1"/>
    <col min="13315" max="13315" width="62.109375" style="10" customWidth="1"/>
    <col min="13316" max="13316" width="9.5546875" style="10" customWidth="1"/>
    <col min="13317" max="13317" width="16.44140625" style="10" customWidth="1"/>
    <col min="13318" max="13318" width="22.88671875" style="10" customWidth="1"/>
    <col min="13319" max="13568" width="8.88671875" style="10"/>
    <col min="13569" max="13569" width="8.6640625" style="10" customWidth="1"/>
    <col min="13570" max="13570" width="15.33203125" style="10" customWidth="1"/>
    <col min="13571" max="13571" width="62.109375" style="10" customWidth="1"/>
    <col min="13572" max="13572" width="9.5546875" style="10" customWidth="1"/>
    <col min="13573" max="13573" width="16.44140625" style="10" customWidth="1"/>
    <col min="13574" max="13574" width="22.88671875" style="10" customWidth="1"/>
    <col min="13575" max="13824" width="8.88671875" style="10"/>
    <col min="13825" max="13825" width="8.6640625" style="10" customWidth="1"/>
    <col min="13826" max="13826" width="15.33203125" style="10" customWidth="1"/>
    <col min="13827" max="13827" width="62.109375" style="10" customWidth="1"/>
    <col min="13828" max="13828" width="9.5546875" style="10" customWidth="1"/>
    <col min="13829" max="13829" width="16.44140625" style="10" customWidth="1"/>
    <col min="13830" max="13830" width="22.88671875" style="10" customWidth="1"/>
    <col min="13831" max="14080" width="8.88671875" style="10"/>
    <col min="14081" max="14081" width="8.6640625" style="10" customWidth="1"/>
    <col min="14082" max="14082" width="15.33203125" style="10" customWidth="1"/>
    <col min="14083" max="14083" width="62.109375" style="10" customWidth="1"/>
    <col min="14084" max="14084" width="9.5546875" style="10" customWidth="1"/>
    <col min="14085" max="14085" width="16.44140625" style="10" customWidth="1"/>
    <col min="14086" max="14086" width="22.88671875" style="10" customWidth="1"/>
    <col min="14087" max="14336" width="8.88671875" style="10"/>
    <col min="14337" max="14337" width="8.6640625" style="10" customWidth="1"/>
    <col min="14338" max="14338" width="15.33203125" style="10" customWidth="1"/>
    <col min="14339" max="14339" width="62.109375" style="10" customWidth="1"/>
    <col min="14340" max="14340" width="9.5546875" style="10" customWidth="1"/>
    <col min="14341" max="14341" width="16.44140625" style="10" customWidth="1"/>
    <col min="14342" max="14342" width="22.88671875" style="10" customWidth="1"/>
    <col min="14343" max="14592" width="8.88671875" style="10"/>
    <col min="14593" max="14593" width="8.6640625" style="10" customWidth="1"/>
    <col min="14594" max="14594" width="15.33203125" style="10" customWidth="1"/>
    <col min="14595" max="14595" width="62.109375" style="10" customWidth="1"/>
    <col min="14596" max="14596" width="9.5546875" style="10" customWidth="1"/>
    <col min="14597" max="14597" width="16.44140625" style="10" customWidth="1"/>
    <col min="14598" max="14598" width="22.88671875" style="10" customWidth="1"/>
    <col min="14599" max="14848" width="8.88671875" style="10"/>
    <col min="14849" max="14849" width="8.6640625" style="10" customWidth="1"/>
    <col min="14850" max="14850" width="15.33203125" style="10" customWidth="1"/>
    <col min="14851" max="14851" width="62.109375" style="10" customWidth="1"/>
    <col min="14852" max="14852" width="9.5546875" style="10" customWidth="1"/>
    <col min="14853" max="14853" width="16.44140625" style="10" customWidth="1"/>
    <col min="14854" max="14854" width="22.88671875" style="10" customWidth="1"/>
    <col min="14855" max="15104" width="8.88671875" style="10"/>
    <col min="15105" max="15105" width="8.6640625" style="10" customWidth="1"/>
    <col min="15106" max="15106" width="15.33203125" style="10" customWidth="1"/>
    <col min="15107" max="15107" width="62.109375" style="10" customWidth="1"/>
    <col min="15108" max="15108" width="9.5546875" style="10" customWidth="1"/>
    <col min="15109" max="15109" width="16.44140625" style="10" customWidth="1"/>
    <col min="15110" max="15110" width="22.88671875" style="10" customWidth="1"/>
    <col min="15111" max="15360" width="8.88671875" style="10"/>
    <col min="15361" max="15361" width="8.6640625" style="10" customWidth="1"/>
    <col min="15362" max="15362" width="15.33203125" style="10" customWidth="1"/>
    <col min="15363" max="15363" width="62.109375" style="10" customWidth="1"/>
    <col min="15364" max="15364" width="9.5546875" style="10" customWidth="1"/>
    <col min="15365" max="15365" width="16.44140625" style="10" customWidth="1"/>
    <col min="15366" max="15366" width="22.88671875" style="10" customWidth="1"/>
    <col min="15367" max="15616" width="8.88671875" style="10"/>
    <col min="15617" max="15617" width="8.6640625" style="10" customWidth="1"/>
    <col min="15618" max="15618" width="15.33203125" style="10" customWidth="1"/>
    <col min="15619" max="15619" width="62.109375" style="10" customWidth="1"/>
    <col min="15620" max="15620" width="9.5546875" style="10" customWidth="1"/>
    <col min="15621" max="15621" width="16.44140625" style="10" customWidth="1"/>
    <col min="15622" max="15622" width="22.88671875" style="10" customWidth="1"/>
    <col min="15623" max="15872" width="8.88671875" style="10"/>
    <col min="15873" max="15873" width="8.6640625" style="10" customWidth="1"/>
    <col min="15874" max="15874" width="15.33203125" style="10" customWidth="1"/>
    <col min="15875" max="15875" width="62.109375" style="10" customWidth="1"/>
    <col min="15876" max="15876" width="9.5546875" style="10" customWidth="1"/>
    <col min="15877" max="15877" width="16.44140625" style="10" customWidth="1"/>
    <col min="15878" max="15878" width="22.88671875" style="10" customWidth="1"/>
    <col min="15879" max="16128" width="8.88671875" style="10"/>
    <col min="16129" max="16129" width="8.6640625" style="10" customWidth="1"/>
    <col min="16130" max="16130" width="15.33203125" style="10" customWidth="1"/>
    <col min="16131" max="16131" width="62.109375" style="10" customWidth="1"/>
    <col min="16132" max="16132" width="9.5546875" style="10" customWidth="1"/>
    <col min="16133" max="16133" width="16.44140625" style="10" customWidth="1"/>
    <col min="16134" max="16134" width="22.88671875" style="10" customWidth="1"/>
    <col min="16135" max="16384" width="8.88671875" style="10"/>
  </cols>
  <sheetData>
    <row r="1" spans="1:8" s="11" customFormat="1" ht="27.6" x14ac:dyDescent="0.3">
      <c r="A1" s="354" t="s">
        <v>0</v>
      </c>
      <c r="B1" s="354" t="s">
        <v>1</v>
      </c>
      <c r="C1" s="354" t="s">
        <v>2</v>
      </c>
      <c r="D1" s="354" t="s">
        <v>3</v>
      </c>
      <c r="E1" s="355" t="s">
        <v>4</v>
      </c>
      <c r="F1" s="356" t="s">
        <v>698</v>
      </c>
      <c r="G1" s="357" t="s">
        <v>709</v>
      </c>
      <c r="H1" s="358" t="s">
        <v>710</v>
      </c>
    </row>
    <row r="2" spans="1:8" ht="27.6" x14ac:dyDescent="0.25">
      <c r="A2" s="389">
        <v>1</v>
      </c>
      <c r="B2" s="390" t="s">
        <v>6</v>
      </c>
      <c r="C2" s="283" t="s">
        <v>7</v>
      </c>
      <c r="D2" s="284"/>
      <c r="E2" s="50"/>
      <c r="F2" s="58"/>
      <c r="G2" s="52"/>
      <c r="H2" s="53"/>
    </row>
    <row r="3" spans="1:8" x14ac:dyDescent="0.25">
      <c r="A3" s="57"/>
      <c r="B3" s="81"/>
      <c r="C3" s="286"/>
      <c r="D3" s="81"/>
      <c r="E3" s="57"/>
      <c r="F3" s="185"/>
      <c r="G3" s="59"/>
      <c r="H3" s="60"/>
    </row>
    <row r="4" spans="1:8" x14ac:dyDescent="0.25">
      <c r="A4" s="369" t="s">
        <v>8</v>
      </c>
      <c r="B4" s="391" t="s">
        <v>9</v>
      </c>
      <c r="C4" s="286" t="s">
        <v>10</v>
      </c>
      <c r="D4" s="81"/>
      <c r="E4" s="57"/>
      <c r="F4" s="185"/>
      <c r="G4" s="59"/>
      <c r="H4" s="60"/>
    </row>
    <row r="5" spans="1:8" x14ac:dyDescent="0.25">
      <c r="A5" s="369"/>
      <c r="B5" s="391"/>
      <c r="C5" s="130"/>
      <c r="D5" s="81"/>
      <c r="E5" s="57"/>
      <c r="F5" s="185"/>
      <c r="G5" s="59"/>
      <c r="H5" s="60"/>
    </row>
    <row r="6" spans="1:8" x14ac:dyDescent="0.25">
      <c r="A6" s="369" t="s">
        <v>11</v>
      </c>
      <c r="B6" s="391" t="s">
        <v>12</v>
      </c>
      <c r="C6" s="130" t="s">
        <v>13</v>
      </c>
      <c r="D6" s="81" t="s">
        <v>14</v>
      </c>
      <c r="E6" s="57">
        <f>'Cost estimate'!E6</f>
        <v>1</v>
      </c>
      <c r="F6" s="185">
        <v>400000</v>
      </c>
      <c r="G6" s="59">
        <f ca="1">IF(TODAY()&lt;45150,F6,IF(TODAY()&lt;45515,F6*(1+Escalations!$D$3),F6*(1+Escalations!$D$3)*(1+Escalations!$D$4)))</f>
        <v>400000</v>
      </c>
      <c r="H6" s="60">
        <f ca="1">E6*G6</f>
        <v>400000</v>
      </c>
    </row>
    <row r="7" spans="1:8" x14ac:dyDescent="0.25">
      <c r="A7" s="369"/>
      <c r="B7" s="391"/>
      <c r="C7" s="130"/>
      <c r="D7" s="81"/>
      <c r="E7" s="57"/>
      <c r="F7" s="185"/>
      <c r="G7" s="59"/>
      <c r="H7" s="60"/>
    </row>
    <row r="8" spans="1:8" x14ac:dyDescent="0.25">
      <c r="A8" s="369" t="s">
        <v>15</v>
      </c>
      <c r="B8" s="81" t="s">
        <v>16</v>
      </c>
      <c r="C8" s="131" t="s">
        <v>17</v>
      </c>
      <c r="D8" s="81"/>
      <c r="E8" s="57"/>
      <c r="F8" s="185"/>
      <c r="G8" s="59"/>
      <c r="H8" s="60"/>
    </row>
    <row r="9" spans="1:8" x14ac:dyDescent="0.25">
      <c r="A9" s="369"/>
      <c r="B9" s="81"/>
      <c r="C9" s="131"/>
      <c r="D9" s="81"/>
      <c r="E9" s="57"/>
      <c r="F9" s="185"/>
      <c r="G9" s="59"/>
      <c r="H9" s="60"/>
    </row>
    <row r="10" spans="1:8" x14ac:dyDescent="0.25">
      <c r="A10" s="369"/>
      <c r="B10" s="81" t="s">
        <v>18</v>
      </c>
      <c r="C10" s="146" t="s">
        <v>19</v>
      </c>
      <c r="D10" s="81"/>
      <c r="E10" s="57"/>
      <c r="F10" s="185"/>
      <c r="G10" s="59"/>
      <c r="H10" s="60"/>
    </row>
    <row r="11" spans="1:8" x14ac:dyDescent="0.25">
      <c r="A11" s="369"/>
      <c r="B11" s="81"/>
      <c r="C11" s="131" t="s">
        <v>20</v>
      </c>
      <c r="D11" s="81" t="s">
        <v>14</v>
      </c>
      <c r="E11" s="57">
        <f>'Cost estimate'!E11</f>
        <v>1</v>
      </c>
      <c r="F11" s="185">
        <v>20000</v>
      </c>
      <c r="G11" s="59">
        <f ca="1">IF(TODAY()&lt;45150,F11,IF(TODAY()&lt;45515,F11*(1+Escalations!$D$3),F11*(1+Escalations!$D$3)*(1+Escalations!$D$4)))</f>
        <v>20000</v>
      </c>
      <c r="H11" s="60">
        <f t="shared" ref="H11:H16" ca="1" si="0">E11*G11</f>
        <v>20000</v>
      </c>
    </row>
    <row r="12" spans="1:8" x14ac:dyDescent="0.25">
      <c r="A12" s="369"/>
      <c r="B12" s="81"/>
      <c r="C12" s="131" t="s">
        <v>21</v>
      </c>
      <c r="D12" s="81" t="s">
        <v>14</v>
      </c>
      <c r="E12" s="57">
        <f>'Cost estimate'!E12</f>
        <v>1</v>
      </c>
      <c r="F12" s="185">
        <v>30000</v>
      </c>
      <c r="G12" s="59">
        <f ca="1">IF(TODAY()&lt;45150,F12,IF(TODAY()&lt;45515,F12*(1+Escalations!$D$3),F12*(1+Escalations!$D$3)*(1+Escalations!$D$4)))</f>
        <v>30000</v>
      </c>
      <c r="H12" s="60">
        <f t="shared" ca="1" si="0"/>
        <v>30000</v>
      </c>
    </row>
    <row r="13" spans="1:8" x14ac:dyDescent="0.25">
      <c r="A13" s="369"/>
      <c r="B13" s="81"/>
      <c r="C13" s="131" t="s">
        <v>22</v>
      </c>
      <c r="D13" s="81" t="s">
        <v>23</v>
      </c>
      <c r="E13" s="57">
        <f>'Cost estimate'!E13</f>
        <v>0</v>
      </c>
      <c r="F13" s="185">
        <v>15000</v>
      </c>
      <c r="G13" s="59">
        <f ca="1">IF(TODAY()&lt;45150,F13,IF(TODAY()&lt;45515,F13*(1+Escalations!$D$3),F13*(1+Escalations!$D$3)*(1+Escalations!$D$4)))</f>
        <v>15000</v>
      </c>
      <c r="H13" s="60">
        <f t="shared" ca="1" si="0"/>
        <v>0</v>
      </c>
    </row>
    <row r="14" spans="1:8" x14ac:dyDescent="0.25">
      <c r="A14" s="369"/>
      <c r="B14" s="81"/>
      <c r="C14" s="131" t="s">
        <v>24</v>
      </c>
      <c r="D14" s="81" t="s">
        <v>25</v>
      </c>
      <c r="E14" s="88">
        <v>15000</v>
      </c>
      <c r="F14" s="185">
        <v>0.1</v>
      </c>
      <c r="G14" s="59">
        <f ca="1">IF(TODAY()&lt;45150,F14,IF(TODAY()&lt;45515,F14*(1+Escalations!$D$3),F14*(1+Escalations!$D$3)*(1+Escalations!$D$4)))</f>
        <v>0.1</v>
      </c>
      <c r="H14" s="60">
        <f t="shared" ca="1" si="0"/>
        <v>1500</v>
      </c>
    </row>
    <row r="15" spans="1:8" x14ac:dyDescent="0.25">
      <c r="A15" s="369"/>
      <c r="B15" s="81"/>
      <c r="C15" s="131" t="s">
        <v>26</v>
      </c>
      <c r="D15" s="81" t="s">
        <v>14</v>
      </c>
      <c r="E15" s="57">
        <f>'Cost estimate'!E15</f>
        <v>1</v>
      </c>
      <c r="F15" s="185">
        <v>20000</v>
      </c>
      <c r="G15" s="59">
        <f ca="1">IF(TODAY()&lt;45150,F15,IF(TODAY()&lt;45515,F15*(1+Escalations!$D$3),F15*(1+Escalations!$D$3)*(1+Escalations!$D$4)))</f>
        <v>20000</v>
      </c>
      <c r="H15" s="60">
        <f t="shared" ca="1" si="0"/>
        <v>20000</v>
      </c>
    </row>
    <row r="16" spans="1:8" x14ac:dyDescent="0.25">
      <c r="A16" s="369"/>
      <c r="B16" s="81"/>
      <c r="C16" s="131" t="s">
        <v>27</v>
      </c>
      <c r="D16" s="81" t="s">
        <v>14</v>
      </c>
      <c r="E16" s="57">
        <f>'Cost estimate'!E16</f>
        <v>1</v>
      </c>
      <c r="F16" s="185">
        <v>25000</v>
      </c>
      <c r="G16" s="59">
        <f ca="1">IF(TODAY()&lt;45150,F16,IF(TODAY()&lt;45515,F16*(1+Escalations!$D$3),F16*(1+Escalations!$D$3)*(1+Escalations!$D$4)))</f>
        <v>25000</v>
      </c>
      <c r="H16" s="60">
        <f t="shared" ca="1" si="0"/>
        <v>25000</v>
      </c>
    </row>
    <row r="17" spans="1:8" x14ac:dyDescent="0.25">
      <c r="A17" s="369"/>
      <c r="B17" s="81"/>
      <c r="C17" s="131"/>
      <c r="D17" s="81"/>
      <c r="E17" s="57"/>
      <c r="F17" s="185"/>
      <c r="G17" s="59"/>
      <c r="H17" s="60"/>
    </row>
    <row r="18" spans="1:8" x14ac:dyDescent="0.25">
      <c r="A18" s="369" t="s">
        <v>28</v>
      </c>
      <c r="B18" s="81" t="s">
        <v>29</v>
      </c>
      <c r="C18" s="146" t="s">
        <v>30</v>
      </c>
      <c r="D18" s="81"/>
      <c r="E18" s="57"/>
      <c r="F18" s="185"/>
      <c r="G18" s="59"/>
      <c r="H18" s="60"/>
    </row>
    <row r="19" spans="1:8" x14ac:dyDescent="0.25">
      <c r="A19" s="369"/>
      <c r="B19" s="81"/>
      <c r="C19" s="117" t="s">
        <v>31</v>
      </c>
      <c r="D19" s="81" t="s">
        <v>14</v>
      </c>
      <c r="E19" s="57">
        <f>'Cost estimate'!E19</f>
        <v>1</v>
      </c>
      <c r="F19" s="185">
        <v>20000</v>
      </c>
      <c r="G19" s="59">
        <f ca="1">IF(TODAY()&lt;45150,F19,IF(TODAY()&lt;45515,F19*(1+Escalations!$D$3),F19*(1+Escalations!$D$3)*(1+Escalations!$D$4)))</f>
        <v>20000</v>
      </c>
      <c r="H19" s="60">
        <f t="shared" ref="H19:H24" ca="1" si="1">E19*G19</f>
        <v>20000</v>
      </c>
    </row>
    <row r="20" spans="1:8" x14ac:dyDescent="0.25">
      <c r="A20" s="369"/>
      <c r="B20" s="81"/>
      <c r="C20" s="117" t="s">
        <v>32</v>
      </c>
      <c r="D20" s="81" t="s">
        <v>14</v>
      </c>
      <c r="E20" s="57">
        <f>'Cost estimate'!E20</f>
        <v>1</v>
      </c>
      <c r="F20" s="185">
        <v>15000</v>
      </c>
      <c r="G20" s="59">
        <f ca="1">IF(TODAY()&lt;45150,F20,IF(TODAY()&lt;45515,F20*(1+Escalations!$D$3),F20*(1+Escalations!$D$3)*(1+Escalations!$D$4)))</f>
        <v>15000</v>
      </c>
      <c r="H20" s="60">
        <f t="shared" ca="1" si="1"/>
        <v>15000</v>
      </c>
    </row>
    <row r="21" spans="1:8" x14ac:dyDescent="0.25">
      <c r="A21" s="369"/>
      <c r="B21" s="81"/>
      <c r="C21" s="117" t="s">
        <v>33</v>
      </c>
      <c r="D21" s="81" t="s">
        <v>14</v>
      </c>
      <c r="E21" s="57">
        <f>'Cost estimate'!E21</f>
        <v>1</v>
      </c>
      <c r="F21" s="185">
        <v>15000</v>
      </c>
      <c r="G21" s="59">
        <f ca="1">IF(TODAY()&lt;45150,F21,IF(TODAY()&lt;45515,F21*(1+Escalations!$D$3),F21*(1+Escalations!$D$3)*(1+Escalations!$D$4)))</f>
        <v>15000</v>
      </c>
      <c r="H21" s="60">
        <f t="shared" ca="1" si="1"/>
        <v>15000</v>
      </c>
    </row>
    <row r="22" spans="1:8" x14ac:dyDescent="0.25">
      <c r="A22" s="369"/>
      <c r="B22" s="81"/>
      <c r="C22" s="117" t="s">
        <v>34</v>
      </c>
      <c r="D22" s="81" t="s">
        <v>14</v>
      </c>
      <c r="E22" s="57">
        <f>'Cost estimate'!E22</f>
        <v>1</v>
      </c>
      <c r="F22" s="185">
        <v>10000</v>
      </c>
      <c r="G22" s="59">
        <f ca="1">IF(TODAY()&lt;45150,F22,IF(TODAY()&lt;45515,F22*(1+Escalations!$D$3),F22*(1+Escalations!$D$3)*(1+Escalations!$D$4)))</f>
        <v>10000</v>
      </c>
      <c r="H22" s="60">
        <f t="shared" ca="1" si="1"/>
        <v>10000</v>
      </c>
    </row>
    <row r="23" spans="1:8" x14ac:dyDescent="0.25">
      <c r="A23" s="369"/>
      <c r="B23" s="81"/>
      <c r="C23" s="117" t="s">
        <v>35</v>
      </c>
      <c r="D23" s="81" t="s">
        <v>14</v>
      </c>
      <c r="E23" s="57">
        <f>'Cost estimate'!E23</f>
        <v>1</v>
      </c>
      <c r="F23" s="185">
        <v>20000</v>
      </c>
      <c r="G23" s="59">
        <f ca="1">IF(TODAY()&lt;45150,F23,IF(TODAY()&lt;45515,F23*(1+Escalations!$D$3),F23*(1+Escalations!$D$3)*(1+Escalations!$D$4)))</f>
        <v>20000</v>
      </c>
      <c r="H23" s="60">
        <f t="shared" ca="1" si="1"/>
        <v>20000</v>
      </c>
    </row>
    <row r="24" spans="1:8" x14ac:dyDescent="0.25">
      <c r="A24" s="369"/>
      <c r="B24" s="81"/>
      <c r="C24" s="117" t="s">
        <v>36</v>
      </c>
      <c r="D24" s="81" t="s">
        <v>14</v>
      </c>
      <c r="E24" s="57">
        <f>'Cost estimate'!E24</f>
        <v>1</v>
      </c>
      <c r="F24" s="185">
        <v>5000</v>
      </c>
      <c r="G24" s="59">
        <f ca="1">IF(TODAY()&lt;45150,F24,IF(TODAY()&lt;45515,F24*(1+Escalations!$D$3),F24*(1+Escalations!$D$3)*(1+Escalations!$D$4)))</f>
        <v>5000</v>
      </c>
      <c r="H24" s="60">
        <f t="shared" ca="1" si="1"/>
        <v>5000</v>
      </c>
    </row>
    <row r="25" spans="1:8" x14ac:dyDescent="0.25">
      <c r="A25" s="369"/>
      <c r="B25" s="81"/>
      <c r="C25" s="117"/>
      <c r="D25" s="81"/>
      <c r="E25" s="57"/>
      <c r="F25" s="185"/>
      <c r="G25" s="59"/>
      <c r="H25" s="60"/>
    </row>
    <row r="26" spans="1:8" x14ac:dyDescent="0.25">
      <c r="A26" s="72" t="s">
        <v>37</v>
      </c>
      <c r="B26" s="81" t="s">
        <v>38</v>
      </c>
      <c r="C26" s="117" t="s">
        <v>39</v>
      </c>
      <c r="D26" s="81" t="s">
        <v>14</v>
      </c>
      <c r="E26" s="57">
        <f>'Cost estimate'!E26</f>
        <v>1</v>
      </c>
      <c r="F26" s="185">
        <v>40000</v>
      </c>
      <c r="G26" s="59">
        <f ca="1">IF(TODAY()&lt;45150,F26,IF(TODAY()&lt;45515,F26*(1+Escalations!$D$3),F26*(1+Escalations!$D$3)*(1+Escalations!$D$4)))</f>
        <v>40000</v>
      </c>
      <c r="H26" s="60">
        <f ca="1">E26*G26</f>
        <v>40000</v>
      </c>
    </row>
    <row r="27" spans="1:8" x14ac:dyDescent="0.25">
      <c r="A27" s="72" t="s">
        <v>40</v>
      </c>
      <c r="B27" s="81"/>
      <c r="C27" s="117" t="s">
        <v>41</v>
      </c>
      <c r="D27" s="81" t="s">
        <v>14</v>
      </c>
      <c r="E27" s="57">
        <f>'Cost estimate'!E27</f>
        <v>0</v>
      </c>
      <c r="F27" s="185">
        <v>40000</v>
      </c>
      <c r="G27" s="59">
        <f ca="1">IF(TODAY()&lt;45150,F27,IF(TODAY()&lt;45515,F27*(1+Escalations!$D$3),F27*(1+Escalations!$D$3)*(1+Escalations!$D$4)))</f>
        <v>40000</v>
      </c>
      <c r="H27" s="60">
        <f ca="1">E27*G27</f>
        <v>0</v>
      </c>
    </row>
    <row r="28" spans="1:8" x14ac:dyDescent="0.25">
      <c r="A28" s="72" t="s">
        <v>42</v>
      </c>
      <c r="B28" s="81" t="s">
        <v>43</v>
      </c>
      <c r="C28" s="117" t="s">
        <v>44</v>
      </c>
      <c r="D28" s="81" t="s">
        <v>14</v>
      </c>
      <c r="E28" s="57">
        <f>'Cost estimate'!E28</f>
        <v>1</v>
      </c>
      <c r="F28" s="185">
        <v>25000</v>
      </c>
      <c r="G28" s="59">
        <f ca="1">IF(TODAY()&lt;45150,F28,IF(TODAY()&lt;45515,F28*(1+Escalations!$D$3),F28*(1+Escalations!$D$3)*(1+Escalations!$D$4)))</f>
        <v>25000</v>
      </c>
      <c r="H28" s="60">
        <f ca="1">E28*G28</f>
        <v>25000</v>
      </c>
    </row>
    <row r="29" spans="1:8" x14ac:dyDescent="0.25">
      <c r="A29" s="72" t="s">
        <v>45</v>
      </c>
      <c r="B29" s="81" t="s">
        <v>46</v>
      </c>
      <c r="C29" s="131" t="s">
        <v>47</v>
      </c>
      <c r="D29" s="81" t="s">
        <v>14</v>
      </c>
      <c r="E29" s="57">
        <f>'Cost estimate'!E29</f>
        <v>1</v>
      </c>
      <c r="F29" s="185">
        <v>5000</v>
      </c>
      <c r="G29" s="59">
        <f ca="1">IF(TODAY()&lt;45150,F29,IF(TODAY()&lt;45515,F29*(1+Escalations!$D$3),F29*(1+Escalations!$D$3)*(1+Escalations!$D$4)))</f>
        <v>5000</v>
      </c>
      <c r="H29" s="60">
        <f ca="1">E29*G29</f>
        <v>5000</v>
      </c>
    </row>
    <row r="30" spans="1:8" x14ac:dyDescent="0.25">
      <c r="A30" s="369" t="s">
        <v>48</v>
      </c>
      <c r="B30" s="81" t="s">
        <v>49</v>
      </c>
      <c r="C30" s="131" t="s">
        <v>50</v>
      </c>
      <c r="D30" s="81" t="s">
        <v>14</v>
      </c>
      <c r="E30" s="57">
        <f>'Cost estimate'!E30</f>
        <v>1</v>
      </c>
      <c r="F30" s="185">
        <v>15000</v>
      </c>
      <c r="G30" s="59">
        <f ca="1">IF(TODAY()&lt;45150,F30,IF(TODAY()&lt;45515,F30*(1+Escalations!$D$3),F30*(1+Escalations!$D$3)*(1+Escalations!$D$4)))</f>
        <v>15000</v>
      </c>
      <c r="H30" s="60">
        <f ca="1">E30*G30</f>
        <v>15000</v>
      </c>
    </row>
    <row r="31" spans="1:8" x14ac:dyDescent="0.25">
      <c r="A31" s="369"/>
      <c r="B31" s="81"/>
      <c r="C31" s="130"/>
      <c r="D31" s="81"/>
      <c r="E31" s="57"/>
      <c r="F31" s="185"/>
      <c r="G31" s="59"/>
      <c r="H31" s="60"/>
    </row>
    <row r="32" spans="1:8" x14ac:dyDescent="0.25">
      <c r="A32" s="369" t="s">
        <v>51</v>
      </c>
      <c r="B32" s="81">
        <v>8.4</v>
      </c>
      <c r="C32" s="286" t="s">
        <v>52</v>
      </c>
      <c r="D32" s="81"/>
      <c r="E32" s="57"/>
      <c r="F32" s="185"/>
      <c r="G32" s="59"/>
      <c r="H32" s="60"/>
    </row>
    <row r="33" spans="1:8" x14ac:dyDescent="0.25">
      <c r="A33" s="57" t="s">
        <v>53</v>
      </c>
      <c r="B33" s="81" t="s">
        <v>54</v>
      </c>
      <c r="C33" s="130" t="s">
        <v>13</v>
      </c>
      <c r="D33" s="81" t="s">
        <v>55</v>
      </c>
      <c r="E33" s="57">
        <f>'Cost estimate'!E33</f>
        <v>10</v>
      </c>
      <c r="F33" s="185">
        <v>20000</v>
      </c>
      <c r="G33" s="59">
        <f ca="1">IF(TODAY()&lt;45150,F33,IF(TODAY()&lt;45515,F33*(1+Escalations!$D$3),F33*(1+Escalations!$D$3)*(1+Escalations!$D$4)))</f>
        <v>20000</v>
      </c>
      <c r="H33" s="60">
        <f ca="1">E33*G33</f>
        <v>200000</v>
      </c>
    </row>
    <row r="34" spans="1:8" x14ac:dyDescent="0.25">
      <c r="A34" s="57"/>
      <c r="B34" s="81" t="s">
        <v>56</v>
      </c>
      <c r="C34" s="130" t="s">
        <v>57</v>
      </c>
      <c r="D34" s="81"/>
      <c r="E34" s="57"/>
      <c r="F34" s="185"/>
      <c r="G34" s="59"/>
      <c r="H34" s="60"/>
    </row>
    <row r="35" spans="1:8" x14ac:dyDescent="0.25">
      <c r="A35" s="57"/>
      <c r="B35" s="81"/>
      <c r="C35" s="130"/>
      <c r="D35" s="81"/>
      <c r="E35" s="57"/>
      <c r="F35" s="185"/>
      <c r="G35" s="59"/>
      <c r="H35" s="60"/>
    </row>
    <row r="36" spans="1:8" x14ac:dyDescent="0.25">
      <c r="A36" s="57" t="s">
        <v>58</v>
      </c>
      <c r="B36" s="81" t="s">
        <v>59</v>
      </c>
      <c r="C36" s="286" t="s">
        <v>19</v>
      </c>
      <c r="D36" s="81"/>
      <c r="E36" s="57"/>
      <c r="F36" s="185"/>
      <c r="G36" s="59"/>
      <c r="H36" s="60"/>
    </row>
    <row r="37" spans="1:8" x14ac:dyDescent="0.25">
      <c r="A37" s="57"/>
      <c r="B37" s="81"/>
      <c r="C37" s="130" t="s">
        <v>20</v>
      </c>
      <c r="D37" s="81" t="s">
        <v>55</v>
      </c>
      <c r="E37" s="57">
        <f>'Cost estimate'!E37</f>
        <v>10</v>
      </c>
      <c r="F37" s="185">
        <v>10000</v>
      </c>
      <c r="G37" s="59">
        <f ca="1">IF(TODAY()&lt;45150,F37,IF(TODAY()&lt;45515,F37*(1+Escalations!$D$3),F37*(1+Escalations!$D$3)*(1+Escalations!$D$4)))</f>
        <v>10000</v>
      </c>
      <c r="H37" s="60">
        <f ca="1">E37*G37</f>
        <v>100000</v>
      </c>
    </row>
    <row r="38" spans="1:8" x14ac:dyDescent="0.25">
      <c r="A38" s="57"/>
      <c r="B38" s="81"/>
      <c r="C38" s="130" t="s">
        <v>21</v>
      </c>
      <c r="D38" s="81" t="s">
        <v>55</v>
      </c>
      <c r="E38" s="57">
        <f>'Cost estimate'!E38</f>
        <v>10</v>
      </c>
      <c r="F38" s="185">
        <v>2000</v>
      </c>
      <c r="G38" s="59">
        <f ca="1">IF(TODAY()&lt;45150,F38,IF(TODAY()&lt;45515,F38*(1+Escalations!$D$3),F38*(1+Escalations!$D$3)*(1+Escalations!$D$4)))</f>
        <v>2000</v>
      </c>
      <c r="H38" s="60">
        <f ca="1">E38*G38</f>
        <v>20000</v>
      </c>
    </row>
    <row r="39" spans="1:8" x14ac:dyDescent="0.25">
      <c r="A39" s="57"/>
      <c r="B39" s="81"/>
      <c r="C39" s="131" t="s">
        <v>22</v>
      </c>
      <c r="D39" s="81" t="s">
        <v>23</v>
      </c>
      <c r="E39" s="57">
        <f>'Cost estimate'!E39</f>
        <v>0</v>
      </c>
      <c r="F39" s="185">
        <v>15000</v>
      </c>
      <c r="G39" s="59">
        <f ca="1">IF(TODAY()&lt;45150,F39,IF(TODAY()&lt;45515,F39*(1+Escalations!$D$3),F39*(1+Escalations!$D$3)*(1+Escalations!$D$4)))</f>
        <v>15000</v>
      </c>
      <c r="H39" s="60">
        <f ca="1">E39*G39</f>
        <v>0</v>
      </c>
    </row>
    <row r="40" spans="1:8" x14ac:dyDescent="0.25">
      <c r="A40" s="57"/>
      <c r="B40" s="81"/>
      <c r="C40" s="131" t="s">
        <v>60</v>
      </c>
      <c r="D40" s="81" t="s">
        <v>25</v>
      </c>
      <c r="E40" s="88">
        <f>'Cost estimate'!E40</f>
        <v>0</v>
      </c>
      <c r="F40" s="185">
        <v>0.1</v>
      </c>
      <c r="G40" s="59">
        <f ca="1">IF(TODAY()&lt;45150,F40,IF(TODAY()&lt;45515,F40*(1+Escalations!$D$3),F40*(1+Escalations!$D$3)*(1+Escalations!$D$4)))</f>
        <v>0.1</v>
      </c>
      <c r="H40" s="60">
        <f ca="1">E40*G40</f>
        <v>0</v>
      </c>
    </row>
    <row r="41" spans="1:8" x14ac:dyDescent="0.25">
      <c r="A41" s="57"/>
      <c r="B41" s="81"/>
      <c r="C41" s="131"/>
      <c r="D41" s="81"/>
      <c r="E41" s="72"/>
      <c r="F41" s="185"/>
      <c r="G41" s="59"/>
      <c r="H41" s="60"/>
    </row>
    <row r="42" spans="1:8" x14ac:dyDescent="0.25">
      <c r="A42" s="57"/>
      <c r="B42" s="81"/>
      <c r="C42" s="131" t="s">
        <v>26</v>
      </c>
      <c r="D42" s="81" t="s">
        <v>55</v>
      </c>
      <c r="E42" s="57">
        <f>'Cost estimate'!E42</f>
        <v>10</v>
      </c>
      <c r="F42" s="185">
        <v>10000</v>
      </c>
      <c r="G42" s="59">
        <f ca="1">IF(TODAY()&lt;45150,F42,IF(TODAY()&lt;45515,F42*(1+Escalations!$D$3),F42*(1+Escalations!$D$3)*(1+Escalations!$D$4)))</f>
        <v>10000</v>
      </c>
      <c r="H42" s="60">
        <f ca="1">E42*G42</f>
        <v>100000</v>
      </c>
    </row>
    <row r="43" spans="1:8" x14ac:dyDescent="0.25">
      <c r="A43" s="57"/>
      <c r="B43" s="81"/>
      <c r="C43" s="117" t="s">
        <v>27</v>
      </c>
      <c r="D43" s="81" t="s">
        <v>55</v>
      </c>
      <c r="E43" s="57">
        <f>'Cost estimate'!E43</f>
        <v>10</v>
      </c>
      <c r="F43" s="185">
        <v>7000</v>
      </c>
      <c r="G43" s="59">
        <f ca="1">IF(TODAY()&lt;45150,F43,IF(TODAY()&lt;45515,F43*(1+Escalations!$D$3),F43*(1+Escalations!$D$3)*(1+Escalations!$D$4)))</f>
        <v>7000</v>
      </c>
      <c r="H43" s="60">
        <f ca="1">E43*G43</f>
        <v>70000</v>
      </c>
    </row>
    <row r="44" spans="1:8" x14ac:dyDescent="0.25">
      <c r="A44" s="57"/>
      <c r="B44" s="81"/>
      <c r="C44" s="130"/>
      <c r="D44" s="81"/>
      <c r="E44" s="57"/>
      <c r="F44" s="185"/>
      <c r="G44" s="59"/>
      <c r="H44" s="60"/>
    </row>
    <row r="45" spans="1:8" x14ac:dyDescent="0.25">
      <c r="A45" s="57" t="s">
        <v>61</v>
      </c>
      <c r="B45" s="81" t="s">
        <v>62</v>
      </c>
      <c r="C45" s="146" t="s">
        <v>63</v>
      </c>
      <c r="D45" s="81"/>
      <c r="E45" s="57"/>
      <c r="F45" s="185"/>
      <c r="G45" s="59"/>
      <c r="H45" s="60"/>
    </row>
    <row r="46" spans="1:8" x14ac:dyDescent="0.25">
      <c r="A46" s="369"/>
      <c r="B46" s="81"/>
      <c r="C46" s="117" t="s">
        <v>31</v>
      </c>
      <c r="D46" s="81" t="s">
        <v>55</v>
      </c>
      <c r="E46" s="57">
        <f>'Cost estimate'!E49</f>
        <v>10</v>
      </c>
      <c r="F46" s="185">
        <v>10000</v>
      </c>
      <c r="G46" s="59">
        <f ca="1">IF(TODAY()&lt;45150,F46,IF(TODAY()&lt;45515,F46*(1+Escalations!$D$3),F46*(1+Escalations!$D$3)*(1+Escalations!$D$4)))</f>
        <v>10000</v>
      </c>
      <c r="H46" s="60">
        <f t="shared" ref="H46:H55" ca="1" si="2">E46*G46</f>
        <v>100000</v>
      </c>
    </row>
    <row r="47" spans="1:8" x14ac:dyDescent="0.25">
      <c r="A47" s="369"/>
      <c r="B47" s="81"/>
      <c r="C47" s="117" t="s">
        <v>32</v>
      </c>
      <c r="D47" s="81" t="s">
        <v>55</v>
      </c>
      <c r="E47" s="57">
        <f>'Cost estimate'!E50</f>
        <v>10</v>
      </c>
      <c r="F47" s="185">
        <v>7000</v>
      </c>
      <c r="G47" s="59">
        <f ca="1">IF(TODAY()&lt;45150,F47,IF(TODAY()&lt;45515,F47*(1+Escalations!$D$3),F47*(1+Escalations!$D$3)*(1+Escalations!$D$4)))</f>
        <v>7000</v>
      </c>
      <c r="H47" s="60">
        <f t="shared" ca="1" si="2"/>
        <v>70000</v>
      </c>
    </row>
    <row r="48" spans="1:8" x14ac:dyDescent="0.25">
      <c r="A48" s="369"/>
      <c r="B48" s="81"/>
      <c r="C48" s="117" t="s">
        <v>33</v>
      </c>
      <c r="D48" s="81" t="s">
        <v>55</v>
      </c>
      <c r="E48" s="57">
        <f>'Cost estimate'!E51</f>
        <v>10</v>
      </c>
      <c r="F48" s="185">
        <v>3000</v>
      </c>
      <c r="G48" s="59">
        <f ca="1">IF(TODAY()&lt;45150,F48,IF(TODAY()&lt;45515,F48*(1+Escalations!$D$3),F48*(1+Escalations!$D$3)*(1+Escalations!$D$4)))</f>
        <v>3000</v>
      </c>
      <c r="H48" s="60">
        <f t="shared" ca="1" si="2"/>
        <v>30000</v>
      </c>
    </row>
    <row r="49" spans="1:8" x14ac:dyDescent="0.25">
      <c r="A49" s="369"/>
      <c r="B49" s="81"/>
      <c r="C49" s="117" t="s">
        <v>34</v>
      </c>
      <c r="D49" s="81" t="s">
        <v>55</v>
      </c>
      <c r="E49" s="57">
        <f>'Cost estimate'!E52</f>
        <v>10</v>
      </c>
      <c r="F49" s="185">
        <v>3000</v>
      </c>
      <c r="G49" s="59">
        <f ca="1">IF(TODAY()&lt;45150,F49,IF(TODAY()&lt;45515,F49*(1+Escalations!$D$3),F49*(1+Escalations!$D$3)*(1+Escalations!$D$4)))</f>
        <v>3000</v>
      </c>
      <c r="H49" s="60">
        <f t="shared" ca="1" si="2"/>
        <v>30000</v>
      </c>
    </row>
    <row r="50" spans="1:8" x14ac:dyDescent="0.25">
      <c r="A50" s="369"/>
      <c r="B50" s="81"/>
      <c r="C50" s="117" t="s">
        <v>64</v>
      </c>
      <c r="D50" s="81" t="s">
        <v>55</v>
      </c>
      <c r="E50" s="57">
        <f>'Cost estimate'!E53</f>
        <v>10</v>
      </c>
      <c r="F50" s="185">
        <v>3000</v>
      </c>
      <c r="G50" s="59">
        <f ca="1">IF(TODAY()&lt;45150,F50,IF(TODAY()&lt;45515,F50*(1+Escalations!$D$3),F50*(1+Escalations!$D$3)*(1+Escalations!$D$4)))</f>
        <v>3000</v>
      </c>
      <c r="H50" s="60">
        <f t="shared" ca="1" si="2"/>
        <v>30000</v>
      </c>
    </row>
    <row r="51" spans="1:8" x14ac:dyDescent="0.25">
      <c r="A51" s="369"/>
      <c r="B51" s="81"/>
      <c r="C51" s="117" t="s">
        <v>65</v>
      </c>
      <c r="D51" s="81" t="s">
        <v>55</v>
      </c>
      <c r="E51" s="57">
        <f>'Cost estimate'!E54</f>
        <v>10</v>
      </c>
      <c r="F51" s="185">
        <v>3000</v>
      </c>
      <c r="G51" s="59">
        <f ca="1">IF(TODAY()&lt;45150,F51,IF(TODAY()&lt;45515,F51*(1+Escalations!$D$3),F51*(1+Escalations!$D$3)*(1+Escalations!$D$4)))</f>
        <v>3000</v>
      </c>
      <c r="H51" s="60">
        <f t="shared" ca="1" si="2"/>
        <v>30000</v>
      </c>
    </row>
    <row r="52" spans="1:8" x14ac:dyDescent="0.25">
      <c r="A52" s="369"/>
      <c r="B52" s="81"/>
      <c r="C52" s="117" t="s">
        <v>66</v>
      </c>
      <c r="D52" s="81" t="s">
        <v>55</v>
      </c>
      <c r="E52" s="57">
        <f>'Cost estimate'!E55</f>
        <v>10</v>
      </c>
      <c r="F52" s="185">
        <v>2000</v>
      </c>
      <c r="G52" s="59">
        <f ca="1">IF(TODAY()&lt;45150,F52,IF(TODAY()&lt;45515,F52*(1+Escalations!$D$3),F52*(1+Escalations!$D$3)*(1+Escalations!$D$4)))</f>
        <v>2000</v>
      </c>
      <c r="H52" s="60">
        <f t="shared" ca="1" si="2"/>
        <v>20000</v>
      </c>
    </row>
    <row r="53" spans="1:8" x14ac:dyDescent="0.25">
      <c r="A53" s="369" t="s">
        <v>67</v>
      </c>
      <c r="B53" s="81" t="s">
        <v>68</v>
      </c>
      <c r="C53" s="131" t="s">
        <v>69</v>
      </c>
      <c r="D53" s="81" t="s">
        <v>55</v>
      </c>
      <c r="E53" s="57">
        <f>'Cost estimate'!E56</f>
        <v>10</v>
      </c>
      <c r="F53" s="185">
        <v>60000</v>
      </c>
      <c r="G53" s="59">
        <f ca="1">IF(TODAY()&lt;45150,F53,IF(TODAY()&lt;45515,F53*(1+Escalations!$D$3),F53*(1+Escalations!$D$3)*(1+Escalations!$D$4)))</f>
        <v>60000</v>
      </c>
      <c r="H53" s="60">
        <f t="shared" ca="1" si="2"/>
        <v>600000</v>
      </c>
    </row>
    <row r="54" spans="1:8" ht="27.6" x14ac:dyDescent="0.25">
      <c r="A54" s="369" t="s">
        <v>70</v>
      </c>
      <c r="B54" s="81" t="s">
        <v>71</v>
      </c>
      <c r="C54" s="131" t="s">
        <v>72</v>
      </c>
      <c r="D54" s="81" t="s">
        <v>55</v>
      </c>
      <c r="E54" s="57">
        <f>'Cost estimate'!E57</f>
        <v>10</v>
      </c>
      <c r="F54" s="185">
        <v>10000</v>
      </c>
      <c r="G54" s="59">
        <f ca="1">IF(TODAY()&lt;45150,F54,IF(TODAY()&lt;45515,F54*(1+Escalations!$D$3),F54*(1+Escalations!$D$3)*(1+Escalations!$D$4)))</f>
        <v>10000</v>
      </c>
      <c r="H54" s="60">
        <f t="shared" ca="1" si="2"/>
        <v>100000</v>
      </c>
    </row>
    <row r="55" spans="1:8" x14ac:dyDescent="0.25">
      <c r="A55" s="369" t="s">
        <v>73</v>
      </c>
      <c r="B55" s="81" t="s">
        <v>74</v>
      </c>
      <c r="C55" s="131" t="s">
        <v>75</v>
      </c>
      <c r="D55" s="81" t="s">
        <v>55</v>
      </c>
      <c r="E55" s="57">
        <f>'Cost estimate'!E58</f>
        <v>10</v>
      </c>
      <c r="F55" s="185">
        <v>60000</v>
      </c>
      <c r="G55" s="59">
        <f ca="1">IF(TODAY()&lt;45150,F55,IF(TODAY()&lt;45515,F55*(1+Escalations!$D$3),F55*(1+Escalations!$D$3)*(1+Escalations!$D$4)))</f>
        <v>60000</v>
      </c>
      <c r="H55" s="60">
        <f t="shared" ca="1" si="2"/>
        <v>600000</v>
      </c>
    </row>
    <row r="56" spans="1:8" x14ac:dyDescent="0.25">
      <c r="A56" s="369"/>
      <c r="B56" s="81"/>
      <c r="C56" s="131"/>
      <c r="D56" s="81"/>
      <c r="E56" s="57"/>
      <c r="F56" s="185"/>
      <c r="G56" s="59"/>
      <c r="H56" s="60"/>
    </row>
    <row r="57" spans="1:8" ht="20.399999999999999" customHeight="1" x14ac:dyDescent="0.25">
      <c r="A57" s="359" t="s">
        <v>711</v>
      </c>
      <c r="B57" s="86"/>
      <c r="C57" s="86"/>
      <c r="D57" s="86"/>
      <c r="E57" s="73"/>
      <c r="F57" s="392"/>
      <c r="G57" s="77"/>
      <c r="H57" s="78">
        <f ca="1">SUM(H2:H56)</f>
        <v>2766500</v>
      </c>
    </row>
    <row r="58" spans="1:8" ht="21.6" customHeight="1" x14ac:dyDescent="0.25">
      <c r="A58" s="359" t="s">
        <v>712</v>
      </c>
      <c r="B58" s="86"/>
      <c r="C58" s="86"/>
      <c r="D58" s="86"/>
      <c r="E58" s="73"/>
      <c r="F58" s="392"/>
      <c r="G58" s="77"/>
      <c r="H58" s="78">
        <f ca="1">H57</f>
        <v>2766500</v>
      </c>
    </row>
    <row r="59" spans="1:8" ht="27.6" x14ac:dyDescent="0.25">
      <c r="A59" s="369" t="s">
        <v>76</v>
      </c>
      <c r="B59" s="81" t="s">
        <v>77</v>
      </c>
      <c r="C59" s="146" t="s">
        <v>78</v>
      </c>
      <c r="D59" s="81"/>
      <c r="E59" s="57"/>
      <c r="F59" s="185"/>
      <c r="G59" s="59"/>
      <c r="H59" s="60"/>
    </row>
    <row r="60" spans="1:8" x14ac:dyDescent="0.25">
      <c r="A60" s="369" t="s">
        <v>79</v>
      </c>
      <c r="B60" s="81" t="s">
        <v>80</v>
      </c>
      <c r="C60" s="131" t="s">
        <v>81</v>
      </c>
      <c r="D60" s="81" t="s">
        <v>55</v>
      </c>
      <c r="E60" s="57">
        <f>'Cost estimate'!E61</f>
        <v>10</v>
      </c>
      <c r="F60" s="185">
        <v>10000</v>
      </c>
      <c r="G60" s="59">
        <f ca="1">IF(TODAY()&lt;45150,F60,IF(TODAY()&lt;45515,F60*(1+Escalations!$D$3),F60*(1+Escalations!$D$3)*(1+Escalations!$D$4)))</f>
        <v>10000</v>
      </c>
      <c r="H60" s="60">
        <f ca="1">E60*G60</f>
        <v>100000</v>
      </c>
    </row>
    <row r="61" spans="1:8" ht="27.6" x14ac:dyDescent="0.25">
      <c r="A61" s="369" t="s">
        <v>82</v>
      </c>
      <c r="B61" s="81" t="s">
        <v>83</v>
      </c>
      <c r="C61" s="131" t="s">
        <v>84</v>
      </c>
      <c r="D61" s="81" t="s">
        <v>55</v>
      </c>
      <c r="E61" s="57">
        <f>'Cost estimate'!E62</f>
        <v>10</v>
      </c>
      <c r="F61" s="185">
        <v>40000</v>
      </c>
      <c r="G61" s="59">
        <f ca="1">IF(TODAY()&lt;45150,F61,IF(TODAY()&lt;45515,F61*(1+Escalations!$D$3),F61*(1+Escalations!$D$3)*(1+Escalations!$D$4)))</f>
        <v>40000</v>
      </c>
      <c r="H61" s="60">
        <f ca="1">E61*G61</f>
        <v>400000</v>
      </c>
    </row>
    <row r="62" spans="1:8" x14ac:dyDescent="0.25">
      <c r="A62" s="369" t="s">
        <v>85</v>
      </c>
      <c r="B62" s="81"/>
      <c r="C62" s="131" t="s">
        <v>86</v>
      </c>
      <c r="D62" s="81" t="s">
        <v>55</v>
      </c>
      <c r="E62" s="57">
        <f>'Cost estimate'!E63</f>
        <v>0</v>
      </c>
      <c r="F62" s="185">
        <v>40000</v>
      </c>
      <c r="G62" s="59">
        <f ca="1">IF(TODAY()&lt;45150,F62,IF(TODAY()&lt;45515,F62*(1+Escalations!$D$3),F62*(1+Escalations!$D$3)*(1+Escalations!$D$4)))</f>
        <v>40000</v>
      </c>
      <c r="H62" s="60">
        <f ca="1">E62*G62</f>
        <v>0</v>
      </c>
    </row>
    <row r="63" spans="1:8" x14ac:dyDescent="0.25">
      <c r="A63" s="369"/>
      <c r="B63" s="81"/>
      <c r="C63" s="131"/>
      <c r="D63" s="81"/>
      <c r="E63" s="57"/>
      <c r="F63" s="185"/>
      <c r="G63" s="59"/>
      <c r="H63" s="60"/>
    </row>
    <row r="64" spans="1:8" ht="27.6" x14ac:dyDescent="0.25">
      <c r="A64" s="369" t="s">
        <v>87</v>
      </c>
      <c r="B64" s="81" t="s">
        <v>88</v>
      </c>
      <c r="C64" s="146" t="s">
        <v>89</v>
      </c>
      <c r="D64" s="81"/>
      <c r="E64" s="57"/>
      <c r="F64" s="185"/>
      <c r="G64" s="59"/>
      <c r="H64" s="60"/>
    </row>
    <row r="65" spans="1:8" x14ac:dyDescent="0.25">
      <c r="A65" s="369" t="s">
        <v>90</v>
      </c>
      <c r="B65" s="81" t="s">
        <v>91</v>
      </c>
      <c r="C65" s="131" t="s">
        <v>92</v>
      </c>
      <c r="D65" s="81" t="s">
        <v>55</v>
      </c>
      <c r="E65" s="57">
        <f>'Cost estimate'!E66</f>
        <v>10</v>
      </c>
      <c r="F65" s="185">
        <v>40000</v>
      </c>
      <c r="G65" s="59">
        <f ca="1">IF(TODAY()&lt;45150,F65,IF(TODAY()&lt;45515,F65*(1+Escalations!$D$3),F65*(1+Escalations!$D$3)*(1+Escalations!$D$4)))</f>
        <v>40000</v>
      </c>
      <c r="H65" s="60">
        <f ca="1">E65*G65</f>
        <v>400000</v>
      </c>
    </row>
    <row r="66" spans="1:8" x14ac:dyDescent="0.25">
      <c r="A66" s="369" t="s">
        <v>93</v>
      </c>
      <c r="B66" s="81" t="s">
        <v>94</v>
      </c>
      <c r="C66" s="131" t="s">
        <v>95</v>
      </c>
      <c r="D66" s="81" t="s">
        <v>23</v>
      </c>
      <c r="E66" s="57">
        <f>'Cost estimate'!E67</f>
        <v>0</v>
      </c>
      <c r="F66" s="185">
        <v>360000</v>
      </c>
      <c r="G66" s="59">
        <f ca="1">IF(TODAY()&lt;45150,F66,IF(TODAY()&lt;45515,F66*(1+Escalations!$D$3),F66*(1+Escalations!$D$3)*(1+Escalations!$D$4)))</f>
        <v>360000</v>
      </c>
      <c r="H66" s="60">
        <f ca="1">E66*G66</f>
        <v>0</v>
      </c>
    </row>
    <row r="67" spans="1:8" x14ac:dyDescent="0.25">
      <c r="A67" s="369" t="s">
        <v>96</v>
      </c>
      <c r="B67" s="81"/>
      <c r="C67" s="131" t="s">
        <v>97</v>
      </c>
      <c r="D67" s="81" t="s">
        <v>25</v>
      </c>
      <c r="E67" s="88">
        <f>'Cost estimate'!E68</f>
        <v>0</v>
      </c>
      <c r="F67" s="185">
        <v>0.1</v>
      </c>
      <c r="G67" s="59">
        <f ca="1">IF(TODAY()&lt;45150,F67,IF(TODAY()&lt;45515,F67*(1+Escalations!$D$3),F67*(1+Escalations!$D$3)*(1+Escalations!$D$4)))</f>
        <v>0.1</v>
      </c>
      <c r="H67" s="60">
        <f ca="1">E67*G67</f>
        <v>0</v>
      </c>
    </row>
    <row r="68" spans="1:8" x14ac:dyDescent="0.25">
      <c r="A68" s="369"/>
      <c r="B68" s="81"/>
      <c r="C68" s="131"/>
      <c r="D68" s="81"/>
      <c r="E68" s="82"/>
      <c r="F68" s="185"/>
      <c r="G68" s="59"/>
      <c r="H68" s="60"/>
    </row>
    <row r="69" spans="1:8" x14ac:dyDescent="0.25">
      <c r="A69" s="369" t="s">
        <v>98</v>
      </c>
      <c r="B69" s="81" t="s">
        <v>99</v>
      </c>
      <c r="C69" s="146" t="s">
        <v>100</v>
      </c>
      <c r="D69" s="81"/>
      <c r="E69" s="57"/>
      <c r="F69" s="185"/>
      <c r="G69" s="59"/>
      <c r="H69" s="60"/>
    </row>
    <row r="70" spans="1:8" x14ac:dyDescent="0.25">
      <c r="A70" s="369" t="s">
        <v>101</v>
      </c>
      <c r="B70" s="81"/>
      <c r="C70" s="131" t="s">
        <v>102</v>
      </c>
      <c r="D70" s="81" t="s">
        <v>23</v>
      </c>
      <c r="E70" s="57">
        <f>'Cost estimate'!E71</f>
        <v>1</v>
      </c>
      <c r="F70" s="185">
        <v>20000</v>
      </c>
      <c r="G70" s="59">
        <f ca="1">IF(TODAY()&lt;45150,F70,IF(TODAY()&lt;45515,F70*(1+Escalations!$D$3),F70*(1+Escalations!$D$3)*(1+Escalations!$D$4)))</f>
        <v>20000</v>
      </c>
      <c r="H70" s="60">
        <f ca="1">E70*G70</f>
        <v>20000</v>
      </c>
    </row>
    <row r="71" spans="1:8" x14ac:dyDescent="0.25">
      <c r="A71" s="369" t="s">
        <v>103</v>
      </c>
      <c r="B71" s="81"/>
      <c r="C71" s="131" t="s">
        <v>104</v>
      </c>
      <c r="D71" s="72" t="s">
        <v>25</v>
      </c>
      <c r="E71" s="88">
        <f>'Cost estimate'!E72</f>
        <v>20000</v>
      </c>
      <c r="F71" s="185">
        <v>0.1</v>
      </c>
      <c r="G71" s="59">
        <f ca="1">IF(TODAY()&lt;45150,F71,IF(TODAY()&lt;45515,F71*(1+Escalations!$D$3),F71*(1+Escalations!$D$3)*(1+Escalations!$D$4)))</f>
        <v>0.1</v>
      </c>
      <c r="H71" s="60">
        <f ca="1">E71*G71</f>
        <v>2000</v>
      </c>
    </row>
    <row r="72" spans="1:8" x14ac:dyDescent="0.25">
      <c r="A72" s="369"/>
      <c r="B72" s="81"/>
      <c r="C72" s="131"/>
      <c r="D72" s="81"/>
      <c r="E72" s="57"/>
      <c r="F72" s="185"/>
      <c r="G72" s="59"/>
      <c r="H72" s="60"/>
    </row>
    <row r="73" spans="1:8" x14ac:dyDescent="0.25">
      <c r="A73" s="369" t="s">
        <v>105</v>
      </c>
      <c r="B73" s="81" t="s">
        <v>106</v>
      </c>
      <c r="C73" s="286" t="s">
        <v>107</v>
      </c>
      <c r="D73" s="81"/>
      <c r="E73" s="57"/>
      <c r="F73" s="185"/>
      <c r="G73" s="59"/>
      <c r="H73" s="60"/>
    </row>
    <row r="74" spans="1:8" x14ac:dyDescent="0.25">
      <c r="A74" s="369" t="s">
        <v>108</v>
      </c>
      <c r="B74" s="81" t="s">
        <v>109</v>
      </c>
      <c r="C74" s="131" t="s">
        <v>110</v>
      </c>
      <c r="D74" s="81" t="s">
        <v>14</v>
      </c>
      <c r="E74" s="57">
        <f>'Cost estimate'!E75</f>
        <v>1</v>
      </c>
      <c r="F74" s="185">
        <v>5000</v>
      </c>
      <c r="G74" s="59">
        <f ca="1">IF(TODAY()&lt;45150,F74,IF(TODAY()&lt;45515,F74*(1+Escalations!$D$3),F74*(1+Escalations!$D$3)*(1+Escalations!$D$4)))</f>
        <v>5000</v>
      </c>
      <c r="H74" s="60">
        <f ca="1">E74*G74</f>
        <v>5000</v>
      </c>
    </row>
    <row r="75" spans="1:8" x14ac:dyDescent="0.25">
      <c r="A75" s="369" t="s">
        <v>111</v>
      </c>
      <c r="B75" s="81" t="s">
        <v>112</v>
      </c>
      <c r="C75" s="131" t="s">
        <v>113</v>
      </c>
      <c r="D75" s="81" t="s">
        <v>14</v>
      </c>
      <c r="E75" s="57">
        <f>'Cost estimate'!E76</f>
        <v>1</v>
      </c>
      <c r="F75" s="185">
        <v>10000</v>
      </c>
      <c r="G75" s="59">
        <f ca="1">IF(TODAY()&lt;45150,F75,IF(TODAY()&lt;45515,F75*(1+Escalations!$D$3),F75*(1+Escalations!$D$3)*(1+Escalations!$D$4)))</f>
        <v>10000</v>
      </c>
      <c r="H75" s="60">
        <f ca="1">E75*G75</f>
        <v>10000</v>
      </c>
    </row>
    <row r="76" spans="1:8" x14ac:dyDescent="0.25">
      <c r="A76" s="369" t="s">
        <v>114</v>
      </c>
      <c r="B76" s="81" t="s">
        <v>115</v>
      </c>
      <c r="C76" s="130" t="s">
        <v>116</v>
      </c>
      <c r="D76" s="81"/>
      <c r="E76" s="57"/>
      <c r="F76" s="185"/>
      <c r="G76" s="59"/>
      <c r="H76" s="60"/>
    </row>
    <row r="77" spans="1:8" ht="27.6" x14ac:dyDescent="0.25">
      <c r="A77" s="369" t="s">
        <v>117</v>
      </c>
      <c r="B77" s="81" t="s">
        <v>118</v>
      </c>
      <c r="C77" s="130" t="s">
        <v>119</v>
      </c>
      <c r="D77" s="81" t="s">
        <v>23</v>
      </c>
      <c r="E77" s="57">
        <f>'Cost estimate'!E78</f>
        <v>1</v>
      </c>
      <c r="F77" s="185">
        <v>50000</v>
      </c>
      <c r="G77" s="84">
        <f ca="1">IF(TODAY()&lt;45150,F77,IF(TODAY()&lt;45515,F77*(1+Escalations!$D$3),F77*(1+Escalations!$D$3)*(1+Escalations!$D$4)))</f>
        <v>50000</v>
      </c>
      <c r="H77" s="60">
        <f ca="1">E77*G77</f>
        <v>50000</v>
      </c>
    </row>
    <row r="78" spans="1:8" x14ac:dyDescent="0.25">
      <c r="A78" s="369" t="s">
        <v>120</v>
      </c>
      <c r="B78" s="81"/>
      <c r="C78" s="130" t="s">
        <v>121</v>
      </c>
      <c r="D78" s="81" t="s">
        <v>25</v>
      </c>
      <c r="E78" s="88">
        <f>'Cost estimate'!E79</f>
        <v>50000</v>
      </c>
      <c r="F78" s="185">
        <v>0.1</v>
      </c>
      <c r="G78" s="59">
        <f ca="1">IF(TODAY()&lt;45150,F78,IF(TODAY()&lt;45515,F78*(1+Escalations!$D$3),F78*(1+Escalations!$D$3)*(1+Escalations!$D$4)))</f>
        <v>0.1</v>
      </c>
      <c r="H78" s="60">
        <f ca="1">E78*G78</f>
        <v>5000</v>
      </c>
    </row>
    <row r="79" spans="1:8" ht="16.2" x14ac:dyDescent="0.25">
      <c r="A79" s="369" t="s">
        <v>122</v>
      </c>
      <c r="B79" s="81" t="s">
        <v>123</v>
      </c>
      <c r="C79" s="130" t="s">
        <v>124</v>
      </c>
      <c r="D79" s="81" t="s">
        <v>125</v>
      </c>
      <c r="E79" s="57">
        <f>'Cost estimate'!E80</f>
        <v>100</v>
      </c>
      <c r="F79" s="185">
        <v>250</v>
      </c>
      <c r="G79" s="59">
        <f ca="1">IF(TODAY()&lt;45150,F79,IF(TODAY()&lt;45515,F79*(1+Escalations!$D$3),F79*(1+Escalations!$D$3)*(1+Escalations!$D$4)))</f>
        <v>250</v>
      </c>
      <c r="H79" s="60">
        <f ca="1">E79*G79</f>
        <v>25000</v>
      </c>
    </row>
    <row r="80" spans="1:8" x14ac:dyDescent="0.25">
      <c r="A80" s="81" t="s">
        <v>126</v>
      </c>
      <c r="B80" s="81" t="s">
        <v>127</v>
      </c>
      <c r="C80" s="146" t="s">
        <v>128</v>
      </c>
      <c r="D80" s="81"/>
      <c r="E80" s="57"/>
      <c r="F80" s="185"/>
      <c r="G80" s="59"/>
      <c r="H80" s="60"/>
    </row>
    <row r="81" spans="1:8" x14ac:dyDescent="0.25">
      <c r="A81" s="81"/>
      <c r="B81" s="81"/>
      <c r="C81" s="130" t="s">
        <v>129</v>
      </c>
      <c r="D81" s="81" t="s">
        <v>23</v>
      </c>
      <c r="E81" s="308">
        <f>'Cost estimate'!E85</f>
        <v>1</v>
      </c>
      <c r="F81" s="185">
        <v>500000</v>
      </c>
      <c r="G81" s="84">
        <f ca="1">IF(TODAY()&lt;45150,F81,IF(TODAY()&lt;45515,F81*(1+Escalations!$D$3),F81*(1+Escalations!$D$3)*(1+Escalations!$D$4)))</f>
        <v>500000</v>
      </c>
      <c r="H81" s="60">
        <f t="shared" ref="H81:H94" ca="1" si="3">E81*G81</f>
        <v>500000</v>
      </c>
    </row>
    <row r="82" spans="1:8" x14ac:dyDescent="0.25">
      <c r="A82" s="81"/>
      <c r="B82" s="81"/>
      <c r="C82" s="130" t="s">
        <v>130</v>
      </c>
      <c r="D82" s="81" t="s">
        <v>23</v>
      </c>
      <c r="E82" s="308">
        <f>'Cost estimate'!E86</f>
        <v>1</v>
      </c>
      <c r="F82" s="185">
        <v>100000</v>
      </c>
      <c r="G82" s="84">
        <f ca="1">IF(TODAY()&lt;45150,F82,IF(TODAY()&lt;45515,F82*(1+Escalations!$D$3),F82*(1+Escalations!$D$3)*(1+Escalations!$D$4)))</f>
        <v>100000</v>
      </c>
      <c r="H82" s="60">
        <f t="shared" ca="1" si="3"/>
        <v>100000</v>
      </c>
    </row>
    <row r="83" spans="1:8" x14ac:dyDescent="0.25">
      <c r="A83" s="81"/>
      <c r="B83" s="81"/>
      <c r="C83" s="130" t="s">
        <v>131</v>
      </c>
      <c r="D83" s="81" t="s">
        <v>23</v>
      </c>
      <c r="E83" s="308">
        <f>'Cost estimate'!E87</f>
        <v>1</v>
      </c>
      <c r="F83" s="185">
        <v>45000</v>
      </c>
      <c r="G83" s="84">
        <f ca="1">IF(TODAY()&lt;45150,F83,IF(TODAY()&lt;45515,F83*(1+Escalations!$D$3),F83*(1+Escalations!$D$3)*(1+Escalations!$D$4)))</f>
        <v>45000</v>
      </c>
      <c r="H83" s="60">
        <f t="shared" ca="1" si="3"/>
        <v>45000</v>
      </c>
    </row>
    <row r="84" spans="1:8" x14ac:dyDescent="0.25">
      <c r="A84" s="81"/>
      <c r="B84" s="81"/>
      <c r="C84" s="130" t="s">
        <v>132</v>
      </c>
      <c r="D84" s="81" t="s">
        <v>23</v>
      </c>
      <c r="E84" s="308">
        <f>'Cost estimate'!E88</f>
        <v>1</v>
      </c>
      <c r="F84" s="185">
        <v>100000</v>
      </c>
      <c r="G84" s="84">
        <f ca="1">IF(TODAY()&lt;45150,F84,IF(TODAY()&lt;45515,F84*(1+Escalations!$D$3),F84*(1+Escalations!$D$3)*(1+Escalations!$D$4)))</f>
        <v>100000</v>
      </c>
      <c r="H84" s="60">
        <f t="shared" ca="1" si="3"/>
        <v>100000</v>
      </c>
    </row>
    <row r="85" spans="1:8" x14ac:dyDescent="0.25">
      <c r="A85" s="81"/>
      <c r="B85" s="81"/>
      <c r="C85" s="131" t="s">
        <v>133</v>
      </c>
      <c r="D85" s="81" t="s">
        <v>23</v>
      </c>
      <c r="E85" s="57">
        <f>'Cost estimate'!E89</f>
        <v>1</v>
      </c>
      <c r="F85" s="185">
        <v>50000</v>
      </c>
      <c r="G85" s="84">
        <f ca="1">IF(TODAY()&lt;45150,F85,IF(TODAY()&lt;45515,F85*(1+Escalations!$D$3),F85*(1+Escalations!$D$3)*(1+Escalations!$D$4)))</f>
        <v>50000</v>
      </c>
      <c r="H85" s="60">
        <f t="shared" ca="1" si="3"/>
        <v>50000</v>
      </c>
    </row>
    <row r="86" spans="1:8" x14ac:dyDescent="0.25">
      <c r="A86" s="81"/>
      <c r="B86" s="81"/>
      <c r="C86" s="131" t="s">
        <v>134</v>
      </c>
      <c r="D86" s="81" t="s">
        <v>23</v>
      </c>
      <c r="E86" s="57">
        <f>'Cost estimate'!E90</f>
        <v>1</v>
      </c>
      <c r="F86" s="185">
        <v>25000</v>
      </c>
      <c r="G86" s="84">
        <f ca="1">IF(TODAY()&lt;45150,F86,IF(TODAY()&lt;45515,F86*(1+Escalations!$D$3),F86*(1+Escalations!$D$3)*(1+Escalations!$D$4)))</f>
        <v>25000</v>
      </c>
      <c r="H86" s="60">
        <f t="shared" ca="1" si="3"/>
        <v>25000</v>
      </c>
    </row>
    <row r="87" spans="1:8" x14ac:dyDescent="0.25">
      <c r="A87" s="81"/>
      <c r="B87" s="81"/>
      <c r="C87" s="131" t="s">
        <v>135</v>
      </c>
      <c r="D87" s="81" t="s">
        <v>23</v>
      </c>
      <c r="E87" s="308">
        <f>'Cost estimate'!E91</f>
        <v>1</v>
      </c>
      <c r="F87" s="185">
        <v>100000</v>
      </c>
      <c r="G87" s="84">
        <f ca="1">IF(TODAY()&lt;45150,F87,IF(TODAY()&lt;45515,F87*(1+Escalations!$D$3),F87*(1+Escalations!$D$3)*(1+Escalations!$D$4)))</f>
        <v>100000</v>
      </c>
      <c r="H87" s="60">
        <f t="shared" ca="1" si="3"/>
        <v>100000</v>
      </c>
    </row>
    <row r="88" spans="1:8" ht="27.6" x14ac:dyDescent="0.25">
      <c r="A88" s="81"/>
      <c r="B88" s="81"/>
      <c r="C88" s="131" t="s">
        <v>136</v>
      </c>
      <c r="D88" s="81" t="s">
        <v>23</v>
      </c>
      <c r="E88" s="57">
        <f>'Cost estimate'!E92</f>
        <v>1</v>
      </c>
      <c r="F88" s="185">
        <v>20000</v>
      </c>
      <c r="G88" s="84">
        <f ca="1">IF(TODAY()&lt;45150,F88,IF(TODAY()&lt;45515,F88*(1+Escalations!$D$3),F88*(1+Escalations!$D$3)*(1+Escalations!$D$4)))</f>
        <v>20000</v>
      </c>
      <c r="H88" s="60">
        <f t="shared" ca="1" si="3"/>
        <v>20000</v>
      </c>
    </row>
    <row r="89" spans="1:8" x14ac:dyDescent="0.25">
      <c r="A89" s="81"/>
      <c r="B89" s="81"/>
      <c r="C89" s="131" t="s">
        <v>137</v>
      </c>
      <c r="D89" s="81" t="s">
        <v>23</v>
      </c>
      <c r="E89" s="57">
        <f>'Cost estimate'!E93</f>
        <v>0</v>
      </c>
      <c r="F89" s="185">
        <v>100000</v>
      </c>
      <c r="G89" s="84">
        <f ca="1">IF(TODAY()&lt;45150,F89,IF(TODAY()&lt;45515,F89*(1+Escalations!$D$3),F89*(1+Escalations!$D$3)*(1+Escalations!$D$4)))</f>
        <v>100000</v>
      </c>
      <c r="H89" s="60">
        <f t="shared" ca="1" si="3"/>
        <v>0</v>
      </c>
    </row>
    <row r="90" spans="1:8" x14ac:dyDescent="0.25">
      <c r="A90" s="81"/>
      <c r="B90" s="81"/>
      <c r="C90" s="131" t="s">
        <v>138</v>
      </c>
      <c r="D90" s="81" t="s">
        <v>23</v>
      </c>
      <c r="E90" s="57">
        <f>'Cost estimate'!E94</f>
        <v>1</v>
      </c>
      <c r="F90" s="185">
        <v>120000</v>
      </c>
      <c r="G90" s="84">
        <f ca="1">IF(TODAY()&lt;45150,F90,IF(TODAY()&lt;45515,F90*(1+Escalations!$D$3),F90*(1+Escalations!$D$3)*(1+Escalations!$D$4)))</f>
        <v>120000</v>
      </c>
      <c r="H90" s="60">
        <f t="shared" ca="1" si="3"/>
        <v>120000</v>
      </c>
    </row>
    <row r="91" spans="1:8" ht="41.4" x14ac:dyDescent="0.25">
      <c r="A91" s="81"/>
      <c r="B91" s="81"/>
      <c r="C91" s="131" t="s">
        <v>139</v>
      </c>
      <c r="D91" s="81" t="s">
        <v>23</v>
      </c>
      <c r="E91" s="57">
        <f>'Cost estimate'!E95</f>
        <v>1</v>
      </c>
      <c r="F91" s="185">
        <v>250000</v>
      </c>
      <c r="G91" s="84">
        <f ca="1">IF(TODAY()&lt;45150,F91,IF(TODAY()&lt;45515,F91*(1+Escalations!$D$3),F91*(1+Escalations!$D$3)*(1+Escalations!$D$4)))</f>
        <v>250000</v>
      </c>
      <c r="H91" s="60">
        <f t="shared" ca="1" si="3"/>
        <v>250000</v>
      </c>
    </row>
    <row r="92" spans="1:8" x14ac:dyDescent="0.25">
      <c r="A92" s="81"/>
      <c r="B92" s="81"/>
      <c r="C92" s="130" t="s">
        <v>140</v>
      </c>
      <c r="D92" s="81" t="s">
        <v>25</v>
      </c>
      <c r="E92" s="88">
        <f>'Cost estimate'!E96</f>
        <v>1410000</v>
      </c>
      <c r="F92" s="185">
        <v>0.1</v>
      </c>
      <c r="G92" s="59">
        <f ca="1">IF(TODAY()&lt;45150,F92,IF(TODAY()&lt;45515,F92*(1+Escalations!$D$3),F92*(1+Escalations!$D$3)*(1+Escalations!$D$4)))</f>
        <v>0.1</v>
      </c>
      <c r="H92" s="60">
        <f t="shared" ca="1" si="3"/>
        <v>141000</v>
      </c>
    </row>
    <row r="93" spans="1:8" ht="55.2" x14ac:dyDescent="0.25">
      <c r="A93" s="81" t="s">
        <v>141</v>
      </c>
      <c r="B93" s="81" t="s">
        <v>142</v>
      </c>
      <c r="C93" s="253" t="s">
        <v>143</v>
      </c>
      <c r="D93" s="81" t="s">
        <v>23</v>
      </c>
      <c r="E93" s="57">
        <f>'Cost estimate'!E97</f>
        <v>1</v>
      </c>
      <c r="F93" s="185">
        <v>100000</v>
      </c>
      <c r="G93" s="84">
        <f ca="1">IF(TODAY()&lt;45150,F93,IF(TODAY()&lt;45515,F93*(1+Escalations!$D$3),F93*(1+Escalations!$D$3)*(1+Escalations!$D$4)))</f>
        <v>100000</v>
      </c>
      <c r="H93" s="60">
        <f t="shared" ca="1" si="3"/>
        <v>100000</v>
      </c>
    </row>
    <row r="94" spans="1:8" ht="41.4" x14ac:dyDescent="0.25">
      <c r="A94" s="81"/>
      <c r="B94" s="81"/>
      <c r="C94" s="130" t="s">
        <v>144</v>
      </c>
      <c r="D94" s="81" t="s">
        <v>25</v>
      </c>
      <c r="E94" s="343">
        <f ca="1">(SUM(H58:H93,H100:H137)+SUM(E717:E729))*0.3</f>
        <v>8112120</v>
      </c>
      <c r="F94" s="185">
        <v>0.1</v>
      </c>
      <c r="G94" s="59">
        <f ca="1">IF(TODAY()&lt;45150,F94,IF(TODAY()&lt;45515,F94*(1+Escalations!$D$3),F94*(1+Escalations!$D$3)*(1+Escalations!$D$4)))</f>
        <v>0.1</v>
      </c>
      <c r="H94" s="60">
        <f t="shared" ca="1" si="3"/>
        <v>811212</v>
      </c>
    </row>
    <row r="95" spans="1:8" x14ac:dyDescent="0.25">
      <c r="A95" s="81"/>
      <c r="B95" s="81"/>
      <c r="C95" s="130"/>
      <c r="D95" s="81"/>
      <c r="E95" s="57"/>
      <c r="F95" s="185"/>
      <c r="G95" s="59"/>
      <c r="H95" s="60"/>
    </row>
    <row r="96" spans="1:8" ht="20.399999999999999" customHeight="1" x14ac:dyDescent="0.25">
      <c r="A96" s="359" t="s">
        <v>711</v>
      </c>
      <c r="B96" s="86"/>
      <c r="C96" s="86"/>
      <c r="D96" s="86"/>
      <c r="E96" s="73"/>
      <c r="F96" s="392"/>
      <c r="G96" s="77"/>
      <c r="H96" s="78">
        <f ca="1">SUM(H58:H95)</f>
        <v>6145712</v>
      </c>
    </row>
    <row r="97" spans="1:8" ht="21.6" customHeight="1" x14ac:dyDescent="0.25">
      <c r="A97" s="359" t="s">
        <v>712</v>
      </c>
      <c r="B97" s="86"/>
      <c r="C97" s="86"/>
      <c r="D97" s="86"/>
      <c r="E97" s="73"/>
      <c r="F97" s="392"/>
      <c r="G97" s="77"/>
      <c r="H97" s="78">
        <f ca="1">H96</f>
        <v>6145712</v>
      </c>
    </row>
    <row r="98" spans="1:8" ht="27.6" x14ac:dyDescent="0.25">
      <c r="A98" s="81" t="s">
        <v>145</v>
      </c>
      <c r="B98" s="81" t="s">
        <v>146</v>
      </c>
      <c r="C98" s="146" t="s">
        <v>147</v>
      </c>
      <c r="D98" s="81"/>
      <c r="E98" s="57"/>
      <c r="F98" s="185"/>
      <c r="G98" s="59"/>
      <c r="H98" s="60"/>
    </row>
    <row r="99" spans="1:8" ht="14.4" x14ac:dyDescent="0.25">
      <c r="A99" s="81"/>
      <c r="B99" s="81"/>
      <c r="C99" s="309" t="s">
        <v>148</v>
      </c>
      <c r="D99" s="81"/>
      <c r="E99" s="57"/>
      <c r="F99" s="185"/>
      <c r="G99" s="59"/>
      <c r="H99" s="60"/>
    </row>
    <row r="100" spans="1:8" x14ac:dyDescent="0.25">
      <c r="A100" s="81"/>
      <c r="B100" s="81"/>
      <c r="C100" s="131" t="s">
        <v>149</v>
      </c>
      <c r="D100" s="81" t="s">
        <v>150</v>
      </c>
      <c r="E100" s="57">
        <f>'Cost estimate'!E105</f>
        <v>10</v>
      </c>
      <c r="F100" s="185">
        <v>45</v>
      </c>
      <c r="G100" s="59">
        <f ca="1">IF(TODAY()&lt;45150,F100,IF(TODAY()&lt;45515,F100*(1+Escalations!$D$3),F100*(1+Escalations!$D$3)*(1+Escalations!$D$4)))</f>
        <v>45</v>
      </c>
      <c r="H100" s="60">
        <f ca="1">E100*G100</f>
        <v>450</v>
      </c>
    </row>
    <row r="101" spans="1:8" x14ac:dyDescent="0.25">
      <c r="A101" s="81"/>
      <c r="B101" s="81"/>
      <c r="C101" s="131" t="s">
        <v>151</v>
      </c>
      <c r="D101" s="81" t="s">
        <v>150</v>
      </c>
      <c r="E101" s="57">
        <f>'Cost estimate'!E106</f>
        <v>10</v>
      </c>
      <c r="F101" s="185">
        <v>60</v>
      </c>
      <c r="G101" s="59">
        <f ca="1">IF(TODAY()&lt;45150,F101,IF(TODAY()&lt;45515,F101*(1+Escalations!$D$3),F101*(1+Escalations!$D$3)*(1+Escalations!$D$4)))</f>
        <v>60</v>
      </c>
      <c r="H101" s="60">
        <f ca="1">E101*G101</f>
        <v>600</v>
      </c>
    </row>
    <row r="102" spans="1:8" x14ac:dyDescent="0.25">
      <c r="A102" s="81"/>
      <c r="B102" s="81"/>
      <c r="C102" s="131" t="s">
        <v>152</v>
      </c>
      <c r="D102" s="81" t="s">
        <v>150</v>
      </c>
      <c r="E102" s="57">
        <f>'Cost estimate'!E107</f>
        <v>10</v>
      </c>
      <c r="F102" s="185">
        <v>90</v>
      </c>
      <c r="G102" s="59">
        <f ca="1">IF(TODAY()&lt;45150,F102,IF(TODAY()&lt;45515,F102*(1+Escalations!$D$3),F102*(1+Escalations!$D$3)*(1+Escalations!$D$4)))</f>
        <v>90</v>
      </c>
      <c r="H102" s="60">
        <f ca="1">E102*G102</f>
        <v>900</v>
      </c>
    </row>
    <row r="103" spans="1:8" x14ac:dyDescent="0.25">
      <c r="A103" s="81"/>
      <c r="B103" s="81"/>
      <c r="C103" s="131" t="s">
        <v>153</v>
      </c>
      <c r="D103" s="81" t="s">
        <v>150</v>
      </c>
      <c r="E103" s="57">
        <f>'Cost estimate'!E108</f>
        <v>10</v>
      </c>
      <c r="F103" s="185">
        <v>400</v>
      </c>
      <c r="G103" s="59">
        <f ca="1">IF(TODAY()&lt;45150,F103,IF(TODAY()&lt;45515,F103*(1+Escalations!$D$3),F103*(1+Escalations!$D$3)*(1+Escalations!$D$4)))</f>
        <v>400</v>
      </c>
      <c r="H103" s="60">
        <f ca="1">E103*G103</f>
        <v>4000</v>
      </c>
    </row>
    <row r="104" spans="1:8" ht="14.4" x14ac:dyDescent="0.25">
      <c r="A104" s="81"/>
      <c r="B104" s="81"/>
      <c r="C104" s="309" t="s">
        <v>154</v>
      </c>
      <c r="D104" s="303"/>
      <c r="E104" s="57"/>
      <c r="F104" s="185"/>
      <c r="G104" s="59"/>
      <c r="H104" s="60"/>
    </row>
    <row r="105" spans="1:8" x14ac:dyDescent="0.25">
      <c r="A105" s="81"/>
      <c r="B105" s="81"/>
      <c r="C105" s="131" t="s">
        <v>155</v>
      </c>
      <c r="D105" s="81" t="s">
        <v>150</v>
      </c>
      <c r="E105" s="57">
        <f>'Cost estimate'!E110</f>
        <v>10</v>
      </c>
      <c r="F105" s="185">
        <v>300</v>
      </c>
      <c r="G105" s="59">
        <f ca="1">IF(TODAY()&lt;45150,F105,IF(TODAY()&lt;45515,F105*(1+Escalations!$D$3),F105*(1+Escalations!$D$3)*(1+Escalations!$D$4)))</f>
        <v>300</v>
      </c>
      <c r="H105" s="60">
        <f ca="1">E105*G105</f>
        <v>3000</v>
      </c>
    </row>
    <row r="106" spans="1:8" x14ac:dyDescent="0.25">
      <c r="A106" s="81"/>
      <c r="B106" s="81"/>
      <c r="C106" s="131" t="s">
        <v>156</v>
      </c>
      <c r="D106" s="81" t="s">
        <v>150</v>
      </c>
      <c r="E106" s="57">
        <f>'Cost estimate'!E111</f>
        <v>10</v>
      </c>
      <c r="F106" s="185">
        <v>400</v>
      </c>
      <c r="G106" s="59">
        <f ca="1">IF(TODAY()&lt;45150,F106,IF(TODAY()&lt;45515,F106*(1+Escalations!$D$3),F106*(1+Escalations!$D$3)*(1+Escalations!$D$4)))</f>
        <v>400</v>
      </c>
      <c r="H106" s="60">
        <f ca="1">E106*G106</f>
        <v>4000</v>
      </c>
    </row>
    <row r="107" spans="1:8" x14ac:dyDescent="0.25">
      <c r="A107" s="81"/>
      <c r="B107" s="81"/>
      <c r="C107" s="131" t="s">
        <v>157</v>
      </c>
      <c r="D107" s="81" t="s">
        <v>150</v>
      </c>
      <c r="E107" s="57">
        <f>'Cost estimate'!E112</f>
        <v>10</v>
      </c>
      <c r="F107" s="185">
        <v>450</v>
      </c>
      <c r="G107" s="59">
        <f ca="1">IF(TODAY()&lt;45150,F107,IF(TODAY()&lt;45515,F107*(1+Escalations!$D$3),F107*(1+Escalations!$D$3)*(1+Escalations!$D$4)))</f>
        <v>450</v>
      </c>
      <c r="H107" s="60">
        <f ca="1">E107*G107</f>
        <v>4500</v>
      </c>
    </row>
    <row r="108" spans="1:8" ht="14.4" x14ac:dyDescent="0.25">
      <c r="A108" s="81"/>
      <c r="B108" s="81"/>
      <c r="C108" s="309" t="s">
        <v>158</v>
      </c>
      <c r="D108" s="81"/>
      <c r="E108" s="57"/>
      <c r="F108" s="185"/>
      <c r="G108" s="59"/>
      <c r="H108" s="60"/>
    </row>
    <row r="109" spans="1:8" x14ac:dyDescent="0.25">
      <c r="A109" s="81"/>
      <c r="B109" s="81"/>
      <c r="C109" s="131" t="s">
        <v>159</v>
      </c>
      <c r="D109" s="81" t="s">
        <v>150</v>
      </c>
      <c r="E109" s="57">
        <f>'Cost estimate'!E114</f>
        <v>10</v>
      </c>
      <c r="F109" s="185">
        <v>450</v>
      </c>
      <c r="G109" s="59">
        <f ca="1">IF(TODAY()&lt;45150,F109,IF(TODAY()&lt;45515,F109*(1+Escalations!$D$3),F109*(1+Escalations!$D$3)*(1+Escalations!$D$4)))</f>
        <v>450</v>
      </c>
      <c r="H109" s="60">
        <f ca="1">E109*G109</f>
        <v>4500</v>
      </c>
    </row>
    <row r="110" spans="1:8" x14ac:dyDescent="0.25">
      <c r="A110" s="81"/>
      <c r="B110" s="81"/>
      <c r="C110" s="131" t="s">
        <v>160</v>
      </c>
      <c r="D110" s="81" t="s">
        <v>150</v>
      </c>
      <c r="E110" s="57">
        <f>'Cost estimate'!E115</f>
        <v>10</v>
      </c>
      <c r="F110" s="185">
        <v>450</v>
      </c>
      <c r="G110" s="59">
        <f ca="1">IF(TODAY()&lt;45150,F110,IF(TODAY()&lt;45515,F110*(1+Escalations!$D$3),F110*(1+Escalations!$D$3)*(1+Escalations!$D$4)))</f>
        <v>450</v>
      </c>
      <c r="H110" s="60">
        <f ca="1">E110*G110</f>
        <v>4500</v>
      </c>
    </row>
    <row r="111" spans="1:8" x14ac:dyDescent="0.25">
      <c r="A111" s="81"/>
      <c r="B111" s="81"/>
      <c r="C111" s="131" t="s">
        <v>161</v>
      </c>
      <c r="D111" s="81" t="s">
        <v>150</v>
      </c>
      <c r="E111" s="57">
        <f>'Cost estimate'!E116</f>
        <v>10</v>
      </c>
      <c r="F111" s="185">
        <v>700</v>
      </c>
      <c r="G111" s="59">
        <f ca="1">IF(TODAY()&lt;45150,F111,IF(TODAY()&lt;45515,F111*(1+Escalations!$D$3),F111*(1+Escalations!$D$3)*(1+Escalations!$D$4)))</f>
        <v>700</v>
      </c>
      <c r="H111" s="60">
        <f ca="1">E111*G111</f>
        <v>7000</v>
      </c>
    </row>
    <row r="112" spans="1:8" ht="14.4" x14ac:dyDescent="0.25">
      <c r="A112" s="81"/>
      <c r="B112" s="81"/>
      <c r="C112" s="309" t="s">
        <v>162</v>
      </c>
      <c r="D112" s="81"/>
      <c r="E112" s="57"/>
      <c r="F112" s="185"/>
      <c r="G112" s="59"/>
      <c r="H112" s="60"/>
    </row>
    <row r="113" spans="1:8" x14ac:dyDescent="0.25">
      <c r="A113" s="81"/>
      <c r="B113" s="81"/>
      <c r="C113" s="131" t="s">
        <v>163</v>
      </c>
      <c r="D113" s="81" t="s">
        <v>150</v>
      </c>
      <c r="E113" s="57">
        <f>'Cost estimate'!E118</f>
        <v>10</v>
      </c>
      <c r="F113" s="185">
        <v>200</v>
      </c>
      <c r="G113" s="59">
        <f ca="1">IF(TODAY()&lt;45150,F113,IF(TODAY()&lt;45515,F113*(1+Escalations!$D$3),F113*(1+Escalations!$D$3)*(1+Escalations!$D$4)))</f>
        <v>200</v>
      </c>
      <c r="H113" s="60">
        <f ca="1">E113*G113</f>
        <v>2000</v>
      </c>
    </row>
    <row r="114" spans="1:8" ht="14.4" x14ac:dyDescent="0.25">
      <c r="A114" s="81"/>
      <c r="B114" s="81"/>
      <c r="C114" s="309" t="s">
        <v>164</v>
      </c>
      <c r="D114" s="81"/>
      <c r="E114" s="57"/>
      <c r="F114" s="185"/>
      <c r="G114" s="59"/>
      <c r="H114" s="60"/>
    </row>
    <row r="115" spans="1:8" x14ac:dyDescent="0.25">
      <c r="A115" s="81"/>
      <c r="B115" s="81"/>
      <c r="C115" s="131" t="s">
        <v>165</v>
      </c>
      <c r="D115" s="81" t="s">
        <v>150</v>
      </c>
      <c r="E115" s="57">
        <f>'Cost estimate'!E120</f>
        <v>10</v>
      </c>
      <c r="F115" s="185">
        <v>350</v>
      </c>
      <c r="G115" s="59">
        <f ca="1">IF(TODAY()&lt;45150,F115,IF(TODAY()&lt;45515,F115*(1+Escalations!$D$3),F115*(1+Escalations!$D$3)*(1+Escalations!$D$4)))</f>
        <v>350</v>
      </c>
      <c r="H115" s="60">
        <f ca="1">E115*G115</f>
        <v>3500</v>
      </c>
    </row>
    <row r="116" spans="1:8" x14ac:dyDescent="0.25">
      <c r="A116" s="81"/>
      <c r="B116" s="81"/>
      <c r="C116" s="131" t="s">
        <v>166</v>
      </c>
      <c r="D116" s="81" t="s">
        <v>150</v>
      </c>
      <c r="E116" s="57">
        <f>'Cost estimate'!E121</f>
        <v>10</v>
      </c>
      <c r="F116" s="185">
        <v>400</v>
      </c>
      <c r="G116" s="59">
        <f ca="1">IF(TODAY()&lt;45150,F116,IF(TODAY()&lt;45515,F116*(1+Escalations!$D$3),F116*(1+Escalations!$D$3)*(1+Escalations!$D$4)))</f>
        <v>400</v>
      </c>
      <c r="H116" s="60">
        <f ca="1">E116*G116</f>
        <v>4000</v>
      </c>
    </row>
    <row r="117" spans="1:8" x14ac:dyDescent="0.25">
      <c r="A117" s="81"/>
      <c r="B117" s="81"/>
      <c r="C117" s="131" t="s">
        <v>167</v>
      </c>
      <c r="D117" s="81" t="s">
        <v>150</v>
      </c>
      <c r="E117" s="57">
        <f>'Cost estimate'!E122</f>
        <v>10</v>
      </c>
      <c r="F117" s="185">
        <v>550</v>
      </c>
      <c r="G117" s="59">
        <f ca="1">IF(TODAY()&lt;45150,F117,IF(TODAY()&lt;45515,F117*(1+Escalations!$D$3),F117*(1+Escalations!$D$3)*(1+Escalations!$D$4)))</f>
        <v>550</v>
      </c>
      <c r="H117" s="60">
        <f ca="1">E117*G117</f>
        <v>5500</v>
      </c>
    </row>
    <row r="118" spans="1:8" ht="14.4" x14ac:dyDescent="0.25">
      <c r="A118" s="81"/>
      <c r="B118" s="81"/>
      <c r="C118" s="309" t="s">
        <v>168</v>
      </c>
      <c r="D118" s="81"/>
      <c r="E118" s="57"/>
      <c r="F118" s="185"/>
      <c r="G118" s="59"/>
      <c r="H118" s="60"/>
    </row>
    <row r="119" spans="1:8" x14ac:dyDescent="0.25">
      <c r="A119" s="81"/>
      <c r="B119" s="81"/>
      <c r="C119" s="131" t="s">
        <v>169</v>
      </c>
      <c r="D119" s="81" t="s">
        <v>150</v>
      </c>
      <c r="E119" s="57">
        <f>'Cost estimate'!E124</f>
        <v>10</v>
      </c>
      <c r="F119" s="185">
        <v>1800</v>
      </c>
      <c r="G119" s="59">
        <f ca="1">IF(TODAY()&lt;45150,F119,IF(TODAY()&lt;45515,F119*(1+Escalations!$D$3),F119*(1+Escalations!$D$3)*(1+Escalations!$D$4)))</f>
        <v>1800</v>
      </c>
      <c r="H119" s="60">
        <f ca="1">E119*G119</f>
        <v>18000</v>
      </c>
    </row>
    <row r="120" spans="1:8" x14ac:dyDescent="0.25">
      <c r="A120" s="81"/>
      <c r="B120" s="81"/>
      <c r="C120" s="131" t="s">
        <v>170</v>
      </c>
      <c r="D120" s="81" t="s">
        <v>150</v>
      </c>
      <c r="E120" s="57">
        <f>'Cost estimate'!E125</f>
        <v>10</v>
      </c>
      <c r="F120" s="185">
        <v>2500</v>
      </c>
      <c r="G120" s="59">
        <f ca="1">IF(TODAY()&lt;45150,F120,IF(TODAY()&lt;45515,F120*(1+Escalations!$D$3),F120*(1+Escalations!$D$3)*(1+Escalations!$D$4)))</f>
        <v>2500</v>
      </c>
      <c r="H120" s="60">
        <f ca="1">E120*G120</f>
        <v>25000</v>
      </c>
    </row>
    <row r="121" spans="1:8" ht="14.4" x14ac:dyDescent="0.25">
      <c r="A121" s="81"/>
      <c r="B121" s="81"/>
      <c r="C121" s="309" t="s">
        <v>171</v>
      </c>
      <c r="D121" s="81"/>
      <c r="E121" s="57"/>
      <c r="F121" s="185"/>
      <c r="G121" s="59"/>
      <c r="H121" s="60"/>
    </row>
    <row r="122" spans="1:8" x14ac:dyDescent="0.25">
      <c r="A122" s="81"/>
      <c r="B122" s="81"/>
      <c r="C122" s="131" t="s">
        <v>172</v>
      </c>
      <c r="D122" s="81" t="s">
        <v>150</v>
      </c>
      <c r="E122" s="57">
        <f>'Cost estimate'!E127</f>
        <v>10</v>
      </c>
      <c r="F122" s="185">
        <v>550</v>
      </c>
      <c r="G122" s="59">
        <f ca="1">IF(TODAY()&lt;45150,F122,IF(TODAY()&lt;45515,F122*(1+Escalations!$D$3),F122*(1+Escalations!$D$3)*(1+Escalations!$D$4)))</f>
        <v>550</v>
      </c>
      <c r="H122" s="60">
        <f ca="1">E122*G122</f>
        <v>5500</v>
      </c>
    </row>
    <row r="123" spans="1:8" x14ac:dyDescent="0.25">
      <c r="A123" s="81"/>
      <c r="B123" s="81"/>
      <c r="C123" s="131" t="s">
        <v>173</v>
      </c>
      <c r="D123" s="81" t="s">
        <v>150</v>
      </c>
      <c r="E123" s="57">
        <f>'Cost estimate'!E128</f>
        <v>10</v>
      </c>
      <c r="F123" s="185">
        <v>550</v>
      </c>
      <c r="G123" s="59">
        <f ca="1">IF(TODAY()&lt;45150,F123,IF(TODAY()&lt;45515,F123*(1+Escalations!$D$3),F123*(1+Escalations!$D$3)*(1+Escalations!$D$4)))</f>
        <v>550</v>
      </c>
      <c r="H123" s="60">
        <f ca="1">E123*G123</f>
        <v>5500</v>
      </c>
    </row>
    <row r="124" spans="1:8" ht="14.4" x14ac:dyDescent="0.25">
      <c r="A124" s="81"/>
      <c r="B124" s="81"/>
      <c r="C124" s="309" t="s">
        <v>174</v>
      </c>
      <c r="D124" s="81"/>
      <c r="E124" s="57"/>
      <c r="F124" s="185"/>
      <c r="G124" s="59"/>
      <c r="H124" s="60"/>
    </row>
    <row r="125" spans="1:8" x14ac:dyDescent="0.25">
      <c r="A125" s="81"/>
      <c r="B125" s="81"/>
      <c r="C125" s="131" t="s">
        <v>175</v>
      </c>
      <c r="D125" s="81" t="s">
        <v>150</v>
      </c>
      <c r="E125" s="57">
        <f>'Cost estimate'!E130</f>
        <v>10</v>
      </c>
      <c r="F125" s="185">
        <v>280</v>
      </c>
      <c r="G125" s="59">
        <f ca="1">IF(TODAY()&lt;45150,F125,IF(TODAY()&lt;45515,F125*(1+Escalations!$D$3),F125*(1+Escalations!$D$3)*(1+Escalations!$D$4)))</f>
        <v>280</v>
      </c>
      <c r="H125" s="60">
        <f ca="1">E125*G125</f>
        <v>2800</v>
      </c>
    </row>
    <row r="126" spans="1:8" x14ac:dyDescent="0.25">
      <c r="A126" s="81"/>
      <c r="B126" s="81"/>
      <c r="C126" s="131" t="s">
        <v>176</v>
      </c>
      <c r="D126" s="81" t="s">
        <v>150</v>
      </c>
      <c r="E126" s="57">
        <f>'Cost estimate'!E131</f>
        <v>10</v>
      </c>
      <c r="F126" s="185">
        <v>180</v>
      </c>
      <c r="G126" s="59">
        <f ca="1">IF(TODAY()&lt;45150,F126,IF(TODAY()&lt;45515,F126*(1+Escalations!$D$3),F126*(1+Escalations!$D$3)*(1+Escalations!$D$4)))</f>
        <v>180</v>
      </c>
      <c r="H126" s="60">
        <f ca="1">E126*G126</f>
        <v>1800</v>
      </c>
    </row>
    <row r="127" spans="1:8" x14ac:dyDescent="0.25">
      <c r="A127" s="81"/>
      <c r="B127" s="81"/>
      <c r="C127" s="131" t="s">
        <v>177</v>
      </c>
      <c r="D127" s="81" t="s">
        <v>150</v>
      </c>
      <c r="E127" s="57">
        <f>'Cost estimate'!E132</f>
        <v>10</v>
      </c>
      <c r="F127" s="185">
        <v>200</v>
      </c>
      <c r="G127" s="59">
        <f ca="1">IF(TODAY()&lt;45150,F127,IF(TODAY()&lt;45515,F127*(1+Escalations!$D$3),F127*(1+Escalations!$D$3)*(1+Escalations!$D$4)))</f>
        <v>200</v>
      </c>
      <c r="H127" s="60">
        <f ca="1">E127*G127</f>
        <v>2000</v>
      </c>
    </row>
    <row r="128" spans="1:8" ht="14.4" x14ac:dyDescent="0.25">
      <c r="A128" s="81"/>
      <c r="B128" s="81"/>
      <c r="C128" s="309" t="s">
        <v>178</v>
      </c>
      <c r="D128" s="81"/>
      <c r="E128" s="57"/>
      <c r="F128" s="185"/>
      <c r="G128" s="59"/>
      <c r="H128" s="60"/>
    </row>
    <row r="129" spans="1:8" x14ac:dyDescent="0.25">
      <c r="A129" s="81"/>
      <c r="B129" s="81"/>
      <c r="C129" s="131" t="s">
        <v>179</v>
      </c>
      <c r="D129" s="81" t="s">
        <v>150</v>
      </c>
      <c r="E129" s="57">
        <f>'Cost estimate'!E134</f>
        <v>10</v>
      </c>
      <c r="F129" s="185">
        <v>150</v>
      </c>
      <c r="G129" s="59">
        <f ca="1">IF(TODAY()&lt;45150,F129,IF(TODAY()&lt;45515,F129*(1+Escalations!$D$3),F129*(1+Escalations!$D$3)*(1+Escalations!$D$4)))</f>
        <v>150</v>
      </c>
      <c r="H129" s="60">
        <f ca="1">E129*G129</f>
        <v>1500</v>
      </c>
    </row>
    <row r="130" spans="1:8" ht="14.4" x14ac:dyDescent="0.25">
      <c r="A130" s="81"/>
      <c r="B130" s="81"/>
      <c r="C130" s="309" t="s">
        <v>180</v>
      </c>
      <c r="D130" s="81"/>
      <c r="E130" s="57"/>
      <c r="F130" s="185"/>
      <c r="G130" s="59"/>
      <c r="H130" s="60"/>
    </row>
    <row r="131" spans="1:8" x14ac:dyDescent="0.25">
      <c r="A131" s="81"/>
      <c r="B131" s="81"/>
      <c r="C131" s="131" t="s">
        <v>181</v>
      </c>
      <c r="D131" s="81" t="s">
        <v>150</v>
      </c>
      <c r="E131" s="57">
        <f>'Cost estimate'!E136</f>
        <v>10</v>
      </c>
      <c r="F131" s="185">
        <v>250</v>
      </c>
      <c r="G131" s="59">
        <f ca="1">IF(TODAY()&lt;45150,F131,IF(TODAY()&lt;45515,F131*(1+Escalations!$D$3),F131*(1+Escalations!$D$3)*(1+Escalations!$D$4)))</f>
        <v>250</v>
      </c>
      <c r="H131" s="60">
        <f ca="1">E131*G131</f>
        <v>2500</v>
      </c>
    </row>
    <row r="132" spans="1:8" x14ac:dyDescent="0.25">
      <c r="A132" s="81"/>
      <c r="B132" s="81"/>
      <c r="C132" s="131" t="s">
        <v>182</v>
      </c>
      <c r="D132" s="81" t="s">
        <v>150</v>
      </c>
      <c r="E132" s="57">
        <f>'Cost estimate'!E137</f>
        <v>10</v>
      </c>
      <c r="F132" s="185">
        <v>300</v>
      </c>
      <c r="G132" s="59">
        <f ca="1">IF(TODAY()&lt;45150,F132,IF(TODAY()&lt;45515,F132*(1+Escalations!$D$3),F132*(1+Escalations!$D$3)*(1+Escalations!$D$4)))</f>
        <v>300</v>
      </c>
      <c r="H132" s="60">
        <f ca="1">E132*G132</f>
        <v>3000</v>
      </c>
    </row>
    <row r="133" spans="1:8" x14ac:dyDescent="0.25">
      <c r="A133" s="81"/>
      <c r="B133" s="81"/>
      <c r="C133" s="131" t="s">
        <v>183</v>
      </c>
      <c r="D133" s="81" t="s">
        <v>150</v>
      </c>
      <c r="E133" s="57">
        <f>'Cost estimate'!E138</f>
        <v>10</v>
      </c>
      <c r="F133" s="185">
        <v>350</v>
      </c>
      <c r="G133" s="59">
        <f ca="1">IF(TODAY()&lt;45150,F133,IF(TODAY()&lt;45515,F133*(1+Escalations!$D$3),F133*(1+Escalations!$D$3)*(1+Escalations!$D$4)))</f>
        <v>350</v>
      </c>
      <c r="H133" s="60">
        <f ca="1">E133*G133</f>
        <v>3500</v>
      </c>
    </row>
    <row r="134" spans="1:8" x14ac:dyDescent="0.25">
      <c r="A134" s="303"/>
      <c r="B134" s="81"/>
      <c r="C134" s="131" t="s">
        <v>184</v>
      </c>
      <c r="D134" s="303"/>
      <c r="E134" s="57"/>
      <c r="F134" s="185"/>
      <c r="G134" s="59"/>
      <c r="H134" s="60"/>
    </row>
    <row r="135" spans="1:8" x14ac:dyDescent="0.25">
      <c r="A135" s="303"/>
      <c r="B135" s="81"/>
      <c r="C135" s="131" t="s">
        <v>181</v>
      </c>
      <c r="D135" s="81" t="s">
        <v>150</v>
      </c>
      <c r="E135" s="57">
        <f>'Cost estimate'!E140</f>
        <v>10</v>
      </c>
      <c r="F135" s="185">
        <v>200</v>
      </c>
      <c r="G135" s="59">
        <f ca="1">IF(TODAY()&lt;45150,F135,IF(TODAY()&lt;45515,F135*(1+Escalations!$D$3),F135*(1+Escalations!$D$3)*(1+Escalations!$D$4)))</f>
        <v>200</v>
      </c>
      <c r="H135" s="60">
        <f ca="1">E135*G135</f>
        <v>2000</v>
      </c>
    </row>
    <row r="136" spans="1:8" x14ac:dyDescent="0.25">
      <c r="A136" s="303"/>
      <c r="B136" s="81"/>
      <c r="C136" s="131" t="s">
        <v>182</v>
      </c>
      <c r="D136" s="81" t="s">
        <v>150</v>
      </c>
      <c r="E136" s="57">
        <f>'Cost estimate'!E141</f>
        <v>10</v>
      </c>
      <c r="F136" s="185">
        <v>300</v>
      </c>
      <c r="G136" s="59">
        <f ca="1">IF(TODAY()&lt;45150,F136,IF(TODAY()&lt;45515,F136*(1+Escalations!$D$3),F136*(1+Escalations!$D$3)*(1+Escalations!$D$4)))</f>
        <v>300</v>
      </c>
      <c r="H136" s="60">
        <f ca="1">E136*G136</f>
        <v>3000</v>
      </c>
    </row>
    <row r="137" spans="1:8" x14ac:dyDescent="0.25">
      <c r="A137" s="393"/>
      <c r="B137" s="312"/>
      <c r="C137" s="311" t="s">
        <v>183</v>
      </c>
      <c r="D137" s="312" t="s">
        <v>150</v>
      </c>
      <c r="E137" s="93">
        <f>'Cost estimate'!E142</f>
        <v>10</v>
      </c>
      <c r="F137" s="185">
        <v>350</v>
      </c>
      <c r="G137" s="59">
        <f ca="1">IF(TODAY()&lt;45150,F137,IF(TODAY()&lt;45515,F137*(1+Escalations!$D$3),F137*(1+Escalations!$D$3)*(1+Escalations!$D$4)))</f>
        <v>350</v>
      </c>
      <c r="H137" s="60">
        <f ca="1">E137*G137</f>
        <v>3500</v>
      </c>
    </row>
    <row r="138" spans="1:8" ht="17.399999999999999" customHeight="1" x14ac:dyDescent="0.25">
      <c r="A138" s="394" t="s">
        <v>750</v>
      </c>
      <c r="B138" s="86"/>
      <c r="C138" s="86"/>
      <c r="D138" s="86"/>
      <c r="E138" s="73"/>
      <c r="F138" s="392"/>
      <c r="G138" s="77"/>
      <c r="H138" s="78">
        <f ca="1">SUM(H97:H137)</f>
        <v>6273762</v>
      </c>
    </row>
    <row r="139" spans="1:8" x14ac:dyDescent="0.25">
      <c r="A139" s="395">
        <v>2</v>
      </c>
      <c r="B139" s="172" t="s">
        <v>185</v>
      </c>
      <c r="C139" s="173" t="s">
        <v>186</v>
      </c>
      <c r="D139" s="99"/>
      <c r="E139" s="99"/>
      <c r="F139" s="185"/>
      <c r="G139" s="101"/>
      <c r="H139" s="60"/>
    </row>
    <row r="140" spans="1:8" x14ac:dyDescent="0.25">
      <c r="A140" s="145"/>
      <c r="B140" s="104"/>
      <c r="C140" s="117"/>
      <c r="D140" s="104"/>
      <c r="E140" s="104"/>
      <c r="F140" s="185"/>
      <c r="G140" s="101"/>
      <c r="H140" s="60"/>
    </row>
    <row r="141" spans="1:8" x14ac:dyDescent="0.25">
      <c r="A141" s="145" t="s">
        <v>187</v>
      </c>
      <c r="B141" s="104" t="s">
        <v>188</v>
      </c>
      <c r="C141" s="117" t="s">
        <v>189</v>
      </c>
      <c r="D141" s="104" t="s">
        <v>190</v>
      </c>
      <c r="E141" s="106">
        <f>'Cost estimate'!E147</f>
        <v>2200</v>
      </c>
      <c r="F141" s="185">
        <v>30</v>
      </c>
      <c r="G141" s="108">
        <f ca="1">IF(TODAY()&lt;45150,F141,IF(TODAY()&lt;45515,F141*(1+Escalations!$D$3),F141*(1+Escalations!$D$3)*(1+Escalations!$D$4)))</f>
        <v>30</v>
      </c>
      <c r="H141" s="60">
        <f ca="1">E141*G141</f>
        <v>66000</v>
      </c>
    </row>
    <row r="142" spans="1:8" x14ac:dyDescent="0.25">
      <c r="A142" s="145"/>
      <c r="B142" s="396"/>
      <c r="C142" s="117"/>
      <c r="D142" s="104"/>
      <c r="E142" s="106"/>
      <c r="F142" s="185"/>
      <c r="G142" s="108"/>
      <c r="H142" s="60"/>
    </row>
    <row r="143" spans="1:8" s="11" customFormat="1" ht="27.6" x14ac:dyDescent="0.3">
      <c r="A143" s="145" t="s">
        <v>191</v>
      </c>
      <c r="B143" s="104" t="s">
        <v>192</v>
      </c>
      <c r="C143" s="122" t="s">
        <v>193</v>
      </c>
      <c r="D143" s="104"/>
      <c r="E143" s="106"/>
      <c r="F143" s="185"/>
      <c r="G143" s="108"/>
      <c r="H143" s="60"/>
    </row>
    <row r="144" spans="1:8" x14ac:dyDescent="0.25">
      <c r="A144" s="145"/>
      <c r="B144" s="104"/>
      <c r="C144" s="117" t="s">
        <v>194</v>
      </c>
      <c r="D144" s="104" t="s">
        <v>195</v>
      </c>
      <c r="E144" s="106">
        <f>'Cost estimate'!E150</f>
        <v>50</v>
      </c>
      <c r="F144" s="185">
        <v>150</v>
      </c>
      <c r="G144" s="108">
        <f ca="1">IF(TODAY()&lt;45150,F144,IF(TODAY()&lt;45515,F144*(1+Escalations!$D$3),F144*(1+Escalations!$D$3)*(1+Escalations!$D$4)))</f>
        <v>150</v>
      </c>
      <c r="H144" s="60">
        <f ca="1">E144*G144</f>
        <v>7500</v>
      </c>
    </row>
    <row r="145" spans="1:8" x14ac:dyDescent="0.25">
      <c r="A145" s="145"/>
      <c r="B145" s="104"/>
      <c r="C145" s="117" t="s">
        <v>196</v>
      </c>
      <c r="D145" s="104" t="s">
        <v>195</v>
      </c>
      <c r="E145" s="106">
        <f>'Cost estimate'!E151</f>
        <v>50</v>
      </c>
      <c r="F145" s="185">
        <v>300</v>
      </c>
      <c r="G145" s="108">
        <f ca="1">IF(TODAY()&lt;45150,F145,IF(TODAY()&lt;45515,F145*(1+Escalations!$D$3),F145*(1+Escalations!$D$3)*(1+Escalations!$D$4)))</f>
        <v>300</v>
      </c>
      <c r="H145" s="60">
        <f ca="1">E145*G145</f>
        <v>15000</v>
      </c>
    </row>
    <row r="146" spans="1:8" x14ac:dyDescent="0.25">
      <c r="A146" s="145"/>
      <c r="B146" s="104"/>
      <c r="C146" s="117" t="s">
        <v>197</v>
      </c>
      <c r="D146" s="104" t="s">
        <v>195</v>
      </c>
      <c r="E146" s="106">
        <f>'Cost estimate'!E152</f>
        <v>50</v>
      </c>
      <c r="F146" s="185">
        <v>500</v>
      </c>
      <c r="G146" s="108">
        <f ca="1">IF(TODAY()&lt;45150,F146,IF(TODAY()&lt;45515,F146*(1+Escalations!$D$3),F146*(1+Escalations!$D$3)*(1+Escalations!$D$4)))</f>
        <v>500</v>
      </c>
      <c r="H146" s="60">
        <f ca="1">E146*G146</f>
        <v>25000</v>
      </c>
    </row>
    <row r="147" spans="1:8" x14ac:dyDescent="0.25">
      <c r="A147" s="145"/>
      <c r="B147" s="104"/>
      <c r="C147" s="117" t="s">
        <v>198</v>
      </c>
      <c r="D147" s="104" t="s">
        <v>195</v>
      </c>
      <c r="E147" s="106">
        <f>'Cost estimate'!E153</f>
        <v>50</v>
      </c>
      <c r="F147" s="185">
        <v>200</v>
      </c>
      <c r="G147" s="108">
        <f ca="1">IF(TODAY()&lt;45150,F147,IF(TODAY()&lt;45515,F147*(1+Escalations!$D$3),F147*(1+Escalations!$D$3)*(1+Escalations!$D$4)))</f>
        <v>200</v>
      </c>
      <c r="H147" s="60">
        <f ca="1">E147*G147</f>
        <v>10000</v>
      </c>
    </row>
    <row r="148" spans="1:8" x14ac:dyDescent="0.25">
      <c r="A148" s="145" t="s">
        <v>199</v>
      </c>
      <c r="B148" s="104" t="s">
        <v>200</v>
      </c>
      <c r="C148" s="117" t="s">
        <v>201</v>
      </c>
      <c r="D148" s="104" t="s">
        <v>202</v>
      </c>
      <c r="E148" s="106">
        <f>'Cost estimate'!E154</f>
        <v>1485</v>
      </c>
      <c r="F148" s="185">
        <v>70</v>
      </c>
      <c r="G148" s="108">
        <f ca="1">IF(TODAY()&lt;45150,F148,IF(TODAY()&lt;45515,F148*(1+Escalations!$D$3),F148*(1+Escalations!$D$3)*(1+Escalations!$D$4)))</f>
        <v>70</v>
      </c>
      <c r="H148" s="60">
        <f ca="1">E148*G148</f>
        <v>103950</v>
      </c>
    </row>
    <row r="149" spans="1:8" x14ac:dyDescent="0.25">
      <c r="A149" s="145"/>
      <c r="B149" s="104"/>
      <c r="C149" s="117"/>
      <c r="D149" s="104"/>
      <c r="E149" s="106"/>
      <c r="F149" s="185"/>
      <c r="G149" s="101"/>
      <c r="H149" s="60"/>
    </row>
    <row r="150" spans="1:8" x14ac:dyDescent="0.25">
      <c r="A150" s="145" t="s">
        <v>203</v>
      </c>
      <c r="B150" s="104" t="s">
        <v>204</v>
      </c>
      <c r="C150" s="122" t="s">
        <v>205</v>
      </c>
      <c r="D150" s="104"/>
      <c r="E150" s="106"/>
      <c r="F150" s="185"/>
      <c r="G150" s="101"/>
      <c r="H150" s="60"/>
    </row>
    <row r="151" spans="1:8" x14ac:dyDescent="0.25">
      <c r="A151" s="145"/>
      <c r="B151" s="104"/>
      <c r="C151" s="117"/>
      <c r="D151" s="104"/>
      <c r="E151" s="106"/>
      <c r="F151" s="185"/>
      <c r="G151" s="101"/>
      <c r="H151" s="60"/>
    </row>
    <row r="152" spans="1:8" x14ac:dyDescent="0.25">
      <c r="A152" s="145"/>
      <c r="B152" s="104"/>
      <c r="C152" s="122" t="s">
        <v>206</v>
      </c>
      <c r="D152" s="104"/>
      <c r="E152" s="106"/>
      <c r="F152" s="185"/>
      <c r="G152" s="101"/>
      <c r="H152" s="60"/>
    </row>
    <row r="153" spans="1:8" s="11" customFormat="1" ht="27.6" x14ac:dyDescent="0.3">
      <c r="A153" s="145"/>
      <c r="B153" s="104"/>
      <c r="C153" s="117" t="s">
        <v>207</v>
      </c>
      <c r="D153" s="104" t="s">
        <v>195</v>
      </c>
      <c r="E153" s="106">
        <f>'Cost estimate'!E159</f>
        <v>150</v>
      </c>
      <c r="F153" s="185">
        <v>300</v>
      </c>
      <c r="G153" s="108">
        <f ca="1">IF(TODAY()&lt;45150,F153,IF(TODAY()&lt;45515,F153*(1+Escalations!$D$3),F153*(1+Escalations!$D$3)*(1+Escalations!$D$4)))</f>
        <v>300</v>
      </c>
      <c r="H153" s="60">
        <f ca="1">E153*G153</f>
        <v>45000</v>
      </c>
    </row>
    <row r="154" spans="1:8" s="11" customFormat="1" ht="27.6" x14ac:dyDescent="0.3">
      <c r="A154" s="145"/>
      <c r="B154" s="104"/>
      <c r="C154" s="117" t="s">
        <v>208</v>
      </c>
      <c r="D154" s="104" t="s">
        <v>195</v>
      </c>
      <c r="E154" s="106">
        <f>'Cost estimate'!E160</f>
        <v>150</v>
      </c>
      <c r="F154" s="185">
        <v>450</v>
      </c>
      <c r="G154" s="108">
        <f ca="1">IF(TODAY()&lt;45150,F154,IF(TODAY()&lt;45515,F154*(1+Escalations!$D$3),F154*(1+Escalations!$D$3)*(1+Escalations!$D$4)))</f>
        <v>450</v>
      </c>
      <c r="H154" s="60">
        <f ca="1">E154*G154</f>
        <v>67500</v>
      </c>
    </row>
    <row r="155" spans="1:8" x14ac:dyDescent="0.25">
      <c r="A155" s="145"/>
      <c r="B155" s="104"/>
      <c r="C155" s="117"/>
      <c r="D155" s="104"/>
      <c r="E155" s="106"/>
      <c r="F155" s="185"/>
      <c r="G155" s="108"/>
      <c r="H155" s="60"/>
    </row>
    <row r="156" spans="1:8" x14ac:dyDescent="0.25">
      <c r="A156" s="145"/>
      <c r="B156" s="104"/>
      <c r="C156" s="315" t="s">
        <v>209</v>
      </c>
      <c r="D156" s="104"/>
      <c r="E156" s="106"/>
      <c r="F156" s="185"/>
      <c r="G156" s="108"/>
      <c r="H156" s="60"/>
    </row>
    <row r="157" spans="1:8" x14ac:dyDescent="0.25">
      <c r="A157" s="145"/>
      <c r="B157" s="104"/>
      <c r="C157" s="127" t="s">
        <v>210</v>
      </c>
      <c r="D157" s="104" t="s">
        <v>195</v>
      </c>
      <c r="E157" s="106">
        <f>'Cost estimate'!E163</f>
        <v>75</v>
      </c>
      <c r="F157" s="185">
        <v>300</v>
      </c>
      <c r="G157" s="108">
        <f ca="1">IF(TODAY()&lt;45150,F157,IF(TODAY()&lt;45515,F157*(1+Escalations!$D$3),F157*(1+Escalations!$D$3)*(1+Escalations!$D$4)))</f>
        <v>300</v>
      </c>
      <c r="H157" s="60">
        <f t="shared" ref="H157:H165" ca="1" si="4">E157*G157</f>
        <v>22500</v>
      </c>
    </row>
    <row r="158" spans="1:8" x14ac:dyDescent="0.25">
      <c r="A158" s="145"/>
      <c r="B158" s="104"/>
      <c r="C158" s="127" t="s">
        <v>211</v>
      </c>
      <c r="D158" s="104" t="s">
        <v>195</v>
      </c>
      <c r="E158" s="106">
        <f>'Cost estimate'!E164</f>
        <v>75</v>
      </c>
      <c r="F158" s="185">
        <v>450</v>
      </c>
      <c r="G158" s="108">
        <f ca="1">IF(TODAY()&lt;45150,F158,IF(TODAY()&lt;45515,F158*(1+Escalations!$D$3),F158*(1+Escalations!$D$3)*(1+Escalations!$D$4)))</f>
        <v>450</v>
      </c>
      <c r="H158" s="60">
        <f t="shared" ca="1" si="4"/>
        <v>33750</v>
      </c>
    </row>
    <row r="159" spans="1:8" s="11" customFormat="1" ht="27.6" x14ac:dyDescent="0.3">
      <c r="A159" s="145"/>
      <c r="B159" s="104"/>
      <c r="C159" s="127" t="s">
        <v>212</v>
      </c>
      <c r="D159" s="104" t="s">
        <v>195</v>
      </c>
      <c r="E159" s="106">
        <f>'Cost estimate'!E165</f>
        <v>650</v>
      </c>
      <c r="F159" s="185">
        <v>300</v>
      </c>
      <c r="G159" s="108">
        <f ca="1">IF(TODAY()&lt;45150,F159,IF(TODAY()&lt;45515,F159*(1+Escalations!$D$3),F159*(1+Escalations!$D$3)*(1+Escalations!$D$4)))</f>
        <v>300</v>
      </c>
      <c r="H159" s="60">
        <f t="shared" ca="1" si="4"/>
        <v>195000</v>
      </c>
    </row>
    <row r="160" spans="1:8" x14ac:dyDescent="0.25">
      <c r="A160" s="145"/>
      <c r="B160" s="104"/>
      <c r="C160" s="127" t="s">
        <v>213</v>
      </c>
      <c r="D160" s="104" t="s">
        <v>195</v>
      </c>
      <c r="E160" s="106">
        <f>'Cost estimate'!E166</f>
        <v>50</v>
      </c>
      <c r="F160" s="185">
        <v>500</v>
      </c>
      <c r="G160" s="108">
        <f ca="1">IF(TODAY()&lt;45150,F160,IF(TODAY()&lt;45515,F160*(1+Escalations!$D$3),F160*(1+Escalations!$D$3)*(1+Escalations!$D$4)))</f>
        <v>500</v>
      </c>
      <c r="H160" s="60">
        <f t="shared" ca="1" si="4"/>
        <v>25000</v>
      </c>
    </row>
    <row r="161" spans="1:8" x14ac:dyDescent="0.25">
      <c r="A161" s="145"/>
      <c r="B161" s="104"/>
      <c r="C161" s="117" t="s">
        <v>214</v>
      </c>
      <c r="D161" s="104" t="s">
        <v>195</v>
      </c>
      <c r="E161" s="106">
        <f>'Cost estimate'!E167</f>
        <v>30</v>
      </c>
      <c r="F161" s="185">
        <v>300</v>
      </c>
      <c r="G161" s="108">
        <f ca="1">IF(TODAY()&lt;45150,F161,IF(TODAY()&lt;45515,F161*(1+Escalations!$D$3),F161*(1+Escalations!$D$3)*(1+Escalations!$D$4)))</f>
        <v>300</v>
      </c>
      <c r="H161" s="60">
        <f t="shared" ca="1" si="4"/>
        <v>9000</v>
      </c>
    </row>
    <row r="162" spans="1:8" x14ac:dyDescent="0.25">
      <c r="A162" s="145"/>
      <c r="B162" s="104"/>
      <c r="C162" s="117" t="s">
        <v>215</v>
      </c>
      <c r="D162" s="104" t="s">
        <v>195</v>
      </c>
      <c r="E162" s="106">
        <f>'Cost estimate'!E168</f>
        <v>10</v>
      </c>
      <c r="F162" s="185">
        <v>450</v>
      </c>
      <c r="G162" s="108">
        <f ca="1">IF(TODAY()&lt;45150,F162,IF(TODAY()&lt;45515,F162*(1+Escalations!$D$3),F162*(1+Escalations!$D$3)*(1+Escalations!$D$4)))</f>
        <v>450</v>
      </c>
      <c r="H162" s="60">
        <f t="shared" ca="1" si="4"/>
        <v>4500</v>
      </c>
    </row>
    <row r="163" spans="1:8" x14ac:dyDescent="0.25">
      <c r="A163" s="145"/>
      <c r="B163" s="104"/>
      <c r="C163" s="117" t="s">
        <v>216</v>
      </c>
      <c r="D163" s="104" t="s">
        <v>195</v>
      </c>
      <c r="E163" s="106">
        <f>'Cost estimate'!E169</f>
        <v>10</v>
      </c>
      <c r="F163" s="185">
        <v>500</v>
      </c>
      <c r="G163" s="108">
        <f ca="1">IF(TODAY()&lt;45150,F163,IF(TODAY()&lt;45515,F163*(1+Escalations!$D$3),F163*(1+Escalations!$D$3)*(1+Escalations!$D$4)))</f>
        <v>500</v>
      </c>
      <c r="H163" s="60">
        <f t="shared" ca="1" si="4"/>
        <v>5000</v>
      </c>
    </row>
    <row r="164" spans="1:8" x14ac:dyDescent="0.25">
      <c r="A164" s="145"/>
      <c r="B164" s="104"/>
      <c r="C164" s="117" t="s">
        <v>217</v>
      </c>
      <c r="D164" s="104" t="s">
        <v>195</v>
      </c>
      <c r="E164" s="106">
        <f>'Cost estimate'!E170</f>
        <v>1650</v>
      </c>
      <c r="F164" s="185">
        <v>300</v>
      </c>
      <c r="G164" s="108">
        <f ca="1">IF(TODAY()&lt;45150,F164,IF(TODAY()&lt;45515,F164*(1+Escalations!$D$3),F164*(1+Escalations!$D$3)*(1+Escalations!$D$4)))</f>
        <v>300</v>
      </c>
      <c r="H164" s="60">
        <f t="shared" ca="1" si="4"/>
        <v>495000</v>
      </c>
    </row>
    <row r="165" spans="1:8" x14ac:dyDescent="0.25">
      <c r="A165" s="145"/>
      <c r="B165" s="104"/>
      <c r="C165" s="117" t="s">
        <v>218</v>
      </c>
      <c r="D165" s="104" t="s">
        <v>190</v>
      </c>
      <c r="E165" s="106">
        <f>'Cost estimate'!E171</f>
        <v>175</v>
      </c>
      <c r="F165" s="185">
        <v>80</v>
      </c>
      <c r="G165" s="108">
        <f ca="1">IF(TODAY()&lt;45150,F165,IF(TODAY()&lt;45515,F165*(1+Escalations!$D$3),F165*(1+Escalations!$D$3)*(1+Escalations!$D$4)))</f>
        <v>80</v>
      </c>
      <c r="H165" s="60">
        <f t="shared" ca="1" si="4"/>
        <v>14000</v>
      </c>
    </row>
    <row r="166" spans="1:8" x14ac:dyDescent="0.25">
      <c r="A166" s="145"/>
      <c r="B166" s="104"/>
      <c r="C166" s="117"/>
      <c r="D166" s="104"/>
      <c r="E166" s="106"/>
      <c r="F166" s="185"/>
      <c r="G166" s="108"/>
      <c r="H166" s="60"/>
    </row>
    <row r="167" spans="1:8" x14ac:dyDescent="0.25">
      <c r="A167" s="145" t="s">
        <v>219</v>
      </c>
      <c r="B167" s="104" t="s">
        <v>220</v>
      </c>
      <c r="C167" s="122" t="s">
        <v>221</v>
      </c>
      <c r="D167" s="104"/>
      <c r="E167" s="106"/>
      <c r="F167" s="185"/>
      <c r="G167" s="108"/>
      <c r="H167" s="60"/>
    </row>
    <row r="168" spans="1:8" x14ac:dyDescent="0.25">
      <c r="A168" s="145"/>
      <c r="B168" s="104"/>
      <c r="C168" s="117" t="s">
        <v>222</v>
      </c>
      <c r="D168" s="104" t="s">
        <v>202</v>
      </c>
      <c r="E168" s="106">
        <f>'Cost estimate'!E174</f>
        <v>110</v>
      </c>
      <c r="F168" s="185">
        <v>250</v>
      </c>
      <c r="G168" s="108">
        <f ca="1">IF(TODAY()&lt;45150,F168,IF(TODAY()&lt;45515,F168*(1+Escalations!$D$3),F168*(1+Escalations!$D$3)*(1+Escalations!$D$4)))</f>
        <v>250</v>
      </c>
      <c r="H168" s="60">
        <f ca="1">E168*G168</f>
        <v>27500</v>
      </c>
    </row>
    <row r="169" spans="1:8" x14ac:dyDescent="0.25">
      <c r="A169" s="145"/>
      <c r="B169" s="104"/>
      <c r="C169" s="117" t="s">
        <v>223</v>
      </c>
      <c r="D169" s="104" t="s">
        <v>202</v>
      </c>
      <c r="E169" s="106">
        <f>'Cost estimate'!E175</f>
        <v>110</v>
      </c>
      <c r="F169" s="185">
        <v>250</v>
      </c>
      <c r="G169" s="108">
        <f ca="1">IF(TODAY()&lt;45150,F169,IF(TODAY()&lt;45515,F169*(1+Escalations!$D$3),F169*(1+Escalations!$D$3)*(1+Escalations!$D$4)))</f>
        <v>250</v>
      </c>
      <c r="H169" s="60">
        <f ca="1">E169*G169</f>
        <v>27500</v>
      </c>
    </row>
    <row r="170" spans="1:8" x14ac:dyDescent="0.25">
      <c r="A170" s="145"/>
      <c r="B170" s="104"/>
      <c r="C170" s="117" t="s">
        <v>224</v>
      </c>
      <c r="D170" s="104" t="s">
        <v>202</v>
      </c>
      <c r="E170" s="106">
        <f>'Cost estimate'!E176</f>
        <v>300</v>
      </c>
      <c r="F170" s="185">
        <v>250</v>
      </c>
      <c r="G170" s="108">
        <f ca="1">IF(TODAY()&lt;45150,F170,IF(TODAY()&lt;45515,F170*(1+Escalations!$D$3),F170*(1+Escalations!$D$3)*(1+Escalations!$D$4)))</f>
        <v>250</v>
      </c>
      <c r="H170" s="60">
        <f ca="1">E170*G170</f>
        <v>75000</v>
      </c>
    </row>
    <row r="171" spans="1:8" x14ac:dyDescent="0.25">
      <c r="A171" s="145"/>
      <c r="B171" s="104"/>
      <c r="C171" s="117"/>
      <c r="D171" s="104"/>
      <c r="E171" s="106"/>
      <c r="F171" s="185"/>
      <c r="G171" s="108"/>
      <c r="H171" s="60"/>
    </row>
    <row r="172" spans="1:8" x14ac:dyDescent="0.25">
      <c r="A172" s="145" t="s">
        <v>225</v>
      </c>
      <c r="B172" s="104" t="s">
        <v>226</v>
      </c>
      <c r="C172" s="122" t="s">
        <v>227</v>
      </c>
      <c r="D172" s="104"/>
      <c r="E172" s="106"/>
      <c r="F172" s="185"/>
      <c r="G172" s="101"/>
      <c r="H172" s="60"/>
    </row>
    <row r="173" spans="1:8" x14ac:dyDescent="0.25">
      <c r="A173" s="145"/>
      <c r="B173" s="104"/>
      <c r="C173" s="117"/>
      <c r="D173" s="104"/>
      <c r="E173" s="106"/>
      <c r="F173" s="185"/>
      <c r="G173" s="101"/>
      <c r="H173" s="60"/>
    </row>
    <row r="174" spans="1:8" x14ac:dyDescent="0.25">
      <c r="A174" s="145"/>
      <c r="B174" s="104"/>
      <c r="C174" s="117" t="s">
        <v>228</v>
      </c>
      <c r="D174" s="104"/>
      <c r="E174" s="106"/>
      <c r="F174" s="185"/>
      <c r="G174" s="101"/>
      <c r="H174" s="60"/>
    </row>
    <row r="175" spans="1:8" s="11" customFormat="1" x14ac:dyDescent="0.3">
      <c r="A175" s="145"/>
      <c r="B175" s="104"/>
      <c r="C175" s="117" t="s">
        <v>229</v>
      </c>
      <c r="D175" s="104" t="s">
        <v>195</v>
      </c>
      <c r="E175" s="106">
        <f>'Cost estimate'!E184</f>
        <v>650</v>
      </c>
      <c r="F175" s="185">
        <v>200</v>
      </c>
      <c r="G175" s="108">
        <f ca="1">IF(TODAY()&lt;45150,F175,IF(TODAY()&lt;45515,F175*(1+Escalations!$D$3),F175*(1+Escalations!$D$3)*(1+Escalations!$D$4)))</f>
        <v>200</v>
      </c>
      <c r="H175" s="60">
        <f ca="1">E175*G175</f>
        <v>130000</v>
      </c>
    </row>
    <row r="176" spans="1:8" x14ac:dyDescent="0.25">
      <c r="A176" s="145"/>
      <c r="B176" s="104"/>
      <c r="C176" s="117" t="s">
        <v>230</v>
      </c>
      <c r="D176" s="104" t="s">
        <v>195</v>
      </c>
      <c r="E176" s="106">
        <f>'Cost estimate'!E185</f>
        <v>30</v>
      </c>
      <c r="F176" s="185">
        <v>200</v>
      </c>
      <c r="G176" s="108">
        <f ca="1">IF(TODAY()&lt;45150,F176,IF(TODAY()&lt;45515,F176*(1+Escalations!$D$3),F176*(1+Escalations!$D$3)*(1+Escalations!$D$4)))</f>
        <v>200</v>
      </c>
      <c r="H176" s="60">
        <f ca="1">E176*G176</f>
        <v>6000</v>
      </c>
    </row>
    <row r="177" spans="1:8" x14ac:dyDescent="0.25">
      <c r="A177" s="145"/>
      <c r="B177" s="104"/>
      <c r="C177" s="117" t="s">
        <v>231</v>
      </c>
      <c r="D177" s="104" t="s">
        <v>195</v>
      </c>
      <c r="E177" s="106">
        <f>'Cost estimate'!E186</f>
        <v>350</v>
      </c>
      <c r="F177" s="185">
        <v>200</v>
      </c>
      <c r="G177" s="108">
        <f ca="1">IF(TODAY()&lt;45150,F177,IF(TODAY()&lt;45515,F177*(1+Escalations!$D$3),F177*(1+Escalations!$D$3)*(1+Escalations!$D$4)))</f>
        <v>200</v>
      </c>
      <c r="H177" s="60">
        <f ca="1">E177*G177</f>
        <v>70000</v>
      </c>
    </row>
    <row r="178" spans="1:8" x14ac:dyDescent="0.25">
      <c r="A178" s="145"/>
      <c r="B178" s="104"/>
      <c r="C178" s="117" t="s">
        <v>232</v>
      </c>
      <c r="D178" s="104" t="s">
        <v>190</v>
      </c>
      <c r="E178" s="106">
        <f>'Cost estimate'!E187</f>
        <v>175</v>
      </c>
      <c r="F178" s="185">
        <v>80</v>
      </c>
      <c r="G178" s="108">
        <f ca="1">IF(TODAY()&lt;45150,F178,IF(TODAY()&lt;45515,F178*(1+Escalations!$D$3),F178*(1+Escalations!$D$3)*(1+Escalations!$D$4)))</f>
        <v>80</v>
      </c>
      <c r="H178" s="60">
        <f ca="1">E178*G178</f>
        <v>14000</v>
      </c>
    </row>
    <row r="179" spans="1:8" x14ac:dyDescent="0.25">
      <c r="A179" s="145"/>
      <c r="B179" s="104"/>
      <c r="C179" s="117" t="s">
        <v>233</v>
      </c>
      <c r="D179" s="104"/>
      <c r="E179" s="106"/>
      <c r="F179" s="185"/>
      <c r="G179" s="108"/>
      <c r="H179" s="60"/>
    </row>
    <row r="180" spans="1:8" x14ac:dyDescent="0.25">
      <c r="A180" s="145"/>
      <c r="B180" s="104"/>
      <c r="C180" s="131" t="s">
        <v>663</v>
      </c>
      <c r="D180" s="104" t="s">
        <v>195</v>
      </c>
      <c r="E180" s="106">
        <f>'Cost estimate'!E190</f>
        <v>225</v>
      </c>
      <c r="F180" s="185">
        <v>500</v>
      </c>
      <c r="G180" s="108">
        <f ca="1">IF(TODAY()&lt;45150,F180,IF(TODAY()&lt;45515,F180*(1+Escalations!$D$3),F180*(1+Escalations!$D$3)*(1+Escalations!$D$4)))</f>
        <v>500</v>
      </c>
      <c r="H180" s="60">
        <f ca="1">E180*G180</f>
        <v>112500</v>
      </c>
    </row>
    <row r="181" spans="1:8" x14ac:dyDescent="0.25">
      <c r="A181" s="145"/>
      <c r="B181" s="104"/>
      <c r="C181" s="131" t="s">
        <v>664</v>
      </c>
      <c r="D181" s="104" t="s">
        <v>195</v>
      </c>
      <c r="E181" s="106">
        <f>'Cost estimate'!E191</f>
        <v>225</v>
      </c>
      <c r="F181" s="185">
        <v>700</v>
      </c>
      <c r="G181" s="108">
        <f ca="1">IF(TODAY()&lt;45150,F181,IF(TODAY()&lt;45515,F181*(1+Escalations!$D$3),F181*(1+Escalations!$D$3)*(1+Escalations!$D$4)))</f>
        <v>700</v>
      </c>
      <c r="H181" s="60">
        <f ca="1">E181*G181</f>
        <v>157500</v>
      </c>
    </row>
    <row r="182" spans="1:8" s="11" customFormat="1" ht="41.4" x14ac:dyDescent="0.3">
      <c r="A182" s="145"/>
      <c r="B182" s="104"/>
      <c r="C182" s="131" t="s">
        <v>234</v>
      </c>
      <c r="D182" s="104" t="s">
        <v>195</v>
      </c>
      <c r="E182" s="106">
        <f>'Cost estimate'!E192</f>
        <v>150</v>
      </c>
      <c r="F182" s="185">
        <v>400</v>
      </c>
      <c r="G182" s="108">
        <f ca="1">IF(TODAY()&lt;45150,F182,IF(TODAY()&lt;45515,F182*(1+Escalations!$D$3),F182*(1+Escalations!$D$3)*(1+Escalations!$D$4)))</f>
        <v>400</v>
      </c>
      <c r="H182" s="60">
        <f ca="1">E182*G182</f>
        <v>60000</v>
      </c>
    </row>
    <row r="183" spans="1:8" s="11" customFormat="1" ht="27.6" x14ac:dyDescent="0.3">
      <c r="A183" s="145"/>
      <c r="B183" s="104"/>
      <c r="C183" s="117" t="s">
        <v>235</v>
      </c>
      <c r="D183" s="104" t="s">
        <v>195</v>
      </c>
      <c r="E183" s="106">
        <f>'Cost estimate'!E193</f>
        <v>50</v>
      </c>
      <c r="F183" s="185">
        <v>400</v>
      </c>
      <c r="G183" s="108">
        <f ca="1">IF(TODAY()&lt;45150,F183,IF(TODAY()&lt;45515,F183*(1+Escalations!$D$3),F183*(1+Escalations!$D$3)*(1+Escalations!$D$4)))</f>
        <v>400</v>
      </c>
      <c r="H183" s="60">
        <f ca="1">E183*G183</f>
        <v>20000</v>
      </c>
    </row>
    <row r="184" spans="1:8" s="11" customFormat="1" ht="41.4" x14ac:dyDescent="0.3">
      <c r="A184" s="145"/>
      <c r="B184" s="104"/>
      <c r="C184" s="117" t="s">
        <v>236</v>
      </c>
      <c r="D184" s="104" t="s">
        <v>195</v>
      </c>
      <c r="E184" s="106">
        <f>'Cost estimate'!E194</f>
        <v>18</v>
      </c>
      <c r="F184" s="185">
        <v>400</v>
      </c>
      <c r="G184" s="108">
        <f ca="1">IF(TODAY()&lt;45150,F184,IF(TODAY()&lt;45515,F184*(1+Escalations!$D$3),F184*(1+Escalations!$D$3)*(1+Escalations!$D$4)))</f>
        <v>400</v>
      </c>
      <c r="H184" s="60">
        <f ca="1">E184*G184</f>
        <v>7200</v>
      </c>
    </row>
    <row r="185" spans="1:8" ht="20.399999999999999" customHeight="1" x14ac:dyDescent="0.25">
      <c r="A185" s="359" t="s">
        <v>711</v>
      </c>
      <c r="B185" s="86"/>
      <c r="C185" s="86"/>
      <c r="D185" s="86"/>
      <c r="E185" s="73"/>
      <c r="F185" s="392"/>
      <c r="G185" s="77"/>
      <c r="H185" s="78">
        <f ca="1">SUM(H139:H184)</f>
        <v>1850900</v>
      </c>
    </row>
    <row r="186" spans="1:8" ht="21.6" customHeight="1" x14ac:dyDescent="0.25">
      <c r="A186" s="359" t="s">
        <v>712</v>
      </c>
      <c r="B186" s="86"/>
      <c r="C186" s="86"/>
      <c r="D186" s="86"/>
      <c r="E186" s="73"/>
      <c r="F186" s="392"/>
      <c r="G186" s="77"/>
      <c r="H186" s="78">
        <f ca="1">H185</f>
        <v>1850900</v>
      </c>
    </row>
    <row r="187" spans="1:8" x14ac:dyDescent="0.25">
      <c r="A187" s="145"/>
      <c r="B187" s="104"/>
      <c r="C187" s="117" t="s">
        <v>237</v>
      </c>
      <c r="D187" s="104" t="s">
        <v>195</v>
      </c>
      <c r="E187" s="106">
        <f>'Cost estimate'!E195</f>
        <v>10</v>
      </c>
      <c r="F187" s="185">
        <v>300</v>
      </c>
      <c r="G187" s="108">
        <f ca="1">IF(TODAY()&lt;45150,F187,IF(TODAY()&lt;45515,F187*(1+Escalations!$D$3),F187*(1+Escalations!$D$3)*(1+Escalations!$D$4)))</f>
        <v>300</v>
      </c>
      <c r="H187" s="60">
        <f ca="1">E187*G187</f>
        <v>3000</v>
      </c>
    </row>
    <row r="188" spans="1:8" x14ac:dyDescent="0.25">
      <c r="A188" s="145"/>
      <c r="B188" s="104"/>
      <c r="C188" s="117" t="s">
        <v>238</v>
      </c>
      <c r="D188" s="104" t="s">
        <v>195</v>
      </c>
      <c r="E188" s="106">
        <f>'Cost estimate'!E196</f>
        <v>10</v>
      </c>
      <c r="F188" s="185">
        <v>450</v>
      </c>
      <c r="G188" s="108">
        <f ca="1">IF(TODAY()&lt;45150,F188,IF(TODAY()&lt;45515,F188*(1+Escalations!$D$3),F188*(1+Escalations!$D$3)*(1+Escalations!$D$4)))</f>
        <v>450</v>
      </c>
      <c r="H188" s="60">
        <f ca="1">E188*G188</f>
        <v>4500</v>
      </c>
    </row>
    <row r="189" spans="1:8" x14ac:dyDescent="0.25">
      <c r="A189" s="145"/>
      <c r="B189" s="104"/>
      <c r="C189" s="117" t="s">
        <v>231</v>
      </c>
      <c r="D189" s="104" t="s">
        <v>195</v>
      </c>
      <c r="E189" s="106">
        <f>'Cost estimate'!E197</f>
        <v>1300</v>
      </c>
      <c r="F189" s="185">
        <v>300</v>
      </c>
      <c r="G189" s="108">
        <f ca="1">IF(TODAY()&lt;45150,F189,IF(TODAY()&lt;45515,F189*(1+Escalations!$D$3),F189*(1+Escalations!$D$3)*(1+Escalations!$D$4)))</f>
        <v>300</v>
      </c>
      <c r="H189" s="60">
        <f ca="1">E189*G189</f>
        <v>390000</v>
      </c>
    </row>
    <row r="190" spans="1:8" ht="41.4" x14ac:dyDescent="0.25">
      <c r="A190" s="145"/>
      <c r="B190" s="104"/>
      <c r="C190" s="117" t="s">
        <v>239</v>
      </c>
      <c r="D190" s="104" t="s">
        <v>190</v>
      </c>
      <c r="E190" s="106">
        <f>'Cost estimate'!E198</f>
        <v>10</v>
      </c>
      <c r="F190" s="185">
        <v>400</v>
      </c>
      <c r="G190" s="108">
        <f ca="1">IF(TODAY()&lt;45150,F190,IF(TODAY()&lt;45515,F190*(1+Escalations!$D$3),F190*(1+Escalations!$D$3)*(1+Escalations!$D$4)))</f>
        <v>400</v>
      </c>
      <c r="H190" s="60">
        <f ca="1">E190*G190</f>
        <v>4000</v>
      </c>
    </row>
    <row r="191" spans="1:8" ht="27.6" x14ac:dyDescent="0.25">
      <c r="A191" s="145" t="s">
        <v>240</v>
      </c>
      <c r="B191" s="104" t="s">
        <v>241</v>
      </c>
      <c r="C191" s="122" t="s">
        <v>242</v>
      </c>
      <c r="D191" s="104"/>
      <c r="E191" s="106"/>
      <c r="F191" s="185"/>
      <c r="G191" s="108"/>
      <c r="H191" s="60"/>
    </row>
    <row r="192" spans="1:8" x14ac:dyDescent="0.25">
      <c r="A192" s="145"/>
      <c r="B192" s="104"/>
      <c r="C192" s="117"/>
      <c r="D192" s="104"/>
      <c r="E192" s="106"/>
      <c r="F192" s="185"/>
      <c r="G192" s="108"/>
      <c r="H192" s="60"/>
    </row>
    <row r="193" spans="1:8" x14ac:dyDescent="0.25">
      <c r="A193" s="145"/>
      <c r="B193" s="104"/>
      <c r="C193" s="117" t="s">
        <v>243</v>
      </c>
      <c r="D193" s="104"/>
      <c r="E193" s="106"/>
      <c r="F193" s="185"/>
      <c r="G193" s="108"/>
      <c r="H193" s="60"/>
    </row>
    <row r="194" spans="1:8" x14ac:dyDescent="0.25">
      <c r="A194" s="145"/>
      <c r="B194" s="104"/>
      <c r="C194" s="117" t="s">
        <v>244</v>
      </c>
      <c r="D194" s="104" t="s">
        <v>195</v>
      </c>
      <c r="E194" s="106">
        <f>'Cost estimate'!E202</f>
        <v>25</v>
      </c>
      <c r="F194" s="185">
        <v>400</v>
      </c>
      <c r="G194" s="108">
        <f ca="1">IF(TODAY()&lt;45150,F194,IF(TODAY()&lt;45515,F194*(1+Escalations!$D$3),F194*(1+Escalations!$D$3)*(1+Escalations!$D$4)))</f>
        <v>400</v>
      </c>
      <c r="H194" s="60">
        <f ca="1">E194*G194</f>
        <v>10000</v>
      </c>
    </row>
    <row r="195" spans="1:8" x14ac:dyDescent="0.25">
      <c r="A195" s="145"/>
      <c r="B195" s="104"/>
      <c r="C195" s="117"/>
      <c r="D195" s="104"/>
      <c r="E195" s="119"/>
      <c r="F195" s="185"/>
      <c r="G195" s="108"/>
      <c r="H195" s="60"/>
    </row>
    <row r="196" spans="1:8" x14ac:dyDescent="0.25">
      <c r="A196" s="145"/>
      <c r="B196" s="104"/>
      <c r="C196" s="117" t="s">
        <v>245</v>
      </c>
      <c r="D196" s="104" t="s">
        <v>195</v>
      </c>
      <c r="E196" s="106">
        <f>'Cost estimate'!E204</f>
        <v>25</v>
      </c>
      <c r="F196" s="185">
        <v>800</v>
      </c>
      <c r="G196" s="108">
        <f ca="1">IF(TODAY()&lt;45150,F196,IF(TODAY()&lt;45515,F196*(1+Escalations!$D$3),F196*(1+Escalations!$D$3)*(1+Escalations!$D$4)))</f>
        <v>800</v>
      </c>
      <c r="H196" s="60">
        <f ca="1">E196*G196</f>
        <v>20000</v>
      </c>
    </row>
    <row r="197" spans="1:8" x14ac:dyDescent="0.25">
      <c r="A197" s="145"/>
      <c r="B197" s="104"/>
      <c r="C197" s="117"/>
      <c r="D197" s="104"/>
      <c r="E197" s="106"/>
      <c r="F197" s="185"/>
      <c r="G197" s="108"/>
      <c r="H197" s="60"/>
    </row>
    <row r="198" spans="1:8" x14ac:dyDescent="0.25">
      <c r="A198" s="145"/>
      <c r="B198" s="104"/>
      <c r="C198" s="117" t="s">
        <v>246</v>
      </c>
      <c r="D198" s="104" t="s">
        <v>195</v>
      </c>
      <c r="E198" s="106">
        <f>'Cost estimate'!E206</f>
        <v>25</v>
      </c>
      <c r="F198" s="185">
        <v>1100</v>
      </c>
      <c r="G198" s="108">
        <f ca="1">IF(TODAY()&lt;45150,F198,IF(TODAY()&lt;45515,F198*(1+Escalations!$D$3),F198*(1+Escalations!$D$3)*(1+Escalations!$D$4)))</f>
        <v>1100</v>
      </c>
      <c r="H198" s="60">
        <f ca="1">E198*G198</f>
        <v>27500</v>
      </c>
    </row>
    <row r="199" spans="1:8" x14ac:dyDescent="0.25">
      <c r="A199" s="145"/>
      <c r="B199" s="104"/>
      <c r="C199" s="117"/>
      <c r="D199" s="104"/>
      <c r="E199" s="106"/>
      <c r="F199" s="185"/>
      <c r="G199" s="108"/>
      <c r="H199" s="60"/>
    </row>
    <row r="200" spans="1:8" x14ac:dyDescent="0.25">
      <c r="A200" s="145"/>
      <c r="B200" s="104"/>
      <c r="C200" s="117" t="s">
        <v>247</v>
      </c>
      <c r="D200" s="104"/>
      <c r="E200" s="106"/>
      <c r="F200" s="185"/>
      <c r="G200" s="108"/>
      <c r="H200" s="60"/>
    </row>
    <row r="201" spans="1:8" x14ac:dyDescent="0.25">
      <c r="A201" s="145"/>
      <c r="B201" s="104"/>
      <c r="C201" s="117" t="s">
        <v>244</v>
      </c>
      <c r="D201" s="104" t="s">
        <v>195</v>
      </c>
      <c r="E201" s="106">
        <f>'Cost estimate'!E209</f>
        <v>25</v>
      </c>
      <c r="F201" s="185">
        <v>450</v>
      </c>
      <c r="G201" s="108">
        <f ca="1">IF(TODAY()&lt;45150,F201,IF(TODAY()&lt;45515,F201*(1+Escalations!$D$3),F201*(1+Escalations!$D$3)*(1+Escalations!$D$4)))</f>
        <v>450</v>
      </c>
      <c r="H201" s="60">
        <f ca="1">E201*G201</f>
        <v>11250</v>
      </c>
    </row>
    <row r="202" spans="1:8" x14ac:dyDescent="0.25">
      <c r="A202" s="145"/>
      <c r="B202" s="104"/>
      <c r="C202" s="117"/>
      <c r="D202" s="104"/>
      <c r="E202" s="106"/>
      <c r="F202" s="185"/>
      <c r="G202" s="108"/>
      <c r="H202" s="60"/>
    </row>
    <row r="203" spans="1:8" x14ac:dyDescent="0.25">
      <c r="A203" s="145"/>
      <c r="B203" s="104"/>
      <c r="C203" s="117" t="s">
        <v>245</v>
      </c>
      <c r="D203" s="104" t="s">
        <v>195</v>
      </c>
      <c r="E203" s="106">
        <f>'Cost estimate'!E211</f>
        <v>25</v>
      </c>
      <c r="F203" s="185">
        <v>850</v>
      </c>
      <c r="G203" s="108">
        <f ca="1">IF(TODAY()&lt;45150,F203,IF(TODAY()&lt;45515,F203*(1+Escalations!$D$3),F203*(1+Escalations!$D$3)*(1+Escalations!$D$4)))</f>
        <v>850</v>
      </c>
      <c r="H203" s="60">
        <f ca="1">E203*G203</f>
        <v>21250</v>
      </c>
    </row>
    <row r="204" spans="1:8" x14ac:dyDescent="0.25">
      <c r="A204" s="145"/>
      <c r="B204" s="104"/>
      <c r="C204" s="117"/>
      <c r="D204" s="104"/>
      <c r="E204" s="106"/>
      <c r="F204" s="185"/>
      <c r="G204" s="108"/>
      <c r="H204" s="60"/>
    </row>
    <row r="205" spans="1:8" x14ac:dyDescent="0.25">
      <c r="A205" s="145"/>
      <c r="B205" s="104"/>
      <c r="C205" s="117" t="s">
        <v>246</v>
      </c>
      <c r="D205" s="104" t="s">
        <v>195</v>
      </c>
      <c r="E205" s="106">
        <f>'Cost estimate'!E213</f>
        <v>25</v>
      </c>
      <c r="F205" s="185">
        <v>1300</v>
      </c>
      <c r="G205" s="108">
        <f ca="1">IF(TODAY()&lt;45150,F205,IF(TODAY()&lt;45515,F205*(1+Escalations!$D$3),F205*(1+Escalations!$D$3)*(1+Escalations!$D$4)))</f>
        <v>1300</v>
      </c>
      <c r="H205" s="60">
        <f ca="1">E205*G205</f>
        <v>32500</v>
      </c>
    </row>
    <row r="206" spans="1:8" x14ac:dyDescent="0.25">
      <c r="A206" s="145"/>
      <c r="B206" s="104"/>
      <c r="C206" s="117"/>
      <c r="D206" s="104"/>
      <c r="E206" s="106"/>
      <c r="F206" s="185"/>
      <c r="G206" s="101"/>
      <c r="H206" s="60"/>
    </row>
    <row r="207" spans="1:8" x14ac:dyDescent="0.25">
      <c r="A207" s="145"/>
      <c r="B207" s="104"/>
      <c r="C207" s="117" t="s">
        <v>248</v>
      </c>
      <c r="D207" s="104" t="s">
        <v>195</v>
      </c>
      <c r="E207" s="106">
        <f>'Cost estimate'!E215</f>
        <v>50</v>
      </c>
      <c r="F207" s="185">
        <v>1500</v>
      </c>
      <c r="G207" s="108">
        <f ca="1">IF(TODAY()&lt;45150,F207,IF(TODAY()&lt;45515,F207*(1+Escalations!$D$3),F207*(1+Escalations!$D$3)*(1+Escalations!$D$4)))</f>
        <v>1500</v>
      </c>
      <c r="H207" s="60">
        <f ca="1">E207*G207</f>
        <v>75000</v>
      </c>
    </row>
    <row r="208" spans="1:8" ht="27.6" x14ac:dyDescent="0.25">
      <c r="A208" s="145"/>
      <c r="B208" s="104"/>
      <c r="C208" s="117" t="s">
        <v>249</v>
      </c>
      <c r="D208" s="104" t="s">
        <v>250</v>
      </c>
      <c r="E208" s="106">
        <f>'Cost estimate'!E216</f>
        <v>0</v>
      </c>
      <c r="F208" s="185">
        <v>30000</v>
      </c>
      <c r="G208" s="101">
        <f ca="1">IF(TODAY()&lt;45150,F208,IF(TODAY()&lt;45515,F208*(1+Escalations!$D$3),F208*(1+Escalations!$D$3)*(1+Escalations!$D$4)))</f>
        <v>30000</v>
      </c>
      <c r="H208" s="60">
        <f ca="1">E208*G208</f>
        <v>0</v>
      </c>
    </row>
    <row r="209" spans="1:8" ht="17.399999999999999" customHeight="1" x14ac:dyDescent="0.25">
      <c r="A209" s="394" t="s">
        <v>752</v>
      </c>
      <c r="B209" s="86"/>
      <c r="C209" s="86"/>
      <c r="D209" s="86"/>
      <c r="E209" s="73"/>
      <c r="F209" s="392"/>
      <c r="G209" s="77"/>
      <c r="H209" s="78">
        <f ca="1">SUM(H186:H208)</f>
        <v>2449900</v>
      </c>
    </row>
    <row r="210" spans="1:8" x14ac:dyDescent="0.25">
      <c r="A210" s="397" t="s">
        <v>251</v>
      </c>
      <c r="B210" s="128" t="s">
        <v>252</v>
      </c>
      <c r="C210" s="122" t="s">
        <v>253</v>
      </c>
      <c r="D210" s="104"/>
      <c r="E210" s="104"/>
      <c r="F210" s="185"/>
      <c r="G210" s="101"/>
      <c r="H210" s="60"/>
    </row>
    <row r="211" spans="1:8" x14ac:dyDescent="0.25">
      <c r="A211" s="145"/>
      <c r="B211" s="128"/>
      <c r="C211" s="123"/>
      <c r="D211" s="104"/>
      <c r="E211" s="104"/>
      <c r="F211" s="185"/>
      <c r="G211" s="101"/>
      <c r="H211" s="60"/>
    </row>
    <row r="212" spans="1:8" x14ac:dyDescent="0.25">
      <c r="A212" s="145" t="s">
        <v>254</v>
      </c>
      <c r="B212" s="104" t="s">
        <v>16</v>
      </c>
      <c r="C212" s="122" t="s">
        <v>255</v>
      </c>
      <c r="D212" s="104"/>
      <c r="E212" s="104"/>
      <c r="F212" s="185"/>
      <c r="G212" s="101"/>
      <c r="H212" s="60"/>
    </row>
    <row r="213" spans="1:8" x14ac:dyDescent="0.25">
      <c r="A213" s="145"/>
      <c r="B213" s="104"/>
      <c r="C213" s="117"/>
      <c r="D213" s="104"/>
      <c r="E213" s="106"/>
      <c r="F213" s="185"/>
      <c r="G213" s="101"/>
      <c r="H213" s="60"/>
    </row>
    <row r="214" spans="1:8" s="11" customFormat="1" ht="55.2" x14ac:dyDescent="0.3">
      <c r="A214" s="145"/>
      <c r="B214" s="104"/>
      <c r="C214" s="117" t="s">
        <v>256</v>
      </c>
      <c r="D214" s="124"/>
      <c r="E214" s="125"/>
      <c r="F214" s="185"/>
      <c r="G214" s="101"/>
      <c r="H214" s="60"/>
    </row>
    <row r="215" spans="1:8" x14ac:dyDescent="0.25">
      <c r="A215" s="145"/>
      <c r="B215" s="104"/>
      <c r="C215" s="117" t="s">
        <v>257</v>
      </c>
      <c r="D215" s="104" t="s">
        <v>202</v>
      </c>
      <c r="E215" s="106">
        <f>'Cost estimate'!E225</f>
        <v>5840</v>
      </c>
      <c r="F215" s="185">
        <v>150</v>
      </c>
      <c r="G215" s="108">
        <f ca="1">IF(TODAY()&lt;45150,F215,IF(TODAY()&lt;45515,F215*(1+Escalations!$D$3),F215*(1+Escalations!$D$3)*(1+Escalations!$D$4)))</f>
        <v>150</v>
      </c>
      <c r="H215" s="60">
        <f ca="1">E215*G215</f>
        <v>876000</v>
      </c>
    </row>
    <row r="216" spans="1:8" x14ac:dyDescent="0.25">
      <c r="A216" s="145"/>
      <c r="B216" s="104"/>
      <c r="C216" s="117" t="s">
        <v>258</v>
      </c>
      <c r="D216" s="104" t="s">
        <v>202</v>
      </c>
      <c r="E216" s="57">
        <f>'Cost estimate'!E226</f>
        <v>3960</v>
      </c>
      <c r="F216" s="185">
        <v>400</v>
      </c>
      <c r="G216" s="108">
        <f ca="1">IF(TODAY()&lt;45150,F216,IF(TODAY()&lt;45515,F216*(1+Escalations!$D$3),F216*(1+Escalations!$D$3)*(1+Escalations!$D$4)))</f>
        <v>400</v>
      </c>
      <c r="H216" s="60">
        <f ca="1">E216*G216</f>
        <v>1584000</v>
      </c>
    </row>
    <row r="217" spans="1:8" x14ac:dyDescent="0.25">
      <c r="A217" s="145"/>
      <c r="B217" s="104"/>
      <c r="C217" s="117" t="s">
        <v>259</v>
      </c>
      <c r="D217" s="104" t="s">
        <v>202</v>
      </c>
      <c r="E217" s="57">
        <f>'Cost estimate'!E227</f>
        <v>3960</v>
      </c>
      <c r="F217" s="185">
        <v>800</v>
      </c>
      <c r="G217" s="108">
        <f ca="1">IF(TODAY()&lt;45150,F217,IF(TODAY()&lt;45515,F217*(1+Escalations!$D$3),F217*(1+Escalations!$D$3)*(1+Escalations!$D$4)))</f>
        <v>800</v>
      </c>
      <c r="H217" s="60">
        <f ca="1">E217*G217</f>
        <v>3168000</v>
      </c>
    </row>
    <row r="218" spans="1:8" x14ac:dyDescent="0.25">
      <c r="A218" s="145"/>
      <c r="B218" s="104"/>
      <c r="C218" s="117" t="s">
        <v>260</v>
      </c>
      <c r="D218" s="104" t="s">
        <v>202</v>
      </c>
      <c r="E218" s="57">
        <f>'Cost estimate'!E228</f>
        <v>1650</v>
      </c>
      <c r="F218" s="185">
        <v>1200</v>
      </c>
      <c r="G218" s="108">
        <f ca="1">IF(TODAY()&lt;45150,F218,IF(TODAY()&lt;45515,F218*(1+Escalations!$D$3),F218*(1+Escalations!$D$3)*(1+Escalations!$D$4)))</f>
        <v>1200</v>
      </c>
      <c r="H218" s="60">
        <f ca="1">E218*G218</f>
        <v>1980000</v>
      </c>
    </row>
    <row r="219" spans="1:8" x14ac:dyDescent="0.25">
      <c r="A219" s="145"/>
      <c r="B219" s="104"/>
      <c r="C219" s="117" t="s">
        <v>261</v>
      </c>
      <c r="D219" s="104"/>
      <c r="E219" s="106"/>
      <c r="F219" s="185"/>
      <c r="G219" s="101"/>
      <c r="H219" s="60"/>
    </row>
    <row r="220" spans="1:8" x14ac:dyDescent="0.25">
      <c r="A220" s="145"/>
      <c r="B220" s="104"/>
      <c r="C220" s="117" t="s">
        <v>262</v>
      </c>
      <c r="D220" s="104" t="s">
        <v>202</v>
      </c>
      <c r="E220" s="57">
        <f>'Cost estimate'!E230</f>
        <v>2500</v>
      </c>
      <c r="F220" s="185">
        <v>200</v>
      </c>
      <c r="G220" s="108">
        <f ca="1">IF(TODAY()&lt;45150,F220,IF(TODAY()&lt;45515,F220*(1+Escalations!$D$3),F220*(1+Escalations!$D$3)*(1+Escalations!$D$4)))</f>
        <v>200</v>
      </c>
      <c r="H220" s="60">
        <f ca="1">E220*G220</f>
        <v>500000</v>
      </c>
    </row>
    <row r="221" spans="1:8" x14ac:dyDescent="0.25">
      <c r="A221" s="145"/>
      <c r="B221" s="104"/>
      <c r="C221" s="117" t="s">
        <v>263</v>
      </c>
      <c r="D221" s="104" t="s">
        <v>202</v>
      </c>
      <c r="E221" s="57">
        <f>'Cost estimate'!E231</f>
        <v>1650</v>
      </c>
      <c r="F221" s="185">
        <v>1200</v>
      </c>
      <c r="G221" s="108">
        <f ca="1">IF(TODAY()&lt;45150,F221,IF(TODAY()&lt;45515,F221*(1+Escalations!$D$3),F221*(1+Escalations!$D$3)*(1+Escalations!$D$4)))</f>
        <v>1200</v>
      </c>
      <c r="H221" s="60">
        <f ca="1">E221*G221</f>
        <v>1980000</v>
      </c>
    </row>
    <row r="222" spans="1:8" s="12" customFormat="1" x14ac:dyDescent="0.3">
      <c r="A222" s="145"/>
      <c r="B222" s="124"/>
      <c r="C222" s="117" t="s">
        <v>264</v>
      </c>
      <c r="D222" s="104" t="s">
        <v>202</v>
      </c>
      <c r="E222" s="106">
        <f>'Cost estimate'!E232</f>
        <v>750</v>
      </c>
      <c r="F222" s="185">
        <v>1200</v>
      </c>
      <c r="G222" s="108">
        <f ca="1">IF(TODAY()&lt;45150,F222,IF(TODAY()&lt;45515,F222*(1+Escalations!$D$3),F222*(1+Escalations!$D$3)*(1+Escalations!$D$4)))</f>
        <v>1200</v>
      </c>
      <c r="H222" s="60">
        <f ca="1">E222*G222</f>
        <v>900000</v>
      </c>
    </row>
    <row r="223" spans="1:8" x14ac:dyDescent="0.25">
      <c r="A223" s="145"/>
      <c r="B223" s="104"/>
      <c r="C223" s="127"/>
      <c r="D223" s="104"/>
      <c r="E223" s="106"/>
      <c r="F223" s="185"/>
      <c r="G223" s="101"/>
      <c r="H223" s="60"/>
    </row>
    <row r="224" spans="1:8" x14ac:dyDescent="0.25">
      <c r="A224" s="145" t="s">
        <v>265</v>
      </c>
      <c r="B224" s="104" t="s">
        <v>266</v>
      </c>
      <c r="C224" s="122" t="s">
        <v>267</v>
      </c>
      <c r="D224" s="104"/>
      <c r="E224" s="106"/>
      <c r="F224" s="185"/>
      <c r="G224" s="101"/>
      <c r="H224" s="60"/>
    </row>
    <row r="225" spans="1:8" s="12" customFormat="1" x14ac:dyDescent="0.3">
      <c r="A225" s="145"/>
      <c r="B225" s="104" t="s">
        <v>268</v>
      </c>
      <c r="C225" s="117" t="s">
        <v>269</v>
      </c>
      <c r="D225" s="104"/>
      <c r="E225" s="106"/>
      <c r="F225" s="185"/>
      <c r="G225" s="101"/>
      <c r="H225" s="60"/>
    </row>
    <row r="226" spans="1:8" s="11" customFormat="1" ht="27.6" x14ac:dyDescent="0.3">
      <c r="A226" s="145"/>
      <c r="B226" s="104"/>
      <c r="C226" s="117" t="s">
        <v>270</v>
      </c>
      <c r="D226" s="104" t="s">
        <v>202</v>
      </c>
      <c r="E226" s="57">
        <f>'Cost estimate'!E236</f>
        <v>2500</v>
      </c>
      <c r="F226" s="185">
        <v>600</v>
      </c>
      <c r="G226" s="108">
        <f ca="1">IF(TODAY()&lt;45150,F226,IF(TODAY()&lt;45515,F226*(1+Escalations!$D$3),F226*(1+Escalations!$D$3)*(1+Escalations!$D$4)))</f>
        <v>600</v>
      </c>
      <c r="H226" s="60">
        <f ca="1">E226*G226</f>
        <v>1500000</v>
      </c>
    </row>
    <row r="227" spans="1:8" x14ac:dyDescent="0.25">
      <c r="A227" s="145"/>
      <c r="B227" s="104"/>
      <c r="C227" s="117"/>
      <c r="D227" s="104"/>
      <c r="E227" s="106"/>
      <c r="F227" s="185"/>
      <c r="G227" s="101"/>
      <c r="H227" s="60"/>
    </row>
    <row r="228" spans="1:8" x14ac:dyDescent="0.25">
      <c r="A228" s="145" t="s">
        <v>271</v>
      </c>
      <c r="B228" s="104"/>
      <c r="C228" s="122" t="s">
        <v>272</v>
      </c>
      <c r="D228" s="104"/>
      <c r="E228" s="106"/>
      <c r="F228" s="185"/>
      <c r="G228" s="101"/>
      <c r="H228" s="60"/>
    </row>
    <row r="229" spans="1:8" x14ac:dyDescent="0.25">
      <c r="A229" s="145"/>
      <c r="B229" s="104" t="s">
        <v>273</v>
      </c>
      <c r="C229" s="117" t="s">
        <v>274</v>
      </c>
      <c r="D229" s="104"/>
      <c r="E229" s="106"/>
      <c r="F229" s="185"/>
      <c r="G229" s="101"/>
      <c r="H229" s="60"/>
    </row>
    <row r="230" spans="1:8" s="11" customFormat="1" ht="27.6" x14ac:dyDescent="0.3">
      <c r="A230" s="145"/>
      <c r="B230" s="104"/>
      <c r="C230" s="117" t="s">
        <v>275</v>
      </c>
      <c r="D230" s="104" t="s">
        <v>202</v>
      </c>
      <c r="E230" s="57">
        <f>'Cost estimate'!E240</f>
        <v>520</v>
      </c>
      <c r="F230" s="185">
        <v>120</v>
      </c>
      <c r="G230" s="108">
        <f ca="1">IF(TODAY()&lt;45150,F230,IF(TODAY()&lt;45515,F230*(1+Escalations!$D$3),F230*(1+Escalations!$D$3)*(1+Escalations!$D$4)))</f>
        <v>120</v>
      </c>
      <c r="H230" s="60">
        <f ca="1">E230*G230</f>
        <v>62400</v>
      </c>
    </row>
    <row r="231" spans="1:8" ht="27.6" x14ac:dyDescent="0.25">
      <c r="A231" s="145" t="s">
        <v>276</v>
      </c>
      <c r="B231" s="104" t="s">
        <v>277</v>
      </c>
      <c r="C231" s="122" t="s">
        <v>278</v>
      </c>
      <c r="D231" s="128"/>
      <c r="E231" s="175"/>
      <c r="F231" s="185"/>
      <c r="G231" s="101"/>
      <c r="H231" s="60"/>
    </row>
    <row r="232" spans="1:8" x14ac:dyDescent="0.25">
      <c r="A232" s="145"/>
      <c r="B232" s="398"/>
      <c r="C232" s="117" t="s">
        <v>279</v>
      </c>
      <c r="D232" s="104"/>
      <c r="E232" s="119"/>
      <c r="F232" s="185"/>
      <c r="G232" s="101"/>
      <c r="H232" s="60"/>
    </row>
    <row r="233" spans="1:8" x14ac:dyDescent="0.25">
      <c r="A233" s="145"/>
      <c r="B233" s="398"/>
      <c r="C233" s="130" t="s">
        <v>280</v>
      </c>
      <c r="D233" s="104" t="s">
        <v>250</v>
      </c>
      <c r="E233" s="106">
        <f>'Cost estimate'!E243</f>
        <v>85</v>
      </c>
      <c r="F233" s="185">
        <v>150</v>
      </c>
      <c r="G233" s="108">
        <f ca="1">IF(TODAY()&lt;45150,F233,IF(TODAY()&lt;45515,F233*(1+Escalations!$D$3),F233*(1+Escalations!$D$3)*(1+Escalations!$D$4)))</f>
        <v>150</v>
      </c>
      <c r="H233" s="60">
        <f t="shared" ref="H233:H238" ca="1" si="5">E233*G233</f>
        <v>12750</v>
      </c>
    </row>
    <row r="234" spans="1:8" x14ac:dyDescent="0.25">
      <c r="A234" s="145"/>
      <c r="B234" s="398"/>
      <c r="C234" s="131" t="s">
        <v>281</v>
      </c>
      <c r="D234" s="104" t="s">
        <v>250</v>
      </c>
      <c r="E234" s="106">
        <f>'Cost estimate'!E244</f>
        <v>25</v>
      </c>
      <c r="F234" s="185">
        <v>250</v>
      </c>
      <c r="G234" s="108">
        <f ca="1">IF(TODAY()&lt;45150,F234,IF(TODAY()&lt;45515,F234*(1+Escalations!$D$3),F234*(1+Escalations!$D$3)*(1+Escalations!$D$4)))</f>
        <v>250</v>
      </c>
      <c r="H234" s="60">
        <f t="shared" ca="1" si="5"/>
        <v>6250</v>
      </c>
    </row>
    <row r="235" spans="1:8" x14ac:dyDescent="0.25">
      <c r="A235" s="145"/>
      <c r="B235" s="398"/>
      <c r="C235" s="131" t="s">
        <v>282</v>
      </c>
      <c r="D235" s="104" t="s">
        <v>250</v>
      </c>
      <c r="E235" s="106">
        <f>'Cost estimate'!E245</f>
        <v>125</v>
      </c>
      <c r="F235" s="185">
        <v>150</v>
      </c>
      <c r="G235" s="108">
        <f ca="1">IF(TODAY()&lt;45150,F235,IF(TODAY()&lt;45515,F235*(1+Escalations!$D$3),F235*(1+Escalations!$D$3)*(1+Escalations!$D$4)))</f>
        <v>150</v>
      </c>
      <c r="H235" s="60">
        <f t="shared" ca="1" si="5"/>
        <v>18750</v>
      </c>
    </row>
    <row r="236" spans="1:8" x14ac:dyDescent="0.25">
      <c r="A236" s="145"/>
      <c r="B236" s="398"/>
      <c r="C236" s="131" t="s">
        <v>283</v>
      </c>
      <c r="D236" s="104" t="s">
        <v>250</v>
      </c>
      <c r="E236" s="106">
        <f>'Cost estimate'!E246</f>
        <v>55</v>
      </c>
      <c r="F236" s="185">
        <v>350</v>
      </c>
      <c r="G236" s="108">
        <f ca="1">IF(TODAY()&lt;45150,F236,IF(TODAY()&lt;45515,F236*(1+Escalations!$D$3),F236*(1+Escalations!$D$3)*(1+Escalations!$D$4)))</f>
        <v>350</v>
      </c>
      <c r="H236" s="60">
        <f t="shared" ca="1" si="5"/>
        <v>19250</v>
      </c>
    </row>
    <row r="237" spans="1:8" ht="30" customHeight="1" x14ac:dyDescent="0.25">
      <c r="A237" s="145"/>
      <c r="B237" s="398"/>
      <c r="C237" s="131" t="s">
        <v>284</v>
      </c>
      <c r="D237" s="104" t="s">
        <v>250</v>
      </c>
      <c r="E237" s="106">
        <f>'Cost estimate'!E247</f>
        <v>45</v>
      </c>
      <c r="F237" s="185">
        <v>450</v>
      </c>
      <c r="G237" s="108">
        <f ca="1">IF(TODAY()&lt;45150,F237,IF(TODAY()&lt;45515,F237*(1+Escalations!$D$3),F237*(1+Escalations!$D$3)*(1+Escalations!$D$4)))</f>
        <v>450</v>
      </c>
      <c r="H237" s="60">
        <f t="shared" ca="1" si="5"/>
        <v>20250</v>
      </c>
    </row>
    <row r="238" spans="1:8" ht="13.5" customHeight="1" x14ac:dyDescent="0.25">
      <c r="A238" s="145"/>
      <c r="B238" s="398"/>
      <c r="C238" s="131" t="s">
        <v>285</v>
      </c>
      <c r="D238" s="104" t="s">
        <v>250</v>
      </c>
      <c r="E238" s="106">
        <f>'Cost estimate'!E248</f>
        <v>56</v>
      </c>
      <c r="F238" s="185">
        <v>100</v>
      </c>
      <c r="G238" s="108">
        <f ca="1">IF(TODAY()&lt;45150,F238,IF(TODAY()&lt;45515,F238*(1+Escalations!$D$3),F238*(1+Escalations!$D$3)*(1+Escalations!$D$4)))</f>
        <v>100</v>
      </c>
      <c r="H238" s="60">
        <f t="shared" ca="1" si="5"/>
        <v>5600</v>
      </c>
    </row>
    <row r="239" spans="1:8" ht="13.5" customHeight="1" x14ac:dyDescent="0.25">
      <c r="A239" s="145"/>
      <c r="B239" s="398"/>
      <c r="C239" s="117" t="s">
        <v>286</v>
      </c>
      <c r="D239" s="104"/>
      <c r="E239" s="106"/>
      <c r="F239" s="185"/>
      <c r="G239" s="101"/>
      <c r="H239" s="60"/>
    </row>
    <row r="240" spans="1:8" ht="13.5" customHeight="1" x14ac:dyDescent="0.25">
      <c r="A240" s="145"/>
      <c r="B240" s="398"/>
      <c r="C240" s="130" t="s">
        <v>280</v>
      </c>
      <c r="D240" s="104" t="s">
        <v>190</v>
      </c>
      <c r="E240" s="106">
        <f>'Cost estimate'!E250</f>
        <v>750</v>
      </c>
      <c r="F240" s="185">
        <v>150</v>
      </c>
      <c r="G240" s="108">
        <f ca="1">IF(TODAY()&lt;45150,F240,IF(TODAY()&lt;45515,F240*(1+Escalations!$D$3),F240*(1+Escalations!$D$3)*(1+Escalations!$D$4)))</f>
        <v>150</v>
      </c>
      <c r="H240" s="60">
        <f t="shared" ref="H240:H245" ca="1" si="6">E240*G240</f>
        <v>112500</v>
      </c>
    </row>
    <row r="241" spans="1:8" ht="13.5" customHeight="1" x14ac:dyDescent="0.25">
      <c r="A241" s="145"/>
      <c r="B241" s="398"/>
      <c r="C241" s="131" t="s">
        <v>281</v>
      </c>
      <c r="D241" s="104" t="s">
        <v>190</v>
      </c>
      <c r="E241" s="106">
        <f>'Cost estimate'!E251</f>
        <v>750</v>
      </c>
      <c r="F241" s="185">
        <v>250</v>
      </c>
      <c r="G241" s="108">
        <f ca="1">IF(TODAY()&lt;45150,F241,IF(TODAY()&lt;45515,F241*(1+Escalations!$D$3),F241*(1+Escalations!$D$3)*(1+Escalations!$D$4)))</f>
        <v>250</v>
      </c>
      <c r="H241" s="60">
        <f t="shared" ca="1" si="6"/>
        <v>187500</v>
      </c>
    </row>
    <row r="242" spans="1:8" ht="13.5" customHeight="1" x14ac:dyDescent="0.25">
      <c r="A242" s="145"/>
      <c r="B242" s="398"/>
      <c r="C242" s="131" t="s">
        <v>287</v>
      </c>
      <c r="D242" s="104" t="s">
        <v>190</v>
      </c>
      <c r="E242" s="106">
        <f>'Cost estimate'!E252</f>
        <v>1680</v>
      </c>
      <c r="F242" s="185">
        <v>350</v>
      </c>
      <c r="G242" s="108">
        <f ca="1">IF(TODAY()&lt;45150,F242,IF(TODAY()&lt;45515,F242*(1+Escalations!$D$3),F242*(1+Escalations!$D$3)*(1+Escalations!$D$4)))</f>
        <v>350</v>
      </c>
      <c r="H242" s="60">
        <f t="shared" ca="1" si="6"/>
        <v>588000</v>
      </c>
    </row>
    <row r="243" spans="1:8" ht="13.5" customHeight="1" x14ac:dyDescent="0.25">
      <c r="A243" s="145"/>
      <c r="B243" s="398"/>
      <c r="C243" s="131" t="s">
        <v>288</v>
      </c>
      <c r="D243" s="104" t="s">
        <v>190</v>
      </c>
      <c r="E243" s="106">
        <f>'Cost estimate'!E253</f>
        <v>780</v>
      </c>
      <c r="F243" s="185">
        <v>100</v>
      </c>
      <c r="G243" s="108">
        <f ca="1">IF(TODAY()&lt;45150,F243,IF(TODAY()&lt;45515,F243*(1+Escalations!$D$3),F243*(1+Escalations!$D$3)*(1+Escalations!$D$4)))</f>
        <v>100</v>
      </c>
      <c r="H243" s="60">
        <f t="shared" ca="1" si="6"/>
        <v>78000</v>
      </c>
    </row>
    <row r="244" spans="1:8" ht="13.5" customHeight="1" x14ac:dyDescent="0.25">
      <c r="A244" s="145"/>
      <c r="B244" s="398"/>
      <c r="C244" s="131" t="s">
        <v>289</v>
      </c>
      <c r="D244" s="104" t="s">
        <v>190</v>
      </c>
      <c r="E244" s="106">
        <f>'Cost estimate'!E254</f>
        <v>2200</v>
      </c>
      <c r="F244" s="185">
        <v>300</v>
      </c>
      <c r="G244" s="108">
        <f ca="1">IF(TODAY()&lt;45150,F244,IF(TODAY()&lt;45515,F244*(1+Escalations!$D$3),F244*(1+Escalations!$D$3)*(1+Escalations!$D$4)))</f>
        <v>300</v>
      </c>
      <c r="H244" s="60">
        <f t="shared" ca="1" si="6"/>
        <v>660000</v>
      </c>
    </row>
    <row r="245" spans="1:8" ht="13.5" customHeight="1" x14ac:dyDescent="0.25">
      <c r="A245" s="145" t="s">
        <v>276</v>
      </c>
      <c r="B245" s="398" t="s">
        <v>277</v>
      </c>
      <c r="C245" s="117" t="s">
        <v>290</v>
      </c>
      <c r="D245" s="104" t="s">
        <v>291</v>
      </c>
      <c r="E245" s="106">
        <f>'Cost estimate'!E255</f>
        <v>15</v>
      </c>
      <c r="F245" s="185">
        <v>2000</v>
      </c>
      <c r="G245" s="108">
        <f ca="1">IF(TODAY()&lt;45150,F245,IF(TODAY()&lt;45515,F245*(1+Escalations!$D$3),F245*(1+Escalations!$D$3)*(1+Escalations!$D$4)))</f>
        <v>2000</v>
      </c>
      <c r="H245" s="60">
        <f t="shared" ca="1" si="6"/>
        <v>30000</v>
      </c>
    </row>
    <row r="246" spans="1:8" ht="13.5" customHeight="1" x14ac:dyDescent="0.25">
      <c r="A246" s="399"/>
      <c r="B246" s="400"/>
      <c r="C246" s="317"/>
      <c r="D246" s="170"/>
      <c r="E246" s="171"/>
      <c r="F246" s="185"/>
      <c r="G246" s="108"/>
      <c r="H246" s="60"/>
    </row>
    <row r="247" spans="1:8" ht="13.5" customHeight="1" x14ac:dyDescent="0.25">
      <c r="A247" s="394" t="s">
        <v>751</v>
      </c>
      <c r="B247" s="86"/>
      <c r="C247" s="86"/>
      <c r="D247" s="86"/>
      <c r="E247" s="73"/>
      <c r="F247" s="392"/>
      <c r="G247" s="77"/>
      <c r="H247" s="78">
        <f ca="1">SUM(H210:H246)</f>
        <v>14289250</v>
      </c>
    </row>
    <row r="248" spans="1:8" x14ac:dyDescent="0.25">
      <c r="A248" s="401" t="s">
        <v>292</v>
      </c>
      <c r="B248" s="172" t="s">
        <v>293</v>
      </c>
      <c r="C248" s="173" t="s">
        <v>294</v>
      </c>
      <c r="D248" s="99"/>
      <c r="E248" s="174"/>
      <c r="F248" s="185"/>
      <c r="G248" s="101"/>
      <c r="H248" s="60"/>
    </row>
    <row r="249" spans="1:8" x14ac:dyDescent="0.25">
      <c r="A249" s="145"/>
      <c r="B249" s="104"/>
      <c r="C249" s="123"/>
      <c r="D249" s="104"/>
      <c r="E249" s="106"/>
      <c r="F249" s="185"/>
      <c r="G249" s="101"/>
      <c r="H249" s="60"/>
    </row>
    <row r="250" spans="1:8" x14ac:dyDescent="0.25">
      <c r="A250" s="145" t="s">
        <v>295</v>
      </c>
      <c r="B250" s="104"/>
      <c r="C250" s="122" t="s">
        <v>296</v>
      </c>
      <c r="D250" s="104"/>
      <c r="E250" s="106"/>
      <c r="F250" s="185"/>
      <c r="G250" s="101"/>
      <c r="H250" s="60"/>
    </row>
    <row r="251" spans="1:8" x14ac:dyDescent="0.25">
      <c r="A251" s="145"/>
      <c r="B251" s="104"/>
      <c r="C251" s="117"/>
      <c r="D251" s="104"/>
      <c r="E251" s="106"/>
      <c r="F251" s="185"/>
      <c r="G251" s="101"/>
      <c r="H251" s="60"/>
    </row>
    <row r="252" spans="1:8" x14ac:dyDescent="0.25">
      <c r="A252" s="145" t="s">
        <v>297</v>
      </c>
      <c r="B252" s="104" t="s">
        <v>298</v>
      </c>
      <c r="C252" s="117" t="s">
        <v>299</v>
      </c>
      <c r="D252" s="104"/>
      <c r="E252" s="106"/>
      <c r="F252" s="185"/>
      <c r="G252" s="101"/>
      <c r="H252" s="60"/>
    </row>
    <row r="253" spans="1:8" x14ac:dyDescent="0.25">
      <c r="A253" s="145"/>
      <c r="B253" s="104"/>
      <c r="C253" s="117" t="s">
        <v>300</v>
      </c>
      <c r="D253" s="104" t="s">
        <v>202</v>
      </c>
      <c r="E253" s="119">
        <f>'Cost estimate'!E264</f>
        <v>2711</v>
      </c>
      <c r="F253" s="185">
        <v>200</v>
      </c>
      <c r="G253" s="108">
        <f ca="1">IF(TODAY()&lt;45150,F253,IF(TODAY()&lt;45515,F253*(1+Escalations!$D$3),F253*(1+Escalations!$D$3)*(1+Escalations!$D$4)))</f>
        <v>200</v>
      </c>
      <c r="H253" s="60">
        <f ca="1">E253*G253</f>
        <v>542200</v>
      </c>
    </row>
    <row r="254" spans="1:8" x14ac:dyDescent="0.25">
      <c r="A254" s="145"/>
      <c r="B254" s="104"/>
      <c r="C254" s="117"/>
      <c r="D254" s="104"/>
      <c r="E254" s="106"/>
      <c r="F254" s="185"/>
      <c r="G254" s="108"/>
      <c r="H254" s="60"/>
    </row>
    <row r="255" spans="1:8" x14ac:dyDescent="0.25">
      <c r="A255" s="145"/>
      <c r="B255" s="104"/>
      <c r="C255" s="117" t="s">
        <v>301</v>
      </c>
      <c r="D255" s="104" t="s">
        <v>202</v>
      </c>
      <c r="E255" s="119">
        <f>'Cost estimate'!E266</f>
        <v>660</v>
      </c>
      <c r="F255" s="185">
        <v>250</v>
      </c>
      <c r="G255" s="108">
        <f ca="1">IF(TODAY()&lt;45150,F255,IF(TODAY()&lt;45515,F255*(1+Escalations!$D$3),F255*(1+Escalations!$D$3)*(1+Escalations!$D$4)))</f>
        <v>250</v>
      </c>
      <c r="H255" s="60">
        <f ca="1">E255*G255</f>
        <v>165000</v>
      </c>
    </row>
    <row r="256" spans="1:8" x14ac:dyDescent="0.25">
      <c r="A256" s="145"/>
      <c r="B256" s="104"/>
      <c r="C256" s="131"/>
      <c r="D256" s="141"/>
      <c r="E256" s="119"/>
      <c r="F256" s="185"/>
      <c r="G256" s="108"/>
      <c r="H256" s="60"/>
    </row>
    <row r="257" spans="1:8" x14ac:dyDescent="0.25">
      <c r="A257" s="145"/>
      <c r="B257" s="104"/>
      <c r="C257" s="131"/>
      <c r="D257" s="104"/>
      <c r="E257" s="106"/>
      <c r="F257" s="185"/>
      <c r="G257" s="101"/>
      <c r="H257" s="60"/>
    </row>
    <row r="258" spans="1:8" x14ac:dyDescent="0.25">
      <c r="A258" s="145" t="s">
        <v>302</v>
      </c>
      <c r="B258" s="104" t="s">
        <v>303</v>
      </c>
      <c r="C258" s="117" t="s">
        <v>304</v>
      </c>
      <c r="D258" s="104"/>
      <c r="E258" s="119"/>
      <c r="F258" s="185"/>
      <c r="G258" s="101"/>
      <c r="H258" s="60"/>
    </row>
    <row r="259" spans="1:8" ht="16.5" customHeight="1" x14ac:dyDescent="0.25">
      <c r="A259" s="145"/>
      <c r="B259" s="104"/>
      <c r="C259" s="131"/>
      <c r="D259" s="104"/>
      <c r="E259" s="106"/>
      <c r="F259" s="185"/>
      <c r="G259" s="101"/>
      <c r="H259" s="60"/>
    </row>
    <row r="260" spans="1:8" ht="14.25" customHeight="1" x14ac:dyDescent="0.25">
      <c r="A260" s="145"/>
      <c r="B260" s="104"/>
      <c r="C260" s="117" t="s">
        <v>300</v>
      </c>
      <c r="D260" s="104" t="s">
        <v>202</v>
      </c>
      <c r="E260" s="119">
        <f>'Cost estimate'!E271</f>
        <v>290</v>
      </c>
      <c r="F260" s="185">
        <v>600</v>
      </c>
      <c r="G260" s="108">
        <f ca="1">IF(TODAY()&lt;45150,F260,IF(TODAY()&lt;45515,F260*(1+Escalations!$D$3),F260*(1+Escalations!$D$3)*(1+Escalations!$D$4)))</f>
        <v>600</v>
      </c>
      <c r="H260" s="60">
        <f ca="1">E260*G260</f>
        <v>174000</v>
      </c>
    </row>
    <row r="261" spans="1:8" ht="15.75" customHeight="1" x14ac:dyDescent="0.25">
      <c r="A261" s="145"/>
      <c r="B261" s="104"/>
      <c r="C261" s="117"/>
      <c r="D261" s="104"/>
      <c r="E261" s="106"/>
      <c r="F261" s="185"/>
      <c r="G261" s="108"/>
      <c r="H261" s="60"/>
    </row>
    <row r="262" spans="1:8" x14ac:dyDescent="0.25">
      <c r="A262" s="145"/>
      <c r="B262" s="104"/>
      <c r="C262" s="117" t="s">
        <v>301</v>
      </c>
      <c r="D262" s="104" t="s">
        <v>202</v>
      </c>
      <c r="E262" s="119">
        <f>'Cost estimate'!E273</f>
        <v>120</v>
      </c>
      <c r="F262" s="185">
        <v>600</v>
      </c>
      <c r="G262" s="108">
        <f ca="1">IF(TODAY()&lt;45150,F262,IF(TODAY()&lt;45515,F262*(1+Escalations!$D$3),F262*(1+Escalations!$D$3)*(1+Escalations!$D$4)))</f>
        <v>600</v>
      </c>
      <c r="H262" s="60">
        <f ca="1">E262*G262</f>
        <v>72000</v>
      </c>
    </row>
    <row r="263" spans="1:8" x14ac:dyDescent="0.25">
      <c r="A263" s="145"/>
      <c r="B263" s="104"/>
      <c r="C263" s="131"/>
      <c r="D263" s="104"/>
      <c r="E263" s="106"/>
      <c r="F263" s="185"/>
      <c r="G263" s="108"/>
      <c r="H263" s="60"/>
    </row>
    <row r="264" spans="1:8" x14ac:dyDescent="0.25">
      <c r="A264" s="145"/>
      <c r="B264" s="104"/>
      <c r="C264" s="117" t="s">
        <v>305</v>
      </c>
      <c r="D264" s="319" t="s">
        <v>195</v>
      </c>
      <c r="E264" s="106">
        <f>'Cost estimate'!E275</f>
        <v>1800</v>
      </c>
      <c r="F264" s="185">
        <v>200</v>
      </c>
      <c r="G264" s="108">
        <f ca="1">IF(TODAY()&lt;45150,F264,IF(TODAY()&lt;45515,F264*(1+Escalations!$D$3),F264*(1+Escalations!$D$3)*(1+Escalations!$D$4)))</f>
        <v>200</v>
      </c>
      <c r="H264" s="60">
        <f ca="1">E264*G264</f>
        <v>360000</v>
      </c>
    </row>
    <row r="265" spans="1:8" x14ac:dyDescent="0.25">
      <c r="A265" s="145"/>
      <c r="B265" s="104"/>
      <c r="C265" s="131"/>
      <c r="D265" s="104"/>
      <c r="E265" s="106"/>
      <c r="F265" s="185"/>
      <c r="G265" s="101"/>
      <c r="H265" s="60"/>
    </row>
    <row r="266" spans="1:8" x14ac:dyDescent="0.25">
      <c r="A266" s="145"/>
      <c r="B266" s="104"/>
      <c r="C266" s="117" t="s">
        <v>306</v>
      </c>
      <c r="D266" s="319" t="s">
        <v>202</v>
      </c>
      <c r="E266" s="106">
        <f>'Cost estimate'!E277</f>
        <v>275</v>
      </c>
      <c r="F266" s="185">
        <v>600</v>
      </c>
      <c r="G266" s="108">
        <f ca="1">IF(TODAY()&lt;45150,F266,IF(TODAY()&lt;45515,F266*(1+Escalations!$D$3),F266*(1+Escalations!$D$3)*(1+Escalations!$D$4)))</f>
        <v>600</v>
      </c>
      <c r="H266" s="60">
        <f ca="1">E266*G266</f>
        <v>165000</v>
      </c>
    </row>
    <row r="267" spans="1:8" x14ac:dyDescent="0.25">
      <c r="A267" s="145"/>
      <c r="B267" s="104"/>
      <c r="C267" s="117"/>
      <c r="D267" s="319"/>
      <c r="E267" s="106"/>
      <c r="F267" s="185"/>
      <c r="G267" s="108"/>
      <c r="H267" s="60"/>
    </row>
    <row r="268" spans="1:8" x14ac:dyDescent="0.25">
      <c r="A268" s="145"/>
      <c r="B268" s="104"/>
      <c r="C268" s="117" t="s">
        <v>307</v>
      </c>
      <c r="D268" s="319" t="s">
        <v>202</v>
      </c>
      <c r="E268" s="106">
        <f>'Cost estimate'!E279</f>
        <v>225</v>
      </c>
      <c r="F268" s="185">
        <v>600</v>
      </c>
      <c r="G268" s="108">
        <f ca="1">IF(TODAY()&lt;45150,F268,IF(TODAY()&lt;45515,F268*(1+Escalations!$D$3),F268*(1+Escalations!$D$3)*(1+Escalations!$D$4)))</f>
        <v>600</v>
      </c>
      <c r="H268" s="60">
        <f ca="1">E268*G268</f>
        <v>135000</v>
      </c>
    </row>
    <row r="269" spans="1:8" x14ac:dyDescent="0.25">
      <c r="A269" s="145"/>
      <c r="B269" s="104"/>
      <c r="C269" s="117"/>
      <c r="D269" s="104"/>
      <c r="E269" s="106"/>
      <c r="F269" s="185"/>
      <c r="G269" s="101"/>
      <c r="H269" s="60"/>
    </row>
    <row r="270" spans="1:8" x14ac:dyDescent="0.25">
      <c r="A270" s="145" t="s">
        <v>308</v>
      </c>
      <c r="B270" s="104"/>
      <c r="C270" s="122"/>
      <c r="D270" s="128"/>
      <c r="E270" s="175"/>
      <c r="F270" s="185"/>
      <c r="G270" s="101"/>
      <c r="H270" s="60"/>
    </row>
    <row r="271" spans="1:8" x14ac:dyDescent="0.25">
      <c r="A271" s="145"/>
      <c r="B271" s="104"/>
      <c r="C271" s="117"/>
      <c r="D271" s="124"/>
      <c r="E271" s="125"/>
      <c r="F271" s="185"/>
      <c r="G271" s="101"/>
      <c r="H271" s="60"/>
    </row>
    <row r="272" spans="1:8" x14ac:dyDescent="0.25">
      <c r="A272" s="145"/>
      <c r="B272" s="104"/>
      <c r="C272" s="117"/>
      <c r="D272" s="104"/>
      <c r="E272" s="106"/>
      <c r="F272" s="185"/>
      <c r="G272" s="101"/>
      <c r="H272" s="60"/>
    </row>
    <row r="273" spans="1:8" x14ac:dyDescent="0.25">
      <c r="A273" s="145"/>
      <c r="B273" s="104"/>
      <c r="C273" s="117"/>
      <c r="D273" s="104"/>
      <c r="E273" s="106"/>
      <c r="F273" s="185"/>
      <c r="G273" s="101"/>
      <c r="H273" s="60"/>
    </row>
    <row r="274" spans="1:8" x14ac:dyDescent="0.25">
      <c r="A274" s="145"/>
      <c r="B274" s="104"/>
      <c r="C274" s="117"/>
      <c r="D274" s="104"/>
      <c r="E274" s="106"/>
      <c r="F274" s="185"/>
      <c r="G274" s="101"/>
      <c r="H274" s="60"/>
    </row>
    <row r="275" spans="1:8" x14ac:dyDescent="0.25">
      <c r="A275" s="145"/>
      <c r="B275" s="104"/>
      <c r="C275" s="117"/>
      <c r="D275" s="104"/>
      <c r="E275" s="106"/>
      <c r="F275" s="185"/>
      <c r="G275" s="101"/>
      <c r="H275" s="60"/>
    </row>
    <row r="276" spans="1:8" ht="19.2" customHeight="1" x14ac:dyDescent="0.25">
      <c r="A276" s="394" t="s">
        <v>756</v>
      </c>
      <c r="B276" s="86"/>
      <c r="C276" s="86"/>
      <c r="D276" s="86"/>
      <c r="E276" s="73"/>
      <c r="F276" s="392"/>
      <c r="G276" s="77"/>
      <c r="H276" s="78">
        <f ca="1">SUM(H248:H275)</f>
        <v>1613200</v>
      </c>
    </row>
    <row r="277" spans="1:8" x14ac:dyDescent="0.25">
      <c r="A277" s="395" t="s">
        <v>309</v>
      </c>
      <c r="B277" s="172" t="s">
        <v>310</v>
      </c>
      <c r="C277" s="173" t="s">
        <v>311</v>
      </c>
      <c r="D277" s="99"/>
      <c r="E277" s="174"/>
      <c r="F277" s="185"/>
      <c r="G277" s="101"/>
      <c r="H277" s="60"/>
    </row>
    <row r="278" spans="1:8" ht="13.5" customHeight="1" x14ac:dyDescent="0.25">
      <c r="A278" s="145"/>
      <c r="B278" s="128"/>
      <c r="C278" s="117"/>
      <c r="D278" s="104"/>
      <c r="E278" s="106"/>
      <c r="F278" s="185"/>
      <c r="G278" s="101"/>
      <c r="H278" s="60"/>
    </row>
    <row r="279" spans="1:8" s="11" customFormat="1" ht="41.4" x14ac:dyDescent="0.3">
      <c r="A279" s="397" t="s">
        <v>312</v>
      </c>
      <c r="B279" s="104" t="s">
        <v>298</v>
      </c>
      <c r="C279" s="122" t="s">
        <v>313</v>
      </c>
      <c r="D279" s="124"/>
      <c r="E279" s="125"/>
      <c r="F279" s="185"/>
      <c r="G279" s="101"/>
      <c r="H279" s="60"/>
    </row>
    <row r="280" spans="1:8" ht="13.5" customHeight="1" x14ac:dyDescent="0.25">
      <c r="A280" s="145"/>
      <c r="B280" s="128"/>
      <c r="C280" s="117"/>
      <c r="D280" s="104"/>
      <c r="E280" s="106"/>
      <c r="F280" s="185"/>
      <c r="G280" s="101"/>
      <c r="H280" s="60"/>
    </row>
    <row r="281" spans="1:8" ht="13.5" customHeight="1" x14ac:dyDescent="0.25">
      <c r="A281" s="145" t="s">
        <v>314</v>
      </c>
      <c r="B281" s="128"/>
      <c r="C281" s="122" t="s">
        <v>315</v>
      </c>
      <c r="D281" s="104"/>
      <c r="E281" s="106"/>
      <c r="F281" s="185"/>
      <c r="G281" s="101"/>
      <c r="H281" s="60"/>
    </row>
    <row r="282" spans="1:8" ht="13.5" customHeight="1" x14ac:dyDescent="0.25">
      <c r="A282" s="145"/>
      <c r="B282" s="128"/>
      <c r="C282" s="117"/>
      <c r="D282" s="104"/>
      <c r="E282" s="106"/>
      <c r="F282" s="185"/>
      <c r="G282" s="101"/>
      <c r="H282" s="60"/>
    </row>
    <row r="283" spans="1:8" ht="20.100000000000001" customHeight="1" x14ac:dyDescent="0.25">
      <c r="A283" s="145"/>
      <c r="B283" s="128"/>
      <c r="C283" s="117" t="s">
        <v>316</v>
      </c>
      <c r="D283" s="104" t="s">
        <v>190</v>
      </c>
      <c r="E283" s="106">
        <f>'Cost estimate'!E294</f>
        <v>0</v>
      </c>
      <c r="F283" s="185">
        <v>400</v>
      </c>
      <c r="G283" s="108">
        <f ca="1">IF(TODAY()&lt;45150,F283,IF(TODAY()&lt;45515,F283*(1+Escalations!$D$3),F283*(1+Escalations!$D$3)*(1+Escalations!$D$4)))</f>
        <v>400</v>
      </c>
      <c r="H283" s="60">
        <f t="shared" ref="H283:H291" ca="1" si="7">E283*G283</f>
        <v>0</v>
      </c>
    </row>
    <row r="284" spans="1:8" ht="20.100000000000001" customHeight="1" x14ac:dyDescent="0.25">
      <c r="A284" s="145"/>
      <c r="B284" s="128"/>
      <c r="C284" s="117" t="s">
        <v>317</v>
      </c>
      <c r="D284" s="104" t="s">
        <v>190</v>
      </c>
      <c r="E284" s="106">
        <f>'Cost estimate'!E295</f>
        <v>0</v>
      </c>
      <c r="F284" s="185">
        <v>500</v>
      </c>
      <c r="G284" s="108">
        <f ca="1">IF(TODAY()&lt;45150,F284,IF(TODAY()&lt;45515,F284*(1+Escalations!$D$3),F284*(1+Escalations!$D$3)*(1+Escalations!$D$4)))</f>
        <v>500</v>
      </c>
      <c r="H284" s="60">
        <f t="shared" ca="1" si="7"/>
        <v>0</v>
      </c>
    </row>
    <row r="285" spans="1:8" ht="20.100000000000001" customHeight="1" x14ac:dyDescent="0.25">
      <c r="A285" s="145"/>
      <c r="B285" s="128"/>
      <c r="C285" s="117" t="s">
        <v>318</v>
      </c>
      <c r="D285" s="104" t="s">
        <v>190</v>
      </c>
      <c r="E285" s="106">
        <f>'Cost estimate'!E296</f>
        <v>0</v>
      </c>
      <c r="F285" s="185">
        <v>800</v>
      </c>
      <c r="G285" s="108">
        <f ca="1">IF(TODAY()&lt;45150,F285,IF(TODAY()&lt;45515,F285*(1+Escalations!$D$3),F285*(1+Escalations!$D$3)*(1+Escalations!$D$4)))</f>
        <v>800</v>
      </c>
      <c r="H285" s="60">
        <f t="shared" ca="1" si="7"/>
        <v>0</v>
      </c>
    </row>
    <row r="286" spans="1:8" ht="20.100000000000001" customHeight="1" x14ac:dyDescent="0.25">
      <c r="A286" s="145"/>
      <c r="B286" s="128"/>
      <c r="C286" s="117" t="s">
        <v>319</v>
      </c>
      <c r="D286" s="104" t="s">
        <v>190</v>
      </c>
      <c r="E286" s="106">
        <f>'Cost estimate'!E297</f>
        <v>0</v>
      </c>
      <c r="F286" s="185">
        <v>900</v>
      </c>
      <c r="G286" s="108">
        <f ca="1">IF(TODAY()&lt;45150,F286,IF(TODAY()&lt;45515,F286*(1+Escalations!$D$3),F286*(1+Escalations!$D$3)*(1+Escalations!$D$4)))</f>
        <v>900</v>
      </c>
      <c r="H286" s="60">
        <f t="shared" ca="1" si="7"/>
        <v>0</v>
      </c>
    </row>
    <row r="287" spans="1:8" ht="20.100000000000001" customHeight="1" x14ac:dyDescent="0.25">
      <c r="A287" s="145"/>
      <c r="B287" s="128"/>
      <c r="C287" s="117" t="s">
        <v>320</v>
      </c>
      <c r="D287" s="104" t="s">
        <v>190</v>
      </c>
      <c r="E287" s="106">
        <f>'Cost estimate'!E298</f>
        <v>0</v>
      </c>
      <c r="F287" s="185">
        <v>1200</v>
      </c>
      <c r="G287" s="108">
        <f ca="1">IF(TODAY()&lt;45150,F287,IF(TODAY()&lt;45515,F287*(1+Escalations!$D$3),F287*(1+Escalations!$D$3)*(1+Escalations!$D$4)))</f>
        <v>1200</v>
      </c>
      <c r="H287" s="60">
        <f t="shared" ca="1" si="7"/>
        <v>0</v>
      </c>
    </row>
    <row r="288" spans="1:8" ht="20.100000000000001" customHeight="1" x14ac:dyDescent="0.25">
      <c r="A288" s="145"/>
      <c r="B288" s="128"/>
      <c r="C288" s="117" t="s">
        <v>321</v>
      </c>
      <c r="D288" s="104" t="s">
        <v>190</v>
      </c>
      <c r="E288" s="106">
        <f>'Cost estimate'!E299</f>
        <v>0</v>
      </c>
      <c r="F288" s="185">
        <v>1500</v>
      </c>
      <c r="G288" s="108">
        <f ca="1">IF(TODAY()&lt;45150,F288,IF(TODAY()&lt;45515,F288*(1+Escalations!$D$3),F288*(1+Escalations!$D$3)*(1+Escalations!$D$4)))</f>
        <v>1500</v>
      </c>
      <c r="H288" s="60">
        <f t="shared" ca="1" si="7"/>
        <v>0</v>
      </c>
    </row>
    <row r="289" spans="1:8" ht="20.100000000000001" customHeight="1" x14ac:dyDescent="0.25">
      <c r="A289" s="145"/>
      <c r="B289" s="128"/>
      <c r="C289" s="117" t="s">
        <v>322</v>
      </c>
      <c r="D289" s="104" t="s">
        <v>190</v>
      </c>
      <c r="E289" s="106">
        <f>'Cost estimate'!E300</f>
        <v>0</v>
      </c>
      <c r="F289" s="185">
        <v>2000</v>
      </c>
      <c r="G289" s="108">
        <f ca="1">IF(TODAY()&lt;45150,F289,IF(TODAY()&lt;45515,F289*(1+Escalations!$D$3),F289*(1+Escalations!$D$3)*(1+Escalations!$D$4)))</f>
        <v>2000</v>
      </c>
      <c r="H289" s="60">
        <f t="shared" ca="1" si="7"/>
        <v>0</v>
      </c>
    </row>
    <row r="290" spans="1:8" ht="20.100000000000001" customHeight="1" x14ac:dyDescent="0.25">
      <c r="A290" s="145"/>
      <c r="B290" s="128"/>
      <c r="C290" s="117" t="s">
        <v>323</v>
      </c>
      <c r="D290" s="104" t="s">
        <v>190</v>
      </c>
      <c r="E290" s="106">
        <f>'Cost estimate'!E301</f>
        <v>0</v>
      </c>
      <c r="F290" s="185">
        <v>3000</v>
      </c>
      <c r="G290" s="108">
        <f ca="1">IF(TODAY()&lt;45150,F290,IF(TODAY()&lt;45515,F290*(1+Escalations!$D$3),F290*(1+Escalations!$D$3)*(1+Escalations!$D$4)))</f>
        <v>3000</v>
      </c>
      <c r="H290" s="60">
        <f t="shared" ca="1" si="7"/>
        <v>0</v>
      </c>
    </row>
    <row r="291" spans="1:8" ht="20.100000000000001" customHeight="1" x14ac:dyDescent="0.25">
      <c r="A291" s="145"/>
      <c r="B291" s="128"/>
      <c r="C291" s="117" t="s">
        <v>324</v>
      </c>
      <c r="D291" s="104" t="s">
        <v>190</v>
      </c>
      <c r="E291" s="106">
        <f>'Cost estimate'!E302</f>
        <v>0</v>
      </c>
      <c r="F291" s="185">
        <v>4000</v>
      </c>
      <c r="G291" s="108">
        <f ca="1">IF(TODAY()&lt;45150,F291,IF(TODAY()&lt;45515,F291*(1+Escalations!$D$3),F291*(1+Escalations!$D$3)*(1+Escalations!$D$4)))</f>
        <v>4000</v>
      </c>
      <c r="H291" s="60">
        <f t="shared" ca="1" si="7"/>
        <v>0</v>
      </c>
    </row>
    <row r="292" spans="1:8" ht="13.5" customHeight="1" x14ac:dyDescent="0.25">
      <c r="A292" s="145"/>
      <c r="B292" s="128"/>
      <c r="C292" s="131"/>
      <c r="D292" s="104"/>
      <c r="E292" s="106"/>
      <c r="F292" s="185"/>
      <c r="G292" s="101"/>
      <c r="H292" s="60"/>
    </row>
    <row r="293" spans="1:8" ht="13.5" customHeight="1" x14ac:dyDescent="0.25">
      <c r="A293" s="145" t="s">
        <v>325</v>
      </c>
      <c r="B293" s="128"/>
      <c r="C293" s="146" t="s">
        <v>326</v>
      </c>
      <c r="D293" s="141"/>
      <c r="E293" s="119"/>
      <c r="F293" s="185"/>
      <c r="G293" s="101"/>
      <c r="H293" s="60"/>
    </row>
    <row r="294" spans="1:8" ht="13.5" customHeight="1" x14ac:dyDescent="0.25">
      <c r="A294" s="145"/>
      <c r="B294" s="128"/>
      <c r="C294" s="131"/>
      <c r="D294" s="104"/>
      <c r="E294" s="106"/>
      <c r="F294" s="185"/>
      <c r="G294" s="101"/>
      <c r="H294" s="60"/>
    </row>
    <row r="295" spans="1:8" ht="20.100000000000001" customHeight="1" x14ac:dyDescent="0.25">
      <c r="A295" s="145"/>
      <c r="B295" s="128"/>
      <c r="C295" s="117" t="s">
        <v>316</v>
      </c>
      <c r="D295" s="104" t="s">
        <v>190</v>
      </c>
      <c r="E295" s="106">
        <f>'Cost estimate'!E306</f>
        <v>0</v>
      </c>
      <c r="F295" s="185">
        <v>400</v>
      </c>
      <c r="G295" s="101">
        <f ca="1">IF(TODAY()&lt;45150,F295,IF(TODAY()&lt;45515,F295*(1+Escalations!$D$3),F295*(1+Escalations!$D$3)*(1+Escalations!$D$4)))</f>
        <v>400</v>
      </c>
      <c r="H295" s="60">
        <f t="shared" ref="H295:H308" ca="1" si="8">E295*G295</f>
        <v>0</v>
      </c>
    </row>
    <row r="296" spans="1:8" ht="20.100000000000001" customHeight="1" x14ac:dyDescent="0.25">
      <c r="A296" s="145"/>
      <c r="B296" s="128"/>
      <c r="C296" s="117" t="s">
        <v>317</v>
      </c>
      <c r="D296" s="104" t="s">
        <v>190</v>
      </c>
      <c r="E296" s="106">
        <f>'Cost estimate'!E307</f>
        <v>0</v>
      </c>
      <c r="F296" s="185">
        <v>600</v>
      </c>
      <c r="G296" s="101">
        <f ca="1">IF(TODAY()&lt;45150,F296,IF(TODAY()&lt;45515,F296*(1+Escalations!$D$3),F296*(1+Escalations!$D$3)*(1+Escalations!$D$4)))</f>
        <v>600</v>
      </c>
      <c r="H296" s="60">
        <f t="shared" ca="1" si="8"/>
        <v>0</v>
      </c>
    </row>
    <row r="297" spans="1:8" ht="20.100000000000001" customHeight="1" x14ac:dyDescent="0.25">
      <c r="A297" s="145"/>
      <c r="B297" s="128"/>
      <c r="C297" s="117" t="s">
        <v>318</v>
      </c>
      <c r="D297" s="104" t="s">
        <v>190</v>
      </c>
      <c r="E297" s="106">
        <f>'Cost estimate'!E308</f>
        <v>0</v>
      </c>
      <c r="F297" s="185">
        <v>900</v>
      </c>
      <c r="G297" s="101">
        <f ca="1">IF(TODAY()&lt;45150,F297,IF(TODAY()&lt;45515,F297*(1+Escalations!$D$3),F297*(1+Escalations!$D$3)*(1+Escalations!$D$4)))</f>
        <v>900</v>
      </c>
      <c r="H297" s="60">
        <f t="shared" ca="1" si="8"/>
        <v>0</v>
      </c>
    </row>
    <row r="298" spans="1:8" ht="20.100000000000001" customHeight="1" x14ac:dyDescent="0.25">
      <c r="A298" s="145"/>
      <c r="B298" s="128"/>
      <c r="C298" s="117" t="s">
        <v>319</v>
      </c>
      <c r="D298" s="104" t="s">
        <v>190</v>
      </c>
      <c r="E298" s="106">
        <f>'Cost estimate'!E309</f>
        <v>0</v>
      </c>
      <c r="F298" s="185">
        <v>1400</v>
      </c>
      <c r="G298" s="101">
        <f ca="1">IF(TODAY()&lt;45150,F298,IF(TODAY()&lt;45515,F298*(1+Escalations!$D$3),F298*(1+Escalations!$D$3)*(1+Escalations!$D$4)))</f>
        <v>1400</v>
      </c>
      <c r="H298" s="60">
        <f t="shared" ca="1" si="8"/>
        <v>0</v>
      </c>
    </row>
    <row r="299" spans="1:8" ht="20.100000000000001" customHeight="1" x14ac:dyDescent="0.25">
      <c r="A299" s="145"/>
      <c r="B299" s="128"/>
      <c r="C299" s="117" t="s">
        <v>320</v>
      </c>
      <c r="D299" s="104" t="s">
        <v>190</v>
      </c>
      <c r="E299" s="106">
        <f>'Cost estimate'!E310</f>
        <v>0</v>
      </c>
      <c r="F299" s="185">
        <v>2000</v>
      </c>
      <c r="G299" s="101">
        <f ca="1">IF(TODAY()&lt;45150,F299,IF(TODAY()&lt;45515,F299*(1+Escalations!$D$3),F299*(1+Escalations!$D$3)*(1+Escalations!$D$4)))</f>
        <v>2000</v>
      </c>
      <c r="H299" s="60">
        <f t="shared" ca="1" si="8"/>
        <v>0</v>
      </c>
    </row>
    <row r="300" spans="1:8" ht="20.100000000000001" customHeight="1" x14ac:dyDescent="0.25">
      <c r="A300" s="145"/>
      <c r="B300" s="128"/>
      <c r="C300" s="117" t="s">
        <v>321</v>
      </c>
      <c r="D300" s="104" t="s">
        <v>190</v>
      </c>
      <c r="E300" s="106">
        <f>'Cost estimate'!E311</f>
        <v>0</v>
      </c>
      <c r="F300" s="185">
        <v>2500</v>
      </c>
      <c r="G300" s="101">
        <f ca="1">IF(TODAY()&lt;45150,F300,IF(TODAY()&lt;45515,F300*(1+Escalations!$D$3),F300*(1+Escalations!$D$3)*(1+Escalations!$D$4)))</f>
        <v>2500</v>
      </c>
      <c r="H300" s="60">
        <f t="shared" ca="1" si="8"/>
        <v>0</v>
      </c>
    </row>
    <row r="301" spans="1:8" ht="20.100000000000001" customHeight="1" x14ac:dyDescent="0.25">
      <c r="A301" s="145"/>
      <c r="B301" s="128"/>
      <c r="C301" s="117" t="s">
        <v>327</v>
      </c>
      <c r="D301" s="104" t="s">
        <v>190</v>
      </c>
      <c r="E301" s="106">
        <f>'Cost estimate'!E312</f>
        <v>0</v>
      </c>
      <c r="F301" s="185">
        <v>4000</v>
      </c>
      <c r="G301" s="101">
        <f ca="1">IF(TODAY()&lt;45150,F301,IF(TODAY()&lt;45515,F301*(1+Escalations!$D$3),F301*(1+Escalations!$D$3)*(1+Escalations!$D$4)))</f>
        <v>4000</v>
      </c>
      <c r="H301" s="60">
        <f t="shared" ca="1" si="8"/>
        <v>0</v>
      </c>
    </row>
    <row r="302" spans="1:8" ht="20.100000000000001" customHeight="1" x14ac:dyDescent="0.25">
      <c r="A302" s="145"/>
      <c r="B302" s="128"/>
      <c r="C302" s="117" t="s">
        <v>328</v>
      </c>
      <c r="D302" s="104" t="s">
        <v>190</v>
      </c>
      <c r="E302" s="106">
        <f>'Cost estimate'!E313</f>
        <v>0</v>
      </c>
      <c r="F302" s="185">
        <v>5000</v>
      </c>
      <c r="G302" s="101">
        <f ca="1">IF(TODAY()&lt;45150,F302,IF(TODAY()&lt;45515,F302*(1+Escalations!$D$3),F302*(1+Escalations!$D$3)*(1+Escalations!$D$4)))</f>
        <v>5000</v>
      </c>
      <c r="H302" s="60">
        <f t="shared" ca="1" si="8"/>
        <v>0</v>
      </c>
    </row>
    <row r="303" spans="1:8" ht="20.100000000000001" customHeight="1" x14ac:dyDescent="0.25">
      <c r="A303" s="145"/>
      <c r="B303" s="128"/>
      <c r="C303" s="117" t="s">
        <v>329</v>
      </c>
      <c r="D303" s="104" t="s">
        <v>190</v>
      </c>
      <c r="E303" s="106">
        <f>'Cost estimate'!E314</f>
        <v>0</v>
      </c>
      <c r="F303" s="185">
        <v>7000</v>
      </c>
      <c r="G303" s="101">
        <f ca="1">IF(TODAY()&lt;45150,F303,IF(TODAY()&lt;45515,F303*(1+Escalations!$D$3),F303*(1+Escalations!$D$3)*(1+Escalations!$D$4)))</f>
        <v>7000</v>
      </c>
      <c r="H303" s="60">
        <f t="shared" ca="1" si="8"/>
        <v>0</v>
      </c>
    </row>
    <row r="304" spans="1:8" ht="20.100000000000001" customHeight="1" x14ac:dyDescent="0.25">
      <c r="A304" s="145"/>
      <c r="B304" s="128"/>
      <c r="C304" s="117" t="s">
        <v>330</v>
      </c>
      <c r="D304" s="104" t="s">
        <v>190</v>
      </c>
      <c r="E304" s="106">
        <f>'Cost estimate'!E315</f>
        <v>0</v>
      </c>
      <c r="F304" s="185">
        <v>8000</v>
      </c>
      <c r="G304" s="101">
        <f ca="1">IF(TODAY()&lt;45150,F304,IF(TODAY()&lt;45515,F304*(1+Escalations!$D$3),F304*(1+Escalations!$D$3)*(1+Escalations!$D$4)))</f>
        <v>8000</v>
      </c>
      <c r="H304" s="60">
        <f t="shared" ca="1" si="8"/>
        <v>0</v>
      </c>
    </row>
    <row r="305" spans="1:8" ht="20.100000000000001" customHeight="1" x14ac:dyDescent="0.25">
      <c r="A305" s="145"/>
      <c r="B305" s="128"/>
      <c r="C305" s="117" t="s">
        <v>331</v>
      </c>
      <c r="D305" s="104" t="s">
        <v>190</v>
      </c>
      <c r="E305" s="106">
        <f>'Cost estimate'!E316</f>
        <v>0</v>
      </c>
      <c r="F305" s="185">
        <v>11000</v>
      </c>
      <c r="G305" s="101">
        <f ca="1">IF(TODAY()&lt;45150,F305,IF(TODAY()&lt;45515,F305*(1+Escalations!$D$3),F305*(1+Escalations!$D$3)*(1+Escalations!$D$4)))</f>
        <v>11000</v>
      </c>
      <c r="H305" s="60">
        <f t="shared" ca="1" si="8"/>
        <v>0</v>
      </c>
    </row>
    <row r="306" spans="1:8" ht="20.100000000000001" customHeight="1" x14ac:dyDescent="0.25">
      <c r="A306" s="145"/>
      <c r="B306" s="128"/>
      <c r="C306" s="117" t="s">
        <v>332</v>
      </c>
      <c r="D306" s="104" t="s">
        <v>190</v>
      </c>
      <c r="E306" s="106">
        <f>'Cost estimate'!E317</f>
        <v>0</v>
      </c>
      <c r="F306" s="185">
        <v>15000</v>
      </c>
      <c r="G306" s="101">
        <f ca="1">IF(TODAY()&lt;45150,F306,IF(TODAY()&lt;45515,F306*(1+Escalations!$D$3),F306*(1+Escalations!$D$3)*(1+Escalations!$D$4)))</f>
        <v>15000</v>
      </c>
      <c r="H306" s="60">
        <f t="shared" ca="1" si="8"/>
        <v>0</v>
      </c>
    </row>
    <row r="307" spans="1:8" ht="20.100000000000001" customHeight="1" x14ac:dyDescent="0.25">
      <c r="A307" s="145"/>
      <c r="B307" s="128"/>
      <c r="C307" s="117" t="s">
        <v>333</v>
      </c>
      <c r="D307" s="104" t="s">
        <v>190</v>
      </c>
      <c r="E307" s="106">
        <f>'Cost estimate'!E318</f>
        <v>0</v>
      </c>
      <c r="F307" s="185">
        <v>18000</v>
      </c>
      <c r="G307" s="101">
        <f ca="1">IF(TODAY()&lt;45150,F307,IF(TODAY()&lt;45515,F307*(1+Escalations!$D$3),F307*(1+Escalations!$D$3)*(1+Escalations!$D$4)))</f>
        <v>18000</v>
      </c>
      <c r="H307" s="60">
        <f t="shared" ca="1" si="8"/>
        <v>0</v>
      </c>
    </row>
    <row r="308" spans="1:8" ht="20.100000000000001" customHeight="1" x14ac:dyDescent="0.25">
      <c r="A308" s="145"/>
      <c r="B308" s="128"/>
      <c r="C308" s="117" t="s">
        <v>334</v>
      </c>
      <c r="D308" s="104" t="s">
        <v>190</v>
      </c>
      <c r="E308" s="106">
        <f>'Cost estimate'!E319</f>
        <v>0</v>
      </c>
      <c r="F308" s="185">
        <v>22000</v>
      </c>
      <c r="G308" s="101">
        <f ca="1">IF(TODAY()&lt;45150,F308,IF(TODAY()&lt;45515,F308*(1+Escalations!$D$3),F308*(1+Escalations!$D$3)*(1+Escalations!$D$4)))</f>
        <v>22000</v>
      </c>
      <c r="H308" s="60">
        <f t="shared" ca="1" si="8"/>
        <v>0</v>
      </c>
    </row>
    <row r="309" spans="1:8" ht="20.100000000000001" customHeight="1" x14ac:dyDescent="0.25">
      <c r="A309" s="145"/>
      <c r="B309" s="128"/>
      <c r="C309" s="131"/>
      <c r="D309" s="104"/>
      <c r="E309" s="176"/>
      <c r="F309" s="185"/>
      <c r="G309" s="320"/>
      <c r="H309" s="60"/>
    </row>
    <row r="310" spans="1:8" ht="27.6" x14ac:dyDescent="0.25">
      <c r="A310" s="145" t="s">
        <v>335</v>
      </c>
      <c r="B310" s="128"/>
      <c r="C310" s="122" t="s">
        <v>336</v>
      </c>
      <c r="D310" s="104"/>
      <c r="E310" s="106"/>
      <c r="F310" s="185"/>
      <c r="G310" s="101"/>
      <c r="H310" s="60"/>
    </row>
    <row r="311" spans="1:8" ht="9.75" customHeight="1" x14ac:dyDescent="0.25">
      <c r="A311" s="145"/>
      <c r="B311" s="128"/>
      <c r="C311" s="117"/>
      <c r="D311" s="104"/>
      <c r="E311" s="106"/>
      <c r="F311" s="185"/>
      <c r="G311" s="101"/>
      <c r="H311" s="60"/>
    </row>
    <row r="312" spans="1:8" ht="20.100000000000001" customHeight="1" x14ac:dyDescent="0.25">
      <c r="A312" s="145"/>
      <c r="B312" s="128"/>
      <c r="C312" s="117" t="s">
        <v>337</v>
      </c>
      <c r="D312" s="104" t="s">
        <v>190</v>
      </c>
      <c r="E312" s="106">
        <f>'Cost estimate'!E323</f>
        <v>0</v>
      </c>
      <c r="F312" s="185">
        <v>1000</v>
      </c>
      <c r="G312" s="101">
        <f ca="1">IF(TODAY()&lt;45150,F312,IF(TODAY()&lt;45515,F312*(1+Escalations!$D$3),F312*(1+Escalations!$D$3)*(1+Escalations!$D$4)))</f>
        <v>1000</v>
      </c>
      <c r="H312" s="60">
        <f t="shared" ref="H312:H322" ca="1" si="9">E312*G312</f>
        <v>0</v>
      </c>
    </row>
    <row r="313" spans="1:8" ht="20.100000000000001" customHeight="1" x14ac:dyDescent="0.25">
      <c r="A313" s="145"/>
      <c r="B313" s="128"/>
      <c r="C313" s="117" t="s">
        <v>338</v>
      </c>
      <c r="D313" s="104" t="s">
        <v>190</v>
      </c>
      <c r="E313" s="106">
        <f>'Cost estimate'!E324</f>
        <v>0</v>
      </c>
      <c r="F313" s="185">
        <v>1200</v>
      </c>
      <c r="G313" s="101">
        <f ca="1">IF(TODAY()&lt;45150,F313,IF(TODAY()&lt;45515,F313*(1+Escalations!$D$3),F313*(1+Escalations!$D$3)*(1+Escalations!$D$4)))</f>
        <v>1200</v>
      </c>
      <c r="H313" s="60">
        <f t="shared" ca="1" si="9"/>
        <v>0</v>
      </c>
    </row>
    <row r="314" spans="1:8" ht="20.100000000000001" customHeight="1" x14ac:dyDescent="0.25">
      <c r="A314" s="145"/>
      <c r="B314" s="128"/>
      <c r="C314" s="117" t="s">
        <v>339</v>
      </c>
      <c r="D314" s="104" t="s">
        <v>190</v>
      </c>
      <c r="E314" s="106">
        <f>'Cost estimate'!E325</f>
        <v>0</v>
      </c>
      <c r="F314" s="185">
        <v>1500</v>
      </c>
      <c r="G314" s="101">
        <f ca="1">IF(TODAY()&lt;45150,F314,IF(TODAY()&lt;45515,F314*(1+Escalations!$D$3),F314*(1+Escalations!$D$3)*(1+Escalations!$D$4)))</f>
        <v>1500</v>
      </c>
      <c r="H314" s="60">
        <f t="shared" ca="1" si="9"/>
        <v>0</v>
      </c>
    </row>
    <row r="315" spans="1:8" ht="20.100000000000001" customHeight="1" x14ac:dyDescent="0.25">
      <c r="A315" s="145"/>
      <c r="B315" s="128"/>
      <c r="C315" s="117" t="s">
        <v>340</v>
      </c>
      <c r="D315" s="104" t="s">
        <v>190</v>
      </c>
      <c r="E315" s="106">
        <f>'Cost estimate'!E326</f>
        <v>0</v>
      </c>
      <c r="F315" s="185">
        <v>1700</v>
      </c>
      <c r="G315" s="101">
        <f ca="1">IF(TODAY()&lt;45150,F315,IF(TODAY()&lt;45515,F315*(1+Escalations!$D$3),F315*(1+Escalations!$D$3)*(1+Escalations!$D$4)))</f>
        <v>1700</v>
      </c>
      <c r="H315" s="60">
        <f t="shared" ca="1" si="9"/>
        <v>0</v>
      </c>
    </row>
    <row r="316" spans="1:8" ht="20.100000000000001" customHeight="1" x14ac:dyDescent="0.25">
      <c r="A316" s="145"/>
      <c r="B316" s="128"/>
      <c r="C316" s="117" t="s">
        <v>341</v>
      </c>
      <c r="D316" s="104" t="s">
        <v>190</v>
      </c>
      <c r="E316" s="106">
        <f>'Cost estimate'!E327</f>
        <v>0</v>
      </c>
      <c r="F316" s="185">
        <v>2000</v>
      </c>
      <c r="G316" s="101">
        <f ca="1">IF(TODAY()&lt;45150,F316,IF(TODAY()&lt;45515,F316*(1+Escalations!$D$3),F316*(1+Escalations!$D$3)*(1+Escalations!$D$4)))</f>
        <v>2000</v>
      </c>
      <c r="H316" s="60">
        <f t="shared" ca="1" si="9"/>
        <v>0</v>
      </c>
    </row>
    <row r="317" spans="1:8" ht="20.100000000000001" customHeight="1" x14ac:dyDescent="0.25">
      <c r="A317" s="145"/>
      <c r="B317" s="128"/>
      <c r="C317" s="117" t="s">
        <v>342</v>
      </c>
      <c r="D317" s="104" t="s">
        <v>190</v>
      </c>
      <c r="E317" s="106">
        <f>'Cost estimate'!E328</f>
        <v>0</v>
      </c>
      <c r="F317" s="185">
        <v>2200</v>
      </c>
      <c r="G317" s="101">
        <f ca="1">IF(TODAY()&lt;45150,F317,IF(TODAY()&lt;45515,F317*(1+Escalations!$D$3),F317*(1+Escalations!$D$3)*(1+Escalations!$D$4)))</f>
        <v>2200</v>
      </c>
      <c r="H317" s="60">
        <f t="shared" ca="1" si="9"/>
        <v>0</v>
      </c>
    </row>
    <row r="318" spans="1:8" ht="20.100000000000001" customHeight="1" x14ac:dyDescent="0.25">
      <c r="A318" s="145"/>
      <c r="B318" s="128"/>
      <c r="C318" s="117" t="s">
        <v>343</v>
      </c>
      <c r="D318" s="104" t="s">
        <v>190</v>
      </c>
      <c r="E318" s="106">
        <f>'Cost estimate'!E329</f>
        <v>0</v>
      </c>
      <c r="F318" s="185">
        <v>2500</v>
      </c>
      <c r="G318" s="101">
        <f ca="1">IF(TODAY()&lt;45150,F318,IF(TODAY()&lt;45515,F318*(1+Escalations!$D$3),F318*(1+Escalations!$D$3)*(1+Escalations!$D$4)))</f>
        <v>2500</v>
      </c>
      <c r="H318" s="60">
        <f t="shared" ca="1" si="9"/>
        <v>0</v>
      </c>
    </row>
    <row r="319" spans="1:8" ht="20.100000000000001" customHeight="1" x14ac:dyDescent="0.25">
      <c r="A319" s="145"/>
      <c r="B319" s="128"/>
      <c r="C319" s="117" t="s">
        <v>344</v>
      </c>
      <c r="D319" s="104" t="s">
        <v>190</v>
      </c>
      <c r="E319" s="106">
        <f>'Cost estimate'!E330</f>
        <v>0</v>
      </c>
      <c r="F319" s="185">
        <v>3000</v>
      </c>
      <c r="G319" s="101">
        <f ca="1">IF(TODAY()&lt;45150,F319,IF(TODAY()&lt;45515,F319*(1+Escalations!$D$3),F319*(1+Escalations!$D$3)*(1+Escalations!$D$4)))</f>
        <v>3000</v>
      </c>
      <c r="H319" s="60">
        <f t="shared" ca="1" si="9"/>
        <v>0</v>
      </c>
    </row>
    <row r="320" spans="1:8" ht="20.100000000000001" customHeight="1" x14ac:dyDescent="0.25">
      <c r="A320" s="145"/>
      <c r="B320" s="128"/>
      <c r="C320" s="117" t="s">
        <v>345</v>
      </c>
      <c r="D320" s="104" t="s">
        <v>190</v>
      </c>
      <c r="E320" s="106">
        <f>'Cost estimate'!E331</f>
        <v>0</v>
      </c>
      <c r="F320" s="185">
        <v>3500</v>
      </c>
      <c r="G320" s="101">
        <f ca="1">IF(TODAY()&lt;45150,F320,IF(TODAY()&lt;45515,F320*(1+Escalations!$D$3),F320*(1+Escalations!$D$3)*(1+Escalations!$D$4)))</f>
        <v>3500</v>
      </c>
      <c r="H320" s="60">
        <f t="shared" ca="1" si="9"/>
        <v>0</v>
      </c>
    </row>
    <row r="321" spans="1:8" ht="20.100000000000001" customHeight="1" x14ac:dyDescent="0.25">
      <c r="A321" s="145"/>
      <c r="B321" s="128"/>
      <c r="C321" s="117" t="s">
        <v>346</v>
      </c>
      <c r="D321" s="104" t="s">
        <v>190</v>
      </c>
      <c r="E321" s="106">
        <f>'Cost estimate'!E332</f>
        <v>0</v>
      </c>
      <c r="F321" s="185">
        <v>3800</v>
      </c>
      <c r="G321" s="101">
        <f ca="1">IF(TODAY()&lt;45150,F321,IF(TODAY()&lt;45515,F321*(1+Escalations!$D$3),F321*(1+Escalations!$D$3)*(1+Escalations!$D$4)))</f>
        <v>3800</v>
      </c>
      <c r="H321" s="60">
        <f t="shared" ca="1" si="9"/>
        <v>0</v>
      </c>
    </row>
    <row r="322" spans="1:8" ht="20.100000000000001" customHeight="1" x14ac:dyDescent="0.25">
      <c r="A322" s="145"/>
      <c r="B322" s="128"/>
      <c r="C322" s="117" t="s">
        <v>347</v>
      </c>
      <c r="D322" s="104" t="s">
        <v>190</v>
      </c>
      <c r="E322" s="106">
        <f>'Cost estimate'!E333</f>
        <v>0</v>
      </c>
      <c r="F322" s="185">
        <v>4500</v>
      </c>
      <c r="G322" s="101">
        <f ca="1">IF(TODAY()&lt;45150,F322,IF(TODAY()&lt;45515,F322*(1+Escalations!$D$3),F322*(1+Escalations!$D$3)*(1+Escalations!$D$4)))</f>
        <v>4500</v>
      </c>
      <c r="H322" s="60">
        <f t="shared" ca="1" si="9"/>
        <v>0</v>
      </c>
    </row>
    <row r="323" spans="1:8" ht="6.75" customHeight="1" x14ac:dyDescent="0.25">
      <c r="A323" s="145"/>
      <c r="B323" s="128"/>
      <c r="C323" s="117"/>
      <c r="D323" s="104"/>
      <c r="E323" s="106"/>
      <c r="F323" s="185"/>
      <c r="G323" s="101"/>
      <c r="H323" s="60"/>
    </row>
    <row r="324" spans="1:8" ht="20.399999999999999" customHeight="1" x14ac:dyDescent="0.25">
      <c r="A324" s="359" t="s">
        <v>711</v>
      </c>
      <c r="B324" s="86"/>
      <c r="C324" s="86"/>
      <c r="D324" s="86"/>
      <c r="E324" s="73"/>
      <c r="F324" s="392"/>
      <c r="G324" s="77"/>
      <c r="H324" s="78">
        <f ca="1">SUM(H278:H323)</f>
        <v>0</v>
      </c>
    </row>
    <row r="325" spans="1:8" ht="21.6" customHeight="1" x14ac:dyDescent="0.25">
      <c r="A325" s="359" t="s">
        <v>712</v>
      </c>
      <c r="B325" s="86"/>
      <c r="C325" s="86"/>
      <c r="D325" s="86"/>
      <c r="E325" s="73"/>
      <c r="F325" s="392"/>
      <c r="G325" s="77"/>
      <c r="H325" s="78">
        <f ca="1">H324</f>
        <v>0</v>
      </c>
    </row>
    <row r="326" spans="1:8" x14ac:dyDescent="0.25">
      <c r="A326" s="145" t="s">
        <v>348</v>
      </c>
      <c r="B326" s="128"/>
      <c r="C326" s="146" t="s">
        <v>349</v>
      </c>
      <c r="D326" s="141"/>
      <c r="E326" s="119"/>
      <c r="F326" s="185"/>
      <c r="G326" s="101"/>
      <c r="H326" s="60"/>
    </row>
    <row r="327" spans="1:8" x14ac:dyDescent="0.25">
      <c r="A327" s="145"/>
      <c r="B327" s="128"/>
      <c r="C327" s="146"/>
      <c r="D327" s="141"/>
      <c r="E327" s="119"/>
      <c r="F327" s="185"/>
      <c r="G327" s="101"/>
      <c r="H327" s="60"/>
    </row>
    <row r="328" spans="1:8" ht="20.100000000000001" customHeight="1" x14ac:dyDescent="0.25">
      <c r="A328" s="145"/>
      <c r="B328" s="128"/>
      <c r="C328" s="117" t="s">
        <v>350</v>
      </c>
      <c r="D328" s="104" t="s">
        <v>190</v>
      </c>
      <c r="E328" s="106">
        <f>'Cost estimate'!E337</f>
        <v>0</v>
      </c>
      <c r="F328" s="185">
        <v>3000</v>
      </c>
      <c r="G328" s="101">
        <f ca="1">IF(TODAY()&lt;45150,F328,IF(TODAY()&lt;45515,F328*(1+Escalations!$D$3),F328*(1+Escalations!$D$3)*(1+Escalations!$D$4)))</f>
        <v>3000</v>
      </c>
      <c r="H328" s="60">
        <f t="shared" ref="H328:H337" ca="1" si="10">E328*G328</f>
        <v>0</v>
      </c>
    </row>
    <row r="329" spans="1:8" ht="20.100000000000001" customHeight="1" x14ac:dyDescent="0.25">
      <c r="A329" s="145"/>
      <c r="B329" s="128"/>
      <c r="C329" s="117" t="s">
        <v>351</v>
      </c>
      <c r="D329" s="104" t="s">
        <v>190</v>
      </c>
      <c r="E329" s="106">
        <f>'Cost estimate'!E338</f>
        <v>0</v>
      </c>
      <c r="F329" s="185">
        <v>4000</v>
      </c>
      <c r="G329" s="101">
        <f ca="1">IF(TODAY()&lt;45150,F329,IF(TODAY()&lt;45515,F329*(1+Escalations!$D$3),F329*(1+Escalations!$D$3)*(1+Escalations!$D$4)))</f>
        <v>4000</v>
      </c>
      <c r="H329" s="60">
        <f t="shared" ca="1" si="10"/>
        <v>0</v>
      </c>
    </row>
    <row r="330" spans="1:8" ht="20.100000000000001" customHeight="1" x14ac:dyDescent="0.25">
      <c r="A330" s="145"/>
      <c r="B330" s="128"/>
      <c r="C330" s="117" t="s">
        <v>352</v>
      </c>
      <c r="D330" s="104" t="s">
        <v>190</v>
      </c>
      <c r="E330" s="106">
        <f>'Cost estimate'!E339</f>
        <v>0</v>
      </c>
      <c r="F330" s="185">
        <v>5000</v>
      </c>
      <c r="G330" s="101">
        <f ca="1">IF(TODAY()&lt;45150,F330,IF(TODAY()&lt;45515,F330*(1+Escalations!$D$3),F330*(1+Escalations!$D$3)*(1+Escalations!$D$4)))</f>
        <v>5000</v>
      </c>
      <c r="H330" s="60">
        <f t="shared" ca="1" si="10"/>
        <v>0</v>
      </c>
    </row>
    <row r="331" spans="1:8" ht="20.100000000000001" customHeight="1" x14ac:dyDescent="0.25">
      <c r="A331" s="145"/>
      <c r="B331" s="128"/>
      <c r="C331" s="117" t="s">
        <v>353</v>
      </c>
      <c r="D331" s="104" t="s">
        <v>190</v>
      </c>
      <c r="E331" s="106">
        <f>'Cost estimate'!E340</f>
        <v>0</v>
      </c>
      <c r="F331" s="185">
        <v>6000</v>
      </c>
      <c r="G331" s="101">
        <f ca="1">IF(TODAY()&lt;45150,F331,IF(TODAY()&lt;45515,F331*(1+Escalations!$D$3),F331*(1+Escalations!$D$3)*(1+Escalations!$D$4)))</f>
        <v>6000</v>
      </c>
      <c r="H331" s="60">
        <f t="shared" ca="1" si="10"/>
        <v>0</v>
      </c>
    </row>
    <row r="332" spans="1:8" ht="20.100000000000001" customHeight="1" x14ac:dyDescent="0.25">
      <c r="A332" s="145"/>
      <c r="B332" s="128"/>
      <c r="C332" s="117" t="s">
        <v>354</v>
      </c>
      <c r="D332" s="104" t="s">
        <v>190</v>
      </c>
      <c r="E332" s="106">
        <f>'Cost estimate'!E341</f>
        <v>0</v>
      </c>
      <c r="F332" s="185">
        <v>7000</v>
      </c>
      <c r="G332" s="101">
        <f ca="1">IF(TODAY()&lt;45150,F332,IF(TODAY()&lt;45515,F332*(1+Escalations!$D$3),F332*(1+Escalations!$D$3)*(1+Escalations!$D$4)))</f>
        <v>7000</v>
      </c>
      <c r="H332" s="60">
        <f t="shared" ca="1" si="10"/>
        <v>0</v>
      </c>
    </row>
    <row r="333" spans="1:8" ht="20.100000000000001" customHeight="1" x14ac:dyDescent="0.25">
      <c r="A333" s="145"/>
      <c r="B333" s="128"/>
      <c r="C333" s="117" t="s">
        <v>355</v>
      </c>
      <c r="D333" s="104" t="s">
        <v>190</v>
      </c>
      <c r="E333" s="106">
        <f>'Cost estimate'!E342</f>
        <v>0</v>
      </c>
      <c r="F333" s="185">
        <v>12000</v>
      </c>
      <c r="G333" s="101">
        <f ca="1">IF(TODAY()&lt;45150,F333,IF(TODAY()&lt;45515,F333*(1+Escalations!$D$3),F333*(1+Escalations!$D$3)*(1+Escalations!$D$4)))</f>
        <v>12000</v>
      </c>
      <c r="H333" s="60">
        <f t="shared" ca="1" si="10"/>
        <v>0</v>
      </c>
    </row>
    <row r="334" spans="1:8" ht="20.100000000000001" customHeight="1" x14ac:dyDescent="0.25">
      <c r="A334" s="145"/>
      <c r="B334" s="128"/>
      <c r="C334" s="117" t="s">
        <v>356</v>
      </c>
      <c r="D334" s="104" t="s">
        <v>190</v>
      </c>
      <c r="E334" s="106">
        <f>'Cost estimate'!E343</f>
        <v>0</v>
      </c>
      <c r="F334" s="185">
        <v>15000</v>
      </c>
      <c r="G334" s="101">
        <f ca="1">IF(TODAY()&lt;45150,F334,IF(TODAY()&lt;45515,F334*(1+Escalations!$D$3),F334*(1+Escalations!$D$3)*(1+Escalations!$D$4)))</f>
        <v>15000</v>
      </c>
      <c r="H334" s="60">
        <f t="shared" ca="1" si="10"/>
        <v>0</v>
      </c>
    </row>
    <row r="335" spans="1:8" ht="20.100000000000001" customHeight="1" x14ac:dyDescent="0.25">
      <c r="A335" s="145"/>
      <c r="B335" s="128"/>
      <c r="C335" s="117" t="s">
        <v>357</v>
      </c>
      <c r="D335" s="104" t="s">
        <v>190</v>
      </c>
      <c r="E335" s="106">
        <f>'Cost estimate'!E344</f>
        <v>0</v>
      </c>
      <c r="F335" s="185">
        <v>18000</v>
      </c>
      <c r="G335" s="101">
        <f ca="1">IF(TODAY()&lt;45150,F335,IF(TODAY()&lt;45515,F335*(1+Escalations!$D$3),F335*(1+Escalations!$D$3)*(1+Escalations!$D$4)))</f>
        <v>18000</v>
      </c>
      <c r="H335" s="60">
        <f t="shared" ca="1" si="10"/>
        <v>0</v>
      </c>
    </row>
    <row r="336" spans="1:8" ht="20.100000000000001" customHeight="1" x14ac:dyDescent="0.25">
      <c r="A336" s="145"/>
      <c r="B336" s="128"/>
      <c r="C336" s="117" t="s">
        <v>358</v>
      </c>
      <c r="D336" s="104" t="s">
        <v>190</v>
      </c>
      <c r="E336" s="106">
        <f>'Cost estimate'!E345</f>
        <v>0</v>
      </c>
      <c r="F336" s="185">
        <v>20000</v>
      </c>
      <c r="G336" s="101">
        <f ca="1">IF(TODAY()&lt;45150,F336,IF(TODAY()&lt;45515,F336*(1+Escalations!$D$3),F336*(1+Escalations!$D$3)*(1+Escalations!$D$4)))</f>
        <v>20000</v>
      </c>
      <c r="H336" s="60">
        <f t="shared" ca="1" si="10"/>
        <v>0</v>
      </c>
    </row>
    <row r="337" spans="1:8" ht="20.100000000000001" customHeight="1" x14ac:dyDescent="0.25">
      <c r="A337" s="145"/>
      <c r="B337" s="128"/>
      <c r="C337" s="117" t="s">
        <v>359</v>
      </c>
      <c r="D337" s="104" t="s">
        <v>190</v>
      </c>
      <c r="E337" s="106">
        <f>'Cost estimate'!E346</f>
        <v>0</v>
      </c>
      <c r="F337" s="185">
        <v>23000</v>
      </c>
      <c r="G337" s="101">
        <f ca="1">IF(TODAY()&lt;45150,F337,IF(TODAY()&lt;45515,F337*(1+Escalations!$D$3),F337*(1+Escalations!$D$3)*(1+Escalations!$D$4)))</f>
        <v>23000</v>
      </c>
      <c r="H337" s="60">
        <f t="shared" ca="1" si="10"/>
        <v>0</v>
      </c>
    </row>
    <row r="338" spans="1:8" ht="10.5" customHeight="1" x14ac:dyDescent="0.25">
      <c r="A338" s="145"/>
      <c r="B338" s="128"/>
      <c r="C338" s="117"/>
      <c r="D338" s="104"/>
      <c r="E338" s="106"/>
      <c r="F338" s="185"/>
      <c r="G338" s="101"/>
      <c r="H338" s="60"/>
    </row>
    <row r="339" spans="1:8" ht="21.75" customHeight="1" x14ac:dyDescent="0.25">
      <c r="A339" s="145" t="s">
        <v>360</v>
      </c>
      <c r="B339" s="128"/>
      <c r="C339" s="122" t="s">
        <v>361</v>
      </c>
      <c r="D339" s="104"/>
      <c r="E339" s="106"/>
      <c r="F339" s="185"/>
      <c r="G339" s="101"/>
      <c r="H339" s="60"/>
    </row>
    <row r="340" spans="1:8" ht="35.25" customHeight="1" x14ac:dyDescent="0.25">
      <c r="A340" s="145" t="s">
        <v>362</v>
      </c>
      <c r="B340" s="128"/>
      <c r="C340" s="139" t="s">
        <v>363</v>
      </c>
      <c r="D340" s="104"/>
      <c r="E340" s="106"/>
      <c r="F340" s="185"/>
      <c r="G340" s="101"/>
      <c r="H340" s="60"/>
    </row>
    <row r="341" spans="1:8" ht="20.100000000000001" customHeight="1" x14ac:dyDescent="0.25">
      <c r="A341" s="145"/>
      <c r="B341" s="128"/>
      <c r="C341" s="140" t="s">
        <v>364</v>
      </c>
      <c r="D341" s="104" t="s">
        <v>190</v>
      </c>
      <c r="E341" s="106">
        <f>'Cost estimate'!E350</f>
        <v>0</v>
      </c>
      <c r="F341" s="185">
        <v>3000</v>
      </c>
      <c r="G341" s="101">
        <f ca="1">IF(TODAY()&lt;45150,F341,IF(TODAY()&lt;45515,F341*(1+Escalations!$D$3),F341*(1+Escalations!$D$3)*(1+Escalations!$D$4)))</f>
        <v>3000</v>
      </c>
      <c r="H341" s="60">
        <f ca="1">E341*G341</f>
        <v>0</v>
      </c>
    </row>
    <row r="342" spans="1:8" ht="57.75" customHeight="1" x14ac:dyDescent="0.25">
      <c r="A342" s="145" t="s">
        <v>365</v>
      </c>
      <c r="B342" s="128"/>
      <c r="C342" s="139" t="s">
        <v>366</v>
      </c>
      <c r="D342" s="104"/>
      <c r="E342" s="106"/>
      <c r="F342" s="185"/>
      <c r="G342" s="101"/>
      <c r="H342" s="60"/>
    </row>
    <row r="343" spans="1:8" ht="4.5" customHeight="1" x14ac:dyDescent="0.25">
      <c r="A343" s="145"/>
      <c r="B343" s="128"/>
      <c r="C343" s="139"/>
      <c r="D343" s="104"/>
      <c r="E343" s="106"/>
      <c r="F343" s="185"/>
      <c r="G343" s="101"/>
      <c r="H343" s="60"/>
    </row>
    <row r="344" spans="1:8" ht="20.100000000000001" customHeight="1" x14ac:dyDescent="0.25">
      <c r="A344" s="145"/>
      <c r="B344" s="128"/>
      <c r="C344" s="140" t="s">
        <v>364</v>
      </c>
      <c r="D344" s="104" t="s">
        <v>190</v>
      </c>
      <c r="E344" s="106">
        <f>'Cost estimate'!E353</f>
        <v>0</v>
      </c>
      <c r="F344" s="185">
        <v>2500</v>
      </c>
      <c r="G344" s="101">
        <f ca="1">IF(TODAY()&lt;45150,F344,IF(TODAY()&lt;45515,F344*(1+Escalations!$D$3),F344*(1+Escalations!$D$3)*(1+Escalations!$D$4)))</f>
        <v>2500</v>
      </c>
      <c r="H344" s="60">
        <f t="shared" ref="H344:H349" ca="1" si="11">E344*G344</f>
        <v>0</v>
      </c>
    </row>
    <row r="345" spans="1:8" ht="20.100000000000001" customHeight="1" x14ac:dyDescent="0.25">
      <c r="A345" s="145"/>
      <c r="B345" s="128"/>
      <c r="C345" s="140" t="s">
        <v>367</v>
      </c>
      <c r="D345" s="104" t="s">
        <v>190</v>
      </c>
      <c r="E345" s="106">
        <f>'Cost estimate'!E354</f>
        <v>0</v>
      </c>
      <c r="F345" s="185">
        <v>2800</v>
      </c>
      <c r="G345" s="101">
        <f ca="1">IF(TODAY()&lt;45150,F345,IF(TODAY()&lt;45515,F345*(1+Escalations!$D$3),F345*(1+Escalations!$D$3)*(1+Escalations!$D$4)))</f>
        <v>2800</v>
      </c>
      <c r="H345" s="60">
        <f t="shared" ca="1" si="11"/>
        <v>0</v>
      </c>
    </row>
    <row r="346" spans="1:8" ht="20.100000000000001" customHeight="1" x14ac:dyDescent="0.25">
      <c r="A346" s="145"/>
      <c r="B346" s="128"/>
      <c r="C346" s="140" t="s">
        <v>368</v>
      </c>
      <c r="D346" s="104" t="s">
        <v>190</v>
      </c>
      <c r="E346" s="106">
        <f>'Cost estimate'!E355</f>
        <v>0</v>
      </c>
      <c r="F346" s="185">
        <v>3000</v>
      </c>
      <c r="G346" s="101">
        <f ca="1">IF(TODAY()&lt;45150,F346,IF(TODAY()&lt;45515,F346*(1+Escalations!$D$3),F346*(1+Escalations!$D$3)*(1+Escalations!$D$4)))</f>
        <v>3000</v>
      </c>
      <c r="H346" s="60">
        <f t="shared" ca="1" si="11"/>
        <v>0</v>
      </c>
    </row>
    <row r="347" spans="1:8" ht="20.100000000000001" customHeight="1" x14ac:dyDescent="0.25">
      <c r="A347" s="145"/>
      <c r="B347" s="128"/>
      <c r="C347" s="140" t="s">
        <v>369</v>
      </c>
      <c r="D347" s="104" t="s">
        <v>190</v>
      </c>
      <c r="E347" s="106">
        <f>'Cost estimate'!E356</f>
        <v>0</v>
      </c>
      <c r="F347" s="185">
        <v>4500</v>
      </c>
      <c r="G347" s="101">
        <f ca="1">IF(TODAY()&lt;45150,F347,IF(TODAY()&lt;45515,F347*(1+Escalations!$D$3),F347*(1+Escalations!$D$3)*(1+Escalations!$D$4)))</f>
        <v>4500</v>
      </c>
      <c r="H347" s="60">
        <f t="shared" ca="1" si="11"/>
        <v>0</v>
      </c>
    </row>
    <row r="348" spans="1:8" ht="20.100000000000001" customHeight="1" x14ac:dyDescent="0.25">
      <c r="A348" s="145"/>
      <c r="B348" s="128"/>
      <c r="C348" s="140" t="s">
        <v>370</v>
      </c>
      <c r="D348" s="104" t="s">
        <v>190</v>
      </c>
      <c r="E348" s="106">
        <f>'Cost estimate'!E357</f>
        <v>0</v>
      </c>
      <c r="F348" s="185">
        <v>5000</v>
      </c>
      <c r="G348" s="101">
        <f ca="1">IF(TODAY()&lt;45150,F348,IF(TODAY()&lt;45515,F348*(1+Escalations!$D$3),F348*(1+Escalations!$D$3)*(1+Escalations!$D$4)))</f>
        <v>5000</v>
      </c>
      <c r="H348" s="60">
        <f t="shared" ca="1" si="11"/>
        <v>0</v>
      </c>
    </row>
    <row r="349" spans="1:8" ht="20.100000000000001" customHeight="1" x14ac:dyDescent="0.25">
      <c r="A349" s="145"/>
      <c r="B349" s="128"/>
      <c r="C349" s="140" t="s">
        <v>371</v>
      </c>
      <c r="D349" s="104" t="s">
        <v>190</v>
      </c>
      <c r="E349" s="106">
        <f>'Cost estimate'!E358</f>
        <v>0</v>
      </c>
      <c r="F349" s="185">
        <v>7000</v>
      </c>
      <c r="G349" s="101">
        <f ca="1">IF(TODAY()&lt;45150,F349,IF(TODAY()&lt;45515,F349*(1+Escalations!$D$3),F349*(1+Escalations!$D$3)*(1+Escalations!$D$4)))</f>
        <v>7000</v>
      </c>
      <c r="H349" s="60">
        <f t="shared" ca="1" si="11"/>
        <v>0</v>
      </c>
    </row>
    <row r="350" spans="1:8" ht="8.25" customHeight="1" x14ac:dyDescent="0.25">
      <c r="A350" s="145"/>
      <c r="B350" s="128"/>
      <c r="C350" s="140"/>
      <c r="D350" s="104"/>
      <c r="E350" s="106"/>
      <c r="F350" s="185"/>
      <c r="G350" s="101"/>
      <c r="H350" s="60"/>
    </row>
    <row r="351" spans="1:8" ht="59.25" customHeight="1" x14ac:dyDescent="0.25">
      <c r="A351" s="145" t="s">
        <v>372</v>
      </c>
      <c r="B351" s="128"/>
      <c r="C351" s="139" t="s">
        <v>373</v>
      </c>
      <c r="D351" s="104"/>
      <c r="E351" s="106"/>
      <c r="F351" s="185"/>
      <c r="G351" s="101"/>
      <c r="H351" s="60"/>
    </row>
    <row r="352" spans="1:8" ht="7.5" customHeight="1" x14ac:dyDescent="0.25">
      <c r="A352" s="145"/>
      <c r="B352" s="128"/>
      <c r="C352" s="139"/>
      <c r="D352" s="104"/>
      <c r="E352" s="106"/>
      <c r="F352" s="185"/>
      <c r="G352" s="101"/>
      <c r="H352" s="60"/>
    </row>
    <row r="353" spans="1:8" ht="20.100000000000001" customHeight="1" x14ac:dyDescent="0.25">
      <c r="A353" s="145"/>
      <c r="B353" s="128"/>
      <c r="C353" s="140" t="s">
        <v>374</v>
      </c>
      <c r="D353" s="104" t="s">
        <v>190</v>
      </c>
      <c r="E353" s="106">
        <f>'Cost estimate'!E363</f>
        <v>0</v>
      </c>
      <c r="F353" s="185">
        <v>2000</v>
      </c>
      <c r="G353" s="101">
        <f ca="1">IF(TODAY()&lt;45150,F353,IF(TODAY()&lt;45515,F353*(1+Escalations!$D$3),F353*(1+Escalations!$D$3)*(1+Escalations!$D$4)))</f>
        <v>2000</v>
      </c>
      <c r="H353" s="60">
        <f t="shared" ref="H353:H358" ca="1" si="12">E353*G353</f>
        <v>0</v>
      </c>
    </row>
    <row r="354" spans="1:8" ht="20.100000000000001" customHeight="1" x14ac:dyDescent="0.25">
      <c r="A354" s="145"/>
      <c r="B354" s="128"/>
      <c r="C354" s="140" t="s">
        <v>375</v>
      </c>
      <c r="D354" s="104" t="s">
        <v>190</v>
      </c>
      <c r="E354" s="106">
        <f>'Cost estimate'!E364</f>
        <v>0</v>
      </c>
      <c r="F354" s="185">
        <v>2800</v>
      </c>
      <c r="G354" s="101">
        <f ca="1">IF(TODAY()&lt;45150,F354,IF(TODAY()&lt;45515,F354*(1+Escalations!$D$3),F354*(1+Escalations!$D$3)*(1+Escalations!$D$4)))</f>
        <v>2800</v>
      </c>
      <c r="H354" s="60">
        <f t="shared" ca="1" si="12"/>
        <v>0</v>
      </c>
    </row>
    <row r="355" spans="1:8" ht="20.100000000000001" customHeight="1" x14ac:dyDescent="0.25">
      <c r="A355" s="145"/>
      <c r="B355" s="128"/>
      <c r="C355" s="140" t="s">
        <v>376</v>
      </c>
      <c r="D355" s="104" t="s">
        <v>190</v>
      </c>
      <c r="E355" s="106">
        <f>'Cost estimate'!E365</f>
        <v>0</v>
      </c>
      <c r="F355" s="185">
        <v>3000</v>
      </c>
      <c r="G355" s="101">
        <f ca="1">IF(TODAY()&lt;45150,F355,IF(TODAY()&lt;45515,F355*(1+Escalations!$D$3),F355*(1+Escalations!$D$3)*(1+Escalations!$D$4)))</f>
        <v>3000</v>
      </c>
      <c r="H355" s="60">
        <f t="shared" ca="1" si="12"/>
        <v>0</v>
      </c>
    </row>
    <row r="356" spans="1:8" ht="20.100000000000001" customHeight="1" x14ac:dyDescent="0.25">
      <c r="A356" s="145"/>
      <c r="B356" s="128"/>
      <c r="C356" s="140" t="s">
        <v>377</v>
      </c>
      <c r="D356" s="104" t="s">
        <v>190</v>
      </c>
      <c r="E356" s="106">
        <f>'Cost estimate'!E366</f>
        <v>0</v>
      </c>
      <c r="F356" s="185">
        <v>3500</v>
      </c>
      <c r="G356" s="101">
        <f ca="1">IF(TODAY()&lt;45150,F356,IF(TODAY()&lt;45515,F356*(1+Escalations!$D$3),F356*(1+Escalations!$D$3)*(1+Escalations!$D$4)))</f>
        <v>3500</v>
      </c>
      <c r="H356" s="60">
        <f t="shared" ca="1" si="12"/>
        <v>0</v>
      </c>
    </row>
    <row r="357" spans="1:8" ht="20.100000000000001" customHeight="1" x14ac:dyDescent="0.25">
      <c r="A357" s="145"/>
      <c r="B357" s="128"/>
      <c r="C357" s="140" t="s">
        <v>378</v>
      </c>
      <c r="D357" s="104" t="s">
        <v>190</v>
      </c>
      <c r="E357" s="106">
        <f>'Cost estimate'!E367</f>
        <v>0</v>
      </c>
      <c r="F357" s="185">
        <v>4000</v>
      </c>
      <c r="G357" s="101">
        <f ca="1">IF(TODAY()&lt;45150,F357,IF(TODAY()&lt;45515,F357*(1+Escalations!$D$3),F357*(1+Escalations!$D$3)*(1+Escalations!$D$4)))</f>
        <v>4000</v>
      </c>
      <c r="H357" s="60">
        <f t="shared" ca="1" si="12"/>
        <v>0</v>
      </c>
    </row>
    <row r="358" spans="1:8" ht="20.100000000000001" customHeight="1" x14ac:dyDescent="0.25">
      <c r="A358" s="145"/>
      <c r="B358" s="128"/>
      <c r="C358" s="140" t="s">
        <v>371</v>
      </c>
      <c r="D358" s="104" t="s">
        <v>190</v>
      </c>
      <c r="E358" s="106">
        <f>'Cost estimate'!E368</f>
        <v>0</v>
      </c>
      <c r="F358" s="185">
        <v>5000</v>
      </c>
      <c r="G358" s="101">
        <f ca="1">IF(TODAY()&lt;45150,F358,IF(TODAY()&lt;45515,F358*(1+Escalations!$D$3),F358*(1+Escalations!$D$3)*(1+Escalations!$D$4)))</f>
        <v>5000</v>
      </c>
      <c r="H358" s="60">
        <f t="shared" ca="1" si="12"/>
        <v>0</v>
      </c>
    </row>
    <row r="359" spans="1:8" ht="20.100000000000001" customHeight="1" x14ac:dyDescent="0.25">
      <c r="A359" s="145"/>
      <c r="B359" s="128"/>
      <c r="C359" s="140"/>
      <c r="D359" s="104"/>
      <c r="E359" s="106"/>
      <c r="F359" s="185"/>
      <c r="G359" s="101"/>
      <c r="H359" s="60"/>
    </row>
    <row r="360" spans="1:8" ht="33" customHeight="1" x14ac:dyDescent="0.25">
      <c r="A360" s="145"/>
      <c r="B360" s="141" t="s">
        <v>379</v>
      </c>
      <c r="C360" s="139" t="s">
        <v>380</v>
      </c>
      <c r="D360" s="104"/>
      <c r="E360" s="106"/>
      <c r="F360" s="185"/>
      <c r="G360" s="101"/>
      <c r="H360" s="60"/>
    </row>
    <row r="361" spans="1:8" ht="20.100000000000001" customHeight="1" x14ac:dyDescent="0.25">
      <c r="A361" s="145" t="s">
        <v>381</v>
      </c>
      <c r="B361" s="128"/>
      <c r="C361" s="143" t="s">
        <v>382</v>
      </c>
      <c r="D361" s="104"/>
      <c r="E361" s="106"/>
      <c r="F361" s="185"/>
      <c r="G361" s="101"/>
      <c r="H361" s="60"/>
    </row>
    <row r="362" spans="1:8" ht="42.75" customHeight="1" x14ac:dyDescent="0.25">
      <c r="A362" s="145" t="s">
        <v>383</v>
      </c>
      <c r="B362" s="128"/>
      <c r="C362" s="139" t="s">
        <v>384</v>
      </c>
      <c r="D362" s="104"/>
      <c r="E362" s="106"/>
      <c r="F362" s="185"/>
      <c r="G362" s="101"/>
      <c r="H362" s="60"/>
    </row>
    <row r="363" spans="1:8" ht="20.100000000000001" customHeight="1" x14ac:dyDescent="0.25">
      <c r="A363" s="145"/>
      <c r="B363" s="128"/>
      <c r="C363" s="144" t="s">
        <v>385</v>
      </c>
      <c r="D363" s="104"/>
      <c r="E363" s="106"/>
      <c r="F363" s="185"/>
      <c r="G363" s="101"/>
      <c r="H363" s="60"/>
    </row>
    <row r="364" spans="1:8" ht="20.100000000000001" customHeight="1" x14ac:dyDescent="0.25">
      <c r="A364" s="145"/>
      <c r="B364" s="128"/>
      <c r="C364" s="140" t="s">
        <v>665</v>
      </c>
      <c r="D364" s="104" t="s">
        <v>291</v>
      </c>
      <c r="E364" s="106">
        <f>'Cost estimate'!E374</f>
        <v>0</v>
      </c>
      <c r="F364" s="185">
        <v>6000</v>
      </c>
      <c r="G364" s="101">
        <f ca="1">IF(TODAY()&lt;45150,F364,IF(TODAY()&lt;45515,F364*(1+Escalations!$D$3),F364*(1+Escalations!$D$3)*(1+Escalations!$D$4)))</f>
        <v>6000</v>
      </c>
      <c r="H364" s="60">
        <f ca="1">E364*G364</f>
        <v>0</v>
      </c>
    </row>
    <row r="365" spans="1:8" ht="20.100000000000001" customHeight="1" x14ac:dyDescent="0.25">
      <c r="A365" s="145"/>
      <c r="B365" s="128"/>
      <c r="C365" s="140" t="s">
        <v>386</v>
      </c>
      <c r="D365" s="104" t="s">
        <v>291</v>
      </c>
      <c r="E365" s="106">
        <f>'Cost estimate'!E375</f>
        <v>0</v>
      </c>
      <c r="F365" s="185">
        <v>6500</v>
      </c>
      <c r="G365" s="101">
        <f ca="1">IF(TODAY()&lt;45150,F365,IF(TODAY()&lt;45515,F365*(1+Escalations!$D$3),F365*(1+Escalations!$D$3)*(1+Escalations!$D$4)))</f>
        <v>6500</v>
      </c>
      <c r="H365" s="60">
        <f ca="1">E365*G365</f>
        <v>0</v>
      </c>
    </row>
    <row r="366" spans="1:8" ht="20.100000000000001" customHeight="1" x14ac:dyDescent="0.25">
      <c r="A366" s="145"/>
      <c r="B366" s="128"/>
      <c r="C366" s="140" t="s">
        <v>387</v>
      </c>
      <c r="D366" s="104" t="s">
        <v>291</v>
      </c>
      <c r="E366" s="106">
        <f>'Cost estimate'!E376</f>
        <v>0</v>
      </c>
      <c r="F366" s="185">
        <v>7200</v>
      </c>
      <c r="G366" s="101">
        <f ca="1">IF(TODAY()&lt;45150,F366,IF(TODAY()&lt;45515,F366*(1+Escalations!$D$3),F366*(1+Escalations!$D$3)*(1+Escalations!$D$4)))</f>
        <v>7200</v>
      </c>
      <c r="H366" s="60">
        <f ca="1">E366*G366</f>
        <v>0</v>
      </c>
    </row>
    <row r="367" spans="1:8" ht="20.100000000000001" customHeight="1" x14ac:dyDescent="0.25">
      <c r="A367" s="145"/>
      <c r="B367" s="128"/>
      <c r="C367" s="140" t="s">
        <v>388</v>
      </c>
      <c r="D367" s="104" t="s">
        <v>291</v>
      </c>
      <c r="E367" s="106">
        <f>'Cost estimate'!E377</f>
        <v>0</v>
      </c>
      <c r="F367" s="185">
        <v>7500</v>
      </c>
      <c r="G367" s="101">
        <f ca="1">IF(TODAY()&lt;45150,F367,IF(TODAY()&lt;45515,F367*(1+Escalations!$D$3),F367*(1+Escalations!$D$3)*(1+Escalations!$D$4)))</f>
        <v>7500</v>
      </c>
      <c r="H367" s="60">
        <f ca="1">E367*G367</f>
        <v>0</v>
      </c>
    </row>
    <row r="368" spans="1:8" ht="20.399999999999999" customHeight="1" x14ac:dyDescent="0.25">
      <c r="A368" s="359" t="s">
        <v>711</v>
      </c>
      <c r="B368" s="86"/>
      <c r="C368" s="86"/>
      <c r="D368" s="86"/>
      <c r="E368" s="73"/>
      <c r="F368" s="392"/>
      <c r="G368" s="77"/>
      <c r="H368" s="78">
        <f ca="1">SUM(H325:H367)</f>
        <v>0</v>
      </c>
    </row>
    <row r="369" spans="1:8" ht="21.6" customHeight="1" x14ac:dyDescent="0.25">
      <c r="A369" s="359" t="s">
        <v>712</v>
      </c>
      <c r="B369" s="86"/>
      <c r="C369" s="86"/>
      <c r="D369" s="86"/>
      <c r="E369" s="73"/>
      <c r="F369" s="392"/>
      <c r="G369" s="77"/>
      <c r="H369" s="78">
        <f ca="1">H368</f>
        <v>0</v>
      </c>
    </row>
    <row r="370" spans="1:8" ht="20.100000000000001" customHeight="1" x14ac:dyDescent="0.25">
      <c r="A370" s="145" t="s">
        <v>389</v>
      </c>
      <c r="B370" s="128"/>
      <c r="C370" s="144" t="s">
        <v>390</v>
      </c>
      <c r="D370" s="104"/>
      <c r="E370" s="106"/>
      <c r="F370" s="185"/>
      <c r="G370" s="101"/>
      <c r="H370" s="60"/>
    </row>
    <row r="371" spans="1:8" ht="28.5" customHeight="1" x14ac:dyDescent="0.25">
      <c r="A371" s="145" t="s">
        <v>391</v>
      </c>
      <c r="B371" s="128"/>
      <c r="C371" s="140" t="s">
        <v>392</v>
      </c>
      <c r="D371" s="104"/>
      <c r="E371" s="106"/>
      <c r="F371" s="185"/>
      <c r="G371" s="101"/>
      <c r="H371" s="60"/>
    </row>
    <row r="372" spans="1:8" ht="20.100000000000001" customHeight="1" x14ac:dyDescent="0.25">
      <c r="A372" s="145"/>
      <c r="B372" s="128"/>
      <c r="C372" s="140" t="s">
        <v>666</v>
      </c>
      <c r="D372" s="104" t="s">
        <v>291</v>
      </c>
      <c r="E372" s="106">
        <f>'Cost estimate'!E380</f>
        <v>0</v>
      </c>
      <c r="F372" s="185">
        <v>7000</v>
      </c>
      <c r="G372" s="101">
        <f ca="1">IF(TODAY()&lt;45150,F372,IF(TODAY()&lt;45515,F372*(1+Escalations!$D$3),F372*(1+Escalations!$D$3)*(1+Escalations!$D$4)))</f>
        <v>7000</v>
      </c>
      <c r="H372" s="60">
        <f t="shared" ref="H372:H399" ca="1" si="13">E372*G372</f>
        <v>0</v>
      </c>
    </row>
    <row r="373" spans="1:8" ht="20.100000000000001" customHeight="1" x14ac:dyDescent="0.25">
      <c r="A373" s="145"/>
      <c r="B373" s="128"/>
      <c r="C373" s="140" t="s">
        <v>667</v>
      </c>
      <c r="D373" s="104" t="s">
        <v>291</v>
      </c>
      <c r="E373" s="106">
        <f>'Cost estimate'!E381</f>
        <v>0</v>
      </c>
      <c r="F373" s="185">
        <v>10000</v>
      </c>
      <c r="G373" s="101">
        <f ca="1">IF(TODAY()&lt;45150,F373,IF(TODAY()&lt;45515,F373*(1+Escalations!$D$3),F373*(1+Escalations!$D$3)*(1+Escalations!$D$4)))</f>
        <v>10000</v>
      </c>
      <c r="H373" s="60">
        <f t="shared" ca="1" si="13"/>
        <v>0</v>
      </c>
    </row>
    <row r="374" spans="1:8" ht="20.100000000000001" customHeight="1" x14ac:dyDescent="0.25">
      <c r="A374" s="145"/>
      <c r="B374" s="128"/>
      <c r="C374" s="140" t="s">
        <v>668</v>
      </c>
      <c r="D374" s="104" t="s">
        <v>291</v>
      </c>
      <c r="E374" s="106">
        <f>'Cost estimate'!E382</f>
        <v>0</v>
      </c>
      <c r="F374" s="185">
        <v>16000</v>
      </c>
      <c r="G374" s="101">
        <f ca="1">IF(TODAY()&lt;45150,F374,IF(TODAY()&lt;45515,F374*(1+Escalations!$D$3),F374*(1+Escalations!$D$3)*(1+Escalations!$D$4)))</f>
        <v>16000</v>
      </c>
      <c r="H374" s="60">
        <f t="shared" ca="1" si="13"/>
        <v>0</v>
      </c>
    </row>
    <row r="375" spans="1:8" ht="20.100000000000001" customHeight="1" x14ac:dyDescent="0.25">
      <c r="A375" s="145"/>
      <c r="B375" s="128"/>
      <c r="C375" s="140" t="s">
        <v>669</v>
      </c>
      <c r="D375" s="104" t="s">
        <v>291</v>
      </c>
      <c r="E375" s="106">
        <f>'Cost estimate'!E383</f>
        <v>0</v>
      </c>
      <c r="F375" s="185">
        <v>20000</v>
      </c>
      <c r="G375" s="101">
        <f ca="1">IF(TODAY()&lt;45150,F375,IF(TODAY()&lt;45515,F375*(1+Escalations!$D$3),F375*(1+Escalations!$D$3)*(1+Escalations!$D$4)))</f>
        <v>20000</v>
      </c>
      <c r="H375" s="60">
        <f t="shared" ca="1" si="13"/>
        <v>0</v>
      </c>
    </row>
    <row r="376" spans="1:8" ht="20.100000000000001" customHeight="1" x14ac:dyDescent="0.25">
      <c r="A376" s="145"/>
      <c r="B376" s="128"/>
      <c r="C376" s="140" t="s">
        <v>670</v>
      </c>
      <c r="D376" s="104" t="s">
        <v>291</v>
      </c>
      <c r="E376" s="106">
        <f>'Cost estimate'!E384</f>
        <v>0</v>
      </c>
      <c r="F376" s="185">
        <v>32000</v>
      </c>
      <c r="G376" s="101">
        <f ca="1">IF(TODAY()&lt;45150,F376,IF(TODAY()&lt;45515,F376*(1+Escalations!$D$3),F376*(1+Escalations!$D$3)*(1+Escalations!$D$4)))</f>
        <v>32000</v>
      </c>
      <c r="H376" s="60">
        <f t="shared" ca="1" si="13"/>
        <v>0</v>
      </c>
    </row>
    <row r="377" spans="1:8" ht="20.100000000000001" customHeight="1" x14ac:dyDescent="0.25">
      <c r="A377" s="145"/>
      <c r="B377" s="128"/>
      <c r="C377" s="140" t="s">
        <v>671</v>
      </c>
      <c r="D377" s="104" t="s">
        <v>291</v>
      </c>
      <c r="E377" s="106">
        <f>'Cost estimate'!E385</f>
        <v>0</v>
      </c>
      <c r="F377" s="185">
        <v>50000</v>
      </c>
      <c r="G377" s="101">
        <f ca="1">IF(TODAY()&lt;45150,F377,IF(TODAY()&lt;45515,F377*(1+Escalations!$D$3),F377*(1+Escalations!$D$3)*(1+Escalations!$D$4)))</f>
        <v>50000</v>
      </c>
      <c r="H377" s="60">
        <f t="shared" ca="1" si="13"/>
        <v>0</v>
      </c>
    </row>
    <row r="378" spans="1:8" ht="20.100000000000001" customHeight="1" x14ac:dyDescent="0.25">
      <c r="A378" s="145"/>
      <c r="B378" s="128"/>
      <c r="C378" s="140" t="s">
        <v>672</v>
      </c>
      <c r="D378" s="104" t="s">
        <v>291</v>
      </c>
      <c r="E378" s="106">
        <f>'Cost estimate'!E386</f>
        <v>0</v>
      </c>
      <c r="F378" s="185">
        <v>70000</v>
      </c>
      <c r="G378" s="101">
        <f ca="1">IF(TODAY()&lt;45150,F378,IF(TODAY()&lt;45515,F378*(1+Escalations!$D$3),F378*(1+Escalations!$D$3)*(1+Escalations!$D$4)))</f>
        <v>70000</v>
      </c>
      <c r="H378" s="60">
        <f t="shared" ca="1" si="13"/>
        <v>0</v>
      </c>
    </row>
    <row r="379" spans="1:8" ht="20.100000000000001" customHeight="1" x14ac:dyDescent="0.25">
      <c r="A379" s="145"/>
      <c r="B379" s="128"/>
      <c r="C379" s="140" t="s">
        <v>673</v>
      </c>
      <c r="D379" s="104" t="s">
        <v>291</v>
      </c>
      <c r="E379" s="106">
        <f>'Cost estimate'!E388</f>
        <v>0</v>
      </c>
      <c r="F379" s="185">
        <v>7000</v>
      </c>
      <c r="G379" s="101">
        <f ca="1">IF(TODAY()&lt;45150,F379,IF(TODAY()&lt;45515,F379*(1+Escalations!$D$3),F379*(1+Escalations!$D$3)*(1+Escalations!$D$4)))</f>
        <v>7000</v>
      </c>
      <c r="H379" s="60">
        <f t="shared" ca="1" si="13"/>
        <v>0</v>
      </c>
    </row>
    <row r="380" spans="1:8" ht="20.100000000000001" customHeight="1" x14ac:dyDescent="0.25">
      <c r="A380" s="145"/>
      <c r="B380" s="128"/>
      <c r="C380" s="140" t="s">
        <v>674</v>
      </c>
      <c r="D380" s="104" t="s">
        <v>291</v>
      </c>
      <c r="E380" s="106">
        <f>'Cost estimate'!E389</f>
        <v>0</v>
      </c>
      <c r="F380" s="185">
        <v>10000</v>
      </c>
      <c r="G380" s="101">
        <f ca="1">IF(TODAY()&lt;45150,F380,IF(TODAY()&lt;45515,F380*(1+Escalations!$D$3),F380*(1+Escalations!$D$3)*(1+Escalations!$D$4)))</f>
        <v>10000</v>
      </c>
      <c r="H380" s="60">
        <f t="shared" ca="1" si="13"/>
        <v>0</v>
      </c>
    </row>
    <row r="381" spans="1:8" ht="20.100000000000001" customHeight="1" x14ac:dyDescent="0.25">
      <c r="A381" s="145"/>
      <c r="B381" s="128"/>
      <c r="C381" s="140" t="s">
        <v>675</v>
      </c>
      <c r="D381" s="104" t="s">
        <v>291</v>
      </c>
      <c r="E381" s="106">
        <f>'Cost estimate'!E390</f>
        <v>0</v>
      </c>
      <c r="F381" s="185">
        <v>16000</v>
      </c>
      <c r="G381" s="101">
        <f ca="1">IF(TODAY()&lt;45150,F381,IF(TODAY()&lt;45515,F381*(1+Escalations!$D$3),F381*(1+Escalations!$D$3)*(1+Escalations!$D$4)))</f>
        <v>16000</v>
      </c>
      <c r="H381" s="60">
        <f t="shared" ca="1" si="13"/>
        <v>0</v>
      </c>
    </row>
    <row r="382" spans="1:8" ht="20.100000000000001" customHeight="1" x14ac:dyDescent="0.25">
      <c r="A382" s="145"/>
      <c r="B382" s="128"/>
      <c r="C382" s="140" t="s">
        <v>676</v>
      </c>
      <c r="D382" s="104" t="s">
        <v>291</v>
      </c>
      <c r="E382" s="106">
        <f>'Cost estimate'!E391</f>
        <v>0</v>
      </c>
      <c r="F382" s="185">
        <v>20000</v>
      </c>
      <c r="G382" s="101">
        <f ca="1">IF(TODAY()&lt;45150,F382,IF(TODAY()&lt;45515,F382*(1+Escalations!$D$3),F382*(1+Escalations!$D$3)*(1+Escalations!$D$4)))</f>
        <v>20000</v>
      </c>
      <c r="H382" s="60">
        <f t="shared" ca="1" si="13"/>
        <v>0</v>
      </c>
    </row>
    <row r="383" spans="1:8" ht="20.100000000000001" customHeight="1" x14ac:dyDescent="0.25">
      <c r="A383" s="145"/>
      <c r="B383" s="128"/>
      <c r="C383" s="140" t="s">
        <v>677</v>
      </c>
      <c r="D383" s="104" t="s">
        <v>291</v>
      </c>
      <c r="E383" s="106">
        <f>'Cost estimate'!E392</f>
        <v>0</v>
      </c>
      <c r="F383" s="185">
        <v>32000</v>
      </c>
      <c r="G383" s="101">
        <f ca="1">IF(TODAY()&lt;45150,F383,IF(TODAY()&lt;45515,F383*(1+Escalations!$D$3),F383*(1+Escalations!$D$3)*(1+Escalations!$D$4)))</f>
        <v>32000</v>
      </c>
      <c r="H383" s="60">
        <f t="shared" ca="1" si="13"/>
        <v>0</v>
      </c>
    </row>
    <row r="384" spans="1:8" ht="20.100000000000001" customHeight="1" x14ac:dyDescent="0.25">
      <c r="A384" s="145"/>
      <c r="B384" s="128"/>
      <c r="C384" s="140" t="s">
        <v>678</v>
      </c>
      <c r="D384" s="104" t="s">
        <v>291</v>
      </c>
      <c r="E384" s="106">
        <f>'Cost estimate'!E393</f>
        <v>0</v>
      </c>
      <c r="F384" s="185">
        <v>50000</v>
      </c>
      <c r="G384" s="101">
        <f ca="1">IF(TODAY()&lt;45150,F384,IF(TODAY()&lt;45515,F384*(1+Escalations!$D$3),F384*(1+Escalations!$D$3)*(1+Escalations!$D$4)))</f>
        <v>50000</v>
      </c>
      <c r="H384" s="60">
        <f t="shared" ca="1" si="13"/>
        <v>0</v>
      </c>
    </row>
    <row r="385" spans="1:8" ht="20.100000000000001" customHeight="1" x14ac:dyDescent="0.25">
      <c r="A385" s="145"/>
      <c r="B385" s="128"/>
      <c r="C385" s="140" t="s">
        <v>679</v>
      </c>
      <c r="D385" s="104" t="s">
        <v>291</v>
      </c>
      <c r="E385" s="106">
        <f>'Cost estimate'!E394</f>
        <v>0</v>
      </c>
      <c r="F385" s="185">
        <v>75000</v>
      </c>
      <c r="G385" s="101">
        <f ca="1">IF(TODAY()&lt;45150,F385,IF(TODAY()&lt;45515,F385*(1+Escalations!$D$3),F385*(1+Escalations!$D$3)*(1+Escalations!$D$4)))</f>
        <v>75000</v>
      </c>
      <c r="H385" s="60">
        <f t="shared" ca="1" si="13"/>
        <v>0</v>
      </c>
    </row>
    <row r="386" spans="1:8" ht="20.100000000000001" customHeight="1" x14ac:dyDescent="0.25">
      <c r="A386" s="145"/>
      <c r="B386" s="128"/>
      <c r="C386" s="140" t="s">
        <v>680</v>
      </c>
      <c r="D386" s="104" t="s">
        <v>291</v>
      </c>
      <c r="E386" s="106">
        <f>'Cost estimate'!E396</f>
        <v>0</v>
      </c>
      <c r="F386" s="185">
        <v>7000</v>
      </c>
      <c r="G386" s="101">
        <f ca="1">IF(TODAY()&lt;45150,F386,IF(TODAY()&lt;45515,F386*(1+Escalations!$D$3),F386*(1+Escalations!$D$3)*(1+Escalations!$D$4)))</f>
        <v>7000</v>
      </c>
      <c r="H386" s="60">
        <f t="shared" ca="1" si="13"/>
        <v>0</v>
      </c>
    </row>
    <row r="387" spans="1:8" ht="20.100000000000001" customHeight="1" x14ac:dyDescent="0.25">
      <c r="A387" s="145"/>
      <c r="B387" s="128"/>
      <c r="C387" s="140" t="s">
        <v>681</v>
      </c>
      <c r="D387" s="104" t="s">
        <v>291</v>
      </c>
      <c r="E387" s="106">
        <f>'Cost estimate'!E397</f>
        <v>0</v>
      </c>
      <c r="F387" s="185">
        <v>10000</v>
      </c>
      <c r="G387" s="101">
        <f ca="1">IF(TODAY()&lt;45150,F387,IF(TODAY()&lt;45515,F387*(1+Escalations!$D$3),F387*(1+Escalations!$D$3)*(1+Escalations!$D$4)))</f>
        <v>10000</v>
      </c>
      <c r="H387" s="60">
        <f t="shared" ca="1" si="13"/>
        <v>0</v>
      </c>
    </row>
    <row r="388" spans="1:8" ht="20.100000000000001" customHeight="1" x14ac:dyDescent="0.25">
      <c r="A388" s="145"/>
      <c r="B388" s="128"/>
      <c r="C388" s="140" t="s">
        <v>682</v>
      </c>
      <c r="D388" s="104" t="s">
        <v>291</v>
      </c>
      <c r="E388" s="106">
        <f>'Cost estimate'!E398</f>
        <v>0</v>
      </c>
      <c r="F388" s="185">
        <v>15000</v>
      </c>
      <c r="G388" s="101">
        <f ca="1">IF(TODAY()&lt;45150,F388,IF(TODAY()&lt;45515,F388*(1+Escalations!$D$3),F388*(1+Escalations!$D$3)*(1+Escalations!$D$4)))</f>
        <v>15000</v>
      </c>
      <c r="H388" s="60">
        <f t="shared" ca="1" si="13"/>
        <v>0</v>
      </c>
    </row>
    <row r="389" spans="1:8" ht="20.100000000000001" customHeight="1" x14ac:dyDescent="0.25">
      <c r="A389" s="145"/>
      <c r="B389" s="128"/>
      <c r="C389" s="140" t="s">
        <v>683</v>
      </c>
      <c r="D389" s="104" t="s">
        <v>291</v>
      </c>
      <c r="E389" s="106">
        <f>'Cost estimate'!E399</f>
        <v>0</v>
      </c>
      <c r="F389" s="185">
        <v>20000</v>
      </c>
      <c r="G389" s="101">
        <f ca="1">IF(TODAY()&lt;45150,F389,IF(TODAY()&lt;45515,F389*(1+Escalations!$D$3),F389*(1+Escalations!$D$3)*(1+Escalations!$D$4)))</f>
        <v>20000</v>
      </c>
      <c r="H389" s="60">
        <f t="shared" ca="1" si="13"/>
        <v>0</v>
      </c>
    </row>
    <row r="390" spans="1:8" ht="20.100000000000001" customHeight="1" x14ac:dyDescent="0.25">
      <c r="A390" s="145"/>
      <c r="B390" s="128"/>
      <c r="C390" s="140" t="s">
        <v>684</v>
      </c>
      <c r="D390" s="104" t="s">
        <v>291</v>
      </c>
      <c r="E390" s="106">
        <f>'Cost estimate'!E400</f>
        <v>0</v>
      </c>
      <c r="F390" s="185">
        <v>32000</v>
      </c>
      <c r="G390" s="101">
        <f ca="1">IF(TODAY()&lt;45150,F390,IF(TODAY()&lt;45515,F390*(1+Escalations!$D$3),F390*(1+Escalations!$D$3)*(1+Escalations!$D$4)))</f>
        <v>32000</v>
      </c>
      <c r="H390" s="60">
        <f t="shared" ca="1" si="13"/>
        <v>0</v>
      </c>
    </row>
    <row r="391" spans="1:8" ht="20.100000000000001" customHeight="1" x14ac:dyDescent="0.25">
      <c r="A391" s="145"/>
      <c r="B391" s="128"/>
      <c r="C391" s="140" t="s">
        <v>685</v>
      </c>
      <c r="D391" s="104" t="s">
        <v>291</v>
      </c>
      <c r="E391" s="106">
        <f>'Cost estimate'!E401</f>
        <v>0</v>
      </c>
      <c r="F391" s="185">
        <v>45000</v>
      </c>
      <c r="G391" s="101">
        <f ca="1">IF(TODAY()&lt;45150,F391,IF(TODAY()&lt;45515,F391*(1+Escalations!$D$3),F391*(1+Escalations!$D$3)*(1+Escalations!$D$4)))</f>
        <v>45000</v>
      </c>
      <c r="H391" s="60">
        <f t="shared" ca="1" si="13"/>
        <v>0</v>
      </c>
    </row>
    <row r="392" spans="1:8" ht="20.100000000000001" customHeight="1" x14ac:dyDescent="0.25">
      <c r="A392" s="145"/>
      <c r="B392" s="128"/>
      <c r="C392" s="140" t="s">
        <v>686</v>
      </c>
      <c r="D392" s="104" t="s">
        <v>291</v>
      </c>
      <c r="E392" s="106">
        <f>'Cost estimate'!E402</f>
        <v>0</v>
      </c>
      <c r="F392" s="185">
        <v>70000</v>
      </c>
      <c r="G392" s="101">
        <f ca="1">IF(TODAY()&lt;45150,F392,IF(TODAY()&lt;45515,F392*(1+Escalations!$D$3),F392*(1+Escalations!$D$3)*(1+Escalations!$D$4)))</f>
        <v>70000</v>
      </c>
      <c r="H392" s="60">
        <f t="shared" ca="1" si="13"/>
        <v>0</v>
      </c>
    </row>
    <row r="393" spans="1:8" ht="20.100000000000001" customHeight="1" x14ac:dyDescent="0.25">
      <c r="A393" s="145"/>
      <c r="B393" s="128"/>
      <c r="C393" s="140" t="s">
        <v>687</v>
      </c>
      <c r="D393" s="104" t="s">
        <v>291</v>
      </c>
      <c r="E393" s="106">
        <f>'Cost estimate'!E404</f>
        <v>0</v>
      </c>
      <c r="F393" s="185">
        <v>6000</v>
      </c>
      <c r="G393" s="101">
        <f ca="1">IF(TODAY()&lt;45150,F393,IF(TODAY()&lt;45515,F393*(1+Escalations!$D$3),F393*(1+Escalations!$D$3)*(1+Escalations!$D$4)))</f>
        <v>6000</v>
      </c>
      <c r="H393" s="60">
        <f t="shared" ca="1" si="13"/>
        <v>0</v>
      </c>
    </row>
    <row r="394" spans="1:8" ht="20.100000000000001" customHeight="1" x14ac:dyDescent="0.25">
      <c r="A394" s="145"/>
      <c r="B394" s="128"/>
      <c r="C394" s="140" t="s">
        <v>688</v>
      </c>
      <c r="D394" s="104" t="s">
        <v>291</v>
      </c>
      <c r="E394" s="106">
        <f>'Cost estimate'!E405</f>
        <v>0</v>
      </c>
      <c r="F394" s="185">
        <v>9000</v>
      </c>
      <c r="G394" s="101">
        <f ca="1">IF(TODAY()&lt;45150,F394,IF(TODAY()&lt;45515,F394*(1+Escalations!$D$3),F394*(1+Escalations!$D$3)*(1+Escalations!$D$4)))</f>
        <v>9000</v>
      </c>
      <c r="H394" s="60">
        <f t="shared" ca="1" si="13"/>
        <v>0</v>
      </c>
    </row>
    <row r="395" spans="1:8" ht="20.100000000000001" customHeight="1" x14ac:dyDescent="0.25">
      <c r="A395" s="145"/>
      <c r="B395" s="128"/>
      <c r="C395" s="140" t="s">
        <v>689</v>
      </c>
      <c r="D395" s="104" t="s">
        <v>291</v>
      </c>
      <c r="E395" s="106">
        <f>'Cost estimate'!E406</f>
        <v>0</v>
      </c>
      <c r="F395" s="185">
        <v>14000</v>
      </c>
      <c r="G395" s="101">
        <f ca="1">IF(TODAY()&lt;45150,F395,IF(TODAY()&lt;45515,F395*(1+Escalations!$D$3),F395*(1+Escalations!$D$3)*(1+Escalations!$D$4)))</f>
        <v>14000</v>
      </c>
      <c r="H395" s="60">
        <f t="shared" ca="1" si="13"/>
        <v>0</v>
      </c>
    </row>
    <row r="396" spans="1:8" ht="20.100000000000001" customHeight="1" x14ac:dyDescent="0.25">
      <c r="A396" s="145"/>
      <c r="B396" s="128"/>
      <c r="C396" s="140" t="s">
        <v>690</v>
      </c>
      <c r="D396" s="104" t="s">
        <v>291</v>
      </c>
      <c r="E396" s="106">
        <f>'Cost estimate'!E407</f>
        <v>0</v>
      </c>
      <c r="F396" s="185">
        <v>20000</v>
      </c>
      <c r="G396" s="101">
        <f ca="1">IF(TODAY()&lt;45150,F396,IF(TODAY()&lt;45515,F396*(1+Escalations!$D$3),F396*(1+Escalations!$D$3)*(1+Escalations!$D$4)))</f>
        <v>20000</v>
      </c>
      <c r="H396" s="60">
        <f t="shared" ca="1" si="13"/>
        <v>0</v>
      </c>
    </row>
    <row r="397" spans="1:8" ht="20.100000000000001" customHeight="1" x14ac:dyDescent="0.25">
      <c r="A397" s="145"/>
      <c r="B397" s="128"/>
      <c r="C397" s="140" t="s">
        <v>691</v>
      </c>
      <c r="D397" s="104" t="s">
        <v>291</v>
      </c>
      <c r="E397" s="106">
        <f>'Cost estimate'!E408</f>
        <v>0</v>
      </c>
      <c r="F397" s="185">
        <v>30000</v>
      </c>
      <c r="G397" s="101">
        <f ca="1">IF(TODAY()&lt;45150,F397,IF(TODAY()&lt;45515,F397*(1+Escalations!$D$3),F397*(1+Escalations!$D$3)*(1+Escalations!$D$4)))</f>
        <v>30000</v>
      </c>
      <c r="H397" s="60">
        <f t="shared" ca="1" si="13"/>
        <v>0</v>
      </c>
    </row>
    <row r="398" spans="1:8" ht="20.100000000000001" customHeight="1" x14ac:dyDescent="0.25">
      <c r="A398" s="145"/>
      <c r="B398" s="128"/>
      <c r="C398" s="140" t="s">
        <v>692</v>
      </c>
      <c r="D398" s="104" t="s">
        <v>291</v>
      </c>
      <c r="E398" s="106">
        <f>'Cost estimate'!E409</f>
        <v>0</v>
      </c>
      <c r="F398" s="185">
        <v>45000</v>
      </c>
      <c r="G398" s="101">
        <f ca="1">IF(TODAY()&lt;45150,F398,IF(TODAY()&lt;45515,F398*(1+Escalations!$D$3),F398*(1+Escalations!$D$3)*(1+Escalations!$D$4)))</f>
        <v>45000</v>
      </c>
      <c r="H398" s="60">
        <f t="shared" ca="1" si="13"/>
        <v>0</v>
      </c>
    </row>
    <row r="399" spans="1:8" ht="20.100000000000001" customHeight="1" x14ac:dyDescent="0.25">
      <c r="A399" s="145"/>
      <c r="B399" s="128"/>
      <c r="C399" s="140" t="s">
        <v>693</v>
      </c>
      <c r="D399" s="104" t="s">
        <v>291</v>
      </c>
      <c r="E399" s="106">
        <f>'Cost estimate'!E410</f>
        <v>0</v>
      </c>
      <c r="F399" s="185">
        <v>70000</v>
      </c>
      <c r="G399" s="101">
        <f ca="1">IF(TODAY()&lt;45150,F399,IF(TODAY()&lt;45515,F399*(1+Escalations!$D$3),F399*(1+Escalations!$D$3)*(1+Escalations!$D$4)))</f>
        <v>70000</v>
      </c>
      <c r="H399" s="60">
        <f t="shared" ca="1" si="13"/>
        <v>0</v>
      </c>
    </row>
    <row r="400" spans="1:8" ht="6.75" customHeight="1" x14ac:dyDescent="0.25">
      <c r="A400" s="145"/>
      <c r="B400" s="128"/>
      <c r="C400" s="140"/>
      <c r="D400" s="104"/>
      <c r="E400" s="106"/>
      <c r="F400" s="185"/>
      <c r="G400" s="101">
        <f ca="1">IF(TODAY()&lt;45150,F400,IF(TODAY()&lt;45515,F400*(1+Escalations!$D$3),F400*(1+Escalations!$D$3)*(1+Escalations!$D$4)))</f>
        <v>0</v>
      </c>
      <c r="H400" s="60"/>
    </row>
    <row r="401" spans="1:8" ht="20.100000000000001" customHeight="1" x14ac:dyDescent="0.25">
      <c r="A401" s="145"/>
      <c r="B401" s="128"/>
      <c r="C401" s="140" t="s">
        <v>393</v>
      </c>
      <c r="D401" s="104"/>
      <c r="E401" s="106"/>
      <c r="F401" s="185"/>
      <c r="G401" s="101"/>
      <c r="H401" s="60"/>
    </row>
    <row r="402" spans="1:8" ht="20.100000000000001" customHeight="1" x14ac:dyDescent="0.25">
      <c r="A402" s="145"/>
      <c r="B402" s="128"/>
      <c r="C402" s="140" t="s">
        <v>394</v>
      </c>
      <c r="D402" s="104" t="s">
        <v>291</v>
      </c>
      <c r="E402" s="106">
        <f>'Cost estimate'!E414</f>
        <v>0</v>
      </c>
      <c r="F402" s="185">
        <v>2000</v>
      </c>
      <c r="G402" s="101">
        <f ca="1">IF(TODAY()&lt;45150,F402,IF(TODAY()&lt;45515,F402*(1+Escalations!$D$3),F402*(1+Escalations!$D$3)*(1+Escalations!$D$4)))</f>
        <v>2000</v>
      </c>
      <c r="H402" s="60">
        <f t="shared" ref="H402:H408" ca="1" si="14">E402*G402</f>
        <v>0</v>
      </c>
    </row>
    <row r="403" spans="1:8" ht="20.100000000000001" customHeight="1" x14ac:dyDescent="0.25">
      <c r="A403" s="145"/>
      <c r="B403" s="128"/>
      <c r="C403" s="140" t="s">
        <v>395</v>
      </c>
      <c r="D403" s="104" t="s">
        <v>291</v>
      </c>
      <c r="E403" s="106">
        <f>'Cost estimate'!E415</f>
        <v>0</v>
      </c>
      <c r="F403" s="185">
        <v>3000</v>
      </c>
      <c r="G403" s="101">
        <f ca="1">IF(TODAY()&lt;45150,F403,IF(TODAY()&lt;45515,F403*(1+Escalations!$D$3),F403*(1+Escalations!$D$3)*(1+Escalations!$D$4)))</f>
        <v>3000</v>
      </c>
      <c r="H403" s="60">
        <f t="shared" ca="1" si="14"/>
        <v>0</v>
      </c>
    </row>
    <row r="404" spans="1:8" ht="20.100000000000001" customHeight="1" x14ac:dyDescent="0.25">
      <c r="A404" s="145"/>
      <c r="B404" s="128"/>
      <c r="C404" s="140" t="s">
        <v>396</v>
      </c>
      <c r="D404" s="104" t="s">
        <v>291</v>
      </c>
      <c r="E404" s="106">
        <f>'Cost estimate'!E416</f>
        <v>0</v>
      </c>
      <c r="F404" s="185">
        <v>4000</v>
      </c>
      <c r="G404" s="101">
        <f ca="1">IF(TODAY()&lt;45150,F404,IF(TODAY()&lt;45515,F404*(1+Escalations!$D$3),F404*(1+Escalations!$D$3)*(1+Escalations!$D$4)))</f>
        <v>4000</v>
      </c>
      <c r="H404" s="60">
        <f t="shared" ca="1" si="14"/>
        <v>0</v>
      </c>
    </row>
    <row r="405" spans="1:8" ht="20.100000000000001" customHeight="1" x14ac:dyDescent="0.25">
      <c r="A405" s="145"/>
      <c r="B405" s="128"/>
      <c r="C405" s="140" t="s">
        <v>397</v>
      </c>
      <c r="D405" s="104" t="s">
        <v>291</v>
      </c>
      <c r="E405" s="106">
        <f>'Cost estimate'!E417</f>
        <v>0</v>
      </c>
      <c r="F405" s="185">
        <v>6000</v>
      </c>
      <c r="G405" s="101">
        <f ca="1">IF(TODAY()&lt;45150,F405,IF(TODAY()&lt;45515,F405*(1+Escalations!$D$3),F405*(1+Escalations!$D$3)*(1+Escalations!$D$4)))</f>
        <v>6000</v>
      </c>
      <c r="H405" s="60">
        <f t="shared" ca="1" si="14"/>
        <v>0</v>
      </c>
    </row>
    <row r="406" spans="1:8" ht="20.100000000000001" customHeight="1" x14ac:dyDescent="0.25">
      <c r="A406" s="145"/>
      <c r="B406" s="128"/>
      <c r="C406" s="140" t="s">
        <v>398</v>
      </c>
      <c r="D406" s="104" t="s">
        <v>291</v>
      </c>
      <c r="E406" s="106">
        <f>'Cost estimate'!E418</f>
        <v>0</v>
      </c>
      <c r="F406" s="185">
        <v>9000</v>
      </c>
      <c r="G406" s="101">
        <f ca="1">IF(TODAY()&lt;45150,F406,IF(TODAY()&lt;45515,F406*(1+Escalations!$D$3),F406*(1+Escalations!$D$3)*(1+Escalations!$D$4)))</f>
        <v>9000</v>
      </c>
      <c r="H406" s="60">
        <f t="shared" ca="1" si="14"/>
        <v>0</v>
      </c>
    </row>
    <row r="407" spans="1:8" ht="20.100000000000001" customHeight="1" x14ac:dyDescent="0.25">
      <c r="A407" s="145"/>
      <c r="B407" s="128"/>
      <c r="C407" s="140" t="s">
        <v>399</v>
      </c>
      <c r="D407" s="104" t="s">
        <v>291</v>
      </c>
      <c r="E407" s="106">
        <f>'Cost estimate'!E419</f>
        <v>0</v>
      </c>
      <c r="F407" s="185">
        <v>12000</v>
      </c>
      <c r="G407" s="101">
        <f ca="1">IF(TODAY()&lt;45150,F407,IF(TODAY()&lt;45515,F407*(1+Escalations!$D$3),F407*(1+Escalations!$D$3)*(1+Escalations!$D$4)))</f>
        <v>12000</v>
      </c>
      <c r="H407" s="60">
        <f t="shared" ca="1" si="14"/>
        <v>0</v>
      </c>
    </row>
    <row r="408" spans="1:8" ht="20.100000000000001" customHeight="1" x14ac:dyDescent="0.25">
      <c r="A408" s="145"/>
      <c r="B408" s="128"/>
      <c r="C408" s="140" t="s">
        <v>400</v>
      </c>
      <c r="D408" s="104" t="s">
        <v>291</v>
      </c>
      <c r="E408" s="106">
        <f>'Cost estimate'!E420</f>
        <v>0</v>
      </c>
      <c r="F408" s="185">
        <v>20000</v>
      </c>
      <c r="G408" s="101">
        <f ca="1">IF(TODAY()&lt;45150,F408,IF(TODAY()&lt;45515,F408*(1+Escalations!$D$3),F408*(1+Escalations!$D$3)*(1+Escalations!$D$4)))</f>
        <v>20000</v>
      </c>
      <c r="H408" s="60">
        <f t="shared" ca="1" si="14"/>
        <v>0</v>
      </c>
    </row>
    <row r="409" spans="1:8" ht="20.399999999999999" customHeight="1" x14ac:dyDescent="0.25">
      <c r="A409" s="359" t="s">
        <v>711</v>
      </c>
      <c r="B409" s="86"/>
      <c r="C409" s="86"/>
      <c r="D409" s="86"/>
      <c r="E409" s="73"/>
      <c r="F409" s="392"/>
      <c r="G409" s="77"/>
      <c r="H409" s="78">
        <f ca="1">SUM(H369:H408)</f>
        <v>0</v>
      </c>
    </row>
    <row r="410" spans="1:8" ht="21.6" customHeight="1" x14ac:dyDescent="0.25">
      <c r="A410" s="359" t="s">
        <v>712</v>
      </c>
      <c r="B410" s="86"/>
      <c r="C410" s="86"/>
      <c r="D410" s="86"/>
      <c r="E410" s="73"/>
      <c r="F410" s="392"/>
      <c r="G410" s="77"/>
      <c r="H410" s="78">
        <f ca="1">H409</f>
        <v>0</v>
      </c>
    </row>
    <row r="411" spans="1:8" ht="36" customHeight="1" x14ac:dyDescent="0.25">
      <c r="A411" s="145" t="s">
        <v>401</v>
      </c>
      <c r="B411" s="128"/>
      <c r="C411" s="146" t="s">
        <v>402</v>
      </c>
      <c r="D411" s="104"/>
      <c r="E411" s="106"/>
      <c r="F411" s="185"/>
      <c r="G411" s="101"/>
      <c r="H411" s="60"/>
    </row>
    <row r="412" spans="1:8" ht="9.75" customHeight="1" x14ac:dyDescent="0.25">
      <c r="A412" s="145"/>
      <c r="B412" s="128"/>
      <c r="C412" s="131" t="s">
        <v>308</v>
      </c>
      <c r="D412" s="104"/>
      <c r="E412" s="106"/>
      <c r="F412" s="185"/>
      <c r="G412" s="101"/>
      <c r="H412" s="60"/>
    </row>
    <row r="413" spans="1:8" ht="51" customHeight="1" x14ac:dyDescent="0.25">
      <c r="A413" s="145" t="s">
        <v>403</v>
      </c>
      <c r="B413" s="128"/>
      <c r="C413" s="131" t="s">
        <v>404</v>
      </c>
      <c r="D413" s="104"/>
      <c r="E413" s="106"/>
      <c r="F413" s="185"/>
      <c r="G413" s="101"/>
      <c r="H413" s="60"/>
    </row>
    <row r="414" spans="1:8" ht="20.100000000000001" customHeight="1" x14ac:dyDescent="0.25">
      <c r="A414" s="145"/>
      <c r="B414" s="128"/>
      <c r="C414" s="146" t="s">
        <v>405</v>
      </c>
      <c r="D414" s="141"/>
      <c r="E414" s="57"/>
      <c r="F414" s="185"/>
      <c r="G414" s="101"/>
      <c r="H414" s="60"/>
    </row>
    <row r="415" spans="1:8" ht="20.100000000000001" customHeight="1" x14ac:dyDescent="0.25">
      <c r="A415" s="145"/>
      <c r="B415" s="128"/>
      <c r="C415" s="140" t="s">
        <v>665</v>
      </c>
      <c r="D415" s="141" t="s">
        <v>291</v>
      </c>
      <c r="E415" s="57">
        <f>'Cost estimate'!E478</f>
        <v>0</v>
      </c>
      <c r="F415" s="185">
        <v>6000</v>
      </c>
      <c r="G415" s="101">
        <f ca="1">IF(TODAY()&lt;45150,F415,IF(TODAY()&lt;45515,F415*(1+Escalations!$D$3),F415*(1+Escalations!$D$3)*(1+Escalations!$D$4)))</f>
        <v>6000</v>
      </c>
      <c r="H415" s="60">
        <f ca="1">E415*G415</f>
        <v>0</v>
      </c>
    </row>
    <row r="416" spans="1:8" ht="20.100000000000001" customHeight="1" x14ac:dyDescent="0.25">
      <c r="A416" s="145"/>
      <c r="B416" s="128"/>
      <c r="C416" s="140" t="s">
        <v>386</v>
      </c>
      <c r="D416" s="141" t="s">
        <v>291</v>
      </c>
      <c r="E416" s="57">
        <f>'Cost estimate'!E479</f>
        <v>0</v>
      </c>
      <c r="F416" s="185">
        <v>6000</v>
      </c>
      <c r="G416" s="101">
        <f ca="1">IF(TODAY()&lt;45150,F416,IF(TODAY()&lt;45515,F416*(1+Escalations!$D$3),F416*(1+Escalations!$D$3)*(1+Escalations!$D$4)))</f>
        <v>6000</v>
      </c>
      <c r="H416" s="60">
        <f ca="1">E416*G416</f>
        <v>0</v>
      </c>
    </row>
    <row r="417" spans="1:8" ht="20.100000000000001" customHeight="1" x14ac:dyDescent="0.25">
      <c r="A417" s="145"/>
      <c r="B417" s="128"/>
      <c r="C417" s="140" t="s">
        <v>387</v>
      </c>
      <c r="D417" s="141" t="s">
        <v>291</v>
      </c>
      <c r="E417" s="57">
        <f>'Cost estimate'!E480</f>
        <v>0</v>
      </c>
      <c r="F417" s="185">
        <v>6500</v>
      </c>
      <c r="G417" s="101">
        <f ca="1">IF(TODAY()&lt;45150,F417,IF(TODAY()&lt;45515,F417*(1+Escalations!$D$3),F417*(1+Escalations!$D$3)*(1+Escalations!$D$4)))</f>
        <v>6500</v>
      </c>
      <c r="H417" s="60">
        <f ca="1">E417*G417</f>
        <v>0</v>
      </c>
    </row>
    <row r="418" spans="1:8" ht="20.100000000000001" customHeight="1" x14ac:dyDescent="0.25">
      <c r="A418" s="145"/>
      <c r="B418" s="128"/>
      <c r="C418" s="140" t="s">
        <v>388</v>
      </c>
      <c r="D418" s="141" t="s">
        <v>291</v>
      </c>
      <c r="E418" s="57">
        <f>'Cost estimate'!E481</f>
        <v>0</v>
      </c>
      <c r="F418" s="185">
        <v>6500</v>
      </c>
      <c r="G418" s="101">
        <f ca="1">IF(TODAY()&lt;45150,F418,IF(TODAY()&lt;45515,F418*(1+Escalations!$D$3),F418*(1+Escalations!$D$3)*(1+Escalations!$D$4)))</f>
        <v>6500</v>
      </c>
      <c r="H418" s="60">
        <f ca="1">E418*G418</f>
        <v>0</v>
      </c>
    </row>
    <row r="419" spans="1:8" ht="20.100000000000001" customHeight="1" x14ac:dyDescent="0.25">
      <c r="A419" s="145"/>
      <c r="B419" s="128"/>
      <c r="C419" s="146" t="s">
        <v>407</v>
      </c>
      <c r="D419" s="141"/>
      <c r="E419" s="57"/>
      <c r="F419" s="185"/>
      <c r="G419" s="101"/>
      <c r="H419" s="60"/>
    </row>
    <row r="420" spans="1:8" ht="20.100000000000001" customHeight="1" x14ac:dyDescent="0.25">
      <c r="A420" s="145"/>
      <c r="B420" s="128"/>
      <c r="C420" s="140" t="s">
        <v>665</v>
      </c>
      <c r="D420" s="141" t="s">
        <v>291</v>
      </c>
      <c r="E420" s="57">
        <f>'Cost estimate'!E483</f>
        <v>0</v>
      </c>
      <c r="F420" s="185">
        <v>14000</v>
      </c>
      <c r="G420" s="101">
        <f ca="1">IF(TODAY()&lt;45150,F420,IF(TODAY()&lt;45515,F420*(1+Escalations!$D$3),F420*(1+Escalations!$D$3)*(1+Escalations!$D$4)))</f>
        <v>14000</v>
      </c>
      <c r="H420" s="60">
        <f ca="1">E420*G420</f>
        <v>0</v>
      </c>
    </row>
    <row r="421" spans="1:8" ht="20.100000000000001" customHeight="1" x14ac:dyDescent="0.25">
      <c r="A421" s="145"/>
      <c r="B421" s="128"/>
      <c r="C421" s="140" t="s">
        <v>386</v>
      </c>
      <c r="D421" s="141" t="s">
        <v>291</v>
      </c>
      <c r="E421" s="57">
        <f>'Cost estimate'!E484</f>
        <v>0</v>
      </c>
      <c r="F421" s="185">
        <v>14000</v>
      </c>
      <c r="G421" s="101">
        <f ca="1">IF(TODAY()&lt;45150,F421,IF(TODAY()&lt;45515,F421*(1+Escalations!$D$3),F421*(1+Escalations!$D$3)*(1+Escalations!$D$4)))</f>
        <v>14000</v>
      </c>
      <c r="H421" s="60">
        <f ca="1">E421*G421</f>
        <v>0</v>
      </c>
    </row>
    <row r="422" spans="1:8" ht="20.100000000000001" customHeight="1" x14ac:dyDescent="0.25">
      <c r="A422" s="145"/>
      <c r="B422" s="128"/>
      <c r="C422" s="140" t="s">
        <v>387</v>
      </c>
      <c r="D422" s="141" t="s">
        <v>291</v>
      </c>
      <c r="E422" s="57">
        <f>'Cost estimate'!E485</f>
        <v>0</v>
      </c>
      <c r="F422" s="185">
        <v>16000</v>
      </c>
      <c r="G422" s="101">
        <f ca="1">IF(TODAY()&lt;45150,F422,IF(TODAY()&lt;45515,F422*(1+Escalations!$D$3),F422*(1+Escalations!$D$3)*(1+Escalations!$D$4)))</f>
        <v>16000</v>
      </c>
      <c r="H422" s="60">
        <f ca="1">E422*G422</f>
        <v>0</v>
      </c>
    </row>
    <row r="423" spans="1:8" ht="20.100000000000001" customHeight="1" x14ac:dyDescent="0.25">
      <c r="A423" s="145"/>
      <c r="B423" s="128"/>
      <c r="C423" s="140" t="s">
        <v>388</v>
      </c>
      <c r="D423" s="141" t="s">
        <v>291</v>
      </c>
      <c r="E423" s="57">
        <f>'Cost estimate'!E486</f>
        <v>0</v>
      </c>
      <c r="F423" s="185">
        <v>16000</v>
      </c>
      <c r="G423" s="101">
        <f ca="1">IF(TODAY()&lt;45150,F423,IF(TODAY()&lt;45515,F423*(1+Escalations!$D$3),F423*(1+Escalations!$D$3)*(1+Escalations!$D$4)))</f>
        <v>16000</v>
      </c>
      <c r="H423" s="60">
        <f ca="1">E423*G423</f>
        <v>0</v>
      </c>
    </row>
    <row r="424" spans="1:8" ht="20.100000000000001" customHeight="1" x14ac:dyDescent="0.25">
      <c r="A424" s="145"/>
      <c r="B424" s="128"/>
      <c r="C424" s="146" t="s">
        <v>408</v>
      </c>
      <c r="D424" s="141"/>
      <c r="E424" s="57"/>
      <c r="F424" s="185"/>
      <c r="G424" s="101"/>
      <c r="H424" s="60"/>
    </row>
    <row r="425" spans="1:8" ht="20.100000000000001" customHeight="1" x14ac:dyDescent="0.25">
      <c r="A425" s="145"/>
      <c r="B425" s="128"/>
      <c r="C425" s="140" t="s">
        <v>665</v>
      </c>
      <c r="D425" s="141" t="s">
        <v>291</v>
      </c>
      <c r="E425" s="57">
        <f>'Cost estimate'!E488</f>
        <v>0</v>
      </c>
      <c r="F425" s="185">
        <v>30000</v>
      </c>
      <c r="G425" s="101">
        <f ca="1">IF(TODAY()&lt;45150,F425,IF(TODAY()&lt;45515,F425*(1+Escalations!$D$3),F425*(1+Escalations!$D$3)*(1+Escalations!$D$4)))</f>
        <v>30000</v>
      </c>
      <c r="H425" s="60">
        <f ca="1">E425*G425</f>
        <v>0</v>
      </c>
    </row>
    <row r="426" spans="1:8" ht="20.100000000000001" customHeight="1" x14ac:dyDescent="0.25">
      <c r="A426" s="145"/>
      <c r="B426" s="128"/>
      <c r="C426" s="140" t="s">
        <v>386</v>
      </c>
      <c r="D426" s="141" t="s">
        <v>291</v>
      </c>
      <c r="E426" s="57">
        <f>'Cost estimate'!E489</f>
        <v>0</v>
      </c>
      <c r="F426" s="185">
        <v>30000</v>
      </c>
      <c r="G426" s="101">
        <f ca="1">IF(TODAY()&lt;45150,F426,IF(TODAY()&lt;45515,F426*(1+Escalations!$D$3),F426*(1+Escalations!$D$3)*(1+Escalations!$D$4)))</f>
        <v>30000</v>
      </c>
      <c r="H426" s="60">
        <f ca="1">E426*G426</f>
        <v>0</v>
      </c>
    </row>
    <row r="427" spans="1:8" ht="20.100000000000001" customHeight="1" x14ac:dyDescent="0.25">
      <c r="A427" s="145"/>
      <c r="B427" s="128"/>
      <c r="C427" s="140" t="s">
        <v>387</v>
      </c>
      <c r="D427" s="141" t="s">
        <v>291</v>
      </c>
      <c r="E427" s="57">
        <f>'Cost estimate'!E490</f>
        <v>0</v>
      </c>
      <c r="F427" s="185">
        <v>34000</v>
      </c>
      <c r="G427" s="101">
        <f ca="1">IF(TODAY()&lt;45150,F427,IF(TODAY()&lt;45515,F427*(1+Escalations!$D$3),F427*(1+Escalations!$D$3)*(1+Escalations!$D$4)))</f>
        <v>34000</v>
      </c>
      <c r="H427" s="60">
        <f ca="1">E427*G427</f>
        <v>0</v>
      </c>
    </row>
    <row r="428" spans="1:8" ht="20.100000000000001" customHeight="1" x14ac:dyDescent="0.25">
      <c r="A428" s="145"/>
      <c r="B428" s="128"/>
      <c r="C428" s="140" t="s">
        <v>388</v>
      </c>
      <c r="D428" s="141" t="s">
        <v>291</v>
      </c>
      <c r="E428" s="57">
        <f>'Cost estimate'!E491</f>
        <v>0</v>
      </c>
      <c r="F428" s="185">
        <v>34000</v>
      </c>
      <c r="G428" s="101">
        <f ca="1">IF(TODAY()&lt;45150,F428,IF(TODAY()&lt;45515,F428*(1+Escalations!$D$3),F428*(1+Escalations!$D$3)*(1+Escalations!$D$4)))</f>
        <v>34000</v>
      </c>
      <c r="H428" s="60">
        <f ca="1">E428*G428</f>
        <v>0</v>
      </c>
    </row>
    <row r="429" spans="1:8" ht="20.100000000000001" customHeight="1" x14ac:dyDescent="0.25">
      <c r="A429" s="145"/>
      <c r="B429" s="128"/>
      <c r="C429" s="146" t="s">
        <v>409</v>
      </c>
      <c r="D429" s="141"/>
      <c r="E429" s="57"/>
      <c r="F429" s="185"/>
      <c r="G429" s="101"/>
      <c r="H429" s="60"/>
    </row>
    <row r="430" spans="1:8" ht="20.100000000000001" customHeight="1" x14ac:dyDescent="0.25">
      <c r="A430" s="145"/>
      <c r="B430" s="128"/>
      <c r="C430" s="140" t="s">
        <v>665</v>
      </c>
      <c r="D430" s="141" t="s">
        <v>291</v>
      </c>
      <c r="E430" s="57">
        <f>'Cost estimate'!E493</f>
        <v>0</v>
      </c>
      <c r="F430" s="185">
        <v>44000</v>
      </c>
      <c r="G430" s="101">
        <f ca="1">IF(TODAY()&lt;45150,F430,IF(TODAY()&lt;45515,F430*(1+Escalations!$D$3),F430*(1+Escalations!$D$3)*(1+Escalations!$D$4)))</f>
        <v>44000</v>
      </c>
      <c r="H430" s="60">
        <f ca="1">E430*G430</f>
        <v>0</v>
      </c>
    </row>
    <row r="431" spans="1:8" ht="20.100000000000001" customHeight="1" x14ac:dyDescent="0.25">
      <c r="A431" s="145"/>
      <c r="B431" s="128"/>
      <c r="C431" s="140" t="s">
        <v>386</v>
      </c>
      <c r="D431" s="141" t="s">
        <v>291</v>
      </c>
      <c r="E431" s="57">
        <f>'Cost estimate'!E494</f>
        <v>0</v>
      </c>
      <c r="F431" s="185">
        <v>44000</v>
      </c>
      <c r="G431" s="101">
        <f ca="1">IF(TODAY()&lt;45150,F431,IF(TODAY()&lt;45515,F431*(1+Escalations!$D$3),F431*(1+Escalations!$D$3)*(1+Escalations!$D$4)))</f>
        <v>44000</v>
      </c>
      <c r="H431" s="60">
        <f ca="1">E431*G431</f>
        <v>0</v>
      </c>
    </row>
    <row r="432" spans="1:8" ht="20.100000000000001" customHeight="1" x14ac:dyDescent="0.25">
      <c r="A432" s="145"/>
      <c r="B432" s="128"/>
      <c r="C432" s="140" t="s">
        <v>387</v>
      </c>
      <c r="D432" s="141" t="s">
        <v>291</v>
      </c>
      <c r="E432" s="57">
        <f>'Cost estimate'!E495</f>
        <v>0</v>
      </c>
      <c r="F432" s="185">
        <v>47000</v>
      </c>
      <c r="G432" s="101">
        <f ca="1">IF(TODAY()&lt;45150,F432,IF(TODAY()&lt;45515,F432*(1+Escalations!$D$3),F432*(1+Escalations!$D$3)*(1+Escalations!$D$4)))</f>
        <v>47000</v>
      </c>
      <c r="H432" s="60">
        <f ca="1">E432*G432</f>
        <v>0</v>
      </c>
    </row>
    <row r="433" spans="1:8" ht="20.100000000000001" customHeight="1" x14ac:dyDescent="0.25">
      <c r="A433" s="145"/>
      <c r="B433" s="128"/>
      <c r="C433" s="140" t="s">
        <v>388</v>
      </c>
      <c r="D433" s="141" t="s">
        <v>291</v>
      </c>
      <c r="E433" s="57">
        <f>'Cost estimate'!E496</f>
        <v>0</v>
      </c>
      <c r="F433" s="185">
        <v>47000</v>
      </c>
      <c r="G433" s="101">
        <f ca="1">IF(TODAY()&lt;45150,F433,IF(TODAY()&lt;45515,F433*(1+Escalations!$D$3),F433*(1+Escalations!$D$3)*(1+Escalations!$D$4)))</f>
        <v>47000</v>
      </c>
      <c r="H433" s="60">
        <f ca="1">E433*G433</f>
        <v>0</v>
      </c>
    </row>
    <row r="434" spans="1:8" ht="20.100000000000001" customHeight="1" x14ac:dyDescent="0.25">
      <c r="A434" s="145"/>
      <c r="B434" s="128"/>
      <c r="C434" s="146" t="s">
        <v>410</v>
      </c>
      <c r="D434" s="141"/>
      <c r="E434" s="57"/>
      <c r="F434" s="185"/>
      <c r="G434" s="101"/>
      <c r="H434" s="60"/>
    </row>
    <row r="435" spans="1:8" ht="20.100000000000001" customHeight="1" x14ac:dyDescent="0.25">
      <c r="A435" s="145"/>
      <c r="B435" s="128"/>
      <c r="C435" s="140" t="s">
        <v>665</v>
      </c>
      <c r="D435" s="141" t="s">
        <v>291</v>
      </c>
      <c r="E435" s="57">
        <f>'Cost estimate'!E498</f>
        <v>0</v>
      </c>
      <c r="F435" s="185">
        <v>64000</v>
      </c>
      <c r="G435" s="101">
        <f ca="1">IF(TODAY()&lt;45150,F435,IF(TODAY()&lt;45515,F435*(1+Escalations!$D$3),F435*(1+Escalations!$D$3)*(1+Escalations!$D$4)))</f>
        <v>64000</v>
      </c>
      <c r="H435" s="60">
        <f ca="1">E435*G435</f>
        <v>0</v>
      </c>
    </row>
    <row r="436" spans="1:8" ht="20.100000000000001" customHeight="1" x14ac:dyDescent="0.25">
      <c r="A436" s="145"/>
      <c r="B436" s="128"/>
      <c r="C436" s="140" t="s">
        <v>386</v>
      </c>
      <c r="D436" s="141" t="s">
        <v>291</v>
      </c>
      <c r="E436" s="57">
        <f>'Cost estimate'!E499</f>
        <v>0</v>
      </c>
      <c r="F436" s="185">
        <v>64000</v>
      </c>
      <c r="G436" s="101">
        <f ca="1">IF(TODAY()&lt;45150,F436,IF(TODAY()&lt;45515,F436*(1+Escalations!$D$3),F436*(1+Escalations!$D$3)*(1+Escalations!$D$4)))</f>
        <v>64000</v>
      </c>
      <c r="H436" s="60">
        <f ca="1">E436*G436</f>
        <v>0</v>
      </c>
    </row>
    <row r="437" spans="1:8" ht="20.100000000000001" customHeight="1" x14ac:dyDescent="0.25">
      <c r="A437" s="145"/>
      <c r="B437" s="128"/>
      <c r="C437" s="140" t="s">
        <v>387</v>
      </c>
      <c r="D437" s="141" t="s">
        <v>291</v>
      </c>
      <c r="E437" s="57">
        <f>'Cost estimate'!E500</f>
        <v>0</v>
      </c>
      <c r="F437" s="185">
        <v>80000</v>
      </c>
      <c r="G437" s="101">
        <f ca="1">IF(TODAY()&lt;45150,F437,IF(TODAY()&lt;45515,F437*(1+Escalations!$D$3),F437*(1+Escalations!$D$3)*(1+Escalations!$D$4)))</f>
        <v>80000</v>
      </c>
      <c r="H437" s="60">
        <f ca="1">E437*G437</f>
        <v>0</v>
      </c>
    </row>
    <row r="438" spans="1:8" ht="20.100000000000001" customHeight="1" x14ac:dyDescent="0.25">
      <c r="A438" s="145"/>
      <c r="B438" s="128"/>
      <c r="C438" s="140" t="s">
        <v>388</v>
      </c>
      <c r="D438" s="141" t="s">
        <v>291</v>
      </c>
      <c r="E438" s="57">
        <f>'Cost estimate'!E501</f>
        <v>0</v>
      </c>
      <c r="F438" s="185">
        <v>80000</v>
      </c>
      <c r="G438" s="101">
        <f ca="1">IF(TODAY()&lt;45150,F438,IF(TODAY()&lt;45515,F438*(1+Escalations!$D$3),F438*(1+Escalations!$D$3)*(1+Escalations!$D$4)))</f>
        <v>80000</v>
      </c>
      <c r="H438" s="60">
        <f ca="1">E438*G438</f>
        <v>0</v>
      </c>
    </row>
    <row r="439" spans="1:8" ht="115.5" customHeight="1" x14ac:dyDescent="0.25">
      <c r="A439" s="145" t="s">
        <v>411</v>
      </c>
      <c r="B439" s="147" t="s">
        <v>412</v>
      </c>
      <c r="C439" s="148" t="s">
        <v>413</v>
      </c>
      <c r="D439" s="149"/>
      <c r="E439" s="227"/>
      <c r="F439" s="185"/>
      <c r="G439" s="101"/>
      <c r="H439" s="60"/>
    </row>
    <row r="440" spans="1:8" ht="20.100000000000001" customHeight="1" x14ac:dyDescent="0.25">
      <c r="A440" s="145"/>
      <c r="B440" s="81"/>
      <c r="C440" s="140" t="s">
        <v>414</v>
      </c>
      <c r="D440" s="141" t="s">
        <v>291</v>
      </c>
      <c r="E440" s="57">
        <f>'Cost estimate'!E503</f>
        <v>0</v>
      </c>
      <c r="F440" s="185">
        <v>50000</v>
      </c>
      <c r="G440" s="101">
        <f ca="1">IF(TODAY()&lt;45150,F440,IF(TODAY()&lt;45515,F440*(1+Escalations!$D$3),F440*(1+Escalations!$D$3)*(1+Escalations!$D$4)))</f>
        <v>50000</v>
      </c>
      <c r="H440" s="60">
        <f ca="1">E440*G440</f>
        <v>0</v>
      </c>
    </row>
    <row r="441" spans="1:8" ht="20.100000000000001" customHeight="1" x14ac:dyDescent="0.25">
      <c r="A441" s="145"/>
      <c r="B441" s="81"/>
      <c r="C441" s="140" t="s">
        <v>415</v>
      </c>
      <c r="D441" s="141" t="s">
        <v>291</v>
      </c>
      <c r="E441" s="57">
        <f>'Cost estimate'!E504</f>
        <v>0</v>
      </c>
      <c r="F441" s="185">
        <v>60000</v>
      </c>
      <c r="G441" s="101">
        <f ca="1">IF(TODAY()&lt;45150,F441,IF(TODAY()&lt;45515,F441*(1+Escalations!$D$3),F441*(1+Escalations!$D$3)*(1+Escalations!$D$4)))</f>
        <v>60000</v>
      </c>
      <c r="H441" s="60">
        <f ca="1">E441*G441</f>
        <v>0</v>
      </c>
    </row>
    <row r="442" spans="1:8" ht="20.100000000000001" customHeight="1" x14ac:dyDescent="0.25">
      <c r="A442" s="145"/>
      <c r="B442" s="81"/>
      <c r="C442" s="140" t="s">
        <v>416</v>
      </c>
      <c r="D442" s="141" t="s">
        <v>291</v>
      </c>
      <c r="E442" s="57">
        <f>'Cost estimate'!E505</f>
        <v>9</v>
      </c>
      <c r="F442" s="185">
        <v>90000</v>
      </c>
      <c r="G442" s="101">
        <f ca="1">IF(TODAY()&lt;45150,F442,IF(TODAY()&lt;45515,F442*(1+Escalations!$D$3),F442*(1+Escalations!$D$3)*(1+Escalations!$D$4)))</f>
        <v>90000</v>
      </c>
      <c r="H442" s="60">
        <f ca="1">E442*G442</f>
        <v>810000</v>
      </c>
    </row>
    <row r="443" spans="1:8" ht="20.100000000000001" customHeight="1" x14ac:dyDescent="0.25">
      <c r="A443" s="145"/>
      <c r="B443" s="81"/>
      <c r="C443" s="140" t="s">
        <v>417</v>
      </c>
      <c r="D443" s="141" t="s">
        <v>291</v>
      </c>
      <c r="E443" s="57">
        <f>'Cost estimate'!E506</f>
        <v>0</v>
      </c>
      <c r="F443" s="185">
        <v>120000</v>
      </c>
      <c r="G443" s="101">
        <f ca="1">IF(TODAY()&lt;45150,F443,IF(TODAY()&lt;45515,F443*(1+Escalations!$D$3),F443*(1+Escalations!$D$3)*(1+Escalations!$D$4)))</f>
        <v>120000</v>
      </c>
      <c r="H443" s="60">
        <f ca="1">E443*G443</f>
        <v>0</v>
      </c>
    </row>
    <row r="444" spans="1:8" ht="20.100000000000001" customHeight="1" x14ac:dyDescent="0.25">
      <c r="A444" s="145"/>
      <c r="B444" s="81"/>
      <c r="C444" s="140" t="s">
        <v>418</v>
      </c>
      <c r="D444" s="141" t="s">
        <v>291</v>
      </c>
      <c r="E444" s="57">
        <f>'Cost estimate'!E507</f>
        <v>0</v>
      </c>
      <c r="F444" s="185">
        <v>180000</v>
      </c>
      <c r="G444" s="101">
        <f ca="1">IF(TODAY()&lt;45150,F444,IF(TODAY()&lt;45515,F444*(1+Escalations!$D$3),F444*(1+Escalations!$D$3)*(1+Escalations!$D$4)))</f>
        <v>180000</v>
      </c>
      <c r="H444" s="60">
        <f ca="1">E444*G444</f>
        <v>0</v>
      </c>
    </row>
    <row r="445" spans="1:8" ht="20.100000000000001" customHeight="1" x14ac:dyDescent="0.25">
      <c r="A445" s="145"/>
      <c r="B445" s="128"/>
      <c r="C445" s="131"/>
      <c r="D445" s="104"/>
      <c r="E445" s="176"/>
      <c r="F445" s="185"/>
      <c r="G445" s="101"/>
      <c r="H445" s="60"/>
    </row>
    <row r="446" spans="1:8" ht="20.399999999999999" customHeight="1" x14ac:dyDescent="0.25">
      <c r="A446" s="359" t="s">
        <v>711</v>
      </c>
      <c r="B446" s="86"/>
      <c r="C446" s="86"/>
      <c r="D446" s="86"/>
      <c r="E446" s="73"/>
      <c r="F446" s="392"/>
      <c r="G446" s="77"/>
      <c r="H446" s="78">
        <f ca="1">SUM(H410:H445)</f>
        <v>810000</v>
      </c>
    </row>
    <row r="447" spans="1:8" ht="21.6" customHeight="1" x14ac:dyDescent="0.25">
      <c r="A447" s="359" t="s">
        <v>712</v>
      </c>
      <c r="B447" s="86"/>
      <c r="C447" s="86"/>
      <c r="D447" s="86"/>
      <c r="E447" s="73"/>
      <c r="F447" s="392"/>
      <c r="G447" s="77"/>
      <c r="H447" s="78">
        <f ca="1">H446</f>
        <v>810000</v>
      </c>
    </row>
    <row r="448" spans="1:8" s="11" customFormat="1" ht="90.75" customHeight="1" x14ac:dyDescent="0.3">
      <c r="A448" s="397" t="s">
        <v>419</v>
      </c>
      <c r="B448" s="104"/>
      <c r="C448" s="146" t="s">
        <v>420</v>
      </c>
      <c r="D448" s="81"/>
      <c r="E448" s="57"/>
      <c r="F448" s="185"/>
      <c r="G448" s="101"/>
      <c r="H448" s="60"/>
    </row>
    <row r="449" spans="1:8" ht="13.5" customHeight="1" x14ac:dyDescent="0.25">
      <c r="A449" s="145" t="s">
        <v>421</v>
      </c>
      <c r="B449" s="128"/>
      <c r="C449" s="122" t="s">
        <v>422</v>
      </c>
      <c r="D449" s="104"/>
      <c r="E449" s="119"/>
      <c r="F449" s="185"/>
      <c r="G449" s="101"/>
      <c r="H449" s="60"/>
    </row>
    <row r="450" spans="1:8" ht="13.5" customHeight="1" x14ac:dyDescent="0.25">
      <c r="A450" s="145"/>
      <c r="B450" s="128"/>
      <c r="C450" s="122"/>
      <c r="D450" s="104"/>
      <c r="E450" s="119"/>
      <c r="F450" s="185"/>
      <c r="G450" s="101"/>
      <c r="H450" s="60"/>
    </row>
    <row r="451" spans="1:8" ht="20.100000000000001" customHeight="1" x14ac:dyDescent="0.25">
      <c r="A451" s="145"/>
      <c r="B451" s="128"/>
      <c r="C451" s="117" t="s">
        <v>316</v>
      </c>
      <c r="D451" s="104" t="s">
        <v>190</v>
      </c>
      <c r="E451" s="106">
        <f>'Cost estimate'!E512</f>
        <v>0</v>
      </c>
      <c r="F451" s="185">
        <v>1900</v>
      </c>
      <c r="G451" s="101">
        <f ca="1">IF(TODAY()&lt;45150,F451,IF(TODAY()&lt;45515,F451*(1+Escalations!$D$3),F451*(1+Escalations!$D$3)*(1+Escalations!$D$4)))</f>
        <v>1900</v>
      </c>
      <c r="H451" s="60">
        <f t="shared" ref="H451:H465" ca="1" si="15">E451*G451</f>
        <v>0</v>
      </c>
    </row>
    <row r="452" spans="1:8" ht="20.100000000000001" customHeight="1" x14ac:dyDescent="0.25">
      <c r="A452" s="145"/>
      <c r="B452" s="128"/>
      <c r="C452" s="117" t="s">
        <v>317</v>
      </c>
      <c r="D452" s="104" t="s">
        <v>190</v>
      </c>
      <c r="E452" s="106">
        <f>'Cost estimate'!E513</f>
        <v>0</v>
      </c>
      <c r="F452" s="185">
        <v>2200</v>
      </c>
      <c r="G452" s="101">
        <f ca="1">IF(TODAY()&lt;45150,F452,IF(TODAY()&lt;45515,F452*(1+Escalations!$D$3),F452*(1+Escalations!$D$3)*(1+Escalations!$D$4)))</f>
        <v>2200</v>
      </c>
      <c r="H452" s="60">
        <f t="shared" ca="1" si="15"/>
        <v>0</v>
      </c>
    </row>
    <row r="453" spans="1:8" ht="20.100000000000001" customHeight="1" x14ac:dyDescent="0.25">
      <c r="A453" s="145"/>
      <c r="B453" s="128"/>
      <c r="C453" s="117" t="s">
        <v>318</v>
      </c>
      <c r="D453" s="104" t="s">
        <v>190</v>
      </c>
      <c r="E453" s="106">
        <f>'Cost estimate'!E514</f>
        <v>0</v>
      </c>
      <c r="F453" s="185">
        <v>3500</v>
      </c>
      <c r="G453" s="101">
        <f ca="1">IF(TODAY()&lt;45150,F453,IF(TODAY()&lt;45515,F453*(1+Escalations!$D$3),F453*(1+Escalations!$D$3)*(1+Escalations!$D$4)))</f>
        <v>3500</v>
      </c>
      <c r="H453" s="60">
        <f t="shared" ca="1" si="15"/>
        <v>0</v>
      </c>
    </row>
    <row r="454" spans="1:8" ht="20.100000000000001" customHeight="1" x14ac:dyDescent="0.25">
      <c r="A454" s="145"/>
      <c r="B454" s="128"/>
      <c r="C454" s="117" t="s">
        <v>319</v>
      </c>
      <c r="D454" s="104" t="s">
        <v>190</v>
      </c>
      <c r="E454" s="106">
        <f>'Cost estimate'!E515</f>
        <v>0</v>
      </c>
      <c r="F454" s="185">
        <v>4200</v>
      </c>
      <c r="G454" s="101">
        <f ca="1">IF(TODAY()&lt;45150,F454,IF(TODAY()&lt;45515,F454*(1+Escalations!$D$3),F454*(1+Escalations!$D$3)*(1+Escalations!$D$4)))</f>
        <v>4200</v>
      </c>
      <c r="H454" s="60">
        <f t="shared" ca="1" si="15"/>
        <v>0</v>
      </c>
    </row>
    <row r="455" spans="1:8" ht="20.100000000000001" customHeight="1" x14ac:dyDescent="0.25">
      <c r="A455" s="145"/>
      <c r="B455" s="128"/>
      <c r="C455" s="117" t="s">
        <v>320</v>
      </c>
      <c r="D455" s="104" t="s">
        <v>190</v>
      </c>
      <c r="E455" s="106">
        <f>'Cost estimate'!E516</f>
        <v>0</v>
      </c>
      <c r="F455" s="185">
        <v>5000</v>
      </c>
      <c r="G455" s="101">
        <f ca="1">IF(TODAY()&lt;45150,F455,IF(TODAY()&lt;45515,F455*(1+Escalations!$D$3),F455*(1+Escalations!$D$3)*(1+Escalations!$D$4)))</f>
        <v>5000</v>
      </c>
      <c r="H455" s="60">
        <f t="shared" ca="1" si="15"/>
        <v>0</v>
      </c>
    </row>
    <row r="456" spans="1:8" ht="20.100000000000001" customHeight="1" x14ac:dyDescent="0.25">
      <c r="A456" s="145"/>
      <c r="B456" s="128"/>
      <c r="C456" s="117" t="s">
        <v>321</v>
      </c>
      <c r="D456" s="104" t="s">
        <v>190</v>
      </c>
      <c r="E456" s="106">
        <f>'Cost estimate'!E517</f>
        <v>0</v>
      </c>
      <c r="F456" s="185">
        <v>6000</v>
      </c>
      <c r="G456" s="101">
        <f ca="1">IF(TODAY()&lt;45150,F456,IF(TODAY()&lt;45515,F456*(1+Escalations!$D$3),F456*(1+Escalations!$D$3)*(1+Escalations!$D$4)))</f>
        <v>6000</v>
      </c>
      <c r="H456" s="60">
        <f t="shared" ca="1" si="15"/>
        <v>0</v>
      </c>
    </row>
    <row r="457" spans="1:8" ht="20.100000000000001" customHeight="1" x14ac:dyDescent="0.25">
      <c r="A457" s="145"/>
      <c r="B457" s="128"/>
      <c r="C457" s="117" t="s">
        <v>322</v>
      </c>
      <c r="D457" s="104" t="s">
        <v>190</v>
      </c>
      <c r="E457" s="106">
        <f>'Cost estimate'!E518</f>
        <v>0</v>
      </c>
      <c r="F457" s="185">
        <v>7000</v>
      </c>
      <c r="G457" s="101">
        <f ca="1">IF(TODAY()&lt;45150,F457,IF(TODAY()&lt;45515,F457*(1+Escalations!$D$3),F457*(1+Escalations!$D$3)*(1+Escalations!$D$4)))</f>
        <v>7000</v>
      </c>
      <c r="H457" s="60">
        <f t="shared" ca="1" si="15"/>
        <v>0</v>
      </c>
    </row>
    <row r="458" spans="1:8" ht="20.100000000000001" customHeight="1" x14ac:dyDescent="0.25">
      <c r="A458" s="145"/>
      <c r="B458" s="128"/>
      <c r="C458" s="117" t="s">
        <v>423</v>
      </c>
      <c r="D458" s="104" t="s">
        <v>190</v>
      </c>
      <c r="E458" s="106">
        <f>'Cost estimate'!E519</f>
        <v>0</v>
      </c>
      <c r="F458" s="185">
        <v>8000</v>
      </c>
      <c r="G458" s="101">
        <f ca="1">IF(TODAY()&lt;45150,F458,IF(TODAY()&lt;45515,F458*(1+Escalations!$D$3),F458*(1+Escalations!$D$3)*(1+Escalations!$D$4)))</f>
        <v>8000</v>
      </c>
      <c r="H458" s="60">
        <f t="shared" ca="1" si="15"/>
        <v>0</v>
      </c>
    </row>
    <row r="459" spans="1:8" ht="20.100000000000001" customHeight="1" x14ac:dyDescent="0.25">
      <c r="A459" s="145"/>
      <c r="B459" s="128"/>
      <c r="C459" s="117" t="s">
        <v>324</v>
      </c>
      <c r="D459" s="104" t="s">
        <v>190</v>
      </c>
      <c r="E459" s="106">
        <f>'Cost estimate'!E520</f>
        <v>0</v>
      </c>
      <c r="F459" s="185">
        <v>15000</v>
      </c>
      <c r="G459" s="101">
        <f ca="1">IF(TODAY()&lt;45150,F459,IF(TODAY()&lt;45515,F459*(1+Escalations!$D$3),F459*(1+Escalations!$D$3)*(1+Escalations!$D$4)))</f>
        <v>15000</v>
      </c>
      <c r="H459" s="60">
        <f t="shared" ca="1" si="15"/>
        <v>0</v>
      </c>
    </row>
    <row r="460" spans="1:8" ht="20.100000000000001" customHeight="1" x14ac:dyDescent="0.25">
      <c r="A460" s="145"/>
      <c r="B460" s="128"/>
      <c r="C460" s="117" t="s">
        <v>330</v>
      </c>
      <c r="D460" s="104" t="s">
        <v>190</v>
      </c>
      <c r="E460" s="106">
        <f>'Cost estimate'!E521</f>
        <v>0</v>
      </c>
      <c r="F460" s="185">
        <v>17000</v>
      </c>
      <c r="G460" s="101">
        <f ca="1">IF(TODAY()&lt;45150,F460,IF(TODAY()&lt;45515,F460*(1+Escalations!$D$3),F460*(1+Escalations!$D$3)*(1+Escalations!$D$4)))</f>
        <v>17000</v>
      </c>
      <c r="H460" s="60">
        <f t="shared" ca="1" si="15"/>
        <v>0</v>
      </c>
    </row>
    <row r="461" spans="1:8" ht="20.100000000000001" customHeight="1" x14ac:dyDescent="0.25">
      <c r="A461" s="145"/>
      <c r="B461" s="128"/>
      <c r="C461" s="117" t="s">
        <v>331</v>
      </c>
      <c r="D461" s="104" t="s">
        <v>190</v>
      </c>
      <c r="E461" s="106">
        <f>'Cost estimate'!E522</f>
        <v>0</v>
      </c>
      <c r="F461" s="185">
        <v>20000</v>
      </c>
      <c r="G461" s="101">
        <f ca="1">IF(TODAY()&lt;45150,F461,IF(TODAY()&lt;45515,F461*(1+Escalations!$D$3),F461*(1+Escalations!$D$3)*(1+Escalations!$D$4)))</f>
        <v>20000</v>
      </c>
      <c r="H461" s="60">
        <f t="shared" ca="1" si="15"/>
        <v>0</v>
      </c>
    </row>
    <row r="462" spans="1:8" ht="20.100000000000001" customHeight="1" x14ac:dyDescent="0.25">
      <c r="A462" s="145"/>
      <c r="B462" s="128"/>
      <c r="C462" s="117" t="s">
        <v>332</v>
      </c>
      <c r="D462" s="104" t="s">
        <v>190</v>
      </c>
      <c r="E462" s="106">
        <f>'Cost estimate'!E523</f>
        <v>0</v>
      </c>
      <c r="F462" s="185">
        <v>20000</v>
      </c>
      <c r="G462" s="101">
        <f ca="1">IF(TODAY()&lt;45150,F462,IF(TODAY()&lt;45515,F462*(1+Escalations!$D$3),F462*(1+Escalations!$D$3)*(1+Escalations!$D$4)))</f>
        <v>20000</v>
      </c>
      <c r="H462" s="60">
        <f t="shared" ca="1" si="15"/>
        <v>0</v>
      </c>
    </row>
    <row r="463" spans="1:8" ht="20.100000000000001" customHeight="1" x14ac:dyDescent="0.25">
      <c r="A463" s="145"/>
      <c r="B463" s="128"/>
      <c r="C463" s="117" t="s">
        <v>333</v>
      </c>
      <c r="D463" s="104" t="s">
        <v>190</v>
      </c>
      <c r="E463" s="106">
        <f>'Cost estimate'!E524</f>
        <v>0</v>
      </c>
      <c r="F463" s="185">
        <v>25000</v>
      </c>
      <c r="G463" s="101">
        <f ca="1">IF(TODAY()&lt;45150,F463,IF(TODAY()&lt;45515,F463*(1+Escalations!$D$3),F463*(1+Escalations!$D$3)*(1+Escalations!$D$4)))</f>
        <v>25000</v>
      </c>
      <c r="H463" s="60">
        <f t="shared" ca="1" si="15"/>
        <v>0</v>
      </c>
    </row>
    <row r="464" spans="1:8" ht="20.100000000000001" customHeight="1" x14ac:dyDescent="0.25">
      <c r="A464" s="145"/>
      <c r="B464" s="128"/>
      <c r="C464" s="117" t="s">
        <v>334</v>
      </c>
      <c r="D464" s="104" t="s">
        <v>190</v>
      </c>
      <c r="E464" s="106">
        <f>'Cost estimate'!E525</f>
        <v>0</v>
      </c>
      <c r="F464" s="185">
        <v>28000</v>
      </c>
      <c r="G464" s="101">
        <f ca="1">IF(TODAY()&lt;45150,F464,IF(TODAY()&lt;45515,F464*(1+Escalations!$D$3),F464*(1+Escalations!$D$3)*(1+Escalations!$D$4)))</f>
        <v>28000</v>
      </c>
      <c r="H464" s="60">
        <f t="shared" ca="1" si="15"/>
        <v>0</v>
      </c>
    </row>
    <row r="465" spans="1:8" ht="27" customHeight="1" x14ac:dyDescent="0.25">
      <c r="A465" s="145" t="s">
        <v>424</v>
      </c>
      <c r="B465" s="128"/>
      <c r="C465" s="117" t="s">
        <v>425</v>
      </c>
      <c r="D465" s="104" t="s">
        <v>190</v>
      </c>
      <c r="E465" s="106">
        <f>'Cost estimate'!E526</f>
        <v>50</v>
      </c>
      <c r="F465" s="185">
        <v>10000</v>
      </c>
      <c r="G465" s="101">
        <f ca="1">IF(TODAY()&lt;45150,F465,IF(TODAY()&lt;45515,F465*(1+Escalations!$D$3),F465*(1+Escalations!$D$3)*(1+Escalations!$D$4)))</f>
        <v>10000</v>
      </c>
      <c r="H465" s="60">
        <f t="shared" ca="1" si="15"/>
        <v>500000</v>
      </c>
    </row>
    <row r="466" spans="1:8" ht="19.5" customHeight="1" x14ac:dyDescent="0.25">
      <c r="A466" s="145"/>
      <c r="B466" s="128"/>
      <c r="C466" s="117"/>
      <c r="D466" s="104"/>
      <c r="E466" s="106"/>
      <c r="F466" s="185"/>
      <c r="G466" s="101"/>
      <c r="H466" s="60"/>
    </row>
    <row r="467" spans="1:8" ht="13.5" customHeight="1" x14ac:dyDescent="0.25">
      <c r="A467" s="402" t="s">
        <v>426</v>
      </c>
      <c r="B467" s="104" t="s">
        <v>427</v>
      </c>
      <c r="C467" s="122" t="s">
        <v>428</v>
      </c>
      <c r="D467" s="104"/>
      <c r="E467" s="106"/>
      <c r="F467" s="185"/>
      <c r="G467" s="101"/>
      <c r="H467" s="60"/>
    </row>
    <row r="468" spans="1:8" ht="27.6" x14ac:dyDescent="0.25">
      <c r="A468" s="145" t="s">
        <v>429</v>
      </c>
      <c r="B468" s="104"/>
      <c r="C468" s="117" t="s">
        <v>430</v>
      </c>
      <c r="D468" s="104"/>
      <c r="E468" s="106"/>
      <c r="F468" s="185"/>
      <c r="G468" s="101"/>
      <c r="H468" s="60"/>
    </row>
    <row r="469" spans="1:8" ht="13.5" customHeight="1" x14ac:dyDescent="0.25">
      <c r="A469" s="145"/>
      <c r="B469" s="104"/>
      <c r="C469" s="117" t="s">
        <v>431</v>
      </c>
      <c r="D469" s="104" t="s">
        <v>250</v>
      </c>
      <c r="E469" s="106">
        <f>'Cost estimate'!E560</f>
        <v>0</v>
      </c>
      <c r="F469" s="185">
        <v>12000</v>
      </c>
      <c r="G469" s="108">
        <f ca="1">IF(TODAY()&lt;45150,F469,IF(TODAY()&lt;45515,F469*(1+Escalations!$D$3),F469*(1+Escalations!$D$3)*(1+Escalations!$D$4)))</f>
        <v>12000</v>
      </c>
      <c r="H469" s="60">
        <f ca="1">E469*G469</f>
        <v>0</v>
      </c>
    </row>
    <row r="470" spans="1:8" ht="13.5" customHeight="1" x14ac:dyDescent="0.25">
      <c r="A470" s="145"/>
      <c r="B470" s="104"/>
      <c r="C470" s="117" t="s">
        <v>432</v>
      </c>
      <c r="D470" s="104" t="s">
        <v>250</v>
      </c>
      <c r="E470" s="106">
        <f>'Cost estimate'!E561</f>
        <v>0</v>
      </c>
      <c r="F470" s="185">
        <v>15000</v>
      </c>
      <c r="G470" s="108">
        <f ca="1">IF(TODAY()&lt;45150,F470,IF(TODAY()&lt;45515,F470*(1+Escalations!$D$3),F470*(1+Escalations!$D$3)*(1+Escalations!$D$4)))</f>
        <v>15000</v>
      </c>
      <c r="H470" s="60">
        <f ca="1">E470*G470</f>
        <v>0</v>
      </c>
    </row>
    <row r="471" spans="1:8" ht="13.5" customHeight="1" x14ac:dyDescent="0.25">
      <c r="A471" s="145"/>
      <c r="B471" s="104"/>
      <c r="C471" s="117"/>
      <c r="D471" s="104"/>
      <c r="E471" s="106"/>
      <c r="F471" s="185"/>
      <c r="G471" s="108"/>
      <c r="H471" s="60"/>
    </row>
    <row r="472" spans="1:8" ht="27.6" x14ac:dyDescent="0.25">
      <c r="A472" s="145" t="s">
        <v>433</v>
      </c>
      <c r="B472" s="104"/>
      <c r="C472" s="117" t="s">
        <v>434</v>
      </c>
      <c r="D472" s="104"/>
      <c r="E472" s="106"/>
      <c r="F472" s="185"/>
      <c r="G472" s="101"/>
      <c r="H472" s="60"/>
    </row>
    <row r="473" spans="1:8" ht="13.5" customHeight="1" x14ac:dyDescent="0.25">
      <c r="A473" s="145"/>
      <c r="B473" s="104"/>
      <c r="C473" s="117" t="s">
        <v>431</v>
      </c>
      <c r="D473" s="104" t="s">
        <v>250</v>
      </c>
      <c r="E473" s="106">
        <f>'Cost estimate'!E564</f>
        <v>0</v>
      </c>
      <c r="F473" s="185">
        <v>14000</v>
      </c>
      <c r="G473" s="108">
        <f ca="1">IF(TODAY()&lt;45150,F473,IF(TODAY()&lt;45515,F473*(1+Escalations!$D$3),F473*(1+Escalations!$D$3)*(1+Escalations!$D$4)))</f>
        <v>14000</v>
      </c>
      <c r="H473" s="60">
        <f ca="1">E473*G473</f>
        <v>0</v>
      </c>
    </row>
    <row r="474" spans="1:8" ht="13.5" customHeight="1" x14ac:dyDescent="0.25">
      <c r="A474" s="145"/>
      <c r="B474" s="104"/>
      <c r="C474" s="117" t="s">
        <v>435</v>
      </c>
      <c r="D474" s="104" t="s">
        <v>250</v>
      </c>
      <c r="E474" s="106">
        <f>'Cost estimate'!E565</f>
        <v>0</v>
      </c>
      <c r="F474" s="185">
        <v>18000</v>
      </c>
      <c r="G474" s="108">
        <f ca="1">IF(TODAY()&lt;45150,F474,IF(TODAY()&lt;45515,F474*(1+Escalations!$D$3),F474*(1+Escalations!$D$3)*(1+Escalations!$D$4)))</f>
        <v>18000</v>
      </c>
      <c r="H474" s="60">
        <f ca="1">E474*G474</f>
        <v>0</v>
      </c>
    </row>
    <row r="475" spans="1:8" ht="13.5" customHeight="1" x14ac:dyDescent="0.25">
      <c r="A475" s="145"/>
      <c r="B475" s="104"/>
      <c r="C475" s="117" t="s">
        <v>436</v>
      </c>
      <c r="D475" s="104" t="s">
        <v>250</v>
      </c>
      <c r="E475" s="106">
        <f>'Cost estimate'!E566</f>
        <v>0</v>
      </c>
      <c r="F475" s="185">
        <v>22000</v>
      </c>
      <c r="G475" s="108">
        <f ca="1">IF(TODAY()&lt;45150,F475,IF(TODAY()&lt;45515,F475*(1+Escalations!$D$3),F475*(1+Escalations!$D$3)*(1+Escalations!$D$4)))</f>
        <v>22000</v>
      </c>
      <c r="H475" s="60">
        <f ca="1">E475*G475</f>
        <v>0</v>
      </c>
    </row>
    <row r="476" spans="1:8" ht="13.5" customHeight="1" x14ac:dyDescent="0.25">
      <c r="A476" s="145"/>
      <c r="B476" s="104"/>
      <c r="C476" s="117"/>
      <c r="D476" s="104"/>
      <c r="E476" s="106"/>
      <c r="F476" s="185"/>
      <c r="G476" s="108"/>
      <c r="H476" s="60"/>
    </row>
    <row r="477" spans="1:8" ht="27.6" x14ac:dyDescent="0.25">
      <c r="A477" s="145" t="s">
        <v>437</v>
      </c>
      <c r="B477" s="104"/>
      <c r="C477" s="117" t="s">
        <v>438</v>
      </c>
      <c r="D477" s="104"/>
      <c r="E477" s="106"/>
      <c r="F477" s="185"/>
      <c r="G477" s="101"/>
      <c r="H477" s="60"/>
    </row>
    <row r="478" spans="1:8" ht="13.5" customHeight="1" x14ac:dyDescent="0.25">
      <c r="A478" s="145"/>
      <c r="B478" s="104"/>
      <c r="C478" s="117" t="s">
        <v>431</v>
      </c>
      <c r="D478" s="104" t="s">
        <v>250</v>
      </c>
      <c r="E478" s="106">
        <f>'Cost estimate'!E569</f>
        <v>0</v>
      </c>
      <c r="F478" s="185">
        <v>16000</v>
      </c>
      <c r="G478" s="108">
        <f ca="1">IF(TODAY()&lt;45150,F478,IF(TODAY()&lt;45515,F478*(1+Escalations!$D$3),F478*(1+Escalations!$D$3)*(1+Escalations!$D$4)))</f>
        <v>16000</v>
      </c>
      <c r="H478" s="60">
        <f ca="1">E478*G478</f>
        <v>0</v>
      </c>
    </row>
    <row r="479" spans="1:8" ht="13.5" customHeight="1" x14ac:dyDescent="0.25">
      <c r="A479" s="145"/>
      <c r="B479" s="104"/>
      <c r="C479" s="117" t="s">
        <v>435</v>
      </c>
      <c r="D479" s="104" t="s">
        <v>250</v>
      </c>
      <c r="E479" s="106">
        <f>'Cost estimate'!E570</f>
        <v>1</v>
      </c>
      <c r="F479" s="185">
        <v>20000</v>
      </c>
      <c r="G479" s="108">
        <f ca="1">IF(TODAY()&lt;45150,F479,IF(TODAY()&lt;45515,F479*(1+Escalations!$D$3),F479*(1+Escalations!$D$3)*(1+Escalations!$D$4)))</f>
        <v>20000</v>
      </c>
      <c r="H479" s="60">
        <f ca="1">E479*G479</f>
        <v>20000</v>
      </c>
    </row>
    <row r="480" spans="1:8" ht="13.5" customHeight="1" x14ac:dyDescent="0.25">
      <c r="A480" s="145"/>
      <c r="B480" s="104"/>
      <c r="C480" s="117" t="s">
        <v>436</v>
      </c>
      <c r="D480" s="104" t="s">
        <v>250</v>
      </c>
      <c r="E480" s="106">
        <f>'Cost estimate'!E571</f>
        <v>0</v>
      </c>
      <c r="F480" s="185">
        <v>28000</v>
      </c>
      <c r="G480" s="108">
        <f ca="1">IF(TODAY()&lt;45150,F480,IF(TODAY()&lt;45515,F480*(1+Escalations!$D$3),F480*(1+Escalations!$D$3)*(1+Escalations!$D$4)))</f>
        <v>28000</v>
      </c>
      <c r="H480" s="60">
        <f ca="1">E480*G480</f>
        <v>0</v>
      </c>
    </row>
    <row r="481" spans="1:8" ht="13.5" customHeight="1" x14ac:dyDescent="0.25">
      <c r="A481" s="145"/>
      <c r="B481" s="104"/>
      <c r="C481" s="117"/>
      <c r="D481" s="104"/>
      <c r="E481" s="106"/>
      <c r="F481" s="185"/>
      <c r="G481" s="108"/>
      <c r="H481" s="60"/>
    </row>
    <row r="482" spans="1:8" ht="27.6" x14ac:dyDescent="0.25">
      <c r="A482" s="145" t="s">
        <v>439</v>
      </c>
      <c r="B482" s="104"/>
      <c r="C482" s="117" t="s">
        <v>440</v>
      </c>
      <c r="D482" s="104"/>
      <c r="E482" s="106"/>
      <c r="F482" s="185"/>
      <c r="G482" s="101"/>
      <c r="H482" s="60"/>
    </row>
    <row r="483" spans="1:8" ht="13.5" customHeight="1" x14ac:dyDescent="0.25">
      <c r="A483" s="145"/>
      <c r="B483" s="104"/>
      <c r="C483" s="117" t="s">
        <v>431</v>
      </c>
      <c r="D483" s="104" t="s">
        <v>250</v>
      </c>
      <c r="E483" s="106">
        <f>'Cost estimate'!E574</f>
        <v>0</v>
      </c>
      <c r="F483" s="185">
        <v>5000</v>
      </c>
      <c r="G483" s="108">
        <f ca="1">IF(TODAY()&lt;45150,F483,IF(TODAY()&lt;45515,F483*(1+Escalations!$D$3),F483*(1+Escalations!$D$3)*(1+Escalations!$D$4)))</f>
        <v>5000</v>
      </c>
      <c r="H483" s="60">
        <f ca="1">E483*G483</f>
        <v>0</v>
      </c>
    </row>
    <row r="484" spans="1:8" ht="13.5" customHeight="1" x14ac:dyDescent="0.25">
      <c r="A484" s="145"/>
      <c r="B484" s="104"/>
      <c r="C484" s="117" t="s">
        <v>435</v>
      </c>
      <c r="D484" s="104" t="s">
        <v>250</v>
      </c>
      <c r="E484" s="106">
        <f>'Cost estimate'!E575</f>
        <v>0</v>
      </c>
      <c r="F484" s="185">
        <v>5000</v>
      </c>
      <c r="G484" s="108">
        <f ca="1">IF(TODAY()&lt;45150,F484,IF(TODAY()&lt;45515,F484*(1+Escalations!$D$3),F484*(1+Escalations!$D$3)*(1+Escalations!$D$4)))</f>
        <v>5000</v>
      </c>
      <c r="H484" s="60">
        <f ca="1">E484*G484</f>
        <v>0</v>
      </c>
    </row>
    <row r="485" spans="1:8" ht="13.5" customHeight="1" x14ac:dyDescent="0.25">
      <c r="A485" s="145"/>
      <c r="B485" s="104"/>
      <c r="C485" s="117" t="s">
        <v>436</v>
      </c>
      <c r="D485" s="104" t="s">
        <v>250</v>
      </c>
      <c r="E485" s="106">
        <f>'Cost estimate'!E576</f>
        <v>0</v>
      </c>
      <c r="F485" s="185">
        <v>5000</v>
      </c>
      <c r="G485" s="108">
        <f ca="1">IF(TODAY()&lt;45150,F485,IF(TODAY()&lt;45515,F485*(1+Escalations!$D$3),F485*(1+Escalations!$D$3)*(1+Escalations!$D$4)))</f>
        <v>5000</v>
      </c>
      <c r="H485" s="60">
        <f ca="1">E485*G485</f>
        <v>0</v>
      </c>
    </row>
    <row r="486" spans="1:8" ht="13.5" customHeight="1" x14ac:dyDescent="0.25">
      <c r="A486" s="145"/>
      <c r="B486" s="104"/>
      <c r="C486" s="117" t="s">
        <v>441</v>
      </c>
      <c r="D486" s="104"/>
      <c r="E486" s="106"/>
      <c r="F486" s="185"/>
      <c r="G486" s="108"/>
      <c r="H486" s="60"/>
    </row>
    <row r="487" spans="1:8" ht="13.5" customHeight="1" x14ac:dyDescent="0.25">
      <c r="A487" s="145"/>
      <c r="B487" s="104"/>
      <c r="C487" s="117"/>
      <c r="D487" s="104"/>
      <c r="E487" s="106"/>
      <c r="F487" s="185"/>
      <c r="G487" s="108"/>
      <c r="H487" s="60"/>
    </row>
    <row r="488" spans="1:8" ht="41.4" x14ac:dyDescent="0.25">
      <c r="A488" s="145" t="s">
        <v>442</v>
      </c>
      <c r="B488" s="104"/>
      <c r="C488" s="117" t="s">
        <v>443</v>
      </c>
      <c r="D488" s="104"/>
      <c r="E488" s="106"/>
      <c r="F488" s="185"/>
      <c r="G488" s="108"/>
      <c r="H488" s="60"/>
    </row>
    <row r="489" spans="1:8" ht="13.5" customHeight="1" x14ac:dyDescent="0.25">
      <c r="A489" s="145"/>
      <c r="B489" s="104"/>
      <c r="C489" s="117" t="s">
        <v>431</v>
      </c>
      <c r="D489" s="104" t="s">
        <v>250</v>
      </c>
      <c r="E489" s="106">
        <f>'Cost estimate'!E580</f>
        <v>0</v>
      </c>
      <c r="F489" s="185">
        <v>7000</v>
      </c>
      <c r="G489" s="108">
        <f ca="1">IF(TODAY()&lt;45150,F489,IF(TODAY()&lt;45515,F489*(1+Escalations!$D$3),F489*(1+Escalations!$D$3)*(1+Escalations!$D$4)))</f>
        <v>7000</v>
      </c>
      <c r="H489" s="60">
        <f ca="1">E489*G489</f>
        <v>0</v>
      </c>
    </row>
    <row r="490" spans="1:8" ht="13.5" customHeight="1" x14ac:dyDescent="0.25">
      <c r="A490" s="145"/>
      <c r="B490" s="104"/>
      <c r="C490" s="117" t="s">
        <v>435</v>
      </c>
      <c r="D490" s="104" t="s">
        <v>250</v>
      </c>
      <c r="E490" s="106">
        <f>'Cost estimate'!E581</f>
        <v>1</v>
      </c>
      <c r="F490" s="185">
        <v>7000</v>
      </c>
      <c r="G490" s="108">
        <f ca="1">IF(TODAY()&lt;45150,F490,IF(TODAY()&lt;45515,F490*(1+Escalations!$D$3),F490*(1+Escalations!$D$3)*(1+Escalations!$D$4)))</f>
        <v>7000</v>
      </c>
      <c r="H490" s="60">
        <f ca="1">E490*G490</f>
        <v>7000</v>
      </c>
    </row>
    <row r="491" spans="1:8" ht="13.5" customHeight="1" x14ac:dyDescent="0.25">
      <c r="A491" s="145"/>
      <c r="B491" s="104"/>
      <c r="C491" s="117" t="s">
        <v>436</v>
      </c>
      <c r="D491" s="104" t="s">
        <v>250</v>
      </c>
      <c r="E491" s="106">
        <f>'Cost estimate'!E582</f>
        <v>0</v>
      </c>
      <c r="F491" s="185">
        <v>10000</v>
      </c>
      <c r="G491" s="108">
        <f ca="1">IF(TODAY()&lt;45150,F491,IF(TODAY()&lt;45515,F491*(1+Escalations!$D$3),F491*(1+Escalations!$D$3)*(1+Escalations!$D$4)))</f>
        <v>10000</v>
      </c>
      <c r="H491" s="60">
        <f ca="1">E491*G491</f>
        <v>0</v>
      </c>
    </row>
    <row r="492" spans="1:8" ht="13.5" customHeight="1" x14ac:dyDescent="0.25">
      <c r="A492" s="145"/>
      <c r="B492" s="104"/>
      <c r="C492" s="117" t="s">
        <v>441</v>
      </c>
      <c r="D492" s="104" t="s">
        <v>250</v>
      </c>
      <c r="E492" s="106">
        <f>'Cost estimate'!E583</f>
        <v>0</v>
      </c>
      <c r="F492" s="185">
        <v>10000</v>
      </c>
      <c r="G492" s="108">
        <f ca="1">IF(TODAY()&lt;45150,F492,IF(TODAY()&lt;45515,F492*(1+Escalations!$D$3),F492*(1+Escalations!$D$3)*(1+Escalations!$D$4)))</f>
        <v>10000</v>
      </c>
      <c r="H492" s="60">
        <f ca="1">E492*G492</f>
        <v>0</v>
      </c>
    </row>
    <row r="493" spans="1:8" ht="13.5" customHeight="1" x14ac:dyDescent="0.25">
      <c r="A493" s="145"/>
      <c r="B493" s="104"/>
      <c r="C493" s="117"/>
      <c r="D493" s="104"/>
      <c r="E493" s="106"/>
      <c r="F493" s="185"/>
      <c r="G493" s="108"/>
      <c r="H493" s="60"/>
    </row>
    <row r="494" spans="1:8" ht="20.399999999999999" customHeight="1" x14ac:dyDescent="0.25">
      <c r="A494" s="359" t="s">
        <v>711</v>
      </c>
      <c r="B494" s="86"/>
      <c r="C494" s="86"/>
      <c r="D494" s="86"/>
      <c r="E494" s="73"/>
      <c r="F494" s="392"/>
      <c r="G494" s="77"/>
      <c r="H494" s="78">
        <f ca="1">SUM(H447:H493)</f>
        <v>1337000</v>
      </c>
    </row>
    <row r="495" spans="1:8" ht="21.6" customHeight="1" x14ac:dyDescent="0.25">
      <c r="A495" s="359" t="s">
        <v>712</v>
      </c>
      <c r="B495" s="86"/>
      <c r="C495" s="86"/>
      <c r="D495" s="86"/>
      <c r="E495" s="73"/>
      <c r="F495" s="392"/>
      <c r="G495" s="77"/>
      <c r="H495" s="78">
        <f ca="1">H494</f>
        <v>1337000</v>
      </c>
    </row>
    <row r="496" spans="1:8" x14ac:dyDescent="0.25">
      <c r="A496" s="145" t="s">
        <v>444</v>
      </c>
      <c r="B496" s="104"/>
      <c r="C496" s="117" t="s">
        <v>445</v>
      </c>
      <c r="D496" s="104"/>
      <c r="E496" s="106"/>
      <c r="F496" s="185"/>
      <c r="G496" s="101"/>
      <c r="H496" s="60"/>
    </row>
    <row r="497" spans="1:8" ht="13.5" customHeight="1" x14ac:dyDescent="0.25">
      <c r="A497" s="145"/>
      <c r="B497" s="104"/>
      <c r="C497" s="117" t="s">
        <v>446</v>
      </c>
      <c r="D497" s="104" t="s">
        <v>250</v>
      </c>
      <c r="E497" s="106">
        <f>'Cost estimate'!E586</f>
        <v>0</v>
      </c>
      <c r="F497" s="185">
        <v>4000</v>
      </c>
      <c r="G497" s="108">
        <f ca="1">IF(TODAY()&lt;45150,F497,IF(TODAY()&lt;45515,F497*(1+Escalations!$D$3),F497*(1+Escalations!$D$3)*(1+Escalations!$D$4)))</f>
        <v>4000</v>
      </c>
      <c r="H497" s="60">
        <f ca="1">E497*G497</f>
        <v>0</v>
      </c>
    </row>
    <row r="498" spans="1:8" ht="13.5" customHeight="1" x14ac:dyDescent="0.25">
      <c r="A498" s="145"/>
      <c r="B498" s="104"/>
      <c r="C498" s="117" t="s">
        <v>447</v>
      </c>
      <c r="D498" s="104" t="s">
        <v>250</v>
      </c>
      <c r="E498" s="106">
        <f>'Cost estimate'!E587</f>
        <v>0</v>
      </c>
      <c r="F498" s="185">
        <v>4000</v>
      </c>
      <c r="G498" s="108">
        <f ca="1">IF(TODAY()&lt;45150,F498,IF(TODAY()&lt;45515,F498*(1+Escalations!$D$3),F498*(1+Escalations!$D$3)*(1+Escalations!$D$4)))</f>
        <v>4000</v>
      </c>
      <c r="H498" s="60">
        <f ca="1">E498*G498</f>
        <v>0</v>
      </c>
    </row>
    <row r="499" spans="1:8" ht="13.5" customHeight="1" x14ac:dyDescent="0.25">
      <c r="A499" s="145"/>
      <c r="B499" s="104"/>
      <c r="C499" s="117" t="s">
        <v>448</v>
      </c>
      <c r="D499" s="104" t="s">
        <v>250</v>
      </c>
      <c r="E499" s="106">
        <f>'Cost estimate'!E588</f>
        <v>1</v>
      </c>
      <c r="F499" s="185">
        <v>6000</v>
      </c>
      <c r="G499" s="108">
        <f ca="1">IF(TODAY()&lt;45150,F499,IF(TODAY()&lt;45515,F499*(1+Escalations!$D$3),F499*(1+Escalations!$D$3)*(1+Escalations!$D$4)))</f>
        <v>6000</v>
      </c>
      <c r="H499" s="60">
        <f ca="1">E499*G499</f>
        <v>6000</v>
      </c>
    </row>
    <row r="500" spans="1:8" ht="13.5" customHeight="1" x14ac:dyDescent="0.25">
      <c r="A500" s="403"/>
      <c r="B500" s="154"/>
      <c r="C500" s="158"/>
      <c r="D500" s="154"/>
      <c r="E500" s="184"/>
      <c r="F500" s="185"/>
      <c r="G500" s="156"/>
      <c r="H500" s="60"/>
    </row>
    <row r="501" spans="1:8" ht="13.5" customHeight="1" x14ac:dyDescent="0.25">
      <c r="A501" s="404" t="s">
        <v>449</v>
      </c>
      <c r="B501" s="154" t="s">
        <v>450</v>
      </c>
      <c r="C501" s="158" t="s">
        <v>451</v>
      </c>
      <c r="D501" s="154"/>
      <c r="E501" s="184"/>
      <c r="F501" s="185"/>
      <c r="G501" s="160"/>
      <c r="H501" s="60"/>
    </row>
    <row r="502" spans="1:8" ht="55.2" x14ac:dyDescent="0.25">
      <c r="A502" s="403"/>
      <c r="B502" s="154"/>
      <c r="C502" s="161" t="s">
        <v>452</v>
      </c>
      <c r="D502" s="162"/>
      <c r="E502" s="164"/>
      <c r="F502" s="185"/>
      <c r="G502" s="160"/>
      <c r="H502" s="60"/>
    </row>
    <row r="503" spans="1:8" s="12" customFormat="1" ht="45" customHeight="1" x14ac:dyDescent="0.3">
      <c r="A503" s="403"/>
      <c r="B503" s="154"/>
      <c r="C503" s="158" t="s">
        <v>453</v>
      </c>
      <c r="D503" s="154" t="s">
        <v>250</v>
      </c>
      <c r="E503" s="184">
        <f>'Cost estimate'!E592</f>
        <v>0</v>
      </c>
      <c r="F503" s="185">
        <v>5000</v>
      </c>
      <c r="G503" s="160">
        <f ca="1">IF(TODAY()&lt;45150,F503,IF(TODAY()&lt;45515,F503*(1+Escalations!$D$3),F503*(1+Escalations!$D$3)*(1+Escalations!$D$4)))</f>
        <v>5000</v>
      </c>
      <c r="H503" s="60">
        <f ca="1">E503*G503</f>
        <v>0</v>
      </c>
    </row>
    <row r="504" spans="1:8" s="12" customFormat="1" ht="57.75" customHeight="1" x14ac:dyDescent="0.3">
      <c r="A504" s="403"/>
      <c r="B504" s="154"/>
      <c r="C504" s="158" t="s">
        <v>454</v>
      </c>
      <c r="D504" s="163"/>
      <c r="E504" s="164"/>
      <c r="F504" s="185"/>
      <c r="G504" s="160"/>
      <c r="H504" s="60"/>
    </row>
    <row r="505" spans="1:8" s="12" customFormat="1" ht="27.6" x14ac:dyDescent="0.3">
      <c r="A505" s="397"/>
      <c r="B505" s="104"/>
      <c r="C505" s="117" t="s">
        <v>455</v>
      </c>
      <c r="D505" s="104" t="s">
        <v>291</v>
      </c>
      <c r="E505" s="106">
        <f>'Cost estimate'!E594</f>
        <v>0</v>
      </c>
      <c r="F505" s="185">
        <v>5000</v>
      </c>
      <c r="G505" s="108">
        <f ca="1">IF(TODAY()&lt;45150,F505,IF(TODAY()&lt;45515,F505*(1+Escalations!$D$3),F505*(1+Escalations!$D$3)*(1+Escalations!$D$4)))</f>
        <v>5000</v>
      </c>
      <c r="H505" s="60">
        <f ca="1">E505*G505</f>
        <v>0</v>
      </c>
    </row>
    <row r="506" spans="1:8" s="12" customFormat="1" x14ac:dyDescent="0.3">
      <c r="A506" s="397"/>
      <c r="B506" s="104"/>
      <c r="C506" s="117"/>
      <c r="D506" s="104"/>
      <c r="E506" s="106"/>
      <c r="F506" s="185"/>
      <c r="G506" s="108"/>
      <c r="H506" s="60"/>
    </row>
    <row r="507" spans="1:8" s="12" customFormat="1" x14ac:dyDescent="0.3">
      <c r="A507" s="402" t="s">
        <v>456</v>
      </c>
      <c r="B507" s="104"/>
      <c r="C507" s="117" t="s">
        <v>457</v>
      </c>
      <c r="D507" s="104" t="s">
        <v>458</v>
      </c>
      <c r="E507" s="106">
        <f>'Cost estimate'!E596</f>
        <v>1</v>
      </c>
      <c r="F507" s="185">
        <v>15000</v>
      </c>
      <c r="G507" s="167">
        <f ca="1">IF(TODAY()&lt;45150,F507,IF(TODAY()&lt;45515,F507*(1+Escalations!$D$3),F507*(1+Escalations!$D$3)*(1+Escalations!$D$4)))</f>
        <v>15000</v>
      </c>
      <c r="H507" s="60">
        <f ca="1">E507*G507</f>
        <v>15000</v>
      </c>
    </row>
    <row r="508" spans="1:8" s="12" customFormat="1" ht="17.25" customHeight="1" x14ac:dyDescent="0.3">
      <c r="A508" s="397"/>
      <c r="B508" s="128"/>
      <c r="C508" s="117" t="s">
        <v>459</v>
      </c>
      <c r="D508" s="104" t="s">
        <v>25</v>
      </c>
      <c r="E508" s="314">
        <f>'Cost estimate'!E597</f>
        <v>15000</v>
      </c>
      <c r="F508" s="185">
        <v>0.1</v>
      </c>
      <c r="G508" s="108">
        <f ca="1">IF(TODAY()&lt;45150,F508,IF(TODAY()&lt;45515,F508*(1+Escalations!$D$3),F508*(1+Escalations!$D$3)*(1+Escalations!$D$4)))</f>
        <v>0.1</v>
      </c>
      <c r="H508" s="60">
        <f ca="1">E508*G508</f>
        <v>1500</v>
      </c>
    </row>
    <row r="509" spans="1:8" s="12" customFormat="1" ht="17.25" customHeight="1" x14ac:dyDescent="0.3">
      <c r="A509" s="397"/>
      <c r="B509" s="128"/>
      <c r="C509" s="117"/>
      <c r="D509" s="104"/>
      <c r="E509" s="145"/>
      <c r="F509" s="185"/>
      <c r="G509" s="108"/>
      <c r="H509" s="60"/>
    </row>
    <row r="510" spans="1:8" ht="17.25" customHeight="1" x14ac:dyDescent="0.25">
      <c r="A510" s="402" t="s">
        <v>460</v>
      </c>
      <c r="B510" s="104" t="s">
        <v>461</v>
      </c>
      <c r="C510" s="117" t="s">
        <v>462</v>
      </c>
      <c r="D510" s="141"/>
      <c r="E510" s="119"/>
      <c r="F510" s="185"/>
      <c r="G510" s="108"/>
      <c r="H510" s="60"/>
    </row>
    <row r="511" spans="1:8" s="12" customFormat="1" ht="55.2" x14ac:dyDescent="0.3">
      <c r="A511" s="397"/>
      <c r="B511" s="104"/>
      <c r="C511" s="117" t="s">
        <v>463</v>
      </c>
      <c r="D511" s="104" t="s">
        <v>291</v>
      </c>
      <c r="E511" s="106">
        <f>'Cost estimate'!E600</f>
        <v>2</v>
      </c>
      <c r="F511" s="185">
        <v>45000</v>
      </c>
      <c r="G511" s="101">
        <f ca="1">IF(TODAY()&lt;45150,F511,IF(TODAY()&lt;45515,F511*(1+Escalations!$D$3),F511*(1+Escalations!$D$3)*(1+Escalations!$D$4)))</f>
        <v>45000</v>
      </c>
      <c r="H511" s="60">
        <f ca="1">E511*G511</f>
        <v>90000</v>
      </c>
    </row>
    <row r="512" spans="1:8" s="11" customFormat="1" ht="24.9" customHeight="1" x14ac:dyDescent="0.3">
      <c r="A512" s="397" t="s">
        <v>464</v>
      </c>
      <c r="B512" s="104" t="s">
        <v>465</v>
      </c>
      <c r="C512" s="117" t="s">
        <v>466</v>
      </c>
      <c r="D512" s="124"/>
      <c r="E512" s="125"/>
      <c r="F512" s="185"/>
      <c r="G512" s="101"/>
      <c r="H512" s="60"/>
    </row>
    <row r="513" spans="1:8" s="11" customFormat="1" ht="20.100000000000001" customHeight="1" x14ac:dyDescent="0.3">
      <c r="A513" s="397"/>
      <c r="B513" s="104"/>
      <c r="C513" s="117" t="s">
        <v>467</v>
      </c>
      <c r="D513" s="104" t="s">
        <v>250</v>
      </c>
      <c r="E513" s="106">
        <f>'Cost estimate'!E602</f>
        <v>0</v>
      </c>
      <c r="F513" s="185">
        <v>2500</v>
      </c>
      <c r="G513" s="108">
        <f ca="1">IF(TODAY()&lt;45150,F513,IF(TODAY()&lt;45515,F513*(1+Escalations!$D$3),F513*(1+Escalations!$D$3)*(1+Escalations!$D$4)))</f>
        <v>2500</v>
      </c>
      <c r="H513" s="60">
        <f ca="1">E513*G513</f>
        <v>0</v>
      </c>
    </row>
    <row r="514" spans="1:8" s="11" customFormat="1" ht="20.100000000000001" customHeight="1" x14ac:dyDescent="0.3">
      <c r="A514" s="145"/>
      <c r="B514" s="104"/>
      <c r="C514" s="117" t="s">
        <v>468</v>
      </c>
      <c r="D514" s="104" t="s">
        <v>250</v>
      </c>
      <c r="E514" s="106">
        <f>'Cost estimate'!E603</f>
        <v>0</v>
      </c>
      <c r="F514" s="185">
        <v>4000</v>
      </c>
      <c r="G514" s="108">
        <f ca="1">IF(TODAY()&lt;45150,F514,IF(TODAY()&lt;45515,F514*(1+Escalations!$D$3),F514*(1+Escalations!$D$3)*(1+Escalations!$D$4)))</f>
        <v>4000</v>
      </c>
      <c r="H514" s="60">
        <f ca="1">E514*G514</f>
        <v>0</v>
      </c>
    </row>
    <row r="515" spans="1:8" s="11" customFormat="1" ht="20.100000000000001" customHeight="1" x14ac:dyDescent="0.3">
      <c r="A515" s="399"/>
      <c r="B515" s="170"/>
      <c r="C515" s="317" t="s">
        <v>469</v>
      </c>
      <c r="D515" s="170" t="s">
        <v>250</v>
      </c>
      <c r="E515" s="171">
        <f>'Cost estimate'!E604</f>
        <v>0</v>
      </c>
      <c r="F515" s="185">
        <v>5000</v>
      </c>
      <c r="G515" s="108">
        <f ca="1">IF(TODAY()&lt;45150,F515,IF(TODAY()&lt;45515,F515*(1+Escalations!$D$3),F515*(1+Escalations!$D$3)*(1+Escalations!$D$4)))</f>
        <v>5000</v>
      </c>
      <c r="H515" s="60">
        <f ca="1">E515*G515</f>
        <v>0</v>
      </c>
    </row>
    <row r="516" spans="1:8" s="11" customFormat="1" ht="20.100000000000001" customHeight="1" x14ac:dyDescent="0.3">
      <c r="A516" s="394" t="s">
        <v>755</v>
      </c>
      <c r="B516" s="86"/>
      <c r="C516" s="86"/>
      <c r="D516" s="86"/>
      <c r="E516" s="73"/>
      <c r="F516" s="392"/>
      <c r="G516" s="77"/>
      <c r="H516" s="78">
        <f ca="1">SUM(H495:H515)</f>
        <v>1449500</v>
      </c>
    </row>
    <row r="517" spans="1:8" ht="27.6" x14ac:dyDescent="0.25">
      <c r="A517" s="395" t="s">
        <v>470</v>
      </c>
      <c r="B517" s="172"/>
      <c r="C517" s="173" t="s">
        <v>471</v>
      </c>
      <c r="D517" s="99"/>
      <c r="E517" s="174"/>
      <c r="F517" s="185"/>
      <c r="G517" s="101"/>
      <c r="H517" s="60"/>
    </row>
    <row r="518" spans="1:8" ht="13.5" customHeight="1" x14ac:dyDescent="0.25">
      <c r="A518" s="397" t="s">
        <v>472</v>
      </c>
      <c r="B518" s="104"/>
      <c r="C518" s="122" t="s">
        <v>473</v>
      </c>
      <c r="D518" s="141"/>
      <c r="E518" s="106"/>
      <c r="F518" s="185"/>
      <c r="G518" s="101"/>
      <c r="H518" s="60"/>
    </row>
    <row r="519" spans="1:8" ht="30" customHeight="1" x14ac:dyDescent="0.25">
      <c r="A519" s="145" t="s">
        <v>474</v>
      </c>
      <c r="B519" s="104" t="s">
        <v>475</v>
      </c>
      <c r="C519" s="122" t="s">
        <v>476</v>
      </c>
      <c r="D519" s="124"/>
      <c r="E519" s="125"/>
      <c r="F519" s="185"/>
      <c r="G519" s="101"/>
      <c r="H519" s="60"/>
    </row>
    <row r="520" spans="1:8" ht="13.5" customHeight="1" x14ac:dyDescent="0.25">
      <c r="A520" s="145"/>
      <c r="B520" s="104"/>
      <c r="C520" s="117" t="s">
        <v>477</v>
      </c>
      <c r="D520" s="104" t="s">
        <v>190</v>
      </c>
      <c r="E520" s="106">
        <f>'Cost estimate'!E611</f>
        <v>0</v>
      </c>
      <c r="F520" s="185">
        <v>100</v>
      </c>
      <c r="G520" s="108">
        <f ca="1">IF(TODAY()&lt;45150,F520,IF(TODAY()&lt;45515,F520*(1+Escalations!$D$3),F520*(1+Escalations!$D$3)*(1+Escalations!$D$4)))</f>
        <v>100</v>
      </c>
      <c r="H520" s="60">
        <f ca="1">E520*G520</f>
        <v>0</v>
      </c>
    </row>
    <row r="521" spans="1:8" ht="13.5" customHeight="1" x14ac:dyDescent="0.25">
      <c r="A521" s="145"/>
      <c r="B521" s="104"/>
      <c r="C521" s="117" t="s">
        <v>478</v>
      </c>
      <c r="D521" s="104" t="s">
        <v>190</v>
      </c>
      <c r="E521" s="106">
        <f>'Cost estimate'!E612</f>
        <v>0</v>
      </c>
      <c r="F521" s="185">
        <v>150</v>
      </c>
      <c r="G521" s="108">
        <f ca="1">IF(TODAY()&lt;45150,F521,IF(TODAY()&lt;45515,F521*(1+Escalations!$D$3),F521*(1+Escalations!$D$3)*(1+Escalations!$D$4)))</f>
        <v>150</v>
      </c>
      <c r="H521" s="60">
        <f ca="1">E521*G521</f>
        <v>0</v>
      </c>
    </row>
    <row r="522" spans="1:8" ht="13.5" customHeight="1" x14ac:dyDescent="0.25">
      <c r="A522" s="145"/>
      <c r="B522" s="104"/>
      <c r="C522" s="117"/>
      <c r="D522" s="104"/>
      <c r="E522" s="106"/>
      <c r="F522" s="185"/>
      <c r="G522" s="108"/>
      <c r="H522" s="60"/>
    </row>
    <row r="523" spans="1:8" ht="27.6" x14ac:dyDescent="0.25">
      <c r="A523" s="145" t="s">
        <v>479</v>
      </c>
      <c r="B523" s="104" t="s">
        <v>475</v>
      </c>
      <c r="C523" s="122" t="s">
        <v>480</v>
      </c>
      <c r="D523" s="124"/>
      <c r="E523" s="125"/>
      <c r="F523" s="185"/>
      <c r="G523" s="101"/>
      <c r="H523" s="60"/>
    </row>
    <row r="524" spans="1:8" ht="13.5" customHeight="1" x14ac:dyDescent="0.25">
      <c r="A524" s="145"/>
      <c r="B524" s="104"/>
      <c r="C524" s="117" t="s">
        <v>477</v>
      </c>
      <c r="D524" s="104" t="s">
        <v>190</v>
      </c>
      <c r="E524" s="106">
        <f>'Cost estimate'!E615</f>
        <v>0</v>
      </c>
      <c r="F524" s="185">
        <v>100</v>
      </c>
      <c r="G524" s="108">
        <f ca="1">IF(TODAY()&lt;45150,F524,IF(TODAY()&lt;45515,F524*(1+Escalations!$D$3),F524*(1+Escalations!$D$3)*(1+Escalations!$D$4)))</f>
        <v>100</v>
      </c>
      <c r="H524" s="60">
        <f ca="1">E524*G524</f>
        <v>0</v>
      </c>
    </row>
    <row r="525" spans="1:8" ht="13.5" customHeight="1" x14ac:dyDescent="0.25">
      <c r="A525" s="145"/>
      <c r="B525" s="104"/>
      <c r="C525" s="117" t="s">
        <v>478</v>
      </c>
      <c r="D525" s="104" t="s">
        <v>190</v>
      </c>
      <c r="E525" s="106">
        <f>'Cost estimate'!E616</f>
        <v>2200</v>
      </c>
      <c r="F525" s="185">
        <v>150</v>
      </c>
      <c r="G525" s="108">
        <f ca="1">IF(TODAY()&lt;45150,F525,IF(TODAY()&lt;45515,F525*(1+Escalations!$D$3),F525*(1+Escalations!$D$3)*(1+Escalations!$D$4)))</f>
        <v>150</v>
      </c>
      <c r="H525" s="60">
        <f ca="1">E525*G525</f>
        <v>330000</v>
      </c>
    </row>
    <row r="526" spans="1:8" ht="13.5" customHeight="1" x14ac:dyDescent="0.25">
      <c r="A526" s="145"/>
      <c r="B526" s="104"/>
      <c r="C526" s="117"/>
      <c r="D526" s="104"/>
      <c r="E526" s="106"/>
      <c r="F526" s="185"/>
      <c r="G526" s="108"/>
      <c r="H526" s="60"/>
    </row>
    <row r="527" spans="1:8" ht="55.2" x14ac:dyDescent="0.25">
      <c r="A527" s="145" t="s">
        <v>481</v>
      </c>
      <c r="B527" s="104" t="s">
        <v>482</v>
      </c>
      <c r="C527" s="122" t="s">
        <v>483</v>
      </c>
      <c r="D527" s="124"/>
      <c r="E527" s="125"/>
      <c r="F527" s="185"/>
      <c r="G527" s="101"/>
      <c r="H527" s="60"/>
    </row>
    <row r="528" spans="1:8" ht="13.5" customHeight="1" x14ac:dyDescent="0.25">
      <c r="A528" s="145"/>
      <c r="B528" s="104"/>
      <c r="C528" s="117" t="s">
        <v>477</v>
      </c>
      <c r="D528" s="104" t="s">
        <v>190</v>
      </c>
      <c r="E528" s="106">
        <f>'Cost estimate'!E619</f>
        <v>0</v>
      </c>
      <c r="F528" s="185">
        <v>90</v>
      </c>
      <c r="G528" s="108">
        <f ca="1">IF(TODAY()&lt;45150,F528,IF(TODAY()&lt;45515,F528*(1+Escalations!$D$3),F528*(1+Escalations!$D$3)*(1+Escalations!$D$4)))</f>
        <v>90</v>
      </c>
      <c r="H528" s="60">
        <f ca="1">E528*G528</f>
        <v>0</v>
      </c>
    </row>
    <row r="529" spans="1:8" ht="13.5" customHeight="1" x14ac:dyDescent="0.25">
      <c r="A529" s="145"/>
      <c r="B529" s="104"/>
      <c r="C529" s="117" t="s">
        <v>478</v>
      </c>
      <c r="D529" s="104" t="s">
        <v>190</v>
      </c>
      <c r="E529" s="106">
        <f>'Cost estimate'!E620</f>
        <v>0</v>
      </c>
      <c r="F529" s="185">
        <v>120</v>
      </c>
      <c r="G529" s="108">
        <f ca="1">IF(TODAY()&lt;45150,F529,IF(TODAY()&lt;45515,F529*(1+Escalations!$D$3),F529*(1+Escalations!$D$3)*(1+Escalations!$D$4)))</f>
        <v>120</v>
      </c>
      <c r="H529" s="60">
        <f ca="1">E529*G529</f>
        <v>0</v>
      </c>
    </row>
    <row r="530" spans="1:8" ht="13.5" customHeight="1" x14ac:dyDescent="0.25">
      <c r="A530" s="145"/>
      <c r="B530" s="104"/>
      <c r="C530" s="117"/>
      <c r="D530" s="104"/>
      <c r="E530" s="106"/>
      <c r="F530" s="185"/>
      <c r="G530" s="108"/>
      <c r="H530" s="60"/>
    </row>
    <row r="531" spans="1:8" ht="55.2" x14ac:dyDescent="0.25">
      <c r="A531" s="145" t="s">
        <v>484</v>
      </c>
      <c r="B531" s="104" t="s">
        <v>482</v>
      </c>
      <c r="C531" s="122" t="s">
        <v>485</v>
      </c>
      <c r="D531" s="124"/>
      <c r="E531" s="125"/>
      <c r="F531" s="185"/>
      <c r="G531" s="101"/>
      <c r="H531" s="60"/>
    </row>
    <row r="532" spans="1:8" ht="13.5" customHeight="1" x14ac:dyDescent="0.25">
      <c r="A532" s="145"/>
      <c r="B532" s="104"/>
      <c r="C532" s="117" t="s">
        <v>477</v>
      </c>
      <c r="D532" s="104" t="s">
        <v>190</v>
      </c>
      <c r="E532" s="106">
        <f>'Cost estimate'!E623</f>
        <v>0</v>
      </c>
      <c r="F532" s="185">
        <v>90</v>
      </c>
      <c r="G532" s="108">
        <f ca="1">IF(TODAY()&lt;45150,F532,IF(TODAY()&lt;45515,F532*(1+Escalations!$D$3),F532*(1+Escalations!$D$3)*(1+Escalations!$D$4)))</f>
        <v>90</v>
      </c>
      <c r="H532" s="60">
        <f ca="1">E532*G532</f>
        <v>0</v>
      </c>
    </row>
    <row r="533" spans="1:8" ht="13.5" customHeight="1" x14ac:dyDescent="0.25">
      <c r="A533" s="145"/>
      <c r="B533" s="104"/>
      <c r="C533" s="117" t="s">
        <v>478</v>
      </c>
      <c r="D533" s="104" t="s">
        <v>190</v>
      </c>
      <c r="E533" s="106">
        <f>'Cost estimate'!E624</f>
        <v>2200</v>
      </c>
      <c r="F533" s="185">
        <v>120</v>
      </c>
      <c r="G533" s="108">
        <f ca="1">IF(TODAY()&lt;45150,F533,IF(TODAY()&lt;45515,F533*(1+Escalations!$D$3),F533*(1+Escalations!$D$3)*(1+Escalations!$D$4)))</f>
        <v>120</v>
      </c>
      <c r="H533" s="60">
        <f ca="1">E533*G533</f>
        <v>264000</v>
      </c>
    </row>
    <row r="534" spans="1:8" ht="13.5" customHeight="1" x14ac:dyDescent="0.25">
      <c r="A534" s="145"/>
      <c r="B534" s="104"/>
      <c r="C534" s="117"/>
      <c r="D534" s="104"/>
      <c r="E534" s="106"/>
      <c r="F534" s="185"/>
      <c r="G534" s="108"/>
      <c r="H534" s="60"/>
    </row>
    <row r="535" spans="1:8" ht="13.5" customHeight="1" x14ac:dyDescent="0.25">
      <c r="A535" s="397" t="s">
        <v>486</v>
      </c>
      <c r="B535" s="104"/>
      <c r="C535" s="122" t="s">
        <v>487</v>
      </c>
      <c r="D535" s="128"/>
      <c r="E535" s="175"/>
      <c r="F535" s="185"/>
      <c r="G535" s="101"/>
      <c r="H535" s="60"/>
    </row>
    <row r="536" spans="1:8" ht="9.9" customHeight="1" x14ac:dyDescent="0.25">
      <c r="A536" s="145"/>
      <c r="B536" s="104"/>
      <c r="C536" s="117"/>
      <c r="D536" s="104"/>
      <c r="E536" s="106"/>
      <c r="F536" s="185"/>
      <c r="G536" s="101"/>
      <c r="H536" s="60"/>
    </row>
    <row r="537" spans="1:8" s="11" customFormat="1" ht="41.4" x14ac:dyDescent="0.3">
      <c r="A537" s="145" t="s">
        <v>488</v>
      </c>
      <c r="B537" s="104" t="s">
        <v>489</v>
      </c>
      <c r="C537" s="146" t="s">
        <v>490</v>
      </c>
      <c r="D537" s="81"/>
      <c r="E537" s="57"/>
      <c r="F537" s="185"/>
      <c r="G537" s="101"/>
      <c r="H537" s="60"/>
    </row>
    <row r="538" spans="1:8" ht="13.5" customHeight="1" x14ac:dyDescent="0.25">
      <c r="A538" s="145"/>
      <c r="B538" s="104"/>
      <c r="C538" s="117" t="s">
        <v>491</v>
      </c>
      <c r="D538" s="104"/>
      <c r="E538" s="57"/>
      <c r="F538" s="185"/>
      <c r="G538" s="101"/>
      <c r="H538" s="60"/>
    </row>
    <row r="539" spans="1:8" ht="13.5" customHeight="1" x14ac:dyDescent="0.25">
      <c r="A539" s="145"/>
      <c r="B539" s="104"/>
      <c r="C539" s="117" t="s">
        <v>316</v>
      </c>
      <c r="D539" s="104" t="s">
        <v>190</v>
      </c>
      <c r="E539" s="106">
        <f>'Cost estimate'!E630</f>
        <v>0</v>
      </c>
      <c r="F539" s="185">
        <v>2500</v>
      </c>
      <c r="G539" s="108">
        <f ca="1">IF(TODAY()&lt;45150,F539,IF(TODAY()&lt;45515,F539*(1+Escalations!$D$3),F539*(1+Escalations!$D$3)*(1+Escalations!$D$4)))</f>
        <v>2500</v>
      </c>
      <c r="H539" s="60">
        <f t="shared" ref="H539:H552" ca="1" si="16">E539*G539</f>
        <v>0</v>
      </c>
    </row>
    <row r="540" spans="1:8" ht="13.5" customHeight="1" x14ac:dyDescent="0.25">
      <c r="A540" s="145"/>
      <c r="B540" s="104"/>
      <c r="C540" s="117" t="s">
        <v>317</v>
      </c>
      <c r="D540" s="104" t="s">
        <v>190</v>
      </c>
      <c r="E540" s="106">
        <f>'Cost estimate'!E631</f>
        <v>0</v>
      </c>
      <c r="F540" s="185">
        <v>3000</v>
      </c>
      <c r="G540" s="108">
        <f ca="1">IF(TODAY()&lt;45150,F540,IF(TODAY()&lt;45515,F540*(1+Escalations!$D$3),F540*(1+Escalations!$D$3)*(1+Escalations!$D$4)))</f>
        <v>3000</v>
      </c>
      <c r="H540" s="60">
        <f t="shared" ca="1" si="16"/>
        <v>0</v>
      </c>
    </row>
    <row r="541" spans="1:8" ht="13.5" customHeight="1" x14ac:dyDescent="0.25">
      <c r="A541" s="145"/>
      <c r="B541" s="104"/>
      <c r="C541" s="117" t="s">
        <v>318</v>
      </c>
      <c r="D541" s="104" t="s">
        <v>190</v>
      </c>
      <c r="E541" s="106">
        <f>'Cost estimate'!E632</f>
        <v>0</v>
      </c>
      <c r="F541" s="185">
        <v>4000</v>
      </c>
      <c r="G541" s="108">
        <f ca="1">IF(TODAY()&lt;45150,F541,IF(TODAY()&lt;45515,F541*(1+Escalations!$D$3),F541*(1+Escalations!$D$3)*(1+Escalations!$D$4)))</f>
        <v>4000</v>
      </c>
      <c r="H541" s="60">
        <f t="shared" ca="1" si="16"/>
        <v>0</v>
      </c>
    </row>
    <row r="542" spans="1:8" ht="13.5" customHeight="1" x14ac:dyDescent="0.25">
      <c r="A542" s="145"/>
      <c r="B542" s="104"/>
      <c r="C542" s="117" t="s">
        <v>319</v>
      </c>
      <c r="D542" s="104" t="s">
        <v>190</v>
      </c>
      <c r="E542" s="106">
        <f>'Cost estimate'!E633</f>
        <v>0</v>
      </c>
      <c r="F542" s="185">
        <v>6000</v>
      </c>
      <c r="G542" s="108">
        <f ca="1">IF(TODAY()&lt;45150,F542,IF(TODAY()&lt;45515,F542*(1+Escalations!$D$3),F542*(1+Escalations!$D$3)*(1+Escalations!$D$4)))</f>
        <v>6000</v>
      </c>
      <c r="H542" s="60">
        <f t="shared" ca="1" si="16"/>
        <v>0</v>
      </c>
    </row>
    <row r="543" spans="1:8" ht="13.5" customHeight="1" x14ac:dyDescent="0.25">
      <c r="A543" s="145"/>
      <c r="B543" s="104"/>
      <c r="C543" s="117" t="s">
        <v>320</v>
      </c>
      <c r="D543" s="104" t="s">
        <v>190</v>
      </c>
      <c r="E543" s="106">
        <f>'Cost estimate'!E634</f>
        <v>0</v>
      </c>
      <c r="F543" s="185">
        <v>8000</v>
      </c>
      <c r="G543" s="108">
        <f ca="1">IF(TODAY()&lt;45150,F543,IF(TODAY()&lt;45515,F543*(1+Escalations!$D$3),F543*(1+Escalations!$D$3)*(1+Escalations!$D$4)))</f>
        <v>8000</v>
      </c>
      <c r="H543" s="60">
        <f t="shared" ca="1" si="16"/>
        <v>0</v>
      </c>
    </row>
    <row r="544" spans="1:8" ht="13.5" customHeight="1" x14ac:dyDescent="0.25">
      <c r="A544" s="145"/>
      <c r="B544" s="104"/>
      <c r="C544" s="117" t="s">
        <v>321</v>
      </c>
      <c r="D544" s="104" t="s">
        <v>190</v>
      </c>
      <c r="E544" s="106">
        <f>'Cost estimate'!E635</f>
        <v>0</v>
      </c>
      <c r="F544" s="185">
        <v>10000</v>
      </c>
      <c r="G544" s="108">
        <f ca="1">IF(TODAY()&lt;45150,F544,IF(TODAY()&lt;45515,F544*(1+Escalations!$D$3),F544*(1+Escalations!$D$3)*(1+Escalations!$D$4)))</f>
        <v>10000</v>
      </c>
      <c r="H544" s="60">
        <f t="shared" ca="1" si="16"/>
        <v>0</v>
      </c>
    </row>
    <row r="545" spans="1:8" ht="13.5" customHeight="1" x14ac:dyDescent="0.25">
      <c r="A545" s="145"/>
      <c r="B545" s="104"/>
      <c r="C545" s="117" t="s">
        <v>327</v>
      </c>
      <c r="D545" s="104" t="s">
        <v>190</v>
      </c>
      <c r="E545" s="106">
        <f>'Cost estimate'!E636</f>
        <v>0</v>
      </c>
      <c r="F545" s="185">
        <v>15000</v>
      </c>
      <c r="G545" s="108">
        <f ca="1">IF(TODAY()&lt;45150,F545,IF(TODAY()&lt;45515,F545*(1+Escalations!$D$3),F545*(1+Escalations!$D$3)*(1+Escalations!$D$4)))</f>
        <v>15000</v>
      </c>
      <c r="H545" s="60">
        <f t="shared" ca="1" si="16"/>
        <v>0</v>
      </c>
    </row>
    <row r="546" spans="1:8" ht="13.5" customHeight="1" x14ac:dyDescent="0.25">
      <c r="A546" s="145"/>
      <c r="B546" s="104"/>
      <c r="C546" s="117" t="s">
        <v>328</v>
      </c>
      <c r="D546" s="104" t="s">
        <v>190</v>
      </c>
      <c r="E546" s="106">
        <f>'Cost estimate'!E637</f>
        <v>0</v>
      </c>
      <c r="F546" s="185">
        <v>18000</v>
      </c>
      <c r="G546" s="108">
        <f ca="1">IF(TODAY()&lt;45150,F546,IF(TODAY()&lt;45515,F546*(1+Escalations!$D$3),F546*(1+Escalations!$D$3)*(1+Escalations!$D$4)))</f>
        <v>18000</v>
      </c>
      <c r="H546" s="60">
        <f t="shared" ca="1" si="16"/>
        <v>0</v>
      </c>
    </row>
    <row r="547" spans="1:8" ht="13.5" customHeight="1" x14ac:dyDescent="0.25">
      <c r="A547" s="145"/>
      <c r="B547" s="104"/>
      <c r="C547" s="117" t="s">
        <v>329</v>
      </c>
      <c r="D547" s="104" t="s">
        <v>190</v>
      </c>
      <c r="E547" s="106">
        <f>'Cost estimate'!E638</f>
        <v>0</v>
      </c>
      <c r="F547" s="185">
        <v>20000</v>
      </c>
      <c r="G547" s="108">
        <f ca="1">IF(TODAY()&lt;45150,F547,IF(TODAY()&lt;45515,F547*(1+Escalations!$D$3),F547*(1+Escalations!$D$3)*(1+Escalations!$D$4)))</f>
        <v>20000</v>
      </c>
      <c r="H547" s="60">
        <f t="shared" ca="1" si="16"/>
        <v>0</v>
      </c>
    </row>
    <row r="548" spans="1:8" ht="13.5" customHeight="1" x14ac:dyDescent="0.25">
      <c r="A548" s="145"/>
      <c r="B548" s="104"/>
      <c r="C548" s="117" t="s">
        <v>330</v>
      </c>
      <c r="D548" s="104" t="s">
        <v>190</v>
      </c>
      <c r="E548" s="106">
        <f>'Cost estimate'!E639</f>
        <v>0</v>
      </c>
      <c r="F548" s="185">
        <v>22000</v>
      </c>
      <c r="G548" s="108">
        <f ca="1">IF(TODAY()&lt;45150,F548,IF(TODAY()&lt;45515,F548*(1+Escalations!$D$3),F548*(1+Escalations!$D$3)*(1+Escalations!$D$4)))</f>
        <v>22000</v>
      </c>
      <c r="H548" s="60">
        <f t="shared" ca="1" si="16"/>
        <v>0</v>
      </c>
    </row>
    <row r="549" spans="1:8" ht="13.5" customHeight="1" x14ac:dyDescent="0.25">
      <c r="A549" s="145"/>
      <c r="B549" s="104"/>
      <c r="C549" s="117" t="s">
        <v>331</v>
      </c>
      <c r="D549" s="104" t="s">
        <v>190</v>
      </c>
      <c r="E549" s="106">
        <f>'Cost estimate'!E640</f>
        <v>0</v>
      </c>
      <c r="F549" s="185">
        <v>25000</v>
      </c>
      <c r="G549" s="108">
        <f ca="1">IF(TODAY()&lt;45150,F549,IF(TODAY()&lt;45515,F549*(1+Escalations!$D$3),F549*(1+Escalations!$D$3)*(1+Escalations!$D$4)))</f>
        <v>25000</v>
      </c>
      <c r="H549" s="60">
        <f t="shared" ca="1" si="16"/>
        <v>0</v>
      </c>
    </row>
    <row r="550" spans="1:8" ht="13.5" customHeight="1" x14ac:dyDescent="0.25">
      <c r="A550" s="145"/>
      <c r="B550" s="104"/>
      <c r="C550" s="117" t="s">
        <v>332</v>
      </c>
      <c r="D550" s="104" t="s">
        <v>190</v>
      </c>
      <c r="E550" s="106">
        <f>'Cost estimate'!E641</f>
        <v>0</v>
      </c>
      <c r="F550" s="185">
        <v>28000</v>
      </c>
      <c r="G550" s="108">
        <f ca="1">IF(TODAY()&lt;45150,F550,IF(TODAY()&lt;45515,F550*(1+Escalations!$D$3),F550*(1+Escalations!$D$3)*(1+Escalations!$D$4)))</f>
        <v>28000</v>
      </c>
      <c r="H550" s="60">
        <f t="shared" ca="1" si="16"/>
        <v>0</v>
      </c>
    </row>
    <row r="551" spans="1:8" ht="13.5" customHeight="1" x14ac:dyDescent="0.25">
      <c r="A551" s="145"/>
      <c r="B551" s="104"/>
      <c r="C551" s="117" t="s">
        <v>333</v>
      </c>
      <c r="D551" s="104" t="s">
        <v>190</v>
      </c>
      <c r="E551" s="106">
        <f>'Cost estimate'!E642</f>
        <v>0</v>
      </c>
      <c r="F551" s="185">
        <v>30000</v>
      </c>
      <c r="G551" s="108">
        <f ca="1">IF(TODAY()&lt;45150,F551,IF(TODAY()&lt;45515,F551*(1+Escalations!$D$3),F551*(1+Escalations!$D$3)*(1+Escalations!$D$4)))</f>
        <v>30000</v>
      </c>
      <c r="H551" s="589">
        <f t="shared" ca="1" si="16"/>
        <v>0</v>
      </c>
    </row>
    <row r="552" spans="1:8" ht="13.5" customHeight="1" x14ac:dyDescent="0.25">
      <c r="A552" s="145"/>
      <c r="B552" s="104"/>
      <c r="C552" s="117" t="s">
        <v>334</v>
      </c>
      <c r="D552" s="104" t="s">
        <v>190</v>
      </c>
      <c r="E552" s="106">
        <f>'Cost estimate'!E643</f>
        <v>0</v>
      </c>
      <c r="F552" s="185">
        <v>35000</v>
      </c>
      <c r="G552" s="108">
        <f ca="1">IF(TODAY()&lt;45150,F552,IF(TODAY()&lt;45515,F552*(1+Escalations!$D$3),F552*(1+Escalations!$D$3)*(1+Escalations!$D$4)))</f>
        <v>35000</v>
      </c>
      <c r="H552" s="60">
        <f t="shared" ca="1" si="16"/>
        <v>0</v>
      </c>
    </row>
    <row r="553" spans="1:8" ht="13.5" customHeight="1" x14ac:dyDescent="0.25">
      <c r="A553" s="145"/>
      <c r="B553" s="104"/>
      <c r="C553" s="158"/>
      <c r="D553" s="104"/>
      <c r="E553" s="106"/>
      <c r="F553" s="185"/>
      <c r="G553" s="108"/>
      <c r="H553" s="60"/>
    </row>
    <row r="554" spans="1:8" ht="15.75" customHeight="1" x14ac:dyDescent="0.25">
      <c r="A554" s="145" t="s">
        <v>492</v>
      </c>
      <c r="B554" s="104"/>
      <c r="C554" s="122" t="s">
        <v>493</v>
      </c>
      <c r="D554" s="104"/>
      <c r="E554" s="106"/>
      <c r="F554" s="185"/>
      <c r="G554" s="101"/>
      <c r="H554" s="60"/>
    </row>
    <row r="555" spans="1:8" ht="13.5" customHeight="1" x14ac:dyDescent="0.25">
      <c r="A555" s="145"/>
      <c r="B555" s="104"/>
      <c r="C555" s="117"/>
      <c r="D555" s="104"/>
      <c r="E555" s="106"/>
      <c r="F555" s="185"/>
      <c r="G555" s="101"/>
      <c r="H555" s="60"/>
    </row>
    <row r="556" spans="1:8" ht="13.5" customHeight="1" x14ac:dyDescent="0.25">
      <c r="A556" s="145"/>
      <c r="B556" s="104"/>
      <c r="C556" s="122" t="s">
        <v>494</v>
      </c>
      <c r="D556" s="104"/>
      <c r="E556" s="106"/>
      <c r="F556" s="185"/>
      <c r="G556" s="101"/>
      <c r="H556" s="60"/>
    </row>
    <row r="557" spans="1:8" ht="16.5" customHeight="1" x14ac:dyDescent="0.25">
      <c r="A557" s="145" t="s">
        <v>495</v>
      </c>
      <c r="B557" s="104" t="s">
        <v>496</v>
      </c>
      <c r="C557" s="117" t="s">
        <v>497</v>
      </c>
      <c r="D557" s="104"/>
      <c r="E557" s="106"/>
      <c r="F557" s="185"/>
      <c r="G557" s="101"/>
      <c r="H557" s="60"/>
    </row>
    <row r="558" spans="1:8" ht="13.5" customHeight="1" x14ac:dyDescent="0.25">
      <c r="A558" s="145"/>
      <c r="B558" s="104"/>
      <c r="C558" s="117"/>
      <c r="D558" s="104"/>
      <c r="E558" s="106"/>
      <c r="F558" s="185"/>
      <c r="G558" s="101"/>
      <c r="H558" s="60"/>
    </row>
    <row r="559" spans="1:8" ht="13.5" customHeight="1" x14ac:dyDescent="0.25">
      <c r="A559" s="145"/>
      <c r="B559" s="104"/>
      <c r="C559" s="117" t="s">
        <v>498</v>
      </c>
      <c r="D559" s="104" t="s">
        <v>250</v>
      </c>
      <c r="E559" s="106">
        <f>'Cost estimate'!E650</f>
        <v>0</v>
      </c>
      <c r="F559" s="185">
        <v>2000</v>
      </c>
      <c r="G559" s="108">
        <f ca="1">IF(TODAY()&lt;45150,F559,IF(TODAY()&lt;45515,F559*(1+Escalations!$D$3),F559*(1+Escalations!$D$3)*(1+Escalations!$D$4)))</f>
        <v>2000</v>
      </c>
      <c r="H559" s="60">
        <f ca="1">E559*G559</f>
        <v>0</v>
      </c>
    </row>
    <row r="560" spans="1:8" ht="13.5" customHeight="1" x14ac:dyDescent="0.25">
      <c r="A560" s="145"/>
      <c r="B560" s="104"/>
      <c r="C560" s="117" t="s">
        <v>499</v>
      </c>
      <c r="D560" s="104" t="s">
        <v>250</v>
      </c>
      <c r="E560" s="106">
        <f>'Cost estimate'!E651</f>
        <v>0</v>
      </c>
      <c r="F560" s="185">
        <v>4000</v>
      </c>
      <c r="G560" s="108">
        <f ca="1">IF(TODAY()&lt;45150,F560,IF(TODAY()&lt;45515,F560*(1+Escalations!$D$3),F560*(1+Escalations!$D$3)*(1+Escalations!$D$4)))</f>
        <v>4000</v>
      </c>
      <c r="H560" s="60">
        <f ca="1">E560*G560</f>
        <v>0</v>
      </c>
    </row>
    <row r="561" spans="1:8" ht="13.5" customHeight="1" x14ac:dyDescent="0.25">
      <c r="A561" s="145"/>
      <c r="B561" s="104"/>
      <c r="C561" s="117" t="s">
        <v>500</v>
      </c>
      <c r="D561" s="104" t="s">
        <v>250</v>
      </c>
      <c r="E561" s="106">
        <f>'Cost estimate'!E652</f>
        <v>10</v>
      </c>
      <c r="F561" s="185">
        <v>6000</v>
      </c>
      <c r="G561" s="108">
        <f ca="1">IF(TODAY()&lt;45150,F561,IF(TODAY()&lt;45515,F561*(1+Escalations!$D$3),F561*(1+Escalations!$D$3)*(1+Escalations!$D$4)))</f>
        <v>6000</v>
      </c>
      <c r="H561" s="60">
        <f ca="1">E561*G561</f>
        <v>60000</v>
      </c>
    </row>
    <row r="562" spans="1:8" ht="13.5" customHeight="1" x14ac:dyDescent="0.25">
      <c r="A562" s="145"/>
      <c r="B562" s="104"/>
      <c r="C562" s="117" t="s">
        <v>501</v>
      </c>
      <c r="D562" s="104" t="s">
        <v>250</v>
      </c>
      <c r="E562" s="106">
        <f>'Cost estimate'!E653</f>
        <v>50</v>
      </c>
      <c r="F562" s="185">
        <v>8000</v>
      </c>
      <c r="G562" s="101">
        <f ca="1">IF(TODAY()&lt;45150,F562,IF(TODAY()&lt;45515,F562*(1+Escalations!$D$3),F562*(1+Escalations!$D$3)*(1+Escalations!$D$4)))</f>
        <v>8000</v>
      </c>
      <c r="H562" s="60">
        <f ca="1">E562*G562</f>
        <v>400000</v>
      </c>
    </row>
    <row r="563" spans="1:8" ht="13.5" customHeight="1" x14ac:dyDescent="0.25">
      <c r="A563" s="145"/>
      <c r="B563" s="104"/>
      <c r="C563" s="117" t="s">
        <v>502</v>
      </c>
      <c r="D563" s="104" t="s">
        <v>250</v>
      </c>
      <c r="E563" s="106">
        <f>'Cost estimate'!E654</f>
        <v>0</v>
      </c>
      <c r="F563" s="185">
        <v>9000</v>
      </c>
      <c r="G563" s="101">
        <f ca="1">IF(TODAY()&lt;45150,F563,IF(TODAY()&lt;45515,F563*(1+Escalations!$D$3),F563*(1+Escalations!$D$3)*(1+Escalations!$D$4)))</f>
        <v>9000</v>
      </c>
      <c r="H563" s="60">
        <f ca="1">E563*G563</f>
        <v>0</v>
      </c>
    </row>
    <row r="564" spans="1:8" ht="13.5" customHeight="1" x14ac:dyDescent="0.25">
      <c r="A564" s="145"/>
      <c r="B564" s="104"/>
      <c r="C564" s="117"/>
      <c r="D564" s="104"/>
      <c r="E564" s="106"/>
      <c r="F564" s="185"/>
      <c r="G564" s="101"/>
      <c r="H564" s="60"/>
    </row>
    <row r="565" spans="1:8" ht="13.5" customHeight="1" x14ac:dyDescent="0.25">
      <c r="A565" s="145" t="s">
        <v>503</v>
      </c>
      <c r="B565" s="104" t="s">
        <v>504</v>
      </c>
      <c r="C565" s="122" t="s">
        <v>505</v>
      </c>
      <c r="D565" s="104"/>
      <c r="E565" s="106"/>
      <c r="F565" s="185"/>
      <c r="G565" s="101"/>
      <c r="H565" s="60"/>
    </row>
    <row r="566" spans="1:8" ht="13.5" customHeight="1" x14ac:dyDescent="0.25">
      <c r="A566" s="145"/>
      <c r="B566" s="104"/>
      <c r="C566" s="117" t="s">
        <v>506</v>
      </c>
      <c r="D566" s="104" t="s">
        <v>507</v>
      </c>
      <c r="E566" s="106">
        <f>'Cost estimate'!E657</f>
        <v>0</v>
      </c>
      <c r="F566" s="185">
        <v>1000</v>
      </c>
      <c r="G566" s="108">
        <f ca="1">IF(TODAY()&lt;45150,F566,IF(TODAY()&lt;45515,F566*(1+Escalations!$D$3),F566*(1+Escalations!$D$3)*(1+Escalations!$D$4)))</f>
        <v>1000</v>
      </c>
      <c r="H566" s="60">
        <f ca="1">E566*G566</f>
        <v>0</v>
      </c>
    </row>
    <row r="567" spans="1:8" ht="13.5" customHeight="1" x14ac:dyDescent="0.25">
      <c r="A567" s="145"/>
      <c r="B567" s="104"/>
      <c r="C567" s="117" t="s">
        <v>508</v>
      </c>
      <c r="D567" s="104" t="s">
        <v>507</v>
      </c>
      <c r="E567" s="106">
        <f>'Cost estimate'!E658</f>
        <v>0</v>
      </c>
      <c r="F567" s="185">
        <v>1500</v>
      </c>
      <c r="G567" s="108">
        <f ca="1">IF(TODAY()&lt;45150,F567,IF(TODAY()&lt;45515,F567*(1+Escalations!$D$3),F567*(1+Escalations!$D$3)*(1+Escalations!$D$4)))</f>
        <v>1500</v>
      </c>
      <c r="H567" s="60">
        <f ca="1">E567*G567</f>
        <v>0</v>
      </c>
    </row>
    <row r="568" spans="1:8" ht="13.5" customHeight="1" x14ac:dyDescent="0.25">
      <c r="A568" s="145"/>
      <c r="B568" s="104"/>
      <c r="C568" s="117" t="s">
        <v>509</v>
      </c>
      <c r="D568" s="104" t="s">
        <v>507</v>
      </c>
      <c r="E568" s="106">
        <f>'Cost estimate'!E659</f>
        <v>189</v>
      </c>
      <c r="F568" s="185">
        <v>3000</v>
      </c>
      <c r="G568" s="108">
        <f ca="1">IF(TODAY()&lt;45150,F568,IF(TODAY()&lt;45515,F568*(1+Escalations!$D$3),F568*(1+Escalations!$D$3)*(1+Escalations!$D$4)))</f>
        <v>3000</v>
      </c>
      <c r="H568" s="60">
        <f ca="1">E568*G568</f>
        <v>567000</v>
      </c>
    </row>
    <row r="569" spans="1:8" ht="13.5" customHeight="1" x14ac:dyDescent="0.25">
      <c r="A569" s="145"/>
      <c r="B569" s="104"/>
      <c r="C569" s="117"/>
      <c r="D569" s="104"/>
      <c r="E569" s="106"/>
      <c r="F569" s="185"/>
      <c r="G569" s="108"/>
      <c r="H569" s="60"/>
    </row>
    <row r="570" spans="1:8" ht="20.399999999999999" customHeight="1" x14ac:dyDescent="0.25">
      <c r="A570" s="359" t="s">
        <v>711</v>
      </c>
      <c r="B570" s="86"/>
      <c r="C570" s="86"/>
      <c r="D570" s="86"/>
      <c r="E570" s="73"/>
      <c r="F570" s="392"/>
      <c r="G570" s="77"/>
      <c r="H570" s="78">
        <f ca="1">SUM(H517:H569)</f>
        <v>1621000</v>
      </c>
    </row>
    <row r="571" spans="1:8" ht="21.6" customHeight="1" x14ac:dyDescent="0.25">
      <c r="A571" s="359" t="s">
        <v>712</v>
      </c>
      <c r="B571" s="86"/>
      <c r="C571" s="86"/>
      <c r="D571" s="86"/>
      <c r="E571" s="73"/>
      <c r="F571" s="392"/>
      <c r="G571" s="77"/>
      <c r="H571" s="78">
        <f ca="1">H570</f>
        <v>1621000</v>
      </c>
    </row>
    <row r="572" spans="1:8" s="11" customFormat="1" ht="45" customHeight="1" x14ac:dyDescent="0.3">
      <c r="A572" s="401" t="s">
        <v>510</v>
      </c>
      <c r="B572" s="99"/>
      <c r="C572" s="405" t="s">
        <v>511</v>
      </c>
      <c r="D572" s="99" t="s">
        <v>291</v>
      </c>
      <c r="E572" s="174">
        <f>'Cost estimate'!E661</f>
        <v>0</v>
      </c>
      <c r="F572" s="185">
        <v>4000</v>
      </c>
      <c r="G572" s="108">
        <f ca="1">IF(TODAY()&lt;45150,F572,IF(TODAY()&lt;45515,F572*(1+Escalations!$D$3),F572*(1+Escalations!$D$3)*(1+Escalations!$D$4)))</f>
        <v>4000</v>
      </c>
      <c r="H572" s="60">
        <f ca="1">E572*G572</f>
        <v>0</v>
      </c>
    </row>
    <row r="573" spans="1:8" s="11" customFormat="1" ht="55.2" x14ac:dyDescent="0.3">
      <c r="A573" s="145" t="s">
        <v>512</v>
      </c>
      <c r="B573" s="104"/>
      <c r="C573" s="122" t="s">
        <v>513</v>
      </c>
      <c r="D573" s="124"/>
      <c r="E573" s="125"/>
      <c r="F573" s="185"/>
      <c r="G573" s="101"/>
      <c r="H573" s="60"/>
    </row>
    <row r="574" spans="1:8" ht="13.5" customHeight="1" x14ac:dyDescent="0.25">
      <c r="A574" s="145"/>
      <c r="B574" s="104"/>
      <c r="C574" s="117" t="s">
        <v>514</v>
      </c>
      <c r="D574" s="104" t="s">
        <v>291</v>
      </c>
      <c r="E574" s="106">
        <f>'Cost estimate'!E663</f>
        <v>0</v>
      </c>
      <c r="F574" s="185">
        <v>2000</v>
      </c>
      <c r="G574" s="108">
        <f ca="1">IF(TODAY()&lt;45150,F574,IF(TODAY()&lt;45515,F574*(1+Escalations!$D$3),F574*(1+Escalations!$D$3)*(1+Escalations!$D$4)))</f>
        <v>2000</v>
      </c>
      <c r="H574" s="60">
        <f t="shared" ref="H574:H589" ca="1" si="17">E574*G574</f>
        <v>0</v>
      </c>
    </row>
    <row r="575" spans="1:8" ht="13.5" customHeight="1" x14ac:dyDescent="0.25">
      <c r="A575" s="145"/>
      <c r="B575" s="104"/>
      <c r="C575" s="117" t="s">
        <v>317</v>
      </c>
      <c r="D575" s="104" t="s">
        <v>291</v>
      </c>
      <c r="E575" s="106">
        <f>'Cost estimate'!E664</f>
        <v>0</v>
      </c>
      <c r="F575" s="185">
        <v>2000</v>
      </c>
      <c r="G575" s="108">
        <f ca="1">IF(TODAY()&lt;45150,F575,IF(TODAY()&lt;45515,F575*(1+Escalations!$D$3),F575*(1+Escalations!$D$3)*(1+Escalations!$D$4)))</f>
        <v>2000</v>
      </c>
      <c r="H575" s="60">
        <f t="shared" ca="1" si="17"/>
        <v>0</v>
      </c>
    </row>
    <row r="576" spans="1:8" ht="13.5" customHeight="1" x14ac:dyDescent="0.25">
      <c r="A576" s="145"/>
      <c r="B576" s="104"/>
      <c r="C576" s="117" t="s">
        <v>318</v>
      </c>
      <c r="D576" s="104" t="s">
        <v>291</v>
      </c>
      <c r="E576" s="106">
        <f>'Cost estimate'!E665</f>
        <v>0</v>
      </c>
      <c r="F576" s="185">
        <v>2000</v>
      </c>
      <c r="G576" s="108">
        <f ca="1">IF(TODAY()&lt;45150,F576,IF(TODAY()&lt;45515,F576*(1+Escalations!$D$3),F576*(1+Escalations!$D$3)*(1+Escalations!$D$4)))</f>
        <v>2000</v>
      </c>
      <c r="H576" s="60">
        <f t="shared" ca="1" si="17"/>
        <v>0</v>
      </c>
    </row>
    <row r="577" spans="1:8" ht="13.5" customHeight="1" x14ac:dyDescent="0.25">
      <c r="A577" s="145"/>
      <c r="B577" s="104"/>
      <c r="C577" s="117" t="s">
        <v>319</v>
      </c>
      <c r="D577" s="104" t="s">
        <v>291</v>
      </c>
      <c r="E577" s="106">
        <f>'Cost estimate'!E666</f>
        <v>0</v>
      </c>
      <c r="F577" s="185">
        <v>3000</v>
      </c>
      <c r="G577" s="108">
        <f ca="1">IF(TODAY()&lt;45150,F577,IF(TODAY()&lt;45515,F577*(1+Escalations!$D$3),F577*(1+Escalations!$D$3)*(1+Escalations!$D$4)))</f>
        <v>3000</v>
      </c>
      <c r="H577" s="60">
        <f t="shared" ca="1" si="17"/>
        <v>0</v>
      </c>
    </row>
    <row r="578" spans="1:8" ht="13.5" customHeight="1" x14ac:dyDescent="0.25">
      <c r="A578" s="145"/>
      <c r="B578" s="104"/>
      <c r="C578" s="117" t="s">
        <v>320</v>
      </c>
      <c r="D578" s="104" t="s">
        <v>291</v>
      </c>
      <c r="E578" s="106">
        <f>'Cost estimate'!E667</f>
        <v>0</v>
      </c>
      <c r="F578" s="185">
        <v>3000</v>
      </c>
      <c r="G578" s="108">
        <f ca="1">IF(TODAY()&lt;45150,F578,IF(TODAY()&lt;45515,F578*(1+Escalations!$D$3),F578*(1+Escalations!$D$3)*(1+Escalations!$D$4)))</f>
        <v>3000</v>
      </c>
      <c r="H578" s="60">
        <f t="shared" ca="1" si="17"/>
        <v>0</v>
      </c>
    </row>
    <row r="579" spans="1:8" ht="13.5" customHeight="1" x14ac:dyDescent="0.25">
      <c r="A579" s="145"/>
      <c r="B579" s="104"/>
      <c r="C579" s="117" t="s">
        <v>321</v>
      </c>
      <c r="D579" s="104" t="s">
        <v>291</v>
      </c>
      <c r="E579" s="106">
        <f>'Cost estimate'!E668</f>
        <v>10</v>
      </c>
      <c r="F579" s="185">
        <v>3500</v>
      </c>
      <c r="G579" s="108">
        <f ca="1">IF(TODAY()&lt;45150,F579,IF(TODAY()&lt;45515,F579*(1+Escalations!$D$3),F579*(1+Escalations!$D$3)*(1+Escalations!$D$4)))</f>
        <v>3500</v>
      </c>
      <c r="H579" s="60">
        <f t="shared" ca="1" si="17"/>
        <v>35000</v>
      </c>
    </row>
    <row r="580" spans="1:8" ht="13.5" customHeight="1" x14ac:dyDescent="0.25">
      <c r="A580" s="145"/>
      <c r="B580" s="104"/>
      <c r="C580" s="117" t="s">
        <v>515</v>
      </c>
      <c r="D580" s="104" t="s">
        <v>291</v>
      </c>
      <c r="E580" s="106">
        <f>'Cost estimate'!E669</f>
        <v>0</v>
      </c>
      <c r="F580" s="185">
        <v>3500</v>
      </c>
      <c r="G580" s="108">
        <f ca="1">IF(TODAY()&lt;45150,F580,IF(TODAY()&lt;45515,F580*(1+Escalations!$D$3),F580*(1+Escalations!$D$3)*(1+Escalations!$D$4)))</f>
        <v>3500</v>
      </c>
      <c r="H580" s="60">
        <f t="shared" ca="1" si="17"/>
        <v>0</v>
      </c>
    </row>
    <row r="581" spans="1:8" ht="13.5" customHeight="1" x14ac:dyDescent="0.25">
      <c r="A581" s="145"/>
      <c r="B581" s="104"/>
      <c r="C581" s="117" t="s">
        <v>516</v>
      </c>
      <c r="D581" s="104" t="s">
        <v>291</v>
      </c>
      <c r="E581" s="106">
        <f>'Cost estimate'!E670</f>
        <v>0</v>
      </c>
      <c r="F581" s="185">
        <v>4000</v>
      </c>
      <c r="G581" s="108">
        <f ca="1">IF(TODAY()&lt;45150,F581,IF(TODAY()&lt;45515,F581*(1+Escalations!$D$3),F581*(1+Escalations!$D$3)*(1+Escalations!$D$4)))</f>
        <v>4000</v>
      </c>
      <c r="H581" s="60">
        <f t="shared" ca="1" si="17"/>
        <v>0</v>
      </c>
    </row>
    <row r="582" spans="1:8" ht="13.5" customHeight="1" x14ac:dyDescent="0.25">
      <c r="A582" s="145"/>
      <c r="B582" s="104"/>
      <c r="C582" s="117" t="s">
        <v>517</v>
      </c>
      <c r="D582" s="104" t="s">
        <v>291</v>
      </c>
      <c r="E582" s="106">
        <f>'Cost estimate'!E671</f>
        <v>0</v>
      </c>
      <c r="F582" s="185">
        <v>4000</v>
      </c>
      <c r="G582" s="108">
        <f ca="1">IF(TODAY()&lt;45150,F582,IF(TODAY()&lt;45515,F582*(1+Escalations!$D$3),F582*(1+Escalations!$D$3)*(1+Escalations!$D$4)))</f>
        <v>4000</v>
      </c>
      <c r="H582" s="60">
        <f t="shared" ca="1" si="17"/>
        <v>0</v>
      </c>
    </row>
    <row r="583" spans="1:8" ht="13.5" customHeight="1" x14ac:dyDescent="0.25">
      <c r="A583" s="145"/>
      <c r="B583" s="104"/>
      <c r="C583" s="117" t="s">
        <v>518</v>
      </c>
      <c r="D583" s="104" t="s">
        <v>291</v>
      </c>
      <c r="E583" s="106">
        <f>'Cost estimate'!E672</f>
        <v>0</v>
      </c>
      <c r="F583" s="185">
        <v>5000</v>
      </c>
      <c r="G583" s="108">
        <f ca="1">IF(TODAY()&lt;45150,F583,IF(TODAY()&lt;45515,F583*(1+Escalations!$D$3),F583*(1+Escalations!$D$3)*(1+Escalations!$D$4)))</f>
        <v>5000</v>
      </c>
      <c r="H583" s="60">
        <f t="shared" ca="1" si="17"/>
        <v>0</v>
      </c>
    </row>
    <row r="584" spans="1:8" ht="13.5" customHeight="1" x14ac:dyDescent="0.25">
      <c r="A584" s="145"/>
      <c r="B584" s="104"/>
      <c r="C584" s="117" t="s">
        <v>519</v>
      </c>
      <c r="D584" s="104" t="s">
        <v>291</v>
      </c>
      <c r="E584" s="106">
        <f>'Cost estimate'!E674</f>
        <v>10</v>
      </c>
      <c r="F584" s="185">
        <v>6000</v>
      </c>
      <c r="G584" s="108">
        <f ca="1">IF(TODAY()&lt;45150,F584,IF(TODAY()&lt;45515,F584*(1+Escalations!$D$3),F584*(1+Escalations!$D$3)*(1+Escalations!$D$4)))</f>
        <v>6000</v>
      </c>
      <c r="H584" s="60">
        <f t="shared" ca="1" si="17"/>
        <v>60000</v>
      </c>
    </row>
    <row r="585" spans="1:8" ht="13.5" customHeight="1" x14ac:dyDescent="0.25">
      <c r="A585" s="145"/>
      <c r="B585" s="104"/>
      <c r="C585" s="117" t="s">
        <v>520</v>
      </c>
      <c r="D585" s="104" t="s">
        <v>291</v>
      </c>
      <c r="E585" s="106">
        <f>'Cost estimate'!E675</f>
        <v>0</v>
      </c>
      <c r="F585" s="185">
        <v>9000</v>
      </c>
      <c r="G585" s="108">
        <f ca="1">IF(TODAY()&lt;45150,F585,IF(TODAY()&lt;45515,F585*(1+Escalations!$D$3),F585*(1+Escalations!$D$3)*(1+Escalations!$D$4)))</f>
        <v>9000</v>
      </c>
      <c r="H585" s="60">
        <f t="shared" ca="1" si="17"/>
        <v>0</v>
      </c>
    </row>
    <row r="586" spans="1:8" ht="13.5" customHeight="1" x14ac:dyDescent="0.25">
      <c r="A586" s="145"/>
      <c r="B586" s="104"/>
      <c r="C586" s="117" t="s">
        <v>521</v>
      </c>
      <c r="D586" s="104" t="s">
        <v>291</v>
      </c>
      <c r="E586" s="106">
        <f>'Cost estimate'!E676</f>
        <v>0</v>
      </c>
      <c r="F586" s="185">
        <v>11000</v>
      </c>
      <c r="G586" s="108">
        <f ca="1">IF(TODAY()&lt;45150,F586,IF(TODAY()&lt;45515,F586*(1+Escalations!$D$3),F586*(1+Escalations!$D$3)*(1+Escalations!$D$4)))</f>
        <v>11000</v>
      </c>
      <c r="H586" s="60">
        <f t="shared" ca="1" si="17"/>
        <v>0</v>
      </c>
    </row>
    <row r="587" spans="1:8" ht="13.5" customHeight="1" x14ac:dyDescent="0.25">
      <c r="A587" s="145"/>
      <c r="B587" s="104"/>
      <c r="C587" s="117" t="s">
        <v>522</v>
      </c>
      <c r="D587" s="104" t="s">
        <v>291</v>
      </c>
      <c r="E587" s="106">
        <f>'Cost estimate'!E677</f>
        <v>5</v>
      </c>
      <c r="F587" s="185">
        <v>12000</v>
      </c>
      <c r="G587" s="108">
        <f ca="1">IF(TODAY()&lt;45150,F587,IF(TODAY()&lt;45515,F587*(1+Escalations!$D$3),F587*(1+Escalations!$D$3)*(1+Escalations!$D$4)))</f>
        <v>12000</v>
      </c>
      <c r="H587" s="60">
        <f t="shared" ca="1" si="17"/>
        <v>60000</v>
      </c>
    </row>
    <row r="588" spans="1:8" ht="13.5" customHeight="1" x14ac:dyDescent="0.25">
      <c r="A588" s="145"/>
      <c r="B588" s="104"/>
      <c r="C588" s="117" t="s">
        <v>523</v>
      </c>
      <c r="D588" s="104" t="s">
        <v>291</v>
      </c>
      <c r="E588" s="106">
        <f>'Cost estimate'!E678</f>
        <v>0</v>
      </c>
      <c r="F588" s="185">
        <v>15000</v>
      </c>
      <c r="G588" s="108">
        <f ca="1">IF(TODAY()&lt;45150,F588,IF(TODAY()&lt;45515,F588*(1+Escalations!$D$3),F588*(1+Escalations!$D$3)*(1+Escalations!$D$4)))</f>
        <v>15000</v>
      </c>
      <c r="H588" s="60">
        <f t="shared" ca="1" si="17"/>
        <v>0</v>
      </c>
    </row>
    <row r="589" spans="1:8" ht="13.5" customHeight="1" x14ac:dyDescent="0.25">
      <c r="A589" s="145"/>
      <c r="B589" s="104"/>
      <c r="C589" s="117" t="s">
        <v>524</v>
      </c>
      <c r="D589" s="104" t="s">
        <v>291</v>
      </c>
      <c r="E589" s="106">
        <f>'Cost estimate'!E679</f>
        <v>0</v>
      </c>
      <c r="F589" s="185">
        <v>18000</v>
      </c>
      <c r="G589" s="108">
        <f ca="1">IF(TODAY()&lt;45150,F589,IF(TODAY()&lt;45515,F589*(1+Escalations!$D$3),F589*(1+Escalations!$D$3)*(1+Escalations!$D$4)))</f>
        <v>18000</v>
      </c>
      <c r="H589" s="60">
        <f t="shared" ca="1" si="17"/>
        <v>0</v>
      </c>
    </row>
    <row r="590" spans="1:8" ht="13.5" customHeight="1" x14ac:dyDescent="0.25">
      <c r="A590" s="145"/>
      <c r="B590" s="104"/>
      <c r="C590" s="117"/>
      <c r="D590" s="104"/>
      <c r="E590" s="176"/>
      <c r="F590" s="185"/>
      <c r="G590" s="101"/>
      <c r="H590" s="60"/>
    </row>
    <row r="591" spans="1:8" ht="13.5" customHeight="1" x14ac:dyDescent="0.25">
      <c r="A591" s="145" t="s">
        <v>525</v>
      </c>
      <c r="B591" s="104"/>
      <c r="C591" s="122" t="s">
        <v>526</v>
      </c>
      <c r="D591" s="128"/>
      <c r="E591" s="175"/>
      <c r="F591" s="185"/>
      <c r="G591" s="101"/>
      <c r="H591" s="60"/>
    </row>
    <row r="592" spans="1:8" ht="13.5" customHeight="1" x14ac:dyDescent="0.25">
      <c r="A592" s="145"/>
      <c r="B592" s="104"/>
      <c r="C592" s="117"/>
      <c r="D592" s="104"/>
      <c r="E592" s="106"/>
      <c r="F592" s="185"/>
      <c r="G592" s="101"/>
      <c r="H592" s="60"/>
    </row>
    <row r="593" spans="1:8" ht="13.5" customHeight="1" x14ac:dyDescent="0.25">
      <c r="A593" s="145" t="s">
        <v>527</v>
      </c>
      <c r="B593" s="104"/>
      <c r="C593" s="122" t="s">
        <v>528</v>
      </c>
      <c r="D593" s="128"/>
      <c r="E593" s="175"/>
      <c r="F593" s="185"/>
      <c r="G593" s="101"/>
      <c r="H593" s="60"/>
    </row>
    <row r="594" spans="1:8" ht="13.5" customHeight="1" x14ac:dyDescent="0.25">
      <c r="A594" s="145"/>
      <c r="B594" s="104"/>
      <c r="C594" s="117"/>
      <c r="D594" s="104"/>
      <c r="E594" s="106"/>
      <c r="F594" s="185"/>
      <c r="G594" s="101"/>
      <c r="H594" s="60"/>
    </row>
    <row r="595" spans="1:8" ht="13.5" customHeight="1" x14ac:dyDescent="0.25">
      <c r="A595" s="145"/>
      <c r="B595" s="104"/>
      <c r="C595" s="117" t="s">
        <v>529</v>
      </c>
      <c r="D595" s="104" t="s">
        <v>150</v>
      </c>
      <c r="E595" s="106">
        <f>'Cost estimate'!E685</f>
        <v>0</v>
      </c>
      <c r="F595" s="185">
        <v>1500</v>
      </c>
      <c r="G595" s="108">
        <f ca="1">IF(TODAY()&lt;45150,F595,IF(TODAY()&lt;45515,F595*(1+Escalations!$D$3),F595*(1+Escalations!$D$3)*(1+Escalations!$D$4)))</f>
        <v>1500</v>
      </c>
      <c r="H595" s="60">
        <f ca="1">E595*G595</f>
        <v>0</v>
      </c>
    </row>
    <row r="596" spans="1:8" ht="13.5" customHeight="1" x14ac:dyDescent="0.25">
      <c r="A596" s="145"/>
      <c r="B596" s="104"/>
      <c r="C596" s="117"/>
      <c r="D596" s="104"/>
      <c r="E596" s="106"/>
      <c r="F596" s="185"/>
      <c r="G596" s="108"/>
      <c r="H596" s="60"/>
    </row>
    <row r="597" spans="1:8" ht="15" customHeight="1" x14ac:dyDescent="0.25">
      <c r="A597" s="145" t="s">
        <v>530</v>
      </c>
      <c r="B597" s="104"/>
      <c r="C597" s="122" t="s">
        <v>531</v>
      </c>
      <c r="D597" s="104"/>
      <c r="E597" s="106"/>
      <c r="F597" s="185"/>
      <c r="G597" s="108"/>
      <c r="H597" s="60"/>
    </row>
    <row r="598" spans="1:8" ht="13.5" customHeight="1" x14ac:dyDescent="0.25">
      <c r="A598" s="145"/>
      <c r="B598" s="104"/>
      <c r="C598" s="117"/>
      <c r="D598" s="104"/>
      <c r="E598" s="106"/>
      <c r="F598" s="185"/>
      <c r="G598" s="108"/>
      <c r="H598" s="60"/>
    </row>
    <row r="599" spans="1:8" ht="13.5" customHeight="1" x14ac:dyDescent="0.25">
      <c r="A599" s="145"/>
      <c r="B599" s="104"/>
      <c r="C599" s="117" t="s">
        <v>514</v>
      </c>
      <c r="D599" s="104" t="s">
        <v>190</v>
      </c>
      <c r="E599" s="106">
        <f>'Cost estimate'!E689</f>
        <v>0</v>
      </c>
      <c r="F599" s="185">
        <v>2000</v>
      </c>
      <c r="G599" s="108">
        <f ca="1">IF(TODAY()&lt;45150,F599,IF(TODAY()&lt;45515,F599*(1+Escalations!$D$3),F599*(1+Escalations!$D$3)*(1+Escalations!$D$4)))</f>
        <v>2000</v>
      </c>
      <c r="H599" s="60">
        <f t="shared" ref="H599:H614" ca="1" si="18">E599*G599</f>
        <v>0</v>
      </c>
    </row>
    <row r="600" spans="1:8" ht="13.5" customHeight="1" x14ac:dyDescent="0.25">
      <c r="A600" s="145"/>
      <c r="B600" s="104"/>
      <c r="C600" s="117" t="s">
        <v>317</v>
      </c>
      <c r="D600" s="104" t="s">
        <v>190</v>
      </c>
      <c r="E600" s="106">
        <f>'Cost estimate'!E690</f>
        <v>0</v>
      </c>
      <c r="F600" s="185">
        <v>2500</v>
      </c>
      <c r="G600" s="108">
        <f ca="1">IF(TODAY()&lt;45150,F600,IF(TODAY()&lt;45515,F600*(1+Escalations!$D$3),F600*(1+Escalations!$D$3)*(1+Escalations!$D$4)))</f>
        <v>2500</v>
      </c>
      <c r="H600" s="60">
        <f t="shared" ca="1" si="18"/>
        <v>0</v>
      </c>
    </row>
    <row r="601" spans="1:8" ht="13.5" customHeight="1" x14ac:dyDescent="0.25">
      <c r="A601" s="145"/>
      <c r="B601" s="104"/>
      <c r="C601" s="117" t="s">
        <v>318</v>
      </c>
      <c r="D601" s="104" t="s">
        <v>190</v>
      </c>
      <c r="E601" s="106">
        <f>'Cost estimate'!E691</f>
        <v>0</v>
      </c>
      <c r="F601" s="185">
        <v>2500</v>
      </c>
      <c r="G601" s="108">
        <f ca="1">IF(TODAY()&lt;45150,F601,IF(TODAY()&lt;45515,F601*(1+Escalations!$D$3),F601*(1+Escalations!$D$3)*(1+Escalations!$D$4)))</f>
        <v>2500</v>
      </c>
      <c r="H601" s="60">
        <f t="shared" ca="1" si="18"/>
        <v>0</v>
      </c>
    </row>
    <row r="602" spans="1:8" ht="13.5" customHeight="1" x14ac:dyDescent="0.25">
      <c r="A602" s="145"/>
      <c r="B602" s="104"/>
      <c r="C602" s="117" t="s">
        <v>319</v>
      </c>
      <c r="D602" s="104" t="s">
        <v>190</v>
      </c>
      <c r="E602" s="106">
        <f>'Cost estimate'!E692</f>
        <v>0</v>
      </c>
      <c r="F602" s="185">
        <v>4000</v>
      </c>
      <c r="G602" s="108">
        <f ca="1">IF(TODAY()&lt;45150,F602,IF(TODAY()&lt;45515,F602*(1+Escalations!$D$3),F602*(1+Escalations!$D$3)*(1+Escalations!$D$4)))</f>
        <v>4000</v>
      </c>
      <c r="H602" s="60">
        <f t="shared" ca="1" si="18"/>
        <v>0</v>
      </c>
    </row>
    <row r="603" spans="1:8" ht="13.5" customHeight="1" x14ac:dyDescent="0.25">
      <c r="A603" s="145"/>
      <c r="B603" s="104"/>
      <c r="C603" s="117" t="s">
        <v>320</v>
      </c>
      <c r="D603" s="104" t="s">
        <v>190</v>
      </c>
      <c r="E603" s="106">
        <f>'Cost estimate'!E693</f>
        <v>0</v>
      </c>
      <c r="F603" s="185">
        <v>5000</v>
      </c>
      <c r="G603" s="108">
        <f ca="1">IF(TODAY()&lt;45150,F603,IF(TODAY()&lt;45515,F603*(1+Escalations!$D$3),F603*(1+Escalations!$D$3)*(1+Escalations!$D$4)))</f>
        <v>5000</v>
      </c>
      <c r="H603" s="60">
        <f t="shared" ca="1" si="18"/>
        <v>0</v>
      </c>
    </row>
    <row r="604" spans="1:8" ht="13.5" customHeight="1" x14ac:dyDescent="0.25">
      <c r="A604" s="145"/>
      <c r="B604" s="104"/>
      <c r="C604" s="117" t="s">
        <v>321</v>
      </c>
      <c r="D604" s="104" t="s">
        <v>190</v>
      </c>
      <c r="E604" s="106">
        <f>'Cost estimate'!E694</f>
        <v>0</v>
      </c>
      <c r="F604" s="185">
        <v>5500</v>
      </c>
      <c r="G604" s="108">
        <f ca="1">IF(TODAY()&lt;45150,F604,IF(TODAY()&lt;45515,F604*(1+Escalations!$D$3),F604*(1+Escalations!$D$3)*(1+Escalations!$D$4)))</f>
        <v>5500</v>
      </c>
      <c r="H604" s="60">
        <f t="shared" ca="1" si="18"/>
        <v>0</v>
      </c>
    </row>
    <row r="605" spans="1:8" ht="13.5" customHeight="1" x14ac:dyDescent="0.25">
      <c r="A605" s="145"/>
      <c r="B605" s="104"/>
      <c r="C605" s="117" t="s">
        <v>515</v>
      </c>
      <c r="D605" s="104" t="s">
        <v>190</v>
      </c>
      <c r="E605" s="106">
        <f>'Cost estimate'!E695</f>
        <v>0</v>
      </c>
      <c r="F605" s="185">
        <v>6000</v>
      </c>
      <c r="G605" s="108">
        <f ca="1">IF(TODAY()&lt;45150,F605,IF(TODAY()&lt;45515,F605*(1+Escalations!$D$3),F605*(1+Escalations!$D$3)*(1+Escalations!$D$4)))</f>
        <v>6000</v>
      </c>
      <c r="H605" s="60">
        <f t="shared" ca="1" si="18"/>
        <v>0</v>
      </c>
    </row>
    <row r="606" spans="1:8" ht="13.5" customHeight="1" x14ac:dyDescent="0.25">
      <c r="A606" s="145"/>
      <c r="B606" s="104"/>
      <c r="C606" s="117" t="s">
        <v>516</v>
      </c>
      <c r="D606" s="104" t="s">
        <v>190</v>
      </c>
      <c r="E606" s="106">
        <f>'Cost estimate'!E696</f>
        <v>0</v>
      </c>
      <c r="F606" s="185">
        <v>10000</v>
      </c>
      <c r="G606" s="108">
        <f ca="1">IF(TODAY()&lt;45150,F606,IF(TODAY()&lt;45515,F606*(1+Escalations!$D$3),F606*(1+Escalations!$D$3)*(1+Escalations!$D$4)))</f>
        <v>10000</v>
      </c>
      <c r="H606" s="60">
        <f t="shared" ca="1" si="18"/>
        <v>0</v>
      </c>
    </row>
    <row r="607" spans="1:8" ht="13.5" customHeight="1" x14ac:dyDescent="0.25">
      <c r="A607" s="145"/>
      <c r="B607" s="104"/>
      <c r="C607" s="117" t="s">
        <v>517</v>
      </c>
      <c r="D607" s="104" t="s">
        <v>190</v>
      </c>
      <c r="E607" s="106">
        <f>'Cost estimate'!E697</f>
        <v>0</v>
      </c>
      <c r="F607" s="185">
        <v>12000</v>
      </c>
      <c r="G607" s="108">
        <f ca="1">IF(TODAY()&lt;45150,F607,IF(TODAY()&lt;45515,F607*(1+Escalations!$D$3),F607*(1+Escalations!$D$3)*(1+Escalations!$D$4)))</f>
        <v>12000</v>
      </c>
      <c r="H607" s="60">
        <f t="shared" ca="1" si="18"/>
        <v>0</v>
      </c>
    </row>
    <row r="608" spans="1:8" ht="13.5" customHeight="1" x14ac:dyDescent="0.25">
      <c r="A608" s="145"/>
      <c r="B608" s="104"/>
      <c r="C608" s="117" t="s">
        <v>518</v>
      </c>
      <c r="D608" s="104" t="s">
        <v>190</v>
      </c>
      <c r="E608" s="106">
        <f>'Cost estimate'!E698</f>
        <v>0</v>
      </c>
      <c r="F608" s="185">
        <v>14000</v>
      </c>
      <c r="G608" s="108">
        <f ca="1">IF(TODAY()&lt;45150,F608,IF(TODAY()&lt;45515,F608*(1+Escalations!$D$3),F608*(1+Escalations!$D$3)*(1+Escalations!$D$4)))</f>
        <v>14000</v>
      </c>
      <c r="H608" s="60">
        <f t="shared" ca="1" si="18"/>
        <v>0</v>
      </c>
    </row>
    <row r="609" spans="1:8" ht="13.5" customHeight="1" x14ac:dyDescent="0.25">
      <c r="A609" s="145"/>
      <c r="B609" s="104"/>
      <c r="C609" s="117" t="s">
        <v>519</v>
      </c>
      <c r="D609" s="104" t="s">
        <v>190</v>
      </c>
      <c r="E609" s="106">
        <f>'Cost estimate'!E699</f>
        <v>0</v>
      </c>
      <c r="F609" s="185">
        <v>15000</v>
      </c>
      <c r="G609" s="108">
        <f ca="1">IF(TODAY()&lt;45150,F609,IF(TODAY()&lt;45515,F609*(1+Escalations!$D$3),F609*(1+Escalations!$D$3)*(1+Escalations!$D$4)))</f>
        <v>15000</v>
      </c>
      <c r="H609" s="60">
        <f t="shared" ca="1" si="18"/>
        <v>0</v>
      </c>
    </row>
    <row r="610" spans="1:8" ht="13.5" customHeight="1" x14ac:dyDescent="0.25">
      <c r="A610" s="145"/>
      <c r="B610" s="104"/>
      <c r="C610" s="117" t="s">
        <v>520</v>
      </c>
      <c r="D610" s="104" t="s">
        <v>190</v>
      </c>
      <c r="E610" s="106">
        <f>'Cost estimate'!E700</f>
        <v>0</v>
      </c>
      <c r="F610" s="185">
        <v>15000</v>
      </c>
      <c r="G610" s="108">
        <f ca="1">IF(TODAY()&lt;45150,F610,IF(TODAY()&lt;45515,F610*(1+Escalations!$D$3),F610*(1+Escalations!$D$3)*(1+Escalations!$D$4)))</f>
        <v>15000</v>
      </c>
      <c r="H610" s="60">
        <f t="shared" ca="1" si="18"/>
        <v>0</v>
      </c>
    </row>
    <row r="611" spans="1:8" ht="13.5" customHeight="1" x14ac:dyDescent="0.25">
      <c r="A611" s="145"/>
      <c r="B611" s="104"/>
      <c r="C611" s="117" t="s">
        <v>521</v>
      </c>
      <c r="D611" s="104" t="s">
        <v>190</v>
      </c>
      <c r="E611" s="106">
        <f>'Cost estimate'!E701</f>
        <v>0</v>
      </c>
      <c r="F611" s="185">
        <v>15000</v>
      </c>
      <c r="G611" s="108">
        <f ca="1">IF(TODAY()&lt;45150,F611,IF(TODAY()&lt;45515,F611*(1+Escalations!$D$3),F611*(1+Escalations!$D$3)*(1+Escalations!$D$4)))</f>
        <v>15000</v>
      </c>
      <c r="H611" s="60">
        <f t="shared" ca="1" si="18"/>
        <v>0</v>
      </c>
    </row>
    <row r="612" spans="1:8" ht="13.5" customHeight="1" x14ac:dyDescent="0.25">
      <c r="A612" s="145"/>
      <c r="B612" s="104"/>
      <c r="C612" s="117" t="s">
        <v>522</v>
      </c>
      <c r="D612" s="104" t="s">
        <v>190</v>
      </c>
      <c r="E612" s="106">
        <f>'Cost estimate'!E702</f>
        <v>0</v>
      </c>
      <c r="F612" s="185">
        <v>15000</v>
      </c>
      <c r="G612" s="108">
        <f ca="1">IF(TODAY()&lt;45150,F612,IF(TODAY()&lt;45515,F612*(1+Escalations!$D$3),F612*(1+Escalations!$D$3)*(1+Escalations!$D$4)))</f>
        <v>15000</v>
      </c>
      <c r="H612" s="60">
        <f t="shared" ca="1" si="18"/>
        <v>0</v>
      </c>
    </row>
    <row r="613" spans="1:8" ht="13.5" customHeight="1" x14ac:dyDescent="0.25">
      <c r="A613" s="145"/>
      <c r="B613" s="104"/>
      <c r="C613" s="117" t="s">
        <v>523</v>
      </c>
      <c r="D613" s="104" t="s">
        <v>190</v>
      </c>
      <c r="E613" s="106">
        <f>'Cost estimate'!E703</f>
        <v>0</v>
      </c>
      <c r="F613" s="185">
        <v>17000</v>
      </c>
      <c r="G613" s="108">
        <f ca="1">IF(TODAY()&lt;45150,F613,IF(TODAY()&lt;45515,F613*(1+Escalations!$D$3),F613*(1+Escalations!$D$3)*(1+Escalations!$D$4)))</f>
        <v>17000</v>
      </c>
      <c r="H613" s="60">
        <f t="shared" ca="1" si="18"/>
        <v>0</v>
      </c>
    </row>
    <row r="614" spans="1:8" ht="13.5" customHeight="1" x14ac:dyDescent="0.25">
      <c r="A614" s="145"/>
      <c r="B614" s="104"/>
      <c r="C614" s="117" t="s">
        <v>524</v>
      </c>
      <c r="D614" s="104" t="s">
        <v>190</v>
      </c>
      <c r="E614" s="106">
        <f>'Cost estimate'!E704</f>
        <v>0</v>
      </c>
      <c r="F614" s="185">
        <v>17000</v>
      </c>
      <c r="G614" s="108">
        <f ca="1">IF(TODAY()&lt;45150,F614,IF(TODAY()&lt;45515,F614*(1+Escalations!$D$3),F614*(1+Escalations!$D$3)*(1+Escalations!$D$4)))</f>
        <v>17000</v>
      </c>
      <c r="H614" s="60">
        <f t="shared" ca="1" si="18"/>
        <v>0</v>
      </c>
    </row>
    <row r="615" spans="1:8" ht="13.5" customHeight="1" x14ac:dyDescent="0.25">
      <c r="A615" s="145"/>
      <c r="B615" s="104"/>
      <c r="C615" s="117"/>
      <c r="D615" s="104"/>
      <c r="E615" s="106"/>
      <c r="F615" s="185"/>
      <c r="G615" s="108"/>
      <c r="H615" s="60"/>
    </row>
    <row r="616" spans="1:8" ht="13.5" customHeight="1" x14ac:dyDescent="0.25">
      <c r="A616" s="403">
        <v>6.3</v>
      </c>
      <c r="B616" s="325" t="s">
        <v>532</v>
      </c>
      <c r="C616" s="324" t="s">
        <v>533</v>
      </c>
      <c r="D616" s="325"/>
      <c r="E616" s="179"/>
      <c r="F616" s="185"/>
      <c r="G616" s="181"/>
      <c r="H616" s="60"/>
    </row>
    <row r="617" spans="1:8" ht="13.5" customHeight="1" x14ac:dyDescent="0.25">
      <c r="A617" s="403"/>
      <c r="B617" s="325"/>
      <c r="C617" s="324"/>
      <c r="D617" s="325"/>
      <c r="E617" s="179"/>
      <c r="F617" s="185"/>
      <c r="G617" s="181"/>
      <c r="H617" s="60"/>
    </row>
    <row r="618" spans="1:8" ht="17.25" customHeight="1" x14ac:dyDescent="0.25">
      <c r="A618" s="406" t="s">
        <v>534</v>
      </c>
      <c r="B618" s="154" t="s">
        <v>298</v>
      </c>
      <c r="C618" s="158" t="s">
        <v>535</v>
      </c>
      <c r="D618" s="154"/>
      <c r="E618" s="184"/>
      <c r="F618" s="185"/>
      <c r="G618" s="156"/>
      <c r="H618" s="60"/>
    </row>
    <row r="619" spans="1:8" ht="13.5" customHeight="1" x14ac:dyDescent="0.25">
      <c r="A619" s="406" t="s">
        <v>536</v>
      </c>
      <c r="B619" s="154"/>
      <c r="C619" s="158" t="s">
        <v>537</v>
      </c>
      <c r="D619" s="154" t="s">
        <v>14</v>
      </c>
      <c r="E619" s="184">
        <f>'Cost estimate'!E709</f>
        <v>0</v>
      </c>
      <c r="F619" s="185">
        <v>1500000</v>
      </c>
      <c r="G619" s="156">
        <f ca="1">IF(TODAY()&lt;45150,F619,IF(TODAY()&lt;45515,F619*(1+Escalations!$D$3),F619*(1+Escalations!$D$3)*(1+Escalations!$D$4)))</f>
        <v>1500000</v>
      </c>
      <c r="H619" s="60">
        <f ca="1">E619*G619</f>
        <v>0</v>
      </c>
    </row>
    <row r="620" spans="1:8" ht="16.5" customHeight="1" x14ac:dyDescent="0.25">
      <c r="A620" s="406" t="s">
        <v>538</v>
      </c>
      <c r="B620" s="154"/>
      <c r="C620" s="158" t="s">
        <v>539</v>
      </c>
      <c r="D620" s="154" t="s">
        <v>14</v>
      </c>
      <c r="E620" s="184">
        <f>'Cost estimate'!E710</f>
        <v>0</v>
      </c>
      <c r="F620" s="185">
        <v>2000000</v>
      </c>
      <c r="G620" s="156">
        <f ca="1">IF(TODAY()&lt;45150,F620,IF(TODAY()&lt;45515,F620*(1+Escalations!$D$3),F620*(1+Escalations!$D$3)*(1+Escalations!$D$4)))</f>
        <v>2000000</v>
      </c>
      <c r="H620" s="60">
        <f ca="1">E620*G620</f>
        <v>0</v>
      </c>
    </row>
    <row r="621" spans="1:8" ht="13.5" customHeight="1" x14ac:dyDescent="0.25">
      <c r="A621" s="406"/>
      <c r="B621" s="154"/>
      <c r="C621" s="158"/>
      <c r="D621" s="154"/>
      <c r="E621" s="184"/>
      <c r="F621" s="185"/>
      <c r="G621" s="156"/>
      <c r="H621" s="60"/>
    </row>
    <row r="622" spans="1:8" ht="41.4" x14ac:dyDescent="0.25">
      <c r="A622" s="406">
        <v>6.4</v>
      </c>
      <c r="B622" s="154" t="s">
        <v>450</v>
      </c>
      <c r="C622" s="158" t="s">
        <v>540</v>
      </c>
      <c r="D622" s="154"/>
      <c r="E622" s="184"/>
      <c r="F622" s="185"/>
      <c r="G622" s="156"/>
      <c r="H622" s="60"/>
    </row>
    <row r="623" spans="1:8" ht="13.5" customHeight="1" x14ac:dyDescent="0.25">
      <c r="A623" s="406"/>
      <c r="B623" s="154"/>
      <c r="C623" s="158" t="s">
        <v>541</v>
      </c>
      <c r="D623" s="154"/>
      <c r="E623" s="184"/>
      <c r="F623" s="185"/>
      <c r="G623" s="156"/>
      <c r="H623" s="60"/>
    </row>
    <row r="624" spans="1:8" ht="13.5" customHeight="1" x14ac:dyDescent="0.25">
      <c r="A624" s="406" t="s">
        <v>542</v>
      </c>
      <c r="B624" s="154"/>
      <c r="C624" s="158" t="s">
        <v>543</v>
      </c>
      <c r="D624" s="154" t="s">
        <v>190</v>
      </c>
      <c r="E624" s="184">
        <f>'Cost estimate'!E714</f>
        <v>0</v>
      </c>
      <c r="F624" s="185">
        <v>15000</v>
      </c>
      <c r="G624" s="156">
        <f ca="1">IF(TODAY()&lt;45150,F624,IF(TODAY()&lt;45515,F624*(1+Escalations!$D$3),F624*(1+Escalations!$D$3)*(1+Escalations!$D$4)))</f>
        <v>15000</v>
      </c>
      <c r="H624" s="60">
        <f t="shared" ref="H624:H631" ca="1" si="19">E624*G624</f>
        <v>0</v>
      </c>
    </row>
    <row r="625" spans="1:8" ht="13.5" customHeight="1" x14ac:dyDescent="0.25">
      <c r="A625" s="406" t="s">
        <v>544</v>
      </c>
      <c r="B625" s="154"/>
      <c r="C625" s="158" t="s">
        <v>545</v>
      </c>
      <c r="D625" s="154" t="s">
        <v>190</v>
      </c>
      <c r="E625" s="184">
        <f>'Cost estimate'!E715</f>
        <v>0</v>
      </c>
      <c r="F625" s="185">
        <v>15000</v>
      </c>
      <c r="G625" s="156">
        <f ca="1">IF(TODAY()&lt;45150,F625,IF(TODAY()&lt;45515,F625*(1+Escalations!$D$3),F625*(1+Escalations!$D$3)*(1+Escalations!$D$4)))</f>
        <v>15000</v>
      </c>
      <c r="H625" s="60">
        <f t="shared" ca="1" si="19"/>
        <v>0</v>
      </c>
    </row>
    <row r="626" spans="1:8" ht="13.5" customHeight="1" x14ac:dyDescent="0.25">
      <c r="A626" s="406" t="s">
        <v>546</v>
      </c>
      <c r="B626" s="154"/>
      <c r="C626" s="158" t="s">
        <v>547</v>
      </c>
      <c r="D626" s="154" t="s">
        <v>190</v>
      </c>
      <c r="E626" s="184">
        <f>'Cost estimate'!E716</f>
        <v>0</v>
      </c>
      <c r="F626" s="185">
        <v>20000</v>
      </c>
      <c r="G626" s="156">
        <f ca="1">IF(TODAY()&lt;45150,F626,IF(TODAY()&lt;45515,F626*(1+Escalations!$D$3),F626*(1+Escalations!$D$3)*(1+Escalations!$D$4)))</f>
        <v>20000</v>
      </c>
      <c r="H626" s="60">
        <f t="shared" ca="1" si="19"/>
        <v>0</v>
      </c>
    </row>
    <row r="627" spans="1:8" ht="13.5" customHeight="1" x14ac:dyDescent="0.25">
      <c r="A627" s="406" t="s">
        <v>548</v>
      </c>
      <c r="B627" s="154"/>
      <c r="C627" s="158" t="s">
        <v>549</v>
      </c>
      <c r="D627" s="154" t="s">
        <v>190</v>
      </c>
      <c r="E627" s="184">
        <f>'Cost estimate'!E717</f>
        <v>0</v>
      </c>
      <c r="F627" s="185">
        <v>22000</v>
      </c>
      <c r="G627" s="156">
        <f ca="1">IF(TODAY()&lt;45150,F627,IF(TODAY()&lt;45515,F627*(1+Escalations!$D$3),F627*(1+Escalations!$D$3)*(1+Escalations!$D$4)))</f>
        <v>22000</v>
      </c>
      <c r="H627" s="60">
        <f t="shared" ca="1" si="19"/>
        <v>0</v>
      </c>
    </row>
    <row r="628" spans="1:8" ht="13.5" customHeight="1" x14ac:dyDescent="0.25">
      <c r="A628" s="406" t="s">
        <v>550</v>
      </c>
      <c r="B628" s="154"/>
      <c r="C628" s="158" t="s">
        <v>551</v>
      </c>
      <c r="D628" s="154" t="s">
        <v>190</v>
      </c>
      <c r="E628" s="184">
        <f>'Cost estimate'!E718</f>
        <v>0</v>
      </c>
      <c r="F628" s="185">
        <v>25000</v>
      </c>
      <c r="G628" s="156">
        <f ca="1">IF(TODAY()&lt;45150,F628,IF(TODAY()&lt;45515,F628*(1+Escalations!$D$3),F628*(1+Escalations!$D$3)*(1+Escalations!$D$4)))</f>
        <v>25000</v>
      </c>
      <c r="H628" s="60">
        <f t="shared" ca="1" si="19"/>
        <v>0</v>
      </c>
    </row>
    <row r="629" spans="1:8" ht="13.5" customHeight="1" x14ac:dyDescent="0.25">
      <c r="A629" s="406" t="s">
        <v>552</v>
      </c>
      <c r="B629" s="154"/>
      <c r="C629" s="158" t="s">
        <v>553</v>
      </c>
      <c r="D629" s="154" t="s">
        <v>190</v>
      </c>
      <c r="E629" s="184">
        <f>'Cost estimate'!E719</f>
        <v>0</v>
      </c>
      <c r="F629" s="185">
        <v>30000</v>
      </c>
      <c r="G629" s="156">
        <f ca="1">IF(TODAY()&lt;45150,F629,IF(TODAY()&lt;45515,F629*(1+Escalations!$D$3),F629*(1+Escalations!$D$3)*(1+Escalations!$D$4)))</f>
        <v>30000</v>
      </c>
      <c r="H629" s="60">
        <f t="shared" ca="1" si="19"/>
        <v>0</v>
      </c>
    </row>
    <row r="630" spans="1:8" ht="13.5" customHeight="1" x14ac:dyDescent="0.25">
      <c r="A630" s="406" t="s">
        <v>554</v>
      </c>
      <c r="B630" s="154"/>
      <c r="C630" s="158" t="s">
        <v>555</v>
      </c>
      <c r="D630" s="154" t="s">
        <v>190</v>
      </c>
      <c r="E630" s="184">
        <f>'Cost estimate'!E720</f>
        <v>0</v>
      </c>
      <c r="F630" s="185">
        <v>40000</v>
      </c>
      <c r="G630" s="156">
        <f ca="1">IF(TODAY()&lt;45150,F630,IF(TODAY()&lt;45515,F630*(1+Escalations!$D$3),F630*(1+Escalations!$D$3)*(1+Escalations!$D$4)))</f>
        <v>40000</v>
      </c>
      <c r="H630" s="60">
        <f t="shared" ca="1" si="19"/>
        <v>0</v>
      </c>
    </row>
    <row r="631" spans="1:8" ht="13.5" customHeight="1" x14ac:dyDescent="0.25">
      <c r="A631" s="406" t="s">
        <v>556</v>
      </c>
      <c r="B631" s="154"/>
      <c r="C631" s="158" t="s">
        <v>557</v>
      </c>
      <c r="D631" s="154" t="s">
        <v>190</v>
      </c>
      <c r="E631" s="184">
        <f>'Cost estimate'!E721</f>
        <v>0</v>
      </c>
      <c r="F631" s="185">
        <v>60000</v>
      </c>
      <c r="G631" s="156">
        <f ca="1">IF(TODAY()&lt;45150,F631,IF(TODAY()&lt;45515,F631*(1+Escalations!$D$3),F631*(1+Escalations!$D$3)*(1+Escalations!$D$4)))</f>
        <v>60000</v>
      </c>
      <c r="H631" s="60">
        <f t="shared" ca="1" si="19"/>
        <v>0</v>
      </c>
    </row>
    <row r="632" spans="1:8" ht="13.2" customHeight="1" x14ac:dyDescent="0.25">
      <c r="A632" s="406"/>
      <c r="B632" s="154"/>
      <c r="C632" s="158"/>
      <c r="D632" s="154"/>
      <c r="E632" s="184"/>
      <c r="F632" s="185"/>
      <c r="G632" s="156"/>
      <c r="H632" s="60"/>
    </row>
    <row r="633" spans="1:8" ht="20.399999999999999" customHeight="1" x14ac:dyDescent="0.25">
      <c r="A633" s="359" t="s">
        <v>711</v>
      </c>
      <c r="B633" s="86"/>
      <c r="C633" s="86"/>
      <c r="D633" s="86"/>
      <c r="E633" s="73"/>
      <c r="F633" s="392"/>
      <c r="G633" s="77"/>
      <c r="H633" s="78">
        <f ca="1">SUM(H571:H632)</f>
        <v>1776000</v>
      </c>
    </row>
    <row r="634" spans="1:8" ht="21.6" customHeight="1" x14ac:dyDescent="0.25">
      <c r="A634" s="359" t="s">
        <v>712</v>
      </c>
      <c r="B634" s="86"/>
      <c r="C634" s="86"/>
      <c r="D634" s="86"/>
      <c r="E634" s="73"/>
      <c r="F634" s="392"/>
      <c r="G634" s="77"/>
      <c r="H634" s="78">
        <f ca="1">H633</f>
        <v>1776000</v>
      </c>
    </row>
    <row r="635" spans="1:8" ht="13.5" customHeight="1" x14ac:dyDescent="0.25">
      <c r="A635" s="406"/>
      <c r="B635" s="154"/>
      <c r="C635" s="158" t="s">
        <v>558</v>
      </c>
      <c r="D635" s="154"/>
      <c r="E635" s="184"/>
      <c r="F635" s="185"/>
      <c r="G635" s="156"/>
      <c r="H635" s="60"/>
    </row>
    <row r="636" spans="1:8" ht="13.5" customHeight="1" x14ac:dyDescent="0.25">
      <c r="A636" s="406" t="s">
        <v>559</v>
      </c>
      <c r="B636" s="154"/>
      <c r="C636" s="158" t="s">
        <v>560</v>
      </c>
      <c r="D636" s="154" t="s">
        <v>190</v>
      </c>
      <c r="E636" s="184">
        <f>'Cost estimate'!E724</f>
        <v>0</v>
      </c>
      <c r="F636" s="185">
        <v>6000</v>
      </c>
      <c r="G636" s="156">
        <f ca="1">IF(TODAY()&lt;45150,F636,IF(TODAY()&lt;45515,F636*(1+Escalations!$D$3),F636*(1+Escalations!$D$3)*(1+Escalations!$D$4)))</f>
        <v>6000</v>
      </c>
      <c r="H636" s="60">
        <f t="shared" ref="H636:H645" ca="1" si="20">E636*G636</f>
        <v>0</v>
      </c>
    </row>
    <row r="637" spans="1:8" ht="13.5" customHeight="1" x14ac:dyDescent="0.25">
      <c r="A637" s="406" t="s">
        <v>561</v>
      </c>
      <c r="B637" s="154"/>
      <c r="C637" s="158" t="s">
        <v>562</v>
      </c>
      <c r="D637" s="154" t="s">
        <v>190</v>
      </c>
      <c r="E637" s="184">
        <f>'Cost estimate'!E725</f>
        <v>0</v>
      </c>
      <c r="F637" s="185">
        <v>7000</v>
      </c>
      <c r="G637" s="156">
        <f ca="1">IF(TODAY()&lt;45150,F637,IF(TODAY()&lt;45515,F637*(1+Escalations!$D$3),F637*(1+Escalations!$D$3)*(1+Escalations!$D$4)))</f>
        <v>7000</v>
      </c>
      <c r="H637" s="60">
        <f t="shared" ca="1" si="20"/>
        <v>0</v>
      </c>
    </row>
    <row r="638" spans="1:8" ht="13.5" customHeight="1" x14ac:dyDescent="0.25">
      <c r="A638" s="406" t="s">
        <v>563</v>
      </c>
      <c r="B638" s="154"/>
      <c r="C638" s="158" t="s">
        <v>564</v>
      </c>
      <c r="D638" s="154" t="s">
        <v>190</v>
      </c>
      <c r="E638" s="184">
        <f>'Cost estimate'!E726</f>
        <v>0</v>
      </c>
      <c r="F638" s="185">
        <v>8000</v>
      </c>
      <c r="G638" s="156">
        <f ca="1">IF(TODAY()&lt;45150,F638,IF(TODAY()&lt;45515,F638*(1+Escalations!$D$3),F638*(1+Escalations!$D$3)*(1+Escalations!$D$4)))</f>
        <v>8000</v>
      </c>
      <c r="H638" s="60">
        <f t="shared" ca="1" si="20"/>
        <v>0</v>
      </c>
    </row>
    <row r="639" spans="1:8" ht="13.5" customHeight="1" x14ac:dyDescent="0.25">
      <c r="A639" s="406" t="s">
        <v>565</v>
      </c>
      <c r="B639" s="154"/>
      <c r="C639" s="158" t="s">
        <v>566</v>
      </c>
      <c r="D639" s="154" t="s">
        <v>190</v>
      </c>
      <c r="E639" s="184">
        <f>'Cost estimate'!E727</f>
        <v>0</v>
      </c>
      <c r="F639" s="185">
        <v>12000</v>
      </c>
      <c r="G639" s="156">
        <f ca="1">IF(TODAY()&lt;45150,F639,IF(TODAY()&lt;45515,F639*(1+Escalations!$D$3),F639*(1+Escalations!$D$3)*(1+Escalations!$D$4)))</f>
        <v>12000</v>
      </c>
      <c r="H639" s="60">
        <f t="shared" ca="1" si="20"/>
        <v>0</v>
      </c>
    </row>
    <row r="640" spans="1:8" ht="13.5" customHeight="1" x14ac:dyDescent="0.25">
      <c r="A640" s="406" t="s">
        <v>567</v>
      </c>
      <c r="B640" s="154"/>
      <c r="C640" s="158" t="s">
        <v>568</v>
      </c>
      <c r="D640" s="154" t="s">
        <v>190</v>
      </c>
      <c r="E640" s="184">
        <f>'Cost estimate'!E728</f>
        <v>0</v>
      </c>
      <c r="F640" s="107">
        <v>15000</v>
      </c>
      <c r="G640" s="108">
        <f ca="1">IF(TODAY()&lt;45150,F640,IF(TODAY()&lt;45515,F640*(1+Escalations!$D$3),F640*(1+Escalations!$D$3)*(1+Escalations!$D$4)))</f>
        <v>15000</v>
      </c>
      <c r="H640" s="60">
        <f t="shared" ca="1" si="20"/>
        <v>0</v>
      </c>
    </row>
    <row r="641" spans="1:8" ht="13.5" customHeight="1" x14ac:dyDescent="0.25">
      <c r="A641" s="406" t="s">
        <v>569</v>
      </c>
      <c r="B641" s="154"/>
      <c r="C641" s="158" t="s">
        <v>570</v>
      </c>
      <c r="D641" s="154" t="s">
        <v>190</v>
      </c>
      <c r="E641" s="184">
        <f>'Cost estimate'!E729</f>
        <v>0</v>
      </c>
      <c r="F641" s="185">
        <v>17000</v>
      </c>
      <c r="G641" s="156">
        <f ca="1">IF(TODAY()&lt;45150,F641,IF(TODAY()&lt;45515,F641*(1+Escalations!$D$3),F641*(1+Escalations!$D$3)*(1+Escalations!$D$4)))</f>
        <v>17000</v>
      </c>
      <c r="H641" s="60">
        <f t="shared" ca="1" si="20"/>
        <v>0</v>
      </c>
    </row>
    <row r="642" spans="1:8" ht="13.5" customHeight="1" x14ac:dyDescent="0.25">
      <c r="A642" s="406" t="s">
        <v>571</v>
      </c>
      <c r="B642" s="154"/>
      <c r="C642" s="158" t="s">
        <v>572</v>
      </c>
      <c r="D642" s="154" t="s">
        <v>190</v>
      </c>
      <c r="E642" s="184">
        <f>'Cost estimate'!E730</f>
        <v>0</v>
      </c>
      <c r="F642" s="185">
        <v>20000</v>
      </c>
      <c r="G642" s="156">
        <f ca="1">IF(TODAY()&lt;45150,F642,IF(TODAY()&lt;45515,F642*(1+Escalations!$D$3),F642*(1+Escalations!$D$3)*(1+Escalations!$D$4)))</f>
        <v>20000</v>
      </c>
      <c r="H642" s="60">
        <f t="shared" ca="1" si="20"/>
        <v>0</v>
      </c>
    </row>
    <row r="643" spans="1:8" ht="13.5" customHeight="1" x14ac:dyDescent="0.25">
      <c r="A643" s="406" t="s">
        <v>573</v>
      </c>
      <c r="B643" s="154"/>
      <c r="C643" s="158" t="s">
        <v>574</v>
      </c>
      <c r="D643" s="154" t="s">
        <v>190</v>
      </c>
      <c r="E643" s="184">
        <f>'Cost estimate'!E731</f>
        <v>0</v>
      </c>
      <c r="F643" s="185">
        <v>24000</v>
      </c>
      <c r="G643" s="156">
        <f ca="1">IF(TODAY()&lt;45150,F643,IF(TODAY()&lt;45515,F643*(1+Escalations!$D$3),F643*(1+Escalations!$D$3)*(1+Escalations!$D$4)))</f>
        <v>24000</v>
      </c>
      <c r="H643" s="60">
        <f t="shared" ca="1" si="20"/>
        <v>0</v>
      </c>
    </row>
    <row r="644" spans="1:8" ht="13.5" customHeight="1" x14ac:dyDescent="0.25">
      <c r="A644" s="406" t="s">
        <v>575</v>
      </c>
      <c r="B644" s="154"/>
      <c r="C644" s="158" t="s">
        <v>576</v>
      </c>
      <c r="D644" s="154" t="s">
        <v>190</v>
      </c>
      <c r="E644" s="184">
        <f>'Cost estimate'!E732</f>
        <v>0</v>
      </c>
      <c r="F644" s="185">
        <v>28000</v>
      </c>
      <c r="G644" s="156">
        <f ca="1">IF(TODAY()&lt;45150,F644,IF(TODAY()&lt;45515,F644*(1+Escalations!$D$3),F644*(1+Escalations!$D$3)*(1+Escalations!$D$4)))</f>
        <v>28000</v>
      </c>
      <c r="H644" s="60">
        <f t="shared" ca="1" si="20"/>
        <v>0</v>
      </c>
    </row>
    <row r="645" spans="1:8" ht="13.5" customHeight="1" x14ac:dyDescent="0.25">
      <c r="A645" s="406">
        <v>6.5</v>
      </c>
      <c r="B645" s="154" t="s">
        <v>577</v>
      </c>
      <c r="C645" s="158" t="s">
        <v>578</v>
      </c>
      <c r="D645" s="154" t="s">
        <v>190</v>
      </c>
      <c r="E645" s="184">
        <f>'Cost estimate'!E733</f>
        <v>0</v>
      </c>
      <c r="F645" s="185">
        <v>5000</v>
      </c>
      <c r="G645" s="156">
        <f ca="1">IF(TODAY()&lt;45150,F645,IF(TODAY()&lt;45515,F645*(1+Escalations!$D$3),F645*(1+Escalations!$D$3)*(1+Escalations!$D$4)))</f>
        <v>5000</v>
      </c>
      <c r="H645" s="60">
        <f t="shared" ca="1" si="20"/>
        <v>0</v>
      </c>
    </row>
    <row r="646" spans="1:8" ht="13.5" customHeight="1" x14ac:dyDescent="0.25">
      <c r="A646" s="406"/>
      <c r="B646" s="154"/>
      <c r="C646" s="158"/>
      <c r="D646" s="154"/>
      <c r="E646" s="184"/>
      <c r="F646" s="185"/>
      <c r="G646" s="156"/>
      <c r="H646" s="60"/>
    </row>
    <row r="647" spans="1:8" ht="13.5" customHeight="1" x14ac:dyDescent="0.25">
      <c r="A647" s="406">
        <v>6.6</v>
      </c>
      <c r="B647" s="154" t="s">
        <v>579</v>
      </c>
      <c r="C647" s="158" t="s">
        <v>580</v>
      </c>
      <c r="D647" s="154" t="s">
        <v>202</v>
      </c>
      <c r="E647" s="184">
        <f>'Cost estimate'!E735</f>
        <v>0</v>
      </c>
      <c r="F647" s="185">
        <v>6000</v>
      </c>
      <c r="G647" s="156">
        <f ca="1">IF(TODAY()&lt;45150,F647,IF(TODAY()&lt;45515,F647*(1+Escalations!$D$3),F647*(1+Escalations!$D$3)*(1+Escalations!$D$4)))</f>
        <v>6000</v>
      </c>
      <c r="H647" s="60">
        <f ca="1">E647*G647</f>
        <v>0</v>
      </c>
    </row>
    <row r="648" spans="1:8" ht="13.5" customHeight="1" x14ac:dyDescent="0.25">
      <c r="A648" s="406"/>
      <c r="B648" s="154"/>
      <c r="C648" s="158"/>
      <c r="D648" s="154"/>
      <c r="E648" s="184"/>
      <c r="F648" s="185"/>
      <c r="G648" s="156"/>
      <c r="H648" s="60"/>
    </row>
    <row r="649" spans="1:8" ht="13.5" customHeight="1" x14ac:dyDescent="0.25">
      <c r="A649" s="406">
        <v>6.7</v>
      </c>
      <c r="B649" s="154" t="s">
        <v>581</v>
      </c>
      <c r="C649" s="158" t="s">
        <v>582</v>
      </c>
      <c r="D649" s="154"/>
      <c r="E649" s="184"/>
      <c r="F649" s="185"/>
      <c r="G649" s="156"/>
      <c r="H649" s="60"/>
    </row>
    <row r="650" spans="1:8" ht="13.5" customHeight="1" x14ac:dyDescent="0.25">
      <c r="A650" s="406" t="s">
        <v>583</v>
      </c>
      <c r="B650" s="154"/>
      <c r="C650" s="158" t="s">
        <v>584</v>
      </c>
      <c r="D650" s="154" t="s">
        <v>14</v>
      </c>
      <c r="E650" s="184">
        <f>'Cost estimate'!E738</f>
        <v>0</v>
      </c>
      <c r="F650" s="185">
        <v>50000</v>
      </c>
      <c r="G650" s="156">
        <f ca="1">IF(TODAY()&lt;45150,F650,IF(TODAY()&lt;45515,F650*(1+Escalations!$D$3),F650*(1+Escalations!$D$3)*(1+Escalations!$D$4)))</f>
        <v>50000</v>
      </c>
      <c r="H650" s="60">
        <f ca="1">E650*G650</f>
        <v>0</v>
      </c>
    </row>
    <row r="651" spans="1:8" ht="13.5" customHeight="1" x14ac:dyDescent="0.25">
      <c r="A651" s="406" t="s">
        <v>585</v>
      </c>
      <c r="B651" s="154"/>
      <c r="C651" s="158" t="s">
        <v>586</v>
      </c>
      <c r="D651" s="154" t="s">
        <v>587</v>
      </c>
      <c r="E651" s="184">
        <f>'Cost estimate'!E739</f>
        <v>0</v>
      </c>
      <c r="F651" s="185">
        <v>30000</v>
      </c>
      <c r="G651" s="156">
        <f ca="1">IF(TODAY()&lt;45150,F651,IF(TODAY()&lt;45515,F651*(1+Escalations!$D$3),F651*(1+Escalations!$D$3)*(1+Escalations!$D$4)))</f>
        <v>30000</v>
      </c>
      <c r="H651" s="60">
        <f ca="1">E651*G651</f>
        <v>0</v>
      </c>
    </row>
    <row r="652" spans="1:8" ht="13.5" customHeight="1" x14ac:dyDescent="0.25">
      <c r="A652" s="406" t="s">
        <v>588</v>
      </c>
      <c r="B652" s="154"/>
      <c r="C652" s="158" t="s">
        <v>589</v>
      </c>
      <c r="D652" s="154" t="s">
        <v>202</v>
      </c>
      <c r="E652" s="184">
        <f>'Cost estimate'!E740</f>
        <v>0</v>
      </c>
      <c r="F652" s="185">
        <v>4000</v>
      </c>
      <c r="G652" s="156">
        <f ca="1">IF(TODAY()&lt;45150,F652,IF(TODAY()&lt;45515,F652*(1+Escalations!$D$3),F652*(1+Escalations!$D$3)*(1+Escalations!$D$4)))</f>
        <v>4000</v>
      </c>
      <c r="H652" s="60">
        <f ca="1">E652*G652</f>
        <v>0</v>
      </c>
    </row>
    <row r="653" spans="1:8" ht="13.5" customHeight="1" x14ac:dyDescent="0.25">
      <c r="A653" s="406"/>
      <c r="B653" s="154"/>
      <c r="C653" s="158"/>
      <c r="D653" s="154"/>
      <c r="E653" s="184"/>
      <c r="F653" s="185"/>
      <c r="G653" s="156"/>
      <c r="H653" s="60"/>
    </row>
    <row r="654" spans="1:8" ht="27.6" x14ac:dyDescent="0.25">
      <c r="A654" s="407">
        <v>6.8</v>
      </c>
      <c r="B654" s="330" t="s">
        <v>200</v>
      </c>
      <c r="C654" s="329" t="s">
        <v>590</v>
      </c>
      <c r="D654" s="330" t="s">
        <v>150</v>
      </c>
      <c r="E654" s="233">
        <f>'Cost estimate'!E742</f>
        <v>0</v>
      </c>
      <c r="F654" s="185">
        <v>40000</v>
      </c>
      <c r="G654" s="156">
        <f ca="1">IF(TODAY()&lt;45150,F654,IF(TODAY()&lt;45515,F654*(1+Escalations!$D$3),F654*(1+Escalations!$D$3)*(1+Escalations!$D$4)))</f>
        <v>40000</v>
      </c>
      <c r="H654" s="60">
        <f ca="1">E654*G654</f>
        <v>0</v>
      </c>
    </row>
    <row r="655" spans="1:8" ht="1.5" customHeight="1" x14ac:dyDescent="0.25">
      <c r="A655" s="145"/>
      <c r="B655" s="104"/>
      <c r="C655" s="117"/>
      <c r="D655" s="104"/>
      <c r="E655" s="119"/>
      <c r="F655" s="185"/>
      <c r="G655" s="101"/>
      <c r="H655" s="60"/>
    </row>
    <row r="656" spans="1:8" ht="19.2" customHeight="1" x14ac:dyDescent="0.25">
      <c r="A656" s="394" t="s">
        <v>757</v>
      </c>
      <c r="B656" s="86"/>
      <c r="C656" s="86"/>
      <c r="D656" s="86"/>
      <c r="E656" s="73"/>
      <c r="F656" s="392"/>
      <c r="G656" s="77"/>
      <c r="H656" s="78">
        <f ca="1">SUM(H634:H655)</f>
        <v>1776000</v>
      </c>
    </row>
    <row r="657" spans="1:8" x14ac:dyDescent="0.25">
      <c r="A657" s="408" t="s">
        <v>591</v>
      </c>
      <c r="B657" s="409" t="s">
        <v>592</v>
      </c>
      <c r="C657" s="410" t="s">
        <v>593</v>
      </c>
      <c r="D657" s="346"/>
      <c r="E657" s="202"/>
      <c r="F657" s="185"/>
      <c r="G657" s="156"/>
      <c r="H657" s="60"/>
    </row>
    <row r="658" spans="1:8" x14ac:dyDescent="0.25">
      <c r="A658" s="411"/>
      <c r="B658" s="412" t="s">
        <v>594</v>
      </c>
      <c r="C658" s="331"/>
      <c r="D658" s="149"/>
      <c r="E658" s="164"/>
      <c r="F658" s="185"/>
      <c r="G658" s="156"/>
      <c r="H658" s="60"/>
    </row>
    <row r="659" spans="1:8" x14ac:dyDescent="0.25">
      <c r="A659" s="411" t="s">
        <v>595</v>
      </c>
      <c r="B659" s="149" t="s">
        <v>298</v>
      </c>
      <c r="C659" s="161" t="s">
        <v>596</v>
      </c>
      <c r="D659" s="149"/>
      <c r="E659" s="164"/>
      <c r="F659" s="185"/>
      <c r="G659" s="156"/>
      <c r="H659" s="60"/>
    </row>
    <row r="660" spans="1:8" x14ac:dyDescent="0.25">
      <c r="A660" s="413"/>
      <c r="B660" s="414"/>
      <c r="C660" s="161" t="s">
        <v>597</v>
      </c>
      <c r="D660" s="149" t="s">
        <v>202</v>
      </c>
      <c r="E660" s="164">
        <f>'Cost estimate'!E747</f>
        <v>0</v>
      </c>
      <c r="F660" s="185">
        <v>250</v>
      </c>
      <c r="G660" s="156">
        <f ca="1">IF(TODAY()&lt;45150,F660,IF(TODAY()&lt;45515,F660*(1+Escalations!$D$3),F660*(1+Escalations!$D$3)*(1+Escalations!$D$4)))</f>
        <v>250</v>
      </c>
      <c r="H660" s="60">
        <f ca="1">E660*G660</f>
        <v>0</v>
      </c>
    </row>
    <row r="661" spans="1:8" x14ac:dyDescent="0.25">
      <c r="A661" s="413"/>
      <c r="B661" s="414"/>
      <c r="C661" s="161" t="s">
        <v>598</v>
      </c>
      <c r="D661" s="149" t="s">
        <v>202</v>
      </c>
      <c r="E661" s="164">
        <f>'Cost estimate'!E748</f>
        <v>0</v>
      </c>
      <c r="F661" s="185">
        <v>2500</v>
      </c>
      <c r="G661" s="156">
        <f ca="1">IF(TODAY()&lt;45150,F661,IF(TODAY()&lt;45515,F661*(1+Escalations!$D$3),F661*(1+Escalations!$D$3)*(1+Escalations!$D$4)))</f>
        <v>2500</v>
      </c>
      <c r="H661" s="60">
        <f ca="1">E661*G661</f>
        <v>0</v>
      </c>
    </row>
    <row r="662" spans="1:8" x14ac:dyDescent="0.25">
      <c r="A662" s="413"/>
      <c r="B662" s="149"/>
      <c r="C662" s="161" t="s">
        <v>599</v>
      </c>
      <c r="D662" s="149"/>
      <c r="E662" s="164"/>
      <c r="F662" s="185"/>
      <c r="G662" s="156"/>
      <c r="H662" s="60"/>
    </row>
    <row r="663" spans="1:8" x14ac:dyDescent="0.25">
      <c r="A663" s="411" t="s">
        <v>600</v>
      </c>
      <c r="B663" s="149" t="s">
        <v>379</v>
      </c>
      <c r="C663" s="332" t="s">
        <v>601</v>
      </c>
      <c r="D663" s="149"/>
      <c r="E663" s="211"/>
      <c r="F663" s="185"/>
      <c r="G663" s="156"/>
      <c r="H663" s="60"/>
    </row>
    <row r="664" spans="1:8" ht="39.9" customHeight="1" x14ac:dyDescent="0.25">
      <c r="A664" s="413"/>
      <c r="B664" s="149"/>
      <c r="C664" s="161" t="s">
        <v>602</v>
      </c>
      <c r="D664" s="149"/>
      <c r="E664" s="211"/>
      <c r="F664" s="185"/>
      <c r="G664" s="156"/>
      <c r="H664" s="60"/>
    </row>
    <row r="665" spans="1:8" ht="57" customHeight="1" x14ac:dyDescent="0.25">
      <c r="A665" s="413"/>
      <c r="B665" s="149"/>
      <c r="C665" s="161" t="s">
        <v>603</v>
      </c>
      <c r="D665" s="149"/>
      <c r="E665" s="211"/>
      <c r="F665" s="185"/>
      <c r="G665" s="156"/>
      <c r="H665" s="60"/>
    </row>
    <row r="666" spans="1:8" x14ac:dyDescent="0.25">
      <c r="A666" s="413" t="s">
        <v>604</v>
      </c>
      <c r="B666" s="412"/>
      <c r="C666" s="161" t="s">
        <v>605</v>
      </c>
      <c r="D666" s="149"/>
      <c r="E666" s="164"/>
      <c r="F666" s="185"/>
      <c r="G666" s="156"/>
      <c r="H666" s="60"/>
    </row>
    <row r="667" spans="1:8" ht="20.25" customHeight="1" x14ac:dyDescent="0.25">
      <c r="A667" s="413"/>
      <c r="B667" s="149"/>
      <c r="C667" s="161" t="s">
        <v>606</v>
      </c>
      <c r="D667" s="149" t="s">
        <v>202</v>
      </c>
      <c r="E667" s="164">
        <f>'Cost estimate'!E754</f>
        <v>0</v>
      </c>
      <c r="F667" s="185">
        <v>4000</v>
      </c>
      <c r="G667" s="156">
        <f ca="1">IF(TODAY()&lt;45150,F667,IF(TODAY()&lt;45515,F667*(1+Escalations!$D$3),F667*(1+Escalations!$D$3)*(1+Escalations!$D$4)))</f>
        <v>4000</v>
      </c>
      <c r="H667" s="60">
        <f ca="1">E667*G667</f>
        <v>0</v>
      </c>
    </row>
    <row r="668" spans="1:8" ht="20.100000000000001" customHeight="1" x14ac:dyDescent="0.25">
      <c r="A668" s="413"/>
      <c r="B668" s="149"/>
      <c r="C668" s="161" t="s">
        <v>607</v>
      </c>
      <c r="D668" s="149"/>
      <c r="E668" s="164"/>
      <c r="F668" s="185"/>
      <c r="G668" s="156"/>
      <c r="H668" s="60"/>
    </row>
    <row r="669" spans="1:8" ht="20.25" customHeight="1" x14ac:dyDescent="0.25">
      <c r="A669" s="413"/>
      <c r="B669" s="149"/>
      <c r="C669" s="161" t="s">
        <v>608</v>
      </c>
      <c r="D669" s="149" t="s">
        <v>202</v>
      </c>
      <c r="E669" s="164">
        <f>'Cost estimate'!E756</f>
        <v>0</v>
      </c>
      <c r="F669" s="185">
        <v>3000</v>
      </c>
      <c r="G669" s="156">
        <f ca="1">IF(TODAY()&lt;45150,F669,IF(TODAY()&lt;45515,F669*(1+Escalations!$D$3),F669*(1+Escalations!$D$3)*(1+Escalations!$D$4)))</f>
        <v>3000</v>
      </c>
      <c r="H669" s="60">
        <f ca="1">E669*G669</f>
        <v>0</v>
      </c>
    </row>
    <row r="670" spans="1:8" x14ac:dyDescent="0.25">
      <c r="A670" s="411" t="s">
        <v>609</v>
      </c>
      <c r="B670" s="149" t="s">
        <v>610</v>
      </c>
      <c r="C670" s="332" t="s">
        <v>611</v>
      </c>
      <c r="D670" s="149"/>
      <c r="E670" s="164"/>
      <c r="F670" s="185"/>
      <c r="G670" s="156"/>
      <c r="H670" s="60"/>
    </row>
    <row r="671" spans="1:8" x14ac:dyDescent="0.25">
      <c r="A671" s="413" t="s">
        <v>612</v>
      </c>
      <c r="B671" s="412"/>
      <c r="C671" s="161" t="s">
        <v>613</v>
      </c>
      <c r="D671" s="149" t="s">
        <v>195</v>
      </c>
      <c r="E671" s="164">
        <f>'Cost estimate'!E758</f>
        <v>0</v>
      </c>
      <c r="F671" s="185">
        <v>40</v>
      </c>
      <c r="G671" s="156">
        <f ca="1">IF(TODAY()&lt;45150,F671,IF(TODAY()&lt;45515,F671*(1+Escalations!$D$3),F671*(1+Escalations!$D$3)*(1+Escalations!$D$4)))</f>
        <v>40</v>
      </c>
      <c r="H671" s="60">
        <f ca="1">E671*G671</f>
        <v>0</v>
      </c>
    </row>
    <row r="672" spans="1:8" x14ac:dyDescent="0.25">
      <c r="A672" s="413"/>
      <c r="B672" s="412"/>
      <c r="C672" s="161"/>
      <c r="D672" s="149"/>
      <c r="E672" s="164"/>
      <c r="F672" s="185"/>
      <c r="G672" s="156"/>
      <c r="H672" s="60"/>
    </row>
    <row r="673" spans="1:8" x14ac:dyDescent="0.25">
      <c r="A673" s="411" t="s">
        <v>614</v>
      </c>
      <c r="B673" s="149" t="s">
        <v>615</v>
      </c>
      <c r="C673" s="332" t="s">
        <v>616</v>
      </c>
      <c r="D673" s="149"/>
      <c r="E673" s="164"/>
      <c r="F673" s="185"/>
      <c r="G673" s="156"/>
      <c r="H673" s="60"/>
    </row>
    <row r="674" spans="1:8" ht="39.9" customHeight="1" x14ac:dyDescent="0.25">
      <c r="A674" s="415" t="s">
        <v>617</v>
      </c>
      <c r="B674" s="416"/>
      <c r="C674" s="231" t="s">
        <v>618</v>
      </c>
      <c r="D674" s="230" t="s">
        <v>195</v>
      </c>
      <c r="E674" s="216">
        <f>'Cost estimate'!E761</f>
        <v>0</v>
      </c>
      <c r="F674" s="185">
        <v>400</v>
      </c>
      <c r="G674" s="156">
        <f ca="1">IF(TODAY()&lt;45150,F674,IF(TODAY()&lt;45515,F674*(1+Escalations!$D$3),F674*(1+Escalations!$D$3)*(1+Escalations!$D$4)))</f>
        <v>400</v>
      </c>
      <c r="H674" s="60">
        <f ca="1">E674*G674</f>
        <v>0</v>
      </c>
    </row>
    <row r="675" spans="1:8" ht="25.2" customHeight="1" x14ac:dyDescent="0.25">
      <c r="A675" s="394" t="s">
        <v>758</v>
      </c>
      <c r="B675" s="86"/>
      <c r="C675" s="86"/>
      <c r="D675" s="86"/>
      <c r="E675" s="73"/>
      <c r="F675" s="392"/>
      <c r="G675" s="77"/>
      <c r="H675" s="78">
        <f ca="1">SUM(H657:H674)</f>
        <v>0</v>
      </c>
    </row>
    <row r="676" spans="1:8" x14ac:dyDescent="0.25">
      <c r="A676" s="403" t="s">
        <v>619</v>
      </c>
      <c r="B676" s="417"/>
      <c r="C676" s="225" t="s">
        <v>620</v>
      </c>
      <c r="D676" s="221"/>
      <c r="E676" s="184"/>
      <c r="F676" s="185"/>
      <c r="G676" s="160"/>
      <c r="H676" s="60"/>
    </row>
    <row r="677" spans="1:8" x14ac:dyDescent="0.25">
      <c r="A677" s="406"/>
      <c r="B677" s="417"/>
      <c r="C677" s="225"/>
      <c r="D677" s="221"/>
      <c r="E677" s="184"/>
      <c r="F677" s="185"/>
      <c r="G677" s="160"/>
      <c r="H677" s="60"/>
    </row>
    <row r="678" spans="1:8" x14ac:dyDescent="0.25">
      <c r="A678" s="403" t="s">
        <v>621</v>
      </c>
      <c r="B678" s="221" t="s">
        <v>622</v>
      </c>
      <c r="C678" s="225" t="s">
        <v>623</v>
      </c>
      <c r="D678" s="221"/>
      <c r="E678" s="184"/>
      <c r="F678" s="185"/>
      <c r="G678" s="160"/>
      <c r="H678" s="60"/>
    </row>
    <row r="679" spans="1:8" x14ac:dyDescent="0.25">
      <c r="A679" s="406"/>
      <c r="B679" s="221"/>
      <c r="C679" s="222"/>
      <c r="D679" s="221"/>
      <c r="E679" s="184"/>
      <c r="F679" s="185"/>
      <c r="G679" s="160"/>
      <c r="H679" s="60"/>
    </row>
    <row r="680" spans="1:8" ht="27.6" x14ac:dyDescent="0.25">
      <c r="A680" s="406"/>
      <c r="B680" s="221" t="s">
        <v>624</v>
      </c>
      <c r="C680" s="222" t="s">
        <v>625</v>
      </c>
      <c r="D680" s="221" t="s">
        <v>291</v>
      </c>
      <c r="E680" s="164">
        <f>'Cost estimate'!E766</f>
        <v>0</v>
      </c>
      <c r="F680" s="185">
        <v>15000</v>
      </c>
      <c r="G680" s="156">
        <f ca="1">IF(TODAY()&lt;45150,F680,IF(TODAY()&lt;45515,F680*(1+Escalations!$D$3),F680*(1+Escalations!$D$3)*(1+Escalations!$D$4)))</f>
        <v>15000</v>
      </c>
      <c r="H680" s="60">
        <f ca="1">E680*G680</f>
        <v>0</v>
      </c>
    </row>
    <row r="681" spans="1:8" ht="27.6" x14ac:dyDescent="0.25">
      <c r="A681" s="406"/>
      <c r="B681" s="221" t="s">
        <v>626</v>
      </c>
      <c r="C681" s="223" t="s">
        <v>627</v>
      </c>
      <c r="D681" s="221" t="s">
        <v>291</v>
      </c>
      <c r="E681" s="164">
        <f>'Cost estimate'!E767</f>
        <v>0</v>
      </c>
      <c r="F681" s="185">
        <v>15000</v>
      </c>
      <c r="G681" s="156">
        <f ca="1">IF(TODAY()&lt;45150,F681,IF(TODAY()&lt;45515,F681*(1+Escalations!$D$3),F681*(1+Escalations!$D$3)*(1+Escalations!$D$4)))</f>
        <v>15000</v>
      </c>
      <c r="H681" s="60">
        <f ca="1">E681*G681</f>
        <v>0</v>
      </c>
    </row>
    <row r="682" spans="1:8" ht="28.5" customHeight="1" x14ac:dyDescent="0.25">
      <c r="A682" s="406"/>
      <c r="B682" s="221" t="s">
        <v>628</v>
      </c>
      <c r="C682" s="755" t="s">
        <v>629</v>
      </c>
      <c r="D682" s="221" t="s">
        <v>291</v>
      </c>
      <c r="E682" s="164">
        <f>'Cost estimate'!E768</f>
        <v>0</v>
      </c>
      <c r="F682" s="185">
        <v>20000</v>
      </c>
      <c r="G682" s="156">
        <f ca="1">IF(TODAY()&lt;45150,F682,IF(TODAY()&lt;45515,F682*(1+Escalations!$D$3),F682*(1+Escalations!$D$3)*(1+Escalations!$D$4)))</f>
        <v>20000</v>
      </c>
      <c r="H682" s="60">
        <f ca="1">E682*G682</f>
        <v>0</v>
      </c>
    </row>
    <row r="683" spans="1:8" ht="28.5" customHeight="1" x14ac:dyDescent="0.25">
      <c r="A683" s="406"/>
      <c r="B683" s="221"/>
      <c r="C683" s="755"/>
      <c r="D683" s="221"/>
      <c r="E683" s="184"/>
      <c r="F683" s="185"/>
      <c r="G683" s="156"/>
      <c r="H683" s="60"/>
    </row>
    <row r="684" spans="1:8" ht="45.75" customHeight="1" x14ac:dyDescent="0.25">
      <c r="A684" s="406"/>
      <c r="B684" s="221" t="s">
        <v>630</v>
      </c>
      <c r="C684" s="755" t="s">
        <v>631</v>
      </c>
      <c r="D684" s="221" t="s">
        <v>291</v>
      </c>
      <c r="E684" s="164">
        <f>'Cost estimate'!E770</f>
        <v>0</v>
      </c>
      <c r="F684" s="185">
        <v>20000</v>
      </c>
      <c r="G684" s="156">
        <f ca="1">IF(TODAY()&lt;45150,F684,IF(TODAY()&lt;45515,F684*(1+Escalations!$D$3),F684*(1+Escalations!$D$3)*(1+Escalations!$D$4)))</f>
        <v>20000</v>
      </c>
      <c r="H684" s="60">
        <f ca="1">E684*G684</f>
        <v>0</v>
      </c>
    </row>
    <row r="685" spans="1:8" ht="11.25" customHeight="1" x14ac:dyDescent="0.25">
      <c r="A685" s="406"/>
      <c r="B685" s="221"/>
      <c r="C685" s="755"/>
      <c r="D685" s="221"/>
      <c r="E685" s="164"/>
      <c r="F685" s="185"/>
      <c r="G685" s="160"/>
      <c r="H685" s="60"/>
    </row>
    <row r="686" spans="1:8" x14ac:dyDescent="0.25">
      <c r="A686" s="406"/>
      <c r="B686" s="221"/>
      <c r="C686" s="223"/>
      <c r="D686" s="221"/>
      <c r="E686" s="164"/>
      <c r="F686" s="185"/>
      <c r="G686" s="160"/>
      <c r="H686" s="60"/>
    </row>
    <row r="687" spans="1:8" x14ac:dyDescent="0.25">
      <c r="A687" s="403" t="s">
        <v>632</v>
      </c>
      <c r="B687" s="221"/>
      <c r="C687" s="224" t="s">
        <v>633</v>
      </c>
      <c r="D687" s="221"/>
      <c r="E687" s="164"/>
      <c r="F687" s="185"/>
      <c r="G687" s="160"/>
      <c r="H687" s="60"/>
    </row>
    <row r="688" spans="1:8" ht="27.6" x14ac:dyDescent="0.25">
      <c r="A688" s="406"/>
      <c r="B688" s="221" t="s">
        <v>634</v>
      </c>
      <c r="C688" s="223" t="s">
        <v>635</v>
      </c>
      <c r="D688" s="221" t="s">
        <v>291</v>
      </c>
      <c r="E688" s="164">
        <f>'Cost estimate'!E774</f>
        <v>0</v>
      </c>
      <c r="F688" s="185">
        <v>7000</v>
      </c>
      <c r="G688" s="156">
        <f ca="1">IF(TODAY()&lt;45150,F688,IF(TODAY()&lt;45515,F688*(1+Escalations!$D$3),F688*(1+Escalations!$D$3)*(1+Escalations!$D$4)))</f>
        <v>7000</v>
      </c>
      <c r="H688" s="60">
        <f ca="1">E688*G688</f>
        <v>0</v>
      </c>
    </row>
    <row r="689" spans="1:8" ht="27.6" x14ac:dyDescent="0.25">
      <c r="A689" s="406"/>
      <c r="B689" s="221" t="s">
        <v>636</v>
      </c>
      <c r="C689" s="223" t="s">
        <v>637</v>
      </c>
      <c r="D689" s="221" t="s">
        <v>638</v>
      </c>
      <c r="E689" s="164">
        <f>'Cost estimate'!E775</f>
        <v>0</v>
      </c>
      <c r="F689" s="185">
        <v>800</v>
      </c>
      <c r="G689" s="160">
        <f ca="1">IF(TODAY()&lt;45150,F689,IF(TODAY()&lt;45515,F689*(1+Escalations!$D$3),F689*(1+Escalations!$D$3)*(1+Escalations!$D$4)))</f>
        <v>800</v>
      </c>
      <c r="H689" s="60">
        <f ca="1">E689*G689</f>
        <v>0</v>
      </c>
    </row>
    <row r="690" spans="1:8" ht="43.5" customHeight="1" x14ac:dyDescent="0.25">
      <c r="A690" s="406"/>
      <c r="B690" s="221" t="s">
        <v>639</v>
      </c>
      <c r="C690" s="223" t="s">
        <v>640</v>
      </c>
      <c r="D690" s="221" t="s">
        <v>638</v>
      </c>
      <c r="E690" s="164">
        <f>'Cost estimate'!E776</f>
        <v>0</v>
      </c>
      <c r="F690" s="185">
        <v>150</v>
      </c>
      <c r="G690" s="156">
        <f ca="1">IF(TODAY()&lt;45150,F690,IF(TODAY()&lt;45515,F690*(1+Escalations!$D$3),F690*(1+Escalations!$D$3)*(1+Escalations!$D$4)))</f>
        <v>150</v>
      </c>
      <c r="H690" s="60">
        <f ca="1">E690*G690</f>
        <v>0</v>
      </c>
    </row>
    <row r="691" spans="1:8" ht="27.6" x14ac:dyDescent="0.25">
      <c r="A691" s="406"/>
      <c r="B691" s="221" t="s">
        <v>641</v>
      </c>
      <c r="C691" s="223" t="s">
        <v>642</v>
      </c>
      <c r="D691" s="221" t="s">
        <v>638</v>
      </c>
      <c r="E691" s="164">
        <f>'Cost estimate'!E777</f>
        <v>0</v>
      </c>
      <c r="F691" s="185">
        <v>200</v>
      </c>
      <c r="G691" s="156">
        <f ca="1">IF(TODAY()&lt;45150,F691,IF(TODAY()&lt;45515,F691*(1+Escalations!$D$3),F691*(1+Escalations!$D$3)*(1+Escalations!$D$4)))</f>
        <v>200</v>
      </c>
      <c r="H691" s="60">
        <f ca="1">E691*G691</f>
        <v>0</v>
      </c>
    </row>
    <row r="692" spans="1:8" x14ac:dyDescent="0.25">
      <c r="A692" s="406"/>
      <c r="B692" s="221"/>
      <c r="C692" s="223" t="s">
        <v>643</v>
      </c>
      <c r="D692" s="221"/>
      <c r="E692" s="184"/>
      <c r="F692" s="185"/>
      <c r="G692" s="156"/>
      <c r="H692" s="60"/>
    </row>
    <row r="693" spans="1:8" x14ac:dyDescent="0.25">
      <c r="A693" s="406"/>
      <c r="B693" s="221"/>
      <c r="C693" s="223"/>
      <c r="D693" s="221"/>
      <c r="E693" s="184"/>
      <c r="F693" s="185"/>
      <c r="G693" s="156"/>
      <c r="H693" s="60"/>
    </row>
    <row r="694" spans="1:8" x14ac:dyDescent="0.25">
      <c r="A694" s="403" t="s">
        <v>9</v>
      </c>
      <c r="B694" s="221"/>
      <c r="C694" s="225" t="s">
        <v>644</v>
      </c>
      <c r="D694" s="221"/>
      <c r="E694" s="184"/>
      <c r="F694" s="185"/>
      <c r="G694" s="156"/>
      <c r="H694" s="60"/>
    </row>
    <row r="695" spans="1:8" s="13" customFormat="1" ht="27.6" x14ac:dyDescent="0.25">
      <c r="A695" s="406"/>
      <c r="B695" s="221" t="s">
        <v>645</v>
      </c>
      <c r="C695" s="222" t="s">
        <v>646</v>
      </c>
      <c r="D695" s="221" t="s">
        <v>291</v>
      </c>
      <c r="E695" s="164">
        <f>'Cost estimate'!E781</f>
        <v>0</v>
      </c>
      <c r="F695" s="185">
        <v>500000</v>
      </c>
      <c r="G695" s="156">
        <f ca="1">IF(TODAY()&lt;45150,F695,IF(TODAY()&lt;45515,F695*(1+Escalations!$D$3),F695*(1+Escalations!$D$3)*(1+Escalations!$D$4)))</f>
        <v>500000</v>
      </c>
      <c r="H695" s="60">
        <f ca="1">E695*G695</f>
        <v>0</v>
      </c>
    </row>
    <row r="696" spans="1:8" ht="27.6" x14ac:dyDescent="0.25">
      <c r="A696" s="406"/>
      <c r="B696" s="221" t="s">
        <v>647</v>
      </c>
      <c r="C696" s="222" t="s">
        <v>648</v>
      </c>
      <c r="D696" s="221" t="s">
        <v>291</v>
      </c>
      <c r="E696" s="164">
        <f>'Cost estimate'!E782</f>
        <v>0</v>
      </c>
      <c r="F696" s="185">
        <v>500000</v>
      </c>
      <c r="G696" s="156">
        <f ca="1">IF(TODAY()&lt;45150,F696,IF(TODAY()&lt;45515,F696*(1+Escalations!$D$3),F696*(1+Escalations!$D$3)*(1+Escalations!$D$4)))</f>
        <v>500000</v>
      </c>
      <c r="H696" s="60">
        <f ca="1">E696*G696</f>
        <v>0</v>
      </c>
    </row>
    <row r="697" spans="1:8" ht="27.6" x14ac:dyDescent="0.25">
      <c r="A697" s="406"/>
      <c r="B697" s="221" t="s">
        <v>649</v>
      </c>
      <c r="C697" s="222" t="s">
        <v>650</v>
      </c>
      <c r="D697" s="221" t="s">
        <v>291</v>
      </c>
      <c r="E697" s="164">
        <f>'Cost estimate'!E783</f>
        <v>0</v>
      </c>
      <c r="F697" s="185">
        <v>300000</v>
      </c>
      <c r="G697" s="156">
        <f ca="1">IF(TODAY()&lt;45150,F697,IF(TODAY()&lt;45515,F697*(1+Escalations!$D$3),F697*(1+Escalations!$D$3)*(1+Escalations!$D$4)))</f>
        <v>300000</v>
      </c>
      <c r="H697" s="60">
        <f ca="1">E697*G697</f>
        <v>0</v>
      </c>
    </row>
    <row r="698" spans="1:8" ht="27.6" x14ac:dyDescent="0.25">
      <c r="A698" s="406"/>
      <c r="B698" s="221" t="s">
        <v>651</v>
      </c>
      <c r="C698" s="222" t="s">
        <v>652</v>
      </c>
      <c r="D698" s="221" t="s">
        <v>291</v>
      </c>
      <c r="E698" s="164">
        <f>'Cost estimate'!E784</f>
        <v>0</v>
      </c>
      <c r="F698" s="185">
        <v>300000</v>
      </c>
      <c r="G698" s="156">
        <f ca="1">IF(TODAY()&lt;45150,F698,IF(TODAY()&lt;45515,F698*(1+Escalations!$D$3),F698*(1+Escalations!$D$3)*(1+Escalations!$D$4)))</f>
        <v>300000</v>
      </c>
      <c r="H698" s="60">
        <f ca="1">E698*G698</f>
        <v>0</v>
      </c>
    </row>
    <row r="699" spans="1:8" x14ac:dyDescent="0.25">
      <c r="A699" s="406"/>
      <c r="B699" s="221"/>
      <c r="C699" s="222"/>
      <c r="D699" s="221"/>
      <c r="E699" s="164"/>
      <c r="F699" s="185"/>
      <c r="G699" s="156"/>
      <c r="H699" s="60"/>
    </row>
    <row r="700" spans="1:8" x14ac:dyDescent="0.25">
      <c r="A700" s="403" t="s">
        <v>653</v>
      </c>
      <c r="B700" s="221" t="s">
        <v>622</v>
      </c>
      <c r="C700" s="225" t="s">
        <v>654</v>
      </c>
      <c r="D700" s="221"/>
      <c r="E700" s="164"/>
      <c r="F700" s="185"/>
      <c r="G700" s="156"/>
      <c r="H700" s="60"/>
    </row>
    <row r="701" spans="1:8" ht="27.6" x14ac:dyDescent="0.25">
      <c r="A701" s="403"/>
      <c r="B701" s="221"/>
      <c r="C701" s="222" t="s">
        <v>655</v>
      </c>
      <c r="D701" s="221" t="s">
        <v>291</v>
      </c>
      <c r="E701" s="164">
        <f>'Cost estimate'!E787</f>
        <v>0</v>
      </c>
      <c r="F701" s="185">
        <v>4000</v>
      </c>
      <c r="G701" s="156">
        <f ca="1">IF(TODAY()&lt;45150,F701,IF(TODAY()&lt;45515,F701*(1+Escalations!$D$3),F701*(1+Escalations!$D$3)*(1+Escalations!$D$4)))</f>
        <v>4000</v>
      </c>
      <c r="H701" s="60">
        <f ca="1">E701*G701</f>
        <v>0</v>
      </c>
    </row>
    <row r="702" spans="1:8" ht="27.6" x14ac:dyDescent="0.25">
      <c r="A702" s="403"/>
      <c r="B702" s="221"/>
      <c r="C702" s="222" t="s">
        <v>656</v>
      </c>
      <c r="D702" s="221"/>
      <c r="E702" s="227"/>
      <c r="F702" s="185"/>
      <c r="G702" s="156"/>
      <c r="H702" s="60"/>
    </row>
    <row r="703" spans="1:8" x14ac:dyDescent="0.25">
      <c r="A703" s="403"/>
      <c r="B703" s="221"/>
      <c r="C703" s="222"/>
      <c r="D703" s="221"/>
      <c r="E703" s="227"/>
      <c r="F703" s="185"/>
      <c r="G703" s="156"/>
      <c r="H703" s="60"/>
    </row>
    <row r="704" spans="1:8" x14ac:dyDescent="0.25">
      <c r="A704" s="403" t="s">
        <v>657</v>
      </c>
      <c r="B704" s="221" t="s">
        <v>622</v>
      </c>
      <c r="C704" s="225" t="s">
        <v>658</v>
      </c>
      <c r="D704" s="221"/>
      <c r="E704" s="184"/>
      <c r="F704" s="185"/>
      <c r="G704" s="156"/>
      <c r="H704" s="60"/>
    </row>
    <row r="705" spans="1:8" ht="33.75" customHeight="1" x14ac:dyDescent="0.25">
      <c r="A705" s="403"/>
      <c r="B705" s="221"/>
      <c r="C705" s="223" t="s">
        <v>659</v>
      </c>
      <c r="D705" s="221" t="s">
        <v>23</v>
      </c>
      <c r="E705" s="184">
        <f>'Cost estimate'!E791</f>
        <v>0</v>
      </c>
      <c r="F705" s="185">
        <v>10000</v>
      </c>
      <c r="G705" s="156">
        <f ca="1">IF(TODAY()&lt;45150,F705,IF(TODAY()&lt;45515,F705*(1+Escalations!$D$3),F705*(1+Escalations!$D$3)*(1+Escalations!$D$4)))</f>
        <v>10000</v>
      </c>
      <c r="H705" s="60">
        <f ca="1">E705*G705</f>
        <v>0</v>
      </c>
    </row>
    <row r="706" spans="1:8" ht="15" customHeight="1" x14ac:dyDescent="0.25">
      <c r="A706" s="418"/>
      <c r="B706" s="149"/>
      <c r="C706" s="161"/>
      <c r="D706" s="149"/>
      <c r="E706" s="164"/>
      <c r="F706" s="185"/>
      <c r="G706" s="156"/>
      <c r="H706" s="60"/>
    </row>
    <row r="707" spans="1:8" ht="28.5" customHeight="1" x14ac:dyDescent="0.25">
      <c r="A707" s="403" t="s">
        <v>99</v>
      </c>
      <c r="B707" s="221" t="s">
        <v>622</v>
      </c>
      <c r="C707" s="223" t="s">
        <v>660</v>
      </c>
      <c r="D707" s="221"/>
      <c r="E707" s="164"/>
      <c r="F707" s="185"/>
      <c r="G707" s="156"/>
      <c r="H707" s="60"/>
    </row>
    <row r="708" spans="1:8" ht="76.5" customHeight="1" x14ac:dyDescent="0.25">
      <c r="A708" s="419"/>
      <c r="B708" s="230" t="s">
        <v>622</v>
      </c>
      <c r="C708" s="231" t="s">
        <v>661</v>
      </c>
      <c r="D708" s="232" t="s">
        <v>190</v>
      </c>
      <c r="E708" s="233">
        <f>'Cost estimate'!E794</f>
        <v>0</v>
      </c>
      <c r="F708" s="185">
        <v>3000</v>
      </c>
      <c r="G708" s="156">
        <f ca="1">IF(TODAY()&lt;45150,F708,IF(TODAY()&lt;45515,F708*(1+Escalations!$D$3),F708*(1+Escalations!$D$3)*(1+Escalations!$D$4)))</f>
        <v>3000</v>
      </c>
      <c r="H708" s="60">
        <f ca="1">E708*G708</f>
        <v>0</v>
      </c>
    </row>
    <row r="709" spans="1:8" ht="18.600000000000001" customHeight="1" x14ac:dyDescent="0.25">
      <c r="A709" s="394" t="s">
        <v>759</v>
      </c>
      <c r="B709" s="86"/>
      <c r="C709" s="86"/>
      <c r="D709" s="86"/>
      <c r="E709" s="73"/>
      <c r="F709" s="392"/>
      <c r="G709" s="77"/>
      <c r="H709" s="78">
        <f ca="1">SUM(H676:H708)</f>
        <v>0</v>
      </c>
    </row>
    <row r="710" spans="1:8" x14ac:dyDescent="0.25">
      <c r="A710" s="420"/>
      <c r="B710" s="421"/>
      <c r="C710" s="422"/>
      <c r="D710" s="352"/>
      <c r="E710" s="352"/>
      <c r="F710" s="88"/>
      <c r="G710" s="256"/>
      <c r="H710" s="257"/>
    </row>
    <row r="711" spans="1:8" x14ac:dyDescent="0.25">
      <c r="A711" s="382"/>
      <c r="B711" s="383"/>
      <c r="C711" s="254"/>
      <c r="D711" s="45"/>
      <c r="E711" s="45"/>
      <c r="F711" s="333"/>
      <c r="G711" s="256"/>
      <c r="H711" s="257"/>
    </row>
    <row r="712" spans="1:8" ht="20.399999999999999" x14ac:dyDescent="0.25">
      <c r="A712" s="384" t="s">
        <v>721</v>
      </c>
      <c r="B712" s="258"/>
      <c r="C712" s="381"/>
      <c r="D712" s="258"/>
      <c r="E712" s="258"/>
      <c r="F712" s="333"/>
      <c r="G712" s="256"/>
      <c r="H712" s="257"/>
    </row>
    <row r="713" spans="1:8" x14ac:dyDescent="0.25">
      <c r="A713" s="382"/>
      <c r="B713" s="383"/>
      <c r="C713" s="254"/>
      <c r="D713" s="45"/>
      <c r="E713" s="45"/>
      <c r="F713" s="333"/>
      <c r="G713" s="256"/>
      <c r="H713" s="257"/>
    </row>
    <row r="714" spans="1:8" x14ac:dyDescent="0.25">
      <c r="A714" s="382"/>
      <c r="B714" s="383"/>
      <c r="C714" s="254"/>
      <c r="D714" s="45"/>
      <c r="E714" s="45"/>
      <c r="F714" s="333"/>
      <c r="G714" s="256"/>
      <c r="H714" s="257"/>
    </row>
    <row r="715" spans="1:8" x14ac:dyDescent="0.25">
      <c r="A715" s="382">
        <v>1</v>
      </c>
      <c r="B715" s="383"/>
      <c r="C715" s="254" t="s">
        <v>7</v>
      </c>
      <c r="D715" s="45"/>
      <c r="E715" s="259">
        <f ca="1">H138</f>
        <v>6273762</v>
      </c>
      <c r="F715" s="333"/>
      <c r="G715" s="256"/>
      <c r="H715" s="257"/>
    </row>
    <row r="716" spans="1:8" x14ac:dyDescent="0.25">
      <c r="A716" s="382"/>
      <c r="B716" s="383"/>
      <c r="C716" s="260"/>
      <c r="D716" s="45"/>
      <c r="E716" s="45"/>
      <c r="F716" s="333"/>
      <c r="G716" s="256"/>
      <c r="H716" s="257"/>
    </row>
    <row r="717" spans="1:8" x14ac:dyDescent="0.25">
      <c r="A717" s="382">
        <v>2</v>
      </c>
      <c r="B717" s="383"/>
      <c r="C717" s="254" t="s">
        <v>186</v>
      </c>
      <c r="D717" s="45"/>
      <c r="E717" s="259">
        <f ca="1">H209</f>
        <v>2449900</v>
      </c>
      <c r="F717" s="333"/>
      <c r="G717" s="256"/>
      <c r="H717" s="257"/>
    </row>
    <row r="718" spans="1:8" x14ac:dyDescent="0.25">
      <c r="A718" s="382"/>
      <c r="B718" s="383"/>
      <c r="C718" s="260"/>
      <c r="D718" s="45"/>
      <c r="E718" s="45"/>
      <c r="F718" s="333"/>
      <c r="G718" s="256"/>
      <c r="H718" s="257"/>
    </row>
    <row r="719" spans="1:8" x14ac:dyDescent="0.25">
      <c r="A719" s="382">
        <v>3</v>
      </c>
      <c r="B719" s="383"/>
      <c r="C719" s="254" t="s">
        <v>253</v>
      </c>
      <c r="D719" s="45"/>
      <c r="E719" s="259">
        <f ca="1">H247</f>
        <v>14289250</v>
      </c>
      <c r="F719" s="333"/>
      <c r="G719" s="256"/>
      <c r="H719" s="257"/>
    </row>
    <row r="720" spans="1:8" x14ac:dyDescent="0.25">
      <c r="A720" s="382"/>
      <c r="B720" s="383"/>
      <c r="C720" s="254"/>
      <c r="D720" s="45"/>
      <c r="E720" s="45"/>
      <c r="F720" s="333"/>
      <c r="G720" s="256"/>
      <c r="H720" s="257"/>
    </row>
    <row r="721" spans="1:8" x14ac:dyDescent="0.25">
      <c r="A721" s="382">
        <v>4</v>
      </c>
      <c r="B721" s="383"/>
      <c r="C721" s="254" t="s">
        <v>294</v>
      </c>
      <c r="D721" s="45"/>
      <c r="E721" s="259">
        <f ca="1">H276</f>
        <v>1613200</v>
      </c>
      <c r="F721" s="333"/>
      <c r="G721" s="256"/>
      <c r="H721" s="257"/>
    </row>
    <row r="722" spans="1:8" x14ac:dyDescent="0.25">
      <c r="A722" s="382"/>
      <c r="B722" s="383"/>
      <c r="C722" s="254"/>
      <c r="D722" s="45"/>
      <c r="E722" s="45"/>
      <c r="F722" s="333"/>
      <c r="G722" s="256"/>
      <c r="H722" s="257"/>
    </row>
    <row r="723" spans="1:8" x14ac:dyDescent="0.25">
      <c r="A723" s="382">
        <v>5</v>
      </c>
      <c r="B723" s="383"/>
      <c r="C723" s="254" t="s">
        <v>311</v>
      </c>
      <c r="D723" s="45"/>
      <c r="E723" s="259">
        <f ca="1">H516</f>
        <v>1449500</v>
      </c>
      <c r="F723" s="333"/>
      <c r="G723" s="256"/>
      <c r="H723" s="257"/>
    </row>
    <row r="724" spans="1:8" x14ac:dyDescent="0.25">
      <c r="A724" s="382"/>
      <c r="B724" s="383"/>
      <c r="C724" s="254"/>
      <c r="D724" s="45"/>
      <c r="E724" s="45"/>
      <c r="F724" s="333"/>
      <c r="G724" s="256"/>
      <c r="H724" s="257"/>
    </row>
    <row r="725" spans="1:8" ht="27.6" x14ac:dyDescent="0.25">
      <c r="A725" s="382">
        <v>6</v>
      </c>
      <c r="B725" s="383"/>
      <c r="C725" s="254" t="s">
        <v>471</v>
      </c>
      <c r="D725" s="45"/>
      <c r="E725" s="259">
        <f ca="1">H656</f>
        <v>1776000</v>
      </c>
      <c r="F725" s="333"/>
      <c r="G725" s="256"/>
      <c r="H725" s="257"/>
    </row>
    <row r="726" spans="1:8" x14ac:dyDescent="0.25">
      <c r="A726" s="382"/>
      <c r="B726" s="383"/>
      <c r="C726" s="254"/>
      <c r="D726" s="45"/>
      <c r="E726" s="45"/>
      <c r="F726" s="333"/>
      <c r="G726" s="256"/>
      <c r="H726" s="257"/>
    </row>
    <row r="727" spans="1:8" x14ac:dyDescent="0.25">
      <c r="A727" s="382">
        <v>7</v>
      </c>
      <c r="B727" s="383"/>
      <c r="C727" s="254" t="s">
        <v>723</v>
      </c>
      <c r="D727" s="45"/>
      <c r="E727" s="259">
        <f ca="1">H675</f>
        <v>0</v>
      </c>
      <c r="F727" s="333"/>
      <c r="G727" s="256"/>
      <c r="H727" s="257"/>
    </row>
    <row r="728" spans="1:8" x14ac:dyDescent="0.25">
      <c r="A728" s="382"/>
      <c r="B728" s="383"/>
      <c r="C728" s="254"/>
      <c r="D728" s="45"/>
      <c r="E728" s="45"/>
      <c r="F728" s="333"/>
      <c r="G728" s="256"/>
      <c r="H728" s="257"/>
    </row>
    <row r="729" spans="1:8" x14ac:dyDescent="0.25">
      <c r="A729" s="382">
        <v>8</v>
      </c>
      <c r="B729" s="383"/>
      <c r="C729" s="261" t="s">
        <v>620</v>
      </c>
      <c r="D729" s="45"/>
      <c r="E729" s="259">
        <f ca="1">H709</f>
        <v>0</v>
      </c>
      <c r="F729" s="333"/>
      <c r="G729" s="256"/>
      <c r="H729" s="257"/>
    </row>
    <row r="730" spans="1:8" x14ac:dyDescent="0.25">
      <c r="A730" s="382"/>
      <c r="B730" s="383"/>
      <c r="C730" s="254"/>
      <c r="D730" s="45"/>
      <c r="E730" s="45"/>
      <c r="F730" s="333"/>
      <c r="G730" s="256"/>
      <c r="H730" s="257"/>
    </row>
    <row r="731" spans="1:8" x14ac:dyDescent="0.25">
      <c r="A731" s="385">
        <v>9</v>
      </c>
      <c r="B731" s="386"/>
      <c r="C731" s="262" t="s">
        <v>722</v>
      </c>
      <c r="D731" s="263"/>
      <c r="E731" s="264">
        <f ca="1">SUM(E715:E729)</f>
        <v>27851612</v>
      </c>
      <c r="F731" s="366"/>
      <c r="G731" s="266"/>
      <c r="H731" s="267"/>
    </row>
    <row r="732" spans="1:8" x14ac:dyDescent="0.25">
      <c r="A732" s="382"/>
      <c r="B732" s="383"/>
      <c r="C732" s="254"/>
      <c r="D732" s="45"/>
      <c r="E732" s="45"/>
      <c r="F732" s="333"/>
      <c r="G732" s="256"/>
      <c r="H732" s="257"/>
    </row>
    <row r="733" spans="1:8" x14ac:dyDescent="0.25">
      <c r="A733" s="382">
        <v>10</v>
      </c>
      <c r="B733" s="383"/>
      <c r="C733" s="254" t="s">
        <v>728</v>
      </c>
      <c r="D733" s="45"/>
      <c r="E733" s="259">
        <f ca="1">H757</f>
        <v>7603490.0760000004</v>
      </c>
      <c r="F733" s="333"/>
      <c r="G733" s="256"/>
      <c r="H733" s="257"/>
    </row>
    <row r="734" spans="1:8" x14ac:dyDescent="0.25">
      <c r="A734" s="382"/>
      <c r="B734" s="383"/>
      <c r="C734" s="254"/>
      <c r="D734" s="45"/>
      <c r="E734" s="45"/>
      <c r="F734" s="333"/>
      <c r="G734" s="256"/>
      <c r="H734" s="257"/>
    </row>
    <row r="735" spans="1:8" x14ac:dyDescent="0.25">
      <c r="A735" s="385">
        <v>11</v>
      </c>
      <c r="B735" s="386"/>
      <c r="C735" s="262" t="s">
        <v>729</v>
      </c>
      <c r="D735" s="263"/>
      <c r="E735" s="268">
        <f ca="1">E733+E731</f>
        <v>35455102.075999998</v>
      </c>
      <c r="F735" s="366"/>
      <c r="G735" s="266"/>
      <c r="H735" s="267"/>
    </row>
    <row r="736" spans="1:8" x14ac:dyDescent="0.25">
      <c r="A736" s="382"/>
      <c r="B736" s="383"/>
      <c r="C736" s="254"/>
      <c r="D736" s="45"/>
      <c r="E736" s="45"/>
      <c r="F736" s="333"/>
      <c r="G736" s="256"/>
      <c r="H736" s="257"/>
    </row>
    <row r="737" spans="1:8" x14ac:dyDescent="0.25">
      <c r="A737" s="382">
        <v>12</v>
      </c>
      <c r="B737" s="383"/>
      <c r="C737" s="254" t="s">
        <v>730</v>
      </c>
      <c r="D737" s="45"/>
      <c r="E737" s="269">
        <f ca="1">E735*0.15</f>
        <v>5318265.3113999991</v>
      </c>
      <c r="F737" s="333"/>
      <c r="G737" s="256"/>
      <c r="H737" s="257"/>
    </row>
    <row r="738" spans="1:8" x14ac:dyDescent="0.25">
      <c r="A738" s="382"/>
      <c r="B738" s="383"/>
      <c r="C738" s="254"/>
      <c r="D738" s="45"/>
      <c r="E738" s="45"/>
      <c r="F738" s="333"/>
      <c r="G738" s="256"/>
      <c r="H738" s="257"/>
    </row>
    <row r="739" spans="1:8" x14ac:dyDescent="0.25">
      <c r="A739" s="385">
        <v>13</v>
      </c>
      <c r="B739" s="386"/>
      <c r="C739" s="262" t="s">
        <v>731</v>
      </c>
      <c r="D739" s="263"/>
      <c r="E739" s="268">
        <f ca="1">E737+E735</f>
        <v>40773367.387399994</v>
      </c>
      <c r="F739" s="366"/>
      <c r="G739" s="266"/>
      <c r="H739" s="267"/>
    </row>
    <row r="740" spans="1:8" x14ac:dyDescent="0.25">
      <c r="A740" s="382"/>
      <c r="B740" s="383"/>
      <c r="C740" s="254"/>
      <c r="D740" s="45"/>
      <c r="E740" s="45"/>
      <c r="F740" s="333"/>
      <c r="G740" s="256"/>
      <c r="H740" s="257"/>
    </row>
    <row r="741" spans="1:8" x14ac:dyDescent="0.25">
      <c r="A741" s="382"/>
      <c r="B741" s="383"/>
      <c r="C741" s="254"/>
      <c r="D741" s="45"/>
      <c r="E741" s="45"/>
      <c r="F741" s="333"/>
      <c r="G741" s="256"/>
      <c r="H741" s="257"/>
    </row>
    <row r="742" spans="1:8" x14ac:dyDescent="0.25">
      <c r="A742" s="382"/>
      <c r="B742" s="383"/>
      <c r="C742" s="254"/>
      <c r="D742" s="45"/>
      <c r="E742" s="45"/>
      <c r="F742" s="333"/>
      <c r="G742" s="256"/>
      <c r="H742" s="257"/>
    </row>
    <row r="743" spans="1:8" x14ac:dyDescent="0.25">
      <c r="A743" s="382"/>
      <c r="B743" s="383"/>
      <c r="C743" s="254"/>
      <c r="D743" s="45"/>
      <c r="E743" s="45"/>
      <c r="F743" s="333"/>
      <c r="G743" s="256"/>
      <c r="H743" s="257"/>
    </row>
    <row r="744" spans="1:8" x14ac:dyDescent="0.25">
      <c r="A744" s="382"/>
      <c r="B744" s="383"/>
      <c r="C744" s="254"/>
      <c r="D744" s="45"/>
      <c r="E744" s="45"/>
      <c r="F744" s="333"/>
      <c r="G744" s="256"/>
      <c r="H744" s="257"/>
    </row>
    <row r="745" spans="1:8" hidden="1" x14ac:dyDescent="0.25">
      <c r="A745" s="382"/>
      <c r="B745" s="383"/>
      <c r="C745" s="254"/>
      <c r="D745" s="45"/>
      <c r="E745" s="45"/>
      <c r="F745" s="333"/>
      <c r="G745" s="256"/>
      <c r="H745" s="257"/>
    </row>
    <row r="746" spans="1:8" hidden="1" x14ac:dyDescent="0.25">
      <c r="A746" s="382"/>
      <c r="B746" s="383"/>
      <c r="C746" s="254"/>
      <c r="D746" s="45"/>
      <c r="E746" s="45"/>
      <c r="F746" s="333"/>
      <c r="G746" s="256"/>
      <c r="H746" s="257"/>
    </row>
    <row r="747" spans="1:8" hidden="1" x14ac:dyDescent="0.25">
      <c r="A747" s="382"/>
      <c r="B747" s="383"/>
      <c r="C747" s="254" t="s">
        <v>724</v>
      </c>
      <c r="D747" s="45"/>
      <c r="E747" s="270">
        <f>E42</f>
        <v>10</v>
      </c>
      <c r="F747" s="333"/>
      <c r="G747" s="256" t="s">
        <v>725</v>
      </c>
      <c r="H747" s="257"/>
    </row>
    <row r="748" spans="1:8" hidden="1" x14ac:dyDescent="0.25">
      <c r="A748" s="382"/>
      <c r="B748" s="383"/>
      <c r="C748" s="254"/>
      <c r="D748" s="45"/>
      <c r="E748" s="45"/>
      <c r="F748" s="333"/>
      <c r="G748" s="256"/>
      <c r="H748" s="257"/>
    </row>
    <row r="749" spans="1:8" hidden="1" x14ac:dyDescent="0.25">
      <c r="A749" s="382"/>
      <c r="B749" s="383"/>
      <c r="C749" s="254" t="s">
        <v>726</v>
      </c>
      <c r="D749" s="45"/>
      <c r="E749" s="271">
        <f ca="1">TODAY() +92</f>
        <v>45657</v>
      </c>
      <c r="F749" s="333"/>
      <c r="G749" s="256"/>
      <c r="H749" s="257"/>
    </row>
    <row r="750" spans="1:8" hidden="1" x14ac:dyDescent="0.25">
      <c r="A750" s="382"/>
      <c r="B750" s="383"/>
      <c r="C750" s="254"/>
      <c r="D750" s="45"/>
      <c r="E750" s="45"/>
      <c r="F750" s="333"/>
      <c r="G750" s="256"/>
      <c r="H750" s="257"/>
    </row>
    <row r="751" spans="1:8" hidden="1" x14ac:dyDescent="0.25">
      <c r="A751" s="382"/>
      <c r="B751" s="383"/>
      <c r="C751" s="254" t="s">
        <v>727</v>
      </c>
      <c r="D751" s="45"/>
      <c r="E751" s="271">
        <f ca="1">E749+E747*31</f>
        <v>45967</v>
      </c>
      <c r="F751" s="333"/>
      <c r="G751" s="256"/>
      <c r="H751" s="257"/>
    </row>
    <row r="752" spans="1:8" hidden="1" x14ac:dyDescent="0.25">
      <c r="A752" s="382"/>
      <c r="B752" s="383"/>
      <c r="C752" s="254"/>
      <c r="D752" s="45"/>
      <c r="E752" s="45"/>
      <c r="F752" s="333"/>
      <c r="G752" s="256"/>
      <c r="H752" s="257"/>
    </row>
    <row r="753" spans="1:8" hidden="1" x14ac:dyDescent="0.25">
      <c r="A753" s="382"/>
      <c r="B753" s="383"/>
      <c r="C753" s="254"/>
      <c r="D753" s="45"/>
      <c r="E753" s="45">
        <f ca="1">ROUNDUP(IF(E751&gt;Escalations!B2,(E751-Escalations!B2)/31,0),0)</f>
        <v>27</v>
      </c>
      <c r="F753" s="333"/>
      <c r="G753" s="256">
        <f>Escalations!C3</f>
        <v>6.5000000000000002E-2</v>
      </c>
      <c r="H753" s="257">
        <f ca="1">E753/E747*E731*G753</f>
        <v>4887957.9060000004</v>
      </c>
    </row>
    <row r="754" spans="1:8" hidden="1" x14ac:dyDescent="0.25">
      <c r="A754" s="382"/>
      <c r="B754" s="383"/>
      <c r="C754" s="254"/>
      <c r="D754" s="45"/>
      <c r="E754" s="45"/>
      <c r="F754" s="333"/>
      <c r="G754" s="256"/>
      <c r="H754" s="257"/>
    </row>
    <row r="755" spans="1:8" hidden="1" x14ac:dyDescent="0.25">
      <c r="A755" s="382"/>
      <c r="B755" s="383"/>
      <c r="C755" s="254"/>
      <c r="D755" s="45"/>
      <c r="E755" s="45">
        <f ca="1">ROUNDUP(IF(E751&gt;Escalations!B3,(E751-Escalations!B3)/31,0),0)</f>
        <v>15</v>
      </c>
      <c r="F755" s="333"/>
      <c r="G755" s="256">
        <f>Escalations!C4</f>
        <v>6.5000000000000002E-2</v>
      </c>
      <c r="H755" s="257">
        <f ca="1">E755/E747*E731*G755</f>
        <v>2715532.17</v>
      </c>
    </row>
    <row r="756" spans="1:8" hidden="1" x14ac:dyDescent="0.25">
      <c r="A756" s="382"/>
      <c r="B756" s="383"/>
      <c r="C756" s="254"/>
      <c r="D756" s="45"/>
      <c r="E756" s="45"/>
      <c r="F756" s="333"/>
      <c r="G756" s="256"/>
      <c r="H756" s="257"/>
    </row>
    <row r="757" spans="1:8" hidden="1" x14ac:dyDescent="0.25">
      <c r="A757" s="382"/>
      <c r="B757" s="383"/>
      <c r="C757" s="254"/>
      <c r="D757" s="45"/>
      <c r="E757" s="45"/>
      <c r="F757" s="333"/>
      <c r="G757" s="256"/>
      <c r="H757" s="257">
        <f ca="1">SUM(H753:H756)</f>
        <v>7603490.0760000004</v>
      </c>
    </row>
    <row r="758" spans="1:8" hidden="1" x14ac:dyDescent="0.25">
      <c r="A758" s="382"/>
      <c r="B758" s="383"/>
      <c r="C758" s="254"/>
      <c r="D758" s="45"/>
      <c r="E758" s="45"/>
      <c r="F758" s="333"/>
      <c r="G758" s="256"/>
      <c r="H758" s="257"/>
    </row>
    <row r="759" spans="1:8" x14ac:dyDescent="0.25">
      <c r="A759" s="382"/>
      <c r="B759" s="383"/>
      <c r="C759" s="254"/>
      <c r="D759" s="45"/>
      <c r="E759" s="45"/>
      <c r="F759" s="334"/>
    </row>
    <row r="760" spans="1:8" x14ac:dyDescent="0.25">
      <c r="A760" s="382"/>
      <c r="B760" s="383"/>
      <c r="C760" s="254"/>
      <c r="D760" s="45"/>
      <c r="E760" s="45"/>
      <c r="F760" s="334"/>
    </row>
    <row r="761" spans="1:8" x14ac:dyDescent="0.25">
      <c r="A761" s="382"/>
      <c r="B761" s="383"/>
      <c r="C761" s="254"/>
      <c r="D761" s="45"/>
      <c r="E761" s="45"/>
      <c r="F761" s="334"/>
    </row>
    <row r="762" spans="1:8" x14ac:dyDescent="0.25">
      <c r="A762" s="382"/>
      <c r="B762" s="383"/>
      <c r="C762" s="254"/>
      <c r="D762" s="45"/>
      <c r="E762" s="45"/>
      <c r="F762" s="334"/>
    </row>
    <row r="763" spans="1:8" x14ac:dyDescent="0.25">
      <c r="A763" s="382"/>
      <c r="B763" s="383"/>
      <c r="C763" s="254"/>
      <c r="D763" s="45"/>
      <c r="E763" s="45"/>
      <c r="F763" s="334"/>
    </row>
    <row r="764" spans="1:8" x14ac:dyDescent="0.25">
      <c r="A764" s="382"/>
      <c r="B764" s="383"/>
      <c r="C764" s="254"/>
      <c r="D764" s="45"/>
      <c r="E764" s="45"/>
      <c r="F764" s="334"/>
    </row>
    <row r="765" spans="1:8" x14ac:dyDescent="0.25">
      <c r="A765" s="382"/>
      <c r="B765" s="383"/>
      <c r="C765" s="254"/>
      <c r="D765" s="45"/>
      <c r="E765" s="45"/>
      <c r="F765" s="334"/>
    </row>
    <row r="766" spans="1:8" x14ac:dyDescent="0.25">
      <c r="A766" s="382"/>
      <c r="B766" s="383"/>
      <c r="C766" s="254"/>
      <c r="D766" s="45"/>
      <c r="E766" s="45"/>
      <c r="F766" s="334"/>
    </row>
    <row r="767" spans="1:8" x14ac:dyDescent="0.25">
      <c r="A767" s="382"/>
      <c r="B767" s="383"/>
      <c r="C767" s="254"/>
      <c r="D767" s="45"/>
      <c r="E767" s="45"/>
      <c r="F767" s="334"/>
    </row>
    <row r="768" spans="1:8" x14ac:dyDescent="0.25">
      <c r="A768" s="382"/>
      <c r="B768" s="383"/>
      <c r="C768" s="254"/>
      <c r="D768" s="45"/>
      <c r="E768" s="45"/>
      <c r="F768" s="334"/>
    </row>
    <row r="769" spans="1:6" x14ac:dyDescent="0.25">
      <c r="A769" s="382"/>
      <c r="B769" s="383"/>
      <c r="C769" s="254"/>
      <c r="D769" s="45"/>
      <c r="E769" s="45"/>
      <c r="F769" s="334"/>
    </row>
    <row r="770" spans="1:6" x14ac:dyDescent="0.25">
      <c r="A770" s="382"/>
      <c r="B770" s="383"/>
      <c r="C770" s="254"/>
      <c r="D770" s="45"/>
      <c r="E770" s="45"/>
      <c r="F770" s="334"/>
    </row>
    <row r="771" spans="1:6" x14ac:dyDescent="0.25">
      <c r="A771" s="382"/>
      <c r="B771" s="383"/>
      <c r="C771" s="254"/>
      <c r="D771" s="45"/>
      <c r="E771" s="45"/>
      <c r="F771" s="334"/>
    </row>
    <row r="772" spans="1:6" x14ac:dyDescent="0.25">
      <c r="A772" s="382"/>
      <c r="B772" s="383"/>
      <c r="C772" s="254"/>
      <c r="D772" s="45"/>
      <c r="E772" s="45"/>
      <c r="F772" s="334"/>
    </row>
    <row r="773" spans="1:6" x14ac:dyDescent="0.25">
      <c r="A773" s="382"/>
      <c r="B773" s="383"/>
      <c r="C773" s="254"/>
      <c r="D773" s="45"/>
      <c r="E773" s="45"/>
      <c r="F773" s="334"/>
    </row>
    <row r="774" spans="1:6" x14ac:dyDescent="0.25">
      <c r="A774" s="382"/>
      <c r="B774" s="383"/>
      <c r="C774" s="254"/>
      <c r="D774" s="45"/>
      <c r="E774" s="45"/>
      <c r="F774" s="334"/>
    </row>
    <row r="775" spans="1:6" x14ac:dyDescent="0.25">
      <c r="A775" s="382"/>
      <c r="B775" s="383"/>
      <c r="C775" s="254"/>
      <c r="D775" s="45"/>
      <c r="E775" s="45"/>
      <c r="F775" s="334"/>
    </row>
    <row r="776" spans="1:6" x14ac:dyDescent="0.25">
      <c r="A776" s="382"/>
      <c r="B776" s="383"/>
      <c r="C776" s="254"/>
      <c r="D776" s="45"/>
      <c r="E776" s="45"/>
      <c r="F776" s="334"/>
    </row>
    <row r="777" spans="1:6" x14ac:dyDescent="0.25">
      <c r="A777" s="382"/>
      <c r="B777" s="383"/>
      <c r="C777" s="254"/>
      <c r="D777" s="45"/>
      <c r="E777" s="45"/>
      <c r="F777" s="334"/>
    </row>
    <row r="778" spans="1:6" x14ac:dyDescent="0.25">
      <c r="A778" s="382"/>
      <c r="B778" s="383"/>
      <c r="C778" s="254"/>
      <c r="D778" s="45"/>
      <c r="E778" s="45"/>
      <c r="F778" s="334"/>
    </row>
    <row r="779" spans="1:6" x14ac:dyDescent="0.25">
      <c r="A779" s="382"/>
      <c r="B779" s="383"/>
      <c r="C779" s="254"/>
      <c r="D779" s="45"/>
      <c r="E779" s="45"/>
      <c r="F779" s="334"/>
    </row>
    <row r="780" spans="1:6" x14ac:dyDescent="0.25">
      <c r="A780" s="382"/>
      <c r="B780" s="383"/>
      <c r="C780" s="254"/>
      <c r="D780" s="45"/>
      <c r="E780" s="45"/>
      <c r="F780" s="334"/>
    </row>
    <row r="781" spans="1:6" x14ac:dyDescent="0.25">
      <c r="A781" s="382"/>
      <c r="B781" s="383"/>
      <c r="C781" s="254"/>
      <c r="D781" s="45"/>
      <c r="E781" s="45"/>
      <c r="F781" s="334"/>
    </row>
    <row r="782" spans="1:6" x14ac:dyDescent="0.25">
      <c r="A782" s="382"/>
      <c r="B782" s="383"/>
      <c r="C782" s="254"/>
      <c r="D782" s="45"/>
      <c r="E782" s="45"/>
      <c r="F782" s="334"/>
    </row>
    <row r="783" spans="1:6" x14ac:dyDescent="0.25">
      <c r="A783" s="382"/>
      <c r="B783" s="383"/>
      <c r="C783" s="254"/>
      <c r="D783" s="45"/>
      <c r="E783" s="45"/>
      <c r="F783" s="334"/>
    </row>
    <row r="784" spans="1:6" x14ac:dyDescent="0.25">
      <c r="A784" s="382"/>
      <c r="B784" s="383"/>
      <c r="C784" s="254"/>
      <c r="D784" s="45"/>
      <c r="E784" s="45"/>
      <c r="F784" s="334"/>
    </row>
    <row r="785" spans="1:6" x14ac:dyDescent="0.25">
      <c r="A785" s="382"/>
      <c r="B785" s="383"/>
      <c r="C785" s="254"/>
      <c r="D785" s="45"/>
      <c r="E785" s="45"/>
      <c r="F785" s="334"/>
    </row>
    <row r="786" spans="1:6" x14ac:dyDescent="0.25">
      <c r="A786" s="382"/>
      <c r="B786" s="383"/>
      <c r="C786" s="254"/>
      <c r="D786" s="45"/>
      <c r="E786" s="45"/>
      <c r="F786" s="334"/>
    </row>
    <row r="787" spans="1:6" x14ac:dyDescent="0.25">
      <c r="A787" s="382"/>
      <c r="B787" s="383"/>
      <c r="C787" s="254"/>
      <c r="D787" s="45"/>
      <c r="E787" s="45"/>
      <c r="F787" s="334"/>
    </row>
    <row r="788" spans="1:6" x14ac:dyDescent="0.25">
      <c r="A788" s="382"/>
      <c r="B788" s="383"/>
      <c r="C788" s="254"/>
      <c r="D788" s="45"/>
      <c r="E788" s="45"/>
      <c r="F788" s="334"/>
    </row>
    <row r="789" spans="1:6" x14ac:dyDescent="0.25">
      <c r="A789" s="382"/>
      <c r="B789" s="383"/>
      <c r="C789" s="254"/>
      <c r="D789" s="45"/>
      <c r="E789" s="45"/>
      <c r="F789" s="334"/>
    </row>
    <row r="790" spans="1:6" x14ac:dyDescent="0.25">
      <c r="A790" s="382"/>
      <c r="B790" s="383"/>
      <c r="C790" s="254"/>
      <c r="D790" s="45"/>
      <c r="E790" s="45"/>
      <c r="F790" s="334"/>
    </row>
    <row r="791" spans="1:6" x14ac:dyDescent="0.25">
      <c r="A791" s="382"/>
      <c r="B791" s="383"/>
      <c r="C791" s="254"/>
      <c r="D791" s="45"/>
      <c r="E791" s="45"/>
      <c r="F791" s="334"/>
    </row>
    <row r="792" spans="1:6" x14ac:dyDescent="0.25">
      <c r="A792" s="382"/>
      <c r="B792" s="383"/>
      <c r="C792" s="254"/>
      <c r="D792" s="45"/>
      <c r="E792" s="45"/>
      <c r="F792" s="334"/>
    </row>
    <row r="793" spans="1:6" x14ac:dyDescent="0.25">
      <c r="A793" s="382"/>
      <c r="B793" s="383"/>
      <c r="C793" s="254"/>
      <c r="D793" s="45"/>
      <c r="E793" s="45"/>
      <c r="F793" s="334"/>
    </row>
    <row r="794" spans="1:6" x14ac:dyDescent="0.25">
      <c r="A794" s="382"/>
      <c r="B794" s="383"/>
      <c r="C794" s="254"/>
      <c r="D794" s="45"/>
      <c r="E794" s="45"/>
      <c r="F794" s="334"/>
    </row>
    <row r="795" spans="1:6" x14ac:dyDescent="0.25">
      <c r="A795" s="382"/>
      <c r="B795" s="383"/>
      <c r="C795" s="254"/>
      <c r="D795" s="45"/>
      <c r="E795" s="45"/>
      <c r="F795" s="334"/>
    </row>
    <row r="796" spans="1:6" x14ac:dyDescent="0.25">
      <c r="A796" s="382"/>
      <c r="B796" s="383"/>
      <c r="C796" s="254"/>
      <c r="D796" s="45"/>
      <c r="E796" s="45"/>
      <c r="F796" s="334"/>
    </row>
    <row r="797" spans="1:6" x14ac:dyDescent="0.25">
      <c r="A797" s="382"/>
      <c r="B797" s="383"/>
      <c r="C797" s="254"/>
      <c r="D797" s="45"/>
      <c r="E797" s="45"/>
      <c r="F797" s="334"/>
    </row>
    <row r="798" spans="1:6" x14ac:dyDescent="0.25">
      <c r="A798" s="382"/>
      <c r="B798" s="383"/>
      <c r="C798" s="254"/>
      <c r="D798" s="45"/>
      <c r="E798" s="45"/>
      <c r="F798" s="334"/>
    </row>
    <row r="799" spans="1:6" x14ac:dyDescent="0.25">
      <c r="A799" s="382"/>
      <c r="B799" s="383"/>
      <c r="C799" s="254"/>
      <c r="D799" s="45"/>
      <c r="E799" s="45"/>
      <c r="F799" s="334"/>
    </row>
    <row r="800" spans="1:6" x14ac:dyDescent="0.25">
      <c r="A800" s="382"/>
      <c r="B800" s="383"/>
      <c r="C800" s="254"/>
      <c r="D800" s="45"/>
      <c r="E800" s="45"/>
      <c r="F800" s="334"/>
    </row>
    <row r="801" spans="1:6" x14ac:dyDescent="0.25">
      <c r="A801" s="382"/>
      <c r="B801" s="383"/>
      <c r="C801" s="254"/>
      <c r="D801" s="45"/>
      <c r="E801" s="45"/>
      <c r="F801" s="334"/>
    </row>
    <row r="802" spans="1:6" x14ac:dyDescent="0.25">
      <c r="A802" s="382"/>
      <c r="B802" s="383"/>
      <c r="C802" s="254"/>
      <c r="D802" s="45"/>
      <c r="E802" s="45"/>
      <c r="F802" s="334"/>
    </row>
    <row r="803" spans="1:6" x14ac:dyDescent="0.25">
      <c r="A803" s="382"/>
      <c r="B803" s="383"/>
      <c r="C803" s="254"/>
      <c r="D803" s="45"/>
      <c r="E803" s="45"/>
      <c r="F803" s="334"/>
    </row>
    <row r="804" spans="1:6" x14ac:dyDescent="0.25">
      <c r="A804" s="382"/>
      <c r="B804" s="383"/>
      <c r="C804" s="254"/>
      <c r="D804" s="45"/>
      <c r="E804" s="45"/>
      <c r="F804" s="334"/>
    </row>
    <row r="805" spans="1:6" x14ac:dyDescent="0.25">
      <c r="A805" s="382"/>
      <c r="B805" s="383"/>
      <c r="C805" s="254"/>
      <c r="D805" s="45"/>
      <c r="E805" s="45"/>
      <c r="F805" s="334"/>
    </row>
    <row r="806" spans="1:6" x14ac:dyDescent="0.25">
      <c r="A806" s="382"/>
      <c r="B806" s="383"/>
      <c r="C806" s="254"/>
      <c r="D806" s="45"/>
      <c r="E806" s="45"/>
      <c r="F806" s="334"/>
    </row>
    <row r="807" spans="1:6" x14ac:dyDescent="0.25">
      <c r="A807" s="382"/>
      <c r="B807" s="383"/>
      <c r="C807" s="254"/>
      <c r="D807" s="45"/>
      <c r="E807" s="45"/>
      <c r="F807" s="334"/>
    </row>
    <row r="808" spans="1:6" x14ac:dyDescent="0.25">
      <c r="A808" s="382"/>
      <c r="B808" s="383"/>
      <c r="C808" s="254"/>
      <c r="D808" s="45"/>
      <c r="E808" s="45"/>
      <c r="F808" s="334"/>
    </row>
    <row r="809" spans="1:6" x14ac:dyDescent="0.25">
      <c r="A809" s="382"/>
      <c r="B809" s="383"/>
      <c r="C809" s="254"/>
      <c r="D809" s="45"/>
      <c r="E809" s="45"/>
      <c r="F809" s="334"/>
    </row>
    <row r="810" spans="1:6" x14ac:dyDescent="0.25">
      <c r="A810" s="382"/>
      <c r="B810" s="383"/>
      <c r="C810" s="254"/>
      <c r="D810" s="45"/>
      <c r="E810" s="45"/>
      <c r="F810" s="334"/>
    </row>
    <row r="811" spans="1:6" x14ac:dyDescent="0.25">
      <c r="A811" s="382"/>
      <c r="B811" s="383"/>
      <c r="C811" s="254"/>
      <c r="D811" s="45"/>
      <c r="E811" s="45"/>
      <c r="F811" s="334"/>
    </row>
    <row r="812" spans="1:6" x14ac:dyDescent="0.25">
      <c r="A812" s="382"/>
      <c r="B812" s="383"/>
      <c r="C812" s="254"/>
      <c r="D812" s="45"/>
      <c r="E812" s="45"/>
      <c r="F812" s="334"/>
    </row>
    <row r="813" spans="1:6" x14ac:dyDescent="0.25">
      <c r="A813" s="382"/>
      <c r="B813" s="383"/>
      <c r="C813" s="254"/>
      <c r="D813" s="45"/>
      <c r="E813" s="45"/>
      <c r="F813" s="334"/>
    </row>
    <row r="814" spans="1:6" x14ac:dyDescent="0.25">
      <c r="A814" s="382"/>
      <c r="B814" s="383"/>
      <c r="C814" s="254"/>
      <c r="D814" s="45"/>
      <c r="E814" s="45"/>
      <c r="F814" s="334"/>
    </row>
    <row r="815" spans="1:6" x14ac:dyDescent="0.25">
      <c r="A815" s="382"/>
      <c r="B815" s="383"/>
      <c r="C815" s="254"/>
      <c r="D815" s="45"/>
      <c r="E815" s="45"/>
      <c r="F815" s="334"/>
    </row>
    <row r="816" spans="1:6" x14ac:dyDescent="0.25">
      <c r="A816" s="382"/>
      <c r="B816" s="383"/>
      <c r="C816" s="254"/>
      <c r="D816" s="45"/>
      <c r="E816" s="45"/>
      <c r="F816" s="334"/>
    </row>
    <row r="817" spans="1:6" x14ac:dyDescent="0.25">
      <c r="A817" s="382"/>
      <c r="B817" s="383"/>
      <c r="C817" s="254"/>
      <c r="D817" s="45"/>
      <c r="E817" s="45"/>
      <c r="F817" s="334"/>
    </row>
    <row r="818" spans="1:6" x14ac:dyDescent="0.25">
      <c r="A818" s="382"/>
      <c r="B818" s="383"/>
      <c r="C818" s="254"/>
      <c r="D818" s="45"/>
      <c r="E818" s="45"/>
      <c r="F818" s="334"/>
    </row>
    <row r="819" spans="1:6" x14ac:dyDescent="0.25">
      <c r="A819" s="382"/>
      <c r="B819" s="383"/>
      <c r="C819" s="254"/>
      <c r="D819" s="45"/>
      <c r="E819" s="45"/>
      <c r="F819" s="334"/>
    </row>
    <row r="820" spans="1:6" x14ac:dyDescent="0.25">
      <c r="A820" s="382"/>
      <c r="B820" s="383"/>
      <c r="C820" s="254"/>
      <c r="D820" s="45"/>
      <c r="E820" s="45"/>
      <c r="F820" s="334"/>
    </row>
    <row r="821" spans="1:6" x14ac:dyDescent="0.25">
      <c r="A821" s="382"/>
      <c r="B821" s="383"/>
      <c r="C821" s="254"/>
      <c r="D821" s="45"/>
      <c r="E821" s="45"/>
      <c r="F821" s="334"/>
    </row>
    <row r="822" spans="1:6" x14ac:dyDescent="0.25">
      <c r="A822" s="382"/>
      <c r="B822" s="383"/>
      <c r="C822" s="254"/>
      <c r="D822" s="45"/>
      <c r="E822" s="45"/>
      <c r="F822" s="334"/>
    </row>
    <row r="823" spans="1:6" x14ac:dyDescent="0.25">
      <c r="A823" s="382"/>
      <c r="B823" s="383"/>
      <c r="C823" s="254"/>
      <c r="D823" s="45"/>
      <c r="E823" s="45"/>
      <c r="F823" s="334"/>
    </row>
    <row r="824" spans="1:6" x14ac:dyDescent="0.25">
      <c r="A824" s="382"/>
      <c r="B824" s="383"/>
      <c r="C824" s="254"/>
      <c r="D824" s="45"/>
      <c r="E824" s="45"/>
      <c r="F824" s="334"/>
    </row>
    <row r="825" spans="1:6" x14ac:dyDescent="0.25">
      <c r="A825" s="382"/>
      <c r="B825" s="383"/>
      <c r="C825" s="254"/>
      <c r="D825" s="45"/>
      <c r="E825" s="45"/>
      <c r="F825" s="334"/>
    </row>
    <row r="826" spans="1:6" x14ac:dyDescent="0.25">
      <c r="A826" s="382"/>
      <c r="B826" s="383"/>
      <c r="C826" s="254"/>
      <c r="D826" s="45"/>
      <c r="E826" s="45"/>
      <c r="F826" s="334"/>
    </row>
    <row r="827" spans="1:6" x14ac:dyDescent="0.25">
      <c r="A827" s="382"/>
      <c r="B827" s="383"/>
      <c r="C827" s="254"/>
      <c r="D827" s="45"/>
      <c r="E827" s="45"/>
      <c r="F827" s="334"/>
    </row>
    <row r="828" spans="1:6" x14ac:dyDescent="0.25">
      <c r="A828" s="382"/>
      <c r="B828" s="383"/>
      <c r="C828" s="254"/>
      <c r="D828" s="45"/>
      <c r="E828" s="45"/>
      <c r="F828" s="334"/>
    </row>
    <row r="829" spans="1:6" x14ac:dyDescent="0.25">
      <c r="A829" s="382"/>
      <c r="B829" s="383"/>
      <c r="C829" s="254"/>
      <c r="D829" s="45"/>
      <c r="E829" s="45"/>
      <c r="F829" s="334"/>
    </row>
    <row r="830" spans="1:6" x14ac:dyDescent="0.25">
      <c r="A830" s="382"/>
      <c r="B830" s="383"/>
      <c r="C830" s="254"/>
      <c r="D830" s="45"/>
      <c r="E830" s="45"/>
      <c r="F830" s="334"/>
    </row>
    <row r="831" spans="1:6" x14ac:dyDescent="0.25">
      <c r="A831" s="382"/>
      <c r="B831" s="383"/>
      <c r="C831" s="254"/>
      <c r="D831" s="45"/>
      <c r="E831" s="45"/>
      <c r="F831" s="334"/>
    </row>
    <row r="832" spans="1:6" x14ac:dyDescent="0.25">
      <c r="A832" s="382"/>
      <c r="B832" s="383"/>
      <c r="C832" s="254"/>
      <c r="D832" s="45"/>
      <c r="E832" s="45"/>
      <c r="F832" s="334"/>
    </row>
    <row r="833" spans="1:6" x14ac:dyDescent="0.25">
      <c r="A833" s="382"/>
      <c r="B833" s="383"/>
      <c r="C833" s="254"/>
      <c r="D833" s="45"/>
      <c r="E833" s="45"/>
      <c r="F833" s="334"/>
    </row>
    <row r="834" spans="1:6" x14ac:dyDescent="0.25">
      <c r="A834" s="382"/>
      <c r="B834" s="383"/>
      <c r="C834" s="254"/>
      <c r="D834" s="45"/>
      <c r="E834" s="45"/>
      <c r="F834" s="334"/>
    </row>
    <row r="835" spans="1:6" x14ac:dyDescent="0.25">
      <c r="A835" s="382"/>
      <c r="B835" s="383"/>
      <c r="C835" s="254"/>
      <c r="D835" s="45"/>
      <c r="E835" s="45"/>
      <c r="F835" s="334"/>
    </row>
    <row r="836" spans="1:6" x14ac:dyDescent="0.25">
      <c r="A836" s="382"/>
      <c r="B836" s="383"/>
      <c r="C836" s="254"/>
      <c r="D836" s="45"/>
      <c r="E836" s="45"/>
      <c r="F836" s="334"/>
    </row>
    <row r="837" spans="1:6" x14ac:dyDescent="0.25">
      <c r="A837" s="382"/>
      <c r="B837" s="383"/>
      <c r="C837" s="254"/>
      <c r="D837" s="45"/>
      <c r="E837" s="45"/>
      <c r="F837" s="334"/>
    </row>
    <row r="838" spans="1:6" x14ac:dyDescent="0.25">
      <c r="A838" s="382"/>
      <c r="B838" s="383"/>
      <c r="C838" s="254"/>
      <c r="D838" s="45"/>
      <c r="E838" s="45"/>
      <c r="F838" s="334"/>
    </row>
    <row r="839" spans="1:6" x14ac:dyDescent="0.25">
      <c r="A839" s="382"/>
      <c r="B839" s="383"/>
      <c r="C839" s="254"/>
      <c r="D839" s="45"/>
      <c r="E839" s="45"/>
      <c r="F839" s="334"/>
    </row>
    <row r="840" spans="1:6" x14ac:dyDescent="0.25">
      <c r="A840" s="382"/>
      <c r="B840" s="383"/>
      <c r="C840" s="254"/>
      <c r="D840" s="45"/>
      <c r="E840" s="45"/>
      <c r="F840" s="334"/>
    </row>
    <row r="841" spans="1:6" x14ac:dyDescent="0.25">
      <c r="A841" s="382"/>
      <c r="B841" s="383"/>
      <c r="C841" s="254"/>
      <c r="D841" s="45"/>
      <c r="E841" s="45"/>
      <c r="F841" s="334"/>
    </row>
    <row r="842" spans="1:6" x14ac:dyDescent="0.25">
      <c r="A842" s="382"/>
      <c r="B842" s="383"/>
      <c r="C842" s="254"/>
      <c r="D842" s="45"/>
      <c r="E842" s="45"/>
      <c r="F842" s="334"/>
    </row>
    <row r="843" spans="1:6" x14ac:dyDescent="0.25">
      <c r="A843" s="382"/>
      <c r="B843" s="383"/>
      <c r="C843" s="254"/>
      <c r="D843" s="45"/>
      <c r="E843" s="45"/>
      <c r="F843" s="334"/>
    </row>
    <row r="844" spans="1:6" x14ac:dyDescent="0.25">
      <c r="A844" s="382"/>
      <c r="B844" s="383"/>
      <c r="C844" s="254"/>
      <c r="D844" s="45"/>
      <c r="E844" s="45"/>
      <c r="F844" s="334"/>
    </row>
    <row r="845" spans="1:6" x14ac:dyDescent="0.25">
      <c r="A845" s="382"/>
      <c r="B845" s="383"/>
      <c r="C845" s="254"/>
      <c r="D845" s="45"/>
      <c r="E845" s="45"/>
      <c r="F845" s="334"/>
    </row>
    <row r="846" spans="1:6" x14ac:dyDescent="0.25">
      <c r="A846" s="382"/>
      <c r="B846" s="383"/>
      <c r="C846" s="254"/>
      <c r="D846" s="45"/>
      <c r="E846" s="45"/>
      <c r="F846" s="334"/>
    </row>
    <row r="847" spans="1:6" x14ac:dyDescent="0.25">
      <c r="A847" s="382"/>
      <c r="B847" s="383"/>
      <c r="C847" s="254"/>
      <c r="D847" s="45"/>
      <c r="E847" s="45"/>
      <c r="F847" s="334"/>
    </row>
    <row r="848" spans="1:6" x14ac:dyDescent="0.25">
      <c r="A848" s="382"/>
      <c r="B848" s="383"/>
      <c r="C848" s="254"/>
      <c r="D848" s="45"/>
      <c r="E848" s="45"/>
      <c r="F848" s="334"/>
    </row>
    <row r="849" spans="1:6" x14ac:dyDescent="0.25">
      <c r="A849" s="382"/>
      <c r="B849" s="383"/>
      <c r="C849" s="254"/>
      <c r="D849" s="45"/>
      <c r="E849" s="45"/>
      <c r="F849" s="334"/>
    </row>
    <row r="850" spans="1:6" x14ac:dyDescent="0.25">
      <c r="A850" s="382"/>
      <c r="B850" s="383"/>
      <c r="C850" s="254"/>
      <c r="D850" s="45"/>
      <c r="E850" s="45"/>
      <c r="F850" s="334"/>
    </row>
    <row r="851" spans="1:6" x14ac:dyDescent="0.25">
      <c r="A851" s="382"/>
      <c r="B851" s="383"/>
      <c r="C851" s="254"/>
      <c r="D851" s="45"/>
      <c r="E851" s="45"/>
      <c r="F851" s="334"/>
    </row>
    <row r="852" spans="1:6" x14ac:dyDescent="0.25">
      <c r="A852" s="382"/>
      <c r="B852" s="383"/>
      <c r="C852" s="254"/>
      <c r="D852" s="45"/>
      <c r="E852" s="45"/>
      <c r="F852" s="334"/>
    </row>
    <row r="853" spans="1:6" x14ac:dyDescent="0.25">
      <c r="A853" s="382"/>
      <c r="B853" s="383"/>
      <c r="C853" s="254"/>
      <c r="D853" s="45"/>
      <c r="E853" s="45"/>
      <c r="F853" s="334"/>
    </row>
    <row r="854" spans="1:6" x14ac:dyDescent="0.25">
      <c r="A854" s="382"/>
      <c r="B854" s="383"/>
      <c r="C854" s="254"/>
      <c r="D854" s="45"/>
      <c r="E854" s="45"/>
      <c r="F854" s="334"/>
    </row>
    <row r="855" spans="1:6" x14ac:dyDescent="0.25">
      <c r="A855" s="382"/>
      <c r="B855" s="383"/>
      <c r="C855" s="254"/>
      <c r="D855" s="45"/>
      <c r="E855" s="45"/>
      <c r="F855" s="334"/>
    </row>
    <row r="856" spans="1:6" x14ac:dyDescent="0.25">
      <c r="A856" s="382"/>
      <c r="B856" s="383"/>
      <c r="C856" s="254"/>
      <c r="D856" s="45"/>
      <c r="E856" s="45"/>
      <c r="F856" s="334"/>
    </row>
    <row r="857" spans="1:6" x14ac:dyDescent="0.25">
      <c r="A857" s="382"/>
      <c r="B857" s="383"/>
      <c r="C857" s="254"/>
      <c r="D857" s="45"/>
      <c r="E857" s="45"/>
      <c r="F857" s="334"/>
    </row>
    <row r="858" spans="1:6" x14ac:dyDescent="0.25">
      <c r="A858" s="382"/>
      <c r="B858" s="383"/>
      <c r="C858" s="254"/>
      <c r="D858" s="45"/>
      <c r="E858" s="45"/>
      <c r="F858" s="334"/>
    </row>
    <row r="859" spans="1:6" x14ac:dyDescent="0.25">
      <c r="A859" s="382"/>
      <c r="B859" s="383"/>
      <c r="C859" s="254"/>
      <c r="D859" s="45"/>
      <c r="E859" s="45"/>
      <c r="F859" s="334"/>
    </row>
    <row r="860" spans="1:6" x14ac:dyDescent="0.25">
      <c r="A860" s="382"/>
      <c r="B860" s="383"/>
      <c r="C860" s="254"/>
      <c r="D860" s="45"/>
      <c r="E860" s="45"/>
      <c r="F860" s="334"/>
    </row>
    <row r="861" spans="1:6" x14ac:dyDescent="0.25">
      <c r="A861" s="382"/>
      <c r="B861" s="383"/>
      <c r="C861" s="254"/>
      <c r="D861" s="45"/>
      <c r="E861" s="45"/>
      <c r="F861" s="334"/>
    </row>
    <row r="862" spans="1:6" x14ac:dyDescent="0.25">
      <c r="A862" s="382"/>
      <c r="B862" s="383"/>
      <c r="C862" s="254"/>
      <c r="D862" s="45"/>
      <c r="E862" s="45"/>
      <c r="F862" s="334"/>
    </row>
    <row r="863" spans="1:6" x14ac:dyDescent="0.25">
      <c r="A863" s="382"/>
      <c r="B863" s="383"/>
      <c r="C863" s="254"/>
      <c r="D863" s="45"/>
      <c r="E863" s="45"/>
      <c r="F863" s="334"/>
    </row>
    <row r="864" spans="1:6" x14ac:dyDescent="0.25">
      <c r="A864" s="382"/>
      <c r="B864" s="383"/>
      <c r="C864" s="254"/>
      <c r="D864" s="45"/>
      <c r="E864" s="45"/>
      <c r="F864" s="334"/>
    </row>
    <row r="865" spans="1:6" x14ac:dyDescent="0.25">
      <c r="A865" s="382"/>
      <c r="B865" s="383"/>
      <c r="C865" s="254"/>
      <c r="D865" s="45"/>
      <c r="E865" s="45"/>
      <c r="F865" s="334"/>
    </row>
    <row r="866" spans="1:6" x14ac:dyDescent="0.25">
      <c r="A866" s="382"/>
      <c r="B866" s="383"/>
      <c r="C866" s="254"/>
      <c r="D866" s="45"/>
      <c r="E866" s="45"/>
      <c r="F866" s="334"/>
    </row>
    <row r="867" spans="1:6" x14ac:dyDescent="0.25">
      <c r="A867" s="382"/>
      <c r="B867" s="383"/>
      <c r="C867" s="254"/>
      <c r="D867" s="45"/>
      <c r="E867" s="45"/>
      <c r="F867" s="334"/>
    </row>
    <row r="868" spans="1:6" x14ac:dyDescent="0.25">
      <c r="A868" s="382"/>
      <c r="B868" s="383"/>
      <c r="C868" s="254"/>
      <c r="D868" s="45"/>
      <c r="E868" s="45"/>
      <c r="F868" s="334"/>
    </row>
    <row r="869" spans="1:6" x14ac:dyDescent="0.25">
      <c r="A869" s="382"/>
      <c r="B869" s="383"/>
      <c r="C869" s="254"/>
      <c r="D869" s="45"/>
      <c r="E869" s="45"/>
      <c r="F869" s="334"/>
    </row>
    <row r="870" spans="1:6" x14ac:dyDescent="0.25">
      <c r="A870" s="382"/>
      <c r="B870" s="383"/>
      <c r="C870" s="254"/>
      <c r="D870" s="45"/>
      <c r="E870" s="45"/>
      <c r="F870" s="334"/>
    </row>
    <row r="871" spans="1:6" x14ac:dyDescent="0.25">
      <c r="A871" s="382"/>
      <c r="B871" s="383"/>
      <c r="C871" s="254"/>
      <c r="D871" s="45"/>
      <c r="E871" s="45"/>
      <c r="F871" s="334"/>
    </row>
    <row r="872" spans="1:6" x14ac:dyDescent="0.25">
      <c r="A872" s="382"/>
      <c r="B872" s="383"/>
      <c r="C872" s="254"/>
      <c r="D872" s="45"/>
      <c r="E872" s="45"/>
      <c r="F872" s="334"/>
    </row>
    <row r="873" spans="1:6" x14ac:dyDescent="0.25">
      <c r="A873" s="382"/>
      <c r="B873" s="383"/>
      <c r="C873" s="254"/>
      <c r="D873" s="45"/>
      <c r="E873" s="45"/>
      <c r="F873" s="334"/>
    </row>
    <row r="874" spans="1:6" x14ac:dyDescent="0.25">
      <c r="A874" s="382"/>
      <c r="B874" s="383"/>
      <c r="C874" s="254"/>
      <c r="D874" s="45"/>
      <c r="E874" s="45"/>
      <c r="F874" s="334"/>
    </row>
    <row r="875" spans="1:6" x14ac:dyDescent="0.25">
      <c r="A875" s="382"/>
      <c r="B875" s="383"/>
      <c r="C875" s="254"/>
      <c r="D875" s="45"/>
      <c r="E875" s="45"/>
      <c r="F875" s="334"/>
    </row>
    <row r="876" spans="1:6" x14ac:dyDescent="0.25">
      <c r="A876" s="382"/>
      <c r="B876" s="383"/>
      <c r="C876" s="254"/>
      <c r="D876" s="45"/>
      <c r="E876" s="45"/>
      <c r="F876" s="334"/>
    </row>
    <row r="877" spans="1:6" x14ac:dyDescent="0.25">
      <c r="A877" s="382"/>
      <c r="B877" s="383"/>
      <c r="C877" s="254"/>
      <c r="D877" s="45"/>
      <c r="E877" s="45"/>
      <c r="F877" s="334"/>
    </row>
    <row r="878" spans="1:6" x14ac:dyDescent="0.25">
      <c r="A878" s="382"/>
      <c r="B878" s="383"/>
      <c r="C878" s="254"/>
      <c r="D878" s="45"/>
      <c r="E878" s="45"/>
      <c r="F878" s="334"/>
    </row>
    <row r="879" spans="1:6" x14ac:dyDescent="0.25">
      <c r="A879" s="382"/>
      <c r="B879" s="383"/>
      <c r="C879" s="254"/>
      <c r="D879" s="45"/>
      <c r="E879" s="45"/>
      <c r="F879" s="334"/>
    </row>
    <row r="880" spans="1:6" x14ac:dyDescent="0.25">
      <c r="A880" s="382"/>
      <c r="B880" s="383"/>
      <c r="C880" s="254"/>
      <c r="D880" s="45"/>
      <c r="E880" s="45"/>
      <c r="F880" s="334"/>
    </row>
    <row r="881" spans="1:6" x14ac:dyDescent="0.25">
      <c r="A881" s="382"/>
      <c r="B881" s="383"/>
      <c r="C881" s="254"/>
      <c r="D881" s="45"/>
      <c r="E881" s="45"/>
      <c r="F881" s="334"/>
    </row>
    <row r="882" spans="1:6" x14ac:dyDescent="0.25">
      <c r="A882" s="382"/>
      <c r="B882" s="383"/>
      <c r="C882" s="254"/>
      <c r="D882" s="45"/>
      <c r="E882" s="45"/>
      <c r="F882" s="334"/>
    </row>
    <row r="883" spans="1:6" x14ac:dyDescent="0.25">
      <c r="A883" s="382"/>
      <c r="B883" s="383"/>
      <c r="C883" s="254"/>
      <c r="D883" s="45"/>
      <c r="E883" s="45"/>
      <c r="F883" s="334"/>
    </row>
    <row r="884" spans="1:6" x14ac:dyDescent="0.25">
      <c r="A884" s="382"/>
      <c r="B884" s="383"/>
      <c r="C884" s="254"/>
      <c r="D884" s="45"/>
      <c r="E884" s="45"/>
      <c r="F884" s="334"/>
    </row>
    <row r="885" spans="1:6" x14ac:dyDescent="0.25">
      <c r="A885" s="382"/>
      <c r="B885" s="383"/>
      <c r="C885" s="254"/>
      <c r="D885" s="45"/>
      <c r="E885" s="45"/>
      <c r="F885" s="334"/>
    </row>
    <row r="886" spans="1:6" x14ac:dyDescent="0.25">
      <c r="A886" s="382"/>
      <c r="B886" s="383"/>
      <c r="C886" s="254"/>
      <c r="D886" s="45"/>
      <c r="E886" s="45"/>
      <c r="F886" s="334"/>
    </row>
    <row r="887" spans="1:6" x14ac:dyDescent="0.25">
      <c r="A887" s="382"/>
      <c r="B887" s="383"/>
      <c r="C887" s="254"/>
      <c r="D887" s="45"/>
      <c r="E887" s="45"/>
      <c r="F887" s="334"/>
    </row>
    <row r="888" spans="1:6" x14ac:dyDescent="0.25">
      <c r="A888" s="382"/>
      <c r="B888" s="383"/>
      <c r="C888" s="254"/>
      <c r="D888" s="45"/>
      <c r="E888" s="45"/>
      <c r="F888" s="334"/>
    </row>
    <row r="889" spans="1:6" x14ac:dyDescent="0.25">
      <c r="A889" s="382"/>
      <c r="B889" s="383"/>
      <c r="C889" s="254"/>
      <c r="D889" s="45"/>
      <c r="E889" s="45"/>
      <c r="F889" s="334"/>
    </row>
    <row r="890" spans="1:6" x14ac:dyDescent="0.25">
      <c r="A890" s="382"/>
      <c r="B890" s="383"/>
      <c r="C890" s="254"/>
      <c r="D890" s="45"/>
      <c r="E890" s="45"/>
      <c r="F890" s="334"/>
    </row>
    <row r="891" spans="1:6" x14ac:dyDescent="0.25">
      <c r="A891" s="382"/>
      <c r="B891" s="383"/>
      <c r="C891" s="254"/>
      <c r="D891" s="45"/>
      <c r="E891" s="45"/>
      <c r="F891" s="334"/>
    </row>
    <row r="892" spans="1:6" x14ac:dyDescent="0.25">
      <c r="A892" s="382"/>
      <c r="B892" s="383"/>
      <c r="C892" s="254"/>
      <c r="D892" s="45"/>
      <c r="E892" s="45"/>
      <c r="F892" s="334"/>
    </row>
    <row r="893" spans="1:6" x14ac:dyDescent="0.25">
      <c r="A893" s="382"/>
      <c r="B893" s="383"/>
      <c r="C893" s="254"/>
      <c r="D893" s="45"/>
      <c r="E893" s="45"/>
      <c r="F893" s="334"/>
    </row>
    <row r="894" spans="1:6" x14ac:dyDescent="0.25">
      <c r="A894" s="382"/>
      <c r="B894" s="383"/>
      <c r="C894" s="254"/>
      <c r="D894" s="45"/>
      <c r="E894" s="45"/>
      <c r="F894" s="334"/>
    </row>
    <row r="895" spans="1:6" x14ac:dyDescent="0.25">
      <c r="A895" s="382"/>
      <c r="B895" s="383"/>
      <c r="C895" s="254"/>
      <c r="D895" s="45"/>
      <c r="E895" s="45"/>
      <c r="F895" s="334"/>
    </row>
    <row r="896" spans="1:6" x14ac:dyDescent="0.25">
      <c r="A896" s="382"/>
      <c r="B896" s="383"/>
      <c r="C896" s="254"/>
      <c r="D896" s="45"/>
      <c r="E896" s="45"/>
      <c r="F896" s="334"/>
    </row>
    <row r="897" spans="1:6" x14ac:dyDescent="0.25">
      <c r="A897" s="382"/>
      <c r="B897" s="383"/>
      <c r="C897" s="254"/>
      <c r="D897" s="45"/>
      <c r="E897" s="45"/>
      <c r="F897" s="334"/>
    </row>
    <row r="898" spans="1:6" x14ac:dyDescent="0.25">
      <c r="A898" s="382"/>
      <c r="B898" s="383"/>
      <c r="C898" s="254"/>
      <c r="D898" s="45"/>
      <c r="E898" s="45"/>
      <c r="F898" s="334"/>
    </row>
    <row r="899" spans="1:6" x14ac:dyDescent="0.25">
      <c r="A899" s="382"/>
      <c r="B899" s="383"/>
      <c r="C899" s="254"/>
      <c r="D899" s="45"/>
      <c r="E899" s="45"/>
      <c r="F899" s="334"/>
    </row>
    <row r="900" spans="1:6" x14ac:dyDescent="0.25">
      <c r="A900" s="382"/>
      <c r="B900" s="383"/>
      <c r="C900" s="254"/>
      <c r="D900" s="45"/>
      <c r="E900" s="45"/>
      <c r="F900" s="334"/>
    </row>
    <row r="901" spans="1:6" x14ac:dyDescent="0.25">
      <c r="A901" s="382"/>
      <c r="B901" s="383"/>
      <c r="C901" s="254"/>
      <c r="D901" s="45"/>
      <c r="E901" s="45"/>
      <c r="F901" s="334"/>
    </row>
    <row r="902" spans="1:6" x14ac:dyDescent="0.25">
      <c r="A902" s="382"/>
      <c r="B902" s="383"/>
      <c r="C902" s="254"/>
      <c r="D902" s="45"/>
      <c r="E902" s="45"/>
      <c r="F902" s="334"/>
    </row>
    <row r="903" spans="1:6" x14ac:dyDescent="0.25">
      <c r="A903" s="382"/>
      <c r="B903" s="383"/>
      <c r="C903" s="254"/>
      <c r="D903" s="45"/>
      <c r="E903" s="45"/>
      <c r="F903" s="334"/>
    </row>
    <row r="904" spans="1:6" x14ac:dyDescent="0.25">
      <c r="A904" s="382"/>
      <c r="B904" s="383"/>
      <c r="C904" s="254"/>
      <c r="D904" s="45"/>
      <c r="E904" s="45"/>
      <c r="F904" s="334"/>
    </row>
    <row r="905" spans="1:6" x14ac:dyDescent="0.25">
      <c r="A905" s="382"/>
      <c r="B905" s="383"/>
      <c r="C905" s="254"/>
      <c r="D905" s="45"/>
      <c r="E905" s="45"/>
      <c r="F905" s="334"/>
    </row>
    <row r="906" spans="1:6" x14ac:dyDescent="0.25">
      <c r="A906" s="382"/>
      <c r="B906" s="383"/>
      <c r="C906" s="254"/>
      <c r="D906" s="45"/>
      <c r="E906" s="45"/>
      <c r="F906" s="334"/>
    </row>
    <row r="907" spans="1:6" x14ac:dyDescent="0.25">
      <c r="A907" s="382"/>
      <c r="B907" s="383"/>
      <c r="C907" s="254"/>
      <c r="D907" s="45"/>
      <c r="E907" s="45"/>
      <c r="F907" s="334"/>
    </row>
    <row r="908" spans="1:6" x14ac:dyDescent="0.25">
      <c r="A908" s="382"/>
      <c r="B908" s="383"/>
      <c r="C908" s="254"/>
      <c r="D908" s="45"/>
      <c r="E908" s="45"/>
      <c r="F908" s="334"/>
    </row>
    <row r="909" spans="1:6" x14ac:dyDescent="0.25">
      <c r="A909" s="382"/>
      <c r="B909" s="383"/>
      <c r="C909" s="254"/>
      <c r="D909" s="45"/>
      <c r="E909" s="45"/>
      <c r="F909" s="334"/>
    </row>
    <row r="910" spans="1:6" x14ac:dyDescent="0.25">
      <c r="A910" s="382"/>
      <c r="B910" s="383"/>
      <c r="C910" s="254"/>
      <c r="D910" s="45"/>
      <c r="E910" s="45"/>
      <c r="F910" s="334"/>
    </row>
    <row r="911" spans="1:6" x14ac:dyDescent="0.25">
      <c r="A911" s="382"/>
      <c r="B911" s="383"/>
      <c r="C911" s="254"/>
      <c r="D911" s="45"/>
      <c r="E911" s="45"/>
      <c r="F911" s="334"/>
    </row>
    <row r="912" spans="1:6" x14ac:dyDescent="0.25">
      <c r="A912" s="382"/>
      <c r="B912" s="383"/>
      <c r="C912" s="254"/>
      <c r="D912" s="45"/>
      <c r="E912" s="45"/>
      <c r="F912" s="334"/>
    </row>
    <row r="913" spans="1:6" x14ac:dyDescent="0.25">
      <c r="A913" s="382"/>
      <c r="B913" s="383"/>
      <c r="C913" s="254"/>
      <c r="D913" s="45"/>
      <c r="E913" s="45"/>
      <c r="F913" s="334"/>
    </row>
    <row r="914" spans="1:6" x14ac:dyDescent="0.25">
      <c r="A914" s="382"/>
      <c r="B914" s="383"/>
      <c r="C914" s="254"/>
      <c r="D914" s="45"/>
      <c r="E914" s="45"/>
      <c r="F914" s="334"/>
    </row>
    <row r="915" spans="1:6" x14ac:dyDescent="0.25">
      <c r="A915" s="382"/>
      <c r="B915" s="383"/>
      <c r="C915" s="254"/>
      <c r="D915" s="45"/>
      <c r="E915" s="45"/>
      <c r="F915" s="334"/>
    </row>
    <row r="916" spans="1:6" x14ac:dyDescent="0.25">
      <c r="A916" s="382"/>
      <c r="B916" s="383"/>
      <c r="C916" s="254"/>
      <c r="D916" s="45"/>
      <c r="E916" s="45"/>
      <c r="F916" s="334"/>
    </row>
    <row r="917" spans="1:6" x14ac:dyDescent="0.25">
      <c r="A917" s="382"/>
      <c r="B917" s="383"/>
      <c r="C917" s="254"/>
      <c r="D917" s="45"/>
      <c r="E917" s="45"/>
      <c r="F917" s="334"/>
    </row>
    <row r="918" spans="1:6" x14ac:dyDescent="0.25">
      <c r="A918" s="382"/>
      <c r="B918" s="383"/>
      <c r="C918" s="254"/>
      <c r="D918" s="45"/>
      <c r="E918" s="45"/>
      <c r="F918" s="334"/>
    </row>
    <row r="919" spans="1:6" x14ac:dyDescent="0.25">
      <c r="A919" s="382"/>
      <c r="B919" s="383"/>
      <c r="C919" s="254"/>
      <c r="D919" s="45"/>
      <c r="E919" s="45"/>
      <c r="F919" s="334"/>
    </row>
    <row r="920" spans="1:6" x14ac:dyDescent="0.25">
      <c r="A920" s="382"/>
      <c r="B920" s="383"/>
      <c r="C920" s="254"/>
      <c r="D920" s="45"/>
      <c r="E920" s="45"/>
      <c r="F920" s="334"/>
    </row>
    <row r="921" spans="1:6" x14ac:dyDescent="0.25">
      <c r="A921" s="382"/>
      <c r="B921" s="383"/>
      <c r="C921" s="254"/>
      <c r="D921" s="45"/>
      <c r="E921" s="45"/>
      <c r="F921" s="334"/>
    </row>
    <row r="922" spans="1:6" x14ac:dyDescent="0.25">
      <c r="A922" s="382"/>
      <c r="B922" s="383"/>
      <c r="C922" s="254"/>
      <c r="D922" s="45"/>
      <c r="E922" s="45"/>
      <c r="F922" s="334"/>
    </row>
    <row r="923" spans="1:6" x14ac:dyDescent="0.25">
      <c r="A923" s="382"/>
      <c r="B923" s="383"/>
      <c r="C923" s="254"/>
      <c r="D923" s="45"/>
      <c r="E923" s="45"/>
      <c r="F923" s="334"/>
    </row>
    <row r="924" spans="1:6" x14ac:dyDescent="0.25">
      <c r="A924" s="382"/>
      <c r="B924" s="383"/>
      <c r="C924" s="254"/>
      <c r="D924" s="45"/>
      <c r="E924" s="45"/>
      <c r="F924" s="334"/>
    </row>
    <row r="925" spans="1:6" x14ac:dyDescent="0.25">
      <c r="A925" s="382"/>
      <c r="B925" s="383"/>
      <c r="C925" s="254"/>
      <c r="D925" s="45"/>
      <c r="E925" s="45"/>
      <c r="F925" s="334"/>
    </row>
    <row r="926" spans="1:6" x14ac:dyDescent="0.25">
      <c r="A926" s="382"/>
      <c r="B926" s="383"/>
      <c r="C926" s="254"/>
      <c r="D926" s="45"/>
      <c r="E926" s="45"/>
      <c r="F926" s="334"/>
    </row>
    <row r="927" spans="1:6" x14ac:dyDescent="0.25">
      <c r="A927" s="382"/>
      <c r="B927" s="383"/>
      <c r="C927" s="254"/>
      <c r="D927" s="45"/>
      <c r="E927" s="45"/>
      <c r="F927" s="334"/>
    </row>
    <row r="928" spans="1:6" x14ac:dyDescent="0.25">
      <c r="A928" s="382"/>
      <c r="B928" s="383"/>
      <c r="C928" s="254"/>
      <c r="D928" s="45"/>
      <c r="E928" s="45"/>
      <c r="F928" s="334"/>
    </row>
    <row r="929" spans="1:6" x14ac:dyDescent="0.25">
      <c r="A929" s="382"/>
      <c r="B929" s="383"/>
      <c r="C929" s="254"/>
      <c r="D929" s="45"/>
      <c r="E929" s="45"/>
      <c r="F929" s="334"/>
    </row>
    <row r="930" spans="1:6" x14ac:dyDescent="0.25">
      <c r="A930" s="382"/>
      <c r="B930" s="383"/>
      <c r="C930" s="254"/>
      <c r="D930" s="45"/>
      <c r="E930" s="45"/>
      <c r="F930" s="334"/>
    </row>
    <row r="931" spans="1:6" x14ac:dyDescent="0.25">
      <c r="A931" s="382"/>
      <c r="B931" s="383"/>
      <c r="C931" s="254"/>
      <c r="D931" s="45"/>
      <c r="E931" s="45"/>
      <c r="F931" s="334"/>
    </row>
    <row r="932" spans="1:6" x14ac:dyDescent="0.25">
      <c r="A932" s="382"/>
      <c r="B932" s="383"/>
      <c r="C932" s="254"/>
      <c r="D932" s="45"/>
      <c r="E932" s="45"/>
      <c r="F932" s="334"/>
    </row>
    <row r="933" spans="1:6" x14ac:dyDescent="0.25">
      <c r="A933" s="382"/>
      <c r="B933" s="383"/>
      <c r="C933" s="254"/>
      <c r="D933" s="45"/>
      <c r="E933" s="45"/>
      <c r="F933" s="334"/>
    </row>
    <row r="934" spans="1:6" x14ac:dyDescent="0.25">
      <c r="A934" s="382"/>
      <c r="B934" s="383"/>
      <c r="C934" s="254"/>
      <c r="D934" s="45"/>
      <c r="E934" s="45"/>
      <c r="F934" s="334"/>
    </row>
    <row r="935" spans="1:6" x14ac:dyDescent="0.25">
      <c r="A935" s="382"/>
      <c r="B935" s="383"/>
      <c r="C935" s="254"/>
      <c r="D935" s="45"/>
      <c r="E935" s="45"/>
      <c r="F935" s="334"/>
    </row>
    <row r="936" spans="1:6" x14ac:dyDescent="0.25">
      <c r="A936" s="382"/>
      <c r="B936" s="383"/>
      <c r="C936" s="254"/>
      <c r="D936" s="45"/>
      <c r="E936" s="45"/>
      <c r="F936" s="334"/>
    </row>
    <row r="937" spans="1:6" x14ac:dyDescent="0.25">
      <c r="A937" s="382"/>
      <c r="B937" s="383"/>
      <c r="C937" s="254"/>
      <c r="D937" s="45"/>
      <c r="E937" s="45"/>
      <c r="F937" s="334"/>
    </row>
    <row r="938" spans="1:6" x14ac:dyDescent="0.25">
      <c r="A938" s="382"/>
      <c r="B938" s="383"/>
      <c r="C938" s="254"/>
      <c r="D938" s="45"/>
      <c r="E938" s="45"/>
      <c r="F938" s="334"/>
    </row>
    <row r="939" spans="1:6" x14ac:dyDescent="0.25">
      <c r="A939" s="382"/>
      <c r="B939" s="383"/>
      <c r="C939" s="254"/>
      <c r="D939" s="45"/>
      <c r="E939" s="45"/>
      <c r="F939" s="334"/>
    </row>
    <row r="940" spans="1:6" x14ac:dyDescent="0.25">
      <c r="A940" s="382"/>
      <c r="B940" s="383"/>
      <c r="C940" s="254"/>
      <c r="D940" s="45"/>
      <c r="E940" s="45"/>
      <c r="F940" s="334"/>
    </row>
    <row r="941" spans="1:6" x14ac:dyDescent="0.25">
      <c r="A941" s="382"/>
      <c r="B941" s="383"/>
      <c r="C941" s="254"/>
      <c r="D941" s="45"/>
      <c r="E941" s="45"/>
      <c r="F941" s="334"/>
    </row>
    <row r="942" spans="1:6" x14ac:dyDescent="0.25">
      <c r="A942" s="382"/>
      <c r="B942" s="383"/>
      <c r="C942" s="254"/>
      <c r="D942" s="45"/>
      <c r="E942" s="45"/>
      <c r="F942" s="334"/>
    </row>
    <row r="943" spans="1:6" x14ac:dyDescent="0.25">
      <c r="A943" s="382"/>
      <c r="B943" s="383"/>
      <c r="C943" s="254"/>
      <c r="D943" s="45"/>
      <c r="E943" s="45"/>
      <c r="F943" s="334"/>
    </row>
    <row r="944" spans="1:6" x14ac:dyDescent="0.25">
      <c r="A944" s="382"/>
      <c r="B944" s="383"/>
      <c r="C944" s="254"/>
      <c r="D944" s="45"/>
      <c r="E944" s="45"/>
      <c r="F944" s="334"/>
    </row>
    <row r="945" spans="1:6" x14ac:dyDescent="0.25">
      <c r="A945" s="382"/>
      <c r="B945" s="383"/>
      <c r="C945" s="254"/>
      <c r="D945" s="45"/>
      <c r="E945" s="45"/>
      <c r="F945" s="334"/>
    </row>
    <row r="946" spans="1:6" x14ac:dyDescent="0.25">
      <c r="A946" s="382"/>
      <c r="B946" s="383"/>
      <c r="C946" s="254"/>
      <c r="D946" s="45"/>
      <c r="E946" s="45"/>
      <c r="F946" s="334"/>
    </row>
    <row r="947" spans="1:6" x14ac:dyDescent="0.25">
      <c r="A947" s="382"/>
      <c r="B947" s="383"/>
      <c r="C947" s="254"/>
      <c r="D947" s="45"/>
      <c r="E947" s="45"/>
      <c r="F947" s="334"/>
    </row>
    <row r="948" spans="1:6" x14ac:dyDescent="0.25">
      <c r="A948" s="382"/>
      <c r="B948" s="383"/>
      <c r="C948" s="254"/>
      <c r="D948" s="45"/>
      <c r="E948" s="45"/>
      <c r="F948" s="334"/>
    </row>
    <row r="949" spans="1:6" x14ac:dyDescent="0.25">
      <c r="A949" s="382"/>
      <c r="B949" s="383"/>
      <c r="C949" s="254"/>
      <c r="D949" s="45"/>
      <c r="E949" s="45"/>
      <c r="F949" s="334"/>
    </row>
    <row r="950" spans="1:6" x14ac:dyDescent="0.25">
      <c r="A950" s="382"/>
      <c r="B950" s="383"/>
      <c r="C950" s="254"/>
      <c r="D950" s="45"/>
      <c r="E950" s="45"/>
      <c r="F950" s="334"/>
    </row>
    <row r="951" spans="1:6" x14ac:dyDescent="0.25">
      <c r="A951" s="382"/>
      <c r="B951" s="383"/>
      <c r="C951" s="254"/>
      <c r="D951" s="45"/>
      <c r="E951" s="45"/>
      <c r="F951" s="334"/>
    </row>
    <row r="952" spans="1:6" x14ac:dyDescent="0.25">
      <c r="A952" s="382"/>
      <c r="B952" s="383"/>
      <c r="C952" s="254"/>
      <c r="D952" s="45"/>
      <c r="E952" s="45"/>
      <c r="F952" s="334"/>
    </row>
    <row r="953" spans="1:6" x14ac:dyDescent="0.25">
      <c r="A953" s="382"/>
      <c r="B953" s="383"/>
      <c r="C953" s="254"/>
      <c r="D953" s="45"/>
      <c r="E953" s="45"/>
      <c r="F953" s="334"/>
    </row>
    <row r="954" spans="1:6" x14ac:dyDescent="0.25">
      <c r="A954" s="382"/>
      <c r="B954" s="383"/>
      <c r="C954" s="254"/>
      <c r="D954" s="45"/>
      <c r="E954" s="45"/>
      <c r="F954" s="334"/>
    </row>
    <row r="955" spans="1:6" x14ac:dyDescent="0.25">
      <c r="A955" s="382"/>
      <c r="B955" s="383"/>
      <c r="C955" s="254"/>
      <c r="D955" s="45"/>
      <c r="E955" s="45"/>
      <c r="F955" s="334"/>
    </row>
    <row r="956" spans="1:6" x14ac:dyDescent="0.25">
      <c r="A956" s="382"/>
      <c r="B956" s="383"/>
      <c r="C956" s="254"/>
      <c r="D956" s="45"/>
      <c r="E956" s="45"/>
      <c r="F956" s="334"/>
    </row>
    <row r="957" spans="1:6" x14ac:dyDescent="0.25">
      <c r="A957" s="382"/>
      <c r="B957" s="383"/>
      <c r="C957" s="254"/>
      <c r="D957" s="45"/>
      <c r="E957" s="45"/>
      <c r="F957" s="334"/>
    </row>
    <row r="958" spans="1:6" x14ac:dyDescent="0.25">
      <c r="A958" s="382"/>
      <c r="B958" s="383"/>
      <c r="C958" s="254"/>
      <c r="D958" s="45"/>
      <c r="E958" s="45"/>
      <c r="F958" s="334"/>
    </row>
    <row r="959" spans="1:6" x14ac:dyDescent="0.25">
      <c r="A959" s="382"/>
      <c r="B959" s="383"/>
      <c r="C959" s="254"/>
      <c r="D959" s="45"/>
      <c r="E959" s="45"/>
      <c r="F959" s="334"/>
    </row>
    <row r="960" spans="1:6" x14ac:dyDescent="0.25">
      <c r="A960" s="382"/>
      <c r="B960" s="383"/>
      <c r="C960" s="254"/>
      <c r="D960" s="45"/>
      <c r="E960" s="45"/>
      <c r="F960" s="334"/>
    </row>
    <row r="961" spans="1:6" x14ac:dyDescent="0.25">
      <c r="A961" s="382"/>
      <c r="B961" s="383"/>
      <c r="C961" s="254"/>
      <c r="D961" s="45"/>
      <c r="E961" s="45"/>
      <c r="F961" s="334"/>
    </row>
    <row r="962" spans="1:6" x14ac:dyDescent="0.25">
      <c r="A962" s="382"/>
      <c r="B962" s="383"/>
      <c r="C962" s="254"/>
      <c r="D962" s="45"/>
      <c r="E962" s="45"/>
      <c r="F962" s="334"/>
    </row>
    <row r="963" spans="1:6" x14ac:dyDescent="0.25">
      <c r="A963" s="382"/>
      <c r="B963" s="383"/>
      <c r="C963" s="254"/>
      <c r="D963" s="45"/>
      <c r="E963" s="45"/>
      <c r="F963" s="334"/>
    </row>
    <row r="964" spans="1:6" x14ac:dyDescent="0.25">
      <c r="A964" s="382"/>
      <c r="B964" s="383"/>
      <c r="C964" s="254"/>
      <c r="D964" s="45"/>
      <c r="E964" s="45"/>
      <c r="F964" s="334"/>
    </row>
    <row r="965" spans="1:6" x14ac:dyDescent="0.25">
      <c r="A965" s="382"/>
      <c r="B965" s="383"/>
      <c r="C965" s="254"/>
      <c r="D965" s="45"/>
      <c r="E965" s="45"/>
      <c r="F965" s="334"/>
    </row>
    <row r="966" spans="1:6" x14ac:dyDescent="0.25">
      <c r="A966" s="382"/>
      <c r="B966" s="383"/>
      <c r="C966" s="254"/>
      <c r="D966" s="45"/>
      <c r="E966" s="45"/>
      <c r="F966" s="334"/>
    </row>
    <row r="967" spans="1:6" x14ac:dyDescent="0.25">
      <c r="A967" s="382"/>
      <c r="B967" s="383"/>
      <c r="C967" s="254"/>
      <c r="D967" s="45"/>
      <c r="E967" s="45"/>
      <c r="F967" s="334"/>
    </row>
    <row r="968" spans="1:6" x14ac:dyDescent="0.25">
      <c r="A968" s="382"/>
      <c r="B968" s="383"/>
      <c r="C968" s="254"/>
      <c r="D968" s="45"/>
      <c r="E968" s="45"/>
      <c r="F968" s="334"/>
    </row>
    <row r="969" spans="1:6" x14ac:dyDescent="0.25">
      <c r="A969" s="382"/>
      <c r="B969" s="383"/>
      <c r="C969" s="254"/>
      <c r="D969" s="45"/>
      <c r="E969" s="45"/>
      <c r="F969" s="334"/>
    </row>
    <row r="970" spans="1:6" x14ac:dyDescent="0.25">
      <c r="A970" s="382"/>
      <c r="B970" s="383"/>
      <c r="C970" s="254"/>
      <c r="D970" s="45"/>
      <c r="E970" s="45"/>
      <c r="F970" s="334"/>
    </row>
    <row r="971" spans="1:6" x14ac:dyDescent="0.25">
      <c r="A971" s="382"/>
      <c r="B971" s="383"/>
      <c r="C971" s="254"/>
      <c r="D971" s="45"/>
      <c r="E971" s="45"/>
      <c r="F971" s="334"/>
    </row>
    <row r="972" spans="1:6" x14ac:dyDescent="0.25">
      <c r="A972" s="382"/>
      <c r="B972" s="383"/>
      <c r="C972" s="254"/>
      <c r="D972" s="45"/>
      <c r="E972" s="45"/>
      <c r="F972" s="334"/>
    </row>
    <row r="973" spans="1:6" x14ac:dyDescent="0.25">
      <c r="A973" s="382"/>
      <c r="B973" s="383"/>
      <c r="C973" s="254"/>
      <c r="D973" s="45"/>
      <c r="E973" s="45"/>
      <c r="F973" s="334"/>
    </row>
    <row r="974" spans="1:6" x14ac:dyDescent="0.25">
      <c r="A974" s="382"/>
      <c r="B974" s="383"/>
      <c r="C974" s="254"/>
      <c r="D974" s="45"/>
      <c r="E974" s="45"/>
      <c r="F974" s="334"/>
    </row>
    <row r="975" spans="1:6" x14ac:dyDescent="0.25">
      <c r="A975" s="382"/>
      <c r="B975" s="383"/>
      <c r="C975" s="254"/>
      <c r="D975" s="45"/>
      <c r="E975" s="45"/>
      <c r="F975" s="334"/>
    </row>
    <row r="976" spans="1:6" x14ac:dyDescent="0.25">
      <c r="A976" s="382"/>
      <c r="B976" s="383"/>
      <c r="C976" s="254"/>
      <c r="D976" s="45"/>
      <c r="E976" s="45"/>
      <c r="F976" s="334"/>
    </row>
    <row r="977" spans="1:6" x14ac:dyDescent="0.25">
      <c r="A977" s="382"/>
      <c r="B977" s="383"/>
      <c r="C977" s="254"/>
      <c r="D977" s="45"/>
      <c r="E977" s="45"/>
      <c r="F977" s="334"/>
    </row>
    <row r="978" spans="1:6" x14ac:dyDescent="0.25">
      <c r="A978" s="382"/>
      <c r="B978" s="383"/>
      <c r="C978" s="254"/>
      <c r="D978" s="45"/>
      <c r="E978" s="45"/>
      <c r="F978" s="334"/>
    </row>
    <row r="979" spans="1:6" x14ac:dyDescent="0.25">
      <c r="A979" s="382"/>
      <c r="B979" s="383"/>
      <c r="C979" s="254"/>
      <c r="D979" s="45"/>
      <c r="E979" s="45"/>
      <c r="F979" s="334"/>
    </row>
    <row r="980" spans="1:6" x14ac:dyDescent="0.25">
      <c r="A980" s="382"/>
      <c r="B980" s="383"/>
      <c r="C980" s="254"/>
      <c r="D980" s="45"/>
      <c r="E980" s="45"/>
      <c r="F980" s="334"/>
    </row>
    <row r="981" spans="1:6" x14ac:dyDescent="0.25">
      <c r="A981" s="382"/>
      <c r="B981" s="383"/>
      <c r="C981" s="254"/>
      <c r="D981" s="45"/>
      <c r="E981" s="45"/>
      <c r="F981" s="334"/>
    </row>
    <row r="982" spans="1:6" x14ac:dyDescent="0.25">
      <c r="A982" s="382"/>
      <c r="B982" s="383"/>
      <c r="C982" s="254"/>
      <c r="D982" s="45"/>
      <c r="E982" s="45"/>
      <c r="F982" s="334"/>
    </row>
    <row r="983" spans="1:6" x14ac:dyDescent="0.25">
      <c r="A983" s="382"/>
      <c r="B983" s="383"/>
      <c r="C983" s="254"/>
      <c r="D983" s="45"/>
      <c r="E983" s="45"/>
      <c r="F983" s="334"/>
    </row>
    <row r="984" spans="1:6" x14ac:dyDescent="0.25">
      <c r="A984" s="382"/>
      <c r="B984" s="383"/>
      <c r="C984" s="254"/>
      <c r="D984" s="45"/>
      <c r="E984" s="45"/>
      <c r="F984" s="334"/>
    </row>
    <row r="985" spans="1:6" x14ac:dyDescent="0.25">
      <c r="A985" s="382"/>
      <c r="B985" s="383"/>
      <c r="C985" s="254"/>
      <c r="D985" s="45"/>
      <c r="E985" s="45"/>
      <c r="F985" s="334"/>
    </row>
    <row r="986" spans="1:6" x14ac:dyDescent="0.25">
      <c r="A986" s="382"/>
      <c r="B986" s="383"/>
      <c r="C986" s="254"/>
      <c r="D986" s="45"/>
      <c r="E986" s="45"/>
      <c r="F986" s="334"/>
    </row>
    <row r="987" spans="1:6" x14ac:dyDescent="0.25">
      <c r="A987" s="382"/>
      <c r="B987" s="383"/>
      <c r="C987" s="254"/>
      <c r="D987" s="45"/>
      <c r="E987" s="45"/>
      <c r="F987" s="334"/>
    </row>
    <row r="988" spans="1:6" x14ac:dyDescent="0.25">
      <c r="A988" s="382"/>
      <c r="B988" s="383"/>
      <c r="C988" s="254"/>
      <c r="D988" s="45"/>
      <c r="E988" s="45"/>
      <c r="F988" s="334"/>
    </row>
    <row r="989" spans="1:6" x14ac:dyDescent="0.25">
      <c r="A989" s="382"/>
      <c r="B989" s="383"/>
      <c r="C989" s="254"/>
      <c r="D989" s="45"/>
      <c r="E989" s="45"/>
      <c r="F989" s="334"/>
    </row>
    <row r="990" spans="1:6" x14ac:dyDescent="0.25">
      <c r="A990" s="382"/>
      <c r="B990" s="383"/>
      <c r="C990" s="254"/>
      <c r="D990" s="45"/>
      <c r="E990" s="45"/>
      <c r="F990" s="334"/>
    </row>
    <row r="991" spans="1:6" x14ac:dyDescent="0.25">
      <c r="A991" s="382"/>
      <c r="B991" s="383"/>
      <c r="C991" s="254"/>
      <c r="D991" s="45"/>
      <c r="E991" s="45"/>
      <c r="F991" s="334"/>
    </row>
    <row r="992" spans="1:6" x14ac:dyDescent="0.25">
      <c r="A992" s="382"/>
      <c r="B992" s="383"/>
      <c r="C992" s="254"/>
      <c r="D992" s="45"/>
      <c r="E992" s="45"/>
      <c r="F992" s="334"/>
    </row>
    <row r="993" spans="1:6" x14ac:dyDescent="0.25">
      <c r="A993" s="382"/>
      <c r="B993" s="383"/>
      <c r="C993" s="254"/>
      <c r="D993" s="45"/>
      <c r="E993" s="45"/>
      <c r="F993" s="334"/>
    </row>
    <row r="994" spans="1:6" x14ac:dyDescent="0.25">
      <c r="A994" s="382"/>
      <c r="B994" s="383"/>
      <c r="C994" s="254"/>
      <c r="D994" s="45"/>
      <c r="E994" s="45"/>
      <c r="F994" s="334"/>
    </row>
    <row r="995" spans="1:6" x14ac:dyDescent="0.25">
      <c r="A995" s="382"/>
      <c r="B995" s="383"/>
      <c r="C995" s="254"/>
      <c r="D995" s="45"/>
      <c r="E995" s="45"/>
      <c r="F995" s="334"/>
    </row>
    <row r="996" spans="1:6" x14ac:dyDescent="0.25">
      <c r="A996" s="382"/>
      <c r="B996" s="383"/>
      <c r="C996" s="254"/>
      <c r="D996" s="45"/>
      <c r="E996" s="45"/>
      <c r="F996" s="334"/>
    </row>
    <row r="997" spans="1:6" x14ac:dyDescent="0.25">
      <c r="A997" s="382"/>
      <c r="B997" s="383"/>
      <c r="C997" s="254"/>
      <c r="D997" s="45"/>
      <c r="E997" s="45"/>
      <c r="F997" s="334"/>
    </row>
    <row r="998" spans="1:6" x14ac:dyDescent="0.25">
      <c r="A998" s="382"/>
      <c r="B998" s="383"/>
      <c r="C998" s="254"/>
      <c r="D998" s="45"/>
      <c r="E998" s="45"/>
      <c r="F998" s="334"/>
    </row>
    <row r="999" spans="1:6" x14ac:dyDescent="0.25">
      <c r="A999" s="382"/>
      <c r="B999" s="383"/>
      <c r="C999" s="254"/>
      <c r="D999" s="45"/>
      <c r="E999" s="45"/>
      <c r="F999" s="334"/>
    </row>
    <row r="1000" spans="1:6" x14ac:dyDescent="0.25">
      <c r="A1000" s="382"/>
      <c r="B1000" s="383"/>
      <c r="C1000" s="254"/>
      <c r="D1000" s="45"/>
      <c r="E1000" s="45"/>
      <c r="F1000" s="334"/>
    </row>
    <row r="1001" spans="1:6" x14ac:dyDescent="0.25">
      <c r="A1001" s="382"/>
      <c r="B1001" s="383"/>
      <c r="C1001" s="254"/>
      <c r="D1001" s="45"/>
      <c r="E1001" s="45"/>
      <c r="F1001" s="334"/>
    </row>
    <row r="1002" spans="1:6" x14ac:dyDescent="0.25">
      <c r="A1002" s="382"/>
      <c r="B1002" s="383"/>
      <c r="C1002" s="254"/>
      <c r="D1002" s="45"/>
      <c r="E1002" s="45"/>
      <c r="F1002" s="334"/>
    </row>
    <row r="1003" spans="1:6" x14ac:dyDescent="0.25">
      <c r="A1003" s="382"/>
      <c r="B1003" s="383"/>
      <c r="C1003" s="254"/>
      <c r="D1003" s="45"/>
      <c r="E1003" s="45"/>
      <c r="F1003" s="334"/>
    </row>
    <row r="1004" spans="1:6" x14ac:dyDescent="0.25">
      <c r="A1004" s="382"/>
      <c r="B1004" s="383"/>
      <c r="C1004" s="254"/>
      <c r="D1004" s="45"/>
      <c r="E1004" s="45"/>
      <c r="F1004" s="334"/>
    </row>
    <row r="1005" spans="1:6" x14ac:dyDescent="0.25">
      <c r="A1005" s="382"/>
      <c r="B1005" s="383"/>
      <c r="C1005" s="254"/>
      <c r="D1005" s="45"/>
      <c r="E1005" s="45"/>
      <c r="F1005" s="334"/>
    </row>
    <row r="1006" spans="1:6" x14ac:dyDescent="0.25">
      <c r="A1006" s="382"/>
      <c r="B1006" s="383"/>
      <c r="C1006" s="254"/>
      <c r="D1006" s="45"/>
      <c r="E1006" s="45"/>
      <c r="F1006" s="334"/>
    </row>
    <row r="1007" spans="1:6" x14ac:dyDescent="0.25">
      <c r="A1007" s="382"/>
      <c r="B1007" s="383"/>
      <c r="C1007" s="254"/>
      <c r="D1007" s="45"/>
      <c r="E1007" s="45"/>
      <c r="F1007" s="334"/>
    </row>
    <row r="1008" spans="1:6" x14ac:dyDescent="0.25">
      <c r="A1008" s="382"/>
      <c r="B1008" s="383"/>
      <c r="C1008" s="254"/>
      <c r="D1008" s="45"/>
      <c r="E1008" s="45"/>
      <c r="F1008" s="334"/>
    </row>
    <row r="1009" spans="1:6" x14ac:dyDescent="0.25">
      <c r="A1009" s="382"/>
      <c r="B1009" s="383"/>
      <c r="C1009" s="254"/>
      <c r="D1009" s="45"/>
      <c r="E1009" s="45"/>
      <c r="F1009" s="334"/>
    </row>
    <row r="1010" spans="1:6" x14ac:dyDescent="0.25">
      <c r="A1010" s="382"/>
      <c r="B1010" s="383"/>
      <c r="C1010" s="254"/>
      <c r="D1010" s="45"/>
      <c r="E1010" s="45"/>
      <c r="F1010" s="334"/>
    </row>
    <row r="1011" spans="1:6" x14ac:dyDescent="0.25">
      <c r="A1011" s="382"/>
      <c r="B1011" s="383"/>
      <c r="C1011" s="254"/>
      <c r="D1011" s="45"/>
      <c r="E1011" s="45"/>
      <c r="F1011" s="334"/>
    </row>
    <row r="1012" spans="1:6" x14ac:dyDescent="0.25">
      <c r="A1012" s="382"/>
      <c r="B1012" s="383"/>
      <c r="C1012" s="254"/>
      <c r="D1012" s="45"/>
      <c r="E1012" s="45"/>
      <c r="F1012" s="334"/>
    </row>
    <row r="1013" spans="1:6" x14ac:dyDescent="0.25">
      <c r="A1013" s="382"/>
      <c r="B1013" s="383"/>
      <c r="C1013" s="254"/>
      <c r="D1013" s="45"/>
      <c r="E1013" s="45"/>
      <c r="F1013" s="334"/>
    </row>
    <row r="1014" spans="1:6" x14ac:dyDescent="0.25">
      <c r="A1014" s="382"/>
      <c r="B1014" s="383"/>
      <c r="C1014" s="254"/>
      <c r="D1014" s="45"/>
      <c r="E1014" s="45"/>
      <c r="F1014" s="334"/>
    </row>
    <row r="1015" spans="1:6" x14ac:dyDescent="0.25">
      <c r="A1015" s="382"/>
      <c r="B1015" s="383"/>
      <c r="C1015" s="254"/>
      <c r="D1015" s="45"/>
      <c r="E1015" s="45"/>
      <c r="F1015" s="334"/>
    </row>
    <row r="1016" spans="1:6" x14ac:dyDescent="0.25">
      <c r="A1016" s="382"/>
      <c r="B1016" s="383"/>
      <c r="C1016" s="254"/>
      <c r="D1016" s="45"/>
      <c r="E1016" s="45"/>
      <c r="F1016" s="334"/>
    </row>
    <row r="1017" spans="1:6" x14ac:dyDescent="0.25">
      <c r="A1017" s="382"/>
      <c r="B1017" s="383"/>
      <c r="C1017" s="254"/>
      <c r="D1017" s="45"/>
      <c r="E1017" s="45"/>
      <c r="F1017" s="334"/>
    </row>
    <row r="1018" spans="1:6" x14ac:dyDescent="0.25">
      <c r="A1018" s="382"/>
      <c r="B1018" s="383"/>
      <c r="C1018" s="254"/>
      <c r="D1018" s="45"/>
      <c r="E1018" s="45"/>
      <c r="F1018" s="334"/>
    </row>
    <row r="1019" spans="1:6" x14ac:dyDescent="0.25">
      <c r="A1019" s="382"/>
      <c r="B1019" s="383"/>
      <c r="C1019" s="254"/>
      <c r="D1019" s="45"/>
      <c r="E1019" s="45"/>
      <c r="F1019" s="334"/>
    </row>
    <row r="1020" spans="1:6" x14ac:dyDescent="0.25">
      <c r="A1020" s="382"/>
      <c r="B1020" s="383"/>
      <c r="C1020" s="254"/>
      <c r="D1020" s="45"/>
      <c r="E1020" s="45"/>
      <c r="F1020" s="334"/>
    </row>
    <row r="1021" spans="1:6" x14ac:dyDescent="0.25">
      <c r="A1021" s="382"/>
      <c r="B1021" s="383"/>
      <c r="C1021" s="254"/>
      <c r="D1021" s="45"/>
      <c r="E1021" s="45"/>
      <c r="F1021" s="334"/>
    </row>
    <row r="1022" spans="1:6" x14ac:dyDescent="0.25">
      <c r="A1022" s="382"/>
      <c r="B1022" s="383"/>
      <c r="C1022" s="254"/>
      <c r="D1022" s="45"/>
      <c r="E1022" s="45"/>
      <c r="F1022" s="334"/>
    </row>
    <row r="1023" spans="1:6" x14ac:dyDescent="0.25">
      <c r="A1023" s="382"/>
      <c r="B1023" s="383"/>
      <c r="C1023" s="254"/>
      <c r="D1023" s="45"/>
      <c r="E1023" s="45"/>
      <c r="F1023" s="334"/>
    </row>
    <row r="1024" spans="1:6" x14ac:dyDescent="0.25">
      <c r="A1024" s="382"/>
      <c r="B1024" s="383"/>
      <c r="C1024" s="254"/>
      <c r="D1024" s="45"/>
      <c r="E1024" s="45"/>
      <c r="F1024" s="334"/>
    </row>
    <row r="1025" spans="1:6" x14ac:dyDescent="0.25">
      <c r="A1025" s="382"/>
      <c r="B1025" s="383"/>
      <c r="C1025" s="254"/>
      <c r="D1025" s="45"/>
      <c r="E1025" s="45"/>
      <c r="F1025" s="334"/>
    </row>
    <row r="1026" spans="1:6" x14ac:dyDescent="0.25">
      <c r="A1026" s="382"/>
      <c r="B1026" s="383"/>
      <c r="C1026" s="254"/>
      <c r="D1026" s="45"/>
      <c r="E1026" s="45"/>
      <c r="F1026" s="334"/>
    </row>
    <row r="1027" spans="1:6" x14ac:dyDescent="0.25">
      <c r="A1027" s="382"/>
      <c r="B1027" s="383"/>
      <c r="C1027" s="254"/>
      <c r="D1027" s="45"/>
      <c r="E1027" s="45"/>
      <c r="F1027" s="334"/>
    </row>
    <row r="1028" spans="1:6" x14ac:dyDescent="0.25">
      <c r="A1028" s="382"/>
      <c r="B1028" s="383"/>
      <c r="C1028" s="254"/>
      <c r="D1028" s="45"/>
      <c r="E1028" s="45"/>
      <c r="F1028" s="334"/>
    </row>
    <row r="1029" spans="1:6" x14ac:dyDescent="0.25">
      <c r="A1029" s="382"/>
      <c r="B1029" s="383"/>
      <c r="C1029" s="254"/>
      <c r="D1029" s="45"/>
      <c r="E1029" s="45"/>
      <c r="F1029" s="334"/>
    </row>
    <row r="1030" spans="1:6" x14ac:dyDescent="0.25">
      <c r="A1030" s="382"/>
      <c r="B1030" s="383"/>
      <c r="C1030" s="254"/>
      <c r="D1030" s="45"/>
      <c r="E1030" s="45"/>
      <c r="F1030" s="334"/>
    </row>
    <row r="1031" spans="1:6" x14ac:dyDescent="0.25">
      <c r="A1031" s="382"/>
      <c r="B1031" s="383"/>
      <c r="C1031" s="254"/>
      <c r="D1031" s="45"/>
      <c r="E1031" s="45"/>
      <c r="F1031" s="334"/>
    </row>
    <row r="1032" spans="1:6" x14ac:dyDescent="0.25">
      <c r="A1032" s="382"/>
      <c r="B1032" s="383"/>
      <c r="C1032" s="254"/>
      <c r="D1032" s="45"/>
      <c r="E1032" s="45"/>
      <c r="F1032" s="334"/>
    </row>
    <row r="1033" spans="1:6" x14ac:dyDescent="0.25">
      <c r="A1033" s="382"/>
      <c r="B1033" s="383"/>
      <c r="C1033" s="254"/>
      <c r="D1033" s="45"/>
      <c r="E1033" s="45"/>
      <c r="F1033" s="334"/>
    </row>
    <row r="1034" spans="1:6" x14ac:dyDescent="0.25">
      <c r="A1034" s="382"/>
      <c r="B1034" s="383"/>
      <c r="C1034" s="254"/>
      <c r="D1034" s="45"/>
      <c r="E1034" s="45"/>
      <c r="F1034" s="334"/>
    </row>
    <row r="1035" spans="1:6" x14ac:dyDescent="0.25">
      <c r="A1035" s="382"/>
      <c r="B1035" s="383"/>
      <c r="C1035" s="254"/>
      <c r="D1035" s="45"/>
      <c r="E1035" s="45"/>
      <c r="F1035" s="334"/>
    </row>
    <row r="1036" spans="1:6" x14ac:dyDescent="0.25">
      <c r="A1036" s="382"/>
      <c r="B1036" s="383"/>
      <c r="C1036" s="254"/>
      <c r="D1036" s="45"/>
      <c r="E1036" s="45"/>
      <c r="F1036" s="334"/>
    </row>
    <row r="1037" spans="1:6" x14ac:dyDescent="0.25">
      <c r="A1037" s="382"/>
      <c r="B1037" s="383"/>
      <c r="C1037" s="254"/>
      <c r="D1037" s="45"/>
      <c r="E1037" s="45"/>
      <c r="F1037" s="334"/>
    </row>
    <row r="1038" spans="1:6" x14ac:dyDescent="0.25">
      <c r="A1038" s="382"/>
      <c r="B1038" s="383"/>
      <c r="C1038" s="254"/>
      <c r="D1038" s="45"/>
      <c r="E1038" s="45"/>
      <c r="F1038" s="334"/>
    </row>
    <row r="1039" spans="1:6" x14ac:dyDescent="0.25">
      <c r="A1039" s="382"/>
      <c r="B1039" s="383"/>
      <c r="C1039" s="254"/>
      <c r="D1039" s="45"/>
      <c r="E1039" s="45"/>
      <c r="F1039" s="334"/>
    </row>
    <row r="1040" spans="1:6" x14ac:dyDescent="0.25">
      <c r="A1040" s="382"/>
      <c r="B1040" s="383"/>
      <c r="C1040" s="254"/>
      <c r="D1040" s="45"/>
      <c r="E1040" s="45"/>
      <c r="F1040" s="334"/>
    </row>
    <row r="1041" spans="1:6" x14ac:dyDescent="0.25">
      <c r="A1041" s="382"/>
      <c r="B1041" s="383"/>
      <c r="C1041" s="254"/>
      <c r="D1041" s="45"/>
      <c r="E1041" s="45"/>
      <c r="F1041" s="334"/>
    </row>
    <row r="1042" spans="1:6" x14ac:dyDescent="0.25">
      <c r="A1042" s="382"/>
      <c r="B1042" s="383"/>
      <c r="C1042" s="254"/>
      <c r="D1042" s="45"/>
      <c r="E1042" s="45"/>
      <c r="F1042" s="334"/>
    </row>
    <row r="1043" spans="1:6" x14ac:dyDescent="0.25">
      <c r="A1043" s="382"/>
      <c r="B1043" s="383"/>
      <c r="C1043" s="254"/>
      <c r="D1043" s="45"/>
      <c r="E1043" s="45"/>
      <c r="F1043" s="334"/>
    </row>
    <row r="1044" spans="1:6" x14ac:dyDescent="0.25">
      <c r="A1044" s="382"/>
      <c r="B1044" s="383"/>
      <c r="C1044" s="254"/>
      <c r="D1044" s="45"/>
      <c r="E1044" s="45"/>
      <c r="F1044" s="334"/>
    </row>
    <row r="1045" spans="1:6" x14ac:dyDescent="0.25">
      <c r="A1045" s="382"/>
      <c r="B1045" s="383"/>
      <c r="C1045" s="254"/>
      <c r="D1045" s="45"/>
      <c r="E1045" s="45"/>
      <c r="F1045" s="334"/>
    </row>
    <row r="1046" spans="1:6" x14ac:dyDescent="0.25">
      <c r="A1046" s="382"/>
      <c r="B1046" s="383"/>
      <c r="C1046" s="254"/>
      <c r="D1046" s="45"/>
      <c r="E1046" s="45"/>
      <c r="F1046" s="334"/>
    </row>
    <row r="1047" spans="1:6" x14ac:dyDescent="0.25">
      <c r="A1047" s="382"/>
      <c r="B1047" s="383"/>
      <c r="C1047" s="254"/>
      <c r="D1047" s="45"/>
      <c r="E1047" s="45"/>
      <c r="F1047" s="334"/>
    </row>
    <row r="1048" spans="1:6" x14ac:dyDescent="0.25">
      <c r="A1048" s="382"/>
      <c r="B1048" s="383"/>
      <c r="C1048" s="254"/>
      <c r="D1048" s="45"/>
      <c r="E1048" s="45"/>
      <c r="F1048" s="334"/>
    </row>
    <row r="1049" spans="1:6" x14ac:dyDescent="0.25">
      <c r="A1049" s="382"/>
      <c r="B1049" s="383"/>
      <c r="C1049" s="254"/>
      <c r="D1049" s="45"/>
      <c r="E1049" s="45"/>
      <c r="F1049" s="334"/>
    </row>
    <row r="1050" spans="1:6" x14ac:dyDescent="0.25">
      <c r="A1050" s="382"/>
      <c r="B1050" s="383"/>
      <c r="C1050" s="254"/>
      <c r="D1050" s="45"/>
      <c r="E1050" s="45"/>
      <c r="F1050" s="334"/>
    </row>
    <row r="1051" spans="1:6" x14ac:dyDescent="0.25">
      <c r="A1051" s="382"/>
      <c r="B1051" s="383"/>
      <c r="C1051" s="254"/>
      <c r="D1051" s="45"/>
      <c r="E1051" s="45"/>
      <c r="F1051" s="334"/>
    </row>
    <row r="1052" spans="1:6" x14ac:dyDescent="0.25">
      <c r="A1052" s="382"/>
      <c r="B1052" s="383"/>
      <c r="C1052" s="254"/>
      <c r="D1052" s="45"/>
      <c r="E1052" s="45"/>
      <c r="F1052" s="334"/>
    </row>
    <row r="1053" spans="1:6" x14ac:dyDescent="0.25">
      <c r="A1053" s="382"/>
      <c r="B1053" s="383"/>
      <c r="C1053" s="254"/>
      <c r="D1053" s="45"/>
      <c r="E1053" s="45"/>
      <c r="F1053" s="334"/>
    </row>
    <row r="1054" spans="1:6" x14ac:dyDescent="0.25">
      <c r="A1054" s="382"/>
      <c r="B1054" s="383"/>
      <c r="C1054" s="254"/>
      <c r="D1054" s="45"/>
      <c r="E1054" s="45"/>
      <c r="F1054" s="334"/>
    </row>
    <row r="1055" spans="1:6" x14ac:dyDescent="0.25">
      <c r="A1055" s="382"/>
      <c r="B1055" s="383"/>
      <c r="C1055" s="254"/>
      <c r="D1055" s="45"/>
      <c r="E1055" s="45"/>
      <c r="F1055" s="334"/>
    </row>
    <row r="1056" spans="1:6" x14ac:dyDescent="0.25">
      <c r="A1056" s="382"/>
      <c r="B1056" s="383"/>
      <c r="C1056" s="254"/>
      <c r="D1056" s="45"/>
      <c r="E1056" s="45"/>
      <c r="F1056" s="334"/>
    </row>
    <row r="1057" spans="1:6" x14ac:dyDescent="0.25">
      <c r="A1057" s="382"/>
      <c r="B1057" s="383"/>
      <c r="C1057" s="254"/>
      <c r="D1057" s="45"/>
      <c r="E1057" s="45"/>
      <c r="F1057" s="334"/>
    </row>
    <row r="1058" spans="1:6" x14ac:dyDescent="0.25">
      <c r="A1058" s="382"/>
      <c r="B1058" s="383"/>
      <c r="C1058" s="254"/>
      <c r="D1058" s="45"/>
      <c r="E1058" s="45"/>
      <c r="F1058" s="334"/>
    </row>
    <row r="1059" spans="1:6" x14ac:dyDescent="0.25">
      <c r="A1059" s="382"/>
      <c r="B1059" s="383"/>
      <c r="C1059" s="254"/>
      <c r="D1059" s="45"/>
      <c r="E1059" s="45"/>
      <c r="F1059" s="334"/>
    </row>
    <row r="1060" spans="1:6" x14ac:dyDescent="0.25">
      <c r="A1060" s="382"/>
      <c r="B1060" s="383"/>
      <c r="C1060" s="254"/>
      <c r="D1060" s="45"/>
      <c r="E1060" s="45"/>
      <c r="F1060" s="334"/>
    </row>
    <row r="1061" spans="1:6" x14ac:dyDescent="0.25">
      <c r="A1061" s="382"/>
      <c r="B1061" s="383"/>
      <c r="C1061" s="254"/>
      <c r="D1061" s="45"/>
      <c r="E1061" s="45"/>
      <c r="F1061" s="334"/>
    </row>
    <row r="1062" spans="1:6" x14ac:dyDescent="0.25">
      <c r="A1062" s="382"/>
      <c r="B1062" s="383"/>
      <c r="C1062" s="254"/>
      <c r="D1062" s="45"/>
      <c r="E1062" s="45"/>
      <c r="F1062" s="334"/>
    </row>
    <row r="1063" spans="1:6" x14ac:dyDescent="0.25">
      <c r="A1063" s="382"/>
      <c r="B1063" s="383"/>
      <c r="C1063" s="254"/>
      <c r="D1063" s="45"/>
      <c r="E1063" s="45"/>
      <c r="F1063" s="334"/>
    </row>
    <row r="1064" spans="1:6" x14ac:dyDescent="0.25">
      <c r="A1064" s="382"/>
      <c r="B1064" s="383"/>
      <c r="C1064" s="254"/>
      <c r="D1064" s="45"/>
      <c r="E1064" s="45"/>
      <c r="F1064" s="334"/>
    </row>
    <row r="1065" spans="1:6" x14ac:dyDescent="0.25">
      <c r="A1065" s="382"/>
      <c r="B1065" s="383"/>
      <c r="C1065" s="254"/>
      <c r="D1065" s="45"/>
      <c r="E1065" s="45"/>
      <c r="F1065" s="334"/>
    </row>
    <row r="1066" spans="1:6" x14ac:dyDescent="0.25">
      <c r="A1066" s="382"/>
      <c r="B1066" s="383"/>
      <c r="C1066" s="254"/>
      <c r="D1066" s="45"/>
      <c r="E1066" s="45"/>
      <c r="F1066" s="334"/>
    </row>
    <row r="1067" spans="1:6" x14ac:dyDescent="0.25">
      <c r="A1067" s="382"/>
      <c r="B1067" s="383"/>
      <c r="C1067" s="254"/>
      <c r="D1067" s="45"/>
      <c r="E1067" s="45"/>
      <c r="F1067" s="334"/>
    </row>
    <row r="1068" spans="1:6" x14ac:dyDescent="0.25">
      <c r="A1068" s="382"/>
      <c r="B1068" s="383"/>
      <c r="C1068" s="254"/>
      <c r="D1068" s="45"/>
      <c r="E1068" s="45"/>
      <c r="F1068" s="334"/>
    </row>
    <row r="1069" spans="1:6" x14ac:dyDescent="0.25">
      <c r="A1069" s="382"/>
      <c r="B1069" s="383"/>
      <c r="C1069" s="254"/>
      <c r="D1069" s="45"/>
      <c r="E1069" s="45"/>
      <c r="F1069" s="334"/>
    </row>
    <row r="1070" spans="1:6" x14ac:dyDescent="0.25">
      <c r="A1070" s="382"/>
      <c r="B1070" s="383"/>
      <c r="C1070" s="254"/>
      <c r="D1070" s="45"/>
      <c r="E1070" s="45"/>
      <c r="F1070" s="334"/>
    </row>
    <row r="1071" spans="1:6" x14ac:dyDescent="0.25">
      <c r="A1071" s="382"/>
      <c r="B1071" s="383"/>
      <c r="C1071" s="254"/>
      <c r="D1071" s="45"/>
      <c r="E1071" s="45"/>
      <c r="F1071" s="334"/>
    </row>
    <row r="1072" spans="1:6" x14ac:dyDescent="0.25">
      <c r="A1072" s="382"/>
      <c r="B1072" s="383"/>
      <c r="C1072" s="254"/>
      <c r="D1072" s="45"/>
      <c r="E1072" s="45"/>
      <c r="F1072" s="334"/>
    </row>
    <row r="1073" spans="1:6" x14ac:dyDescent="0.25">
      <c r="A1073" s="382"/>
      <c r="B1073" s="383"/>
      <c r="C1073" s="254"/>
      <c r="D1073" s="45"/>
      <c r="E1073" s="45"/>
      <c r="F1073" s="334"/>
    </row>
    <row r="1074" spans="1:6" x14ac:dyDescent="0.25">
      <c r="A1074" s="382"/>
      <c r="B1074" s="383"/>
      <c r="C1074" s="254"/>
      <c r="D1074" s="45"/>
      <c r="E1074" s="45"/>
      <c r="F1074" s="334"/>
    </row>
    <row r="1075" spans="1:6" x14ac:dyDescent="0.25">
      <c r="A1075" s="382"/>
      <c r="B1075" s="383"/>
      <c r="C1075" s="254"/>
      <c r="D1075" s="45"/>
      <c r="E1075" s="45"/>
      <c r="F1075" s="334"/>
    </row>
    <row r="1076" spans="1:6" x14ac:dyDescent="0.25">
      <c r="A1076" s="382"/>
      <c r="B1076" s="383"/>
      <c r="C1076" s="254"/>
      <c r="D1076" s="45"/>
      <c r="E1076" s="45"/>
      <c r="F1076" s="334"/>
    </row>
    <row r="1077" spans="1:6" x14ac:dyDescent="0.25">
      <c r="A1077" s="382"/>
      <c r="B1077" s="383"/>
      <c r="C1077" s="254"/>
      <c r="D1077" s="45"/>
      <c r="E1077" s="45"/>
      <c r="F1077" s="334"/>
    </row>
    <row r="1078" spans="1:6" x14ac:dyDescent="0.25">
      <c r="A1078" s="382"/>
      <c r="B1078" s="383"/>
      <c r="C1078" s="254"/>
      <c r="D1078" s="45"/>
      <c r="E1078" s="45"/>
      <c r="F1078" s="334"/>
    </row>
    <row r="1079" spans="1:6" x14ac:dyDescent="0.25">
      <c r="A1079" s="382"/>
      <c r="B1079" s="383"/>
      <c r="C1079" s="254"/>
      <c r="D1079" s="45"/>
      <c r="E1079" s="45"/>
      <c r="F1079" s="334"/>
    </row>
    <row r="1080" spans="1:6" x14ac:dyDescent="0.25">
      <c r="A1080" s="382"/>
      <c r="B1080" s="383"/>
      <c r="C1080" s="254"/>
      <c r="D1080" s="45"/>
      <c r="E1080" s="45"/>
      <c r="F1080" s="334"/>
    </row>
    <row r="1081" spans="1:6" x14ac:dyDescent="0.25">
      <c r="A1081" s="382"/>
      <c r="B1081" s="383"/>
      <c r="C1081" s="254"/>
      <c r="D1081" s="45"/>
      <c r="E1081" s="45"/>
      <c r="F1081" s="334"/>
    </row>
    <row r="1082" spans="1:6" x14ac:dyDescent="0.25">
      <c r="A1082" s="382"/>
      <c r="B1082" s="383"/>
      <c r="C1082" s="254"/>
      <c r="D1082" s="45"/>
      <c r="E1082" s="45"/>
      <c r="F1082" s="334"/>
    </row>
    <row r="1083" spans="1:6" x14ac:dyDescent="0.25">
      <c r="A1083" s="382"/>
      <c r="B1083" s="383"/>
      <c r="C1083" s="254"/>
      <c r="D1083" s="45"/>
      <c r="E1083" s="45"/>
      <c r="F1083" s="334"/>
    </row>
    <row r="1084" spans="1:6" x14ac:dyDescent="0.25">
      <c r="A1084" s="382"/>
      <c r="B1084" s="383"/>
      <c r="C1084" s="254"/>
      <c r="D1084" s="45"/>
      <c r="E1084" s="45"/>
      <c r="F1084" s="334"/>
    </row>
    <row r="1085" spans="1:6" x14ac:dyDescent="0.25">
      <c r="A1085" s="382"/>
      <c r="B1085" s="383"/>
      <c r="C1085" s="254"/>
      <c r="D1085" s="45"/>
      <c r="E1085" s="45"/>
      <c r="F1085" s="334"/>
    </row>
    <row r="1086" spans="1:6" x14ac:dyDescent="0.25">
      <c r="A1086" s="382"/>
      <c r="B1086" s="383"/>
      <c r="C1086" s="254"/>
      <c r="D1086" s="45"/>
      <c r="E1086" s="45"/>
      <c r="F1086" s="334"/>
    </row>
    <row r="1087" spans="1:6" x14ac:dyDescent="0.25">
      <c r="A1087" s="382"/>
      <c r="B1087" s="383"/>
      <c r="C1087" s="254"/>
      <c r="D1087" s="45"/>
      <c r="E1087" s="45"/>
      <c r="F1087" s="334"/>
    </row>
    <row r="1088" spans="1:6" x14ac:dyDescent="0.25">
      <c r="A1088" s="382"/>
      <c r="B1088" s="383"/>
      <c r="C1088" s="254"/>
      <c r="D1088" s="45"/>
      <c r="E1088" s="45"/>
      <c r="F1088" s="334"/>
    </row>
    <row r="1089" spans="1:6" x14ac:dyDescent="0.25">
      <c r="A1089" s="382"/>
      <c r="B1089" s="383"/>
      <c r="C1089" s="254"/>
      <c r="D1089" s="45"/>
      <c r="E1089" s="45"/>
      <c r="F1089" s="334"/>
    </row>
    <row r="1090" spans="1:6" x14ac:dyDescent="0.25">
      <c r="A1090" s="382"/>
      <c r="B1090" s="383"/>
      <c r="C1090" s="254"/>
      <c r="D1090" s="45"/>
      <c r="E1090" s="45"/>
      <c r="F1090" s="334"/>
    </row>
    <row r="1091" spans="1:6" x14ac:dyDescent="0.25">
      <c r="A1091" s="382"/>
      <c r="B1091" s="383"/>
      <c r="C1091" s="254"/>
      <c r="D1091" s="45"/>
      <c r="E1091" s="45"/>
      <c r="F1091" s="334"/>
    </row>
    <row r="1092" spans="1:6" x14ac:dyDescent="0.25">
      <c r="A1092" s="382"/>
      <c r="B1092" s="383"/>
      <c r="C1092" s="254"/>
      <c r="D1092" s="45"/>
      <c r="E1092" s="45"/>
      <c r="F1092" s="334"/>
    </row>
    <row r="1093" spans="1:6" x14ac:dyDescent="0.25">
      <c r="A1093" s="382"/>
      <c r="B1093" s="383"/>
      <c r="C1093" s="254"/>
      <c r="D1093" s="45"/>
      <c r="E1093" s="45"/>
      <c r="F1093" s="334"/>
    </row>
    <row r="1094" spans="1:6" x14ac:dyDescent="0.25">
      <c r="A1094" s="382"/>
      <c r="B1094" s="383"/>
      <c r="C1094" s="254"/>
      <c r="D1094" s="45"/>
      <c r="E1094" s="45"/>
      <c r="F1094" s="334"/>
    </row>
    <row r="1095" spans="1:6" x14ac:dyDescent="0.25">
      <c r="A1095" s="382"/>
      <c r="B1095" s="383"/>
      <c r="C1095" s="254"/>
      <c r="D1095" s="45"/>
      <c r="E1095" s="45"/>
      <c r="F1095" s="334"/>
    </row>
    <row r="1096" spans="1:6" x14ac:dyDescent="0.25">
      <c r="A1096" s="382"/>
      <c r="B1096" s="383"/>
      <c r="C1096" s="254"/>
      <c r="D1096" s="45"/>
      <c r="E1096" s="45"/>
      <c r="F1096" s="334"/>
    </row>
    <row r="1097" spans="1:6" x14ac:dyDescent="0.25">
      <c r="A1097" s="382"/>
      <c r="B1097" s="383"/>
      <c r="C1097" s="254"/>
      <c r="D1097" s="45"/>
      <c r="E1097" s="45"/>
      <c r="F1097" s="334"/>
    </row>
    <row r="1098" spans="1:6" x14ac:dyDescent="0.25">
      <c r="A1098" s="382"/>
      <c r="B1098" s="383"/>
      <c r="C1098" s="254"/>
      <c r="D1098" s="45"/>
      <c r="E1098" s="45"/>
      <c r="F1098" s="334"/>
    </row>
    <row r="1099" spans="1:6" x14ac:dyDescent="0.25">
      <c r="A1099" s="382"/>
      <c r="B1099" s="383"/>
      <c r="C1099" s="254"/>
      <c r="D1099" s="45"/>
      <c r="E1099" s="45"/>
      <c r="F1099" s="334"/>
    </row>
    <row r="1100" spans="1:6" x14ac:dyDescent="0.25">
      <c r="A1100" s="382"/>
      <c r="B1100" s="383"/>
      <c r="C1100" s="254"/>
      <c r="D1100" s="45"/>
      <c r="E1100" s="45"/>
      <c r="F1100" s="334"/>
    </row>
    <row r="1101" spans="1:6" x14ac:dyDescent="0.25">
      <c r="A1101" s="382"/>
      <c r="B1101" s="383"/>
      <c r="C1101" s="254"/>
      <c r="D1101" s="45"/>
      <c r="E1101" s="45"/>
      <c r="F1101" s="334"/>
    </row>
    <row r="1102" spans="1:6" x14ac:dyDescent="0.25">
      <c r="A1102" s="382"/>
      <c r="B1102" s="383"/>
      <c r="C1102" s="254"/>
      <c r="D1102" s="45"/>
      <c r="E1102" s="45"/>
      <c r="F1102" s="334"/>
    </row>
    <row r="1103" spans="1:6" x14ac:dyDescent="0.25">
      <c r="A1103" s="382"/>
      <c r="B1103" s="383"/>
      <c r="C1103" s="254"/>
      <c r="D1103" s="45"/>
      <c r="E1103" s="45"/>
      <c r="F1103" s="334"/>
    </row>
    <row r="1104" spans="1:6" x14ac:dyDescent="0.25">
      <c r="A1104" s="382"/>
      <c r="B1104" s="383"/>
      <c r="C1104" s="254"/>
      <c r="D1104" s="45"/>
      <c r="E1104" s="45"/>
      <c r="F1104" s="334"/>
    </row>
    <row r="1105" spans="1:6" x14ac:dyDescent="0.25">
      <c r="A1105" s="382"/>
      <c r="B1105" s="383"/>
      <c r="C1105" s="254"/>
      <c r="D1105" s="45"/>
      <c r="E1105" s="45"/>
      <c r="F1105" s="334"/>
    </row>
    <row r="1106" spans="1:6" x14ac:dyDescent="0.25">
      <c r="A1106" s="382"/>
      <c r="B1106" s="383"/>
      <c r="C1106" s="254"/>
      <c r="D1106" s="45"/>
      <c r="E1106" s="45"/>
      <c r="F1106" s="334"/>
    </row>
    <row r="1107" spans="1:6" x14ac:dyDescent="0.25">
      <c r="A1107" s="382"/>
      <c r="B1107" s="383"/>
      <c r="C1107" s="254"/>
      <c r="D1107" s="45"/>
      <c r="E1107" s="45"/>
      <c r="F1107" s="334"/>
    </row>
    <row r="1108" spans="1:6" x14ac:dyDescent="0.25">
      <c r="A1108" s="382"/>
      <c r="B1108" s="383"/>
      <c r="C1108" s="254"/>
      <c r="D1108" s="45"/>
      <c r="E1108" s="45"/>
      <c r="F1108" s="334"/>
    </row>
    <row r="1109" spans="1:6" x14ac:dyDescent="0.25">
      <c r="A1109" s="382"/>
      <c r="B1109" s="383"/>
      <c r="C1109" s="254"/>
      <c r="D1109" s="45"/>
      <c r="E1109" s="45"/>
      <c r="F1109" s="334"/>
    </row>
    <row r="1110" spans="1:6" x14ac:dyDescent="0.25">
      <c r="A1110" s="382"/>
      <c r="B1110" s="383"/>
      <c r="C1110" s="254"/>
      <c r="D1110" s="45"/>
      <c r="E1110" s="45"/>
      <c r="F1110" s="334"/>
    </row>
    <row r="1111" spans="1:6" x14ac:dyDescent="0.25">
      <c r="A1111" s="382"/>
      <c r="B1111" s="383"/>
      <c r="C1111" s="254"/>
      <c r="D1111" s="45"/>
      <c r="E1111" s="45"/>
      <c r="F1111" s="334"/>
    </row>
    <row r="1112" spans="1:6" x14ac:dyDescent="0.25">
      <c r="A1112" s="382"/>
      <c r="B1112" s="383"/>
      <c r="C1112" s="254"/>
      <c r="D1112" s="45"/>
      <c r="E1112" s="45"/>
      <c r="F1112" s="334"/>
    </row>
    <row r="1113" spans="1:6" x14ac:dyDescent="0.25">
      <c r="A1113" s="382"/>
      <c r="B1113" s="383"/>
      <c r="C1113" s="254"/>
      <c r="D1113" s="45"/>
      <c r="E1113" s="45"/>
      <c r="F1113" s="334"/>
    </row>
    <row r="1114" spans="1:6" x14ac:dyDescent="0.25">
      <c r="A1114" s="382"/>
      <c r="B1114" s="383"/>
      <c r="C1114" s="254"/>
      <c r="D1114" s="45"/>
      <c r="E1114" s="45"/>
      <c r="F1114" s="334"/>
    </row>
    <row r="1115" spans="1:6" x14ac:dyDescent="0.25">
      <c r="A1115" s="382"/>
      <c r="B1115" s="383"/>
      <c r="C1115" s="254"/>
      <c r="D1115" s="45"/>
      <c r="E1115" s="45"/>
      <c r="F1115" s="334"/>
    </row>
    <row r="1116" spans="1:6" x14ac:dyDescent="0.25">
      <c r="A1116" s="382"/>
      <c r="B1116" s="383"/>
      <c r="C1116" s="254"/>
      <c r="D1116" s="45"/>
      <c r="E1116" s="45"/>
      <c r="F1116" s="334"/>
    </row>
    <row r="1117" spans="1:6" x14ac:dyDescent="0.25">
      <c r="A1117" s="382"/>
      <c r="B1117" s="383"/>
      <c r="C1117" s="254"/>
      <c r="D1117" s="45"/>
      <c r="E1117" s="45"/>
      <c r="F1117" s="334"/>
    </row>
    <row r="1118" spans="1:6" x14ac:dyDescent="0.25">
      <c r="A1118" s="382"/>
      <c r="B1118" s="383"/>
      <c r="C1118" s="254"/>
      <c r="D1118" s="45"/>
      <c r="E1118" s="45"/>
      <c r="F1118" s="334"/>
    </row>
    <row r="1119" spans="1:6" x14ac:dyDescent="0.25">
      <c r="A1119" s="382"/>
      <c r="B1119" s="383"/>
      <c r="C1119" s="254"/>
      <c r="D1119" s="45"/>
      <c r="E1119" s="45"/>
      <c r="F1119" s="334"/>
    </row>
    <row r="1120" spans="1:6" x14ac:dyDescent="0.25">
      <c r="A1120" s="382"/>
      <c r="B1120" s="383"/>
      <c r="C1120" s="254"/>
      <c r="D1120" s="45"/>
      <c r="E1120" s="45"/>
      <c r="F1120" s="334"/>
    </row>
    <row r="1121" spans="1:6" x14ac:dyDescent="0.25">
      <c r="A1121" s="382"/>
      <c r="B1121" s="383"/>
      <c r="C1121" s="254"/>
      <c r="D1121" s="45"/>
      <c r="E1121" s="45"/>
      <c r="F1121" s="334"/>
    </row>
    <row r="1122" spans="1:6" x14ac:dyDescent="0.25">
      <c r="A1122" s="382"/>
      <c r="B1122" s="383"/>
      <c r="C1122" s="254"/>
      <c r="D1122" s="45"/>
      <c r="E1122" s="45"/>
      <c r="F1122" s="334"/>
    </row>
    <row r="1123" spans="1:6" x14ac:dyDescent="0.25">
      <c r="A1123" s="382"/>
      <c r="B1123" s="383"/>
      <c r="C1123" s="254"/>
      <c r="D1123" s="45"/>
      <c r="E1123" s="45"/>
      <c r="F1123" s="334"/>
    </row>
    <row r="1124" spans="1:6" x14ac:dyDescent="0.25">
      <c r="A1124" s="382"/>
      <c r="B1124" s="383"/>
      <c r="C1124" s="254"/>
      <c r="D1124" s="45"/>
      <c r="E1124" s="45"/>
      <c r="F1124" s="334"/>
    </row>
    <row r="1125" spans="1:6" x14ac:dyDescent="0.25">
      <c r="A1125" s="382"/>
      <c r="B1125" s="383"/>
      <c r="C1125" s="254"/>
      <c r="D1125" s="45"/>
      <c r="E1125" s="45"/>
      <c r="F1125" s="334"/>
    </row>
    <row r="1126" spans="1:6" x14ac:dyDescent="0.25">
      <c r="A1126" s="382"/>
      <c r="B1126" s="383"/>
      <c r="C1126" s="254"/>
      <c r="D1126" s="45"/>
      <c r="E1126" s="45"/>
      <c r="F1126" s="334"/>
    </row>
    <row r="1127" spans="1:6" x14ac:dyDescent="0.25">
      <c r="A1127" s="382"/>
      <c r="B1127" s="383"/>
      <c r="C1127" s="254"/>
      <c r="D1127" s="45"/>
      <c r="E1127" s="45"/>
      <c r="F1127" s="334"/>
    </row>
    <row r="1128" spans="1:6" x14ac:dyDescent="0.25">
      <c r="A1128" s="382"/>
      <c r="B1128" s="383"/>
      <c r="C1128" s="254"/>
      <c r="D1128" s="45"/>
      <c r="E1128" s="45"/>
      <c r="F1128" s="334"/>
    </row>
    <row r="1129" spans="1:6" x14ac:dyDescent="0.25">
      <c r="A1129" s="382"/>
      <c r="B1129" s="383"/>
      <c r="C1129" s="254"/>
      <c r="D1129" s="45"/>
      <c r="E1129" s="45"/>
      <c r="F1129" s="334"/>
    </row>
    <row r="1130" spans="1:6" x14ac:dyDescent="0.25">
      <c r="A1130" s="382"/>
      <c r="B1130" s="383"/>
      <c r="C1130" s="254"/>
      <c r="D1130" s="45"/>
      <c r="E1130" s="45"/>
      <c r="F1130" s="334"/>
    </row>
    <row r="1131" spans="1:6" x14ac:dyDescent="0.25">
      <c r="A1131" s="382"/>
      <c r="B1131" s="383"/>
      <c r="C1131" s="254"/>
      <c r="D1131" s="45"/>
      <c r="E1131" s="45"/>
      <c r="F1131" s="334"/>
    </row>
    <row r="1132" spans="1:6" x14ac:dyDescent="0.25">
      <c r="A1132" s="382"/>
      <c r="B1132" s="383"/>
      <c r="C1132" s="254"/>
      <c r="D1132" s="45"/>
      <c r="E1132" s="45"/>
      <c r="F1132" s="334"/>
    </row>
    <row r="1133" spans="1:6" x14ac:dyDescent="0.25">
      <c r="A1133" s="382"/>
      <c r="B1133" s="383"/>
      <c r="C1133" s="254"/>
      <c r="D1133" s="45"/>
      <c r="E1133" s="45"/>
      <c r="F1133" s="334"/>
    </row>
    <row r="1134" spans="1:6" x14ac:dyDescent="0.25">
      <c r="A1134" s="382"/>
      <c r="B1134" s="383"/>
      <c r="C1134" s="254"/>
      <c r="D1134" s="45"/>
      <c r="E1134" s="45"/>
      <c r="F1134" s="334"/>
    </row>
    <row r="1135" spans="1:6" x14ac:dyDescent="0.25">
      <c r="A1135" s="382"/>
      <c r="B1135" s="383"/>
      <c r="C1135" s="254"/>
      <c r="D1135" s="45"/>
      <c r="E1135" s="45"/>
      <c r="F1135" s="334"/>
    </row>
    <row r="1136" spans="1:6" x14ac:dyDescent="0.25">
      <c r="A1136" s="382"/>
      <c r="B1136" s="383"/>
      <c r="C1136" s="254"/>
      <c r="D1136" s="45"/>
      <c r="E1136" s="45"/>
      <c r="F1136" s="334"/>
    </row>
    <row r="1137" spans="1:6" x14ac:dyDescent="0.25">
      <c r="A1137" s="382"/>
      <c r="B1137" s="383"/>
      <c r="C1137" s="254"/>
      <c r="D1137" s="45"/>
      <c r="E1137" s="45"/>
      <c r="F1137" s="334"/>
    </row>
    <row r="1138" spans="1:6" x14ac:dyDescent="0.25">
      <c r="A1138" s="382"/>
      <c r="B1138" s="383"/>
      <c r="C1138" s="254"/>
      <c r="D1138" s="45"/>
      <c r="E1138" s="45"/>
      <c r="F1138" s="334"/>
    </row>
    <row r="1139" spans="1:6" x14ac:dyDescent="0.25">
      <c r="A1139" s="382"/>
      <c r="B1139" s="383"/>
      <c r="C1139" s="254"/>
      <c r="D1139" s="45"/>
      <c r="E1139" s="45"/>
      <c r="F1139" s="334"/>
    </row>
    <row r="1140" spans="1:6" x14ac:dyDescent="0.25">
      <c r="A1140" s="382"/>
      <c r="B1140" s="383"/>
      <c r="C1140" s="254"/>
      <c r="D1140" s="45"/>
      <c r="E1140" s="45"/>
      <c r="F1140" s="334"/>
    </row>
    <row r="1141" spans="1:6" x14ac:dyDescent="0.25">
      <c r="A1141" s="382"/>
      <c r="B1141" s="383"/>
      <c r="C1141" s="254"/>
      <c r="D1141" s="45"/>
      <c r="E1141" s="45"/>
      <c r="F1141" s="334"/>
    </row>
    <row r="1142" spans="1:6" x14ac:dyDescent="0.25">
      <c r="A1142" s="382"/>
      <c r="B1142" s="383"/>
      <c r="C1142" s="254"/>
      <c r="D1142" s="45"/>
      <c r="E1142" s="45"/>
      <c r="F1142" s="334"/>
    </row>
    <row r="1143" spans="1:6" x14ac:dyDescent="0.25">
      <c r="A1143" s="382"/>
      <c r="B1143" s="383"/>
      <c r="C1143" s="254"/>
      <c r="D1143" s="45"/>
      <c r="E1143" s="45"/>
      <c r="F1143" s="334"/>
    </row>
    <row r="1144" spans="1:6" x14ac:dyDescent="0.25">
      <c r="A1144" s="382"/>
      <c r="B1144" s="383"/>
      <c r="C1144" s="254"/>
      <c r="D1144" s="45"/>
      <c r="E1144" s="45"/>
      <c r="F1144" s="334"/>
    </row>
    <row r="1145" spans="1:6" x14ac:dyDescent="0.25">
      <c r="A1145" s="382"/>
      <c r="B1145" s="383"/>
      <c r="C1145" s="254"/>
      <c r="D1145" s="45"/>
      <c r="E1145" s="45"/>
      <c r="F1145" s="334"/>
    </row>
    <row r="1146" spans="1:6" x14ac:dyDescent="0.25">
      <c r="A1146" s="382"/>
      <c r="B1146" s="383"/>
      <c r="C1146" s="254"/>
      <c r="D1146" s="45"/>
      <c r="E1146" s="45"/>
      <c r="F1146" s="334"/>
    </row>
    <row r="1147" spans="1:6" x14ac:dyDescent="0.25">
      <c r="A1147" s="382"/>
      <c r="B1147" s="383"/>
      <c r="C1147" s="254"/>
      <c r="D1147" s="45"/>
      <c r="E1147" s="45"/>
      <c r="F1147" s="334"/>
    </row>
    <row r="1148" spans="1:6" x14ac:dyDescent="0.25">
      <c r="A1148" s="382"/>
      <c r="B1148" s="383"/>
      <c r="C1148" s="254"/>
      <c r="D1148" s="45"/>
      <c r="E1148" s="45"/>
      <c r="F1148" s="334"/>
    </row>
    <row r="1149" spans="1:6" x14ac:dyDescent="0.25">
      <c r="A1149" s="382"/>
      <c r="B1149" s="383"/>
      <c r="C1149" s="254"/>
      <c r="D1149" s="45"/>
      <c r="E1149" s="45"/>
      <c r="F1149" s="334"/>
    </row>
    <row r="1150" spans="1:6" x14ac:dyDescent="0.25">
      <c r="A1150" s="382"/>
      <c r="B1150" s="383"/>
      <c r="C1150" s="254"/>
      <c r="D1150" s="45"/>
      <c r="E1150" s="45"/>
      <c r="F1150" s="334"/>
    </row>
    <row r="1151" spans="1:6" x14ac:dyDescent="0.25">
      <c r="A1151" s="382"/>
      <c r="B1151" s="383"/>
      <c r="C1151" s="254"/>
      <c r="D1151" s="45"/>
      <c r="E1151" s="45"/>
      <c r="F1151" s="334"/>
    </row>
    <row r="1152" spans="1:6" x14ac:dyDescent="0.25">
      <c r="A1152" s="382"/>
      <c r="B1152" s="383"/>
      <c r="C1152" s="254"/>
      <c r="D1152" s="45"/>
      <c r="E1152" s="45"/>
      <c r="F1152" s="334"/>
    </row>
    <row r="1153" spans="1:6" x14ac:dyDescent="0.25">
      <c r="A1153" s="382"/>
      <c r="B1153" s="383"/>
      <c r="C1153" s="254"/>
      <c r="D1153" s="45"/>
      <c r="E1153" s="45"/>
      <c r="F1153" s="334"/>
    </row>
    <row r="1154" spans="1:6" x14ac:dyDescent="0.25">
      <c r="A1154" s="382"/>
      <c r="B1154" s="383"/>
      <c r="C1154" s="254"/>
      <c r="D1154" s="45"/>
      <c r="E1154" s="45"/>
      <c r="F1154" s="334"/>
    </row>
    <row r="1155" spans="1:6" x14ac:dyDescent="0.25">
      <c r="A1155" s="382"/>
      <c r="B1155" s="383"/>
      <c r="C1155" s="254"/>
      <c r="D1155" s="45"/>
      <c r="E1155" s="45"/>
      <c r="F1155" s="334"/>
    </row>
    <row r="1156" spans="1:6" x14ac:dyDescent="0.25">
      <c r="A1156" s="382"/>
      <c r="B1156" s="383"/>
      <c r="C1156" s="254"/>
      <c r="D1156" s="45"/>
      <c r="E1156" s="45"/>
      <c r="F1156" s="334"/>
    </row>
    <row r="1157" spans="1:6" x14ac:dyDescent="0.25">
      <c r="A1157" s="382"/>
      <c r="B1157" s="383"/>
      <c r="C1157" s="254"/>
      <c r="D1157" s="45"/>
      <c r="E1157" s="45"/>
      <c r="F1157" s="334"/>
    </row>
    <row r="1158" spans="1:6" x14ac:dyDescent="0.25">
      <c r="A1158" s="382"/>
      <c r="B1158" s="383"/>
      <c r="C1158" s="254"/>
      <c r="D1158" s="45"/>
      <c r="E1158" s="45"/>
      <c r="F1158" s="334"/>
    </row>
    <row r="1159" spans="1:6" x14ac:dyDescent="0.25">
      <c r="A1159" s="382"/>
      <c r="B1159" s="383"/>
      <c r="C1159" s="254"/>
      <c r="D1159" s="45"/>
      <c r="E1159" s="45"/>
      <c r="F1159" s="334"/>
    </row>
    <row r="1160" spans="1:6" x14ac:dyDescent="0.25">
      <c r="A1160" s="382"/>
      <c r="B1160" s="383"/>
      <c r="C1160" s="254"/>
      <c r="D1160" s="45"/>
      <c r="E1160" s="45"/>
      <c r="F1160" s="334"/>
    </row>
    <row r="1161" spans="1:6" x14ac:dyDescent="0.25">
      <c r="A1161" s="382"/>
      <c r="B1161" s="383"/>
      <c r="C1161" s="254"/>
      <c r="D1161" s="45"/>
      <c r="E1161" s="45"/>
      <c r="F1161" s="334"/>
    </row>
    <row r="1162" spans="1:6" x14ac:dyDescent="0.25">
      <c r="A1162" s="382"/>
      <c r="B1162" s="383"/>
      <c r="C1162" s="254"/>
      <c r="D1162" s="45"/>
      <c r="E1162" s="45"/>
      <c r="F1162" s="334"/>
    </row>
    <row r="1163" spans="1:6" x14ac:dyDescent="0.25">
      <c r="A1163" s="382"/>
      <c r="B1163" s="383"/>
      <c r="C1163" s="254"/>
      <c r="D1163" s="45"/>
      <c r="E1163" s="45"/>
      <c r="F1163" s="334"/>
    </row>
    <row r="1164" spans="1:6" x14ac:dyDescent="0.25">
      <c r="A1164" s="382"/>
      <c r="B1164" s="383"/>
      <c r="C1164" s="254"/>
      <c r="D1164" s="45"/>
      <c r="E1164" s="45"/>
      <c r="F1164" s="334"/>
    </row>
    <row r="1165" spans="1:6" x14ac:dyDescent="0.25">
      <c r="A1165" s="382"/>
      <c r="B1165" s="383"/>
      <c r="C1165" s="254"/>
      <c r="D1165" s="45"/>
      <c r="E1165" s="45"/>
      <c r="F1165" s="334"/>
    </row>
    <row r="1166" spans="1:6" x14ac:dyDescent="0.25">
      <c r="A1166" s="382"/>
      <c r="B1166" s="383"/>
      <c r="C1166" s="254"/>
      <c r="D1166" s="45"/>
      <c r="E1166" s="45"/>
      <c r="F1166" s="334"/>
    </row>
    <row r="1167" spans="1:6" x14ac:dyDescent="0.25">
      <c r="A1167" s="382"/>
      <c r="B1167" s="383"/>
      <c r="C1167" s="254"/>
      <c r="D1167" s="45"/>
      <c r="E1167" s="45"/>
      <c r="F1167" s="334"/>
    </row>
    <row r="1168" spans="1:6" x14ac:dyDescent="0.25">
      <c r="A1168" s="382"/>
      <c r="B1168" s="383"/>
      <c r="C1168" s="254"/>
      <c r="D1168" s="45"/>
      <c r="E1168" s="45"/>
      <c r="F1168" s="334"/>
    </row>
    <row r="1169" spans="1:6" x14ac:dyDescent="0.25">
      <c r="A1169" s="382"/>
      <c r="B1169" s="383"/>
      <c r="C1169" s="254"/>
      <c r="D1169" s="45"/>
      <c r="E1169" s="45"/>
      <c r="F1169" s="334"/>
    </row>
    <row r="1170" spans="1:6" x14ac:dyDescent="0.25">
      <c r="A1170" s="382"/>
      <c r="B1170" s="383"/>
      <c r="C1170" s="254"/>
      <c r="D1170" s="45"/>
      <c r="E1170" s="45"/>
      <c r="F1170" s="334"/>
    </row>
    <row r="1171" spans="1:6" x14ac:dyDescent="0.25">
      <c r="A1171" s="382"/>
      <c r="B1171" s="383"/>
      <c r="C1171" s="254"/>
      <c r="D1171" s="45"/>
      <c r="E1171" s="45"/>
      <c r="F1171" s="334"/>
    </row>
    <row r="1172" spans="1:6" x14ac:dyDescent="0.25">
      <c r="A1172" s="382"/>
      <c r="B1172" s="383"/>
      <c r="C1172" s="254"/>
      <c r="D1172" s="45"/>
      <c r="E1172" s="45"/>
      <c r="F1172" s="334"/>
    </row>
    <row r="1173" spans="1:6" x14ac:dyDescent="0.25">
      <c r="A1173" s="382"/>
      <c r="B1173" s="383"/>
      <c r="C1173" s="254"/>
      <c r="D1173" s="45"/>
      <c r="E1173" s="45"/>
      <c r="F1173" s="334"/>
    </row>
    <row r="1174" spans="1:6" x14ac:dyDescent="0.25">
      <c r="A1174" s="382"/>
      <c r="B1174" s="383"/>
      <c r="C1174" s="254"/>
      <c r="D1174" s="45"/>
      <c r="E1174" s="45"/>
      <c r="F1174" s="334"/>
    </row>
    <row r="1175" spans="1:6" x14ac:dyDescent="0.25">
      <c r="A1175" s="382"/>
      <c r="B1175" s="383"/>
      <c r="C1175" s="254"/>
      <c r="D1175" s="45"/>
      <c r="E1175" s="45"/>
      <c r="F1175" s="334"/>
    </row>
    <row r="1176" spans="1:6" x14ac:dyDescent="0.25">
      <c r="A1176" s="382"/>
      <c r="B1176" s="383"/>
      <c r="C1176" s="254"/>
      <c r="D1176" s="45"/>
      <c r="E1176" s="45"/>
      <c r="F1176" s="334"/>
    </row>
    <row r="1177" spans="1:6" x14ac:dyDescent="0.25">
      <c r="A1177" s="382"/>
      <c r="B1177" s="383"/>
      <c r="C1177" s="254"/>
      <c r="D1177" s="45"/>
      <c r="E1177" s="45"/>
      <c r="F1177" s="334"/>
    </row>
    <row r="1178" spans="1:6" x14ac:dyDescent="0.25">
      <c r="A1178" s="382"/>
      <c r="B1178" s="383"/>
      <c r="C1178" s="254"/>
      <c r="D1178" s="45"/>
      <c r="E1178" s="45"/>
      <c r="F1178" s="334"/>
    </row>
    <row r="1179" spans="1:6" x14ac:dyDescent="0.25">
      <c r="A1179" s="382"/>
      <c r="B1179" s="383"/>
      <c r="C1179" s="254"/>
      <c r="D1179" s="45"/>
      <c r="E1179" s="45"/>
      <c r="F1179" s="334"/>
    </row>
    <row r="1180" spans="1:6" x14ac:dyDescent="0.25">
      <c r="A1180" s="382"/>
      <c r="B1180" s="383"/>
      <c r="C1180" s="254"/>
      <c r="D1180" s="45"/>
      <c r="E1180" s="45"/>
      <c r="F1180" s="334"/>
    </row>
    <row r="1181" spans="1:6" x14ac:dyDescent="0.25">
      <c r="A1181" s="382"/>
      <c r="B1181" s="383"/>
      <c r="C1181" s="254"/>
      <c r="D1181" s="45"/>
      <c r="E1181" s="45"/>
      <c r="F1181" s="334"/>
    </row>
    <row r="1182" spans="1:6" x14ac:dyDescent="0.25">
      <c r="A1182" s="382"/>
      <c r="B1182" s="383"/>
      <c r="C1182" s="254"/>
      <c r="D1182" s="45"/>
      <c r="E1182" s="45"/>
      <c r="F1182" s="334"/>
    </row>
    <row r="1183" spans="1:6" x14ac:dyDescent="0.25">
      <c r="A1183" s="382"/>
      <c r="B1183" s="383"/>
      <c r="C1183" s="254"/>
      <c r="D1183" s="45"/>
      <c r="E1183" s="45"/>
      <c r="F1183" s="334"/>
    </row>
    <row r="1184" spans="1:6" x14ac:dyDescent="0.25">
      <c r="A1184" s="382"/>
      <c r="B1184" s="383"/>
      <c r="C1184" s="254"/>
      <c r="D1184" s="45"/>
      <c r="E1184" s="45"/>
      <c r="F1184" s="334"/>
    </row>
    <row r="1185" spans="1:6" x14ac:dyDescent="0.25">
      <c r="A1185" s="382"/>
      <c r="B1185" s="383"/>
      <c r="C1185" s="254"/>
      <c r="D1185" s="45"/>
      <c r="E1185" s="45"/>
      <c r="F1185" s="334"/>
    </row>
    <row r="1186" spans="1:6" x14ac:dyDescent="0.25">
      <c r="A1186" s="382"/>
      <c r="B1186" s="383"/>
      <c r="C1186" s="254"/>
      <c r="D1186" s="45"/>
      <c r="E1186" s="45"/>
      <c r="F1186" s="334"/>
    </row>
    <row r="1187" spans="1:6" x14ac:dyDescent="0.25">
      <c r="A1187" s="382"/>
      <c r="B1187" s="383"/>
      <c r="C1187" s="254"/>
      <c r="D1187" s="45"/>
      <c r="E1187" s="45"/>
      <c r="F1187" s="334"/>
    </row>
    <row r="1188" spans="1:6" x14ac:dyDescent="0.25">
      <c r="A1188" s="382"/>
      <c r="B1188" s="383"/>
      <c r="C1188" s="254"/>
      <c r="D1188" s="45"/>
      <c r="E1188" s="45"/>
      <c r="F1188" s="334"/>
    </row>
    <row r="1189" spans="1:6" x14ac:dyDescent="0.25">
      <c r="A1189" s="382"/>
      <c r="B1189" s="383"/>
      <c r="C1189" s="254"/>
      <c r="D1189" s="45"/>
      <c r="E1189" s="45"/>
      <c r="F1189" s="334"/>
    </row>
    <row r="1190" spans="1:6" x14ac:dyDescent="0.25">
      <c r="A1190" s="382"/>
      <c r="B1190" s="383"/>
      <c r="C1190" s="254"/>
      <c r="D1190" s="45"/>
      <c r="E1190" s="45"/>
      <c r="F1190" s="334"/>
    </row>
    <row r="1191" spans="1:6" x14ac:dyDescent="0.25">
      <c r="A1191" s="382"/>
      <c r="B1191" s="383"/>
      <c r="C1191" s="254"/>
      <c r="D1191" s="45"/>
      <c r="E1191" s="45"/>
      <c r="F1191" s="334"/>
    </row>
    <row r="1192" spans="1:6" x14ac:dyDescent="0.25">
      <c r="A1192" s="382"/>
      <c r="B1192" s="383"/>
      <c r="C1192" s="254"/>
      <c r="D1192" s="45"/>
      <c r="E1192" s="45"/>
      <c r="F1192" s="334"/>
    </row>
    <row r="1193" spans="1:6" x14ac:dyDescent="0.25">
      <c r="A1193" s="382"/>
      <c r="B1193" s="383"/>
      <c r="C1193" s="254"/>
      <c r="D1193" s="45"/>
      <c r="E1193" s="45"/>
      <c r="F1193" s="334"/>
    </row>
    <row r="1194" spans="1:6" x14ac:dyDescent="0.25">
      <c r="A1194" s="382"/>
      <c r="B1194" s="383"/>
      <c r="C1194" s="254"/>
      <c r="D1194" s="45"/>
      <c r="E1194" s="45"/>
      <c r="F1194" s="334"/>
    </row>
    <row r="1195" spans="1:6" x14ac:dyDescent="0.25">
      <c r="A1195" s="382"/>
      <c r="B1195" s="383"/>
      <c r="C1195" s="254"/>
      <c r="D1195" s="45"/>
      <c r="E1195" s="45"/>
      <c r="F1195" s="334"/>
    </row>
    <row r="1196" spans="1:6" x14ac:dyDescent="0.25">
      <c r="A1196" s="382"/>
      <c r="B1196" s="383"/>
      <c r="C1196" s="254"/>
      <c r="D1196" s="45"/>
      <c r="E1196" s="45"/>
      <c r="F1196" s="334"/>
    </row>
    <row r="1197" spans="1:6" x14ac:dyDescent="0.25">
      <c r="A1197" s="382"/>
      <c r="B1197" s="383"/>
      <c r="C1197" s="254"/>
      <c r="D1197" s="45"/>
      <c r="E1197" s="45"/>
      <c r="F1197" s="334"/>
    </row>
    <row r="1198" spans="1:6" x14ac:dyDescent="0.25">
      <c r="A1198" s="382"/>
      <c r="B1198" s="383"/>
      <c r="C1198" s="254"/>
      <c r="D1198" s="45"/>
      <c r="E1198" s="45"/>
      <c r="F1198" s="334"/>
    </row>
    <row r="1199" spans="1:6" x14ac:dyDescent="0.25">
      <c r="A1199" s="382"/>
      <c r="B1199" s="383"/>
      <c r="C1199" s="254"/>
      <c r="D1199" s="45"/>
      <c r="E1199" s="45"/>
      <c r="F1199" s="334"/>
    </row>
    <row r="1200" spans="1:6" x14ac:dyDescent="0.25">
      <c r="A1200" s="382"/>
      <c r="B1200" s="383"/>
      <c r="C1200" s="254"/>
      <c r="D1200" s="45"/>
      <c r="E1200" s="45"/>
      <c r="F1200" s="334"/>
    </row>
    <row r="1201" spans="1:6" x14ac:dyDescent="0.25">
      <c r="A1201" s="382"/>
      <c r="B1201" s="383"/>
      <c r="C1201" s="254"/>
      <c r="D1201" s="45"/>
      <c r="E1201" s="45"/>
      <c r="F1201" s="334"/>
    </row>
    <row r="1202" spans="1:6" x14ac:dyDescent="0.25">
      <c r="A1202" s="382"/>
      <c r="B1202" s="383"/>
      <c r="C1202" s="254"/>
      <c r="D1202" s="45"/>
      <c r="E1202" s="45"/>
      <c r="F1202" s="334"/>
    </row>
    <row r="1203" spans="1:6" x14ac:dyDescent="0.25">
      <c r="A1203" s="382"/>
      <c r="B1203" s="383"/>
      <c r="C1203" s="254"/>
      <c r="D1203" s="45"/>
      <c r="E1203" s="45"/>
      <c r="F1203" s="334"/>
    </row>
    <row r="1204" spans="1:6" x14ac:dyDescent="0.25">
      <c r="A1204" s="382"/>
      <c r="B1204" s="383"/>
      <c r="C1204" s="254"/>
      <c r="D1204" s="45"/>
      <c r="E1204" s="45"/>
      <c r="F1204" s="334"/>
    </row>
    <row r="1205" spans="1:6" x14ac:dyDescent="0.25">
      <c r="A1205" s="382"/>
      <c r="B1205" s="383"/>
      <c r="C1205" s="254"/>
      <c r="D1205" s="45"/>
      <c r="E1205" s="45"/>
      <c r="F1205" s="334"/>
    </row>
    <row r="1206" spans="1:6" x14ac:dyDescent="0.25">
      <c r="A1206" s="382"/>
      <c r="B1206" s="383"/>
      <c r="C1206" s="254"/>
      <c r="D1206" s="45"/>
      <c r="E1206" s="45"/>
      <c r="F1206" s="334"/>
    </row>
    <row r="1207" spans="1:6" x14ac:dyDescent="0.25">
      <c r="A1207" s="382"/>
      <c r="B1207" s="383"/>
      <c r="C1207" s="254"/>
      <c r="D1207" s="45"/>
      <c r="E1207" s="45"/>
      <c r="F1207" s="334"/>
    </row>
    <row r="1208" spans="1:6" x14ac:dyDescent="0.25">
      <c r="A1208" s="382"/>
      <c r="B1208" s="383"/>
      <c r="C1208" s="254"/>
      <c r="D1208" s="45"/>
      <c r="E1208" s="45"/>
      <c r="F1208" s="334"/>
    </row>
    <row r="1209" spans="1:6" x14ac:dyDescent="0.25">
      <c r="A1209" s="382"/>
      <c r="B1209" s="383"/>
      <c r="C1209" s="254"/>
      <c r="D1209" s="45"/>
      <c r="E1209" s="45"/>
      <c r="F1209" s="334"/>
    </row>
    <row r="1210" spans="1:6" x14ac:dyDescent="0.25">
      <c r="A1210" s="382"/>
      <c r="B1210" s="383"/>
      <c r="C1210" s="254"/>
      <c r="D1210" s="45"/>
      <c r="E1210" s="45"/>
      <c r="F1210" s="334"/>
    </row>
    <row r="1211" spans="1:6" x14ac:dyDescent="0.25">
      <c r="A1211" s="382"/>
      <c r="B1211" s="383"/>
      <c r="C1211" s="254"/>
      <c r="D1211" s="45"/>
      <c r="E1211" s="45"/>
      <c r="F1211" s="334"/>
    </row>
    <row r="1212" spans="1:6" x14ac:dyDescent="0.25">
      <c r="A1212" s="382"/>
      <c r="B1212" s="383"/>
      <c r="C1212" s="254"/>
      <c r="D1212" s="45"/>
      <c r="E1212" s="45"/>
      <c r="F1212" s="334"/>
    </row>
    <row r="1213" spans="1:6" x14ac:dyDescent="0.25">
      <c r="A1213" s="382"/>
      <c r="B1213" s="383"/>
      <c r="C1213" s="254"/>
      <c r="D1213" s="45"/>
      <c r="E1213" s="45"/>
      <c r="F1213" s="334"/>
    </row>
    <row r="1214" spans="1:6" x14ac:dyDescent="0.25">
      <c r="A1214" s="382"/>
      <c r="B1214" s="383"/>
      <c r="C1214" s="254"/>
      <c r="D1214" s="45"/>
      <c r="E1214" s="45"/>
      <c r="F1214" s="334"/>
    </row>
    <row r="1215" spans="1:6" x14ac:dyDescent="0.25">
      <c r="A1215" s="382"/>
      <c r="B1215" s="383"/>
      <c r="C1215" s="254"/>
      <c r="D1215" s="45"/>
      <c r="E1215" s="45"/>
      <c r="F1215" s="334"/>
    </row>
    <row r="1216" spans="1:6" x14ac:dyDescent="0.25">
      <c r="A1216" s="382"/>
      <c r="B1216" s="383"/>
      <c r="C1216" s="254"/>
      <c r="D1216" s="45"/>
      <c r="E1216" s="45"/>
      <c r="F1216" s="334"/>
    </row>
    <row r="1217" spans="1:6" x14ac:dyDescent="0.25">
      <c r="A1217" s="382"/>
      <c r="B1217" s="383"/>
      <c r="C1217" s="254"/>
      <c r="D1217" s="45"/>
      <c r="E1217" s="45"/>
      <c r="F1217" s="334"/>
    </row>
    <row r="1218" spans="1:6" x14ac:dyDescent="0.25">
      <c r="A1218" s="382"/>
      <c r="B1218" s="383"/>
      <c r="C1218" s="254"/>
      <c r="D1218" s="45"/>
      <c r="E1218" s="45"/>
      <c r="F1218" s="334"/>
    </row>
    <row r="1219" spans="1:6" x14ac:dyDescent="0.25">
      <c r="A1219" s="382"/>
      <c r="B1219" s="383"/>
      <c r="C1219" s="254"/>
      <c r="D1219" s="45"/>
      <c r="E1219" s="45"/>
      <c r="F1219" s="334"/>
    </row>
    <row r="1220" spans="1:6" x14ac:dyDescent="0.25">
      <c r="A1220" s="382"/>
      <c r="B1220" s="383"/>
      <c r="C1220" s="254"/>
      <c r="D1220" s="45"/>
      <c r="E1220" s="45"/>
      <c r="F1220" s="334"/>
    </row>
    <row r="1221" spans="1:6" x14ac:dyDescent="0.25">
      <c r="A1221" s="382"/>
      <c r="B1221" s="383"/>
      <c r="C1221" s="254"/>
      <c r="D1221" s="45"/>
      <c r="E1221" s="45"/>
      <c r="F1221" s="334"/>
    </row>
    <row r="1222" spans="1:6" x14ac:dyDescent="0.25">
      <c r="A1222" s="382"/>
      <c r="B1222" s="383"/>
      <c r="C1222" s="254"/>
      <c r="D1222" s="45"/>
      <c r="E1222" s="45"/>
      <c r="F1222" s="334"/>
    </row>
    <row r="1223" spans="1:6" x14ac:dyDescent="0.25">
      <c r="A1223" s="382"/>
      <c r="B1223" s="383"/>
      <c r="C1223" s="254"/>
      <c r="D1223" s="45"/>
      <c r="E1223" s="45"/>
      <c r="F1223" s="334"/>
    </row>
    <row r="1224" spans="1:6" x14ac:dyDescent="0.25">
      <c r="A1224" s="382"/>
      <c r="B1224" s="383"/>
      <c r="C1224" s="254"/>
      <c r="D1224" s="45"/>
      <c r="E1224" s="45"/>
      <c r="F1224" s="334"/>
    </row>
    <row r="1225" spans="1:6" x14ac:dyDescent="0.25">
      <c r="A1225" s="382"/>
      <c r="B1225" s="383"/>
      <c r="C1225" s="254"/>
      <c r="D1225" s="45"/>
      <c r="E1225" s="45"/>
      <c r="F1225" s="334"/>
    </row>
    <row r="1226" spans="1:6" x14ac:dyDescent="0.25">
      <c r="A1226" s="382"/>
      <c r="B1226" s="383"/>
      <c r="C1226" s="254"/>
      <c r="D1226" s="45"/>
      <c r="E1226" s="45"/>
      <c r="F1226" s="334"/>
    </row>
    <row r="1227" spans="1:6" x14ac:dyDescent="0.25">
      <c r="A1227" s="382"/>
      <c r="B1227" s="383"/>
      <c r="C1227" s="254"/>
      <c r="D1227" s="45"/>
      <c r="E1227" s="45"/>
      <c r="F1227" s="334"/>
    </row>
    <row r="1228" spans="1:6" x14ac:dyDescent="0.25">
      <c r="A1228" s="382"/>
      <c r="B1228" s="383"/>
      <c r="C1228" s="254"/>
      <c r="D1228" s="45"/>
      <c r="E1228" s="45"/>
      <c r="F1228" s="334"/>
    </row>
    <row r="1229" spans="1:6" x14ac:dyDescent="0.25">
      <c r="A1229" s="382"/>
      <c r="B1229" s="383"/>
      <c r="C1229" s="254"/>
      <c r="D1229" s="45"/>
      <c r="E1229" s="45"/>
      <c r="F1229" s="334"/>
    </row>
    <row r="1230" spans="1:6" x14ac:dyDescent="0.25">
      <c r="A1230" s="382"/>
      <c r="B1230" s="383"/>
      <c r="C1230" s="254"/>
      <c r="D1230" s="45"/>
      <c r="E1230" s="45"/>
      <c r="F1230" s="334"/>
    </row>
    <row r="1231" spans="1:6" x14ac:dyDescent="0.25">
      <c r="A1231" s="382"/>
      <c r="B1231" s="383"/>
      <c r="C1231" s="254"/>
      <c r="D1231" s="45"/>
      <c r="E1231" s="45"/>
      <c r="F1231" s="334"/>
    </row>
    <row r="1232" spans="1:6" x14ac:dyDescent="0.25">
      <c r="A1232" s="382"/>
      <c r="B1232" s="383"/>
      <c r="C1232" s="254"/>
      <c r="D1232" s="45"/>
      <c r="E1232" s="45"/>
      <c r="F1232" s="334"/>
    </row>
    <row r="1233" spans="1:6" x14ac:dyDescent="0.25">
      <c r="A1233" s="382"/>
      <c r="B1233" s="383"/>
      <c r="C1233" s="254"/>
      <c r="D1233" s="45"/>
      <c r="E1233" s="45"/>
      <c r="F1233" s="334"/>
    </row>
    <row r="1234" spans="1:6" x14ac:dyDescent="0.25">
      <c r="A1234" s="382"/>
      <c r="B1234" s="383"/>
      <c r="C1234" s="254"/>
      <c r="D1234" s="45"/>
      <c r="E1234" s="45"/>
      <c r="F1234" s="334"/>
    </row>
    <row r="1235" spans="1:6" x14ac:dyDescent="0.25">
      <c r="A1235" s="382"/>
      <c r="B1235" s="383"/>
      <c r="C1235" s="254"/>
      <c r="D1235" s="45"/>
      <c r="E1235" s="45"/>
      <c r="F1235" s="334"/>
    </row>
    <row r="1236" spans="1:6" x14ac:dyDescent="0.25">
      <c r="A1236" s="382"/>
      <c r="B1236" s="383"/>
      <c r="C1236" s="254"/>
      <c r="D1236" s="45"/>
      <c r="E1236" s="45"/>
      <c r="F1236" s="334"/>
    </row>
    <row r="1237" spans="1:6" x14ac:dyDescent="0.25">
      <c r="A1237" s="382"/>
      <c r="B1237" s="383"/>
      <c r="C1237" s="254"/>
      <c r="D1237" s="45"/>
      <c r="E1237" s="45"/>
      <c r="F1237" s="334"/>
    </row>
    <row r="1238" spans="1:6" x14ac:dyDescent="0.25">
      <c r="A1238" s="382"/>
      <c r="B1238" s="383"/>
      <c r="C1238" s="254"/>
      <c r="D1238" s="45"/>
      <c r="E1238" s="45"/>
      <c r="F1238" s="334"/>
    </row>
    <row r="1239" spans="1:6" x14ac:dyDescent="0.25">
      <c r="A1239" s="382"/>
      <c r="B1239" s="383"/>
      <c r="C1239" s="254"/>
      <c r="D1239" s="45"/>
      <c r="E1239" s="45"/>
      <c r="F1239" s="334"/>
    </row>
    <row r="1240" spans="1:6" x14ac:dyDescent="0.25">
      <c r="A1240" s="382"/>
      <c r="B1240" s="383"/>
      <c r="C1240" s="254"/>
      <c r="D1240" s="45"/>
      <c r="E1240" s="45"/>
      <c r="F1240" s="334"/>
    </row>
    <row r="1241" spans="1:6" x14ac:dyDescent="0.25">
      <c r="A1241" s="382"/>
      <c r="B1241" s="383"/>
      <c r="C1241" s="254"/>
      <c r="D1241" s="45"/>
      <c r="E1241" s="45"/>
      <c r="F1241" s="334"/>
    </row>
    <row r="1242" spans="1:6" x14ac:dyDescent="0.25">
      <c r="A1242" s="382"/>
      <c r="B1242" s="383"/>
      <c r="C1242" s="254"/>
      <c r="D1242" s="45"/>
      <c r="E1242" s="45"/>
      <c r="F1242" s="334"/>
    </row>
    <row r="1243" spans="1:6" x14ac:dyDescent="0.25">
      <c r="A1243" s="382"/>
      <c r="B1243" s="383"/>
      <c r="C1243" s="254"/>
      <c r="D1243" s="45"/>
      <c r="E1243" s="45"/>
      <c r="F1243" s="334"/>
    </row>
    <row r="1244" spans="1:6" x14ac:dyDescent="0.25">
      <c r="A1244" s="382"/>
      <c r="B1244" s="383"/>
      <c r="C1244" s="254"/>
      <c r="D1244" s="45"/>
      <c r="E1244" s="45"/>
      <c r="F1244" s="334"/>
    </row>
    <row r="1245" spans="1:6" x14ac:dyDescent="0.25">
      <c r="A1245" s="382"/>
      <c r="B1245" s="383"/>
      <c r="C1245" s="254"/>
      <c r="D1245" s="45"/>
      <c r="E1245" s="45"/>
      <c r="F1245" s="334"/>
    </row>
    <row r="1246" spans="1:6" x14ac:dyDescent="0.25">
      <c r="A1246" s="382"/>
      <c r="B1246" s="383"/>
      <c r="C1246" s="254"/>
      <c r="D1246" s="45"/>
      <c r="E1246" s="45"/>
      <c r="F1246" s="334"/>
    </row>
    <row r="1247" spans="1:6" x14ac:dyDescent="0.25">
      <c r="A1247" s="382"/>
      <c r="B1247" s="383"/>
      <c r="C1247" s="254"/>
      <c r="D1247" s="45"/>
      <c r="E1247" s="45"/>
      <c r="F1247" s="334"/>
    </row>
    <row r="1248" spans="1:6" x14ac:dyDescent="0.25">
      <c r="A1248" s="382"/>
      <c r="B1248" s="383"/>
      <c r="C1248" s="254"/>
      <c r="D1248" s="45"/>
      <c r="E1248" s="45"/>
      <c r="F1248" s="334"/>
    </row>
    <row r="1249" spans="1:6" x14ac:dyDescent="0.25">
      <c r="A1249" s="382"/>
      <c r="B1249" s="383"/>
      <c r="C1249" s="254"/>
      <c r="D1249" s="45"/>
      <c r="E1249" s="45"/>
      <c r="F1249" s="334"/>
    </row>
    <row r="1250" spans="1:6" x14ac:dyDescent="0.25">
      <c r="A1250" s="382"/>
      <c r="B1250" s="383"/>
      <c r="C1250" s="254"/>
      <c r="D1250" s="45"/>
      <c r="E1250" s="45"/>
      <c r="F1250" s="334"/>
    </row>
    <row r="1251" spans="1:6" x14ac:dyDescent="0.25">
      <c r="A1251" s="382"/>
      <c r="B1251" s="383"/>
      <c r="C1251" s="254"/>
      <c r="D1251" s="45"/>
      <c r="E1251" s="45"/>
      <c r="F1251" s="334"/>
    </row>
    <row r="1252" spans="1:6" x14ac:dyDescent="0.25">
      <c r="A1252" s="382"/>
      <c r="B1252" s="383"/>
      <c r="C1252" s="254"/>
      <c r="D1252" s="45"/>
      <c r="E1252" s="45"/>
      <c r="F1252" s="334"/>
    </row>
    <row r="1253" spans="1:6" x14ac:dyDescent="0.25">
      <c r="A1253" s="382"/>
      <c r="B1253" s="383"/>
      <c r="C1253" s="254"/>
      <c r="D1253" s="45"/>
      <c r="E1253" s="45"/>
      <c r="F1253" s="334"/>
    </row>
    <row r="1254" spans="1:6" x14ac:dyDescent="0.25">
      <c r="A1254" s="382"/>
      <c r="B1254" s="383"/>
      <c r="C1254" s="254"/>
      <c r="D1254" s="45"/>
      <c r="E1254" s="45"/>
      <c r="F1254" s="334"/>
    </row>
    <row r="1255" spans="1:6" x14ac:dyDescent="0.25">
      <c r="A1255" s="382"/>
      <c r="B1255" s="383"/>
      <c r="C1255" s="254"/>
      <c r="D1255" s="45"/>
      <c r="E1255" s="45"/>
      <c r="F1255" s="334"/>
    </row>
    <row r="1256" spans="1:6" x14ac:dyDescent="0.25">
      <c r="A1256" s="382"/>
      <c r="B1256" s="383"/>
      <c r="C1256" s="254"/>
      <c r="D1256" s="45"/>
      <c r="E1256" s="45"/>
      <c r="F1256" s="334"/>
    </row>
    <row r="1257" spans="1:6" x14ac:dyDescent="0.25">
      <c r="A1257" s="382"/>
      <c r="B1257" s="383"/>
      <c r="C1257" s="254"/>
      <c r="D1257" s="45"/>
      <c r="E1257" s="45"/>
      <c r="F1257" s="334"/>
    </row>
    <row r="1258" spans="1:6" x14ac:dyDescent="0.25">
      <c r="A1258" s="382"/>
      <c r="B1258" s="383"/>
      <c r="C1258" s="254"/>
      <c r="D1258" s="45"/>
      <c r="E1258" s="45"/>
      <c r="F1258" s="334"/>
    </row>
    <row r="1259" spans="1:6" x14ac:dyDescent="0.25">
      <c r="A1259" s="382"/>
      <c r="B1259" s="383"/>
      <c r="C1259" s="254"/>
      <c r="D1259" s="45"/>
      <c r="E1259" s="45"/>
      <c r="F1259" s="334"/>
    </row>
    <row r="1260" spans="1:6" x14ac:dyDescent="0.25">
      <c r="A1260" s="382"/>
      <c r="B1260" s="383"/>
      <c r="C1260" s="254"/>
      <c r="D1260" s="45"/>
      <c r="E1260" s="45"/>
      <c r="F1260" s="334"/>
    </row>
    <row r="1261" spans="1:6" x14ac:dyDescent="0.25">
      <c r="A1261" s="382"/>
      <c r="B1261" s="383"/>
      <c r="C1261" s="254"/>
      <c r="D1261" s="45"/>
      <c r="E1261" s="45"/>
      <c r="F1261" s="334"/>
    </row>
    <row r="1262" spans="1:6" x14ac:dyDescent="0.25">
      <c r="A1262" s="382"/>
      <c r="B1262" s="383"/>
      <c r="C1262" s="254"/>
      <c r="D1262" s="45"/>
      <c r="E1262" s="45"/>
      <c r="F1262" s="334"/>
    </row>
    <row r="1263" spans="1:6" x14ac:dyDescent="0.25">
      <c r="A1263" s="382"/>
      <c r="B1263" s="383"/>
      <c r="C1263" s="254"/>
      <c r="D1263" s="45"/>
      <c r="E1263" s="45"/>
      <c r="F1263" s="334"/>
    </row>
    <row r="1264" spans="1:6" x14ac:dyDescent="0.25">
      <c r="A1264" s="382"/>
      <c r="B1264" s="383"/>
      <c r="C1264" s="254"/>
      <c r="D1264" s="45"/>
      <c r="E1264" s="45"/>
      <c r="F1264" s="334"/>
    </row>
    <row r="1265" spans="1:6" x14ac:dyDescent="0.25">
      <c r="A1265" s="382"/>
      <c r="B1265" s="383"/>
      <c r="C1265" s="254"/>
      <c r="D1265" s="45"/>
      <c r="E1265" s="45"/>
      <c r="F1265" s="334"/>
    </row>
    <row r="1266" spans="1:6" x14ac:dyDescent="0.25">
      <c r="A1266" s="382"/>
      <c r="B1266" s="383"/>
      <c r="C1266" s="254"/>
      <c r="D1266" s="45"/>
      <c r="E1266" s="45"/>
      <c r="F1266" s="334"/>
    </row>
    <row r="1267" spans="1:6" x14ac:dyDescent="0.25">
      <c r="A1267" s="382"/>
      <c r="B1267" s="383"/>
      <c r="C1267" s="254"/>
      <c r="D1267" s="45"/>
      <c r="E1267" s="45"/>
      <c r="F1267" s="334"/>
    </row>
    <row r="1268" spans="1:6" x14ac:dyDescent="0.25">
      <c r="A1268" s="382"/>
      <c r="B1268" s="383"/>
      <c r="C1268" s="254"/>
      <c r="D1268" s="45"/>
      <c r="E1268" s="45"/>
      <c r="F1268" s="334"/>
    </row>
    <row r="1269" spans="1:6" x14ac:dyDescent="0.25">
      <c r="A1269" s="382"/>
      <c r="B1269" s="383"/>
      <c r="C1269" s="254"/>
      <c r="D1269" s="45"/>
      <c r="E1269" s="45"/>
      <c r="F1269" s="334"/>
    </row>
    <row r="1270" spans="1:6" x14ac:dyDescent="0.25">
      <c r="A1270" s="382"/>
      <c r="B1270" s="383"/>
      <c r="C1270" s="254"/>
      <c r="D1270" s="45"/>
      <c r="E1270" s="45"/>
      <c r="F1270" s="334"/>
    </row>
    <row r="1271" spans="1:6" x14ac:dyDescent="0.25">
      <c r="A1271" s="382"/>
      <c r="B1271" s="383"/>
      <c r="C1271" s="254"/>
      <c r="D1271" s="45"/>
      <c r="E1271" s="45"/>
      <c r="F1271" s="334"/>
    </row>
    <row r="1272" spans="1:6" x14ac:dyDescent="0.25">
      <c r="A1272" s="382"/>
      <c r="B1272" s="383"/>
      <c r="C1272" s="254"/>
      <c r="D1272" s="45"/>
      <c r="E1272" s="45"/>
      <c r="F1272" s="334"/>
    </row>
    <row r="1273" spans="1:6" x14ac:dyDescent="0.25">
      <c r="A1273" s="382"/>
      <c r="B1273" s="383"/>
      <c r="C1273" s="254"/>
      <c r="D1273" s="45"/>
      <c r="E1273" s="45"/>
      <c r="F1273" s="334"/>
    </row>
    <row r="1274" spans="1:6" x14ac:dyDescent="0.25">
      <c r="A1274" s="382"/>
      <c r="B1274" s="383"/>
      <c r="C1274" s="254"/>
      <c r="D1274" s="45"/>
      <c r="E1274" s="45"/>
      <c r="F1274" s="334"/>
    </row>
    <row r="1275" spans="1:6" x14ac:dyDescent="0.25">
      <c r="A1275" s="382"/>
      <c r="B1275" s="383"/>
      <c r="C1275" s="254"/>
      <c r="D1275" s="45"/>
      <c r="E1275" s="45"/>
      <c r="F1275" s="334"/>
    </row>
    <row r="1276" spans="1:6" x14ac:dyDescent="0.25">
      <c r="A1276" s="382"/>
      <c r="B1276" s="383"/>
      <c r="C1276" s="254"/>
      <c r="D1276" s="45"/>
      <c r="E1276" s="45"/>
      <c r="F1276" s="334"/>
    </row>
    <row r="1277" spans="1:6" x14ac:dyDescent="0.25">
      <c r="A1277" s="382"/>
      <c r="B1277" s="383"/>
      <c r="C1277" s="254"/>
      <c r="D1277" s="45"/>
      <c r="E1277" s="45"/>
      <c r="F1277" s="334"/>
    </row>
    <row r="1278" spans="1:6" x14ac:dyDescent="0.25">
      <c r="A1278" s="382"/>
      <c r="B1278" s="383"/>
      <c r="C1278" s="254"/>
      <c r="D1278" s="45"/>
      <c r="E1278" s="45"/>
      <c r="F1278" s="334"/>
    </row>
    <row r="1279" spans="1:6" x14ac:dyDescent="0.25">
      <c r="A1279" s="382"/>
      <c r="B1279" s="383"/>
      <c r="C1279" s="254"/>
      <c r="D1279" s="45"/>
      <c r="E1279" s="45"/>
      <c r="F1279" s="334"/>
    </row>
    <row r="1280" spans="1:6" x14ac:dyDescent="0.25">
      <c r="A1280" s="382"/>
      <c r="B1280" s="383"/>
      <c r="C1280" s="254"/>
      <c r="D1280" s="45"/>
      <c r="E1280" s="45"/>
      <c r="F1280" s="334"/>
    </row>
    <row r="1281" spans="1:6" x14ac:dyDescent="0.25">
      <c r="A1281" s="382"/>
      <c r="B1281" s="383"/>
      <c r="C1281" s="254"/>
      <c r="D1281" s="45"/>
      <c r="E1281" s="45"/>
      <c r="F1281" s="334"/>
    </row>
    <row r="1282" spans="1:6" x14ac:dyDescent="0.25">
      <c r="A1282" s="382"/>
      <c r="B1282" s="383"/>
      <c r="C1282" s="254"/>
      <c r="D1282" s="45"/>
      <c r="E1282" s="45"/>
      <c r="F1282" s="334"/>
    </row>
    <row r="1283" spans="1:6" x14ac:dyDescent="0.25">
      <c r="A1283" s="382"/>
      <c r="B1283" s="383"/>
      <c r="C1283" s="254"/>
      <c r="D1283" s="45"/>
      <c r="E1283" s="45"/>
      <c r="F1283" s="334"/>
    </row>
    <row r="1284" spans="1:6" x14ac:dyDescent="0.25">
      <c r="A1284" s="382"/>
      <c r="B1284" s="383"/>
      <c r="C1284" s="254"/>
      <c r="D1284" s="45"/>
      <c r="E1284" s="45"/>
      <c r="F1284" s="334"/>
    </row>
    <row r="1285" spans="1:6" x14ac:dyDescent="0.25">
      <c r="A1285" s="382"/>
      <c r="B1285" s="383"/>
      <c r="C1285" s="254"/>
      <c r="D1285" s="45"/>
      <c r="E1285" s="45"/>
      <c r="F1285" s="334"/>
    </row>
    <row r="1286" spans="1:6" x14ac:dyDescent="0.25">
      <c r="A1286" s="382"/>
      <c r="B1286" s="383"/>
      <c r="C1286" s="254"/>
      <c r="D1286" s="45"/>
      <c r="E1286" s="45"/>
      <c r="F1286" s="334"/>
    </row>
    <row r="1287" spans="1:6" x14ac:dyDescent="0.25">
      <c r="A1287" s="382"/>
      <c r="B1287" s="383"/>
      <c r="C1287" s="254"/>
      <c r="D1287" s="45"/>
      <c r="E1287" s="45"/>
      <c r="F1287" s="334"/>
    </row>
    <row r="1288" spans="1:6" x14ac:dyDescent="0.25">
      <c r="A1288" s="382"/>
      <c r="B1288" s="383"/>
      <c r="C1288" s="254"/>
      <c r="D1288" s="45"/>
      <c r="E1288" s="45"/>
      <c r="F1288" s="334"/>
    </row>
    <row r="1289" spans="1:6" x14ac:dyDescent="0.25">
      <c r="A1289" s="382"/>
      <c r="B1289" s="383"/>
      <c r="C1289" s="254"/>
      <c r="D1289" s="45"/>
      <c r="E1289" s="45"/>
      <c r="F1289" s="334"/>
    </row>
    <row r="1290" spans="1:6" x14ac:dyDescent="0.25">
      <c r="A1290" s="382"/>
      <c r="B1290" s="383"/>
      <c r="C1290" s="254"/>
      <c r="D1290" s="45"/>
      <c r="E1290" s="45"/>
      <c r="F1290" s="334"/>
    </row>
    <row r="1291" spans="1:6" x14ac:dyDescent="0.25">
      <c r="A1291" s="382"/>
      <c r="B1291" s="383"/>
      <c r="C1291" s="254"/>
      <c r="D1291" s="45"/>
      <c r="E1291" s="45"/>
      <c r="F1291" s="334"/>
    </row>
    <row r="1292" spans="1:6" x14ac:dyDescent="0.25">
      <c r="A1292" s="382"/>
      <c r="B1292" s="383"/>
      <c r="C1292" s="254"/>
      <c r="D1292" s="45"/>
      <c r="E1292" s="45"/>
      <c r="F1292" s="334"/>
    </row>
    <row r="1293" spans="1:6" x14ac:dyDescent="0.25">
      <c r="A1293" s="382"/>
      <c r="B1293" s="383"/>
      <c r="C1293" s="254"/>
      <c r="D1293" s="45"/>
      <c r="E1293" s="45"/>
      <c r="F1293" s="334"/>
    </row>
    <row r="1294" spans="1:6" x14ac:dyDescent="0.25">
      <c r="A1294" s="382"/>
      <c r="B1294" s="383"/>
      <c r="C1294" s="254"/>
      <c r="D1294" s="45"/>
      <c r="E1294" s="45"/>
      <c r="F1294" s="334"/>
    </row>
    <row r="1295" spans="1:6" x14ac:dyDescent="0.25">
      <c r="A1295" s="382"/>
      <c r="B1295" s="383"/>
      <c r="C1295" s="254"/>
      <c r="D1295" s="45"/>
      <c r="E1295" s="45"/>
      <c r="F1295" s="334"/>
    </row>
    <row r="1296" spans="1:6" x14ac:dyDescent="0.25">
      <c r="A1296" s="382"/>
      <c r="B1296" s="383"/>
      <c r="C1296" s="254"/>
      <c r="D1296" s="45"/>
      <c r="E1296" s="45"/>
      <c r="F1296" s="334"/>
    </row>
    <row r="1297" spans="1:6" x14ac:dyDescent="0.25">
      <c r="A1297" s="382"/>
      <c r="B1297" s="383"/>
      <c r="C1297" s="254"/>
      <c r="D1297" s="45"/>
      <c r="E1297" s="45"/>
      <c r="F1297" s="334"/>
    </row>
    <row r="1298" spans="1:6" x14ac:dyDescent="0.25">
      <c r="A1298" s="382"/>
      <c r="B1298" s="383"/>
      <c r="C1298" s="254"/>
      <c r="D1298" s="45"/>
      <c r="E1298" s="45"/>
      <c r="F1298" s="334"/>
    </row>
    <row r="1299" spans="1:6" x14ac:dyDescent="0.25">
      <c r="A1299" s="382"/>
      <c r="B1299" s="383"/>
      <c r="C1299" s="254"/>
      <c r="D1299" s="45"/>
      <c r="E1299" s="45"/>
      <c r="F1299" s="334"/>
    </row>
    <row r="1300" spans="1:6" x14ac:dyDescent="0.25">
      <c r="A1300" s="382"/>
      <c r="B1300" s="383"/>
      <c r="C1300" s="254"/>
      <c r="D1300" s="45"/>
      <c r="E1300" s="45"/>
      <c r="F1300" s="334"/>
    </row>
    <row r="1301" spans="1:6" x14ac:dyDescent="0.25">
      <c r="A1301" s="382"/>
      <c r="B1301" s="383"/>
      <c r="C1301" s="254"/>
      <c r="D1301" s="45"/>
      <c r="E1301" s="45"/>
      <c r="F1301" s="334"/>
    </row>
    <row r="1302" spans="1:6" x14ac:dyDescent="0.25">
      <c r="A1302" s="382"/>
      <c r="B1302" s="383"/>
      <c r="C1302" s="254"/>
      <c r="D1302" s="45"/>
      <c r="E1302" s="45"/>
      <c r="F1302" s="334"/>
    </row>
    <row r="1303" spans="1:6" x14ac:dyDescent="0.25">
      <c r="A1303" s="382"/>
      <c r="B1303" s="383"/>
      <c r="C1303" s="254"/>
      <c r="D1303" s="45"/>
      <c r="E1303" s="45"/>
      <c r="F1303" s="334"/>
    </row>
    <row r="1304" spans="1:6" x14ac:dyDescent="0.25">
      <c r="A1304" s="382"/>
      <c r="B1304" s="383"/>
      <c r="C1304" s="254"/>
      <c r="D1304" s="45"/>
      <c r="E1304" s="45"/>
      <c r="F1304" s="334"/>
    </row>
    <row r="1305" spans="1:6" x14ac:dyDescent="0.25">
      <c r="A1305" s="382"/>
      <c r="B1305" s="383"/>
      <c r="C1305" s="254"/>
      <c r="D1305" s="45"/>
      <c r="E1305" s="45"/>
      <c r="F1305" s="334"/>
    </row>
    <row r="1306" spans="1:6" x14ac:dyDescent="0.25">
      <c r="A1306" s="382"/>
      <c r="B1306" s="383"/>
      <c r="C1306" s="254"/>
      <c r="D1306" s="45"/>
      <c r="E1306" s="45"/>
      <c r="F1306" s="334"/>
    </row>
    <row r="1307" spans="1:6" x14ac:dyDescent="0.25">
      <c r="A1307" s="382"/>
      <c r="B1307" s="383"/>
      <c r="C1307" s="254"/>
      <c r="D1307" s="45"/>
      <c r="E1307" s="45"/>
      <c r="F1307" s="334"/>
    </row>
    <row r="1308" spans="1:6" x14ac:dyDescent="0.25">
      <c r="A1308" s="382"/>
      <c r="B1308" s="383"/>
      <c r="C1308" s="254"/>
      <c r="D1308" s="45"/>
      <c r="E1308" s="45"/>
      <c r="F1308" s="334"/>
    </row>
    <row r="1309" spans="1:6" x14ac:dyDescent="0.25">
      <c r="A1309" s="382"/>
      <c r="B1309" s="383"/>
      <c r="C1309" s="254"/>
      <c r="D1309" s="45"/>
      <c r="E1309" s="45"/>
      <c r="F1309" s="334"/>
    </row>
    <row r="1310" spans="1:6" x14ac:dyDescent="0.25">
      <c r="A1310" s="382"/>
      <c r="B1310" s="383"/>
      <c r="C1310" s="254"/>
      <c r="D1310" s="45"/>
      <c r="E1310" s="45"/>
      <c r="F1310" s="334"/>
    </row>
    <row r="1311" spans="1:6" x14ac:dyDescent="0.25">
      <c r="A1311" s="382"/>
      <c r="B1311" s="383"/>
      <c r="C1311" s="254"/>
      <c r="D1311" s="45"/>
      <c r="E1311" s="45"/>
      <c r="F1311" s="334"/>
    </row>
    <row r="1312" spans="1:6" x14ac:dyDescent="0.25">
      <c r="A1312" s="382"/>
      <c r="B1312" s="383"/>
      <c r="C1312" s="254"/>
      <c r="D1312" s="45"/>
      <c r="E1312" s="45"/>
      <c r="F1312" s="334"/>
    </row>
    <row r="1313" spans="1:6" x14ac:dyDescent="0.25">
      <c r="A1313" s="382"/>
      <c r="B1313" s="383"/>
      <c r="C1313" s="254"/>
      <c r="D1313" s="45"/>
      <c r="E1313" s="45"/>
      <c r="F1313" s="334"/>
    </row>
    <row r="1314" spans="1:6" x14ac:dyDescent="0.25">
      <c r="A1314" s="382"/>
      <c r="B1314" s="383"/>
      <c r="C1314" s="254"/>
      <c r="D1314" s="45"/>
      <c r="E1314" s="45"/>
      <c r="F1314" s="334"/>
    </row>
    <row r="1315" spans="1:6" x14ac:dyDescent="0.25">
      <c r="A1315" s="382"/>
      <c r="B1315" s="383"/>
      <c r="C1315" s="254"/>
      <c r="D1315" s="45"/>
      <c r="E1315" s="45"/>
      <c r="F1315" s="334"/>
    </row>
    <row r="1316" spans="1:6" x14ac:dyDescent="0.25">
      <c r="A1316" s="382"/>
      <c r="B1316" s="383"/>
      <c r="C1316" s="254"/>
      <c r="D1316" s="45"/>
      <c r="E1316" s="45"/>
      <c r="F1316" s="334"/>
    </row>
    <row r="1317" spans="1:6" x14ac:dyDescent="0.25">
      <c r="A1317" s="382"/>
      <c r="B1317" s="383"/>
      <c r="C1317" s="254"/>
      <c r="D1317" s="45"/>
      <c r="E1317" s="45"/>
      <c r="F1317" s="334"/>
    </row>
    <row r="1318" spans="1:6" x14ac:dyDescent="0.25">
      <c r="A1318" s="382"/>
      <c r="B1318" s="383"/>
      <c r="C1318" s="254"/>
      <c r="D1318" s="45"/>
      <c r="E1318" s="45"/>
      <c r="F1318" s="334"/>
    </row>
    <row r="1319" spans="1:6" x14ac:dyDescent="0.25">
      <c r="A1319" s="382"/>
      <c r="B1319" s="383"/>
      <c r="C1319" s="254"/>
      <c r="D1319" s="45"/>
      <c r="E1319" s="45"/>
      <c r="F1319" s="334"/>
    </row>
    <row r="1320" spans="1:6" x14ac:dyDescent="0.25">
      <c r="A1320" s="382"/>
      <c r="B1320" s="383"/>
      <c r="C1320" s="254"/>
      <c r="D1320" s="45"/>
      <c r="E1320" s="45"/>
      <c r="F1320" s="334"/>
    </row>
    <row r="1321" spans="1:6" x14ac:dyDescent="0.25">
      <c r="A1321" s="382"/>
      <c r="B1321" s="383"/>
      <c r="C1321" s="254"/>
      <c r="D1321" s="45"/>
      <c r="E1321" s="45"/>
      <c r="F1321" s="334"/>
    </row>
    <row r="1322" spans="1:6" x14ac:dyDescent="0.25">
      <c r="A1322" s="382"/>
      <c r="B1322" s="383"/>
      <c r="C1322" s="254"/>
      <c r="D1322" s="45"/>
      <c r="E1322" s="45"/>
      <c r="F1322" s="334"/>
    </row>
    <row r="1323" spans="1:6" x14ac:dyDescent="0.25">
      <c r="A1323" s="382"/>
      <c r="B1323" s="383"/>
      <c r="C1323" s="254"/>
      <c r="D1323" s="45"/>
      <c r="E1323" s="45"/>
      <c r="F1323" s="334"/>
    </row>
    <row r="1324" spans="1:6" x14ac:dyDescent="0.25">
      <c r="A1324" s="382"/>
      <c r="B1324" s="383"/>
      <c r="C1324" s="254"/>
      <c r="D1324" s="45"/>
      <c r="E1324" s="45"/>
      <c r="F1324" s="334"/>
    </row>
    <row r="1325" spans="1:6" x14ac:dyDescent="0.25">
      <c r="A1325" s="382"/>
      <c r="B1325" s="383"/>
      <c r="C1325" s="254"/>
      <c r="D1325" s="45"/>
      <c r="E1325" s="45"/>
      <c r="F1325" s="334"/>
    </row>
    <row r="1326" spans="1:6" x14ac:dyDescent="0.25">
      <c r="A1326" s="382"/>
      <c r="B1326" s="383"/>
      <c r="C1326" s="254"/>
      <c r="D1326" s="45"/>
      <c r="E1326" s="45"/>
      <c r="F1326" s="334"/>
    </row>
    <row r="1327" spans="1:6" x14ac:dyDescent="0.25">
      <c r="A1327" s="382"/>
      <c r="B1327" s="383"/>
      <c r="C1327" s="254"/>
      <c r="D1327" s="45"/>
      <c r="E1327" s="45"/>
      <c r="F1327" s="334"/>
    </row>
    <row r="1328" spans="1:6" x14ac:dyDescent="0.25">
      <c r="A1328" s="382"/>
      <c r="B1328" s="383"/>
      <c r="C1328" s="254"/>
      <c r="D1328" s="45"/>
      <c r="E1328" s="45"/>
      <c r="F1328" s="334"/>
    </row>
    <row r="1329" spans="1:6" x14ac:dyDescent="0.25">
      <c r="A1329" s="382"/>
      <c r="B1329" s="383"/>
      <c r="C1329" s="254"/>
      <c r="D1329" s="45"/>
      <c r="E1329" s="45"/>
      <c r="F1329" s="334"/>
    </row>
    <row r="1330" spans="1:6" x14ac:dyDescent="0.25">
      <c r="A1330" s="382"/>
      <c r="B1330" s="383"/>
      <c r="C1330" s="254"/>
      <c r="D1330" s="45"/>
      <c r="E1330" s="45"/>
      <c r="F1330" s="334"/>
    </row>
    <row r="1331" spans="1:6" x14ac:dyDescent="0.25">
      <c r="A1331" s="382"/>
      <c r="B1331" s="383"/>
      <c r="C1331" s="254"/>
      <c r="D1331" s="45"/>
      <c r="E1331" s="45"/>
      <c r="F1331" s="334"/>
    </row>
    <row r="1332" spans="1:6" x14ac:dyDescent="0.25">
      <c r="A1332" s="382"/>
      <c r="B1332" s="383"/>
      <c r="C1332" s="254"/>
      <c r="D1332" s="45"/>
      <c r="E1332" s="45"/>
      <c r="F1332" s="334"/>
    </row>
    <row r="1333" spans="1:6" x14ac:dyDescent="0.25">
      <c r="A1333" s="382"/>
      <c r="B1333" s="383"/>
      <c r="C1333" s="254"/>
      <c r="D1333" s="45"/>
      <c r="E1333" s="45"/>
      <c r="F1333" s="334"/>
    </row>
    <row r="1334" spans="1:6" x14ac:dyDescent="0.25">
      <c r="A1334" s="382"/>
      <c r="B1334" s="383"/>
      <c r="C1334" s="254"/>
      <c r="D1334" s="45"/>
      <c r="E1334" s="45"/>
      <c r="F1334" s="334"/>
    </row>
    <row r="1335" spans="1:6" x14ac:dyDescent="0.25">
      <c r="A1335" s="382"/>
      <c r="B1335" s="383"/>
      <c r="C1335" s="254"/>
      <c r="D1335" s="45"/>
      <c r="E1335" s="45"/>
      <c r="F1335" s="334"/>
    </row>
    <row r="1336" spans="1:6" x14ac:dyDescent="0.25">
      <c r="A1336" s="382"/>
      <c r="B1336" s="383"/>
      <c r="C1336" s="254"/>
      <c r="D1336" s="45"/>
      <c r="E1336" s="45"/>
      <c r="F1336" s="334"/>
    </row>
    <row r="1337" spans="1:6" x14ac:dyDescent="0.25">
      <c r="A1337" s="382"/>
      <c r="B1337" s="383"/>
      <c r="C1337" s="254"/>
      <c r="D1337" s="45"/>
      <c r="E1337" s="45"/>
      <c r="F1337" s="334"/>
    </row>
    <row r="1338" spans="1:6" x14ac:dyDescent="0.25">
      <c r="A1338" s="382"/>
      <c r="B1338" s="383"/>
      <c r="C1338" s="254"/>
      <c r="D1338" s="45"/>
      <c r="E1338" s="45"/>
      <c r="F1338" s="334"/>
    </row>
    <row r="1339" spans="1:6" x14ac:dyDescent="0.25">
      <c r="A1339" s="382"/>
      <c r="B1339" s="383"/>
      <c r="C1339" s="254"/>
      <c r="D1339" s="45"/>
      <c r="E1339" s="45"/>
      <c r="F1339" s="334"/>
    </row>
    <row r="1340" spans="1:6" x14ac:dyDescent="0.25">
      <c r="A1340" s="382"/>
      <c r="B1340" s="383"/>
      <c r="C1340" s="254"/>
      <c r="D1340" s="45"/>
      <c r="E1340" s="45"/>
      <c r="F1340" s="334"/>
    </row>
    <row r="1341" spans="1:6" x14ac:dyDescent="0.25">
      <c r="A1341" s="382"/>
      <c r="B1341" s="383"/>
      <c r="C1341" s="254"/>
      <c r="D1341" s="45"/>
      <c r="E1341" s="45"/>
      <c r="F1341" s="334"/>
    </row>
    <row r="1342" spans="1:6" x14ac:dyDescent="0.25">
      <c r="A1342" s="382"/>
      <c r="B1342" s="383"/>
      <c r="C1342" s="254"/>
      <c r="D1342" s="45"/>
      <c r="E1342" s="45"/>
      <c r="F1342" s="334"/>
    </row>
    <row r="1343" spans="1:6" x14ac:dyDescent="0.25">
      <c r="A1343" s="382"/>
      <c r="B1343" s="383"/>
      <c r="C1343" s="254"/>
      <c r="D1343" s="45"/>
      <c r="E1343" s="45"/>
      <c r="F1343" s="334"/>
    </row>
    <row r="1344" spans="1:6" x14ac:dyDescent="0.25">
      <c r="A1344" s="382"/>
      <c r="B1344" s="383"/>
      <c r="C1344" s="254"/>
      <c r="D1344" s="45"/>
      <c r="E1344" s="45"/>
      <c r="F1344" s="334"/>
    </row>
    <row r="1345" spans="1:6" x14ac:dyDescent="0.25">
      <c r="A1345" s="382"/>
      <c r="B1345" s="383"/>
      <c r="C1345" s="254"/>
      <c r="D1345" s="45"/>
      <c r="E1345" s="45"/>
      <c r="F1345" s="334"/>
    </row>
    <row r="1346" spans="1:6" x14ac:dyDescent="0.25">
      <c r="A1346" s="382"/>
      <c r="B1346" s="383"/>
      <c r="C1346" s="254"/>
      <c r="D1346" s="45"/>
      <c r="E1346" s="45"/>
      <c r="F1346" s="334"/>
    </row>
    <row r="1347" spans="1:6" x14ac:dyDescent="0.25">
      <c r="A1347" s="382"/>
      <c r="B1347" s="383"/>
      <c r="C1347" s="254"/>
      <c r="D1347" s="45"/>
      <c r="E1347" s="45"/>
      <c r="F1347" s="334"/>
    </row>
    <row r="1348" spans="1:6" x14ac:dyDescent="0.25">
      <c r="A1348" s="382"/>
      <c r="B1348" s="383"/>
      <c r="C1348" s="254"/>
      <c r="D1348" s="45"/>
      <c r="E1348" s="45"/>
      <c r="F1348" s="334"/>
    </row>
    <row r="1349" spans="1:6" x14ac:dyDescent="0.25">
      <c r="A1349" s="382"/>
      <c r="B1349" s="383"/>
      <c r="C1349" s="254"/>
      <c r="D1349" s="45"/>
      <c r="E1349" s="45"/>
      <c r="F1349" s="334"/>
    </row>
    <row r="1350" spans="1:6" x14ac:dyDescent="0.25">
      <c r="A1350" s="382"/>
      <c r="B1350" s="383"/>
      <c r="C1350" s="254"/>
      <c r="D1350" s="45"/>
      <c r="E1350" s="45"/>
      <c r="F1350" s="334"/>
    </row>
    <row r="1351" spans="1:6" x14ac:dyDescent="0.25">
      <c r="A1351" s="382"/>
      <c r="B1351" s="383"/>
      <c r="C1351" s="254"/>
      <c r="D1351" s="45"/>
      <c r="E1351" s="45"/>
      <c r="F1351" s="334"/>
    </row>
    <row r="1352" spans="1:6" x14ac:dyDescent="0.25">
      <c r="A1352" s="382"/>
      <c r="B1352" s="383"/>
      <c r="C1352" s="254"/>
      <c r="D1352" s="45"/>
      <c r="E1352" s="45"/>
      <c r="F1352" s="334"/>
    </row>
    <row r="1353" spans="1:6" x14ac:dyDescent="0.25">
      <c r="A1353" s="382"/>
      <c r="B1353" s="383"/>
      <c r="C1353" s="254"/>
      <c r="D1353" s="45"/>
      <c r="E1353" s="45"/>
      <c r="F1353" s="334"/>
    </row>
    <row r="1354" spans="1:6" x14ac:dyDescent="0.25">
      <c r="A1354" s="382"/>
      <c r="B1354" s="383"/>
      <c r="C1354" s="254"/>
      <c r="D1354" s="45"/>
      <c r="E1354" s="45"/>
      <c r="F1354" s="334"/>
    </row>
    <row r="1355" spans="1:6" x14ac:dyDescent="0.25">
      <c r="A1355" s="382"/>
      <c r="B1355" s="383"/>
      <c r="C1355" s="254"/>
      <c r="D1355" s="45"/>
      <c r="E1355" s="45"/>
      <c r="F1355" s="334"/>
    </row>
    <row r="1356" spans="1:6" x14ac:dyDescent="0.25">
      <c r="A1356" s="382"/>
      <c r="B1356" s="383"/>
      <c r="C1356" s="254"/>
      <c r="D1356" s="45"/>
      <c r="E1356" s="45"/>
      <c r="F1356" s="334"/>
    </row>
    <row r="1357" spans="1:6" x14ac:dyDescent="0.25">
      <c r="A1357" s="382"/>
      <c r="B1357" s="383"/>
      <c r="C1357" s="254"/>
      <c r="D1357" s="45"/>
      <c r="E1357" s="45"/>
      <c r="F1357" s="334"/>
    </row>
    <row r="1358" spans="1:6" x14ac:dyDescent="0.25">
      <c r="A1358" s="382"/>
      <c r="B1358" s="383"/>
      <c r="C1358" s="254"/>
      <c r="D1358" s="45"/>
      <c r="E1358" s="45"/>
      <c r="F1358" s="334"/>
    </row>
    <row r="1359" spans="1:6" x14ac:dyDescent="0.25">
      <c r="A1359" s="382"/>
      <c r="B1359" s="383"/>
      <c r="C1359" s="254"/>
      <c r="D1359" s="45"/>
      <c r="E1359" s="45"/>
      <c r="F1359" s="334"/>
    </row>
    <row r="1360" spans="1:6" x14ac:dyDescent="0.25">
      <c r="A1360" s="382"/>
      <c r="B1360" s="383"/>
      <c r="C1360" s="254"/>
      <c r="D1360" s="45"/>
      <c r="E1360" s="45"/>
      <c r="F1360" s="334"/>
    </row>
    <row r="1361" spans="1:6" x14ac:dyDescent="0.25">
      <c r="A1361" s="382"/>
      <c r="B1361" s="383"/>
      <c r="C1361" s="254"/>
      <c r="D1361" s="45"/>
      <c r="E1361" s="45"/>
      <c r="F1361" s="334"/>
    </row>
    <row r="1362" spans="1:6" x14ac:dyDescent="0.25">
      <c r="A1362" s="382"/>
      <c r="B1362" s="383"/>
      <c r="C1362" s="254"/>
      <c r="D1362" s="45"/>
      <c r="E1362" s="45"/>
      <c r="F1362" s="334"/>
    </row>
    <row r="1363" spans="1:6" x14ac:dyDescent="0.25">
      <c r="A1363" s="382"/>
      <c r="B1363" s="383"/>
      <c r="C1363" s="254"/>
      <c r="D1363" s="45"/>
      <c r="E1363" s="45"/>
      <c r="F1363" s="334"/>
    </row>
    <row r="1364" spans="1:6" x14ac:dyDescent="0.25">
      <c r="A1364" s="382"/>
      <c r="B1364" s="383"/>
      <c r="C1364" s="254"/>
      <c r="D1364" s="45"/>
      <c r="E1364" s="45"/>
      <c r="F1364" s="334"/>
    </row>
    <row r="1365" spans="1:6" x14ac:dyDescent="0.25">
      <c r="A1365" s="382"/>
      <c r="B1365" s="383"/>
      <c r="C1365" s="254"/>
      <c r="D1365" s="45"/>
      <c r="E1365" s="45"/>
      <c r="F1365" s="334"/>
    </row>
    <row r="1366" spans="1:6" x14ac:dyDescent="0.25">
      <c r="A1366" s="382"/>
      <c r="B1366" s="383"/>
      <c r="C1366" s="254"/>
      <c r="D1366" s="45"/>
      <c r="E1366" s="45"/>
      <c r="F1366" s="334"/>
    </row>
    <row r="1367" spans="1:6" x14ac:dyDescent="0.25">
      <c r="A1367" s="382"/>
      <c r="B1367" s="383"/>
      <c r="C1367" s="254"/>
      <c r="D1367" s="45"/>
      <c r="E1367" s="45"/>
      <c r="F1367" s="334"/>
    </row>
    <row r="1368" spans="1:6" x14ac:dyDescent="0.25">
      <c r="A1368" s="382"/>
      <c r="B1368" s="383"/>
      <c r="C1368" s="254"/>
      <c r="D1368" s="45"/>
      <c r="E1368" s="45"/>
      <c r="F1368" s="334"/>
    </row>
    <row r="1369" spans="1:6" x14ac:dyDescent="0.25">
      <c r="A1369" s="382"/>
      <c r="B1369" s="383"/>
      <c r="C1369" s="254"/>
      <c r="D1369" s="45"/>
      <c r="E1369" s="45"/>
      <c r="F1369" s="334"/>
    </row>
    <row r="1370" spans="1:6" x14ac:dyDescent="0.25">
      <c r="A1370" s="382"/>
      <c r="B1370" s="383"/>
      <c r="C1370" s="254"/>
      <c r="D1370" s="45"/>
      <c r="E1370" s="45"/>
      <c r="F1370" s="334"/>
    </row>
    <row r="1371" spans="1:6" x14ac:dyDescent="0.25">
      <c r="A1371" s="382"/>
      <c r="B1371" s="383"/>
      <c r="C1371" s="254"/>
      <c r="D1371" s="45"/>
      <c r="E1371" s="45"/>
      <c r="F1371" s="334"/>
    </row>
    <row r="1372" spans="1:6" x14ac:dyDescent="0.25">
      <c r="A1372" s="382"/>
      <c r="B1372" s="383"/>
      <c r="C1372" s="254"/>
      <c r="D1372" s="45"/>
      <c r="E1372" s="45"/>
      <c r="F1372" s="334"/>
    </row>
    <row r="1373" spans="1:6" x14ac:dyDescent="0.25">
      <c r="A1373" s="382"/>
      <c r="B1373" s="383"/>
      <c r="C1373" s="254"/>
      <c r="D1373" s="45"/>
      <c r="E1373" s="45"/>
      <c r="F1373" s="334"/>
    </row>
    <row r="1374" spans="1:6" x14ac:dyDescent="0.25">
      <c r="A1374" s="382"/>
      <c r="B1374" s="383"/>
      <c r="C1374" s="254"/>
      <c r="D1374" s="45"/>
      <c r="E1374" s="45"/>
      <c r="F1374" s="334"/>
    </row>
    <row r="1375" spans="1:6" x14ac:dyDescent="0.25">
      <c r="A1375" s="382"/>
      <c r="B1375" s="383"/>
      <c r="C1375" s="254"/>
      <c r="D1375" s="45"/>
      <c r="E1375" s="45"/>
      <c r="F1375" s="334"/>
    </row>
    <row r="1376" spans="1:6" x14ac:dyDescent="0.25">
      <c r="A1376" s="382"/>
      <c r="B1376" s="383"/>
      <c r="C1376" s="254"/>
      <c r="D1376" s="45"/>
      <c r="E1376" s="45"/>
      <c r="F1376" s="334"/>
    </row>
    <row r="1377" spans="1:6" x14ac:dyDescent="0.25">
      <c r="A1377" s="382"/>
      <c r="B1377" s="383"/>
      <c r="C1377" s="254"/>
      <c r="D1377" s="45"/>
      <c r="E1377" s="45"/>
      <c r="F1377" s="334"/>
    </row>
    <row r="1378" spans="1:6" x14ac:dyDescent="0.25">
      <c r="A1378" s="382"/>
      <c r="B1378" s="383"/>
      <c r="C1378" s="254"/>
      <c r="D1378" s="45"/>
      <c r="E1378" s="45"/>
      <c r="F1378" s="334"/>
    </row>
    <row r="1379" spans="1:6" x14ac:dyDescent="0.25">
      <c r="A1379" s="382"/>
      <c r="B1379" s="383"/>
      <c r="C1379" s="254"/>
      <c r="D1379" s="45"/>
      <c r="E1379" s="45"/>
      <c r="F1379" s="334"/>
    </row>
    <row r="1380" spans="1:6" x14ac:dyDescent="0.25">
      <c r="A1380" s="382"/>
      <c r="B1380" s="383"/>
      <c r="C1380" s="254"/>
      <c r="D1380" s="45"/>
      <c r="E1380" s="45"/>
      <c r="F1380" s="334"/>
    </row>
    <row r="1381" spans="1:6" x14ac:dyDescent="0.25">
      <c r="A1381" s="382"/>
      <c r="B1381" s="383"/>
      <c r="C1381" s="254"/>
      <c r="D1381" s="45"/>
      <c r="E1381" s="45"/>
      <c r="F1381" s="334"/>
    </row>
    <row r="1382" spans="1:6" x14ac:dyDescent="0.25">
      <c r="A1382" s="382"/>
      <c r="B1382" s="383"/>
      <c r="C1382" s="254"/>
      <c r="D1382" s="45"/>
      <c r="E1382" s="45"/>
      <c r="F1382" s="334"/>
    </row>
    <row r="1383" spans="1:6" x14ac:dyDescent="0.25">
      <c r="A1383" s="382"/>
      <c r="B1383" s="383"/>
      <c r="C1383" s="254"/>
      <c r="D1383" s="45"/>
      <c r="E1383" s="45"/>
      <c r="F1383" s="334"/>
    </row>
    <row r="1384" spans="1:6" x14ac:dyDescent="0.25">
      <c r="A1384" s="382"/>
      <c r="B1384" s="383"/>
      <c r="C1384" s="254"/>
      <c r="D1384" s="45"/>
      <c r="E1384" s="45"/>
      <c r="F1384" s="334"/>
    </row>
    <row r="1385" spans="1:6" x14ac:dyDescent="0.25">
      <c r="A1385" s="382"/>
      <c r="B1385" s="383"/>
      <c r="C1385" s="254"/>
      <c r="D1385" s="45"/>
      <c r="E1385" s="45"/>
      <c r="F1385" s="334"/>
    </row>
    <row r="1386" spans="1:6" x14ac:dyDescent="0.25">
      <c r="A1386" s="382"/>
      <c r="B1386" s="383"/>
      <c r="C1386" s="254"/>
      <c r="D1386" s="45"/>
      <c r="E1386" s="45"/>
      <c r="F1386" s="334"/>
    </row>
    <row r="1387" spans="1:6" x14ac:dyDescent="0.25">
      <c r="A1387" s="382"/>
      <c r="B1387" s="383"/>
      <c r="C1387" s="254"/>
      <c r="D1387" s="45"/>
      <c r="E1387" s="45"/>
      <c r="F1387" s="334"/>
    </row>
    <row r="1388" spans="1:6" x14ac:dyDescent="0.25">
      <c r="A1388" s="382"/>
      <c r="B1388" s="383"/>
      <c r="C1388" s="254"/>
      <c r="D1388" s="45"/>
      <c r="E1388" s="45"/>
      <c r="F1388" s="334"/>
    </row>
    <row r="1389" spans="1:6" x14ac:dyDescent="0.25">
      <c r="A1389" s="382"/>
      <c r="B1389" s="383"/>
      <c r="C1389" s="254"/>
      <c r="D1389" s="45"/>
      <c r="E1389" s="45"/>
      <c r="F1389" s="334"/>
    </row>
    <row r="1390" spans="1:6" x14ac:dyDescent="0.25">
      <c r="A1390" s="382"/>
      <c r="B1390" s="383"/>
      <c r="C1390" s="254"/>
      <c r="D1390" s="45"/>
      <c r="E1390" s="45"/>
      <c r="F1390" s="334"/>
    </row>
    <row r="1391" spans="1:6" x14ac:dyDescent="0.25">
      <c r="A1391" s="382"/>
      <c r="B1391" s="383"/>
      <c r="C1391" s="254"/>
      <c r="D1391" s="45"/>
      <c r="E1391" s="45"/>
      <c r="F1391" s="334"/>
    </row>
    <row r="1392" spans="1:6" x14ac:dyDescent="0.25">
      <c r="A1392" s="382"/>
      <c r="B1392" s="383"/>
      <c r="C1392" s="254"/>
      <c r="D1392" s="45"/>
      <c r="E1392" s="45"/>
      <c r="F1392" s="334"/>
    </row>
    <row r="1393" spans="1:6" x14ac:dyDescent="0.25">
      <c r="A1393" s="382"/>
      <c r="B1393" s="383"/>
      <c r="C1393" s="254"/>
      <c r="D1393" s="45"/>
      <c r="E1393" s="45"/>
      <c r="F1393" s="334"/>
    </row>
    <row r="1394" spans="1:6" x14ac:dyDescent="0.25">
      <c r="A1394" s="382"/>
      <c r="B1394" s="383"/>
      <c r="C1394" s="254"/>
      <c r="D1394" s="45"/>
      <c r="E1394" s="45"/>
      <c r="F1394" s="334"/>
    </row>
    <row r="1395" spans="1:6" x14ac:dyDescent="0.25">
      <c r="A1395" s="382"/>
      <c r="B1395" s="383"/>
      <c r="C1395" s="254"/>
      <c r="D1395" s="45"/>
      <c r="E1395" s="45"/>
      <c r="F1395" s="334"/>
    </row>
    <row r="1396" spans="1:6" x14ac:dyDescent="0.25">
      <c r="A1396" s="382"/>
      <c r="B1396" s="383"/>
      <c r="C1396" s="254"/>
      <c r="D1396" s="45"/>
      <c r="E1396" s="45"/>
      <c r="F1396" s="334"/>
    </row>
    <row r="1397" spans="1:6" x14ac:dyDescent="0.25">
      <c r="A1397" s="382"/>
      <c r="B1397" s="383"/>
      <c r="C1397" s="254"/>
      <c r="D1397" s="45"/>
      <c r="E1397" s="45"/>
      <c r="F1397" s="334"/>
    </row>
    <row r="1398" spans="1:6" x14ac:dyDescent="0.25">
      <c r="A1398" s="382"/>
      <c r="B1398" s="383"/>
      <c r="C1398" s="254"/>
      <c r="D1398" s="45"/>
      <c r="E1398" s="45"/>
      <c r="F1398" s="334"/>
    </row>
    <row r="1399" spans="1:6" x14ac:dyDescent="0.25">
      <c r="A1399" s="382"/>
      <c r="B1399" s="383"/>
      <c r="C1399" s="254"/>
      <c r="D1399" s="45"/>
      <c r="E1399" s="45"/>
      <c r="F1399" s="334"/>
    </row>
    <row r="1400" spans="1:6" x14ac:dyDescent="0.25">
      <c r="A1400" s="382"/>
      <c r="B1400" s="383"/>
      <c r="C1400" s="254"/>
      <c r="D1400" s="45"/>
      <c r="E1400" s="45"/>
      <c r="F1400" s="334"/>
    </row>
    <row r="1401" spans="1:6" x14ac:dyDescent="0.25">
      <c r="A1401" s="382"/>
      <c r="B1401" s="383"/>
      <c r="C1401" s="254"/>
      <c r="D1401" s="45"/>
      <c r="E1401" s="45"/>
      <c r="F1401" s="334"/>
    </row>
    <row r="1402" spans="1:6" x14ac:dyDescent="0.25">
      <c r="A1402" s="382"/>
      <c r="B1402" s="383"/>
      <c r="C1402" s="254"/>
      <c r="D1402" s="45"/>
      <c r="E1402" s="45"/>
      <c r="F1402" s="334"/>
    </row>
    <row r="1403" spans="1:6" x14ac:dyDescent="0.25">
      <c r="A1403" s="382"/>
      <c r="B1403" s="383"/>
      <c r="C1403" s="254"/>
      <c r="D1403" s="45"/>
      <c r="E1403" s="45"/>
      <c r="F1403" s="334"/>
    </row>
    <row r="1404" spans="1:6" x14ac:dyDescent="0.25">
      <c r="A1404" s="382"/>
      <c r="B1404" s="383"/>
      <c r="C1404" s="254"/>
      <c r="D1404" s="45"/>
      <c r="E1404" s="45"/>
      <c r="F1404" s="334"/>
    </row>
    <row r="1405" spans="1:6" x14ac:dyDescent="0.25">
      <c r="A1405" s="382"/>
      <c r="B1405" s="383"/>
      <c r="C1405" s="254"/>
      <c r="D1405" s="45"/>
      <c r="E1405" s="45"/>
      <c r="F1405" s="334"/>
    </row>
    <row r="1406" spans="1:6" x14ac:dyDescent="0.25">
      <c r="A1406" s="382"/>
      <c r="B1406" s="383"/>
      <c r="C1406" s="254"/>
      <c r="D1406" s="45"/>
      <c r="E1406" s="45"/>
      <c r="F1406" s="334"/>
    </row>
    <row r="1407" spans="1:6" x14ac:dyDescent="0.25">
      <c r="A1407" s="382"/>
      <c r="B1407" s="383"/>
      <c r="C1407" s="254"/>
      <c r="D1407" s="45"/>
      <c r="E1407" s="45"/>
      <c r="F1407" s="334"/>
    </row>
    <row r="1408" spans="1:6" x14ac:dyDescent="0.25">
      <c r="A1408" s="382"/>
      <c r="B1408" s="383"/>
      <c r="C1408" s="254"/>
      <c r="D1408" s="45"/>
      <c r="E1408" s="45"/>
      <c r="F1408" s="334"/>
    </row>
    <row r="1409" spans="1:6" x14ac:dyDescent="0.25">
      <c r="A1409" s="382"/>
      <c r="B1409" s="383"/>
      <c r="C1409" s="254"/>
      <c r="D1409" s="45"/>
      <c r="E1409" s="45"/>
      <c r="F1409" s="334"/>
    </row>
    <row r="1410" spans="1:6" x14ac:dyDescent="0.25">
      <c r="A1410" s="382"/>
      <c r="B1410" s="383"/>
      <c r="C1410" s="254"/>
      <c r="D1410" s="45"/>
      <c r="E1410" s="45"/>
      <c r="F1410" s="334"/>
    </row>
    <row r="1411" spans="1:6" x14ac:dyDescent="0.25">
      <c r="A1411" s="382"/>
      <c r="B1411" s="383"/>
      <c r="C1411" s="254"/>
      <c r="D1411" s="45"/>
      <c r="E1411" s="45"/>
      <c r="F1411" s="334"/>
    </row>
    <row r="1412" spans="1:6" x14ac:dyDescent="0.25">
      <c r="A1412" s="382"/>
      <c r="B1412" s="383"/>
      <c r="C1412" s="254"/>
      <c r="D1412" s="45"/>
      <c r="E1412" s="45"/>
      <c r="F1412" s="334"/>
    </row>
    <row r="1413" spans="1:6" x14ac:dyDescent="0.25">
      <c r="A1413" s="382"/>
      <c r="B1413" s="383"/>
      <c r="C1413" s="254"/>
      <c r="D1413" s="45"/>
      <c r="E1413" s="45"/>
      <c r="F1413" s="334"/>
    </row>
    <row r="1414" spans="1:6" x14ac:dyDescent="0.25">
      <c r="A1414" s="382"/>
      <c r="B1414" s="383"/>
      <c r="C1414" s="254"/>
      <c r="D1414" s="45"/>
      <c r="E1414" s="45"/>
      <c r="F1414" s="334"/>
    </row>
    <row r="1415" spans="1:6" x14ac:dyDescent="0.25">
      <c r="A1415" s="382"/>
      <c r="B1415" s="383"/>
      <c r="C1415" s="254"/>
      <c r="D1415" s="45"/>
      <c r="E1415" s="45"/>
      <c r="F1415" s="334"/>
    </row>
    <row r="1416" spans="1:6" x14ac:dyDescent="0.25">
      <c r="A1416" s="382"/>
      <c r="B1416" s="383"/>
      <c r="C1416" s="254"/>
      <c r="D1416" s="45"/>
      <c r="E1416" s="45"/>
      <c r="F1416" s="334"/>
    </row>
    <row r="1417" spans="1:6" x14ac:dyDescent="0.25">
      <c r="A1417" s="382"/>
      <c r="B1417" s="383"/>
      <c r="C1417" s="254"/>
      <c r="D1417" s="45"/>
      <c r="E1417" s="45"/>
      <c r="F1417" s="334"/>
    </row>
    <row r="1418" spans="1:6" x14ac:dyDescent="0.25">
      <c r="A1418" s="382"/>
      <c r="B1418" s="383"/>
      <c r="C1418" s="254"/>
      <c r="D1418" s="45"/>
      <c r="E1418" s="45"/>
      <c r="F1418" s="334"/>
    </row>
    <row r="1419" spans="1:6" x14ac:dyDescent="0.25">
      <c r="A1419" s="382"/>
      <c r="B1419" s="383"/>
      <c r="C1419" s="254"/>
      <c r="D1419" s="45"/>
      <c r="E1419" s="45"/>
      <c r="F1419" s="334"/>
    </row>
    <row r="1420" spans="1:6" x14ac:dyDescent="0.25">
      <c r="A1420" s="382"/>
      <c r="B1420" s="383"/>
      <c r="C1420" s="254"/>
      <c r="D1420" s="45"/>
      <c r="E1420" s="45"/>
      <c r="F1420" s="334"/>
    </row>
    <row r="1421" spans="1:6" x14ac:dyDescent="0.25">
      <c r="A1421" s="382"/>
      <c r="B1421" s="383"/>
      <c r="C1421" s="254"/>
      <c r="D1421" s="45"/>
      <c r="E1421" s="45"/>
      <c r="F1421" s="334"/>
    </row>
    <row r="1422" spans="1:6" x14ac:dyDescent="0.25">
      <c r="A1422" s="382"/>
      <c r="B1422" s="383"/>
      <c r="C1422" s="254"/>
      <c r="D1422" s="45"/>
      <c r="E1422" s="45"/>
      <c r="F1422" s="334"/>
    </row>
    <row r="1423" spans="1:6" x14ac:dyDescent="0.25">
      <c r="A1423" s="382"/>
      <c r="B1423" s="383"/>
      <c r="C1423" s="254"/>
      <c r="D1423" s="45"/>
      <c r="E1423" s="45"/>
      <c r="F1423" s="334"/>
    </row>
    <row r="1424" spans="1:6" x14ac:dyDescent="0.25">
      <c r="A1424" s="382"/>
      <c r="B1424" s="383"/>
      <c r="C1424" s="254"/>
      <c r="D1424" s="45"/>
      <c r="E1424" s="45"/>
      <c r="F1424" s="334"/>
    </row>
    <row r="1425" spans="1:6" x14ac:dyDescent="0.25">
      <c r="A1425" s="382"/>
      <c r="B1425" s="383"/>
      <c r="C1425" s="254"/>
      <c r="D1425" s="45"/>
      <c r="E1425" s="45"/>
      <c r="F1425" s="334"/>
    </row>
    <row r="1426" spans="1:6" x14ac:dyDescent="0.25">
      <c r="A1426" s="382"/>
      <c r="B1426" s="383"/>
      <c r="C1426" s="254"/>
      <c r="D1426" s="45"/>
      <c r="E1426" s="45"/>
      <c r="F1426" s="334"/>
    </row>
    <row r="1427" spans="1:6" x14ac:dyDescent="0.25">
      <c r="A1427" s="382"/>
      <c r="B1427" s="383"/>
      <c r="C1427" s="254"/>
      <c r="D1427" s="45"/>
      <c r="E1427" s="45"/>
      <c r="F1427" s="334"/>
    </row>
    <row r="1428" spans="1:6" x14ac:dyDescent="0.25">
      <c r="A1428" s="382"/>
      <c r="B1428" s="383"/>
      <c r="C1428" s="254"/>
      <c r="D1428" s="45"/>
      <c r="E1428" s="45"/>
      <c r="F1428" s="334"/>
    </row>
    <row r="1429" spans="1:6" x14ac:dyDescent="0.25">
      <c r="A1429" s="382"/>
      <c r="B1429" s="383"/>
      <c r="C1429" s="254"/>
      <c r="D1429" s="45"/>
      <c r="E1429" s="45"/>
      <c r="F1429" s="334"/>
    </row>
    <row r="1430" spans="1:6" x14ac:dyDescent="0.25">
      <c r="A1430" s="382"/>
      <c r="B1430" s="383"/>
      <c r="C1430" s="254"/>
      <c r="D1430" s="45"/>
      <c r="E1430" s="45"/>
      <c r="F1430" s="334"/>
    </row>
    <row r="1431" spans="1:6" x14ac:dyDescent="0.25">
      <c r="A1431" s="382"/>
      <c r="B1431" s="383"/>
      <c r="C1431" s="254"/>
      <c r="D1431" s="45"/>
      <c r="E1431" s="45"/>
      <c r="F1431" s="334"/>
    </row>
    <row r="1432" spans="1:6" x14ac:dyDescent="0.25">
      <c r="A1432" s="382"/>
      <c r="B1432" s="383"/>
      <c r="C1432" s="254"/>
      <c r="D1432" s="45"/>
      <c r="E1432" s="45"/>
      <c r="F1432" s="334"/>
    </row>
    <row r="1433" spans="1:6" x14ac:dyDescent="0.25">
      <c r="A1433" s="382"/>
      <c r="B1433" s="383"/>
      <c r="C1433" s="254"/>
      <c r="D1433" s="45"/>
      <c r="E1433" s="45"/>
      <c r="F1433" s="334"/>
    </row>
    <row r="1434" spans="1:6" x14ac:dyDescent="0.25">
      <c r="A1434" s="382"/>
      <c r="B1434" s="383"/>
      <c r="C1434" s="254"/>
      <c r="D1434" s="45"/>
      <c r="E1434" s="45"/>
      <c r="F1434" s="334"/>
    </row>
    <row r="1435" spans="1:6" x14ac:dyDescent="0.25">
      <c r="A1435" s="382"/>
      <c r="B1435" s="383"/>
      <c r="C1435" s="254"/>
      <c r="D1435" s="45"/>
      <c r="E1435" s="45"/>
      <c r="F1435" s="334"/>
    </row>
    <row r="1436" spans="1:6" x14ac:dyDescent="0.25">
      <c r="A1436" s="382"/>
      <c r="B1436" s="383"/>
      <c r="C1436" s="254"/>
      <c r="D1436" s="45"/>
      <c r="E1436" s="45"/>
      <c r="F1436" s="334"/>
    </row>
    <row r="1437" spans="1:6" x14ac:dyDescent="0.25">
      <c r="A1437" s="382"/>
      <c r="B1437" s="383"/>
      <c r="C1437" s="254"/>
      <c r="D1437" s="45"/>
      <c r="E1437" s="45"/>
      <c r="F1437" s="334"/>
    </row>
    <row r="1438" spans="1:6" x14ac:dyDescent="0.25">
      <c r="A1438" s="382"/>
      <c r="B1438" s="383"/>
      <c r="C1438" s="254"/>
      <c r="D1438" s="45"/>
      <c r="E1438" s="45"/>
      <c r="F1438" s="334"/>
    </row>
    <row r="1439" spans="1:6" x14ac:dyDescent="0.25">
      <c r="A1439" s="382"/>
      <c r="B1439" s="383"/>
      <c r="C1439" s="254"/>
      <c r="D1439" s="45"/>
      <c r="E1439" s="45"/>
      <c r="F1439" s="334"/>
    </row>
    <row r="1440" spans="1:6" x14ac:dyDescent="0.25">
      <c r="A1440" s="382"/>
      <c r="B1440" s="383"/>
      <c r="C1440" s="254"/>
      <c r="D1440" s="45"/>
      <c r="E1440" s="45"/>
      <c r="F1440" s="334"/>
    </row>
    <row r="1441" spans="1:6" x14ac:dyDescent="0.25">
      <c r="A1441" s="382"/>
      <c r="B1441" s="383"/>
      <c r="C1441" s="254"/>
      <c r="D1441" s="45"/>
      <c r="E1441" s="45"/>
      <c r="F1441" s="334"/>
    </row>
    <row r="1442" spans="1:6" x14ac:dyDescent="0.25">
      <c r="A1442" s="382"/>
      <c r="B1442" s="383"/>
      <c r="C1442" s="254"/>
      <c r="D1442" s="45"/>
      <c r="E1442" s="45"/>
      <c r="F1442" s="334"/>
    </row>
    <row r="1443" spans="1:6" x14ac:dyDescent="0.25">
      <c r="A1443" s="382"/>
      <c r="B1443" s="383"/>
      <c r="C1443" s="254"/>
      <c r="D1443" s="45"/>
      <c r="E1443" s="45"/>
      <c r="F1443" s="334"/>
    </row>
    <row r="1444" spans="1:6" x14ac:dyDescent="0.25">
      <c r="A1444" s="382"/>
      <c r="B1444" s="383"/>
      <c r="C1444" s="254"/>
      <c r="D1444" s="45"/>
      <c r="E1444" s="45"/>
      <c r="F1444" s="334"/>
    </row>
    <row r="1445" spans="1:6" x14ac:dyDescent="0.25">
      <c r="A1445" s="382"/>
      <c r="B1445" s="383"/>
      <c r="C1445" s="254"/>
      <c r="D1445" s="45"/>
      <c r="E1445" s="45"/>
      <c r="F1445" s="334"/>
    </row>
    <row r="1446" spans="1:6" x14ac:dyDescent="0.25">
      <c r="A1446" s="382"/>
      <c r="B1446" s="383"/>
      <c r="C1446" s="254"/>
      <c r="D1446" s="45"/>
      <c r="E1446" s="45"/>
      <c r="F1446" s="334"/>
    </row>
    <row r="1447" spans="1:6" x14ac:dyDescent="0.25">
      <c r="A1447" s="382"/>
      <c r="B1447" s="383"/>
      <c r="C1447" s="254"/>
      <c r="D1447" s="45"/>
      <c r="E1447" s="45"/>
      <c r="F1447" s="334"/>
    </row>
    <row r="1448" spans="1:6" x14ac:dyDescent="0.25">
      <c r="A1448" s="382"/>
      <c r="B1448" s="383"/>
      <c r="C1448" s="254"/>
      <c r="D1448" s="45"/>
      <c r="E1448" s="45"/>
      <c r="F1448" s="334"/>
    </row>
    <row r="1449" spans="1:6" x14ac:dyDescent="0.25">
      <c r="A1449" s="382"/>
      <c r="B1449" s="383"/>
      <c r="C1449" s="254"/>
      <c r="D1449" s="45"/>
      <c r="E1449" s="45"/>
      <c r="F1449" s="334"/>
    </row>
    <row r="1450" spans="1:6" x14ac:dyDescent="0.25">
      <c r="A1450" s="382"/>
      <c r="B1450" s="383"/>
      <c r="C1450" s="254"/>
      <c r="D1450" s="45"/>
      <c r="E1450" s="45"/>
      <c r="F1450" s="334"/>
    </row>
    <row r="1451" spans="1:6" x14ac:dyDescent="0.25">
      <c r="A1451" s="382"/>
      <c r="B1451" s="383"/>
      <c r="C1451" s="254"/>
      <c r="D1451" s="45"/>
      <c r="E1451" s="45"/>
      <c r="F1451" s="334"/>
    </row>
    <row r="1452" spans="1:6" x14ac:dyDescent="0.25">
      <c r="A1452" s="382"/>
      <c r="B1452" s="383"/>
      <c r="C1452" s="254"/>
      <c r="D1452" s="45"/>
      <c r="E1452" s="45"/>
      <c r="F1452" s="334"/>
    </row>
    <row r="1453" spans="1:6" x14ac:dyDescent="0.25">
      <c r="A1453" s="382"/>
      <c r="B1453" s="383"/>
      <c r="C1453" s="254"/>
      <c r="D1453" s="45"/>
      <c r="E1453" s="45"/>
      <c r="F1453" s="334"/>
    </row>
    <row r="1454" spans="1:6" x14ac:dyDescent="0.25">
      <c r="A1454" s="382"/>
      <c r="B1454" s="383"/>
      <c r="C1454" s="254"/>
      <c r="D1454" s="45"/>
      <c r="E1454" s="45"/>
      <c r="F1454" s="334"/>
    </row>
    <row r="1455" spans="1:6" x14ac:dyDescent="0.25">
      <c r="A1455" s="382"/>
      <c r="B1455" s="383"/>
      <c r="C1455" s="254"/>
      <c r="D1455" s="45"/>
      <c r="E1455" s="45"/>
      <c r="F1455" s="334"/>
    </row>
    <row r="1456" spans="1:6" x14ac:dyDescent="0.25">
      <c r="A1456" s="382"/>
      <c r="B1456" s="383"/>
      <c r="C1456" s="254"/>
      <c r="D1456" s="45"/>
      <c r="E1456" s="45"/>
      <c r="F1456" s="334"/>
    </row>
    <row r="1457" spans="1:6" x14ac:dyDescent="0.25">
      <c r="A1457" s="382"/>
      <c r="B1457" s="383"/>
      <c r="C1457" s="254"/>
      <c r="D1457" s="45"/>
      <c r="E1457" s="45"/>
      <c r="F1457" s="334"/>
    </row>
    <row r="1458" spans="1:6" x14ac:dyDescent="0.25">
      <c r="A1458" s="382"/>
      <c r="B1458" s="383"/>
      <c r="C1458" s="254"/>
      <c r="D1458" s="45"/>
      <c r="E1458" s="45"/>
      <c r="F1458" s="334"/>
    </row>
    <row r="1459" spans="1:6" x14ac:dyDescent="0.25">
      <c r="A1459" s="382"/>
      <c r="B1459" s="383"/>
      <c r="C1459" s="254"/>
      <c r="D1459" s="45"/>
      <c r="E1459" s="45"/>
      <c r="F1459" s="334"/>
    </row>
    <row r="1460" spans="1:6" x14ac:dyDescent="0.25">
      <c r="A1460" s="382"/>
      <c r="B1460" s="383"/>
      <c r="C1460" s="254"/>
      <c r="D1460" s="45"/>
      <c r="E1460" s="45"/>
      <c r="F1460" s="334"/>
    </row>
    <row r="1461" spans="1:6" x14ac:dyDescent="0.25">
      <c r="A1461" s="382"/>
      <c r="B1461" s="383"/>
      <c r="C1461" s="254"/>
      <c r="D1461" s="45"/>
      <c r="E1461" s="45"/>
      <c r="F1461" s="334"/>
    </row>
    <row r="1462" spans="1:6" x14ac:dyDescent="0.25">
      <c r="A1462" s="382"/>
      <c r="B1462" s="383"/>
      <c r="C1462" s="254"/>
      <c r="D1462" s="45"/>
      <c r="E1462" s="45"/>
      <c r="F1462" s="334"/>
    </row>
    <row r="1463" spans="1:6" x14ac:dyDescent="0.25">
      <c r="A1463" s="382"/>
      <c r="B1463" s="383"/>
      <c r="C1463" s="254"/>
      <c r="D1463" s="45"/>
      <c r="E1463" s="45"/>
      <c r="F1463" s="334"/>
    </row>
    <row r="1464" spans="1:6" x14ac:dyDescent="0.25">
      <c r="A1464" s="382"/>
      <c r="B1464" s="383"/>
      <c r="C1464" s="254"/>
      <c r="D1464" s="45"/>
      <c r="E1464" s="45"/>
      <c r="F1464" s="334"/>
    </row>
    <row r="1465" spans="1:6" x14ac:dyDescent="0.25">
      <c r="A1465" s="382"/>
      <c r="B1465" s="383"/>
      <c r="C1465" s="254"/>
      <c r="D1465" s="45"/>
      <c r="E1465" s="45"/>
      <c r="F1465" s="334"/>
    </row>
    <row r="1466" spans="1:6" x14ac:dyDescent="0.25">
      <c r="A1466" s="382"/>
      <c r="B1466" s="383"/>
      <c r="C1466" s="254"/>
      <c r="D1466" s="45"/>
      <c r="E1466" s="45"/>
      <c r="F1466" s="334"/>
    </row>
    <row r="1467" spans="1:6" x14ac:dyDescent="0.25">
      <c r="A1467" s="382"/>
      <c r="B1467" s="383"/>
      <c r="C1467" s="254"/>
      <c r="D1467" s="45"/>
      <c r="E1467" s="45"/>
      <c r="F1467" s="334"/>
    </row>
    <row r="1468" spans="1:6" x14ac:dyDescent="0.25">
      <c r="A1468" s="382"/>
      <c r="B1468" s="383"/>
      <c r="C1468" s="254"/>
      <c r="D1468" s="45"/>
      <c r="E1468" s="45"/>
      <c r="F1468" s="334"/>
    </row>
    <row r="1469" spans="1:6" x14ac:dyDescent="0.25">
      <c r="A1469" s="382"/>
      <c r="B1469" s="383"/>
      <c r="C1469" s="254"/>
      <c r="D1469" s="45"/>
      <c r="E1469" s="45"/>
      <c r="F1469" s="334"/>
    </row>
    <row r="1470" spans="1:6" x14ac:dyDescent="0.25">
      <c r="A1470" s="382"/>
      <c r="B1470" s="383"/>
      <c r="C1470" s="254"/>
      <c r="D1470" s="45"/>
      <c r="E1470" s="45"/>
      <c r="F1470" s="334"/>
    </row>
    <row r="1471" spans="1:6" x14ac:dyDescent="0.25">
      <c r="A1471" s="382"/>
      <c r="B1471" s="383"/>
      <c r="C1471" s="254"/>
      <c r="D1471" s="45"/>
      <c r="E1471" s="45"/>
      <c r="F1471" s="334"/>
    </row>
    <row r="1472" spans="1:6" x14ac:dyDescent="0.25">
      <c r="A1472" s="382"/>
      <c r="B1472" s="383"/>
      <c r="C1472" s="254"/>
      <c r="D1472" s="45"/>
      <c r="E1472" s="45"/>
      <c r="F1472" s="334"/>
    </row>
    <row r="1473" spans="1:6" x14ac:dyDescent="0.25">
      <c r="A1473" s="382"/>
      <c r="B1473" s="383"/>
      <c r="C1473" s="254"/>
      <c r="D1473" s="45"/>
      <c r="E1473" s="45"/>
      <c r="F1473" s="334"/>
    </row>
    <row r="1474" spans="1:6" x14ac:dyDescent="0.25">
      <c r="A1474" s="382"/>
      <c r="B1474" s="383"/>
      <c r="C1474" s="254"/>
      <c r="D1474" s="45"/>
      <c r="E1474" s="45"/>
      <c r="F1474" s="334"/>
    </row>
    <row r="1475" spans="1:6" x14ac:dyDescent="0.25">
      <c r="A1475" s="382"/>
      <c r="B1475" s="383"/>
      <c r="C1475" s="254"/>
      <c r="D1475" s="45"/>
      <c r="E1475" s="45"/>
      <c r="F1475" s="334"/>
    </row>
    <row r="1476" spans="1:6" x14ac:dyDescent="0.25">
      <c r="A1476" s="382"/>
      <c r="B1476" s="383"/>
      <c r="C1476" s="254"/>
      <c r="D1476" s="45"/>
      <c r="E1476" s="45"/>
      <c r="F1476" s="334"/>
    </row>
    <row r="1477" spans="1:6" x14ac:dyDescent="0.25">
      <c r="A1477" s="382"/>
      <c r="B1477" s="383"/>
      <c r="C1477" s="254"/>
      <c r="D1477" s="45"/>
      <c r="E1477" s="45"/>
      <c r="F1477" s="334"/>
    </row>
    <row r="1478" spans="1:6" x14ac:dyDescent="0.25">
      <c r="A1478" s="382"/>
      <c r="B1478" s="383"/>
      <c r="C1478" s="254"/>
      <c r="D1478" s="45"/>
      <c r="E1478" s="45"/>
      <c r="F1478" s="334"/>
    </row>
    <row r="1479" spans="1:6" x14ac:dyDescent="0.25">
      <c r="A1479" s="382"/>
      <c r="B1479" s="383"/>
      <c r="C1479" s="254"/>
      <c r="D1479" s="45"/>
      <c r="E1479" s="45"/>
      <c r="F1479" s="334"/>
    </row>
    <row r="1480" spans="1:6" x14ac:dyDescent="0.25">
      <c r="A1480" s="382"/>
      <c r="B1480" s="383"/>
      <c r="C1480" s="254"/>
      <c r="D1480" s="45"/>
      <c r="E1480" s="45"/>
      <c r="F1480" s="334"/>
    </row>
    <row r="1481" spans="1:6" x14ac:dyDescent="0.25">
      <c r="A1481" s="382"/>
      <c r="B1481" s="383"/>
      <c r="C1481" s="254"/>
      <c r="D1481" s="45"/>
      <c r="E1481" s="45"/>
      <c r="F1481" s="334"/>
    </row>
    <row r="1482" spans="1:6" x14ac:dyDescent="0.25">
      <c r="A1482" s="382"/>
      <c r="B1482" s="383"/>
      <c r="C1482" s="254"/>
      <c r="D1482" s="45"/>
      <c r="E1482" s="45"/>
      <c r="F1482" s="334"/>
    </row>
    <row r="1483" spans="1:6" x14ac:dyDescent="0.25">
      <c r="A1483" s="382"/>
      <c r="B1483" s="383"/>
      <c r="C1483" s="254"/>
      <c r="D1483" s="45"/>
      <c r="E1483" s="45"/>
      <c r="F1483" s="334"/>
    </row>
    <row r="1484" spans="1:6" x14ac:dyDescent="0.25">
      <c r="A1484" s="382"/>
      <c r="B1484" s="383"/>
      <c r="C1484" s="254"/>
      <c r="D1484" s="45"/>
      <c r="E1484" s="45"/>
      <c r="F1484" s="334"/>
    </row>
    <row r="1485" spans="1:6" x14ac:dyDescent="0.25">
      <c r="A1485" s="382"/>
      <c r="B1485" s="383"/>
      <c r="C1485" s="254"/>
      <c r="D1485" s="45"/>
      <c r="E1485" s="45"/>
      <c r="F1485" s="334"/>
    </row>
    <row r="1486" spans="1:6" x14ac:dyDescent="0.25">
      <c r="A1486" s="382"/>
      <c r="B1486" s="383"/>
      <c r="C1486" s="254"/>
      <c r="D1486" s="45"/>
      <c r="E1486" s="45"/>
      <c r="F1486" s="334"/>
    </row>
    <row r="1487" spans="1:6" x14ac:dyDescent="0.25">
      <c r="A1487" s="382"/>
      <c r="B1487" s="383"/>
      <c r="C1487" s="254"/>
      <c r="D1487" s="45"/>
      <c r="E1487" s="45"/>
      <c r="F1487" s="334"/>
    </row>
    <row r="1488" spans="1:6" x14ac:dyDescent="0.25">
      <c r="A1488" s="382"/>
      <c r="B1488" s="383"/>
      <c r="C1488" s="254"/>
      <c r="D1488" s="45"/>
      <c r="E1488" s="45"/>
      <c r="F1488" s="334"/>
    </row>
    <row r="1489" spans="1:6" x14ac:dyDescent="0.25">
      <c r="A1489" s="382"/>
      <c r="B1489" s="383"/>
      <c r="C1489" s="254"/>
      <c r="D1489" s="45"/>
      <c r="E1489" s="45"/>
      <c r="F1489" s="334"/>
    </row>
    <row r="1490" spans="1:6" x14ac:dyDescent="0.25">
      <c r="A1490" s="382"/>
      <c r="B1490" s="383"/>
      <c r="C1490" s="254"/>
      <c r="D1490" s="45"/>
      <c r="E1490" s="45"/>
      <c r="F1490" s="334"/>
    </row>
    <row r="1491" spans="1:6" x14ac:dyDescent="0.25">
      <c r="A1491" s="382"/>
      <c r="B1491" s="383"/>
      <c r="C1491" s="254"/>
      <c r="D1491" s="45"/>
      <c r="E1491" s="45"/>
      <c r="F1491" s="334"/>
    </row>
    <row r="1492" spans="1:6" x14ac:dyDescent="0.25">
      <c r="A1492" s="382"/>
      <c r="B1492" s="383"/>
      <c r="C1492" s="254"/>
      <c r="D1492" s="45"/>
      <c r="E1492" s="45"/>
      <c r="F1492" s="334"/>
    </row>
    <row r="1493" spans="1:6" x14ac:dyDescent="0.25">
      <c r="A1493" s="382"/>
      <c r="B1493" s="383"/>
      <c r="C1493" s="254"/>
      <c r="D1493" s="45"/>
      <c r="E1493" s="45"/>
      <c r="F1493" s="334"/>
    </row>
    <row r="1494" spans="1:6" x14ac:dyDescent="0.25">
      <c r="A1494" s="382"/>
      <c r="B1494" s="383"/>
      <c r="C1494" s="254"/>
      <c r="D1494" s="45"/>
      <c r="E1494" s="45"/>
      <c r="F1494" s="334"/>
    </row>
    <row r="1495" spans="1:6" x14ac:dyDescent="0.25">
      <c r="A1495" s="382"/>
      <c r="B1495" s="383"/>
      <c r="C1495" s="254"/>
      <c r="D1495" s="45"/>
      <c r="E1495" s="45"/>
      <c r="F1495" s="334"/>
    </row>
    <row r="1496" spans="1:6" x14ac:dyDescent="0.25">
      <c r="A1496" s="382"/>
      <c r="B1496" s="383"/>
      <c r="C1496" s="254"/>
      <c r="D1496" s="45"/>
      <c r="E1496" s="45"/>
      <c r="F1496" s="334"/>
    </row>
    <row r="1497" spans="1:6" x14ac:dyDescent="0.25">
      <c r="A1497" s="382"/>
      <c r="B1497" s="383"/>
      <c r="C1497" s="254"/>
      <c r="D1497" s="45"/>
      <c r="E1497" s="45"/>
      <c r="F1497" s="334"/>
    </row>
    <row r="1498" spans="1:6" x14ac:dyDescent="0.25">
      <c r="A1498" s="382"/>
      <c r="B1498" s="383"/>
      <c r="C1498" s="254"/>
      <c r="D1498" s="45"/>
      <c r="E1498" s="45"/>
      <c r="F1498" s="334"/>
    </row>
    <row r="1499" spans="1:6" x14ac:dyDescent="0.25">
      <c r="A1499" s="382"/>
      <c r="B1499" s="383"/>
      <c r="C1499" s="254"/>
      <c r="D1499" s="45"/>
      <c r="E1499" s="45"/>
      <c r="F1499" s="334"/>
    </row>
    <row r="1500" spans="1:6" x14ac:dyDescent="0.25">
      <c r="A1500" s="382"/>
      <c r="B1500" s="383"/>
      <c r="C1500" s="254"/>
      <c r="D1500" s="45"/>
      <c r="E1500" s="45"/>
      <c r="F1500" s="334"/>
    </row>
    <row r="1501" spans="1:6" x14ac:dyDescent="0.25">
      <c r="A1501" s="382"/>
      <c r="B1501" s="383"/>
      <c r="C1501" s="254"/>
      <c r="D1501" s="45"/>
      <c r="E1501" s="45"/>
      <c r="F1501" s="334"/>
    </row>
    <row r="1502" spans="1:6" x14ac:dyDescent="0.25">
      <c r="A1502" s="382"/>
      <c r="B1502" s="383"/>
      <c r="C1502" s="254"/>
      <c r="D1502" s="45"/>
      <c r="E1502" s="45"/>
      <c r="F1502" s="334"/>
    </row>
    <row r="1503" spans="1:6" x14ac:dyDescent="0.25">
      <c r="A1503" s="382"/>
      <c r="B1503" s="383"/>
      <c r="C1503" s="254"/>
      <c r="D1503" s="45"/>
      <c r="E1503" s="45"/>
      <c r="F1503" s="334"/>
    </row>
    <row r="1504" spans="1:6" x14ac:dyDescent="0.25">
      <c r="A1504" s="382"/>
      <c r="B1504" s="383"/>
      <c r="C1504" s="254"/>
      <c r="D1504" s="45"/>
      <c r="E1504" s="45"/>
      <c r="F1504" s="334"/>
    </row>
    <row r="1505" spans="1:6" x14ac:dyDescent="0.25">
      <c r="A1505" s="382"/>
      <c r="B1505" s="383"/>
      <c r="C1505" s="254"/>
      <c r="D1505" s="45"/>
      <c r="E1505" s="45"/>
      <c r="F1505" s="334"/>
    </row>
    <row r="1506" spans="1:6" x14ac:dyDescent="0.25">
      <c r="A1506" s="382"/>
      <c r="B1506" s="383"/>
      <c r="C1506" s="254"/>
      <c r="D1506" s="45"/>
      <c r="E1506" s="45"/>
      <c r="F1506" s="334"/>
    </row>
    <row r="1507" spans="1:6" x14ac:dyDescent="0.25">
      <c r="A1507" s="382"/>
      <c r="B1507" s="383"/>
      <c r="C1507" s="254"/>
      <c r="D1507" s="45"/>
      <c r="E1507" s="45"/>
      <c r="F1507" s="334"/>
    </row>
    <row r="1508" spans="1:6" x14ac:dyDescent="0.25">
      <c r="A1508" s="382"/>
      <c r="B1508" s="383"/>
      <c r="C1508" s="254"/>
      <c r="D1508" s="45"/>
      <c r="E1508" s="45"/>
      <c r="F1508" s="334"/>
    </row>
    <row r="1509" spans="1:6" x14ac:dyDescent="0.25">
      <c r="A1509" s="382"/>
      <c r="B1509" s="383"/>
      <c r="C1509" s="254"/>
      <c r="D1509" s="45"/>
      <c r="E1509" s="45"/>
      <c r="F1509" s="334"/>
    </row>
    <row r="1510" spans="1:6" x14ac:dyDescent="0.25">
      <c r="A1510" s="382"/>
      <c r="B1510" s="383"/>
      <c r="C1510" s="254"/>
      <c r="D1510" s="45"/>
      <c r="E1510" s="45"/>
      <c r="F1510" s="334"/>
    </row>
    <row r="1511" spans="1:6" x14ac:dyDescent="0.25">
      <c r="A1511" s="382"/>
      <c r="B1511" s="383"/>
      <c r="C1511" s="254"/>
      <c r="D1511" s="45"/>
      <c r="E1511" s="45"/>
      <c r="F1511" s="334"/>
    </row>
    <row r="1512" spans="1:6" x14ac:dyDescent="0.25">
      <c r="A1512" s="382"/>
      <c r="B1512" s="383"/>
      <c r="C1512" s="254"/>
      <c r="D1512" s="45"/>
      <c r="E1512" s="45"/>
      <c r="F1512" s="334"/>
    </row>
    <row r="1513" spans="1:6" x14ac:dyDescent="0.25">
      <c r="A1513" s="382"/>
      <c r="B1513" s="383"/>
      <c r="C1513" s="254"/>
      <c r="D1513" s="45"/>
      <c r="E1513" s="45"/>
      <c r="F1513" s="334"/>
    </row>
    <row r="1514" spans="1:6" x14ac:dyDescent="0.25">
      <c r="A1514" s="382"/>
      <c r="B1514" s="383"/>
      <c r="C1514" s="254"/>
      <c r="D1514" s="45"/>
      <c r="E1514" s="45"/>
      <c r="F1514" s="334"/>
    </row>
    <row r="1515" spans="1:6" x14ac:dyDescent="0.25">
      <c r="A1515" s="382"/>
      <c r="B1515" s="383"/>
      <c r="C1515" s="254"/>
      <c r="D1515" s="45"/>
      <c r="E1515" s="45"/>
      <c r="F1515" s="334"/>
    </row>
    <row r="1516" spans="1:6" x14ac:dyDescent="0.25">
      <c r="A1516" s="382"/>
      <c r="B1516" s="383"/>
      <c r="C1516" s="254"/>
      <c r="D1516" s="45"/>
      <c r="E1516" s="45"/>
      <c r="F1516" s="334"/>
    </row>
    <row r="1517" spans="1:6" x14ac:dyDescent="0.25">
      <c r="A1517" s="382"/>
      <c r="B1517" s="383"/>
      <c r="C1517" s="254"/>
      <c r="D1517" s="45"/>
      <c r="E1517" s="45"/>
      <c r="F1517" s="334"/>
    </row>
    <row r="1518" spans="1:6" x14ac:dyDescent="0.25">
      <c r="A1518" s="382"/>
      <c r="B1518" s="383"/>
      <c r="C1518" s="254"/>
      <c r="D1518" s="45"/>
      <c r="E1518" s="45"/>
      <c r="F1518" s="334"/>
    </row>
    <row r="1519" spans="1:6" x14ac:dyDescent="0.25">
      <c r="A1519" s="382"/>
      <c r="B1519" s="383"/>
      <c r="C1519" s="254"/>
      <c r="D1519" s="45"/>
      <c r="E1519" s="45"/>
      <c r="F1519" s="334"/>
    </row>
    <row r="1520" spans="1:6" x14ac:dyDescent="0.25">
      <c r="A1520" s="382"/>
      <c r="B1520" s="383"/>
      <c r="C1520" s="254"/>
      <c r="D1520" s="45"/>
      <c r="E1520" s="45"/>
      <c r="F1520" s="334"/>
    </row>
    <row r="1521" spans="1:6" x14ac:dyDescent="0.25">
      <c r="A1521" s="382"/>
      <c r="B1521" s="383"/>
      <c r="C1521" s="254"/>
      <c r="D1521" s="45"/>
      <c r="E1521" s="45"/>
      <c r="F1521" s="334"/>
    </row>
    <row r="1522" spans="1:6" x14ac:dyDescent="0.25">
      <c r="A1522" s="382"/>
      <c r="B1522" s="383"/>
      <c r="C1522" s="254"/>
      <c r="D1522" s="45"/>
      <c r="E1522" s="45"/>
      <c r="F1522" s="334"/>
    </row>
    <row r="1523" spans="1:6" x14ac:dyDescent="0.25">
      <c r="A1523" s="382"/>
      <c r="B1523" s="383"/>
      <c r="C1523" s="254"/>
      <c r="D1523" s="45"/>
      <c r="E1523" s="45"/>
      <c r="F1523" s="334"/>
    </row>
    <row r="1524" spans="1:6" x14ac:dyDescent="0.25">
      <c r="A1524" s="382"/>
      <c r="B1524" s="383"/>
      <c r="C1524" s="254"/>
      <c r="D1524" s="45"/>
      <c r="E1524" s="45"/>
      <c r="F1524" s="334"/>
    </row>
    <row r="1525" spans="1:6" x14ac:dyDescent="0.25">
      <c r="A1525" s="382"/>
      <c r="B1525" s="383"/>
      <c r="C1525" s="254"/>
      <c r="D1525" s="45"/>
      <c r="E1525" s="45"/>
      <c r="F1525" s="334"/>
    </row>
    <row r="1526" spans="1:6" x14ac:dyDescent="0.25">
      <c r="A1526" s="382"/>
      <c r="B1526" s="383"/>
      <c r="C1526" s="254"/>
      <c r="D1526" s="45"/>
      <c r="E1526" s="45"/>
      <c r="F1526" s="334"/>
    </row>
    <row r="1527" spans="1:6" x14ac:dyDescent="0.25">
      <c r="A1527" s="382"/>
      <c r="B1527" s="383"/>
      <c r="C1527" s="254"/>
      <c r="D1527" s="45"/>
      <c r="E1527" s="45"/>
      <c r="F1527" s="334"/>
    </row>
    <row r="1528" spans="1:6" x14ac:dyDescent="0.25">
      <c r="A1528" s="382"/>
      <c r="B1528" s="383"/>
      <c r="C1528" s="254"/>
      <c r="D1528" s="45"/>
      <c r="E1528" s="45"/>
      <c r="F1528" s="334"/>
    </row>
    <row r="1529" spans="1:6" x14ac:dyDescent="0.25">
      <c r="A1529" s="382"/>
      <c r="B1529" s="383"/>
      <c r="C1529" s="254"/>
      <c r="D1529" s="45"/>
      <c r="E1529" s="45"/>
      <c r="F1529" s="334"/>
    </row>
    <row r="1530" spans="1:6" x14ac:dyDescent="0.25">
      <c r="A1530" s="382"/>
      <c r="B1530" s="383"/>
      <c r="C1530" s="254"/>
      <c r="D1530" s="45"/>
      <c r="E1530" s="45"/>
      <c r="F1530" s="334"/>
    </row>
    <row r="1531" spans="1:6" x14ac:dyDescent="0.25">
      <c r="A1531" s="382"/>
      <c r="B1531" s="383"/>
      <c r="C1531" s="254"/>
      <c r="D1531" s="45"/>
      <c r="E1531" s="45"/>
      <c r="F1531" s="334"/>
    </row>
    <row r="1532" spans="1:6" x14ac:dyDescent="0.25">
      <c r="A1532" s="382"/>
      <c r="B1532" s="383"/>
      <c r="C1532" s="254"/>
      <c r="D1532" s="45"/>
      <c r="E1532" s="45"/>
      <c r="F1532" s="334"/>
    </row>
    <row r="1533" spans="1:6" x14ac:dyDescent="0.25">
      <c r="A1533" s="382"/>
      <c r="B1533" s="383"/>
      <c r="C1533" s="254"/>
      <c r="D1533" s="45"/>
      <c r="E1533" s="45"/>
      <c r="F1533" s="334"/>
    </row>
    <row r="1534" spans="1:6" x14ac:dyDescent="0.25">
      <c r="A1534" s="382"/>
      <c r="B1534" s="383"/>
      <c r="C1534" s="254"/>
      <c r="D1534" s="45"/>
      <c r="E1534" s="45"/>
      <c r="F1534" s="334"/>
    </row>
    <row r="1535" spans="1:6" x14ac:dyDescent="0.25">
      <c r="A1535" s="382"/>
      <c r="B1535" s="383"/>
      <c r="C1535" s="254"/>
      <c r="D1535" s="45"/>
      <c r="E1535" s="45"/>
      <c r="F1535" s="334"/>
    </row>
    <row r="1536" spans="1:6" x14ac:dyDescent="0.25">
      <c r="A1536" s="382"/>
      <c r="B1536" s="383"/>
      <c r="C1536" s="254"/>
      <c r="D1536" s="45"/>
      <c r="E1536" s="45"/>
      <c r="F1536" s="334"/>
    </row>
    <row r="1537" spans="1:6" x14ac:dyDescent="0.25">
      <c r="A1537" s="382"/>
      <c r="B1537" s="383"/>
      <c r="C1537" s="254"/>
      <c r="D1537" s="45"/>
      <c r="E1537" s="45"/>
      <c r="F1537" s="334"/>
    </row>
    <row r="1538" spans="1:6" x14ac:dyDescent="0.25">
      <c r="A1538" s="382"/>
      <c r="B1538" s="383"/>
      <c r="C1538" s="254"/>
      <c r="D1538" s="45"/>
      <c r="E1538" s="45"/>
      <c r="F1538" s="334"/>
    </row>
    <row r="1539" spans="1:6" x14ac:dyDescent="0.25">
      <c r="A1539" s="382"/>
      <c r="B1539" s="383"/>
      <c r="C1539" s="254"/>
      <c r="D1539" s="45"/>
      <c r="E1539" s="45"/>
      <c r="F1539" s="334"/>
    </row>
    <row r="1540" spans="1:6" x14ac:dyDescent="0.25">
      <c r="A1540" s="382"/>
      <c r="B1540" s="383"/>
      <c r="C1540" s="254"/>
      <c r="D1540" s="45"/>
      <c r="E1540" s="45"/>
      <c r="F1540" s="334"/>
    </row>
    <row r="1541" spans="1:6" x14ac:dyDescent="0.25">
      <c r="A1541" s="382"/>
      <c r="B1541" s="383"/>
      <c r="C1541" s="254"/>
      <c r="D1541" s="45"/>
      <c r="E1541" s="45"/>
      <c r="F1541" s="334"/>
    </row>
    <row r="1542" spans="1:6" x14ac:dyDescent="0.25">
      <c r="A1542" s="382"/>
      <c r="B1542" s="383"/>
      <c r="C1542" s="254"/>
      <c r="D1542" s="45"/>
      <c r="E1542" s="45"/>
      <c r="F1542" s="334"/>
    </row>
    <row r="1543" spans="1:6" x14ac:dyDescent="0.25">
      <c r="A1543" s="382"/>
      <c r="B1543" s="383"/>
      <c r="C1543" s="254"/>
      <c r="D1543" s="45"/>
      <c r="E1543" s="45"/>
      <c r="F1543" s="334"/>
    </row>
    <row r="1544" spans="1:6" x14ac:dyDescent="0.25">
      <c r="A1544" s="382"/>
      <c r="B1544" s="383"/>
      <c r="C1544" s="254"/>
      <c r="D1544" s="45"/>
      <c r="E1544" s="45"/>
      <c r="F1544" s="334"/>
    </row>
    <row r="1545" spans="1:6" x14ac:dyDescent="0.25">
      <c r="A1545" s="382"/>
      <c r="B1545" s="383"/>
      <c r="C1545" s="254"/>
      <c r="D1545" s="45"/>
      <c r="E1545" s="45"/>
      <c r="F1545" s="334"/>
    </row>
    <row r="1546" spans="1:6" x14ac:dyDescent="0.25">
      <c r="A1546" s="382"/>
      <c r="B1546" s="383"/>
      <c r="C1546" s="254"/>
      <c r="D1546" s="45"/>
      <c r="E1546" s="45"/>
      <c r="F1546" s="334"/>
    </row>
    <row r="1547" spans="1:6" x14ac:dyDescent="0.25">
      <c r="A1547" s="382"/>
      <c r="B1547" s="383"/>
      <c r="C1547" s="254"/>
      <c r="D1547" s="45"/>
      <c r="E1547" s="45"/>
      <c r="F1547" s="334"/>
    </row>
    <row r="1548" spans="1:6" x14ac:dyDescent="0.25">
      <c r="A1548" s="382"/>
      <c r="B1548" s="383"/>
      <c r="C1548" s="254"/>
      <c r="D1548" s="45"/>
      <c r="E1548" s="45"/>
      <c r="F1548" s="334"/>
    </row>
    <row r="1549" spans="1:6" x14ac:dyDescent="0.25">
      <c r="A1549" s="382"/>
      <c r="B1549" s="383"/>
      <c r="C1549" s="254"/>
      <c r="D1549" s="45"/>
      <c r="E1549" s="45"/>
      <c r="F1549" s="334"/>
    </row>
    <row r="1550" spans="1:6" x14ac:dyDescent="0.25">
      <c r="A1550" s="382"/>
      <c r="B1550" s="383"/>
      <c r="C1550" s="254"/>
      <c r="D1550" s="45"/>
      <c r="E1550" s="45"/>
      <c r="F1550" s="334"/>
    </row>
    <row r="1551" spans="1:6" x14ac:dyDescent="0.25">
      <c r="A1551" s="382"/>
      <c r="B1551" s="383"/>
      <c r="C1551" s="254"/>
      <c r="D1551" s="45"/>
      <c r="E1551" s="45"/>
      <c r="F1551" s="334"/>
    </row>
    <row r="1552" spans="1:6" x14ac:dyDescent="0.25">
      <c r="A1552" s="382"/>
      <c r="B1552" s="383"/>
      <c r="C1552" s="254"/>
      <c r="D1552" s="45"/>
      <c r="E1552" s="45"/>
      <c r="F1552" s="334"/>
    </row>
    <row r="1553" spans="1:6" x14ac:dyDescent="0.25">
      <c r="A1553" s="382"/>
      <c r="B1553" s="383"/>
      <c r="C1553" s="254"/>
      <c r="D1553" s="45"/>
      <c r="E1553" s="45"/>
      <c r="F1553" s="334"/>
    </row>
    <row r="1554" spans="1:6" x14ac:dyDescent="0.25">
      <c r="A1554" s="382"/>
      <c r="B1554" s="383"/>
      <c r="C1554" s="254"/>
      <c r="D1554" s="45"/>
      <c r="E1554" s="45"/>
      <c r="F1554" s="334"/>
    </row>
    <row r="1555" spans="1:6" x14ac:dyDescent="0.25">
      <c r="A1555" s="382"/>
      <c r="B1555" s="383"/>
      <c r="C1555" s="254"/>
      <c r="D1555" s="45"/>
      <c r="E1555" s="45"/>
      <c r="F1555" s="334"/>
    </row>
    <row r="1556" spans="1:6" x14ac:dyDescent="0.25">
      <c r="A1556" s="382"/>
      <c r="B1556" s="383"/>
      <c r="C1556" s="254"/>
      <c r="D1556" s="45"/>
      <c r="E1556" s="45"/>
      <c r="F1556" s="334"/>
    </row>
    <row r="1557" spans="1:6" x14ac:dyDescent="0.25">
      <c r="A1557" s="382"/>
      <c r="B1557" s="383"/>
      <c r="C1557" s="254"/>
      <c r="D1557" s="45"/>
      <c r="E1557" s="45"/>
      <c r="F1557" s="334"/>
    </row>
    <row r="1558" spans="1:6" x14ac:dyDescent="0.25">
      <c r="A1558" s="382"/>
      <c r="B1558" s="383"/>
      <c r="C1558" s="254"/>
      <c r="D1558" s="45"/>
      <c r="E1558" s="45"/>
      <c r="F1558" s="334"/>
    </row>
    <row r="1559" spans="1:6" x14ac:dyDescent="0.25">
      <c r="A1559" s="382"/>
      <c r="B1559" s="383"/>
      <c r="C1559" s="254"/>
      <c r="D1559" s="45"/>
      <c r="E1559" s="45"/>
      <c r="F1559" s="334"/>
    </row>
    <row r="1560" spans="1:6" x14ac:dyDescent="0.25">
      <c r="A1560" s="382"/>
      <c r="B1560" s="383"/>
      <c r="C1560" s="254"/>
      <c r="D1560" s="45"/>
      <c r="E1560" s="45"/>
      <c r="F1560" s="334"/>
    </row>
    <row r="1561" spans="1:6" x14ac:dyDescent="0.25">
      <c r="A1561" s="382"/>
      <c r="B1561" s="383"/>
      <c r="C1561" s="254"/>
      <c r="D1561" s="45"/>
      <c r="E1561" s="45"/>
      <c r="F1561" s="334"/>
    </row>
    <row r="1562" spans="1:6" x14ac:dyDescent="0.25">
      <c r="A1562" s="382"/>
      <c r="B1562" s="383"/>
      <c r="C1562" s="254"/>
      <c r="D1562" s="45"/>
      <c r="E1562" s="45"/>
      <c r="F1562" s="334"/>
    </row>
    <row r="1563" spans="1:6" x14ac:dyDescent="0.25">
      <c r="A1563" s="382"/>
      <c r="B1563" s="383"/>
      <c r="C1563" s="254"/>
      <c r="D1563" s="45"/>
      <c r="E1563" s="45"/>
      <c r="F1563" s="334"/>
    </row>
    <row r="1564" spans="1:6" x14ac:dyDescent="0.25">
      <c r="A1564" s="382"/>
      <c r="B1564" s="383"/>
      <c r="C1564" s="254"/>
      <c r="D1564" s="45"/>
      <c r="E1564" s="45"/>
      <c r="F1564" s="334"/>
    </row>
    <row r="1565" spans="1:6" x14ac:dyDescent="0.25">
      <c r="A1565" s="382"/>
      <c r="B1565" s="383"/>
      <c r="C1565" s="254"/>
      <c r="D1565" s="45"/>
      <c r="E1565" s="45"/>
      <c r="F1565" s="334"/>
    </row>
    <row r="1566" spans="1:6" x14ac:dyDescent="0.25">
      <c r="A1566" s="382"/>
      <c r="B1566" s="383"/>
      <c r="C1566" s="254"/>
      <c r="D1566" s="45"/>
      <c r="E1566" s="45"/>
      <c r="F1566" s="334"/>
    </row>
    <row r="1567" spans="1:6" x14ac:dyDescent="0.25">
      <c r="A1567" s="382"/>
      <c r="B1567" s="383"/>
      <c r="C1567" s="254"/>
      <c r="D1567" s="45"/>
      <c r="E1567" s="45"/>
      <c r="F1567" s="334"/>
    </row>
    <row r="1568" spans="1:6" x14ac:dyDescent="0.25">
      <c r="A1568" s="382"/>
      <c r="B1568" s="383"/>
      <c r="C1568" s="254"/>
      <c r="D1568" s="45"/>
      <c r="E1568" s="45"/>
      <c r="F1568" s="334"/>
    </row>
    <row r="1569" spans="1:6" x14ac:dyDescent="0.25">
      <c r="A1569" s="382"/>
      <c r="B1569" s="383"/>
      <c r="C1569" s="254"/>
      <c r="D1569" s="45"/>
      <c r="E1569" s="45"/>
      <c r="F1569" s="334"/>
    </row>
    <row r="1570" spans="1:6" x14ac:dyDescent="0.25">
      <c r="A1570" s="382"/>
      <c r="B1570" s="383"/>
      <c r="C1570" s="254"/>
      <c r="D1570" s="45"/>
      <c r="E1570" s="45"/>
      <c r="F1570" s="334"/>
    </row>
    <row r="1571" spans="1:6" x14ac:dyDescent="0.25">
      <c r="A1571" s="382"/>
      <c r="B1571" s="383"/>
      <c r="C1571" s="254"/>
      <c r="D1571" s="45"/>
      <c r="E1571" s="45"/>
      <c r="F1571" s="334"/>
    </row>
    <row r="1572" spans="1:6" x14ac:dyDescent="0.25">
      <c r="A1572" s="382"/>
      <c r="B1572" s="383"/>
      <c r="C1572" s="254"/>
      <c r="D1572" s="45"/>
      <c r="E1572" s="45"/>
      <c r="F1572" s="334"/>
    </row>
    <row r="1573" spans="1:6" x14ac:dyDescent="0.25">
      <c r="A1573" s="382"/>
      <c r="B1573" s="383"/>
      <c r="C1573" s="254"/>
      <c r="D1573" s="45"/>
      <c r="E1573" s="45"/>
      <c r="F1573" s="334"/>
    </row>
    <row r="1574" spans="1:6" x14ac:dyDescent="0.25">
      <c r="A1574" s="382"/>
      <c r="B1574" s="383"/>
      <c r="C1574" s="254"/>
      <c r="D1574" s="45"/>
      <c r="E1574" s="45"/>
      <c r="F1574" s="334"/>
    </row>
    <row r="1575" spans="1:6" x14ac:dyDescent="0.25">
      <c r="A1575" s="382"/>
      <c r="B1575" s="383"/>
      <c r="C1575" s="254"/>
      <c r="D1575" s="45"/>
      <c r="E1575" s="45"/>
      <c r="F1575" s="334"/>
    </row>
    <row r="1576" spans="1:6" x14ac:dyDescent="0.25">
      <c r="A1576" s="382"/>
      <c r="B1576" s="383"/>
      <c r="C1576" s="254"/>
      <c r="D1576" s="45"/>
      <c r="E1576" s="45"/>
      <c r="F1576" s="334"/>
    </row>
    <row r="1577" spans="1:6" x14ac:dyDescent="0.25">
      <c r="A1577" s="382"/>
      <c r="B1577" s="383"/>
      <c r="C1577" s="254"/>
      <c r="D1577" s="45"/>
      <c r="E1577" s="45"/>
      <c r="F1577" s="334"/>
    </row>
    <row r="1578" spans="1:6" x14ac:dyDescent="0.25">
      <c r="A1578" s="382"/>
      <c r="B1578" s="383"/>
      <c r="C1578" s="254"/>
      <c r="D1578" s="45"/>
      <c r="E1578" s="45"/>
      <c r="F1578" s="334"/>
    </row>
    <row r="1579" spans="1:6" x14ac:dyDescent="0.25">
      <c r="A1579" s="382"/>
      <c r="B1579" s="383"/>
      <c r="C1579" s="254"/>
      <c r="D1579" s="45"/>
      <c r="E1579" s="45"/>
      <c r="F1579" s="334"/>
    </row>
    <row r="1580" spans="1:6" x14ac:dyDescent="0.25">
      <c r="A1580" s="382"/>
      <c r="B1580" s="383"/>
      <c r="C1580" s="254"/>
      <c r="D1580" s="45"/>
      <c r="E1580" s="45"/>
      <c r="F1580" s="334"/>
    </row>
    <row r="1581" spans="1:6" x14ac:dyDescent="0.25">
      <c r="A1581" s="382"/>
      <c r="B1581" s="383"/>
      <c r="C1581" s="254"/>
      <c r="D1581" s="45"/>
      <c r="E1581" s="45"/>
      <c r="F1581" s="334"/>
    </row>
    <row r="1582" spans="1:6" x14ac:dyDescent="0.25">
      <c r="A1582" s="382"/>
      <c r="B1582" s="383"/>
      <c r="C1582" s="254"/>
      <c r="D1582" s="45"/>
      <c r="E1582" s="45"/>
      <c r="F1582" s="334"/>
    </row>
    <row r="1583" spans="1:6" x14ac:dyDescent="0.25">
      <c r="A1583" s="382"/>
      <c r="B1583" s="383"/>
      <c r="C1583" s="254"/>
      <c r="D1583" s="45"/>
      <c r="E1583" s="45"/>
      <c r="F1583" s="334"/>
    </row>
    <row r="1584" spans="1:6" x14ac:dyDescent="0.25">
      <c r="A1584" s="382"/>
      <c r="B1584" s="383"/>
      <c r="C1584" s="254"/>
      <c r="D1584" s="45"/>
      <c r="E1584" s="45"/>
      <c r="F1584" s="334"/>
    </row>
    <row r="1585" spans="1:6" x14ac:dyDescent="0.25">
      <c r="A1585" s="382"/>
      <c r="B1585" s="383"/>
      <c r="C1585" s="254"/>
      <c r="D1585" s="45"/>
      <c r="E1585" s="45"/>
      <c r="F1585" s="334"/>
    </row>
    <row r="1586" spans="1:6" x14ac:dyDescent="0.25">
      <c r="A1586" s="382"/>
      <c r="B1586" s="383"/>
      <c r="C1586" s="254"/>
      <c r="D1586" s="45"/>
      <c r="E1586" s="45"/>
      <c r="F1586" s="334"/>
    </row>
    <row r="1587" spans="1:6" x14ac:dyDescent="0.25">
      <c r="A1587" s="382"/>
      <c r="B1587" s="383"/>
      <c r="C1587" s="254"/>
      <c r="D1587" s="45"/>
      <c r="E1587" s="45"/>
      <c r="F1587" s="334"/>
    </row>
    <row r="1588" spans="1:6" x14ac:dyDescent="0.25">
      <c r="A1588" s="382"/>
      <c r="B1588" s="383"/>
      <c r="C1588" s="254"/>
      <c r="D1588" s="45"/>
      <c r="E1588" s="45"/>
      <c r="F1588" s="334"/>
    </row>
    <row r="1589" spans="1:6" x14ac:dyDescent="0.25">
      <c r="A1589" s="382"/>
      <c r="B1589" s="383"/>
      <c r="C1589" s="254"/>
      <c r="D1589" s="45"/>
      <c r="E1589" s="45"/>
      <c r="F1589" s="334"/>
    </row>
    <row r="1590" spans="1:6" x14ac:dyDescent="0.25">
      <c r="A1590" s="382"/>
      <c r="B1590" s="383"/>
      <c r="C1590" s="254"/>
      <c r="D1590" s="45"/>
      <c r="E1590" s="45"/>
      <c r="F1590" s="334"/>
    </row>
    <row r="1591" spans="1:6" x14ac:dyDescent="0.25">
      <c r="A1591" s="382"/>
      <c r="B1591" s="383"/>
      <c r="C1591" s="254"/>
      <c r="D1591" s="45"/>
      <c r="E1591" s="45"/>
      <c r="F1591" s="334"/>
    </row>
    <row r="1592" spans="1:6" x14ac:dyDescent="0.25">
      <c r="A1592" s="382"/>
      <c r="B1592" s="383"/>
      <c r="C1592" s="254"/>
      <c r="D1592" s="45"/>
      <c r="E1592" s="45"/>
      <c r="F1592" s="334"/>
    </row>
    <row r="1593" spans="1:6" x14ac:dyDescent="0.25">
      <c r="A1593" s="382"/>
      <c r="B1593" s="383"/>
      <c r="C1593" s="254"/>
      <c r="D1593" s="45"/>
      <c r="E1593" s="45"/>
      <c r="F1593" s="334"/>
    </row>
    <row r="1594" spans="1:6" x14ac:dyDescent="0.25">
      <c r="A1594" s="382"/>
      <c r="B1594" s="383"/>
      <c r="C1594" s="254"/>
      <c r="D1594" s="45"/>
      <c r="E1594" s="45"/>
      <c r="F1594" s="334"/>
    </row>
    <row r="1595" spans="1:6" x14ac:dyDescent="0.25">
      <c r="A1595" s="382"/>
      <c r="B1595" s="383"/>
      <c r="C1595" s="254"/>
      <c r="D1595" s="45"/>
      <c r="E1595" s="45"/>
      <c r="F1595" s="334"/>
    </row>
    <row r="1596" spans="1:6" x14ac:dyDescent="0.25">
      <c r="A1596" s="382"/>
      <c r="B1596" s="383"/>
      <c r="C1596" s="254"/>
      <c r="D1596" s="45"/>
      <c r="E1596" s="45"/>
      <c r="F1596" s="334"/>
    </row>
    <row r="1597" spans="1:6" x14ac:dyDescent="0.25">
      <c r="A1597" s="382"/>
      <c r="B1597" s="383"/>
      <c r="C1597" s="254"/>
      <c r="D1597" s="45"/>
      <c r="E1597" s="45"/>
      <c r="F1597" s="334"/>
    </row>
    <row r="1598" spans="1:6" x14ac:dyDescent="0.25">
      <c r="A1598" s="382"/>
      <c r="B1598" s="383"/>
      <c r="C1598" s="254"/>
      <c r="D1598" s="45"/>
      <c r="E1598" s="45"/>
      <c r="F1598" s="334"/>
    </row>
    <row r="1599" spans="1:6" x14ac:dyDescent="0.25">
      <c r="A1599" s="382"/>
      <c r="B1599" s="383"/>
      <c r="C1599" s="254"/>
      <c r="D1599" s="45"/>
      <c r="E1599" s="45"/>
      <c r="F1599" s="334"/>
    </row>
    <row r="1600" spans="1:6" x14ac:dyDescent="0.25">
      <c r="A1600" s="382"/>
      <c r="B1600" s="383"/>
      <c r="C1600" s="254"/>
      <c r="D1600" s="45"/>
      <c r="E1600" s="45"/>
      <c r="F1600" s="334"/>
    </row>
    <row r="1601" spans="1:6" x14ac:dyDescent="0.25">
      <c r="A1601" s="382"/>
      <c r="B1601" s="383"/>
      <c r="C1601" s="254"/>
      <c r="D1601" s="45"/>
      <c r="E1601" s="45"/>
      <c r="F1601" s="334"/>
    </row>
    <row r="1602" spans="1:6" x14ac:dyDescent="0.25">
      <c r="A1602" s="382"/>
      <c r="B1602" s="383"/>
      <c r="C1602" s="254"/>
      <c r="D1602" s="45"/>
      <c r="E1602" s="45"/>
      <c r="F1602" s="334"/>
    </row>
    <row r="1603" spans="1:6" x14ac:dyDescent="0.25">
      <c r="A1603" s="382"/>
      <c r="B1603" s="383"/>
      <c r="C1603" s="254"/>
      <c r="D1603" s="45"/>
      <c r="E1603" s="45"/>
      <c r="F1603" s="334"/>
    </row>
    <row r="1604" spans="1:6" x14ac:dyDescent="0.25">
      <c r="A1604" s="382"/>
      <c r="B1604" s="383"/>
      <c r="C1604" s="254"/>
      <c r="D1604" s="45"/>
      <c r="E1604" s="45"/>
      <c r="F1604" s="334"/>
    </row>
    <row r="1605" spans="1:6" x14ac:dyDescent="0.25">
      <c r="A1605" s="382"/>
      <c r="B1605" s="383"/>
      <c r="C1605" s="254"/>
      <c r="D1605" s="45"/>
      <c r="E1605" s="45"/>
      <c r="F1605" s="334"/>
    </row>
    <row r="1606" spans="1:6" x14ac:dyDescent="0.25">
      <c r="A1606" s="382"/>
      <c r="B1606" s="383"/>
      <c r="C1606" s="254"/>
      <c r="D1606" s="45"/>
      <c r="E1606" s="45"/>
      <c r="F1606" s="334"/>
    </row>
    <row r="1607" spans="1:6" x14ac:dyDescent="0.25">
      <c r="A1607" s="382"/>
      <c r="B1607" s="383"/>
      <c r="C1607" s="254"/>
      <c r="D1607" s="45"/>
      <c r="E1607" s="45"/>
      <c r="F1607" s="334"/>
    </row>
    <row r="1608" spans="1:6" x14ac:dyDescent="0.25">
      <c r="A1608" s="382"/>
      <c r="B1608" s="383"/>
      <c r="C1608" s="254"/>
      <c r="D1608" s="45"/>
      <c r="E1608" s="45"/>
      <c r="F1608" s="334"/>
    </row>
    <row r="1609" spans="1:6" x14ac:dyDescent="0.25">
      <c r="A1609" s="382"/>
      <c r="B1609" s="383"/>
      <c r="C1609" s="254"/>
      <c r="D1609" s="45"/>
      <c r="E1609" s="45"/>
      <c r="F1609" s="334"/>
    </row>
    <row r="1610" spans="1:6" x14ac:dyDescent="0.25">
      <c r="A1610" s="382"/>
      <c r="B1610" s="383"/>
      <c r="C1610" s="254"/>
      <c r="D1610" s="45"/>
      <c r="E1610" s="45"/>
      <c r="F1610" s="334"/>
    </row>
    <row r="1611" spans="1:6" x14ac:dyDescent="0.25">
      <c r="A1611" s="382"/>
      <c r="B1611" s="383"/>
      <c r="C1611" s="254"/>
      <c r="D1611" s="45"/>
      <c r="E1611" s="45"/>
      <c r="F1611" s="334"/>
    </row>
    <row r="1612" spans="1:6" x14ac:dyDescent="0.25">
      <c r="A1612" s="382"/>
      <c r="B1612" s="383"/>
      <c r="C1612" s="254"/>
      <c r="D1612" s="45"/>
      <c r="E1612" s="45"/>
      <c r="F1612" s="334"/>
    </row>
    <row r="1613" spans="1:6" x14ac:dyDescent="0.25">
      <c r="A1613" s="382"/>
      <c r="B1613" s="383"/>
      <c r="C1613" s="254"/>
      <c r="D1613" s="45"/>
      <c r="E1613" s="45"/>
      <c r="F1613" s="334"/>
    </row>
    <row r="1614" spans="1:6" x14ac:dyDescent="0.25">
      <c r="A1614" s="382"/>
      <c r="B1614" s="383"/>
      <c r="C1614" s="254"/>
      <c r="D1614" s="45"/>
      <c r="E1614" s="45"/>
      <c r="F1614" s="334"/>
    </row>
    <row r="1615" spans="1:6" x14ac:dyDescent="0.25">
      <c r="A1615" s="382"/>
      <c r="B1615" s="383"/>
      <c r="C1615" s="254"/>
      <c r="D1615" s="45"/>
      <c r="E1615" s="45"/>
      <c r="F1615" s="334"/>
    </row>
    <row r="1616" spans="1:6" x14ac:dyDescent="0.25">
      <c r="A1616" s="382"/>
      <c r="B1616" s="383"/>
      <c r="C1616" s="254"/>
      <c r="D1616" s="45"/>
      <c r="E1616" s="45"/>
      <c r="F1616" s="334"/>
    </row>
    <row r="1617" spans="1:6" x14ac:dyDescent="0.25">
      <c r="A1617" s="382"/>
      <c r="B1617" s="383"/>
      <c r="C1617" s="254"/>
      <c r="D1617" s="45"/>
      <c r="E1617" s="45"/>
      <c r="F1617" s="334"/>
    </row>
    <row r="1618" spans="1:6" x14ac:dyDescent="0.25">
      <c r="A1618" s="382"/>
      <c r="B1618" s="383"/>
      <c r="C1618" s="254"/>
      <c r="D1618" s="45"/>
      <c r="E1618" s="45"/>
      <c r="F1618" s="334"/>
    </row>
    <row r="1619" spans="1:6" x14ac:dyDescent="0.25">
      <c r="A1619" s="382"/>
      <c r="B1619" s="383"/>
      <c r="C1619" s="254"/>
      <c r="D1619" s="45"/>
      <c r="E1619" s="45"/>
      <c r="F1619" s="334"/>
    </row>
    <row r="1620" spans="1:6" x14ac:dyDescent="0.25">
      <c r="A1620" s="382"/>
      <c r="B1620" s="383"/>
      <c r="C1620" s="254"/>
      <c r="D1620" s="45"/>
      <c r="E1620" s="45"/>
      <c r="F1620" s="334"/>
    </row>
    <row r="1621" spans="1:6" x14ac:dyDescent="0.25">
      <c r="A1621" s="382"/>
      <c r="B1621" s="383"/>
      <c r="C1621" s="254"/>
      <c r="D1621" s="45"/>
      <c r="E1621" s="45"/>
      <c r="F1621" s="334"/>
    </row>
    <row r="1622" spans="1:6" x14ac:dyDescent="0.25">
      <c r="A1622" s="382"/>
      <c r="B1622" s="383"/>
      <c r="C1622" s="254"/>
      <c r="D1622" s="45"/>
      <c r="E1622" s="45"/>
      <c r="F1622" s="334"/>
    </row>
    <row r="1623" spans="1:6" x14ac:dyDescent="0.25">
      <c r="A1623" s="382"/>
      <c r="B1623" s="383"/>
      <c r="C1623" s="254"/>
      <c r="D1623" s="45"/>
      <c r="E1623" s="45"/>
      <c r="F1623" s="334"/>
    </row>
    <row r="1624" spans="1:6" x14ac:dyDescent="0.25">
      <c r="A1624" s="382"/>
      <c r="B1624" s="383"/>
      <c r="C1624" s="254"/>
      <c r="D1624" s="45"/>
      <c r="E1624" s="45"/>
      <c r="F1624" s="334"/>
    </row>
    <row r="1625" spans="1:6" x14ac:dyDescent="0.25">
      <c r="A1625" s="382"/>
      <c r="B1625" s="383"/>
      <c r="C1625" s="254"/>
      <c r="D1625" s="45"/>
      <c r="E1625" s="45"/>
      <c r="F1625" s="334"/>
    </row>
    <row r="1626" spans="1:6" x14ac:dyDescent="0.25">
      <c r="A1626" s="382"/>
      <c r="B1626" s="383"/>
      <c r="C1626" s="254"/>
      <c r="D1626" s="45"/>
      <c r="E1626" s="45"/>
      <c r="F1626" s="334"/>
    </row>
    <row r="1627" spans="1:6" x14ac:dyDescent="0.25">
      <c r="A1627" s="382"/>
      <c r="B1627" s="383"/>
      <c r="C1627" s="254"/>
      <c r="D1627" s="45"/>
      <c r="E1627" s="45"/>
      <c r="F1627" s="334"/>
    </row>
    <row r="1628" spans="1:6" x14ac:dyDescent="0.25">
      <c r="A1628" s="382"/>
      <c r="B1628" s="383"/>
      <c r="C1628" s="254"/>
      <c r="D1628" s="45"/>
      <c r="E1628" s="45"/>
      <c r="F1628" s="334"/>
    </row>
    <row r="1629" spans="1:6" x14ac:dyDescent="0.25">
      <c r="A1629" s="382"/>
      <c r="B1629" s="383"/>
      <c r="C1629" s="254"/>
      <c r="D1629" s="45"/>
      <c r="E1629" s="45"/>
      <c r="F1629" s="334"/>
    </row>
    <row r="1630" spans="1:6" x14ac:dyDescent="0.25">
      <c r="A1630" s="382"/>
      <c r="B1630" s="383"/>
      <c r="C1630" s="254"/>
      <c r="D1630" s="45"/>
      <c r="E1630" s="45"/>
      <c r="F1630" s="334"/>
    </row>
    <row r="1631" spans="1:6" x14ac:dyDescent="0.25">
      <c r="A1631" s="382"/>
      <c r="B1631" s="383"/>
      <c r="C1631" s="254"/>
      <c r="D1631" s="45"/>
      <c r="E1631" s="45"/>
      <c r="F1631" s="334"/>
    </row>
    <row r="1632" spans="1:6" x14ac:dyDescent="0.25">
      <c r="A1632" s="382"/>
      <c r="B1632" s="383"/>
      <c r="C1632" s="254"/>
      <c r="D1632" s="45"/>
      <c r="E1632" s="45"/>
      <c r="F1632" s="334"/>
    </row>
    <row r="1633" spans="1:6" x14ac:dyDescent="0.25">
      <c r="A1633" s="382"/>
      <c r="B1633" s="383"/>
      <c r="C1633" s="254"/>
      <c r="D1633" s="45"/>
      <c r="E1633" s="45"/>
      <c r="F1633" s="334"/>
    </row>
    <row r="1634" spans="1:6" x14ac:dyDescent="0.25">
      <c r="A1634" s="382"/>
      <c r="B1634" s="383"/>
      <c r="C1634" s="254"/>
      <c r="D1634" s="45"/>
      <c r="E1634" s="45"/>
      <c r="F1634" s="334"/>
    </row>
    <row r="1635" spans="1:6" x14ac:dyDescent="0.25">
      <c r="A1635" s="382"/>
      <c r="B1635" s="383"/>
      <c r="C1635" s="254"/>
      <c r="D1635" s="45"/>
      <c r="E1635" s="45"/>
      <c r="F1635" s="334"/>
    </row>
    <row r="1636" spans="1:6" x14ac:dyDescent="0.25">
      <c r="A1636" s="382"/>
      <c r="B1636" s="383"/>
      <c r="C1636" s="254"/>
      <c r="D1636" s="45"/>
      <c r="E1636" s="45"/>
      <c r="F1636" s="334"/>
    </row>
    <row r="1637" spans="1:6" x14ac:dyDescent="0.25">
      <c r="A1637" s="382"/>
      <c r="B1637" s="383"/>
      <c r="C1637" s="254"/>
      <c r="D1637" s="45"/>
      <c r="E1637" s="45"/>
      <c r="F1637" s="334"/>
    </row>
    <row r="1638" spans="1:6" x14ac:dyDescent="0.25">
      <c r="A1638" s="382"/>
      <c r="B1638" s="383"/>
      <c r="C1638" s="254"/>
      <c r="D1638" s="45"/>
      <c r="E1638" s="45"/>
      <c r="F1638" s="334"/>
    </row>
    <row r="1639" spans="1:6" x14ac:dyDescent="0.25">
      <c r="A1639" s="382"/>
      <c r="B1639" s="383"/>
      <c r="C1639" s="254"/>
      <c r="D1639" s="45"/>
      <c r="E1639" s="45"/>
      <c r="F1639" s="334"/>
    </row>
    <row r="1640" spans="1:6" x14ac:dyDescent="0.25">
      <c r="A1640" s="382"/>
      <c r="B1640" s="383"/>
      <c r="C1640" s="254"/>
      <c r="D1640" s="45"/>
      <c r="E1640" s="45"/>
      <c r="F1640" s="334"/>
    </row>
    <row r="1641" spans="1:6" x14ac:dyDescent="0.25">
      <c r="A1641" s="382"/>
      <c r="B1641" s="383"/>
      <c r="C1641" s="254"/>
      <c r="D1641" s="45"/>
      <c r="E1641" s="45"/>
      <c r="F1641" s="334"/>
    </row>
    <row r="1642" spans="1:6" x14ac:dyDescent="0.25">
      <c r="A1642" s="382"/>
      <c r="B1642" s="383"/>
      <c r="C1642" s="254"/>
      <c r="D1642" s="45"/>
      <c r="E1642" s="45"/>
      <c r="F1642" s="334"/>
    </row>
    <row r="1643" spans="1:6" x14ac:dyDescent="0.25">
      <c r="A1643" s="382"/>
      <c r="B1643" s="383"/>
      <c r="C1643" s="254"/>
      <c r="D1643" s="45"/>
      <c r="E1643" s="45"/>
      <c r="F1643" s="334"/>
    </row>
    <row r="1644" spans="1:6" x14ac:dyDescent="0.25">
      <c r="A1644" s="382"/>
      <c r="B1644" s="383"/>
      <c r="C1644" s="254"/>
      <c r="D1644" s="45"/>
      <c r="E1644" s="45"/>
      <c r="F1644" s="334"/>
    </row>
    <row r="1645" spans="1:6" x14ac:dyDescent="0.25">
      <c r="A1645" s="382"/>
      <c r="B1645" s="383"/>
      <c r="C1645" s="254"/>
      <c r="D1645" s="45"/>
      <c r="E1645" s="45"/>
      <c r="F1645" s="334"/>
    </row>
    <row r="1646" spans="1:6" x14ac:dyDescent="0.25">
      <c r="A1646" s="382"/>
      <c r="B1646" s="383"/>
      <c r="C1646" s="254"/>
      <c r="D1646" s="45"/>
      <c r="E1646" s="45"/>
      <c r="F1646" s="334"/>
    </row>
    <row r="1647" spans="1:6" x14ac:dyDescent="0.25">
      <c r="A1647" s="382"/>
      <c r="B1647" s="383"/>
      <c r="C1647" s="254"/>
      <c r="D1647" s="45"/>
      <c r="E1647" s="45"/>
      <c r="F1647" s="334"/>
    </row>
    <row r="1648" spans="1:6" x14ac:dyDescent="0.25">
      <c r="A1648" s="382"/>
      <c r="B1648" s="383"/>
      <c r="C1648" s="254"/>
      <c r="D1648" s="45"/>
      <c r="E1648" s="45"/>
      <c r="F1648" s="334"/>
    </row>
    <row r="1649" spans="1:6" x14ac:dyDescent="0.25">
      <c r="A1649" s="382"/>
      <c r="B1649" s="383"/>
      <c r="C1649" s="254"/>
      <c r="D1649" s="45"/>
      <c r="E1649" s="45"/>
      <c r="F1649" s="334"/>
    </row>
    <row r="1650" spans="1:6" x14ac:dyDescent="0.25">
      <c r="A1650" s="382"/>
      <c r="B1650" s="383"/>
      <c r="C1650" s="254"/>
      <c r="D1650" s="45"/>
      <c r="E1650" s="45"/>
      <c r="F1650" s="334"/>
    </row>
    <row r="1651" spans="1:6" x14ac:dyDescent="0.25">
      <c r="A1651" s="382"/>
      <c r="B1651" s="383"/>
      <c r="C1651" s="254"/>
      <c r="D1651" s="45"/>
      <c r="E1651" s="45"/>
      <c r="F1651" s="334"/>
    </row>
    <row r="1652" spans="1:6" x14ac:dyDescent="0.25">
      <c r="A1652" s="382"/>
      <c r="B1652" s="383"/>
      <c r="C1652" s="254"/>
      <c r="D1652" s="45"/>
      <c r="E1652" s="45"/>
      <c r="F1652" s="334"/>
    </row>
    <row r="1653" spans="1:6" x14ac:dyDescent="0.25">
      <c r="A1653" s="382"/>
      <c r="B1653" s="383"/>
      <c r="C1653" s="254"/>
      <c r="D1653" s="45"/>
      <c r="E1653" s="45"/>
      <c r="F1653" s="334"/>
    </row>
    <row r="1654" spans="1:6" x14ac:dyDescent="0.25">
      <c r="A1654" s="382"/>
      <c r="B1654" s="383"/>
      <c r="C1654" s="254"/>
      <c r="D1654" s="45"/>
      <c r="E1654" s="45"/>
      <c r="F1654" s="334"/>
    </row>
    <row r="1655" spans="1:6" x14ac:dyDescent="0.25">
      <c r="A1655" s="382"/>
      <c r="B1655" s="383"/>
      <c r="C1655" s="254"/>
      <c r="D1655" s="45"/>
      <c r="E1655" s="45"/>
      <c r="F1655" s="334"/>
    </row>
    <row r="1656" spans="1:6" x14ac:dyDescent="0.25">
      <c r="A1656" s="382"/>
      <c r="B1656" s="383"/>
      <c r="C1656" s="254"/>
      <c r="D1656" s="45"/>
      <c r="E1656" s="45"/>
      <c r="F1656" s="334"/>
    </row>
    <row r="1657" spans="1:6" x14ac:dyDescent="0.25">
      <c r="A1657" s="382"/>
      <c r="B1657" s="383"/>
      <c r="C1657" s="254"/>
      <c r="D1657" s="45"/>
      <c r="E1657" s="45"/>
      <c r="F1657" s="334"/>
    </row>
    <row r="1658" spans="1:6" x14ac:dyDescent="0.25">
      <c r="A1658" s="382"/>
      <c r="B1658" s="383"/>
      <c r="C1658" s="254"/>
      <c r="D1658" s="45"/>
      <c r="E1658" s="45"/>
      <c r="F1658" s="334"/>
    </row>
    <row r="1659" spans="1:6" x14ac:dyDescent="0.25">
      <c r="A1659" s="382"/>
      <c r="B1659" s="383"/>
      <c r="C1659" s="254"/>
      <c r="D1659" s="45"/>
      <c r="E1659" s="45"/>
      <c r="F1659" s="334"/>
    </row>
    <row r="1660" spans="1:6" x14ac:dyDescent="0.25">
      <c r="A1660" s="382"/>
      <c r="B1660" s="383"/>
      <c r="C1660" s="254"/>
      <c r="D1660" s="45"/>
      <c r="E1660" s="45"/>
      <c r="F1660" s="334"/>
    </row>
    <row r="1661" spans="1:6" x14ac:dyDescent="0.25">
      <c r="A1661" s="382"/>
      <c r="B1661" s="383"/>
      <c r="C1661" s="254"/>
      <c r="D1661" s="45"/>
      <c r="E1661" s="45"/>
      <c r="F1661" s="334"/>
    </row>
    <row r="1662" spans="1:6" x14ac:dyDescent="0.25">
      <c r="A1662" s="382"/>
      <c r="B1662" s="383"/>
      <c r="C1662" s="254"/>
      <c r="D1662" s="45"/>
      <c r="E1662" s="45"/>
      <c r="F1662" s="334"/>
    </row>
    <row r="1663" spans="1:6" x14ac:dyDescent="0.25">
      <c r="A1663" s="382"/>
      <c r="B1663" s="383"/>
      <c r="C1663" s="254"/>
      <c r="D1663" s="45"/>
      <c r="E1663" s="45"/>
      <c r="F1663" s="334"/>
    </row>
    <row r="1664" spans="1:6" x14ac:dyDescent="0.25">
      <c r="A1664" s="382"/>
      <c r="B1664" s="383"/>
      <c r="C1664" s="254"/>
      <c r="D1664" s="45"/>
      <c r="E1664" s="45"/>
      <c r="F1664" s="334"/>
    </row>
    <row r="1665" spans="1:6" x14ac:dyDescent="0.25">
      <c r="A1665" s="382"/>
      <c r="B1665" s="383"/>
      <c r="C1665" s="254"/>
      <c r="D1665" s="45"/>
      <c r="E1665" s="45"/>
      <c r="F1665" s="334"/>
    </row>
    <row r="1666" spans="1:6" x14ac:dyDescent="0.25">
      <c r="A1666" s="382"/>
      <c r="B1666" s="383"/>
      <c r="C1666" s="254"/>
      <c r="D1666" s="45"/>
      <c r="E1666" s="45"/>
      <c r="F1666" s="334"/>
    </row>
    <row r="1667" spans="1:6" x14ac:dyDescent="0.25">
      <c r="A1667" s="382"/>
      <c r="B1667" s="383"/>
      <c r="C1667" s="254"/>
      <c r="D1667" s="45"/>
      <c r="E1667" s="45"/>
      <c r="F1667" s="334"/>
    </row>
    <row r="1668" spans="1:6" x14ac:dyDescent="0.25">
      <c r="A1668" s="382"/>
      <c r="B1668" s="383"/>
      <c r="C1668" s="254"/>
      <c r="D1668" s="45"/>
      <c r="E1668" s="45"/>
      <c r="F1668" s="334"/>
    </row>
    <row r="1669" spans="1:6" x14ac:dyDescent="0.25">
      <c r="A1669" s="382"/>
      <c r="B1669" s="383"/>
      <c r="C1669" s="254"/>
      <c r="D1669" s="45"/>
      <c r="E1669" s="45"/>
      <c r="F1669" s="334"/>
    </row>
    <row r="1670" spans="1:6" x14ac:dyDescent="0.25">
      <c r="A1670" s="382"/>
      <c r="B1670" s="383"/>
      <c r="C1670" s="254"/>
      <c r="D1670" s="45"/>
      <c r="E1670" s="45"/>
      <c r="F1670" s="334"/>
    </row>
    <row r="1671" spans="1:6" x14ac:dyDescent="0.25">
      <c r="A1671" s="382"/>
      <c r="B1671" s="383"/>
      <c r="C1671" s="254"/>
      <c r="D1671" s="45"/>
      <c r="E1671" s="45"/>
      <c r="F1671" s="334"/>
    </row>
    <row r="1672" spans="1:6" x14ac:dyDescent="0.25">
      <c r="A1672" s="382"/>
      <c r="B1672" s="383"/>
      <c r="C1672" s="254"/>
      <c r="D1672" s="45"/>
      <c r="E1672" s="45"/>
      <c r="F1672" s="334"/>
    </row>
    <row r="1673" spans="1:6" x14ac:dyDescent="0.25">
      <c r="A1673" s="382"/>
      <c r="B1673" s="383"/>
      <c r="C1673" s="254"/>
      <c r="D1673" s="45"/>
      <c r="E1673" s="45"/>
      <c r="F1673" s="334"/>
    </row>
    <row r="1674" spans="1:6" x14ac:dyDescent="0.25">
      <c r="A1674" s="382"/>
      <c r="B1674" s="383"/>
      <c r="C1674" s="254"/>
      <c r="D1674" s="45"/>
      <c r="E1674" s="45"/>
      <c r="F1674" s="334"/>
    </row>
    <row r="1675" spans="1:6" x14ac:dyDescent="0.25">
      <c r="A1675" s="382"/>
      <c r="B1675" s="383"/>
      <c r="C1675" s="254"/>
      <c r="D1675" s="45"/>
      <c r="E1675" s="45"/>
      <c r="F1675" s="334"/>
    </row>
    <row r="1676" spans="1:6" x14ac:dyDescent="0.25">
      <c r="A1676" s="382"/>
      <c r="B1676" s="383"/>
      <c r="C1676" s="254"/>
      <c r="D1676" s="45"/>
      <c r="E1676" s="45"/>
      <c r="F1676" s="334"/>
    </row>
    <row r="1677" spans="1:6" x14ac:dyDescent="0.25">
      <c r="A1677" s="382"/>
      <c r="B1677" s="383"/>
      <c r="C1677" s="254"/>
      <c r="D1677" s="45"/>
      <c r="E1677" s="45"/>
      <c r="F1677" s="334"/>
    </row>
    <row r="1678" spans="1:6" x14ac:dyDescent="0.25">
      <c r="A1678" s="382"/>
      <c r="B1678" s="383"/>
      <c r="C1678" s="254"/>
      <c r="D1678" s="45"/>
      <c r="E1678" s="45"/>
      <c r="F1678" s="334"/>
    </row>
    <row r="1679" spans="1:6" x14ac:dyDescent="0.25">
      <c r="A1679" s="382"/>
      <c r="B1679" s="383"/>
      <c r="C1679" s="254"/>
      <c r="D1679" s="45"/>
      <c r="E1679" s="45"/>
      <c r="F1679" s="334"/>
    </row>
    <row r="1680" spans="1:6" x14ac:dyDescent="0.25">
      <c r="A1680" s="382"/>
      <c r="B1680" s="383"/>
      <c r="C1680" s="254"/>
      <c r="D1680" s="45"/>
      <c r="E1680" s="45"/>
      <c r="F1680" s="334"/>
    </row>
    <row r="1681" spans="1:6" x14ac:dyDescent="0.25">
      <c r="A1681" s="382"/>
      <c r="B1681" s="383"/>
      <c r="C1681" s="254"/>
      <c r="D1681" s="45"/>
      <c r="E1681" s="45"/>
      <c r="F1681" s="334"/>
    </row>
    <row r="1682" spans="1:6" x14ac:dyDescent="0.25">
      <c r="A1682" s="382"/>
      <c r="B1682" s="383"/>
      <c r="C1682" s="254"/>
      <c r="D1682" s="45"/>
      <c r="E1682" s="45"/>
      <c r="F1682" s="334"/>
    </row>
    <row r="1683" spans="1:6" x14ac:dyDescent="0.25">
      <c r="A1683" s="382"/>
      <c r="B1683" s="383"/>
      <c r="C1683" s="254"/>
      <c r="D1683" s="45"/>
      <c r="E1683" s="45"/>
      <c r="F1683" s="334"/>
    </row>
    <row r="1684" spans="1:6" x14ac:dyDescent="0.25">
      <c r="A1684" s="382"/>
      <c r="B1684" s="383"/>
      <c r="C1684" s="254"/>
      <c r="D1684" s="45"/>
      <c r="E1684" s="45"/>
      <c r="F1684" s="334"/>
    </row>
    <row r="1685" spans="1:6" x14ac:dyDescent="0.25">
      <c r="A1685" s="382"/>
      <c r="B1685" s="383"/>
      <c r="C1685" s="254"/>
      <c r="D1685" s="45"/>
      <c r="E1685" s="45"/>
      <c r="F1685" s="334"/>
    </row>
    <row r="1686" spans="1:6" x14ac:dyDescent="0.25">
      <c r="A1686" s="382"/>
      <c r="B1686" s="383"/>
      <c r="C1686" s="254"/>
      <c r="D1686" s="45"/>
      <c r="E1686" s="45"/>
      <c r="F1686" s="334"/>
    </row>
    <row r="1687" spans="1:6" x14ac:dyDescent="0.25">
      <c r="A1687" s="382"/>
      <c r="B1687" s="383"/>
      <c r="C1687" s="254"/>
      <c r="D1687" s="45"/>
      <c r="E1687" s="45"/>
      <c r="F1687" s="334"/>
    </row>
    <row r="1688" spans="1:6" x14ac:dyDescent="0.25">
      <c r="A1688" s="382"/>
      <c r="B1688" s="383"/>
      <c r="C1688" s="254"/>
      <c r="D1688" s="45"/>
      <c r="E1688" s="45"/>
      <c r="F1688" s="334"/>
    </row>
    <row r="1689" spans="1:6" x14ac:dyDescent="0.25">
      <c r="A1689" s="382"/>
      <c r="B1689" s="383"/>
      <c r="C1689" s="254"/>
      <c r="D1689" s="45"/>
      <c r="E1689" s="45"/>
      <c r="F1689" s="334"/>
    </row>
    <row r="1690" spans="1:6" x14ac:dyDescent="0.25">
      <c r="A1690" s="382"/>
      <c r="B1690" s="383"/>
      <c r="C1690" s="254"/>
      <c r="D1690" s="45"/>
      <c r="E1690" s="45"/>
      <c r="F1690" s="334"/>
    </row>
    <row r="1691" spans="1:6" x14ac:dyDescent="0.25">
      <c r="A1691" s="382"/>
      <c r="B1691" s="383"/>
      <c r="C1691" s="254"/>
      <c r="D1691" s="45"/>
      <c r="E1691" s="45"/>
      <c r="F1691" s="334"/>
    </row>
    <row r="1692" spans="1:6" x14ac:dyDescent="0.25">
      <c r="A1692" s="382"/>
      <c r="B1692" s="383"/>
      <c r="C1692" s="254"/>
      <c r="D1692" s="45"/>
      <c r="E1692" s="45"/>
      <c r="F1692" s="334"/>
    </row>
    <row r="1693" spans="1:6" x14ac:dyDescent="0.25">
      <c r="A1693" s="382"/>
      <c r="B1693" s="383"/>
      <c r="C1693" s="254"/>
      <c r="D1693" s="45"/>
      <c r="E1693" s="45"/>
      <c r="F1693" s="334"/>
    </row>
    <row r="1694" spans="1:6" x14ac:dyDescent="0.25">
      <c r="A1694" s="382"/>
      <c r="B1694" s="383"/>
      <c r="C1694" s="254"/>
      <c r="D1694" s="45"/>
      <c r="E1694" s="45"/>
      <c r="F1694" s="334"/>
    </row>
    <row r="1695" spans="1:6" x14ac:dyDescent="0.25">
      <c r="A1695" s="382"/>
      <c r="B1695" s="383"/>
      <c r="C1695" s="254"/>
      <c r="D1695" s="45"/>
      <c r="E1695" s="45"/>
      <c r="F1695" s="334"/>
    </row>
    <row r="1696" spans="1:6" x14ac:dyDescent="0.25">
      <c r="A1696" s="382"/>
      <c r="B1696" s="383"/>
      <c r="C1696" s="254"/>
      <c r="D1696" s="45"/>
      <c r="E1696" s="45"/>
      <c r="F1696" s="334"/>
    </row>
    <row r="1697" spans="1:6" x14ac:dyDescent="0.25">
      <c r="A1697" s="382"/>
      <c r="B1697" s="383"/>
      <c r="C1697" s="254"/>
      <c r="D1697" s="45"/>
      <c r="E1697" s="45"/>
      <c r="F1697" s="334"/>
    </row>
    <row r="1698" spans="1:6" x14ac:dyDescent="0.25">
      <c r="A1698" s="382"/>
      <c r="B1698" s="383"/>
      <c r="C1698" s="254"/>
      <c r="D1698" s="45"/>
      <c r="E1698" s="45"/>
      <c r="F1698" s="334"/>
    </row>
    <row r="1699" spans="1:6" x14ac:dyDescent="0.25">
      <c r="A1699" s="382"/>
      <c r="B1699" s="383"/>
      <c r="C1699" s="254"/>
      <c r="D1699" s="45"/>
      <c r="E1699" s="45"/>
      <c r="F1699" s="334"/>
    </row>
    <row r="1700" spans="1:6" x14ac:dyDescent="0.25">
      <c r="A1700" s="382"/>
      <c r="B1700" s="383"/>
      <c r="C1700" s="254"/>
      <c r="D1700" s="45"/>
      <c r="E1700" s="45"/>
      <c r="F1700" s="334"/>
    </row>
    <row r="1701" spans="1:6" x14ac:dyDescent="0.25">
      <c r="A1701" s="382"/>
      <c r="B1701" s="383"/>
      <c r="C1701" s="254"/>
      <c r="D1701" s="45"/>
      <c r="E1701" s="45"/>
      <c r="F1701" s="334"/>
    </row>
    <row r="1702" spans="1:6" x14ac:dyDescent="0.25">
      <c r="A1702" s="382"/>
      <c r="B1702" s="383"/>
      <c r="C1702" s="254"/>
      <c r="D1702" s="45"/>
      <c r="E1702" s="45"/>
      <c r="F1702" s="334"/>
    </row>
    <row r="1703" spans="1:6" x14ac:dyDescent="0.25">
      <c r="A1703" s="382"/>
      <c r="B1703" s="383"/>
      <c r="C1703" s="254"/>
      <c r="D1703" s="45"/>
      <c r="E1703" s="45"/>
      <c r="F1703" s="334"/>
    </row>
    <row r="1704" spans="1:6" x14ac:dyDescent="0.25">
      <c r="A1704" s="382"/>
      <c r="B1704" s="383"/>
      <c r="C1704" s="254"/>
      <c r="D1704" s="45"/>
      <c r="E1704" s="45"/>
      <c r="F1704" s="334"/>
    </row>
    <row r="1705" spans="1:6" x14ac:dyDescent="0.25">
      <c r="A1705" s="382"/>
      <c r="B1705" s="383"/>
      <c r="C1705" s="254"/>
      <c r="D1705" s="45"/>
      <c r="E1705" s="45"/>
      <c r="F1705" s="334"/>
    </row>
    <row r="1706" spans="1:6" x14ac:dyDescent="0.25">
      <c r="A1706" s="382"/>
      <c r="B1706" s="383"/>
      <c r="C1706" s="254"/>
      <c r="D1706" s="45"/>
      <c r="E1706" s="45"/>
      <c r="F1706" s="334"/>
    </row>
    <row r="1707" spans="1:6" x14ac:dyDescent="0.25">
      <c r="A1707" s="382"/>
      <c r="B1707" s="383"/>
      <c r="C1707" s="254"/>
      <c r="D1707" s="45"/>
      <c r="E1707" s="45"/>
      <c r="F1707" s="334"/>
    </row>
    <row r="1708" spans="1:6" x14ac:dyDescent="0.25">
      <c r="A1708" s="382"/>
      <c r="B1708" s="383"/>
      <c r="C1708" s="254"/>
      <c r="D1708" s="45"/>
      <c r="E1708" s="45"/>
      <c r="F1708" s="334"/>
    </row>
    <row r="1709" spans="1:6" x14ac:dyDescent="0.25">
      <c r="A1709" s="382"/>
      <c r="B1709" s="383"/>
      <c r="C1709" s="254"/>
      <c r="D1709" s="45"/>
      <c r="E1709" s="45"/>
      <c r="F1709" s="334"/>
    </row>
    <row r="1710" spans="1:6" x14ac:dyDescent="0.25">
      <c r="A1710" s="382"/>
      <c r="B1710" s="383"/>
      <c r="C1710" s="254"/>
      <c r="D1710" s="45"/>
      <c r="E1710" s="45"/>
      <c r="F1710" s="334"/>
    </row>
    <row r="1711" spans="1:6" x14ac:dyDescent="0.25">
      <c r="A1711" s="382"/>
      <c r="B1711" s="383"/>
      <c r="C1711" s="254"/>
      <c r="D1711" s="45"/>
      <c r="E1711" s="45"/>
      <c r="F1711" s="334"/>
    </row>
    <row r="1712" spans="1:6" x14ac:dyDescent="0.25">
      <c r="A1712" s="382"/>
      <c r="B1712" s="383"/>
      <c r="C1712" s="254"/>
      <c r="D1712" s="45"/>
      <c r="E1712" s="45"/>
      <c r="F1712" s="334"/>
    </row>
    <row r="1713" spans="1:6" x14ac:dyDescent="0.25">
      <c r="A1713" s="382"/>
      <c r="B1713" s="383"/>
      <c r="C1713" s="254"/>
      <c r="D1713" s="45"/>
      <c r="E1713" s="45"/>
      <c r="F1713" s="334"/>
    </row>
    <row r="1714" spans="1:6" x14ac:dyDescent="0.25">
      <c r="A1714" s="382"/>
      <c r="B1714" s="383"/>
      <c r="C1714" s="254"/>
      <c r="D1714" s="45"/>
      <c r="E1714" s="45"/>
      <c r="F1714" s="334"/>
    </row>
    <row r="1715" spans="1:6" x14ac:dyDescent="0.25">
      <c r="A1715" s="382"/>
      <c r="B1715" s="383"/>
      <c r="C1715" s="254"/>
      <c r="D1715" s="45"/>
      <c r="E1715" s="45"/>
      <c r="F1715" s="334"/>
    </row>
    <row r="1716" spans="1:6" x14ac:dyDescent="0.25">
      <c r="A1716" s="382"/>
      <c r="B1716" s="383"/>
      <c r="C1716" s="254"/>
      <c r="D1716" s="45"/>
      <c r="E1716" s="45"/>
      <c r="F1716" s="334"/>
    </row>
    <row r="1717" spans="1:6" x14ac:dyDescent="0.25">
      <c r="A1717" s="382"/>
      <c r="B1717" s="383"/>
      <c r="C1717" s="254"/>
      <c r="D1717" s="45"/>
      <c r="E1717" s="45"/>
      <c r="F1717" s="334"/>
    </row>
    <row r="1718" spans="1:6" x14ac:dyDescent="0.25">
      <c r="A1718" s="382"/>
      <c r="B1718" s="383"/>
      <c r="C1718" s="254"/>
      <c r="D1718" s="45"/>
      <c r="E1718" s="45"/>
      <c r="F1718" s="334"/>
    </row>
    <row r="1719" spans="1:6" x14ac:dyDescent="0.25">
      <c r="A1719" s="382"/>
      <c r="B1719" s="383"/>
      <c r="C1719" s="254"/>
      <c r="D1719" s="45"/>
      <c r="E1719" s="45"/>
      <c r="F1719" s="334"/>
    </row>
    <row r="1720" spans="1:6" x14ac:dyDescent="0.25">
      <c r="A1720" s="382"/>
      <c r="B1720" s="383"/>
      <c r="C1720" s="254"/>
      <c r="D1720" s="45"/>
      <c r="E1720" s="45"/>
      <c r="F1720" s="334"/>
    </row>
    <row r="1721" spans="1:6" x14ac:dyDescent="0.25">
      <c r="A1721" s="382"/>
      <c r="B1721" s="383"/>
      <c r="C1721" s="254"/>
      <c r="D1721" s="45"/>
      <c r="E1721" s="45"/>
      <c r="F1721" s="334"/>
    </row>
    <row r="1722" spans="1:6" x14ac:dyDescent="0.25">
      <c r="A1722" s="382"/>
      <c r="B1722" s="383"/>
      <c r="C1722" s="254"/>
      <c r="D1722" s="45"/>
      <c r="E1722" s="45"/>
      <c r="F1722" s="334"/>
    </row>
    <row r="1723" spans="1:6" x14ac:dyDescent="0.25">
      <c r="A1723" s="382"/>
      <c r="B1723" s="383"/>
      <c r="C1723" s="254"/>
      <c r="D1723" s="45"/>
      <c r="E1723" s="45"/>
      <c r="F1723" s="334"/>
    </row>
    <row r="1724" spans="1:6" x14ac:dyDescent="0.25">
      <c r="A1724" s="382"/>
      <c r="B1724" s="383"/>
      <c r="C1724" s="254"/>
      <c r="D1724" s="45"/>
      <c r="E1724" s="45"/>
      <c r="F1724" s="334"/>
    </row>
    <row r="1725" spans="1:6" x14ac:dyDescent="0.25">
      <c r="A1725" s="382"/>
      <c r="B1725" s="383"/>
      <c r="C1725" s="254"/>
      <c r="D1725" s="45"/>
      <c r="E1725" s="45"/>
      <c r="F1725" s="334"/>
    </row>
    <row r="1726" spans="1:6" x14ac:dyDescent="0.25">
      <c r="A1726" s="382"/>
      <c r="B1726" s="383"/>
      <c r="C1726" s="254"/>
      <c r="D1726" s="45"/>
      <c r="E1726" s="45"/>
      <c r="F1726" s="334"/>
    </row>
    <row r="1727" spans="1:6" x14ac:dyDescent="0.25">
      <c r="A1727" s="382"/>
      <c r="B1727" s="383"/>
      <c r="C1727" s="254"/>
      <c r="D1727" s="45"/>
      <c r="E1727" s="45"/>
      <c r="F1727" s="334"/>
    </row>
    <row r="1728" spans="1:6" x14ac:dyDescent="0.25">
      <c r="A1728" s="382"/>
      <c r="B1728" s="383"/>
      <c r="C1728" s="254"/>
      <c r="D1728" s="45"/>
      <c r="E1728" s="45"/>
      <c r="F1728" s="334"/>
    </row>
    <row r="1729" spans="1:6" x14ac:dyDescent="0.25">
      <c r="A1729" s="382"/>
      <c r="B1729" s="383"/>
      <c r="C1729" s="254"/>
      <c r="D1729" s="45"/>
      <c r="E1729" s="45"/>
      <c r="F1729" s="334"/>
    </row>
    <row r="1730" spans="1:6" x14ac:dyDescent="0.25">
      <c r="A1730" s="382"/>
      <c r="B1730" s="383"/>
      <c r="C1730" s="254"/>
      <c r="D1730" s="45"/>
      <c r="E1730" s="45"/>
      <c r="F1730" s="334"/>
    </row>
    <row r="1731" spans="1:6" x14ac:dyDescent="0.25">
      <c r="A1731" s="382"/>
      <c r="B1731" s="383"/>
      <c r="C1731" s="254"/>
      <c r="D1731" s="45"/>
      <c r="E1731" s="45"/>
      <c r="F1731" s="334"/>
    </row>
    <row r="1732" spans="1:6" x14ac:dyDescent="0.25">
      <c r="A1732" s="382"/>
      <c r="B1732" s="383"/>
      <c r="C1732" s="254"/>
      <c r="D1732" s="45"/>
      <c r="E1732" s="45"/>
      <c r="F1732" s="334"/>
    </row>
    <row r="1733" spans="1:6" x14ac:dyDescent="0.25">
      <c r="A1733" s="382"/>
      <c r="B1733" s="383"/>
      <c r="C1733" s="254"/>
      <c r="D1733" s="45"/>
      <c r="E1733" s="45"/>
      <c r="F1733" s="334"/>
    </row>
    <row r="1734" spans="1:6" x14ac:dyDescent="0.25">
      <c r="A1734" s="382"/>
      <c r="B1734" s="383"/>
      <c r="C1734" s="254"/>
      <c r="D1734" s="45"/>
      <c r="E1734" s="45"/>
      <c r="F1734" s="334"/>
    </row>
    <row r="1735" spans="1:6" x14ac:dyDescent="0.25">
      <c r="A1735" s="382"/>
      <c r="B1735" s="383"/>
      <c r="C1735" s="254"/>
      <c r="D1735" s="45"/>
      <c r="E1735" s="45"/>
      <c r="F1735" s="334"/>
    </row>
    <row r="1736" spans="1:6" x14ac:dyDescent="0.25">
      <c r="A1736" s="382"/>
      <c r="B1736" s="383"/>
      <c r="C1736" s="254"/>
      <c r="D1736" s="45"/>
      <c r="E1736" s="45"/>
      <c r="F1736" s="334"/>
    </row>
    <row r="1737" spans="1:6" x14ac:dyDescent="0.25">
      <c r="A1737" s="382"/>
      <c r="B1737" s="383"/>
      <c r="C1737" s="254"/>
      <c r="D1737" s="45"/>
      <c r="E1737" s="45"/>
      <c r="F1737" s="334"/>
    </row>
    <row r="1738" spans="1:6" x14ac:dyDescent="0.25">
      <c r="A1738" s="382"/>
      <c r="B1738" s="383"/>
      <c r="C1738" s="254"/>
      <c r="D1738" s="45"/>
      <c r="E1738" s="45"/>
      <c r="F1738" s="334"/>
    </row>
    <row r="1739" spans="1:6" x14ac:dyDescent="0.25">
      <c r="A1739" s="382"/>
      <c r="B1739" s="383"/>
      <c r="C1739" s="254"/>
      <c r="D1739" s="45"/>
      <c r="E1739" s="45"/>
      <c r="F1739" s="334"/>
    </row>
    <row r="1740" spans="1:6" x14ac:dyDescent="0.25">
      <c r="A1740" s="382"/>
      <c r="B1740" s="383"/>
      <c r="C1740" s="254"/>
      <c r="D1740" s="45"/>
      <c r="E1740" s="45"/>
      <c r="F1740" s="334"/>
    </row>
    <row r="1741" spans="1:6" x14ac:dyDescent="0.25">
      <c r="A1741" s="382"/>
      <c r="B1741" s="383"/>
      <c r="C1741" s="254"/>
      <c r="D1741" s="45"/>
      <c r="E1741" s="45"/>
      <c r="F1741" s="334"/>
    </row>
    <row r="1742" spans="1:6" x14ac:dyDescent="0.25">
      <c r="A1742" s="382"/>
      <c r="B1742" s="383"/>
      <c r="C1742" s="254"/>
      <c r="D1742" s="45"/>
      <c r="E1742" s="45"/>
      <c r="F1742" s="334"/>
    </row>
    <row r="1743" spans="1:6" x14ac:dyDescent="0.25">
      <c r="A1743" s="382"/>
      <c r="B1743" s="383"/>
      <c r="C1743" s="254"/>
      <c r="D1743" s="45"/>
      <c r="E1743" s="45"/>
      <c r="F1743" s="334"/>
    </row>
    <row r="1744" spans="1:6" x14ac:dyDescent="0.25">
      <c r="A1744" s="382"/>
      <c r="B1744" s="383"/>
      <c r="C1744" s="254"/>
      <c r="D1744" s="45"/>
      <c r="E1744" s="45"/>
      <c r="F1744" s="334"/>
    </row>
    <row r="1745" spans="1:6" x14ac:dyDescent="0.25">
      <c r="A1745" s="382"/>
      <c r="B1745" s="383"/>
      <c r="C1745" s="254"/>
      <c r="D1745" s="45"/>
      <c r="E1745" s="45"/>
      <c r="F1745" s="334"/>
    </row>
    <row r="1746" spans="1:6" x14ac:dyDescent="0.25">
      <c r="A1746" s="382"/>
      <c r="B1746" s="383"/>
      <c r="C1746" s="254"/>
      <c r="D1746" s="45"/>
      <c r="E1746" s="45"/>
      <c r="F1746" s="334"/>
    </row>
    <row r="1747" spans="1:6" x14ac:dyDescent="0.25">
      <c r="A1747" s="382"/>
      <c r="B1747" s="383"/>
      <c r="C1747" s="254"/>
      <c r="D1747" s="45"/>
      <c r="E1747" s="45"/>
      <c r="F1747" s="334"/>
    </row>
    <row r="1748" spans="1:6" x14ac:dyDescent="0.25">
      <c r="A1748" s="382"/>
      <c r="B1748" s="383"/>
      <c r="C1748" s="254"/>
      <c r="D1748" s="45"/>
      <c r="E1748" s="45"/>
      <c r="F1748" s="334"/>
    </row>
    <row r="1749" spans="1:6" x14ac:dyDescent="0.25">
      <c r="A1749" s="382"/>
      <c r="B1749" s="383"/>
      <c r="C1749" s="254"/>
      <c r="D1749" s="45"/>
      <c r="E1749" s="45"/>
      <c r="F1749" s="334"/>
    </row>
    <row r="1750" spans="1:6" x14ac:dyDescent="0.25">
      <c r="A1750" s="382"/>
      <c r="B1750" s="383"/>
      <c r="C1750" s="254"/>
      <c r="D1750" s="45"/>
      <c r="E1750" s="45"/>
      <c r="F1750" s="334"/>
    </row>
    <row r="1751" spans="1:6" x14ac:dyDescent="0.25">
      <c r="A1751" s="382"/>
      <c r="B1751" s="383"/>
      <c r="C1751" s="254"/>
      <c r="D1751" s="45"/>
      <c r="E1751" s="45"/>
      <c r="F1751" s="334"/>
    </row>
    <row r="1752" spans="1:6" x14ac:dyDescent="0.25">
      <c r="A1752" s="382"/>
      <c r="B1752" s="383"/>
      <c r="C1752" s="254"/>
      <c r="D1752" s="45"/>
      <c r="E1752" s="45"/>
      <c r="F1752" s="334"/>
    </row>
    <row r="1753" spans="1:6" x14ac:dyDescent="0.25">
      <c r="A1753" s="382"/>
      <c r="B1753" s="383"/>
      <c r="C1753" s="254"/>
      <c r="D1753" s="45"/>
      <c r="E1753" s="45"/>
      <c r="F1753" s="334"/>
    </row>
    <row r="1754" spans="1:6" x14ac:dyDescent="0.25">
      <c r="A1754" s="382"/>
      <c r="B1754" s="383"/>
      <c r="C1754" s="254"/>
      <c r="D1754" s="45"/>
      <c r="E1754" s="45"/>
      <c r="F1754" s="334"/>
    </row>
    <row r="1755" spans="1:6" x14ac:dyDescent="0.25">
      <c r="A1755" s="382"/>
      <c r="B1755" s="383"/>
      <c r="C1755" s="254"/>
      <c r="D1755" s="45"/>
      <c r="E1755" s="45"/>
      <c r="F1755" s="334"/>
    </row>
    <row r="1756" spans="1:6" x14ac:dyDescent="0.25">
      <c r="A1756" s="382"/>
      <c r="B1756" s="383"/>
      <c r="C1756" s="254"/>
      <c r="D1756" s="45"/>
      <c r="E1756" s="45"/>
      <c r="F1756" s="334"/>
    </row>
    <row r="1757" spans="1:6" x14ac:dyDescent="0.25">
      <c r="A1757" s="382"/>
      <c r="B1757" s="383"/>
      <c r="C1757" s="254"/>
      <c r="D1757" s="45"/>
      <c r="E1757" s="45"/>
      <c r="F1757" s="334"/>
    </row>
    <row r="1758" spans="1:6" x14ac:dyDescent="0.25">
      <c r="A1758" s="382"/>
      <c r="B1758" s="383"/>
      <c r="C1758" s="254"/>
      <c r="D1758" s="45"/>
      <c r="E1758" s="45"/>
      <c r="F1758" s="334"/>
    </row>
    <row r="1759" spans="1:6" x14ac:dyDescent="0.25">
      <c r="A1759" s="382"/>
      <c r="B1759" s="383"/>
      <c r="C1759" s="254"/>
      <c r="D1759" s="45"/>
      <c r="E1759" s="45"/>
      <c r="F1759" s="334"/>
    </row>
    <row r="1760" spans="1:6" x14ac:dyDescent="0.25">
      <c r="A1760" s="382"/>
      <c r="B1760" s="383"/>
      <c r="C1760" s="254"/>
      <c r="D1760" s="45"/>
      <c r="E1760" s="45"/>
      <c r="F1760" s="334"/>
    </row>
    <row r="1761" spans="1:6" x14ac:dyDescent="0.25">
      <c r="A1761" s="382"/>
      <c r="B1761" s="383"/>
      <c r="C1761" s="254"/>
      <c r="D1761" s="45"/>
      <c r="E1761" s="45"/>
      <c r="F1761" s="334"/>
    </row>
    <row r="1762" spans="1:6" x14ac:dyDescent="0.25">
      <c r="A1762" s="382"/>
      <c r="B1762" s="383"/>
      <c r="C1762" s="254"/>
      <c r="D1762" s="45"/>
      <c r="E1762" s="45"/>
      <c r="F1762" s="334"/>
    </row>
    <row r="1763" spans="1:6" x14ac:dyDescent="0.25">
      <c r="A1763" s="382"/>
      <c r="B1763" s="383"/>
      <c r="C1763" s="254"/>
      <c r="D1763" s="45"/>
      <c r="E1763" s="45"/>
      <c r="F1763" s="334"/>
    </row>
    <row r="1764" spans="1:6" x14ac:dyDescent="0.25">
      <c r="A1764" s="382"/>
      <c r="B1764" s="383"/>
      <c r="C1764" s="254"/>
      <c r="D1764" s="45"/>
      <c r="E1764" s="45"/>
      <c r="F1764" s="334"/>
    </row>
    <row r="1765" spans="1:6" x14ac:dyDescent="0.25">
      <c r="A1765" s="382"/>
      <c r="B1765" s="383"/>
      <c r="C1765" s="254"/>
      <c r="D1765" s="45"/>
      <c r="E1765" s="45"/>
      <c r="F1765" s="334"/>
    </row>
    <row r="1766" spans="1:6" x14ac:dyDescent="0.25">
      <c r="A1766" s="382"/>
      <c r="B1766" s="383"/>
      <c r="C1766" s="254"/>
      <c r="D1766" s="45"/>
      <c r="E1766" s="45"/>
      <c r="F1766" s="334"/>
    </row>
    <row r="1767" spans="1:6" x14ac:dyDescent="0.25">
      <c r="A1767" s="382"/>
      <c r="B1767" s="383"/>
      <c r="C1767" s="254"/>
      <c r="D1767" s="45"/>
      <c r="E1767" s="45"/>
      <c r="F1767" s="334"/>
    </row>
    <row r="1768" spans="1:6" x14ac:dyDescent="0.25">
      <c r="A1768" s="382"/>
      <c r="B1768" s="383"/>
      <c r="C1768" s="254"/>
      <c r="D1768" s="45"/>
      <c r="E1768" s="45"/>
      <c r="F1768" s="334"/>
    </row>
    <row r="1769" spans="1:6" x14ac:dyDescent="0.25">
      <c r="A1769" s="382"/>
      <c r="B1769" s="383"/>
      <c r="C1769" s="254"/>
      <c r="D1769" s="45"/>
      <c r="E1769" s="45"/>
      <c r="F1769" s="334"/>
    </row>
    <row r="1770" spans="1:6" x14ac:dyDescent="0.25">
      <c r="A1770" s="382"/>
      <c r="B1770" s="383"/>
      <c r="C1770" s="254"/>
      <c r="D1770" s="45"/>
      <c r="E1770" s="45"/>
      <c r="F1770" s="334"/>
    </row>
    <row r="1771" spans="1:6" x14ac:dyDescent="0.25">
      <c r="A1771" s="382"/>
      <c r="B1771" s="383"/>
      <c r="C1771" s="254"/>
      <c r="D1771" s="45"/>
      <c r="E1771" s="45"/>
      <c r="F1771" s="334"/>
    </row>
    <row r="1772" spans="1:6" x14ac:dyDescent="0.25">
      <c r="A1772" s="382"/>
      <c r="B1772" s="383"/>
      <c r="C1772" s="254"/>
      <c r="D1772" s="45"/>
      <c r="E1772" s="45"/>
      <c r="F1772" s="334"/>
    </row>
    <row r="1773" spans="1:6" x14ac:dyDescent="0.25">
      <c r="A1773" s="382"/>
      <c r="B1773" s="383"/>
      <c r="C1773" s="254"/>
      <c r="D1773" s="45"/>
      <c r="E1773" s="45"/>
      <c r="F1773" s="334"/>
    </row>
    <row r="1774" spans="1:6" x14ac:dyDescent="0.25">
      <c r="A1774" s="382"/>
      <c r="B1774" s="383"/>
      <c r="C1774" s="254"/>
      <c r="D1774" s="45"/>
      <c r="E1774" s="45"/>
      <c r="F1774" s="334"/>
    </row>
    <row r="1775" spans="1:6" x14ac:dyDescent="0.25">
      <c r="A1775" s="382"/>
      <c r="B1775" s="383"/>
      <c r="C1775" s="254"/>
      <c r="D1775" s="45"/>
      <c r="E1775" s="45"/>
      <c r="F1775" s="334"/>
    </row>
    <row r="1776" spans="1:6" x14ac:dyDescent="0.25">
      <c r="A1776" s="382"/>
      <c r="B1776" s="383"/>
      <c r="C1776" s="254"/>
      <c r="D1776" s="45"/>
      <c r="E1776" s="45"/>
      <c r="F1776" s="334"/>
    </row>
    <row r="1777" spans="1:6" x14ac:dyDescent="0.25">
      <c r="A1777" s="382"/>
      <c r="B1777" s="383"/>
      <c r="C1777" s="254"/>
      <c r="D1777" s="45"/>
      <c r="E1777" s="45"/>
      <c r="F1777" s="334"/>
    </row>
    <row r="1778" spans="1:6" x14ac:dyDescent="0.25">
      <c r="A1778" s="382"/>
      <c r="B1778" s="383"/>
      <c r="C1778" s="254"/>
      <c r="D1778" s="45"/>
      <c r="E1778" s="45"/>
      <c r="F1778" s="334"/>
    </row>
    <row r="1779" spans="1:6" x14ac:dyDescent="0.25">
      <c r="A1779" s="382"/>
      <c r="B1779" s="383"/>
      <c r="C1779" s="254"/>
      <c r="D1779" s="45"/>
      <c r="E1779" s="45"/>
      <c r="F1779" s="334"/>
    </row>
    <row r="1780" spans="1:6" x14ac:dyDescent="0.25">
      <c r="A1780" s="382"/>
      <c r="B1780" s="383"/>
      <c r="C1780" s="254"/>
      <c r="D1780" s="45"/>
      <c r="E1780" s="45"/>
      <c r="F1780" s="334"/>
    </row>
    <row r="1781" spans="1:6" x14ac:dyDescent="0.25">
      <c r="A1781" s="382"/>
      <c r="B1781" s="383"/>
      <c r="C1781" s="254"/>
      <c r="D1781" s="45"/>
      <c r="E1781" s="45"/>
      <c r="F1781" s="334"/>
    </row>
    <row r="1782" spans="1:6" x14ac:dyDescent="0.25">
      <c r="A1782" s="382"/>
      <c r="B1782" s="383"/>
      <c r="C1782" s="254"/>
      <c r="D1782" s="45"/>
      <c r="E1782" s="45"/>
      <c r="F1782" s="334"/>
    </row>
    <row r="1783" spans="1:6" x14ac:dyDescent="0.25">
      <c r="A1783" s="382"/>
      <c r="B1783" s="383"/>
      <c r="C1783" s="254"/>
      <c r="D1783" s="45"/>
      <c r="E1783" s="45"/>
      <c r="F1783" s="334"/>
    </row>
    <row r="1784" spans="1:6" x14ac:dyDescent="0.25">
      <c r="A1784" s="382"/>
      <c r="B1784" s="383"/>
      <c r="C1784" s="254"/>
      <c r="D1784" s="45"/>
      <c r="E1784" s="45"/>
      <c r="F1784" s="334"/>
    </row>
    <row r="1785" spans="1:6" x14ac:dyDescent="0.25">
      <c r="A1785" s="382"/>
      <c r="B1785" s="383"/>
      <c r="C1785" s="254"/>
      <c r="D1785" s="45"/>
      <c r="E1785" s="45"/>
      <c r="F1785" s="334"/>
    </row>
    <row r="1786" spans="1:6" x14ac:dyDescent="0.25">
      <c r="A1786" s="382"/>
      <c r="B1786" s="383"/>
      <c r="C1786" s="254"/>
      <c r="D1786" s="45"/>
      <c r="E1786" s="45"/>
      <c r="F1786" s="334"/>
    </row>
    <row r="1787" spans="1:6" x14ac:dyDescent="0.25">
      <c r="A1787" s="382"/>
      <c r="B1787" s="383"/>
      <c r="C1787" s="254"/>
      <c r="D1787" s="45"/>
      <c r="E1787" s="45"/>
      <c r="F1787" s="334"/>
    </row>
    <row r="1788" spans="1:6" x14ac:dyDescent="0.25">
      <c r="A1788" s="382"/>
      <c r="B1788" s="383"/>
      <c r="C1788" s="254"/>
      <c r="D1788" s="45"/>
      <c r="E1788" s="45"/>
      <c r="F1788" s="334"/>
    </row>
    <row r="1789" spans="1:6" x14ac:dyDescent="0.25">
      <c r="A1789" s="382"/>
      <c r="B1789" s="383"/>
      <c r="C1789" s="254"/>
      <c r="D1789" s="45"/>
      <c r="E1789" s="45"/>
      <c r="F1789" s="334"/>
    </row>
    <row r="1790" spans="1:6" x14ac:dyDescent="0.25">
      <c r="A1790" s="382"/>
      <c r="B1790" s="383"/>
      <c r="C1790" s="254"/>
      <c r="D1790" s="45"/>
      <c r="E1790" s="45"/>
      <c r="F1790" s="334"/>
    </row>
    <row r="1791" spans="1:6" x14ac:dyDescent="0.25">
      <c r="A1791" s="382"/>
      <c r="B1791" s="383"/>
      <c r="C1791" s="254"/>
      <c r="D1791" s="45"/>
      <c r="E1791" s="45"/>
      <c r="F1791" s="334"/>
    </row>
    <row r="1792" spans="1:6" x14ac:dyDescent="0.25">
      <c r="A1792" s="382"/>
      <c r="B1792" s="383"/>
      <c r="C1792" s="254"/>
      <c r="D1792" s="45"/>
      <c r="E1792" s="45"/>
      <c r="F1792" s="334"/>
    </row>
    <row r="1793" spans="1:6" x14ac:dyDescent="0.25">
      <c r="A1793" s="382"/>
      <c r="B1793" s="383"/>
      <c r="C1793" s="254"/>
      <c r="D1793" s="45"/>
      <c r="E1793" s="45"/>
      <c r="F1793" s="334"/>
    </row>
    <row r="1794" spans="1:6" x14ac:dyDescent="0.25">
      <c r="A1794" s="382"/>
      <c r="B1794" s="383"/>
      <c r="C1794" s="254"/>
      <c r="D1794" s="45"/>
      <c r="E1794" s="45"/>
      <c r="F1794" s="334"/>
    </row>
    <row r="1795" spans="1:6" x14ac:dyDescent="0.25">
      <c r="A1795" s="382"/>
      <c r="B1795" s="383"/>
      <c r="C1795" s="254"/>
      <c r="D1795" s="45"/>
      <c r="E1795" s="45"/>
      <c r="F1795" s="334"/>
    </row>
    <row r="1796" spans="1:6" x14ac:dyDescent="0.25">
      <c r="A1796" s="382"/>
      <c r="B1796" s="383"/>
      <c r="C1796" s="254"/>
      <c r="D1796" s="45"/>
      <c r="E1796" s="45"/>
      <c r="F1796" s="334"/>
    </row>
    <row r="1797" spans="1:6" x14ac:dyDescent="0.25">
      <c r="A1797" s="382"/>
      <c r="B1797" s="383"/>
      <c r="C1797" s="254"/>
      <c r="D1797" s="45"/>
      <c r="E1797" s="45"/>
      <c r="F1797" s="334"/>
    </row>
    <row r="1798" spans="1:6" x14ac:dyDescent="0.25">
      <c r="A1798" s="382"/>
      <c r="B1798" s="383"/>
      <c r="C1798" s="254"/>
      <c r="D1798" s="45"/>
      <c r="E1798" s="45"/>
      <c r="F1798" s="334"/>
    </row>
    <row r="1799" spans="1:6" x14ac:dyDescent="0.25">
      <c r="A1799" s="382"/>
      <c r="B1799" s="383"/>
      <c r="C1799" s="254"/>
      <c r="D1799" s="45"/>
      <c r="E1799" s="45"/>
      <c r="F1799" s="334"/>
    </row>
    <row r="1800" spans="1:6" x14ac:dyDescent="0.25">
      <c r="A1800" s="382"/>
      <c r="B1800" s="383"/>
      <c r="C1800" s="254"/>
      <c r="D1800" s="45"/>
      <c r="E1800" s="45"/>
      <c r="F1800" s="334"/>
    </row>
    <row r="1801" spans="1:6" x14ac:dyDescent="0.25">
      <c r="A1801" s="382"/>
      <c r="B1801" s="383"/>
      <c r="C1801" s="254"/>
      <c r="D1801" s="45"/>
      <c r="E1801" s="45"/>
      <c r="F1801" s="334"/>
    </row>
    <row r="1802" spans="1:6" x14ac:dyDescent="0.25">
      <c r="A1802" s="382"/>
      <c r="B1802" s="383"/>
      <c r="C1802" s="254"/>
      <c r="D1802" s="45"/>
      <c r="E1802" s="45"/>
      <c r="F1802" s="334"/>
    </row>
    <row r="1803" spans="1:6" x14ac:dyDescent="0.25">
      <c r="A1803" s="382"/>
      <c r="B1803" s="383"/>
      <c r="C1803" s="254"/>
      <c r="D1803" s="45"/>
      <c r="E1803" s="45"/>
      <c r="F1803" s="334"/>
    </row>
    <row r="1804" spans="1:6" x14ac:dyDescent="0.25">
      <c r="A1804" s="382"/>
      <c r="B1804" s="383"/>
      <c r="C1804" s="254"/>
      <c r="D1804" s="45"/>
      <c r="E1804" s="45"/>
      <c r="F1804" s="334"/>
    </row>
    <row r="1805" spans="1:6" x14ac:dyDescent="0.25">
      <c r="A1805" s="382"/>
      <c r="B1805" s="383"/>
      <c r="C1805" s="254"/>
      <c r="D1805" s="45"/>
      <c r="E1805" s="45"/>
      <c r="F1805" s="334"/>
    </row>
    <row r="1806" spans="1:6" x14ac:dyDescent="0.25">
      <c r="A1806" s="382"/>
      <c r="B1806" s="383"/>
      <c r="C1806" s="254"/>
      <c r="D1806" s="45"/>
      <c r="E1806" s="45"/>
      <c r="F1806" s="334"/>
    </row>
    <row r="1807" spans="1:6" x14ac:dyDescent="0.25">
      <c r="A1807" s="382"/>
      <c r="B1807" s="383"/>
      <c r="C1807" s="254"/>
      <c r="D1807" s="45"/>
      <c r="E1807" s="45"/>
      <c r="F1807" s="334"/>
    </row>
    <row r="1808" spans="1:6" x14ac:dyDescent="0.25">
      <c r="A1808" s="382"/>
      <c r="B1808" s="383"/>
      <c r="C1808" s="254"/>
      <c r="D1808" s="45"/>
      <c r="E1808" s="45"/>
      <c r="F1808" s="334"/>
    </row>
    <row r="1809" spans="1:6" x14ac:dyDescent="0.25">
      <c r="A1809" s="382"/>
      <c r="B1809" s="383"/>
      <c r="C1809" s="254"/>
      <c r="D1809" s="45"/>
      <c r="E1809" s="45"/>
      <c r="F1809" s="334"/>
    </row>
    <row r="1810" spans="1:6" x14ac:dyDescent="0.25">
      <c r="A1810" s="382"/>
      <c r="B1810" s="383"/>
      <c r="C1810" s="254"/>
      <c r="D1810" s="45"/>
      <c r="E1810" s="45"/>
      <c r="F1810" s="334"/>
    </row>
    <row r="1811" spans="1:6" x14ac:dyDescent="0.25">
      <c r="A1811" s="382"/>
      <c r="B1811" s="383"/>
      <c r="C1811" s="254"/>
      <c r="D1811" s="45"/>
      <c r="E1811" s="45"/>
      <c r="F1811" s="334"/>
    </row>
    <row r="1812" spans="1:6" x14ac:dyDescent="0.25">
      <c r="A1812" s="382"/>
      <c r="B1812" s="383"/>
      <c r="C1812" s="254"/>
      <c r="D1812" s="45"/>
      <c r="E1812" s="45"/>
      <c r="F1812" s="334"/>
    </row>
    <row r="1813" spans="1:6" x14ac:dyDescent="0.25">
      <c r="A1813" s="382"/>
      <c r="B1813" s="383"/>
      <c r="C1813" s="254"/>
      <c r="D1813" s="45"/>
      <c r="E1813" s="45"/>
      <c r="F1813" s="334"/>
    </row>
    <row r="1814" spans="1:6" x14ac:dyDescent="0.25">
      <c r="A1814" s="382"/>
      <c r="B1814" s="383"/>
      <c r="C1814" s="254"/>
      <c r="D1814" s="45"/>
      <c r="E1814" s="45"/>
      <c r="F1814" s="334"/>
    </row>
    <row r="1815" spans="1:6" x14ac:dyDescent="0.25">
      <c r="A1815" s="382"/>
      <c r="B1815" s="383"/>
      <c r="C1815" s="254"/>
      <c r="D1815" s="45"/>
      <c r="E1815" s="45"/>
      <c r="F1815" s="334"/>
    </row>
    <row r="1816" spans="1:6" x14ac:dyDescent="0.25">
      <c r="A1816" s="382"/>
      <c r="B1816" s="383"/>
      <c r="C1816" s="254"/>
      <c r="D1816" s="45"/>
      <c r="E1816" s="45"/>
      <c r="F1816" s="334"/>
    </row>
    <row r="1817" spans="1:6" x14ac:dyDescent="0.25">
      <c r="A1817" s="382"/>
      <c r="B1817" s="383"/>
      <c r="C1817" s="254"/>
      <c r="D1817" s="45"/>
      <c r="E1817" s="45"/>
      <c r="F1817" s="334"/>
    </row>
    <row r="1818" spans="1:6" x14ac:dyDescent="0.25">
      <c r="A1818" s="382"/>
      <c r="B1818" s="383"/>
      <c r="C1818" s="254"/>
      <c r="D1818" s="45"/>
      <c r="E1818" s="45"/>
      <c r="F1818" s="334"/>
    </row>
    <row r="1819" spans="1:6" x14ac:dyDescent="0.25">
      <c r="A1819" s="382"/>
      <c r="B1819" s="383"/>
      <c r="C1819" s="254"/>
      <c r="D1819" s="45"/>
      <c r="E1819" s="45"/>
      <c r="F1819" s="334"/>
    </row>
    <row r="1820" spans="1:6" x14ac:dyDescent="0.25">
      <c r="A1820" s="382"/>
      <c r="B1820" s="383"/>
      <c r="C1820" s="254"/>
      <c r="D1820" s="45"/>
      <c r="E1820" s="45"/>
      <c r="F1820" s="334"/>
    </row>
    <row r="1821" spans="1:6" x14ac:dyDescent="0.25">
      <c r="A1821" s="382"/>
      <c r="B1821" s="383"/>
      <c r="C1821" s="254"/>
      <c r="D1821" s="45"/>
      <c r="E1821" s="45"/>
      <c r="F1821" s="334"/>
    </row>
    <row r="1822" spans="1:6" x14ac:dyDescent="0.25">
      <c r="A1822" s="382"/>
      <c r="B1822" s="383"/>
      <c r="C1822" s="254"/>
      <c r="D1822" s="45"/>
      <c r="E1822" s="45"/>
      <c r="F1822" s="334"/>
    </row>
    <row r="1823" spans="1:6" x14ac:dyDescent="0.25">
      <c r="A1823" s="382"/>
      <c r="B1823" s="383"/>
      <c r="C1823" s="254"/>
      <c r="D1823" s="45"/>
      <c r="E1823" s="45"/>
      <c r="F1823" s="334"/>
    </row>
    <row r="1824" spans="1:6" x14ac:dyDescent="0.25">
      <c r="A1824" s="382"/>
      <c r="B1824" s="383"/>
      <c r="C1824" s="254"/>
      <c r="D1824" s="45"/>
      <c r="E1824" s="45"/>
      <c r="F1824" s="334"/>
    </row>
    <row r="1825" spans="1:6" x14ac:dyDescent="0.25">
      <c r="A1825" s="382"/>
      <c r="B1825" s="383"/>
      <c r="C1825" s="254"/>
      <c r="D1825" s="45"/>
      <c r="E1825" s="45"/>
      <c r="F1825" s="334"/>
    </row>
    <row r="1826" spans="1:6" x14ac:dyDescent="0.25">
      <c r="A1826" s="382"/>
      <c r="B1826" s="383"/>
      <c r="C1826" s="254"/>
      <c r="D1826" s="45"/>
      <c r="E1826" s="45"/>
      <c r="F1826" s="334"/>
    </row>
    <row r="1827" spans="1:6" x14ac:dyDescent="0.25">
      <c r="A1827" s="382"/>
      <c r="B1827" s="383"/>
      <c r="C1827" s="254"/>
      <c r="D1827" s="45"/>
      <c r="E1827" s="45"/>
      <c r="F1827" s="334"/>
    </row>
    <row r="1828" spans="1:6" x14ac:dyDescent="0.25">
      <c r="A1828" s="382"/>
      <c r="B1828" s="383"/>
      <c r="C1828" s="254"/>
      <c r="D1828" s="45"/>
      <c r="E1828" s="45"/>
      <c r="F1828" s="334"/>
    </row>
    <row r="1829" spans="1:6" x14ac:dyDescent="0.25">
      <c r="A1829" s="382"/>
      <c r="B1829" s="383"/>
      <c r="C1829" s="254"/>
      <c r="D1829" s="45"/>
      <c r="E1829" s="45"/>
      <c r="F1829" s="334"/>
    </row>
    <row r="1830" spans="1:6" x14ac:dyDescent="0.25">
      <c r="A1830" s="382"/>
      <c r="B1830" s="383"/>
      <c r="C1830" s="254"/>
      <c r="D1830" s="45"/>
      <c r="E1830" s="45"/>
      <c r="F1830" s="334"/>
    </row>
    <row r="1831" spans="1:6" x14ac:dyDescent="0.25">
      <c r="A1831" s="382"/>
      <c r="B1831" s="383"/>
      <c r="C1831" s="254"/>
      <c r="D1831" s="45"/>
      <c r="E1831" s="45"/>
      <c r="F1831" s="334"/>
    </row>
    <row r="1832" spans="1:6" x14ac:dyDescent="0.25">
      <c r="A1832" s="382"/>
      <c r="B1832" s="383"/>
      <c r="C1832" s="254"/>
      <c r="D1832" s="45"/>
      <c r="E1832" s="45"/>
      <c r="F1832" s="334"/>
    </row>
    <row r="1833" spans="1:6" x14ac:dyDescent="0.25">
      <c r="A1833" s="382"/>
      <c r="B1833" s="383"/>
      <c r="C1833" s="254"/>
      <c r="D1833" s="45"/>
      <c r="E1833" s="45"/>
      <c r="F1833" s="334"/>
    </row>
    <row r="1834" spans="1:6" x14ac:dyDescent="0.25">
      <c r="A1834" s="382"/>
      <c r="B1834" s="383"/>
      <c r="C1834" s="254"/>
      <c r="D1834" s="45"/>
      <c r="E1834" s="45"/>
      <c r="F1834" s="334"/>
    </row>
    <row r="1835" spans="1:6" x14ac:dyDescent="0.25">
      <c r="A1835" s="382"/>
      <c r="B1835" s="383"/>
      <c r="C1835" s="254"/>
      <c r="D1835" s="45"/>
      <c r="E1835" s="45"/>
      <c r="F1835" s="334"/>
    </row>
    <row r="1836" spans="1:6" x14ac:dyDescent="0.25">
      <c r="A1836" s="382"/>
      <c r="B1836" s="383"/>
      <c r="C1836" s="254"/>
      <c r="D1836" s="45"/>
      <c r="E1836" s="45"/>
      <c r="F1836" s="334"/>
    </row>
    <row r="1837" spans="1:6" x14ac:dyDescent="0.25">
      <c r="A1837" s="382"/>
      <c r="B1837" s="383"/>
      <c r="C1837" s="254"/>
      <c r="D1837" s="45"/>
      <c r="E1837" s="45"/>
      <c r="F1837" s="334"/>
    </row>
    <row r="1838" spans="1:6" x14ac:dyDescent="0.25">
      <c r="A1838" s="382"/>
      <c r="B1838" s="383"/>
      <c r="C1838" s="254"/>
      <c r="D1838" s="45"/>
      <c r="E1838" s="45"/>
      <c r="F1838" s="334"/>
    </row>
    <row r="1839" spans="1:6" x14ac:dyDescent="0.25">
      <c r="A1839" s="382"/>
      <c r="B1839" s="383"/>
      <c r="C1839" s="254"/>
      <c r="D1839" s="45"/>
      <c r="E1839" s="45"/>
      <c r="F1839" s="334"/>
    </row>
    <row r="1840" spans="1:6" x14ac:dyDescent="0.25">
      <c r="A1840" s="382"/>
      <c r="B1840" s="383"/>
      <c r="C1840" s="254"/>
      <c r="D1840" s="45"/>
      <c r="E1840" s="45"/>
      <c r="F1840" s="334"/>
    </row>
    <row r="1841" spans="1:6" x14ac:dyDescent="0.25">
      <c r="A1841" s="382"/>
      <c r="B1841" s="383"/>
      <c r="C1841" s="254"/>
      <c r="D1841" s="45"/>
      <c r="E1841" s="45"/>
      <c r="F1841" s="334"/>
    </row>
    <row r="1842" spans="1:6" x14ac:dyDescent="0.25">
      <c r="A1842" s="382"/>
      <c r="B1842" s="383"/>
      <c r="C1842" s="254"/>
      <c r="D1842" s="45"/>
      <c r="E1842" s="45"/>
      <c r="F1842" s="334"/>
    </row>
    <row r="1843" spans="1:6" x14ac:dyDescent="0.25">
      <c r="A1843" s="382"/>
      <c r="B1843" s="383"/>
      <c r="C1843" s="254"/>
      <c r="D1843" s="45"/>
      <c r="E1843" s="45"/>
      <c r="F1843" s="334"/>
    </row>
    <row r="1844" spans="1:6" x14ac:dyDescent="0.25">
      <c r="A1844" s="382"/>
      <c r="B1844" s="383"/>
      <c r="C1844" s="254"/>
      <c r="D1844" s="45"/>
      <c r="E1844" s="45"/>
      <c r="F1844" s="334"/>
    </row>
    <row r="1845" spans="1:6" x14ac:dyDescent="0.25">
      <c r="A1845" s="382"/>
      <c r="B1845" s="383"/>
      <c r="C1845" s="254"/>
      <c r="D1845" s="45"/>
      <c r="E1845" s="45"/>
      <c r="F1845" s="334"/>
    </row>
    <row r="1846" spans="1:6" x14ac:dyDescent="0.25">
      <c r="A1846" s="382"/>
      <c r="B1846" s="383"/>
      <c r="C1846" s="254"/>
      <c r="D1846" s="45"/>
      <c r="E1846" s="45"/>
      <c r="F1846" s="334"/>
    </row>
    <row r="1847" spans="1:6" x14ac:dyDescent="0.25">
      <c r="A1847" s="382"/>
      <c r="B1847" s="383"/>
      <c r="C1847" s="254"/>
      <c r="D1847" s="45"/>
      <c r="E1847" s="45"/>
      <c r="F1847" s="334"/>
    </row>
    <row r="1848" spans="1:6" x14ac:dyDescent="0.25">
      <c r="A1848" s="382"/>
      <c r="B1848" s="383"/>
      <c r="C1848" s="254"/>
      <c r="D1848" s="45"/>
      <c r="E1848" s="45"/>
      <c r="F1848" s="334"/>
    </row>
    <row r="1849" spans="1:6" x14ac:dyDescent="0.25">
      <c r="A1849" s="382"/>
      <c r="B1849" s="383"/>
      <c r="C1849" s="254"/>
      <c r="D1849" s="45"/>
      <c r="E1849" s="45"/>
      <c r="F1849" s="334"/>
    </row>
    <row r="1850" spans="1:6" x14ac:dyDescent="0.25">
      <c r="A1850" s="382"/>
      <c r="B1850" s="383"/>
      <c r="C1850" s="254"/>
      <c r="D1850" s="45"/>
      <c r="E1850" s="45"/>
      <c r="F1850" s="334"/>
    </row>
    <row r="1851" spans="1:6" x14ac:dyDescent="0.25">
      <c r="A1851" s="382"/>
      <c r="B1851" s="383"/>
      <c r="C1851" s="254"/>
      <c r="D1851" s="45"/>
      <c r="E1851" s="45"/>
      <c r="F1851" s="334"/>
    </row>
    <row r="1852" spans="1:6" x14ac:dyDescent="0.25">
      <c r="A1852" s="382"/>
      <c r="B1852" s="383"/>
      <c r="C1852" s="254"/>
      <c r="D1852" s="45"/>
      <c r="E1852" s="45"/>
      <c r="F1852" s="334"/>
    </row>
    <row r="1853" spans="1:6" x14ac:dyDescent="0.25">
      <c r="A1853" s="382"/>
      <c r="B1853" s="383"/>
      <c r="C1853" s="254"/>
      <c r="D1853" s="45"/>
      <c r="E1853" s="45"/>
      <c r="F1853" s="334"/>
    </row>
    <row r="1854" spans="1:6" x14ac:dyDescent="0.25">
      <c r="A1854" s="382"/>
      <c r="B1854" s="383"/>
      <c r="C1854" s="254"/>
      <c r="D1854" s="45"/>
      <c r="E1854" s="45"/>
      <c r="F1854" s="334"/>
    </row>
    <row r="1855" spans="1:6" x14ac:dyDescent="0.25">
      <c r="A1855" s="382"/>
      <c r="B1855" s="383"/>
      <c r="C1855" s="254"/>
      <c r="D1855" s="45"/>
      <c r="E1855" s="45"/>
      <c r="F1855" s="334"/>
    </row>
    <row r="1856" spans="1:6" x14ac:dyDescent="0.25">
      <c r="A1856" s="382"/>
      <c r="B1856" s="383"/>
      <c r="C1856" s="254"/>
      <c r="D1856" s="45"/>
      <c r="E1856" s="45"/>
      <c r="F1856" s="334"/>
    </row>
    <row r="1857" spans="1:6" x14ac:dyDescent="0.25">
      <c r="A1857" s="382"/>
      <c r="B1857" s="383"/>
      <c r="C1857" s="254"/>
      <c r="D1857" s="45"/>
      <c r="E1857" s="45"/>
      <c r="F1857" s="334"/>
    </row>
    <row r="1858" spans="1:6" x14ac:dyDescent="0.25">
      <c r="A1858" s="382"/>
      <c r="B1858" s="383"/>
      <c r="C1858" s="254"/>
      <c r="D1858" s="45"/>
      <c r="E1858" s="45"/>
      <c r="F1858" s="334"/>
    </row>
    <row r="1859" spans="1:6" x14ac:dyDescent="0.25">
      <c r="A1859" s="382"/>
      <c r="B1859" s="383"/>
      <c r="C1859" s="254"/>
      <c r="D1859" s="45"/>
      <c r="E1859" s="45"/>
      <c r="F1859" s="334"/>
    </row>
    <row r="1860" spans="1:6" x14ac:dyDescent="0.25">
      <c r="A1860" s="382"/>
      <c r="B1860" s="383"/>
      <c r="C1860" s="254"/>
      <c r="D1860" s="45"/>
      <c r="E1860" s="45"/>
      <c r="F1860" s="334"/>
    </row>
    <row r="1861" spans="1:6" x14ac:dyDescent="0.25">
      <c r="A1861" s="382"/>
      <c r="B1861" s="383"/>
      <c r="C1861" s="254"/>
      <c r="D1861" s="45"/>
      <c r="E1861" s="45"/>
      <c r="F1861" s="334"/>
    </row>
    <row r="1862" spans="1:6" x14ac:dyDescent="0.25">
      <c r="A1862" s="382"/>
      <c r="B1862" s="383"/>
      <c r="C1862" s="254"/>
      <c r="D1862" s="45"/>
      <c r="E1862" s="45"/>
      <c r="F1862" s="334"/>
    </row>
    <row r="1863" spans="1:6" x14ac:dyDescent="0.25">
      <c r="A1863" s="382"/>
      <c r="B1863" s="383"/>
      <c r="C1863" s="254"/>
      <c r="D1863" s="45"/>
      <c r="E1863" s="45"/>
      <c r="F1863" s="334"/>
    </row>
    <row r="1864" spans="1:6" x14ac:dyDescent="0.25">
      <c r="A1864" s="382"/>
      <c r="B1864" s="383"/>
      <c r="C1864" s="254"/>
      <c r="D1864" s="45"/>
      <c r="E1864" s="45"/>
      <c r="F1864" s="334"/>
    </row>
    <row r="1865" spans="1:6" x14ac:dyDescent="0.25">
      <c r="A1865" s="382"/>
      <c r="B1865" s="383"/>
      <c r="C1865" s="254"/>
      <c r="D1865" s="45"/>
      <c r="E1865" s="45"/>
      <c r="F1865" s="334"/>
    </row>
    <row r="1866" spans="1:6" x14ac:dyDescent="0.25">
      <c r="A1866" s="382"/>
      <c r="B1866" s="383"/>
      <c r="C1866" s="254"/>
      <c r="D1866" s="45"/>
      <c r="E1866" s="45"/>
      <c r="F1866" s="334"/>
    </row>
    <row r="1867" spans="1:6" x14ac:dyDescent="0.25">
      <c r="A1867" s="382"/>
      <c r="B1867" s="383"/>
      <c r="C1867" s="254"/>
      <c r="D1867" s="45"/>
      <c r="E1867" s="45"/>
      <c r="F1867" s="334"/>
    </row>
    <row r="1868" spans="1:6" x14ac:dyDescent="0.25">
      <c r="A1868" s="382"/>
      <c r="B1868" s="383"/>
      <c r="C1868" s="254"/>
      <c r="D1868" s="45"/>
      <c r="E1868" s="45"/>
      <c r="F1868" s="334"/>
    </row>
    <row r="1869" spans="1:6" x14ac:dyDescent="0.25">
      <c r="A1869" s="382"/>
      <c r="B1869" s="383"/>
      <c r="C1869" s="254"/>
      <c r="D1869" s="45"/>
      <c r="E1869" s="45"/>
      <c r="F1869" s="334"/>
    </row>
    <row r="1870" spans="1:6" x14ac:dyDescent="0.25">
      <c r="A1870" s="382"/>
      <c r="B1870" s="383"/>
      <c r="C1870" s="254"/>
      <c r="D1870" s="45"/>
      <c r="E1870" s="45"/>
      <c r="F1870" s="334"/>
    </row>
    <row r="1871" spans="1:6" x14ac:dyDescent="0.25">
      <c r="A1871" s="382"/>
      <c r="B1871" s="383"/>
      <c r="C1871" s="254"/>
      <c r="D1871" s="45"/>
      <c r="E1871" s="45"/>
      <c r="F1871" s="334"/>
    </row>
    <row r="1872" spans="1:6" x14ac:dyDescent="0.25">
      <c r="A1872" s="382"/>
      <c r="B1872" s="383"/>
      <c r="C1872" s="254"/>
      <c r="D1872" s="45"/>
      <c r="E1872" s="45"/>
      <c r="F1872" s="334"/>
    </row>
    <row r="1873" spans="1:6" x14ac:dyDescent="0.25">
      <c r="A1873" s="382"/>
      <c r="B1873" s="383"/>
      <c r="C1873" s="254"/>
      <c r="D1873" s="45"/>
      <c r="E1873" s="45"/>
      <c r="F1873" s="334"/>
    </row>
    <row r="1874" spans="1:6" x14ac:dyDescent="0.25">
      <c r="A1874" s="382"/>
      <c r="B1874" s="383"/>
      <c r="C1874" s="254"/>
      <c r="D1874" s="45"/>
      <c r="E1874" s="45"/>
      <c r="F1874" s="334"/>
    </row>
    <row r="1875" spans="1:6" x14ac:dyDescent="0.25">
      <c r="A1875" s="382"/>
      <c r="B1875" s="383"/>
      <c r="C1875" s="254"/>
      <c r="D1875" s="45"/>
      <c r="E1875" s="45"/>
      <c r="F1875" s="334"/>
    </row>
    <row r="1876" spans="1:6" x14ac:dyDescent="0.25">
      <c r="A1876" s="382"/>
      <c r="B1876" s="383"/>
      <c r="C1876" s="254"/>
      <c r="D1876" s="45"/>
      <c r="E1876" s="45"/>
      <c r="F1876" s="334"/>
    </row>
    <row r="1877" spans="1:6" x14ac:dyDescent="0.25">
      <c r="A1877" s="382"/>
      <c r="B1877" s="383"/>
      <c r="C1877" s="254"/>
      <c r="D1877" s="45"/>
      <c r="E1877" s="45"/>
      <c r="F1877" s="334"/>
    </row>
    <row r="1878" spans="1:6" x14ac:dyDescent="0.25">
      <c r="A1878" s="382"/>
      <c r="B1878" s="383"/>
      <c r="C1878" s="254"/>
      <c r="D1878" s="45"/>
      <c r="E1878" s="45"/>
      <c r="F1878" s="334"/>
    </row>
    <row r="1879" spans="1:6" x14ac:dyDescent="0.25">
      <c r="A1879" s="382"/>
      <c r="B1879" s="383"/>
      <c r="C1879" s="254"/>
      <c r="D1879" s="45"/>
      <c r="E1879" s="45"/>
      <c r="F1879" s="334"/>
    </row>
    <row r="1880" spans="1:6" x14ac:dyDescent="0.25">
      <c r="A1880" s="382"/>
      <c r="B1880" s="383"/>
      <c r="C1880" s="254"/>
      <c r="D1880" s="45"/>
      <c r="E1880" s="45"/>
      <c r="F1880" s="334"/>
    </row>
    <row r="1881" spans="1:6" x14ac:dyDescent="0.25">
      <c r="A1881" s="382"/>
      <c r="B1881" s="383"/>
      <c r="C1881" s="254"/>
      <c r="D1881" s="45"/>
      <c r="E1881" s="45"/>
      <c r="F1881" s="334"/>
    </row>
    <row r="1882" spans="1:6" x14ac:dyDescent="0.25">
      <c r="A1882" s="382"/>
      <c r="B1882" s="383"/>
      <c r="C1882" s="254"/>
      <c r="D1882" s="45"/>
      <c r="E1882" s="45"/>
      <c r="F1882" s="334"/>
    </row>
    <row r="1883" spans="1:6" x14ac:dyDescent="0.25">
      <c r="A1883" s="382"/>
      <c r="B1883" s="383"/>
      <c r="C1883" s="254"/>
      <c r="D1883" s="45"/>
      <c r="E1883" s="45"/>
      <c r="F1883" s="334"/>
    </row>
    <row r="1884" spans="1:6" x14ac:dyDescent="0.25">
      <c r="A1884" s="382"/>
      <c r="B1884" s="383"/>
      <c r="C1884" s="254"/>
      <c r="D1884" s="45"/>
      <c r="E1884" s="45"/>
      <c r="F1884" s="334"/>
    </row>
    <row r="1885" spans="1:6" x14ac:dyDescent="0.25">
      <c r="A1885" s="382"/>
      <c r="B1885" s="383"/>
      <c r="C1885" s="254"/>
      <c r="D1885" s="45"/>
      <c r="E1885" s="45"/>
      <c r="F1885" s="334"/>
    </row>
    <row r="1886" spans="1:6" x14ac:dyDescent="0.25">
      <c r="A1886" s="382"/>
      <c r="B1886" s="383"/>
      <c r="C1886" s="254"/>
      <c r="D1886" s="45"/>
      <c r="E1886" s="45"/>
      <c r="F1886" s="334"/>
    </row>
    <row r="1887" spans="1:6" x14ac:dyDescent="0.25">
      <c r="A1887" s="382"/>
      <c r="B1887" s="383"/>
      <c r="C1887" s="254"/>
      <c r="D1887" s="45"/>
      <c r="E1887" s="45"/>
      <c r="F1887" s="334"/>
    </row>
    <row r="1888" spans="1:6" x14ac:dyDescent="0.25">
      <c r="A1888" s="382"/>
      <c r="B1888" s="383"/>
      <c r="C1888" s="254"/>
      <c r="D1888" s="45"/>
      <c r="E1888" s="45"/>
      <c r="F1888" s="334"/>
    </row>
    <row r="1889" spans="1:6" x14ac:dyDescent="0.25">
      <c r="A1889" s="382"/>
      <c r="B1889" s="383"/>
      <c r="C1889" s="254"/>
      <c r="D1889" s="45"/>
      <c r="E1889" s="45"/>
      <c r="F1889" s="334"/>
    </row>
    <row r="1890" spans="1:6" x14ac:dyDescent="0.25">
      <c r="A1890" s="382"/>
      <c r="B1890" s="383"/>
      <c r="C1890" s="254"/>
      <c r="D1890" s="45"/>
      <c r="E1890" s="45"/>
      <c r="F1890" s="334"/>
    </row>
    <row r="1891" spans="1:6" x14ac:dyDescent="0.25">
      <c r="A1891" s="382"/>
      <c r="B1891" s="383"/>
      <c r="C1891" s="254"/>
      <c r="D1891" s="45"/>
      <c r="E1891" s="45"/>
      <c r="F1891" s="334"/>
    </row>
    <row r="1892" spans="1:6" x14ac:dyDescent="0.25">
      <c r="A1892" s="382"/>
      <c r="B1892" s="383"/>
      <c r="C1892" s="254"/>
      <c r="D1892" s="45"/>
      <c r="E1892" s="45"/>
      <c r="F1892" s="334"/>
    </row>
    <row r="1893" spans="1:6" x14ac:dyDescent="0.25">
      <c r="A1893" s="382"/>
      <c r="B1893" s="383"/>
      <c r="C1893" s="254"/>
      <c r="D1893" s="45"/>
      <c r="E1893" s="45"/>
      <c r="F1893" s="334"/>
    </row>
    <row r="1894" spans="1:6" x14ac:dyDescent="0.25">
      <c r="A1894" s="382"/>
      <c r="B1894" s="383"/>
      <c r="C1894" s="254"/>
      <c r="D1894" s="45"/>
      <c r="E1894" s="45"/>
      <c r="F1894" s="334"/>
    </row>
    <row r="1895" spans="1:6" x14ac:dyDescent="0.25">
      <c r="A1895" s="382"/>
      <c r="B1895" s="383"/>
      <c r="C1895" s="254"/>
      <c r="D1895" s="45"/>
      <c r="E1895" s="45"/>
      <c r="F1895" s="334"/>
    </row>
    <row r="1896" spans="1:6" x14ac:dyDescent="0.25">
      <c r="A1896" s="382"/>
      <c r="B1896" s="383"/>
      <c r="C1896" s="254"/>
      <c r="D1896" s="45"/>
      <c r="E1896" s="45"/>
      <c r="F1896" s="334"/>
    </row>
    <row r="1897" spans="1:6" x14ac:dyDescent="0.25">
      <c r="A1897" s="382"/>
      <c r="B1897" s="383"/>
      <c r="C1897" s="254"/>
      <c r="D1897" s="45"/>
      <c r="E1897" s="45"/>
      <c r="F1897" s="334"/>
    </row>
    <row r="1898" spans="1:6" x14ac:dyDescent="0.25">
      <c r="A1898" s="382"/>
      <c r="B1898" s="383"/>
      <c r="C1898" s="254"/>
      <c r="D1898" s="45"/>
      <c r="E1898" s="45"/>
      <c r="F1898" s="334"/>
    </row>
    <row r="1899" spans="1:6" x14ac:dyDescent="0.25">
      <c r="A1899" s="382"/>
      <c r="B1899" s="383"/>
      <c r="C1899" s="254"/>
      <c r="D1899" s="45"/>
      <c r="E1899" s="45"/>
      <c r="F1899" s="334"/>
    </row>
    <row r="1900" spans="1:6" x14ac:dyDescent="0.25">
      <c r="A1900" s="382"/>
      <c r="B1900" s="383"/>
      <c r="C1900" s="254"/>
      <c r="D1900" s="45"/>
      <c r="E1900" s="45"/>
      <c r="F1900" s="334"/>
    </row>
    <row r="1901" spans="1:6" x14ac:dyDescent="0.25">
      <c r="A1901" s="382"/>
      <c r="B1901" s="383"/>
      <c r="C1901" s="254"/>
      <c r="D1901" s="45"/>
      <c r="E1901" s="45"/>
      <c r="F1901" s="334"/>
    </row>
    <row r="1902" spans="1:6" x14ac:dyDescent="0.25">
      <c r="A1902" s="382"/>
      <c r="B1902" s="383"/>
      <c r="C1902" s="254"/>
      <c r="D1902" s="45"/>
      <c r="E1902" s="45"/>
      <c r="F1902" s="334"/>
    </row>
    <row r="1903" spans="1:6" x14ac:dyDescent="0.25">
      <c r="A1903" s="382"/>
      <c r="B1903" s="383"/>
      <c r="C1903" s="254"/>
      <c r="D1903" s="45"/>
      <c r="E1903" s="45"/>
      <c r="F1903" s="334"/>
    </row>
    <row r="1904" spans="1:6" x14ac:dyDescent="0.25">
      <c r="A1904" s="382"/>
      <c r="B1904" s="383"/>
      <c r="C1904" s="254"/>
      <c r="D1904" s="45"/>
      <c r="E1904" s="45"/>
      <c r="F1904" s="334"/>
    </row>
    <row r="1905" spans="1:6" x14ac:dyDescent="0.25">
      <c r="A1905" s="382"/>
      <c r="B1905" s="383"/>
      <c r="C1905" s="254"/>
      <c r="D1905" s="45"/>
      <c r="E1905" s="45"/>
      <c r="F1905" s="334"/>
    </row>
    <row r="1906" spans="1:6" x14ac:dyDescent="0.25">
      <c r="A1906" s="382"/>
      <c r="B1906" s="383"/>
      <c r="C1906" s="254"/>
      <c r="D1906" s="45"/>
      <c r="E1906" s="45"/>
      <c r="F1906" s="334"/>
    </row>
    <row r="1907" spans="1:6" x14ac:dyDescent="0.25">
      <c r="A1907" s="382"/>
      <c r="B1907" s="383"/>
      <c r="C1907" s="254"/>
      <c r="D1907" s="45"/>
      <c r="E1907" s="45"/>
      <c r="F1907" s="334"/>
    </row>
    <row r="1908" spans="1:6" x14ac:dyDescent="0.25">
      <c r="A1908" s="382"/>
      <c r="B1908" s="383"/>
      <c r="C1908" s="254"/>
      <c r="D1908" s="45"/>
      <c r="E1908" s="45"/>
      <c r="F1908" s="334"/>
    </row>
    <row r="1909" spans="1:6" x14ac:dyDescent="0.25">
      <c r="A1909" s="382"/>
      <c r="B1909" s="383"/>
      <c r="C1909" s="254"/>
      <c r="D1909" s="45"/>
      <c r="E1909" s="45"/>
      <c r="F1909" s="334"/>
    </row>
    <row r="1910" spans="1:6" x14ac:dyDescent="0.25">
      <c r="A1910" s="382"/>
      <c r="B1910" s="383"/>
      <c r="C1910" s="254"/>
      <c r="D1910" s="45"/>
      <c r="E1910" s="45"/>
      <c r="F1910" s="334"/>
    </row>
    <row r="1911" spans="1:6" x14ac:dyDescent="0.25">
      <c r="A1911" s="382"/>
      <c r="B1911" s="383"/>
      <c r="C1911" s="254"/>
      <c r="D1911" s="45"/>
      <c r="E1911" s="45"/>
      <c r="F1911" s="334"/>
    </row>
    <row r="1912" spans="1:6" x14ac:dyDescent="0.25">
      <c r="A1912" s="382"/>
      <c r="B1912" s="383"/>
      <c r="C1912" s="254"/>
      <c r="D1912" s="45"/>
      <c r="E1912" s="45"/>
      <c r="F1912" s="334"/>
    </row>
    <row r="1913" spans="1:6" x14ac:dyDescent="0.25">
      <c r="A1913" s="382"/>
      <c r="B1913" s="383"/>
      <c r="C1913" s="254"/>
      <c r="D1913" s="45"/>
      <c r="E1913" s="45"/>
      <c r="F1913" s="334"/>
    </row>
    <row r="1914" spans="1:6" x14ac:dyDescent="0.25">
      <c r="A1914" s="382"/>
      <c r="B1914" s="383"/>
      <c r="C1914" s="254"/>
      <c r="D1914" s="45"/>
      <c r="E1914" s="45"/>
      <c r="F1914" s="334"/>
    </row>
    <row r="1915" spans="1:6" x14ac:dyDescent="0.25">
      <c r="A1915" s="382"/>
      <c r="B1915" s="383"/>
      <c r="C1915" s="254"/>
      <c r="D1915" s="45"/>
      <c r="E1915" s="45"/>
      <c r="F1915" s="334"/>
    </row>
    <row r="1916" spans="1:6" x14ac:dyDescent="0.25">
      <c r="A1916" s="382"/>
      <c r="B1916" s="383"/>
      <c r="C1916" s="254"/>
      <c r="D1916" s="45"/>
      <c r="E1916" s="45"/>
      <c r="F1916" s="334"/>
    </row>
    <row r="1917" spans="1:6" x14ac:dyDescent="0.25">
      <c r="A1917" s="382"/>
      <c r="B1917" s="383"/>
      <c r="C1917" s="254"/>
      <c r="D1917" s="45"/>
      <c r="E1917" s="45"/>
      <c r="F1917" s="334"/>
    </row>
    <row r="1918" spans="1:6" x14ac:dyDescent="0.25">
      <c r="A1918" s="382"/>
      <c r="B1918" s="383"/>
      <c r="C1918" s="254"/>
      <c r="D1918" s="45"/>
      <c r="E1918" s="45"/>
      <c r="F1918" s="334"/>
    </row>
    <row r="1919" spans="1:6" x14ac:dyDescent="0.25">
      <c r="A1919" s="382"/>
      <c r="B1919" s="383"/>
      <c r="C1919" s="254"/>
      <c r="D1919" s="45"/>
      <c r="E1919" s="45"/>
      <c r="F1919" s="334"/>
    </row>
    <row r="1920" spans="1:6" x14ac:dyDescent="0.25">
      <c r="A1920" s="382"/>
      <c r="B1920" s="383"/>
      <c r="C1920" s="254"/>
      <c r="D1920" s="45"/>
      <c r="E1920" s="45"/>
      <c r="F1920" s="334"/>
    </row>
    <row r="1921" spans="1:6" x14ac:dyDescent="0.25">
      <c r="A1921" s="382"/>
      <c r="B1921" s="383"/>
      <c r="C1921" s="254"/>
      <c r="D1921" s="45"/>
      <c r="E1921" s="45"/>
      <c r="F1921" s="334"/>
    </row>
    <row r="1922" spans="1:6" x14ac:dyDescent="0.25">
      <c r="A1922" s="382"/>
      <c r="B1922" s="383"/>
      <c r="C1922" s="254"/>
      <c r="D1922" s="45"/>
      <c r="E1922" s="45"/>
      <c r="F1922" s="334"/>
    </row>
    <row r="1923" spans="1:6" x14ac:dyDescent="0.25">
      <c r="A1923" s="382"/>
      <c r="B1923" s="383"/>
      <c r="C1923" s="254"/>
      <c r="D1923" s="45"/>
      <c r="E1923" s="45"/>
      <c r="F1923" s="334"/>
    </row>
    <row r="1924" spans="1:6" x14ac:dyDescent="0.25">
      <c r="A1924" s="382"/>
      <c r="B1924" s="383"/>
      <c r="C1924" s="254"/>
      <c r="D1924" s="45"/>
      <c r="E1924" s="45"/>
      <c r="F1924" s="334"/>
    </row>
    <row r="1925" spans="1:6" x14ac:dyDescent="0.25">
      <c r="A1925" s="382"/>
      <c r="B1925" s="383"/>
      <c r="C1925" s="254"/>
      <c r="D1925" s="45"/>
      <c r="E1925" s="45"/>
      <c r="F1925" s="334"/>
    </row>
    <row r="1926" spans="1:6" x14ac:dyDescent="0.25">
      <c r="A1926" s="382"/>
      <c r="B1926" s="383"/>
      <c r="C1926" s="254"/>
      <c r="D1926" s="45"/>
      <c r="E1926" s="45"/>
      <c r="F1926" s="334"/>
    </row>
    <row r="1927" spans="1:6" x14ac:dyDescent="0.25">
      <c r="A1927" s="382"/>
      <c r="B1927" s="383"/>
      <c r="C1927" s="254"/>
      <c r="D1927" s="45"/>
      <c r="E1927" s="45"/>
      <c r="F1927" s="334"/>
    </row>
    <row r="1928" spans="1:6" x14ac:dyDescent="0.25">
      <c r="A1928" s="382"/>
      <c r="B1928" s="383"/>
      <c r="C1928" s="254"/>
      <c r="D1928" s="45"/>
      <c r="E1928" s="45"/>
      <c r="F1928" s="334"/>
    </row>
    <row r="1929" spans="1:6" x14ac:dyDescent="0.25">
      <c r="A1929" s="382"/>
      <c r="B1929" s="383"/>
      <c r="C1929" s="254"/>
      <c r="D1929" s="45"/>
      <c r="E1929" s="45"/>
      <c r="F1929" s="334"/>
    </row>
    <row r="1930" spans="1:6" x14ac:dyDescent="0.25">
      <c r="A1930" s="382"/>
      <c r="B1930" s="383"/>
      <c r="C1930" s="254"/>
      <c r="D1930" s="45"/>
      <c r="E1930" s="45"/>
      <c r="F1930" s="334"/>
    </row>
    <row r="1931" spans="1:6" x14ac:dyDescent="0.25">
      <c r="A1931" s="382"/>
      <c r="B1931" s="383"/>
      <c r="C1931" s="254"/>
      <c r="D1931" s="45"/>
      <c r="E1931" s="45"/>
      <c r="F1931" s="334"/>
    </row>
    <row r="1932" spans="1:6" x14ac:dyDescent="0.25">
      <c r="A1932" s="382"/>
      <c r="B1932" s="383"/>
      <c r="C1932" s="254"/>
      <c r="D1932" s="45"/>
      <c r="E1932" s="45"/>
      <c r="F1932" s="334"/>
    </row>
    <row r="1933" spans="1:6" x14ac:dyDescent="0.25">
      <c r="A1933" s="382"/>
      <c r="B1933" s="383"/>
      <c r="C1933" s="254"/>
      <c r="D1933" s="45"/>
      <c r="E1933" s="45"/>
      <c r="F1933" s="334"/>
    </row>
    <row r="1934" spans="1:6" x14ac:dyDescent="0.25">
      <c r="A1934" s="382"/>
      <c r="B1934" s="383"/>
      <c r="C1934" s="254"/>
      <c r="D1934" s="45"/>
      <c r="E1934" s="45"/>
      <c r="F1934" s="334"/>
    </row>
    <row r="1935" spans="1:6" x14ac:dyDescent="0.25">
      <c r="A1935" s="382"/>
      <c r="B1935" s="383"/>
      <c r="C1935" s="254"/>
      <c r="D1935" s="45"/>
      <c r="E1935" s="45"/>
      <c r="F1935" s="334"/>
    </row>
    <row r="1936" spans="1:6" x14ac:dyDescent="0.25">
      <c r="A1936" s="382"/>
      <c r="B1936" s="383"/>
      <c r="C1936" s="254"/>
      <c r="D1936" s="45"/>
      <c r="E1936" s="45"/>
      <c r="F1936" s="334"/>
    </row>
    <row r="1937" spans="1:6" x14ac:dyDescent="0.25">
      <c r="A1937" s="382"/>
      <c r="B1937" s="383"/>
      <c r="C1937" s="254"/>
      <c r="D1937" s="45"/>
      <c r="E1937" s="45"/>
      <c r="F1937" s="334"/>
    </row>
    <row r="1938" spans="1:6" x14ac:dyDescent="0.25">
      <c r="A1938" s="382"/>
      <c r="B1938" s="383"/>
      <c r="C1938" s="254"/>
      <c r="D1938" s="45"/>
      <c r="E1938" s="45"/>
      <c r="F1938" s="334"/>
    </row>
    <row r="1939" spans="1:6" x14ac:dyDescent="0.25">
      <c r="A1939" s="382"/>
      <c r="B1939" s="383"/>
      <c r="C1939" s="254"/>
      <c r="D1939" s="45"/>
      <c r="E1939" s="45"/>
      <c r="F1939" s="334"/>
    </row>
    <row r="1940" spans="1:6" x14ac:dyDescent="0.25">
      <c r="A1940" s="382"/>
      <c r="B1940" s="383"/>
      <c r="C1940" s="254"/>
      <c r="D1940" s="45"/>
      <c r="E1940" s="45"/>
      <c r="F1940" s="334"/>
    </row>
    <row r="1941" spans="1:6" x14ac:dyDescent="0.25">
      <c r="A1941" s="382"/>
      <c r="B1941" s="383"/>
      <c r="C1941" s="254"/>
      <c r="D1941" s="45"/>
      <c r="E1941" s="45"/>
      <c r="F1941" s="334"/>
    </row>
    <row r="1942" spans="1:6" x14ac:dyDescent="0.25">
      <c r="A1942" s="382"/>
      <c r="B1942" s="383"/>
      <c r="C1942" s="254"/>
      <c r="D1942" s="45"/>
      <c r="E1942" s="45"/>
      <c r="F1942" s="334"/>
    </row>
    <row r="1943" spans="1:6" x14ac:dyDescent="0.25">
      <c r="A1943" s="382"/>
      <c r="B1943" s="383"/>
      <c r="C1943" s="254"/>
      <c r="D1943" s="45"/>
      <c r="E1943" s="45"/>
      <c r="F1943" s="334"/>
    </row>
    <row r="1944" spans="1:6" x14ac:dyDescent="0.25">
      <c r="A1944" s="382"/>
      <c r="B1944" s="383"/>
      <c r="C1944" s="254"/>
      <c r="D1944" s="45"/>
      <c r="E1944" s="45"/>
      <c r="F1944" s="334"/>
    </row>
    <row r="1945" spans="1:6" x14ac:dyDescent="0.25">
      <c r="A1945" s="382"/>
      <c r="B1945" s="383"/>
      <c r="C1945" s="254"/>
      <c r="D1945" s="45"/>
      <c r="E1945" s="45"/>
      <c r="F1945" s="334"/>
    </row>
    <row r="1946" spans="1:6" x14ac:dyDescent="0.25">
      <c r="A1946" s="382"/>
      <c r="B1946" s="383"/>
      <c r="C1946" s="254"/>
      <c r="D1946" s="45"/>
      <c r="E1946" s="45"/>
      <c r="F1946" s="334"/>
    </row>
    <row r="1947" spans="1:6" x14ac:dyDescent="0.25">
      <c r="A1947" s="382"/>
      <c r="B1947" s="383"/>
      <c r="C1947" s="254"/>
      <c r="D1947" s="45"/>
      <c r="E1947" s="45"/>
      <c r="F1947" s="334"/>
    </row>
    <row r="1948" spans="1:6" x14ac:dyDescent="0.25">
      <c r="A1948" s="382"/>
      <c r="B1948" s="383"/>
      <c r="C1948" s="254"/>
      <c r="D1948" s="45"/>
      <c r="E1948" s="45"/>
      <c r="F1948" s="334"/>
    </row>
    <row r="1949" spans="1:6" x14ac:dyDescent="0.25">
      <c r="A1949" s="382"/>
      <c r="B1949" s="383"/>
      <c r="C1949" s="254"/>
      <c r="D1949" s="45"/>
      <c r="E1949" s="45"/>
      <c r="F1949" s="334"/>
    </row>
    <row r="1950" spans="1:6" x14ac:dyDescent="0.25">
      <c r="A1950" s="382"/>
      <c r="B1950" s="383"/>
      <c r="C1950" s="254"/>
      <c r="D1950" s="45"/>
      <c r="E1950" s="45"/>
      <c r="F1950" s="334"/>
    </row>
    <row r="1951" spans="1:6" x14ac:dyDescent="0.25">
      <c r="A1951" s="382"/>
      <c r="B1951" s="383"/>
      <c r="C1951" s="254"/>
      <c r="D1951" s="45"/>
      <c r="E1951" s="45"/>
      <c r="F1951" s="334"/>
    </row>
    <row r="1952" spans="1:6" x14ac:dyDescent="0.25">
      <c r="A1952" s="382"/>
      <c r="B1952" s="383"/>
      <c r="C1952" s="254"/>
      <c r="D1952" s="45"/>
      <c r="E1952" s="45"/>
      <c r="F1952" s="334"/>
    </row>
    <row r="1953" spans="1:6" x14ac:dyDescent="0.25">
      <c r="A1953" s="382"/>
      <c r="B1953" s="383"/>
      <c r="C1953" s="254"/>
      <c r="D1953" s="45"/>
      <c r="E1953" s="45"/>
      <c r="F1953" s="334"/>
    </row>
    <row r="1954" spans="1:6" x14ac:dyDescent="0.25">
      <c r="A1954" s="382"/>
      <c r="B1954" s="383"/>
      <c r="C1954" s="254"/>
      <c r="D1954" s="45"/>
      <c r="E1954" s="45"/>
      <c r="F1954" s="334"/>
    </row>
    <row r="1955" spans="1:6" x14ac:dyDescent="0.25">
      <c r="A1955" s="382"/>
      <c r="B1955" s="383"/>
      <c r="C1955" s="254"/>
      <c r="D1955" s="45"/>
      <c r="E1955" s="45"/>
      <c r="F1955" s="334"/>
    </row>
    <row r="1956" spans="1:6" x14ac:dyDescent="0.25">
      <c r="A1956" s="382"/>
      <c r="B1956" s="383"/>
      <c r="C1956" s="254"/>
      <c r="D1956" s="45"/>
      <c r="E1956" s="45"/>
      <c r="F1956" s="334"/>
    </row>
    <row r="1957" spans="1:6" x14ac:dyDescent="0.25">
      <c r="A1957" s="382"/>
      <c r="B1957" s="383"/>
      <c r="C1957" s="254"/>
      <c r="D1957" s="45"/>
      <c r="E1957" s="45"/>
      <c r="F1957" s="334"/>
    </row>
    <row r="1958" spans="1:6" x14ac:dyDescent="0.25">
      <c r="A1958" s="382"/>
      <c r="B1958" s="383"/>
      <c r="C1958" s="254"/>
      <c r="D1958" s="45"/>
      <c r="E1958" s="45"/>
      <c r="F1958" s="334"/>
    </row>
    <row r="1959" spans="1:6" x14ac:dyDescent="0.25">
      <c r="A1959" s="382"/>
      <c r="B1959" s="383"/>
      <c r="C1959" s="254"/>
      <c r="D1959" s="45"/>
      <c r="E1959" s="45"/>
      <c r="F1959" s="334"/>
    </row>
    <row r="1960" spans="1:6" x14ac:dyDescent="0.25">
      <c r="A1960" s="382"/>
      <c r="B1960" s="383"/>
      <c r="C1960" s="254"/>
      <c r="D1960" s="45"/>
      <c r="E1960" s="45"/>
      <c r="F1960" s="334"/>
    </row>
    <row r="1961" spans="1:6" x14ac:dyDescent="0.25">
      <c r="A1961" s="382"/>
      <c r="B1961" s="383"/>
      <c r="C1961" s="254"/>
      <c r="D1961" s="45"/>
      <c r="E1961" s="45"/>
      <c r="F1961" s="334"/>
    </row>
    <row r="1962" spans="1:6" x14ac:dyDescent="0.25">
      <c r="A1962" s="382"/>
      <c r="B1962" s="383"/>
      <c r="C1962" s="254"/>
      <c r="D1962" s="45"/>
      <c r="E1962" s="45"/>
      <c r="F1962" s="334"/>
    </row>
    <row r="1963" spans="1:6" x14ac:dyDescent="0.25">
      <c r="A1963" s="382"/>
      <c r="B1963" s="383"/>
      <c r="C1963" s="254"/>
      <c r="D1963" s="45"/>
      <c r="E1963" s="45"/>
      <c r="F1963" s="334"/>
    </row>
    <row r="1964" spans="1:6" x14ac:dyDescent="0.25">
      <c r="A1964" s="382"/>
      <c r="B1964" s="383"/>
      <c r="C1964" s="254"/>
      <c r="D1964" s="45"/>
      <c r="E1964" s="45"/>
      <c r="F1964" s="334"/>
    </row>
    <row r="1965" spans="1:6" x14ac:dyDescent="0.25">
      <c r="A1965" s="382"/>
      <c r="B1965" s="383"/>
      <c r="C1965" s="254"/>
      <c r="D1965" s="45"/>
      <c r="E1965" s="45"/>
      <c r="F1965" s="334"/>
    </row>
    <row r="1966" spans="1:6" x14ac:dyDescent="0.25">
      <c r="A1966" s="382"/>
      <c r="B1966" s="383"/>
      <c r="C1966" s="254"/>
      <c r="D1966" s="45"/>
      <c r="E1966" s="45"/>
      <c r="F1966" s="334"/>
    </row>
    <row r="1967" spans="1:6" x14ac:dyDescent="0.25">
      <c r="A1967" s="382"/>
      <c r="B1967" s="383"/>
      <c r="C1967" s="254"/>
      <c r="D1967" s="45"/>
      <c r="E1967" s="45"/>
      <c r="F1967" s="334"/>
    </row>
    <row r="1968" spans="1:6" x14ac:dyDescent="0.25">
      <c r="A1968" s="382"/>
      <c r="B1968" s="383"/>
      <c r="C1968" s="254"/>
      <c r="D1968" s="45"/>
      <c r="E1968" s="45"/>
      <c r="F1968" s="334"/>
    </row>
    <row r="1969" spans="1:6" x14ac:dyDescent="0.25">
      <c r="A1969" s="382"/>
      <c r="B1969" s="383"/>
      <c r="C1969" s="254"/>
      <c r="D1969" s="45"/>
      <c r="E1969" s="45"/>
      <c r="F1969" s="334"/>
    </row>
    <row r="1970" spans="1:6" x14ac:dyDescent="0.25">
      <c r="A1970" s="382"/>
      <c r="B1970" s="383"/>
      <c r="C1970" s="254"/>
      <c r="D1970" s="45"/>
      <c r="E1970" s="45"/>
      <c r="F1970" s="334"/>
    </row>
    <row r="1971" spans="1:6" x14ac:dyDescent="0.25">
      <c r="A1971" s="382"/>
      <c r="B1971" s="383"/>
      <c r="C1971" s="254"/>
      <c r="D1971" s="45"/>
      <c r="E1971" s="45"/>
      <c r="F1971" s="334"/>
    </row>
    <row r="1972" spans="1:6" x14ac:dyDescent="0.25">
      <c r="A1972" s="382"/>
      <c r="B1972" s="383"/>
      <c r="C1972" s="254"/>
      <c r="D1972" s="45"/>
      <c r="E1972" s="45"/>
      <c r="F1972" s="334"/>
    </row>
    <row r="1973" spans="1:6" x14ac:dyDescent="0.25">
      <c r="A1973" s="382"/>
      <c r="B1973" s="383"/>
      <c r="C1973" s="254"/>
      <c r="D1973" s="45"/>
      <c r="E1973" s="45"/>
      <c r="F1973" s="334"/>
    </row>
    <row r="1974" spans="1:6" x14ac:dyDescent="0.25">
      <c r="A1974" s="382"/>
      <c r="B1974" s="383"/>
      <c r="C1974" s="254"/>
      <c r="D1974" s="45"/>
      <c r="E1974" s="45"/>
      <c r="F1974" s="334"/>
    </row>
    <row r="1975" spans="1:6" x14ac:dyDescent="0.25">
      <c r="A1975" s="382"/>
      <c r="B1975" s="383"/>
      <c r="C1975" s="254"/>
      <c r="D1975" s="45"/>
      <c r="E1975" s="45"/>
      <c r="F1975" s="334"/>
    </row>
    <row r="1976" spans="1:6" x14ac:dyDescent="0.25">
      <c r="A1976" s="382"/>
      <c r="B1976" s="383"/>
      <c r="C1976" s="254"/>
      <c r="D1976" s="45"/>
      <c r="E1976" s="45"/>
      <c r="F1976" s="334"/>
    </row>
    <row r="1977" spans="1:6" x14ac:dyDescent="0.25">
      <c r="A1977" s="382"/>
      <c r="B1977" s="383"/>
      <c r="C1977" s="254"/>
      <c r="D1977" s="45"/>
      <c r="E1977" s="45"/>
      <c r="F1977" s="334"/>
    </row>
    <row r="1978" spans="1:6" x14ac:dyDescent="0.25">
      <c r="A1978" s="382"/>
      <c r="B1978" s="383"/>
      <c r="C1978" s="254"/>
      <c r="D1978" s="45"/>
      <c r="E1978" s="45"/>
      <c r="F1978" s="334"/>
    </row>
    <row r="1979" spans="1:6" x14ac:dyDescent="0.25">
      <c r="A1979" s="382"/>
      <c r="B1979" s="383"/>
      <c r="C1979" s="254"/>
      <c r="D1979" s="45"/>
      <c r="E1979" s="45"/>
      <c r="F1979" s="334"/>
    </row>
    <row r="1980" spans="1:6" x14ac:dyDescent="0.25">
      <c r="A1980" s="382"/>
      <c r="B1980" s="383"/>
      <c r="C1980" s="254"/>
      <c r="D1980" s="45"/>
      <c r="E1980" s="45"/>
      <c r="F1980" s="334"/>
    </row>
    <row r="1981" spans="1:6" x14ac:dyDescent="0.25">
      <c r="A1981" s="382"/>
      <c r="B1981" s="383"/>
      <c r="C1981" s="254"/>
      <c r="D1981" s="45"/>
      <c r="E1981" s="45"/>
      <c r="F1981" s="334"/>
    </row>
    <row r="1982" spans="1:6" x14ac:dyDescent="0.25">
      <c r="A1982" s="382"/>
      <c r="B1982" s="383"/>
      <c r="C1982" s="254"/>
      <c r="D1982" s="45"/>
      <c r="E1982" s="45"/>
      <c r="F1982" s="334"/>
    </row>
    <row r="1983" spans="1:6" x14ac:dyDescent="0.25">
      <c r="A1983" s="382"/>
      <c r="B1983" s="383"/>
      <c r="C1983" s="254"/>
      <c r="D1983" s="45"/>
      <c r="E1983" s="45"/>
      <c r="F1983" s="334"/>
    </row>
    <row r="1984" spans="1:6" x14ac:dyDescent="0.25">
      <c r="A1984" s="382"/>
      <c r="B1984" s="383"/>
      <c r="C1984" s="254"/>
      <c r="D1984" s="45"/>
      <c r="E1984" s="45"/>
      <c r="F1984" s="334"/>
    </row>
    <row r="1985" spans="1:6" x14ac:dyDescent="0.25">
      <c r="A1985" s="382"/>
      <c r="B1985" s="383"/>
      <c r="C1985" s="254"/>
      <c r="D1985" s="45"/>
      <c r="E1985" s="45"/>
      <c r="F1985" s="334"/>
    </row>
    <row r="1986" spans="1:6" x14ac:dyDescent="0.25">
      <c r="A1986" s="382"/>
      <c r="B1986" s="383"/>
      <c r="C1986" s="254"/>
      <c r="D1986" s="45"/>
      <c r="E1986" s="45"/>
      <c r="F1986" s="334"/>
    </row>
    <row r="1987" spans="1:6" x14ac:dyDescent="0.25">
      <c r="A1987" s="382"/>
      <c r="B1987" s="383"/>
      <c r="C1987" s="254"/>
      <c r="D1987" s="45"/>
      <c r="E1987" s="45"/>
      <c r="F1987" s="334"/>
    </row>
    <row r="1988" spans="1:6" x14ac:dyDescent="0.25">
      <c r="A1988" s="382"/>
      <c r="B1988" s="383"/>
      <c r="C1988" s="254"/>
      <c r="D1988" s="45"/>
      <c r="E1988" s="45"/>
      <c r="F1988" s="334"/>
    </row>
    <row r="1989" spans="1:6" x14ac:dyDescent="0.25">
      <c r="A1989" s="382"/>
      <c r="B1989" s="383"/>
      <c r="C1989" s="254"/>
      <c r="D1989" s="45"/>
      <c r="E1989" s="45"/>
      <c r="F1989" s="334"/>
    </row>
    <row r="1990" spans="1:6" x14ac:dyDescent="0.25">
      <c r="A1990" s="382"/>
      <c r="B1990" s="383"/>
      <c r="C1990" s="254"/>
      <c r="D1990" s="45"/>
      <c r="E1990" s="45"/>
      <c r="F1990" s="334"/>
    </row>
    <row r="1991" spans="1:6" x14ac:dyDescent="0.25">
      <c r="A1991" s="382"/>
      <c r="B1991" s="383"/>
      <c r="C1991" s="254"/>
      <c r="D1991" s="45"/>
      <c r="E1991" s="45"/>
      <c r="F1991" s="334"/>
    </row>
    <row r="1992" spans="1:6" x14ac:dyDescent="0.25">
      <c r="A1992" s="382"/>
      <c r="B1992" s="383"/>
      <c r="C1992" s="254"/>
      <c r="D1992" s="45"/>
      <c r="E1992" s="45"/>
      <c r="F1992" s="334"/>
    </row>
    <row r="1993" spans="1:6" x14ac:dyDescent="0.25">
      <c r="A1993" s="382"/>
      <c r="B1993" s="383"/>
      <c r="C1993" s="254"/>
      <c r="D1993" s="45"/>
      <c r="E1993" s="45"/>
      <c r="F1993" s="334"/>
    </row>
    <row r="1994" spans="1:6" x14ac:dyDescent="0.25">
      <c r="A1994" s="382"/>
      <c r="B1994" s="383"/>
      <c r="C1994" s="254"/>
      <c r="D1994" s="45"/>
      <c r="E1994" s="45"/>
      <c r="F1994" s="334"/>
    </row>
    <row r="1995" spans="1:6" x14ac:dyDescent="0.25">
      <c r="A1995" s="382"/>
      <c r="B1995" s="383"/>
      <c r="C1995" s="254"/>
      <c r="D1995" s="45"/>
      <c r="E1995" s="45"/>
      <c r="F1995" s="334"/>
    </row>
    <row r="1996" spans="1:6" x14ac:dyDescent="0.25">
      <c r="A1996" s="382"/>
      <c r="B1996" s="383"/>
      <c r="C1996" s="254"/>
      <c r="D1996" s="45"/>
      <c r="E1996" s="45"/>
      <c r="F1996" s="334"/>
    </row>
    <row r="1997" spans="1:6" x14ac:dyDescent="0.25">
      <c r="A1997" s="382"/>
      <c r="B1997" s="383"/>
      <c r="C1997" s="254"/>
      <c r="D1997" s="45"/>
      <c r="E1997" s="45"/>
      <c r="F1997" s="334"/>
    </row>
    <row r="1998" spans="1:6" x14ac:dyDescent="0.25">
      <c r="A1998" s="382"/>
      <c r="B1998" s="383"/>
      <c r="C1998" s="254"/>
      <c r="D1998" s="45"/>
      <c r="E1998" s="45"/>
      <c r="F1998" s="334"/>
    </row>
    <row r="1999" spans="1:6" x14ac:dyDescent="0.25">
      <c r="A1999" s="382"/>
      <c r="B1999" s="383"/>
      <c r="C1999" s="254"/>
      <c r="D1999" s="45"/>
      <c r="E1999" s="45"/>
      <c r="F1999" s="334"/>
    </row>
    <row r="2000" spans="1:6" x14ac:dyDescent="0.25">
      <c r="A2000" s="382"/>
      <c r="B2000" s="383"/>
      <c r="C2000" s="254"/>
      <c r="D2000" s="45"/>
      <c r="E2000" s="45"/>
      <c r="F2000" s="334"/>
    </row>
    <row r="2001" spans="1:6" x14ac:dyDescent="0.25">
      <c r="A2001" s="382"/>
      <c r="B2001" s="383"/>
      <c r="C2001" s="254"/>
      <c r="D2001" s="45"/>
      <c r="E2001" s="45"/>
      <c r="F2001" s="334"/>
    </row>
    <row r="2002" spans="1:6" x14ac:dyDescent="0.25">
      <c r="A2002" s="382"/>
      <c r="B2002" s="383"/>
      <c r="C2002" s="254"/>
      <c r="D2002" s="45"/>
      <c r="E2002" s="45"/>
      <c r="F2002" s="334"/>
    </row>
    <row r="2003" spans="1:6" x14ac:dyDescent="0.25">
      <c r="A2003" s="382"/>
      <c r="B2003" s="383"/>
      <c r="C2003" s="254"/>
      <c r="D2003" s="45"/>
      <c r="E2003" s="45"/>
      <c r="F2003" s="334"/>
    </row>
    <row r="2004" spans="1:6" x14ac:dyDescent="0.25">
      <c r="A2004" s="382"/>
      <c r="B2004" s="383"/>
      <c r="C2004" s="254"/>
      <c r="D2004" s="45"/>
      <c r="E2004" s="45"/>
      <c r="F2004" s="334"/>
    </row>
    <row r="2005" spans="1:6" x14ac:dyDescent="0.25">
      <c r="A2005" s="382"/>
      <c r="B2005" s="383"/>
      <c r="C2005" s="254"/>
      <c r="D2005" s="45"/>
      <c r="E2005" s="45"/>
      <c r="F2005" s="334"/>
    </row>
    <row r="2006" spans="1:6" x14ac:dyDescent="0.25">
      <c r="A2006" s="382"/>
      <c r="B2006" s="383"/>
      <c r="C2006" s="254"/>
      <c r="D2006" s="45"/>
      <c r="E2006" s="45"/>
      <c r="F2006" s="334"/>
    </row>
    <row r="2007" spans="1:6" x14ac:dyDescent="0.25">
      <c r="A2007" s="382"/>
      <c r="B2007" s="383"/>
      <c r="C2007" s="254"/>
      <c r="D2007" s="45"/>
      <c r="E2007" s="45"/>
      <c r="F2007" s="334"/>
    </row>
    <row r="2008" spans="1:6" x14ac:dyDescent="0.25">
      <c r="A2008" s="382"/>
      <c r="B2008" s="383"/>
      <c r="C2008" s="254"/>
      <c r="D2008" s="45"/>
      <c r="E2008" s="45"/>
      <c r="F2008" s="334"/>
    </row>
    <row r="2009" spans="1:6" x14ac:dyDescent="0.25">
      <c r="A2009" s="382"/>
      <c r="B2009" s="383"/>
      <c r="C2009" s="254"/>
      <c r="D2009" s="45"/>
      <c r="E2009" s="45"/>
      <c r="F2009" s="334"/>
    </row>
    <row r="2010" spans="1:6" x14ac:dyDescent="0.25">
      <c r="A2010" s="382"/>
      <c r="B2010" s="383"/>
      <c r="C2010" s="254"/>
      <c r="D2010" s="45"/>
      <c r="E2010" s="45"/>
      <c r="F2010" s="334"/>
    </row>
    <row r="2011" spans="1:6" x14ac:dyDescent="0.25">
      <c r="A2011" s="382"/>
      <c r="B2011" s="383"/>
      <c r="C2011" s="254"/>
      <c r="D2011" s="45"/>
      <c r="E2011" s="45"/>
      <c r="F2011" s="334"/>
    </row>
    <row r="2012" spans="1:6" x14ac:dyDescent="0.25">
      <c r="A2012" s="382"/>
      <c r="B2012" s="383"/>
      <c r="C2012" s="254"/>
      <c r="D2012" s="45"/>
      <c r="E2012" s="45"/>
      <c r="F2012" s="334"/>
    </row>
    <row r="2013" spans="1:6" x14ac:dyDescent="0.25">
      <c r="A2013" s="382"/>
      <c r="B2013" s="383"/>
      <c r="C2013" s="254"/>
      <c r="D2013" s="45"/>
      <c r="E2013" s="45"/>
      <c r="F2013" s="334"/>
    </row>
    <row r="2014" spans="1:6" x14ac:dyDescent="0.25">
      <c r="A2014" s="382"/>
      <c r="B2014" s="383"/>
      <c r="C2014" s="254"/>
      <c r="D2014" s="45"/>
      <c r="E2014" s="45"/>
      <c r="F2014" s="334"/>
    </row>
    <row r="2015" spans="1:6" x14ac:dyDescent="0.25">
      <c r="A2015" s="382"/>
      <c r="B2015" s="383"/>
      <c r="C2015" s="254"/>
      <c r="D2015" s="45"/>
      <c r="E2015" s="45"/>
      <c r="F2015" s="334"/>
    </row>
    <row r="2016" spans="1:6" x14ac:dyDescent="0.25">
      <c r="A2016" s="382"/>
      <c r="B2016" s="383"/>
      <c r="C2016" s="254"/>
      <c r="D2016" s="45"/>
      <c r="E2016" s="45"/>
      <c r="F2016" s="334"/>
    </row>
    <row r="2017" spans="1:6" x14ac:dyDescent="0.25">
      <c r="A2017" s="382"/>
      <c r="B2017" s="383"/>
      <c r="C2017" s="254"/>
      <c r="D2017" s="45"/>
      <c r="E2017" s="45"/>
      <c r="F2017" s="334"/>
    </row>
    <row r="2018" spans="1:6" x14ac:dyDescent="0.25">
      <c r="A2018" s="382"/>
      <c r="B2018" s="383"/>
      <c r="C2018" s="254"/>
      <c r="D2018" s="45"/>
      <c r="E2018" s="45"/>
      <c r="F2018" s="334"/>
    </row>
    <row r="2019" spans="1:6" x14ac:dyDescent="0.25">
      <c r="A2019" s="382"/>
      <c r="B2019" s="383"/>
      <c r="C2019" s="254"/>
      <c r="D2019" s="45"/>
      <c r="E2019" s="45"/>
      <c r="F2019" s="334"/>
    </row>
    <row r="2020" spans="1:6" x14ac:dyDescent="0.25">
      <c r="A2020" s="382"/>
      <c r="B2020" s="383"/>
      <c r="C2020" s="254"/>
      <c r="D2020" s="45"/>
      <c r="E2020" s="45"/>
      <c r="F2020" s="334"/>
    </row>
    <row r="2021" spans="1:6" x14ac:dyDescent="0.25">
      <c r="A2021" s="382"/>
      <c r="B2021" s="383"/>
      <c r="C2021" s="254"/>
      <c r="D2021" s="45"/>
      <c r="E2021" s="45"/>
      <c r="F2021" s="334"/>
    </row>
    <row r="2022" spans="1:6" x14ac:dyDescent="0.25">
      <c r="A2022" s="382"/>
      <c r="B2022" s="383"/>
      <c r="C2022" s="254"/>
      <c r="D2022" s="45"/>
      <c r="E2022" s="45"/>
      <c r="F2022" s="334"/>
    </row>
    <row r="2023" spans="1:6" x14ac:dyDescent="0.25">
      <c r="A2023" s="382"/>
      <c r="B2023" s="383"/>
      <c r="C2023" s="254"/>
      <c r="D2023" s="45"/>
      <c r="E2023" s="45"/>
      <c r="F2023" s="334"/>
    </row>
    <row r="2024" spans="1:6" x14ac:dyDescent="0.25">
      <c r="A2024" s="382"/>
      <c r="B2024" s="383"/>
      <c r="C2024" s="254"/>
      <c r="D2024" s="45"/>
      <c r="E2024" s="45"/>
      <c r="F2024" s="334"/>
    </row>
    <row r="2025" spans="1:6" x14ac:dyDescent="0.25">
      <c r="A2025" s="382"/>
      <c r="B2025" s="383"/>
      <c r="C2025" s="254"/>
      <c r="D2025" s="45"/>
      <c r="E2025" s="45"/>
      <c r="F2025" s="334"/>
    </row>
    <row r="2026" spans="1:6" x14ac:dyDescent="0.25">
      <c r="A2026" s="382"/>
      <c r="B2026" s="383"/>
      <c r="C2026" s="254"/>
      <c r="D2026" s="45"/>
      <c r="E2026" s="45"/>
      <c r="F2026" s="334"/>
    </row>
    <row r="2027" spans="1:6" x14ac:dyDescent="0.25">
      <c r="A2027" s="382"/>
      <c r="B2027" s="383"/>
      <c r="C2027" s="254"/>
      <c r="D2027" s="45"/>
      <c r="E2027" s="45"/>
      <c r="F2027" s="334"/>
    </row>
    <row r="2028" spans="1:6" x14ac:dyDescent="0.25">
      <c r="A2028" s="382"/>
      <c r="B2028" s="383"/>
      <c r="C2028" s="254"/>
      <c r="D2028" s="45"/>
      <c r="E2028" s="45"/>
      <c r="F2028" s="334"/>
    </row>
    <row r="2029" spans="1:6" x14ac:dyDescent="0.25">
      <c r="A2029" s="382"/>
      <c r="B2029" s="383"/>
      <c r="C2029" s="254"/>
      <c r="D2029" s="45"/>
      <c r="E2029" s="45"/>
      <c r="F2029" s="334"/>
    </row>
    <row r="2030" spans="1:6" x14ac:dyDescent="0.25">
      <c r="A2030" s="382"/>
      <c r="B2030" s="383"/>
      <c r="C2030" s="254"/>
      <c r="D2030" s="45"/>
      <c r="E2030" s="45"/>
      <c r="F2030" s="334"/>
    </row>
    <row r="2031" spans="1:6" x14ac:dyDescent="0.25">
      <c r="A2031" s="382"/>
      <c r="B2031" s="383"/>
      <c r="C2031" s="254"/>
      <c r="D2031" s="45"/>
      <c r="E2031" s="45"/>
      <c r="F2031" s="334"/>
    </row>
    <row r="2032" spans="1:6" x14ac:dyDescent="0.25">
      <c r="A2032" s="382"/>
      <c r="B2032" s="383"/>
      <c r="C2032" s="254"/>
      <c r="D2032" s="45"/>
      <c r="E2032" s="45"/>
      <c r="F2032" s="334"/>
    </row>
    <row r="2033" spans="1:6" x14ac:dyDescent="0.25">
      <c r="A2033" s="382"/>
      <c r="B2033" s="383"/>
      <c r="C2033" s="254"/>
      <c r="D2033" s="45"/>
      <c r="E2033" s="45"/>
      <c r="F2033" s="334"/>
    </row>
    <row r="2034" spans="1:6" x14ac:dyDescent="0.25">
      <c r="A2034" s="382"/>
      <c r="B2034" s="383"/>
      <c r="C2034" s="254"/>
      <c r="D2034" s="45"/>
      <c r="E2034" s="45"/>
      <c r="F2034" s="334"/>
    </row>
    <row r="2035" spans="1:6" x14ac:dyDescent="0.25">
      <c r="A2035" s="382"/>
      <c r="B2035" s="383"/>
      <c r="C2035" s="254"/>
      <c r="D2035" s="45"/>
      <c r="E2035" s="45"/>
      <c r="F2035" s="334"/>
    </row>
    <row r="2036" spans="1:6" x14ac:dyDescent="0.25">
      <c r="A2036" s="382"/>
      <c r="B2036" s="383"/>
      <c r="C2036" s="254"/>
      <c r="D2036" s="45"/>
      <c r="E2036" s="45"/>
      <c r="F2036" s="334"/>
    </row>
    <row r="2037" spans="1:6" x14ac:dyDescent="0.25">
      <c r="A2037" s="382"/>
      <c r="B2037" s="383"/>
      <c r="C2037" s="254"/>
      <c r="D2037" s="45"/>
      <c r="E2037" s="45"/>
      <c r="F2037" s="334"/>
    </row>
    <row r="2038" spans="1:6" x14ac:dyDescent="0.25">
      <c r="A2038" s="382"/>
      <c r="B2038" s="383"/>
      <c r="C2038" s="254"/>
      <c r="D2038" s="45"/>
      <c r="E2038" s="45"/>
      <c r="F2038" s="334"/>
    </row>
    <row r="2039" spans="1:6" x14ac:dyDescent="0.25">
      <c r="A2039" s="382"/>
      <c r="B2039" s="383"/>
      <c r="C2039" s="254"/>
      <c r="D2039" s="45"/>
      <c r="E2039" s="45"/>
      <c r="F2039" s="334"/>
    </row>
    <row r="2040" spans="1:6" x14ac:dyDescent="0.25">
      <c r="A2040" s="382"/>
      <c r="B2040" s="383"/>
      <c r="C2040" s="254"/>
      <c r="D2040" s="45"/>
      <c r="E2040" s="45"/>
      <c r="F2040" s="334"/>
    </row>
    <row r="2041" spans="1:6" x14ac:dyDescent="0.25">
      <c r="A2041" s="382"/>
      <c r="B2041" s="383"/>
      <c r="C2041" s="254"/>
      <c r="D2041" s="45"/>
      <c r="E2041" s="45"/>
      <c r="F2041" s="334"/>
    </row>
    <row r="2042" spans="1:6" x14ac:dyDescent="0.25">
      <c r="A2042" s="382"/>
      <c r="B2042" s="383"/>
      <c r="C2042" s="254"/>
      <c r="D2042" s="45"/>
      <c r="E2042" s="45"/>
      <c r="F2042" s="334"/>
    </row>
    <row r="2043" spans="1:6" x14ac:dyDescent="0.25">
      <c r="A2043" s="382"/>
      <c r="B2043" s="383"/>
      <c r="C2043" s="254"/>
      <c r="D2043" s="45"/>
      <c r="E2043" s="45"/>
      <c r="F2043" s="334"/>
    </row>
    <row r="2044" spans="1:6" x14ac:dyDescent="0.25">
      <c r="A2044" s="382"/>
      <c r="B2044" s="383"/>
      <c r="C2044" s="254"/>
      <c r="D2044" s="45"/>
      <c r="E2044" s="45"/>
      <c r="F2044" s="334"/>
    </row>
    <row r="2045" spans="1:6" x14ac:dyDescent="0.25">
      <c r="A2045" s="382"/>
      <c r="B2045" s="383"/>
      <c r="C2045" s="254"/>
      <c r="D2045" s="45"/>
      <c r="E2045" s="45"/>
      <c r="F2045" s="334"/>
    </row>
    <row r="2046" spans="1:6" x14ac:dyDescent="0.25">
      <c r="A2046" s="382"/>
      <c r="B2046" s="383"/>
      <c r="C2046" s="254"/>
      <c r="D2046" s="45"/>
      <c r="E2046" s="45"/>
      <c r="F2046" s="334"/>
    </row>
    <row r="2047" spans="1:6" x14ac:dyDescent="0.25">
      <c r="A2047" s="382"/>
      <c r="B2047" s="383"/>
      <c r="C2047" s="254"/>
      <c r="D2047" s="45"/>
      <c r="E2047" s="45"/>
      <c r="F2047" s="334"/>
    </row>
    <row r="2048" spans="1:6" x14ac:dyDescent="0.25">
      <c r="A2048" s="382"/>
      <c r="B2048" s="383"/>
      <c r="C2048" s="254"/>
      <c r="D2048" s="45"/>
      <c r="E2048" s="45"/>
      <c r="F2048" s="334"/>
    </row>
    <row r="2049" spans="1:6" x14ac:dyDescent="0.25">
      <c r="A2049" s="382"/>
      <c r="B2049" s="383"/>
      <c r="C2049" s="254"/>
      <c r="D2049" s="45"/>
      <c r="E2049" s="45"/>
      <c r="F2049" s="334"/>
    </row>
    <row r="2050" spans="1:6" x14ac:dyDescent="0.25">
      <c r="A2050" s="382"/>
      <c r="B2050" s="383"/>
      <c r="C2050" s="254"/>
      <c r="D2050" s="45"/>
      <c r="E2050" s="45"/>
      <c r="F2050" s="334"/>
    </row>
    <row r="2051" spans="1:6" x14ac:dyDescent="0.25">
      <c r="A2051" s="382"/>
      <c r="B2051" s="383"/>
      <c r="C2051" s="254"/>
      <c r="D2051" s="45"/>
      <c r="E2051" s="45"/>
      <c r="F2051" s="334"/>
    </row>
    <row r="2052" spans="1:6" x14ac:dyDescent="0.25">
      <c r="A2052" s="382"/>
      <c r="B2052" s="383"/>
      <c r="C2052" s="254"/>
      <c r="D2052" s="45"/>
      <c r="E2052" s="45"/>
      <c r="F2052" s="334"/>
    </row>
    <row r="2053" spans="1:6" x14ac:dyDescent="0.25">
      <c r="A2053" s="382"/>
      <c r="B2053" s="383"/>
      <c r="C2053" s="254"/>
      <c r="D2053" s="45"/>
      <c r="E2053" s="45"/>
      <c r="F2053" s="334"/>
    </row>
    <row r="2054" spans="1:6" x14ac:dyDescent="0.25">
      <c r="A2054" s="382"/>
      <c r="B2054" s="383"/>
      <c r="C2054" s="254"/>
      <c r="D2054" s="45"/>
      <c r="E2054" s="45"/>
      <c r="F2054" s="334"/>
    </row>
    <row r="2055" spans="1:6" x14ac:dyDescent="0.25">
      <c r="A2055" s="382"/>
      <c r="B2055" s="383"/>
      <c r="C2055" s="254"/>
      <c r="D2055" s="45"/>
      <c r="E2055" s="45"/>
      <c r="F2055" s="334"/>
    </row>
    <row r="2056" spans="1:6" x14ac:dyDescent="0.25">
      <c r="A2056" s="382"/>
      <c r="B2056" s="383"/>
      <c r="C2056" s="254"/>
      <c r="D2056" s="45"/>
      <c r="E2056" s="45"/>
      <c r="F2056" s="334"/>
    </row>
    <row r="2057" spans="1:6" x14ac:dyDescent="0.25">
      <c r="A2057" s="382"/>
      <c r="B2057" s="383"/>
      <c r="C2057" s="254"/>
      <c r="D2057" s="45"/>
      <c r="E2057" s="45"/>
      <c r="F2057" s="334"/>
    </row>
    <row r="2058" spans="1:6" x14ac:dyDescent="0.25">
      <c r="A2058" s="382"/>
      <c r="B2058" s="383"/>
      <c r="C2058" s="254"/>
      <c r="D2058" s="45"/>
      <c r="E2058" s="45"/>
      <c r="F2058" s="334"/>
    </row>
    <row r="2059" spans="1:6" x14ac:dyDescent="0.25">
      <c r="A2059" s="382"/>
      <c r="B2059" s="383"/>
      <c r="C2059" s="254"/>
      <c r="D2059" s="45"/>
      <c r="E2059" s="45"/>
      <c r="F2059" s="334"/>
    </row>
    <row r="2060" spans="1:6" x14ac:dyDescent="0.25">
      <c r="A2060" s="382"/>
      <c r="B2060" s="383"/>
      <c r="C2060" s="254"/>
      <c r="D2060" s="45"/>
      <c r="E2060" s="45"/>
      <c r="F2060" s="334"/>
    </row>
    <row r="2061" spans="1:6" x14ac:dyDescent="0.25">
      <c r="A2061" s="382"/>
      <c r="B2061" s="383"/>
      <c r="C2061" s="254"/>
      <c r="D2061" s="45"/>
      <c r="E2061" s="45"/>
      <c r="F2061" s="334"/>
    </row>
    <row r="2062" spans="1:6" x14ac:dyDescent="0.25">
      <c r="A2062" s="382"/>
      <c r="B2062" s="383"/>
      <c r="C2062" s="254"/>
      <c r="D2062" s="45"/>
      <c r="E2062" s="45"/>
      <c r="F2062" s="334"/>
    </row>
    <row r="2063" spans="1:6" x14ac:dyDescent="0.25">
      <c r="A2063" s="382"/>
      <c r="B2063" s="383"/>
      <c r="C2063" s="254"/>
      <c r="D2063" s="45"/>
      <c r="E2063" s="45"/>
      <c r="F2063" s="334"/>
    </row>
    <row r="2064" spans="1:6" x14ac:dyDescent="0.25">
      <c r="A2064" s="382"/>
      <c r="B2064" s="383"/>
      <c r="C2064" s="254"/>
      <c r="D2064" s="45"/>
      <c r="E2064" s="45"/>
      <c r="F2064" s="334"/>
    </row>
    <row r="2065" spans="1:6" x14ac:dyDescent="0.25">
      <c r="A2065" s="382"/>
      <c r="B2065" s="383"/>
      <c r="C2065" s="254"/>
      <c r="D2065" s="45"/>
      <c r="E2065" s="45"/>
      <c r="F2065" s="334"/>
    </row>
    <row r="2066" spans="1:6" x14ac:dyDescent="0.25">
      <c r="A2066" s="382"/>
      <c r="B2066" s="383"/>
      <c r="C2066" s="254"/>
      <c r="D2066" s="45"/>
      <c r="E2066" s="45"/>
      <c r="F2066" s="334"/>
    </row>
    <row r="2067" spans="1:6" x14ac:dyDescent="0.25">
      <c r="A2067" s="382"/>
      <c r="B2067" s="383"/>
      <c r="C2067" s="254"/>
      <c r="D2067" s="45"/>
      <c r="E2067" s="45"/>
      <c r="F2067" s="334"/>
    </row>
    <row r="2068" spans="1:6" x14ac:dyDescent="0.25">
      <c r="A2068" s="382"/>
      <c r="B2068" s="383"/>
      <c r="C2068" s="254"/>
      <c r="D2068" s="45"/>
      <c r="E2068" s="45"/>
      <c r="F2068" s="334"/>
    </row>
    <row r="2069" spans="1:6" x14ac:dyDescent="0.25">
      <c r="A2069" s="382"/>
      <c r="B2069" s="383"/>
      <c r="C2069" s="254"/>
      <c r="D2069" s="45"/>
      <c r="E2069" s="45"/>
      <c r="F2069" s="334"/>
    </row>
    <row r="2070" spans="1:6" x14ac:dyDescent="0.25">
      <c r="A2070" s="382"/>
      <c r="B2070" s="383"/>
      <c r="C2070" s="254"/>
      <c r="D2070" s="45"/>
      <c r="E2070" s="45"/>
      <c r="F2070" s="334"/>
    </row>
    <row r="2071" spans="1:6" x14ac:dyDescent="0.25">
      <c r="A2071" s="382"/>
      <c r="B2071" s="383"/>
      <c r="C2071" s="254"/>
      <c r="D2071" s="45"/>
      <c r="E2071" s="45"/>
      <c r="F2071" s="334"/>
    </row>
    <row r="2072" spans="1:6" x14ac:dyDescent="0.25">
      <c r="A2072" s="382"/>
      <c r="B2072" s="383"/>
      <c r="C2072" s="254"/>
      <c r="D2072" s="45"/>
      <c r="E2072" s="45"/>
      <c r="F2072" s="334"/>
    </row>
    <row r="2073" spans="1:6" x14ac:dyDescent="0.25">
      <c r="A2073" s="382"/>
      <c r="B2073" s="383"/>
      <c r="C2073" s="254"/>
      <c r="D2073" s="45"/>
      <c r="E2073" s="45"/>
      <c r="F2073" s="334"/>
    </row>
    <row r="2074" spans="1:6" x14ac:dyDescent="0.25">
      <c r="A2074" s="382"/>
      <c r="B2074" s="383"/>
      <c r="C2074" s="254"/>
      <c r="D2074" s="45"/>
      <c r="E2074" s="45"/>
      <c r="F2074" s="334"/>
    </row>
    <row r="2075" spans="1:6" x14ac:dyDescent="0.25">
      <c r="A2075" s="382"/>
      <c r="B2075" s="383"/>
      <c r="C2075" s="254"/>
      <c r="D2075" s="45"/>
      <c r="E2075" s="45"/>
      <c r="F2075" s="334"/>
    </row>
    <row r="2076" spans="1:6" x14ac:dyDescent="0.25">
      <c r="A2076" s="382"/>
      <c r="B2076" s="383"/>
      <c r="C2076" s="254"/>
      <c r="D2076" s="45"/>
      <c r="E2076" s="45"/>
      <c r="F2076" s="334"/>
    </row>
    <row r="2077" spans="1:6" x14ac:dyDescent="0.25">
      <c r="A2077" s="382"/>
      <c r="B2077" s="383"/>
      <c r="C2077" s="254"/>
      <c r="D2077" s="45"/>
      <c r="E2077" s="45"/>
      <c r="F2077" s="334"/>
    </row>
    <row r="2078" spans="1:6" x14ac:dyDescent="0.25">
      <c r="A2078" s="382"/>
      <c r="B2078" s="383"/>
      <c r="C2078" s="254"/>
      <c r="D2078" s="45"/>
      <c r="E2078" s="45"/>
      <c r="F2078" s="334"/>
    </row>
    <row r="2079" spans="1:6" x14ac:dyDescent="0.25">
      <c r="A2079" s="382"/>
      <c r="B2079" s="383"/>
      <c r="C2079" s="254"/>
      <c r="D2079" s="45"/>
      <c r="E2079" s="45"/>
      <c r="F2079" s="334"/>
    </row>
    <row r="2080" spans="1:6" x14ac:dyDescent="0.25">
      <c r="A2080" s="382"/>
      <c r="B2080" s="383"/>
      <c r="C2080" s="254"/>
      <c r="D2080" s="45"/>
      <c r="E2080" s="45"/>
      <c r="F2080" s="334"/>
    </row>
    <row r="2081" spans="1:6" x14ac:dyDescent="0.25">
      <c r="A2081" s="382"/>
      <c r="B2081" s="383"/>
      <c r="C2081" s="254"/>
      <c r="D2081" s="45"/>
      <c r="E2081" s="45"/>
      <c r="F2081" s="334"/>
    </row>
    <row r="2082" spans="1:6" x14ac:dyDescent="0.25">
      <c r="A2082" s="382"/>
      <c r="B2082" s="383"/>
      <c r="C2082" s="254"/>
      <c r="D2082" s="45"/>
      <c r="E2082" s="45"/>
      <c r="F2082" s="334"/>
    </row>
    <row r="2083" spans="1:6" x14ac:dyDescent="0.25">
      <c r="A2083" s="382"/>
      <c r="B2083" s="383"/>
      <c r="C2083" s="254"/>
      <c r="D2083" s="45"/>
      <c r="E2083" s="45"/>
      <c r="F2083" s="334"/>
    </row>
    <row r="2084" spans="1:6" x14ac:dyDescent="0.25">
      <c r="A2084" s="382"/>
      <c r="B2084" s="383"/>
      <c r="C2084" s="254"/>
      <c r="D2084" s="45"/>
      <c r="E2084" s="45"/>
      <c r="F2084" s="334"/>
    </row>
    <row r="2085" spans="1:6" x14ac:dyDescent="0.25">
      <c r="A2085" s="382"/>
      <c r="B2085" s="383"/>
      <c r="C2085" s="254"/>
      <c r="D2085" s="45"/>
      <c r="E2085" s="45"/>
      <c r="F2085" s="334"/>
    </row>
    <row r="2086" spans="1:6" x14ac:dyDescent="0.25">
      <c r="A2086" s="382"/>
      <c r="B2086" s="383"/>
      <c r="C2086" s="254"/>
      <c r="D2086" s="45"/>
      <c r="E2086" s="45"/>
      <c r="F2086" s="334"/>
    </row>
    <row r="2087" spans="1:6" x14ac:dyDescent="0.25">
      <c r="A2087" s="382"/>
      <c r="B2087" s="383"/>
      <c r="C2087" s="254"/>
      <c r="D2087" s="45"/>
      <c r="E2087" s="45"/>
      <c r="F2087" s="334"/>
    </row>
    <row r="2088" spans="1:6" x14ac:dyDescent="0.25">
      <c r="A2088" s="382"/>
      <c r="B2088" s="383"/>
      <c r="C2088" s="254"/>
      <c r="D2088" s="45"/>
      <c r="E2088" s="45"/>
      <c r="F2088" s="334"/>
    </row>
    <row r="2089" spans="1:6" x14ac:dyDescent="0.25">
      <c r="A2089" s="382"/>
      <c r="B2089" s="383"/>
      <c r="C2089" s="254"/>
      <c r="D2089" s="45"/>
      <c r="E2089" s="45"/>
      <c r="F2089" s="334"/>
    </row>
    <row r="2090" spans="1:6" x14ac:dyDescent="0.25">
      <c r="A2090" s="382"/>
      <c r="B2090" s="383"/>
      <c r="C2090" s="254"/>
      <c r="D2090" s="45"/>
      <c r="E2090" s="45"/>
      <c r="F2090" s="334"/>
    </row>
    <row r="2091" spans="1:6" x14ac:dyDescent="0.25">
      <c r="A2091" s="382"/>
      <c r="B2091" s="383"/>
      <c r="C2091" s="254"/>
      <c r="D2091" s="45"/>
      <c r="E2091" s="45"/>
      <c r="F2091" s="334"/>
    </row>
    <row r="2092" spans="1:6" x14ac:dyDescent="0.25">
      <c r="A2092" s="382"/>
      <c r="B2092" s="383"/>
      <c r="C2092" s="254"/>
      <c r="D2092" s="45"/>
      <c r="E2092" s="45"/>
      <c r="F2092" s="334"/>
    </row>
    <row r="2093" spans="1:6" x14ac:dyDescent="0.25">
      <c r="A2093" s="382"/>
      <c r="B2093" s="383"/>
      <c r="C2093" s="254"/>
      <c r="D2093" s="45"/>
      <c r="E2093" s="45"/>
      <c r="F2093" s="334"/>
    </row>
    <row r="2094" spans="1:6" x14ac:dyDescent="0.25">
      <c r="A2094" s="382"/>
      <c r="B2094" s="383"/>
      <c r="C2094" s="254"/>
      <c r="D2094" s="45"/>
      <c r="E2094" s="45"/>
      <c r="F2094" s="334"/>
    </row>
    <row r="2095" spans="1:6" x14ac:dyDescent="0.25">
      <c r="A2095" s="382"/>
      <c r="B2095" s="383"/>
      <c r="C2095" s="254"/>
      <c r="D2095" s="45"/>
      <c r="E2095" s="45"/>
      <c r="F2095" s="334"/>
    </row>
    <row r="2096" spans="1:6" x14ac:dyDescent="0.25">
      <c r="A2096" s="382"/>
      <c r="B2096" s="383"/>
      <c r="C2096" s="254"/>
      <c r="D2096" s="45"/>
      <c r="E2096" s="45"/>
      <c r="F2096" s="334"/>
    </row>
    <row r="2097" spans="1:6" x14ac:dyDescent="0.25">
      <c r="A2097" s="382"/>
      <c r="B2097" s="383"/>
      <c r="C2097" s="254"/>
      <c r="D2097" s="45"/>
      <c r="E2097" s="45"/>
      <c r="F2097" s="334"/>
    </row>
    <row r="2098" spans="1:6" x14ac:dyDescent="0.25">
      <c r="A2098" s="382"/>
      <c r="B2098" s="383"/>
      <c r="C2098" s="254"/>
      <c r="D2098" s="45"/>
      <c r="E2098" s="45"/>
      <c r="F2098" s="334"/>
    </row>
    <row r="2099" spans="1:6" x14ac:dyDescent="0.25">
      <c r="A2099" s="382"/>
      <c r="B2099" s="383"/>
      <c r="C2099" s="254"/>
      <c r="D2099" s="45"/>
      <c r="E2099" s="45"/>
      <c r="F2099" s="334"/>
    </row>
    <row r="2100" spans="1:6" x14ac:dyDescent="0.25">
      <c r="A2100" s="382"/>
      <c r="B2100" s="383"/>
      <c r="C2100" s="254"/>
      <c r="D2100" s="45"/>
      <c r="E2100" s="45"/>
      <c r="F2100" s="334"/>
    </row>
    <row r="2101" spans="1:6" x14ac:dyDescent="0.25">
      <c r="A2101" s="382"/>
      <c r="B2101" s="383"/>
      <c r="C2101" s="254"/>
      <c r="D2101" s="45"/>
      <c r="E2101" s="45"/>
      <c r="F2101" s="334"/>
    </row>
    <row r="2102" spans="1:6" x14ac:dyDescent="0.25">
      <c r="A2102" s="382"/>
      <c r="B2102" s="383"/>
      <c r="C2102" s="254"/>
      <c r="D2102" s="45"/>
      <c r="E2102" s="45"/>
      <c r="F2102" s="334"/>
    </row>
    <row r="2103" spans="1:6" x14ac:dyDescent="0.25">
      <c r="A2103" s="382"/>
      <c r="B2103" s="383"/>
      <c r="C2103" s="254"/>
      <c r="D2103" s="45"/>
      <c r="E2103" s="45"/>
      <c r="F2103" s="334"/>
    </row>
    <row r="2104" spans="1:6" x14ac:dyDescent="0.25">
      <c r="A2104" s="382"/>
      <c r="B2104" s="383"/>
      <c r="C2104" s="254"/>
      <c r="D2104" s="45"/>
      <c r="E2104" s="45"/>
      <c r="F2104" s="334"/>
    </row>
    <row r="2105" spans="1:6" x14ac:dyDescent="0.25">
      <c r="A2105" s="382"/>
      <c r="B2105" s="383"/>
      <c r="C2105" s="254"/>
      <c r="D2105" s="45"/>
      <c r="E2105" s="45"/>
      <c r="F2105" s="334"/>
    </row>
    <row r="2106" spans="1:6" x14ac:dyDescent="0.25">
      <c r="A2106" s="382"/>
      <c r="B2106" s="383"/>
      <c r="C2106" s="254"/>
      <c r="D2106" s="45"/>
      <c r="E2106" s="45"/>
      <c r="F2106" s="334"/>
    </row>
    <row r="2107" spans="1:6" x14ac:dyDescent="0.25">
      <c r="A2107" s="382"/>
      <c r="B2107" s="383"/>
      <c r="C2107" s="254"/>
      <c r="D2107" s="45"/>
      <c r="E2107" s="45"/>
      <c r="F2107" s="334"/>
    </row>
    <row r="2108" spans="1:6" x14ac:dyDescent="0.25">
      <c r="A2108" s="382"/>
      <c r="B2108" s="383"/>
      <c r="C2108" s="254"/>
      <c r="D2108" s="45"/>
      <c r="E2108" s="45"/>
      <c r="F2108" s="334"/>
    </row>
    <row r="2109" spans="1:6" x14ac:dyDescent="0.25">
      <c r="A2109" s="382"/>
      <c r="B2109" s="383"/>
      <c r="C2109" s="254"/>
      <c r="D2109" s="45"/>
      <c r="E2109" s="45"/>
      <c r="F2109" s="334"/>
    </row>
    <row r="2110" spans="1:6" x14ac:dyDescent="0.25">
      <c r="A2110" s="382"/>
      <c r="B2110" s="383"/>
      <c r="C2110" s="254"/>
      <c r="D2110" s="45"/>
      <c r="E2110" s="45"/>
      <c r="F2110" s="334"/>
    </row>
    <row r="2111" spans="1:6" x14ac:dyDescent="0.25">
      <c r="A2111" s="382"/>
      <c r="B2111" s="383"/>
      <c r="C2111" s="254"/>
      <c r="D2111" s="45"/>
      <c r="E2111" s="45"/>
      <c r="F2111" s="334"/>
    </row>
    <row r="2112" spans="1:6" x14ac:dyDescent="0.25">
      <c r="A2112" s="382"/>
      <c r="B2112" s="383"/>
      <c r="C2112" s="254"/>
      <c r="D2112" s="45"/>
      <c r="E2112" s="45"/>
      <c r="F2112" s="334"/>
    </row>
    <row r="2113" spans="1:6" x14ac:dyDescent="0.25">
      <c r="A2113" s="382"/>
      <c r="B2113" s="383"/>
      <c r="C2113" s="254"/>
      <c r="D2113" s="45"/>
      <c r="E2113" s="45"/>
      <c r="F2113" s="334"/>
    </row>
    <row r="2114" spans="1:6" x14ac:dyDescent="0.25">
      <c r="A2114" s="382"/>
      <c r="B2114" s="383"/>
      <c r="C2114" s="254"/>
      <c r="D2114" s="45"/>
      <c r="E2114" s="45"/>
      <c r="F2114" s="334"/>
    </row>
    <row r="2115" spans="1:6" x14ac:dyDescent="0.25">
      <c r="A2115" s="382"/>
      <c r="B2115" s="383"/>
      <c r="C2115" s="254"/>
      <c r="D2115" s="45"/>
      <c r="E2115" s="45"/>
      <c r="F2115" s="334"/>
    </row>
    <row r="2116" spans="1:6" x14ac:dyDescent="0.25">
      <c r="A2116" s="382"/>
      <c r="B2116" s="383"/>
      <c r="C2116" s="254"/>
      <c r="D2116" s="45"/>
      <c r="E2116" s="45"/>
      <c r="F2116" s="334"/>
    </row>
    <row r="2117" spans="1:6" x14ac:dyDescent="0.25">
      <c r="A2117" s="382"/>
      <c r="B2117" s="383"/>
      <c r="C2117" s="254"/>
      <c r="D2117" s="45"/>
      <c r="E2117" s="45"/>
      <c r="F2117" s="334"/>
    </row>
    <row r="2118" spans="1:6" x14ac:dyDescent="0.25">
      <c r="A2118" s="382"/>
      <c r="B2118" s="383"/>
      <c r="C2118" s="254"/>
      <c r="D2118" s="45"/>
      <c r="E2118" s="45"/>
      <c r="F2118" s="334"/>
    </row>
    <row r="2119" spans="1:6" x14ac:dyDescent="0.25">
      <c r="A2119" s="382"/>
      <c r="B2119" s="383"/>
      <c r="C2119" s="254"/>
      <c r="D2119" s="45"/>
      <c r="E2119" s="45"/>
      <c r="F2119" s="334"/>
    </row>
    <row r="2120" spans="1:6" x14ac:dyDescent="0.25">
      <c r="A2120" s="382"/>
      <c r="B2120" s="383"/>
      <c r="C2120" s="254"/>
      <c r="D2120" s="45"/>
      <c r="E2120" s="45"/>
      <c r="F2120" s="334"/>
    </row>
    <row r="2121" spans="1:6" x14ac:dyDescent="0.25">
      <c r="A2121" s="382"/>
      <c r="B2121" s="383"/>
      <c r="C2121" s="254"/>
      <c r="D2121" s="45"/>
      <c r="E2121" s="45"/>
      <c r="F2121" s="334"/>
    </row>
    <row r="2122" spans="1:6" x14ac:dyDescent="0.25">
      <c r="A2122" s="382"/>
      <c r="B2122" s="383"/>
      <c r="C2122" s="254"/>
      <c r="D2122" s="45"/>
      <c r="E2122" s="45"/>
      <c r="F2122" s="334"/>
    </row>
    <row r="2123" spans="1:6" x14ac:dyDescent="0.25">
      <c r="A2123" s="382"/>
      <c r="B2123" s="383"/>
      <c r="C2123" s="254"/>
      <c r="D2123" s="45"/>
      <c r="E2123" s="45"/>
      <c r="F2123" s="334"/>
    </row>
    <row r="2124" spans="1:6" x14ac:dyDescent="0.25">
      <c r="A2124" s="382"/>
      <c r="B2124" s="383"/>
      <c r="C2124" s="254"/>
      <c r="D2124" s="45"/>
      <c r="E2124" s="45"/>
      <c r="F2124" s="334"/>
    </row>
    <row r="2125" spans="1:6" x14ac:dyDescent="0.25">
      <c r="A2125" s="382"/>
      <c r="B2125" s="383"/>
      <c r="C2125" s="254"/>
      <c r="D2125" s="45"/>
      <c r="E2125" s="45"/>
      <c r="F2125" s="334"/>
    </row>
    <row r="2126" spans="1:6" x14ac:dyDescent="0.25">
      <c r="A2126" s="382"/>
      <c r="B2126" s="383"/>
      <c r="C2126" s="254"/>
      <c r="D2126" s="45"/>
      <c r="E2126" s="45"/>
      <c r="F2126" s="334"/>
    </row>
    <row r="2127" spans="1:6" x14ac:dyDescent="0.25">
      <c r="A2127" s="382"/>
      <c r="B2127" s="383"/>
      <c r="C2127" s="254"/>
      <c r="D2127" s="45"/>
      <c r="E2127" s="45"/>
      <c r="F2127" s="334"/>
    </row>
    <row r="2128" spans="1:6" x14ac:dyDescent="0.25">
      <c r="A2128" s="382"/>
      <c r="B2128" s="383"/>
      <c r="C2128" s="254"/>
      <c r="D2128" s="45"/>
      <c r="E2128" s="45"/>
      <c r="F2128" s="334"/>
    </row>
    <row r="2129" spans="1:6" x14ac:dyDescent="0.25">
      <c r="A2129" s="382"/>
      <c r="B2129" s="383"/>
      <c r="C2129" s="254"/>
      <c r="D2129" s="45"/>
      <c r="E2129" s="45"/>
      <c r="F2129" s="334"/>
    </row>
    <row r="2130" spans="1:6" x14ac:dyDescent="0.25">
      <c r="A2130" s="382"/>
      <c r="B2130" s="383"/>
      <c r="C2130" s="254"/>
      <c r="D2130" s="45"/>
      <c r="E2130" s="45"/>
      <c r="F2130" s="334"/>
    </row>
    <row r="2131" spans="1:6" x14ac:dyDescent="0.25">
      <c r="A2131" s="382"/>
      <c r="B2131" s="383"/>
      <c r="C2131" s="254"/>
      <c r="D2131" s="45"/>
      <c r="E2131" s="45"/>
      <c r="F2131" s="334"/>
    </row>
    <row r="2132" spans="1:6" x14ac:dyDescent="0.25">
      <c r="A2132" s="382"/>
      <c r="B2132" s="383"/>
      <c r="C2132" s="254"/>
      <c r="D2132" s="45"/>
      <c r="E2132" s="45"/>
      <c r="F2132" s="334"/>
    </row>
    <row r="2133" spans="1:6" x14ac:dyDescent="0.25">
      <c r="A2133" s="382"/>
      <c r="B2133" s="383"/>
      <c r="C2133" s="254"/>
      <c r="D2133" s="45"/>
      <c r="E2133" s="45"/>
      <c r="F2133" s="334"/>
    </row>
    <row r="2134" spans="1:6" x14ac:dyDescent="0.25">
      <c r="A2134" s="382"/>
      <c r="B2134" s="383"/>
      <c r="C2134" s="254"/>
      <c r="D2134" s="45"/>
      <c r="E2134" s="45"/>
      <c r="F2134" s="334"/>
    </row>
    <row r="2135" spans="1:6" x14ac:dyDescent="0.25">
      <c r="A2135" s="382"/>
      <c r="B2135" s="383"/>
      <c r="C2135" s="254"/>
      <c r="D2135" s="45"/>
      <c r="E2135" s="45"/>
      <c r="F2135" s="334"/>
    </row>
    <row r="2136" spans="1:6" x14ac:dyDescent="0.25">
      <c r="A2136" s="382"/>
      <c r="B2136" s="383"/>
      <c r="C2136" s="254"/>
      <c r="D2136" s="45"/>
      <c r="E2136" s="45"/>
      <c r="F2136" s="334"/>
    </row>
    <row r="2137" spans="1:6" x14ac:dyDescent="0.25">
      <c r="A2137" s="382"/>
      <c r="B2137" s="383"/>
      <c r="C2137" s="254"/>
      <c r="D2137" s="45"/>
      <c r="E2137" s="45"/>
      <c r="F2137" s="334"/>
    </row>
    <row r="2138" spans="1:6" x14ac:dyDescent="0.25">
      <c r="A2138" s="382"/>
      <c r="B2138" s="383"/>
      <c r="C2138" s="254"/>
      <c r="D2138" s="45"/>
      <c r="E2138" s="45"/>
      <c r="F2138" s="334"/>
    </row>
    <row r="2139" spans="1:6" x14ac:dyDescent="0.25">
      <c r="A2139" s="382"/>
      <c r="B2139" s="383"/>
      <c r="C2139" s="254"/>
      <c r="D2139" s="45"/>
      <c r="E2139" s="45"/>
      <c r="F2139" s="334"/>
    </row>
    <row r="2140" spans="1:6" x14ac:dyDescent="0.25">
      <c r="A2140" s="382"/>
      <c r="B2140" s="383"/>
      <c r="C2140" s="254"/>
      <c r="D2140" s="45"/>
      <c r="E2140" s="45"/>
      <c r="F2140" s="334"/>
    </row>
    <row r="2141" spans="1:6" x14ac:dyDescent="0.25">
      <c r="A2141" s="382"/>
      <c r="B2141" s="383"/>
      <c r="C2141" s="254"/>
      <c r="D2141" s="45"/>
      <c r="E2141" s="45"/>
      <c r="F2141" s="334"/>
    </row>
    <row r="2142" spans="1:6" x14ac:dyDescent="0.25">
      <c r="A2142" s="382"/>
      <c r="B2142" s="383"/>
      <c r="C2142" s="254"/>
      <c r="D2142" s="45"/>
      <c r="E2142" s="45"/>
      <c r="F2142" s="334"/>
    </row>
    <row r="2143" spans="1:6" x14ac:dyDescent="0.25">
      <c r="A2143" s="382"/>
      <c r="B2143" s="383"/>
      <c r="C2143" s="254"/>
      <c r="D2143" s="45"/>
      <c r="E2143" s="45"/>
      <c r="F2143" s="334"/>
    </row>
    <row r="2144" spans="1:6" x14ac:dyDescent="0.25">
      <c r="A2144" s="382"/>
      <c r="B2144" s="383"/>
      <c r="C2144" s="254"/>
      <c r="D2144" s="45"/>
      <c r="E2144" s="45"/>
      <c r="F2144" s="334"/>
    </row>
    <row r="2145" spans="1:6" x14ac:dyDescent="0.25">
      <c r="A2145" s="382"/>
      <c r="B2145" s="383"/>
      <c r="C2145" s="254"/>
      <c r="D2145" s="45"/>
      <c r="E2145" s="45"/>
      <c r="F2145" s="334"/>
    </row>
    <row r="2146" spans="1:6" x14ac:dyDescent="0.25">
      <c r="A2146" s="382"/>
      <c r="B2146" s="383"/>
      <c r="C2146" s="254"/>
      <c r="D2146" s="45"/>
      <c r="E2146" s="45"/>
      <c r="F2146" s="334"/>
    </row>
    <row r="2147" spans="1:6" x14ac:dyDescent="0.25">
      <c r="A2147" s="382"/>
      <c r="B2147" s="383"/>
      <c r="C2147" s="254"/>
      <c r="D2147" s="45"/>
      <c r="E2147" s="45"/>
      <c r="F2147" s="334"/>
    </row>
    <row r="2148" spans="1:6" x14ac:dyDescent="0.25">
      <c r="A2148" s="382"/>
      <c r="B2148" s="383"/>
      <c r="C2148" s="254"/>
      <c r="D2148" s="45"/>
      <c r="E2148" s="45"/>
      <c r="F2148" s="334"/>
    </row>
    <row r="2149" spans="1:6" x14ac:dyDescent="0.25">
      <c r="A2149" s="382"/>
      <c r="B2149" s="383"/>
      <c r="C2149" s="254"/>
      <c r="D2149" s="45"/>
      <c r="E2149" s="45"/>
      <c r="F2149" s="334"/>
    </row>
    <row r="2150" spans="1:6" x14ac:dyDescent="0.25">
      <c r="A2150" s="382"/>
      <c r="B2150" s="383"/>
      <c r="C2150" s="254"/>
      <c r="D2150" s="45"/>
      <c r="E2150" s="45"/>
      <c r="F2150" s="334"/>
    </row>
    <row r="2151" spans="1:6" x14ac:dyDescent="0.25">
      <c r="A2151" s="382"/>
      <c r="B2151" s="383"/>
      <c r="C2151" s="254"/>
      <c r="D2151" s="45"/>
      <c r="E2151" s="45"/>
      <c r="F2151" s="334"/>
    </row>
    <row r="2152" spans="1:6" x14ac:dyDescent="0.25">
      <c r="A2152" s="382"/>
      <c r="B2152" s="383"/>
      <c r="C2152" s="254"/>
      <c r="D2152" s="45"/>
      <c r="E2152" s="45"/>
      <c r="F2152" s="334"/>
    </row>
    <row r="2153" spans="1:6" x14ac:dyDescent="0.25">
      <c r="A2153" s="382"/>
      <c r="B2153" s="383"/>
      <c r="C2153" s="254"/>
      <c r="D2153" s="45"/>
      <c r="E2153" s="45"/>
      <c r="F2153" s="334"/>
    </row>
    <row r="2154" spans="1:6" x14ac:dyDescent="0.25">
      <c r="A2154" s="382"/>
      <c r="B2154" s="383"/>
      <c r="C2154" s="254"/>
      <c r="D2154" s="45"/>
      <c r="E2154" s="45"/>
      <c r="F2154" s="334"/>
    </row>
    <row r="2155" spans="1:6" x14ac:dyDescent="0.25">
      <c r="A2155" s="382"/>
      <c r="B2155" s="383"/>
      <c r="C2155" s="254"/>
      <c r="D2155" s="45"/>
      <c r="E2155" s="45"/>
      <c r="F2155" s="334"/>
    </row>
    <row r="2156" spans="1:6" x14ac:dyDescent="0.25">
      <c r="A2156" s="382"/>
      <c r="B2156" s="383"/>
      <c r="C2156" s="254"/>
      <c r="D2156" s="45"/>
      <c r="E2156" s="45"/>
      <c r="F2156" s="334"/>
    </row>
    <row r="2157" spans="1:6" x14ac:dyDescent="0.25">
      <c r="A2157" s="382"/>
      <c r="B2157" s="383"/>
      <c r="C2157" s="254"/>
      <c r="D2157" s="45"/>
      <c r="E2157" s="45"/>
      <c r="F2157" s="334"/>
    </row>
    <row r="2158" spans="1:6" x14ac:dyDescent="0.25">
      <c r="A2158" s="382"/>
      <c r="B2158" s="383"/>
      <c r="C2158" s="254"/>
      <c r="D2158" s="45"/>
      <c r="E2158" s="45"/>
      <c r="F2158" s="334"/>
    </row>
    <row r="2159" spans="1:6" x14ac:dyDescent="0.25">
      <c r="A2159" s="382"/>
      <c r="B2159" s="383"/>
      <c r="C2159" s="254"/>
      <c r="D2159" s="45"/>
      <c r="E2159" s="45"/>
      <c r="F2159" s="334"/>
    </row>
    <row r="2160" spans="1:6" x14ac:dyDescent="0.25">
      <c r="A2160" s="382"/>
      <c r="B2160" s="383"/>
      <c r="C2160" s="254"/>
      <c r="D2160" s="45"/>
      <c r="E2160" s="45"/>
      <c r="F2160" s="334"/>
    </row>
    <row r="2161" spans="1:6" x14ac:dyDescent="0.25">
      <c r="A2161" s="382"/>
      <c r="B2161" s="383"/>
      <c r="C2161" s="254"/>
      <c r="D2161" s="45"/>
      <c r="E2161" s="45"/>
      <c r="F2161" s="334"/>
    </row>
    <row r="2162" spans="1:6" x14ac:dyDescent="0.25">
      <c r="A2162" s="382"/>
      <c r="B2162" s="383"/>
      <c r="C2162" s="254"/>
      <c r="D2162" s="45"/>
      <c r="E2162" s="45"/>
      <c r="F2162" s="334"/>
    </row>
    <row r="2163" spans="1:6" x14ac:dyDescent="0.25">
      <c r="A2163" s="382"/>
      <c r="B2163" s="383"/>
      <c r="C2163" s="254"/>
      <c r="D2163" s="45"/>
      <c r="E2163" s="45"/>
      <c r="F2163" s="334"/>
    </row>
    <row r="2164" spans="1:6" x14ac:dyDescent="0.25">
      <c r="A2164" s="382"/>
      <c r="B2164" s="383"/>
      <c r="C2164" s="254"/>
      <c r="D2164" s="45"/>
      <c r="E2164" s="45"/>
      <c r="F2164" s="334"/>
    </row>
    <row r="2165" spans="1:6" x14ac:dyDescent="0.25">
      <c r="A2165" s="382"/>
      <c r="B2165" s="383"/>
      <c r="C2165" s="254"/>
      <c r="D2165" s="45"/>
      <c r="E2165" s="45"/>
      <c r="F2165" s="334"/>
    </row>
    <row r="2166" spans="1:6" x14ac:dyDescent="0.25">
      <c r="A2166" s="382"/>
      <c r="B2166" s="383"/>
      <c r="C2166" s="254"/>
      <c r="D2166" s="45"/>
      <c r="E2166" s="45"/>
      <c r="F2166" s="334"/>
    </row>
    <row r="2167" spans="1:6" x14ac:dyDescent="0.25">
      <c r="A2167" s="382"/>
      <c r="B2167" s="383"/>
      <c r="C2167" s="254"/>
      <c r="D2167" s="45"/>
      <c r="E2167" s="45"/>
      <c r="F2167" s="334"/>
    </row>
    <row r="2168" spans="1:6" x14ac:dyDescent="0.25">
      <c r="A2168" s="382"/>
      <c r="B2168" s="383"/>
      <c r="C2168" s="254"/>
      <c r="D2168" s="45"/>
      <c r="E2168" s="45"/>
      <c r="F2168" s="334"/>
    </row>
    <row r="2169" spans="1:6" x14ac:dyDescent="0.25">
      <c r="A2169" s="382"/>
      <c r="B2169" s="383"/>
      <c r="C2169" s="254"/>
      <c r="D2169" s="45"/>
      <c r="E2169" s="45"/>
      <c r="F2169" s="334"/>
    </row>
    <row r="2170" spans="1:6" x14ac:dyDescent="0.25">
      <c r="A2170" s="382"/>
      <c r="B2170" s="383"/>
      <c r="C2170" s="254"/>
      <c r="D2170" s="45"/>
      <c r="E2170" s="45"/>
      <c r="F2170" s="334"/>
    </row>
    <row r="2171" spans="1:6" x14ac:dyDescent="0.25">
      <c r="A2171" s="382"/>
      <c r="B2171" s="383"/>
      <c r="C2171" s="254"/>
      <c r="D2171" s="45"/>
      <c r="E2171" s="45"/>
      <c r="F2171" s="334"/>
    </row>
    <row r="2172" spans="1:6" x14ac:dyDescent="0.25">
      <c r="A2172" s="382"/>
      <c r="B2172" s="383"/>
      <c r="C2172" s="254"/>
      <c r="D2172" s="45"/>
      <c r="E2172" s="45"/>
      <c r="F2172" s="334"/>
    </row>
    <row r="2173" spans="1:6" x14ac:dyDescent="0.25">
      <c r="A2173" s="382"/>
      <c r="B2173" s="383"/>
      <c r="C2173" s="254"/>
      <c r="D2173" s="45"/>
      <c r="E2173" s="45"/>
      <c r="F2173" s="334"/>
    </row>
    <row r="2174" spans="1:6" x14ac:dyDescent="0.25">
      <c r="A2174" s="382"/>
      <c r="B2174" s="383"/>
      <c r="C2174" s="254"/>
      <c r="D2174" s="45"/>
      <c r="E2174" s="45"/>
      <c r="F2174" s="334"/>
    </row>
    <row r="2175" spans="1:6" x14ac:dyDescent="0.25">
      <c r="A2175" s="382"/>
      <c r="B2175" s="383"/>
      <c r="C2175" s="254"/>
      <c r="D2175" s="45"/>
      <c r="E2175" s="45"/>
      <c r="F2175" s="334"/>
    </row>
    <row r="2176" spans="1:6" x14ac:dyDescent="0.25">
      <c r="A2176" s="382"/>
      <c r="B2176" s="383"/>
      <c r="C2176" s="254"/>
      <c r="D2176" s="45"/>
      <c r="E2176" s="45"/>
      <c r="F2176" s="334"/>
    </row>
    <row r="2177" spans="1:6" x14ac:dyDescent="0.25">
      <c r="A2177" s="382"/>
      <c r="B2177" s="383"/>
      <c r="C2177" s="254"/>
      <c r="D2177" s="45"/>
      <c r="E2177" s="45"/>
      <c r="F2177" s="334"/>
    </row>
    <row r="2178" spans="1:6" x14ac:dyDescent="0.25">
      <c r="A2178" s="382"/>
      <c r="B2178" s="383"/>
      <c r="C2178" s="254"/>
      <c r="D2178" s="45"/>
      <c r="E2178" s="45"/>
      <c r="F2178" s="334"/>
    </row>
    <row r="2179" spans="1:6" x14ac:dyDescent="0.25">
      <c r="A2179" s="382"/>
      <c r="B2179" s="383"/>
      <c r="C2179" s="254"/>
      <c r="D2179" s="45"/>
      <c r="E2179" s="45"/>
      <c r="F2179" s="334"/>
    </row>
    <row r="2180" spans="1:6" x14ac:dyDescent="0.25">
      <c r="A2180" s="382"/>
      <c r="B2180" s="383"/>
      <c r="C2180" s="254"/>
      <c r="D2180" s="45"/>
      <c r="E2180" s="45"/>
      <c r="F2180" s="334"/>
    </row>
    <row r="2181" spans="1:6" x14ac:dyDescent="0.25">
      <c r="A2181" s="382"/>
      <c r="B2181" s="383"/>
      <c r="C2181" s="254"/>
      <c r="D2181" s="45"/>
      <c r="E2181" s="45"/>
      <c r="F2181" s="334"/>
    </row>
    <row r="2182" spans="1:6" x14ac:dyDescent="0.25">
      <c r="A2182" s="382"/>
      <c r="B2182" s="383"/>
      <c r="C2182" s="254"/>
      <c r="D2182" s="45"/>
      <c r="E2182" s="45"/>
      <c r="F2182" s="334"/>
    </row>
    <row r="2183" spans="1:6" x14ac:dyDescent="0.25">
      <c r="A2183" s="382"/>
      <c r="B2183" s="383"/>
      <c r="C2183" s="254"/>
      <c r="D2183" s="45"/>
      <c r="E2183" s="45"/>
      <c r="F2183" s="334"/>
    </row>
    <row r="2184" spans="1:6" x14ac:dyDescent="0.25">
      <c r="A2184" s="382"/>
      <c r="B2184" s="383"/>
      <c r="C2184" s="254"/>
      <c r="D2184" s="45"/>
      <c r="E2184" s="45"/>
      <c r="F2184" s="334"/>
    </row>
    <row r="2185" spans="1:6" x14ac:dyDescent="0.25">
      <c r="A2185" s="382"/>
      <c r="B2185" s="383"/>
      <c r="C2185" s="254"/>
      <c r="D2185" s="45"/>
      <c r="E2185" s="45"/>
      <c r="F2185" s="334"/>
    </row>
    <row r="2186" spans="1:6" x14ac:dyDescent="0.25">
      <c r="A2186" s="382"/>
      <c r="B2186" s="383"/>
      <c r="C2186" s="254"/>
      <c r="D2186" s="45"/>
      <c r="E2186" s="45"/>
      <c r="F2186" s="334"/>
    </row>
    <row r="2187" spans="1:6" x14ac:dyDescent="0.25">
      <c r="A2187" s="382"/>
      <c r="B2187" s="383"/>
      <c r="C2187" s="254"/>
      <c r="D2187" s="45"/>
      <c r="E2187" s="45"/>
      <c r="F2187" s="334"/>
    </row>
    <row r="2188" spans="1:6" x14ac:dyDescent="0.25">
      <c r="A2188" s="382"/>
      <c r="B2188" s="383"/>
      <c r="C2188" s="254"/>
      <c r="D2188" s="45"/>
      <c r="E2188" s="45"/>
      <c r="F2188" s="334"/>
    </row>
    <row r="2189" spans="1:6" x14ac:dyDescent="0.25">
      <c r="A2189" s="382"/>
      <c r="B2189" s="383"/>
      <c r="C2189" s="254"/>
      <c r="D2189" s="45"/>
      <c r="E2189" s="45"/>
      <c r="F2189" s="334"/>
    </row>
    <row r="2190" spans="1:6" x14ac:dyDescent="0.25">
      <c r="A2190" s="382"/>
      <c r="B2190" s="383"/>
      <c r="C2190" s="254"/>
      <c r="D2190" s="45"/>
      <c r="E2190" s="45"/>
      <c r="F2190" s="334"/>
    </row>
    <row r="2191" spans="1:6" x14ac:dyDescent="0.25">
      <c r="A2191" s="382"/>
      <c r="B2191" s="383"/>
      <c r="C2191" s="254"/>
      <c r="D2191" s="45"/>
      <c r="E2191" s="45"/>
      <c r="F2191" s="334"/>
    </row>
    <row r="2192" spans="1:6" x14ac:dyDescent="0.25">
      <c r="A2192" s="382"/>
      <c r="B2192" s="383"/>
      <c r="C2192" s="254"/>
      <c r="D2192" s="45"/>
      <c r="E2192" s="45"/>
      <c r="F2192" s="334"/>
    </row>
    <row r="2193" spans="1:6" x14ac:dyDescent="0.25">
      <c r="A2193" s="382"/>
      <c r="B2193" s="383"/>
      <c r="C2193" s="254"/>
      <c r="D2193" s="45"/>
      <c r="E2193" s="45"/>
      <c r="F2193" s="334"/>
    </row>
    <row r="2194" spans="1:6" x14ac:dyDescent="0.25">
      <c r="A2194" s="382"/>
      <c r="B2194" s="383"/>
      <c r="C2194" s="254"/>
      <c r="D2194" s="45"/>
      <c r="E2194" s="45"/>
      <c r="F2194" s="334"/>
    </row>
    <row r="2195" spans="1:6" x14ac:dyDescent="0.25">
      <c r="A2195" s="382"/>
      <c r="B2195" s="383"/>
      <c r="C2195" s="254"/>
      <c r="D2195" s="45"/>
      <c r="E2195" s="45"/>
      <c r="F2195" s="334"/>
    </row>
    <row r="2196" spans="1:6" x14ac:dyDescent="0.25">
      <c r="A2196" s="382"/>
      <c r="B2196" s="383"/>
      <c r="C2196" s="254"/>
      <c r="D2196" s="45"/>
      <c r="E2196" s="45"/>
      <c r="F2196" s="334"/>
    </row>
    <row r="2197" spans="1:6" x14ac:dyDescent="0.25">
      <c r="A2197" s="382"/>
      <c r="B2197" s="383"/>
      <c r="C2197" s="254"/>
      <c r="D2197" s="45"/>
      <c r="E2197" s="45"/>
      <c r="F2197" s="334"/>
    </row>
    <row r="2198" spans="1:6" x14ac:dyDescent="0.25">
      <c r="A2198" s="382"/>
      <c r="B2198" s="383"/>
      <c r="C2198" s="254"/>
      <c r="D2198" s="45"/>
      <c r="E2198" s="45"/>
      <c r="F2198" s="334"/>
    </row>
    <row r="2199" spans="1:6" x14ac:dyDescent="0.25">
      <c r="A2199" s="382"/>
      <c r="B2199" s="383"/>
      <c r="C2199" s="254"/>
      <c r="D2199" s="45"/>
      <c r="E2199" s="45"/>
      <c r="F2199" s="334"/>
    </row>
    <row r="2200" spans="1:6" x14ac:dyDescent="0.25">
      <c r="A2200" s="382"/>
      <c r="B2200" s="383"/>
      <c r="C2200" s="254"/>
      <c r="D2200" s="45"/>
      <c r="E2200" s="45"/>
      <c r="F2200" s="334"/>
    </row>
    <row r="2201" spans="1:6" x14ac:dyDescent="0.25">
      <c r="A2201" s="382"/>
      <c r="B2201" s="383"/>
      <c r="C2201" s="254"/>
      <c r="D2201" s="45"/>
      <c r="E2201" s="45"/>
      <c r="F2201" s="334"/>
    </row>
    <row r="2202" spans="1:6" x14ac:dyDescent="0.25">
      <c r="A2202" s="382"/>
      <c r="B2202" s="383"/>
      <c r="C2202" s="254"/>
      <c r="D2202" s="45"/>
      <c r="E2202" s="45"/>
      <c r="F2202" s="334"/>
    </row>
    <row r="2203" spans="1:6" x14ac:dyDescent="0.25">
      <c r="A2203" s="382"/>
      <c r="B2203" s="383"/>
      <c r="C2203" s="254"/>
      <c r="D2203" s="45"/>
      <c r="E2203" s="45"/>
      <c r="F2203" s="334"/>
    </row>
    <row r="2204" spans="1:6" x14ac:dyDescent="0.25">
      <c r="A2204" s="382"/>
      <c r="B2204" s="383"/>
      <c r="C2204" s="254"/>
      <c r="D2204" s="45"/>
      <c r="E2204" s="45"/>
      <c r="F2204" s="334"/>
    </row>
    <row r="2205" spans="1:6" x14ac:dyDescent="0.25">
      <c r="A2205" s="382"/>
      <c r="B2205" s="383"/>
      <c r="C2205" s="254"/>
      <c r="D2205" s="45"/>
      <c r="E2205" s="45"/>
      <c r="F2205" s="334"/>
    </row>
    <row r="2206" spans="1:6" x14ac:dyDescent="0.25">
      <c r="A2206" s="382"/>
      <c r="B2206" s="383"/>
      <c r="C2206" s="254"/>
      <c r="D2206" s="45"/>
      <c r="E2206" s="45"/>
      <c r="F2206" s="334"/>
    </row>
    <row r="2207" spans="1:6" x14ac:dyDescent="0.25">
      <c r="A2207" s="382"/>
      <c r="B2207" s="383"/>
      <c r="C2207" s="254"/>
      <c r="D2207" s="45"/>
      <c r="E2207" s="45"/>
      <c r="F2207" s="334"/>
    </row>
    <row r="2208" spans="1:6" x14ac:dyDescent="0.25">
      <c r="A2208" s="382"/>
      <c r="B2208" s="383"/>
      <c r="C2208" s="254"/>
      <c r="D2208" s="45"/>
      <c r="E2208" s="45"/>
      <c r="F2208" s="334"/>
    </row>
    <row r="2209" spans="1:6" x14ac:dyDescent="0.25">
      <c r="A2209" s="382"/>
      <c r="B2209" s="383"/>
      <c r="C2209" s="254"/>
      <c r="D2209" s="45"/>
      <c r="E2209" s="45"/>
      <c r="F2209" s="334"/>
    </row>
    <row r="2210" spans="1:6" x14ac:dyDescent="0.25">
      <c r="A2210" s="382"/>
      <c r="B2210" s="383"/>
      <c r="C2210" s="254"/>
      <c r="D2210" s="45"/>
      <c r="E2210" s="45"/>
      <c r="F2210" s="334"/>
    </row>
    <row r="2211" spans="1:6" x14ac:dyDescent="0.25">
      <c r="A2211" s="382"/>
      <c r="B2211" s="383"/>
      <c r="C2211" s="254"/>
      <c r="D2211" s="45"/>
      <c r="E2211" s="45"/>
      <c r="F2211" s="334"/>
    </row>
    <row r="2212" spans="1:6" x14ac:dyDescent="0.25">
      <c r="A2212" s="382"/>
      <c r="B2212" s="383"/>
      <c r="C2212" s="254"/>
      <c r="D2212" s="45"/>
      <c r="E2212" s="45"/>
      <c r="F2212" s="334"/>
    </row>
    <row r="2213" spans="1:6" x14ac:dyDescent="0.25">
      <c r="A2213" s="382"/>
      <c r="B2213" s="383"/>
      <c r="C2213" s="254"/>
      <c r="D2213" s="45"/>
      <c r="E2213" s="45"/>
      <c r="F2213" s="334"/>
    </row>
    <row r="2214" spans="1:6" x14ac:dyDescent="0.25">
      <c r="A2214" s="382"/>
      <c r="B2214" s="383"/>
      <c r="C2214" s="254"/>
      <c r="D2214" s="45"/>
      <c r="E2214" s="45"/>
      <c r="F2214" s="334"/>
    </row>
    <row r="2215" spans="1:6" x14ac:dyDescent="0.25">
      <c r="A2215" s="382"/>
      <c r="B2215" s="383"/>
      <c r="C2215" s="254"/>
      <c r="D2215" s="45"/>
      <c r="E2215" s="45"/>
      <c r="F2215" s="334"/>
    </row>
    <row r="2216" spans="1:6" x14ac:dyDescent="0.25">
      <c r="A2216" s="382"/>
      <c r="B2216" s="383"/>
      <c r="C2216" s="254"/>
      <c r="D2216" s="45"/>
      <c r="E2216" s="45"/>
      <c r="F2216" s="334"/>
    </row>
    <row r="2217" spans="1:6" x14ac:dyDescent="0.25">
      <c r="A2217" s="382"/>
      <c r="B2217" s="383"/>
      <c r="C2217" s="254"/>
      <c r="D2217" s="45"/>
      <c r="E2217" s="45"/>
      <c r="F2217" s="334"/>
    </row>
    <row r="2218" spans="1:6" x14ac:dyDescent="0.25">
      <c r="A2218" s="382"/>
      <c r="B2218" s="383"/>
      <c r="C2218" s="254"/>
      <c r="D2218" s="45"/>
      <c r="E2218" s="45"/>
      <c r="F2218" s="334"/>
    </row>
    <row r="2219" spans="1:6" x14ac:dyDescent="0.25">
      <c r="A2219" s="382"/>
      <c r="B2219" s="383"/>
      <c r="C2219" s="254"/>
      <c r="D2219" s="45"/>
      <c r="E2219" s="45"/>
      <c r="F2219" s="334"/>
    </row>
    <row r="2220" spans="1:6" x14ac:dyDescent="0.25">
      <c r="A2220" s="382"/>
      <c r="B2220" s="383"/>
      <c r="C2220" s="254"/>
      <c r="D2220" s="45"/>
      <c r="E2220" s="45"/>
      <c r="F2220" s="334"/>
    </row>
    <row r="2221" spans="1:6" x14ac:dyDescent="0.25">
      <c r="A2221" s="382"/>
      <c r="B2221" s="383"/>
      <c r="C2221" s="254"/>
      <c r="D2221" s="45"/>
      <c r="E2221" s="45"/>
      <c r="F2221" s="334"/>
    </row>
    <row r="2222" spans="1:6" x14ac:dyDescent="0.25">
      <c r="A2222" s="382"/>
      <c r="B2222" s="383"/>
      <c r="C2222" s="254"/>
      <c r="D2222" s="45"/>
      <c r="E2222" s="45"/>
      <c r="F2222" s="334"/>
    </row>
    <row r="2223" spans="1:6" x14ac:dyDescent="0.25">
      <c r="A2223" s="382"/>
      <c r="B2223" s="383"/>
      <c r="C2223" s="254"/>
      <c r="D2223" s="45"/>
      <c r="E2223" s="45"/>
      <c r="F2223" s="334"/>
    </row>
    <row r="2224" spans="1:6" x14ac:dyDescent="0.25">
      <c r="A2224" s="382"/>
      <c r="B2224" s="383"/>
      <c r="C2224" s="254"/>
      <c r="D2224" s="45"/>
      <c r="E2224" s="45"/>
      <c r="F2224" s="334"/>
    </row>
    <row r="2225" spans="1:6" x14ac:dyDescent="0.25">
      <c r="A2225" s="382"/>
      <c r="B2225" s="383"/>
      <c r="C2225" s="254"/>
      <c r="D2225" s="45"/>
      <c r="E2225" s="45"/>
      <c r="F2225" s="334"/>
    </row>
    <row r="2226" spans="1:6" x14ac:dyDescent="0.25">
      <c r="A2226" s="382"/>
      <c r="B2226" s="383"/>
      <c r="C2226" s="254"/>
      <c r="D2226" s="45"/>
      <c r="E2226" s="45"/>
      <c r="F2226" s="334"/>
    </row>
    <row r="2227" spans="1:6" x14ac:dyDescent="0.25">
      <c r="A2227" s="382"/>
      <c r="B2227" s="383"/>
      <c r="C2227" s="254"/>
      <c r="D2227" s="45"/>
      <c r="E2227" s="45"/>
      <c r="F2227" s="334"/>
    </row>
    <row r="2228" spans="1:6" x14ac:dyDescent="0.25">
      <c r="A2228" s="382"/>
      <c r="B2228" s="383"/>
      <c r="C2228" s="254"/>
      <c r="D2228" s="45"/>
      <c r="E2228" s="45"/>
      <c r="F2228" s="334"/>
    </row>
    <row r="2229" spans="1:6" x14ac:dyDescent="0.25">
      <c r="A2229" s="382"/>
      <c r="B2229" s="383"/>
      <c r="C2229" s="254"/>
      <c r="D2229" s="45"/>
      <c r="E2229" s="45"/>
      <c r="F2229" s="334"/>
    </row>
    <row r="2230" spans="1:6" x14ac:dyDescent="0.25">
      <c r="A2230" s="382"/>
      <c r="B2230" s="383"/>
      <c r="C2230" s="254"/>
      <c r="D2230" s="45"/>
      <c r="E2230" s="45"/>
      <c r="F2230" s="334"/>
    </row>
    <row r="2231" spans="1:6" x14ac:dyDescent="0.25">
      <c r="A2231" s="382"/>
      <c r="B2231" s="383"/>
      <c r="C2231" s="254"/>
      <c r="D2231" s="45"/>
      <c r="E2231" s="45"/>
      <c r="F2231" s="334"/>
    </row>
    <row r="2232" spans="1:6" x14ac:dyDescent="0.25">
      <c r="A2232" s="382"/>
      <c r="B2232" s="383"/>
      <c r="C2232" s="254"/>
      <c r="D2232" s="45"/>
      <c r="E2232" s="45"/>
      <c r="F2232" s="334"/>
    </row>
    <row r="2233" spans="1:6" x14ac:dyDescent="0.25">
      <c r="A2233" s="382"/>
      <c r="B2233" s="383"/>
      <c r="C2233" s="254"/>
      <c r="D2233" s="45"/>
      <c r="E2233" s="45"/>
      <c r="F2233" s="334"/>
    </row>
    <row r="2234" spans="1:6" x14ac:dyDescent="0.25">
      <c r="A2234" s="382"/>
      <c r="B2234" s="383"/>
      <c r="C2234" s="254"/>
      <c r="D2234" s="45"/>
      <c r="E2234" s="45"/>
      <c r="F2234" s="334"/>
    </row>
    <row r="2235" spans="1:6" x14ac:dyDescent="0.25">
      <c r="A2235" s="382"/>
      <c r="B2235" s="383"/>
      <c r="C2235" s="254"/>
      <c r="D2235" s="45"/>
      <c r="E2235" s="45"/>
      <c r="F2235" s="334"/>
    </row>
    <row r="2236" spans="1:6" x14ac:dyDescent="0.25">
      <c r="A2236" s="382"/>
      <c r="B2236" s="383"/>
      <c r="C2236" s="254"/>
      <c r="D2236" s="45"/>
      <c r="E2236" s="45"/>
      <c r="F2236" s="334"/>
    </row>
    <row r="2237" spans="1:6" x14ac:dyDescent="0.25">
      <c r="A2237" s="382"/>
      <c r="B2237" s="383"/>
      <c r="C2237" s="254"/>
      <c r="D2237" s="45"/>
      <c r="E2237" s="45"/>
      <c r="F2237" s="334"/>
    </row>
    <row r="2238" spans="1:6" x14ac:dyDescent="0.25">
      <c r="A2238" s="382"/>
      <c r="B2238" s="383"/>
      <c r="C2238" s="254"/>
      <c r="D2238" s="45"/>
      <c r="E2238" s="45"/>
      <c r="F2238" s="334"/>
    </row>
    <row r="2239" spans="1:6" x14ac:dyDescent="0.25">
      <c r="A2239" s="382"/>
      <c r="B2239" s="383"/>
      <c r="C2239" s="254"/>
      <c r="D2239" s="45"/>
      <c r="E2239" s="45"/>
      <c r="F2239" s="334"/>
    </row>
    <row r="2240" spans="1:6" x14ac:dyDescent="0.25">
      <c r="A2240" s="382"/>
      <c r="B2240" s="383"/>
      <c r="C2240" s="254"/>
      <c r="D2240" s="45"/>
      <c r="E2240" s="45"/>
      <c r="F2240" s="334"/>
    </row>
    <row r="2241" spans="1:6" x14ac:dyDescent="0.25">
      <c r="A2241" s="382"/>
      <c r="B2241" s="383"/>
      <c r="C2241" s="254"/>
      <c r="D2241" s="45"/>
      <c r="E2241" s="45"/>
      <c r="F2241" s="334"/>
    </row>
    <row r="2242" spans="1:6" x14ac:dyDescent="0.25">
      <c r="A2242" s="382"/>
      <c r="B2242" s="383"/>
      <c r="C2242" s="254"/>
      <c r="D2242" s="45"/>
      <c r="E2242" s="45"/>
      <c r="F2242" s="334"/>
    </row>
    <row r="2243" spans="1:6" x14ac:dyDescent="0.25">
      <c r="A2243" s="382"/>
      <c r="B2243" s="383"/>
      <c r="C2243" s="254"/>
      <c r="D2243" s="45"/>
      <c r="E2243" s="45"/>
      <c r="F2243" s="334"/>
    </row>
    <row r="2244" spans="1:6" x14ac:dyDescent="0.25">
      <c r="A2244" s="382"/>
      <c r="B2244" s="383"/>
      <c r="C2244" s="254"/>
      <c r="D2244" s="45"/>
      <c r="E2244" s="45"/>
      <c r="F2244" s="334"/>
    </row>
    <row r="2245" spans="1:6" x14ac:dyDescent="0.25">
      <c r="A2245" s="382"/>
      <c r="B2245" s="383"/>
      <c r="C2245" s="254"/>
      <c r="D2245" s="45"/>
      <c r="E2245" s="45"/>
      <c r="F2245" s="334"/>
    </row>
    <row r="2246" spans="1:6" x14ac:dyDescent="0.25">
      <c r="A2246" s="382"/>
      <c r="B2246" s="383"/>
      <c r="C2246" s="254"/>
      <c r="D2246" s="45"/>
      <c r="E2246" s="45"/>
      <c r="F2246" s="334"/>
    </row>
    <row r="2247" spans="1:6" x14ac:dyDescent="0.25">
      <c r="A2247" s="382"/>
      <c r="B2247" s="383"/>
      <c r="C2247" s="254"/>
      <c r="D2247" s="45"/>
      <c r="E2247" s="45"/>
      <c r="F2247" s="334"/>
    </row>
    <row r="2248" spans="1:6" x14ac:dyDescent="0.25">
      <c r="A2248" s="382"/>
      <c r="B2248" s="383"/>
      <c r="C2248" s="254"/>
      <c r="D2248" s="45"/>
      <c r="E2248" s="45"/>
      <c r="F2248" s="334"/>
    </row>
    <row r="2249" spans="1:6" x14ac:dyDescent="0.25">
      <c r="A2249" s="382"/>
      <c r="B2249" s="383"/>
      <c r="C2249" s="254"/>
      <c r="D2249" s="45"/>
      <c r="E2249" s="45"/>
      <c r="F2249" s="334"/>
    </row>
    <row r="2250" spans="1:6" x14ac:dyDescent="0.25">
      <c r="A2250" s="382"/>
      <c r="B2250" s="383"/>
      <c r="C2250" s="254"/>
      <c r="D2250" s="45"/>
      <c r="E2250" s="45"/>
      <c r="F2250" s="334"/>
    </row>
    <row r="2251" spans="1:6" x14ac:dyDescent="0.25">
      <c r="A2251" s="382"/>
      <c r="B2251" s="383"/>
      <c r="C2251" s="254"/>
      <c r="D2251" s="45"/>
      <c r="E2251" s="45"/>
      <c r="F2251" s="334"/>
    </row>
    <row r="2252" spans="1:6" x14ac:dyDescent="0.25">
      <c r="A2252" s="382"/>
      <c r="B2252" s="383"/>
      <c r="C2252" s="254"/>
      <c r="D2252" s="45"/>
      <c r="E2252" s="45"/>
      <c r="F2252" s="334"/>
    </row>
    <row r="2253" spans="1:6" x14ac:dyDescent="0.25">
      <c r="A2253" s="382"/>
      <c r="B2253" s="383"/>
      <c r="C2253" s="254"/>
      <c r="D2253" s="45"/>
      <c r="E2253" s="45"/>
      <c r="F2253" s="334"/>
    </row>
    <row r="2254" spans="1:6" x14ac:dyDescent="0.25">
      <c r="A2254" s="382"/>
      <c r="B2254" s="383"/>
      <c r="C2254" s="254"/>
      <c r="D2254" s="45"/>
      <c r="E2254" s="45"/>
      <c r="F2254" s="334"/>
    </row>
    <row r="2255" spans="1:6" x14ac:dyDescent="0.25">
      <c r="A2255" s="382"/>
      <c r="B2255" s="383"/>
      <c r="C2255" s="254"/>
      <c r="D2255" s="45"/>
      <c r="E2255" s="45"/>
      <c r="F2255" s="334"/>
    </row>
    <row r="2256" spans="1:6" x14ac:dyDescent="0.25">
      <c r="A2256" s="382"/>
      <c r="B2256" s="383"/>
      <c r="C2256" s="254"/>
      <c r="D2256" s="45"/>
      <c r="E2256" s="45"/>
      <c r="F2256" s="334"/>
    </row>
    <row r="2257" spans="1:6" x14ac:dyDescent="0.25">
      <c r="A2257" s="382"/>
      <c r="B2257" s="383"/>
      <c r="C2257" s="254"/>
      <c r="D2257" s="45"/>
      <c r="E2257" s="45"/>
      <c r="F2257" s="334"/>
    </row>
    <row r="2258" spans="1:6" x14ac:dyDescent="0.25">
      <c r="A2258" s="382"/>
      <c r="B2258" s="383"/>
      <c r="C2258" s="254"/>
      <c r="D2258" s="45"/>
      <c r="E2258" s="45"/>
      <c r="F2258" s="334"/>
    </row>
    <row r="2259" spans="1:6" x14ac:dyDescent="0.25">
      <c r="A2259" s="382"/>
      <c r="B2259" s="383"/>
      <c r="C2259" s="254"/>
      <c r="D2259" s="45"/>
      <c r="E2259" s="45"/>
      <c r="F2259" s="334"/>
    </row>
    <row r="2260" spans="1:6" x14ac:dyDescent="0.25">
      <c r="A2260" s="382"/>
      <c r="B2260" s="383"/>
      <c r="C2260" s="254"/>
      <c r="D2260" s="45"/>
      <c r="E2260" s="45"/>
      <c r="F2260" s="334"/>
    </row>
    <row r="2261" spans="1:6" x14ac:dyDescent="0.25">
      <c r="A2261" s="382"/>
      <c r="B2261" s="383"/>
      <c r="C2261" s="254"/>
      <c r="D2261" s="45"/>
      <c r="E2261" s="45"/>
      <c r="F2261" s="334"/>
    </row>
    <row r="2262" spans="1:6" x14ac:dyDescent="0.25">
      <c r="A2262" s="382"/>
      <c r="B2262" s="383"/>
      <c r="C2262" s="254"/>
      <c r="D2262" s="45"/>
      <c r="E2262" s="45"/>
      <c r="F2262" s="334"/>
    </row>
    <row r="2263" spans="1:6" x14ac:dyDescent="0.25">
      <c r="A2263" s="382"/>
      <c r="B2263" s="383"/>
      <c r="C2263" s="254"/>
      <c r="D2263" s="45"/>
      <c r="E2263" s="45"/>
      <c r="F2263" s="334"/>
    </row>
    <row r="2264" spans="1:6" x14ac:dyDescent="0.25">
      <c r="A2264" s="382"/>
      <c r="B2264" s="383"/>
      <c r="C2264" s="254"/>
      <c r="D2264" s="45"/>
      <c r="E2264" s="45"/>
      <c r="F2264" s="334"/>
    </row>
    <row r="2265" spans="1:6" x14ac:dyDescent="0.25">
      <c r="A2265" s="382"/>
      <c r="B2265" s="383"/>
      <c r="C2265" s="254"/>
      <c r="D2265" s="45"/>
      <c r="E2265" s="45"/>
      <c r="F2265" s="334"/>
    </row>
    <row r="2266" spans="1:6" x14ac:dyDescent="0.25">
      <c r="A2266" s="382"/>
      <c r="B2266" s="383"/>
      <c r="C2266" s="254"/>
      <c r="D2266" s="45"/>
      <c r="E2266" s="45"/>
      <c r="F2266" s="334"/>
    </row>
    <row r="2267" spans="1:6" x14ac:dyDescent="0.25">
      <c r="A2267" s="382"/>
      <c r="B2267" s="383"/>
      <c r="C2267" s="254"/>
      <c r="D2267" s="45"/>
      <c r="E2267" s="45"/>
      <c r="F2267" s="334"/>
    </row>
    <row r="2268" spans="1:6" x14ac:dyDescent="0.25">
      <c r="A2268" s="382"/>
      <c r="B2268" s="383"/>
      <c r="C2268" s="254"/>
      <c r="D2268" s="45"/>
      <c r="E2268" s="45"/>
      <c r="F2268" s="334"/>
    </row>
    <row r="2269" spans="1:6" x14ac:dyDescent="0.25">
      <c r="A2269" s="382"/>
      <c r="B2269" s="383"/>
      <c r="C2269" s="254"/>
      <c r="D2269" s="45"/>
      <c r="E2269" s="45"/>
      <c r="F2269" s="334"/>
    </row>
    <row r="2270" spans="1:6" x14ac:dyDescent="0.25">
      <c r="A2270" s="382"/>
      <c r="B2270" s="383"/>
      <c r="C2270" s="254"/>
      <c r="D2270" s="45"/>
      <c r="E2270" s="45"/>
      <c r="F2270" s="334"/>
    </row>
    <row r="2271" spans="1:6" x14ac:dyDescent="0.25">
      <c r="A2271" s="382"/>
      <c r="B2271" s="383"/>
      <c r="C2271" s="254"/>
      <c r="D2271" s="45"/>
      <c r="E2271" s="45"/>
      <c r="F2271" s="334"/>
    </row>
    <row r="2272" spans="1:6" x14ac:dyDescent="0.25">
      <c r="A2272" s="382"/>
      <c r="B2272" s="383"/>
      <c r="C2272" s="254"/>
      <c r="D2272" s="45"/>
      <c r="E2272" s="45"/>
      <c r="F2272" s="334"/>
    </row>
    <row r="2273" spans="1:6" x14ac:dyDescent="0.25">
      <c r="A2273" s="382"/>
      <c r="B2273" s="383"/>
      <c r="C2273" s="254"/>
      <c r="D2273" s="45"/>
      <c r="E2273" s="45"/>
      <c r="F2273" s="334"/>
    </row>
    <row r="2274" spans="1:6" x14ac:dyDescent="0.25">
      <c r="A2274" s="382"/>
      <c r="B2274" s="383"/>
      <c r="C2274" s="254"/>
      <c r="D2274" s="45"/>
      <c r="E2274" s="45"/>
      <c r="F2274" s="334"/>
    </row>
    <row r="2275" spans="1:6" x14ac:dyDescent="0.25">
      <c r="A2275" s="382"/>
      <c r="B2275" s="383"/>
      <c r="C2275" s="254"/>
      <c r="D2275" s="45"/>
      <c r="E2275" s="45"/>
      <c r="F2275" s="334"/>
    </row>
    <row r="2276" spans="1:6" x14ac:dyDescent="0.25">
      <c r="A2276" s="382"/>
      <c r="B2276" s="383"/>
      <c r="C2276" s="254"/>
      <c r="D2276" s="45"/>
      <c r="E2276" s="45"/>
      <c r="F2276" s="334"/>
    </row>
    <row r="2277" spans="1:6" x14ac:dyDescent="0.25">
      <c r="A2277" s="382"/>
      <c r="B2277" s="383"/>
      <c r="C2277" s="254"/>
      <c r="D2277" s="45"/>
      <c r="E2277" s="45"/>
      <c r="F2277" s="334"/>
    </row>
    <row r="2278" spans="1:6" x14ac:dyDescent="0.25">
      <c r="A2278" s="382"/>
      <c r="B2278" s="383"/>
      <c r="C2278" s="254"/>
      <c r="D2278" s="45"/>
      <c r="E2278" s="45"/>
      <c r="F2278" s="334"/>
    </row>
    <row r="2279" spans="1:6" x14ac:dyDescent="0.25">
      <c r="A2279" s="382"/>
      <c r="B2279" s="383"/>
      <c r="C2279" s="254"/>
      <c r="D2279" s="45"/>
      <c r="E2279" s="45"/>
      <c r="F2279" s="334"/>
    </row>
    <row r="2280" spans="1:6" x14ac:dyDescent="0.25">
      <c r="A2280" s="382"/>
      <c r="B2280" s="383"/>
      <c r="C2280" s="254"/>
      <c r="D2280" s="45"/>
      <c r="E2280" s="45"/>
      <c r="F2280" s="334"/>
    </row>
    <row r="2281" spans="1:6" x14ac:dyDescent="0.25">
      <c r="A2281" s="382"/>
      <c r="B2281" s="383"/>
      <c r="C2281" s="254"/>
      <c r="D2281" s="45"/>
      <c r="E2281" s="45"/>
      <c r="F2281" s="334"/>
    </row>
    <row r="2282" spans="1:6" x14ac:dyDescent="0.25">
      <c r="A2282" s="382"/>
      <c r="B2282" s="383"/>
      <c r="C2282" s="254"/>
      <c r="D2282" s="45"/>
      <c r="E2282" s="45"/>
      <c r="F2282" s="334"/>
    </row>
    <row r="2283" spans="1:6" x14ac:dyDescent="0.25">
      <c r="A2283" s="382"/>
      <c r="B2283" s="383"/>
      <c r="C2283" s="254"/>
      <c r="D2283" s="45"/>
      <c r="E2283" s="45"/>
      <c r="F2283" s="334"/>
    </row>
    <row r="2284" spans="1:6" x14ac:dyDescent="0.25">
      <c r="A2284" s="382"/>
      <c r="B2284" s="383"/>
      <c r="C2284" s="254"/>
      <c r="D2284" s="45"/>
      <c r="E2284" s="45"/>
      <c r="F2284" s="334"/>
    </row>
    <row r="2285" spans="1:6" x14ac:dyDescent="0.25">
      <c r="A2285" s="382"/>
      <c r="B2285" s="383"/>
      <c r="C2285" s="254"/>
      <c r="D2285" s="45"/>
      <c r="E2285" s="45"/>
      <c r="F2285" s="334"/>
    </row>
    <row r="2286" spans="1:6" x14ac:dyDescent="0.25">
      <c r="A2286" s="382"/>
      <c r="B2286" s="383"/>
      <c r="C2286" s="254"/>
      <c r="D2286" s="45"/>
      <c r="E2286" s="45"/>
      <c r="F2286" s="334"/>
    </row>
    <row r="2287" spans="1:6" x14ac:dyDescent="0.25">
      <c r="A2287" s="382"/>
      <c r="B2287" s="383"/>
      <c r="C2287" s="254"/>
      <c r="D2287" s="45"/>
      <c r="E2287" s="45"/>
      <c r="F2287" s="334"/>
    </row>
    <row r="2288" spans="1:6" x14ac:dyDescent="0.25">
      <c r="A2288" s="382"/>
      <c r="B2288" s="383"/>
      <c r="C2288" s="254"/>
      <c r="D2288" s="45"/>
      <c r="E2288" s="45"/>
      <c r="F2288" s="334"/>
    </row>
    <row r="2289" spans="1:6" x14ac:dyDescent="0.25">
      <c r="A2289" s="382"/>
      <c r="B2289" s="383"/>
      <c r="C2289" s="254"/>
      <c r="D2289" s="45"/>
      <c r="E2289" s="45"/>
      <c r="F2289" s="334"/>
    </row>
    <row r="2290" spans="1:6" x14ac:dyDescent="0.25">
      <c r="A2290" s="382"/>
      <c r="B2290" s="383"/>
      <c r="C2290" s="254"/>
      <c r="D2290" s="45"/>
      <c r="E2290" s="45"/>
      <c r="F2290" s="334"/>
    </row>
    <row r="2291" spans="1:6" x14ac:dyDescent="0.25">
      <c r="A2291" s="382"/>
      <c r="B2291" s="383"/>
      <c r="C2291" s="254"/>
      <c r="D2291" s="45"/>
      <c r="E2291" s="45"/>
      <c r="F2291" s="334"/>
    </row>
    <row r="2292" spans="1:6" x14ac:dyDescent="0.25">
      <c r="A2292" s="382"/>
      <c r="B2292" s="383"/>
      <c r="C2292" s="254"/>
      <c r="D2292" s="45"/>
      <c r="E2292" s="45"/>
      <c r="F2292" s="334"/>
    </row>
    <row r="2293" spans="1:6" x14ac:dyDescent="0.25">
      <c r="A2293" s="382"/>
      <c r="B2293" s="383"/>
      <c r="C2293" s="254"/>
      <c r="D2293" s="45"/>
      <c r="E2293" s="45"/>
      <c r="F2293" s="334"/>
    </row>
    <row r="2294" spans="1:6" x14ac:dyDescent="0.25">
      <c r="A2294" s="382"/>
      <c r="B2294" s="383"/>
      <c r="C2294" s="254"/>
      <c r="D2294" s="45"/>
      <c r="E2294" s="45"/>
      <c r="F2294" s="334"/>
    </row>
    <row r="2295" spans="1:6" x14ac:dyDescent="0.25">
      <c r="A2295" s="382"/>
      <c r="B2295" s="383"/>
      <c r="C2295" s="254"/>
      <c r="D2295" s="45"/>
      <c r="E2295" s="45"/>
      <c r="F2295" s="334"/>
    </row>
    <row r="2296" spans="1:6" x14ac:dyDescent="0.25">
      <c r="A2296" s="382"/>
      <c r="B2296" s="383"/>
      <c r="C2296" s="254"/>
      <c r="D2296" s="45"/>
      <c r="E2296" s="45"/>
      <c r="F2296" s="334"/>
    </row>
    <row r="2297" spans="1:6" x14ac:dyDescent="0.25">
      <c r="A2297" s="382"/>
      <c r="B2297" s="383"/>
      <c r="C2297" s="254"/>
      <c r="D2297" s="45"/>
      <c r="E2297" s="45"/>
      <c r="F2297" s="334"/>
    </row>
    <row r="2298" spans="1:6" x14ac:dyDescent="0.25">
      <c r="A2298" s="382"/>
      <c r="B2298" s="383"/>
      <c r="C2298" s="254"/>
      <c r="D2298" s="45"/>
      <c r="E2298" s="45"/>
      <c r="F2298" s="334"/>
    </row>
    <row r="2299" spans="1:6" x14ac:dyDescent="0.25">
      <c r="A2299" s="382"/>
      <c r="B2299" s="383"/>
      <c r="C2299" s="254"/>
      <c r="D2299" s="45"/>
      <c r="E2299" s="45"/>
      <c r="F2299" s="334"/>
    </row>
    <row r="2300" spans="1:6" x14ac:dyDescent="0.25">
      <c r="A2300" s="382"/>
      <c r="B2300" s="383"/>
      <c r="C2300" s="254"/>
      <c r="D2300" s="45"/>
      <c r="E2300" s="45"/>
      <c r="F2300" s="334"/>
    </row>
    <row r="2301" spans="1:6" x14ac:dyDescent="0.25">
      <c r="A2301" s="382"/>
      <c r="B2301" s="383"/>
      <c r="C2301" s="254"/>
      <c r="D2301" s="45"/>
      <c r="E2301" s="45"/>
      <c r="F2301" s="334"/>
    </row>
    <row r="2302" spans="1:6" x14ac:dyDescent="0.25">
      <c r="A2302" s="382"/>
      <c r="B2302" s="383"/>
      <c r="C2302" s="254"/>
      <c r="D2302" s="45"/>
      <c r="E2302" s="45"/>
      <c r="F2302" s="334"/>
    </row>
    <row r="2303" spans="1:6" x14ac:dyDescent="0.25">
      <c r="A2303" s="382"/>
      <c r="B2303" s="383"/>
      <c r="C2303" s="254"/>
      <c r="D2303" s="45"/>
      <c r="E2303" s="45"/>
      <c r="F2303" s="334"/>
    </row>
    <row r="2304" spans="1:6" x14ac:dyDescent="0.25">
      <c r="A2304" s="382"/>
      <c r="B2304" s="383"/>
      <c r="C2304" s="254"/>
      <c r="D2304" s="45"/>
      <c r="E2304" s="45"/>
      <c r="F2304" s="334"/>
    </row>
    <row r="2305" spans="1:6" x14ac:dyDescent="0.25">
      <c r="A2305" s="382"/>
      <c r="B2305" s="383"/>
      <c r="C2305" s="254"/>
      <c r="D2305" s="45"/>
      <c r="E2305" s="45"/>
      <c r="F2305" s="334"/>
    </row>
    <row r="2306" spans="1:6" x14ac:dyDescent="0.25">
      <c r="A2306" s="382"/>
      <c r="B2306" s="383"/>
      <c r="C2306" s="254"/>
      <c r="D2306" s="45"/>
      <c r="E2306" s="45"/>
      <c r="F2306" s="334"/>
    </row>
    <row r="2307" spans="1:6" x14ac:dyDescent="0.25">
      <c r="A2307" s="382"/>
      <c r="B2307" s="383"/>
      <c r="C2307" s="254"/>
      <c r="D2307" s="45"/>
      <c r="E2307" s="45"/>
      <c r="F2307" s="334"/>
    </row>
    <row r="2308" spans="1:6" x14ac:dyDescent="0.25">
      <c r="A2308" s="382"/>
      <c r="B2308" s="383"/>
      <c r="C2308" s="254"/>
      <c r="D2308" s="45"/>
      <c r="E2308" s="45"/>
      <c r="F2308" s="334"/>
    </row>
    <row r="2309" spans="1:6" x14ac:dyDescent="0.25">
      <c r="A2309" s="382"/>
      <c r="B2309" s="383"/>
      <c r="C2309" s="254"/>
      <c r="D2309" s="45"/>
      <c r="E2309" s="45"/>
      <c r="F2309" s="334"/>
    </row>
    <row r="2310" spans="1:6" x14ac:dyDescent="0.25">
      <c r="A2310" s="382"/>
      <c r="B2310" s="383"/>
      <c r="C2310" s="254"/>
      <c r="D2310" s="45"/>
      <c r="E2310" s="45"/>
      <c r="F2310" s="334"/>
    </row>
    <row r="2311" spans="1:6" x14ac:dyDescent="0.25">
      <c r="A2311" s="382"/>
      <c r="B2311" s="383"/>
      <c r="C2311" s="254"/>
      <c r="D2311" s="45"/>
      <c r="E2311" s="45"/>
      <c r="F2311" s="334"/>
    </row>
    <row r="2312" spans="1:6" x14ac:dyDescent="0.25">
      <c r="A2312" s="382"/>
      <c r="B2312" s="383"/>
      <c r="C2312" s="254"/>
      <c r="D2312" s="45"/>
      <c r="E2312" s="45"/>
      <c r="F2312" s="334"/>
    </row>
    <row r="2313" spans="1:6" x14ac:dyDescent="0.25">
      <c r="A2313" s="382"/>
      <c r="B2313" s="383"/>
      <c r="C2313" s="254"/>
      <c r="D2313" s="45"/>
      <c r="E2313" s="45"/>
      <c r="F2313" s="334"/>
    </row>
    <row r="2314" spans="1:6" x14ac:dyDescent="0.25">
      <c r="A2314" s="382"/>
      <c r="B2314" s="383"/>
      <c r="C2314" s="254"/>
      <c r="D2314" s="45"/>
      <c r="E2314" s="45"/>
      <c r="F2314" s="334"/>
    </row>
    <row r="2315" spans="1:6" x14ac:dyDescent="0.25">
      <c r="A2315" s="382"/>
      <c r="B2315" s="383"/>
      <c r="C2315" s="254"/>
      <c r="D2315" s="45"/>
      <c r="E2315" s="45"/>
      <c r="F2315" s="334"/>
    </row>
    <row r="2316" spans="1:6" x14ac:dyDescent="0.25">
      <c r="A2316" s="382"/>
      <c r="B2316" s="383"/>
      <c r="C2316" s="254"/>
      <c r="D2316" s="45"/>
      <c r="E2316" s="45"/>
      <c r="F2316" s="334"/>
    </row>
    <row r="2317" spans="1:6" x14ac:dyDescent="0.25">
      <c r="A2317" s="382"/>
      <c r="B2317" s="383"/>
      <c r="C2317" s="254"/>
      <c r="D2317" s="45"/>
      <c r="E2317" s="45"/>
      <c r="F2317" s="334"/>
    </row>
    <row r="2318" spans="1:6" x14ac:dyDescent="0.25">
      <c r="A2318" s="382"/>
      <c r="B2318" s="383"/>
      <c r="C2318" s="254"/>
      <c r="D2318" s="45"/>
      <c r="E2318" s="45"/>
      <c r="F2318" s="334"/>
    </row>
    <row r="2319" spans="1:6" x14ac:dyDescent="0.25">
      <c r="A2319" s="382"/>
      <c r="B2319" s="383"/>
      <c r="C2319" s="254"/>
      <c r="D2319" s="45"/>
      <c r="E2319" s="45"/>
      <c r="F2319" s="334"/>
    </row>
    <row r="2320" spans="1:6" x14ac:dyDescent="0.25">
      <c r="A2320" s="382"/>
      <c r="B2320" s="383"/>
      <c r="C2320" s="254"/>
      <c r="D2320" s="45"/>
      <c r="E2320" s="45"/>
      <c r="F2320" s="334"/>
    </row>
    <row r="2321" spans="1:6" x14ac:dyDescent="0.25">
      <c r="A2321" s="382"/>
      <c r="B2321" s="383"/>
      <c r="C2321" s="254"/>
      <c r="D2321" s="45"/>
      <c r="E2321" s="45"/>
      <c r="F2321" s="334"/>
    </row>
    <row r="2322" spans="1:6" x14ac:dyDescent="0.25">
      <c r="A2322" s="382"/>
      <c r="B2322" s="383"/>
      <c r="C2322" s="254"/>
      <c r="D2322" s="45"/>
      <c r="E2322" s="45"/>
      <c r="F2322" s="334"/>
    </row>
    <row r="2323" spans="1:6" x14ac:dyDescent="0.25">
      <c r="A2323" s="382"/>
      <c r="B2323" s="383"/>
      <c r="C2323" s="254"/>
      <c r="D2323" s="45"/>
      <c r="E2323" s="45"/>
      <c r="F2323" s="334"/>
    </row>
    <row r="2324" spans="1:6" x14ac:dyDescent="0.25">
      <c r="A2324" s="382"/>
      <c r="B2324" s="383"/>
      <c r="C2324" s="254"/>
      <c r="D2324" s="45"/>
      <c r="E2324" s="45"/>
      <c r="F2324" s="334"/>
    </row>
    <row r="2325" spans="1:6" x14ac:dyDescent="0.25">
      <c r="A2325" s="382"/>
      <c r="B2325" s="383"/>
      <c r="C2325" s="254"/>
      <c r="D2325" s="45"/>
      <c r="E2325" s="45"/>
      <c r="F2325" s="334"/>
    </row>
    <row r="2326" spans="1:6" x14ac:dyDescent="0.25">
      <c r="A2326" s="382"/>
      <c r="B2326" s="383"/>
      <c r="C2326" s="254"/>
      <c r="D2326" s="45"/>
      <c r="E2326" s="45"/>
      <c r="F2326" s="334"/>
    </row>
    <row r="2327" spans="1:6" x14ac:dyDescent="0.25">
      <c r="A2327" s="382"/>
      <c r="B2327" s="383"/>
      <c r="C2327" s="254"/>
      <c r="D2327" s="45"/>
      <c r="E2327" s="45"/>
      <c r="F2327" s="334"/>
    </row>
    <row r="2328" spans="1:6" x14ac:dyDescent="0.25">
      <c r="A2328" s="382"/>
      <c r="B2328" s="383"/>
      <c r="C2328" s="254"/>
      <c r="D2328" s="45"/>
      <c r="E2328" s="45"/>
      <c r="F2328" s="334"/>
    </row>
    <row r="2329" spans="1:6" x14ac:dyDescent="0.25">
      <c r="A2329" s="382"/>
      <c r="B2329" s="383"/>
      <c r="C2329" s="254"/>
      <c r="D2329" s="45"/>
      <c r="E2329" s="45"/>
      <c r="F2329" s="334"/>
    </row>
    <row r="2330" spans="1:6" x14ac:dyDescent="0.25">
      <c r="A2330" s="382"/>
      <c r="B2330" s="383"/>
      <c r="C2330" s="254"/>
      <c r="D2330" s="45"/>
      <c r="E2330" s="45"/>
      <c r="F2330" s="334"/>
    </row>
    <row r="2331" spans="1:6" x14ac:dyDescent="0.25">
      <c r="A2331" s="382"/>
      <c r="B2331" s="383"/>
      <c r="C2331" s="254"/>
      <c r="D2331" s="45"/>
      <c r="E2331" s="45"/>
      <c r="F2331" s="334"/>
    </row>
    <row r="2332" spans="1:6" x14ac:dyDescent="0.25">
      <c r="A2332" s="382"/>
      <c r="B2332" s="383"/>
      <c r="C2332" s="254"/>
      <c r="D2332" s="45"/>
      <c r="E2332" s="45"/>
      <c r="F2332" s="334"/>
    </row>
    <row r="2333" spans="1:6" x14ac:dyDescent="0.25">
      <c r="A2333" s="382"/>
      <c r="B2333" s="383"/>
      <c r="C2333" s="254"/>
      <c r="D2333" s="45"/>
      <c r="E2333" s="45"/>
      <c r="F2333" s="334"/>
    </row>
    <row r="2334" spans="1:6" x14ac:dyDescent="0.25">
      <c r="A2334" s="382"/>
      <c r="B2334" s="383"/>
      <c r="C2334" s="254"/>
      <c r="D2334" s="45"/>
      <c r="E2334" s="45"/>
      <c r="F2334" s="334"/>
    </row>
    <row r="2335" spans="1:6" x14ac:dyDescent="0.25">
      <c r="A2335" s="382"/>
      <c r="B2335" s="383"/>
      <c r="C2335" s="254"/>
      <c r="D2335" s="45"/>
      <c r="E2335" s="45"/>
      <c r="F2335" s="334"/>
    </row>
    <row r="2336" spans="1:6" x14ac:dyDescent="0.25">
      <c r="A2336" s="382"/>
      <c r="B2336" s="383"/>
      <c r="C2336" s="254"/>
      <c r="D2336" s="45"/>
      <c r="E2336" s="45"/>
      <c r="F2336" s="334"/>
    </row>
    <row r="2337" spans="1:6" x14ac:dyDescent="0.25">
      <c r="A2337" s="382"/>
      <c r="B2337" s="383"/>
      <c r="C2337" s="254"/>
      <c r="D2337" s="45"/>
      <c r="E2337" s="45"/>
      <c r="F2337" s="334"/>
    </row>
    <row r="2338" spans="1:6" x14ac:dyDescent="0.25">
      <c r="A2338" s="382"/>
      <c r="B2338" s="383"/>
      <c r="C2338" s="254"/>
      <c r="D2338" s="45"/>
      <c r="E2338" s="45"/>
      <c r="F2338" s="334"/>
    </row>
    <row r="2339" spans="1:6" x14ac:dyDescent="0.25">
      <c r="A2339" s="382"/>
      <c r="B2339" s="383"/>
      <c r="C2339" s="254"/>
      <c r="D2339" s="45"/>
      <c r="E2339" s="45"/>
      <c r="F2339" s="334"/>
    </row>
    <row r="2340" spans="1:6" x14ac:dyDescent="0.25">
      <c r="A2340" s="382"/>
      <c r="B2340" s="383"/>
      <c r="C2340" s="254"/>
      <c r="D2340" s="45"/>
      <c r="E2340" s="45"/>
      <c r="F2340" s="334"/>
    </row>
    <row r="2341" spans="1:6" x14ac:dyDescent="0.25">
      <c r="A2341" s="382"/>
      <c r="B2341" s="383"/>
      <c r="C2341" s="254"/>
      <c r="D2341" s="45"/>
      <c r="E2341" s="45"/>
      <c r="F2341" s="334"/>
    </row>
    <row r="2342" spans="1:6" x14ac:dyDescent="0.25">
      <c r="A2342" s="382"/>
      <c r="B2342" s="383"/>
      <c r="C2342" s="254"/>
      <c r="D2342" s="45"/>
      <c r="E2342" s="45"/>
      <c r="F2342" s="334"/>
    </row>
    <row r="2343" spans="1:6" x14ac:dyDescent="0.25">
      <c r="A2343" s="382"/>
      <c r="B2343" s="383"/>
      <c r="C2343" s="254"/>
      <c r="D2343" s="45"/>
      <c r="E2343" s="45"/>
      <c r="F2343" s="334"/>
    </row>
    <row r="2344" spans="1:6" x14ac:dyDescent="0.25">
      <c r="A2344" s="382"/>
      <c r="B2344" s="383"/>
      <c r="C2344" s="254"/>
      <c r="D2344" s="45"/>
      <c r="E2344" s="45"/>
      <c r="F2344" s="334"/>
    </row>
    <row r="2345" spans="1:6" x14ac:dyDescent="0.25">
      <c r="A2345" s="382"/>
      <c r="B2345" s="383"/>
      <c r="C2345" s="254"/>
      <c r="D2345" s="45"/>
      <c r="E2345" s="45"/>
      <c r="F2345" s="334"/>
    </row>
    <row r="2346" spans="1:6" x14ac:dyDescent="0.25">
      <c r="A2346" s="382"/>
      <c r="B2346" s="383"/>
      <c r="C2346" s="254"/>
      <c r="D2346" s="45"/>
      <c r="E2346" s="45"/>
      <c r="F2346" s="334"/>
    </row>
    <row r="2347" spans="1:6" x14ac:dyDescent="0.25">
      <c r="A2347" s="382"/>
      <c r="B2347" s="383"/>
      <c r="C2347" s="254"/>
      <c r="D2347" s="45"/>
      <c r="E2347" s="45"/>
      <c r="F2347" s="334"/>
    </row>
    <row r="2348" spans="1:6" x14ac:dyDescent="0.25">
      <c r="A2348" s="382"/>
      <c r="B2348" s="383"/>
      <c r="C2348" s="254"/>
      <c r="D2348" s="45"/>
      <c r="E2348" s="45"/>
      <c r="F2348" s="334"/>
    </row>
    <row r="2349" spans="1:6" x14ac:dyDescent="0.25">
      <c r="A2349" s="382"/>
      <c r="B2349" s="383"/>
      <c r="C2349" s="254"/>
      <c r="D2349" s="45"/>
      <c r="E2349" s="45"/>
      <c r="F2349" s="334"/>
    </row>
    <row r="2350" spans="1:6" x14ac:dyDescent="0.25">
      <c r="A2350" s="382"/>
      <c r="B2350" s="383"/>
      <c r="C2350" s="254"/>
      <c r="D2350" s="45"/>
      <c r="E2350" s="45"/>
      <c r="F2350" s="334"/>
    </row>
    <row r="2351" spans="1:6" x14ac:dyDescent="0.25">
      <c r="A2351" s="382"/>
      <c r="B2351" s="383"/>
      <c r="C2351" s="254"/>
      <c r="D2351" s="45"/>
      <c r="E2351" s="45"/>
      <c r="F2351" s="334"/>
    </row>
    <row r="2352" spans="1:6" x14ac:dyDescent="0.25">
      <c r="A2352" s="382"/>
      <c r="B2352" s="383"/>
      <c r="C2352" s="254"/>
      <c r="D2352" s="45"/>
      <c r="E2352" s="45"/>
      <c r="F2352" s="334"/>
    </row>
    <row r="2353" spans="1:6" x14ac:dyDescent="0.25">
      <c r="A2353" s="382"/>
      <c r="B2353" s="383"/>
      <c r="C2353" s="254"/>
      <c r="D2353" s="45"/>
      <c r="E2353" s="45"/>
      <c r="F2353" s="334"/>
    </row>
    <row r="2354" spans="1:6" x14ac:dyDescent="0.25">
      <c r="A2354" s="382"/>
      <c r="B2354" s="383"/>
      <c r="C2354" s="254"/>
      <c r="D2354" s="45"/>
      <c r="E2354" s="45"/>
      <c r="F2354" s="334"/>
    </row>
    <row r="2355" spans="1:6" x14ac:dyDescent="0.25">
      <c r="A2355" s="382"/>
      <c r="B2355" s="383"/>
      <c r="C2355" s="254"/>
      <c r="D2355" s="45"/>
      <c r="E2355" s="45"/>
      <c r="F2355" s="334"/>
    </row>
    <row r="2356" spans="1:6" x14ac:dyDescent="0.25">
      <c r="A2356" s="382"/>
      <c r="B2356" s="383"/>
      <c r="C2356" s="254"/>
      <c r="D2356" s="45"/>
      <c r="E2356" s="45"/>
      <c r="F2356" s="334"/>
    </row>
    <row r="2357" spans="1:6" x14ac:dyDescent="0.25">
      <c r="A2357" s="382"/>
      <c r="B2357" s="383"/>
      <c r="C2357" s="254"/>
      <c r="D2357" s="45"/>
      <c r="E2357" s="45"/>
      <c r="F2357" s="334"/>
    </row>
    <row r="2358" spans="1:6" x14ac:dyDescent="0.25">
      <c r="A2358" s="382"/>
      <c r="B2358" s="383"/>
      <c r="C2358" s="254"/>
      <c r="D2358" s="45"/>
      <c r="E2358" s="45"/>
      <c r="F2358" s="334"/>
    </row>
    <row r="2359" spans="1:6" x14ac:dyDescent="0.25">
      <c r="A2359" s="382"/>
      <c r="B2359" s="383"/>
      <c r="C2359" s="254"/>
      <c r="D2359" s="45"/>
      <c r="E2359" s="45"/>
      <c r="F2359" s="334"/>
    </row>
    <row r="2360" spans="1:6" x14ac:dyDescent="0.25">
      <c r="A2360" s="382"/>
      <c r="B2360" s="383"/>
      <c r="C2360" s="254"/>
      <c r="D2360" s="45"/>
      <c r="E2360" s="45"/>
      <c r="F2360" s="334"/>
    </row>
    <row r="2361" spans="1:6" x14ac:dyDescent="0.25">
      <c r="A2361" s="382"/>
      <c r="B2361" s="383"/>
      <c r="C2361" s="254"/>
      <c r="D2361" s="45"/>
      <c r="E2361" s="45"/>
      <c r="F2361" s="334"/>
    </row>
    <row r="2362" spans="1:6" x14ac:dyDescent="0.25">
      <c r="A2362" s="382"/>
      <c r="B2362" s="383"/>
      <c r="C2362" s="254"/>
      <c r="D2362" s="45"/>
      <c r="E2362" s="45"/>
      <c r="F2362" s="334"/>
    </row>
    <row r="2363" spans="1:6" x14ac:dyDescent="0.25">
      <c r="A2363" s="382"/>
      <c r="B2363" s="383"/>
      <c r="C2363" s="254"/>
      <c r="D2363" s="45"/>
      <c r="E2363" s="45"/>
      <c r="F2363" s="334"/>
    </row>
    <row r="2364" spans="1:6" x14ac:dyDescent="0.25">
      <c r="A2364" s="382"/>
      <c r="B2364" s="383"/>
      <c r="C2364" s="254"/>
      <c r="D2364" s="45"/>
      <c r="E2364" s="45"/>
      <c r="F2364" s="334"/>
    </row>
    <row r="2365" spans="1:6" x14ac:dyDescent="0.25">
      <c r="A2365" s="382"/>
      <c r="B2365" s="383"/>
      <c r="C2365" s="254"/>
      <c r="D2365" s="45"/>
      <c r="E2365" s="45"/>
      <c r="F2365" s="334"/>
    </row>
    <row r="2366" spans="1:6" x14ac:dyDescent="0.25">
      <c r="A2366" s="382"/>
      <c r="B2366" s="383"/>
      <c r="C2366" s="254"/>
      <c r="D2366" s="45"/>
      <c r="E2366" s="45"/>
      <c r="F2366" s="334"/>
    </row>
    <row r="2367" spans="1:6" x14ac:dyDescent="0.25">
      <c r="A2367" s="382"/>
      <c r="B2367" s="383"/>
      <c r="C2367" s="254"/>
      <c r="D2367" s="45"/>
      <c r="E2367" s="45"/>
      <c r="F2367" s="334"/>
    </row>
    <row r="2368" spans="1:6" x14ac:dyDescent="0.25">
      <c r="A2368" s="382"/>
      <c r="B2368" s="383"/>
      <c r="C2368" s="254"/>
      <c r="D2368" s="45"/>
      <c r="E2368" s="45"/>
      <c r="F2368" s="334"/>
    </row>
    <row r="2369" spans="1:6" x14ac:dyDescent="0.25">
      <c r="A2369" s="382"/>
      <c r="B2369" s="383"/>
      <c r="C2369" s="254"/>
      <c r="D2369" s="45"/>
      <c r="E2369" s="45"/>
      <c r="F2369" s="334"/>
    </row>
    <row r="2370" spans="1:6" x14ac:dyDescent="0.25">
      <c r="A2370" s="382"/>
      <c r="B2370" s="383"/>
      <c r="C2370" s="254"/>
      <c r="D2370" s="45"/>
      <c r="E2370" s="45"/>
      <c r="F2370" s="334"/>
    </row>
    <row r="2371" spans="1:6" x14ac:dyDescent="0.25">
      <c r="A2371" s="382"/>
      <c r="B2371" s="383"/>
      <c r="C2371" s="254"/>
      <c r="D2371" s="45"/>
      <c r="E2371" s="45"/>
      <c r="F2371" s="334"/>
    </row>
    <row r="2372" spans="1:6" x14ac:dyDescent="0.25">
      <c r="A2372" s="382"/>
      <c r="B2372" s="383"/>
      <c r="C2372" s="254"/>
      <c r="D2372" s="45"/>
      <c r="E2372" s="45"/>
      <c r="F2372" s="334"/>
    </row>
    <row r="2373" spans="1:6" x14ac:dyDescent="0.25">
      <c r="A2373" s="382"/>
      <c r="B2373" s="383"/>
      <c r="C2373" s="254"/>
      <c r="D2373" s="45"/>
      <c r="E2373" s="45"/>
      <c r="F2373" s="334"/>
    </row>
    <row r="2374" spans="1:6" x14ac:dyDescent="0.25">
      <c r="A2374" s="382"/>
      <c r="B2374" s="383"/>
      <c r="C2374" s="254"/>
      <c r="D2374" s="45"/>
      <c r="E2374" s="45"/>
      <c r="F2374" s="334"/>
    </row>
    <row r="2375" spans="1:6" x14ac:dyDescent="0.25">
      <c r="A2375" s="382"/>
      <c r="B2375" s="383"/>
      <c r="C2375" s="254"/>
      <c r="D2375" s="45"/>
      <c r="E2375" s="45"/>
      <c r="F2375" s="334"/>
    </row>
    <row r="2376" spans="1:6" x14ac:dyDescent="0.25">
      <c r="A2376" s="382"/>
      <c r="B2376" s="383"/>
      <c r="C2376" s="254"/>
      <c r="D2376" s="45"/>
      <c r="E2376" s="45"/>
      <c r="F2376" s="334"/>
    </row>
    <row r="2377" spans="1:6" x14ac:dyDescent="0.25">
      <c r="A2377" s="382"/>
      <c r="B2377" s="383"/>
      <c r="C2377" s="254"/>
      <c r="D2377" s="45"/>
      <c r="E2377" s="45"/>
      <c r="F2377" s="334"/>
    </row>
    <row r="2378" spans="1:6" x14ac:dyDescent="0.25">
      <c r="A2378" s="382"/>
      <c r="B2378" s="383"/>
      <c r="C2378" s="254"/>
      <c r="D2378" s="45"/>
      <c r="E2378" s="45"/>
      <c r="F2378" s="334"/>
    </row>
    <row r="2379" spans="1:6" x14ac:dyDescent="0.25">
      <c r="A2379" s="382"/>
      <c r="B2379" s="383"/>
      <c r="C2379" s="254"/>
      <c r="D2379" s="45"/>
      <c r="E2379" s="45"/>
      <c r="F2379" s="334"/>
    </row>
    <row r="2380" spans="1:6" x14ac:dyDescent="0.25">
      <c r="A2380" s="382"/>
      <c r="B2380" s="383"/>
      <c r="C2380" s="254"/>
      <c r="D2380" s="45"/>
      <c r="E2380" s="45"/>
      <c r="F2380" s="334"/>
    </row>
    <row r="2381" spans="1:6" x14ac:dyDescent="0.25">
      <c r="A2381" s="382"/>
      <c r="B2381" s="383"/>
      <c r="C2381" s="254"/>
      <c r="D2381" s="45"/>
      <c r="E2381" s="45"/>
      <c r="F2381" s="334"/>
    </row>
    <row r="2382" spans="1:6" x14ac:dyDescent="0.25">
      <c r="A2382" s="382"/>
      <c r="B2382" s="383"/>
      <c r="C2382" s="254"/>
      <c r="D2382" s="45"/>
      <c r="E2382" s="45"/>
      <c r="F2382" s="334"/>
    </row>
    <row r="2383" spans="1:6" x14ac:dyDescent="0.25">
      <c r="A2383" s="382"/>
      <c r="B2383" s="383"/>
      <c r="C2383" s="254"/>
      <c r="D2383" s="45"/>
      <c r="E2383" s="45"/>
      <c r="F2383" s="334"/>
    </row>
    <row r="2384" spans="1:6" x14ac:dyDescent="0.25">
      <c r="A2384" s="382"/>
      <c r="B2384" s="383"/>
      <c r="C2384" s="254"/>
      <c r="D2384" s="45"/>
      <c r="E2384" s="45"/>
      <c r="F2384" s="334"/>
    </row>
    <row r="2385" spans="1:6" x14ac:dyDescent="0.25">
      <c r="A2385" s="382"/>
      <c r="B2385" s="383"/>
      <c r="C2385" s="254"/>
      <c r="D2385" s="45"/>
      <c r="E2385" s="45"/>
      <c r="F2385" s="334"/>
    </row>
    <row r="2386" spans="1:6" x14ac:dyDescent="0.25">
      <c r="A2386" s="382"/>
      <c r="B2386" s="383"/>
      <c r="C2386" s="254"/>
      <c r="D2386" s="45"/>
      <c r="E2386" s="45"/>
      <c r="F2386" s="334"/>
    </row>
    <row r="2387" spans="1:6" x14ac:dyDescent="0.25">
      <c r="A2387" s="382"/>
      <c r="B2387" s="383"/>
      <c r="C2387" s="254"/>
      <c r="D2387" s="45"/>
      <c r="E2387" s="45"/>
      <c r="F2387" s="334"/>
    </row>
    <row r="2388" spans="1:6" x14ac:dyDescent="0.25">
      <c r="A2388" s="382"/>
      <c r="B2388" s="383"/>
      <c r="C2388" s="254"/>
      <c r="D2388" s="45"/>
      <c r="E2388" s="45"/>
      <c r="F2388" s="334"/>
    </row>
    <row r="2389" spans="1:6" x14ac:dyDescent="0.25">
      <c r="A2389" s="382"/>
      <c r="B2389" s="383"/>
      <c r="C2389" s="254"/>
      <c r="D2389" s="45"/>
      <c r="E2389" s="45"/>
      <c r="F2389" s="334"/>
    </row>
    <row r="2390" spans="1:6" x14ac:dyDescent="0.25">
      <c r="A2390" s="382"/>
      <c r="B2390" s="383"/>
      <c r="C2390" s="254"/>
      <c r="D2390" s="45"/>
      <c r="E2390" s="45"/>
      <c r="F2390" s="334"/>
    </row>
    <row r="2391" spans="1:6" x14ac:dyDescent="0.25">
      <c r="A2391" s="382"/>
      <c r="B2391" s="383"/>
      <c r="C2391" s="254"/>
      <c r="D2391" s="45"/>
      <c r="E2391" s="45"/>
      <c r="F2391" s="334"/>
    </row>
    <row r="2392" spans="1:6" x14ac:dyDescent="0.25">
      <c r="A2392" s="382"/>
      <c r="B2392" s="383"/>
      <c r="C2392" s="254"/>
      <c r="D2392" s="45"/>
      <c r="E2392" s="45"/>
      <c r="F2392" s="334"/>
    </row>
    <row r="2393" spans="1:6" x14ac:dyDescent="0.25">
      <c r="A2393" s="382"/>
      <c r="B2393" s="383"/>
      <c r="C2393" s="254"/>
      <c r="D2393" s="45"/>
      <c r="E2393" s="45"/>
      <c r="F2393" s="334"/>
    </row>
    <row r="2394" spans="1:6" x14ac:dyDescent="0.25">
      <c r="A2394" s="382"/>
      <c r="B2394" s="383"/>
      <c r="C2394" s="254"/>
      <c r="D2394" s="45"/>
      <c r="E2394" s="45"/>
      <c r="F2394" s="334"/>
    </row>
    <row r="2395" spans="1:6" x14ac:dyDescent="0.25">
      <c r="A2395" s="382"/>
      <c r="B2395" s="383"/>
      <c r="C2395" s="254"/>
      <c r="D2395" s="45"/>
      <c r="E2395" s="45"/>
      <c r="F2395" s="334"/>
    </row>
    <row r="2396" spans="1:6" x14ac:dyDescent="0.25">
      <c r="A2396" s="382"/>
      <c r="B2396" s="383"/>
      <c r="C2396" s="254"/>
      <c r="D2396" s="45"/>
      <c r="E2396" s="45"/>
      <c r="F2396" s="334"/>
    </row>
    <row r="2397" spans="1:6" x14ac:dyDescent="0.25">
      <c r="A2397" s="382"/>
      <c r="B2397" s="383"/>
      <c r="C2397" s="254"/>
      <c r="D2397" s="45"/>
      <c r="E2397" s="45"/>
      <c r="F2397" s="334"/>
    </row>
    <row r="2398" spans="1:6" x14ac:dyDescent="0.25">
      <c r="A2398" s="382"/>
      <c r="B2398" s="383"/>
      <c r="C2398" s="254"/>
      <c r="D2398" s="45"/>
      <c r="E2398" s="45"/>
      <c r="F2398" s="334"/>
    </row>
    <row r="2399" spans="1:6" x14ac:dyDescent="0.25">
      <c r="A2399" s="382"/>
      <c r="B2399" s="383"/>
      <c r="C2399" s="254"/>
      <c r="D2399" s="45"/>
      <c r="E2399" s="45"/>
      <c r="F2399" s="334"/>
    </row>
    <row r="2400" spans="1:6" x14ac:dyDescent="0.25">
      <c r="A2400" s="382"/>
      <c r="B2400" s="383"/>
      <c r="C2400" s="254"/>
      <c r="D2400" s="45"/>
      <c r="E2400" s="45"/>
      <c r="F2400" s="334"/>
    </row>
    <row r="2401" spans="1:6" x14ac:dyDescent="0.25">
      <c r="A2401" s="382"/>
      <c r="B2401" s="383"/>
      <c r="C2401" s="254"/>
      <c r="D2401" s="45"/>
      <c r="E2401" s="45"/>
      <c r="F2401" s="334"/>
    </row>
    <row r="2402" spans="1:6" x14ac:dyDescent="0.25">
      <c r="A2402" s="382"/>
      <c r="B2402" s="383"/>
      <c r="C2402" s="254"/>
      <c r="D2402" s="45"/>
      <c r="E2402" s="45"/>
      <c r="F2402" s="334"/>
    </row>
    <row r="2403" spans="1:6" x14ac:dyDescent="0.25">
      <c r="A2403" s="382"/>
      <c r="B2403" s="383"/>
      <c r="C2403" s="254"/>
      <c r="D2403" s="45"/>
      <c r="E2403" s="45"/>
      <c r="F2403" s="334"/>
    </row>
    <row r="2404" spans="1:6" x14ac:dyDescent="0.25">
      <c r="A2404" s="382"/>
      <c r="B2404" s="383"/>
      <c r="C2404" s="254"/>
      <c r="D2404" s="45"/>
      <c r="E2404" s="45"/>
      <c r="F2404" s="334"/>
    </row>
    <row r="2405" spans="1:6" x14ac:dyDescent="0.25">
      <c r="A2405" s="382"/>
      <c r="B2405" s="383"/>
      <c r="C2405" s="254"/>
      <c r="D2405" s="45"/>
      <c r="E2405" s="45"/>
      <c r="F2405" s="334"/>
    </row>
    <row r="2406" spans="1:6" x14ac:dyDescent="0.25">
      <c r="A2406" s="382"/>
      <c r="B2406" s="383"/>
      <c r="C2406" s="254"/>
      <c r="D2406" s="45"/>
      <c r="E2406" s="45"/>
      <c r="F2406" s="334"/>
    </row>
    <row r="2407" spans="1:6" x14ac:dyDescent="0.25">
      <c r="A2407" s="382"/>
      <c r="B2407" s="383"/>
      <c r="C2407" s="254"/>
      <c r="D2407" s="45"/>
      <c r="E2407" s="45"/>
      <c r="F2407" s="334"/>
    </row>
    <row r="2408" spans="1:6" x14ac:dyDescent="0.25">
      <c r="A2408" s="382"/>
      <c r="B2408" s="383"/>
      <c r="C2408" s="254"/>
      <c r="D2408" s="45"/>
      <c r="E2408" s="45"/>
      <c r="F2408" s="334"/>
    </row>
    <row r="2409" spans="1:6" x14ac:dyDescent="0.25">
      <c r="A2409" s="382"/>
      <c r="B2409" s="383"/>
      <c r="C2409" s="254"/>
      <c r="D2409" s="45"/>
      <c r="E2409" s="45"/>
      <c r="F2409" s="334"/>
    </row>
    <row r="2410" spans="1:6" x14ac:dyDescent="0.25">
      <c r="A2410" s="382"/>
      <c r="B2410" s="383"/>
      <c r="C2410" s="254"/>
      <c r="D2410" s="45"/>
      <c r="E2410" s="45"/>
      <c r="F2410" s="334"/>
    </row>
    <row r="2411" spans="1:6" x14ac:dyDescent="0.25">
      <c r="A2411" s="382"/>
      <c r="B2411" s="383"/>
      <c r="C2411" s="254"/>
      <c r="D2411" s="45"/>
      <c r="E2411" s="45"/>
      <c r="F2411" s="334"/>
    </row>
    <row r="2412" spans="1:6" x14ac:dyDescent="0.25">
      <c r="A2412" s="382"/>
      <c r="B2412" s="383"/>
      <c r="C2412" s="254"/>
      <c r="D2412" s="45"/>
      <c r="E2412" s="45"/>
      <c r="F2412" s="334"/>
    </row>
    <row r="2413" spans="1:6" x14ac:dyDescent="0.25">
      <c r="A2413" s="382"/>
      <c r="B2413" s="383"/>
      <c r="C2413" s="254"/>
      <c r="D2413" s="45"/>
      <c r="E2413" s="45"/>
      <c r="F2413" s="334"/>
    </row>
    <row r="2414" spans="1:6" x14ac:dyDescent="0.25">
      <c r="A2414" s="382"/>
      <c r="B2414" s="383"/>
      <c r="C2414" s="254"/>
      <c r="D2414" s="45"/>
      <c r="E2414" s="45"/>
      <c r="F2414" s="334"/>
    </row>
    <row r="2415" spans="1:6" x14ac:dyDescent="0.25">
      <c r="A2415" s="382"/>
      <c r="B2415" s="383"/>
      <c r="C2415" s="254"/>
      <c r="D2415" s="45"/>
      <c r="E2415" s="45"/>
      <c r="F2415" s="334"/>
    </row>
    <row r="2416" spans="1:6" x14ac:dyDescent="0.25">
      <c r="A2416" s="382"/>
      <c r="B2416" s="383"/>
      <c r="C2416" s="254"/>
      <c r="D2416" s="45"/>
      <c r="E2416" s="45"/>
      <c r="F2416" s="334"/>
    </row>
    <row r="2417" spans="1:6" x14ac:dyDescent="0.25">
      <c r="A2417" s="382"/>
      <c r="B2417" s="383"/>
      <c r="C2417" s="254"/>
      <c r="D2417" s="45"/>
      <c r="E2417" s="45"/>
      <c r="F2417" s="334"/>
    </row>
    <row r="2418" spans="1:6" x14ac:dyDescent="0.25">
      <c r="A2418" s="382"/>
      <c r="B2418" s="383"/>
      <c r="C2418" s="254"/>
      <c r="D2418" s="45"/>
      <c r="E2418" s="45"/>
      <c r="F2418" s="334"/>
    </row>
    <row r="2419" spans="1:6" x14ac:dyDescent="0.25">
      <c r="A2419" s="382"/>
      <c r="B2419" s="383"/>
      <c r="C2419" s="254"/>
      <c r="D2419" s="45"/>
      <c r="E2419" s="45"/>
      <c r="F2419" s="334"/>
    </row>
    <row r="2420" spans="1:6" x14ac:dyDescent="0.25">
      <c r="A2420" s="382"/>
      <c r="B2420" s="383"/>
      <c r="C2420" s="254"/>
      <c r="D2420" s="45"/>
      <c r="E2420" s="45"/>
      <c r="F2420" s="334"/>
    </row>
    <row r="2421" spans="1:6" x14ac:dyDescent="0.25">
      <c r="A2421" s="382"/>
      <c r="B2421" s="383"/>
      <c r="C2421" s="254"/>
      <c r="D2421" s="45"/>
      <c r="E2421" s="45"/>
      <c r="F2421" s="334"/>
    </row>
    <row r="2422" spans="1:6" x14ac:dyDescent="0.25">
      <c r="A2422" s="382"/>
      <c r="B2422" s="383"/>
      <c r="C2422" s="254"/>
      <c r="D2422" s="45"/>
      <c r="E2422" s="45"/>
      <c r="F2422" s="334"/>
    </row>
    <row r="2423" spans="1:6" x14ac:dyDescent="0.25">
      <c r="A2423" s="382"/>
      <c r="B2423" s="383"/>
      <c r="C2423" s="254"/>
      <c r="D2423" s="45"/>
      <c r="E2423" s="45"/>
      <c r="F2423" s="334"/>
    </row>
    <row r="2424" spans="1:6" x14ac:dyDescent="0.25">
      <c r="A2424" s="382"/>
      <c r="B2424" s="383"/>
      <c r="C2424" s="254"/>
      <c r="D2424" s="45"/>
      <c r="E2424" s="45"/>
      <c r="F2424" s="334"/>
    </row>
    <row r="2425" spans="1:6" x14ac:dyDescent="0.25">
      <c r="A2425" s="382"/>
      <c r="B2425" s="383"/>
      <c r="C2425" s="254"/>
      <c r="D2425" s="45"/>
      <c r="E2425" s="45"/>
      <c r="F2425" s="334"/>
    </row>
    <row r="2426" spans="1:6" x14ac:dyDescent="0.25">
      <c r="A2426" s="382"/>
      <c r="B2426" s="383"/>
      <c r="C2426" s="254"/>
      <c r="D2426" s="45"/>
      <c r="E2426" s="45"/>
      <c r="F2426" s="334"/>
    </row>
    <row r="2427" spans="1:6" x14ac:dyDescent="0.25">
      <c r="A2427" s="382"/>
      <c r="B2427" s="383"/>
      <c r="C2427" s="254"/>
      <c r="D2427" s="45"/>
      <c r="E2427" s="45"/>
      <c r="F2427" s="334"/>
    </row>
    <row r="2428" spans="1:6" x14ac:dyDescent="0.25">
      <c r="A2428" s="382"/>
      <c r="B2428" s="383"/>
      <c r="C2428" s="254"/>
      <c r="D2428" s="45"/>
      <c r="E2428" s="45"/>
      <c r="F2428" s="334"/>
    </row>
    <row r="2429" spans="1:6" x14ac:dyDescent="0.25">
      <c r="A2429" s="382"/>
      <c r="B2429" s="383"/>
      <c r="C2429" s="254"/>
      <c r="D2429" s="45"/>
      <c r="E2429" s="45"/>
      <c r="F2429" s="334"/>
    </row>
    <row r="2430" spans="1:6" x14ac:dyDescent="0.25">
      <c r="A2430" s="382"/>
      <c r="B2430" s="383"/>
      <c r="C2430" s="254"/>
      <c r="D2430" s="45"/>
      <c r="E2430" s="45"/>
      <c r="F2430" s="334"/>
    </row>
    <row r="2431" spans="1:6" x14ac:dyDescent="0.25">
      <c r="A2431" s="382"/>
      <c r="B2431" s="383"/>
      <c r="C2431" s="254"/>
      <c r="D2431" s="45"/>
      <c r="E2431" s="45"/>
      <c r="F2431" s="334"/>
    </row>
    <row r="2432" spans="1:6" x14ac:dyDescent="0.25">
      <c r="A2432" s="382"/>
      <c r="B2432" s="383"/>
      <c r="C2432" s="254"/>
      <c r="D2432" s="45"/>
      <c r="E2432" s="45"/>
      <c r="F2432" s="334"/>
    </row>
    <row r="2433" spans="1:6" x14ac:dyDescent="0.25">
      <c r="A2433" s="382"/>
      <c r="B2433" s="383"/>
      <c r="C2433" s="254"/>
      <c r="D2433" s="45"/>
      <c r="E2433" s="45"/>
      <c r="F2433" s="334"/>
    </row>
    <row r="2434" spans="1:6" x14ac:dyDescent="0.25">
      <c r="A2434" s="382"/>
      <c r="B2434" s="383"/>
      <c r="C2434" s="254"/>
      <c r="D2434" s="45"/>
      <c r="E2434" s="45"/>
      <c r="F2434" s="334"/>
    </row>
    <row r="2435" spans="1:6" x14ac:dyDescent="0.25">
      <c r="A2435" s="382"/>
      <c r="B2435" s="383"/>
      <c r="C2435" s="254"/>
      <c r="D2435" s="45"/>
      <c r="E2435" s="45"/>
      <c r="F2435" s="334"/>
    </row>
    <row r="2436" spans="1:6" x14ac:dyDescent="0.25">
      <c r="A2436" s="382"/>
      <c r="B2436" s="383"/>
      <c r="C2436" s="254"/>
      <c r="D2436" s="45"/>
      <c r="E2436" s="45"/>
      <c r="F2436" s="334"/>
    </row>
    <row r="2437" spans="1:6" x14ac:dyDescent="0.25">
      <c r="A2437" s="382"/>
      <c r="B2437" s="383"/>
      <c r="C2437" s="254"/>
      <c r="D2437" s="45"/>
      <c r="E2437" s="45"/>
      <c r="F2437" s="334"/>
    </row>
    <row r="2438" spans="1:6" x14ac:dyDescent="0.25">
      <c r="A2438" s="382"/>
      <c r="B2438" s="383"/>
      <c r="C2438" s="254"/>
      <c r="D2438" s="45"/>
      <c r="E2438" s="45"/>
      <c r="F2438" s="334"/>
    </row>
    <row r="2439" spans="1:6" x14ac:dyDescent="0.25">
      <c r="A2439" s="382"/>
      <c r="B2439" s="383"/>
      <c r="C2439" s="254"/>
      <c r="D2439" s="45"/>
      <c r="E2439" s="45"/>
      <c r="F2439" s="334"/>
    </row>
    <row r="2440" spans="1:6" x14ac:dyDescent="0.25">
      <c r="A2440" s="382"/>
      <c r="B2440" s="383"/>
      <c r="C2440" s="254"/>
      <c r="D2440" s="45"/>
      <c r="E2440" s="45"/>
      <c r="F2440" s="334"/>
    </row>
    <row r="2441" spans="1:6" x14ac:dyDescent="0.25">
      <c r="A2441" s="382"/>
      <c r="B2441" s="383"/>
      <c r="C2441" s="254"/>
      <c r="D2441" s="45"/>
      <c r="E2441" s="45"/>
      <c r="F2441" s="334"/>
    </row>
    <row r="2442" spans="1:6" x14ac:dyDescent="0.25">
      <c r="A2442" s="382"/>
      <c r="B2442" s="383"/>
      <c r="C2442" s="254"/>
      <c r="D2442" s="45"/>
      <c r="E2442" s="45"/>
      <c r="F2442" s="334"/>
    </row>
    <row r="2443" spans="1:6" x14ac:dyDescent="0.25">
      <c r="A2443" s="382"/>
      <c r="B2443" s="383"/>
      <c r="C2443" s="254"/>
      <c r="D2443" s="45"/>
      <c r="E2443" s="45"/>
      <c r="F2443" s="334"/>
    </row>
    <row r="2444" spans="1:6" x14ac:dyDescent="0.25">
      <c r="A2444" s="382"/>
      <c r="B2444" s="383"/>
      <c r="C2444" s="254"/>
      <c r="D2444" s="45"/>
      <c r="E2444" s="45"/>
      <c r="F2444" s="334"/>
    </row>
    <row r="2445" spans="1:6" x14ac:dyDescent="0.25">
      <c r="A2445" s="382"/>
      <c r="B2445" s="383"/>
      <c r="C2445" s="254"/>
      <c r="D2445" s="45"/>
      <c r="E2445" s="45"/>
      <c r="F2445" s="334"/>
    </row>
    <row r="2446" spans="1:6" x14ac:dyDescent="0.25">
      <c r="A2446" s="382"/>
      <c r="B2446" s="383"/>
      <c r="C2446" s="254"/>
      <c r="D2446" s="45"/>
      <c r="E2446" s="45"/>
      <c r="F2446" s="334"/>
    </row>
    <row r="2447" spans="1:6" x14ac:dyDescent="0.25">
      <c r="A2447" s="382"/>
      <c r="B2447" s="383"/>
      <c r="C2447" s="254"/>
      <c r="D2447" s="45"/>
      <c r="E2447" s="45"/>
      <c r="F2447" s="334"/>
    </row>
    <row r="2448" spans="1:6" x14ac:dyDescent="0.25">
      <c r="A2448" s="382"/>
      <c r="B2448" s="383"/>
      <c r="C2448" s="254"/>
      <c r="D2448" s="45"/>
      <c r="E2448" s="45"/>
      <c r="F2448" s="334"/>
    </row>
    <row r="2449" spans="1:6" x14ac:dyDescent="0.25">
      <c r="A2449" s="382"/>
      <c r="B2449" s="383"/>
      <c r="C2449" s="254"/>
      <c r="D2449" s="45"/>
      <c r="E2449" s="45"/>
      <c r="F2449" s="334"/>
    </row>
    <row r="2450" spans="1:6" x14ac:dyDescent="0.25">
      <c r="A2450" s="382"/>
      <c r="B2450" s="383"/>
      <c r="C2450" s="254"/>
      <c r="D2450" s="45"/>
      <c r="E2450" s="45"/>
      <c r="F2450" s="334"/>
    </row>
    <row r="2451" spans="1:6" x14ac:dyDescent="0.25">
      <c r="A2451" s="382"/>
      <c r="B2451" s="383"/>
      <c r="C2451" s="254"/>
      <c r="D2451" s="45"/>
      <c r="E2451" s="45"/>
      <c r="F2451" s="334"/>
    </row>
    <row r="2452" spans="1:6" x14ac:dyDescent="0.25">
      <c r="A2452" s="382"/>
      <c r="B2452" s="383"/>
      <c r="C2452" s="254"/>
      <c r="D2452" s="45"/>
      <c r="E2452" s="45"/>
      <c r="F2452" s="334"/>
    </row>
    <row r="2453" spans="1:6" x14ac:dyDescent="0.25">
      <c r="A2453" s="382"/>
      <c r="B2453" s="383"/>
      <c r="C2453" s="254"/>
      <c r="D2453" s="45"/>
      <c r="E2453" s="45"/>
      <c r="F2453" s="334"/>
    </row>
    <row r="2454" spans="1:6" x14ac:dyDescent="0.25">
      <c r="A2454" s="382"/>
      <c r="B2454" s="383"/>
      <c r="C2454" s="254"/>
      <c r="D2454" s="45"/>
      <c r="E2454" s="45"/>
      <c r="F2454" s="334"/>
    </row>
    <row r="2455" spans="1:6" x14ac:dyDescent="0.25">
      <c r="A2455" s="382"/>
      <c r="B2455" s="383"/>
      <c r="C2455" s="254"/>
      <c r="D2455" s="45"/>
      <c r="E2455" s="45"/>
      <c r="F2455" s="334"/>
    </row>
    <row r="2456" spans="1:6" x14ac:dyDescent="0.25">
      <c r="A2456" s="382"/>
      <c r="B2456" s="383"/>
      <c r="C2456" s="254"/>
      <c r="D2456" s="45"/>
      <c r="E2456" s="45"/>
      <c r="F2456" s="334"/>
    </row>
    <row r="2457" spans="1:6" x14ac:dyDescent="0.25">
      <c r="A2457" s="382"/>
      <c r="B2457" s="383"/>
      <c r="C2457" s="254"/>
      <c r="D2457" s="45"/>
      <c r="E2457" s="45"/>
      <c r="F2457" s="334"/>
    </row>
    <row r="2458" spans="1:6" x14ac:dyDescent="0.25">
      <c r="A2458" s="382"/>
      <c r="B2458" s="383"/>
      <c r="C2458" s="254"/>
      <c r="D2458" s="45"/>
      <c r="E2458" s="45"/>
      <c r="F2458" s="334"/>
    </row>
    <row r="2459" spans="1:6" x14ac:dyDescent="0.25">
      <c r="A2459" s="382"/>
      <c r="B2459" s="383"/>
      <c r="C2459" s="254"/>
      <c r="D2459" s="45"/>
      <c r="E2459" s="45"/>
      <c r="F2459" s="334"/>
    </row>
    <row r="2460" spans="1:6" x14ac:dyDescent="0.25">
      <c r="A2460" s="382"/>
      <c r="B2460" s="383"/>
      <c r="C2460" s="254"/>
      <c r="D2460" s="45"/>
      <c r="E2460" s="45"/>
      <c r="F2460" s="334"/>
    </row>
    <row r="2461" spans="1:6" x14ac:dyDescent="0.25">
      <c r="A2461" s="382"/>
      <c r="B2461" s="383"/>
      <c r="C2461" s="254"/>
      <c r="D2461" s="45"/>
      <c r="E2461" s="45"/>
      <c r="F2461" s="334"/>
    </row>
    <row r="2462" spans="1:6" x14ac:dyDescent="0.25">
      <c r="A2462" s="382"/>
      <c r="B2462" s="383"/>
      <c r="C2462" s="254"/>
      <c r="D2462" s="45"/>
      <c r="E2462" s="45"/>
      <c r="F2462" s="334"/>
    </row>
    <row r="2463" spans="1:6" x14ac:dyDescent="0.25">
      <c r="A2463" s="382"/>
      <c r="B2463" s="383"/>
      <c r="C2463" s="254"/>
      <c r="D2463" s="45"/>
      <c r="E2463" s="45"/>
      <c r="F2463" s="334"/>
    </row>
    <row r="2464" spans="1:6" x14ac:dyDescent="0.25">
      <c r="A2464" s="382"/>
      <c r="B2464" s="383"/>
      <c r="C2464" s="254"/>
      <c r="D2464" s="45"/>
      <c r="E2464" s="45"/>
      <c r="F2464" s="334"/>
    </row>
    <row r="2465" spans="1:6" x14ac:dyDescent="0.25">
      <c r="A2465" s="382"/>
      <c r="B2465" s="383"/>
      <c r="C2465" s="254"/>
      <c r="D2465" s="45"/>
      <c r="E2465" s="45"/>
      <c r="F2465" s="334"/>
    </row>
    <row r="2466" spans="1:6" x14ac:dyDescent="0.25">
      <c r="A2466" s="382"/>
      <c r="B2466" s="383"/>
      <c r="C2466" s="254"/>
      <c r="D2466" s="45"/>
      <c r="E2466" s="45"/>
      <c r="F2466" s="334"/>
    </row>
    <row r="2467" spans="1:6" x14ac:dyDescent="0.25">
      <c r="A2467" s="382"/>
      <c r="B2467" s="383"/>
      <c r="C2467" s="254"/>
      <c r="D2467" s="45"/>
      <c r="E2467" s="45"/>
      <c r="F2467" s="334"/>
    </row>
    <row r="2468" spans="1:6" x14ac:dyDescent="0.25">
      <c r="A2468" s="382"/>
      <c r="B2468" s="383"/>
      <c r="C2468" s="254"/>
      <c r="D2468" s="45"/>
      <c r="E2468" s="45"/>
      <c r="F2468" s="334"/>
    </row>
    <row r="2469" spans="1:6" x14ac:dyDescent="0.25">
      <c r="A2469" s="382"/>
      <c r="B2469" s="383"/>
      <c r="C2469" s="254"/>
      <c r="D2469" s="45"/>
      <c r="E2469" s="45"/>
      <c r="F2469" s="334"/>
    </row>
    <row r="2470" spans="1:6" x14ac:dyDescent="0.25">
      <c r="A2470" s="382"/>
      <c r="B2470" s="383"/>
      <c r="C2470" s="254"/>
      <c r="D2470" s="45"/>
      <c r="E2470" s="45"/>
      <c r="F2470" s="334"/>
    </row>
    <row r="2471" spans="1:6" x14ac:dyDescent="0.25">
      <c r="A2471" s="382"/>
      <c r="B2471" s="383"/>
      <c r="C2471" s="254"/>
      <c r="D2471" s="45"/>
      <c r="E2471" s="45"/>
      <c r="F2471" s="334"/>
    </row>
    <row r="2472" spans="1:6" x14ac:dyDescent="0.25">
      <c r="A2472" s="382"/>
      <c r="B2472" s="383"/>
      <c r="C2472" s="254"/>
      <c r="D2472" s="45"/>
      <c r="E2472" s="45"/>
      <c r="F2472" s="334"/>
    </row>
    <row r="2473" spans="1:6" x14ac:dyDescent="0.25">
      <c r="A2473" s="382"/>
      <c r="B2473" s="383"/>
      <c r="C2473" s="254"/>
      <c r="D2473" s="45"/>
      <c r="E2473" s="45"/>
      <c r="F2473" s="334"/>
    </row>
    <row r="2474" spans="1:6" x14ac:dyDescent="0.25">
      <c r="A2474" s="382"/>
      <c r="B2474" s="383"/>
      <c r="C2474" s="254"/>
      <c r="D2474" s="45"/>
      <c r="E2474" s="45"/>
      <c r="F2474" s="334"/>
    </row>
    <row r="2475" spans="1:6" x14ac:dyDescent="0.25">
      <c r="A2475" s="382"/>
      <c r="B2475" s="383"/>
      <c r="C2475" s="254"/>
      <c r="D2475" s="45"/>
      <c r="E2475" s="45"/>
      <c r="F2475" s="334"/>
    </row>
    <row r="2476" spans="1:6" x14ac:dyDescent="0.25">
      <c r="A2476" s="382"/>
      <c r="B2476" s="383"/>
      <c r="C2476" s="254"/>
      <c r="D2476" s="45"/>
      <c r="E2476" s="45"/>
      <c r="F2476" s="334"/>
    </row>
    <row r="2477" spans="1:6" x14ac:dyDescent="0.25">
      <c r="A2477" s="382"/>
      <c r="B2477" s="383"/>
      <c r="C2477" s="254"/>
      <c r="D2477" s="45"/>
      <c r="E2477" s="45"/>
      <c r="F2477" s="334"/>
    </row>
    <row r="2478" spans="1:6" x14ac:dyDescent="0.25">
      <c r="A2478" s="382"/>
      <c r="B2478" s="383"/>
      <c r="C2478" s="254"/>
      <c r="D2478" s="45"/>
      <c r="E2478" s="45"/>
      <c r="F2478" s="334"/>
    </row>
    <row r="2479" spans="1:6" x14ac:dyDescent="0.25">
      <c r="A2479" s="382"/>
      <c r="B2479" s="383"/>
      <c r="C2479" s="254"/>
      <c r="D2479" s="45"/>
      <c r="E2479" s="45"/>
      <c r="F2479" s="334"/>
    </row>
    <row r="2480" spans="1:6" x14ac:dyDescent="0.25">
      <c r="A2480" s="382"/>
      <c r="B2480" s="383"/>
      <c r="C2480" s="254"/>
      <c r="D2480" s="45"/>
      <c r="E2480" s="45"/>
      <c r="F2480" s="334"/>
    </row>
    <row r="2481" spans="1:6" x14ac:dyDescent="0.25">
      <c r="A2481" s="382"/>
      <c r="B2481" s="383"/>
      <c r="C2481" s="254"/>
      <c r="D2481" s="45"/>
      <c r="E2481" s="45"/>
      <c r="F2481" s="334"/>
    </row>
    <row r="2482" spans="1:6" x14ac:dyDescent="0.25">
      <c r="A2482" s="382"/>
      <c r="B2482" s="383"/>
      <c r="C2482" s="254"/>
      <c r="D2482" s="45"/>
      <c r="E2482" s="45"/>
      <c r="F2482" s="334"/>
    </row>
    <row r="2483" spans="1:6" x14ac:dyDescent="0.25">
      <c r="A2483" s="382"/>
      <c r="B2483" s="383"/>
      <c r="C2483" s="254"/>
      <c r="D2483" s="45"/>
      <c r="E2483" s="45"/>
      <c r="F2483" s="334"/>
    </row>
    <row r="2484" spans="1:6" x14ac:dyDescent="0.25">
      <c r="A2484" s="382"/>
      <c r="B2484" s="383"/>
      <c r="C2484" s="254"/>
      <c r="D2484" s="45"/>
      <c r="E2484" s="45"/>
      <c r="F2484" s="334"/>
    </row>
    <row r="2485" spans="1:6" x14ac:dyDescent="0.25">
      <c r="A2485" s="382"/>
      <c r="B2485" s="383"/>
      <c r="C2485" s="254"/>
      <c r="D2485" s="45"/>
      <c r="E2485" s="45"/>
      <c r="F2485" s="334"/>
    </row>
    <row r="2486" spans="1:6" x14ac:dyDescent="0.25">
      <c r="A2486" s="382"/>
      <c r="B2486" s="383"/>
      <c r="C2486" s="254"/>
      <c r="D2486" s="45"/>
      <c r="E2486" s="45"/>
      <c r="F2486" s="334"/>
    </row>
    <row r="2487" spans="1:6" x14ac:dyDescent="0.25">
      <c r="A2487" s="382"/>
      <c r="B2487" s="383"/>
      <c r="C2487" s="254"/>
      <c r="D2487" s="45"/>
      <c r="E2487" s="45"/>
      <c r="F2487" s="334"/>
    </row>
    <row r="2488" spans="1:6" x14ac:dyDescent="0.25">
      <c r="A2488" s="382"/>
      <c r="B2488" s="383"/>
      <c r="C2488" s="254"/>
      <c r="D2488" s="45"/>
      <c r="E2488" s="45"/>
      <c r="F2488" s="334"/>
    </row>
    <row r="2489" spans="1:6" x14ac:dyDescent="0.25">
      <c r="A2489" s="382"/>
      <c r="B2489" s="383"/>
      <c r="C2489" s="254"/>
      <c r="D2489" s="45"/>
      <c r="E2489" s="45"/>
      <c r="F2489" s="334"/>
    </row>
    <row r="2490" spans="1:6" x14ac:dyDescent="0.25">
      <c r="A2490" s="382"/>
      <c r="B2490" s="383"/>
      <c r="C2490" s="254"/>
      <c r="D2490" s="45"/>
      <c r="E2490" s="45"/>
      <c r="F2490" s="334"/>
    </row>
    <row r="2491" spans="1:6" x14ac:dyDescent="0.25">
      <c r="A2491" s="382"/>
      <c r="B2491" s="383"/>
      <c r="C2491" s="254"/>
      <c r="D2491" s="45"/>
      <c r="E2491" s="45"/>
      <c r="F2491" s="334"/>
    </row>
    <row r="2492" spans="1:6" x14ac:dyDescent="0.25">
      <c r="A2492" s="382"/>
      <c r="B2492" s="383"/>
      <c r="C2492" s="254"/>
      <c r="D2492" s="45"/>
      <c r="E2492" s="45"/>
      <c r="F2492" s="334"/>
    </row>
    <row r="2493" spans="1:6" x14ac:dyDescent="0.25">
      <c r="A2493" s="382"/>
      <c r="B2493" s="383"/>
      <c r="C2493" s="254"/>
      <c r="D2493" s="45"/>
      <c r="E2493" s="45"/>
      <c r="F2493" s="334"/>
    </row>
    <row r="2494" spans="1:6" x14ac:dyDescent="0.25">
      <c r="A2494" s="382"/>
      <c r="B2494" s="383"/>
      <c r="C2494" s="254"/>
      <c r="D2494" s="45"/>
      <c r="E2494" s="45"/>
      <c r="F2494" s="334"/>
    </row>
    <row r="2495" spans="1:6" x14ac:dyDescent="0.25">
      <c r="A2495" s="382"/>
      <c r="B2495" s="383"/>
      <c r="C2495" s="254"/>
      <c r="D2495" s="45"/>
      <c r="E2495" s="45"/>
      <c r="F2495" s="334"/>
    </row>
    <row r="2496" spans="1:6" x14ac:dyDescent="0.25">
      <c r="A2496" s="382"/>
      <c r="B2496" s="383"/>
      <c r="C2496" s="254"/>
      <c r="D2496" s="45"/>
      <c r="E2496" s="45"/>
      <c r="F2496" s="334"/>
    </row>
    <row r="2497" spans="1:6" x14ac:dyDescent="0.25">
      <c r="A2497" s="382"/>
      <c r="B2497" s="383"/>
      <c r="C2497" s="254"/>
      <c r="D2497" s="45"/>
      <c r="E2497" s="45"/>
      <c r="F2497" s="334"/>
    </row>
    <row r="2498" spans="1:6" x14ac:dyDescent="0.25">
      <c r="A2498" s="382"/>
      <c r="B2498" s="383"/>
      <c r="C2498" s="254"/>
      <c r="D2498" s="45"/>
      <c r="E2498" s="45"/>
      <c r="F2498" s="334"/>
    </row>
    <row r="2499" spans="1:6" x14ac:dyDescent="0.25">
      <c r="A2499" s="382"/>
      <c r="B2499" s="383"/>
      <c r="C2499" s="254"/>
      <c r="D2499" s="45"/>
      <c r="E2499" s="45"/>
      <c r="F2499" s="334"/>
    </row>
    <row r="2500" spans="1:6" x14ac:dyDescent="0.25">
      <c r="A2500" s="382"/>
      <c r="B2500" s="383"/>
      <c r="C2500" s="254"/>
      <c r="D2500" s="45"/>
      <c r="E2500" s="45"/>
      <c r="F2500" s="334"/>
    </row>
    <row r="2501" spans="1:6" x14ac:dyDescent="0.25">
      <c r="A2501" s="382"/>
      <c r="B2501" s="383"/>
      <c r="C2501" s="254"/>
      <c r="D2501" s="45"/>
      <c r="E2501" s="45"/>
      <c r="F2501" s="334"/>
    </row>
    <row r="2502" spans="1:6" x14ac:dyDescent="0.25">
      <c r="A2502" s="382"/>
      <c r="B2502" s="383"/>
      <c r="C2502" s="254"/>
      <c r="D2502" s="45"/>
      <c r="E2502" s="45"/>
      <c r="F2502" s="334"/>
    </row>
    <row r="2503" spans="1:6" x14ac:dyDescent="0.25">
      <c r="A2503" s="382"/>
      <c r="B2503" s="383"/>
      <c r="C2503" s="254"/>
      <c r="D2503" s="45"/>
      <c r="E2503" s="45"/>
      <c r="F2503" s="334"/>
    </row>
    <row r="2504" spans="1:6" x14ac:dyDescent="0.25">
      <c r="A2504" s="382"/>
      <c r="B2504" s="383"/>
      <c r="C2504" s="254"/>
      <c r="D2504" s="45"/>
      <c r="E2504" s="45"/>
      <c r="F2504" s="334"/>
    </row>
    <row r="2505" spans="1:6" x14ac:dyDescent="0.25">
      <c r="A2505" s="382"/>
      <c r="B2505" s="383"/>
      <c r="C2505" s="254"/>
      <c r="D2505" s="45"/>
      <c r="E2505" s="45"/>
      <c r="F2505" s="334"/>
    </row>
    <row r="2506" spans="1:6" x14ac:dyDescent="0.25">
      <c r="A2506" s="382"/>
      <c r="B2506" s="383"/>
      <c r="C2506" s="254"/>
      <c r="D2506" s="45"/>
      <c r="E2506" s="45"/>
      <c r="F2506" s="334"/>
    </row>
    <row r="2507" spans="1:6" x14ac:dyDescent="0.25">
      <c r="A2507" s="382"/>
      <c r="B2507" s="383"/>
      <c r="C2507" s="254"/>
      <c r="D2507" s="45"/>
      <c r="E2507" s="45"/>
      <c r="F2507" s="334"/>
    </row>
    <row r="2508" spans="1:6" x14ac:dyDescent="0.25">
      <c r="A2508" s="382"/>
      <c r="B2508" s="383"/>
      <c r="C2508" s="254"/>
      <c r="D2508" s="45"/>
      <c r="E2508" s="45"/>
      <c r="F2508" s="334"/>
    </row>
    <row r="2509" spans="1:6" x14ac:dyDescent="0.25">
      <c r="A2509" s="382"/>
      <c r="B2509" s="383"/>
      <c r="C2509" s="254"/>
      <c r="D2509" s="45"/>
      <c r="E2509" s="45"/>
      <c r="F2509" s="334"/>
    </row>
    <row r="2510" spans="1:6" x14ac:dyDescent="0.25">
      <c r="A2510" s="382"/>
      <c r="B2510" s="383"/>
      <c r="C2510" s="254"/>
      <c r="D2510" s="45"/>
      <c r="E2510" s="45"/>
      <c r="F2510" s="334"/>
    </row>
    <row r="2511" spans="1:6" x14ac:dyDescent="0.25">
      <c r="A2511" s="382"/>
      <c r="B2511" s="383"/>
      <c r="C2511" s="254"/>
      <c r="D2511" s="45"/>
      <c r="E2511" s="45"/>
      <c r="F2511" s="334"/>
    </row>
    <row r="2512" spans="1:6" x14ac:dyDescent="0.25">
      <c r="A2512" s="382"/>
      <c r="B2512" s="383"/>
      <c r="C2512" s="254"/>
      <c r="D2512" s="45"/>
      <c r="E2512" s="45"/>
      <c r="F2512" s="334"/>
    </row>
    <row r="2513" spans="1:6" x14ac:dyDescent="0.25">
      <c r="A2513" s="382"/>
      <c r="B2513" s="383"/>
      <c r="C2513" s="254"/>
      <c r="D2513" s="45"/>
      <c r="E2513" s="45"/>
      <c r="F2513" s="334"/>
    </row>
    <row r="2514" spans="1:6" x14ac:dyDescent="0.25">
      <c r="A2514" s="382"/>
      <c r="B2514" s="383"/>
      <c r="C2514" s="254"/>
      <c r="D2514" s="45"/>
      <c r="E2514" s="45"/>
      <c r="F2514" s="334"/>
    </row>
    <row r="2515" spans="1:6" x14ac:dyDescent="0.25">
      <c r="A2515" s="382"/>
      <c r="B2515" s="383"/>
      <c r="C2515" s="254"/>
      <c r="D2515" s="45"/>
      <c r="E2515" s="45"/>
      <c r="F2515" s="334"/>
    </row>
    <row r="2516" spans="1:6" x14ac:dyDescent="0.25">
      <c r="A2516" s="382"/>
      <c r="B2516" s="383"/>
      <c r="C2516" s="254"/>
      <c r="D2516" s="45"/>
      <c r="E2516" s="45"/>
      <c r="F2516" s="334"/>
    </row>
    <row r="2517" spans="1:6" x14ac:dyDescent="0.25">
      <c r="A2517" s="382"/>
      <c r="B2517" s="383"/>
      <c r="C2517" s="254"/>
      <c r="D2517" s="45"/>
      <c r="E2517" s="45"/>
      <c r="F2517" s="334"/>
    </row>
    <row r="2518" spans="1:6" x14ac:dyDescent="0.25">
      <c r="A2518" s="382"/>
      <c r="B2518" s="383"/>
      <c r="C2518" s="254"/>
      <c r="D2518" s="45"/>
      <c r="E2518" s="45"/>
      <c r="F2518" s="334"/>
    </row>
    <row r="2519" spans="1:6" x14ac:dyDescent="0.25">
      <c r="A2519" s="382"/>
      <c r="B2519" s="383"/>
      <c r="C2519" s="254"/>
      <c r="D2519" s="45"/>
      <c r="E2519" s="45"/>
      <c r="F2519" s="334"/>
    </row>
    <row r="2520" spans="1:6" x14ac:dyDescent="0.25">
      <c r="A2520" s="382"/>
      <c r="B2520" s="383"/>
      <c r="C2520" s="254"/>
      <c r="D2520" s="45"/>
      <c r="E2520" s="45"/>
      <c r="F2520" s="334"/>
    </row>
    <row r="2521" spans="1:6" x14ac:dyDescent="0.25">
      <c r="A2521" s="382"/>
      <c r="B2521" s="383"/>
      <c r="C2521" s="254"/>
      <c r="D2521" s="45"/>
      <c r="E2521" s="45"/>
      <c r="F2521" s="334"/>
    </row>
    <row r="2522" spans="1:6" x14ac:dyDescent="0.25">
      <c r="A2522" s="382"/>
      <c r="B2522" s="383"/>
      <c r="C2522" s="254"/>
      <c r="D2522" s="45"/>
      <c r="E2522" s="45"/>
      <c r="F2522" s="334"/>
    </row>
    <row r="2523" spans="1:6" x14ac:dyDescent="0.25">
      <c r="A2523" s="382"/>
      <c r="B2523" s="383"/>
      <c r="C2523" s="254"/>
      <c r="D2523" s="45"/>
      <c r="E2523" s="45"/>
      <c r="F2523" s="334"/>
    </row>
    <row r="2524" spans="1:6" x14ac:dyDescent="0.25">
      <c r="A2524" s="382"/>
      <c r="B2524" s="383"/>
      <c r="C2524" s="254"/>
      <c r="D2524" s="45"/>
      <c r="E2524" s="45"/>
      <c r="F2524" s="334"/>
    </row>
    <row r="2525" spans="1:6" x14ac:dyDescent="0.25">
      <c r="A2525" s="382"/>
      <c r="B2525" s="383"/>
      <c r="C2525" s="254"/>
      <c r="D2525" s="45"/>
      <c r="E2525" s="45"/>
      <c r="F2525" s="334"/>
    </row>
    <row r="2526" spans="1:6" x14ac:dyDescent="0.25">
      <c r="A2526" s="382"/>
      <c r="B2526" s="383"/>
      <c r="C2526" s="254"/>
      <c r="D2526" s="45"/>
      <c r="E2526" s="45"/>
      <c r="F2526" s="334"/>
    </row>
    <row r="2527" spans="1:6" x14ac:dyDescent="0.25">
      <c r="A2527" s="382"/>
      <c r="B2527" s="383"/>
      <c r="C2527" s="254"/>
      <c r="D2527" s="45"/>
      <c r="E2527" s="45"/>
      <c r="F2527" s="334"/>
    </row>
    <row r="2528" spans="1:6" x14ac:dyDescent="0.25">
      <c r="A2528" s="382"/>
      <c r="B2528" s="383"/>
      <c r="C2528" s="254"/>
      <c r="D2528" s="45"/>
      <c r="E2528" s="45"/>
      <c r="F2528" s="334"/>
    </row>
    <row r="2529" spans="1:6" x14ac:dyDescent="0.25">
      <c r="A2529" s="382"/>
      <c r="B2529" s="383"/>
      <c r="C2529" s="254"/>
      <c r="D2529" s="45"/>
      <c r="E2529" s="45"/>
      <c r="F2529" s="334"/>
    </row>
    <row r="2530" spans="1:6" x14ac:dyDescent="0.25">
      <c r="A2530" s="382"/>
      <c r="B2530" s="383"/>
      <c r="C2530" s="254"/>
      <c r="D2530" s="45"/>
      <c r="E2530" s="45"/>
      <c r="F2530" s="334"/>
    </row>
    <row r="2531" spans="1:6" x14ac:dyDescent="0.25">
      <c r="A2531" s="382"/>
      <c r="B2531" s="383"/>
      <c r="C2531" s="254"/>
      <c r="D2531" s="45"/>
      <c r="E2531" s="45"/>
      <c r="F2531" s="334"/>
    </row>
    <row r="2532" spans="1:6" x14ac:dyDescent="0.25">
      <c r="A2532" s="382"/>
      <c r="B2532" s="383"/>
      <c r="C2532" s="254"/>
      <c r="D2532" s="45"/>
      <c r="E2532" s="45"/>
      <c r="F2532" s="334"/>
    </row>
    <row r="2533" spans="1:6" x14ac:dyDescent="0.25">
      <c r="A2533" s="382"/>
      <c r="B2533" s="383"/>
      <c r="C2533" s="254"/>
      <c r="D2533" s="45"/>
      <c r="E2533" s="45"/>
      <c r="F2533" s="334"/>
    </row>
    <row r="2534" spans="1:6" x14ac:dyDescent="0.25">
      <c r="A2534" s="382"/>
      <c r="B2534" s="383"/>
      <c r="C2534" s="254"/>
      <c r="D2534" s="45"/>
      <c r="E2534" s="45"/>
      <c r="F2534" s="334"/>
    </row>
    <row r="2535" spans="1:6" x14ac:dyDescent="0.25">
      <c r="A2535" s="382"/>
      <c r="B2535" s="383"/>
      <c r="C2535" s="254"/>
      <c r="D2535" s="45"/>
      <c r="E2535" s="45"/>
      <c r="F2535" s="334"/>
    </row>
    <row r="2536" spans="1:6" x14ac:dyDescent="0.25">
      <c r="A2536" s="382"/>
      <c r="B2536" s="383"/>
      <c r="C2536" s="254"/>
      <c r="D2536" s="45"/>
      <c r="E2536" s="45"/>
      <c r="F2536" s="334"/>
    </row>
    <row r="2537" spans="1:6" x14ac:dyDescent="0.25">
      <c r="A2537" s="382"/>
      <c r="B2537" s="383"/>
      <c r="C2537" s="254"/>
      <c r="D2537" s="45"/>
      <c r="E2537" s="45"/>
      <c r="F2537" s="334"/>
    </row>
    <row r="2538" spans="1:6" x14ac:dyDescent="0.25">
      <c r="A2538" s="382"/>
      <c r="B2538" s="383"/>
      <c r="C2538" s="254"/>
      <c r="D2538" s="45"/>
      <c r="E2538" s="45"/>
      <c r="F2538" s="334"/>
    </row>
    <row r="2539" spans="1:6" x14ac:dyDescent="0.25">
      <c r="A2539" s="382"/>
      <c r="B2539" s="383"/>
      <c r="C2539" s="254"/>
      <c r="D2539" s="45"/>
      <c r="E2539" s="45"/>
      <c r="F2539" s="334"/>
    </row>
    <row r="2540" spans="1:6" x14ac:dyDescent="0.25">
      <c r="A2540" s="382"/>
      <c r="B2540" s="383"/>
      <c r="C2540" s="254"/>
      <c r="D2540" s="45"/>
      <c r="E2540" s="45"/>
      <c r="F2540" s="334"/>
    </row>
    <row r="2541" spans="1:6" x14ac:dyDescent="0.25">
      <c r="A2541" s="382"/>
      <c r="B2541" s="383"/>
      <c r="C2541" s="254"/>
      <c r="D2541" s="45"/>
      <c r="E2541" s="45"/>
      <c r="F2541" s="334"/>
    </row>
    <row r="2542" spans="1:6" x14ac:dyDescent="0.25">
      <c r="A2542" s="382"/>
      <c r="B2542" s="383"/>
      <c r="C2542" s="254"/>
      <c r="D2542" s="45"/>
      <c r="E2542" s="45"/>
      <c r="F2542" s="334"/>
    </row>
    <row r="2543" spans="1:6" x14ac:dyDescent="0.25">
      <c r="A2543" s="382"/>
      <c r="B2543" s="383"/>
      <c r="C2543" s="254"/>
      <c r="D2543" s="45"/>
      <c r="E2543" s="45"/>
      <c r="F2543" s="334"/>
    </row>
    <row r="2544" spans="1:6" x14ac:dyDescent="0.25">
      <c r="A2544" s="382"/>
      <c r="B2544" s="383"/>
      <c r="C2544" s="254"/>
      <c r="D2544" s="45"/>
      <c r="E2544" s="45"/>
      <c r="F2544" s="334"/>
    </row>
    <row r="2545" spans="1:6" x14ac:dyDescent="0.25">
      <c r="A2545" s="382"/>
      <c r="B2545" s="383"/>
      <c r="C2545" s="254"/>
      <c r="D2545" s="45"/>
      <c r="E2545" s="45"/>
      <c r="F2545" s="334"/>
    </row>
    <row r="2546" spans="1:6" x14ac:dyDescent="0.25">
      <c r="A2546" s="382"/>
      <c r="B2546" s="383"/>
      <c r="C2546" s="254"/>
      <c r="D2546" s="45"/>
      <c r="E2546" s="45"/>
      <c r="F2546" s="334"/>
    </row>
    <row r="2547" spans="1:6" x14ac:dyDescent="0.25">
      <c r="A2547" s="382"/>
      <c r="B2547" s="383"/>
      <c r="C2547" s="254"/>
      <c r="D2547" s="45"/>
      <c r="E2547" s="45"/>
      <c r="F2547" s="334"/>
    </row>
    <row r="2548" spans="1:6" x14ac:dyDescent="0.25">
      <c r="A2548" s="382"/>
      <c r="B2548" s="383"/>
      <c r="C2548" s="254"/>
      <c r="D2548" s="45"/>
      <c r="E2548" s="45"/>
      <c r="F2548" s="334"/>
    </row>
    <row r="2549" spans="1:6" x14ac:dyDescent="0.25">
      <c r="A2549" s="382"/>
      <c r="B2549" s="383"/>
      <c r="C2549" s="254"/>
      <c r="D2549" s="45"/>
      <c r="E2549" s="45"/>
      <c r="F2549" s="334"/>
    </row>
    <row r="2550" spans="1:6" x14ac:dyDescent="0.25">
      <c r="A2550" s="382"/>
      <c r="B2550" s="383"/>
      <c r="C2550" s="254"/>
      <c r="D2550" s="45"/>
      <c r="E2550" s="45"/>
      <c r="F2550" s="334"/>
    </row>
    <row r="2551" spans="1:6" x14ac:dyDescent="0.25">
      <c r="A2551" s="382"/>
      <c r="B2551" s="383"/>
      <c r="C2551" s="254"/>
      <c r="D2551" s="45"/>
      <c r="E2551" s="45"/>
      <c r="F2551" s="334"/>
    </row>
    <row r="2552" spans="1:6" x14ac:dyDescent="0.25">
      <c r="A2552" s="382"/>
      <c r="B2552" s="383"/>
      <c r="C2552" s="254"/>
      <c r="D2552" s="45"/>
      <c r="E2552" s="45"/>
      <c r="F2552" s="334"/>
    </row>
    <row r="2553" spans="1:6" x14ac:dyDescent="0.25">
      <c r="A2553" s="382"/>
      <c r="B2553" s="383"/>
      <c r="C2553" s="254"/>
      <c r="D2553" s="45"/>
      <c r="E2553" s="45"/>
      <c r="F2553" s="334"/>
    </row>
    <row r="2554" spans="1:6" x14ac:dyDescent="0.25">
      <c r="A2554" s="382"/>
      <c r="B2554" s="383"/>
      <c r="C2554" s="254"/>
      <c r="D2554" s="45"/>
      <c r="E2554" s="45"/>
      <c r="F2554" s="334"/>
    </row>
    <row r="2555" spans="1:6" x14ac:dyDescent="0.25">
      <c r="A2555" s="382"/>
      <c r="B2555" s="383"/>
      <c r="C2555" s="254"/>
      <c r="D2555" s="45"/>
      <c r="E2555" s="45"/>
      <c r="F2555" s="334"/>
    </row>
    <row r="2556" spans="1:6" x14ac:dyDescent="0.25">
      <c r="A2556" s="382"/>
      <c r="B2556" s="383"/>
      <c r="C2556" s="254"/>
      <c r="D2556" s="45"/>
      <c r="E2556" s="45"/>
      <c r="F2556" s="334"/>
    </row>
    <row r="2557" spans="1:6" x14ac:dyDescent="0.25">
      <c r="A2557" s="382"/>
      <c r="B2557" s="383"/>
      <c r="C2557" s="254"/>
      <c r="D2557" s="45"/>
      <c r="E2557" s="45"/>
      <c r="F2557" s="334"/>
    </row>
    <row r="2558" spans="1:6" x14ac:dyDescent="0.25">
      <c r="A2558" s="382"/>
      <c r="B2558" s="383"/>
      <c r="C2558" s="254"/>
      <c r="D2558" s="45"/>
      <c r="E2558" s="45"/>
      <c r="F2558" s="334"/>
    </row>
    <row r="2559" spans="1:6" x14ac:dyDescent="0.25">
      <c r="A2559" s="382"/>
      <c r="B2559" s="383"/>
      <c r="C2559" s="254"/>
      <c r="D2559" s="45"/>
      <c r="E2559" s="45"/>
      <c r="F2559" s="334"/>
    </row>
    <row r="2560" spans="1:6" x14ac:dyDescent="0.25">
      <c r="A2560" s="382"/>
      <c r="B2560" s="383"/>
      <c r="C2560" s="254"/>
      <c r="D2560" s="45"/>
      <c r="E2560" s="45"/>
      <c r="F2560" s="334"/>
    </row>
    <row r="2561" spans="1:6" x14ac:dyDescent="0.25">
      <c r="A2561" s="382"/>
      <c r="B2561" s="383"/>
      <c r="C2561" s="254"/>
      <c r="D2561" s="45"/>
      <c r="E2561" s="45"/>
      <c r="F2561" s="334"/>
    </row>
    <row r="2562" spans="1:6" x14ac:dyDescent="0.25">
      <c r="A2562" s="382"/>
      <c r="B2562" s="383"/>
      <c r="C2562" s="254"/>
      <c r="D2562" s="45"/>
      <c r="E2562" s="45"/>
      <c r="F2562" s="334"/>
    </row>
    <row r="2563" spans="1:6" x14ac:dyDescent="0.25">
      <c r="A2563" s="382"/>
      <c r="B2563" s="383"/>
      <c r="C2563" s="254"/>
      <c r="D2563" s="45"/>
      <c r="E2563" s="45"/>
      <c r="F2563" s="334"/>
    </row>
    <row r="2564" spans="1:6" x14ac:dyDescent="0.25">
      <c r="A2564" s="382"/>
      <c r="B2564" s="383"/>
      <c r="C2564" s="254"/>
      <c r="D2564" s="45"/>
      <c r="E2564" s="45"/>
      <c r="F2564" s="334"/>
    </row>
    <row r="2565" spans="1:6" x14ac:dyDescent="0.25">
      <c r="A2565" s="382"/>
      <c r="B2565" s="383"/>
      <c r="C2565" s="254"/>
      <c r="D2565" s="45"/>
      <c r="E2565" s="45"/>
      <c r="F2565" s="334"/>
    </row>
    <row r="2566" spans="1:6" x14ac:dyDescent="0.25">
      <c r="A2566" s="382"/>
      <c r="B2566" s="383"/>
      <c r="C2566" s="254"/>
      <c r="D2566" s="45"/>
      <c r="E2566" s="45"/>
      <c r="F2566" s="334"/>
    </row>
    <row r="2567" spans="1:6" x14ac:dyDescent="0.25">
      <c r="A2567" s="382"/>
      <c r="B2567" s="383"/>
      <c r="C2567" s="254"/>
      <c r="D2567" s="45"/>
      <c r="E2567" s="45"/>
      <c r="F2567" s="334"/>
    </row>
    <row r="2568" spans="1:6" x14ac:dyDescent="0.25">
      <c r="A2568" s="382"/>
      <c r="B2568" s="383"/>
      <c r="C2568" s="254"/>
      <c r="D2568" s="45"/>
      <c r="E2568" s="45"/>
      <c r="F2568" s="334"/>
    </row>
    <row r="2569" spans="1:6" x14ac:dyDescent="0.25">
      <c r="A2569" s="382"/>
      <c r="B2569" s="383"/>
      <c r="C2569" s="254"/>
      <c r="D2569" s="45"/>
      <c r="E2569" s="45"/>
      <c r="F2569" s="334"/>
    </row>
    <row r="2570" spans="1:6" x14ac:dyDescent="0.25">
      <c r="A2570" s="382"/>
      <c r="B2570" s="383"/>
      <c r="C2570" s="254"/>
      <c r="D2570" s="45"/>
      <c r="E2570" s="45"/>
      <c r="F2570" s="334"/>
    </row>
    <row r="2571" spans="1:6" x14ac:dyDescent="0.25">
      <c r="A2571" s="382"/>
      <c r="B2571" s="383"/>
      <c r="C2571" s="254"/>
      <c r="D2571" s="45"/>
      <c r="E2571" s="45"/>
      <c r="F2571" s="334"/>
    </row>
    <row r="2572" spans="1:6" x14ac:dyDescent="0.25">
      <c r="A2572" s="382"/>
      <c r="B2572" s="383"/>
      <c r="C2572" s="254"/>
      <c r="D2572" s="45"/>
      <c r="E2572" s="45"/>
      <c r="F2572" s="334"/>
    </row>
    <row r="2573" spans="1:6" x14ac:dyDescent="0.25">
      <c r="A2573" s="382"/>
      <c r="B2573" s="383"/>
      <c r="C2573" s="254"/>
      <c r="D2573" s="45"/>
      <c r="E2573" s="45"/>
      <c r="F2573" s="334"/>
    </row>
    <row r="2574" spans="1:6" x14ac:dyDescent="0.25">
      <c r="A2574" s="382"/>
      <c r="B2574" s="383"/>
      <c r="C2574" s="254"/>
      <c r="D2574" s="45"/>
      <c r="E2574" s="45"/>
      <c r="F2574" s="334"/>
    </row>
    <row r="2575" spans="1:6" x14ac:dyDescent="0.25">
      <c r="A2575" s="382"/>
      <c r="B2575" s="383"/>
      <c r="C2575" s="254"/>
      <c r="D2575" s="45"/>
      <c r="E2575" s="45"/>
      <c r="F2575" s="334"/>
    </row>
    <row r="2576" spans="1:6" x14ac:dyDescent="0.25">
      <c r="A2576" s="382"/>
      <c r="B2576" s="383"/>
      <c r="C2576" s="254"/>
      <c r="D2576" s="45"/>
      <c r="E2576" s="45"/>
      <c r="F2576" s="334"/>
    </row>
    <row r="2577" spans="1:6" x14ac:dyDescent="0.25">
      <c r="A2577" s="382"/>
      <c r="B2577" s="383"/>
      <c r="C2577" s="254"/>
      <c r="D2577" s="45"/>
      <c r="E2577" s="45"/>
      <c r="F2577" s="334"/>
    </row>
    <row r="2578" spans="1:6" x14ac:dyDescent="0.25">
      <c r="A2578" s="382"/>
      <c r="B2578" s="383"/>
      <c r="C2578" s="254"/>
      <c r="D2578" s="45"/>
      <c r="E2578" s="45"/>
      <c r="F2578" s="334"/>
    </row>
    <row r="2579" spans="1:6" x14ac:dyDescent="0.25">
      <c r="A2579" s="382"/>
      <c r="B2579" s="383"/>
      <c r="C2579" s="254"/>
      <c r="D2579" s="45"/>
      <c r="E2579" s="45"/>
      <c r="F2579" s="334"/>
    </row>
    <row r="2580" spans="1:6" x14ac:dyDescent="0.25">
      <c r="A2580" s="382"/>
      <c r="B2580" s="383"/>
      <c r="C2580" s="254"/>
      <c r="D2580" s="45"/>
      <c r="E2580" s="45"/>
      <c r="F2580" s="334"/>
    </row>
    <row r="2581" spans="1:6" x14ac:dyDescent="0.25">
      <c r="A2581" s="382"/>
      <c r="B2581" s="383"/>
      <c r="C2581" s="254"/>
      <c r="D2581" s="45"/>
      <c r="E2581" s="45"/>
      <c r="F2581" s="334"/>
    </row>
    <row r="2582" spans="1:6" x14ac:dyDescent="0.25">
      <c r="A2582" s="382"/>
      <c r="B2582" s="383"/>
      <c r="C2582" s="254"/>
      <c r="D2582" s="45"/>
      <c r="E2582" s="45"/>
      <c r="F2582" s="334"/>
    </row>
    <row r="2583" spans="1:6" x14ac:dyDescent="0.25">
      <c r="A2583" s="382"/>
      <c r="B2583" s="383"/>
      <c r="C2583" s="254"/>
      <c r="D2583" s="45"/>
      <c r="E2583" s="45"/>
      <c r="F2583" s="334"/>
    </row>
    <row r="2584" spans="1:6" x14ac:dyDescent="0.25">
      <c r="A2584" s="382"/>
      <c r="B2584" s="383"/>
      <c r="C2584" s="254"/>
      <c r="D2584" s="45"/>
      <c r="E2584" s="45"/>
      <c r="F2584" s="334"/>
    </row>
    <row r="2585" spans="1:6" x14ac:dyDescent="0.25">
      <c r="A2585" s="382"/>
      <c r="B2585" s="383"/>
      <c r="C2585" s="254"/>
      <c r="D2585" s="45"/>
      <c r="E2585" s="45"/>
      <c r="F2585" s="334"/>
    </row>
    <row r="2586" spans="1:6" x14ac:dyDescent="0.25">
      <c r="A2586" s="382"/>
      <c r="B2586" s="383"/>
      <c r="C2586" s="254"/>
      <c r="D2586" s="45"/>
      <c r="E2586" s="45"/>
      <c r="F2586" s="334"/>
    </row>
    <row r="2587" spans="1:6" x14ac:dyDescent="0.25">
      <c r="A2587" s="382"/>
      <c r="B2587" s="383"/>
      <c r="C2587" s="254"/>
      <c r="D2587" s="45"/>
      <c r="E2587" s="45"/>
      <c r="F2587" s="334"/>
    </row>
    <row r="2588" spans="1:6" x14ac:dyDescent="0.25">
      <c r="A2588" s="382"/>
      <c r="B2588" s="383"/>
      <c r="C2588" s="254"/>
      <c r="D2588" s="45"/>
      <c r="E2588" s="45"/>
      <c r="F2588" s="334"/>
    </row>
    <row r="2589" spans="1:6" x14ac:dyDescent="0.25">
      <c r="A2589" s="382"/>
      <c r="B2589" s="383"/>
      <c r="C2589" s="254"/>
      <c r="D2589" s="45"/>
      <c r="E2589" s="45"/>
      <c r="F2589" s="334"/>
    </row>
    <row r="2590" spans="1:6" x14ac:dyDescent="0.25">
      <c r="A2590" s="382"/>
      <c r="B2590" s="383"/>
      <c r="C2590" s="254"/>
      <c r="D2590" s="45"/>
      <c r="E2590" s="45"/>
      <c r="F2590" s="334"/>
    </row>
    <row r="2591" spans="1:6" x14ac:dyDescent="0.25">
      <c r="A2591" s="382"/>
      <c r="B2591" s="383"/>
      <c r="C2591" s="254"/>
      <c r="D2591" s="45"/>
      <c r="E2591" s="45"/>
      <c r="F2591" s="334"/>
    </row>
    <row r="2592" spans="1:6" x14ac:dyDescent="0.25">
      <c r="A2592" s="382"/>
      <c r="B2592" s="383"/>
      <c r="C2592" s="254"/>
      <c r="D2592" s="45"/>
      <c r="E2592" s="45"/>
      <c r="F2592" s="334"/>
    </row>
    <row r="2593" spans="1:6" x14ac:dyDescent="0.25">
      <c r="A2593" s="382"/>
      <c r="B2593" s="383"/>
      <c r="C2593" s="254"/>
      <c r="D2593" s="45"/>
      <c r="E2593" s="45"/>
      <c r="F2593" s="334"/>
    </row>
    <row r="2594" spans="1:6" x14ac:dyDescent="0.25">
      <c r="A2594" s="382"/>
      <c r="B2594" s="383"/>
      <c r="C2594" s="254"/>
      <c r="D2594" s="45"/>
      <c r="E2594" s="45"/>
      <c r="F2594" s="334"/>
    </row>
    <row r="2595" spans="1:6" x14ac:dyDescent="0.25">
      <c r="A2595" s="382"/>
      <c r="B2595" s="383"/>
      <c r="C2595" s="254"/>
      <c r="D2595" s="45"/>
      <c r="E2595" s="45"/>
      <c r="F2595" s="334"/>
    </row>
    <row r="2596" spans="1:6" x14ac:dyDescent="0.25">
      <c r="A2596" s="382"/>
      <c r="B2596" s="383"/>
      <c r="C2596" s="254"/>
      <c r="D2596" s="45"/>
      <c r="E2596" s="45"/>
      <c r="F2596" s="334"/>
    </row>
    <row r="2597" spans="1:6" x14ac:dyDescent="0.25">
      <c r="A2597" s="382"/>
      <c r="B2597" s="383"/>
      <c r="C2597" s="254"/>
      <c r="D2597" s="45"/>
      <c r="E2597" s="45"/>
      <c r="F2597" s="334"/>
    </row>
    <row r="2598" spans="1:6" x14ac:dyDescent="0.25">
      <c r="A2598" s="382"/>
      <c r="B2598" s="383"/>
      <c r="C2598" s="254"/>
      <c r="D2598" s="45"/>
      <c r="E2598" s="45"/>
      <c r="F2598" s="334"/>
    </row>
    <row r="2599" spans="1:6" x14ac:dyDescent="0.25">
      <c r="A2599" s="382"/>
      <c r="B2599" s="383"/>
      <c r="C2599" s="254"/>
      <c r="D2599" s="45"/>
      <c r="E2599" s="45"/>
      <c r="F2599" s="334"/>
    </row>
    <row r="2600" spans="1:6" x14ac:dyDescent="0.25">
      <c r="A2600" s="382"/>
      <c r="B2600" s="383"/>
      <c r="C2600" s="254"/>
      <c r="D2600" s="45"/>
      <c r="E2600" s="45"/>
      <c r="F2600" s="334"/>
    </row>
    <row r="2601" spans="1:6" x14ac:dyDescent="0.25">
      <c r="A2601" s="382"/>
      <c r="B2601" s="383"/>
      <c r="C2601" s="254"/>
      <c r="D2601" s="45"/>
      <c r="E2601" s="45"/>
      <c r="F2601" s="334"/>
    </row>
    <row r="2602" spans="1:6" x14ac:dyDescent="0.25">
      <c r="A2602" s="382"/>
      <c r="B2602" s="383"/>
      <c r="C2602" s="254"/>
      <c r="D2602" s="45"/>
      <c r="E2602" s="45"/>
      <c r="F2602" s="334"/>
    </row>
    <row r="2603" spans="1:6" x14ac:dyDescent="0.25">
      <c r="A2603" s="382"/>
      <c r="B2603" s="383"/>
      <c r="C2603" s="254"/>
      <c r="D2603" s="45"/>
      <c r="E2603" s="45"/>
      <c r="F2603" s="334"/>
    </row>
    <row r="2604" spans="1:6" x14ac:dyDescent="0.25">
      <c r="A2604" s="382"/>
      <c r="B2604" s="383"/>
      <c r="C2604" s="254"/>
      <c r="D2604" s="45"/>
      <c r="E2604" s="45"/>
      <c r="F2604" s="334"/>
    </row>
    <row r="2605" spans="1:6" x14ac:dyDescent="0.25">
      <c r="A2605" s="382"/>
      <c r="B2605" s="383"/>
      <c r="C2605" s="254"/>
      <c r="D2605" s="45"/>
      <c r="E2605" s="45"/>
      <c r="F2605" s="334"/>
    </row>
    <row r="2606" spans="1:6" x14ac:dyDescent="0.25">
      <c r="A2606" s="382"/>
      <c r="B2606" s="383"/>
      <c r="C2606" s="254"/>
      <c r="D2606" s="45"/>
      <c r="E2606" s="45"/>
      <c r="F2606" s="334"/>
    </row>
    <row r="2607" spans="1:6" x14ac:dyDescent="0.25">
      <c r="A2607" s="382"/>
      <c r="B2607" s="383"/>
      <c r="C2607" s="254"/>
      <c r="D2607" s="45"/>
      <c r="E2607" s="45"/>
      <c r="F2607" s="334"/>
    </row>
    <row r="2608" spans="1:6" x14ac:dyDescent="0.25">
      <c r="A2608" s="382"/>
      <c r="B2608" s="383"/>
      <c r="C2608" s="254"/>
      <c r="D2608" s="45"/>
      <c r="E2608" s="45"/>
      <c r="F2608" s="334"/>
    </row>
    <row r="2609" spans="1:6" x14ac:dyDescent="0.25">
      <c r="A2609" s="382"/>
      <c r="B2609" s="383"/>
      <c r="C2609" s="254"/>
      <c r="D2609" s="45"/>
      <c r="E2609" s="45"/>
      <c r="F2609" s="334"/>
    </row>
    <row r="2610" spans="1:6" x14ac:dyDescent="0.25">
      <c r="A2610" s="382"/>
      <c r="B2610" s="383"/>
      <c r="C2610" s="254"/>
      <c r="D2610" s="45"/>
      <c r="E2610" s="45"/>
      <c r="F2610" s="334"/>
    </row>
    <row r="2611" spans="1:6" x14ac:dyDescent="0.25">
      <c r="A2611" s="382"/>
      <c r="B2611" s="383"/>
      <c r="C2611" s="254"/>
      <c r="D2611" s="45"/>
      <c r="E2611" s="45"/>
      <c r="F2611" s="334"/>
    </row>
    <row r="2612" spans="1:6" x14ac:dyDescent="0.25">
      <c r="A2612" s="382"/>
      <c r="B2612" s="383"/>
      <c r="C2612" s="254"/>
      <c r="D2612" s="45"/>
      <c r="E2612" s="45"/>
      <c r="F2612" s="334"/>
    </row>
    <row r="2613" spans="1:6" x14ac:dyDescent="0.25">
      <c r="A2613" s="382"/>
      <c r="B2613" s="383"/>
      <c r="C2613" s="254"/>
      <c r="D2613" s="45"/>
      <c r="E2613" s="45"/>
      <c r="F2613" s="334"/>
    </row>
    <row r="2614" spans="1:6" x14ac:dyDescent="0.25">
      <c r="A2614" s="382"/>
      <c r="B2614" s="383"/>
      <c r="C2614" s="254"/>
      <c r="D2614" s="45"/>
      <c r="E2614" s="45"/>
      <c r="F2614" s="334"/>
    </row>
    <row r="2615" spans="1:6" x14ac:dyDescent="0.25">
      <c r="A2615" s="382"/>
      <c r="B2615" s="383"/>
      <c r="C2615" s="254"/>
      <c r="D2615" s="45"/>
      <c r="E2615" s="45"/>
      <c r="F2615" s="334"/>
    </row>
    <row r="2616" spans="1:6" x14ac:dyDescent="0.25">
      <c r="A2616" s="382"/>
      <c r="B2616" s="383"/>
      <c r="C2616" s="254"/>
      <c r="D2616" s="45"/>
      <c r="E2616" s="45"/>
      <c r="F2616" s="334"/>
    </row>
    <row r="2617" spans="1:6" x14ac:dyDescent="0.25">
      <c r="A2617" s="382"/>
      <c r="B2617" s="383"/>
      <c r="C2617" s="254"/>
      <c r="D2617" s="45"/>
      <c r="E2617" s="45"/>
      <c r="F2617" s="334"/>
    </row>
    <row r="2618" spans="1:6" x14ac:dyDescent="0.25">
      <c r="A2618" s="382"/>
      <c r="B2618" s="383"/>
      <c r="C2618" s="254"/>
      <c r="D2618" s="45"/>
      <c r="E2618" s="45"/>
      <c r="F2618" s="334"/>
    </row>
    <row r="2619" spans="1:6" x14ac:dyDescent="0.25">
      <c r="A2619" s="382"/>
      <c r="B2619" s="383"/>
      <c r="C2619" s="254"/>
      <c r="D2619" s="45"/>
      <c r="E2619" s="45"/>
      <c r="F2619" s="334"/>
    </row>
    <row r="2620" spans="1:6" x14ac:dyDescent="0.25">
      <c r="A2620" s="382"/>
      <c r="B2620" s="383"/>
      <c r="C2620" s="254"/>
      <c r="D2620" s="45"/>
      <c r="E2620" s="45"/>
      <c r="F2620" s="334"/>
    </row>
    <row r="2621" spans="1:6" x14ac:dyDescent="0.25">
      <c r="A2621" s="382"/>
      <c r="B2621" s="383"/>
      <c r="C2621" s="254"/>
      <c r="D2621" s="45"/>
      <c r="E2621" s="45"/>
      <c r="F2621" s="334"/>
    </row>
    <row r="2622" spans="1:6" x14ac:dyDescent="0.25">
      <c r="A2622" s="382"/>
      <c r="B2622" s="383"/>
      <c r="C2622" s="254"/>
      <c r="D2622" s="45"/>
      <c r="E2622" s="45"/>
      <c r="F2622" s="334"/>
    </row>
    <row r="2623" spans="1:6" x14ac:dyDescent="0.25">
      <c r="A2623" s="382"/>
      <c r="B2623" s="383"/>
      <c r="C2623" s="254"/>
      <c r="D2623" s="45"/>
      <c r="E2623" s="45"/>
      <c r="F2623" s="334"/>
    </row>
    <row r="2624" spans="1:6" x14ac:dyDescent="0.25">
      <c r="A2624" s="382"/>
      <c r="B2624" s="383"/>
      <c r="C2624" s="254"/>
      <c r="D2624" s="45"/>
      <c r="E2624" s="45"/>
      <c r="F2624" s="334"/>
    </row>
    <row r="2625" spans="1:6" x14ac:dyDescent="0.25">
      <c r="A2625" s="382"/>
      <c r="B2625" s="383"/>
      <c r="C2625" s="254"/>
      <c r="D2625" s="45"/>
      <c r="E2625" s="45"/>
      <c r="F2625" s="334"/>
    </row>
    <row r="2626" spans="1:6" x14ac:dyDescent="0.25">
      <c r="A2626" s="382"/>
      <c r="B2626" s="383"/>
      <c r="C2626" s="254"/>
      <c r="D2626" s="45"/>
      <c r="E2626" s="45"/>
      <c r="F2626" s="334"/>
    </row>
    <row r="2627" spans="1:6" x14ac:dyDescent="0.25">
      <c r="A2627" s="382"/>
      <c r="B2627" s="383"/>
      <c r="C2627" s="254"/>
      <c r="D2627" s="45"/>
      <c r="E2627" s="45"/>
      <c r="F2627" s="334"/>
    </row>
    <row r="2628" spans="1:6" x14ac:dyDescent="0.25">
      <c r="A2628" s="382"/>
      <c r="B2628" s="383"/>
      <c r="C2628" s="254"/>
      <c r="D2628" s="45"/>
      <c r="E2628" s="45"/>
      <c r="F2628" s="334"/>
    </row>
    <row r="2629" spans="1:6" x14ac:dyDescent="0.25">
      <c r="A2629" s="382"/>
      <c r="B2629" s="383"/>
      <c r="C2629" s="254"/>
      <c r="D2629" s="45"/>
      <c r="E2629" s="45"/>
      <c r="F2629" s="334"/>
    </row>
    <row r="2630" spans="1:6" x14ac:dyDescent="0.25">
      <c r="A2630" s="382"/>
      <c r="B2630" s="383"/>
      <c r="C2630" s="254"/>
      <c r="D2630" s="45"/>
      <c r="E2630" s="45"/>
      <c r="F2630" s="334"/>
    </row>
    <row r="2631" spans="1:6" x14ac:dyDescent="0.25">
      <c r="A2631" s="382"/>
      <c r="B2631" s="383"/>
      <c r="C2631" s="254"/>
      <c r="D2631" s="45"/>
      <c r="E2631" s="45"/>
      <c r="F2631" s="334"/>
    </row>
    <row r="2632" spans="1:6" x14ac:dyDescent="0.25">
      <c r="A2632" s="382"/>
      <c r="B2632" s="383"/>
      <c r="C2632" s="254"/>
      <c r="D2632" s="45"/>
      <c r="E2632" s="45"/>
      <c r="F2632" s="334"/>
    </row>
    <row r="2633" spans="1:6" x14ac:dyDescent="0.25">
      <c r="A2633" s="382"/>
      <c r="B2633" s="383"/>
      <c r="C2633" s="254"/>
      <c r="D2633" s="45"/>
      <c r="E2633" s="45"/>
      <c r="F2633" s="334"/>
    </row>
    <row r="2634" spans="1:6" x14ac:dyDescent="0.25">
      <c r="A2634" s="382"/>
      <c r="B2634" s="383"/>
      <c r="C2634" s="254"/>
      <c r="D2634" s="45"/>
      <c r="E2634" s="45"/>
      <c r="F2634" s="334"/>
    </row>
    <row r="2635" spans="1:6" x14ac:dyDescent="0.25">
      <c r="A2635" s="382"/>
      <c r="B2635" s="383"/>
      <c r="C2635" s="254"/>
      <c r="D2635" s="45"/>
      <c r="E2635" s="45"/>
      <c r="F2635" s="334"/>
    </row>
    <row r="2636" spans="1:6" x14ac:dyDescent="0.25">
      <c r="A2636" s="382"/>
      <c r="B2636" s="383"/>
      <c r="C2636" s="254"/>
      <c r="D2636" s="45"/>
      <c r="E2636" s="45"/>
      <c r="F2636" s="334"/>
    </row>
    <row r="2637" spans="1:6" x14ac:dyDescent="0.25">
      <c r="A2637" s="382"/>
      <c r="B2637" s="383"/>
      <c r="C2637" s="254"/>
      <c r="D2637" s="45"/>
      <c r="E2637" s="45"/>
      <c r="F2637" s="334"/>
    </row>
    <row r="2638" spans="1:6" x14ac:dyDescent="0.25">
      <c r="A2638" s="382"/>
      <c r="B2638" s="383"/>
      <c r="C2638" s="254"/>
      <c r="D2638" s="45"/>
      <c r="E2638" s="45"/>
      <c r="F2638" s="334"/>
    </row>
    <row r="2639" spans="1:6" x14ac:dyDescent="0.25">
      <c r="A2639" s="382"/>
      <c r="B2639" s="383"/>
      <c r="C2639" s="254"/>
      <c r="D2639" s="45"/>
      <c r="E2639" s="45"/>
      <c r="F2639" s="334"/>
    </row>
    <row r="2640" spans="1:6" x14ac:dyDescent="0.25">
      <c r="A2640" s="382"/>
      <c r="B2640" s="383"/>
      <c r="C2640" s="254"/>
      <c r="D2640" s="45"/>
      <c r="E2640" s="45"/>
      <c r="F2640" s="334"/>
    </row>
    <row r="2641" spans="1:6" x14ac:dyDescent="0.25">
      <c r="A2641" s="382"/>
      <c r="B2641" s="383"/>
      <c r="C2641" s="254"/>
      <c r="D2641" s="45"/>
      <c r="E2641" s="45"/>
      <c r="F2641" s="334"/>
    </row>
    <row r="2642" spans="1:6" x14ac:dyDescent="0.25">
      <c r="A2642" s="382"/>
      <c r="B2642" s="383"/>
      <c r="C2642" s="254"/>
      <c r="D2642" s="45"/>
      <c r="E2642" s="45"/>
      <c r="F2642" s="334"/>
    </row>
    <row r="2643" spans="1:6" x14ac:dyDescent="0.25">
      <c r="A2643" s="382"/>
      <c r="B2643" s="383"/>
      <c r="C2643" s="254"/>
      <c r="D2643" s="45"/>
      <c r="E2643" s="45"/>
      <c r="F2643" s="334"/>
    </row>
    <row r="2644" spans="1:6" x14ac:dyDescent="0.25">
      <c r="A2644" s="382"/>
      <c r="B2644" s="383"/>
      <c r="C2644" s="254"/>
      <c r="D2644" s="45"/>
      <c r="E2644" s="45"/>
      <c r="F2644" s="334"/>
    </row>
    <row r="2645" spans="1:6" x14ac:dyDescent="0.25">
      <c r="A2645" s="382"/>
      <c r="B2645" s="383"/>
      <c r="C2645" s="254"/>
      <c r="D2645" s="45"/>
      <c r="E2645" s="45"/>
      <c r="F2645" s="334"/>
    </row>
    <row r="2646" spans="1:6" x14ac:dyDescent="0.25">
      <c r="A2646" s="382"/>
      <c r="B2646" s="383"/>
      <c r="C2646" s="254"/>
      <c r="D2646" s="45"/>
      <c r="E2646" s="45"/>
      <c r="F2646" s="334"/>
    </row>
    <row r="2647" spans="1:6" x14ac:dyDescent="0.25">
      <c r="A2647" s="382"/>
      <c r="B2647" s="383"/>
      <c r="C2647" s="254"/>
      <c r="D2647" s="45"/>
      <c r="E2647" s="45"/>
      <c r="F2647" s="334"/>
    </row>
    <row r="2648" spans="1:6" x14ac:dyDescent="0.25">
      <c r="A2648" s="382"/>
      <c r="B2648" s="383"/>
      <c r="C2648" s="254"/>
      <c r="D2648" s="45"/>
      <c r="E2648" s="45"/>
      <c r="F2648" s="334"/>
    </row>
    <row r="2649" spans="1:6" x14ac:dyDescent="0.25">
      <c r="A2649" s="382"/>
      <c r="B2649" s="383"/>
      <c r="C2649" s="254"/>
      <c r="D2649" s="45"/>
      <c r="E2649" s="45"/>
      <c r="F2649" s="334"/>
    </row>
    <row r="2650" spans="1:6" x14ac:dyDescent="0.25">
      <c r="A2650" s="382"/>
      <c r="B2650" s="383"/>
      <c r="C2650" s="254"/>
      <c r="D2650" s="45"/>
      <c r="E2650" s="45"/>
      <c r="F2650" s="334"/>
    </row>
    <row r="2651" spans="1:6" x14ac:dyDescent="0.25">
      <c r="A2651" s="382"/>
      <c r="B2651" s="383"/>
      <c r="C2651" s="254"/>
      <c r="D2651" s="45"/>
      <c r="E2651" s="45"/>
      <c r="F2651" s="334"/>
    </row>
    <row r="2652" spans="1:6" x14ac:dyDescent="0.25">
      <c r="A2652" s="382"/>
      <c r="B2652" s="383"/>
      <c r="C2652" s="254"/>
      <c r="D2652" s="45"/>
      <c r="E2652" s="45"/>
      <c r="F2652" s="334"/>
    </row>
    <row r="2653" spans="1:6" x14ac:dyDescent="0.25">
      <c r="A2653" s="382"/>
      <c r="B2653" s="383"/>
      <c r="C2653" s="254"/>
      <c r="D2653" s="45"/>
      <c r="E2653" s="45"/>
      <c r="F2653" s="334"/>
    </row>
    <row r="2654" spans="1:6" x14ac:dyDescent="0.25">
      <c r="A2654" s="382"/>
      <c r="B2654" s="383"/>
      <c r="C2654" s="254"/>
      <c r="D2654" s="45"/>
      <c r="E2654" s="45"/>
      <c r="F2654" s="334"/>
    </row>
    <row r="2655" spans="1:6" x14ac:dyDescent="0.25">
      <c r="A2655" s="382"/>
      <c r="B2655" s="383"/>
      <c r="C2655" s="254"/>
      <c r="D2655" s="45"/>
      <c r="E2655" s="45"/>
      <c r="F2655" s="334"/>
    </row>
    <row r="2656" spans="1:6" x14ac:dyDescent="0.25">
      <c r="A2656" s="382"/>
      <c r="B2656" s="383"/>
      <c r="C2656" s="254"/>
      <c r="D2656" s="45"/>
      <c r="E2656" s="45"/>
      <c r="F2656" s="334"/>
    </row>
    <row r="2657" spans="1:6" x14ac:dyDescent="0.25">
      <c r="A2657" s="382"/>
      <c r="B2657" s="383"/>
      <c r="C2657" s="254"/>
      <c r="D2657" s="45"/>
      <c r="E2657" s="45"/>
      <c r="F2657" s="334"/>
    </row>
    <row r="2658" spans="1:6" x14ac:dyDescent="0.25">
      <c r="A2658" s="382"/>
      <c r="B2658" s="383"/>
      <c r="C2658" s="254"/>
      <c r="D2658" s="45"/>
      <c r="E2658" s="45"/>
      <c r="F2658" s="334"/>
    </row>
    <row r="2659" spans="1:6" x14ac:dyDescent="0.25">
      <c r="A2659" s="382"/>
      <c r="B2659" s="383"/>
      <c r="C2659" s="254"/>
      <c r="D2659" s="45"/>
      <c r="E2659" s="45"/>
      <c r="F2659" s="334"/>
    </row>
    <row r="2660" spans="1:6" x14ac:dyDescent="0.25">
      <c r="A2660" s="382"/>
      <c r="B2660" s="383"/>
      <c r="C2660" s="254"/>
      <c r="D2660" s="45"/>
      <c r="E2660" s="45"/>
      <c r="F2660" s="334"/>
    </row>
    <row r="2661" spans="1:6" x14ac:dyDescent="0.25">
      <c r="A2661" s="382"/>
      <c r="B2661" s="383"/>
      <c r="C2661" s="254"/>
      <c r="D2661" s="45"/>
      <c r="E2661" s="45"/>
      <c r="F2661" s="334"/>
    </row>
    <row r="2662" spans="1:6" x14ac:dyDescent="0.25">
      <c r="A2662" s="382"/>
      <c r="B2662" s="383"/>
      <c r="C2662" s="254"/>
      <c r="D2662" s="45"/>
      <c r="E2662" s="45"/>
      <c r="F2662" s="334"/>
    </row>
    <row r="2663" spans="1:6" x14ac:dyDescent="0.25">
      <c r="A2663" s="382"/>
      <c r="B2663" s="383"/>
      <c r="C2663" s="254"/>
      <c r="D2663" s="45"/>
      <c r="E2663" s="45"/>
      <c r="F2663" s="334"/>
    </row>
    <row r="2664" spans="1:6" x14ac:dyDescent="0.25">
      <c r="A2664" s="382"/>
      <c r="B2664" s="383"/>
      <c r="C2664" s="254"/>
      <c r="D2664" s="45"/>
      <c r="E2664" s="45"/>
      <c r="F2664" s="334"/>
    </row>
    <row r="2665" spans="1:6" x14ac:dyDescent="0.25">
      <c r="A2665" s="382"/>
      <c r="B2665" s="383"/>
      <c r="C2665" s="254"/>
      <c r="D2665" s="45"/>
      <c r="E2665" s="45"/>
      <c r="F2665" s="334"/>
    </row>
    <row r="2666" spans="1:6" x14ac:dyDescent="0.25">
      <c r="A2666" s="382"/>
      <c r="B2666" s="383"/>
      <c r="C2666" s="254"/>
      <c r="D2666" s="45"/>
      <c r="E2666" s="45"/>
      <c r="F2666" s="334"/>
    </row>
    <row r="2667" spans="1:6" x14ac:dyDescent="0.25">
      <c r="A2667" s="382"/>
      <c r="B2667" s="383"/>
      <c r="C2667" s="254"/>
      <c r="D2667" s="45"/>
      <c r="E2667" s="45"/>
      <c r="F2667" s="334"/>
    </row>
    <row r="2668" spans="1:6" x14ac:dyDescent="0.25">
      <c r="A2668" s="382"/>
      <c r="B2668" s="383"/>
      <c r="C2668" s="254"/>
      <c r="D2668" s="45"/>
      <c r="E2668" s="45"/>
      <c r="F2668" s="334"/>
    </row>
    <row r="2669" spans="1:6" x14ac:dyDescent="0.25">
      <c r="A2669" s="382"/>
      <c r="B2669" s="383"/>
      <c r="C2669" s="254"/>
      <c r="D2669" s="45"/>
      <c r="E2669" s="45"/>
      <c r="F2669" s="334"/>
    </row>
    <row r="2670" spans="1:6" x14ac:dyDescent="0.25">
      <c r="A2670" s="382"/>
      <c r="B2670" s="383"/>
      <c r="C2670" s="254"/>
      <c r="D2670" s="45"/>
      <c r="E2670" s="45"/>
      <c r="F2670" s="334"/>
    </row>
    <row r="2671" spans="1:6" x14ac:dyDescent="0.25">
      <c r="A2671" s="382"/>
      <c r="B2671" s="383"/>
      <c r="C2671" s="254"/>
      <c r="D2671" s="45"/>
      <c r="E2671" s="45"/>
      <c r="F2671" s="334"/>
    </row>
    <row r="2672" spans="1:6" x14ac:dyDescent="0.25">
      <c r="A2672" s="382"/>
      <c r="B2672" s="383"/>
      <c r="C2672" s="254"/>
      <c r="D2672" s="45"/>
      <c r="E2672" s="45"/>
      <c r="F2672" s="334"/>
    </row>
    <row r="2673" spans="1:6" x14ac:dyDescent="0.25">
      <c r="A2673" s="382"/>
      <c r="B2673" s="383"/>
      <c r="C2673" s="254"/>
      <c r="D2673" s="45"/>
      <c r="E2673" s="45"/>
      <c r="F2673" s="334"/>
    </row>
    <row r="2674" spans="1:6" x14ac:dyDescent="0.25">
      <c r="A2674" s="382"/>
      <c r="B2674" s="383"/>
      <c r="C2674" s="254"/>
      <c r="D2674" s="45"/>
      <c r="E2674" s="45"/>
      <c r="F2674" s="334"/>
    </row>
    <row r="2675" spans="1:6" x14ac:dyDescent="0.25">
      <c r="A2675" s="382"/>
      <c r="B2675" s="383"/>
      <c r="C2675" s="254"/>
      <c r="D2675" s="45"/>
      <c r="E2675" s="45"/>
      <c r="F2675" s="334"/>
    </row>
    <row r="2676" spans="1:6" x14ac:dyDescent="0.25">
      <c r="A2676" s="382"/>
      <c r="B2676" s="383"/>
      <c r="C2676" s="254"/>
      <c r="D2676" s="45"/>
      <c r="E2676" s="45"/>
      <c r="F2676" s="334"/>
    </row>
    <row r="2677" spans="1:6" x14ac:dyDescent="0.25">
      <c r="A2677" s="382"/>
      <c r="B2677" s="383"/>
      <c r="C2677" s="254"/>
      <c r="D2677" s="45"/>
      <c r="E2677" s="45"/>
      <c r="F2677" s="334"/>
    </row>
    <row r="2678" spans="1:6" x14ac:dyDescent="0.25">
      <c r="A2678" s="382"/>
      <c r="B2678" s="383"/>
      <c r="C2678" s="254"/>
      <c r="D2678" s="45"/>
      <c r="E2678" s="45"/>
      <c r="F2678" s="334"/>
    </row>
    <row r="2679" spans="1:6" x14ac:dyDescent="0.25">
      <c r="A2679" s="382"/>
      <c r="B2679" s="383"/>
      <c r="C2679" s="254"/>
      <c r="D2679" s="45"/>
      <c r="E2679" s="45"/>
      <c r="F2679" s="334"/>
    </row>
    <row r="2680" spans="1:6" x14ac:dyDescent="0.25">
      <c r="A2680" s="382"/>
      <c r="B2680" s="383"/>
      <c r="C2680" s="254"/>
      <c r="D2680" s="45"/>
      <c r="E2680" s="45"/>
      <c r="F2680" s="334"/>
    </row>
    <row r="2681" spans="1:6" x14ac:dyDescent="0.25">
      <c r="A2681" s="382"/>
      <c r="B2681" s="383"/>
      <c r="C2681" s="254"/>
      <c r="D2681" s="45"/>
      <c r="E2681" s="45"/>
      <c r="F2681" s="334"/>
    </row>
    <row r="2682" spans="1:6" x14ac:dyDescent="0.25">
      <c r="A2682" s="382"/>
      <c r="B2682" s="383"/>
      <c r="C2682" s="254"/>
      <c r="D2682" s="45"/>
      <c r="E2682" s="45"/>
      <c r="F2682" s="334"/>
    </row>
    <row r="2683" spans="1:6" x14ac:dyDescent="0.25">
      <c r="A2683" s="382"/>
      <c r="B2683" s="383"/>
      <c r="C2683" s="254"/>
      <c r="D2683" s="45"/>
      <c r="E2683" s="45"/>
      <c r="F2683" s="334"/>
    </row>
    <row r="2684" spans="1:6" x14ac:dyDescent="0.25">
      <c r="A2684" s="382"/>
      <c r="B2684" s="383"/>
      <c r="C2684" s="254"/>
      <c r="D2684" s="45"/>
      <c r="E2684" s="45"/>
      <c r="F2684" s="334"/>
    </row>
    <row r="2685" spans="1:6" x14ac:dyDescent="0.25">
      <c r="A2685" s="382"/>
      <c r="B2685" s="383"/>
      <c r="C2685" s="254"/>
      <c r="D2685" s="45"/>
      <c r="E2685" s="45"/>
      <c r="F2685" s="334"/>
    </row>
    <row r="2686" spans="1:6" x14ac:dyDescent="0.25">
      <c r="A2686" s="382"/>
      <c r="B2686" s="383"/>
      <c r="C2686" s="254"/>
      <c r="D2686" s="45"/>
      <c r="E2686" s="45"/>
      <c r="F2686" s="334"/>
    </row>
    <row r="2687" spans="1:6" x14ac:dyDescent="0.25">
      <c r="A2687" s="382"/>
      <c r="B2687" s="383"/>
      <c r="C2687" s="254"/>
      <c r="D2687" s="45"/>
      <c r="E2687" s="45"/>
      <c r="F2687" s="334"/>
    </row>
    <row r="2688" spans="1:6" x14ac:dyDescent="0.25">
      <c r="A2688" s="382"/>
      <c r="B2688" s="383"/>
      <c r="C2688" s="254"/>
      <c r="D2688" s="45"/>
      <c r="E2688" s="45"/>
      <c r="F2688" s="334"/>
    </row>
    <row r="2689" spans="1:6" x14ac:dyDescent="0.25">
      <c r="A2689" s="382"/>
      <c r="B2689" s="383"/>
      <c r="C2689" s="254"/>
      <c r="D2689" s="45"/>
      <c r="E2689" s="45"/>
      <c r="F2689" s="334"/>
    </row>
    <row r="2690" spans="1:6" x14ac:dyDescent="0.25">
      <c r="A2690" s="382"/>
      <c r="B2690" s="383"/>
      <c r="C2690" s="254"/>
      <c r="D2690" s="45"/>
      <c r="E2690" s="45"/>
      <c r="F2690" s="334"/>
    </row>
    <row r="2691" spans="1:6" x14ac:dyDescent="0.25">
      <c r="A2691" s="382"/>
      <c r="B2691" s="383"/>
      <c r="C2691" s="254"/>
      <c r="D2691" s="45"/>
      <c r="E2691" s="45"/>
      <c r="F2691" s="334"/>
    </row>
    <row r="2692" spans="1:6" x14ac:dyDescent="0.25">
      <c r="A2692" s="382"/>
      <c r="B2692" s="383"/>
      <c r="C2692" s="254"/>
      <c r="D2692" s="45"/>
      <c r="E2692" s="45"/>
      <c r="F2692" s="334"/>
    </row>
    <row r="2693" spans="1:6" x14ac:dyDescent="0.25">
      <c r="A2693" s="382"/>
      <c r="B2693" s="383"/>
      <c r="C2693" s="254"/>
      <c r="D2693" s="45"/>
      <c r="E2693" s="45"/>
      <c r="F2693" s="334"/>
    </row>
    <row r="2694" spans="1:6" x14ac:dyDescent="0.25">
      <c r="A2694" s="382"/>
      <c r="B2694" s="383"/>
      <c r="C2694" s="254"/>
      <c r="D2694" s="45"/>
      <c r="E2694" s="45"/>
      <c r="F2694" s="334"/>
    </row>
    <row r="2695" spans="1:6" x14ac:dyDescent="0.25">
      <c r="A2695" s="382"/>
      <c r="B2695" s="383"/>
      <c r="C2695" s="254"/>
      <c r="D2695" s="45"/>
      <c r="E2695" s="45"/>
      <c r="F2695" s="334"/>
    </row>
    <row r="2696" spans="1:6" x14ac:dyDescent="0.25">
      <c r="A2696" s="382"/>
      <c r="B2696" s="383"/>
      <c r="C2696" s="254"/>
      <c r="D2696" s="45"/>
      <c r="E2696" s="45"/>
      <c r="F2696" s="334"/>
    </row>
    <row r="2697" spans="1:6" x14ac:dyDescent="0.25">
      <c r="A2697" s="382"/>
      <c r="B2697" s="383"/>
      <c r="C2697" s="254"/>
      <c r="D2697" s="45"/>
      <c r="E2697" s="45"/>
      <c r="F2697" s="334"/>
    </row>
    <row r="2698" spans="1:6" x14ac:dyDescent="0.25">
      <c r="A2698" s="382"/>
      <c r="B2698" s="383"/>
      <c r="C2698" s="254"/>
      <c r="D2698" s="45"/>
      <c r="E2698" s="45"/>
      <c r="F2698" s="334"/>
    </row>
    <row r="2699" spans="1:6" x14ac:dyDescent="0.25">
      <c r="A2699" s="382"/>
      <c r="B2699" s="383"/>
      <c r="C2699" s="254"/>
      <c r="D2699" s="45"/>
      <c r="E2699" s="45"/>
      <c r="F2699" s="334"/>
    </row>
    <row r="2700" spans="1:6" x14ac:dyDescent="0.25">
      <c r="A2700" s="382"/>
      <c r="B2700" s="383"/>
      <c r="C2700" s="254"/>
      <c r="D2700" s="45"/>
      <c r="E2700" s="45"/>
      <c r="F2700" s="334"/>
    </row>
    <row r="2701" spans="1:6" x14ac:dyDescent="0.25">
      <c r="A2701" s="382"/>
      <c r="B2701" s="383"/>
      <c r="C2701" s="254"/>
      <c r="D2701" s="45"/>
      <c r="E2701" s="45"/>
      <c r="F2701" s="334"/>
    </row>
    <row r="2702" spans="1:6" x14ac:dyDescent="0.25">
      <c r="A2702" s="382"/>
      <c r="B2702" s="383"/>
      <c r="C2702" s="254"/>
      <c r="D2702" s="45"/>
      <c r="E2702" s="45"/>
      <c r="F2702" s="334"/>
    </row>
    <row r="2703" spans="1:6" x14ac:dyDescent="0.25">
      <c r="A2703" s="382"/>
      <c r="B2703" s="383"/>
      <c r="C2703" s="254"/>
      <c r="D2703" s="45"/>
      <c r="E2703" s="45"/>
      <c r="F2703" s="334"/>
    </row>
    <row r="2704" spans="1:6" x14ac:dyDescent="0.25">
      <c r="A2704" s="382"/>
      <c r="B2704" s="383"/>
      <c r="C2704" s="254"/>
      <c r="D2704" s="45"/>
      <c r="E2704" s="45"/>
      <c r="F2704" s="334"/>
    </row>
    <row r="2705" spans="1:6" x14ac:dyDescent="0.25">
      <c r="A2705" s="382"/>
      <c r="B2705" s="383"/>
      <c r="C2705" s="254"/>
      <c r="D2705" s="45"/>
      <c r="E2705" s="45"/>
      <c r="F2705" s="334"/>
    </row>
    <row r="2706" spans="1:6" x14ac:dyDescent="0.25">
      <c r="A2706" s="382"/>
      <c r="B2706" s="383"/>
      <c r="C2706" s="254"/>
      <c r="D2706" s="45"/>
      <c r="E2706" s="45"/>
      <c r="F2706" s="334"/>
    </row>
    <row r="2707" spans="1:6" x14ac:dyDescent="0.25">
      <c r="A2707" s="382"/>
      <c r="B2707" s="383"/>
      <c r="C2707" s="254"/>
      <c r="D2707" s="45"/>
      <c r="E2707" s="45"/>
      <c r="F2707" s="334"/>
    </row>
    <row r="2708" spans="1:6" x14ac:dyDescent="0.25">
      <c r="A2708" s="382"/>
      <c r="B2708" s="383"/>
      <c r="C2708" s="254"/>
      <c r="D2708" s="45"/>
      <c r="E2708" s="45"/>
      <c r="F2708" s="334"/>
    </row>
    <row r="2709" spans="1:6" x14ac:dyDescent="0.25">
      <c r="A2709" s="382"/>
      <c r="B2709" s="383"/>
      <c r="C2709" s="254"/>
      <c r="D2709" s="45"/>
      <c r="E2709" s="45"/>
      <c r="F2709" s="334"/>
    </row>
    <row r="2710" spans="1:6" x14ac:dyDescent="0.25">
      <c r="A2710" s="382"/>
      <c r="B2710" s="383"/>
      <c r="C2710" s="254"/>
      <c r="D2710" s="45"/>
      <c r="E2710" s="45"/>
      <c r="F2710" s="334"/>
    </row>
    <row r="2711" spans="1:6" x14ac:dyDescent="0.25">
      <c r="A2711" s="382"/>
      <c r="B2711" s="383"/>
      <c r="C2711" s="254"/>
      <c r="D2711" s="45"/>
      <c r="E2711" s="45"/>
      <c r="F2711" s="334"/>
    </row>
    <row r="2712" spans="1:6" x14ac:dyDescent="0.25">
      <c r="A2712" s="382"/>
      <c r="B2712" s="383"/>
      <c r="C2712" s="254"/>
      <c r="D2712" s="45"/>
      <c r="E2712" s="45"/>
      <c r="F2712" s="334"/>
    </row>
    <row r="2713" spans="1:6" x14ac:dyDescent="0.25">
      <c r="A2713" s="382"/>
      <c r="B2713" s="383"/>
      <c r="C2713" s="254"/>
      <c r="D2713" s="45"/>
      <c r="E2713" s="45"/>
      <c r="F2713" s="334"/>
    </row>
    <row r="2714" spans="1:6" x14ac:dyDescent="0.25">
      <c r="A2714" s="382"/>
      <c r="B2714" s="383"/>
      <c r="C2714" s="254"/>
      <c r="D2714" s="45"/>
      <c r="E2714" s="45"/>
      <c r="F2714" s="334"/>
    </row>
    <row r="2715" spans="1:6" x14ac:dyDescent="0.25">
      <c r="A2715" s="382"/>
      <c r="B2715" s="383"/>
      <c r="C2715" s="254"/>
      <c r="D2715" s="45"/>
      <c r="E2715" s="45"/>
      <c r="F2715" s="334"/>
    </row>
    <row r="2716" spans="1:6" x14ac:dyDescent="0.25">
      <c r="A2716" s="382"/>
      <c r="B2716" s="383"/>
      <c r="C2716" s="254"/>
      <c r="D2716" s="45"/>
      <c r="E2716" s="45"/>
      <c r="F2716" s="334"/>
    </row>
    <row r="2717" spans="1:6" x14ac:dyDescent="0.25">
      <c r="A2717" s="382"/>
      <c r="B2717" s="383"/>
      <c r="C2717" s="254"/>
      <c r="D2717" s="45"/>
      <c r="E2717" s="45"/>
      <c r="F2717" s="334"/>
    </row>
    <row r="2718" spans="1:6" x14ac:dyDescent="0.25">
      <c r="A2718" s="382"/>
      <c r="B2718" s="383"/>
      <c r="C2718" s="254"/>
      <c r="D2718" s="45"/>
      <c r="E2718" s="45"/>
      <c r="F2718" s="334"/>
    </row>
    <row r="2719" spans="1:6" x14ac:dyDescent="0.25">
      <c r="A2719" s="382"/>
      <c r="B2719" s="383"/>
      <c r="C2719" s="254"/>
      <c r="D2719" s="45"/>
      <c r="E2719" s="45"/>
      <c r="F2719" s="334"/>
    </row>
    <row r="2720" spans="1:6" x14ac:dyDescent="0.25">
      <c r="A2720" s="382"/>
      <c r="B2720" s="383"/>
      <c r="C2720" s="254"/>
      <c r="D2720" s="45"/>
      <c r="E2720" s="45"/>
      <c r="F2720" s="334"/>
    </row>
    <row r="2721" spans="1:6" x14ac:dyDescent="0.25">
      <c r="A2721" s="382"/>
      <c r="B2721" s="383"/>
      <c r="C2721" s="254"/>
      <c r="D2721" s="45"/>
      <c r="E2721" s="45"/>
      <c r="F2721" s="334"/>
    </row>
    <row r="2722" spans="1:6" x14ac:dyDescent="0.25">
      <c r="A2722" s="382"/>
      <c r="B2722" s="383"/>
      <c r="C2722" s="254"/>
      <c r="D2722" s="45"/>
      <c r="E2722" s="45"/>
      <c r="F2722" s="334"/>
    </row>
    <row r="2723" spans="1:6" x14ac:dyDescent="0.25">
      <c r="A2723" s="382"/>
      <c r="B2723" s="383"/>
      <c r="C2723" s="254"/>
      <c r="D2723" s="45"/>
      <c r="E2723" s="45"/>
      <c r="F2723" s="334"/>
    </row>
    <row r="2724" spans="1:6" x14ac:dyDescent="0.25">
      <c r="A2724" s="382"/>
      <c r="B2724" s="383"/>
      <c r="C2724" s="254"/>
      <c r="D2724" s="45"/>
      <c r="E2724" s="45"/>
      <c r="F2724" s="334"/>
    </row>
    <row r="2725" spans="1:6" x14ac:dyDescent="0.25">
      <c r="A2725" s="382"/>
      <c r="B2725" s="383"/>
      <c r="C2725" s="254"/>
      <c r="D2725" s="45"/>
      <c r="E2725" s="45"/>
      <c r="F2725" s="334"/>
    </row>
    <row r="2726" spans="1:6" x14ac:dyDescent="0.25">
      <c r="A2726" s="382"/>
      <c r="B2726" s="383"/>
      <c r="C2726" s="254"/>
      <c r="D2726" s="45"/>
      <c r="E2726" s="45"/>
      <c r="F2726" s="334"/>
    </row>
    <row r="2727" spans="1:6" x14ac:dyDescent="0.25">
      <c r="A2727" s="382"/>
      <c r="B2727" s="383"/>
      <c r="C2727" s="254"/>
      <c r="D2727" s="45"/>
      <c r="E2727" s="45"/>
      <c r="F2727" s="334"/>
    </row>
    <row r="2728" spans="1:6" x14ac:dyDescent="0.25">
      <c r="A2728" s="382"/>
      <c r="B2728" s="383"/>
      <c r="C2728" s="254"/>
      <c r="D2728" s="45"/>
      <c r="E2728" s="45"/>
      <c r="F2728" s="334"/>
    </row>
    <row r="2729" spans="1:6" x14ac:dyDescent="0.25">
      <c r="A2729" s="382"/>
      <c r="B2729" s="383"/>
      <c r="C2729" s="254"/>
      <c r="D2729" s="45"/>
      <c r="E2729" s="45"/>
      <c r="F2729" s="334"/>
    </row>
    <row r="2730" spans="1:6" x14ac:dyDescent="0.25">
      <c r="A2730" s="382"/>
      <c r="B2730" s="383"/>
      <c r="C2730" s="254"/>
      <c r="D2730" s="45"/>
      <c r="E2730" s="45"/>
      <c r="F2730" s="334"/>
    </row>
    <row r="2731" spans="1:6" x14ac:dyDescent="0.25">
      <c r="A2731" s="382"/>
      <c r="B2731" s="383"/>
      <c r="C2731" s="254"/>
      <c r="D2731" s="45"/>
      <c r="E2731" s="45"/>
      <c r="F2731" s="334"/>
    </row>
    <row r="2732" spans="1:6" x14ac:dyDescent="0.25">
      <c r="A2732" s="382"/>
      <c r="B2732" s="383"/>
      <c r="C2732" s="254"/>
      <c r="D2732" s="45"/>
      <c r="E2732" s="45"/>
      <c r="F2732" s="334"/>
    </row>
    <row r="2733" spans="1:6" x14ac:dyDescent="0.25">
      <c r="A2733" s="382"/>
      <c r="B2733" s="383"/>
      <c r="C2733" s="254"/>
      <c r="D2733" s="45"/>
      <c r="E2733" s="45"/>
      <c r="F2733" s="334"/>
    </row>
    <row r="2734" spans="1:6" x14ac:dyDescent="0.25">
      <c r="A2734" s="382"/>
      <c r="B2734" s="383"/>
      <c r="C2734" s="254"/>
      <c r="D2734" s="45"/>
      <c r="E2734" s="45"/>
      <c r="F2734" s="334"/>
    </row>
    <row r="2735" spans="1:6" x14ac:dyDescent="0.25">
      <c r="A2735" s="382"/>
      <c r="B2735" s="383"/>
      <c r="C2735" s="254"/>
      <c r="D2735" s="45"/>
      <c r="E2735" s="45"/>
      <c r="F2735" s="334"/>
    </row>
    <row r="2736" spans="1:6" x14ac:dyDescent="0.25">
      <c r="A2736" s="382"/>
      <c r="B2736" s="383"/>
      <c r="C2736" s="254"/>
      <c r="D2736" s="45"/>
      <c r="E2736" s="45"/>
      <c r="F2736" s="334"/>
    </row>
    <row r="2737" spans="1:6" x14ac:dyDescent="0.25">
      <c r="A2737" s="382"/>
      <c r="B2737" s="383"/>
      <c r="C2737" s="254"/>
      <c r="D2737" s="45"/>
      <c r="E2737" s="45"/>
      <c r="F2737" s="334"/>
    </row>
    <row r="2738" spans="1:6" x14ac:dyDescent="0.25">
      <c r="A2738" s="382"/>
      <c r="B2738" s="383"/>
      <c r="C2738" s="254"/>
      <c r="D2738" s="45"/>
      <c r="E2738" s="45"/>
      <c r="F2738" s="334"/>
    </row>
    <row r="2739" spans="1:6" x14ac:dyDescent="0.25">
      <c r="A2739" s="382"/>
      <c r="B2739" s="383"/>
      <c r="C2739" s="254"/>
      <c r="D2739" s="45"/>
      <c r="E2739" s="45"/>
      <c r="F2739" s="334"/>
    </row>
    <row r="2740" spans="1:6" x14ac:dyDescent="0.25">
      <c r="A2740" s="382"/>
      <c r="B2740" s="383"/>
      <c r="C2740" s="254"/>
      <c r="D2740" s="45"/>
      <c r="E2740" s="45"/>
      <c r="F2740" s="334"/>
    </row>
    <row r="2741" spans="1:6" x14ac:dyDescent="0.25">
      <c r="A2741" s="382"/>
      <c r="B2741" s="383"/>
      <c r="C2741" s="254"/>
      <c r="D2741" s="45"/>
      <c r="E2741" s="45"/>
      <c r="F2741" s="334"/>
    </row>
    <row r="2742" spans="1:6" x14ac:dyDescent="0.25">
      <c r="A2742" s="382"/>
      <c r="B2742" s="383"/>
      <c r="C2742" s="254"/>
      <c r="D2742" s="45"/>
      <c r="E2742" s="45"/>
      <c r="F2742" s="334"/>
    </row>
    <row r="2743" spans="1:6" x14ac:dyDescent="0.25">
      <c r="A2743" s="382"/>
      <c r="B2743" s="383"/>
      <c r="C2743" s="254"/>
      <c r="D2743" s="45"/>
      <c r="E2743" s="45"/>
      <c r="F2743" s="334"/>
    </row>
    <row r="2744" spans="1:6" x14ac:dyDescent="0.25">
      <c r="A2744" s="382"/>
      <c r="B2744" s="383"/>
      <c r="C2744" s="254"/>
      <c r="D2744" s="45"/>
      <c r="E2744" s="45"/>
      <c r="F2744" s="334"/>
    </row>
    <row r="2745" spans="1:6" x14ac:dyDescent="0.25">
      <c r="A2745" s="382"/>
      <c r="B2745" s="383"/>
      <c r="C2745" s="254"/>
      <c r="D2745" s="45"/>
      <c r="E2745" s="45"/>
      <c r="F2745" s="334"/>
    </row>
    <row r="2746" spans="1:6" x14ac:dyDescent="0.25">
      <c r="A2746" s="382"/>
      <c r="B2746" s="383"/>
      <c r="C2746" s="254"/>
      <c r="D2746" s="45"/>
      <c r="E2746" s="45"/>
      <c r="F2746" s="334"/>
    </row>
    <row r="2747" spans="1:6" x14ac:dyDescent="0.25">
      <c r="A2747" s="382"/>
      <c r="B2747" s="383"/>
      <c r="C2747" s="254"/>
      <c r="D2747" s="45"/>
      <c r="E2747" s="45"/>
      <c r="F2747" s="334"/>
    </row>
    <row r="2748" spans="1:6" x14ac:dyDescent="0.25">
      <c r="A2748" s="382"/>
      <c r="B2748" s="383"/>
      <c r="C2748" s="254"/>
      <c r="D2748" s="45"/>
      <c r="E2748" s="45"/>
      <c r="F2748" s="334"/>
    </row>
    <row r="2749" spans="1:6" x14ac:dyDescent="0.25">
      <c r="A2749" s="382"/>
      <c r="B2749" s="383"/>
      <c r="C2749" s="254"/>
      <c r="D2749" s="45"/>
      <c r="E2749" s="45"/>
      <c r="F2749" s="334"/>
    </row>
    <row r="2750" spans="1:6" x14ac:dyDescent="0.25">
      <c r="A2750" s="382"/>
      <c r="B2750" s="383"/>
      <c r="C2750" s="254"/>
      <c r="D2750" s="45"/>
      <c r="E2750" s="45"/>
      <c r="F2750" s="334"/>
    </row>
    <row r="2751" spans="1:6" x14ac:dyDescent="0.25">
      <c r="A2751" s="382"/>
      <c r="B2751" s="383"/>
      <c r="C2751" s="254"/>
      <c r="D2751" s="45"/>
      <c r="E2751" s="45"/>
      <c r="F2751" s="334"/>
    </row>
    <row r="2752" spans="1:6" x14ac:dyDescent="0.25">
      <c r="A2752" s="382"/>
      <c r="B2752" s="383"/>
      <c r="C2752" s="254"/>
      <c r="D2752" s="45"/>
      <c r="E2752" s="45"/>
      <c r="F2752" s="334"/>
    </row>
    <row r="2753" spans="1:6" x14ac:dyDescent="0.25">
      <c r="A2753" s="382"/>
      <c r="B2753" s="383"/>
      <c r="C2753" s="254"/>
      <c r="D2753" s="45"/>
      <c r="E2753" s="45"/>
      <c r="F2753" s="334"/>
    </row>
    <row r="2754" spans="1:6" x14ac:dyDescent="0.25">
      <c r="A2754" s="382"/>
      <c r="B2754" s="383"/>
      <c r="C2754" s="254"/>
      <c r="D2754" s="45"/>
      <c r="E2754" s="45"/>
      <c r="F2754" s="334"/>
    </row>
    <row r="2755" spans="1:6" x14ac:dyDescent="0.25">
      <c r="A2755" s="382"/>
      <c r="B2755" s="383"/>
      <c r="C2755" s="254"/>
      <c r="D2755" s="45"/>
      <c r="E2755" s="45"/>
      <c r="F2755" s="334"/>
    </row>
    <row r="2756" spans="1:6" x14ac:dyDescent="0.25">
      <c r="A2756" s="382"/>
      <c r="B2756" s="383"/>
      <c r="C2756" s="254"/>
      <c r="D2756" s="45"/>
      <c r="E2756" s="45"/>
      <c r="F2756" s="334"/>
    </row>
    <row r="2757" spans="1:6" x14ac:dyDescent="0.25">
      <c r="A2757" s="382"/>
      <c r="B2757" s="383"/>
      <c r="C2757" s="254"/>
      <c r="D2757" s="45"/>
      <c r="E2757" s="45"/>
      <c r="F2757" s="334"/>
    </row>
    <row r="2758" spans="1:6" x14ac:dyDescent="0.25">
      <c r="A2758" s="382"/>
      <c r="B2758" s="383"/>
      <c r="C2758" s="254"/>
      <c r="D2758" s="45"/>
      <c r="E2758" s="45"/>
      <c r="F2758" s="334"/>
    </row>
    <row r="2759" spans="1:6" x14ac:dyDescent="0.25">
      <c r="A2759" s="382"/>
      <c r="B2759" s="383"/>
      <c r="C2759" s="254"/>
      <c r="D2759" s="45"/>
      <c r="E2759" s="45"/>
      <c r="F2759" s="334"/>
    </row>
    <row r="2760" spans="1:6" x14ac:dyDescent="0.25">
      <c r="A2760" s="382"/>
      <c r="B2760" s="383"/>
      <c r="C2760" s="254"/>
      <c r="D2760" s="45"/>
      <c r="E2760" s="45"/>
      <c r="F2760" s="334"/>
    </row>
    <row r="2761" spans="1:6" x14ac:dyDescent="0.25">
      <c r="A2761" s="382"/>
      <c r="B2761" s="383"/>
      <c r="C2761" s="254"/>
      <c r="D2761" s="45"/>
      <c r="E2761" s="45"/>
      <c r="F2761" s="334"/>
    </row>
    <row r="2762" spans="1:6" x14ac:dyDescent="0.25">
      <c r="A2762" s="382"/>
      <c r="B2762" s="383"/>
      <c r="C2762" s="254"/>
      <c r="D2762" s="45"/>
      <c r="E2762" s="45"/>
      <c r="F2762" s="334"/>
    </row>
    <row r="2763" spans="1:6" x14ac:dyDescent="0.25">
      <c r="A2763" s="382"/>
      <c r="B2763" s="383"/>
      <c r="C2763" s="254"/>
      <c r="D2763" s="45"/>
      <c r="E2763" s="45"/>
      <c r="F2763" s="334"/>
    </row>
    <row r="2764" spans="1:6" x14ac:dyDescent="0.25">
      <c r="A2764" s="382"/>
      <c r="B2764" s="383"/>
      <c r="C2764" s="254"/>
      <c r="D2764" s="45"/>
      <c r="E2764" s="45"/>
      <c r="F2764" s="334"/>
    </row>
    <row r="2765" spans="1:6" x14ac:dyDescent="0.25">
      <c r="A2765" s="382"/>
      <c r="B2765" s="383"/>
      <c r="C2765" s="254"/>
      <c r="D2765" s="45"/>
      <c r="E2765" s="45"/>
      <c r="F2765" s="334"/>
    </row>
    <row r="2766" spans="1:6" x14ac:dyDescent="0.25">
      <c r="A2766" s="382"/>
      <c r="B2766" s="383"/>
      <c r="C2766" s="254"/>
      <c r="D2766" s="45"/>
      <c r="E2766" s="45"/>
      <c r="F2766" s="334"/>
    </row>
    <row r="2767" spans="1:6" x14ac:dyDescent="0.25">
      <c r="A2767" s="382"/>
      <c r="B2767" s="383"/>
      <c r="C2767" s="254"/>
      <c r="D2767" s="45"/>
      <c r="E2767" s="45"/>
      <c r="F2767" s="334"/>
    </row>
    <row r="2768" spans="1:6" x14ac:dyDescent="0.25">
      <c r="A2768" s="382"/>
      <c r="B2768" s="383"/>
      <c r="C2768" s="254"/>
      <c r="D2768" s="45"/>
      <c r="E2768" s="45"/>
      <c r="F2768" s="334"/>
    </row>
    <row r="2769" spans="1:6" x14ac:dyDescent="0.25">
      <c r="A2769" s="382"/>
      <c r="B2769" s="383"/>
      <c r="C2769" s="254"/>
      <c r="D2769" s="45"/>
      <c r="E2769" s="45"/>
      <c r="F2769" s="334"/>
    </row>
    <row r="2770" spans="1:6" x14ac:dyDescent="0.25">
      <c r="A2770" s="382"/>
      <c r="B2770" s="383"/>
      <c r="C2770" s="254"/>
      <c r="D2770" s="45"/>
      <c r="E2770" s="45"/>
      <c r="F2770" s="334"/>
    </row>
    <row r="2771" spans="1:6" x14ac:dyDescent="0.25">
      <c r="A2771" s="382"/>
      <c r="B2771" s="383"/>
      <c r="C2771" s="254"/>
      <c r="D2771" s="45"/>
      <c r="E2771" s="45"/>
      <c r="F2771" s="334"/>
    </row>
    <row r="2772" spans="1:6" x14ac:dyDescent="0.25">
      <c r="A2772" s="382"/>
      <c r="B2772" s="383"/>
      <c r="C2772" s="254"/>
      <c r="D2772" s="45"/>
      <c r="E2772" s="45"/>
      <c r="F2772" s="334"/>
    </row>
    <row r="2773" spans="1:6" x14ac:dyDescent="0.25">
      <c r="A2773" s="382"/>
      <c r="B2773" s="383"/>
      <c r="C2773" s="254"/>
      <c r="D2773" s="45"/>
      <c r="E2773" s="45"/>
      <c r="F2773" s="334"/>
    </row>
    <row r="2774" spans="1:6" x14ac:dyDescent="0.25">
      <c r="A2774" s="382"/>
      <c r="B2774" s="383"/>
      <c r="C2774" s="254"/>
      <c r="D2774" s="45"/>
      <c r="E2774" s="45"/>
      <c r="F2774" s="334"/>
    </row>
    <row r="2775" spans="1:6" x14ac:dyDescent="0.25">
      <c r="A2775" s="382"/>
      <c r="B2775" s="383"/>
      <c r="C2775" s="254"/>
      <c r="D2775" s="45"/>
      <c r="E2775" s="45"/>
      <c r="F2775" s="334"/>
    </row>
    <row r="2776" spans="1:6" x14ac:dyDescent="0.25">
      <c r="A2776" s="382"/>
      <c r="B2776" s="383"/>
      <c r="C2776" s="254"/>
      <c r="D2776" s="45"/>
      <c r="E2776" s="45"/>
      <c r="F2776" s="334"/>
    </row>
    <row r="2777" spans="1:6" x14ac:dyDescent="0.25">
      <c r="A2777" s="382"/>
      <c r="B2777" s="383"/>
      <c r="C2777" s="254"/>
      <c r="D2777" s="45"/>
      <c r="E2777" s="45"/>
      <c r="F2777" s="334"/>
    </row>
    <row r="2778" spans="1:6" x14ac:dyDescent="0.25">
      <c r="A2778" s="382"/>
      <c r="B2778" s="383"/>
      <c r="C2778" s="254"/>
      <c r="D2778" s="45"/>
      <c r="E2778" s="45"/>
      <c r="F2778" s="334"/>
    </row>
    <row r="2779" spans="1:6" x14ac:dyDescent="0.25">
      <c r="A2779" s="382"/>
      <c r="B2779" s="383"/>
      <c r="C2779" s="254"/>
      <c r="D2779" s="45"/>
      <c r="E2779" s="45"/>
      <c r="F2779" s="334"/>
    </row>
    <row r="2780" spans="1:6" x14ac:dyDescent="0.25">
      <c r="A2780" s="382"/>
      <c r="B2780" s="383"/>
      <c r="C2780" s="254"/>
      <c r="D2780" s="45"/>
      <c r="E2780" s="45"/>
      <c r="F2780" s="334"/>
    </row>
    <row r="2781" spans="1:6" x14ac:dyDescent="0.25">
      <c r="A2781" s="382"/>
      <c r="B2781" s="383"/>
      <c r="C2781" s="254"/>
      <c r="D2781" s="45"/>
      <c r="E2781" s="45"/>
      <c r="F2781" s="334"/>
    </row>
    <row r="2782" spans="1:6" x14ac:dyDescent="0.25">
      <c r="A2782" s="382"/>
      <c r="B2782" s="383"/>
      <c r="C2782" s="254"/>
      <c r="D2782" s="45"/>
      <c r="E2782" s="45"/>
      <c r="F2782" s="334"/>
    </row>
    <row r="2783" spans="1:6" x14ac:dyDescent="0.25">
      <c r="A2783" s="382"/>
      <c r="B2783" s="383"/>
      <c r="C2783" s="254"/>
      <c r="D2783" s="45"/>
      <c r="E2783" s="45"/>
      <c r="F2783" s="334"/>
    </row>
    <row r="2784" spans="1:6" x14ac:dyDescent="0.25">
      <c r="A2784" s="382"/>
      <c r="B2784" s="383"/>
      <c r="C2784" s="254"/>
      <c r="D2784" s="45"/>
      <c r="E2784" s="45"/>
      <c r="F2784" s="334"/>
    </row>
    <row r="2785" spans="1:6" x14ac:dyDescent="0.25">
      <c r="A2785" s="382"/>
      <c r="B2785" s="383"/>
      <c r="C2785" s="254"/>
      <c r="D2785" s="45"/>
      <c r="E2785" s="45"/>
      <c r="F2785" s="334"/>
    </row>
    <row r="2786" spans="1:6" x14ac:dyDescent="0.25">
      <c r="A2786" s="382"/>
      <c r="B2786" s="383"/>
      <c r="C2786" s="254"/>
      <c r="D2786" s="45"/>
      <c r="E2786" s="45"/>
      <c r="F2786" s="334"/>
    </row>
    <row r="2787" spans="1:6" x14ac:dyDescent="0.25">
      <c r="A2787" s="382"/>
      <c r="B2787" s="383"/>
      <c r="C2787" s="254"/>
      <c r="D2787" s="45"/>
      <c r="E2787" s="45"/>
      <c r="F2787" s="334"/>
    </row>
    <row r="2788" spans="1:6" x14ac:dyDescent="0.25">
      <c r="A2788" s="382"/>
      <c r="B2788" s="383"/>
      <c r="C2788" s="254"/>
      <c r="D2788" s="45"/>
      <c r="E2788" s="45"/>
      <c r="F2788" s="334"/>
    </row>
    <row r="2789" spans="1:6" x14ac:dyDescent="0.25">
      <c r="A2789" s="382"/>
      <c r="B2789" s="383"/>
      <c r="C2789" s="254"/>
      <c r="D2789" s="45"/>
      <c r="E2789" s="45"/>
      <c r="F2789" s="334"/>
    </row>
    <row r="2790" spans="1:6" x14ac:dyDescent="0.25">
      <c r="A2790" s="382"/>
      <c r="B2790" s="383"/>
      <c r="C2790" s="254"/>
      <c r="D2790" s="45"/>
      <c r="E2790" s="45"/>
      <c r="F2790" s="334"/>
    </row>
    <row r="2791" spans="1:6" x14ac:dyDescent="0.25">
      <c r="A2791" s="382"/>
      <c r="B2791" s="383"/>
      <c r="C2791" s="254"/>
      <c r="D2791" s="45"/>
      <c r="E2791" s="45"/>
      <c r="F2791" s="334"/>
    </row>
    <row r="2792" spans="1:6" x14ac:dyDescent="0.25">
      <c r="A2792" s="382"/>
      <c r="B2792" s="383"/>
      <c r="C2792" s="254"/>
      <c r="D2792" s="45"/>
      <c r="E2792" s="45"/>
      <c r="F2792" s="334"/>
    </row>
    <row r="2793" spans="1:6" x14ac:dyDescent="0.25">
      <c r="A2793" s="382"/>
      <c r="B2793" s="383"/>
      <c r="C2793" s="254"/>
      <c r="D2793" s="45"/>
      <c r="E2793" s="45"/>
      <c r="F2793" s="334"/>
    </row>
    <row r="2794" spans="1:6" x14ac:dyDescent="0.25">
      <c r="A2794" s="382"/>
      <c r="B2794" s="383"/>
      <c r="C2794" s="254"/>
      <c r="D2794" s="45"/>
      <c r="E2794" s="45"/>
      <c r="F2794" s="334"/>
    </row>
    <row r="2795" spans="1:6" x14ac:dyDescent="0.25">
      <c r="A2795" s="382"/>
      <c r="B2795" s="383"/>
      <c r="C2795" s="254"/>
      <c r="D2795" s="45"/>
      <c r="E2795" s="45"/>
      <c r="F2795" s="334"/>
    </row>
    <row r="2796" spans="1:6" x14ac:dyDescent="0.25">
      <c r="A2796" s="382"/>
      <c r="B2796" s="383"/>
      <c r="C2796" s="254"/>
      <c r="D2796" s="45"/>
      <c r="E2796" s="45"/>
      <c r="F2796" s="334"/>
    </row>
    <row r="2797" spans="1:6" x14ac:dyDescent="0.25">
      <c r="A2797" s="382"/>
      <c r="B2797" s="383"/>
      <c r="C2797" s="254"/>
      <c r="D2797" s="45"/>
      <c r="E2797" s="45"/>
      <c r="F2797" s="334"/>
    </row>
    <row r="2798" spans="1:6" x14ac:dyDescent="0.25">
      <c r="A2798" s="382"/>
      <c r="B2798" s="383"/>
      <c r="C2798" s="254"/>
      <c r="D2798" s="45"/>
      <c r="E2798" s="45"/>
      <c r="F2798" s="334"/>
    </row>
    <row r="2799" spans="1:6" x14ac:dyDescent="0.25">
      <c r="A2799" s="382"/>
      <c r="B2799" s="383"/>
      <c r="C2799" s="254"/>
      <c r="D2799" s="45"/>
      <c r="E2799" s="45"/>
      <c r="F2799" s="334"/>
    </row>
    <row r="2800" spans="1:6" x14ac:dyDescent="0.25">
      <c r="A2800" s="382"/>
      <c r="B2800" s="383"/>
      <c r="C2800" s="254"/>
      <c r="D2800" s="45"/>
      <c r="E2800" s="45"/>
      <c r="F2800" s="334"/>
    </row>
    <row r="2801" spans="1:6" x14ac:dyDescent="0.25">
      <c r="A2801" s="382"/>
      <c r="B2801" s="383"/>
      <c r="C2801" s="254"/>
      <c r="D2801" s="45"/>
      <c r="E2801" s="45"/>
      <c r="F2801" s="334"/>
    </row>
    <row r="2802" spans="1:6" x14ac:dyDescent="0.25">
      <c r="A2802" s="382"/>
      <c r="B2802" s="383"/>
      <c r="C2802" s="254"/>
      <c r="D2802" s="45"/>
      <c r="E2802" s="45"/>
      <c r="F2802" s="334"/>
    </row>
    <row r="2803" spans="1:6" x14ac:dyDescent="0.25">
      <c r="A2803" s="382"/>
      <c r="B2803" s="383"/>
      <c r="C2803" s="254"/>
      <c r="D2803" s="45"/>
      <c r="E2803" s="45"/>
      <c r="F2803" s="334"/>
    </row>
    <row r="2804" spans="1:6" x14ac:dyDescent="0.25">
      <c r="A2804" s="382"/>
      <c r="B2804" s="383"/>
      <c r="C2804" s="254"/>
      <c r="D2804" s="45"/>
      <c r="E2804" s="45"/>
      <c r="F2804" s="334"/>
    </row>
    <row r="2805" spans="1:6" x14ac:dyDescent="0.25">
      <c r="A2805" s="382"/>
      <c r="B2805" s="383"/>
      <c r="C2805" s="254"/>
      <c r="D2805" s="45"/>
      <c r="E2805" s="45"/>
      <c r="F2805" s="334"/>
    </row>
    <row r="2806" spans="1:6" x14ac:dyDescent="0.25">
      <c r="A2806" s="382"/>
      <c r="B2806" s="383"/>
      <c r="C2806" s="254"/>
      <c r="D2806" s="45"/>
      <c r="E2806" s="45"/>
      <c r="F2806" s="334"/>
    </row>
    <row r="2807" spans="1:6" x14ac:dyDescent="0.25">
      <c r="A2807" s="382"/>
      <c r="B2807" s="383"/>
      <c r="C2807" s="254"/>
      <c r="D2807" s="45"/>
      <c r="E2807" s="45"/>
      <c r="F2807" s="334"/>
    </row>
    <row r="2808" spans="1:6" x14ac:dyDescent="0.25">
      <c r="A2808" s="382"/>
      <c r="B2808" s="383"/>
      <c r="C2808" s="254"/>
      <c r="D2808" s="45"/>
      <c r="E2808" s="45"/>
      <c r="F2808" s="334"/>
    </row>
    <row r="2809" spans="1:6" x14ac:dyDescent="0.25">
      <c r="A2809" s="382"/>
      <c r="B2809" s="383"/>
      <c r="C2809" s="254"/>
      <c r="D2809" s="45"/>
      <c r="E2809" s="45"/>
      <c r="F2809" s="334"/>
    </row>
    <row r="2810" spans="1:6" x14ac:dyDescent="0.25">
      <c r="A2810" s="382"/>
      <c r="B2810" s="383"/>
      <c r="C2810" s="254"/>
      <c r="D2810" s="45"/>
      <c r="E2810" s="45"/>
      <c r="F2810" s="334"/>
    </row>
    <row r="2811" spans="1:6" x14ac:dyDescent="0.25">
      <c r="A2811" s="382"/>
      <c r="B2811" s="383"/>
      <c r="C2811" s="254"/>
      <c r="D2811" s="45"/>
      <c r="E2811" s="45"/>
      <c r="F2811" s="334"/>
    </row>
    <row r="2812" spans="1:6" x14ac:dyDescent="0.25">
      <c r="A2812" s="382"/>
      <c r="B2812" s="383"/>
      <c r="C2812" s="254"/>
      <c r="D2812" s="45"/>
      <c r="E2812" s="45"/>
      <c r="F2812" s="334"/>
    </row>
    <row r="2813" spans="1:6" x14ac:dyDescent="0.25">
      <c r="A2813" s="382"/>
      <c r="B2813" s="383"/>
      <c r="C2813" s="254"/>
      <c r="D2813" s="45"/>
      <c r="E2813" s="45"/>
      <c r="F2813" s="334"/>
    </row>
    <row r="2814" spans="1:6" x14ac:dyDescent="0.25">
      <c r="A2814" s="382"/>
      <c r="B2814" s="383"/>
      <c r="C2814" s="254"/>
      <c r="D2814" s="45"/>
      <c r="E2814" s="45"/>
      <c r="F2814" s="334"/>
    </row>
    <row r="2815" spans="1:6" x14ac:dyDescent="0.25">
      <c r="A2815" s="382"/>
      <c r="B2815" s="383"/>
      <c r="C2815" s="254"/>
      <c r="D2815" s="45"/>
      <c r="E2815" s="45"/>
      <c r="F2815" s="334"/>
    </row>
    <row r="2816" spans="1:6" x14ac:dyDescent="0.25">
      <c r="A2816" s="382"/>
      <c r="B2816" s="383"/>
      <c r="C2816" s="254"/>
      <c r="D2816" s="45"/>
      <c r="E2816" s="45"/>
      <c r="F2816" s="334"/>
    </row>
    <row r="2817" spans="1:6" x14ac:dyDescent="0.25">
      <c r="A2817" s="382"/>
      <c r="B2817" s="383"/>
      <c r="C2817" s="254"/>
      <c r="D2817" s="45"/>
      <c r="E2817" s="45"/>
      <c r="F2817" s="334"/>
    </row>
    <row r="2818" spans="1:6" x14ac:dyDescent="0.25">
      <c r="A2818" s="382"/>
      <c r="B2818" s="383"/>
      <c r="C2818" s="254"/>
      <c r="D2818" s="45"/>
      <c r="E2818" s="45"/>
      <c r="F2818" s="334"/>
    </row>
    <row r="2819" spans="1:6" x14ac:dyDescent="0.25">
      <c r="A2819" s="382"/>
      <c r="B2819" s="383"/>
      <c r="C2819" s="254"/>
      <c r="D2819" s="45"/>
      <c r="E2819" s="45"/>
      <c r="F2819" s="334"/>
    </row>
    <row r="2820" spans="1:6" x14ac:dyDescent="0.25">
      <c r="A2820" s="382"/>
      <c r="B2820" s="383"/>
      <c r="C2820" s="254"/>
      <c r="D2820" s="45"/>
      <c r="E2820" s="45"/>
      <c r="F2820" s="334"/>
    </row>
    <row r="2821" spans="1:6" x14ac:dyDescent="0.25">
      <c r="A2821" s="382"/>
      <c r="B2821" s="383"/>
      <c r="C2821" s="254"/>
      <c r="D2821" s="45"/>
      <c r="E2821" s="45"/>
      <c r="F2821" s="334"/>
    </row>
    <row r="2822" spans="1:6" x14ac:dyDescent="0.25">
      <c r="A2822" s="382"/>
      <c r="B2822" s="383"/>
      <c r="C2822" s="254"/>
      <c r="D2822" s="45"/>
      <c r="E2822" s="45"/>
      <c r="F2822" s="334"/>
    </row>
    <row r="2823" spans="1:6" x14ac:dyDescent="0.25">
      <c r="A2823" s="382"/>
      <c r="B2823" s="383"/>
      <c r="C2823" s="254"/>
      <c r="D2823" s="45"/>
      <c r="E2823" s="45"/>
      <c r="F2823" s="334"/>
    </row>
    <row r="2824" spans="1:6" x14ac:dyDescent="0.25">
      <c r="A2824" s="382"/>
      <c r="B2824" s="383"/>
      <c r="C2824" s="254"/>
      <c r="D2824" s="45"/>
      <c r="E2824" s="45"/>
      <c r="F2824" s="334"/>
    </row>
    <row r="2825" spans="1:6" x14ac:dyDescent="0.25">
      <c r="A2825" s="382"/>
      <c r="B2825" s="383"/>
      <c r="C2825" s="254"/>
      <c r="D2825" s="45"/>
      <c r="E2825" s="45"/>
      <c r="F2825" s="334"/>
    </row>
    <row r="2826" spans="1:6" x14ac:dyDescent="0.25">
      <c r="A2826" s="382"/>
      <c r="B2826" s="383"/>
      <c r="C2826" s="254"/>
      <c r="D2826" s="45"/>
      <c r="E2826" s="45"/>
      <c r="F2826" s="334"/>
    </row>
    <row r="2827" spans="1:6" x14ac:dyDescent="0.25">
      <c r="A2827" s="382"/>
      <c r="B2827" s="383"/>
      <c r="C2827" s="254"/>
      <c r="D2827" s="45"/>
      <c r="E2827" s="45"/>
      <c r="F2827" s="334"/>
    </row>
    <row r="2828" spans="1:6" x14ac:dyDescent="0.25">
      <c r="A2828" s="382"/>
      <c r="B2828" s="383"/>
      <c r="C2828" s="254"/>
      <c r="D2828" s="45"/>
      <c r="E2828" s="45"/>
      <c r="F2828" s="334"/>
    </row>
    <row r="2829" spans="1:6" x14ac:dyDescent="0.25">
      <c r="A2829" s="382"/>
      <c r="B2829" s="383"/>
      <c r="C2829" s="254"/>
      <c r="D2829" s="45"/>
      <c r="E2829" s="45"/>
      <c r="F2829" s="334"/>
    </row>
    <row r="2830" spans="1:6" x14ac:dyDescent="0.25">
      <c r="A2830" s="382"/>
      <c r="B2830" s="383"/>
      <c r="C2830" s="254"/>
      <c r="D2830" s="45"/>
      <c r="E2830" s="45"/>
      <c r="F2830" s="334"/>
    </row>
    <row r="2831" spans="1:6" x14ac:dyDescent="0.25">
      <c r="A2831" s="382"/>
      <c r="B2831" s="383"/>
      <c r="C2831" s="254"/>
      <c r="D2831" s="45"/>
      <c r="E2831" s="45"/>
      <c r="F2831" s="334"/>
    </row>
    <row r="2832" spans="1:6" x14ac:dyDescent="0.25">
      <c r="A2832" s="382"/>
      <c r="B2832" s="383"/>
      <c r="C2832" s="254"/>
      <c r="D2832" s="45"/>
      <c r="E2832" s="45"/>
      <c r="F2832" s="334"/>
    </row>
    <row r="2833" spans="1:6" x14ac:dyDescent="0.25">
      <c r="A2833" s="382"/>
      <c r="B2833" s="383"/>
      <c r="C2833" s="254"/>
      <c r="D2833" s="45"/>
      <c r="E2833" s="45"/>
      <c r="F2833" s="334"/>
    </row>
    <row r="2834" spans="1:6" x14ac:dyDescent="0.25">
      <c r="A2834" s="382"/>
      <c r="B2834" s="383"/>
      <c r="C2834" s="254"/>
      <c r="D2834" s="45"/>
      <c r="E2834" s="45"/>
      <c r="F2834" s="334"/>
    </row>
    <row r="2835" spans="1:6" x14ac:dyDescent="0.25">
      <c r="A2835" s="382"/>
      <c r="B2835" s="383"/>
      <c r="C2835" s="254"/>
      <c r="D2835" s="45"/>
      <c r="E2835" s="45"/>
      <c r="F2835" s="334"/>
    </row>
    <row r="2836" spans="1:6" x14ac:dyDescent="0.25">
      <c r="A2836" s="382"/>
      <c r="B2836" s="383"/>
      <c r="C2836" s="254"/>
      <c r="D2836" s="45"/>
      <c r="E2836" s="45"/>
      <c r="F2836" s="334"/>
    </row>
    <row r="2837" spans="1:6" x14ac:dyDescent="0.25">
      <c r="A2837" s="382"/>
      <c r="B2837" s="383"/>
      <c r="C2837" s="254"/>
      <c r="D2837" s="45"/>
      <c r="E2837" s="45"/>
      <c r="F2837" s="334"/>
    </row>
    <row r="2838" spans="1:6" x14ac:dyDescent="0.25">
      <c r="A2838" s="382"/>
      <c r="B2838" s="383"/>
      <c r="C2838" s="254"/>
      <c r="D2838" s="45"/>
      <c r="E2838" s="45"/>
      <c r="F2838" s="334"/>
    </row>
    <row r="2839" spans="1:6" x14ac:dyDescent="0.25">
      <c r="A2839" s="382"/>
      <c r="B2839" s="383"/>
      <c r="C2839" s="254"/>
      <c r="D2839" s="45"/>
      <c r="E2839" s="45"/>
      <c r="F2839" s="334"/>
    </row>
    <row r="2840" spans="1:6" x14ac:dyDescent="0.25">
      <c r="A2840" s="382"/>
      <c r="B2840" s="383"/>
      <c r="C2840" s="254"/>
      <c r="D2840" s="45"/>
      <c r="E2840" s="45"/>
      <c r="F2840" s="334"/>
    </row>
    <row r="2841" spans="1:6" x14ac:dyDescent="0.25">
      <c r="A2841" s="382"/>
      <c r="B2841" s="383"/>
      <c r="C2841" s="254"/>
      <c r="D2841" s="45"/>
      <c r="E2841" s="45"/>
      <c r="F2841" s="334"/>
    </row>
    <row r="2842" spans="1:6" x14ac:dyDescent="0.25">
      <c r="A2842" s="382"/>
      <c r="B2842" s="383"/>
      <c r="C2842" s="254"/>
      <c r="D2842" s="45"/>
      <c r="E2842" s="45"/>
      <c r="F2842" s="334"/>
    </row>
    <row r="2843" spans="1:6" x14ac:dyDescent="0.25">
      <c r="A2843" s="382"/>
      <c r="B2843" s="383"/>
      <c r="C2843" s="254"/>
      <c r="D2843" s="45"/>
      <c r="E2843" s="45"/>
      <c r="F2843" s="334"/>
    </row>
    <row r="2844" spans="1:6" x14ac:dyDescent="0.25">
      <c r="A2844" s="382"/>
      <c r="B2844" s="383"/>
      <c r="C2844" s="254"/>
      <c r="D2844" s="45"/>
      <c r="E2844" s="45"/>
      <c r="F2844" s="334"/>
    </row>
    <row r="2845" spans="1:6" x14ac:dyDescent="0.25">
      <c r="A2845" s="382"/>
      <c r="B2845" s="383"/>
      <c r="C2845" s="254"/>
      <c r="D2845" s="45"/>
      <c r="E2845" s="45"/>
      <c r="F2845" s="334"/>
    </row>
    <row r="2846" spans="1:6" x14ac:dyDescent="0.25">
      <c r="A2846" s="382"/>
      <c r="B2846" s="383"/>
      <c r="C2846" s="254"/>
      <c r="D2846" s="45"/>
      <c r="E2846" s="45"/>
      <c r="F2846" s="334"/>
    </row>
    <row r="2847" spans="1:6" x14ac:dyDescent="0.25">
      <c r="A2847" s="382"/>
      <c r="B2847" s="383"/>
      <c r="C2847" s="254"/>
      <c r="D2847" s="45"/>
      <c r="E2847" s="45"/>
      <c r="F2847" s="334"/>
    </row>
    <row r="2848" spans="1:6" x14ac:dyDescent="0.25">
      <c r="A2848" s="382"/>
      <c r="B2848" s="383"/>
      <c r="C2848" s="254"/>
      <c r="D2848" s="45"/>
      <c r="E2848" s="45"/>
      <c r="F2848" s="334"/>
    </row>
    <row r="2849" spans="1:6" x14ac:dyDescent="0.25">
      <c r="A2849" s="382"/>
      <c r="B2849" s="383"/>
      <c r="C2849" s="254"/>
      <c r="D2849" s="45"/>
      <c r="E2849" s="45"/>
      <c r="F2849" s="334"/>
    </row>
    <row r="2850" spans="1:6" x14ac:dyDescent="0.25">
      <c r="A2850" s="382"/>
      <c r="B2850" s="383"/>
      <c r="C2850" s="254"/>
      <c r="D2850" s="45"/>
      <c r="E2850" s="45"/>
      <c r="F2850" s="334"/>
    </row>
    <row r="2851" spans="1:6" x14ac:dyDescent="0.25">
      <c r="A2851" s="382"/>
      <c r="B2851" s="383"/>
      <c r="C2851" s="254"/>
      <c r="D2851" s="45"/>
      <c r="E2851" s="45"/>
      <c r="F2851" s="334"/>
    </row>
    <row r="2852" spans="1:6" x14ac:dyDescent="0.25">
      <c r="A2852" s="382"/>
      <c r="B2852" s="383"/>
      <c r="C2852" s="254"/>
      <c r="D2852" s="45"/>
      <c r="E2852" s="45"/>
      <c r="F2852" s="334"/>
    </row>
    <row r="2853" spans="1:6" x14ac:dyDescent="0.25">
      <c r="A2853" s="382"/>
      <c r="B2853" s="383"/>
      <c r="C2853" s="254"/>
      <c r="D2853" s="45"/>
      <c r="E2853" s="45"/>
      <c r="F2853" s="334"/>
    </row>
    <row r="2854" spans="1:6" x14ac:dyDescent="0.25">
      <c r="A2854" s="382"/>
      <c r="B2854" s="383"/>
      <c r="C2854" s="254"/>
      <c r="D2854" s="45"/>
      <c r="E2854" s="45"/>
      <c r="F2854" s="334"/>
    </row>
    <row r="2855" spans="1:6" x14ac:dyDescent="0.25">
      <c r="A2855" s="382"/>
      <c r="B2855" s="383"/>
      <c r="C2855" s="254"/>
      <c r="D2855" s="45"/>
      <c r="E2855" s="45"/>
      <c r="F2855" s="334"/>
    </row>
    <row r="2856" spans="1:6" x14ac:dyDescent="0.25">
      <c r="A2856" s="382"/>
      <c r="B2856" s="383"/>
      <c r="C2856" s="254"/>
      <c r="D2856" s="45"/>
      <c r="E2856" s="45"/>
      <c r="F2856" s="334"/>
    </row>
    <row r="2857" spans="1:6" x14ac:dyDescent="0.25">
      <c r="A2857" s="382"/>
      <c r="B2857" s="383"/>
      <c r="C2857" s="254"/>
      <c r="D2857" s="45"/>
      <c r="E2857" s="45"/>
      <c r="F2857" s="334"/>
    </row>
    <row r="2858" spans="1:6" x14ac:dyDescent="0.25">
      <c r="A2858" s="382"/>
      <c r="B2858" s="383"/>
      <c r="C2858" s="254"/>
      <c r="D2858" s="45"/>
      <c r="E2858" s="45"/>
      <c r="F2858" s="334"/>
    </row>
    <row r="2859" spans="1:6" x14ac:dyDescent="0.25">
      <c r="A2859" s="382"/>
      <c r="B2859" s="383"/>
      <c r="C2859" s="254"/>
      <c r="D2859" s="45"/>
      <c r="E2859" s="45"/>
      <c r="F2859" s="334"/>
    </row>
    <row r="2860" spans="1:6" x14ac:dyDescent="0.25">
      <c r="A2860" s="382"/>
      <c r="B2860" s="383"/>
      <c r="C2860" s="254"/>
      <c r="D2860" s="45"/>
      <c r="E2860" s="45"/>
      <c r="F2860" s="334"/>
    </row>
    <row r="2861" spans="1:6" x14ac:dyDescent="0.25">
      <c r="A2861" s="382"/>
      <c r="B2861" s="383"/>
      <c r="C2861" s="254"/>
      <c r="D2861" s="45"/>
      <c r="E2861" s="45"/>
      <c r="F2861" s="334"/>
    </row>
    <row r="2862" spans="1:6" x14ac:dyDescent="0.25">
      <c r="A2862" s="382"/>
      <c r="B2862" s="383"/>
      <c r="C2862" s="254"/>
      <c r="D2862" s="45"/>
      <c r="E2862" s="45"/>
      <c r="F2862" s="334"/>
    </row>
    <row r="2863" spans="1:6" x14ac:dyDescent="0.25">
      <c r="A2863" s="382"/>
      <c r="B2863" s="383"/>
      <c r="C2863" s="254"/>
      <c r="D2863" s="45"/>
      <c r="E2863" s="45"/>
      <c r="F2863" s="334"/>
    </row>
    <row r="2864" spans="1:6" x14ac:dyDescent="0.25">
      <c r="A2864" s="382"/>
      <c r="B2864" s="383"/>
      <c r="C2864" s="254"/>
      <c r="D2864" s="45"/>
      <c r="E2864" s="45"/>
      <c r="F2864" s="334"/>
    </row>
    <row r="2865" spans="1:6" x14ac:dyDescent="0.25">
      <c r="A2865" s="382"/>
      <c r="B2865" s="383"/>
      <c r="C2865" s="254"/>
      <c r="D2865" s="45"/>
      <c r="E2865" s="45"/>
      <c r="F2865" s="334"/>
    </row>
    <row r="2866" spans="1:6" x14ac:dyDescent="0.25">
      <c r="A2866" s="382"/>
      <c r="B2866" s="383"/>
      <c r="C2866" s="254"/>
      <c r="D2866" s="45"/>
      <c r="E2866" s="45"/>
      <c r="F2866" s="334"/>
    </row>
    <row r="2867" spans="1:6" x14ac:dyDescent="0.25">
      <c r="A2867" s="382"/>
      <c r="B2867" s="383"/>
      <c r="C2867" s="254"/>
      <c r="D2867" s="45"/>
      <c r="E2867" s="45"/>
      <c r="F2867" s="334"/>
    </row>
    <row r="2868" spans="1:6" x14ac:dyDescent="0.25">
      <c r="A2868" s="382"/>
      <c r="B2868" s="383"/>
      <c r="C2868" s="254"/>
      <c r="D2868" s="45"/>
      <c r="E2868" s="45"/>
      <c r="F2868" s="334"/>
    </row>
    <row r="2869" spans="1:6" x14ac:dyDescent="0.25">
      <c r="A2869" s="382"/>
      <c r="B2869" s="383"/>
      <c r="C2869" s="254"/>
      <c r="D2869" s="45"/>
      <c r="E2869" s="45"/>
      <c r="F2869" s="334"/>
    </row>
    <row r="2870" spans="1:6" x14ac:dyDescent="0.25">
      <c r="A2870" s="382"/>
      <c r="B2870" s="383"/>
      <c r="C2870" s="254"/>
      <c r="D2870" s="45"/>
      <c r="E2870" s="45"/>
      <c r="F2870" s="334"/>
    </row>
    <row r="2871" spans="1:6" x14ac:dyDescent="0.25">
      <c r="A2871" s="382"/>
      <c r="B2871" s="383"/>
      <c r="C2871" s="254"/>
      <c r="D2871" s="45"/>
      <c r="E2871" s="45"/>
      <c r="F2871" s="334"/>
    </row>
    <row r="2872" spans="1:6" x14ac:dyDescent="0.25">
      <c r="A2872" s="382"/>
      <c r="B2872" s="383"/>
      <c r="C2872" s="254"/>
      <c r="D2872" s="45"/>
      <c r="E2872" s="45"/>
      <c r="F2872" s="334"/>
    </row>
    <row r="2873" spans="1:6" x14ac:dyDescent="0.25">
      <c r="A2873" s="382"/>
      <c r="B2873" s="383"/>
      <c r="C2873" s="254"/>
      <c r="D2873" s="45"/>
      <c r="E2873" s="45"/>
      <c r="F2873" s="334"/>
    </row>
    <row r="2874" spans="1:6" x14ac:dyDescent="0.25">
      <c r="A2874" s="382"/>
      <c r="B2874" s="383"/>
      <c r="C2874" s="254"/>
      <c r="D2874" s="45"/>
      <c r="E2874" s="45"/>
      <c r="F2874" s="334"/>
    </row>
    <row r="2875" spans="1:6" x14ac:dyDescent="0.25">
      <c r="A2875" s="382"/>
      <c r="B2875" s="383"/>
      <c r="C2875" s="254"/>
      <c r="D2875" s="45"/>
      <c r="E2875" s="45"/>
      <c r="F2875" s="334"/>
    </row>
    <row r="2876" spans="1:6" x14ac:dyDescent="0.25">
      <c r="A2876" s="382"/>
      <c r="B2876" s="383"/>
      <c r="C2876" s="254"/>
      <c r="D2876" s="45"/>
      <c r="E2876" s="45"/>
      <c r="F2876" s="334"/>
    </row>
    <row r="2877" spans="1:6" x14ac:dyDescent="0.25">
      <c r="A2877" s="382"/>
      <c r="B2877" s="383"/>
      <c r="C2877" s="254"/>
      <c r="D2877" s="45"/>
      <c r="E2877" s="45"/>
      <c r="F2877" s="334"/>
    </row>
    <row r="2878" spans="1:6" x14ac:dyDescent="0.25">
      <c r="A2878" s="382"/>
      <c r="B2878" s="383"/>
      <c r="C2878" s="254"/>
      <c r="D2878" s="45"/>
      <c r="E2878" s="45"/>
      <c r="F2878" s="334"/>
    </row>
    <row r="2879" spans="1:6" x14ac:dyDescent="0.25">
      <c r="A2879" s="382"/>
      <c r="B2879" s="383"/>
      <c r="C2879" s="254"/>
      <c r="D2879" s="45"/>
      <c r="E2879" s="45"/>
      <c r="F2879" s="334"/>
    </row>
    <row r="2880" spans="1:6" x14ac:dyDescent="0.25">
      <c r="A2880" s="382"/>
      <c r="B2880" s="383"/>
      <c r="C2880" s="254"/>
      <c r="D2880" s="45"/>
      <c r="E2880" s="45"/>
      <c r="F2880" s="334"/>
    </row>
    <row r="2881" spans="1:6" x14ac:dyDescent="0.25">
      <c r="A2881" s="382"/>
      <c r="B2881" s="383"/>
      <c r="C2881" s="254"/>
      <c r="D2881" s="45"/>
      <c r="E2881" s="45"/>
      <c r="F2881" s="334"/>
    </row>
    <row r="2882" spans="1:6" x14ac:dyDescent="0.25">
      <c r="A2882" s="382"/>
      <c r="B2882" s="383"/>
      <c r="C2882" s="254"/>
      <c r="D2882" s="45"/>
      <c r="E2882" s="45"/>
      <c r="F2882" s="334"/>
    </row>
    <row r="2883" spans="1:6" x14ac:dyDescent="0.25">
      <c r="A2883" s="382"/>
      <c r="B2883" s="383"/>
      <c r="C2883" s="254"/>
      <c r="D2883" s="45"/>
      <c r="E2883" s="45"/>
      <c r="F2883" s="334"/>
    </row>
    <row r="2884" spans="1:6" x14ac:dyDescent="0.25">
      <c r="A2884" s="382"/>
      <c r="B2884" s="383"/>
      <c r="C2884" s="254"/>
      <c r="D2884" s="45"/>
      <c r="E2884" s="45"/>
      <c r="F2884" s="334"/>
    </row>
    <row r="2885" spans="1:6" x14ac:dyDescent="0.25">
      <c r="A2885" s="382"/>
      <c r="B2885" s="383"/>
      <c r="C2885" s="254"/>
      <c r="D2885" s="45"/>
      <c r="E2885" s="45"/>
      <c r="F2885" s="334"/>
    </row>
    <row r="2886" spans="1:6" x14ac:dyDescent="0.25">
      <c r="A2886" s="382"/>
      <c r="B2886" s="383"/>
      <c r="C2886" s="254"/>
      <c r="D2886" s="45"/>
      <c r="E2886" s="45"/>
      <c r="F2886" s="334"/>
    </row>
    <row r="2887" spans="1:6" x14ac:dyDescent="0.25">
      <c r="A2887" s="382"/>
      <c r="B2887" s="383"/>
      <c r="C2887" s="254"/>
      <c r="D2887" s="45"/>
      <c r="E2887" s="45"/>
      <c r="F2887" s="334"/>
    </row>
    <row r="2888" spans="1:6" x14ac:dyDescent="0.25">
      <c r="A2888" s="382"/>
      <c r="B2888" s="383"/>
      <c r="C2888" s="254"/>
      <c r="D2888" s="45"/>
      <c r="E2888" s="45"/>
      <c r="F2888" s="334"/>
    </row>
    <row r="2889" spans="1:6" x14ac:dyDescent="0.25">
      <c r="A2889" s="382"/>
      <c r="B2889" s="383"/>
      <c r="C2889" s="254"/>
      <c r="D2889" s="45"/>
      <c r="E2889" s="45"/>
      <c r="F2889" s="334"/>
    </row>
    <row r="2890" spans="1:6" x14ac:dyDescent="0.25">
      <c r="A2890" s="382"/>
      <c r="B2890" s="383"/>
      <c r="C2890" s="254"/>
      <c r="D2890" s="45"/>
      <c r="E2890" s="45"/>
      <c r="F2890" s="334"/>
    </row>
    <row r="2891" spans="1:6" x14ac:dyDescent="0.25">
      <c r="A2891" s="382"/>
      <c r="B2891" s="383"/>
      <c r="C2891" s="254"/>
      <c r="D2891" s="45"/>
      <c r="E2891" s="45"/>
      <c r="F2891" s="334"/>
    </row>
    <row r="2892" spans="1:6" x14ac:dyDescent="0.25">
      <c r="A2892" s="382"/>
      <c r="B2892" s="383"/>
      <c r="C2892" s="254"/>
      <c r="D2892" s="45"/>
      <c r="E2892" s="45"/>
      <c r="F2892" s="334"/>
    </row>
    <row r="2893" spans="1:6" x14ac:dyDescent="0.25">
      <c r="A2893" s="382"/>
      <c r="B2893" s="383"/>
      <c r="C2893" s="254"/>
      <c r="D2893" s="45"/>
      <c r="E2893" s="45"/>
      <c r="F2893" s="334"/>
    </row>
    <row r="2894" spans="1:6" x14ac:dyDescent="0.25">
      <c r="A2894" s="382"/>
      <c r="B2894" s="383"/>
      <c r="C2894" s="254"/>
      <c r="D2894" s="45"/>
      <c r="E2894" s="45"/>
      <c r="F2894" s="334"/>
    </row>
    <row r="2895" spans="1:6" x14ac:dyDescent="0.25">
      <c r="A2895" s="382"/>
      <c r="B2895" s="383"/>
      <c r="C2895" s="254"/>
      <c r="D2895" s="45"/>
      <c r="E2895" s="45"/>
      <c r="F2895" s="334"/>
    </row>
    <row r="2896" spans="1:6" x14ac:dyDescent="0.25">
      <c r="A2896" s="382"/>
      <c r="B2896" s="383"/>
      <c r="C2896" s="254"/>
      <c r="D2896" s="45"/>
      <c r="E2896" s="45"/>
      <c r="F2896" s="334"/>
    </row>
    <row r="2897" spans="1:6" x14ac:dyDescent="0.25">
      <c r="A2897" s="382"/>
      <c r="B2897" s="383"/>
      <c r="C2897" s="254"/>
      <c r="D2897" s="45"/>
      <c r="E2897" s="45"/>
      <c r="F2897" s="334"/>
    </row>
    <row r="2898" spans="1:6" x14ac:dyDescent="0.25">
      <c r="A2898" s="382"/>
      <c r="B2898" s="383"/>
      <c r="C2898" s="254"/>
      <c r="D2898" s="45"/>
      <c r="E2898" s="45"/>
      <c r="F2898" s="334"/>
    </row>
    <row r="2899" spans="1:6" x14ac:dyDescent="0.25">
      <c r="A2899" s="382"/>
      <c r="B2899" s="383"/>
      <c r="C2899" s="254"/>
      <c r="D2899" s="45"/>
      <c r="E2899" s="45"/>
      <c r="F2899" s="334"/>
    </row>
    <row r="2900" spans="1:6" x14ac:dyDescent="0.25">
      <c r="A2900" s="382"/>
      <c r="B2900" s="383"/>
      <c r="C2900" s="254"/>
      <c r="D2900" s="45"/>
      <c r="E2900" s="45"/>
      <c r="F2900" s="334"/>
    </row>
    <row r="2901" spans="1:6" x14ac:dyDescent="0.25">
      <c r="A2901" s="382"/>
      <c r="B2901" s="383"/>
      <c r="C2901" s="254"/>
      <c r="D2901" s="45"/>
      <c r="E2901" s="45"/>
      <c r="F2901" s="334"/>
    </row>
    <row r="2902" spans="1:6" x14ac:dyDescent="0.25">
      <c r="A2902" s="382"/>
      <c r="B2902" s="383"/>
      <c r="C2902" s="254"/>
      <c r="D2902" s="45"/>
      <c r="E2902" s="45"/>
      <c r="F2902" s="334"/>
    </row>
    <row r="2903" spans="1:6" x14ac:dyDescent="0.25">
      <c r="A2903" s="382"/>
      <c r="B2903" s="383"/>
      <c r="C2903" s="254"/>
      <c r="D2903" s="45"/>
      <c r="E2903" s="45"/>
      <c r="F2903" s="334"/>
    </row>
    <row r="2904" spans="1:6" x14ac:dyDescent="0.25">
      <c r="A2904" s="382"/>
      <c r="B2904" s="383"/>
      <c r="C2904" s="254"/>
      <c r="D2904" s="45"/>
      <c r="E2904" s="45"/>
      <c r="F2904" s="334"/>
    </row>
    <row r="2905" spans="1:6" x14ac:dyDescent="0.25">
      <c r="A2905" s="382"/>
      <c r="B2905" s="383"/>
      <c r="C2905" s="254"/>
      <c r="D2905" s="45"/>
      <c r="E2905" s="45"/>
      <c r="F2905" s="334"/>
    </row>
    <row r="2906" spans="1:6" x14ac:dyDescent="0.25">
      <c r="A2906" s="382"/>
      <c r="B2906" s="383"/>
      <c r="C2906" s="254"/>
      <c r="D2906" s="45"/>
      <c r="E2906" s="45"/>
      <c r="F2906" s="334"/>
    </row>
    <row r="2907" spans="1:6" x14ac:dyDescent="0.25">
      <c r="A2907" s="382"/>
      <c r="B2907" s="383"/>
      <c r="C2907" s="254"/>
      <c r="D2907" s="45"/>
      <c r="E2907" s="45"/>
      <c r="F2907" s="334"/>
    </row>
    <row r="2908" spans="1:6" x14ac:dyDescent="0.25">
      <c r="A2908" s="382"/>
      <c r="B2908" s="383"/>
      <c r="C2908" s="254"/>
      <c r="D2908" s="45"/>
      <c r="E2908" s="45"/>
      <c r="F2908" s="334"/>
    </row>
    <row r="2909" spans="1:6" x14ac:dyDescent="0.25">
      <c r="A2909" s="382"/>
      <c r="B2909" s="383"/>
      <c r="C2909" s="254"/>
      <c r="D2909" s="45"/>
      <c r="E2909" s="45"/>
      <c r="F2909" s="334"/>
    </row>
    <row r="2910" spans="1:6" x14ac:dyDescent="0.25">
      <c r="A2910" s="382"/>
      <c r="B2910" s="383"/>
      <c r="C2910" s="254"/>
      <c r="D2910" s="45"/>
      <c r="E2910" s="45"/>
      <c r="F2910" s="334"/>
    </row>
    <row r="2911" spans="1:6" x14ac:dyDescent="0.25">
      <c r="A2911" s="382"/>
      <c r="B2911" s="383"/>
      <c r="C2911" s="254"/>
      <c r="D2911" s="45"/>
      <c r="E2911" s="45"/>
      <c r="F2911" s="334"/>
    </row>
    <row r="2912" spans="1:6" x14ac:dyDescent="0.25">
      <c r="A2912" s="382"/>
      <c r="B2912" s="383"/>
      <c r="C2912" s="254"/>
      <c r="D2912" s="45"/>
      <c r="E2912" s="45"/>
      <c r="F2912" s="334"/>
    </row>
    <row r="2913" spans="1:6" x14ac:dyDescent="0.25">
      <c r="A2913" s="382"/>
      <c r="B2913" s="383"/>
      <c r="C2913" s="254"/>
      <c r="D2913" s="45"/>
      <c r="E2913" s="45"/>
      <c r="F2913" s="334"/>
    </row>
    <row r="2914" spans="1:6" x14ac:dyDescent="0.25">
      <c r="A2914" s="382"/>
      <c r="B2914" s="383"/>
      <c r="C2914" s="254"/>
      <c r="D2914" s="45"/>
      <c r="E2914" s="45"/>
      <c r="F2914" s="334"/>
    </row>
    <row r="2915" spans="1:6" x14ac:dyDescent="0.25">
      <c r="A2915" s="382"/>
      <c r="B2915" s="383"/>
      <c r="C2915" s="254"/>
      <c r="D2915" s="45"/>
      <c r="E2915" s="45"/>
      <c r="F2915" s="334"/>
    </row>
    <row r="2916" spans="1:6" x14ac:dyDescent="0.25">
      <c r="A2916" s="382"/>
      <c r="B2916" s="383"/>
      <c r="C2916" s="254"/>
      <c r="D2916" s="45"/>
      <c r="E2916" s="45"/>
      <c r="F2916" s="334"/>
    </row>
    <row r="2917" spans="1:6" x14ac:dyDescent="0.25">
      <c r="A2917" s="382"/>
      <c r="B2917" s="383"/>
      <c r="C2917" s="254"/>
      <c r="D2917" s="45"/>
      <c r="E2917" s="45"/>
      <c r="F2917" s="334"/>
    </row>
    <row r="2918" spans="1:6" x14ac:dyDescent="0.25">
      <c r="A2918" s="382"/>
      <c r="B2918" s="383"/>
      <c r="C2918" s="254"/>
      <c r="D2918" s="45"/>
      <c r="E2918" s="45"/>
      <c r="F2918" s="334"/>
    </row>
    <row r="2919" spans="1:6" x14ac:dyDescent="0.25">
      <c r="A2919" s="382"/>
      <c r="B2919" s="383"/>
      <c r="C2919" s="254"/>
      <c r="D2919" s="45"/>
      <c r="E2919" s="45"/>
      <c r="F2919" s="334"/>
    </row>
    <row r="2920" spans="1:6" x14ac:dyDescent="0.25">
      <c r="A2920" s="382"/>
      <c r="B2920" s="383"/>
      <c r="C2920" s="254"/>
      <c r="D2920" s="45"/>
      <c r="E2920" s="45"/>
      <c r="F2920" s="334"/>
    </row>
    <row r="2921" spans="1:6" x14ac:dyDescent="0.25">
      <c r="A2921" s="382"/>
      <c r="B2921" s="383"/>
      <c r="C2921" s="254"/>
      <c r="D2921" s="45"/>
      <c r="E2921" s="45"/>
      <c r="F2921" s="334"/>
    </row>
    <row r="2922" spans="1:6" x14ac:dyDescent="0.25">
      <c r="A2922" s="382"/>
      <c r="B2922" s="383"/>
      <c r="C2922" s="254"/>
      <c r="D2922" s="45"/>
      <c r="E2922" s="45"/>
      <c r="F2922" s="334"/>
    </row>
    <row r="2923" spans="1:6" x14ac:dyDescent="0.25">
      <c r="A2923" s="382"/>
      <c r="B2923" s="383"/>
      <c r="C2923" s="254"/>
      <c r="D2923" s="45"/>
      <c r="E2923" s="45"/>
      <c r="F2923" s="334"/>
    </row>
    <row r="2924" spans="1:6" x14ac:dyDescent="0.25">
      <c r="A2924" s="382"/>
      <c r="B2924" s="383"/>
      <c r="C2924" s="254"/>
      <c r="D2924" s="45"/>
      <c r="E2924" s="45"/>
      <c r="F2924" s="334"/>
    </row>
    <row r="2925" spans="1:6" x14ac:dyDescent="0.25">
      <c r="A2925" s="382"/>
      <c r="B2925" s="383"/>
      <c r="C2925" s="254"/>
      <c r="D2925" s="45"/>
      <c r="E2925" s="45"/>
      <c r="F2925" s="334"/>
    </row>
    <row r="2926" spans="1:6" x14ac:dyDescent="0.25">
      <c r="A2926" s="382"/>
      <c r="B2926" s="383"/>
      <c r="C2926" s="254"/>
      <c r="D2926" s="45"/>
      <c r="E2926" s="45"/>
      <c r="F2926" s="334"/>
    </row>
    <row r="2927" spans="1:6" x14ac:dyDescent="0.25">
      <c r="A2927" s="382"/>
      <c r="B2927" s="383"/>
      <c r="C2927" s="254"/>
      <c r="D2927" s="45"/>
      <c r="E2927" s="45"/>
      <c r="F2927" s="334"/>
    </row>
    <row r="2928" spans="1:6" x14ac:dyDescent="0.25">
      <c r="A2928" s="382"/>
      <c r="B2928" s="383"/>
      <c r="C2928" s="254"/>
      <c r="D2928" s="45"/>
      <c r="E2928" s="45"/>
      <c r="F2928" s="334"/>
    </row>
    <row r="2929" spans="1:6" x14ac:dyDescent="0.25">
      <c r="A2929" s="382"/>
      <c r="B2929" s="383"/>
      <c r="C2929" s="254"/>
      <c r="D2929" s="45"/>
      <c r="E2929" s="45"/>
      <c r="F2929" s="334"/>
    </row>
    <row r="2930" spans="1:6" x14ac:dyDescent="0.25">
      <c r="A2930" s="382"/>
      <c r="B2930" s="383"/>
      <c r="C2930" s="254"/>
      <c r="D2930" s="45"/>
      <c r="E2930" s="45"/>
      <c r="F2930" s="334"/>
    </row>
    <row r="2931" spans="1:6" x14ac:dyDescent="0.25">
      <c r="A2931" s="382"/>
      <c r="B2931" s="383"/>
      <c r="C2931" s="254"/>
      <c r="D2931" s="45"/>
      <c r="E2931" s="45"/>
      <c r="F2931" s="334"/>
    </row>
    <row r="2932" spans="1:6" x14ac:dyDescent="0.25">
      <c r="A2932" s="382"/>
      <c r="B2932" s="383"/>
      <c r="C2932" s="254"/>
      <c r="D2932" s="45"/>
      <c r="E2932" s="45"/>
      <c r="F2932" s="334"/>
    </row>
    <row r="2933" spans="1:6" x14ac:dyDescent="0.25">
      <c r="A2933" s="382"/>
      <c r="B2933" s="383"/>
      <c r="C2933" s="254"/>
      <c r="D2933" s="45"/>
      <c r="E2933" s="45"/>
      <c r="F2933" s="334"/>
    </row>
    <row r="2934" spans="1:6" x14ac:dyDescent="0.25">
      <c r="A2934" s="382"/>
      <c r="B2934" s="383"/>
      <c r="C2934" s="254"/>
      <c r="D2934" s="45"/>
      <c r="E2934" s="45"/>
      <c r="F2934" s="334"/>
    </row>
    <row r="2935" spans="1:6" x14ac:dyDescent="0.25">
      <c r="A2935" s="382"/>
      <c r="B2935" s="383"/>
      <c r="C2935" s="254"/>
      <c r="D2935" s="45"/>
      <c r="E2935" s="45"/>
      <c r="F2935" s="334"/>
    </row>
    <row r="2936" spans="1:6" x14ac:dyDescent="0.25">
      <c r="A2936" s="382"/>
      <c r="B2936" s="383"/>
      <c r="C2936" s="254"/>
      <c r="D2936" s="45"/>
      <c r="E2936" s="45"/>
      <c r="F2936" s="334"/>
    </row>
    <row r="2937" spans="1:6" x14ac:dyDescent="0.25">
      <c r="A2937" s="382"/>
      <c r="B2937" s="383"/>
      <c r="C2937" s="254"/>
      <c r="D2937" s="45"/>
      <c r="E2937" s="45"/>
      <c r="F2937" s="334"/>
    </row>
    <row r="2938" spans="1:6" x14ac:dyDescent="0.25">
      <c r="A2938" s="382"/>
      <c r="B2938" s="383"/>
      <c r="C2938" s="254"/>
      <c r="D2938" s="45"/>
      <c r="E2938" s="45"/>
      <c r="F2938" s="334"/>
    </row>
    <row r="2939" spans="1:6" x14ac:dyDescent="0.25">
      <c r="A2939" s="382"/>
      <c r="B2939" s="383"/>
      <c r="C2939" s="254"/>
      <c r="D2939" s="45"/>
      <c r="E2939" s="45"/>
      <c r="F2939" s="334"/>
    </row>
    <row r="2940" spans="1:6" x14ac:dyDescent="0.25">
      <c r="A2940" s="382"/>
      <c r="B2940" s="383"/>
      <c r="C2940" s="254"/>
      <c r="D2940" s="45"/>
      <c r="E2940" s="45"/>
      <c r="F2940" s="334"/>
    </row>
    <row r="2941" spans="1:6" x14ac:dyDescent="0.25">
      <c r="A2941" s="382"/>
      <c r="B2941" s="383"/>
      <c r="C2941" s="254"/>
      <c r="D2941" s="45"/>
      <c r="E2941" s="45"/>
      <c r="F2941" s="334"/>
    </row>
    <row r="2942" spans="1:6" x14ac:dyDescent="0.25">
      <c r="A2942" s="382"/>
      <c r="B2942" s="383"/>
      <c r="C2942" s="254"/>
      <c r="D2942" s="45"/>
      <c r="E2942" s="45"/>
      <c r="F2942" s="334"/>
    </row>
    <row r="2943" spans="1:6" x14ac:dyDescent="0.25">
      <c r="A2943" s="382"/>
      <c r="B2943" s="383"/>
      <c r="C2943" s="254"/>
      <c r="D2943" s="45"/>
      <c r="E2943" s="45"/>
      <c r="F2943" s="334"/>
    </row>
    <row r="2944" spans="1:6" x14ac:dyDescent="0.25">
      <c r="A2944" s="382"/>
      <c r="B2944" s="383"/>
      <c r="C2944" s="254"/>
      <c r="D2944" s="45"/>
      <c r="E2944" s="45"/>
      <c r="F2944" s="334"/>
    </row>
    <row r="2945" spans="1:6" x14ac:dyDescent="0.25">
      <c r="A2945" s="382"/>
      <c r="B2945" s="383"/>
      <c r="C2945" s="254"/>
      <c r="D2945" s="45"/>
      <c r="E2945" s="45"/>
      <c r="F2945" s="334"/>
    </row>
    <row r="2946" spans="1:6" x14ac:dyDescent="0.25">
      <c r="A2946" s="382"/>
      <c r="B2946" s="383"/>
      <c r="C2946" s="254"/>
      <c r="D2946" s="45"/>
      <c r="E2946" s="45"/>
      <c r="F2946" s="334"/>
    </row>
    <row r="2947" spans="1:6" x14ac:dyDescent="0.25">
      <c r="A2947" s="382"/>
      <c r="B2947" s="383"/>
      <c r="C2947" s="254"/>
      <c r="D2947" s="45"/>
      <c r="E2947" s="45"/>
      <c r="F2947" s="334"/>
    </row>
    <row r="2948" spans="1:6" x14ac:dyDescent="0.25">
      <c r="A2948" s="382"/>
      <c r="B2948" s="383"/>
      <c r="C2948" s="254"/>
      <c r="D2948" s="45"/>
      <c r="E2948" s="45"/>
      <c r="F2948" s="334"/>
    </row>
    <row r="2949" spans="1:6" x14ac:dyDescent="0.25">
      <c r="A2949" s="382"/>
      <c r="B2949" s="383"/>
      <c r="C2949" s="254"/>
      <c r="D2949" s="45"/>
      <c r="E2949" s="45"/>
      <c r="F2949" s="334"/>
    </row>
    <row r="2950" spans="1:6" x14ac:dyDescent="0.25">
      <c r="A2950" s="382"/>
      <c r="B2950" s="383"/>
      <c r="C2950" s="254"/>
      <c r="D2950" s="45"/>
      <c r="E2950" s="45"/>
      <c r="F2950" s="334"/>
    </row>
    <row r="2951" spans="1:6" x14ac:dyDescent="0.25">
      <c r="A2951" s="382"/>
      <c r="B2951" s="383"/>
      <c r="C2951" s="254"/>
      <c r="D2951" s="45"/>
      <c r="E2951" s="45"/>
      <c r="F2951" s="334"/>
    </row>
    <row r="2952" spans="1:6" x14ac:dyDescent="0.25">
      <c r="A2952" s="382"/>
      <c r="B2952" s="383"/>
      <c r="C2952" s="254"/>
      <c r="D2952" s="45"/>
      <c r="E2952" s="45"/>
      <c r="F2952" s="334"/>
    </row>
    <row r="2953" spans="1:6" x14ac:dyDescent="0.25">
      <c r="A2953" s="382"/>
      <c r="B2953" s="383"/>
      <c r="C2953" s="254"/>
      <c r="D2953" s="45"/>
      <c r="E2953" s="45"/>
      <c r="F2953" s="334"/>
    </row>
    <row r="2954" spans="1:6" x14ac:dyDescent="0.25">
      <c r="A2954" s="382"/>
      <c r="B2954" s="383"/>
      <c r="C2954" s="254"/>
      <c r="D2954" s="45"/>
      <c r="E2954" s="45"/>
      <c r="F2954" s="334"/>
    </row>
    <row r="2955" spans="1:6" x14ac:dyDescent="0.25">
      <c r="A2955" s="382"/>
      <c r="B2955" s="383"/>
      <c r="C2955" s="254"/>
      <c r="D2955" s="45"/>
      <c r="E2955" s="45"/>
      <c r="F2955" s="334"/>
    </row>
    <row r="2956" spans="1:6" x14ac:dyDescent="0.25">
      <c r="A2956" s="382"/>
      <c r="B2956" s="383"/>
      <c r="C2956" s="254"/>
      <c r="D2956" s="45"/>
      <c r="E2956" s="45"/>
      <c r="F2956" s="334"/>
    </row>
    <row r="2957" spans="1:6" x14ac:dyDescent="0.25">
      <c r="A2957" s="382"/>
      <c r="B2957" s="383"/>
      <c r="C2957" s="254"/>
      <c r="D2957" s="45"/>
      <c r="E2957" s="45"/>
      <c r="F2957" s="334"/>
    </row>
    <row r="2958" spans="1:6" x14ac:dyDescent="0.25">
      <c r="A2958" s="382"/>
      <c r="B2958" s="383"/>
      <c r="C2958" s="254"/>
      <c r="D2958" s="45"/>
      <c r="E2958" s="45"/>
      <c r="F2958" s="334"/>
    </row>
    <row r="2959" spans="1:6" x14ac:dyDescent="0.25">
      <c r="A2959" s="382"/>
      <c r="B2959" s="383"/>
      <c r="C2959" s="254"/>
      <c r="D2959" s="45"/>
      <c r="E2959" s="45"/>
      <c r="F2959" s="334"/>
    </row>
    <row r="2960" spans="1:6" x14ac:dyDescent="0.25">
      <c r="A2960" s="382"/>
      <c r="B2960" s="383"/>
      <c r="C2960" s="254"/>
      <c r="D2960" s="45"/>
      <c r="E2960" s="45"/>
      <c r="F2960" s="334"/>
    </row>
    <row r="2961" spans="1:6" x14ac:dyDescent="0.25">
      <c r="A2961" s="382"/>
      <c r="B2961" s="383"/>
      <c r="C2961" s="254"/>
      <c r="D2961" s="45"/>
      <c r="E2961" s="45"/>
      <c r="F2961" s="334"/>
    </row>
    <row r="2962" spans="1:6" x14ac:dyDescent="0.25">
      <c r="A2962" s="382"/>
      <c r="B2962" s="383"/>
      <c r="C2962" s="254"/>
      <c r="D2962" s="45"/>
      <c r="E2962" s="45"/>
      <c r="F2962" s="334"/>
    </row>
    <row r="2963" spans="1:6" x14ac:dyDescent="0.25">
      <c r="A2963" s="382"/>
      <c r="B2963" s="383"/>
      <c r="C2963" s="254"/>
      <c r="D2963" s="45"/>
      <c r="E2963" s="45"/>
      <c r="F2963" s="334"/>
    </row>
    <row r="2964" spans="1:6" x14ac:dyDescent="0.25">
      <c r="A2964" s="382"/>
      <c r="B2964" s="383"/>
      <c r="C2964" s="254"/>
      <c r="D2964" s="45"/>
      <c r="E2964" s="45"/>
      <c r="F2964" s="334"/>
    </row>
    <row r="2965" spans="1:6" x14ac:dyDescent="0.25">
      <c r="A2965" s="382"/>
      <c r="B2965" s="383"/>
      <c r="C2965" s="254"/>
      <c r="D2965" s="45"/>
      <c r="E2965" s="45"/>
      <c r="F2965" s="334"/>
    </row>
    <row r="2966" spans="1:6" x14ac:dyDescent="0.25">
      <c r="A2966" s="382"/>
      <c r="B2966" s="383"/>
      <c r="C2966" s="254"/>
      <c r="D2966" s="45"/>
      <c r="E2966" s="45"/>
      <c r="F2966" s="334"/>
    </row>
    <row r="2967" spans="1:6" x14ac:dyDescent="0.25">
      <c r="A2967" s="382"/>
      <c r="B2967" s="383"/>
      <c r="C2967" s="254"/>
      <c r="D2967" s="45"/>
      <c r="E2967" s="45"/>
      <c r="F2967" s="334"/>
    </row>
    <row r="2968" spans="1:6" x14ac:dyDescent="0.25">
      <c r="A2968" s="382"/>
      <c r="B2968" s="383"/>
      <c r="C2968" s="254"/>
      <c r="D2968" s="45"/>
      <c r="E2968" s="45"/>
      <c r="F2968" s="334"/>
    </row>
    <row r="2969" spans="1:6" x14ac:dyDescent="0.25">
      <c r="A2969" s="382"/>
      <c r="B2969" s="383"/>
      <c r="C2969" s="254"/>
      <c r="D2969" s="45"/>
      <c r="E2969" s="45"/>
      <c r="F2969" s="334"/>
    </row>
    <row r="2970" spans="1:6" x14ac:dyDescent="0.25">
      <c r="A2970" s="382"/>
      <c r="B2970" s="383"/>
      <c r="C2970" s="254"/>
      <c r="D2970" s="45"/>
      <c r="E2970" s="45"/>
      <c r="F2970" s="334"/>
    </row>
    <row r="2971" spans="1:6" x14ac:dyDescent="0.25">
      <c r="A2971" s="382"/>
      <c r="B2971" s="383"/>
      <c r="C2971" s="254"/>
      <c r="D2971" s="45"/>
      <c r="E2971" s="45"/>
      <c r="F2971" s="334"/>
    </row>
    <row r="2972" spans="1:6" x14ac:dyDescent="0.25">
      <c r="A2972" s="382"/>
      <c r="B2972" s="383"/>
      <c r="C2972" s="254"/>
      <c r="D2972" s="45"/>
      <c r="E2972" s="45"/>
      <c r="F2972" s="334"/>
    </row>
    <row r="2973" spans="1:6" x14ac:dyDescent="0.25">
      <c r="A2973" s="382"/>
      <c r="B2973" s="383"/>
      <c r="C2973" s="254"/>
      <c r="D2973" s="45"/>
      <c r="E2973" s="45"/>
      <c r="F2973" s="334"/>
    </row>
    <row r="2974" spans="1:6" x14ac:dyDescent="0.25">
      <c r="A2974" s="382"/>
      <c r="B2974" s="383"/>
      <c r="C2974" s="254"/>
      <c r="D2974" s="45"/>
      <c r="E2974" s="45"/>
      <c r="F2974" s="334"/>
    </row>
    <row r="2975" spans="1:6" x14ac:dyDescent="0.25">
      <c r="A2975" s="382"/>
      <c r="B2975" s="383"/>
      <c r="C2975" s="254"/>
      <c r="D2975" s="45"/>
      <c r="E2975" s="45"/>
      <c r="F2975" s="334"/>
    </row>
    <row r="2976" spans="1:6" x14ac:dyDescent="0.25">
      <c r="A2976" s="382"/>
      <c r="B2976" s="383"/>
      <c r="C2976" s="254"/>
      <c r="D2976" s="45"/>
      <c r="E2976" s="45"/>
      <c r="F2976" s="334"/>
    </row>
    <row r="2977" spans="1:6" x14ac:dyDescent="0.25">
      <c r="A2977" s="382"/>
      <c r="B2977" s="383"/>
      <c r="C2977" s="254"/>
      <c r="D2977" s="45"/>
      <c r="E2977" s="45"/>
      <c r="F2977" s="334"/>
    </row>
    <row r="2978" spans="1:6" x14ac:dyDescent="0.25">
      <c r="A2978" s="382"/>
      <c r="B2978" s="383"/>
      <c r="C2978" s="254"/>
      <c r="D2978" s="45"/>
      <c r="E2978" s="45"/>
      <c r="F2978" s="334"/>
    </row>
    <row r="2979" spans="1:6" x14ac:dyDescent="0.25">
      <c r="A2979" s="382"/>
      <c r="B2979" s="383"/>
      <c r="C2979" s="254"/>
      <c r="D2979" s="45"/>
      <c r="E2979" s="45"/>
      <c r="F2979" s="334"/>
    </row>
    <row r="2980" spans="1:6" x14ac:dyDescent="0.25">
      <c r="A2980" s="382"/>
      <c r="B2980" s="383"/>
      <c r="C2980" s="254"/>
      <c r="D2980" s="45"/>
      <c r="E2980" s="45"/>
      <c r="F2980" s="334"/>
    </row>
    <row r="2981" spans="1:6" x14ac:dyDescent="0.25">
      <c r="A2981" s="382"/>
      <c r="B2981" s="383"/>
      <c r="C2981" s="254"/>
      <c r="D2981" s="45"/>
      <c r="E2981" s="45"/>
      <c r="F2981" s="334"/>
    </row>
    <row r="2982" spans="1:6" x14ac:dyDescent="0.25">
      <c r="A2982" s="382"/>
      <c r="B2982" s="383"/>
      <c r="C2982" s="254"/>
      <c r="D2982" s="45"/>
      <c r="E2982" s="45"/>
      <c r="F2982" s="334"/>
    </row>
    <row r="2983" spans="1:6" x14ac:dyDescent="0.25">
      <c r="A2983" s="382"/>
      <c r="B2983" s="383"/>
      <c r="C2983" s="254"/>
      <c r="D2983" s="45"/>
      <c r="E2983" s="45"/>
      <c r="F2983" s="334"/>
    </row>
    <row r="2984" spans="1:6" x14ac:dyDescent="0.25">
      <c r="A2984" s="382"/>
      <c r="B2984" s="383"/>
      <c r="C2984" s="254"/>
      <c r="D2984" s="45"/>
      <c r="E2984" s="45"/>
      <c r="F2984" s="334"/>
    </row>
    <row r="2985" spans="1:6" x14ac:dyDescent="0.25">
      <c r="A2985" s="382"/>
      <c r="B2985" s="383"/>
      <c r="C2985" s="254"/>
      <c r="D2985" s="45"/>
      <c r="E2985" s="45"/>
      <c r="F2985" s="334"/>
    </row>
    <row r="2986" spans="1:6" x14ac:dyDescent="0.25">
      <c r="A2986" s="382"/>
      <c r="B2986" s="383"/>
      <c r="C2986" s="254"/>
      <c r="D2986" s="45"/>
      <c r="E2986" s="45"/>
      <c r="F2986" s="334"/>
    </row>
    <row r="2987" spans="1:6" x14ac:dyDescent="0.25">
      <c r="A2987" s="382"/>
      <c r="B2987" s="383"/>
      <c r="C2987" s="254"/>
      <c r="D2987" s="45"/>
      <c r="E2987" s="45"/>
      <c r="F2987" s="334"/>
    </row>
    <row r="2988" spans="1:6" x14ac:dyDescent="0.25">
      <c r="A2988" s="382"/>
      <c r="B2988" s="383"/>
      <c r="C2988" s="254"/>
      <c r="D2988" s="45"/>
      <c r="E2988" s="45"/>
      <c r="F2988" s="334"/>
    </row>
    <row r="2989" spans="1:6" x14ac:dyDescent="0.25">
      <c r="A2989" s="382"/>
      <c r="B2989" s="383"/>
      <c r="C2989" s="254"/>
      <c r="D2989" s="45"/>
      <c r="E2989" s="45"/>
      <c r="F2989" s="334"/>
    </row>
    <row r="2990" spans="1:6" x14ac:dyDescent="0.25">
      <c r="A2990" s="382"/>
      <c r="B2990" s="383"/>
      <c r="C2990" s="254"/>
      <c r="D2990" s="45"/>
      <c r="E2990" s="45"/>
      <c r="F2990" s="334"/>
    </row>
    <row r="2991" spans="1:6" x14ac:dyDescent="0.25">
      <c r="A2991" s="382"/>
      <c r="B2991" s="383"/>
      <c r="C2991" s="254"/>
      <c r="D2991" s="45"/>
      <c r="E2991" s="45"/>
      <c r="F2991" s="334"/>
    </row>
    <row r="2992" spans="1:6" x14ac:dyDescent="0.25">
      <c r="A2992" s="382"/>
      <c r="B2992" s="383"/>
      <c r="C2992" s="254"/>
      <c r="D2992" s="45"/>
      <c r="E2992" s="45"/>
      <c r="F2992" s="334"/>
    </row>
    <row r="2993" spans="1:6" x14ac:dyDescent="0.25">
      <c r="A2993" s="382"/>
      <c r="B2993" s="383"/>
      <c r="C2993" s="254"/>
      <c r="D2993" s="45"/>
      <c r="E2993" s="45"/>
      <c r="F2993" s="334"/>
    </row>
    <row r="2994" spans="1:6" x14ac:dyDescent="0.25">
      <c r="A2994" s="382"/>
      <c r="B2994" s="383"/>
      <c r="C2994" s="254"/>
      <c r="D2994" s="45"/>
      <c r="E2994" s="45"/>
      <c r="F2994" s="334"/>
    </row>
    <row r="2995" spans="1:6" x14ac:dyDescent="0.25">
      <c r="A2995" s="382"/>
      <c r="B2995" s="383"/>
      <c r="C2995" s="254"/>
      <c r="D2995" s="45"/>
      <c r="E2995" s="45"/>
      <c r="F2995" s="334"/>
    </row>
    <row r="2996" spans="1:6" x14ac:dyDescent="0.25">
      <c r="A2996" s="382"/>
      <c r="B2996" s="383"/>
      <c r="C2996" s="254"/>
      <c r="D2996" s="45"/>
      <c r="E2996" s="45"/>
      <c r="F2996" s="334"/>
    </row>
    <row r="2997" spans="1:6" x14ac:dyDescent="0.25">
      <c r="A2997" s="382"/>
      <c r="B2997" s="383"/>
      <c r="C2997" s="254"/>
      <c r="D2997" s="45"/>
      <c r="E2997" s="45"/>
      <c r="F2997" s="334"/>
    </row>
    <row r="2998" spans="1:6" x14ac:dyDescent="0.25">
      <c r="A2998" s="382"/>
      <c r="B2998" s="383"/>
      <c r="C2998" s="254"/>
      <c r="D2998" s="45"/>
      <c r="E2998" s="45"/>
      <c r="F2998" s="334"/>
    </row>
    <row r="2999" spans="1:6" x14ac:dyDescent="0.25">
      <c r="A2999" s="382"/>
      <c r="B2999" s="383"/>
      <c r="C2999" s="254"/>
      <c r="D2999" s="45"/>
      <c r="E2999" s="45"/>
      <c r="F2999" s="334"/>
    </row>
    <row r="3000" spans="1:6" x14ac:dyDescent="0.25">
      <c r="A3000" s="382"/>
      <c r="B3000" s="383"/>
      <c r="C3000" s="254"/>
      <c r="D3000" s="45"/>
      <c r="E3000" s="45"/>
      <c r="F3000" s="334"/>
    </row>
    <row r="3001" spans="1:6" x14ac:dyDescent="0.25">
      <c r="A3001" s="382"/>
      <c r="B3001" s="383"/>
      <c r="C3001" s="254"/>
      <c r="D3001" s="45"/>
      <c r="E3001" s="45"/>
      <c r="F3001" s="334"/>
    </row>
    <row r="3002" spans="1:6" x14ac:dyDescent="0.25">
      <c r="A3002" s="382"/>
      <c r="B3002" s="383"/>
      <c r="C3002" s="254"/>
      <c r="D3002" s="45"/>
      <c r="E3002" s="45"/>
      <c r="F3002" s="334"/>
    </row>
    <row r="3003" spans="1:6" x14ac:dyDescent="0.25">
      <c r="A3003" s="382"/>
      <c r="B3003" s="383"/>
      <c r="C3003" s="254"/>
      <c r="D3003" s="45"/>
      <c r="E3003" s="45"/>
      <c r="F3003" s="334"/>
    </row>
    <row r="3004" spans="1:6" x14ac:dyDescent="0.25">
      <c r="A3004" s="382"/>
      <c r="B3004" s="383"/>
      <c r="C3004" s="254"/>
      <c r="D3004" s="45"/>
      <c r="E3004" s="45"/>
      <c r="F3004" s="334"/>
    </row>
    <row r="3005" spans="1:6" x14ac:dyDescent="0.25">
      <c r="A3005" s="382"/>
      <c r="B3005" s="383"/>
      <c r="C3005" s="254"/>
      <c r="D3005" s="45"/>
      <c r="E3005" s="45"/>
      <c r="F3005" s="334"/>
    </row>
    <row r="3006" spans="1:6" x14ac:dyDescent="0.25">
      <c r="A3006" s="382"/>
      <c r="B3006" s="383"/>
      <c r="C3006" s="254"/>
      <c r="D3006" s="45"/>
      <c r="E3006" s="45"/>
      <c r="F3006" s="334"/>
    </row>
    <row r="3007" spans="1:6" x14ac:dyDescent="0.25">
      <c r="A3007" s="382"/>
      <c r="B3007" s="383"/>
      <c r="C3007" s="254"/>
      <c r="D3007" s="45"/>
      <c r="E3007" s="45"/>
      <c r="F3007" s="334"/>
    </row>
    <row r="3008" spans="1:6" x14ac:dyDescent="0.25">
      <c r="A3008" s="382"/>
      <c r="B3008" s="383"/>
      <c r="C3008" s="254"/>
      <c r="D3008" s="45"/>
      <c r="E3008" s="45"/>
      <c r="F3008" s="334"/>
    </row>
    <row r="3009" spans="1:6" x14ac:dyDescent="0.25">
      <c r="A3009" s="382"/>
      <c r="B3009" s="383"/>
      <c r="C3009" s="254"/>
      <c r="D3009" s="45"/>
      <c r="E3009" s="45"/>
      <c r="F3009" s="334"/>
    </row>
    <row r="3010" spans="1:6" x14ac:dyDescent="0.25">
      <c r="A3010" s="382"/>
      <c r="B3010" s="383"/>
      <c r="C3010" s="254"/>
      <c r="D3010" s="45"/>
      <c r="E3010" s="45"/>
      <c r="F3010" s="334"/>
    </row>
    <row r="3011" spans="1:6" x14ac:dyDescent="0.25">
      <c r="A3011" s="382"/>
      <c r="B3011" s="383"/>
      <c r="C3011" s="254"/>
      <c r="D3011" s="45"/>
      <c r="E3011" s="45"/>
      <c r="F3011" s="334"/>
    </row>
    <row r="3012" spans="1:6" x14ac:dyDescent="0.25">
      <c r="A3012" s="382"/>
      <c r="B3012" s="383"/>
      <c r="C3012" s="254"/>
      <c r="D3012" s="45"/>
      <c r="E3012" s="45"/>
      <c r="F3012" s="334"/>
    </row>
    <row r="3013" spans="1:6" x14ac:dyDescent="0.25">
      <c r="A3013" s="382"/>
      <c r="B3013" s="383"/>
      <c r="C3013" s="254"/>
      <c r="D3013" s="45"/>
      <c r="E3013" s="45"/>
      <c r="F3013" s="334"/>
    </row>
    <row r="3014" spans="1:6" x14ac:dyDescent="0.25">
      <c r="A3014" s="382"/>
      <c r="B3014" s="383"/>
      <c r="C3014" s="254"/>
      <c r="D3014" s="45"/>
      <c r="E3014" s="45"/>
      <c r="F3014" s="334"/>
    </row>
    <row r="3015" spans="1:6" x14ac:dyDescent="0.25">
      <c r="A3015" s="382"/>
      <c r="B3015" s="383"/>
      <c r="C3015" s="254"/>
      <c r="D3015" s="45"/>
      <c r="E3015" s="45"/>
      <c r="F3015" s="334"/>
    </row>
    <row r="3016" spans="1:6" x14ac:dyDescent="0.25">
      <c r="A3016" s="382"/>
      <c r="B3016" s="383"/>
      <c r="C3016" s="254"/>
      <c r="D3016" s="45"/>
      <c r="E3016" s="45"/>
      <c r="F3016" s="334"/>
    </row>
    <row r="3017" spans="1:6" x14ac:dyDescent="0.25">
      <c r="A3017" s="382"/>
      <c r="B3017" s="383"/>
      <c r="C3017" s="254"/>
      <c r="D3017" s="45"/>
      <c r="E3017" s="45"/>
      <c r="F3017" s="334"/>
    </row>
    <row r="3018" spans="1:6" x14ac:dyDescent="0.25">
      <c r="A3018" s="382"/>
      <c r="B3018" s="383"/>
      <c r="C3018" s="254"/>
      <c r="D3018" s="45"/>
      <c r="E3018" s="45"/>
      <c r="F3018" s="334"/>
    </row>
    <row r="3019" spans="1:6" x14ac:dyDescent="0.25">
      <c r="A3019" s="382"/>
      <c r="B3019" s="383"/>
      <c r="C3019" s="254"/>
      <c r="D3019" s="45"/>
      <c r="E3019" s="45"/>
      <c r="F3019" s="334"/>
    </row>
    <row r="3020" spans="1:6" x14ac:dyDescent="0.25">
      <c r="A3020" s="382"/>
      <c r="B3020" s="383"/>
      <c r="C3020" s="254"/>
      <c r="D3020" s="45"/>
      <c r="E3020" s="45"/>
      <c r="F3020" s="334"/>
    </row>
    <row r="3021" spans="1:6" x14ac:dyDescent="0.25">
      <c r="A3021" s="382"/>
      <c r="B3021" s="383"/>
      <c r="C3021" s="254"/>
      <c r="D3021" s="45"/>
      <c r="E3021" s="45"/>
      <c r="F3021" s="334"/>
    </row>
    <row r="3022" spans="1:6" x14ac:dyDescent="0.25">
      <c r="A3022" s="382"/>
      <c r="B3022" s="383"/>
      <c r="C3022" s="254"/>
      <c r="D3022" s="45"/>
      <c r="E3022" s="45"/>
      <c r="F3022" s="334"/>
    </row>
    <row r="3023" spans="1:6" x14ac:dyDescent="0.25">
      <c r="A3023" s="382"/>
      <c r="B3023" s="383"/>
      <c r="C3023" s="254"/>
      <c r="D3023" s="45"/>
      <c r="E3023" s="45"/>
      <c r="F3023" s="334"/>
    </row>
    <row r="3024" spans="1:6" x14ac:dyDescent="0.25">
      <c r="A3024" s="382"/>
      <c r="B3024" s="383"/>
      <c r="C3024" s="254"/>
      <c r="D3024" s="45"/>
      <c r="E3024" s="45"/>
      <c r="F3024" s="334"/>
    </row>
    <row r="3025" spans="1:6" x14ac:dyDescent="0.25">
      <c r="A3025" s="382"/>
      <c r="B3025" s="383"/>
      <c r="C3025" s="254"/>
      <c r="D3025" s="45"/>
      <c r="E3025" s="45"/>
      <c r="F3025" s="334"/>
    </row>
    <row r="3026" spans="1:6" x14ac:dyDescent="0.25">
      <c r="A3026" s="382"/>
      <c r="B3026" s="383"/>
      <c r="C3026" s="254"/>
      <c r="D3026" s="45"/>
      <c r="E3026" s="45"/>
      <c r="F3026" s="334"/>
    </row>
    <row r="3027" spans="1:6" x14ac:dyDescent="0.25">
      <c r="A3027" s="382"/>
      <c r="B3027" s="383"/>
      <c r="C3027" s="254"/>
      <c r="D3027" s="45"/>
      <c r="E3027" s="45"/>
      <c r="F3027" s="334"/>
    </row>
    <row r="3028" spans="1:6" x14ac:dyDescent="0.25">
      <c r="A3028" s="382"/>
      <c r="B3028" s="383"/>
      <c r="C3028" s="254"/>
      <c r="D3028" s="45"/>
      <c r="E3028" s="45"/>
      <c r="F3028" s="334"/>
    </row>
    <row r="3029" spans="1:6" x14ac:dyDescent="0.25">
      <c r="A3029" s="382"/>
      <c r="B3029" s="383"/>
      <c r="C3029" s="254"/>
      <c r="D3029" s="45"/>
      <c r="E3029" s="45"/>
      <c r="F3029" s="334"/>
    </row>
    <row r="3030" spans="1:6" x14ac:dyDescent="0.25">
      <c r="A3030" s="382"/>
      <c r="B3030" s="383"/>
      <c r="C3030" s="254"/>
      <c r="D3030" s="45"/>
      <c r="E3030" s="45"/>
      <c r="F3030" s="334"/>
    </row>
    <row r="3031" spans="1:6" x14ac:dyDescent="0.25">
      <c r="A3031" s="382"/>
      <c r="B3031" s="383"/>
      <c r="C3031" s="254"/>
      <c r="D3031" s="45"/>
      <c r="E3031" s="45"/>
      <c r="F3031" s="334"/>
    </row>
    <row r="3032" spans="1:6" x14ac:dyDescent="0.25">
      <c r="A3032" s="382"/>
      <c r="B3032" s="383"/>
      <c r="C3032" s="254"/>
      <c r="D3032" s="45"/>
      <c r="E3032" s="45"/>
      <c r="F3032" s="334"/>
    </row>
    <row r="3033" spans="1:6" x14ac:dyDescent="0.25">
      <c r="A3033" s="382"/>
      <c r="B3033" s="383"/>
      <c r="C3033" s="254"/>
      <c r="D3033" s="45"/>
      <c r="E3033" s="45"/>
      <c r="F3033" s="334"/>
    </row>
    <row r="3034" spans="1:6" x14ac:dyDescent="0.25">
      <c r="A3034" s="382"/>
      <c r="B3034" s="383"/>
      <c r="C3034" s="254"/>
      <c r="D3034" s="45"/>
      <c r="E3034" s="45"/>
      <c r="F3034" s="334"/>
    </row>
    <row r="3035" spans="1:6" x14ac:dyDescent="0.25">
      <c r="A3035" s="382"/>
      <c r="B3035" s="383"/>
      <c r="C3035" s="254"/>
      <c r="D3035" s="45"/>
      <c r="E3035" s="45"/>
      <c r="F3035" s="334"/>
    </row>
    <row r="3036" spans="1:6" x14ac:dyDescent="0.25">
      <c r="A3036" s="382"/>
      <c r="B3036" s="383"/>
      <c r="C3036" s="254"/>
      <c r="D3036" s="45"/>
      <c r="E3036" s="45"/>
      <c r="F3036" s="334"/>
    </row>
    <row r="3037" spans="1:6" x14ac:dyDescent="0.25">
      <c r="A3037" s="382"/>
      <c r="B3037" s="383"/>
      <c r="C3037" s="254"/>
      <c r="D3037" s="45"/>
      <c r="E3037" s="45"/>
      <c r="F3037" s="334"/>
    </row>
    <row r="3038" spans="1:6" x14ac:dyDescent="0.25">
      <c r="A3038" s="382"/>
      <c r="B3038" s="383"/>
      <c r="C3038" s="254"/>
      <c r="D3038" s="45"/>
      <c r="E3038" s="45"/>
      <c r="F3038" s="334"/>
    </row>
    <row r="3039" spans="1:6" x14ac:dyDescent="0.25">
      <c r="A3039" s="382"/>
      <c r="B3039" s="383"/>
      <c r="C3039" s="254"/>
      <c r="D3039" s="45"/>
      <c r="E3039" s="45"/>
      <c r="F3039" s="334"/>
    </row>
    <row r="3040" spans="1:6" x14ac:dyDescent="0.25">
      <c r="A3040" s="382"/>
      <c r="B3040" s="383"/>
      <c r="C3040" s="254"/>
      <c r="D3040" s="45"/>
      <c r="E3040" s="45"/>
      <c r="F3040" s="334"/>
    </row>
    <row r="3041" spans="1:6" x14ac:dyDescent="0.25">
      <c r="A3041" s="382"/>
      <c r="B3041" s="383"/>
      <c r="C3041" s="254"/>
      <c r="D3041" s="45"/>
      <c r="E3041" s="45"/>
      <c r="F3041" s="334"/>
    </row>
    <row r="3042" spans="1:6" x14ac:dyDescent="0.25">
      <c r="A3042" s="382"/>
      <c r="B3042" s="383"/>
      <c r="C3042" s="254"/>
      <c r="D3042" s="45"/>
      <c r="E3042" s="45"/>
      <c r="F3042" s="334"/>
    </row>
    <row r="3043" spans="1:6" x14ac:dyDescent="0.25">
      <c r="A3043" s="382"/>
      <c r="B3043" s="383"/>
      <c r="C3043" s="254"/>
      <c r="D3043" s="45"/>
      <c r="E3043" s="45"/>
      <c r="F3043" s="334"/>
    </row>
    <row r="3044" spans="1:6" x14ac:dyDescent="0.25">
      <c r="A3044" s="382"/>
      <c r="B3044" s="383"/>
      <c r="C3044" s="254"/>
      <c r="D3044" s="45"/>
      <c r="E3044" s="45"/>
      <c r="F3044" s="334"/>
    </row>
    <row r="3045" spans="1:6" x14ac:dyDescent="0.25">
      <c r="A3045" s="382"/>
      <c r="B3045" s="383"/>
      <c r="C3045" s="254"/>
      <c r="D3045" s="45"/>
      <c r="E3045" s="45"/>
      <c r="F3045" s="334"/>
    </row>
    <row r="3046" spans="1:6" x14ac:dyDescent="0.25">
      <c r="A3046" s="382"/>
      <c r="B3046" s="383"/>
      <c r="C3046" s="254"/>
      <c r="D3046" s="45"/>
      <c r="E3046" s="45"/>
      <c r="F3046" s="334"/>
    </row>
    <row r="3047" spans="1:6" x14ac:dyDescent="0.25">
      <c r="A3047" s="382"/>
      <c r="B3047" s="383"/>
      <c r="C3047" s="254"/>
      <c r="D3047" s="45"/>
      <c r="E3047" s="45"/>
      <c r="F3047" s="334"/>
    </row>
    <row r="3048" spans="1:6" x14ac:dyDescent="0.25">
      <c r="A3048" s="382"/>
      <c r="B3048" s="383"/>
      <c r="C3048" s="254"/>
      <c r="D3048" s="45"/>
      <c r="E3048" s="45"/>
      <c r="F3048" s="334"/>
    </row>
    <row r="3049" spans="1:6" x14ac:dyDescent="0.25">
      <c r="A3049" s="382"/>
      <c r="B3049" s="383"/>
      <c r="C3049" s="254"/>
      <c r="D3049" s="45"/>
      <c r="E3049" s="45"/>
      <c r="F3049" s="334"/>
    </row>
    <row r="3050" spans="1:6" x14ac:dyDescent="0.25">
      <c r="A3050" s="382"/>
      <c r="B3050" s="383"/>
      <c r="C3050" s="254"/>
      <c r="D3050" s="45"/>
      <c r="E3050" s="45"/>
      <c r="F3050" s="334"/>
    </row>
    <row r="3051" spans="1:6" x14ac:dyDescent="0.25">
      <c r="A3051" s="382"/>
      <c r="B3051" s="383"/>
      <c r="C3051" s="254"/>
      <c r="D3051" s="45"/>
      <c r="E3051" s="45"/>
      <c r="F3051" s="334"/>
    </row>
    <row r="3052" spans="1:6" x14ac:dyDescent="0.25">
      <c r="A3052" s="382"/>
      <c r="B3052" s="383"/>
      <c r="C3052" s="254"/>
      <c r="D3052" s="45"/>
      <c r="E3052" s="45"/>
      <c r="F3052" s="334"/>
    </row>
    <row r="3053" spans="1:6" x14ac:dyDescent="0.25">
      <c r="A3053" s="382"/>
      <c r="B3053" s="383"/>
      <c r="C3053" s="254"/>
      <c r="D3053" s="45"/>
      <c r="E3053" s="45"/>
      <c r="F3053" s="334"/>
    </row>
    <row r="3054" spans="1:6" x14ac:dyDescent="0.25">
      <c r="A3054" s="382"/>
      <c r="B3054" s="383"/>
      <c r="C3054" s="254"/>
      <c r="D3054" s="45"/>
      <c r="E3054" s="45"/>
      <c r="F3054" s="334"/>
    </row>
    <row r="3055" spans="1:6" x14ac:dyDescent="0.25">
      <c r="A3055" s="382"/>
      <c r="B3055" s="383"/>
      <c r="C3055" s="254"/>
      <c r="D3055" s="45"/>
      <c r="E3055" s="45"/>
      <c r="F3055" s="334"/>
    </row>
    <row r="3056" spans="1:6" x14ac:dyDescent="0.25">
      <c r="A3056" s="382"/>
      <c r="B3056" s="383"/>
      <c r="C3056" s="254"/>
      <c r="D3056" s="45"/>
      <c r="E3056" s="45"/>
      <c r="F3056" s="334"/>
    </row>
    <row r="3057" spans="1:6" x14ac:dyDescent="0.25">
      <c r="A3057" s="382"/>
      <c r="B3057" s="383"/>
      <c r="C3057" s="254"/>
      <c r="D3057" s="45"/>
      <c r="E3057" s="45"/>
      <c r="F3057" s="334"/>
    </row>
    <row r="3058" spans="1:6" x14ac:dyDescent="0.25">
      <c r="A3058" s="382"/>
      <c r="B3058" s="383"/>
      <c r="C3058" s="254"/>
      <c r="D3058" s="45"/>
      <c r="E3058" s="45"/>
      <c r="F3058" s="334"/>
    </row>
    <row r="3059" spans="1:6" x14ac:dyDescent="0.25">
      <c r="A3059" s="382"/>
      <c r="B3059" s="383"/>
      <c r="C3059" s="254"/>
      <c r="D3059" s="45"/>
      <c r="E3059" s="45"/>
      <c r="F3059" s="334"/>
    </row>
    <row r="3060" spans="1:6" x14ac:dyDescent="0.25">
      <c r="A3060" s="382"/>
      <c r="B3060" s="383"/>
      <c r="C3060" s="254"/>
      <c r="D3060" s="45"/>
      <c r="E3060" s="45"/>
      <c r="F3060" s="334"/>
    </row>
    <row r="3061" spans="1:6" x14ac:dyDescent="0.25">
      <c r="A3061" s="382"/>
      <c r="B3061" s="383"/>
      <c r="C3061" s="254"/>
      <c r="D3061" s="45"/>
      <c r="E3061" s="45"/>
      <c r="F3061" s="334"/>
    </row>
    <row r="3062" spans="1:6" x14ac:dyDescent="0.25">
      <c r="A3062" s="382"/>
      <c r="B3062" s="383"/>
      <c r="C3062" s="254"/>
      <c r="D3062" s="45"/>
      <c r="E3062" s="45"/>
      <c r="F3062" s="334"/>
    </row>
    <row r="3063" spans="1:6" x14ac:dyDescent="0.25">
      <c r="A3063" s="382"/>
      <c r="B3063" s="383"/>
      <c r="C3063" s="254"/>
      <c r="D3063" s="45"/>
      <c r="E3063" s="45"/>
      <c r="F3063" s="334"/>
    </row>
    <row r="3064" spans="1:6" x14ac:dyDescent="0.25">
      <c r="A3064" s="382"/>
      <c r="B3064" s="383"/>
      <c r="C3064" s="254"/>
      <c r="D3064" s="45"/>
      <c r="E3064" s="45"/>
      <c r="F3064" s="334"/>
    </row>
    <row r="3065" spans="1:6" x14ac:dyDescent="0.25">
      <c r="A3065" s="382"/>
      <c r="B3065" s="383"/>
      <c r="C3065" s="254"/>
      <c r="D3065" s="45"/>
      <c r="E3065" s="45"/>
      <c r="F3065" s="334"/>
    </row>
    <row r="3066" spans="1:6" x14ac:dyDescent="0.25">
      <c r="A3066" s="382"/>
      <c r="B3066" s="383"/>
      <c r="C3066" s="254"/>
      <c r="D3066" s="45"/>
      <c r="E3066" s="45"/>
      <c r="F3066" s="334"/>
    </row>
    <row r="3067" spans="1:6" x14ac:dyDescent="0.25">
      <c r="A3067" s="382"/>
      <c r="B3067" s="383"/>
      <c r="C3067" s="254"/>
      <c r="D3067" s="45"/>
      <c r="E3067" s="45"/>
      <c r="F3067" s="334"/>
    </row>
    <row r="3068" spans="1:6" x14ac:dyDescent="0.25">
      <c r="A3068" s="382"/>
      <c r="B3068" s="383"/>
      <c r="C3068" s="254"/>
      <c r="D3068" s="45"/>
      <c r="E3068" s="45"/>
      <c r="F3068" s="334"/>
    </row>
    <row r="3069" spans="1:6" x14ac:dyDescent="0.25">
      <c r="A3069" s="382"/>
      <c r="B3069" s="383"/>
      <c r="C3069" s="254"/>
      <c r="D3069" s="45"/>
      <c r="E3069" s="45"/>
      <c r="F3069" s="334"/>
    </row>
    <row r="3070" spans="1:6" x14ac:dyDescent="0.25">
      <c r="A3070" s="382"/>
      <c r="B3070" s="383"/>
      <c r="C3070" s="254"/>
      <c r="D3070" s="45"/>
      <c r="E3070" s="45"/>
      <c r="F3070" s="334"/>
    </row>
    <row r="3071" spans="1:6" x14ac:dyDescent="0.25">
      <c r="A3071" s="382"/>
      <c r="B3071" s="383"/>
      <c r="C3071" s="254"/>
      <c r="D3071" s="45"/>
      <c r="E3071" s="45"/>
      <c r="F3071" s="334"/>
    </row>
    <row r="3072" spans="1:6" x14ac:dyDescent="0.25">
      <c r="A3072" s="382"/>
      <c r="B3072" s="383"/>
      <c r="C3072" s="254"/>
      <c r="D3072" s="45"/>
      <c r="E3072" s="45"/>
      <c r="F3072" s="334"/>
    </row>
    <row r="3073" spans="1:6" x14ac:dyDescent="0.25">
      <c r="A3073" s="382"/>
      <c r="B3073" s="383"/>
      <c r="C3073" s="254"/>
      <c r="D3073" s="45"/>
      <c r="E3073" s="45"/>
      <c r="F3073" s="334"/>
    </row>
    <row r="3074" spans="1:6" x14ac:dyDescent="0.25">
      <c r="A3074" s="382"/>
      <c r="B3074" s="383"/>
      <c r="C3074" s="254"/>
      <c r="D3074" s="45"/>
      <c r="E3074" s="45"/>
      <c r="F3074" s="334"/>
    </row>
    <row r="3075" spans="1:6" x14ac:dyDescent="0.25">
      <c r="A3075" s="382"/>
      <c r="B3075" s="383"/>
      <c r="C3075" s="254"/>
      <c r="D3075" s="45"/>
      <c r="E3075" s="45"/>
      <c r="F3075" s="334"/>
    </row>
    <row r="3076" spans="1:6" x14ac:dyDescent="0.25">
      <c r="A3076" s="382"/>
      <c r="B3076" s="383"/>
      <c r="C3076" s="254"/>
      <c r="D3076" s="45"/>
      <c r="E3076" s="45"/>
      <c r="F3076" s="334"/>
    </row>
    <row r="3077" spans="1:6" x14ac:dyDescent="0.25">
      <c r="A3077" s="382"/>
      <c r="B3077" s="383"/>
      <c r="C3077" s="254"/>
      <c r="D3077" s="45"/>
      <c r="E3077" s="45"/>
      <c r="F3077" s="334"/>
    </row>
    <row r="3078" spans="1:6" x14ac:dyDescent="0.25">
      <c r="A3078" s="382"/>
      <c r="B3078" s="383"/>
      <c r="C3078" s="254"/>
      <c r="D3078" s="45"/>
      <c r="E3078" s="45"/>
      <c r="F3078" s="334"/>
    </row>
    <row r="3079" spans="1:6" x14ac:dyDescent="0.25">
      <c r="A3079" s="382"/>
      <c r="B3079" s="383"/>
      <c r="C3079" s="254"/>
      <c r="D3079" s="45"/>
      <c r="E3079" s="45"/>
      <c r="F3079" s="334"/>
    </row>
    <row r="3080" spans="1:6" x14ac:dyDescent="0.25">
      <c r="A3080" s="382"/>
      <c r="B3080" s="383"/>
      <c r="C3080" s="254"/>
      <c r="D3080" s="45"/>
      <c r="E3080" s="45"/>
      <c r="F3080" s="334"/>
    </row>
    <row r="3081" spans="1:6" x14ac:dyDescent="0.25">
      <c r="A3081" s="382"/>
      <c r="B3081" s="383"/>
      <c r="C3081" s="254"/>
      <c r="D3081" s="45"/>
      <c r="E3081" s="45"/>
      <c r="F3081" s="334"/>
    </row>
    <row r="3082" spans="1:6" x14ac:dyDescent="0.25">
      <c r="A3082" s="382"/>
      <c r="B3082" s="383"/>
      <c r="C3082" s="254"/>
      <c r="D3082" s="45"/>
      <c r="E3082" s="45"/>
      <c r="F3082" s="334"/>
    </row>
    <row r="3083" spans="1:6" x14ac:dyDescent="0.25">
      <c r="A3083" s="382"/>
      <c r="B3083" s="383"/>
      <c r="C3083" s="254"/>
      <c r="D3083" s="45"/>
      <c r="E3083" s="45"/>
      <c r="F3083" s="334"/>
    </row>
    <row r="3084" spans="1:6" x14ac:dyDescent="0.25">
      <c r="A3084" s="382"/>
      <c r="B3084" s="383"/>
      <c r="C3084" s="254"/>
      <c r="D3084" s="45"/>
      <c r="E3084" s="45"/>
      <c r="F3084" s="334"/>
    </row>
    <row r="3085" spans="1:6" x14ac:dyDescent="0.25">
      <c r="A3085" s="382"/>
      <c r="B3085" s="383"/>
      <c r="C3085" s="254"/>
      <c r="D3085" s="45"/>
      <c r="E3085" s="45"/>
      <c r="F3085" s="334"/>
    </row>
    <row r="3086" spans="1:6" x14ac:dyDescent="0.25">
      <c r="A3086" s="382"/>
      <c r="B3086" s="383"/>
      <c r="C3086" s="254"/>
      <c r="D3086" s="45"/>
      <c r="E3086" s="45"/>
      <c r="F3086" s="334"/>
    </row>
    <row r="3087" spans="1:6" x14ac:dyDescent="0.25">
      <c r="A3087" s="382"/>
      <c r="B3087" s="383"/>
      <c r="C3087" s="254"/>
      <c r="D3087" s="45"/>
      <c r="E3087" s="45"/>
      <c r="F3087" s="334"/>
    </row>
    <row r="3088" spans="1:6" x14ac:dyDescent="0.25">
      <c r="A3088" s="382"/>
      <c r="B3088" s="383"/>
      <c r="C3088" s="254"/>
      <c r="D3088" s="45"/>
      <c r="E3088" s="45"/>
      <c r="F3088" s="334"/>
    </row>
    <row r="3089" spans="1:6" x14ac:dyDescent="0.25">
      <c r="A3089" s="382"/>
      <c r="B3089" s="383"/>
      <c r="C3089" s="254"/>
      <c r="D3089" s="45"/>
      <c r="E3089" s="45"/>
      <c r="F3089" s="334"/>
    </row>
    <row r="3090" spans="1:6" x14ac:dyDescent="0.25">
      <c r="A3090" s="382"/>
      <c r="B3090" s="383"/>
      <c r="C3090" s="254"/>
      <c r="D3090" s="45"/>
      <c r="E3090" s="45"/>
      <c r="F3090" s="334"/>
    </row>
    <row r="3091" spans="1:6" x14ac:dyDescent="0.25">
      <c r="A3091" s="382"/>
      <c r="B3091" s="383"/>
      <c r="C3091" s="254"/>
      <c r="D3091" s="45"/>
      <c r="E3091" s="45"/>
      <c r="F3091" s="334"/>
    </row>
    <row r="3092" spans="1:6" x14ac:dyDescent="0.25">
      <c r="A3092" s="382"/>
      <c r="B3092" s="383"/>
      <c r="C3092" s="254"/>
      <c r="D3092" s="45"/>
      <c r="E3092" s="45"/>
      <c r="F3092" s="334"/>
    </row>
    <row r="3093" spans="1:6" x14ac:dyDescent="0.25">
      <c r="A3093" s="382"/>
      <c r="B3093" s="383"/>
      <c r="C3093" s="254"/>
      <c r="D3093" s="45"/>
      <c r="E3093" s="45"/>
      <c r="F3093" s="334"/>
    </row>
    <row r="3094" spans="1:6" x14ac:dyDescent="0.25">
      <c r="A3094" s="382"/>
      <c r="B3094" s="383"/>
      <c r="C3094" s="254"/>
      <c r="D3094" s="45"/>
      <c r="E3094" s="45"/>
      <c r="F3094" s="334"/>
    </row>
    <row r="3095" spans="1:6" x14ac:dyDescent="0.25">
      <c r="A3095" s="382"/>
      <c r="B3095" s="383"/>
      <c r="C3095" s="254"/>
      <c r="D3095" s="45"/>
      <c r="E3095" s="45"/>
      <c r="F3095" s="334"/>
    </row>
    <row r="3096" spans="1:6" x14ac:dyDescent="0.25">
      <c r="A3096" s="382"/>
      <c r="B3096" s="383"/>
      <c r="C3096" s="254"/>
      <c r="D3096" s="45"/>
      <c r="E3096" s="45"/>
      <c r="F3096" s="334"/>
    </row>
    <row r="3097" spans="1:6" x14ac:dyDescent="0.25">
      <c r="A3097" s="382"/>
      <c r="B3097" s="383"/>
      <c r="C3097" s="254"/>
      <c r="D3097" s="45"/>
      <c r="E3097" s="45"/>
      <c r="F3097" s="334"/>
    </row>
    <row r="3098" spans="1:6" x14ac:dyDescent="0.25">
      <c r="A3098" s="382"/>
      <c r="B3098" s="383"/>
      <c r="C3098" s="254"/>
      <c r="D3098" s="45"/>
      <c r="E3098" s="45"/>
      <c r="F3098" s="334"/>
    </row>
    <row r="3099" spans="1:6" x14ac:dyDescent="0.25">
      <c r="A3099" s="382"/>
      <c r="B3099" s="383"/>
      <c r="C3099" s="254"/>
      <c r="D3099" s="45"/>
      <c r="E3099" s="45"/>
      <c r="F3099" s="334"/>
    </row>
    <row r="3100" spans="1:6" x14ac:dyDescent="0.25">
      <c r="A3100" s="382"/>
      <c r="B3100" s="383"/>
      <c r="C3100" s="254"/>
      <c r="D3100" s="45"/>
      <c r="E3100" s="45"/>
      <c r="F3100" s="334"/>
    </row>
    <row r="3101" spans="1:6" x14ac:dyDescent="0.25">
      <c r="A3101" s="382"/>
      <c r="B3101" s="383"/>
      <c r="C3101" s="254"/>
      <c r="D3101" s="45"/>
      <c r="E3101" s="45"/>
      <c r="F3101" s="334"/>
    </row>
    <row r="3102" spans="1:6" x14ac:dyDescent="0.25">
      <c r="A3102" s="382"/>
      <c r="B3102" s="383"/>
      <c r="C3102" s="254"/>
      <c r="D3102" s="45"/>
      <c r="E3102" s="45"/>
      <c r="F3102" s="334"/>
    </row>
    <row r="3103" spans="1:6" x14ac:dyDescent="0.25">
      <c r="A3103" s="382"/>
      <c r="B3103" s="383"/>
      <c r="C3103" s="254"/>
      <c r="D3103" s="45"/>
      <c r="E3103" s="45"/>
      <c r="F3103" s="334"/>
    </row>
    <row r="3104" spans="1:6" x14ac:dyDescent="0.25">
      <c r="A3104" s="382"/>
      <c r="B3104" s="383"/>
      <c r="C3104" s="254"/>
      <c r="D3104" s="45"/>
      <c r="E3104" s="45"/>
      <c r="F3104" s="334"/>
    </row>
    <row r="3105" spans="1:6" x14ac:dyDescent="0.25">
      <c r="A3105" s="382"/>
      <c r="B3105" s="383"/>
      <c r="C3105" s="254"/>
      <c r="D3105" s="45"/>
      <c r="E3105" s="45"/>
      <c r="F3105" s="334"/>
    </row>
    <row r="3106" spans="1:6" x14ac:dyDescent="0.25">
      <c r="A3106" s="382"/>
      <c r="B3106" s="383"/>
      <c r="C3106" s="254"/>
      <c r="D3106" s="45"/>
      <c r="E3106" s="45"/>
      <c r="F3106" s="334"/>
    </row>
    <row r="3107" spans="1:6" x14ac:dyDescent="0.25">
      <c r="A3107" s="382"/>
      <c r="B3107" s="383"/>
      <c r="C3107" s="254"/>
      <c r="D3107" s="45"/>
      <c r="E3107" s="45"/>
      <c r="F3107" s="334"/>
    </row>
    <row r="3108" spans="1:6" x14ac:dyDescent="0.25">
      <c r="A3108" s="382"/>
      <c r="B3108" s="383"/>
      <c r="C3108" s="254"/>
      <c r="D3108" s="45"/>
      <c r="E3108" s="45"/>
      <c r="F3108" s="334"/>
    </row>
    <row r="3109" spans="1:6" x14ac:dyDescent="0.25">
      <c r="A3109" s="382"/>
      <c r="B3109" s="383"/>
      <c r="C3109" s="254"/>
      <c r="D3109" s="45"/>
      <c r="E3109" s="45"/>
      <c r="F3109" s="334"/>
    </row>
    <row r="3110" spans="1:6" x14ac:dyDescent="0.25">
      <c r="A3110" s="382"/>
      <c r="B3110" s="383"/>
      <c r="C3110" s="254"/>
      <c r="D3110" s="45"/>
      <c r="E3110" s="45"/>
      <c r="F3110" s="334"/>
    </row>
    <row r="3111" spans="1:6" x14ac:dyDescent="0.25">
      <c r="A3111" s="382"/>
      <c r="B3111" s="383"/>
      <c r="C3111" s="254"/>
      <c r="D3111" s="45"/>
      <c r="E3111" s="45"/>
      <c r="F3111" s="334"/>
    </row>
    <row r="3112" spans="1:6" x14ac:dyDescent="0.25">
      <c r="A3112" s="382"/>
      <c r="B3112" s="383"/>
      <c r="C3112" s="254"/>
      <c r="D3112" s="45"/>
      <c r="E3112" s="45"/>
      <c r="F3112" s="334"/>
    </row>
    <row r="3113" spans="1:6" x14ac:dyDescent="0.25">
      <c r="A3113" s="382"/>
      <c r="B3113" s="383"/>
      <c r="C3113" s="254"/>
      <c r="D3113" s="45"/>
      <c r="E3113" s="45"/>
      <c r="F3113" s="334"/>
    </row>
    <row r="3114" spans="1:6" x14ac:dyDescent="0.25">
      <c r="A3114" s="382"/>
      <c r="B3114" s="383"/>
      <c r="C3114" s="254"/>
      <c r="D3114" s="45"/>
      <c r="E3114" s="45"/>
      <c r="F3114" s="334"/>
    </row>
    <row r="3115" spans="1:6" x14ac:dyDescent="0.25">
      <c r="A3115" s="382"/>
      <c r="B3115" s="383"/>
      <c r="C3115" s="254"/>
      <c r="D3115" s="45"/>
      <c r="E3115" s="45"/>
      <c r="F3115" s="334"/>
    </row>
    <row r="3116" spans="1:6" x14ac:dyDescent="0.25">
      <c r="A3116" s="382"/>
      <c r="B3116" s="383"/>
      <c r="C3116" s="254"/>
      <c r="D3116" s="45"/>
      <c r="E3116" s="45"/>
      <c r="F3116" s="334"/>
    </row>
    <row r="3117" spans="1:6" x14ac:dyDescent="0.25">
      <c r="A3117" s="382"/>
      <c r="B3117" s="383"/>
      <c r="C3117" s="254"/>
      <c r="D3117" s="45"/>
      <c r="E3117" s="45"/>
      <c r="F3117" s="334"/>
    </row>
    <row r="3118" spans="1:6" x14ac:dyDescent="0.25">
      <c r="A3118" s="382"/>
      <c r="B3118" s="383"/>
      <c r="C3118" s="254"/>
      <c r="D3118" s="45"/>
      <c r="E3118" s="45"/>
      <c r="F3118" s="334"/>
    </row>
    <row r="3119" spans="1:6" x14ac:dyDescent="0.25">
      <c r="A3119" s="382"/>
      <c r="B3119" s="383"/>
      <c r="C3119" s="254"/>
      <c r="D3119" s="45"/>
      <c r="E3119" s="45"/>
      <c r="F3119" s="334"/>
    </row>
    <row r="3120" spans="1:6" x14ac:dyDescent="0.25">
      <c r="A3120" s="382"/>
      <c r="B3120" s="383"/>
      <c r="C3120" s="254"/>
      <c r="D3120" s="45"/>
      <c r="E3120" s="45"/>
      <c r="F3120" s="334"/>
    </row>
    <row r="3121" spans="1:6" x14ac:dyDescent="0.25">
      <c r="A3121" s="382"/>
      <c r="B3121" s="383"/>
      <c r="C3121" s="254"/>
      <c r="D3121" s="45"/>
      <c r="E3121" s="45"/>
      <c r="F3121" s="334"/>
    </row>
    <row r="3122" spans="1:6" x14ac:dyDescent="0.25">
      <c r="A3122" s="382"/>
      <c r="B3122" s="383"/>
      <c r="C3122" s="254"/>
      <c r="D3122" s="45"/>
      <c r="E3122" s="45"/>
      <c r="F3122" s="334"/>
    </row>
    <row r="3123" spans="1:6" x14ac:dyDescent="0.25">
      <c r="A3123" s="382"/>
      <c r="B3123" s="383"/>
      <c r="C3123" s="254"/>
      <c r="D3123" s="45"/>
      <c r="E3123" s="45"/>
      <c r="F3123" s="334"/>
    </row>
    <row r="3124" spans="1:6" x14ac:dyDescent="0.25">
      <c r="A3124" s="382"/>
      <c r="B3124" s="383"/>
      <c r="C3124" s="254"/>
      <c r="D3124" s="45"/>
      <c r="E3124" s="45"/>
      <c r="F3124" s="334"/>
    </row>
    <row r="3125" spans="1:6" x14ac:dyDescent="0.25">
      <c r="A3125" s="382"/>
      <c r="B3125" s="383"/>
      <c r="C3125" s="254"/>
      <c r="D3125" s="45"/>
      <c r="E3125" s="45"/>
      <c r="F3125" s="334"/>
    </row>
    <row r="3126" spans="1:6" x14ac:dyDescent="0.25">
      <c r="A3126" s="382"/>
      <c r="B3126" s="383"/>
      <c r="C3126" s="254"/>
      <c r="D3126" s="45"/>
      <c r="E3126" s="45"/>
      <c r="F3126" s="334"/>
    </row>
    <row r="3127" spans="1:6" x14ac:dyDescent="0.25">
      <c r="A3127" s="382"/>
      <c r="B3127" s="383"/>
      <c r="C3127" s="254"/>
      <c r="D3127" s="45"/>
      <c r="E3127" s="45"/>
      <c r="F3127" s="334"/>
    </row>
    <row r="3128" spans="1:6" x14ac:dyDescent="0.25">
      <c r="A3128" s="382"/>
      <c r="B3128" s="383"/>
      <c r="C3128" s="254"/>
      <c r="D3128" s="45"/>
      <c r="E3128" s="45"/>
      <c r="F3128" s="334"/>
    </row>
    <row r="3129" spans="1:6" x14ac:dyDescent="0.25">
      <c r="A3129" s="382"/>
      <c r="B3129" s="383"/>
      <c r="C3129" s="254"/>
      <c r="D3129" s="45"/>
      <c r="E3129" s="45"/>
      <c r="F3129" s="334"/>
    </row>
    <row r="3130" spans="1:6" x14ac:dyDescent="0.25">
      <c r="A3130" s="382"/>
      <c r="B3130" s="383"/>
      <c r="C3130" s="254"/>
      <c r="D3130" s="45"/>
      <c r="E3130" s="45"/>
      <c r="F3130" s="334"/>
    </row>
    <row r="3131" spans="1:6" x14ac:dyDescent="0.25">
      <c r="A3131" s="382"/>
      <c r="B3131" s="383"/>
      <c r="C3131" s="254"/>
      <c r="D3131" s="45"/>
      <c r="E3131" s="45"/>
      <c r="F3131" s="334"/>
    </row>
    <row r="3132" spans="1:6" x14ac:dyDescent="0.25">
      <c r="A3132" s="382"/>
      <c r="B3132" s="383"/>
      <c r="C3132" s="254"/>
      <c r="D3132" s="45"/>
      <c r="E3132" s="45"/>
      <c r="F3132" s="334"/>
    </row>
    <row r="3133" spans="1:6" x14ac:dyDescent="0.25">
      <c r="A3133" s="382"/>
      <c r="B3133" s="383"/>
      <c r="C3133" s="254"/>
      <c r="D3133" s="45"/>
      <c r="E3133" s="45"/>
      <c r="F3133" s="334"/>
    </row>
    <row r="3134" spans="1:6" x14ac:dyDescent="0.25">
      <c r="A3134" s="382"/>
      <c r="B3134" s="383"/>
      <c r="C3134" s="254"/>
      <c r="D3134" s="45"/>
      <c r="E3134" s="45"/>
      <c r="F3134" s="334"/>
    </row>
    <row r="3135" spans="1:6" x14ac:dyDescent="0.25">
      <c r="A3135" s="382"/>
      <c r="B3135" s="383"/>
      <c r="C3135" s="254"/>
      <c r="D3135" s="45"/>
      <c r="E3135" s="45"/>
      <c r="F3135" s="334"/>
    </row>
    <row r="3136" spans="1:6" x14ac:dyDescent="0.25">
      <c r="A3136" s="382"/>
      <c r="B3136" s="383"/>
      <c r="C3136" s="254"/>
      <c r="D3136" s="45"/>
      <c r="E3136" s="45"/>
      <c r="F3136" s="334"/>
    </row>
    <row r="3137" spans="1:6" x14ac:dyDescent="0.25">
      <c r="A3137" s="382"/>
      <c r="B3137" s="383"/>
      <c r="C3137" s="254"/>
      <c r="D3137" s="45"/>
      <c r="E3137" s="45"/>
      <c r="F3137" s="334"/>
    </row>
    <row r="3138" spans="1:6" x14ac:dyDescent="0.25">
      <c r="A3138" s="382"/>
      <c r="B3138" s="383"/>
      <c r="C3138" s="254"/>
      <c r="D3138" s="45"/>
      <c r="E3138" s="45"/>
      <c r="F3138" s="334"/>
    </row>
    <row r="3139" spans="1:6" x14ac:dyDescent="0.25">
      <c r="A3139" s="382"/>
      <c r="B3139" s="383"/>
      <c r="C3139" s="254"/>
      <c r="D3139" s="45"/>
      <c r="E3139" s="45"/>
      <c r="F3139" s="334"/>
    </row>
    <row r="3140" spans="1:6" x14ac:dyDescent="0.25">
      <c r="A3140" s="382"/>
      <c r="B3140" s="383"/>
      <c r="C3140" s="254"/>
      <c r="D3140" s="45"/>
      <c r="E3140" s="45"/>
      <c r="F3140" s="334"/>
    </row>
    <row r="3141" spans="1:6" x14ac:dyDescent="0.25">
      <c r="A3141" s="382"/>
      <c r="B3141" s="383"/>
      <c r="C3141" s="254"/>
      <c r="D3141" s="45"/>
      <c r="E3141" s="45"/>
      <c r="F3141" s="334"/>
    </row>
    <row r="3142" spans="1:6" x14ac:dyDescent="0.25">
      <c r="A3142" s="382"/>
      <c r="B3142" s="383"/>
      <c r="C3142" s="254"/>
      <c r="D3142" s="45"/>
      <c r="E3142" s="45"/>
      <c r="F3142" s="334"/>
    </row>
    <row r="3143" spans="1:6" x14ac:dyDescent="0.25">
      <c r="A3143" s="382"/>
      <c r="B3143" s="383"/>
      <c r="C3143" s="254"/>
      <c r="D3143" s="45"/>
      <c r="E3143" s="45"/>
      <c r="F3143" s="334"/>
    </row>
    <row r="3144" spans="1:6" x14ac:dyDescent="0.25">
      <c r="A3144" s="382"/>
      <c r="B3144" s="383"/>
      <c r="C3144" s="254"/>
      <c r="D3144" s="45"/>
      <c r="E3144" s="45"/>
      <c r="F3144" s="334"/>
    </row>
    <row r="3145" spans="1:6" x14ac:dyDescent="0.25">
      <c r="A3145" s="382"/>
      <c r="B3145" s="383"/>
      <c r="C3145" s="254"/>
      <c r="D3145" s="45"/>
      <c r="E3145" s="45"/>
      <c r="F3145" s="334"/>
    </row>
    <row r="3146" spans="1:6" x14ac:dyDescent="0.25">
      <c r="A3146" s="382"/>
      <c r="B3146" s="383"/>
      <c r="C3146" s="254"/>
      <c r="D3146" s="45"/>
      <c r="E3146" s="45"/>
      <c r="F3146" s="334"/>
    </row>
    <row r="3147" spans="1:6" x14ac:dyDescent="0.25">
      <c r="A3147" s="382"/>
      <c r="B3147" s="383"/>
      <c r="C3147" s="254"/>
      <c r="D3147" s="45"/>
      <c r="E3147" s="45"/>
      <c r="F3147" s="334"/>
    </row>
    <row r="3148" spans="1:6" x14ac:dyDescent="0.25">
      <c r="A3148" s="382"/>
      <c r="B3148" s="383"/>
      <c r="C3148" s="254"/>
      <c r="D3148" s="45"/>
      <c r="E3148" s="45"/>
      <c r="F3148" s="334"/>
    </row>
    <row r="3149" spans="1:6" x14ac:dyDescent="0.25">
      <c r="A3149" s="382"/>
      <c r="B3149" s="383"/>
      <c r="C3149" s="254"/>
      <c r="D3149" s="45"/>
      <c r="E3149" s="45"/>
      <c r="F3149" s="334"/>
    </row>
    <row r="3150" spans="1:6" x14ac:dyDescent="0.25">
      <c r="A3150" s="382"/>
      <c r="B3150" s="383"/>
      <c r="C3150" s="254"/>
      <c r="D3150" s="45"/>
      <c r="E3150" s="45"/>
      <c r="F3150" s="334"/>
    </row>
    <row r="3151" spans="1:6" x14ac:dyDescent="0.25">
      <c r="A3151" s="382"/>
      <c r="B3151" s="383"/>
      <c r="C3151" s="254"/>
      <c r="D3151" s="45"/>
      <c r="E3151" s="45"/>
      <c r="F3151" s="334"/>
    </row>
    <row r="3152" spans="1:6" x14ac:dyDescent="0.25">
      <c r="A3152" s="382"/>
      <c r="B3152" s="383"/>
      <c r="C3152" s="254"/>
      <c r="D3152" s="45"/>
      <c r="E3152" s="45"/>
      <c r="F3152" s="334"/>
    </row>
    <row r="3153" spans="1:6" x14ac:dyDescent="0.25">
      <c r="A3153" s="382"/>
      <c r="B3153" s="383"/>
      <c r="C3153" s="254"/>
      <c r="D3153" s="45"/>
      <c r="E3153" s="45"/>
      <c r="F3153" s="334"/>
    </row>
    <row r="3154" spans="1:6" x14ac:dyDescent="0.25">
      <c r="A3154" s="382"/>
      <c r="B3154" s="383"/>
      <c r="C3154" s="254"/>
      <c r="D3154" s="45"/>
      <c r="E3154" s="45"/>
      <c r="F3154" s="334"/>
    </row>
    <row r="3155" spans="1:6" x14ac:dyDescent="0.25">
      <c r="A3155" s="382"/>
      <c r="B3155" s="383"/>
      <c r="C3155" s="254"/>
      <c r="D3155" s="45"/>
      <c r="E3155" s="45"/>
      <c r="F3155" s="334"/>
    </row>
    <row r="3156" spans="1:6" x14ac:dyDescent="0.25">
      <c r="A3156" s="382"/>
      <c r="B3156" s="383"/>
      <c r="C3156" s="254"/>
      <c r="D3156" s="45"/>
      <c r="E3156" s="45"/>
      <c r="F3156" s="334"/>
    </row>
    <row r="3157" spans="1:6" x14ac:dyDescent="0.25">
      <c r="A3157" s="382"/>
      <c r="B3157" s="383"/>
      <c r="C3157" s="254"/>
      <c r="D3157" s="45"/>
      <c r="E3157" s="45"/>
      <c r="F3157" s="334"/>
    </row>
    <row r="3158" spans="1:6" x14ac:dyDescent="0.25">
      <c r="A3158" s="382"/>
      <c r="B3158" s="383"/>
      <c r="C3158" s="254"/>
      <c r="D3158" s="45"/>
      <c r="E3158" s="45"/>
      <c r="F3158" s="334"/>
    </row>
    <row r="3159" spans="1:6" x14ac:dyDescent="0.25">
      <c r="A3159" s="382"/>
      <c r="B3159" s="383"/>
      <c r="C3159" s="254"/>
      <c r="D3159" s="45"/>
      <c r="E3159" s="45"/>
      <c r="F3159" s="334"/>
    </row>
    <row r="3160" spans="1:6" x14ac:dyDescent="0.25">
      <c r="A3160" s="382"/>
      <c r="B3160" s="383"/>
      <c r="C3160" s="254"/>
      <c r="D3160" s="45"/>
      <c r="E3160" s="45"/>
      <c r="F3160" s="334"/>
    </row>
    <row r="3161" spans="1:6" x14ac:dyDescent="0.25">
      <c r="A3161" s="382"/>
      <c r="B3161" s="383"/>
      <c r="C3161" s="254"/>
      <c r="D3161" s="45"/>
      <c r="E3161" s="45"/>
      <c r="F3161" s="334"/>
    </row>
    <row r="3162" spans="1:6" x14ac:dyDescent="0.25">
      <c r="A3162" s="382"/>
      <c r="B3162" s="383"/>
      <c r="C3162" s="254"/>
      <c r="D3162" s="45"/>
      <c r="E3162" s="45"/>
      <c r="F3162" s="334"/>
    </row>
    <row r="3163" spans="1:6" x14ac:dyDescent="0.25">
      <c r="A3163" s="382"/>
      <c r="B3163" s="383"/>
      <c r="C3163" s="254"/>
      <c r="D3163" s="45"/>
      <c r="E3163" s="45"/>
      <c r="F3163" s="334"/>
    </row>
    <row r="3164" spans="1:6" x14ac:dyDescent="0.25">
      <c r="A3164" s="382"/>
      <c r="B3164" s="383"/>
      <c r="C3164" s="254"/>
      <c r="D3164" s="45"/>
      <c r="E3164" s="45"/>
      <c r="F3164" s="334"/>
    </row>
    <row r="3165" spans="1:6" x14ac:dyDescent="0.25">
      <c r="A3165" s="382"/>
      <c r="B3165" s="383"/>
      <c r="C3165" s="254"/>
      <c r="D3165" s="45"/>
      <c r="E3165" s="45"/>
      <c r="F3165" s="334"/>
    </row>
    <row r="3166" spans="1:6" x14ac:dyDescent="0.25">
      <c r="A3166" s="382"/>
      <c r="B3166" s="383"/>
      <c r="C3166" s="254"/>
      <c r="D3166" s="45"/>
      <c r="E3166" s="45"/>
      <c r="F3166" s="334"/>
    </row>
    <row r="3167" spans="1:6" x14ac:dyDescent="0.25">
      <c r="A3167" s="382"/>
      <c r="B3167" s="383"/>
      <c r="C3167" s="254"/>
      <c r="D3167" s="45"/>
      <c r="E3167" s="45"/>
      <c r="F3167" s="334"/>
    </row>
    <row r="3168" spans="1:6" x14ac:dyDescent="0.25">
      <c r="A3168" s="382"/>
      <c r="B3168" s="383"/>
      <c r="C3168" s="254"/>
      <c r="D3168" s="45"/>
      <c r="E3168" s="45"/>
      <c r="F3168" s="334"/>
    </row>
    <row r="3169" spans="1:6" x14ac:dyDescent="0.25">
      <c r="A3169" s="382"/>
      <c r="B3169" s="383"/>
      <c r="C3169" s="254"/>
      <c r="D3169" s="45"/>
      <c r="E3169" s="45"/>
      <c r="F3169" s="334"/>
    </row>
    <row r="3170" spans="1:6" x14ac:dyDescent="0.25">
      <c r="A3170" s="382"/>
      <c r="B3170" s="383"/>
      <c r="C3170" s="254"/>
      <c r="D3170" s="45"/>
      <c r="E3170" s="45"/>
      <c r="F3170" s="334"/>
    </row>
    <row r="3171" spans="1:6" x14ac:dyDescent="0.25">
      <c r="A3171" s="382"/>
      <c r="B3171" s="383"/>
      <c r="C3171" s="254"/>
      <c r="D3171" s="45"/>
      <c r="E3171" s="45"/>
      <c r="F3171" s="334"/>
    </row>
    <row r="3172" spans="1:6" x14ac:dyDescent="0.25">
      <c r="A3172" s="382"/>
      <c r="B3172" s="383"/>
      <c r="C3172" s="254"/>
      <c r="D3172" s="45"/>
      <c r="E3172" s="45"/>
      <c r="F3172" s="334"/>
    </row>
    <row r="3173" spans="1:6" x14ac:dyDescent="0.25">
      <c r="A3173" s="382"/>
      <c r="B3173" s="383"/>
      <c r="C3173" s="254"/>
      <c r="D3173" s="45"/>
      <c r="E3173" s="45"/>
      <c r="F3173" s="334"/>
    </row>
    <row r="3174" spans="1:6" x14ac:dyDescent="0.25">
      <c r="A3174" s="382"/>
      <c r="B3174" s="383"/>
      <c r="C3174" s="254"/>
      <c r="D3174" s="45"/>
      <c r="E3174" s="45"/>
      <c r="F3174" s="334"/>
    </row>
    <row r="3175" spans="1:6" x14ac:dyDescent="0.25">
      <c r="A3175" s="382"/>
      <c r="B3175" s="383"/>
      <c r="C3175" s="254"/>
      <c r="D3175" s="45"/>
      <c r="E3175" s="45"/>
      <c r="F3175" s="334"/>
    </row>
    <row r="3176" spans="1:6" x14ac:dyDescent="0.25">
      <c r="A3176" s="382"/>
      <c r="B3176" s="383"/>
      <c r="C3176" s="254"/>
      <c r="D3176" s="45"/>
      <c r="E3176" s="45"/>
      <c r="F3176" s="334"/>
    </row>
    <row r="3177" spans="1:6" x14ac:dyDescent="0.25">
      <c r="A3177" s="382"/>
      <c r="B3177" s="383"/>
      <c r="C3177" s="254"/>
      <c r="D3177" s="45"/>
      <c r="E3177" s="45"/>
      <c r="F3177" s="334"/>
    </row>
    <row r="3178" spans="1:6" x14ac:dyDescent="0.25">
      <c r="A3178" s="382"/>
      <c r="B3178" s="383"/>
      <c r="C3178" s="254"/>
      <c r="D3178" s="45"/>
      <c r="E3178" s="45"/>
      <c r="F3178" s="334"/>
    </row>
    <row r="3179" spans="1:6" x14ac:dyDescent="0.25">
      <c r="A3179" s="382"/>
      <c r="B3179" s="383"/>
      <c r="C3179" s="254"/>
      <c r="D3179" s="45"/>
      <c r="E3179" s="45"/>
      <c r="F3179" s="334"/>
    </row>
    <row r="3180" spans="1:6" x14ac:dyDescent="0.25">
      <c r="A3180" s="382"/>
      <c r="B3180" s="383"/>
      <c r="C3180" s="254"/>
      <c r="D3180" s="45"/>
      <c r="E3180" s="45"/>
      <c r="F3180" s="334"/>
    </row>
    <row r="3181" spans="1:6" x14ac:dyDescent="0.25">
      <c r="A3181" s="382"/>
      <c r="B3181" s="383"/>
      <c r="C3181" s="254"/>
      <c r="D3181" s="45"/>
      <c r="E3181" s="45"/>
      <c r="F3181" s="334"/>
    </row>
    <row r="3182" spans="1:6" x14ac:dyDescent="0.25">
      <c r="A3182" s="382"/>
      <c r="B3182" s="383"/>
      <c r="C3182" s="254"/>
      <c r="D3182" s="45"/>
      <c r="E3182" s="45"/>
      <c r="F3182" s="334"/>
    </row>
    <row r="3183" spans="1:6" x14ac:dyDescent="0.25">
      <c r="A3183" s="382"/>
      <c r="B3183" s="383"/>
      <c r="C3183" s="254"/>
      <c r="D3183" s="45"/>
      <c r="E3183" s="45"/>
      <c r="F3183" s="334"/>
    </row>
    <row r="3184" spans="1:6" x14ac:dyDescent="0.25">
      <c r="A3184" s="382"/>
      <c r="B3184" s="383"/>
      <c r="C3184" s="254"/>
      <c r="D3184" s="45"/>
      <c r="E3184" s="45"/>
      <c r="F3184" s="334"/>
    </row>
    <row r="3185" spans="1:6" x14ac:dyDescent="0.25">
      <c r="A3185" s="382"/>
      <c r="B3185" s="383"/>
      <c r="C3185" s="254"/>
      <c r="D3185" s="45"/>
      <c r="E3185" s="45"/>
      <c r="F3185" s="334"/>
    </row>
    <row r="3186" spans="1:6" x14ac:dyDescent="0.25">
      <c r="A3186" s="382"/>
      <c r="B3186" s="383"/>
      <c r="C3186" s="254"/>
      <c r="D3186" s="45"/>
      <c r="E3186" s="45"/>
      <c r="F3186" s="334"/>
    </row>
    <row r="3187" spans="1:6" x14ac:dyDescent="0.25">
      <c r="A3187" s="382"/>
      <c r="B3187" s="383"/>
      <c r="C3187" s="254"/>
      <c r="D3187" s="45"/>
      <c r="E3187" s="45"/>
      <c r="F3187" s="334"/>
    </row>
    <row r="3188" spans="1:6" x14ac:dyDescent="0.25">
      <c r="A3188" s="382"/>
      <c r="B3188" s="383"/>
      <c r="C3188" s="254"/>
      <c r="D3188" s="45"/>
      <c r="E3188" s="45"/>
      <c r="F3188" s="334"/>
    </row>
    <row r="3189" spans="1:6" x14ac:dyDescent="0.25">
      <c r="A3189" s="382"/>
      <c r="B3189" s="383"/>
      <c r="C3189" s="254"/>
      <c r="D3189" s="45"/>
      <c r="E3189" s="45"/>
      <c r="F3189" s="334"/>
    </row>
    <row r="3190" spans="1:6" x14ac:dyDescent="0.25">
      <c r="A3190" s="382"/>
      <c r="B3190" s="383"/>
      <c r="C3190" s="254"/>
      <c r="D3190" s="45"/>
      <c r="E3190" s="45"/>
      <c r="F3190" s="334"/>
    </row>
    <row r="3191" spans="1:6" x14ac:dyDescent="0.25">
      <c r="A3191" s="382"/>
      <c r="B3191" s="383"/>
      <c r="C3191" s="254"/>
      <c r="D3191" s="45"/>
      <c r="E3191" s="45"/>
      <c r="F3191" s="334"/>
    </row>
    <row r="3192" spans="1:6" x14ac:dyDescent="0.25">
      <c r="A3192" s="382"/>
      <c r="B3192" s="383"/>
      <c r="C3192" s="254"/>
      <c r="D3192" s="45"/>
      <c r="E3192" s="45"/>
      <c r="F3192" s="334"/>
    </row>
    <row r="3193" spans="1:6" x14ac:dyDescent="0.25">
      <c r="A3193" s="382"/>
      <c r="B3193" s="383"/>
      <c r="C3193" s="254"/>
      <c r="D3193" s="45"/>
      <c r="E3193" s="45"/>
      <c r="F3193" s="334"/>
    </row>
    <row r="3194" spans="1:6" x14ac:dyDescent="0.25">
      <c r="A3194" s="382"/>
      <c r="B3194" s="383"/>
      <c r="C3194" s="254"/>
      <c r="D3194" s="45"/>
      <c r="E3194" s="45"/>
      <c r="F3194" s="334"/>
    </row>
    <row r="3195" spans="1:6" x14ac:dyDescent="0.25">
      <c r="A3195" s="382"/>
      <c r="B3195" s="383"/>
      <c r="C3195" s="254"/>
      <c r="D3195" s="45"/>
      <c r="E3195" s="45"/>
      <c r="F3195" s="334"/>
    </row>
    <row r="3196" spans="1:6" x14ac:dyDescent="0.25">
      <c r="A3196" s="382"/>
      <c r="B3196" s="383"/>
      <c r="C3196" s="254"/>
      <c r="D3196" s="45"/>
      <c r="E3196" s="45"/>
      <c r="F3196" s="334"/>
    </row>
    <row r="3197" spans="1:6" x14ac:dyDescent="0.25">
      <c r="A3197" s="382"/>
      <c r="B3197" s="383"/>
      <c r="C3197" s="254"/>
      <c r="D3197" s="45"/>
      <c r="E3197" s="45"/>
      <c r="F3197" s="334"/>
    </row>
    <row r="3198" spans="1:6" x14ac:dyDescent="0.25">
      <c r="A3198" s="382"/>
      <c r="B3198" s="383"/>
      <c r="C3198" s="254"/>
      <c r="D3198" s="45"/>
      <c r="E3198" s="45"/>
      <c r="F3198" s="334"/>
    </row>
    <row r="3199" spans="1:6" x14ac:dyDescent="0.25">
      <c r="A3199" s="382"/>
      <c r="B3199" s="383"/>
      <c r="C3199" s="254"/>
      <c r="D3199" s="45"/>
      <c r="E3199" s="45"/>
      <c r="F3199" s="334"/>
    </row>
    <row r="3200" spans="1:6" x14ac:dyDescent="0.25">
      <c r="A3200" s="382"/>
      <c r="B3200" s="383"/>
      <c r="C3200" s="254"/>
      <c r="D3200" s="45"/>
      <c r="E3200" s="45"/>
      <c r="F3200" s="334"/>
    </row>
    <row r="3201" spans="1:6" x14ac:dyDescent="0.25">
      <c r="A3201" s="382"/>
      <c r="B3201" s="383"/>
      <c r="C3201" s="254"/>
      <c r="D3201" s="45"/>
      <c r="E3201" s="45"/>
      <c r="F3201" s="334"/>
    </row>
    <row r="3202" spans="1:6" x14ac:dyDescent="0.25">
      <c r="A3202" s="382"/>
      <c r="B3202" s="383"/>
      <c r="C3202" s="254"/>
      <c r="D3202" s="45"/>
      <c r="E3202" s="45"/>
      <c r="F3202" s="334"/>
    </row>
    <row r="3203" spans="1:6" x14ac:dyDescent="0.25">
      <c r="A3203" s="382"/>
      <c r="B3203" s="383"/>
      <c r="C3203" s="254"/>
      <c r="D3203" s="45"/>
      <c r="E3203" s="45"/>
      <c r="F3203" s="334"/>
    </row>
    <row r="3204" spans="1:6" x14ac:dyDescent="0.25">
      <c r="A3204" s="382"/>
      <c r="B3204" s="383"/>
      <c r="C3204" s="254"/>
      <c r="D3204" s="45"/>
      <c r="E3204" s="45"/>
      <c r="F3204" s="334"/>
    </row>
    <row r="3205" spans="1:6" x14ac:dyDescent="0.25">
      <c r="A3205" s="382"/>
      <c r="B3205" s="383"/>
      <c r="C3205" s="254"/>
      <c r="D3205" s="45"/>
      <c r="E3205" s="45"/>
      <c r="F3205" s="334"/>
    </row>
    <row r="3206" spans="1:6" x14ac:dyDescent="0.25">
      <c r="A3206" s="382"/>
      <c r="B3206" s="383"/>
      <c r="C3206" s="254"/>
      <c r="D3206" s="45"/>
      <c r="E3206" s="45"/>
      <c r="F3206" s="334"/>
    </row>
    <row r="3207" spans="1:6" x14ac:dyDescent="0.25">
      <c r="A3207" s="382"/>
      <c r="B3207" s="383"/>
      <c r="C3207" s="254"/>
      <c r="D3207" s="45"/>
      <c r="E3207" s="45"/>
      <c r="F3207" s="334"/>
    </row>
    <row r="3208" spans="1:6" x14ac:dyDescent="0.25">
      <c r="A3208" s="382"/>
      <c r="B3208" s="383"/>
      <c r="C3208" s="254"/>
      <c r="D3208" s="45"/>
      <c r="E3208" s="45"/>
      <c r="F3208" s="334"/>
    </row>
    <row r="3209" spans="1:6" x14ac:dyDescent="0.25">
      <c r="A3209" s="382"/>
      <c r="B3209" s="383"/>
      <c r="C3209" s="254"/>
      <c r="D3209" s="45"/>
      <c r="E3209" s="45"/>
      <c r="F3209" s="334"/>
    </row>
    <row r="3210" spans="1:6" x14ac:dyDescent="0.25">
      <c r="A3210" s="382"/>
      <c r="B3210" s="383"/>
      <c r="C3210" s="254"/>
      <c r="D3210" s="45"/>
      <c r="E3210" s="45"/>
      <c r="F3210" s="334"/>
    </row>
    <row r="3211" spans="1:6" x14ac:dyDescent="0.25">
      <c r="A3211" s="382"/>
      <c r="B3211" s="383"/>
      <c r="C3211" s="254"/>
      <c r="D3211" s="45"/>
      <c r="E3211" s="45"/>
      <c r="F3211" s="334"/>
    </row>
    <row r="3212" spans="1:6" x14ac:dyDescent="0.25">
      <c r="A3212" s="382"/>
      <c r="B3212" s="383"/>
      <c r="C3212" s="254"/>
      <c r="D3212" s="45"/>
      <c r="E3212" s="45"/>
      <c r="F3212" s="334"/>
    </row>
    <row r="3213" spans="1:6" x14ac:dyDescent="0.25">
      <c r="A3213" s="382"/>
      <c r="B3213" s="383"/>
      <c r="C3213" s="254"/>
      <c r="D3213" s="45"/>
      <c r="E3213" s="45"/>
      <c r="F3213" s="334"/>
    </row>
    <row r="3214" spans="1:6" x14ac:dyDescent="0.25">
      <c r="A3214" s="382"/>
      <c r="B3214" s="383"/>
      <c r="C3214" s="254"/>
      <c r="D3214" s="45"/>
      <c r="E3214" s="45"/>
      <c r="F3214" s="334"/>
    </row>
    <row r="3215" spans="1:6" x14ac:dyDescent="0.25">
      <c r="A3215" s="382"/>
      <c r="B3215" s="383"/>
      <c r="C3215" s="254"/>
      <c r="D3215" s="45"/>
      <c r="E3215" s="45"/>
      <c r="F3215" s="334"/>
    </row>
    <row r="3216" spans="1:6" x14ac:dyDescent="0.25">
      <c r="A3216" s="382"/>
      <c r="B3216" s="383"/>
      <c r="C3216" s="254"/>
      <c r="D3216" s="45"/>
      <c r="E3216" s="45"/>
      <c r="F3216" s="334"/>
    </row>
    <row r="3217" spans="1:6" x14ac:dyDescent="0.25">
      <c r="A3217" s="382"/>
      <c r="B3217" s="383"/>
      <c r="C3217" s="254"/>
      <c r="D3217" s="45"/>
      <c r="E3217" s="45"/>
      <c r="F3217" s="334"/>
    </row>
    <row r="3218" spans="1:6" x14ac:dyDescent="0.25">
      <c r="A3218" s="382"/>
      <c r="B3218" s="383"/>
      <c r="C3218" s="254"/>
      <c r="D3218" s="45"/>
      <c r="E3218" s="45"/>
      <c r="F3218" s="334"/>
    </row>
    <row r="3219" spans="1:6" x14ac:dyDescent="0.25">
      <c r="A3219" s="382"/>
      <c r="B3219" s="383"/>
      <c r="C3219" s="254"/>
      <c r="D3219" s="45"/>
      <c r="E3219" s="45"/>
      <c r="F3219" s="334"/>
    </row>
    <row r="3220" spans="1:6" x14ac:dyDescent="0.25">
      <c r="A3220" s="382"/>
      <c r="B3220" s="383"/>
      <c r="C3220" s="254"/>
      <c r="D3220" s="45"/>
      <c r="E3220" s="45"/>
      <c r="F3220" s="334"/>
    </row>
    <row r="3221" spans="1:6" x14ac:dyDescent="0.25">
      <c r="A3221" s="382"/>
      <c r="B3221" s="383"/>
      <c r="C3221" s="254"/>
      <c r="D3221" s="45"/>
      <c r="E3221" s="45"/>
      <c r="F3221" s="334"/>
    </row>
    <row r="3222" spans="1:6" x14ac:dyDescent="0.25">
      <c r="A3222" s="382"/>
      <c r="B3222" s="383"/>
      <c r="C3222" s="254"/>
      <c r="D3222" s="45"/>
      <c r="E3222" s="45"/>
      <c r="F3222" s="334"/>
    </row>
    <row r="3223" spans="1:6" x14ac:dyDescent="0.25">
      <c r="A3223" s="382"/>
      <c r="B3223" s="383"/>
      <c r="C3223" s="254"/>
      <c r="D3223" s="45"/>
      <c r="E3223" s="45"/>
      <c r="F3223" s="334"/>
    </row>
    <row r="3224" spans="1:6" x14ac:dyDescent="0.25">
      <c r="A3224" s="382"/>
      <c r="B3224" s="383"/>
      <c r="C3224" s="254"/>
      <c r="D3224" s="45"/>
      <c r="E3224" s="45"/>
      <c r="F3224" s="334"/>
    </row>
    <row r="3225" spans="1:6" x14ac:dyDescent="0.25">
      <c r="A3225" s="382"/>
      <c r="B3225" s="383"/>
      <c r="C3225" s="254"/>
      <c r="D3225" s="45"/>
      <c r="E3225" s="45"/>
      <c r="F3225" s="334"/>
    </row>
    <row r="3226" spans="1:6" x14ac:dyDescent="0.25">
      <c r="A3226" s="382"/>
      <c r="B3226" s="383"/>
      <c r="C3226" s="254"/>
      <c r="D3226" s="45"/>
      <c r="E3226" s="45"/>
      <c r="F3226" s="334"/>
    </row>
    <row r="3227" spans="1:6" x14ac:dyDescent="0.25">
      <c r="A3227" s="382"/>
      <c r="B3227" s="383"/>
      <c r="C3227" s="254"/>
      <c r="D3227" s="45"/>
      <c r="E3227" s="45"/>
      <c r="F3227" s="334"/>
    </row>
    <row r="3228" spans="1:6" x14ac:dyDescent="0.25">
      <c r="A3228" s="382"/>
      <c r="B3228" s="383"/>
      <c r="C3228" s="254"/>
      <c r="D3228" s="45"/>
      <c r="E3228" s="45"/>
      <c r="F3228" s="334"/>
    </row>
    <row r="3229" spans="1:6" x14ac:dyDescent="0.25">
      <c r="A3229" s="382"/>
      <c r="B3229" s="383"/>
      <c r="C3229" s="254"/>
      <c r="D3229" s="45"/>
      <c r="E3229" s="45"/>
      <c r="F3229" s="334"/>
    </row>
    <row r="3230" spans="1:6" x14ac:dyDescent="0.25">
      <c r="A3230" s="382"/>
      <c r="B3230" s="383"/>
      <c r="C3230" s="254"/>
      <c r="D3230" s="45"/>
      <c r="E3230" s="45"/>
      <c r="F3230" s="334"/>
    </row>
    <row r="3231" spans="1:6" x14ac:dyDescent="0.25">
      <c r="A3231" s="382"/>
      <c r="B3231" s="383"/>
      <c r="C3231" s="254"/>
      <c r="D3231" s="45"/>
      <c r="E3231" s="45"/>
      <c r="F3231" s="334"/>
    </row>
    <row r="3232" spans="1:6" x14ac:dyDescent="0.25">
      <c r="A3232" s="382"/>
      <c r="B3232" s="383"/>
      <c r="C3232" s="254"/>
      <c r="D3232" s="45"/>
      <c r="E3232" s="45"/>
      <c r="F3232" s="334"/>
    </row>
    <row r="3233" spans="1:6" x14ac:dyDescent="0.25">
      <c r="A3233" s="382"/>
      <c r="B3233" s="383"/>
      <c r="C3233" s="254"/>
      <c r="D3233" s="45"/>
      <c r="E3233" s="45"/>
      <c r="F3233" s="334"/>
    </row>
    <row r="3234" spans="1:6" x14ac:dyDescent="0.25">
      <c r="A3234" s="382"/>
      <c r="B3234" s="383"/>
      <c r="C3234" s="254"/>
      <c r="D3234" s="45"/>
      <c r="E3234" s="45"/>
      <c r="F3234" s="334"/>
    </row>
    <row r="3235" spans="1:6" x14ac:dyDescent="0.25">
      <c r="A3235" s="382"/>
      <c r="B3235" s="383"/>
      <c r="C3235" s="254"/>
      <c r="D3235" s="45"/>
      <c r="E3235" s="45"/>
      <c r="F3235" s="334"/>
    </row>
    <row r="3236" spans="1:6" x14ac:dyDescent="0.25">
      <c r="A3236" s="382"/>
      <c r="B3236" s="383"/>
      <c r="C3236" s="254"/>
      <c r="D3236" s="45"/>
      <c r="E3236" s="45"/>
      <c r="F3236" s="334"/>
    </row>
    <row r="3237" spans="1:6" x14ac:dyDescent="0.25">
      <c r="A3237" s="382"/>
      <c r="B3237" s="383"/>
      <c r="C3237" s="254"/>
      <c r="D3237" s="45"/>
      <c r="E3237" s="45"/>
      <c r="F3237" s="334"/>
    </row>
    <row r="3238" spans="1:6" x14ac:dyDescent="0.25">
      <c r="A3238" s="382"/>
      <c r="B3238" s="383"/>
      <c r="C3238" s="254"/>
      <c r="D3238" s="45"/>
      <c r="E3238" s="45"/>
      <c r="F3238" s="334"/>
    </row>
    <row r="3239" spans="1:6" x14ac:dyDescent="0.25">
      <c r="A3239" s="382"/>
      <c r="B3239" s="383"/>
      <c r="C3239" s="254"/>
      <c r="D3239" s="45"/>
      <c r="E3239" s="45"/>
      <c r="F3239" s="334"/>
    </row>
    <row r="3240" spans="1:6" x14ac:dyDescent="0.25">
      <c r="A3240" s="382"/>
      <c r="B3240" s="383"/>
      <c r="C3240" s="254"/>
      <c r="D3240" s="45"/>
      <c r="E3240" s="45"/>
      <c r="F3240" s="334"/>
    </row>
    <row r="3241" spans="1:6" x14ac:dyDescent="0.25">
      <c r="A3241" s="382"/>
      <c r="B3241" s="383"/>
      <c r="C3241" s="254"/>
      <c r="D3241" s="45"/>
      <c r="E3241" s="45"/>
      <c r="F3241" s="334"/>
    </row>
    <row r="3242" spans="1:6" x14ac:dyDescent="0.25">
      <c r="A3242" s="382"/>
      <c r="B3242" s="383"/>
      <c r="C3242" s="254"/>
      <c r="D3242" s="45"/>
      <c r="E3242" s="45"/>
      <c r="F3242" s="334"/>
    </row>
    <row r="3243" spans="1:6" x14ac:dyDescent="0.25">
      <c r="A3243" s="382"/>
      <c r="B3243" s="383"/>
      <c r="C3243" s="254"/>
      <c r="D3243" s="45"/>
      <c r="E3243" s="45"/>
      <c r="F3243" s="334"/>
    </row>
    <row r="3244" spans="1:6" x14ac:dyDescent="0.25">
      <c r="A3244" s="382"/>
      <c r="B3244" s="383"/>
      <c r="C3244" s="254"/>
      <c r="D3244" s="45"/>
      <c r="E3244" s="45"/>
      <c r="F3244" s="334"/>
    </row>
    <row r="3245" spans="1:6" x14ac:dyDescent="0.25">
      <c r="A3245" s="382"/>
      <c r="B3245" s="383"/>
      <c r="C3245" s="254"/>
      <c r="D3245" s="45"/>
      <c r="E3245" s="45"/>
      <c r="F3245" s="334"/>
    </row>
    <row r="3246" spans="1:6" x14ac:dyDescent="0.25">
      <c r="A3246" s="382"/>
      <c r="B3246" s="383"/>
      <c r="C3246" s="254"/>
      <c r="D3246" s="45"/>
      <c r="E3246" s="45"/>
      <c r="F3246" s="334"/>
    </row>
    <row r="3247" spans="1:6" x14ac:dyDescent="0.25">
      <c r="A3247" s="382"/>
      <c r="B3247" s="383"/>
      <c r="C3247" s="254"/>
      <c r="D3247" s="45"/>
      <c r="E3247" s="45"/>
      <c r="F3247" s="334"/>
    </row>
    <row r="3248" spans="1:6" x14ac:dyDescent="0.25">
      <c r="A3248" s="382"/>
      <c r="B3248" s="383"/>
      <c r="C3248" s="254"/>
      <c r="D3248" s="45"/>
      <c r="E3248" s="45"/>
      <c r="F3248" s="334"/>
    </row>
    <row r="3249" spans="1:6" x14ac:dyDescent="0.25">
      <c r="A3249" s="382"/>
      <c r="B3249" s="383"/>
      <c r="C3249" s="254"/>
      <c r="D3249" s="45"/>
      <c r="E3249" s="45"/>
      <c r="F3249" s="334"/>
    </row>
    <row r="3250" spans="1:6" x14ac:dyDescent="0.25">
      <c r="A3250" s="382"/>
      <c r="B3250" s="383"/>
      <c r="C3250" s="254"/>
      <c r="D3250" s="45"/>
      <c r="E3250" s="45"/>
      <c r="F3250" s="334"/>
    </row>
    <row r="3251" spans="1:6" x14ac:dyDescent="0.25">
      <c r="A3251" s="382"/>
      <c r="B3251" s="383"/>
      <c r="C3251" s="254"/>
      <c r="D3251" s="45"/>
      <c r="E3251" s="45"/>
      <c r="F3251" s="334"/>
    </row>
    <row r="3252" spans="1:6" x14ac:dyDescent="0.25">
      <c r="A3252" s="382"/>
      <c r="B3252" s="383"/>
      <c r="C3252" s="254"/>
      <c r="D3252" s="45"/>
      <c r="E3252" s="45"/>
      <c r="F3252" s="334"/>
    </row>
    <row r="3253" spans="1:6" x14ac:dyDescent="0.25">
      <c r="A3253" s="382"/>
      <c r="B3253" s="383"/>
      <c r="C3253" s="254"/>
      <c r="D3253" s="45"/>
      <c r="E3253" s="45"/>
      <c r="F3253" s="334"/>
    </row>
    <row r="3254" spans="1:6" x14ac:dyDescent="0.25">
      <c r="A3254" s="382"/>
      <c r="B3254" s="383"/>
      <c r="C3254" s="254"/>
      <c r="D3254" s="45"/>
      <c r="E3254" s="45"/>
      <c r="F3254" s="334"/>
    </row>
    <row r="3255" spans="1:6" x14ac:dyDescent="0.25">
      <c r="A3255" s="382"/>
      <c r="B3255" s="383"/>
      <c r="C3255" s="254"/>
      <c r="D3255" s="45"/>
      <c r="E3255" s="45"/>
      <c r="F3255" s="334"/>
    </row>
    <row r="3256" spans="1:6" x14ac:dyDescent="0.25">
      <c r="A3256" s="382"/>
      <c r="B3256" s="383"/>
      <c r="C3256" s="254"/>
      <c r="D3256" s="45"/>
      <c r="E3256" s="45"/>
      <c r="F3256" s="334"/>
    </row>
    <row r="3257" spans="1:6" x14ac:dyDescent="0.25">
      <c r="A3257" s="382"/>
      <c r="B3257" s="383"/>
      <c r="C3257" s="254"/>
      <c r="D3257" s="45"/>
      <c r="E3257" s="45"/>
      <c r="F3257" s="334"/>
    </row>
    <row r="3258" spans="1:6" x14ac:dyDescent="0.25">
      <c r="A3258" s="382"/>
      <c r="B3258" s="383"/>
      <c r="C3258" s="254"/>
      <c r="D3258" s="45"/>
      <c r="E3258" s="45"/>
      <c r="F3258" s="334"/>
    </row>
    <row r="3259" spans="1:6" x14ac:dyDescent="0.25">
      <c r="A3259" s="382"/>
      <c r="B3259" s="383"/>
      <c r="C3259" s="254"/>
      <c r="D3259" s="45"/>
      <c r="E3259" s="45"/>
      <c r="F3259" s="334"/>
    </row>
    <row r="3260" spans="1:6" x14ac:dyDescent="0.25">
      <c r="A3260" s="382"/>
      <c r="B3260" s="383"/>
      <c r="C3260" s="254"/>
      <c r="D3260" s="45"/>
      <c r="E3260" s="45"/>
      <c r="F3260" s="334"/>
    </row>
    <row r="3261" spans="1:6" x14ac:dyDescent="0.25">
      <c r="A3261" s="382"/>
      <c r="B3261" s="383"/>
      <c r="C3261" s="254"/>
      <c r="D3261" s="45"/>
      <c r="E3261" s="45"/>
      <c r="F3261" s="334"/>
    </row>
    <row r="3262" spans="1:6" x14ac:dyDescent="0.25">
      <c r="A3262" s="382"/>
      <c r="B3262" s="383"/>
      <c r="C3262" s="254"/>
      <c r="D3262" s="45"/>
      <c r="E3262" s="45"/>
      <c r="F3262" s="334"/>
    </row>
    <row r="3263" spans="1:6" x14ac:dyDescent="0.25">
      <c r="A3263" s="382"/>
      <c r="B3263" s="383"/>
      <c r="C3263" s="254"/>
      <c r="D3263" s="45"/>
      <c r="E3263" s="45"/>
      <c r="F3263" s="334"/>
    </row>
    <row r="3264" spans="1:6" x14ac:dyDescent="0.25">
      <c r="A3264" s="382"/>
      <c r="B3264" s="383"/>
      <c r="C3264" s="254"/>
      <c r="D3264" s="45"/>
      <c r="E3264" s="45"/>
      <c r="F3264" s="334"/>
    </row>
    <row r="3265" spans="1:6" x14ac:dyDescent="0.25">
      <c r="A3265" s="382"/>
      <c r="B3265" s="383"/>
      <c r="C3265" s="254"/>
      <c r="D3265" s="45"/>
      <c r="E3265" s="45"/>
      <c r="F3265" s="334"/>
    </row>
    <row r="3266" spans="1:6" x14ac:dyDescent="0.25">
      <c r="A3266" s="382"/>
      <c r="B3266" s="383"/>
      <c r="C3266" s="254"/>
      <c r="D3266" s="45"/>
      <c r="E3266" s="45"/>
      <c r="F3266" s="334"/>
    </row>
    <row r="3267" spans="1:6" x14ac:dyDescent="0.25">
      <c r="A3267" s="382"/>
      <c r="B3267" s="383"/>
      <c r="C3267" s="254"/>
      <c r="D3267" s="45"/>
      <c r="E3267" s="45"/>
      <c r="F3267" s="334"/>
    </row>
    <row r="3268" spans="1:6" x14ac:dyDescent="0.25">
      <c r="A3268" s="382"/>
      <c r="B3268" s="383"/>
      <c r="C3268" s="254"/>
      <c r="D3268" s="45"/>
      <c r="E3268" s="45"/>
      <c r="F3268" s="334"/>
    </row>
    <row r="3269" spans="1:6" x14ac:dyDescent="0.25">
      <c r="A3269" s="382"/>
      <c r="B3269" s="383"/>
      <c r="C3269" s="254"/>
      <c r="D3269" s="45"/>
      <c r="E3269" s="45"/>
      <c r="F3269" s="334"/>
    </row>
    <row r="3270" spans="1:6" x14ac:dyDescent="0.25">
      <c r="A3270" s="382"/>
      <c r="B3270" s="383"/>
      <c r="C3270" s="254"/>
      <c r="D3270" s="45"/>
      <c r="E3270" s="45"/>
      <c r="F3270" s="334"/>
    </row>
    <row r="3271" spans="1:6" x14ac:dyDescent="0.25">
      <c r="A3271" s="382"/>
      <c r="B3271" s="383"/>
      <c r="C3271" s="254"/>
      <c r="D3271" s="45"/>
      <c r="E3271" s="45"/>
      <c r="F3271" s="334"/>
    </row>
    <row r="3272" spans="1:6" x14ac:dyDescent="0.25">
      <c r="A3272" s="382"/>
      <c r="B3272" s="383"/>
      <c r="C3272" s="254"/>
      <c r="D3272" s="45"/>
      <c r="E3272" s="45"/>
      <c r="F3272" s="334"/>
    </row>
    <row r="3273" spans="1:6" x14ac:dyDescent="0.25">
      <c r="A3273" s="382"/>
      <c r="B3273" s="383"/>
      <c r="C3273" s="254"/>
      <c r="D3273" s="45"/>
      <c r="E3273" s="45"/>
      <c r="F3273" s="334"/>
    </row>
    <row r="3274" spans="1:6" x14ac:dyDescent="0.25">
      <c r="A3274" s="382"/>
      <c r="B3274" s="383"/>
      <c r="C3274" s="254"/>
      <c r="D3274" s="45"/>
      <c r="E3274" s="45"/>
      <c r="F3274" s="334"/>
    </row>
    <row r="3275" spans="1:6" x14ac:dyDescent="0.25">
      <c r="A3275" s="382"/>
      <c r="B3275" s="383"/>
      <c r="C3275" s="254"/>
      <c r="D3275" s="45"/>
      <c r="E3275" s="45"/>
      <c r="F3275" s="334"/>
    </row>
    <row r="3276" spans="1:6" x14ac:dyDescent="0.25">
      <c r="A3276" s="382"/>
      <c r="B3276" s="383"/>
      <c r="C3276" s="254"/>
      <c r="D3276" s="45"/>
      <c r="E3276" s="45"/>
      <c r="F3276" s="334"/>
    </row>
    <row r="3277" spans="1:6" x14ac:dyDescent="0.25">
      <c r="A3277" s="382"/>
      <c r="B3277" s="383"/>
      <c r="C3277" s="254"/>
      <c r="D3277" s="45"/>
      <c r="E3277" s="45"/>
      <c r="F3277" s="334"/>
    </row>
    <row r="3278" spans="1:6" x14ac:dyDescent="0.25">
      <c r="A3278" s="382"/>
      <c r="B3278" s="383"/>
      <c r="C3278" s="254"/>
      <c r="D3278" s="45"/>
      <c r="E3278" s="45"/>
      <c r="F3278" s="334"/>
    </row>
    <row r="3279" spans="1:6" x14ac:dyDescent="0.25">
      <c r="A3279" s="382"/>
      <c r="B3279" s="383"/>
      <c r="C3279" s="254"/>
      <c r="D3279" s="45"/>
      <c r="E3279" s="45"/>
      <c r="F3279" s="334"/>
    </row>
    <row r="3280" spans="1:6" x14ac:dyDescent="0.25">
      <c r="A3280" s="382"/>
      <c r="B3280" s="383"/>
      <c r="C3280" s="254"/>
      <c r="D3280" s="45"/>
      <c r="E3280" s="45"/>
      <c r="F3280" s="334"/>
    </row>
    <row r="3281" spans="1:6" x14ac:dyDescent="0.25">
      <c r="A3281" s="382"/>
      <c r="B3281" s="383"/>
      <c r="C3281" s="254"/>
      <c r="D3281" s="45"/>
      <c r="E3281" s="45"/>
      <c r="F3281" s="334"/>
    </row>
    <row r="3282" spans="1:6" x14ac:dyDescent="0.25">
      <c r="A3282" s="382"/>
      <c r="B3282" s="383"/>
      <c r="C3282" s="254"/>
      <c r="D3282" s="45"/>
      <c r="E3282" s="45"/>
      <c r="F3282" s="334"/>
    </row>
    <row r="3283" spans="1:6" x14ac:dyDescent="0.25">
      <c r="A3283" s="382"/>
      <c r="B3283" s="383"/>
      <c r="C3283" s="254"/>
      <c r="D3283" s="45"/>
      <c r="E3283" s="45"/>
      <c r="F3283" s="334"/>
    </row>
    <row r="3284" spans="1:6" x14ac:dyDescent="0.25">
      <c r="A3284" s="382"/>
      <c r="B3284" s="383"/>
      <c r="C3284" s="254"/>
      <c r="D3284" s="45"/>
      <c r="E3284" s="45"/>
      <c r="F3284" s="334"/>
    </row>
    <row r="3285" spans="1:6" x14ac:dyDescent="0.25">
      <c r="A3285" s="382"/>
      <c r="B3285" s="383"/>
      <c r="C3285" s="254"/>
      <c r="D3285" s="45"/>
      <c r="E3285" s="45"/>
      <c r="F3285" s="334"/>
    </row>
    <row r="3286" spans="1:6" x14ac:dyDescent="0.25">
      <c r="A3286" s="382"/>
      <c r="B3286" s="383"/>
      <c r="C3286" s="254"/>
      <c r="D3286" s="45"/>
      <c r="E3286" s="45"/>
      <c r="F3286" s="334"/>
    </row>
    <row r="3287" spans="1:6" x14ac:dyDescent="0.25">
      <c r="A3287" s="382"/>
      <c r="B3287" s="383"/>
      <c r="C3287" s="254"/>
      <c r="D3287" s="45"/>
      <c r="E3287" s="45"/>
      <c r="F3287" s="334"/>
    </row>
    <row r="3288" spans="1:6" x14ac:dyDescent="0.25">
      <c r="A3288" s="382"/>
      <c r="B3288" s="383"/>
      <c r="C3288" s="254"/>
      <c r="D3288" s="45"/>
      <c r="E3288" s="45"/>
      <c r="F3288" s="334"/>
    </row>
    <row r="3289" spans="1:6" x14ac:dyDescent="0.25">
      <c r="A3289" s="382"/>
      <c r="B3289" s="383"/>
      <c r="C3289" s="254"/>
      <c r="D3289" s="45"/>
      <c r="E3289" s="45"/>
      <c r="F3289" s="334"/>
    </row>
    <row r="3290" spans="1:6" x14ac:dyDescent="0.25">
      <c r="A3290" s="382"/>
      <c r="B3290" s="383"/>
      <c r="C3290" s="254"/>
      <c r="D3290" s="45"/>
      <c r="E3290" s="45"/>
      <c r="F3290" s="334"/>
    </row>
    <row r="3291" spans="1:6" x14ac:dyDescent="0.25">
      <c r="A3291" s="382"/>
      <c r="B3291" s="383"/>
      <c r="C3291" s="254"/>
      <c r="D3291" s="45"/>
      <c r="E3291" s="45"/>
      <c r="F3291" s="334"/>
    </row>
    <row r="3292" spans="1:6" x14ac:dyDescent="0.25">
      <c r="A3292" s="382"/>
      <c r="B3292" s="383"/>
      <c r="C3292" s="254"/>
      <c r="D3292" s="45"/>
      <c r="E3292" s="45"/>
      <c r="F3292" s="334"/>
    </row>
    <row r="3293" spans="1:6" x14ac:dyDescent="0.25">
      <c r="A3293" s="382"/>
      <c r="B3293" s="383"/>
      <c r="C3293" s="254"/>
      <c r="D3293" s="45"/>
      <c r="E3293" s="45"/>
      <c r="F3293" s="334"/>
    </row>
    <row r="3294" spans="1:6" x14ac:dyDescent="0.25">
      <c r="A3294" s="382"/>
      <c r="B3294" s="383"/>
      <c r="C3294" s="254"/>
      <c r="D3294" s="45"/>
      <c r="E3294" s="45"/>
      <c r="F3294" s="334"/>
    </row>
    <row r="3295" spans="1:6" x14ac:dyDescent="0.25">
      <c r="A3295" s="382"/>
      <c r="B3295" s="383"/>
      <c r="C3295" s="254"/>
      <c r="D3295" s="45"/>
      <c r="E3295" s="45"/>
      <c r="F3295" s="334"/>
    </row>
    <row r="3296" spans="1:6" x14ac:dyDescent="0.25">
      <c r="A3296" s="382"/>
      <c r="B3296" s="383"/>
      <c r="C3296" s="254"/>
      <c r="D3296" s="45"/>
      <c r="E3296" s="45"/>
      <c r="F3296" s="334"/>
    </row>
    <row r="3297" spans="1:6" x14ac:dyDescent="0.25">
      <c r="A3297" s="382"/>
      <c r="B3297" s="383"/>
      <c r="C3297" s="254"/>
      <c r="D3297" s="45"/>
      <c r="E3297" s="45"/>
      <c r="F3297" s="334"/>
    </row>
    <row r="3298" spans="1:6" x14ac:dyDescent="0.25">
      <c r="A3298" s="382"/>
      <c r="B3298" s="383"/>
      <c r="C3298" s="254"/>
      <c r="D3298" s="45"/>
      <c r="E3298" s="45"/>
      <c r="F3298" s="334"/>
    </row>
    <row r="3299" spans="1:6" x14ac:dyDescent="0.25">
      <c r="A3299" s="382"/>
      <c r="B3299" s="383"/>
      <c r="C3299" s="254"/>
      <c r="D3299" s="45"/>
      <c r="E3299" s="45"/>
      <c r="F3299" s="334"/>
    </row>
    <row r="3300" spans="1:6" x14ac:dyDescent="0.25">
      <c r="A3300" s="382"/>
      <c r="B3300" s="383"/>
      <c r="C3300" s="254"/>
      <c r="D3300" s="45"/>
      <c r="E3300" s="45"/>
      <c r="F3300" s="334"/>
    </row>
    <row r="3301" spans="1:6" x14ac:dyDescent="0.25">
      <c r="A3301" s="382"/>
      <c r="B3301" s="383"/>
      <c r="C3301" s="254"/>
      <c r="D3301" s="45"/>
      <c r="E3301" s="45"/>
      <c r="F3301" s="334"/>
    </row>
    <row r="3302" spans="1:6" x14ac:dyDescent="0.25">
      <c r="A3302" s="382"/>
      <c r="B3302" s="383"/>
      <c r="C3302" s="254"/>
      <c r="D3302" s="45"/>
      <c r="E3302" s="45"/>
      <c r="F3302" s="334"/>
    </row>
    <row r="3303" spans="1:6" x14ac:dyDescent="0.25">
      <c r="A3303" s="382"/>
      <c r="B3303" s="383"/>
      <c r="C3303" s="254"/>
      <c r="D3303" s="45"/>
      <c r="E3303" s="45"/>
      <c r="F3303" s="334"/>
    </row>
    <row r="3304" spans="1:6" x14ac:dyDescent="0.25">
      <c r="A3304" s="382"/>
      <c r="B3304" s="383"/>
      <c r="C3304" s="254"/>
      <c r="D3304" s="45"/>
      <c r="E3304" s="45"/>
      <c r="F3304" s="334"/>
    </row>
    <row r="3305" spans="1:6" x14ac:dyDescent="0.25">
      <c r="A3305" s="382"/>
      <c r="B3305" s="383"/>
      <c r="C3305" s="254"/>
      <c r="D3305" s="45"/>
      <c r="E3305" s="45"/>
      <c r="F3305" s="334"/>
    </row>
    <row r="3306" spans="1:6" x14ac:dyDescent="0.25">
      <c r="A3306" s="382"/>
      <c r="B3306" s="383"/>
      <c r="C3306" s="254"/>
      <c r="D3306" s="45"/>
      <c r="E3306" s="45"/>
      <c r="F3306" s="334"/>
    </row>
    <row r="3307" spans="1:6" x14ac:dyDescent="0.25">
      <c r="A3307" s="382"/>
      <c r="B3307" s="383"/>
      <c r="C3307" s="254"/>
      <c r="D3307" s="45"/>
      <c r="E3307" s="45"/>
      <c r="F3307" s="334"/>
    </row>
    <row r="3308" spans="1:6" x14ac:dyDescent="0.25">
      <c r="A3308" s="382"/>
      <c r="B3308" s="383"/>
      <c r="C3308" s="254"/>
      <c r="D3308" s="45"/>
      <c r="E3308" s="45"/>
      <c r="F3308" s="334"/>
    </row>
    <row r="3309" spans="1:6" x14ac:dyDescent="0.25">
      <c r="A3309" s="382"/>
      <c r="B3309" s="383"/>
      <c r="C3309" s="254"/>
      <c r="D3309" s="45"/>
      <c r="E3309" s="45"/>
      <c r="F3309" s="334"/>
    </row>
    <row r="3310" spans="1:6" x14ac:dyDescent="0.25">
      <c r="A3310" s="382"/>
      <c r="B3310" s="383"/>
      <c r="C3310" s="254"/>
      <c r="D3310" s="45"/>
      <c r="E3310" s="45"/>
      <c r="F3310" s="334"/>
    </row>
    <row r="3311" spans="1:6" x14ac:dyDescent="0.25">
      <c r="A3311" s="382"/>
      <c r="B3311" s="383"/>
      <c r="C3311" s="254"/>
      <c r="D3311" s="45"/>
      <c r="E3311" s="45"/>
      <c r="F3311" s="334"/>
    </row>
    <row r="3312" spans="1:6" x14ac:dyDescent="0.25">
      <c r="A3312" s="382"/>
      <c r="B3312" s="383"/>
      <c r="C3312" s="254"/>
      <c r="D3312" s="45"/>
      <c r="E3312" s="45"/>
      <c r="F3312" s="334"/>
    </row>
    <row r="3313" spans="1:6" x14ac:dyDescent="0.25">
      <c r="A3313" s="382"/>
      <c r="B3313" s="383"/>
      <c r="C3313" s="254"/>
      <c r="D3313" s="45"/>
      <c r="E3313" s="45"/>
      <c r="F3313" s="334"/>
    </row>
    <row r="3314" spans="1:6" x14ac:dyDescent="0.25">
      <c r="A3314" s="382"/>
      <c r="B3314" s="383"/>
      <c r="C3314" s="254"/>
      <c r="D3314" s="45"/>
      <c r="E3314" s="45"/>
      <c r="F3314" s="334"/>
    </row>
    <row r="3315" spans="1:6" x14ac:dyDescent="0.25">
      <c r="A3315" s="382"/>
      <c r="B3315" s="383"/>
      <c r="C3315" s="254"/>
      <c r="D3315" s="45"/>
      <c r="E3315" s="45"/>
      <c r="F3315" s="334"/>
    </row>
    <row r="3316" spans="1:6" x14ac:dyDescent="0.25">
      <c r="A3316" s="382"/>
      <c r="B3316" s="383"/>
      <c r="C3316" s="254"/>
      <c r="D3316" s="45"/>
      <c r="E3316" s="45"/>
      <c r="F3316" s="334"/>
    </row>
    <row r="3317" spans="1:6" x14ac:dyDescent="0.25">
      <c r="A3317" s="382"/>
      <c r="B3317" s="383"/>
      <c r="C3317" s="254"/>
      <c r="D3317" s="45"/>
      <c r="E3317" s="45"/>
      <c r="F3317" s="334"/>
    </row>
    <row r="3318" spans="1:6" x14ac:dyDescent="0.25">
      <c r="A3318" s="382"/>
      <c r="B3318" s="383"/>
      <c r="C3318" s="254"/>
      <c r="D3318" s="45"/>
      <c r="E3318" s="45"/>
      <c r="F3318" s="334"/>
    </row>
    <row r="3319" spans="1:6" x14ac:dyDescent="0.25">
      <c r="A3319" s="382"/>
      <c r="B3319" s="383"/>
      <c r="C3319" s="254"/>
      <c r="D3319" s="45"/>
      <c r="E3319" s="45"/>
      <c r="F3319" s="334"/>
    </row>
    <row r="3320" spans="1:6" x14ac:dyDescent="0.25">
      <c r="A3320" s="382"/>
      <c r="B3320" s="383"/>
      <c r="C3320" s="254"/>
      <c r="D3320" s="45"/>
      <c r="E3320" s="45"/>
      <c r="F3320" s="334"/>
    </row>
    <row r="3321" spans="1:6" x14ac:dyDescent="0.25">
      <c r="A3321" s="382"/>
      <c r="B3321" s="383"/>
      <c r="C3321" s="254"/>
      <c r="D3321" s="45"/>
      <c r="E3321" s="45"/>
      <c r="F3321" s="334"/>
    </row>
    <row r="3322" spans="1:6" x14ac:dyDescent="0.25">
      <c r="A3322" s="382"/>
      <c r="B3322" s="383"/>
      <c r="C3322" s="254"/>
      <c r="D3322" s="45"/>
      <c r="E3322" s="45"/>
      <c r="F3322" s="334"/>
    </row>
    <row r="3323" spans="1:6" x14ac:dyDescent="0.25">
      <c r="A3323" s="382"/>
      <c r="B3323" s="383"/>
      <c r="C3323" s="254"/>
      <c r="D3323" s="45"/>
      <c r="E3323" s="45"/>
      <c r="F3323" s="334"/>
    </row>
    <row r="3324" spans="1:6" x14ac:dyDescent="0.25">
      <c r="A3324" s="382"/>
      <c r="B3324" s="383"/>
      <c r="C3324" s="254"/>
      <c r="D3324" s="45"/>
      <c r="E3324" s="45"/>
      <c r="F3324" s="334"/>
    </row>
    <row r="3325" spans="1:6" x14ac:dyDescent="0.25">
      <c r="A3325" s="382"/>
      <c r="B3325" s="383"/>
      <c r="C3325" s="254"/>
      <c r="D3325" s="45"/>
      <c r="E3325" s="45"/>
      <c r="F3325" s="334"/>
    </row>
    <row r="3326" spans="1:6" x14ac:dyDescent="0.25">
      <c r="A3326" s="382"/>
      <c r="B3326" s="383"/>
      <c r="C3326" s="254"/>
      <c r="D3326" s="45"/>
      <c r="E3326" s="45"/>
      <c r="F3326" s="334"/>
    </row>
    <row r="3327" spans="1:6" x14ac:dyDescent="0.25">
      <c r="A3327" s="382"/>
      <c r="B3327" s="383"/>
      <c r="C3327" s="254"/>
      <c r="D3327" s="45"/>
      <c r="E3327" s="45"/>
      <c r="F3327" s="334"/>
    </row>
    <row r="3328" spans="1:6" x14ac:dyDescent="0.25">
      <c r="A3328" s="382"/>
      <c r="B3328" s="383"/>
      <c r="C3328" s="254"/>
      <c r="D3328" s="45"/>
      <c r="E3328" s="45"/>
      <c r="F3328" s="334"/>
    </row>
    <row r="3329" spans="1:6" x14ac:dyDescent="0.25">
      <c r="A3329" s="382"/>
      <c r="B3329" s="383"/>
      <c r="C3329" s="254"/>
      <c r="D3329" s="45"/>
      <c r="E3329" s="45"/>
      <c r="F3329" s="334"/>
    </row>
    <row r="3330" spans="1:6" x14ac:dyDescent="0.25">
      <c r="A3330" s="382"/>
      <c r="B3330" s="383"/>
      <c r="C3330" s="254"/>
      <c r="D3330" s="45"/>
      <c r="E3330" s="45"/>
      <c r="F3330" s="334"/>
    </row>
    <row r="3331" spans="1:6" x14ac:dyDescent="0.25">
      <c r="A3331" s="382"/>
      <c r="B3331" s="383"/>
      <c r="C3331" s="254"/>
      <c r="D3331" s="45"/>
      <c r="E3331" s="45"/>
      <c r="F3331" s="334"/>
    </row>
    <row r="3332" spans="1:6" x14ac:dyDescent="0.25">
      <c r="A3332" s="382"/>
      <c r="B3332" s="383"/>
      <c r="C3332" s="254"/>
      <c r="D3332" s="45"/>
      <c r="E3332" s="45"/>
      <c r="F3332" s="334"/>
    </row>
    <row r="3333" spans="1:6" x14ac:dyDescent="0.25">
      <c r="A3333" s="382"/>
      <c r="B3333" s="383"/>
      <c r="C3333" s="254"/>
      <c r="D3333" s="45"/>
      <c r="E3333" s="45"/>
      <c r="F3333" s="334"/>
    </row>
    <row r="3334" spans="1:6" x14ac:dyDescent="0.25">
      <c r="A3334" s="382"/>
      <c r="B3334" s="383"/>
      <c r="C3334" s="254"/>
      <c r="D3334" s="45"/>
      <c r="E3334" s="45"/>
      <c r="F3334" s="334"/>
    </row>
    <row r="3335" spans="1:6" x14ac:dyDescent="0.25">
      <c r="A3335" s="382"/>
      <c r="B3335" s="383"/>
      <c r="C3335" s="254"/>
      <c r="D3335" s="45"/>
      <c r="E3335" s="45"/>
      <c r="F3335" s="334"/>
    </row>
    <row r="3336" spans="1:6" x14ac:dyDescent="0.25">
      <c r="A3336" s="382"/>
      <c r="B3336" s="383"/>
      <c r="C3336" s="254"/>
      <c r="D3336" s="45"/>
      <c r="E3336" s="45"/>
      <c r="F3336" s="334"/>
    </row>
    <row r="3337" spans="1:6" x14ac:dyDescent="0.25">
      <c r="A3337" s="382"/>
      <c r="B3337" s="383"/>
      <c r="C3337" s="254"/>
      <c r="D3337" s="45"/>
      <c r="E3337" s="45"/>
      <c r="F3337" s="334"/>
    </row>
    <row r="3338" spans="1:6" x14ac:dyDescent="0.25">
      <c r="A3338" s="382"/>
      <c r="B3338" s="383"/>
      <c r="C3338" s="254"/>
      <c r="D3338" s="45"/>
      <c r="E3338" s="45"/>
      <c r="F3338" s="334"/>
    </row>
    <row r="3339" spans="1:6" x14ac:dyDescent="0.25">
      <c r="A3339" s="382"/>
      <c r="B3339" s="383"/>
      <c r="C3339" s="254"/>
      <c r="D3339" s="45"/>
      <c r="E3339" s="45"/>
      <c r="F3339" s="334"/>
    </row>
    <row r="3340" spans="1:6" x14ac:dyDescent="0.25">
      <c r="A3340" s="382"/>
      <c r="B3340" s="383"/>
      <c r="C3340" s="254"/>
      <c r="D3340" s="45"/>
      <c r="E3340" s="45"/>
      <c r="F3340" s="334"/>
    </row>
    <row r="3341" spans="1:6" x14ac:dyDescent="0.25">
      <c r="A3341" s="382"/>
      <c r="B3341" s="383"/>
      <c r="C3341" s="254"/>
      <c r="D3341" s="45"/>
      <c r="E3341" s="45"/>
      <c r="F3341" s="334"/>
    </row>
    <row r="3342" spans="1:6" x14ac:dyDescent="0.25">
      <c r="A3342" s="382"/>
      <c r="B3342" s="383"/>
      <c r="C3342" s="254"/>
      <c r="D3342" s="45"/>
      <c r="E3342" s="45"/>
      <c r="F3342" s="334"/>
    </row>
    <row r="3343" spans="1:6" x14ac:dyDescent="0.25">
      <c r="A3343" s="382"/>
      <c r="B3343" s="383"/>
      <c r="C3343" s="254"/>
      <c r="D3343" s="45"/>
      <c r="E3343" s="45"/>
      <c r="F3343" s="334"/>
    </row>
    <row r="3344" spans="1:6" x14ac:dyDescent="0.25">
      <c r="A3344" s="382"/>
      <c r="B3344" s="383"/>
      <c r="C3344" s="254"/>
      <c r="D3344" s="45"/>
      <c r="E3344" s="45"/>
      <c r="F3344" s="334"/>
    </row>
    <row r="3345" spans="1:6" x14ac:dyDescent="0.25">
      <c r="A3345" s="382"/>
      <c r="B3345" s="383"/>
      <c r="C3345" s="254"/>
      <c r="D3345" s="45"/>
      <c r="E3345" s="45"/>
      <c r="F3345" s="334"/>
    </row>
    <row r="3346" spans="1:6" x14ac:dyDescent="0.25">
      <c r="A3346" s="382"/>
      <c r="B3346" s="383"/>
      <c r="C3346" s="254"/>
      <c r="D3346" s="45"/>
      <c r="E3346" s="45"/>
      <c r="F3346" s="334"/>
    </row>
    <row r="3347" spans="1:6" x14ac:dyDescent="0.25">
      <c r="A3347" s="382"/>
      <c r="B3347" s="383"/>
      <c r="C3347" s="254"/>
      <c r="D3347" s="45"/>
      <c r="E3347" s="45"/>
      <c r="F3347" s="334"/>
    </row>
    <row r="3348" spans="1:6" x14ac:dyDescent="0.25">
      <c r="A3348" s="382"/>
      <c r="B3348" s="383"/>
      <c r="C3348" s="254"/>
      <c r="D3348" s="45"/>
      <c r="E3348" s="45"/>
      <c r="F3348" s="334"/>
    </row>
    <row r="3349" spans="1:6" x14ac:dyDescent="0.25">
      <c r="A3349" s="382"/>
      <c r="B3349" s="383"/>
      <c r="C3349" s="254"/>
      <c r="D3349" s="45"/>
      <c r="E3349" s="45"/>
      <c r="F3349" s="334"/>
    </row>
    <row r="3350" spans="1:6" x14ac:dyDescent="0.25">
      <c r="A3350" s="382"/>
      <c r="B3350" s="383"/>
      <c r="C3350" s="254"/>
      <c r="D3350" s="45"/>
      <c r="E3350" s="45"/>
      <c r="F3350" s="334"/>
    </row>
    <row r="3351" spans="1:6" x14ac:dyDescent="0.25">
      <c r="A3351" s="382"/>
      <c r="B3351" s="383"/>
      <c r="C3351" s="254"/>
      <c r="D3351" s="45"/>
      <c r="E3351" s="45"/>
      <c r="F3351" s="334"/>
    </row>
    <row r="3352" spans="1:6" x14ac:dyDescent="0.25">
      <c r="A3352" s="382"/>
      <c r="B3352" s="383"/>
      <c r="C3352" s="254"/>
      <c r="D3352" s="45"/>
      <c r="E3352" s="45"/>
      <c r="F3352" s="334"/>
    </row>
    <row r="3353" spans="1:6" x14ac:dyDescent="0.25">
      <c r="A3353" s="382"/>
      <c r="B3353" s="383"/>
      <c r="C3353" s="254"/>
      <c r="D3353" s="45"/>
      <c r="E3353" s="45"/>
      <c r="F3353" s="334"/>
    </row>
    <row r="3354" spans="1:6" x14ac:dyDescent="0.25">
      <c r="A3354" s="382"/>
      <c r="B3354" s="383"/>
      <c r="C3354" s="254"/>
      <c r="D3354" s="45"/>
      <c r="E3354" s="45"/>
      <c r="F3354" s="334"/>
    </row>
    <row r="3355" spans="1:6" x14ac:dyDescent="0.25">
      <c r="A3355" s="382"/>
      <c r="B3355" s="383"/>
      <c r="C3355" s="254"/>
      <c r="D3355" s="45"/>
      <c r="E3355" s="45"/>
      <c r="F3355" s="334"/>
    </row>
    <row r="3356" spans="1:6" x14ac:dyDescent="0.25">
      <c r="A3356" s="382"/>
      <c r="B3356" s="383"/>
      <c r="C3356" s="254"/>
      <c r="D3356" s="45"/>
      <c r="E3356" s="45"/>
      <c r="F3356" s="334"/>
    </row>
    <row r="3357" spans="1:6" x14ac:dyDescent="0.25">
      <c r="A3357" s="382"/>
      <c r="B3357" s="383"/>
      <c r="C3357" s="254"/>
      <c r="D3357" s="45"/>
      <c r="E3357" s="45"/>
      <c r="F3357" s="334"/>
    </row>
    <row r="3358" spans="1:6" x14ac:dyDescent="0.25">
      <c r="A3358" s="382"/>
      <c r="B3358" s="383"/>
      <c r="C3358" s="254"/>
      <c r="D3358" s="45"/>
      <c r="E3358" s="45"/>
      <c r="F3358" s="334"/>
    </row>
    <row r="3359" spans="1:6" x14ac:dyDescent="0.25">
      <c r="A3359" s="382"/>
      <c r="B3359" s="383"/>
      <c r="C3359" s="254"/>
      <c r="D3359" s="45"/>
      <c r="E3359" s="45"/>
      <c r="F3359" s="334"/>
    </row>
    <row r="3360" spans="1:6" x14ac:dyDescent="0.25">
      <c r="A3360" s="382"/>
      <c r="B3360" s="383"/>
      <c r="C3360" s="254"/>
      <c r="D3360" s="45"/>
      <c r="E3360" s="45"/>
      <c r="F3360" s="334"/>
    </row>
    <row r="3361" spans="1:6" x14ac:dyDescent="0.25">
      <c r="A3361" s="382"/>
      <c r="B3361" s="383"/>
      <c r="C3361" s="254"/>
      <c r="D3361" s="45"/>
      <c r="E3361" s="45"/>
      <c r="F3361" s="334"/>
    </row>
    <row r="3362" spans="1:6" x14ac:dyDescent="0.25">
      <c r="A3362" s="382"/>
      <c r="B3362" s="383"/>
      <c r="C3362" s="254"/>
      <c r="D3362" s="45"/>
      <c r="E3362" s="45"/>
      <c r="F3362" s="334"/>
    </row>
    <row r="3363" spans="1:6" x14ac:dyDescent="0.25">
      <c r="A3363" s="382"/>
      <c r="B3363" s="383"/>
      <c r="C3363" s="254"/>
      <c r="D3363" s="45"/>
      <c r="E3363" s="45"/>
      <c r="F3363" s="334"/>
    </row>
    <row r="3364" spans="1:6" x14ac:dyDescent="0.25">
      <c r="A3364" s="382"/>
      <c r="B3364" s="383"/>
      <c r="C3364" s="254"/>
      <c r="D3364" s="45"/>
      <c r="E3364" s="45"/>
      <c r="F3364" s="334"/>
    </row>
    <row r="3365" spans="1:6" x14ac:dyDescent="0.25">
      <c r="A3365" s="382"/>
      <c r="B3365" s="383"/>
      <c r="C3365" s="254"/>
      <c r="D3365" s="45"/>
      <c r="E3365" s="45"/>
      <c r="F3365" s="334"/>
    </row>
    <row r="3366" spans="1:6" x14ac:dyDescent="0.25">
      <c r="A3366" s="382"/>
      <c r="B3366" s="383"/>
      <c r="C3366" s="254"/>
      <c r="D3366" s="45"/>
      <c r="E3366" s="45"/>
      <c r="F3366" s="334"/>
    </row>
    <row r="3367" spans="1:6" x14ac:dyDescent="0.25">
      <c r="A3367" s="382"/>
      <c r="B3367" s="383"/>
      <c r="C3367" s="254"/>
      <c r="D3367" s="45"/>
      <c r="E3367" s="45"/>
      <c r="F3367" s="334"/>
    </row>
    <row r="3368" spans="1:6" x14ac:dyDescent="0.25">
      <c r="A3368" s="382"/>
      <c r="B3368" s="383"/>
      <c r="C3368" s="254"/>
      <c r="D3368" s="45"/>
      <c r="E3368" s="45"/>
      <c r="F3368" s="334"/>
    </row>
    <row r="3369" spans="1:6" x14ac:dyDescent="0.25">
      <c r="A3369" s="382"/>
      <c r="B3369" s="383"/>
      <c r="C3369" s="254"/>
      <c r="D3369" s="45"/>
      <c r="E3369" s="45"/>
      <c r="F3369" s="334"/>
    </row>
    <row r="3370" spans="1:6" x14ac:dyDescent="0.25">
      <c r="A3370" s="382"/>
      <c r="B3370" s="383"/>
      <c r="C3370" s="254"/>
      <c r="D3370" s="45"/>
      <c r="E3370" s="45"/>
      <c r="F3370" s="334"/>
    </row>
    <row r="3371" spans="1:6" x14ac:dyDescent="0.25">
      <c r="A3371" s="382"/>
      <c r="B3371" s="383"/>
      <c r="C3371" s="254"/>
      <c r="D3371" s="45"/>
      <c r="E3371" s="45"/>
      <c r="F3371" s="334"/>
    </row>
    <row r="3372" spans="1:6" x14ac:dyDescent="0.25">
      <c r="A3372" s="382"/>
      <c r="B3372" s="383"/>
      <c r="C3372" s="254"/>
      <c r="D3372" s="45"/>
      <c r="E3372" s="45"/>
      <c r="F3372" s="334"/>
    </row>
    <row r="3373" spans="1:6" x14ac:dyDescent="0.25">
      <c r="A3373" s="382"/>
      <c r="B3373" s="383"/>
      <c r="C3373" s="254"/>
      <c r="D3373" s="45"/>
      <c r="E3373" s="45"/>
      <c r="F3373" s="334"/>
    </row>
    <row r="3374" spans="1:6" x14ac:dyDescent="0.25">
      <c r="A3374" s="382"/>
      <c r="B3374" s="383"/>
      <c r="C3374" s="254"/>
      <c r="D3374" s="45"/>
      <c r="E3374" s="45"/>
      <c r="F3374" s="334"/>
    </row>
    <row r="3375" spans="1:6" x14ac:dyDescent="0.25">
      <c r="A3375" s="382"/>
      <c r="B3375" s="383"/>
      <c r="C3375" s="254"/>
      <c r="D3375" s="45"/>
      <c r="E3375" s="45"/>
      <c r="F3375" s="334"/>
    </row>
    <row r="3376" spans="1:6" x14ac:dyDescent="0.25">
      <c r="A3376" s="382"/>
      <c r="B3376" s="383"/>
      <c r="C3376" s="254"/>
      <c r="D3376" s="45"/>
      <c r="E3376" s="45"/>
      <c r="F3376" s="334"/>
    </row>
    <row r="3377" spans="1:6" x14ac:dyDescent="0.25">
      <c r="A3377" s="382"/>
      <c r="B3377" s="383"/>
      <c r="C3377" s="254"/>
      <c r="D3377" s="45"/>
      <c r="E3377" s="45"/>
      <c r="F3377" s="334"/>
    </row>
    <row r="3378" spans="1:6" x14ac:dyDescent="0.25">
      <c r="A3378" s="382"/>
      <c r="B3378" s="383"/>
      <c r="C3378" s="254"/>
      <c r="D3378" s="45"/>
      <c r="E3378" s="45"/>
      <c r="F3378" s="334"/>
    </row>
    <row r="3379" spans="1:6" x14ac:dyDescent="0.25">
      <c r="A3379" s="382"/>
      <c r="B3379" s="383"/>
      <c r="C3379" s="254"/>
      <c r="D3379" s="45"/>
      <c r="E3379" s="45"/>
      <c r="F3379" s="334"/>
    </row>
    <row r="3380" spans="1:6" x14ac:dyDescent="0.25">
      <c r="A3380" s="382"/>
      <c r="B3380" s="383"/>
      <c r="C3380" s="254"/>
      <c r="D3380" s="45"/>
      <c r="E3380" s="45"/>
      <c r="F3380" s="334"/>
    </row>
    <row r="3381" spans="1:6" x14ac:dyDescent="0.25">
      <c r="A3381" s="382"/>
      <c r="B3381" s="383"/>
      <c r="C3381" s="254"/>
      <c r="D3381" s="45"/>
      <c r="E3381" s="45"/>
      <c r="F3381" s="334"/>
    </row>
    <row r="3382" spans="1:6" x14ac:dyDescent="0.25">
      <c r="A3382" s="382"/>
      <c r="B3382" s="383"/>
      <c r="C3382" s="254"/>
      <c r="D3382" s="45"/>
      <c r="E3382" s="45"/>
      <c r="F3382" s="334"/>
    </row>
    <row r="3383" spans="1:6" x14ac:dyDescent="0.25">
      <c r="A3383" s="382"/>
      <c r="B3383" s="383"/>
      <c r="C3383" s="254"/>
      <c r="D3383" s="45"/>
      <c r="E3383" s="45"/>
      <c r="F3383" s="334"/>
    </row>
    <row r="3384" spans="1:6" x14ac:dyDescent="0.25">
      <c r="A3384" s="382"/>
      <c r="B3384" s="383"/>
      <c r="C3384" s="254"/>
      <c r="D3384" s="45"/>
      <c r="E3384" s="45"/>
      <c r="F3384" s="334"/>
    </row>
    <row r="3385" spans="1:6" x14ac:dyDescent="0.25">
      <c r="A3385" s="382"/>
      <c r="B3385" s="383"/>
      <c r="C3385" s="254"/>
      <c r="D3385" s="45"/>
      <c r="E3385" s="45"/>
      <c r="F3385" s="334"/>
    </row>
    <row r="3386" spans="1:6" x14ac:dyDescent="0.25">
      <c r="A3386" s="382"/>
      <c r="B3386" s="383"/>
      <c r="C3386" s="254"/>
      <c r="D3386" s="45"/>
      <c r="E3386" s="45"/>
      <c r="F3386" s="334"/>
    </row>
    <row r="3387" spans="1:6" x14ac:dyDescent="0.25">
      <c r="A3387" s="382"/>
      <c r="B3387" s="383"/>
      <c r="C3387" s="254"/>
      <c r="D3387" s="45"/>
      <c r="E3387" s="45"/>
      <c r="F3387" s="334"/>
    </row>
    <row r="3388" spans="1:6" x14ac:dyDescent="0.25">
      <c r="A3388" s="382"/>
      <c r="B3388" s="383"/>
      <c r="C3388" s="254"/>
      <c r="D3388" s="45"/>
      <c r="E3388" s="45"/>
      <c r="F3388" s="334"/>
    </row>
    <row r="3389" spans="1:6" x14ac:dyDescent="0.25">
      <c r="A3389" s="382"/>
      <c r="B3389" s="383"/>
      <c r="C3389" s="254"/>
      <c r="D3389" s="45"/>
      <c r="E3389" s="45"/>
      <c r="F3389" s="334"/>
    </row>
    <row r="3390" spans="1:6" x14ac:dyDescent="0.25">
      <c r="A3390" s="382"/>
      <c r="B3390" s="383"/>
      <c r="C3390" s="254"/>
      <c r="D3390" s="45"/>
      <c r="E3390" s="45"/>
      <c r="F3390" s="334"/>
    </row>
    <row r="3391" spans="1:6" x14ac:dyDescent="0.25">
      <c r="A3391" s="382"/>
      <c r="B3391" s="383"/>
      <c r="C3391" s="254"/>
      <c r="D3391" s="45"/>
      <c r="E3391" s="45"/>
      <c r="F3391" s="334"/>
    </row>
    <row r="3392" spans="1:6" x14ac:dyDescent="0.25">
      <c r="A3392" s="382"/>
      <c r="B3392" s="383"/>
      <c r="C3392" s="254"/>
      <c r="D3392" s="45"/>
      <c r="E3392" s="45"/>
      <c r="F3392" s="334"/>
    </row>
    <row r="3393" spans="1:6" x14ac:dyDescent="0.25">
      <c r="A3393" s="382"/>
      <c r="B3393" s="383"/>
      <c r="C3393" s="254"/>
      <c r="D3393" s="45"/>
      <c r="E3393" s="45"/>
      <c r="F3393" s="334"/>
    </row>
    <row r="3394" spans="1:6" x14ac:dyDescent="0.25">
      <c r="A3394" s="382"/>
      <c r="B3394" s="383"/>
      <c r="C3394" s="254"/>
      <c r="D3394" s="45"/>
      <c r="E3394" s="45"/>
      <c r="F3394" s="334"/>
    </row>
    <row r="3395" spans="1:6" x14ac:dyDescent="0.25">
      <c r="A3395" s="382"/>
      <c r="B3395" s="383"/>
      <c r="C3395" s="254"/>
      <c r="D3395" s="45"/>
      <c r="E3395" s="45"/>
      <c r="F3395" s="334"/>
    </row>
    <row r="3396" spans="1:6" x14ac:dyDescent="0.25">
      <c r="A3396" s="382"/>
      <c r="B3396" s="383"/>
      <c r="C3396" s="254"/>
      <c r="D3396" s="45"/>
      <c r="E3396" s="45"/>
      <c r="F3396" s="334"/>
    </row>
    <row r="3397" spans="1:6" x14ac:dyDescent="0.25">
      <c r="A3397" s="382"/>
      <c r="B3397" s="383"/>
      <c r="C3397" s="254"/>
      <c r="D3397" s="45"/>
      <c r="E3397" s="45"/>
      <c r="F3397" s="334"/>
    </row>
    <row r="3398" spans="1:6" x14ac:dyDescent="0.25">
      <c r="A3398" s="382"/>
      <c r="B3398" s="383"/>
      <c r="C3398" s="254"/>
      <c r="D3398" s="45"/>
      <c r="E3398" s="45"/>
      <c r="F3398" s="334"/>
    </row>
    <row r="3399" spans="1:6" x14ac:dyDescent="0.25">
      <c r="A3399" s="382"/>
      <c r="B3399" s="383"/>
      <c r="C3399" s="254"/>
      <c r="D3399" s="45"/>
      <c r="E3399" s="45"/>
      <c r="F3399" s="334"/>
    </row>
    <row r="3400" spans="1:6" x14ac:dyDescent="0.25">
      <c r="A3400" s="382"/>
      <c r="B3400" s="383"/>
      <c r="C3400" s="254"/>
      <c r="D3400" s="45"/>
      <c r="E3400" s="45"/>
      <c r="F3400" s="334"/>
    </row>
    <row r="3401" spans="1:6" x14ac:dyDescent="0.25">
      <c r="A3401" s="382"/>
      <c r="B3401" s="383"/>
      <c r="C3401" s="254"/>
      <c r="D3401" s="45"/>
      <c r="E3401" s="45"/>
      <c r="F3401" s="334"/>
    </row>
    <row r="3402" spans="1:6" x14ac:dyDescent="0.25">
      <c r="A3402" s="382"/>
      <c r="B3402" s="383"/>
      <c r="C3402" s="254"/>
      <c r="D3402" s="45"/>
      <c r="E3402" s="45"/>
      <c r="F3402" s="334"/>
    </row>
    <row r="3403" spans="1:6" x14ac:dyDescent="0.25">
      <c r="A3403" s="382"/>
      <c r="B3403" s="383"/>
      <c r="C3403" s="254"/>
      <c r="D3403" s="45"/>
      <c r="E3403" s="45"/>
      <c r="F3403" s="334"/>
    </row>
    <row r="3404" spans="1:6" x14ac:dyDescent="0.25">
      <c r="A3404" s="382"/>
      <c r="B3404" s="383"/>
      <c r="C3404" s="254"/>
      <c r="D3404" s="45"/>
      <c r="E3404" s="45"/>
      <c r="F3404" s="334"/>
    </row>
    <row r="3405" spans="1:6" x14ac:dyDescent="0.25">
      <c r="A3405" s="382"/>
      <c r="B3405" s="383"/>
      <c r="C3405" s="254"/>
      <c r="D3405" s="45"/>
      <c r="E3405" s="45"/>
      <c r="F3405" s="334"/>
    </row>
    <row r="3406" spans="1:6" x14ac:dyDescent="0.25">
      <c r="A3406" s="382"/>
      <c r="B3406" s="383"/>
      <c r="C3406" s="254"/>
      <c r="D3406" s="45"/>
      <c r="E3406" s="45"/>
      <c r="F3406" s="334"/>
    </row>
    <row r="3407" spans="1:6" x14ac:dyDescent="0.25">
      <c r="A3407" s="382"/>
      <c r="B3407" s="383"/>
      <c r="C3407" s="254"/>
      <c r="D3407" s="45"/>
      <c r="E3407" s="45"/>
      <c r="F3407" s="334"/>
    </row>
    <row r="3408" spans="1:6" x14ac:dyDescent="0.25">
      <c r="A3408" s="382"/>
      <c r="B3408" s="383"/>
      <c r="C3408" s="254"/>
      <c r="D3408" s="45"/>
      <c r="E3408" s="45"/>
      <c r="F3408" s="334"/>
    </row>
    <row r="3409" spans="1:6" x14ac:dyDescent="0.25">
      <c r="A3409" s="382"/>
      <c r="B3409" s="383"/>
      <c r="C3409" s="254"/>
      <c r="D3409" s="45"/>
      <c r="E3409" s="45"/>
      <c r="F3409" s="334"/>
    </row>
    <row r="3410" spans="1:6" x14ac:dyDescent="0.25">
      <c r="A3410" s="382"/>
      <c r="B3410" s="383"/>
      <c r="C3410" s="254"/>
      <c r="D3410" s="45"/>
      <c r="E3410" s="45"/>
      <c r="F3410" s="334"/>
    </row>
    <row r="3411" spans="1:6" x14ac:dyDescent="0.25">
      <c r="A3411" s="382"/>
      <c r="B3411" s="383"/>
      <c r="C3411" s="254"/>
      <c r="D3411" s="45"/>
      <c r="E3411" s="45"/>
      <c r="F3411" s="334"/>
    </row>
    <row r="3412" spans="1:6" x14ac:dyDescent="0.25">
      <c r="A3412" s="382"/>
      <c r="B3412" s="383"/>
      <c r="C3412" s="254"/>
      <c r="D3412" s="45"/>
      <c r="E3412" s="45"/>
      <c r="F3412" s="334"/>
    </row>
    <row r="3413" spans="1:6" x14ac:dyDescent="0.25">
      <c r="A3413" s="382"/>
      <c r="B3413" s="383"/>
      <c r="C3413" s="254"/>
      <c r="D3413" s="45"/>
      <c r="E3413" s="45"/>
      <c r="F3413" s="334"/>
    </row>
    <row r="3414" spans="1:6" x14ac:dyDescent="0.25">
      <c r="A3414" s="382"/>
      <c r="B3414" s="383"/>
      <c r="C3414" s="254"/>
      <c r="D3414" s="45"/>
      <c r="E3414" s="45"/>
      <c r="F3414" s="334"/>
    </row>
    <row r="3415" spans="1:6" x14ac:dyDescent="0.25">
      <c r="A3415" s="382"/>
      <c r="B3415" s="383"/>
      <c r="C3415" s="254"/>
      <c r="D3415" s="45"/>
      <c r="E3415" s="45"/>
      <c r="F3415" s="334"/>
    </row>
    <row r="3416" spans="1:6" x14ac:dyDescent="0.25">
      <c r="A3416" s="382"/>
      <c r="B3416" s="383"/>
      <c r="C3416" s="254"/>
      <c r="D3416" s="45"/>
      <c r="E3416" s="45"/>
      <c r="F3416" s="334"/>
    </row>
    <row r="3417" spans="1:6" x14ac:dyDescent="0.25">
      <c r="A3417" s="382"/>
      <c r="B3417" s="383"/>
      <c r="C3417" s="254"/>
      <c r="D3417" s="45"/>
      <c r="E3417" s="45"/>
      <c r="F3417" s="334"/>
    </row>
    <row r="3418" spans="1:6" x14ac:dyDescent="0.25">
      <c r="A3418" s="382"/>
      <c r="B3418" s="383"/>
      <c r="C3418" s="254"/>
      <c r="D3418" s="45"/>
      <c r="E3418" s="45"/>
      <c r="F3418" s="334"/>
    </row>
    <row r="3419" spans="1:6" x14ac:dyDescent="0.25">
      <c r="A3419" s="382"/>
      <c r="B3419" s="383"/>
      <c r="C3419" s="254"/>
      <c r="D3419" s="45"/>
      <c r="E3419" s="45"/>
      <c r="F3419" s="334"/>
    </row>
    <row r="3420" spans="1:6" x14ac:dyDescent="0.25">
      <c r="A3420" s="382"/>
      <c r="B3420" s="383"/>
      <c r="C3420" s="254"/>
      <c r="D3420" s="45"/>
      <c r="E3420" s="45"/>
      <c r="F3420" s="334"/>
    </row>
    <row r="3421" spans="1:6" x14ac:dyDescent="0.25">
      <c r="A3421" s="382"/>
      <c r="B3421" s="383"/>
      <c r="C3421" s="254"/>
      <c r="D3421" s="45"/>
      <c r="E3421" s="45"/>
      <c r="F3421" s="334"/>
    </row>
    <row r="3422" spans="1:6" x14ac:dyDescent="0.25">
      <c r="A3422" s="382"/>
      <c r="B3422" s="383"/>
      <c r="C3422" s="254"/>
      <c r="D3422" s="45"/>
      <c r="E3422" s="45"/>
      <c r="F3422" s="334"/>
    </row>
    <row r="3423" spans="1:6" x14ac:dyDescent="0.25">
      <c r="A3423" s="382"/>
      <c r="B3423" s="383"/>
      <c r="C3423" s="254"/>
      <c r="D3423" s="45"/>
      <c r="E3423" s="45"/>
      <c r="F3423" s="334"/>
    </row>
    <row r="3424" spans="1:6" x14ac:dyDescent="0.25">
      <c r="A3424" s="382"/>
      <c r="B3424" s="383"/>
      <c r="C3424" s="254"/>
      <c r="D3424" s="45"/>
      <c r="E3424" s="45"/>
      <c r="F3424" s="334"/>
    </row>
    <row r="3425" spans="1:6" x14ac:dyDescent="0.25">
      <c r="A3425" s="382"/>
      <c r="B3425" s="383"/>
      <c r="C3425" s="254"/>
      <c r="D3425" s="45"/>
      <c r="E3425" s="45"/>
      <c r="F3425" s="334"/>
    </row>
    <row r="3426" spans="1:6" x14ac:dyDescent="0.25">
      <c r="A3426" s="382"/>
      <c r="B3426" s="383"/>
      <c r="C3426" s="254"/>
      <c r="D3426" s="45"/>
      <c r="E3426" s="45"/>
      <c r="F3426" s="334"/>
    </row>
    <row r="3427" spans="1:6" x14ac:dyDescent="0.25">
      <c r="A3427" s="382"/>
      <c r="B3427" s="383"/>
      <c r="C3427" s="254"/>
      <c r="D3427" s="45"/>
      <c r="E3427" s="45"/>
      <c r="F3427" s="334"/>
    </row>
    <row r="3428" spans="1:6" x14ac:dyDescent="0.25">
      <c r="A3428" s="382"/>
      <c r="B3428" s="383"/>
      <c r="C3428" s="254"/>
      <c r="D3428" s="45"/>
      <c r="E3428" s="45"/>
      <c r="F3428" s="334"/>
    </row>
    <row r="3429" spans="1:6" x14ac:dyDescent="0.25">
      <c r="A3429" s="382"/>
      <c r="B3429" s="383"/>
      <c r="C3429" s="254"/>
      <c r="D3429" s="45"/>
      <c r="E3429" s="45"/>
      <c r="F3429" s="334"/>
    </row>
    <row r="3430" spans="1:6" x14ac:dyDescent="0.25">
      <c r="A3430" s="382"/>
      <c r="B3430" s="383"/>
      <c r="C3430" s="254"/>
      <c r="D3430" s="45"/>
      <c r="E3430" s="45"/>
      <c r="F3430" s="334"/>
    </row>
    <row r="3431" spans="1:6" x14ac:dyDescent="0.25">
      <c r="A3431" s="382"/>
      <c r="B3431" s="383"/>
      <c r="C3431" s="254"/>
      <c r="D3431" s="45"/>
      <c r="E3431" s="45"/>
      <c r="F3431" s="334"/>
    </row>
    <row r="3432" spans="1:6" x14ac:dyDescent="0.25">
      <c r="A3432" s="382"/>
      <c r="B3432" s="383"/>
      <c r="C3432" s="254"/>
      <c r="D3432" s="45"/>
      <c r="E3432" s="45"/>
      <c r="F3432" s="334"/>
    </row>
    <row r="3433" spans="1:6" x14ac:dyDescent="0.25">
      <c r="A3433" s="382"/>
      <c r="B3433" s="383"/>
      <c r="C3433" s="254"/>
      <c r="D3433" s="45"/>
      <c r="E3433" s="45"/>
      <c r="F3433" s="334"/>
    </row>
    <row r="3434" spans="1:6" x14ac:dyDescent="0.25">
      <c r="A3434" s="382"/>
      <c r="B3434" s="383"/>
      <c r="C3434" s="254"/>
      <c r="D3434" s="45"/>
      <c r="E3434" s="45"/>
      <c r="F3434" s="334"/>
    </row>
    <row r="3435" spans="1:6" x14ac:dyDescent="0.25">
      <c r="A3435" s="382"/>
      <c r="B3435" s="383"/>
      <c r="C3435" s="254"/>
      <c r="D3435" s="45"/>
      <c r="E3435" s="45"/>
      <c r="F3435" s="334"/>
    </row>
    <row r="3436" spans="1:6" x14ac:dyDescent="0.25">
      <c r="A3436" s="382"/>
      <c r="B3436" s="383"/>
      <c r="C3436" s="254"/>
      <c r="D3436" s="45"/>
      <c r="E3436" s="45"/>
      <c r="F3436" s="334"/>
    </row>
    <row r="3437" spans="1:6" x14ac:dyDescent="0.25">
      <c r="A3437" s="382"/>
      <c r="B3437" s="383"/>
      <c r="C3437" s="254"/>
      <c r="D3437" s="45"/>
      <c r="E3437" s="45"/>
      <c r="F3437" s="334"/>
    </row>
    <row r="3438" spans="1:6" x14ac:dyDescent="0.25">
      <c r="A3438" s="382"/>
      <c r="B3438" s="383"/>
      <c r="C3438" s="254"/>
      <c r="D3438" s="45"/>
      <c r="E3438" s="45"/>
      <c r="F3438" s="334"/>
    </row>
    <row r="3439" spans="1:6" x14ac:dyDescent="0.25">
      <c r="A3439" s="382"/>
      <c r="B3439" s="383"/>
      <c r="C3439" s="254"/>
      <c r="D3439" s="45"/>
      <c r="E3439" s="45"/>
      <c r="F3439" s="334"/>
    </row>
    <row r="3440" spans="1:6" x14ac:dyDescent="0.25">
      <c r="A3440" s="382"/>
      <c r="B3440" s="383"/>
      <c r="C3440" s="254"/>
      <c r="D3440" s="45"/>
      <c r="E3440" s="45"/>
      <c r="F3440" s="334"/>
    </row>
    <row r="3441" spans="1:6" x14ac:dyDescent="0.25">
      <c r="A3441" s="382"/>
      <c r="B3441" s="383"/>
      <c r="C3441" s="254"/>
      <c r="D3441" s="45"/>
      <c r="E3441" s="45"/>
      <c r="F3441" s="334"/>
    </row>
    <row r="3442" spans="1:6" x14ac:dyDescent="0.25">
      <c r="A3442" s="382"/>
      <c r="B3442" s="383"/>
      <c r="C3442" s="254"/>
      <c r="D3442" s="45"/>
      <c r="E3442" s="45"/>
      <c r="F3442" s="334"/>
    </row>
    <row r="3443" spans="1:6" x14ac:dyDescent="0.25">
      <c r="A3443" s="382"/>
      <c r="B3443" s="383"/>
      <c r="C3443" s="254"/>
      <c r="D3443" s="45"/>
      <c r="E3443" s="45"/>
      <c r="F3443" s="334"/>
    </row>
    <row r="3444" spans="1:6" x14ac:dyDescent="0.25">
      <c r="A3444" s="382"/>
      <c r="B3444" s="383"/>
      <c r="C3444" s="254"/>
      <c r="D3444" s="45"/>
      <c r="E3444" s="45"/>
      <c r="F3444" s="334"/>
    </row>
    <row r="3445" spans="1:6" x14ac:dyDescent="0.25">
      <c r="A3445" s="382"/>
      <c r="B3445" s="383"/>
      <c r="C3445" s="254"/>
      <c r="D3445" s="45"/>
      <c r="E3445" s="45"/>
      <c r="F3445" s="334"/>
    </row>
    <row r="3446" spans="1:6" x14ac:dyDescent="0.25">
      <c r="A3446" s="382"/>
      <c r="B3446" s="383"/>
      <c r="C3446" s="254"/>
      <c r="D3446" s="45"/>
      <c r="E3446" s="45"/>
      <c r="F3446" s="334"/>
    </row>
    <row r="3447" spans="1:6" x14ac:dyDescent="0.25">
      <c r="A3447" s="382"/>
      <c r="B3447" s="383"/>
      <c r="C3447" s="254"/>
      <c r="D3447" s="45"/>
      <c r="E3447" s="45"/>
      <c r="F3447" s="334"/>
    </row>
    <row r="3448" spans="1:6" x14ac:dyDescent="0.25">
      <c r="A3448" s="382"/>
      <c r="B3448" s="383"/>
      <c r="C3448" s="254"/>
      <c r="D3448" s="45"/>
      <c r="E3448" s="45"/>
      <c r="F3448" s="334"/>
    </row>
    <row r="3449" spans="1:6" x14ac:dyDescent="0.25">
      <c r="A3449" s="382"/>
      <c r="B3449" s="383"/>
      <c r="C3449" s="254"/>
      <c r="D3449" s="45"/>
      <c r="E3449" s="45"/>
      <c r="F3449" s="334"/>
    </row>
    <row r="3450" spans="1:6" x14ac:dyDescent="0.25">
      <c r="A3450" s="382"/>
      <c r="B3450" s="383"/>
      <c r="C3450" s="254"/>
      <c r="D3450" s="45"/>
      <c r="E3450" s="45"/>
      <c r="F3450" s="334"/>
    </row>
    <row r="3451" spans="1:6" x14ac:dyDescent="0.25">
      <c r="A3451" s="382"/>
      <c r="B3451" s="383"/>
      <c r="C3451" s="254"/>
      <c r="D3451" s="45"/>
      <c r="E3451" s="45"/>
      <c r="F3451" s="334"/>
    </row>
    <row r="3452" spans="1:6" x14ac:dyDescent="0.25">
      <c r="A3452" s="382"/>
      <c r="B3452" s="383"/>
      <c r="C3452" s="254"/>
      <c r="D3452" s="45"/>
      <c r="E3452" s="45"/>
      <c r="F3452" s="334"/>
    </row>
    <row r="3453" spans="1:6" x14ac:dyDescent="0.25">
      <c r="A3453" s="382"/>
      <c r="B3453" s="383"/>
      <c r="C3453" s="254"/>
      <c r="D3453" s="45"/>
      <c r="E3453" s="45"/>
      <c r="F3453" s="334"/>
    </row>
    <row r="3454" spans="1:6" x14ac:dyDescent="0.25">
      <c r="A3454" s="382"/>
      <c r="B3454" s="383"/>
      <c r="C3454" s="254"/>
      <c r="D3454" s="45"/>
      <c r="E3454" s="45"/>
      <c r="F3454" s="334"/>
    </row>
    <row r="3455" spans="1:6" x14ac:dyDescent="0.25">
      <c r="A3455" s="382"/>
      <c r="B3455" s="383"/>
      <c r="C3455" s="254"/>
      <c r="D3455" s="45"/>
      <c r="E3455" s="45"/>
      <c r="F3455" s="334"/>
    </row>
    <row r="3456" spans="1:6" x14ac:dyDescent="0.25">
      <c r="A3456" s="382"/>
      <c r="B3456" s="383"/>
      <c r="C3456" s="254"/>
      <c r="D3456" s="45"/>
      <c r="E3456" s="45"/>
      <c r="F3456" s="334"/>
    </row>
    <row r="3457" spans="1:6" x14ac:dyDescent="0.25">
      <c r="A3457" s="382"/>
      <c r="B3457" s="383"/>
      <c r="C3457" s="254"/>
      <c r="D3457" s="45"/>
      <c r="E3457" s="45"/>
      <c r="F3457" s="334"/>
    </row>
    <row r="3458" spans="1:6" x14ac:dyDescent="0.25">
      <c r="A3458" s="382"/>
      <c r="B3458" s="383"/>
      <c r="C3458" s="254"/>
      <c r="D3458" s="45"/>
      <c r="E3458" s="45"/>
      <c r="F3458" s="334"/>
    </row>
    <row r="3459" spans="1:6" x14ac:dyDescent="0.25">
      <c r="A3459" s="382"/>
      <c r="B3459" s="383"/>
      <c r="C3459" s="254"/>
      <c r="D3459" s="45"/>
      <c r="E3459" s="45"/>
      <c r="F3459" s="334"/>
    </row>
    <row r="3460" spans="1:6" x14ac:dyDescent="0.25">
      <c r="A3460" s="382"/>
      <c r="B3460" s="383"/>
      <c r="C3460" s="254"/>
      <c r="D3460" s="45"/>
      <c r="E3460" s="45"/>
      <c r="F3460" s="334"/>
    </row>
    <row r="3461" spans="1:6" x14ac:dyDescent="0.25">
      <c r="A3461" s="382"/>
      <c r="B3461" s="383"/>
      <c r="C3461" s="254"/>
      <c r="D3461" s="45"/>
      <c r="E3461" s="45"/>
      <c r="F3461" s="334"/>
    </row>
    <row r="3462" spans="1:6" x14ac:dyDescent="0.25">
      <c r="A3462" s="382"/>
      <c r="B3462" s="383"/>
      <c r="C3462" s="254"/>
      <c r="D3462" s="45"/>
      <c r="E3462" s="45"/>
      <c r="F3462" s="334"/>
    </row>
    <row r="3463" spans="1:6" x14ac:dyDescent="0.25">
      <c r="A3463" s="382"/>
      <c r="B3463" s="383"/>
      <c r="C3463" s="254"/>
      <c r="D3463" s="45"/>
      <c r="E3463" s="45"/>
      <c r="F3463" s="334"/>
    </row>
    <row r="3464" spans="1:6" x14ac:dyDescent="0.25">
      <c r="A3464" s="382"/>
      <c r="B3464" s="383"/>
      <c r="C3464" s="254"/>
      <c r="D3464" s="45"/>
      <c r="E3464" s="45"/>
      <c r="F3464" s="334"/>
    </row>
    <row r="3465" spans="1:6" x14ac:dyDescent="0.25">
      <c r="A3465" s="382"/>
      <c r="B3465" s="383"/>
      <c r="C3465" s="254"/>
      <c r="D3465" s="45"/>
      <c r="E3465" s="45"/>
      <c r="F3465" s="334"/>
    </row>
    <row r="3466" spans="1:6" x14ac:dyDescent="0.25">
      <c r="A3466" s="382"/>
      <c r="B3466" s="383"/>
      <c r="C3466" s="254"/>
      <c r="D3466" s="45"/>
      <c r="E3466" s="45"/>
      <c r="F3466" s="334"/>
    </row>
    <row r="3467" spans="1:6" x14ac:dyDescent="0.25">
      <c r="A3467" s="382"/>
      <c r="B3467" s="383"/>
      <c r="C3467" s="254"/>
      <c r="D3467" s="45"/>
      <c r="E3467" s="45"/>
      <c r="F3467" s="334"/>
    </row>
    <row r="3468" spans="1:6" x14ac:dyDescent="0.25">
      <c r="A3468" s="382"/>
      <c r="B3468" s="383"/>
      <c r="C3468" s="254"/>
      <c r="D3468" s="45"/>
      <c r="E3468" s="45"/>
      <c r="F3468" s="334"/>
    </row>
    <row r="3469" spans="1:6" x14ac:dyDescent="0.25">
      <c r="A3469" s="382"/>
      <c r="B3469" s="383"/>
      <c r="C3469" s="254"/>
      <c r="D3469" s="45"/>
      <c r="E3469" s="45"/>
      <c r="F3469" s="334"/>
    </row>
    <row r="3470" spans="1:6" x14ac:dyDescent="0.25">
      <c r="A3470" s="382"/>
      <c r="B3470" s="383"/>
      <c r="C3470" s="254"/>
      <c r="D3470" s="45"/>
      <c r="E3470" s="45"/>
      <c r="F3470" s="334"/>
    </row>
    <row r="3471" spans="1:6" x14ac:dyDescent="0.25">
      <c r="A3471" s="382"/>
      <c r="B3471" s="383"/>
      <c r="C3471" s="254"/>
      <c r="D3471" s="45"/>
      <c r="E3471" s="45"/>
      <c r="F3471" s="334"/>
    </row>
    <row r="3472" spans="1:6" x14ac:dyDescent="0.25">
      <c r="A3472" s="382"/>
      <c r="B3472" s="383"/>
      <c r="C3472" s="254"/>
      <c r="D3472" s="45"/>
      <c r="E3472" s="45"/>
      <c r="F3472" s="334"/>
    </row>
    <row r="3473" spans="1:6" x14ac:dyDescent="0.25">
      <c r="A3473" s="382"/>
      <c r="B3473" s="383"/>
      <c r="C3473" s="254"/>
      <c r="D3473" s="45"/>
      <c r="E3473" s="45"/>
      <c r="F3473" s="334"/>
    </row>
    <row r="3474" spans="1:6" x14ac:dyDescent="0.25">
      <c r="A3474" s="382"/>
      <c r="B3474" s="383"/>
      <c r="C3474" s="254"/>
      <c r="D3474" s="45"/>
      <c r="E3474" s="45"/>
      <c r="F3474" s="334"/>
    </row>
    <row r="3475" spans="1:6" x14ac:dyDescent="0.25">
      <c r="A3475" s="382"/>
      <c r="B3475" s="383"/>
      <c r="C3475" s="254"/>
      <c r="D3475" s="45"/>
      <c r="E3475" s="45"/>
      <c r="F3475" s="334"/>
    </row>
    <row r="3476" spans="1:6" x14ac:dyDescent="0.25">
      <c r="A3476" s="382"/>
      <c r="B3476" s="383"/>
      <c r="C3476" s="254"/>
      <c r="D3476" s="45"/>
      <c r="E3476" s="45"/>
      <c r="F3476" s="334"/>
    </row>
    <row r="3477" spans="1:6" x14ac:dyDescent="0.25">
      <c r="A3477" s="382"/>
      <c r="B3477" s="383"/>
      <c r="C3477" s="254"/>
      <c r="D3477" s="45"/>
      <c r="E3477" s="45"/>
      <c r="F3477" s="334"/>
    </row>
    <row r="3478" spans="1:6" x14ac:dyDescent="0.25">
      <c r="A3478" s="382"/>
      <c r="B3478" s="383"/>
      <c r="C3478" s="254"/>
      <c r="D3478" s="45"/>
      <c r="E3478" s="45"/>
      <c r="F3478" s="334"/>
    </row>
    <row r="3479" spans="1:6" x14ac:dyDescent="0.25">
      <c r="A3479" s="382"/>
      <c r="B3479" s="383"/>
      <c r="C3479" s="254"/>
      <c r="D3479" s="45"/>
      <c r="E3479" s="45"/>
      <c r="F3479" s="334"/>
    </row>
    <row r="3480" spans="1:6" x14ac:dyDescent="0.25">
      <c r="A3480" s="382"/>
      <c r="B3480" s="383"/>
      <c r="C3480" s="254"/>
      <c r="D3480" s="45"/>
      <c r="E3480" s="45"/>
      <c r="F3480" s="334"/>
    </row>
    <row r="3481" spans="1:6" x14ac:dyDescent="0.25">
      <c r="A3481" s="382"/>
      <c r="B3481" s="383"/>
      <c r="C3481" s="254"/>
      <c r="D3481" s="45"/>
      <c r="E3481" s="45"/>
      <c r="F3481" s="334"/>
    </row>
    <row r="3482" spans="1:6" x14ac:dyDescent="0.25">
      <c r="A3482" s="382"/>
      <c r="B3482" s="383"/>
      <c r="C3482" s="254"/>
      <c r="D3482" s="45"/>
      <c r="E3482" s="45"/>
      <c r="F3482" s="334"/>
    </row>
    <row r="3483" spans="1:6" x14ac:dyDescent="0.25">
      <c r="A3483" s="382"/>
      <c r="B3483" s="383"/>
      <c r="C3483" s="254"/>
      <c r="D3483" s="45"/>
      <c r="E3483" s="45"/>
      <c r="F3483" s="334"/>
    </row>
    <row r="3484" spans="1:6" x14ac:dyDescent="0.25">
      <c r="A3484" s="382"/>
      <c r="B3484" s="383"/>
      <c r="C3484" s="254"/>
      <c r="D3484" s="45"/>
      <c r="E3484" s="45"/>
      <c r="F3484" s="334"/>
    </row>
    <row r="3485" spans="1:6" x14ac:dyDescent="0.25">
      <c r="A3485" s="382"/>
      <c r="B3485" s="383"/>
      <c r="C3485" s="254"/>
      <c r="D3485" s="45"/>
      <c r="E3485" s="45"/>
      <c r="F3485" s="334"/>
    </row>
    <row r="3486" spans="1:6" x14ac:dyDescent="0.25">
      <c r="A3486" s="382"/>
      <c r="B3486" s="383"/>
      <c r="C3486" s="254"/>
      <c r="D3486" s="45"/>
      <c r="E3486" s="45"/>
      <c r="F3486" s="334"/>
    </row>
    <row r="3487" spans="1:6" x14ac:dyDescent="0.25">
      <c r="A3487" s="382"/>
      <c r="B3487" s="383"/>
      <c r="C3487" s="254"/>
      <c r="D3487" s="45"/>
      <c r="E3487" s="45"/>
      <c r="F3487" s="334"/>
    </row>
    <row r="3488" spans="1:6" x14ac:dyDescent="0.25">
      <c r="A3488" s="382"/>
      <c r="B3488" s="383"/>
      <c r="C3488" s="254"/>
      <c r="D3488" s="45"/>
      <c r="E3488" s="45"/>
      <c r="F3488" s="334"/>
    </row>
    <row r="3489" spans="1:6" x14ac:dyDescent="0.25">
      <c r="A3489" s="382"/>
      <c r="B3489" s="383"/>
      <c r="C3489" s="254"/>
      <c r="D3489" s="45"/>
      <c r="E3489" s="45"/>
      <c r="F3489" s="334"/>
    </row>
    <row r="3490" spans="1:6" x14ac:dyDescent="0.25">
      <c r="A3490" s="382"/>
      <c r="B3490" s="383"/>
      <c r="C3490" s="254"/>
      <c r="D3490" s="45"/>
      <c r="E3490" s="45"/>
      <c r="F3490" s="334"/>
    </row>
    <row r="3491" spans="1:6" x14ac:dyDescent="0.25">
      <c r="A3491" s="382"/>
      <c r="B3491" s="383"/>
      <c r="C3491" s="254"/>
      <c r="D3491" s="45"/>
      <c r="E3491" s="45"/>
      <c r="F3491" s="334"/>
    </row>
    <row r="3492" spans="1:6" x14ac:dyDescent="0.25">
      <c r="A3492" s="382"/>
      <c r="B3492" s="383"/>
      <c r="C3492" s="254"/>
      <c r="D3492" s="45"/>
      <c r="E3492" s="45"/>
      <c r="F3492" s="334"/>
    </row>
    <row r="3493" spans="1:6" x14ac:dyDescent="0.25">
      <c r="A3493" s="382"/>
      <c r="B3493" s="383"/>
      <c r="C3493" s="254"/>
      <c r="D3493" s="45"/>
      <c r="E3493" s="45"/>
      <c r="F3493" s="334"/>
    </row>
    <row r="3494" spans="1:6" x14ac:dyDescent="0.25">
      <c r="A3494" s="382"/>
      <c r="B3494" s="383"/>
      <c r="C3494" s="254"/>
      <c r="D3494" s="45"/>
      <c r="E3494" s="45"/>
      <c r="F3494" s="334"/>
    </row>
    <row r="3495" spans="1:6" x14ac:dyDescent="0.25">
      <c r="A3495" s="382"/>
      <c r="B3495" s="383"/>
      <c r="C3495" s="254"/>
      <c r="D3495" s="45"/>
      <c r="E3495" s="45"/>
      <c r="F3495" s="334"/>
    </row>
    <row r="3496" spans="1:6" x14ac:dyDescent="0.25">
      <c r="A3496" s="382"/>
      <c r="B3496" s="383"/>
      <c r="C3496" s="254"/>
      <c r="D3496" s="45"/>
      <c r="E3496" s="45"/>
      <c r="F3496" s="334"/>
    </row>
    <row r="3497" spans="1:6" x14ac:dyDescent="0.25">
      <c r="A3497" s="382"/>
      <c r="B3497" s="383"/>
      <c r="C3497" s="254"/>
      <c r="D3497" s="45"/>
      <c r="E3497" s="45"/>
      <c r="F3497" s="334"/>
    </row>
    <row r="3498" spans="1:6" x14ac:dyDescent="0.25">
      <c r="A3498" s="382"/>
      <c r="B3498" s="383"/>
      <c r="C3498" s="254"/>
      <c r="D3498" s="45"/>
      <c r="E3498" s="45"/>
      <c r="F3498" s="334"/>
    </row>
    <row r="3499" spans="1:6" x14ac:dyDescent="0.25">
      <c r="A3499" s="382"/>
      <c r="B3499" s="383"/>
      <c r="C3499" s="254"/>
      <c r="D3499" s="45"/>
      <c r="E3499" s="45"/>
      <c r="F3499" s="334"/>
    </row>
    <row r="3500" spans="1:6" x14ac:dyDescent="0.25">
      <c r="A3500" s="382"/>
      <c r="B3500" s="383"/>
      <c r="C3500" s="254"/>
      <c r="D3500" s="45"/>
      <c r="E3500" s="45"/>
      <c r="F3500" s="334"/>
    </row>
    <row r="3501" spans="1:6" x14ac:dyDescent="0.25">
      <c r="A3501" s="382"/>
      <c r="B3501" s="383"/>
      <c r="C3501" s="254"/>
      <c r="D3501" s="45"/>
      <c r="E3501" s="45"/>
      <c r="F3501" s="334"/>
    </row>
    <row r="3502" spans="1:6" x14ac:dyDescent="0.25">
      <c r="A3502" s="382"/>
      <c r="B3502" s="383"/>
      <c r="C3502" s="254"/>
      <c r="D3502" s="45"/>
      <c r="E3502" s="45"/>
      <c r="F3502" s="334"/>
    </row>
    <row r="3503" spans="1:6" x14ac:dyDescent="0.25">
      <c r="A3503" s="382"/>
      <c r="B3503" s="383"/>
      <c r="C3503" s="254"/>
      <c r="D3503" s="45"/>
      <c r="E3503" s="45"/>
      <c r="F3503" s="334"/>
    </row>
    <row r="3504" spans="1:6" x14ac:dyDescent="0.25">
      <c r="A3504" s="382"/>
      <c r="B3504" s="383"/>
      <c r="C3504" s="254"/>
      <c r="D3504" s="45"/>
      <c r="E3504" s="45"/>
      <c r="F3504" s="334"/>
    </row>
    <row r="3505" spans="1:6" x14ac:dyDescent="0.25">
      <c r="A3505" s="382"/>
      <c r="B3505" s="383"/>
      <c r="C3505" s="254"/>
      <c r="D3505" s="45"/>
      <c r="E3505" s="45"/>
      <c r="F3505" s="334"/>
    </row>
    <row r="3506" spans="1:6" x14ac:dyDescent="0.25">
      <c r="A3506" s="382"/>
      <c r="B3506" s="383"/>
      <c r="C3506" s="254"/>
      <c r="D3506" s="45"/>
      <c r="E3506" s="45"/>
      <c r="F3506" s="334"/>
    </row>
    <row r="3507" spans="1:6" x14ac:dyDescent="0.25">
      <c r="A3507" s="382"/>
      <c r="B3507" s="383"/>
      <c r="C3507" s="254"/>
      <c r="D3507" s="45"/>
      <c r="E3507" s="45"/>
      <c r="F3507" s="334"/>
    </row>
    <row r="3508" spans="1:6" x14ac:dyDescent="0.25">
      <c r="A3508" s="382"/>
      <c r="B3508" s="383"/>
      <c r="C3508" s="254"/>
      <c r="D3508" s="45"/>
      <c r="E3508" s="45"/>
      <c r="F3508" s="334"/>
    </row>
    <row r="3509" spans="1:6" x14ac:dyDescent="0.25">
      <c r="A3509" s="382"/>
      <c r="B3509" s="383"/>
      <c r="C3509" s="254"/>
      <c r="D3509" s="45"/>
      <c r="E3509" s="45"/>
      <c r="F3509" s="334"/>
    </row>
    <row r="3510" spans="1:6" x14ac:dyDescent="0.25">
      <c r="A3510" s="382"/>
      <c r="B3510" s="383"/>
      <c r="C3510" s="254"/>
      <c r="D3510" s="45"/>
      <c r="E3510" s="45"/>
      <c r="F3510" s="334"/>
    </row>
    <row r="3511" spans="1:6" x14ac:dyDescent="0.25">
      <c r="A3511" s="382"/>
      <c r="B3511" s="383"/>
      <c r="C3511" s="254"/>
      <c r="D3511" s="45"/>
      <c r="E3511" s="45"/>
      <c r="F3511" s="334"/>
    </row>
    <row r="3512" spans="1:6" x14ac:dyDescent="0.25">
      <c r="A3512" s="382"/>
      <c r="B3512" s="383"/>
      <c r="C3512" s="254"/>
      <c r="D3512" s="45"/>
      <c r="E3512" s="45"/>
      <c r="F3512" s="334"/>
    </row>
    <row r="3513" spans="1:6" x14ac:dyDescent="0.25">
      <c r="A3513" s="382"/>
      <c r="B3513" s="383"/>
      <c r="C3513" s="254"/>
      <c r="D3513" s="45"/>
      <c r="E3513" s="45"/>
      <c r="F3513" s="334"/>
    </row>
    <row r="3514" spans="1:6" x14ac:dyDescent="0.25">
      <c r="A3514" s="382"/>
      <c r="B3514" s="383"/>
      <c r="C3514" s="254"/>
      <c r="D3514" s="45"/>
      <c r="E3514" s="45"/>
      <c r="F3514" s="334"/>
    </row>
    <row r="3515" spans="1:6" x14ac:dyDescent="0.25">
      <c r="A3515" s="382"/>
      <c r="B3515" s="383"/>
      <c r="C3515" s="254"/>
      <c r="D3515" s="45"/>
      <c r="E3515" s="45"/>
      <c r="F3515" s="334"/>
    </row>
    <row r="3516" spans="1:6" x14ac:dyDescent="0.25">
      <c r="A3516" s="382"/>
      <c r="B3516" s="383"/>
      <c r="C3516" s="254"/>
      <c r="D3516" s="45"/>
      <c r="E3516" s="45"/>
      <c r="F3516" s="334"/>
    </row>
    <row r="3517" spans="1:6" x14ac:dyDescent="0.25">
      <c r="A3517" s="382"/>
      <c r="B3517" s="383"/>
      <c r="C3517" s="254"/>
      <c r="D3517" s="45"/>
      <c r="E3517" s="45"/>
      <c r="F3517" s="334"/>
    </row>
    <row r="3518" spans="1:6" x14ac:dyDescent="0.25">
      <c r="A3518" s="382"/>
      <c r="B3518" s="383"/>
      <c r="C3518" s="254"/>
      <c r="D3518" s="45"/>
      <c r="E3518" s="45"/>
      <c r="F3518" s="334"/>
    </row>
    <row r="3519" spans="1:6" x14ac:dyDescent="0.25">
      <c r="A3519" s="382"/>
      <c r="B3519" s="383"/>
      <c r="C3519" s="254"/>
      <c r="D3519" s="45"/>
      <c r="E3519" s="45"/>
      <c r="F3519" s="334"/>
    </row>
    <row r="3520" spans="1:6" x14ac:dyDescent="0.25">
      <c r="A3520" s="382"/>
      <c r="B3520" s="383"/>
      <c r="C3520" s="254"/>
      <c r="D3520" s="45"/>
      <c r="E3520" s="45"/>
      <c r="F3520" s="334"/>
    </row>
    <row r="3521" spans="1:6" x14ac:dyDescent="0.25">
      <c r="A3521" s="382"/>
      <c r="B3521" s="383"/>
      <c r="C3521" s="254"/>
      <c r="D3521" s="45"/>
      <c r="E3521" s="45"/>
      <c r="F3521" s="334"/>
    </row>
    <row r="3522" spans="1:6" x14ac:dyDescent="0.25">
      <c r="A3522" s="382"/>
      <c r="B3522" s="383"/>
      <c r="C3522" s="254"/>
      <c r="D3522" s="45"/>
      <c r="E3522" s="45"/>
      <c r="F3522" s="334"/>
    </row>
    <row r="3523" spans="1:6" x14ac:dyDescent="0.25">
      <c r="A3523" s="382"/>
      <c r="B3523" s="383"/>
      <c r="C3523" s="254"/>
      <c r="D3523" s="45"/>
      <c r="E3523" s="45"/>
      <c r="F3523" s="334"/>
    </row>
    <row r="3524" spans="1:6" x14ac:dyDescent="0.25">
      <c r="A3524" s="382"/>
      <c r="B3524" s="383"/>
      <c r="C3524" s="254"/>
      <c r="D3524" s="45"/>
      <c r="E3524" s="45"/>
      <c r="F3524" s="334"/>
    </row>
    <row r="3525" spans="1:6" x14ac:dyDescent="0.25">
      <c r="A3525" s="382"/>
      <c r="B3525" s="383"/>
      <c r="C3525" s="254"/>
      <c r="D3525" s="45"/>
      <c r="E3525" s="45"/>
      <c r="F3525" s="334"/>
    </row>
    <row r="3526" spans="1:6" x14ac:dyDescent="0.25">
      <c r="A3526" s="382"/>
      <c r="B3526" s="383"/>
      <c r="C3526" s="254"/>
      <c r="D3526" s="45"/>
      <c r="E3526" s="45"/>
      <c r="F3526" s="334"/>
    </row>
    <row r="3527" spans="1:6" x14ac:dyDescent="0.25">
      <c r="A3527" s="382"/>
      <c r="B3527" s="383"/>
      <c r="C3527" s="254"/>
      <c r="D3527" s="45"/>
      <c r="E3527" s="45"/>
      <c r="F3527" s="334"/>
    </row>
    <row r="3528" spans="1:6" x14ac:dyDescent="0.25">
      <c r="A3528" s="382"/>
      <c r="B3528" s="383"/>
      <c r="C3528" s="254"/>
      <c r="D3528" s="45"/>
      <c r="E3528" s="45"/>
      <c r="F3528" s="334"/>
    </row>
    <row r="3529" spans="1:6" x14ac:dyDescent="0.25">
      <c r="A3529" s="382"/>
      <c r="B3529" s="383"/>
      <c r="C3529" s="254"/>
      <c r="D3529" s="45"/>
      <c r="E3529" s="45"/>
      <c r="F3529" s="334"/>
    </row>
    <row r="3530" spans="1:6" x14ac:dyDescent="0.25">
      <c r="A3530" s="382"/>
      <c r="B3530" s="383"/>
      <c r="C3530" s="254"/>
      <c r="D3530" s="45"/>
      <c r="E3530" s="45"/>
      <c r="F3530" s="334"/>
    </row>
    <row r="3531" spans="1:6" x14ac:dyDescent="0.25">
      <c r="A3531" s="382"/>
      <c r="B3531" s="383"/>
      <c r="C3531" s="254"/>
      <c r="D3531" s="45"/>
      <c r="E3531" s="45"/>
      <c r="F3531" s="334"/>
    </row>
    <row r="3532" spans="1:6" x14ac:dyDescent="0.25">
      <c r="A3532" s="382"/>
      <c r="B3532" s="383"/>
      <c r="C3532" s="254"/>
      <c r="D3532" s="45"/>
      <c r="E3532" s="45"/>
      <c r="F3532" s="334"/>
    </row>
    <row r="3533" spans="1:6" x14ac:dyDescent="0.25">
      <c r="A3533" s="382"/>
      <c r="B3533" s="383"/>
      <c r="C3533" s="254"/>
      <c r="D3533" s="45"/>
      <c r="E3533" s="45"/>
      <c r="F3533" s="334"/>
    </row>
    <row r="3534" spans="1:6" x14ac:dyDescent="0.25">
      <c r="A3534" s="382"/>
      <c r="B3534" s="383"/>
      <c r="C3534" s="254"/>
      <c r="D3534" s="45"/>
      <c r="E3534" s="45"/>
      <c r="F3534" s="334"/>
    </row>
    <row r="3535" spans="1:6" x14ac:dyDescent="0.25">
      <c r="A3535" s="382"/>
      <c r="B3535" s="383"/>
      <c r="C3535" s="254"/>
      <c r="D3535" s="45"/>
      <c r="E3535" s="45"/>
      <c r="F3535" s="334"/>
    </row>
    <row r="3536" spans="1:6" x14ac:dyDescent="0.25">
      <c r="A3536" s="382"/>
      <c r="B3536" s="383"/>
      <c r="C3536" s="254"/>
      <c r="D3536" s="45"/>
      <c r="E3536" s="45"/>
      <c r="F3536" s="334"/>
    </row>
    <row r="3537" spans="1:6" x14ac:dyDescent="0.25">
      <c r="A3537" s="382"/>
      <c r="B3537" s="383"/>
      <c r="C3537" s="254"/>
      <c r="D3537" s="45"/>
      <c r="E3537" s="45"/>
      <c r="F3537" s="334"/>
    </row>
    <row r="3538" spans="1:6" x14ac:dyDescent="0.25">
      <c r="A3538" s="382"/>
      <c r="B3538" s="383"/>
      <c r="C3538" s="254"/>
      <c r="D3538" s="45"/>
      <c r="E3538" s="45"/>
      <c r="F3538" s="334"/>
    </row>
    <row r="3539" spans="1:6" x14ac:dyDescent="0.25">
      <c r="A3539" s="382"/>
      <c r="B3539" s="383"/>
      <c r="C3539" s="254"/>
      <c r="D3539" s="45"/>
      <c r="E3539" s="45"/>
      <c r="F3539" s="334"/>
    </row>
    <row r="3540" spans="1:6" x14ac:dyDescent="0.25">
      <c r="A3540" s="382"/>
      <c r="B3540" s="383"/>
      <c r="C3540" s="254"/>
      <c r="D3540" s="45"/>
      <c r="E3540" s="45"/>
      <c r="F3540" s="334"/>
    </row>
    <row r="3541" spans="1:6" x14ac:dyDescent="0.25">
      <c r="A3541" s="382"/>
      <c r="B3541" s="383"/>
      <c r="C3541" s="254"/>
      <c r="D3541" s="45"/>
      <c r="E3541" s="45"/>
      <c r="F3541" s="334"/>
    </row>
    <row r="3542" spans="1:6" x14ac:dyDescent="0.25">
      <c r="A3542" s="382"/>
      <c r="B3542" s="383"/>
      <c r="C3542" s="254"/>
      <c r="D3542" s="45"/>
      <c r="E3542" s="45"/>
      <c r="F3542" s="334"/>
    </row>
    <row r="3543" spans="1:6" x14ac:dyDescent="0.25">
      <c r="A3543" s="382"/>
      <c r="B3543" s="383"/>
      <c r="C3543" s="254"/>
      <c r="D3543" s="45"/>
      <c r="E3543" s="45"/>
      <c r="F3543" s="334"/>
    </row>
    <row r="3544" spans="1:6" x14ac:dyDescent="0.25">
      <c r="A3544" s="382"/>
      <c r="B3544" s="383"/>
      <c r="C3544" s="254"/>
      <c r="D3544" s="45"/>
      <c r="E3544" s="45"/>
      <c r="F3544" s="334"/>
    </row>
    <row r="3545" spans="1:6" x14ac:dyDescent="0.25">
      <c r="A3545" s="382"/>
      <c r="B3545" s="383"/>
      <c r="C3545" s="254"/>
      <c r="D3545" s="45"/>
      <c r="E3545" s="45"/>
      <c r="F3545" s="334"/>
    </row>
    <row r="3546" spans="1:6" x14ac:dyDescent="0.25">
      <c r="A3546" s="382"/>
      <c r="B3546" s="383"/>
      <c r="C3546" s="254"/>
      <c r="D3546" s="45"/>
      <c r="E3546" s="45"/>
      <c r="F3546" s="334"/>
    </row>
    <row r="3547" spans="1:6" x14ac:dyDescent="0.25">
      <c r="A3547" s="382"/>
      <c r="B3547" s="383"/>
      <c r="C3547" s="254"/>
      <c r="D3547" s="45"/>
      <c r="E3547" s="45"/>
      <c r="F3547" s="334"/>
    </row>
    <row r="3548" spans="1:6" x14ac:dyDescent="0.25">
      <c r="A3548" s="382"/>
      <c r="B3548" s="383"/>
      <c r="C3548" s="254"/>
      <c r="D3548" s="45"/>
      <c r="E3548" s="45"/>
      <c r="F3548" s="334"/>
    </row>
    <row r="3549" spans="1:6" x14ac:dyDescent="0.25">
      <c r="A3549" s="382"/>
      <c r="B3549" s="383"/>
      <c r="C3549" s="254"/>
      <c r="D3549" s="45"/>
      <c r="E3549" s="45"/>
      <c r="F3549" s="334"/>
    </row>
    <row r="3550" spans="1:6" x14ac:dyDescent="0.25">
      <c r="A3550" s="382"/>
      <c r="B3550" s="383"/>
      <c r="C3550" s="254"/>
      <c r="D3550" s="45"/>
      <c r="E3550" s="45"/>
      <c r="F3550" s="334"/>
    </row>
    <row r="3551" spans="1:6" x14ac:dyDescent="0.25">
      <c r="A3551" s="382"/>
      <c r="B3551" s="383"/>
      <c r="C3551" s="254"/>
      <c r="D3551" s="45"/>
      <c r="E3551" s="45"/>
      <c r="F3551" s="334"/>
    </row>
    <row r="3552" spans="1:6" x14ac:dyDescent="0.25">
      <c r="A3552" s="382"/>
      <c r="B3552" s="383"/>
      <c r="C3552" s="254"/>
      <c r="D3552" s="45"/>
      <c r="E3552" s="45"/>
      <c r="F3552" s="334"/>
    </row>
    <row r="3553" spans="1:6" x14ac:dyDescent="0.25">
      <c r="A3553" s="382"/>
      <c r="B3553" s="383"/>
      <c r="C3553" s="254"/>
      <c r="D3553" s="45"/>
      <c r="E3553" s="45"/>
      <c r="F3553" s="334"/>
    </row>
    <row r="3554" spans="1:6" x14ac:dyDescent="0.25">
      <c r="A3554" s="382"/>
      <c r="B3554" s="383"/>
      <c r="C3554" s="254"/>
      <c r="D3554" s="45"/>
      <c r="E3554" s="45"/>
      <c r="F3554" s="334"/>
    </row>
    <row r="3555" spans="1:6" x14ac:dyDescent="0.25">
      <c r="A3555" s="382"/>
      <c r="B3555" s="383"/>
      <c r="C3555" s="254"/>
      <c r="D3555" s="45"/>
      <c r="E3555" s="45"/>
      <c r="F3555" s="334"/>
    </row>
    <row r="3556" spans="1:6" x14ac:dyDescent="0.25">
      <c r="A3556" s="382"/>
      <c r="B3556" s="383"/>
      <c r="C3556" s="254"/>
      <c r="D3556" s="45"/>
      <c r="E3556" s="45"/>
      <c r="F3556" s="334"/>
    </row>
    <row r="3557" spans="1:6" x14ac:dyDescent="0.25">
      <c r="A3557" s="382"/>
      <c r="B3557" s="383"/>
      <c r="C3557" s="254"/>
      <c r="D3557" s="45"/>
      <c r="E3557" s="45"/>
      <c r="F3557" s="334"/>
    </row>
    <row r="3558" spans="1:6" x14ac:dyDescent="0.25">
      <c r="A3558" s="382"/>
      <c r="B3558" s="383"/>
      <c r="C3558" s="254"/>
      <c r="D3558" s="45"/>
      <c r="E3558" s="45"/>
      <c r="F3558" s="334"/>
    </row>
    <row r="3559" spans="1:6" x14ac:dyDescent="0.25">
      <c r="A3559" s="382"/>
      <c r="B3559" s="383"/>
      <c r="C3559" s="254"/>
      <c r="D3559" s="45"/>
      <c r="E3559" s="45"/>
      <c r="F3559" s="334"/>
    </row>
    <row r="3560" spans="1:6" x14ac:dyDescent="0.25">
      <c r="A3560" s="382"/>
      <c r="B3560" s="383"/>
      <c r="C3560" s="254"/>
      <c r="D3560" s="45"/>
      <c r="E3560" s="45"/>
      <c r="F3560" s="334"/>
    </row>
    <row r="3561" spans="1:6" x14ac:dyDescent="0.25">
      <c r="A3561" s="382"/>
      <c r="B3561" s="383"/>
      <c r="C3561" s="254"/>
      <c r="D3561" s="45"/>
      <c r="E3561" s="45"/>
      <c r="F3561" s="334"/>
    </row>
    <row r="3562" spans="1:6" x14ac:dyDescent="0.25">
      <c r="A3562" s="382"/>
      <c r="B3562" s="383"/>
      <c r="C3562" s="254"/>
      <c r="D3562" s="45"/>
      <c r="E3562" s="45"/>
      <c r="F3562" s="334"/>
    </row>
    <row r="3563" spans="1:6" x14ac:dyDescent="0.25">
      <c r="A3563" s="382"/>
      <c r="B3563" s="383"/>
      <c r="C3563" s="254"/>
      <c r="D3563" s="45"/>
      <c r="E3563" s="45"/>
      <c r="F3563" s="334"/>
    </row>
    <row r="3564" spans="1:6" x14ac:dyDescent="0.25">
      <c r="A3564" s="382"/>
      <c r="B3564" s="383"/>
      <c r="C3564" s="254"/>
      <c r="D3564" s="45"/>
      <c r="E3564" s="45"/>
      <c r="F3564" s="334"/>
    </row>
    <row r="3565" spans="1:6" x14ac:dyDescent="0.25">
      <c r="A3565" s="382"/>
      <c r="B3565" s="383"/>
      <c r="C3565" s="254"/>
      <c r="D3565" s="45"/>
      <c r="E3565" s="45"/>
      <c r="F3565" s="334"/>
    </row>
    <row r="3566" spans="1:6" x14ac:dyDescent="0.25">
      <c r="A3566" s="382"/>
      <c r="B3566" s="383"/>
      <c r="C3566" s="254"/>
      <c r="D3566" s="45"/>
      <c r="E3566" s="45"/>
      <c r="F3566" s="334"/>
    </row>
    <row r="3567" spans="1:6" x14ac:dyDescent="0.25">
      <c r="A3567" s="382"/>
      <c r="B3567" s="383"/>
      <c r="C3567" s="254"/>
      <c r="D3567" s="45"/>
      <c r="E3567" s="45"/>
      <c r="F3567" s="334"/>
    </row>
    <row r="3568" spans="1:6" x14ac:dyDescent="0.25">
      <c r="A3568" s="382"/>
      <c r="B3568" s="383"/>
      <c r="C3568" s="254"/>
      <c r="D3568" s="45"/>
      <c r="E3568" s="45"/>
      <c r="F3568" s="334"/>
    </row>
    <row r="3569" spans="1:6" x14ac:dyDescent="0.25">
      <c r="A3569" s="382"/>
      <c r="B3569" s="383"/>
      <c r="C3569" s="254"/>
      <c r="D3569" s="45"/>
      <c r="E3569" s="45"/>
      <c r="F3569" s="334"/>
    </row>
    <row r="3570" spans="1:6" x14ac:dyDescent="0.25">
      <c r="A3570" s="382"/>
      <c r="B3570" s="383"/>
      <c r="C3570" s="254"/>
      <c r="D3570" s="45"/>
      <c r="E3570" s="45"/>
      <c r="F3570" s="334"/>
    </row>
    <row r="3571" spans="1:6" x14ac:dyDescent="0.25">
      <c r="A3571" s="382"/>
      <c r="B3571" s="383"/>
      <c r="C3571" s="254"/>
      <c r="D3571" s="45"/>
      <c r="E3571" s="45"/>
      <c r="F3571" s="334"/>
    </row>
    <row r="3572" spans="1:6" x14ac:dyDescent="0.25">
      <c r="A3572" s="382"/>
      <c r="B3572" s="383"/>
      <c r="C3572" s="254"/>
      <c r="D3572" s="45"/>
      <c r="E3572" s="45"/>
      <c r="F3572" s="334"/>
    </row>
    <row r="3573" spans="1:6" x14ac:dyDescent="0.25">
      <c r="A3573" s="382"/>
      <c r="B3573" s="383"/>
      <c r="C3573" s="254"/>
      <c r="D3573" s="45"/>
      <c r="E3573" s="45"/>
      <c r="F3573" s="334"/>
    </row>
    <row r="3574" spans="1:6" x14ac:dyDescent="0.25">
      <c r="A3574" s="382"/>
      <c r="B3574" s="383"/>
      <c r="C3574" s="254"/>
      <c r="D3574" s="45"/>
      <c r="E3574" s="45"/>
      <c r="F3574" s="334"/>
    </row>
    <row r="3575" spans="1:6" x14ac:dyDescent="0.25">
      <c r="A3575" s="382"/>
      <c r="B3575" s="383"/>
      <c r="C3575" s="254"/>
      <c r="D3575" s="45"/>
      <c r="E3575" s="45"/>
      <c r="F3575" s="334"/>
    </row>
    <row r="3576" spans="1:6" x14ac:dyDescent="0.25">
      <c r="A3576" s="382"/>
      <c r="B3576" s="383"/>
      <c r="C3576" s="254"/>
      <c r="D3576" s="45"/>
      <c r="E3576" s="45"/>
      <c r="F3576" s="334"/>
    </row>
    <row r="3577" spans="1:6" x14ac:dyDescent="0.25">
      <c r="A3577" s="382"/>
      <c r="B3577" s="383"/>
      <c r="C3577" s="254"/>
      <c r="D3577" s="45"/>
      <c r="E3577" s="45"/>
      <c r="F3577" s="334"/>
    </row>
    <row r="3578" spans="1:6" x14ac:dyDescent="0.25">
      <c r="A3578" s="382"/>
      <c r="B3578" s="383"/>
      <c r="C3578" s="254"/>
      <c r="D3578" s="45"/>
      <c r="E3578" s="45"/>
      <c r="F3578" s="334"/>
    </row>
    <row r="3579" spans="1:6" x14ac:dyDescent="0.25">
      <c r="A3579" s="382"/>
      <c r="B3579" s="383"/>
      <c r="C3579" s="254"/>
      <c r="D3579" s="45"/>
      <c r="E3579" s="45"/>
      <c r="F3579" s="334"/>
    </row>
    <row r="3580" spans="1:6" x14ac:dyDescent="0.25">
      <c r="A3580" s="382"/>
      <c r="B3580" s="383"/>
      <c r="C3580" s="254"/>
      <c r="D3580" s="45"/>
      <c r="E3580" s="45"/>
      <c r="F3580" s="334"/>
    </row>
    <row r="3581" spans="1:6" x14ac:dyDescent="0.25">
      <c r="A3581" s="382"/>
      <c r="B3581" s="383"/>
      <c r="C3581" s="254"/>
      <c r="D3581" s="45"/>
      <c r="E3581" s="45"/>
      <c r="F3581" s="334"/>
    </row>
    <row r="3582" spans="1:6" x14ac:dyDescent="0.25">
      <c r="A3582" s="382"/>
      <c r="B3582" s="383"/>
      <c r="C3582" s="254"/>
      <c r="D3582" s="45"/>
      <c r="E3582" s="45"/>
      <c r="F3582" s="334"/>
    </row>
    <row r="3583" spans="1:6" x14ac:dyDescent="0.25">
      <c r="A3583" s="382"/>
      <c r="B3583" s="383"/>
      <c r="C3583" s="254"/>
      <c r="D3583" s="45"/>
      <c r="E3583" s="45"/>
      <c r="F3583" s="334"/>
    </row>
    <row r="3584" spans="1:6" x14ac:dyDescent="0.25">
      <c r="A3584" s="382"/>
      <c r="B3584" s="383"/>
      <c r="C3584" s="254"/>
      <c r="D3584" s="45"/>
      <c r="E3584" s="45"/>
      <c r="F3584" s="334"/>
    </row>
    <row r="3585" spans="1:6" x14ac:dyDescent="0.25">
      <c r="A3585" s="382"/>
      <c r="B3585" s="383"/>
      <c r="C3585" s="254"/>
      <c r="D3585" s="45"/>
      <c r="E3585" s="45"/>
      <c r="F3585" s="334"/>
    </row>
    <row r="3586" spans="1:6" x14ac:dyDescent="0.25">
      <c r="A3586" s="382"/>
      <c r="B3586" s="383"/>
      <c r="C3586" s="254"/>
      <c r="D3586" s="45"/>
      <c r="E3586" s="45"/>
      <c r="F3586" s="334"/>
    </row>
    <row r="3587" spans="1:6" x14ac:dyDescent="0.25">
      <c r="A3587" s="382"/>
      <c r="B3587" s="383"/>
      <c r="C3587" s="254"/>
      <c r="D3587" s="45"/>
      <c r="E3587" s="45"/>
      <c r="F3587" s="334"/>
    </row>
    <row r="3588" spans="1:6" x14ac:dyDescent="0.25">
      <c r="A3588" s="382"/>
      <c r="B3588" s="383"/>
      <c r="C3588" s="254"/>
      <c r="D3588" s="45"/>
      <c r="E3588" s="45"/>
      <c r="F3588" s="334"/>
    </row>
    <row r="3589" spans="1:6" x14ac:dyDescent="0.25">
      <c r="A3589" s="382"/>
      <c r="B3589" s="383"/>
      <c r="C3589" s="254"/>
      <c r="D3589" s="45"/>
      <c r="E3589" s="45"/>
      <c r="F3589" s="334"/>
    </row>
    <row r="3590" spans="1:6" x14ac:dyDescent="0.25">
      <c r="A3590" s="382"/>
      <c r="B3590" s="383"/>
      <c r="C3590" s="254"/>
      <c r="D3590" s="45"/>
      <c r="E3590" s="45"/>
      <c r="F3590" s="334"/>
    </row>
    <row r="3591" spans="1:6" x14ac:dyDescent="0.25">
      <c r="A3591" s="382"/>
      <c r="B3591" s="383"/>
      <c r="C3591" s="254"/>
      <c r="D3591" s="45"/>
      <c r="E3591" s="45"/>
      <c r="F3591" s="334"/>
    </row>
    <row r="3592" spans="1:6" x14ac:dyDescent="0.25">
      <c r="A3592" s="382"/>
      <c r="B3592" s="383"/>
      <c r="C3592" s="254"/>
      <c r="D3592" s="45"/>
      <c r="E3592" s="45"/>
      <c r="F3592" s="334"/>
    </row>
    <row r="3593" spans="1:6" x14ac:dyDescent="0.25">
      <c r="A3593" s="382"/>
      <c r="B3593" s="383"/>
      <c r="C3593" s="254"/>
      <c r="D3593" s="45"/>
      <c r="E3593" s="45"/>
      <c r="F3593" s="334"/>
    </row>
    <row r="3594" spans="1:6" x14ac:dyDescent="0.25">
      <c r="A3594" s="382"/>
      <c r="B3594" s="383"/>
      <c r="C3594" s="254"/>
      <c r="D3594" s="45"/>
      <c r="E3594" s="45"/>
      <c r="F3594" s="334"/>
    </row>
    <row r="3595" spans="1:6" x14ac:dyDescent="0.25">
      <c r="A3595" s="382"/>
      <c r="B3595" s="383"/>
      <c r="C3595" s="254"/>
      <c r="D3595" s="45"/>
      <c r="E3595" s="45"/>
      <c r="F3595" s="334"/>
    </row>
    <row r="3596" spans="1:6" x14ac:dyDescent="0.25">
      <c r="A3596" s="382"/>
      <c r="B3596" s="383"/>
      <c r="C3596" s="254"/>
      <c r="D3596" s="45"/>
      <c r="E3596" s="45"/>
      <c r="F3596" s="334"/>
    </row>
    <row r="3597" spans="1:6" x14ac:dyDescent="0.25">
      <c r="A3597" s="382"/>
      <c r="B3597" s="383"/>
      <c r="C3597" s="254"/>
      <c r="D3597" s="45"/>
      <c r="E3597" s="45"/>
      <c r="F3597" s="334"/>
    </row>
    <row r="3598" spans="1:6" x14ac:dyDescent="0.25">
      <c r="A3598" s="382"/>
      <c r="B3598" s="383"/>
      <c r="C3598" s="254"/>
      <c r="D3598" s="45"/>
      <c r="E3598" s="45"/>
      <c r="F3598" s="334"/>
    </row>
    <row r="3599" spans="1:6" x14ac:dyDescent="0.25">
      <c r="A3599" s="382"/>
      <c r="B3599" s="383"/>
      <c r="C3599" s="254"/>
      <c r="D3599" s="45"/>
      <c r="E3599" s="45"/>
      <c r="F3599" s="334"/>
    </row>
    <row r="3600" spans="1:6" x14ac:dyDescent="0.25">
      <c r="A3600" s="382"/>
      <c r="B3600" s="383"/>
      <c r="C3600" s="254"/>
      <c r="D3600" s="45"/>
      <c r="E3600" s="45"/>
      <c r="F3600" s="334"/>
    </row>
    <row r="3601" spans="1:6" x14ac:dyDescent="0.25">
      <c r="A3601" s="382"/>
      <c r="B3601" s="383"/>
      <c r="C3601" s="254"/>
      <c r="D3601" s="45"/>
      <c r="E3601" s="45"/>
      <c r="F3601" s="334"/>
    </row>
    <row r="3602" spans="1:6" x14ac:dyDescent="0.25">
      <c r="A3602" s="382"/>
      <c r="B3602" s="383"/>
      <c r="C3602" s="254"/>
      <c r="D3602" s="45"/>
      <c r="E3602" s="45"/>
      <c r="F3602" s="334"/>
    </row>
    <row r="3603" spans="1:6" x14ac:dyDescent="0.25">
      <c r="A3603" s="382"/>
      <c r="B3603" s="383"/>
      <c r="C3603" s="254"/>
      <c r="D3603" s="45"/>
      <c r="E3603" s="45"/>
      <c r="F3603" s="334"/>
    </row>
    <row r="3604" spans="1:6" x14ac:dyDescent="0.25">
      <c r="A3604" s="382"/>
      <c r="B3604" s="383"/>
      <c r="C3604" s="254"/>
      <c r="D3604" s="45"/>
      <c r="E3604" s="45"/>
      <c r="F3604" s="334"/>
    </row>
    <row r="3605" spans="1:6" x14ac:dyDescent="0.25">
      <c r="A3605" s="382"/>
      <c r="B3605" s="383"/>
      <c r="C3605" s="254"/>
      <c r="D3605" s="45"/>
      <c r="E3605" s="45"/>
      <c r="F3605" s="334"/>
    </row>
    <row r="3606" spans="1:6" x14ac:dyDescent="0.25">
      <c r="A3606" s="382"/>
      <c r="B3606" s="383"/>
      <c r="C3606" s="254"/>
      <c r="D3606" s="45"/>
      <c r="E3606" s="45"/>
      <c r="F3606" s="334"/>
    </row>
    <row r="3607" spans="1:6" x14ac:dyDescent="0.25">
      <c r="A3607" s="382"/>
      <c r="B3607" s="383"/>
      <c r="C3607" s="254"/>
      <c r="D3607" s="45"/>
      <c r="E3607" s="45"/>
      <c r="F3607" s="334"/>
    </row>
    <row r="3608" spans="1:6" x14ac:dyDescent="0.25">
      <c r="A3608" s="382"/>
      <c r="B3608" s="383"/>
      <c r="C3608" s="254"/>
      <c r="D3608" s="45"/>
      <c r="E3608" s="45"/>
      <c r="F3608" s="334"/>
    </row>
    <row r="3609" spans="1:6" x14ac:dyDescent="0.25">
      <c r="A3609" s="382"/>
      <c r="B3609" s="383"/>
      <c r="C3609" s="254"/>
      <c r="D3609" s="45"/>
      <c r="E3609" s="45"/>
      <c r="F3609" s="334"/>
    </row>
    <row r="3610" spans="1:6" x14ac:dyDescent="0.25">
      <c r="A3610" s="382"/>
      <c r="B3610" s="383"/>
      <c r="C3610" s="254"/>
      <c r="D3610" s="45"/>
      <c r="E3610" s="45"/>
      <c r="F3610" s="334"/>
    </row>
    <row r="3611" spans="1:6" x14ac:dyDescent="0.25">
      <c r="A3611" s="382"/>
      <c r="B3611" s="383"/>
      <c r="C3611" s="254"/>
      <c r="D3611" s="45"/>
      <c r="E3611" s="45"/>
      <c r="F3611" s="334"/>
    </row>
    <row r="3612" spans="1:6" x14ac:dyDescent="0.25">
      <c r="A3612" s="382"/>
      <c r="B3612" s="383"/>
      <c r="C3612" s="254"/>
      <c r="D3612" s="45"/>
      <c r="E3612" s="45"/>
      <c r="F3612" s="334"/>
    </row>
    <row r="3613" spans="1:6" x14ac:dyDescent="0.25">
      <c r="A3613" s="382"/>
      <c r="B3613" s="383"/>
      <c r="C3613" s="254"/>
      <c r="D3613" s="45"/>
      <c r="E3613" s="45"/>
      <c r="F3613" s="334"/>
    </row>
    <row r="3614" spans="1:6" x14ac:dyDescent="0.25">
      <c r="A3614" s="382"/>
      <c r="B3614" s="383"/>
      <c r="C3614" s="254"/>
      <c r="D3614" s="45"/>
      <c r="E3614" s="45"/>
      <c r="F3614" s="334"/>
    </row>
    <row r="3615" spans="1:6" x14ac:dyDescent="0.25">
      <c r="A3615" s="382"/>
      <c r="B3615" s="383"/>
      <c r="C3615" s="254"/>
      <c r="D3615" s="45"/>
      <c r="E3615" s="45"/>
      <c r="F3615" s="334"/>
    </row>
    <row r="3616" spans="1:6" x14ac:dyDescent="0.25">
      <c r="A3616" s="382"/>
      <c r="B3616" s="383"/>
      <c r="C3616" s="254"/>
      <c r="D3616" s="45"/>
      <c r="E3616" s="45"/>
      <c r="F3616" s="334"/>
    </row>
    <row r="3617" spans="1:6" x14ac:dyDescent="0.25">
      <c r="A3617" s="382"/>
      <c r="B3617" s="383"/>
      <c r="C3617" s="254"/>
      <c r="D3617" s="45"/>
      <c r="E3617" s="45"/>
      <c r="F3617" s="334"/>
    </row>
    <row r="3618" spans="1:6" x14ac:dyDescent="0.25">
      <c r="A3618" s="382"/>
      <c r="B3618" s="383"/>
      <c r="C3618" s="254"/>
      <c r="D3618" s="45"/>
      <c r="E3618" s="45"/>
      <c r="F3618" s="334"/>
    </row>
    <row r="3619" spans="1:6" x14ac:dyDescent="0.25">
      <c r="A3619" s="382"/>
      <c r="B3619" s="383"/>
      <c r="C3619" s="254"/>
      <c r="D3619" s="45"/>
      <c r="E3619" s="45"/>
      <c r="F3619" s="334"/>
    </row>
    <row r="3620" spans="1:6" x14ac:dyDescent="0.25">
      <c r="A3620" s="382"/>
      <c r="B3620" s="383"/>
      <c r="C3620" s="254"/>
      <c r="D3620" s="45"/>
      <c r="E3620" s="45"/>
      <c r="F3620" s="334"/>
    </row>
    <row r="3621" spans="1:6" x14ac:dyDescent="0.25">
      <c r="A3621" s="382"/>
      <c r="B3621" s="383"/>
      <c r="C3621" s="254"/>
      <c r="D3621" s="45"/>
      <c r="E3621" s="45"/>
      <c r="F3621" s="334"/>
    </row>
    <row r="3622" spans="1:6" x14ac:dyDescent="0.25">
      <c r="A3622" s="382"/>
      <c r="B3622" s="383"/>
      <c r="C3622" s="254"/>
      <c r="D3622" s="45"/>
      <c r="E3622" s="45"/>
      <c r="F3622" s="334"/>
    </row>
    <row r="3623" spans="1:6" x14ac:dyDescent="0.25">
      <c r="A3623" s="382"/>
      <c r="B3623" s="383"/>
      <c r="C3623" s="254"/>
      <c r="D3623" s="45"/>
      <c r="E3623" s="45"/>
      <c r="F3623" s="334"/>
    </row>
    <row r="3624" spans="1:6" x14ac:dyDescent="0.25">
      <c r="A3624" s="382"/>
      <c r="B3624" s="383"/>
      <c r="C3624" s="254"/>
      <c r="D3624" s="45"/>
      <c r="E3624" s="45"/>
      <c r="F3624" s="334"/>
    </row>
    <row r="3625" spans="1:6" x14ac:dyDescent="0.25">
      <c r="A3625" s="382"/>
      <c r="B3625" s="383"/>
      <c r="C3625" s="254"/>
      <c r="D3625" s="45"/>
      <c r="E3625" s="45"/>
      <c r="F3625" s="334"/>
    </row>
    <row r="3626" spans="1:6" x14ac:dyDescent="0.25">
      <c r="A3626" s="382"/>
      <c r="B3626" s="383"/>
      <c r="C3626" s="254"/>
      <c r="D3626" s="45"/>
      <c r="E3626" s="45"/>
      <c r="F3626" s="334"/>
    </row>
    <row r="3627" spans="1:6" x14ac:dyDescent="0.25">
      <c r="A3627" s="382"/>
      <c r="B3627" s="383"/>
      <c r="C3627" s="254"/>
      <c r="D3627" s="45"/>
      <c r="E3627" s="45"/>
      <c r="F3627" s="334"/>
    </row>
    <row r="3628" spans="1:6" x14ac:dyDescent="0.25">
      <c r="A3628" s="382"/>
      <c r="B3628" s="383"/>
      <c r="C3628" s="254"/>
      <c r="D3628" s="45"/>
      <c r="E3628" s="45"/>
      <c r="F3628" s="334"/>
    </row>
    <row r="3629" spans="1:6" x14ac:dyDescent="0.25">
      <c r="A3629" s="382"/>
      <c r="B3629" s="383"/>
      <c r="C3629" s="254"/>
      <c r="D3629" s="45"/>
      <c r="E3629" s="45"/>
      <c r="F3629" s="334"/>
    </row>
    <row r="3630" spans="1:6" x14ac:dyDescent="0.25">
      <c r="A3630" s="382"/>
      <c r="B3630" s="383"/>
      <c r="C3630" s="254"/>
      <c r="D3630" s="45"/>
      <c r="E3630" s="45"/>
      <c r="F3630" s="334"/>
    </row>
    <row r="3631" spans="1:6" x14ac:dyDescent="0.25">
      <c r="A3631" s="382"/>
      <c r="B3631" s="383"/>
      <c r="C3631" s="254"/>
      <c r="D3631" s="45"/>
      <c r="E3631" s="45"/>
      <c r="F3631" s="334"/>
    </row>
    <row r="3632" spans="1:6" x14ac:dyDescent="0.25">
      <c r="A3632" s="382"/>
      <c r="B3632" s="383"/>
      <c r="C3632" s="254"/>
      <c r="D3632" s="45"/>
      <c r="E3632" s="45"/>
      <c r="F3632" s="334"/>
    </row>
    <row r="3633" spans="1:6" x14ac:dyDescent="0.25">
      <c r="A3633" s="382"/>
      <c r="B3633" s="383"/>
      <c r="C3633" s="254"/>
      <c r="D3633" s="45"/>
      <c r="E3633" s="45"/>
      <c r="F3633" s="334"/>
    </row>
    <row r="3634" spans="1:6" x14ac:dyDescent="0.25">
      <c r="A3634" s="382"/>
      <c r="B3634" s="383"/>
      <c r="C3634" s="254"/>
      <c r="D3634" s="45"/>
      <c r="E3634" s="45"/>
      <c r="F3634" s="334"/>
    </row>
    <row r="3635" spans="1:6" x14ac:dyDescent="0.25">
      <c r="A3635" s="382"/>
      <c r="B3635" s="383"/>
      <c r="C3635" s="254"/>
      <c r="D3635" s="45"/>
      <c r="E3635" s="45"/>
      <c r="F3635" s="334"/>
    </row>
    <row r="3636" spans="1:6" x14ac:dyDescent="0.25">
      <c r="A3636" s="382"/>
      <c r="B3636" s="383"/>
      <c r="C3636" s="254"/>
      <c r="D3636" s="45"/>
      <c r="E3636" s="45"/>
      <c r="F3636" s="334"/>
    </row>
    <row r="3637" spans="1:6" x14ac:dyDescent="0.25">
      <c r="A3637" s="382"/>
      <c r="B3637" s="383"/>
      <c r="C3637" s="254"/>
      <c r="D3637" s="45"/>
      <c r="E3637" s="45"/>
      <c r="F3637" s="334"/>
    </row>
    <row r="3638" spans="1:6" x14ac:dyDescent="0.25">
      <c r="A3638" s="382"/>
      <c r="B3638" s="383"/>
      <c r="C3638" s="254"/>
      <c r="D3638" s="45"/>
      <c r="E3638" s="45"/>
      <c r="F3638" s="334"/>
    </row>
    <row r="3639" spans="1:6" x14ac:dyDescent="0.25">
      <c r="A3639" s="382"/>
      <c r="B3639" s="383"/>
      <c r="C3639" s="254"/>
      <c r="D3639" s="45"/>
      <c r="E3639" s="45"/>
      <c r="F3639" s="334"/>
    </row>
    <row r="3640" spans="1:6" x14ac:dyDescent="0.25">
      <c r="A3640" s="382"/>
      <c r="B3640" s="383"/>
      <c r="C3640" s="254"/>
      <c r="D3640" s="45"/>
      <c r="E3640" s="45"/>
      <c r="F3640" s="334"/>
    </row>
    <row r="3641" spans="1:6" x14ac:dyDescent="0.25">
      <c r="A3641" s="382"/>
      <c r="B3641" s="383"/>
      <c r="C3641" s="254"/>
      <c r="D3641" s="45"/>
      <c r="E3641" s="45"/>
      <c r="F3641" s="334"/>
    </row>
    <row r="3642" spans="1:6" x14ac:dyDescent="0.25">
      <c r="A3642" s="382"/>
      <c r="B3642" s="383"/>
      <c r="C3642" s="254"/>
      <c r="D3642" s="45"/>
      <c r="E3642" s="45"/>
      <c r="F3642" s="334"/>
    </row>
    <row r="3643" spans="1:6" x14ac:dyDescent="0.25">
      <c r="A3643" s="382"/>
      <c r="B3643" s="383"/>
      <c r="C3643" s="254"/>
      <c r="D3643" s="45"/>
      <c r="E3643" s="45"/>
      <c r="F3643" s="334"/>
    </row>
    <row r="3644" spans="1:6" x14ac:dyDescent="0.25">
      <c r="A3644" s="382"/>
      <c r="B3644" s="383"/>
      <c r="C3644" s="254"/>
      <c r="D3644" s="45"/>
      <c r="E3644" s="45"/>
      <c r="F3644" s="334"/>
    </row>
    <row r="3645" spans="1:6" x14ac:dyDescent="0.25">
      <c r="A3645" s="382"/>
      <c r="B3645" s="383"/>
      <c r="C3645" s="254"/>
      <c r="D3645" s="45"/>
      <c r="E3645" s="45"/>
      <c r="F3645" s="334"/>
    </row>
    <row r="3646" spans="1:6" x14ac:dyDescent="0.25">
      <c r="A3646" s="382"/>
      <c r="B3646" s="383"/>
      <c r="C3646" s="254"/>
      <c r="D3646" s="45"/>
      <c r="E3646" s="45"/>
      <c r="F3646" s="334"/>
    </row>
    <row r="3647" spans="1:6" x14ac:dyDescent="0.25">
      <c r="A3647" s="382"/>
      <c r="B3647" s="383"/>
      <c r="C3647" s="254"/>
      <c r="D3647" s="45"/>
      <c r="E3647" s="45"/>
      <c r="F3647" s="334"/>
    </row>
    <row r="3648" spans="1:6" x14ac:dyDescent="0.25">
      <c r="A3648" s="382"/>
      <c r="B3648" s="383"/>
      <c r="C3648" s="254"/>
      <c r="D3648" s="45"/>
      <c r="E3648" s="45"/>
      <c r="F3648" s="334"/>
    </row>
    <row r="3649" spans="1:6" x14ac:dyDescent="0.25">
      <c r="A3649" s="382"/>
      <c r="B3649" s="383"/>
      <c r="C3649" s="254"/>
      <c r="D3649" s="45"/>
      <c r="E3649" s="45"/>
      <c r="F3649" s="334"/>
    </row>
    <row r="3650" spans="1:6" x14ac:dyDescent="0.25">
      <c r="A3650" s="382"/>
      <c r="B3650" s="383"/>
      <c r="C3650" s="254"/>
      <c r="D3650" s="45"/>
      <c r="E3650" s="45"/>
      <c r="F3650" s="334"/>
    </row>
    <row r="3651" spans="1:6" x14ac:dyDescent="0.25">
      <c r="A3651" s="382"/>
      <c r="B3651" s="383"/>
      <c r="C3651" s="254"/>
      <c r="D3651" s="45"/>
      <c r="E3651" s="45"/>
      <c r="F3651" s="334"/>
    </row>
    <row r="3652" spans="1:6" x14ac:dyDescent="0.25">
      <c r="A3652" s="382"/>
      <c r="B3652" s="383"/>
      <c r="C3652" s="254"/>
      <c r="D3652" s="45"/>
      <c r="E3652" s="45"/>
      <c r="F3652" s="334"/>
    </row>
    <row r="3653" spans="1:6" x14ac:dyDescent="0.25">
      <c r="A3653" s="382"/>
      <c r="B3653" s="383"/>
      <c r="C3653" s="254"/>
      <c r="D3653" s="45"/>
      <c r="E3653" s="45"/>
      <c r="F3653" s="334"/>
    </row>
    <row r="3654" spans="1:6" x14ac:dyDescent="0.25">
      <c r="A3654" s="382"/>
      <c r="B3654" s="383"/>
      <c r="C3654" s="254"/>
      <c r="D3654" s="45"/>
      <c r="E3654" s="45"/>
      <c r="F3654" s="334"/>
    </row>
    <row r="3655" spans="1:6" x14ac:dyDescent="0.25">
      <c r="A3655" s="382"/>
      <c r="B3655" s="383"/>
      <c r="C3655" s="254"/>
      <c r="D3655" s="45"/>
      <c r="E3655" s="45"/>
      <c r="F3655" s="334"/>
    </row>
    <row r="3656" spans="1:6" x14ac:dyDescent="0.25">
      <c r="A3656" s="382"/>
      <c r="B3656" s="383"/>
      <c r="C3656" s="254"/>
      <c r="D3656" s="45"/>
      <c r="E3656" s="45"/>
      <c r="F3656" s="334"/>
    </row>
    <row r="3657" spans="1:6" x14ac:dyDescent="0.25">
      <c r="A3657" s="382"/>
      <c r="B3657" s="383"/>
      <c r="C3657" s="254"/>
      <c r="D3657" s="45"/>
      <c r="E3657" s="45"/>
      <c r="F3657" s="334"/>
    </row>
    <row r="3658" spans="1:6" x14ac:dyDescent="0.25">
      <c r="A3658" s="382"/>
      <c r="B3658" s="383"/>
      <c r="C3658" s="254"/>
      <c r="D3658" s="45"/>
      <c r="E3658" s="45"/>
      <c r="F3658" s="334"/>
    </row>
    <row r="3659" spans="1:6" x14ac:dyDescent="0.25">
      <c r="A3659" s="382"/>
      <c r="B3659" s="383"/>
      <c r="C3659" s="254"/>
      <c r="D3659" s="45"/>
      <c r="E3659" s="45"/>
      <c r="F3659" s="334"/>
    </row>
    <row r="3660" spans="1:6" x14ac:dyDescent="0.25">
      <c r="A3660" s="382"/>
      <c r="B3660" s="383"/>
      <c r="C3660" s="254"/>
      <c r="D3660" s="45"/>
      <c r="E3660" s="45"/>
      <c r="F3660" s="334"/>
    </row>
    <row r="3661" spans="1:6" x14ac:dyDescent="0.25">
      <c r="A3661" s="382"/>
      <c r="B3661" s="383"/>
      <c r="C3661" s="254"/>
      <c r="D3661" s="45"/>
      <c r="E3661" s="45"/>
      <c r="F3661" s="334"/>
    </row>
    <row r="3662" spans="1:6" x14ac:dyDescent="0.25">
      <c r="A3662" s="382"/>
      <c r="B3662" s="383"/>
      <c r="C3662" s="254"/>
      <c r="D3662" s="45"/>
      <c r="E3662" s="45"/>
      <c r="F3662" s="334"/>
    </row>
    <row r="3663" spans="1:6" x14ac:dyDescent="0.25">
      <c r="A3663" s="382"/>
      <c r="B3663" s="383"/>
      <c r="C3663" s="254"/>
      <c r="D3663" s="45"/>
      <c r="E3663" s="45"/>
      <c r="F3663" s="334"/>
    </row>
    <row r="3664" spans="1:6" x14ac:dyDescent="0.25">
      <c r="A3664" s="382"/>
      <c r="B3664" s="383"/>
      <c r="C3664" s="254"/>
      <c r="D3664" s="45"/>
      <c r="E3664" s="45"/>
      <c r="F3664" s="334"/>
    </row>
    <row r="3665" spans="1:6" x14ac:dyDescent="0.25">
      <c r="A3665" s="382"/>
      <c r="B3665" s="383"/>
      <c r="C3665" s="254"/>
      <c r="D3665" s="45"/>
      <c r="E3665" s="45"/>
      <c r="F3665" s="334"/>
    </row>
    <row r="3666" spans="1:6" x14ac:dyDescent="0.25">
      <c r="A3666" s="382"/>
      <c r="B3666" s="383"/>
      <c r="C3666" s="254"/>
      <c r="D3666" s="45"/>
      <c r="E3666" s="45"/>
      <c r="F3666" s="334"/>
    </row>
    <row r="3667" spans="1:6" x14ac:dyDescent="0.25">
      <c r="A3667" s="382"/>
      <c r="B3667" s="383"/>
      <c r="C3667" s="254"/>
      <c r="D3667" s="45"/>
      <c r="E3667" s="45"/>
      <c r="F3667" s="334"/>
    </row>
    <row r="3668" spans="1:6" x14ac:dyDescent="0.25">
      <c r="A3668" s="382"/>
      <c r="B3668" s="383"/>
      <c r="C3668" s="254"/>
      <c r="D3668" s="45"/>
      <c r="E3668" s="45"/>
      <c r="F3668" s="334"/>
    </row>
    <row r="3669" spans="1:6" x14ac:dyDescent="0.25">
      <c r="A3669" s="382"/>
      <c r="B3669" s="383"/>
      <c r="C3669" s="254"/>
      <c r="D3669" s="45"/>
      <c r="E3669" s="45"/>
      <c r="F3669" s="334"/>
    </row>
    <row r="3670" spans="1:6" x14ac:dyDescent="0.25">
      <c r="A3670" s="382"/>
      <c r="B3670" s="383"/>
      <c r="C3670" s="254"/>
      <c r="D3670" s="45"/>
      <c r="E3670" s="45"/>
      <c r="F3670" s="334"/>
    </row>
    <row r="3671" spans="1:6" x14ac:dyDescent="0.25">
      <c r="A3671" s="382"/>
      <c r="B3671" s="383"/>
      <c r="C3671" s="254"/>
      <c r="D3671" s="45"/>
      <c r="E3671" s="45"/>
      <c r="F3671" s="334"/>
    </row>
    <row r="3672" spans="1:6" x14ac:dyDescent="0.25">
      <c r="A3672" s="382"/>
      <c r="B3672" s="383"/>
      <c r="C3672" s="254"/>
      <c r="D3672" s="45"/>
      <c r="E3672" s="45"/>
      <c r="F3672" s="334"/>
    </row>
    <row r="3673" spans="1:6" x14ac:dyDescent="0.25">
      <c r="A3673" s="382"/>
      <c r="B3673" s="383"/>
      <c r="C3673" s="254"/>
      <c r="D3673" s="45"/>
      <c r="E3673" s="45"/>
      <c r="F3673" s="334"/>
    </row>
    <row r="3674" spans="1:6" x14ac:dyDescent="0.25">
      <c r="A3674" s="382"/>
      <c r="B3674" s="383"/>
      <c r="C3674" s="254"/>
      <c r="D3674" s="45"/>
      <c r="E3674" s="45"/>
      <c r="F3674" s="334"/>
    </row>
    <row r="3675" spans="1:6" x14ac:dyDescent="0.25">
      <c r="A3675" s="382"/>
      <c r="B3675" s="383"/>
      <c r="C3675" s="254"/>
      <c r="D3675" s="45"/>
      <c r="E3675" s="45"/>
      <c r="F3675" s="334"/>
    </row>
    <row r="3676" spans="1:6" x14ac:dyDescent="0.25">
      <c r="A3676" s="382"/>
      <c r="B3676" s="383"/>
      <c r="C3676" s="254"/>
      <c r="D3676" s="45"/>
      <c r="E3676" s="45"/>
      <c r="F3676" s="334"/>
    </row>
    <row r="3677" spans="1:6" x14ac:dyDescent="0.25">
      <c r="A3677" s="382"/>
      <c r="B3677" s="383"/>
      <c r="C3677" s="254"/>
      <c r="D3677" s="45"/>
      <c r="E3677" s="45"/>
      <c r="F3677" s="334"/>
    </row>
    <row r="3678" spans="1:6" x14ac:dyDescent="0.25">
      <c r="A3678" s="382"/>
      <c r="B3678" s="383"/>
      <c r="C3678" s="254"/>
      <c r="D3678" s="45"/>
      <c r="E3678" s="45"/>
      <c r="F3678" s="334"/>
    </row>
    <row r="3679" spans="1:6" x14ac:dyDescent="0.25">
      <c r="A3679" s="382"/>
      <c r="B3679" s="383"/>
      <c r="C3679" s="254"/>
      <c r="D3679" s="45"/>
      <c r="E3679" s="45"/>
      <c r="F3679" s="334"/>
    </row>
    <row r="3680" spans="1:6" x14ac:dyDescent="0.25">
      <c r="A3680" s="382"/>
      <c r="B3680" s="383"/>
      <c r="C3680" s="254"/>
      <c r="D3680" s="45"/>
      <c r="E3680" s="45"/>
      <c r="F3680" s="334"/>
    </row>
    <row r="3681" spans="1:6" x14ac:dyDescent="0.25">
      <c r="A3681" s="382"/>
      <c r="B3681" s="383"/>
      <c r="C3681" s="254"/>
      <c r="D3681" s="45"/>
      <c r="E3681" s="45"/>
      <c r="F3681" s="334"/>
    </row>
    <row r="3682" spans="1:6" x14ac:dyDescent="0.25">
      <c r="A3682" s="382"/>
      <c r="B3682" s="383"/>
      <c r="C3682" s="254"/>
      <c r="D3682" s="45"/>
      <c r="E3682" s="45"/>
      <c r="F3682" s="334"/>
    </row>
    <row r="3683" spans="1:6" x14ac:dyDescent="0.25">
      <c r="A3683" s="382"/>
      <c r="B3683" s="383"/>
      <c r="C3683" s="254"/>
      <c r="D3683" s="45"/>
      <c r="E3683" s="45"/>
      <c r="F3683" s="334"/>
    </row>
    <row r="3684" spans="1:6" x14ac:dyDescent="0.25">
      <c r="A3684" s="382"/>
      <c r="B3684" s="383"/>
      <c r="C3684" s="254"/>
      <c r="D3684" s="45"/>
      <c r="E3684" s="45"/>
      <c r="F3684" s="334"/>
    </row>
    <row r="3685" spans="1:6" x14ac:dyDescent="0.25">
      <c r="A3685" s="382"/>
      <c r="B3685" s="383"/>
      <c r="C3685" s="254"/>
      <c r="D3685" s="45"/>
      <c r="E3685" s="45"/>
      <c r="F3685" s="334"/>
    </row>
    <row r="3686" spans="1:6" x14ac:dyDescent="0.25">
      <c r="A3686" s="382"/>
      <c r="B3686" s="383"/>
      <c r="C3686" s="254"/>
      <c r="D3686" s="45"/>
      <c r="E3686" s="45"/>
      <c r="F3686" s="334"/>
    </row>
    <row r="3687" spans="1:6" x14ac:dyDescent="0.25">
      <c r="A3687" s="382"/>
      <c r="B3687" s="383"/>
      <c r="C3687" s="254"/>
      <c r="D3687" s="45"/>
      <c r="E3687" s="45"/>
      <c r="F3687" s="334"/>
    </row>
    <row r="3688" spans="1:6" x14ac:dyDescent="0.25">
      <c r="A3688" s="382"/>
      <c r="B3688" s="383"/>
      <c r="C3688" s="254"/>
      <c r="D3688" s="45"/>
      <c r="E3688" s="45"/>
      <c r="F3688" s="334"/>
    </row>
    <row r="3689" spans="1:6" x14ac:dyDescent="0.25">
      <c r="A3689" s="382"/>
      <c r="B3689" s="383"/>
      <c r="C3689" s="254"/>
      <c r="D3689" s="45"/>
      <c r="E3689" s="45"/>
      <c r="F3689" s="334"/>
    </row>
    <row r="3690" spans="1:6" x14ac:dyDescent="0.25">
      <c r="A3690" s="382"/>
      <c r="B3690" s="383"/>
      <c r="C3690" s="254"/>
      <c r="D3690" s="45"/>
      <c r="E3690" s="45"/>
      <c r="F3690" s="334"/>
    </row>
    <row r="3691" spans="1:6" x14ac:dyDescent="0.25">
      <c r="A3691" s="382"/>
      <c r="B3691" s="383"/>
      <c r="C3691" s="254"/>
      <c r="D3691" s="45"/>
      <c r="E3691" s="45"/>
      <c r="F3691" s="334"/>
    </row>
    <row r="3692" spans="1:6" x14ac:dyDescent="0.25">
      <c r="A3692" s="382"/>
      <c r="B3692" s="383"/>
      <c r="C3692" s="254"/>
      <c r="D3692" s="45"/>
      <c r="E3692" s="45"/>
      <c r="F3692" s="334"/>
    </row>
    <row r="3693" spans="1:6" x14ac:dyDescent="0.25">
      <c r="A3693" s="382"/>
      <c r="B3693" s="383"/>
      <c r="C3693" s="254"/>
      <c r="D3693" s="45"/>
      <c r="E3693" s="45"/>
      <c r="F3693" s="334"/>
    </row>
    <row r="3694" spans="1:6" x14ac:dyDescent="0.25">
      <c r="A3694" s="382"/>
      <c r="B3694" s="383"/>
      <c r="C3694" s="254"/>
      <c r="D3694" s="45"/>
      <c r="E3694" s="45"/>
      <c r="F3694" s="334"/>
    </row>
    <row r="3695" spans="1:6" x14ac:dyDescent="0.25">
      <c r="A3695" s="382"/>
      <c r="B3695" s="383"/>
      <c r="C3695" s="254"/>
      <c r="D3695" s="45"/>
      <c r="E3695" s="45"/>
      <c r="F3695" s="334"/>
    </row>
    <row r="3696" spans="1:6" x14ac:dyDescent="0.25">
      <c r="A3696" s="382"/>
      <c r="B3696" s="383"/>
      <c r="C3696" s="254"/>
      <c r="D3696" s="45"/>
      <c r="E3696" s="45"/>
      <c r="F3696" s="334"/>
    </row>
    <row r="3697" spans="1:6" x14ac:dyDescent="0.25">
      <c r="A3697" s="382"/>
      <c r="B3697" s="383"/>
      <c r="C3697" s="254"/>
      <c r="D3697" s="45"/>
      <c r="E3697" s="45"/>
      <c r="F3697" s="334"/>
    </row>
    <row r="3698" spans="1:6" x14ac:dyDescent="0.25">
      <c r="A3698" s="382"/>
      <c r="B3698" s="383"/>
      <c r="C3698" s="254"/>
      <c r="D3698" s="45"/>
      <c r="E3698" s="45"/>
      <c r="F3698" s="334"/>
    </row>
    <row r="3699" spans="1:6" x14ac:dyDescent="0.25">
      <c r="A3699" s="382"/>
      <c r="B3699" s="383"/>
      <c r="C3699" s="254"/>
      <c r="D3699" s="45"/>
      <c r="E3699" s="45"/>
      <c r="F3699" s="334"/>
    </row>
    <row r="3700" spans="1:6" x14ac:dyDescent="0.25">
      <c r="A3700" s="382"/>
      <c r="B3700" s="383"/>
      <c r="C3700" s="254"/>
      <c r="D3700" s="45"/>
      <c r="E3700" s="45"/>
      <c r="F3700" s="334"/>
    </row>
    <row r="3701" spans="1:6" x14ac:dyDescent="0.25">
      <c r="A3701" s="382"/>
      <c r="B3701" s="383"/>
      <c r="C3701" s="254"/>
      <c r="D3701" s="45"/>
      <c r="E3701" s="45"/>
      <c r="F3701" s="334"/>
    </row>
    <row r="3702" spans="1:6" x14ac:dyDescent="0.25">
      <c r="A3702" s="382"/>
      <c r="B3702" s="383"/>
      <c r="C3702" s="254"/>
      <c r="D3702" s="45"/>
      <c r="E3702" s="45"/>
      <c r="F3702" s="334"/>
    </row>
    <row r="3703" spans="1:6" x14ac:dyDescent="0.25">
      <c r="A3703" s="382"/>
      <c r="B3703" s="383"/>
      <c r="C3703" s="254"/>
      <c r="D3703" s="45"/>
      <c r="E3703" s="45"/>
      <c r="F3703" s="334"/>
    </row>
    <row r="3704" spans="1:6" x14ac:dyDescent="0.25">
      <c r="A3704" s="382"/>
      <c r="B3704" s="383"/>
      <c r="C3704" s="254"/>
      <c r="D3704" s="45"/>
      <c r="E3704" s="45"/>
      <c r="F3704" s="334"/>
    </row>
    <row r="3705" spans="1:6" x14ac:dyDescent="0.25">
      <c r="A3705" s="382"/>
      <c r="B3705" s="383"/>
      <c r="C3705" s="254"/>
      <c r="D3705" s="45"/>
      <c r="E3705" s="45"/>
      <c r="F3705" s="334"/>
    </row>
    <row r="3706" spans="1:6" x14ac:dyDescent="0.25">
      <c r="A3706" s="382"/>
      <c r="B3706" s="383"/>
      <c r="C3706" s="254"/>
      <c r="D3706" s="45"/>
      <c r="E3706" s="45"/>
      <c r="F3706" s="334"/>
    </row>
    <row r="3707" spans="1:6" x14ac:dyDescent="0.25">
      <c r="A3707" s="382"/>
      <c r="B3707" s="383"/>
      <c r="C3707" s="254"/>
      <c r="D3707" s="45"/>
      <c r="E3707" s="45"/>
      <c r="F3707" s="334"/>
    </row>
    <row r="3708" spans="1:6" x14ac:dyDescent="0.25">
      <c r="A3708" s="382"/>
      <c r="B3708" s="383"/>
      <c r="C3708" s="254"/>
      <c r="D3708" s="45"/>
      <c r="E3708" s="45"/>
      <c r="F3708" s="334"/>
    </row>
    <row r="3709" spans="1:6" x14ac:dyDescent="0.25">
      <c r="A3709" s="382"/>
      <c r="B3709" s="383"/>
      <c r="C3709" s="254"/>
      <c r="D3709" s="45"/>
      <c r="E3709" s="45"/>
      <c r="F3709" s="334"/>
    </row>
    <row r="3710" spans="1:6" x14ac:dyDescent="0.25">
      <c r="A3710" s="382"/>
      <c r="B3710" s="383"/>
      <c r="C3710" s="254"/>
      <c r="D3710" s="45"/>
      <c r="E3710" s="45"/>
      <c r="F3710" s="334"/>
    </row>
    <row r="3711" spans="1:6" x14ac:dyDescent="0.25">
      <c r="A3711" s="382"/>
      <c r="B3711" s="383"/>
      <c r="C3711" s="254"/>
      <c r="D3711" s="45"/>
      <c r="E3711" s="45"/>
      <c r="F3711" s="334"/>
    </row>
    <row r="3712" spans="1:6" x14ac:dyDescent="0.25">
      <c r="A3712" s="382"/>
      <c r="B3712" s="383"/>
      <c r="C3712" s="254"/>
      <c r="D3712" s="45"/>
      <c r="E3712" s="45"/>
      <c r="F3712" s="334"/>
    </row>
    <row r="3713" spans="1:6" x14ac:dyDescent="0.25">
      <c r="A3713" s="382"/>
      <c r="B3713" s="383"/>
      <c r="C3713" s="254"/>
      <c r="D3713" s="45"/>
      <c r="E3713" s="45"/>
      <c r="F3713" s="334"/>
    </row>
    <row r="3714" spans="1:6" x14ac:dyDescent="0.25">
      <c r="A3714" s="382"/>
      <c r="B3714" s="383"/>
      <c r="C3714" s="254"/>
      <c r="D3714" s="45"/>
      <c r="E3714" s="45"/>
      <c r="F3714" s="334"/>
    </row>
    <row r="3715" spans="1:6" x14ac:dyDescent="0.25">
      <c r="A3715" s="382"/>
      <c r="B3715" s="383"/>
      <c r="C3715" s="254"/>
      <c r="D3715" s="45"/>
      <c r="E3715" s="45"/>
      <c r="F3715" s="334"/>
    </row>
    <row r="3716" spans="1:6" x14ac:dyDescent="0.25">
      <c r="A3716" s="382"/>
      <c r="B3716" s="383"/>
      <c r="C3716" s="254"/>
      <c r="D3716" s="45"/>
      <c r="E3716" s="45"/>
      <c r="F3716" s="334"/>
    </row>
    <row r="3717" spans="1:6" x14ac:dyDescent="0.25">
      <c r="A3717" s="382"/>
      <c r="B3717" s="383"/>
      <c r="C3717" s="254"/>
      <c r="D3717" s="45"/>
      <c r="E3717" s="45"/>
      <c r="F3717" s="334"/>
    </row>
    <row r="3718" spans="1:6" x14ac:dyDescent="0.25">
      <c r="A3718" s="382"/>
      <c r="B3718" s="383"/>
      <c r="C3718" s="254"/>
      <c r="D3718" s="45"/>
      <c r="E3718" s="45"/>
      <c r="F3718" s="334"/>
    </row>
    <row r="3719" spans="1:6" x14ac:dyDescent="0.25">
      <c r="A3719" s="382"/>
      <c r="B3719" s="383"/>
      <c r="C3719" s="254"/>
      <c r="D3719" s="45"/>
      <c r="E3719" s="45"/>
      <c r="F3719" s="334"/>
    </row>
    <row r="3720" spans="1:6" x14ac:dyDescent="0.25">
      <c r="A3720" s="382"/>
      <c r="B3720" s="383"/>
      <c r="C3720" s="254"/>
      <c r="D3720" s="45"/>
      <c r="E3720" s="45"/>
      <c r="F3720" s="334"/>
    </row>
    <row r="3721" spans="1:6" x14ac:dyDescent="0.25">
      <c r="A3721" s="382"/>
      <c r="B3721" s="383"/>
      <c r="C3721" s="254"/>
      <c r="D3721" s="45"/>
      <c r="E3721" s="45"/>
      <c r="F3721" s="334"/>
    </row>
    <row r="3722" spans="1:6" x14ac:dyDescent="0.25">
      <c r="A3722" s="382"/>
      <c r="B3722" s="383"/>
      <c r="C3722" s="254"/>
      <c r="D3722" s="45"/>
      <c r="E3722" s="45"/>
      <c r="F3722" s="334"/>
    </row>
    <row r="3723" spans="1:6" x14ac:dyDescent="0.25">
      <c r="A3723" s="382"/>
      <c r="B3723" s="383"/>
      <c r="C3723" s="254"/>
      <c r="D3723" s="45"/>
      <c r="E3723" s="45"/>
      <c r="F3723" s="334"/>
    </row>
    <row r="3724" spans="1:6" x14ac:dyDescent="0.25">
      <c r="A3724" s="382"/>
      <c r="B3724" s="383"/>
      <c r="C3724" s="254"/>
      <c r="D3724" s="45"/>
      <c r="E3724" s="45"/>
      <c r="F3724" s="334"/>
    </row>
    <row r="3725" spans="1:6" x14ac:dyDescent="0.25">
      <c r="A3725" s="382"/>
      <c r="B3725" s="383"/>
      <c r="C3725" s="254"/>
      <c r="D3725" s="45"/>
      <c r="E3725" s="45"/>
      <c r="F3725" s="334"/>
    </row>
    <row r="3726" spans="1:6" x14ac:dyDescent="0.25">
      <c r="A3726" s="382"/>
      <c r="B3726" s="383"/>
      <c r="C3726" s="254"/>
      <c r="D3726" s="45"/>
      <c r="E3726" s="45"/>
      <c r="F3726" s="334"/>
    </row>
    <row r="3727" spans="1:6" x14ac:dyDescent="0.25">
      <c r="A3727" s="382"/>
      <c r="B3727" s="383"/>
      <c r="C3727" s="254"/>
      <c r="D3727" s="45"/>
      <c r="E3727" s="45"/>
      <c r="F3727" s="334"/>
    </row>
    <row r="3728" spans="1:6" x14ac:dyDescent="0.25">
      <c r="A3728" s="382"/>
      <c r="B3728" s="383"/>
      <c r="C3728" s="254"/>
      <c r="D3728" s="45"/>
      <c r="E3728" s="45"/>
      <c r="F3728" s="334"/>
    </row>
    <row r="3729" spans="1:6" x14ac:dyDescent="0.25">
      <c r="A3729" s="382"/>
      <c r="B3729" s="383"/>
      <c r="C3729" s="254"/>
      <c r="D3729" s="45"/>
      <c r="E3729" s="45"/>
      <c r="F3729" s="334"/>
    </row>
    <row r="3730" spans="1:6" x14ac:dyDescent="0.25">
      <c r="A3730" s="382"/>
      <c r="B3730" s="383"/>
      <c r="C3730" s="254"/>
      <c r="D3730" s="45"/>
      <c r="E3730" s="45"/>
      <c r="F3730" s="334"/>
    </row>
    <row r="3731" spans="1:6" x14ac:dyDescent="0.25">
      <c r="A3731" s="382"/>
      <c r="B3731" s="383"/>
      <c r="C3731" s="254"/>
      <c r="D3731" s="45"/>
      <c r="E3731" s="45"/>
      <c r="F3731" s="334"/>
    </row>
    <row r="3732" spans="1:6" x14ac:dyDescent="0.25">
      <c r="A3732" s="382"/>
      <c r="B3732" s="383"/>
      <c r="C3732" s="254"/>
      <c r="D3732" s="45"/>
      <c r="E3732" s="45"/>
      <c r="F3732" s="334"/>
    </row>
    <row r="3733" spans="1:6" x14ac:dyDescent="0.25">
      <c r="A3733" s="382"/>
      <c r="B3733" s="383"/>
      <c r="C3733" s="254"/>
      <c r="D3733" s="45"/>
      <c r="E3733" s="45"/>
      <c r="F3733" s="334"/>
    </row>
    <row r="3734" spans="1:6" x14ac:dyDescent="0.25">
      <c r="A3734" s="382"/>
      <c r="B3734" s="383"/>
      <c r="C3734" s="254"/>
      <c r="D3734" s="45"/>
      <c r="E3734" s="45"/>
      <c r="F3734" s="334"/>
    </row>
    <row r="3735" spans="1:6" x14ac:dyDescent="0.25">
      <c r="A3735" s="382"/>
      <c r="B3735" s="383"/>
      <c r="C3735" s="254"/>
      <c r="D3735" s="45"/>
      <c r="E3735" s="45"/>
      <c r="F3735" s="334"/>
    </row>
    <row r="3736" spans="1:6" x14ac:dyDescent="0.25">
      <c r="A3736" s="382"/>
      <c r="B3736" s="383"/>
      <c r="C3736" s="254"/>
      <c r="D3736" s="45"/>
      <c r="E3736" s="45"/>
      <c r="F3736" s="334"/>
    </row>
    <row r="3737" spans="1:6" x14ac:dyDescent="0.25">
      <c r="A3737" s="382"/>
      <c r="B3737" s="383"/>
      <c r="C3737" s="254"/>
      <c r="D3737" s="45"/>
      <c r="E3737" s="45"/>
      <c r="F3737" s="334"/>
    </row>
    <row r="3738" spans="1:6" x14ac:dyDescent="0.25">
      <c r="A3738" s="382"/>
      <c r="B3738" s="383"/>
      <c r="C3738" s="254"/>
      <c r="D3738" s="45"/>
      <c r="E3738" s="45"/>
      <c r="F3738" s="334"/>
    </row>
    <row r="3739" spans="1:6" x14ac:dyDescent="0.25">
      <c r="A3739" s="382"/>
      <c r="B3739" s="383"/>
      <c r="C3739" s="254"/>
      <c r="D3739" s="45"/>
      <c r="E3739" s="45"/>
      <c r="F3739" s="334"/>
    </row>
    <row r="3740" spans="1:6" x14ac:dyDescent="0.25">
      <c r="A3740" s="382"/>
      <c r="B3740" s="383"/>
      <c r="C3740" s="254"/>
      <c r="D3740" s="45"/>
      <c r="E3740" s="45"/>
      <c r="F3740" s="334"/>
    </row>
    <row r="3741" spans="1:6" x14ac:dyDescent="0.25">
      <c r="A3741" s="382"/>
      <c r="B3741" s="383"/>
      <c r="C3741" s="254"/>
      <c r="D3741" s="45"/>
      <c r="E3741" s="45"/>
      <c r="F3741" s="334"/>
    </row>
    <row r="3742" spans="1:6" x14ac:dyDescent="0.25">
      <c r="A3742" s="382"/>
      <c r="B3742" s="383"/>
      <c r="C3742" s="254"/>
      <c r="D3742" s="45"/>
      <c r="E3742" s="45"/>
      <c r="F3742" s="334"/>
    </row>
    <row r="3743" spans="1:6" x14ac:dyDescent="0.25">
      <c r="A3743" s="382"/>
      <c r="B3743" s="383"/>
      <c r="C3743" s="254"/>
      <c r="D3743" s="45"/>
      <c r="E3743" s="45"/>
      <c r="F3743" s="334"/>
    </row>
    <row r="3744" spans="1:6" x14ac:dyDescent="0.25">
      <c r="A3744" s="382"/>
      <c r="B3744" s="383"/>
      <c r="C3744" s="254"/>
      <c r="D3744" s="45"/>
      <c r="E3744" s="45"/>
      <c r="F3744" s="334"/>
    </row>
    <row r="3745" spans="1:6" x14ac:dyDescent="0.25">
      <c r="A3745" s="382"/>
      <c r="B3745" s="383"/>
      <c r="C3745" s="254"/>
      <c r="D3745" s="45"/>
      <c r="E3745" s="45"/>
      <c r="F3745" s="334"/>
    </row>
    <row r="3746" spans="1:6" x14ac:dyDescent="0.25">
      <c r="A3746" s="382"/>
      <c r="B3746" s="383"/>
      <c r="C3746" s="254"/>
      <c r="D3746" s="45"/>
      <c r="E3746" s="45"/>
      <c r="F3746" s="334"/>
    </row>
    <row r="3747" spans="1:6" x14ac:dyDescent="0.25">
      <c r="A3747" s="382"/>
      <c r="B3747" s="383"/>
      <c r="C3747" s="254"/>
      <c r="D3747" s="45"/>
      <c r="E3747" s="45"/>
      <c r="F3747" s="334"/>
    </row>
    <row r="3748" spans="1:6" x14ac:dyDescent="0.25">
      <c r="A3748" s="382"/>
      <c r="B3748" s="383"/>
      <c r="C3748" s="254"/>
      <c r="D3748" s="45"/>
      <c r="E3748" s="45"/>
      <c r="F3748" s="334"/>
    </row>
    <row r="3749" spans="1:6" x14ac:dyDescent="0.25">
      <c r="A3749" s="382"/>
      <c r="B3749" s="383"/>
      <c r="C3749" s="254"/>
      <c r="D3749" s="45"/>
      <c r="E3749" s="45"/>
      <c r="F3749" s="334"/>
    </row>
    <row r="3750" spans="1:6" x14ac:dyDescent="0.25">
      <c r="A3750" s="382"/>
      <c r="B3750" s="383"/>
      <c r="C3750" s="254"/>
      <c r="D3750" s="45"/>
      <c r="E3750" s="45"/>
      <c r="F3750" s="334"/>
    </row>
    <row r="3751" spans="1:6" x14ac:dyDescent="0.25">
      <c r="A3751" s="382"/>
      <c r="B3751" s="383"/>
      <c r="C3751" s="254"/>
      <c r="D3751" s="45"/>
      <c r="E3751" s="45"/>
      <c r="F3751" s="334"/>
    </row>
    <row r="3752" spans="1:6" x14ac:dyDescent="0.25">
      <c r="A3752" s="382"/>
      <c r="B3752" s="383"/>
      <c r="C3752" s="254"/>
      <c r="D3752" s="45"/>
      <c r="E3752" s="45"/>
      <c r="F3752" s="334"/>
    </row>
    <row r="3753" spans="1:6" x14ac:dyDescent="0.25">
      <c r="A3753" s="382"/>
      <c r="B3753" s="383"/>
      <c r="C3753" s="254"/>
      <c r="D3753" s="45"/>
      <c r="E3753" s="45"/>
      <c r="F3753" s="334"/>
    </row>
    <row r="3754" spans="1:6" x14ac:dyDescent="0.25">
      <c r="A3754" s="382"/>
      <c r="B3754" s="383"/>
      <c r="C3754" s="254"/>
      <c r="D3754" s="45"/>
      <c r="E3754" s="45"/>
      <c r="F3754" s="334"/>
    </row>
    <row r="3755" spans="1:6" x14ac:dyDescent="0.25">
      <c r="A3755" s="382"/>
      <c r="B3755" s="383"/>
      <c r="C3755" s="254"/>
      <c r="D3755" s="45"/>
      <c r="E3755" s="45"/>
      <c r="F3755" s="334"/>
    </row>
    <row r="3756" spans="1:6" x14ac:dyDescent="0.25">
      <c r="A3756" s="382"/>
      <c r="B3756" s="383"/>
      <c r="C3756" s="254"/>
      <c r="D3756" s="45"/>
      <c r="E3756" s="45"/>
      <c r="F3756" s="334"/>
    </row>
    <row r="3757" spans="1:6" x14ac:dyDescent="0.25">
      <c r="A3757" s="382"/>
      <c r="B3757" s="383"/>
      <c r="C3757" s="254"/>
      <c r="D3757" s="45"/>
      <c r="E3757" s="45"/>
      <c r="F3757" s="334"/>
    </row>
    <row r="3758" spans="1:6" x14ac:dyDescent="0.25">
      <c r="A3758" s="382"/>
      <c r="B3758" s="383"/>
      <c r="C3758" s="254"/>
      <c r="D3758" s="45"/>
      <c r="E3758" s="45"/>
      <c r="F3758" s="334"/>
    </row>
    <row r="3759" spans="1:6" x14ac:dyDescent="0.25">
      <c r="A3759" s="382"/>
      <c r="B3759" s="383"/>
      <c r="C3759" s="254"/>
      <c r="D3759" s="45"/>
      <c r="E3759" s="45"/>
      <c r="F3759" s="334"/>
    </row>
    <row r="3760" spans="1:6" x14ac:dyDescent="0.25">
      <c r="A3760" s="382"/>
      <c r="B3760" s="383"/>
      <c r="C3760" s="254"/>
      <c r="D3760" s="45"/>
      <c r="E3760" s="45"/>
      <c r="F3760" s="334"/>
    </row>
    <row r="3761" spans="1:6" x14ac:dyDescent="0.25">
      <c r="A3761" s="382"/>
      <c r="B3761" s="383"/>
      <c r="C3761" s="254"/>
      <c r="D3761" s="45"/>
      <c r="E3761" s="45"/>
      <c r="F3761" s="334"/>
    </row>
    <row r="3762" spans="1:6" x14ac:dyDescent="0.25">
      <c r="A3762" s="382"/>
      <c r="B3762" s="383"/>
      <c r="C3762" s="254"/>
      <c r="D3762" s="45"/>
      <c r="E3762" s="45"/>
      <c r="F3762" s="334"/>
    </row>
    <row r="3763" spans="1:6" x14ac:dyDescent="0.25">
      <c r="A3763" s="382"/>
      <c r="B3763" s="383"/>
      <c r="C3763" s="254"/>
      <c r="D3763" s="45"/>
      <c r="E3763" s="45"/>
      <c r="F3763" s="334"/>
    </row>
    <row r="3764" spans="1:6" x14ac:dyDescent="0.25">
      <c r="A3764" s="382"/>
      <c r="B3764" s="383"/>
      <c r="C3764" s="254"/>
      <c r="D3764" s="45"/>
      <c r="E3764" s="45"/>
      <c r="F3764" s="334"/>
    </row>
    <row r="3765" spans="1:6" x14ac:dyDescent="0.25">
      <c r="A3765" s="382"/>
      <c r="B3765" s="383"/>
      <c r="C3765" s="254"/>
      <c r="D3765" s="45"/>
      <c r="E3765" s="45"/>
      <c r="F3765" s="334"/>
    </row>
    <row r="3766" spans="1:6" x14ac:dyDescent="0.25">
      <c r="A3766" s="382"/>
      <c r="B3766" s="383"/>
      <c r="C3766" s="254"/>
      <c r="D3766" s="45"/>
      <c r="E3766" s="45"/>
      <c r="F3766" s="334"/>
    </row>
    <row r="3767" spans="1:6" x14ac:dyDescent="0.25">
      <c r="A3767" s="382"/>
      <c r="B3767" s="383"/>
      <c r="C3767" s="254"/>
      <c r="D3767" s="45"/>
      <c r="E3767" s="45"/>
      <c r="F3767" s="334"/>
    </row>
    <row r="3768" spans="1:6" x14ac:dyDescent="0.25">
      <c r="A3768" s="382"/>
      <c r="B3768" s="383"/>
      <c r="C3768" s="254"/>
      <c r="D3768" s="45"/>
      <c r="E3768" s="45"/>
      <c r="F3768" s="334"/>
    </row>
    <row r="3769" spans="1:6" x14ac:dyDescent="0.25">
      <c r="A3769" s="382"/>
      <c r="B3769" s="383"/>
      <c r="C3769" s="254"/>
      <c r="D3769" s="45"/>
      <c r="E3769" s="45"/>
      <c r="F3769" s="334"/>
    </row>
    <row r="3770" spans="1:6" x14ac:dyDescent="0.25">
      <c r="A3770" s="382"/>
      <c r="B3770" s="383"/>
      <c r="C3770" s="254"/>
      <c r="D3770" s="45"/>
      <c r="E3770" s="45"/>
      <c r="F3770" s="334"/>
    </row>
    <row r="3771" spans="1:6" x14ac:dyDescent="0.25">
      <c r="A3771" s="382"/>
      <c r="B3771" s="383"/>
      <c r="C3771" s="254"/>
      <c r="D3771" s="45"/>
      <c r="E3771" s="45"/>
      <c r="F3771" s="334"/>
    </row>
    <row r="3772" spans="1:6" x14ac:dyDescent="0.25">
      <c r="A3772" s="382"/>
      <c r="B3772" s="383"/>
      <c r="C3772" s="254"/>
      <c r="D3772" s="45"/>
      <c r="E3772" s="45"/>
      <c r="F3772" s="334"/>
    </row>
    <row r="3773" spans="1:6" x14ac:dyDescent="0.25">
      <c r="A3773" s="382"/>
      <c r="B3773" s="383"/>
      <c r="C3773" s="254"/>
      <c r="D3773" s="45"/>
      <c r="E3773" s="45"/>
      <c r="F3773" s="334"/>
    </row>
    <row r="3774" spans="1:6" x14ac:dyDescent="0.25">
      <c r="A3774" s="382"/>
      <c r="B3774" s="383"/>
      <c r="C3774" s="254"/>
      <c r="D3774" s="45"/>
      <c r="E3774" s="45"/>
      <c r="F3774" s="334"/>
    </row>
    <row r="3775" spans="1:6" x14ac:dyDescent="0.25">
      <c r="A3775" s="382"/>
      <c r="B3775" s="383"/>
      <c r="C3775" s="254"/>
      <c r="D3775" s="45"/>
      <c r="E3775" s="45"/>
      <c r="F3775" s="334"/>
    </row>
    <row r="3776" spans="1:6" x14ac:dyDescent="0.25">
      <c r="A3776" s="382"/>
      <c r="B3776" s="383"/>
      <c r="C3776" s="254"/>
      <c r="D3776" s="45"/>
      <c r="E3776" s="45"/>
      <c r="F3776" s="334"/>
    </row>
    <row r="3777" spans="1:6" x14ac:dyDescent="0.25">
      <c r="A3777" s="382"/>
      <c r="B3777" s="383"/>
      <c r="C3777" s="254"/>
      <c r="D3777" s="45"/>
      <c r="E3777" s="45"/>
      <c r="F3777" s="334"/>
    </row>
    <row r="3778" spans="1:6" x14ac:dyDescent="0.25">
      <c r="A3778" s="382"/>
      <c r="B3778" s="383"/>
      <c r="C3778" s="254"/>
      <c r="D3778" s="45"/>
      <c r="E3778" s="45"/>
      <c r="F3778" s="334"/>
    </row>
    <row r="3779" spans="1:6" x14ac:dyDescent="0.25">
      <c r="A3779" s="382"/>
      <c r="B3779" s="383"/>
      <c r="C3779" s="254"/>
      <c r="D3779" s="45"/>
      <c r="E3779" s="45"/>
      <c r="F3779" s="334"/>
    </row>
    <row r="3780" spans="1:6" x14ac:dyDescent="0.25">
      <c r="A3780" s="382"/>
      <c r="B3780" s="383"/>
      <c r="C3780" s="254"/>
      <c r="D3780" s="45"/>
      <c r="E3780" s="45"/>
      <c r="F3780" s="334"/>
    </row>
    <row r="3781" spans="1:6" x14ac:dyDescent="0.25">
      <c r="A3781" s="382"/>
      <c r="B3781" s="383"/>
      <c r="C3781" s="254"/>
      <c r="D3781" s="45"/>
      <c r="E3781" s="45"/>
      <c r="F3781" s="334"/>
    </row>
    <row r="3782" spans="1:6" x14ac:dyDescent="0.25">
      <c r="A3782" s="382"/>
      <c r="B3782" s="383"/>
      <c r="C3782" s="254"/>
      <c r="D3782" s="45"/>
      <c r="E3782" s="45"/>
      <c r="F3782" s="334"/>
    </row>
    <row r="3783" spans="1:6" x14ac:dyDescent="0.25">
      <c r="A3783" s="382"/>
      <c r="B3783" s="383"/>
      <c r="C3783" s="254"/>
      <c r="D3783" s="45"/>
      <c r="E3783" s="45"/>
      <c r="F3783" s="334"/>
    </row>
    <row r="3784" spans="1:6" x14ac:dyDescent="0.25">
      <c r="A3784" s="382"/>
      <c r="B3784" s="383"/>
      <c r="C3784" s="254"/>
      <c r="D3784" s="45"/>
      <c r="E3784" s="45"/>
      <c r="F3784" s="334"/>
    </row>
    <row r="3785" spans="1:6" x14ac:dyDescent="0.25">
      <c r="A3785" s="382"/>
      <c r="B3785" s="383"/>
      <c r="C3785" s="254"/>
      <c r="D3785" s="45"/>
      <c r="E3785" s="45"/>
      <c r="F3785" s="334"/>
    </row>
    <row r="3786" spans="1:6" x14ac:dyDescent="0.25">
      <c r="A3786" s="382"/>
      <c r="B3786" s="383"/>
      <c r="C3786" s="254"/>
      <c r="D3786" s="45"/>
      <c r="E3786" s="45"/>
      <c r="F3786" s="334"/>
    </row>
    <row r="3787" spans="1:6" x14ac:dyDescent="0.25">
      <c r="A3787" s="382"/>
      <c r="B3787" s="383"/>
      <c r="C3787" s="254"/>
      <c r="D3787" s="45"/>
      <c r="E3787" s="45"/>
      <c r="F3787" s="334"/>
    </row>
    <row r="3788" spans="1:6" x14ac:dyDescent="0.25">
      <c r="A3788" s="382"/>
      <c r="B3788" s="383"/>
      <c r="C3788" s="254"/>
      <c r="D3788" s="45"/>
      <c r="E3788" s="45"/>
      <c r="F3788" s="334"/>
    </row>
    <row r="3789" spans="1:6" x14ac:dyDescent="0.25">
      <c r="A3789" s="382"/>
      <c r="B3789" s="383"/>
      <c r="C3789" s="254"/>
      <c r="D3789" s="45"/>
      <c r="E3789" s="45"/>
      <c r="F3789" s="334"/>
    </row>
    <row r="3790" spans="1:6" x14ac:dyDescent="0.25">
      <c r="A3790" s="382"/>
      <c r="B3790" s="383"/>
      <c r="C3790" s="254"/>
      <c r="D3790" s="45"/>
      <c r="E3790" s="45"/>
      <c r="F3790" s="334"/>
    </row>
    <row r="3791" spans="1:6" x14ac:dyDescent="0.25">
      <c r="A3791" s="382"/>
      <c r="B3791" s="383"/>
      <c r="C3791" s="254"/>
      <c r="D3791" s="45"/>
      <c r="E3791" s="45"/>
      <c r="F3791" s="334"/>
    </row>
    <row r="3792" spans="1:6" x14ac:dyDescent="0.25">
      <c r="A3792" s="382"/>
      <c r="B3792" s="383"/>
      <c r="C3792" s="254"/>
      <c r="D3792" s="45"/>
      <c r="E3792" s="45"/>
      <c r="F3792" s="334"/>
    </row>
    <row r="3793" spans="1:6" x14ac:dyDescent="0.25">
      <c r="A3793" s="382"/>
      <c r="B3793" s="383"/>
      <c r="C3793" s="254"/>
      <c r="D3793" s="45"/>
      <c r="E3793" s="45"/>
      <c r="F3793" s="334"/>
    </row>
    <row r="3794" spans="1:6" x14ac:dyDescent="0.25">
      <c r="A3794" s="382"/>
      <c r="B3794" s="383"/>
      <c r="C3794" s="254"/>
      <c r="D3794" s="45"/>
      <c r="E3794" s="45"/>
      <c r="F3794" s="334"/>
    </row>
    <row r="3795" spans="1:6" x14ac:dyDescent="0.25">
      <c r="A3795" s="382"/>
      <c r="B3795" s="383"/>
      <c r="C3795" s="254"/>
      <c r="D3795" s="45"/>
      <c r="E3795" s="45"/>
      <c r="F3795" s="334"/>
    </row>
    <row r="3796" spans="1:6" x14ac:dyDescent="0.25">
      <c r="A3796" s="382"/>
      <c r="B3796" s="383"/>
      <c r="C3796" s="254"/>
      <c r="D3796" s="45"/>
      <c r="E3796" s="45"/>
      <c r="F3796" s="334"/>
    </row>
    <row r="3797" spans="1:6" x14ac:dyDescent="0.25">
      <c r="A3797" s="382"/>
      <c r="B3797" s="383"/>
      <c r="C3797" s="254"/>
      <c r="D3797" s="45"/>
      <c r="E3797" s="45"/>
      <c r="F3797" s="334"/>
    </row>
    <row r="3798" spans="1:6" x14ac:dyDescent="0.25">
      <c r="A3798" s="382"/>
      <c r="B3798" s="383"/>
      <c r="C3798" s="254"/>
      <c r="D3798" s="45"/>
      <c r="E3798" s="45"/>
      <c r="F3798" s="334"/>
    </row>
    <row r="3799" spans="1:6" x14ac:dyDescent="0.25">
      <c r="A3799" s="382"/>
      <c r="B3799" s="383"/>
      <c r="C3799" s="254"/>
      <c r="D3799" s="45"/>
      <c r="E3799" s="45"/>
      <c r="F3799" s="334"/>
    </row>
    <row r="3800" spans="1:6" x14ac:dyDescent="0.25">
      <c r="A3800" s="382"/>
      <c r="B3800" s="383"/>
      <c r="C3800" s="254"/>
      <c r="D3800" s="45"/>
      <c r="E3800" s="45"/>
      <c r="F3800" s="334"/>
    </row>
    <row r="3801" spans="1:6" x14ac:dyDescent="0.25">
      <c r="A3801" s="382"/>
      <c r="B3801" s="383"/>
      <c r="C3801" s="254"/>
      <c r="D3801" s="45"/>
      <c r="E3801" s="45"/>
      <c r="F3801" s="334"/>
    </row>
    <row r="3802" spans="1:6" x14ac:dyDescent="0.25">
      <c r="A3802" s="382"/>
      <c r="B3802" s="383"/>
      <c r="C3802" s="254"/>
      <c r="D3802" s="45"/>
      <c r="E3802" s="45"/>
      <c r="F3802" s="334"/>
    </row>
    <row r="3803" spans="1:6" x14ac:dyDescent="0.25">
      <c r="A3803" s="382"/>
      <c r="B3803" s="383"/>
      <c r="C3803" s="254"/>
      <c r="D3803" s="45"/>
      <c r="E3803" s="45"/>
      <c r="F3803" s="334"/>
    </row>
    <row r="3804" spans="1:6" x14ac:dyDescent="0.25">
      <c r="A3804" s="382"/>
      <c r="B3804" s="383"/>
      <c r="C3804" s="254"/>
      <c r="D3804" s="45"/>
      <c r="E3804" s="45"/>
      <c r="F3804" s="334"/>
    </row>
    <row r="3805" spans="1:6" x14ac:dyDescent="0.25">
      <c r="A3805" s="382"/>
      <c r="B3805" s="383"/>
      <c r="C3805" s="254"/>
      <c r="D3805" s="45"/>
      <c r="E3805" s="45"/>
      <c r="F3805" s="334"/>
    </row>
    <row r="3806" spans="1:6" x14ac:dyDescent="0.25">
      <c r="A3806" s="382"/>
      <c r="B3806" s="383"/>
      <c r="C3806" s="254"/>
      <c r="D3806" s="45"/>
      <c r="E3806" s="45"/>
      <c r="F3806" s="334"/>
    </row>
    <row r="3807" spans="1:6" x14ac:dyDescent="0.25">
      <c r="A3807" s="382"/>
      <c r="B3807" s="383"/>
      <c r="C3807" s="254"/>
      <c r="D3807" s="45"/>
      <c r="E3807" s="45"/>
      <c r="F3807" s="334"/>
    </row>
    <row r="3808" spans="1:6" x14ac:dyDescent="0.25">
      <c r="A3808" s="382"/>
      <c r="B3808" s="383"/>
      <c r="C3808" s="254"/>
      <c r="D3808" s="45"/>
      <c r="E3808" s="45"/>
      <c r="F3808" s="334"/>
    </row>
    <row r="3809" spans="1:6" x14ac:dyDescent="0.25">
      <c r="A3809" s="382"/>
      <c r="B3809" s="383"/>
      <c r="C3809" s="254"/>
      <c r="D3809" s="45"/>
      <c r="E3809" s="45"/>
      <c r="F3809" s="334"/>
    </row>
    <row r="3810" spans="1:6" x14ac:dyDescent="0.25">
      <c r="A3810" s="382"/>
      <c r="B3810" s="383"/>
      <c r="C3810" s="254"/>
      <c r="D3810" s="45"/>
      <c r="E3810" s="45"/>
      <c r="F3810" s="334"/>
    </row>
    <row r="3811" spans="1:6" x14ac:dyDescent="0.25">
      <c r="A3811" s="382"/>
      <c r="B3811" s="383"/>
      <c r="C3811" s="254"/>
      <c r="D3811" s="45"/>
      <c r="E3811" s="45"/>
      <c r="F3811" s="334"/>
    </row>
    <row r="3812" spans="1:6" x14ac:dyDescent="0.25">
      <c r="A3812" s="382"/>
      <c r="B3812" s="383"/>
      <c r="C3812" s="254"/>
      <c r="D3812" s="45"/>
      <c r="E3812" s="45"/>
      <c r="F3812" s="334"/>
    </row>
    <row r="3813" spans="1:6" x14ac:dyDescent="0.25">
      <c r="A3813" s="382"/>
      <c r="B3813" s="383"/>
      <c r="C3813" s="254"/>
      <c r="D3813" s="45"/>
      <c r="E3813" s="45"/>
      <c r="F3813" s="334"/>
    </row>
    <row r="3814" spans="1:6" x14ac:dyDescent="0.25">
      <c r="A3814" s="382"/>
      <c r="B3814" s="383"/>
      <c r="C3814" s="254"/>
      <c r="D3814" s="45"/>
      <c r="E3814" s="45"/>
      <c r="F3814" s="334"/>
    </row>
    <row r="3815" spans="1:6" x14ac:dyDescent="0.25">
      <c r="A3815" s="382"/>
      <c r="B3815" s="383"/>
      <c r="C3815" s="254"/>
      <c r="D3815" s="45"/>
      <c r="E3815" s="45"/>
      <c r="F3815" s="334"/>
    </row>
    <row r="3816" spans="1:6" x14ac:dyDescent="0.25">
      <c r="A3816" s="382"/>
      <c r="B3816" s="383"/>
      <c r="C3816" s="254"/>
      <c r="D3816" s="45"/>
      <c r="E3816" s="45"/>
      <c r="F3816" s="334"/>
    </row>
    <row r="3817" spans="1:6" x14ac:dyDescent="0.25">
      <c r="A3817" s="382"/>
      <c r="B3817" s="383"/>
      <c r="C3817" s="254"/>
      <c r="D3817" s="45"/>
      <c r="E3817" s="45"/>
      <c r="F3817" s="334"/>
    </row>
    <row r="3818" spans="1:6" x14ac:dyDescent="0.25">
      <c r="A3818" s="382"/>
      <c r="B3818" s="383"/>
      <c r="C3818" s="254"/>
      <c r="D3818" s="45"/>
      <c r="E3818" s="45"/>
      <c r="F3818" s="334"/>
    </row>
    <row r="3819" spans="1:6" x14ac:dyDescent="0.25">
      <c r="A3819" s="382"/>
      <c r="B3819" s="383"/>
      <c r="C3819" s="254"/>
      <c r="D3819" s="45"/>
      <c r="E3819" s="45"/>
      <c r="F3819" s="334"/>
    </row>
    <row r="3820" spans="1:6" x14ac:dyDescent="0.25">
      <c r="A3820" s="382"/>
      <c r="B3820" s="383"/>
      <c r="C3820" s="254"/>
      <c r="D3820" s="45"/>
      <c r="E3820" s="45"/>
      <c r="F3820" s="334"/>
    </row>
    <row r="3821" spans="1:6" x14ac:dyDescent="0.25">
      <c r="A3821" s="382"/>
      <c r="B3821" s="383"/>
      <c r="C3821" s="254"/>
      <c r="D3821" s="45"/>
      <c r="E3821" s="45"/>
      <c r="F3821" s="334"/>
    </row>
    <row r="3822" spans="1:6" x14ac:dyDescent="0.25">
      <c r="A3822" s="382"/>
      <c r="B3822" s="383"/>
      <c r="C3822" s="254"/>
      <c r="D3822" s="45"/>
      <c r="E3822" s="45"/>
      <c r="F3822" s="334"/>
    </row>
    <row r="3823" spans="1:6" x14ac:dyDescent="0.25">
      <c r="A3823" s="382"/>
      <c r="B3823" s="383"/>
      <c r="C3823" s="254"/>
      <c r="D3823" s="45"/>
      <c r="E3823" s="45"/>
      <c r="F3823" s="334"/>
    </row>
    <row r="3824" spans="1:6" x14ac:dyDescent="0.25">
      <c r="A3824" s="382"/>
      <c r="B3824" s="383"/>
      <c r="C3824" s="254"/>
      <c r="D3824" s="45"/>
      <c r="E3824" s="45"/>
      <c r="F3824" s="334"/>
    </row>
    <row r="3825" spans="1:6" x14ac:dyDescent="0.25">
      <c r="A3825" s="382"/>
      <c r="B3825" s="383"/>
      <c r="C3825" s="254"/>
      <c r="D3825" s="45"/>
      <c r="E3825" s="45"/>
      <c r="F3825" s="334"/>
    </row>
    <row r="3826" spans="1:6" x14ac:dyDescent="0.25">
      <c r="A3826" s="382"/>
      <c r="B3826" s="383"/>
      <c r="C3826" s="254"/>
      <c r="D3826" s="45"/>
      <c r="E3826" s="45"/>
      <c r="F3826" s="334"/>
    </row>
    <row r="3827" spans="1:6" x14ac:dyDescent="0.25">
      <c r="A3827" s="382"/>
      <c r="B3827" s="383"/>
      <c r="C3827" s="254"/>
      <c r="D3827" s="45"/>
      <c r="E3827" s="45"/>
      <c r="F3827" s="334"/>
    </row>
    <row r="3828" spans="1:6" x14ac:dyDescent="0.25">
      <c r="A3828" s="382"/>
      <c r="B3828" s="383"/>
      <c r="C3828" s="254"/>
      <c r="D3828" s="45"/>
      <c r="E3828" s="45"/>
      <c r="F3828" s="334"/>
    </row>
    <row r="3829" spans="1:6" x14ac:dyDescent="0.25">
      <c r="A3829" s="382"/>
      <c r="B3829" s="383"/>
      <c r="C3829" s="254"/>
      <c r="D3829" s="45"/>
      <c r="E3829" s="45"/>
      <c r="F3829" s="334"/>
    </row>
    <row r="3830" spans="1:6" x14ac:dyDescent="0.25">
      <c r="A3830" s="382"/>
      <c r="B3830" s="383"/>
      <c r="C3830" s="254"/>
      <c r="D3830" s="45"/>
      <c r="E3830" s="45"/>
      <c r="F3830" s="334"/>
    </row>
    <row r="3831" spans="1:6" x14ac:dyDescent="0.25">
      <c r="A3831" s="382"/>
      <c r="B3831" s="383"/>
      <c r="C3831" s="254"/>
      <c r="D3831" s="45"/>
      <c r="E3831" s="45"/>
      <c r="F3831" s="334"/>
    </row>
    <row r="3832" spans="1:6" x14ac:dyDescent="0.25">
      <c r="A3832" s="382"/>
      <c r="B3832" s="383"/>
      <c r="C3832" s="254"/>
      <c r="D3832" s="45"/>
      <c r="E3832" s="45"/>
      <c r="F3832" s="334"/>
    </row>
    <row r="3833" spans="1:6" x14ac:dyDescent="0.25">
      <c r="A3833" s="382"/>
      <c r="B3833" s="383"/>
      <c r="C3833" s="254"/>
      <c r="D3833" s="45"/>
      <c r="E3833" s="45"/>
      <c r="F3833" s="334"/>
    </row>
    <row r="3834" spans="1:6" x14ac:dyDescent="0.25">
      <c r="A3834" s="382"/>
      <c r="B3834" s="383"/>
      <c r="C3834" s="254"/>
      <c r="D3834" s="45"/>
      <c r="E3834" s="45"/>
      <c r="F3834" s="334"/>
    </row>
    <row r="3835" spans="1:6" x14ac:dyDescent="0.25">
      <c r="A3835" s="382"/>
      <c r="B3835" s="383"/>
      <c r="C3835" s="254"/>
      <c r="D3835" s="45"/>
      <c r="E3835" s="45"/>
      <c r="F3835" s="334"/>
    </row>
    <row r="3836" spans="1:6" x14ac:dyDescent="0.25">
      <c r="A3836" s="382"/>
      <c r="B3836" s="383"/>
      <c r="C3836" s="254"/>
      <c r="D3836" s="45"/>
      <c r="E3836" s="45"/>
      <c r="F3836" s="334"/>
    </row>
    <row r="3837" spans="1:6" x14ac:dyDescent="0.25">
      <c r="A3837" s="382"/>
      <c r="B3837" s="383"/>
      <c r="C3837" s="254"/>
      <c r="D3837" s="45"/>
      <c r="E3837" s="45"/>
      <c r="F3837" s="334"/>
    </row>
    <row r="3838" spans="1:6" x14ac:dyDescent="0.25">
      <c r="A3838" s="382"/>
      <c r="B3838" s="383"/>
      <c r="C3838" s="254"/>
      <c r="D3838" s="45"/>
      <c r="E3838" s="45"/>
      <c r="F3838" s="334"/>
    </row>
    <row r="3839" spans="1:6" x14ac:dyDescent="0.25">
      <c r="A3839" s="382"/>
      <c r="B3839" s="383"/>
      <c r="C3839" s="254"/>
      <c r="D3839" s="45"/>
      <c r="E3839" s="45"/>
      <c r="F3839" s="334"/>
    </row>
    <row r="3840" spans="1:6" x14ac:dyDescent="0.25">
      <c r="A3840" s="382"/>
      <c r="B3840" s="383"/>
      <c r="C3840" s="254"/>
      <c r="D3840" s="45"/>
      <c r="E3840" s="45"/>
      <c r="F3840" s="334"/>
    </row>
    <row r="3841" spans="1:6" x14ac:dyDescent="0.25">
      <c r="A3841" s="382"/>
      <c r="B3841" s="383"/>
      <c r="C3841" s="254"/>
      <c r="D3841" s="45"/>
      <c r="E3841" s="45"/>
      <c r="F3841" s="334"/>
    </row>
    <row r="3842" spans="1:6" x14ac:dyDescent="0.25">
      <c r="A3842" s="382"/>
      <c r="B3842" s="383"/>
      <c r="C3842" s="254"/>
      <c r="D3842" s="45"/>
      <c r="E3842" s="45"/>
      <c r="F3842" s="334"/>
    </row>
    <row r="3843" spans="1:6" x14ac:dyDescent="0.25">
      <c r="A3843" s="382"/>
      <c r="B3843" s="383"/>
      <c r="C3843" s="254"/>
      <c r="D3843" s="45"/>
      <c r="E3843" s="45"/>
      <c r="F3843" s="334"/>
    </row>
    <row r="3844" spans="1:6" x14ac:dyDescent="0.25">
      <c r="A3844" s="382"/>
      <c r="B3844" s="383"/>
      <c r="C3844" s="254"/>
      <c r="D3844" s="45"/>
      <c r="E3844" s="45"/>
      <c r="F3844" s="334"/>
    </row>
    <row r="3845" spans="1:6" x14ac:dyDescent="0.25">
      <c r="A3845" s="382"/>
      <c r="B3845" s="383"/>
      <c r="C3845" s="254"/>
      <c r="D3845" s="45"/>
      <c r="E3845" s="45"/>
      <c r="F3845" s="334"/>
    </row>
    <row r="3846" spans="1:6" x14ac:dyDescent="0.25">
      <c r="A3846" s="382"/>
      <c r="B3846" s="383"/>
      <c r="C3846" s="254"/>
      <c r="D3846" s="45"/>
      <c r="E3846" s="45"/>
      <c r="F3846" s="334"/>
    </row>
    <row r="3847" spans="1:6" x14ac:dyDescent="0.25">
      <c r="A3847" s="382"/>
      <c r="B3847" s="383"/>
      <c r="C3847" s="254"/>
      <c r="D3847" s="45"/>
      <c r="E3847" s="45"/>
      <c r="F3847" s="334"/>
    </row>
    <row r="3848" spans="1:6" x14ac:dyDescent="0.25">
      <c r="A3848" s="382"/>
      <c r="B3848" s="383"/>
      <c r="C3848" s="254"/>
      <c r="D3848" s="45"/>
      <c r="E3848" s="45"/>
      <c r="F3848" s="334"/>
    </row>
    <row r="3849" spans="1:6" x14ac:dyDescent="0.25">
      <c r="A3849" s="382"/>
      <c r="B3849" s="383"/>
      <c r="C3849" s="254"/>
      <c r="D3849" s="45"/>
      <c r="E3849" s="45"/>
      <c r="F3849" s="334"/>
    </row>
    <row r="3850" spans="1:6" x14ac:dyDescent="0.25">
      <c r="A3850" s="382"/>
      <c r="B3850" s="383"/>
      <c r="C3850" s="254"/>
      <c r="D3850" s="45"/>
      <c r="E3850" s="45"/>
      <c r="F3850" s="334"/>
    </row>
    <row r="3851" spans="1:6" x14ac:dyDescent="0.25">
      <c r="A3851" s="382"/>
      <c r="B3851" s="383"/>
      <c r="C3851" s="254"/>
      <c r="D3851" s="45"/>
      <c r="E3851" s="45"/>
      <c r="F3851" s="334"/>
    </row>
    <row r="3852" spans="1:6" x14ac:dyDescent="0.25">
      <c r="A3852" s="382"/>
      <c r="B3852" s="383"/>
      <c r="C3852" s="254"/>
      <c r="D3852" s="45"/>
      <c r="E3852" s="45"/>
      <c r="F3852" s="334"/>
    </row>
    <row r="3853" spans="1:6" x14ac:dyDescent="0.25">
      <c r="A3853" s="382"/>
      <c r="B3853" s="383"/>
      <c r="C3853" s="254"/>
      <c r="D3853" s="45"/>
      <c r="E3853" s="45"/>
      <c r="F3853" s="334"/>
    </row>
    <row r="3854" spans="1:6" x14ac:dyDescent="0.25">
      <c r="A3854" s="382"/>
      <c r="B3854" s="383"/>
      <c r="C3854" s="254"/>
      <c r="D3854" s="45"/>
      <c r="E3854" s="45"/>
      <c r="F3854" s="334"/>
    </row>
    <row r="3855" spans="1:6" x14ac:dyDescent="0.25">
      <c r="A3855" s="382"/>
      <c r="B3855" s="383"/>
      <c r="C3855" s="254"/>
      <c r="D3855" s="45"/>
      <c r="E3855" s="45"/>
      <c r="F3855" s="334"/>
    </row>
    <row r="3856" spans="1:6" x14ac:dyDescent="0.25">
      <c r="A3856" s="382"/>
      <c r="B3856" s="383"/>
      <c r="C3856" s="254"/>
      <c r="D3856" s="45"/>
      <c r="E3856" s="45"/>
      <c r="F3856" s="334"/>
    </row>
    <row r="3857" spans="1:6" x14ac:dyDescent="0.25">
      <c r="A3857" s="382"/>
      <c r="B3857" s="383"/>
      <c r="C3857" s="254"/>
      <c r="D3857" s="45"/>
      <c r="E3857" s="45"/>
      <c r="F3857" s="334"/>
    </row>
    <row r="3858" spans="1:6" x14ac:dyDescent="0.25">
      <c r="A3858" s="382"/>
      <c r="B3858" s="383"/>
      <c r="C3858" s="254"/>
      <c r="D3858" s="45"/>
      <c r="E3858" s="45"/>
      <c r="F3858" s="334"/>
    </row>
    <row r="3859" spans="1:6" x14ac:dyDescent="0.25">
      <c r="A3859" s="382"/>
      <c r="B3859" s="383"/>
      <c r="C3859" s="254"/>
      <c r="D3859" s="45"/>
      <c r="E3859" s="45"/>
      <c r="F3859" s="334"/>
    </row>
    <row r="3860" spans="1:6" x14ac:dyDescent="0.25">
      <c r="A3860" s="382"/>
      <c r="B3860" s="383"/>
      <c r="C3860" s="254"/>
      <c r="D3860" s="45"/>
      <c r="E3860" s="45"/>
      <c r="F3860" s="334"/>
    </row>
    <row r="3861" spans="1:6" x14ac:dyDescent="0.25">
      <c r="A3861" s="382"/>
      <c r="B3861" s="383"/>
      <c r="C3861" s="254"/>
      <c r="D3861" s="45"/>
      <c r="E3861" s="45"/>
      <c r="F3861" s="334"/>
    </row>
    <row r="3862" spans="1:6" x14ac:dyDescent="0.25">
      <c r="A3862" s="382"/>
      <c r="B3862" s="383"/>
      <c r="C3862" s="254"/>
      <c r="D3862" s="45"/>
      <c r="E3862" s="45"/>
      <c r="F3862" s="334"/>
    </row>
    <row r="3863" spans="1:6" x14ac:dyDescent="0.25">
      <c r="A3863" s="382"/>
      <c r="B3863" s="383"/>
      <c r="C3863" s="254"/>
      <c r="D3863" s="45"/>
      <c r="E3863" s="45"/>
      <c r="F3863" s="334"/>
    </row>
    <row r="3864" spans="1:6" x14ac:dyDescent="0.25">
      <c r="A3864" s="382"/>
      <c r="B3864" s="383"/>
      <c r="C3864" s="254"/>
      <c r="D3864" s="45"/>
      <c r="E3864" s="45"/>
      <c r="F3864" s="334"/>
    </row>
    <row r="3865" spans="1:6" x14ac:dyDescent="0.25">
      <c r="A3865" s="382"/>
      <c r="B3865" s="383"/>
      <c r="C3865" s="254"/>
      <c r="D3865" s="45"/>
      <c r="E3865" s="45"/>
      <c r="F3865" s="334"/>
    </row>
    <row r="3866" spans="1:6" x14ac:dyDescent="0.25">
      <c r="A3866" s="382"/>
      <c r="B3866" s="383"/>
      <c r="C3866" s="254"/>
      <c r="D3866" s="45"/>
      <c r="E3866" s="45"/>
      <c r="F3866" s="334"/>
    </row>
    <row r="3867" spans="1:6" x14ac:dyDescent="0.25">
      <c r="A3867" s="382"/>
      <c r="B3867" s="383"/>
      <c r="C3867" s="254"/>
      <c r="D3867" s="45"/>
      <c r="E3867" s="45"/>
      <c r="F3867" s="334"/>
    </row>
    <row r="3868" spans="1:6" x14ac:dyDescent="0.25">
      <c r="A3868" s="382"/>
      <c r="B3868" s="383"/>
      <c r="C3868" s="254"/>
      <c r="D3868" s="45"/>
      <c r="E3868" s="45"/>
      <c r="F3868" s="334"/>
    </row>
    <row r="3869" spans="1:6" x14ac:dyDescent="0.25">
      <c r="A3869" s="382"/>
      <c r="B3869" s="383"/>
      <c r="C3869" s="254"/>
      <c r="D3869" s="45"/>
      <c r="E3869" s="45"/>
      <c r="F3869" s="334"/>
    </row>
    <row r="3870" spans="1:6" x14ac:dyDescent="0.25">
      <c r="A3870" s="382"/>
      <c r="B3870" s="383"/>
      <c r="C3870" s="254"/>
      <c r="D3870" s="45"/>
      <c r="E3870" s="45"/>
      <c r="F3870" s="334"/>
    </row>
    <row r="3871" spans="1:6" x14ac:dyDescent="0.25">
      <c r="A3871" s="382"/>
      <c r="B3871" s="383"/>
      <c r="C3871" s="254"/>
      <c r="D3871" s="45"/>
      <c r="E3871" s="45"/>
      <c r="F3871" s="334"/>
    </row>
    <row r="3872" spans="1:6" x14ac:dyDescent="0.25">
      <c r="A3872" s="382"/>
      <c r="B3872" s="383"/>
      <c r="C3872" s="254"/>
      <c r="D3872" s="45"/>
      <c r="E3872" s="45"/>
      <c r="F3872" s="334"/>
    </row>
    <row r="3873" spans="1:6" x14ac:dyDescent="0.25">
      <c r="A3873" s="382"/>
      <c r="B3873" s="383"/>
      <c r="C3873" s="254"/>
      <c r="D3873" s="45"/>
      <c r="E3873" s="45"/>
      <c r="F3873" s="334"/>
    </row>
    <row r="3874" spans="1:6" x14ac:dyDescent="0.25">
      <c r="A3874" s="382"/>
      <c r="B3874" s="383"/>
      <c r="C3874" s="254"/>
      <c r="D3874" s="45"/>
      <c r="E3874" s="45"/>
      <c r="F3874" s="334"/>
    </row>
    <row r="3875" spans="1:6" x14ac:dyDescent="0.25">
      <c r="A3875" s="382"/>
      <c r="B3875" s="383"/>
      <c r="C3875" s="254"/>
      <c r="D3875" s="45"/>
      <c r="E3875" s="45"/>
      <c r="F3875" s="334"/>
    </row>
    <row r="3876" spans="1:6" x14ac:dyDescent="0.25">
      <c r="A3876" s="382"/>
      <c r="B3876" s="383"/>
      <c r="C3876" s="254"/>
      <c r="D3876" s="45"/>
      <c r="E3876" s="45"/>
      <c r="F3876" s="334"/>
    </row>
    <row r="3877" spans="1:6" x14ac:dyDescent="0.25">
      <c r="A3877" s="382"/>
      <c r="B3877" s="383"/>
      <c r="C3877" s="254"/>
      <c r="D3877" s="45"/>
      <c r="E3877" s="45"/>
      <c r="F3877" s="334"/>
    </row>
    <row r="3878" spans="1:6" x14ac:dyDescent="0.25">
      <c r="A3878" s="382"/>
      <c r="B3878" s="383"/>
      <c r="C3878" s="254"/>
      <c r="D3878" s="45"/>
      <c r="E3878" s="45"/>
      <c r="F3878" s="334"/>
    </row>
    <row r="3879" spans="1:6" x14ac:dyDescent="0.25">
      <c r="A3879" s="382"/>
      <c r="B3879" s="383"/>
      <c r="C3879" s="254"/>
      <c r="D3879" s="45"/>
      <c r="E3879" s="45"/>
      <c r="F3879" s="334"/>
    </row>
    <row r="3880" spans="1:6" x14ac:dyDescent="0.25">
      <c r="A3880" s="382"/>
      <c r="B3880" s="383"/>
      <c r="C3880" s="254"/>
      <c r="D3880" s="45"/>
      <c r="E3880" s="45"/>
      <c r="F3880" s="334"/>
    </row>
    <row r="3881" spans="1:6" x14ac:dyDescent="0.25">
      <c r="A3881" s="382"/>
      <c r="B3881" s="383"/>
      <c r="C3881" s="254"/>
      <c r="D3881" s="45"/>
      <c r="E3881" s="45"/>
      <c r="F3881" s="334"/>
    </row>
    <row r="3882" spans="1:6" x14ac:dyDescent="0.25">
      <c r="A3882" s="382"/>
      <c r="B3882" s="383"/>
      <c r="C3882" s="254"/>
      <c r="D3882" s="45"/>
      <c r="E3882" s="45"/>
      <c r="F3882" s="334"/>
    </row>
    <row r="3883" spans="1:6" x14ac:dyDescent="0.25">
      <c r="A3883" s="382"/>
      <c r="B3883" s="383"/>
      <c r="C3883" s="254"/>
      <c r="D3883" s="45"/>
      <c r="E3883" s="45"/>
      <c r="F3883" s="334"/>
    </row>
    <row r="3884" spans="1:6" x14ac:dyDescent="0.25">
      <c r="A3884" s="382"/>
      <c r="B3884" s="383"/>
      <c r="C3884" s="254"/>
      <c r="D3884" s="45"/>
      <c r="E3884" s="45"/>
      <c r="F3884" s="334"/>
    </row>
    <row r="3885" spans="1:6" x14ac:dyDescent="0.25">
      <c r="A3885" s="382"/>
      <c r="B3885" s="383"/>
      <c r="C3885" s="254"/>
      <c r="D3885" s="45"/>
      <c r="E3885" s="45"/>
      <c r="F3885" s="334"/>
    </row>
    <row r="3886" spans="1:6" x14ac:dyDescent="0.25">
      <c r="A3886" s="382"/>
      <c r="B3886" s="383"/>
      <c r="C3886" s="254"/>
      <c r="D3886" s="45"/>
      <c r="E3886" s="45"/>
      <c r="F3886" s="334"/>
    </row>
    <row r="3887" spans="1:6" x14ac:dyDescent="0.25">
      <c r="A3887" s="382"/>
      <c r="B3887" s="383"/>
      <c r="C3887" s="254"/>
      <c r="D3887" s="45"/>
      <c r="E3887" s="45"/>
      <c r="F3887" s="334"/>
    </row>
    <row r="3888" spans="1:6" x14ac:dyDescent="0.25">
      <c r="A3888" s="382"/>
      <c r="B3888" s="383"/>
      <c r="C3888" s="254"/>
      <c r="D3888" s="45"/>
      <c r="E3888" s="45"/>
      <c r="F3888" s="334"/>
    </row>
    <row r="3889" spans="1:6" x14ac:dyDescent="0.25">
      <c r="A3889" s="382"/>
      <c r="B3889" s="383"/>
      <c r="C3889" s="254"/>
      <c r="D3889" s="45"/>
      <c r="E3889" s="45"/>
      <c r="F3889" s="334"/>
    </row>
    <row r="3890" spans="1:6" x14ac:dyDescent="0.25">
      <c r="A3890" s="382"/>
      <c r="B3890" s="383"/>
      <c r="C3890" s="254"/>
      <c r="D3890" s="45"/>
      <c r="E3890" s="45"/>
      <c r="F3890" s="334"/>
    </row>
    <row r="3891" spans="1:6" x14ac:dyDescent="0.25">
      <c r="A3891" s="382"/>
      <c r="B3891" s="383"/>
      <c r="C3891" s="254"/>
      <c r="D3891" s="45"/>
      <c r="E3891" s="45"/>
      <c r="F3891" s="334"/>
    </row>
    <row r="3892" spans="1:6" x14ac:dyDescent="0.25">
      <c r="A3892" s="382"/>
      <c r="B3892" s="383"/>
      <c r="C3892" s="254"/>
      <c r="D3892" s="45"/>
      <c r="E3892" s="45"/>
      <c r="F3892" s="334"/>
    </row>
    <row r="3893" spans="1:6" x14ac:dyDescent="0.25">
      <c r="A3893" s="382"/>
      <c r="B3893" s="383"/>
      <c r="C3893" s="254"/>
      <c r="D3893" s="45"/>
      <c r="E3893" s="45"/>
      <c r="F3893" s="334"/>
    </row>
    <row r="3894" spans="1:6" x14ac:dyDescent="0.25">
      <c r="A3894" s="382"/>
      <c r="B3894" s="383"/>
      <c r="C3894" s="254"/>
      <c r="D3894" s="45"/>
      <c r="E3894" s="45"/>
      <c r="F3894" s="334"/>
    </row>
    <row r="3895" spans="1:6" x14ac:dyDescent="0.25">
      <c r="A3895" s="382"/>
      <c r="B3895" s="383"/>
      <c r="C3895" s="254"/>
      <c r="D3895" s="45"/>
      <c r="E3895" s="45"/>
      <c r="F3895" s="334"/>
    </row>
    <row r="3896" spans="1:6" x14ac:dyDescent="0.25">
      <c r="A3896" s="382"/>
      <c r="B3896" s="383"/>
      <c r="C3896" s="254"/>
      <c r="D3896" s="45"/>
      <c r="E3896" s="45"/>
      <c r="F3896" s="334"/>
    </row>
    <row r="3897" spans="1:6" x14ac:dyDescent="0.25">
      <c r="A3897" s="382"/>
      <c r="B3897" s="383"/>
      <c r="C3897" s="254"/>
      <c r="D3897" s="45"/>
      <c r="E3897" s="45"/>
      <c r="F3897" s="334"/>
    </row>
    <row r="3898" spans="1:6" x14ac:dyDescent="0.25">
      <c r="A3898" s="382"/>
      <c r="B3898" s="383"/>
      <c r="C3898" s="254"/>
      <c r="D3898" s="45"/>
      <c r="E3898" s="45"/>
      <c r="F3898" s="334"/>
    </row>
    <row r="3899" spans="1:6" x14ac:dyDescent="0.25">
      <c r="A3899" s="382"/>
      <c r="B3899" s="383"/>
      <c r="C3899" s="254"/>
      <c r="D3899" s="45"/>
      <c r="E3899" s="45"/>
      <c r="F3899" s="334"/>
    </row>
    <row r="3900" spans="1:6" x14ac:dyDescent="0.25">
      <c r="A3900" s="382"/>
      <c r="B3900" s="383"/>
      <c r="C3900" s="254"/>
      <c r="D3900" s="45"/>
      <c r="E3900" s="45"/>
      <c r="F3900" s="334"/>
    </row>
    <row r="3901" spans="1:6" x14ac:dyDescent="0.25">
      <c r="A3901" s="382"/>
      <c r="B3901" s="383"/>
      <c r="C3901" s="254"/>
      <c r="D3901" s="45"/>
      <c r="E3901" s="45"/>
      <c r="F3901" s="334"/>
    </row>
    <row r="3902" spans="1:6" x14ac:dyDescent="0.25">
      <c r="A3902" s="382"/>
      <c r="B3902" s="383"/>
      <c r="C3902" s="254"/>
      <c r="D3902" s="45"/>
      <c r="E3902" s="45"/>
      <c r="F3902" s="334"/>
    </row>
    <row r="3903" spans="1:6" x14ac:dyDescent="0.25">
      <c r="A3903" s="382"/>
      <c r="B3903" s="383"/>
      <c r="C3903" s="254"/>
      <c r="D3903" s="45"/>
      <c r="E3903" s="45"/>
      <c r="F3903" s="334"/>
    </row>
    <row r="3904" spans="1:6" x14ac:dyDescent="0.25">
      <c r="A3904" s="382"/>
      <c r="B3904" s="383"/>
      <c r="C3904" s="254"/>
      <c r="D3904" s="45"/>
      <c r="E3904" s="45"/>
      <c r="F3904" s="334"/>
    </row>
    <row r="3905" spans="1:6" x14ac:dyDescent="0.25">
      <c r="A3905" s="382"/>
      <c r="B3905" s="383"/>
      <c r="C3905" s="254"/>
      <c r="D3905" s="45"/>
      <c r="E3905" s="45"/>
      <c r="F3905" s="334"/>
    </row>
    <row r="3906" spans="1:6" x14ac:dyDescent="0.25">
      <c r="A3906" s="382"/>
      <c r="B3906" s="383"/>
      <c r="C3906" s="254"/>
      <c r="D3906" s="45"/>
      <c r="E3906" s="45"/>
      <c r="F3906" s="334"/>
    </row>
    <row r="3907" spans="1:6" x14ac:dyDescent="0.25">
      <c r="A3907" s="382"/>
      <c r="B3907" s="383"/>
      <c r="C3907" s="254"/>
      <c r="D3907" s="45"/>
      <c r="E3907" s="45"/>
      <c r="F3907" s="334"/>
    </row>
    <row r="3908" spans="1:6" x14ac:dyDescent="0.25">
      <c r="A3908" s="382"/>
      <c r="B3908" s="383"/>
      <c r="C3908" s="254"/>
      <c r="D3908" s="45"/>
      <c r="E3908" s="45"/>
      <c r="F3908" s="334"/>
    </row>
    <row r="3909" spans="1:6" x14ac:dyDescent="0.25">
      <c r="A3909" s="382"/>
      <c r="B3909" s="383"/>
      <c r="C3909" s="254"/>
      <c r="D3909" s="45"/>
      <c r="E3909" s="45"/>
      <c r="F3909" s="334"/>
    </row>
    <row r="3910" spans="1:6" x14ac:dyDescent="0.25">
      <c r="A3910" s="382"/>
      <c r="B3910" s="383"/>
      <c r="C3910" s="254"/>
      <c r="D3910" s="45"/>
      <c r="E3910" s="45"/>
      <c r="F3910" s="334"/>
    </row>
    <row r="3911" spans="1:6" x14ac:dyDescent="0.25">
      <c r="A3911" s="382"/>
      <c r="B3911" s="383"/>
      <c r="C3911" s="254"/>
      <c r="D3911" s="45"/>
      <c r="E3911" s="45"/>
      <c r="F3911" s="334"/>
    </row>
    <row r="3912" spans="1:6" x14ac:dyDescent="0.25">
      <c r="A3912" s="382"/>
      <c r="B3912" s="383"/>
      <c r="C3912" s="254"/>
      <c r="D3912" s="45"/>
      <c r="E3912" s="45"/>
      <c r="F3912" s="334"/>
    </row>
    <row r="3913" spans="1:6" x14ac:dyDescent="0.25">
      <c r="A3913" s="382"/>
      <c r="B3913" s="383"/>
      <c r="C3913" s="254"/>
      <c r="D3913" s="45"/>
      <c r="E3913" s="45"/>
      <c r="F3913" s="334"/>
    </row>
    <row r="3914" spans="1:6" x14ac:dyDescent="0.25">
      <c r="A3914" s="382"/>
      <c r="B3914" s="383"/>
      <c r="C3914" s="254"/>
      <c r="D3914" s="45"/>
      <c r="E3914" s="45"/>
      <c r="F3914" s="334"/>
    </row>
    <row r="3915" spans="1:6" x14ac:dyDescent="0.25">
      <c r="A3915" s="382"/>
      <c r="B3915" s="383"/>
      <c r="C3915" s="254"/>
      <c r="D3915" s="45"/>
      <c r="E3915" s="45"/>
      <c r="F3915" s="334"/>
    </row>
    <row r="3916" spans="1:6" x14ac:dyDescent="0.25">
      <c r="A3916" s="382"/>
      <c r="B3916" s="383"/>
      <c r="C3916" s="254"/>
      <c r="D3916" s="45"/>
      <c r="E3916" s="45"/>
      <c r="F3916" s="334"/>
    </row>
    <row r="3917" spans="1:6" x14ac:dyDescent="0.25">
      <c r="A3917" s="382"/>
      <c r="B3917" s="383"/>
      <c r="C3917" s="254"/>
      <c r="D3917" s="45"/>
      <c r="E3917" s="45"/>
      <c r="F3917" s="334"/>
    </row>
    <row r="3918" spans="1:6" x14ac:dyDescent="0.25">
      <c r="A3918" s="382"/>
      <c r="B3918" s="383"/>
      <c r="C3918" s="254"/>
      <c r="D3918" s="45"/>
      <c r="E3918" s="45"/>
      <c r="F3918" s="334"/>
    </row>
    <row r="3919" spans="1:6" x14ac:dyDescent="0.25">
      <c r="A3919" s="382"/>
      <c r="B3919" s="383"/>
      <c r="C3919" s="254"/>
      <c r="D3919" s="45"/>
      <c r="E3919" s="45"/>
      <c r="F3919" s="334"/>
    </row>
    <row r="3920" spans="1:6" x14ac:dyDescent="0.25">
      <c r="A3920" s="382"/>
      <c r="B3920" s="383"/>
      <c r="C3920" s="254"/>
      <c r="D3920" s="45"/>
      <c r="E3920" s="45"/>
      <c r="F3920" s="334"/>
    </row>
    <row r="3921" spans="1:6" x14ac:dyDescent="0.25">
      <c r="A3921" s="382"/>
      <c r="B3921" s="383"/>
      <c r="C3921" s="254"/>
      <c r="D3921" s="45"/>
      <c r="E3921" s="45"/>
      <c r="F3921" s="334"/>
    </row>
    <row r="3922" spans="1:6" x14ac:dyDescent="0.25">
      <c r="A3922" s="382"/>
      <c r="B3922" s="383"/>
      <c r="C3922" s="254"/>
      <c r="D3922" s="45"/>
      <c r="E3922" s="45"/>
      <c r="F3922" s="334"/>
    </row>
    <row r="3923" spans="1:6" x14ac:dyDescent="0.25">
      <c r="A3923" s="382"/>
      <c r="B3923" s="383"/>
      <c r="C3923" s="254"/>
      <c r="D3923" s="45"/>
      <c r="E3923" s="45"/>
      <c r="F3923" s="334"/>
    </row>
    <row r="3924" spans="1:6" x14ac:dyDescent="0.25">
      <c r="A3924" s="382"/>
      <c r="B3924" s="383"/>
      <c r="C3924" s="254"/>
      <c r="D3924" s="45"/>
      <c r="E3924" s="45"/>
      <c r="F3924" s="334"/>
    </row>
    <row r="3925" spans="1:6" x14ac:dyDescent="0.25">
      <c r="A3925" s="382"/>
      <c r="B3925" s="383"/>
      <c r="C3925" s="254"/>
      <c r="D3925" s="45"/>
      <c r="E3925" s="45"/>
      <c r="F3925" s="334"/>
    </row>
    <row r="3926" spans="1:6" x14ac:dyDescent="0.25">
      <c r="A3926" s="382"/>
      <c r="B3926" s="383"/>
      <c r="C3926" s="254"/>
      <c r="D3926" s="45"/>
      <c r="E3926" s="45"/>
      <c r="F3926" s="334"/>
    </row>
    <row r="3927" spans="1:6" x14ac:dyDescent="0.25">
      <c r="A3927" s="382"/>
      <c r="B3927" s="383"/>
      <c r="C3927" s="254"/>
      <c r="D3927" s="45"/>
      <c r="E3927" s="45"/>
      <c r="F3927" s="334"/>
    </row>
    <row r="3928" spans="1:6" x14ac:dyDescent="0.25">
      <c r="A3928" s="382"/>
      <c r="B3928" s="383"/>
      <c r="C3928" s="254"/>
      <c r="D3928" s="45"/>
      <c r="E3928" s="45"/>
      <c r="F3928" s="334"/>
    </row>
    <row r="3929" spans="1:6" x14ac:dyDescent="0.25">
      <c r="A3929" s="382"/>
      <c r="B3929" s="383"/>
      <c r="C3929" s="254"/>
      <c r="D3929" s="45"/>
      <c r="E3929" s="45"/>
      <c r="F3929" s="334"/>
    </row>
    <row r="3930" spans="1:6" x14ac:dyDescent="0.25">
      <c r="A3930" s="382"/>
      <c r="B3930" s="383"/>
      <c r="C3930" s="254"/>
      <c r="D3930" s="45"/>
      <c r="E3930" s="45"/>
      <c r="F3930" s="334"/>
    </row>
    <row r="3931" spans="1:6" x14ac:dyDescent="0.25">
      <c r="A3931" s="382"/>
      <c r="B3931" s="383"/>
      <c r="C3931" s="254"/>
      <c r="D3931" s="45"/>
      <c r="E3931" s="45"/>
      <c r="F3931" s="334"/>
    </row>
    <row r="3932" spans="1:6" x14ac:dyDescent="0.25">
      <c r="A3932" s="382"/>
      <c r="B3932" s="383"/>
      <c r="C3932" s="254"/>
      <c r="D3932" s="45"/>
      <c r="E3932" s="45"/>
      <c r="F3932" s="334"/>
    </row>
    <row r="3933" spans="1:6" x14ac:dyDescent="0.25">
      <c r="A3933" s="382"/>
      <c r="B3933" s="383"/>
      <c r="C3933" s="254"/>
      <c r="D3933" s="45"/>
      <c r="E3933" s="45"/>
      <c r="F3933" s="334"/>
    </row>
    <row r="3934" spans="1:6" x14ac:dyDescent="0.25">
      <c r="A3934" s="382"/>
      <c r="B3934" s="383"/>
      <c r="C3934" s="254"/>
      <c r="D3934" s="45"/>
      <c r="E3934" s="45"/>
      <c r="F3934" s="334"/>
    </row>
    <row r="3935" spans="1:6" x14ac:dyDescent="0.25">
      <c r="A3935" s="382"/>
      <c r="B3935" s="383"/>
      <c r="C3935" s="254"/>
      <c r="D3935" s="45"/>
      <c r="E3935" s="45"/>
      <c r="F3935" s="334"/>
    </row>
    <row r="3936" spans="1:6" x14ac:dyDescent="0.25">
      <c r="A3936" s="382"/>
      <c r="B3936" s="383"/>
      <c r="C3936" s="254"/>
      <c r="D3936" s="45"/>
      <c r="E3936" s="45"/>
      <c r="F3936" s="334"/>
    </row>
    <row r="3937" spans="1:6" x14ac:dyDescent="0.25">
      <c r="A3937" s="382"/>
      <c r="B3937" s="383"/>
      <c r="C3937" s="254"/>
      <c r="D3937" s="45"/>
      <c r="E3937" s="45"/>
      <c r="F3937" s="334"/>
    </row>
    <row r="3938" spans="1:6" x14ac:dyDescent="0.25">
      <c r="A3938" s="382"/>
      <c r="B3938" s="383"/>
      <c r="C3938" s="254"/>
      <c r="D3938" s="45"/>
      <c r="E3938" s="45"/>
      <c r="F3938" s="334"/>
    </row>
    <row r="3939" spans="1:6" x14ac:dyDescent="0.25">
      <c r="A3939" s="382"/>
      <c r="B3939" s="383"/>
      <c r="C3939" s="254"/>
      <c r="D3939" s="45"/>
      <c r="E3939" s="45"/>
      <c r="F3939" s="334"/>
    </row>
    <row r="3940" spans="1:6" x14ac:dyDescent="0.25">
      <c r="A3940" s="382"/>
      <c r="B3940" s="383"/>
      <c r="C3940" s="254"/>
      <c r="D3940" s="45"/>
      <c r="E3940" s="45"/>
      <c r="F3940" s="334"/>
    </row>
    <row r="3941" spans="1:6" x14ac:dyDescent="0.25">
      <c r="A3941" s="382"/>
      <c r="B3941" s="383"/>
      <c r="C3941" s="254"/>
      <c r="D3941" s="45"/>
      <c r="E3941" s="45"/>
      <c r="F3941" s="334"/>
    </row>
    <row r="3942" spans="1:6" x14ac:dyDescent="0.25">
      <c r="A3942" s="382"/>
      <c r="B3942" s="383"/>
      <c r="C3942" s="254"/>
      <c r="D3942" s="45"/>
      <c r="E3942" s="45"/>
      <c r="F3942" s="334"/>
    </row>
    <row r="3943" spans="1:6" x14ac:dyDescent="0.25">
      <c r="A3943" s="382"/>
      <c r="B3943" s="383"/>
      <c r="C3943" s="254"/>
      <c r="D3943" s="45"/>
      <c r="E3943" s="45"/>
      <c r="F3943" s="334"/>
    </row>
    <row r="3944" spans="1:6" x14ac:dyDescent="0.25">
      <c r="A3944" s="382"/>
      <c r="B3944" s="383"/>
      <c r="C3944" s="254"/>
      <c r="D3944" s="45"/>
      <c r="E3944" s="45"/>
      <c r="F3944" s="334"/>
    </row>
    <row r="3945" spans="1:6" x14ac:dyDescent="0.25">
      <c r="A3945" s="382"/>
      <c r="B3945" s="383"/>
      <c r="C3945" s="254"/>
      <c r="D3945" s="45"/>
      <c r="E3945" s="45"/>
      <c r="F3945" s="334"/>
    </row>
    <row r="3946" spans="1:6" x14ac:dyDescent="0.25">
      <c r="A3946" s="382"/>
      <c r="B3946" s="383"/>
      <c r="C3946" s="254"/>
      <c r="D3946" s="45"/>
      <c r="E3946" s="45"/>
      <c r="F3946" s="334"/>
    </row>
    <row r="3947" spans="1:6" x14ac:dyDescent="0.25">
      <c r="A3947" s="382"/>
      <c r="B3947" s="383"/>
      <c r="C3947" s="254"/>
      <c r="D3947" s="45"/>
      <c r="E3947" s="45"/>
      <c r="F3947" s="334"/>
    </row>
    <row r="3948" spans="1:6" x14ac:dyDescent="0.25">
      <c r="A3948" s="382"/>
      <c r="B3948" s="383"/>
      <c r="C3948" s="254"/>
      <c r="D3948" s="45"/>
      <c r="E3948" s="45"/>
      <c r="F3948" s="334"/>
    </row>
    <row r="3949" spans="1:6" x14ac:dyDescent="0.25">
      <c r="A3949" s="382"/>
      <c r="B3949" s="383"/>
      <c r="C3949" s="254"/>
      <c r="D3949" s="45"/>
      <c r="E3949" s="45"/>
      <c r="F3949" s="334"/>
    </row>
    <row r="3950" spans="1:6" x14ac:dyDescent="0.25">
      <c r="A3950" s="382"/>
      <c r="B3950" s="383"/>
      <c r="C3950" s="254"/>
      <c r="D3950" s="45"/>
      <c r="E3950" s="45"/>
      <c r="F3950" s="334"/>
    </row>
    <row r="3951" spans="1:6" x14ac:dyDescent="0.25">
      <c r="A3951" s="382"/>
      <c r="B3951" s="383"/>
      <c r="C3951" s="254"/>
      <c r="D3951" s="45"/>
      <c r="E3951" s="45"/>
      <c r="F3951" s="334"/>
    </row>
    <row r="3952" spans="1:6" x14ac:dyDescent="0.25">
      <c r="A3952" s="382"/>
      <c r="B3952" s="383"/>
      <c r="C3952" s="254"/>
      <c r="D3952" s="45"/>
      <c r="E3952" s="45"/>
      <c r="F3952" s="334"/>
    </row>
    <row r="3953" spans="1:6" x14ac:dyDescent="0.25">
      <c r="A3953" s="382"/>
      <c r="B3953" s="383"/>
      <c r="C3953" s="254"/>
      <c r="D3953" s="45"/>
      <c r="E3953" s="45"/>
      <c r="F3953" s="334"/>
    </row>
    <row r="3954" spans="1:6" x14ac:dyDescent="0.25">
      <c r="A3954" s="382"/>
      <c r="B3954" s="383"/>
      <c r="C3954" s="254"/>
      <c r="D3954" s="45"/>
      <c r="E3954" s="45"/>
      <c r="F3954" s="334"/>
    </row>
    <row r="3955" spans="1:6" x14ac:dyDescent="0.25">
      <c r="A3955" s="382"/>
      <c r="B3955" s="383"/>
      <c r="C3955" s="254"/>
      <c r="D3955" s="45"/>
      <c r="E3955" s="45"/>
      <c r="F3955" s="334"/>
    </row>
    <row r="3956" spans="1:6" x14ac:dyDescent="0.25">
      <c r="A3956" s="382"/>
      <c r="B3956" s="383"/>
      <c r="C3956" s="254"/>
      <c r="D3956" s="45"/>
      <c r="E3956" s="45"/>
      <c r="F3956" s="334"/>
    </row>
    <row r="3957" spans="1:6" x14ac:dyDescent="0.25">
      <c r="A3957" s="382"/>
      <c r="B3957" s="383"/>
      <c r="C3957" s="254"/>
      <c r="D3957" s="45"/>
      <c r="E3957" s="45"/>
      <c r="F3957" s="334"/>
    </row>
    <row r="3958" spans="1:6" x14ac:dyDescent="0.25">
      <c r="A3958" s="382"/>
      <c r="B3958" s="383"/>
      <c r="C3958" s="254"/>
      <c r="D3958" s="45"/>
      <c r="E3958" s="45"/>
      <c r="F3958" s="334"/>
    </row>
    <row r="3959" spans="1:6" x14ac:dyDescent="0.25">
      <c r="A3959" s="382"/>
      <c r="B3959" s="383"/>
      <c r="C3959" s="254"/>
      <c r="D3959" s="45"/>
      <c r="E3959" s="45"/>
      <c r="F3959" s="334"/>
    </row>
    <row r="3960" spans="1:6" x14ac:dyDescent="0.25">
      <c r="A3960" s="382"/>
      <c r="B3960" s="383"/>
      <c r="C3960" s="254"/>
      <c r="D3960" s="45"/>
      <c r="E3960" s="45"/>
      <c r="F3960" s="334"/>
    </row>
    <row r="3961" spans="1:6" x14ac:dyDescent="0.25">
      <c r="A3961" s="382"/>
      <c r="B3961" s="383"/>
      <c r="C3961" s="254"/>
      <c r="D3961" s="45"/>
      <c r="E3961" s="45"/>
      <c r="F3961" s="334"/>
    </row>
    <row r="3962" spans="1:6" x14ac:dyDescent="0.25">
      <c r="A3962" s="382"/>
      <c r="B3962" s="383"/>
      <c r="C3962" s="254"/>
      <c r="D3962" s="45"/>
      <c r="E3962" s="45"/>
      <c r="F3962" s="334"/>
    </row>
    <row r="3963" spans="1:6" x14ac:dyDescent="0.25">
      <c r="A3963" s="382"/>
      <c r="B3963" s="383"/>
      <c r="C3963" s="254"/>
      <c r="D3963" s="45"/>
      <c r="E3963" s="45"/>
      <c r="F3963" s="334"/>
    </row>
    <row r="3964" spans="1:6" x14ac:dyDescent="0.25">
      <c r="A3964" s="382"/>
      <c r="B3964" s="383"/>
      <c r="C3964" s="254"/>
      <c r="D3964" s="45"/>
      <c r="E3964" s="45"/>
      <c r="F3964" s="334"/>
    </row>
    <row r="3965" spans="1:6" x14ac:dyDescent="0.25">
      <c r="A3965" s="382"/>
      <c r="B3965" s="383"/>
      <c r="C3965" s="254"/>
      <c r="D3965" s="45"/>
      <c r="E3965" s="45"/>
      <c r="F3965" s="334"/>
    </row>
    <row r="3966" spans="1:6" x14ac:dyDescent="0.25">
      <c r="A3966" s="382"/>
      <c r="B3966" s="383"/>
      <c r="C3966" s="254"/>
      <c r="D3966" s="45"/>
      <c r="E3966" s="45"/>
      <c r="F3966" s="334"/>
    </row>
    <row r="3967" spans="1:6" x14ac:dyDescent="0.25">
      <c r="A3967" s="382"/>
      <c r="B3967" s="383"/>
      <c r="C3967" s="254"/>
      <c r="D3967" s="45"/>
      <c r="E3967" s="45"/>
      <c r="F3967" s="334"/>
    </row>
    <row r="3968" spans="1:6" x14ac:dyDescent="0.25">
      <c r="A3968" s="382"/>
      <c r="B3968" s="383"/>
      <c r="C3968" s="254"/>
      <c r="D3968" s="45"/>
      <c r="E3968" s="45"/>
      <c r="F3968" s="334"/>
    </row>
    <row r="3969" spans="1:6" x14ac:dyDescent="0.25">
      <c r="A3969" s="382"/>
      <c r="B3969" s="383"/>
      <c r="C3969" s="254"/>
      <c r="D3969" s="45"/>
      <c r="E3969" s="45"/>
      <c r="F3969" s="334"/>
    </row>
    <row r="3970" spans="1:6" x14ac:dyDescent="0.25">
      <c r="A3970" s="382"/>
      <c r="B3970" s="383"/>
      <c r="C3970" s="254"/>
      <c r="D3970" s="45"/>
      <c r="E3970" s="45"/>
      <c r="F3970" s="334"/>
    </row>
    <row r="3971" spans="1:6" x14ac:dyDescent="0.25">
      <c r="A3971" s="382"/>
      <c r="B3971" s="383"/>
      <c r="C3971" s="254"/>
      <c r="D3971" s="45"/>
      <c r="E3971" s="45"/>
      <c r="F3971" s="334"/>
    </row>
    <row r="3972" spans="1:6" x14ac:dyDescent="0.25">
      <c r="A3972" s="382"/>
      <c r="B3972" s="383"/>
      <c r="C3972" s="254"/>
      <c r="D3972" s="45"/>
      <c r="E3972" s="45"/>
      <c r="F3972" s="334"/>
    </row>
    <row r="3973" spans="1:6" x14ac:dyDescent="0.25">
      <c r="A3973" s="382"/>
      <c r="B3973" s="383"/>
      <c r="C3973" s="254"/>
      <c r="D3973" s="45"/>
      <c r="E3973" s="45"/>
      <c r="F3973" s="334"/>
    </row>
    <row r="3974" spans="1:6" x14ac:dyDescent="0.25">
      <c r="A3974" s="382"/>
      <c r="B3974" s="383"/>
      <c r="C3974" s="254"/>
      <c r="D3974" s="45"/>
      <c r="E3974" s="45"/>
      <c r="F3974" s="334"/>
    </row>
    <row r="3975" spans="1:6" x14ac:dyDescent="0.25">
      <c r="A3975" s="382"/>
      <c r="B3975" s="383"/>
      <c r="C3975" s="254"/>
      <c r="D3975" s="45"/>
      <c r="E3975" s="45"/>
      <c r="F3975" s="334"/>
    </row>
    <row r="3976" spans="1:6" x14ac:dyDescent="0.25">
      <c r="A3976" s="382"/>
      <c r="B3976" s="383"/>
      <c r="C3976" s="254"/>
      <c r="D3976" s="45"/>
      <c r="E3976" s="45"/>
      <c r="F3976" s="334"/>
    </row>
    <row r="3977" spans="1:6" x14ac:dyDescent="0.25">
      <c r="A3977" s="382"/>
      <c r="B3977" s="383"/>
      <c r="C3977" s="254"/>
      <c r="D3977" s="45"/>
      <c r="E3977" s="45"/>
      <c r="F3977" s="334"/>
    </row>
    <row r="3978" spans="1:6" x14ac:dyDescent="0.25">
      <c r="A3978" s="382"/>
      <c r="B3978" s="383"/>
      <c r="C3978" s="254"/>
      <c r="D3978" s="45"/>
      <c r="E3978" s="45"/>
      <c r="F3978" s="334"/>
    </row>
    <row r="3979" spans="1:6" x14ac:dyDescent="0.25">
      <c r="A3979" s="382"/>
      <c r="B3979" s="383"/>
      <c r="C3979" s="254"/>
      <c r="D3979" s="45"/>
      <c r="E3979" s="45"/>
      <c r="F3979" s="334"/>
    </row>
    <row r="3980" spans="1:6" x14ac:dyDescent="0.25">
      <c r="A3980" s="382"/>
      <c r="B3980" s="383"/>
      <c r="C3980" s="254"/>
      <c r="D3980" s="45"/>
      <c r="E3980" s="45"/>
      <c r="F3980" s="334"/>
    </row>
    <row r="3981" spans="1:6" x14ac:dyDescent="0.25">
      <c r="A3981" s="382"/>
      <c r="B3981" s="383"/>
      <c r="C3981" s="254"/>
      <c r="D3981" s="45"/>
      <c r="E3981" s="45"/>
      <c r="F3981" s="334"/>
    </row>
    <row r="3982" spans="1:6" x14ac:dyDescent="0.25">
      <c r="A3982" s="382"/>
      <c r="B3982" s="383"/>
      <c r="C3982" s="254"/>
      <c r="D3982" s="45"/>
      <c r="E3982" s="45"/>
      <c r="F3982" s="334"/>
    </row>
    <row r="3983" spans="1:6" x14ac:dyDescent="0.25">
      <c r="A3983" s="382"/>
      <c r="B3983" s="383"/>
      <c r="C3983" s="254"/>
      <c r="D3983" s="45"/>
      <c r="E3983" s="45"/>
      <c r="F3983" s="334"/>
    </row>
    <row r="3984" spans="1:6" x14ac:dyDescent="0.25">
      <c r="A3984" s="382"/>
      <c r="B3984" s="383"/>
      <c r="C3984" s="254"/>
      <c r="D3984" s="45"/>
      <c r="E3984" s="45"/>
      <c r="F3984" s="334"/>
    </row>
    <row r="3985" spans="1:6" x14ac:dyDescent="0.25">
      <c r="A3985" s="382"/>
      <c r="B3985" s="383"/>
      <c r="C3985" s="254"/>
      <c r="D3985" s="45"/>
      <c r="E3985" s="45"/>
      <c r="F3985" s="334"/>
    </row>
    <row r="3986" spans="1:6" x14ac:dyDescent="0.25">
      <c r="A3986" s="382"/>
      <c r="B3986" s="383"/>
      <c r="C3986" s="254"/>
      <c r="D3986" s="45"/>
      <c r="E3986" s="45"/>
      <c r="F3986" s="334"/>
    </row>
    <row r="3987" spans="1:6" x14ac:dyDescent="0.25">
      <c r="A3987" s="382"/>
      <c r="B3987" s="383"/>
      <c r="C3987" s="254"/>
      <c r="D3987" s="45"/>
      <c r="E3987" s="45"/>
      <c r="F3987" s="334"/>
    </row>
    <row r="3988" spans="1:6" x14ac:dyDescent="0.25">
      <c r="A3988" s="382"/>
      <c r="B3988" s="383"/>
      <c r="C3988" s="254"/>
      <c r="D3988" s="45"/>
      <c r="E3988" s="45"/>
      <c r="F3988" s="334"/>
    </row>
    <row r="3989" spans="1:6" x14ac:dyDescent="0.25">
      <c r="A3989" s="382"/>
      <c r="B3989" s="383"/>
      <c r="C3989" s="254"/>
      <c r="D3989" s="45"/>
      <c r="E3989" s="45"/>
      <c r="F3989" s="334"/>
    </row>
    <row r="3990" spans="1:6" x14ac:dyDescent="0.25">
      <c r="A3990" s="382"/>
      <c r="B3990" s="383"/>
      <c r="C3990" s="254"/>
      <c r="D3990" s="45"/>
      <c r="E3990" s="45"/>
      <c r="F3990" s="334"/>
    </row>
    <row r="3991" spans="1:6" x14ac:dyDescent="0.25">
      <c r="A3991" s="382"/>
      <c r="B3991" s="383"/>
      <c r="C3991" s="254"/>
      <c r="D3991" s="45"/>
      <c r="E3991" s="45"/>
      <c r="F3991" s="334"/>
    </row>
    <row r="3992" spans="1:6" x14ac:dyDescent="0.25">
      <c r="A3992" s="382"/>
      <c r="B3992" s="383"/>
      <c r="C3992" s="254"/>
      <c r="D3992" s="45"/>
      <c r="E3992" s="45"/>
      <c r="F3992" s="334"/>
    </row>
    <row r="3993" spans="1:6" x14ac:dyDescent="0.25">
      <c r="A3993" s="382"/>
      <c r="B3993" s="383"/>
      <c r="C3993" s="254"/>
      <c r="D3993" s="45"/>
      <c r="E3993" s="45"/>
      <c r="F3993" s="334"/>
    </row>
    <row r="3994" spans="1:6" x14ac:dyDescent="0.25">
      <c r="A3994" s="382"/>
      <c r="B3994" s="383"/>
      <c r="C3994" s="254"/>
      <c r="D3994" s="45"/>
      <c r="E3994" s="45"/>
      <c r="F3994" s="334"/>
    </row>
    <row r="3995" spans="1:6" x14ac:dyDescent="0.25">
      <c r="A3995" s="382"/>
      <c r="B3995" s="383"/>
      <c r="C3995" s="254"/>
      <c r="D3995" s="45"/>
      <c r="E3995" s="45"/>
      <c r="F3995" s="334"/>
    </row>
    <row r="3996" spans="1:6" x14ac:dyDescent="0.25">
      <c r="A3996" s="382"/>
      <c r="B3996" s="383"/>
      <c r="C3996" s="254"/>
      <c r="D3996" s="45"/>
      <c r="E3996" s="45"/>
      <c r="F3996" s="334"/>
    </row>
    <row r="3997" spans="1:6" x14ac:dyDescent="0.25">
      <c r="A3997" s="382"/>
      <c r="B3997" s="383"/>
      <c r="C3997" s="254"/>
      <c r="D3997" s="45"/>
      <c r="E3997" s="45"/>
      <c r="F3997" s="334"/>
    </row>
    <row r="3998" spans="1:6" x14ac:dyDescent="0.25">
      <c r="A3998" s="382"/>
      <c r="B3998" s="383"/>
      <c r="C3998" s="254"/>
      <c r="D3998" s="45"/>
      <c r="E3998" s="45"/>
      <c r="F3998" s="334"/>
    </row>
    <row r="3999" spans="1:6" x14ac:dyDescent="0.25">
      <c r="A3999" s="382"/>
      <c r="B3999" s="383"/>
      <c r="C3999" s="254"/>
      <c r="D3999" s="45"/>
      <c r="E3999" s="45"/>
      <c r="F3999" s="334"/>
    </row>
    <row r="4000" spans="1:6" x14ac:dyDescent="0.25">
      <c r="A4000" s="382"/>
      <c r="B4000" s="383"/>
      <c r="C4000" s="254"/>
      <c r="D4000" s="45"/>
      <c r="E4000" s="45"/>
      <c r="F4000" s="334"/>
    </row>
    <row r="4001" spans="1:6" x14ac:dyDescent="0.25">
      <c r="A4001" s="382"/>
      <c r="B4001" s="383"/>
      <c r="C4001" s="254"/>
      <c r="D4001" s="45"/>
      <c r="E4001" s="45"/>
      <c r="F4001" s="334"/>
    </row>
    <row r="4002" spans="1:6" x14ac:dyDescent="0.25">
      <c r="A4002" s="382"/>
      <c r="B4002" s="383"/>
      <c r="C4002" s="254"/>
      <c r="D4002" s="45"/>
      <c r="E4002" s="45"/>
      <c r="F4002" s="334"/>
    </row>
    <row r="4003" spans="1:6" x14ac:dyDescent="0.25">
      <c r="A4003" s="382"/>
      <c r="B4003" s="383"/>
      <c r="C4003" s="254"/>
      <c r="D4003" s="45"/>
      <c r="E4003" s="45"/>
      <c r="F4003" s="334"/>
    </row>
    <row r="4004" spans="1:6" x14ac:dyDescent="0.25">
      <c r="A4004" s="382"/>
      <c r="B4004" s="383"/>
      <c r="C4004" s="254"/>
      <c r="D4004" s="45"/>
      <c r="E4004" s="45"/>
      <c r="F4004" s="334"/>
    </row>
    <row r="4005" spans="1:6" x14ac:dyDescent="0.25">
      <c r="A4005" s="382"/>
      <c r="B4005" s="383"/>
      <c r="C4005" s="254"/>
      <c r="D4005" s="45"/>
      <c r="E4005" s="45"/>
      <c r="F4005" s="334"/>
    </row>
    <row r="4006" spans="1:6" x14ac:dyDescent="0.25">
      <c r="A4006" s="382"/>
      <c r="B4006" s="383"/>
      <c r="C4006" s="254"/>
      <c r="D4006" s="45"/>
      <c r="E4006" s="45"/>
      <c r="F4006" s="334"/>
    </row>
    <row r="4007" spans="1:6" x14ac:dyDescent="0.25">
      <c r="A4007" s="382"/>
      <c r="B4007" s="383"/>
      <c r="C4007" s="254"/>
      <c r="D4007" s="45"/>
      <c r="E4007" s="45"/>
      <c r="F4007" s="334"/>
    </row>
    <row r="4008" spans="1:6" x14ac:dyDescent="0.25">
      <c r="A4008" s="382"/>
      <c r="B4008" s="383"/>
      <c r="C4008" s="254"/>
      <c r="D4008" s="45"/>
      <c r="E4008" s="45"/>
      <c r="F4008" s="334"/>
    </row>
    <row r="4009" spans="1:6" x14ac:dyDescent="0.25">
      <c r="A4009" s="382"/>
      <c r="B4009" s="383"/>
      <c r="C4009" s="254"/>
      <c r="D4009" s="45"/>
      <c r="E4009" s="45"/>
      <c r="F4009" s="334"/>
    </row>
    <row r="4010" spans="1:6" x14ac:dyDescent="0.25">
      <c r="A4010" s="382"/>
      <c r="B4010" s="383"/>
      <c r="C4010" s="254"/>
      <c r="D4010" s="45"/>
      <c r="E4010" s="45"/>
      <c r="F4010" s="334"/>
    </row>
    <row r="4011" spans="1:6" x14ac:dyDescent="0.25">
      <c r="A4011" s="382"/>
      <c r="B4011" s="383"/>
      <c r="C4011" s="254"/>
      <c r="D4011" s="45"/>
      <c r="E4011" s="45"/>
      <c r="F4011" s="334"/>
    </row>
    <row r="4012" spans="1:6" x14ac:dyDescent="0.25">
      <c r="A4012" s="382"/>
      <c r="B4012" s="383"/>
      <c r="C4012" s="254"/>
      <c r="D4012" s="45"/>
      <c r="E4012" s="45"/>
      <c r="F4012" s="334"/>
    </row>
    <row r="4013" spans="1:6" x14ac:dyDescent="0.25">
      <c r="A4013" s="382"/>
      <c r="B4013" s="383"/>
      <c r="C4013" s="254"/>
      <c r="D4013" s="45"/>
      <c r="E4013" s="45"/>
      <c r="F4013" s="334"/>
    </row>
    <row r="4014" spans="1:6" x14ac:dyDescent="0.25">
      <c r="A4014" s="382"/>
      <c r="B4014" s="383"/>
      <c r="C4014" s="254"/>
      <c r="D4014" s="45"/>
      <c r="E4014" s="45"/>
      <c r="F4014" s="334"/>
    </row>
    <row r="4015" spans="1:6" x14ac:dyDescent="0.25">
      <c r="A4015" s="382"/>
      <c r="B4015" s="383"/>
      <c r="C4015" s="254"/>
      <c r="D4015" s="45"/>
      <c r="E4015" s="45"/>
      <c r="F4015" s="334"/>
    </row>
    <row r="4016" spans="1:6" x14ac:dyDescent="0.25">
      <c r="A4016" s="382"/>
      <c r="B4016" s="383"/>
      <c r="C4016" s="254"/>
      <c r="D4016" s="45"/>
      <c r="E4016" s="45"/>
      <c r="F4016" s="334"/>
    </row>
    <row r="4017" spans="1:6" x14ac:dyDescent="0.25">
      <c r="A4017" s="382"/>
      <c r="B4017" s="383"/>
      <c r="C4017" s="254"/>
      <c r="D4017" s="45"/>
      <c r="E4017" s="45"/>
      <c r="F4017" s="334"/>
    </row>
    <row r="4018" spans="1:6" x14ac:dyDescent="0.25">
      <c r="A4018" s="382"/>
      <c r="B4018" s="383"/>
      <c r="C4018" s="254"/>
      <c r="D4018" s="45"/>
      <c r="E4018" s="45"/>
      <c r="F4018" s="334"/>
    </row>
    <row r="4019" spans="1:6" x14ac:dyDescent="0.25">
      <c r="A4019" s="382"/>
      <c r="B4019" s="383"/>
      <c r="C4019" s="254"/>
      <c r="D4019" s="45"/>
      <c r="E4019" s="45"/>
      <c r="F4019" s="334"/>
    </row>
    <row r="4020" spans="1:6" x14ac:dyDescent="0.25">
      <c r="A4020" s="382"/>
      <c r="B4020" s="383"/>
      <c r="C4020" s="254"/>
      <c r="D4020" s="45"/>
      <c r="E4020" s="45"/>
      <c r="F4020" s="334"/>
    </row>
    <row r="4021" spans="1:6" x14ac:dyDescent="0.25">
      <c r="A4021" s="382"/>
      <c r="B4021" s="383"/>
      <c r="C4021" s="254"/>
      <c r="D4021" s="45"/>
      <c r="E4021" s="45"/>
      <c r="F4021" s="334"/>
    </row>
    <row r="4022" spans="1:6" x14ac:dyDescent="0.25">
      <c r="A4022" s="382"/>
      <c r="B4022" s="383"/>
      <c r="C4022" s="254"/>
      <c r="D4022" s="45"/>
      <c r="E4022" s="45"/>
      <c r="F4022" s="334"/>
    </row>
    <row r="4023" spans="1:6" x14ac:dyDescent="0.25">
      <c r="A4023" s="382"/>
      <c r="B4023" s="383"/>
      <c r="C4023" s="254"/>
      <c r="D4023" s="45"/>
      <c r="E4023" s="45"/>
      <c r="F4023" s="334"/>
    </row>
    <row r="4024" spans="1:6" x14ac:dyDescent="0.25">
      <c r="A4024" s="382"/>
      <c r="B4024" s="383"/>
      <c r="C4024" s="254"/>
      <c r="D4024" s="45"/>
      <c r="E4024" s="45"/>
      <c r="F4024" s="334"/>
    </row>
    <row r="4025" spans="1:6" x14ac:dyDescent="0.25">
      <c r="A4025" s="382"/>
      <c r="B4025" s="383"/>
      <c r="C4025" s="254"/>
      <c r="D4025" s="45"/>
      <c r="E4025" s="45"/>
      <c r="F4025" s="334"/>
    </row>
    <row r="4026" spans="1:6" x14ac:dyDescent="0.25">
      <c r="A4026" s="382"/>
      <c r="B4026" s="383"/>
      <c r="C4026" s="254"/>
      <c r="D4026" s="45"/>
      <c r="E4026" s="45"/>
      <c r="F4026" s="334"/>
    </row>
    <row r="4027" spans="1:6" x14ac:dyDescent="0.25">
      <c r="A4027" s="382"/>
      <c r="B4027" s="383"/>
      <c r="C4027" s="254"/>
      <c r="D4027" s="45"/>
      <c r="E4027" s="45"/>
      <c r="F4027" s="334"/>
    </row>
    <row r="4028" spans="1:6" x14ac:dyDescent="0.25">
      <c r="A4028" s="382"/>
      <c r="B4028" s="383"/>
      <c r="C4028" s="254"/>
      <c r="D4028" s="45"/>
      <c r="E4028" s="45"/>
      <c r="F4028" s="334"/>
    </row>
    <row r="4029" spans="1:6" x14ac:dyDescent="0.25">
      <c r="A4029" s="382"/>
      <c r="B4029" s="383"/>
      <c r="C4029" s="254"/>
      <c r="D4029" s="45"/>
      <c r="E4029" s="45"/>
      <c r="F4029" s="334"/>
    </row>
    <row r="4030" spans="1:6" x14ac:dyDescent="0.25">
      <c r="A4030" s="382"/>
      <c r="B4030" s="383"/>
      <c r="C4030" s="254"/>
      <c r="D4030" s="45"/>
      <c r="E4030" s="45"/>
      <c r="F4030" s="334"/>
    </row>
    <row r="4031" spans="1:6" x14ac:dyDescent="0.25">
      <c r="A4031" s="382"/>
      <c r="B4031" s="383"/>
      <c r="C4031" s="254"/>
      <c r="D4031" s="45"/>
      <c r="E4031" s="45"/>
      <c r="F4031" s="334"/>
    </row>
    <row r="4032" spans="1:6" x14ac:dyDescent="0.25">
      <c r="A4032" s="382"/>
      <c r="B4032" s="383"/>
      <c r="C4032" s="254"/>
      <c r="D4032" s="45"/>
      <c r="E4032" s="45"/>
      <c r="F4032" s="334"/>
    </row>
    <row r="4033" spans="1:6" x14ac:dyDescent="0.25">
      <c r="A4033" s="382"/>
      <c r="B4033" s="383"/>
      <c r="C4033" s="254"/>
      <c r="D4033" s="45"/>
      <c r="E4033" s="45"/>
      <c r="F4033" s="334"/>
    </row>
    <row r="4034" spans="1:6" x14ac:dyDescent="0.25">
      <c r="A4034" s="382"/>
      <c r="B4034" s="383"/>
      <c r="C4034" s="254"/>
      <c r="D4034" s="45"/>
      <c r="E4034" s="45"/>
      <c r="F4034" s="334"/>
    </row>
    <row r="4035" spans="1:6" x14ac:dyDescent="0.25">
      <c r="A4035" s="382"/>
      <c r="B4035" s="383"/>
      <c r="C4035" s="254"/>
      <c r="D4035" s="45"/>
      <c r="E4035" s="45"/>
      <c r="F4035" s="334"/>
    </row>
    <row r="4036" spans="1:6" x14ac:dyDescent="0.25">
      <c r="A4036" s="382"/>
      <c r="B4036" s="383"/>
      <c r="C4036" s="254"/>
      <c r="D4036" s="45"/>
      <c r="E4036" s="45"/>
      <c r="F4036" s="334"/>
    </row>
    <row r="4037" spans="1:6" x14ac:dyDescent="0.25">
      <c r="A4037" s="382"/>
      <c r="B4037" s="383"/>
      <c r="C4037" s="254"/>
      <c r="D4037" s="45"/>
      <c r="E4037" s="45"/>
      <c r="F4037" s="334"/>
    </row>
    <row r="4038" spans="1:6" x14ac:dyDescent="0.25">
      <c r="A4038" s="382"/>
      <c r="B4038" s="383"/>
      <c r="C4038" s="254"/>
      <c r="D4038" s="45"/>
      <c r="E4038" s="45"/>
      <c r="F4038" s="334"/>
    </row>
    <row r="4039" spans="1:6" x14ac:dyDescent="0.25">
      <c r="A4039" s="382"/>
      <c r="B4039" s="383"/>
      <c r="C4039" s="254"/>
      <c r="D4039" s="45"/>
      <c r="E4039" s="45"/>
      <c r="F4039" s="334"/>
    </row>
    <row r="4040" spans="1:6" x14ac:dyDescent="0.25">
      <c r="A4040" s="382"/>
      <c r="B4040" s="383"/>
      <c r="C4040" s="254"/>
      <c r="D4040" s="45"/>
      <c r="E4040" s="45"/>
      <c r="F4040" s="334"/>
    </row>
    <row r="4041" spans="1:6" x14ac:dyDescent="0.25">
      <c r="A4041" s="382"/>
      <c r="B4041" s="383"/>
      <c r="C4041" s="254"/>
      <c r="D4041" s="45"/>
      <c r="E4041" s="45"/>
      <c r="F4041" s="334"/>
    </row>
    <row r="4042" spans="1:6" x14ac:dyDescent="0.25">
      <c r="A4042" s="382"/>
      <c r="B4042" s="383"/>
      <c r="C4042" s="254"/>
      <c r="D4042" s="45"/>
      <c r="E4042" s="45"/>
      <c r="F4042" s="334"/>
    </row>
    <row r="4043" spans="1:6" x14ac:dyDescent="0.25">
      <c r="A4043" s="382"/>
      <c r="B4043" s="383"/>
      <c r="C4043" s="254"/>
      <c r="D4043" s="45"/>
      <c r="E4043" s="45"/>
      <c r="F4043" s="334"/>
    </row>
    <row r="4044" spans="1:6" x14ac:dyDescent="0.25">
      <c r="A4044" s="382"/>
      <c r="B4044" s="383"/>
      <c r="C4044" s="254"/>
      <c r="D4044" s="45"/>
      <c r="E4044" s="45"/>
      <c r="F4044" s="334"/>
    </row>
    <row r="4045" spans="1:6" x14ac:dyDescent="0.25">
      <c r="A4045" s="382"/>
      <c r="B4045" s="383"/>
      <c r="C4045" s="254"/>
      <c r="D4045" s="45"/>
      <c r="E4045" s="45"/>
      <c r="F4045" s="334"/>
    </row>
    <row r="4046" spans="1:6" x14ac:dyDescent="0.25">
      <c r="A4046" s="382"/>
      <c r="B4046" s="383"/>
      <c r="C4046" s="254"/>
      <c r="D4046" s="45"/>
      <c r="E4046" s="45"/>
      <c r="F4046" s="334"/>
    </row>
    <row r="4047" spans="1:6" x14ac:dyDescent="0.25">
      <c r="A4047" s="382"/>
      <c r="B4047" s="383"/>
      <c r="C4047" s="254"/>
      <c r="D4047" s="45"/>
      <c r="E4047" s="45"/>
      <c r="F4047" s="334"/>
    </row>
    <row r="4048" spans="1:6" x14ac:dyDescent="0.25">
      <c r="A4048" s="382"/>
      <c r="B4048" s="383"/>
      <c r="C4048" s="254"/>
      <c r="D4048" s="45"/>
      <c r="E4048" s="45"/>
      <c r="F4048" s="334"/>
    </row>
    <row r="4049" spans="1:6" x14ac:dyDescent="0.25">
      <c r="A4049" s="382"/>
      <c r="B4049" s="383"/>
      <c r="C4049" s="254"/>
      <c r="D4049" s="45"/>
      <c r="E4049" s="45"/>
      <c r="F4049" s="334"/>
    </row>
    <row r="4050" spans="1:6" x14ac:dyDescent="0.25">
      <c r="A4050" s="382"/>
      <c r="B4050" s="383"/>
      <c r="C4050" s="254"/>
      <c r="D4050" s="45"/>
      <c r="E4050" s="45"/>
      <c r="F4050" s="334"/>
    </row>
    <row r="4051" spans="1:6" x14ac:dyDescent="0.25">
      <c r="A4051" s="382"/>
      <c r="B4051" s="383"/>
      <c r="C4051" s="254"/>
      <c r="D4051" s="45"/>
      <c r="E4051" s="45"/>
      <c r="F4051" s="334"/>
    </row>
    <row r="4052" spans="1:6" x14ac:dyDescent="0.25">
      <c r="A4052" s="382"/>
      <c r="B4052" s="383"/>
      <c r="C4052" s="254"/>
      <c r="D4052" s="45"/>
      <c r="E4052" s="45"/>
      <c r="F4052" s="334"/>
    </row>
    <row r="4053" spans="1:6" x14ac:dyDescent="0.25">
      <c r="A4053" s="382"/>
      <c r="B4053" s="383"/>
      <c r="C4053" s="254"/>
      <c r="D4053" s="45"/>
      <c r="E4053" s="45"/>
      <c r="F4053" s="334"/>
    </row>
    <row r="4054" spans="1:6" x14ac:dyDescent="0.25">
      <c r="A4054" s="382"/>
      <c r="B4054" s="383"/>
      <c r="C4054" s="254"/>
      <c r="D4054" s="45"/>
      <c r="E4054" s="45"/>
      <c r="F4054" s="334"/>
    </row>
    <row r="4055" spans="1:6" x14ac:dyDescent="0.25">
      <c r="A4055" s="382"/>
      <c r="B4055" s="383"/>
      <c r="C4055" s="254"/>
      <c r="D4055" s="45"/>
      <c r="E4055" s="45"/>
      <c r="F4055" s="334"/>
    </row>
    <row r="4056" spans="1:6" x14ac:dyDescent="0.25">
      <c r="A4056" s="382"/>
      <c r="B4056" s="383"/>
      <c r="C4056" s="254"/>
      <c r="D4056" s="45"/>
      <c r="E4056" s="45"/>
      <c r="F4056" s="334"/>
    </row>
    <row r="4057" spans="1:6" x14ac:dyDescent="0.25">
      <c r="A4057" s="382"/>
      <c r="B4057" s="383"/>
      <c r="C4057" s="254"/>
      <c r="D4057" s="45"/>
      <c r="E4057" s="45"/>
      <c r="F4057" s="334"/>
    </row>
    <row r="4058" spans="1:6" x14ac:dyDescent="0.25">
      <c r="A4058" s="382"/>
      <c r="B4058" s="383"/>
      <c r="C4058" s="254"/>
      <c r="D4058" s="45"/>
      <c r="E4058" s="45"/>
      <c r="F4058" s="334"/>
    </row>
    <row r="4059" spans="1:6" x14ac:dyDescent="0.25">
      <c r="A4059" s="382"/>
      <c r="B4059" s="383"/>
      <c r="C4059" s="254"/>
      <c r="D4059" s="45"/>
      <c r="E4059" s="45"/>
      <c r="F4059" s="334"/>
    </row>
    <row r="4060" spans="1:6" x14ac:dyDescent="0.25">
      <c r="A4060" s="382"/>
      <c r="B4060" s="383"/>
      <c r="C4060" s="254"/>
      <c r="D4060" s="45"/>
      <c r="E4060" s="45"/>
      <c r="F4060" s="334"/>
    </row>
    <row r="4061" spans="1:6" x14ac:dyDescent="0.25">
      <c r="A4061" s="382"/>
      <c r="B4061" s="383"/>
      <c r="C4061" s="254"/>
      <c r="D4061" s="45"/>
      <c r="E4061" s="45"/>
      <c r="F4061" s="334"/>
    </row>
    <row r="4062" spans="1:6" x14ac:dyDescent="0.25">
      <c r="A4062" s="382"/>
      <c r="B4062" s="383"/>
      <c r="C4062" s="254"/>
      <c r="D4062" s="45"/>
      <c r="E4062" s="45"/>
      <c r="F4062" s="334"/>
    </row>
    <row r="4063" spans="1:6" x14ac:dyDescent="0.25">
      <c r="A4063" s="382"/>
      <c r="B4063" s="383"/>
      <c r="C4063" s="254"/>
      <c r="D4063" s="45"/>
      <c r="E4063" s="45"/>
      <c r="F4063" s="334"/>
    </row>
    <row r="4064" spans="1:6" x14ac:dyDescent="0.25">
      <c r="A4064" s="382"/>
      <c r="B4064" s="383"/>
      <c r="C4064" s="254"/>
      <c r="D4064" s="45"/>
      <c r="E4064" s="45"/>
      <c r="F4064" s="334"/>
    </row>
    <row r="4065" spans="1:6" x14ac:dyDescent="0.25">
      <c r="A4065" s="382"/>
      <c r="B4065" s="383"/>
      <c r="C4065" s="254"/>
      <c r="D4065" s="45"/>
      <c r="E4065" s="45"/>
      <c r="F4065" s="334"/>
    </row>
    <row r="4066" spans="1:6" x14ac:dyDescent="0.25">
      <c r="A4066" s="382"/>
      <c r="B4066" s="383"/>
      <c r="C4066" s="254"/>
      <c r="D4066" s="45"/>
      <c r="E4066" s="45"/>
      <c r="F4066" s="334"/>
    </row>
    <row r="4067" spans="1:6" x14ac:dyDescent="0.25">
      <c r="A4067" s="382"/>
      <c r="B4067" s="383"/>
      <c r="C4067" s="254"/>
      <c r="D4067" s="45"/>
      <c r="E4067" s="45"/>
      <c r="F4067" s="334"/>
    </row>
    <row r="4068" spans="1:6" x14ac:dyDescent="0.25">
      <c r="A4068" s="382"/>
      <c r="B4068" s="383"/>
      <c r="C4068" s="254"/>
      <c r="D4068" s="45"/>
      <c r="E4068" s="45"/>
      <c r="F4068" s="334"/>
    </row>
    <row r="4069" spans="1:6" x14ac:dyDescent="0.25">
      <c r="A4069" s="382"/>
      <c r="B4069" s="383"/>
      <c r="C4069" s="254"/>
      <c r="D4069" s="45"/>
      <c r="E4069" s="45"/>
      <c r="F4069" s="334"/>
    </row>
    <row r="4070" spans="1:6" x14ac:dyDescent="0.25">
      <c r="A4070" s="382"/>
      <c r="B4070" s="383"/>
      <c r="C4070" s="254"/>
      <c r="D4070" s="45"/>
      <c r="E4070" s="45"/>
      <c r="F4070" s="334"/>
    </row>
    <row r="4071" spans="1:6" x14ac:dyDescent="0.25">
      <c r="A4071" s="382"/>
      <c r="B4071" s="383"/>
      <c r="C4071" s="254"/>
      <c r="D4071" s="45"/>
      <c r="E4071" s="45"/>
      <c r="F4071" s="334"/>
    </row>
    <row r="4072" spans="1:6" x14ac:dyDescent="0.25">
      <c r="A4072" s="382"/>
      <c r="B4072" s="383"/>
      <c r="C4072" s="254"/>
      <c r="D4072" s="45"/>
      <c r="E4072" s="45"/>
      <c r="F4072" s="334"/>
    </row>
    <row r="4073" spans="1:6" x14ac:dyDescent="0.25">
      <c r="A4073" s="382"/>
      <c r="B4073" s="383"/>
      <c r="C4073" s="254"/>
      <c r="D4073" s="45"/>
      <c r="E4073" s="45"/>
      <c r="F4073" s="334"/>
    </row>
    <row r="4074" spans="1:6" x14ac:dyDescent="0.25">
      <c r="A4074" s="382"/>
      <c r="B4074" s="383"/>
      <c r="C4074" s="254"/>
      <c r="D4074" s="45"/>
      <c r="E4074" s="45"/>
      <c r="F4074" s="334"/>
    </row>
    <row r="4075" spans="1:6" x14ac:dyDescent="0.25">
      <c r="A4075" s="382"/>
      <c r="B4075" s="383"/>
      <c r="C4075" s="254"/>
      <c r="D4075" s="45"/>
      <c r="E4075" s="45"/>
      <c r="F4075" s="334"/>
    </row>
    <row r="4076" spans="1:6" x14ac:dyDescent="0.25">
      <c r="A4076" s="382"/>
      <c r="B4076" s="383"/>
      <c r="C4076" s="254"/>
      <c r="D4076" s="45"/>
      <c r="E4076" s="45"/>
      <c r="F4076" s="334"/>
    </row>
    <row r="4077" spans="1:6" x14ac:dyDescent="0.25">
      <c r="A4077" s="382"/>
      <c r="B4077" s="383"/>
      <c r="C4077" s="254"/>
      <c r="D4077" s="45"/>
      <c r="E4077" s="45"/>
      <c r="F4077" s="334"/>
    </row>
    <row r="4078" spans="1:6" x14ac:dyDescent="0.25">
      <c r="A4078" s="382"/>
      <c r="B4078" s="383"/>
      <c r="C4078" s="254"/>
      <c r="D4078" s="45"/>
      <c r="E4078" s="45"/>
      <c r="F4078" s="334"/>
    </row>
    <row r="4079" spans="1:6" x14ac:dyDescent="0.25">
      <c r="A4079" s="382"/>
      <c r="B4079" s="383"/>
      <c r="C4079" s="254"/>
      <c r="D4079" s="45"/>
      <c r="E4079" s="45"/>
      <c r="F4079" s="334"/>
    </row>
    <row r="4080" spans="1:6" x14ac:dyDescent="0.25">
      <c r="A4080" s="382"/>
      <c r="B4080" s="383"/>
      <c r="C4080" s="254"/>
      <c r="D4080" s="45"/>
      <c r="E4080" s="45"/>
      <c r="F4080" s="334"/>
    </row>
    <row r="4081" spans="1:6" x14ac:dyDescent="0.25">
      <c r="A4081" s="382"/>
      <c r="B4081" s="383"/>
      <c r="C4081" s="254"/>
      <c r="D4081" s="45"/>
      <c r="E4081" s="45"/>
      <c r="F4081" s="334"/>
    </row>
    <row r="4082" spans="1:6" x14ac:dyDescent="0.25">
      <c r="A4082" s="382"/>
      <c r="B4082" s="383"/>
      <c r="C4082" s="254"/>
      <c r="D4082" s="45"/>
      <c r="E4082" s="45"/>
      <c r="F4082" s="334"/>
    </row>
    <row r="4083" spans="1:6" x14ac:dyDescent="0.25">
      <c r="A4083" s="382"/>
      <c r="B4083" s="383"/>
      <c r="C4083" s="254"/>
      <c r="D4083" s="45"/>
      <c r="E4083" s="45"/>
      <c r="F4083" s="334"/>
    </row>
    <row r="4084" spans="1:6" x14ac:dyDescent="0.25">
      <c r="A4084" s="382"/>
      <c r="B4084" s="383"/>
      <c r="C4084" s="254"/>
      <c r="D4084" s="45"/>
      <c r="E4084" s="45"/>
      <c r="F4084" s="334"/>
    </row>
    <row r="4085" spans="1:6" x14ac:dyDescent="0.25">
      <c r="A4085" s="382"/>
      <c r="B4085" s="383"/>
      <c r="C4085" s="254"/>
      <c r="D4085" s="45"/>
      <c r="E4085" s="45"/>
      <c r="F4085" s="334"/>
    </row>
    <row r="4086" spans="1:6" x14ac:dyDescent="0.25">
      <c r="A4086" s="382"/>
      <c r="B4086" s="383"/>
      <c r="C4086" s="254"/>
      <c r="D4086" s="45"/>
      <c r="E4086" s="45"/>
      <c r="F4086" s="334"/>
    </row>
    <row r="4087" spans="1:6" x14ac:dyDescent="0.25">
      <c r="A4087" s="382"/>
      <c r="B4087" s="383"/>
      <c r="C4087" s="254"/>
      <c r="D4087" s="45"/>
      <c r="E4087" s="45"/>
      <c r="F4087" s="334"/>
    </row>
    <row r="4088" spans="1:6" x14ac:dyDescent="0.25">
      <c r="A4088" s="382"/>
      <c r="B4088" s="383"/>
      <c r="C4088" s="254"/>
      <c r="D4088" s="45"/>
      <c r="E4088" s="45"/>
      <c r="F4088" s="334"/>
    </row>
    <row r="4089" spans="1:6" x14ac:dyDescent="0.25">
      <c r="A4089" s="382"/>
      <c r="B4089" s="383"/>
      <c r="C4089" s="254"/>
      <c r="D4089" s="45"/>
      <c r="E4089" s="45"/>
      <c r="F4089" s="334"/>
    </row>
    <row r="4090" spans="1:6" x14ac:dyDescent="0.25">
      <c r="A4090" s="382"/>
      <c r="B4090" s="383"/>
      <c r="C4090" s="254"/>
      <c r="D4090" s="45"/>
      <c r="E4090" s="45"/>
      <c r="F4090" s="334"/>
    </row>
    <row r="4091" spans="1:6" x14ac:dyDescent="0.25">
      <c r="A4091" s="382"/>
      <c r="B4091" s="383"/>
      <c r="C4091" s="254"/>
      <c r="D4091" s="45"/>
      <c r="E4091" s="45"/>
      <c r="F4091" s="334"/>
    </row>
    <row r="4092" spans="1:6" x14ac:dyDescent="0.25">
      <c r="A4092" s="382"/>
      <c r="B4092" s="383"/>
      <c r="C4092" s="254"/>
      <c r="D4092" s="45"/>
      <c r="E4092" s="45"/>
      <c r="F4092" s="334"/>
    </row>
    <row r="4093" spans="1:6" x14ac:dyDescent="0.25">
      <c r="A4093" s="382"/>
      <c r="B4093" s="383"/>
      <c r="C4093" s="254"/>
      <c r="D4093" s="45"/>
      <c r="E4093" s="45"/>
      <c r="F4093" s="334"/>
    </row>
    <row r="4094" spans="1:6" x14ac:dyDescent="0.25">
      <c r="A4094" s="382"/>
      <c r="B4094" s="383"/>
      <c r="C4094" s="254"/>
      <c r="D4094" s="45"/>
      <c r="E4094" s="45"/>
      <c r="F4094" s="334"/>
    </row>
    <row r="4095" spans="1:6" x14ac:dyDescent="0.25">
      <c r="A4095" s="382"/>
      <c r="B4095" s="383"/>
      <c r="C4095" s="254"/>
      <c r="D4095" s="45"/>
      <c r="E4095" s="45"/>
      <c r="F4095" s="334"/>
    </row>
    <row r="4096" spans="1:6" x14ac:dyDescent="0.25">
      <c r="A4096" s="382"/>
      <c r="B4096" s="383"/>
      <c r="C4096" s="254"/>
      <c r="D4096" s="45"/>
      <c r="E4096" s="45"/>
      <c r="F4096" s="334"/>
    </row>
    <row r="4097" spans="1:6" x14ac:dyDescent="0.25">
      <c r="A4097" s="382"/>
      <c r="B4097" s="383"/>
      <c r="C4097" s="254"/>
      <c r="D4097" s="45"/>
      <c r="E4097" s="45"/>
      <c r="F4097" s="334"/>
    </row>
    <row r="4098" spans="1:6" x14ac:dyDescent="0.25">
      <c r="A4098" s="382"/>
      <c r="B4098" s="383"/>
      <c r="C4098" s="254"/>
      <c r="D4098" s="45"/>
      <c r="E4098" s="45"/>
      <c r="F4098" s="334"/>
    </row>
    <row r="4099" spans="1:6" x14ac:dyDescent="0.25">
      <c r="A4099" s="382"/>
      <c r="B4099" s="383"/>
      <c r="C4099" s="254"/>
      <c r="D4099" s="45"/>
      <c r="E4099" s="45"/>
      <c r="F4099" s="334"/>
    </row>
    <row r="4100" spans="1:6" x14ac:dyDescent="0.25">
      <c r="A4100" s="382"/>
      <c r="B4100" s="383"/>
      <c r="C4100" s="254"/>
      <c r="D4100" s="45"/>
      <c r="E4100" s="45"/>
      <c r="F4100" s="334"/>
    </row>
    <row r="4101" spans="1:6" x14ac:dyDescent="0.25">
      <c r="A4101" s="382"/>
      <c r="B4101" s="383"/>
      <c r="C4101" s="254"/>
      <c r="D4101" s="45"/>
      <c r="E4101" s="45"/>
      <c r="F4101" s="334"/>
    </row>
    <row r="4102" spans="1:6" x14ac:dyDescent="0.25">
      <c r="A4102" s="382"/>
      <c r="B4102" s="383"/>
      <c r="C4102" s="254"/>
      <c r="D4102" s="45"/>
      <c r="E4102" s="45"/>
      <c r="F4102" s="334"/>
    </row>
    <row r="4103" spans="1:6" x14ac:dyDescent="0.25">
      <c r="A4103" s="382"/>
      <c r="B4103" s="383"/>
      <c r="C4103" s="254"/>
      <c r="D4103" s="45"/>
      <c r="E4103" s="45"/>
      <c r="F4103" s="334"/>
    </row>
    <row r="4104" spans="1:6" x14ac:dyDescent="0.25">
      <c r="A4104" s="382"/>
      <c r="B4104" s="383"/>
      <c r="C4104" s="254"/>
      <c r="D4104" s="45"/>
      <c r="E4104" s="45"/>
      <c r="F4104" s="334"/>
    </row>
    <row r="4105" spans="1:6" x14ac:dyDescent="0.25">
      <c r="A4105" s="382"/>
      <c r="B4105" s="383"/>
      <c r="C4105" s="254"/>
      <c r="D4105" s="45"/>
      <c r="E4105" s="45"/>
      <c r="F4105" s="334"/>
    </row>
    <row r="4106" spans="1:6" x14ac:dyDescent="0.25">
      <c r="A4106" s="382"/>
      <c r="B4106" s="383"/>
      <c r="C4106" s="254"/>
      <c r="D4106" s="45"/>
      <c r="E4106" s="45"/>
      <c r="F4106" s="334"/>
    </row>
    <row r="4107" spans="1:6" x14ac:dyDescent="0.25">
      <c r="A4107" s="382"/>
      <c r="B4107" s="383"/>
      <c r="C4107" s="254"/>
      <c r="D4107" s="45"/>
      <c r="E4107" s="45"/>
      <c r="F4107" s="334"/>
    </row>
    <row r="4108" spans="1:6" x14ac:dyDescent="0.25">
      <c r="A4108" s="382"/>
      <c r="B4108" s="383"/>
      <c r="C4108" s="254"/>
      <c r="D4108" s="45"/>
      <c r="E4108" s="45"/>
      <c r="F4108" s="334"/>
    </row>
    <row r="4109" spans="1:6" x14ac:dyDescent="0.25">
      <c r="A4109" s="382"/>
      <c r="B4109" s="383"/>
      <c r="C4109" s="254"/>
      <c r="D4109" s="45"/>
      <c r="E4109" s="45"/>
      <c r="F4109" s="334"/>
    </row>
    <row r="4110" spans="1:6" x14ac:dyDescent="0.25">
      <c r="A4110" s="382"/>
      <c r="B4110" s="383"/>
      <c r="C4110" s="254"/>
      <c r="D4110" s="45"/>
      <c r="E4110" s="45"/>
      <c r="F4110" s="334"/>
    </row>
    <row r="4111" spans="1:6" x14ac:dyDescent="0.25">
      <c r="A4111" s="382"/>
      <c r="B4111" s="383"/>
      <c r="C4111" s="254"/>
      <c r="D4111" s="45"/>
      <c r="E4111" s="45"/>
      <c r="F4111" s="334"/>
    </row>
    <row r="4112" spans="1:6" x14ac:dyDescent="0.25">
      <c r="A4112" s="382"/>
      <c r="B4112" s="383"/>
      <c r="C4112" s="254"/>
      <c r="D4112" s="45"/>
      <c r="E4112" s="45"/>
      <c r="F4112" s="334"/>
    </row>
    <row r="4113" spans="1:6" x14ac:dyDescent="0.25">
      <c r="A4113" s="382"/>
      <c r="B4113" s="383"/>
      <c r="C4113" s="254"/>
      <c r="D4113" s="45"/>
      <c r="E4113" s="45"/>
      <c r="F4113" s="334"/>
    </row>
    <row r="4114" spans="1:6" x14ac:dyDescent="0.25">
      <c r="A4114" s="382"/>
      <c r="B4114" s="383"/>
      <c r="C4114" s="254"/>
      <c r="D4114" s="45"/>
      <c r="E4114" s="45"/>
      <c r="F4114" s="334"/>
    </row>
    <row r="4115" spans="1:6" x14ac:dyDescent="0.25">
      <c r="A4115" s="382"/>
      <c r="B4115" s="383"/>
      <c r="C4115" s="254"/>
      <c r="D4115" s="45"/>
      <c r="E4115" s="45"/>
      <c r="F4115" s="334"/>
    </row>
    <row r="4116" spans="1:6" x14ac:dyDescent="0.25">
      <c r="A4116" s="382"/>
      <c r="B4116" s="383"/>
      <c r="C4116" s="254"/>
      <c r="D4116" s="45"/>
      <c r="E4116" s="45"/>
      <c r="F4116" s="334"/>
    </row>
    <row r="4117" spans="1:6" x14ac:dyDescent="0.25">
      <c r="A4117" s="382"/>
      <c r="B4117" s="383"/>
      <c r="C4117" s="254"/>
      <c r="D4117" s="45"/>
      <c r="E4117" s="45"/>
      <c r="F4117" s="334"/>
    </row>
    <row r="4118" spans="1:6" x14ac:dyDescent="0.25">
      <c r="A4118" s="382"/>
      <c r="B4118" s="383"/>
      <c r="C4118" s="254"/>
      <c r="D4118" s="45"/>
      <c r="E4118" s="45"/>
      <c r="F4118" s="334"/>
    </row>
    <row r="4119" spans="1:6" x14ac:dyDescent="0.25">
      <c r="A4119" s="382"/>
      <c r="B4119" s="383"/>
      <c r="C4119" s="254"/>
      <c r="D4119" s="45"/>
      <c r="E4119" s="45"/>
      <c r="F4119" s="334"/>
    </row>
    <row r="4120" spans="1:6" x14ac:dyDescent="0.25">
      <c r="A4120" s="382"/>
      <c r="B4120" s="383"/>
      <c r="C4120" s="254"/>
      <c r="D4120" s="45"/>
      <c r="E4120" s="45"/>
      <c r="F4120" s="334"/>
    </row>
    <row r="4121" spans="1:6" x14ac:dyDescent="0.25">
      <c r="A4121" s="382"/>
      <c r="B4121" s="383"/>
      <c r="C4121" s="254"/>
      <c r="D4121" s="45"/>
      <c r="E4121" s="45"/>
      <c r="F4121" s="334"/>
    </row>
    <row r="4122" spans="1:6" x14ac:dyDescent="0.25">
      <c r="A4122" s="382"/>
      <c r="B4122" s="383"/>
      <c r="C4122" s="254"/>
      <c r="D4122" s="45"/>
      <c r="E4122" s="45"/>
      <c r="F4122" s="334"/>
    </row>
    <row r="4123" spans="1:6" x14ac:dyDescent="0.25">
      <c r="A4123" s="382"/>
      <c r="B4123" s="383"/>
      <c r="C4123" s="254"/>
      <c r="D4123" s="45"/>
      <c r="E4123" s="45"/>
      <c r="F4123" s="334"/>
    </row>
    <row r="4124" spans="1:6" x14ac:dyDescent="0.25">
      <c r="A4124" s="382"/>
      <c r="B4124" s="383"/>
      <c r="C4124" s="254"/>
      <c r="D4124" s="45"/>
      <c r="E4124" s="45"/>
      <c r="F4124" s="334"/>
    </row>
    <row r="4125" spans="1:6" x14ac:dyDescent="0.25">
      <c r="A4125" s="382"/>
      <c r="B4125" s="383"/>
      <c r="C4125" s="254"/>
      <c r="D4125" s="45"/>
      <c r="E4125" s="45"/>
      <c r="F4125" s="334"/>
    </row>
    <row r="4126" spans="1:6" x14ac:dyDescent="0.25">
      <c r="A4126" s="382"/>
      <c r="B4126" s="383"/>
      <c r="C4126" s="254"/>
      <c r="D4126" s="45"/>
      <c r="E4126" s="45"/>
      <c r="F4126" s="334"/>
    </row>
    <row r="4127" spans="1:6" x14ac:dyDescent="0.25">
      <c r="A4127" s="382"/>
      <c r="B4127" s="383"/>
      <c r="C4127" s="254"/>
      <c r="D4127" s="45"/>
      <c r="E4127" s="45"/>
      <c r="F4127" s="334"/>
    </row>
    <row r="4128" spans="1:6" x14ac:dyDescent="0.25">
      <c r="A4128" s="382"/>
      <c r="B4128" s="383"/>
      <c r="C4128" s="254"/>
      <c r="D4128" s="45"/>
      <c r="E4128" s="45"/>
      <c r="F4128" s="334"/>
    </row>
    <row r="4129" spans="1:6" x14ac:dyDescent="0.25">
      <c r="A4129" s="382"/>
      <c r="B4129" s="383"/>
      <c r="C4129" s="254"/>
      <c r="D4129" s="45"/>
      <c r="E4129" s="45"/>
      <c r="F4129" s="334"/>
    </row>
    <row r="4130" spans="1:6" x14ac:dyDescent="0.25">
      <c r="A4130" s="382"/>
      <c r="B4130" s="383"/>
      <c r="C4130" s="254"/>
      <c r="D4130" s="45"/>
      <c r="E4130" s="45"/>
      <c r="F4130" s="334"/>
    </row>
    <row r="4131" spans="1:6" x14ac:dyDescent="0.25">
      <c r="A4131" s="382"/>
      <c r="B4131" s="383"/>
      <c r="C4131" s="254"/>
      <c r="D4131" s="45"/>
      <c r="E4131" s="45"/>
      <c r="F4131" s="334"/>
    </row>
    <row r="4132" spans="1:6" x14ac:dyDescent="0.25">
      <c r="A4132" s="382"/>
      <c r="B4132" s="383"/>
      <c r="C4132" s="254"/>
      <c r="D4132" s="45"/>
      <c r="E4132" s="45"/>
      <c r="F4132" s="334"/>
    </row>
    <row r="4133" spans="1:6" x14ac:dyDescent="0.25">
      <c r="A4133" s="382"/>
      <c r="B4133" s="383"/>
      <c r="C4133" s="254"/>
      <c r="D4133" s="45"/>
      <c r="E4133" s="45"/>
      <c r="F4133" s="334"/>
    </row>
    <row r="4134" spans="1:6" x14ac:dyDescent="0.25">
      <c r="A4134" s="382"/>
      <c r="B4134" s="383"/>
      <c r="C4134" s="254"/>
      <c r="D4134" s="45"/>
      <c r="E4134" s="45"/>
      <c r="F4134" s="334"/>
    </row>
    <row r="4135" spans="1:6" x14ac:dyDescent="0.25">
      <c r="A4135" s="382"/>
      <c r="B4135" s="383"/>
      <c r="C4135" s="254"/>
      <c r="D4135" s="45"/>
      <c r="E4135" s="45"/>
      <c r="F4135" s="334"/>
    </row>
    <row r="4136" spans="1:6" x14ac:dyDescent="0.25">
      <c r="A4136" s="382"/>
      <c r="B4136" s="383"/>
      <c r="C4136" s="254"/>
      <c r="D4136" s="45"/>
      <c r="E4136" s="45"/>
      <c r="F4136" s="334"/>
    </row>
    <row r="4137" spans="1:6" x14ac:dyDescent="0.25">
      <c r="A4137" s="382"/>
      <c r="B4137" s="383"/>
      <c r="C4137" s="254"/>
      <c r="D4137" s="45"/>
      <c r="E4137" s="45"/>
      <c r="F4137" s="334"/>
    </row>
    <row r="4138" spans="1:6" x14ac:dyDescent="0.25">
      <c r="A4138" s="382"/>
      <c r="B4138" s="383"/>
      <c r="C4138" s="254"/>
      <c r="D4138" s="45"/>
      <c r="E4138" s="45"/>
      <c r="F4138" s="334"/>
    </row>
    <row r="4139" spans="1:6" x14ac:dyDescent="0.25">
      <c r="A4139" s="382"/>
      <c r="B4139" s="383"/>
      <c r="C4139" s="254"/>
      <c r="D4139" s="45"/>
      <c r="E4139" s="45"/>
      <c r="F4139" s="334"/>
    </row>
    <row r="4140" spans="1:6" x14ac:dyDescent="0.25">
      <c r="A4140" s="382"/>
      <c r="B4140" s="383"/>
      <c r="C4140" s="254"/>
      <c r="D4140" s="45"/>
      <c r="E4140" s="45"/>
      <c r="F4140" s="334"/>
    </row>
    <row r="4141" spans="1:6" x14ac:dyDescent="0.25">
      <c r="A4141" s="382"/>
      <c r="B4141" s="383"/>
      <c r="C4141" s="254"/>
      <c r="D4141" s="45"/>
      <c r="E4141" s="45"/>
      <c r="F4141" s="334"/>
    </row>
    <row r="4142" spans="1:6" x14ac:dyDescent="0.25">
      <c r="A4142" s="382"/>
      <c r="B4142" s="383"/>
      <c r="C4142" s="254"/>
      <c r="D4142" s="45"/>
      <c r="E4142" s="45"/>
      <c r="F4142" s="334"/>
    </row>
    <row r="4143" spans="1:6" x14ac:dyDescent="0.25">
      <c r="A4143" s="382"/>
      <c r="B4143" s="383"/>
      <c r="C4143" s="254"/>
      <c r="D4143" s="45"/>
      <c r="E4143" s="45"/>
      <c r="F4143" s="334"/>
    </row>
    <row r="4144" spans="1:6" x14ac:dyDescent="0.25">
      <c r="A4144" s="382"/>
      <c r="B4144" s="383"/>
      <c r="C4144" s="254"/>
      <c r="D4144" s="45"/>
      <c r="E4144" s="45"/>
      <c r="F4144" s="334"/>
    </row>
    <row r="4145" spans="1:6" x14ac:dyDescent="0.25">
      <c r="A4145" s="382"/>
      <c r="B4145" s="383"/>
      <c r="C4145" s="254"/>
      <c r="D4145" s="45"/>
      <c r="E4145" s="45"/>
      <c r="F4145" s="334"/>
    </row>
    <row r="4146" spans="1:6" x14ac:dyDescent="0.25">
      <c r="A4146" s="382"/>
      <c r="B4146" s="383"/>
      <c r="C4146" s="254"/>
      <c r="D4146" s="45"/>
      <c r="E4146" s="45"/>
      <c r="F4146" s="334"/>
    </row>
    <row r="4147" spans="1:6" x14ac:dyDescent="0.25">
      <c r="A4147" s="382"/>
      <c r="B4147" s="383"/>
      <c r="C4147" s="254"/>
      <c r="D4147" s="45"/>
      <c r="E4147" s="45"/>
      <c r="F4147" s="334"/>
    </row>
    <row r="4148" spans="1:6" x14ac:dyDescent="0.25">
      <c r="A4148" s="382"/>
      <c r="B4148" s="383"/>
      <c r="C4148" s="254"/>
      <c r="D4148" s="45"/>
      <c r="E4148" s="45"/>
      <c r="F4148" s="334"/>
    </row>
    <row r="4149" spans="1:6" x14ac:dyDescent="0.25">
      <c r="A4149" s="382"/>
      <c r="B4149" s="383"/>
      <c r="C4149" s="254"/>
      <c r="D4149" s="45"/>
      <c r="E4149" s="45"/>
      <c r="F4149" s="334"/>
    </row>
    <row r="4150" spans="1:6" x14ac:dyDescent="0.25">
      <c r="A4150" s="382"/>
      <c r="B4150" s="383"/>
      <c r="C4150" s="254"/>
      <c r="D4150" s="45"/>
      <c r="E4150" s="45"/>
      <c r="F4150" s="334"/>
    </row>
    <row r="4151" spans="1:6" x14ac:dyDescent="0.25">
      <c r="A4151" s="382"/>
      <c r="B4151" s="383"/>
      <c r="C4151" s="254"/>
      <c r="D4151" s="45"/>
      <c r="E4151" s="45"/>
      <c r="F4151" s="334"/>
    </row>
    <row r="4152" spans="1:6" x14ac:dyDescent="0.25">
      <c r="A4152" s="382"/>
      <c r="B4152" s="383"/>
      <c r="C4152" s="254"/>
      <c r="D4152" s="45"/>
      <c r="E4152" s="45"/>
      <c r="F4152" s="334"/>
    </row>
    <row r="4153" spans="1:6" x14ac:dyDescent="0.25">
      <c r="A4153" s="382"/>
      <c r="B4153" s="383"/>
      <c r="C4153" s="254"/>
      <c r="D4153" s="45"/>
      <c r="E4153" s="45"/>
      <c r="F4153" s="334"/>
    </row>
    <row r="4154" spans="1:6" x14ac:dyDescent="0.25">
      <c r="A4154" s="382"/>
      <c r="B4154" s="383"/>
      <c r="C4154" s="254"/>
      <c r="D4154" s="45"/>
      <c r="E4154" s="45"/>
      <c r="F4154" s="334"/>
    </row>
    <row r="4155" spans="1:6" x14ac:dyDescent="0.25">
      <c r="A4155" s="382"/>
      <c r="B4155" s="383"/>
      <c r="C4155" s="254"/>
      <c r="D4155" s="45"/>
      <c r="E4155" s="45"/>
      <c r="F4155" s="334"/>
    </row>
    <row r="4156" spans="1:6" x14ac:dyDescent="0.25">
      <c r="A4156" s="382"/>
      <c r="B4156" s="383"/>
      <c r="C4156" s="254"/>
      <c r="D4156" s="45"/>
      <c r="E4156" s="45"/>
      <c r="F4156" s="334"/>
    </row>
    <row r="4157" spans="1:6" x14ac:dyDescent="0.25">
      <c r="A4157" s="382"/>
      <c r="B4157" s="383"/>
      <c r="C4157" s="254"/>
      <c r="D4157" s="45"/>
      <c r="E4157" s="45"/>
      <c r="F4157" s="334"/>
    </row>
    <row r="4158" spans="1:6" x14ac:dyDescent="0.25">
      <c r="A4158" s="382"/>
      <c r="B4158" s="383"/>
      <c r="C4158" s="254"/>
      <c r="D4158" s="45"/>
      <c r="E4158" s="45"/>
      <c r="F4158" s="334"/>
    </row>
    <row r="4159" spans="1:6" x14ac:dyDescent="0.25">
      <c r="A4159" s="382"/>
      <c r="B4159" s="383"/>
      <c r="C4159" s="254"/>
      <c r="D4159" s="45"/>
      <c r="E4159" s="45"/>
      <c r="F4159" s="334"/>
    </row>
    <row r="4160" spans="1:6" x14ac:dyDescent="0.25">
      <c r="A4160" s="382"/>
      <c r="B4160" s="383"/>
      <c r="C4160" s="254"/>
      <c r="D4160" s="45"/>
      <c r="E4160" s="45"/>
      <c r="F4160" s="334"/>
    </row>
    <row r="4161" spans="1:6" x14ac:dyDescent="0.25">
      <c r="A4161" s="382"/>
      <c r="B4161" s="383"/>
      <c r="C4161" s="254"/>
      <c r="D4161" s="45"/>
      <c r="E4161" s="45"/>
      <c r="F4161" s="334"/>
    </row>
    <row r="4162" spans="1:6" x14ac:dyDescent="0.25">
      <c r="A4162" s="382"/>
      <c r="B4162" s="383"/>
      <c r="C4162" s="254"/>
      <c r="D4162" s="45"/>
      <c r="E4162" s="45"/>
      <c r="F4162" s="334"/>
    </row>
    <row r="4163" spans="1:6" x14ac:dyDescent="0.25">
      <c r="A4163" s="382"/>
      <c r="B4163" s="383"/>
      <c r="C4163" s="254"/>
      <c r="D4163" s="45"/>
      <c r="E4163" s="45"/>
      <c r="F4163" s="334"/>
    </row>
    <row r="4164" spans="1:6" x14ac:dyDescent="0.25">
      <c r="A4164" s="382"/>
      <c r="B4164" s="383"/>
      <c r="C4164" s="254"/>
      <c r="D4164" s="45"/>
      <c r="E4164" s="45"/>
      <c r="F4164" s="334"/>
    </row>
    <row r="4165" spans="1:6" x14ac:dyDescent="0.25">
      <c r="A4165" s="382"/>
      <c r="B4165" s="383"/>
      <c r="C4165" s="254"/>
      <c r="D4165" s="45"/>
      <c r="E4165" s="45"/>
      <c r="F4165" s="334"/>
    </row>
    <row r="4166" spans="1:6" x14ac:dyDescent="0.25">
      <c r="A4166" s="382"/>
      <c r="B4166" s="383"/>
      <c r="C4166" s="254"/>
      <c r="D4166" s="45"/>
      <c r="E4166" s="45"/>
      <c r="F4166" s="334"/>
    </row>
    <row r="4167" spans="1:6" x14ac:dyDescent="0.25">
      <c r="A4167" s="382"/>
      <c r="B4167" s="383"/>
      <c r="C4167" s="254"/>
      <c r="D4167" s="45"/>
      <c r="E4167" s="45"/>
      <c r="F4167" s="334"/>
    </row>
    <row r="4168" spans="1:6" x14ac:dyDescent="0.25">
      <c r="A4168" s="382"/>
      <c r="B4168" s="383"/>
      <c r="C4168" s="254"/>
      <c r="D4168" s="45"/>
      <c r="E4168" s="45"/>
      <c r="F4168" s="334"/>
    </row>
    <row r="4169" spans="1:6" x14ac:dyDescent="0.25">
      <c r="A4169" s="382"/>
      <c r="B4169" s="383"/>
      <c r="C4169" s="254"/>
      <c r="D4169" s="45"/>
      <c r="E4169" s="45"/>
      <c r="F4169" s="334"/>
    </row>
    <row r="4170" spans="1:6" x14ac:dyDescent="0.25">
      <c r="A4170" s="382"/>
      <c r="B4170" s="383"/>
      <c r="C4170" s="254"/>
      <c r="D4170" s="45"/>
      <c r="E4170" s="45"/>
      <c r="F4170" s="334"/>
    </row>
    <row r="4171" spans="1:6" x14ac:dyDescent="0.25">
      <c r="A4171" s="382"/>
      <c r="B4171" s="383"/>
      <c r="C4171" s="254"/>
      <c r="D4171" s="45"/>
      <c r="E4171" s="45"/>
      <c r="F4171" s="334"/>
    </row>
    <row r="4172" spans="1:6" x14ac:dyDescent="0.25">
      <c r="A4172" s="382"/>
      <c r="B4172" s="383"/>
      <c r="C4172" s="254"/>
      <c r="D4172" s="45"/>
      <c r="E4172" s="45"/>
      <c r="F4172" s="334"/>
    </row>
    <row r="4173" spans="1:6" x14ac:dyDescent="0.25">
      <c r="A4173" s="382"/>
      <c r="B4173" s="383"/>
      <c r="C4173" s="254"/>
      <c r="D4173" s="45"/>
      <c r="E4173" s="45"/>
      <c r="F4173" s="334"/>
    </row>
    <row r="4174" spans="1:6" x14ac:dyDescent="0.25">
      <c r="A4174" s="382"/>
      <c r="B4174" s="383"/>
      <c r="C4174" s="254"/>
      <c r="D4174" s="45"/>
      <c r="E4174" s="45"/>
      <c r="F4174" s="334"/>
    </row>
    <row r="4175" spans="1:6" x14ac:dyDescent="0.25">
      <c r="A4175" s="382"/>
      <c r="B4175" s="383"/>
      <c r="C4175" s="254"/>
      <c r="D4175" s="45"/>
      <c r="E4175" s="45"/>
      <c r="F4175" s="334"/>
    </row>
    <row r="4176" spans="1:6" x14ac:dyDescent="0.25">
      <c r="A4176" s="382"/>
      <c r="B4176" s="383"/>
      <c r="C4176" s="254"/>
      <c r="D4176" s="45"/>
      <c r="E4176" s="45"/>
      <c r="F4176" s="334"/>
    </row>
    <row r="4177" spans="1:6" x14ac:dyDescent="0.25">
      <c r="A4177" s="382"/>
      <c r="B4177" s="383"/>
      <c r="C4177" s="254"/>
      <c r="D4177" s="45"/>
      <c r="E4177" s="45"/>
      <c r="F4177" s="334"/>
    </row>
    <row r="4178" spans="1:6" x14ac:dyDescent="0.25">
      <c r="A4178" s="382"/>
      <c r="B4178" s="383"/>
      <c r="C4178" s="254"/>
      <c r="D4178" s="45"/>
      <c r="E4178" s="45"/>
      <c r="F4178" s="334"/>
    </row>
    <row r="4179" spans="1:6" x14ac:dyDescent="0.25">
      <c r="A4179" s="382"/>
      <c r="B4179" s="383"/>
      <c r="C4179" s="254"/>
      <c r="D4179" s="45"/>
      <c r="E4179" s="45"/>
      <c r="F4179" s="334"/>
    </row>
    <row r="4180" spans="1:6" x14ac:dyDescent="0.25">
      <c r="A4180" s="382"/>
      <c r="B4180" s="383"/>
      <c r="C4180" s="254"/>
      <c r="D4180" s="45"/>
      <c r="E4180" s="45"/>
      <c r="F4180" s="334"/>
    </row>
    <row r="4181" spans="1:6" x14ac:dyDescent="0.25">
      <c r="A4181" s="382"/>
      <c r="B4181" s="383"/>
      <c r="C4181" s="254"/>
      <c r="D4181" s="45"/>
      <c r="E4181" s="45"/>
      <c r="F4181" s="334"/>
    </row>
    <row r="4182" spans="1:6" x14ac:dyDescent="0.25">
      <c r="A4182" s="382"/>
      <c r="B4182" s="383"/>
      <c r="C4182" s="254"/>
      <c r="D4182" s="45"/>
      <c r="E4182" s="45"/>
      <c r="F4182" s="334"/>
    </row>
    <row r="4183" spans="1:6" x14ac:dyDescent="0.25">
      <c r="A4183" s="382"/>
      <c r="B4183" s="383"/>
      <c r="C4183" s="254"/>
      <c r="D4183" s="45"/>
      <c r="E4183" s="45"/>
      <c r="F4183" s="334"/>
    </row>
    <row r="4184" spans="1:6" x14ac:dyDescent="0.25">
      <c r="A4184" s="382"/>
      <c r="B4184" s="383"/>
      <c r="C4184" s="254"/>
      <c r="D4184" s="45"/>
      <c r="E4184" s="45"/>
      <c r="F4184" s="334"/>
    </row>
    <row r="4185" spans="1:6" x14ac:dyDescent="0.25">
      <c r="A4185" s="382"/>
      <c r="B4185" s="383"/>
      <c r="C4185" s="254"/>
      <c r="D4185" s="45"/>
      <c r="E4185" s="45"/>
      <c r="F4185" s="334"/>
    </row>
    <row r="4186" spans="1:6" x14ac:dyDescent="0.25">
      <c r="A4186" s="382"/>
      <c r="B4186" s="383"/>
      <c r="C4186" s="254"/>
      <c r="D4186" s="45"/>
      <c r="E4186" s="45"/>
      <c r="F4186" s="334"/>
    </row>
    <row r="4187" spans="1:6" x14ac:dyDescent="0.25">
      <c r="A4187" s="382"/>
      <c r="B4187" s="383"/>
      <c r="C4187" s="254"/>
      <c r="D4187" s="45"/>
      <c r="E4187" s="45"/>
      <c r="F4187" s="334"/>
    </row>
    <row r="4188" spans="1:6" x14ac:dyDescent="0.25">
      <c r="A4188" s="382"/>
      <c r="B4188" s="383"/>
      <c r="C4188" s="254"/>
      <c r="D4188" s="45"/>
      <c r="E4188" s="45"/>
      <c r="F4188" s="334"/>
    </row>
    <row r="4189" spans="1:6" x14ac:dyDescent="0.25">
      <c r="A4189" s="382"/>
      <c r="B4189" s="383"/>
      <c r="C4189" s="254"/>
      <c r="D4189" s="45"/>
      <c r="E4189" s="45"/>
      <c r="F4189" s="334"/>
    </row>
    <row r="4190" spans="1:6" x14ac:dyDescent="0.25">
      <c r="A4190" s="382"/>
      <c r="B4190" s="383"/>
      <c r="C4190" s="254"/>
      <c r="D4190" s="45"/>
      <c r="E4190" s="45"/>
      <c r="F4190" s="334"/>
    </row>
    <row r="4191" spans="1:6" x14ac:dyDescent="0.25">
      <c r="A4191" s="382"/>
      <c r="B4191" s="383"/>
      <c r="C4191" s="254"/>
      <c r="D4191" s="45"/>
      <c r="E4191" s="45"/>
      <c r="F4191" s="334"/>
    </row>
    <row r="4192" spans="1:6" x14ac:dyDescent="0.25">
      <c r="A4192" s="382"/>
      <c r="B4192" s="383"/>
      <c r="C4192" s="254"/>
      <c r="D4192" s="45"/>
      <c r="E4192" s="45"/>
      <c r="F4192" s="334"/>
    </row>
    <row r="4193" spans="1:6" x14ac:dyDescent="0.25">
      <c r="A4193" s="382"/>
      <c r="B4193" s="383"/>
      <c r="C4193" s="254"/>
      <c r="D4193" s="45"/>
      <c r="E4193" s="45"/>
      <c r="F4193" s="334"/>
    </row>
    <row r="4194" spans="1:6" x14ac:dyDescent="0.25">
      <c r="A4194" s="382"/>
      <c r="B4194" s="383"/>
      <c r="C4194" s="254"/>
      <c r="D4194" s="45"/>
      <c r="E4194" s="45"/>
      <c r="F4194" s="334"/>
    </row>
    <row r="4195" spans="1:6" x14ac:dyDescent="0.25">
      <c r="A4195" s="382"/>
      <c r="B4195" s="383"/>
      <c r="C4195" s="254"/>
      <c r="D4195" s="45"/>
      <c r="E4195" s="45"/>
      <c r="F4195" s="334"/>
    </row>
    <row r="4196" spans="1:6" x14ac:dyDescent="0.25">
      <c r="A4196" s="382"/>
      <c r="B4196" s="383"/>
      <c r="C4196" s="254"/>
      <c r="D4196" s="45"/>
      <c r="E4196" s="45"/>
      <c r="F4196" s="334"/>
    </row>
    <row r="4197" spans="1:6" x14ac:dyDescent="0.25">
      <c r="A4197" s="382"/>
      <c r="B4197" s="383"/>
      <c r="C4197" s="254"/>
      <c r="D4197" s="45"/>
      <c r="E4197" s="45"/>
      <c r="F4197" s="334"/>
    </row>
    <row r="4198" spans="1:6" x14ac:dyDescent="0.25">
      <c r="A4198" s="382"/>
      <c r="B4198" s="383"/>
      <c r="C4198" s="254"/>
      <c r="D4198" s="45"/>
      <c r="E4198" s="45"/>
      <c r="F4198" s="334"/>
    </row>
    <row r="4199" spans="1:6" x14ac:dyDescent="0.25">
      <c r="A4199" s="382"/>
      <c r="B4199" s="383"/>
      <c r="C4199" s="254"/>
      <c r="D4199" s="45"/>
      <c r="E4199" s="45"/>
      <c r="F4199" s="334"/>
    </row>
    <row r="4200" spans="1:6" x14ac:dyDescent="0.25">
      <c r="A4200" s="382"/>
      <c r="B4200" s="383"/>
      <c r="C4200" s="254"/>
      <c r="D4200" s="45"/>
      <c r="E4200" s="45"/>
      <c r="F4200" s="334"/>
    </row>
    <row r="4201" spans="1:6" x14ac:dyDescent="0.25">
      <c r="A4201" s="382"/>
      <c r="B4201" s="383"/>
      <c r="C4201" s="254"/>
      <c r="D4201" s="45"/>
      <c r="E4201" s="45"/>
      <c r="F4201" s="334"/>
    </row>
    <row r="4202" spans="1:6" x14ac:dyDescent="0.25">
      <c r="A4202" s="382"/>
      <c r="B4202" s="383"/>
      <c r="C4202" s="254"/>
      <c r="D4202" s="45"/>
      <c r="E4202" s="45"/>
      <c r="F4202" s="334"/>
    </row>
    <row r="4203" spans="1:6" x14ac:dyDescent="0.25">
      <c r="A4203" s="382"/>
      <c r="B4203" s="383"/>
      <c r="C4203" s="254"/>
      <c r="D4203" s="45"/>
      <c r="E4203" s="45"/>
      <c r="F4203" s="334"/>
    </row>
    <row r="4204" spans="1:6" x14ac:dyDescent="0.25">
      <c r="A4204" s="382"/>
      <c r="B4204" s="383"/>
      <c r="C4204" s="254"/>
      <c r="D4204" s="45"/>
      <c r="E4204" s="45"/>
      <c r="F4204" s="334"/>
    </row>
    <row r="4205" spans="1:6" x14ac:dyDescent="0.25">
      <c r="A4205" s="382"/>
      <c r="B4205" s="383"/>
      <c r="C4205" s="254"/>
      <c r="D4205" s="45"/>
      <c r="E4205" s="45"/>
      <c r="F4205" s="334"/>
    </row>
    <row r="4206" spans="1:6" x14ac:dyDescent="0.25">
      <c r="A4206" s="382"/>
      <c r="B4206" s="383"/>
      <c r="C4206" s="254"/>
      <c r="D4206" s="45"/>
      <c r="E4206" s="45"/>
      <c r="F4206" s="334"/>
    </row>
    <row r="4207" spans="1:6" x14ac:dyDescent="0.25">
      <c r="A4207" s="382"/>
      <c r="B4207" s="383"/>
      <c r="C4207" s="254"/>
      <c r="D4207" s="45"/>
      <c r="E4207" s="45"/>
      <c r="F4207" s="334"/>
    </row>
    <row r="4208" spans="1:6" x14ac:dyDescent="0.25">
      <c r="A4208" s="382"/>
      <c r="B4208" s="383"/>
      <c r="C4208" s="254"/>
      <c r="D4208" s="45"/>
      <c r="E4208" s="45"/>
      <c r="F4208" s="334"/>
    </row>
    <row r="4209" spans="1:6" x14ac:dyDescent="0.25">
      <c r="A4209" s="382"/>
      <c r="B4209" s="383"/>
      <c r="C4209" s="254"/>
      <c r="D4209" s="45"/>
      <c r="E4209" s="45"/>
      <c r="F4209" s="334"/>
    </row>
    <row r="4210" spans="1:6" x14ac:dyDescent="0.25">
      <c r="A4210" s="382"/>
      <c r="B4210" s="383"/>
      <c r="C4210" s="254"/>
      <c r="D4210" s="45"/>
      <c r="E4210" s="45"/>
      <c r="F4210" s="334"/>
    </row>
    <row r="4211" spans="1:6" x14ac:dyDescent="0.25">
      <c r="A4211" s="382"/>
      <c r="B4211" s="383"/>
      <c r="C4211" s="254"/>
      <c r="D4211" s="45"/>
      <c r="E4211" s="45"/>
      <c r="F4211" s="334"/>
    </row>
    <row r="4212" spans="1:6" x14ac:dyDescent="0.25">
      <c r="A4212" s="382"/>
      <c r="B4212" s="383"/>
      <c r="C4212" s="254"/>
      <c r="D4212" s="45"/>
      <c r="E4212" s="45"/>
      <c r="F4212" s="334"/>
    </row>
    <row r="4213" spans="1:6" x14ac:dyDescent="0.25">
      <c r="A4213" s="382"/>
      <c r="B4213" s="383"/>
      <c r="C4213" s="254"/>
      <c r="D4213" s="45"/>
      <c r="E4213" s="45"/>
      <c r="F4213" s="334"/>
    </row>
    <row r="4214" spans="1:6" x14ac:dyDescent="0.25">
      <c r="A4214" s="382"/>
      <c r="B4214" s="383"/>
      <c r="C4214" s="254"/>
      <c r="D4214" s="45"/>
      <c r="E4214" s="45"/>
      <c r="F4214" s="334"/>
    </row>
    <row r="4215" spans="1:6" x14ac:dyDescent="0.25">
      <c r="A4215" s="382"/>
      <c r="B4215" s="383"/>
      <c r="C4215" s="254"/>
      <c r="D4215" s="45"/>
      <c r="E4215" s="45"/>
      <c r="F4215" s="334"/>
    </row>
    <row r="4216" spans="1:6" x14ac:dyDescent="0.25">
      <c r="A4216" s="382"/>
      <c r="B4216" s="383"/>
      <c r="C4216" s="254"/>
      <c r="D4216" s="45"/>
      <c r="E4216" s="45"/>
      <c r="F4216" s="334"/>
    </row>
    <row r="4217" spans="1:6" x14ac:dyDescent="0.25">
      <c r="A4217" s="382"/>
      <c r="B4217" s="383"/>
      <c r="C4217" s="254"/>
      <c r="D4217" s="45"/>
      <c r="E4217" s="45"/>
      <c r="F4217" s="334"/>
    </row>
    <row r="4218" spans="1:6" x14ac:dyDescent="0.25">
      <c r="A4218" s="382"/>
      <c r="B4218" s="383"/>
      <c r="C4218" s="254"/>
      <c r="D4218" s="45"/>
      <c r="E4218" s="45"/>
      <c r="F4218" s="334"/>
    </row>
    <row r="4219" spans="1:6" x14ac:dyDescent="0.25">
      <c r="A4219" s="382"/>
      <c r="B4219" s="383"/>
      <c r="C4219" s="254"/>
      <c r="D4219" s="45"/>
      <c r="E4219" s="45"/>
      <c r="F4219" s="334"/>
    </row>
    <row r="4220" spans="1:6" x14ac:dyDescent="0.25">
      <c r="A4220" s="382"/>
      <c r="B4220" s="383"/>
      <c r="C4220" s="254"/>
      <c r="D4220" s="45"/>
      <c r="E4220" s="45"/>
      <c r="F4220" s="334"/>
    </row>
    <row r="4221" spans="1:6" x14ac:dyDescent="0.25">
      <c r="A4221" s="382"/>
      <c r="B4221" s="383"/>
      <c r="C4221" s="254"/>
      <c r="D4221" s="45"/>
      <c r="E4221" s="45"/>
      <c r="F4221" s="334"/>
    </row>
    <row r="4222" spans="1:6" x14ac:dyDescent="0.25">
      <c r="A4222" s="382"/>
      <c r="B4222" s="383"/>
      <c r="C4222" s="254"/>
      <c r="D4222" s="45"/>
      <c r="E4222" s="45"/>
      <c r="F4222" s="334"/>
    </row>
    <row r="4223" spans="1:6" x14ac:dyDescent="0.25">
      <c r="A4223" s="382"/>
      <c r="B4223" s="383"/>
      <c r="C4223" s="254"/>
      <c r="D4223" s="45"/>
      <c r="E4223" s="45"/>
      <c r="F4223" s="334"/>
    </row>
    <row r="4224" spans="1:6" x14ac:dyDescent="0.25">
      <c r="A4224" s="382"/>
      <c r="B4224" s="383"/>
      <c r="C4224" s="254"/>
      <c r="D4224" s="45"/>
      <c r="E4224" s="45"/>
      <c r="F4224" s="334"/>
    </row>
    <row r="4225" spans="1:6" x14ac:dyDescent="0.25">
      <c r="A4225" s="382"/>
      <c r="B4225" s="383"/>
      <c r="C4225" s="254"/>
      <c r="D4225" s="45"/>
      <c r="E4225" s="45"/>
      <c r="F4225" s="334"/>
    </row>
    <row r="4226" spans="1:6" x14ac:dyDescent="0.25">
      <c r="A4226" s="382"/>
      <c r="B4226" s="383"/>
      <c r="C4226" s="254"/>
      <c r="D4226" s="45"/>
      <c r="E4226" s="45"/>
      <c r="F4226" s="334"/>
    </row>
    <row r="4227" spans="1:6" x14ac:dyDescent="0.25">
      <c r="A4227" s="382"/>
      <c r="B4227" s="383"/>
      <c r="C4227" s="254"/>
      <c r="D4227" s="45"/>
      <c r="E4227" s="45"/>
      <c r="F4227" s="334"/>
    </row>
    <row r="4228" spans="1:6" x14ac:dyDescent="0.25">
      <c r="A4228" s="382"/>
      <c r="B4228" s="383"/>
      <c r="C4228" s="254"/>
      <c r="D4228" s="45"/>
      <c r="E4228" s="45"/>
      <c r="F4228" s="334"/>
    </row>
    <row r="4229" spans="1:6" x14ac:dyDescent="0.25">
      <c r="A4229" s="382"/>
      <c r="B4229" s="383"/>
      <c r="C4229" s="254"/>
      <c r="D4229" s="45"/>
      <c r="E4229" s="45"/>
      <c r="F4229" s="334"/>
    </row>
    <row r="4230" spans="1:6" x14ac:dyDescent="0.25">
      <c r="A4230" s="382"/>
      <c r="B4230" s="383"/>
      <c r="C4230" s="254"/>
      <c r="D4230" s="45"/>
      <c r="E4230" s="45"/>
      <c r="F4230" s="334"/>
    </row>
    <row r="4231" spans="1:6" x14ac:dyDescent="0.25">
      <c r="A4231" s="382"/>
      <c r="B4231" s="383"/>
      <c r="C4231" s="254"/>
      <c r="D4231" s="45"/>
      <c r="E4231" s="45"/>
      <c r="F4231" s="334"/>
    </row>
    <row r="4232" spans="1:6" x14ac:dyDescent="0.25">
      <c r="A4232" s="382"/>
      <c r="B4232" s="383"/>
      <c r="C4232" s="254"/>
      <c r="D4232" s="45"/>
      <c r="E4232" s="45"/>
      <c r="F4232" s="334"/>
    </row>
    <row r="4233" spans="1:6" x14ac:dyDescent="0.25">
      <c r="A4233" s="382"/>
      <c r="B4233" s="383"/>
      <c r="C4233" s="254"/>
      <c r="D4233" s="45"/>
      <c r="E4233" s="45"/>
      <c r="F4233" s="334"/>
    </row>
    <row r="4234" spans="1:6" x14ac:dyDescent="0.25">
      <c r="A4234" s="382"/>
      <c r="B4234" s="383"/>
      <c r="C4234" s="254"/>
      <c r="D4234" s="45"/>
      <c r="E4234" s="45"/>
      <c r="F4234" s="334"/>
    </row>
    <row r="4235" spans="1:6" x14ac:dyDescent="0.25">
      <c r="A4235" s="382"/>
      <c r="B4235" s="383"/>
      <c r="C4235" s="254"/>
      <c r="D4235" s="45"/>
      <c r="E4235" s="45"/>
      <c r="F4235" s="334"/>
    </row>
    <row r="4236" spans="1:6" x14ac:dyDescent="0.25">
      <c r="A4236" s="382"/>
      <c r="B4236" s="383"/>
      <c r="C4236" s="254"/>
      <c r="D4236" s="45"/>
      <c r="E4236" s="45"/>
      <c r="F4236" s="334"/>
    </row>
    <row r="4237" spans="1:6" x14ac:dyDescent="0.25">
      <c r="A4237" s="382"/>
      <c r="B4237" s="383"/>
      <c r="C4237" s="254"/>
      <c r="D4237" s="45"/>
      <c r="E4237" s="45"/>
      <c r="F4237" s="334"/>
    </row>
    <row r="4238" spans="1:6" x14ac:dyDescent="0.25">
      <c r="A4238" s="382"/>
      <c r="B4238" s="383"/>
      <c r="C4238" s="254"/>
      <c r="D4238" s="45"/>
      <c r="E4238" s="45"/>
      <c r="F4238" s="334"/>
    </row>
    <row r="4239" spans="1:6" x14ac:dyDescent="0.25">
      <c r="A4239" s="382"/>
      <c r="B4239" s="383"/>
      <c r="C4239" s="254"/>
      <c r="D4239" s="45"/>
      <c r="E4239" s="45"/>
      <c r="F4239" s="334"/>
    </row>
    <row r="4240" spans="1:6" x14ac:dyDescent="0.25">
      <c r="A4240" s="382"/>
      <c r="B4240" s="383"/>
      <c r="C4240" s="254"/>
      <c r="D4240" s="45"/>
      <c r="E4240" s="45"/>
      <c r="F4240" s="334"/>
    </row>
    <row r="4241" spans="1:6" x14ac:dyDescent="0.25">
      <c r="A4241" s="382"/>
      <c r="B4241" s="383"/>
      <c r="C4241" s="254"/>
      <c r="D4241" s="45"/>
      <c r="E4241" s="45"/>
      <c r="F4241" s="334"/>
    </row>
    <row r="4242" spans="1:6" x14ac:dyDescent="0.25">
      <c r="A4242" s="382"/>
      <c r="B4242" s="383"/>
      <c r="C4242" s="254"/>
      <c r="D4242" s="45"/>
      <c r="E4242" s="45"/>
      <c r="F4242" s="334"/>
    </row>
    <row r="4243" spans="1:6" x14ac:dyDescent="0.25">
      <c r="A4243" s="382"/>
      <c r="B4243" s="383"/>
      <c r="C4243" s="254"/>
      <c r="D4243" s="45"/>
      <c r="E4243" s="45"/>
      <c r="F4243" s="334"/>
    </row>
    <row r="4244" spans="1:6" x14ac:dyDescent="0.25">
      <c r="A4244" s="382"/>
      <c r="B4244" s="383"/>
      <c r="C4244" s="254"/>
      <c r="D4244" s="45"/>
      <c r="E4244" s="45"/>
      <c r="F4244" s="334"/>
    </row>
    <row r="4245" spans="1:6" x14ac:dyDescent="0.25">
      <c r="A4245" s="382"/>
      <c r="B4245" s="383"/>
      <c r="C4245" s="254"/>
      <c r="D4245" s="45"/>
      <c r="E4245" s="45"/>
      <c r="F4245" s="334"/>
    </row>
    <row r="4246" spans="1:6" x14ac:dyDescent="0.25">
      <c r="A4246" s="382"/>
      <c r="B4246" s="383"/>
      <c r="C4246" s="254"/>
      <c r="D4246" s="45"/>
      <c r="E4246" s="45"/>
      <c r="F4246" s="334"/>
    </row>
    <row r="4247" spans="1:6" x14ac:dyDescent="0.25">
      <c r="A4247" s="382"/>
      <c r="B4247" s="383"/>
      <c r="C4247" s="254"/>
      <c r="D4247" s="45"/>
      <c r="E4247" s="45"/>
      <c r="F4247" s="334"/>
    </row>
    <row r="4248" spans="1:6" x14ac:dyDescent="0.25">
      <c r="A4248" s="382"/>
      <c r="B4248" s="383"/>
      <c r="C4248" s="254"/>
      <c r="D4248" s="45"/>
      <c r="E4248" s="45"/>
      <c r="F4248" s="334"/>
    </row>
    <row r="4249" spans="1:6" x14ac:dyDescent="0.25">
      <c r="A4249" s="382"/>
      <c r="B4249" s="383"/>
      <c r="C4249" s="254"/>
      <c r="D4249" s="45"/>
      <c r="E4249" s="45"/>
      <c r="F4249" s="334"/>
    </row>
    <row r="4250" spans="1:6" x14ac:dyDescent="0.25">
      <c r="A4250" s="382"/>
      <c r="B4250" s="383"/>
      <c r="C4250" s="254"/>
      <c r="D4250" s="45"/>
      <c r="E4250" s="45"/>
      <c r="F4250" s="334"/>
    </row>
    <row r="4251" spans="1:6" x14ac:dyDescent="0.25">
      <c r="A4251" s="382"/>
      <c r="B4251" s="383"/>
      <c r="C4251" s="254"/>
      <c r="D4251" s="45"/>
      <c r="E4251" s="45"/>
      <c r="F4251" s="334"/>
    </row>
    <row r="4252" spans="1:6" x14ac:dyDescent="0.25">
      <c r="A4252" s="382"/>
      <c r="B4252" s="383"/>
      <c r="C4252" s="254"/>
      <c r="D4252" s="45"/>
      <c r="E4252" s="45"/>
      <c r="F4252" s="334"/>
    </row>
    <row r="4253" spans="1:6" x14ac:dyDescent="0.25">
      <c r="A4253" s="382"/>
      <c r="B4253" s="383"/>
      <c r="C4253" s="254"/>
      <c r="D4253" s="45"/>
      <c r="E4253" s="45"/>
      <c r="F4253" s="334"/>
    </row>
    <row r="4254" spans="1:6" x14ac:dyDescent="0.25">
      <c r="A4254" s="382"/>
      <c r="B4254" s="383"/>
      <c r="C4254" s="254"/>
      <c r="D4254" s="45"/>
      <c r="E4254" s="45"/>
      <c r="F4254" s="334"/>
    </row>
    <row r="4255" spans="1:6" x14ac:dyDescent="0.25">
      <c r="A4255" s="382"/>
      <c r="B4255" s="383"/>
      <c r="C4255" s="254"/>
      <c r="D4255" s="45"/>
      <c r="E4255" s="45"/>
      <c r="F4255" s="334"/>
    </row>
    <row r="4256" spans="1:6" x14ac:dyDescent="0.25">
      <c r="A4256" s="382"/>
      <c r="B4256" s="383"/>
      <c r="C4256" s="254"/>
      <c r="D4256" s="45"/>
      <c r="E4256" s="45"/>
      <c r="F4256" s="334"/>
    </row>
    <row r="4257" spans="1:6" x14ac:dyDescent="0.25">
      <c r="A4257" s="382"/>
      <c r="B4257" s="383"/>
      <c r="C4257" s="254"/>
      <c r="D4257" s="45"/>
      <c r="E4257" s="45"/>
      <c r="F4257" s="334"/>
    </row>
    <row r="4258" spans="1:6" x14ac:dyDescent="0.25">
      <c r="A4258" s="382"/>
      <c r="B4258" s="383"/>
      <c r="C4258" s="254"/>
      <c r="D4258" s="45"/>
      <c r="E4258" s="45"/>
      <c r="F4258" s="334"/>
    </row>
    <row r="4259" spans="1:6" x14ac:dyDescent="0.25">
      <c r="A4259" s="382"/>
      <c r="B4259" s="383"/>
      <c r="C4259" s="254"/>
      <c r="D4259" s="45"/>
      <c r="E4259" s="45"/>
      <c r="F4259" s="334"/>
    </row>
    <row r="4260" spans="1:6" x14ac:dyDescent="0.25">
      <c r="A4260" s="382"/>
      <c r="B4260" s="383"/>
      <c r="C4260" s="254"/>
      <c r="D4260" s="45"/>
      <c r="E4260" s="45"/>
      <c r="F4260" s="334"/>
    </row>
    <row r="4261" spans="1:6" x14ac:dyDescent="0.25">
      <c r="A4261" s="382"/>
      <c r="B4261" s="383"/>
      <c r="C4261" s="254"/>
      <c r="D4261" s="45"/>
      <c r="E4261" s="45"/>
      <c r="F4261" s="334"/>
    </row>
    <row r="4262" spans="1:6" x14ac:dyDescent="0.25">
      <c r="A4262" s="382"/>
      <c r="B4262" s="383"/>
      <c r="C4262" s="254"/>
      <c r="D4262" s="45"/>
      <c r="E4262" s="45"/>
      <c r="F4262" s="334"/>
    </row>
    <row r="4263" spans="1:6" x14ac:dyDescent="0.25">
      <c r="A4263" s="382"/>
      <c r="B4263" s="383"/>
      <c r="C4263" s="254"/>
      <c r="D4263" s="45"/>
      <c r="E4263" s="45"/>
      <c r="F4263" s="334"/>
    </row>
    <row r="4264" spans="1:6" x14ac:dyDescent="0.25">
      <c r="A4264" s="382"/>
      <c r="B4264" s="383"/>
      <c r="C4264" s="254"/>
      <c r="D4264" s="45"/>
      <c r="E4264" s="45"/>
      <c r="F4264" s="334"/>
    </row>
    <row r="4265" spans="1:6" x14ac:dyDescent="0.25">
      <c r="A4265" s="382"/>
      <c r="B4265" s="383"/>
      <c r="C4265" s="254"/>
      <c r="D4265" s="45"/>
      <c r="E4265" s="45"/>
      <c r="F4265" s="334"/>
    </row>
    <row r="4266" spans="1:6" x14ac:dyDescent="0.25">
      <c r="A4266" s="382"/>
      <c r="B4266" s="383"/>
      <c r="C4266" s="254"/>
      <c r="D4266" s="45"/>
      <c r="E4266" s="45"/>
      <c r="F4266" s="334"/>
    </row>
    <row r="4267" spans="1:6" x14ac:dyDescent="0.25">
      <c r="A4267" s="382"/>
      <c r="B4267" s="383"/>
      <c r="C4267" s="254"/>
      <c r="D4267" s="45"/>
      <c r="E4267" s="45"/>
      <c r="F4267" s="334"/>
    </row>
    <row r="4268" spans="1:6" x14ac:dyDescent="0.25">
      <c r="A4268" s="382"/>
      <c r="B4268" s="383"/>
      <c r="C4268" s="254"/>
      <c r="D4268" s="45"/>
      <c r="E4268" s="45"/>
      <c r="F4268" s="334"/>
    </row>
    <row r="4269" spans="1:6" x14ac:dyDescent="0.25">
      <c r="A4269" s="382"/>
      <c r="B4269" s="383"/>
      <c r="C4269" s="254"/>
      <c r="D4269" s="45"/>
      <c r="E4269" s="45"/>
      <c r="F4269" s="334"/>
    </row>
    <row r="4270" spans="1:6" x14ac:dyDescent="0.25">
      <c r="A4270" s="382"/>
      <c r="B4270" s="383"/>
      <c r="C4270" s="254"/>
      <c r="D4270" s="45"/>
      <c r="E4270" s="45"/>
      <c r="F4270" s="334"/>
    </row>
    <row r="4271" spans="1:6" x14ac:dyDescent="0.25">
      <c r="A4271" s="382"/>
      <c r="B4271" s="383"/>
      <c r="C4271" s="254"/>
      <c r="D4271" s="45"/>
      <c r="E4271" s="45"/>
      <c r="F4271" s="334"/>
    </row>
    <row r="4272" spans="1:6" x14ac:dyDescent="0.25">
      <c r="A4272" s="382"/>
      <c r="B4272" s="383"/>
      <c r="C4272" s="254"/>
      <c r="D4272" s="45"/>
      <c r="E4272" s="45"/>
      <c r="F4272" s="334"/>
    </row>
    <row r="4273" spans="1:6" x14ac:dyDescent="0.25">
      <c r="A4273" s="382"/>
      <c r="B4273" s="383"/>
      <c r="C4273" s="254"/>
      <c r="D4273" s="45"/>
      <c r="E4273" s="45"/>
      <c r="F4273" s="334"/>
    </row>
    <row r="4274" spans="1:6" x14ac:dyDescent="0.25">
      <c r="A4274" s="382"/>
      <c r="B4274" s="383"/>
      <c r="C4274" s="254"/>
      <c r="D4274" s="45"/>
      <c r="E4274" s="45"/>
      <c r="F4274" s="334"/>
    </row>
    <row r="4275" spans="1:6" x14ac:dyDescent="0.25">
      <c r="A4275" s="382"/>
      <c r="B4275" s="383"/>
      <c r="C4275" s="254"/>
      <c r="D4275" s="45"/>
      <c r="E4275" s="45"/>
      <c r="F4275" s="334"/>
    </row>
    <row r="4276" spans="1:6" x14ac:dyDescent="0.25">
      <c r="A4276" s="382"/>
      <c r="B4276" s="383"/>
      <c r="C4276" s="254"/>
      <c r="D4276" s="45"/>
      <c r="E4276" s="45"/>
      <c r="F4276" s="334"/>
    </row>
    <row r="4277" spans="1:6" x14ac:dyDescent="0.25">
      <c r="A4277" s="382"/>
      <c r="B4277" s="383"/>
      <c r="C4277" s="254"/>
      <c r="D4277" s="45"/>
      <c r="E4277" s="45"/>
      <c r="F4277" s="334"/>
    </row>
    <row r="4278" spans="1:6" x14ac:dyDescent="0.25">
      <c r="A4278" s="382"/>
      <c r="B4278" s="383"/>
      <c r="C4278" s="254"/>
      <c r="D4278" s="45"/>
      <c r="E4278" s="45"/>
      <c r="F4278" s="334"/>
    </row>
    <row r="4279" spans="1:6" x14ac:dyDescent="0.25">
      <c r="A4279" s="382"/>
      <c r="B4279" s="383"/>
      <c r="C4279" s="254"/>
      <c r="D4279" s="45"/>
      <c r="E4279" s="45"/>
      <c r="F4279" s="334"/>
    </row>
    <row r="4280" spans="1:6" x14ac:dyDescent="0.25">
      <c r="A4280" s="382"/>
      <c r="B4280" s="383"/>
      <c r="C4280" s="254"/>
      <c r="D4280" s="45"/>
      <c r="E4280" s="45"/>
      <c r="F4280" s="334"/>
    </row>
    <row r="4281" spans="1:6" x14ac:dyDescent="0.25">
      <c r="A4281" s="382"/>
      <c r="B4281" s="383"/>
      <c r="C4281" s="254"/>
      <c r="D4281" s="45"/>
      <c r="E4281" s="45"/>
      <c r="F4281" s="334"/>
    </row>
    <row r="4282" spans="1:6" x14ac:dyDescent="0.25">
      <c r="A4282" s="382"/>
      <c r="B4282" s="383"/>
      <c r="C4282" s="254"/>
      <c r="D4282" s="45"/>
      <c r="E4282" s="45"/>
      <c r="F4282" s="334"/>
    </row>
    <row r="4283" spans="1:6" x14ac:dyDescent="0.25">
      <c r="A4283" s="382"/>
      <c r="B4283" s="383"/>
      <c r="C4283" s="254"/>
      <c r="D4283" s="45"/>
      <c r="E4283" s="45"/>
      <c r="F4283" s="334"/>
    </row>
    <row r="4284" spans="1:6" x14ac:dyDescent="0.25">
      <c r="A4284" s="382"/>
      <c r="B4284" s="383"/>
      <c r="C4284" s="254"/>
      <c r="D4284" s="45"/>
      <c r="E4284" s="45"/>
      <c r="F4284" s="334"/>
    </row>
    <row r="4285" spans="1:6" x14ac:dyDescent="0.25">
      <c r="A4285" s="382"/>
      <c r="B4285" s="383"/>
      <c r="C4285" s="254"/>
      <c r="D4285" s="45"/>
      <c r="E4285" s="45"/>
      <c r="F4285" s="334"/>
    </row>
    <row r="4286" spans="1:6" x14ac:dyDescent="0.25">
      <c r="A4286" s="382"/>
      <c r="B4286" s="383"/>
      <c r="C4286" s="254"/>
      <c r="D4286" s="45"/>
      <c r="E4286" s="45"/>
      <c r="F4286" s="334"/>
    </row>
    <row r="4287" spans="1:6" x14ac:dyDescent="0.25">
      <c r="A4287" s="382"/>
      <c r="B4287" s="383"/>
      <c r="C4287" s="254"/>
      <c r="D4287" s="45"/>
      <c r="E4287" s="45"/>
      <c r="F4287" s="334"/>
    </row>
    <row r="4288" spans="1:6" x14ac:dyDescent="0.25">
      <c r="A4288" s="382"/>
      <c r="B4288" s="383"/>
      <c r="C4288" s="254"/>
      <c r="D4288" s="45"/>
      <c r="E4288" s="45"/>
      <c r="F4288" s="334"/>
    </row>
    <row r="4289" spans="1:6" x14ac:dyDescent="0.25">
      <c r="A4289" s="382"/>
      <c r="B4289" s="383"/>
      <c r="C4289" s="254"/>
      <c r="D4289" s="45"/>
      <c r="E4289" s="45"/>
      <c r="F4289" s="334"/>
    </row>
    <row r="4290" spans="1:6" x14ac:dyDescent="0.25">
      <c r="A4290" s="382"/>
      <c r="B4290" s="383"/>
      <c r="C4290" s="254"/>
      <c r="D4290" s="45"/>
      <c r="E4290" s="45"/>
      <c r="F4290" s="334"/>
    </row>
    <row r="4291" spans="1:6" x14ac:dyDescent="0.25">
      <c r="A4291" s="382"/>
      <c r="B4291" s="383"/>
      <c r="C4291" s="254"/>
      <c r="D4291" s="45"/>
      <c r="E4291" s="45"/>
      <c r="F4291" s="334"/>
    </row>
    <row r="4292" spans="1:6" x14ac:dyDescent="0.25">
      <c r="A4292" s="382"/>
      <c r="B4292" s="383"/>
      <c r="C4292" s="254"/>
      <c r="D4292" s="45"/>
      <c r="E4292" s="45"/>
      <c r="F4292" s="334"/>
    </row>
    <row r="4293" spans="1:6" x14ac:dyDescent="0.25">
      <c r="A4293" s="382"/>
      <c r="B4293" s="383"/>
      <c r="C4293" s="254"/>
      <c r="D4293" s="45"/>
      <c r="E4293" s="45"/>
      <c r="F4293" s="334"/>
    </row>
    <row r="4294" spans="1:6" x14ac:dyDescent="0.25">
      <c r="A4294" s="382"/>
      <c r="B4294" s="383"/>
      <c r="C4294" s="254"/>
      <c r="D4294" s="45"/>
      <c r="E4294" s="45"/>
      <c r="F4294" s="334"/>
    </row>
    <row r="4295" spans="1:6" x14ac:dyDescent="0.25">
      <c r="A4295" s="382"/>
      <c r="B4295" s="383"/>
      <c r="C4295" s="254"/>
      <c r="D4295" s="45"/>
      <c r="E4295" s="45"/>
      <c r="F4295" s="334"/>
    </row>
    <row r="4296" spans="1:6" x14ac:dyDescent="0.25">
      <c r="A4296" s="382"/>
      <c r="B4296" s="383"/>
      <c r="C4296" s="254"/>
      <c r="D4296" s="45"/>
      <c r="E4296" s="45"/>
      <c r="F4296" s="334"/>
    </row>
    <row r="4297" spans="1:6" x14ac:dyDescent="0.25">
      <c r="A4297" s="382"/>
      <c r="B4297" s="383"/>
      <c r="C4297" s="254"/>
      <c r="D4297" s="45"/>
      <c r="E4297" s="45"/>
      <c r="F4297" s="334"/>
    </row>
    <row r="4298" spans="1:6" x14ac:dyDescent="0.25">
      <c r="A4298" s="382"/>
      <c r="B4298" s="383"/>
      <c r="C4298" s="254"/>
      <c r="D4298" s="45"/>
      <c r="E4298" s="45"/>
      <c r="F4298" s="334"/>
    </row>
    <row r="4299" spans="1:6" x14ac:dyDescent="0.25">
      <c r="A4299" s="382"/>
      <c r="B4299" s="383"/>
      <c r="C4299" s="254"/>
      <c r="D4299" s="45"/>
      <c r="E4299" s="45"/>
      <c r="F4299" s="334"/>
    </row>
    <row r="4300" spans="1:6" x14ac:dyDescent="0.25">
      <c r="A4300" s="382"/>
      <c r="B4300" s="383"/>
      <c r="C4300" s="254"/>
      <c r="D4300" s="45"/>
      <c r="E4300" s="45"/>
      <c r="F4300" s="334"/>
    </row>
    <row r="4301" spans="1:6" x14ac:dyDescent="0.25">
      <c r="A4301" s="382"/>
      <c r="B4301" s="383"/>
      <c r="C4301" s="254"/>
      <c r="D4301" s="45"/>
      <c r="E4301" s="45"/>
      <c r="F4301" s="334"/>
    </row>
    <row r="4302" spans="1:6" x14ac:dyDescent="0.25">
      <c r="A4302" s="382"/>
      <c r="B4302" s="383"/>
      <c r="C4302" s="254"/>
      <c r="D4302" s="45"/>
      <c r="E4302" s="45"/>
      <c r="F4302" s="334"/>
    </row>
    <row r="4303" spans="1:6" x14ac:dyDescent="0.25">
      <c r="A4303" s="382"/>
      <c r="B4303" s="383"/>
      <c r="C4303" s="254"/>
      <c r="D4303" s="45"/>
      <c r="E4303" s="45"/>
      <c r="F4303" s="334"/>
    </row>
    <row r="4304" spans="1:6" x14ac:dyDescent="0.25">
      <c r="A4304" s="382"/>
      <c r="B4304" s="383"/>
      <c r="C4304" s="254"/>
      <c r="D4304" s="45"/>
      <c r="E4304" s="45"/>
      <c r="F4304" s="334"/>
    </row>
    <row r="4305" spans="1:6" x14ac:dyDescent="0.25">
      <c r="A4305" s="382"/>
      <c r="B4305" s="383"/>
      <c r="C4305" s="254"/>
      <c r="D4305" s="45"/>
      <c r="E4305" s="45"/>
      <c r="F4305" s="334"/>
    </row>
    <row r="4306" spans="1:6" x14ac:dyDescent="0.25">
      <c r="A4306" s="382"/>
      <c r="B4306" s="383"/>
      <c r="C4306" s="254"/>
      <c r="D4306" s="45"/>
      <c r="E4306" s="45"/>
      <c r="F4306" s="334"/>
    </row>
    <row r="4307" spans="1:6" x14ac:dyDescent="0.25">
      <c r="A4307" s="382"/>
      <c r="B4307" s="383"/>
      <c r="C4307" s="254"/>
      <c r="D4307" s="45"/>
      <c r="E4307" s="45"/>
      <c r="F4307" s="334"/>
    </row>
    <row r="4308" spans="1:6" x14ac:dyDescent="0.25">
      <c r="A4308" s="382"/>
      <c r="B4308" s="383"/>
      <c r="C4308" s="254"/>
      <c r="D4308" s="45"/>
      <c r="E4308" s="45"/>
      <c r="F4308" s="334"/>
    </row>
    <row r="4309" spans="1:6" x14ac:dyDescent="0.25">
      <c r="A4309" s="382"/>
      <c r="B4309" s="383"/>
      <c r="C4309" s="254"/>
      <c r="D4309" s="45"/>
      <c r="E4309" s="45"/>
      <c r="F4309" s="334"/>
    </row>
    <row r="4310" spans="1:6" x14ac:dyDescent="0.25">
      <c r="A4310" s="382"/>
      <c r="B4310" s="383"/>
      <c r="C4310" s="254"/>
      <c r="D4310" s="45"/>
      <c r="E4310" s="45"/>
      <c r="F4310" s="334"/>
    </row>
    <row r="4311" spans="1:6" x14ac:dyDescent="0.25">
      <c r="A4311" s="382"/>
      <c r="B4311" s="383"/>
      <c r="C4311" s="254"/>
      <c r="D4311" s="45"/>
      <c r="E4311" s="45"/>
      <c r="F4311" s="334"/>
    </row>
    <row r="4312" spans="1:6" x14ac:dyDescent="0.25">
      <c r="A4312" s="382"/>
      <c r="B4312" s="383"/>
      <c r="C4312" s="254"/>
      <c r="D4312" s="45"/>
      <c r="E4312" s="45"/>
      <c r="F4312" s="334"/>
    </row>
    <row r="4313" spans="1:6" x14ac:dyDescent="0.25">
      <c r="A4313" s="382"/>
      <c r="B4313" s="383"/>
      <c r="C4313" s="254"/>
      <c r="D4313" s="45"/>
      <c r="E4313" s="45"/>
      <c r="F4313" s="334"/>
    </row>
    <row r="4314" spans="1:6" x14ac:dyDescent="0.25">
      <c r="A4314" s="382"/>
      <c r="B4314" s="383"/>
      <c r="C4314" s="254"/>
      <c r="D4314" s="45"/>
      <c r="E4314" s="45"/>
      <c r="F4314" s="334"/>
    </row>
    <row r="4315" spans="1:6" x14ac:dyDescent="0.25">
      <c r="A4315" s="382"/>
      <c r="B4315" s="383"/>
      <c r="C4315" s="254"/>
      <c r="D4315" s="45"/>
      <c r="E4315" s="45"/>
      <c r="F4315" s="334"/>
    </row>
    <row r="4316" spans="1:6" x14ac:dyDescent="0.25">
      <c r="A4316" s="382"/>
      <c r="B4316" s="383"/>
      <c r="C4316" s="254"/>
      <c r="D4316" s="45"/>
      <c r="E4316" s="45"/>
      <c r="F4316" s="334"/>
    </row>
    <row r="4317" spans="1:6" x14ac:dyDescent="0.25">
      <c r="A4317" s="382"/>
      <c r="B4317" s="383"/>
      <c r="C4317" s="254"/>
      <c r="D4317" s="45"/>
      <c r="E4317" s="45"/>
      <c r="F4317" s="334"/>
    </row>
    <row r="4318" spans="1:6" x14ac:dyDescent="0.25">
      <c r="A4318" s="382"/>
      <c r="B4318" s="383"/>
      <c r="C4318" s="254"/>
      <c r="D4318" s="45"/>
      <c r="E4318" s="45"/>
      <c r="F4318" s="334"/>
    </row>
    <row r="4319" spans="1:6" x14ac:dyDescent="0.25">
      <c r="A4319" s="382"/>
      <c r="B4319" s="383"/>
      <c r="C4319" s="254"/>
      <c r="D4319" s="45"/>
      <c r="E4319" s="45"/>
      <c r="F4319" s="334"/>
    </row>
    <row r="4320" spans="1:6" x14ac:dyDescent="0.25">
      <c r="A4320" s="382"/>
      <c r="B4320" s="383"/>
      <c r="C4320" s="254"/>
      <c r="D4320" s="45"/>
      <c r="E4320" s="45"/>
      <c r="F4320" s="334"/>
    </row>
    <row r="4321" spans="1:6" x14ac:dyDescent="0.25">
      <c r="A4321" s="382"/>
      <c r="B4321" s="383"/>
      <c r="C4321" s="254"/>
      <c r="D4321" s="45"/>
      <c r="E4321" s="45"/>
      <c r="F4321" s="334"/>
    </row>
    <row r="4322" spans="1:6" x14ac:dyDescent="0.25">
      <c r="A4322" s="382"/>
      <c r="B4322" s="383"/>
      <c r="C4322" s="254"/>
      <c r="D4322" s="45"/>
      <c r="E4322" s="45"/>
      <c r="F4322" s="334"/>
    </row>
    <row r="4323" spans="1:6" x14ac:dyDescent="0.25">
      <c r="A4323" s="382"/>
      <c r="B4323" s="383"/>
      <c r="C4323" s="254"/>
      <c r="D4323" s="45"/>
      <c r="E4323" s="45"/>
      <c r="F4323" s="334"/>
    </row>
    <row r="4324" spans="1:6" x14ac:dyDescent="0.25">
      <c r="A4324" s="382"/>
      <c r="B4324" s="383"/>
      <c r="C4324" s="254"/>
      <c r="D4324" s="45"/>
      <c r="E4324" s="45"/>
      <c r="F4324" s="334"/>
    </row>
    <row r="4325" spans="1:6" x14ac:dyDescent="0.25">
      <c r="A4325" s="382"/>
      <c r="B4325" s="383"/>
      <c r="C4325" s="254"/>
      <c r="D4325" s="45"/>
      <c r="E4325" s="45"/>
      <c r="F4325" s="334"/>
    </row>
    <row r="4326" spans="1:6" x14ac:dyDescent="0.25">
      <c r="A4326" s="382"/>
      <c r="B4326" s="383"/>
      <c r="C4326" s="254"/>
      <c r="D4326" s="45"/>
      <c r="E4326" s="45"/>
      <c r="F4326" s="334"/>
    </row>
    <row r="4327" spans="1:6" x14ac:dyDescent="0.25">
      <c r="A4327" s="382"/>
      <c r="B4327" s="383"/>
      <c r="C4327" s="254"/>
      <c r="D4327" s="45"/>
      <c r="E4327" s="45"/>
      <c r="F4327" s="334"/>
    </row>
    <row r="4328" spans="1:6" x14ac:dyDescent="0.25">
      <c r="A4328" s="382"/>
      <c r="B4328" s="383"/>
      <c r="C4328" s="254"/>
      <c r="D4328" s="45"/>
      <c r="E4328" s="45"/>
      <c r="F4328" s="334"/>
    </row>
    <row r="4329" spans="1:6" x14ac:dyDescent="0.25">
      <c r="A4329" s="382"/>
      <c r="B4329" s="383"/>
      <c r="C4329" s="254"/>
      <c r="D4329" s="45"/>
      <c r="E4329" s="45"/>
      <c r="F4329" s="334"/>
    </row>
    <row r="4330" spans="1:6" x14ac:dyDescent="0.25">
      <c r="A4330" s="382"/>
      <c r="B4330" s="383"/>
      <c r="C4330" s="254"/>
      <c r="D4330" s="45"/>
      <c r="E4330" s="45"/>
      <c r="F4330" s="334"/>
    </row>
    <row r="4331" spans="1:6" x14ac:dyDescent="0.25">
      <c r="A4331" s="382"/>
      <c r="B4331" s="383"/>
      <c r="C4331" s="254"/>
      <c r="D4331" s="45"/>
      <c r="E4331" s="45"/>
      <c r="F4331" s="334"/>
    </row>
    <row r="4332" spans="1:6" x14ac:dyDescent="0.25">
      <c r="A4332" s="382"/>
      <c r="B4332" s="383"/>
      <c r="C4332" s="254"/>
      <c r="D4332" s="45"/>
      <c r="E4332" s="45"/>
      <c r="F4332" s="334"/>
    </row>
    <row r="4333" spans="1:6" x14ac:dyDescent="0.25">
      <c r="A4333" s="382"/>
      <c r="B4333" s="383"/>
      <c r="C4333" s="254"/>
      <c r="D4333" s="45"/>
      <c r="E4333" s="45"/>
      <c r="F4333" s="334"/>
    </row>
    <row r="4334" spans="1:6" x14ac:dyDescent="0.25">
      <c r="A4334" s="382"/>
      <c r="B4334" s="383"/>
      <c r="C4334" s="254"/>
      <c r="D4334" s="45"/>
      <c r="E4334" s="45"/>
      <c r="F4334" s="334"/>
    </row>
    <row r="4335" spans="1:6" x14ac:dyDescent="0.25">
      <c r="A4335" s="382"/>
      <c r="B4335" s="383"/>
      <c r="C4335" s="254"/>
      <c r="D4335" s="45"/>
      <c r="E4335" s="45"/>
      <c r="F4335" s="334"/>
    </row>
    <row r="4336" spans="1:6" x14ac:dyDescent="0.25">
      <c r="A4336" s="382"/>
      <c r="B4336" s="383"/>
      <c r="C4336" s="254"/>
      <c r="D4336" s="45"/>
      <c r="E4336" s="45"/>
      <c r="F4336" s="334"/>
    </row>
    <row r="4337" spans="1:6" x14ac:dyDescent="0.25">
      <c r="A4337" s="382"/>
      <c r="B4337" s="383"/>
      <c r="C4337" s="254"/>
      <c r="D4337" s="45"/>
      <c r="E4337" s="45"/>
      <c r="F4337" s="334"/>
    </row>
    <row r="4338" spans="1:6" x14ac:dyDescent="0.25">
      <c r="A4338" s="382"/>
      <c r="B4338" s="383"/>
      <c r="C4338" s="254"/>
      <c r="D4338" s="45"/>
      <c r="E4338" s="45"/>
      <c r="F4338" s="334"/>
    </row>
    <row r="4339" spans="1:6" x14ac:dyDescent="0.25">
      <c r="A4339" s="382"/>
      <c r="B4339" s="383"/>
      <c r="C4339" s="254"/>
      <c r="D4339" s="45"/>
      <c r="E4339" s="45"/>
      <c r="F4339" s="334"/>
    </row>
    <row r="4340" spans="1:6" x14ac:dyDescent="0.25">
      <c r="A4340" s="382"/>
      <c r="B4340" s="383"/>
      <c r="C4340" s="254"/>
      <c r="D4340" s="45"/>
      <c r="E4340" s="45"/>
      <c r="F4340" s="334"/>
    </row>
    <row r="4341" spans="1:6" x14ac:dyDescent="0.25">
      <c r="A4341" s="382"/>
      <c r="B4341" s="383"/>
      <c r="C4341" s="254"/>
      <c r="D4341" s="45"/>
      <c r="E4341" s="45"/>
      <c r="F4341" s="334"/>
    </row>
    <row r="4342" spans="1:6" x14ac:dyDescent="0.25">
      <c r="A4342" s="382"/>
      <c r="B4342" s="383"/>
      <c r="C4342" s="254"/>
      <c r="D4342" s="45"/>
      <c r="E4342" s="45"/>
      <c r="F4342" s="334"/>
    </row>
    <row r="4343" spans="1:6" x14ac:dyDescent="0.25">
      <c r="A4343" s="382"/>
      <c r="B4343" s="383"/>
      <c r="C4343" s="254"/>
      <c r="D4343" s="45"/>
      <c r="E4343" s="45"/>
      <c r="F4343" s="334"/>
    </row>
    <row r="4344" spans="1:6" x14ac:dyDescent="0.25">
      <c r="A4344" s="382"/>
      <c r="B4344" s="383"/>
      <c r="C4344" s="254"/>
      <c r="D4344" s="45"/>
      <c r="E4344" s="45"/>
      <c r="F4344" s="334"/>
    </row>
    <row r="4345" spans="1:6" x14ac:dyDescent="0.25">
      <c r="A4345" s="382"/>
      <c r="B4345" s="383"/>
      <c r="C4345" s="254"/>
      <c r="D4345" s="45"/>
      <c r="E4345" s="45"/>
      <c r="F4345" s="334"/>
    </row>
    <row r="4346" spans="1:6" x14ac:dyDescent="0.25">
      <c r="A4346" s="382"/>
      <c r="B4346" s="383"/>
      <c r="C4346" s="254"/>
      <c r="D4346" s="45"/>
      <c r="E4346" s="45"/>
      <c r="F4346" s="334"/>
    </row>
    <row r="4347" spans="1:6" x14ac:dyDescent="0.25">
      <c r="A4347" s="382"/>
      <c r="B4347" s="383"/>
      <c r="C4347" s="254"/>
      <c r="D4347" s="45"/>
      <c r="E4347" s="45"/>
      <c r="F4347" s="334"/>
    </row>
    <row r="4348" spans="1:6" x14ac:dyDescent="0.25">
      <c r="A4348" s="382"/>
      <c r="B4348" s="383"/>
      <c r="C4348" s="254"/>
      <c r="D4348" s="45"/>
      <c r="E4348" s="45"/>
      <c r="F4348" s="334"/>
    </row>
    <row r="4349" spans="1:6" x14ac:dyDescent="0.25">
      <c r="A4349" s="382"/>
      <c r="B4349" s="383"/>
      <c r="C4349" s="254"/>
      <c r="D4349" s="45"/>
      <c r="E4349" s="45"/>
      <c r="F4349" s="334"/>
    </row>
    <row r="4350" spans="1:6" x14ac:dyDescent="0.25">
      <c r="A4350" s="382"/>
      <c r="B4350" s="383"/>
      <c r="C4350" s="254"/>
      <c r="D4350" s="45"/>
      <c r="E4350" s="45"/>
      <c r="F4350" s="334"/>
    </row>
    <row r="4351" spans="1:6" x14ac:dyDescent="0.25">
      <c r="A4351" s="382"/>
      <c r="B4351" s="383"/>
      <c r="C4351" s="254"/>
      <c r="D4351" s="45"/>
      <c r="E4351" s="45"/>
      <c r="F4351" s="334"/>
    </row>
    <row r="4352" spans="1:6" x14ac:dyDescent="0.25">
      <c r="A4352" s="382"/>
      <c r="B4352" s="383"/>
      <c r="C4352" s="254"/>
      <c r="D4352" s="45"/>
      <c r="E4352" s="45"/>
      <c r="F4352" s="334"/>
    </row>
    <row r="4353" spans="1:6" x14ac:dyDescent="0.25">
      <c r="A4353" s="382"/>
      <c r="B4353" s="383"/>
      <c r="C4353" s="254"/>
      <c r="D4353" s="45"/>
      <c r="E4353" s="45"/>
      <c r="F4353" s="334"/>
    </row>
    <row r="4354" spans="1:6" x14ac:dyDescent="0.25">
      <c r="A4354" s="382"/>
      <c r="B4354" s="383"/>
      <c r="C4354" s="254"/>
      <c r="D4354" s="45"/>
      <c r="E4354" s="45"/>
      <c r="F4354" s="334"/>
    </row>
    <row r="4355" spans="1:6" x14ac:dyDescent="0.25">
      <c r="A4355" s="382"/>
      <c r="B4355" s="383"/>
      <c r="C4355" s="254"/>
      <c r="D4355" s="45"/>
      <c r="E4355" s="45"/>
      <c r="F4355" s="334"/>
    </row>
    <row r="4356" spans="1:6" x14ac:dyDescent="0.25">
      <c r="A4356" s="382"/>
      <c r="B4356" s="383"/>
      <c r="C4356" s="254"/>
      <c r="D4356" s="45"/>
      <c r="E4356" s="45"/>
      <c r="F4356" s="334"/>
    </row>
    <row r="4357" spans="1:6" x14ac:dyDescent="0.25">
      <c r="A4357" s="382"/>
      <c r="B4357" s="383"/>
      <c r="C4357" s="254"/>
      <c r="D4357" s="45"/>
      <c r="E4357" s="45"/>
      <c r="F4357" s="334"/>
    </row>
    <row r="4358" spans="1:6" x14ac:dyDescent="0.25">
      <c r="A4358" s="382"/>
      <c r="B4358" s="383"/>
      <c r="C4358" s="254"/>
      <c r="D4358" s="45"/>
      <c r="E4358" s="45"/>
      <c r="F4358" s="334"/>
    </row>
    <row r="4359" spans="1:6" x14ac:dyDescent="0.25">
      <c r="A4359" s="382"/>
      <c r="B4359" s="383"/>
      <c r="C4359" s="254"/>
      <c r="D4359" s="45"/>
      <c r="E4359" s="45"/>
      <c r="F4359" s="334"/>
    </row>
    <row r="4360" spans="1:6" x14ac:dyDescent="0.25">
      <c r="A4360" s="382"/>
      <c r="B4360" s="383"/>
      <c r="C4360" s="254"/>
      <c r="D4360" s="45"/>
      <c r="E4360" s="45"/>
      <c r="F4360" s="334"/>
    </row>
    <row r="4361" spans="1:6" x14ac:dyDescent="0.25">
      <c r="A4361" s="382"/>
      <c r="B4361" s="383"/>
      <c r="C4361" s="254"/>
      <c r="D4361" s="45"/>
      <c r="E4361" s="45"/>
      <c r="F4361" s="334"/>
    </row>
    <row r="4362" spans="1:6" x14ac:dyDescent="0.25">
      <c r="A4362" s="382"/>
      <c r="B4362" s="383"/>
      <c r="C4362" s="254"/>
      <c r="D4362" s="45"/>
      <c r="E4362" s="45"/>
      <c r="F4362" s="334"/>
    </row>
    <row r="4363" spans="1:6" x14ac:dyDescent="0.25">
      <c r="A4363" s="382"/>
      <c r="B4363" s="383"/>
      <c r="C4363" s="254"/>
      <c r="D4363" s="45"/>
      <c r="E4363" s="45"/>
      <c r="F4363" s="334"/>
    </row>
    <row r="4364" spans="1:6" x14ac:dyDescent="0.25">
      <c r="A4364" s="382"/>
      <c r="B4364" s="383"/>
      <c r="C4364" s="254"/>
      <c r="D4364" s="45"/>
      <c r="E4364" s="45"/>
      <c r="F4364" s="334"/>
    </row>
    <row r="4365" spans="1:6" x14ac:dyDescent="0.25">
      <c r="A4365" s="382"/>
      <c r="B4365" s="383"/>
      <c r="C4365" s="254"/>
      <c r="D4365" s="45"/>
      <c r="E4365" s="45"/>
      <c r="F4365" s="334"/>
    </row>
    <row r="4366" spans="1:6" x14ac:dyDescent="0.25">
      <c r="A4366" s="382"/>
      <c r="B4366" s="383"/>
      <c r="C4366" s="254"/>
      <c r="D4366" s="45"/>
      <c r="E4366" s="45"/>
      <c r="F4366" s="334"/>
    </row>
    <row r="4367" spans="1:6" x14ac:dyDescent="0.25">
      <c r="A4367" s="382"/>
      <c r="B4367" s="383"/>
      <c r="C4367" s="254"/>
      <c r="D4367" s="45"/>
      <c r="E4367" s="45"/>
      <c r="F4367" s="334"/>
    </row>
    <row r="4368" spans="1:6" x14ac:dyDescent="0.25">
      <c r="A4368" s="382"/>
      <c r="B4368" s="383"/>
      <c r="C4368" s="254"/>
      <c r="D4368" s="45"/>
      <c r="E4368" s="45"/>
      <c r="F4368" s="334"/>
    </row>
    <row r="4369" spans="1:6" x14ac:dyDescent="0.25">
      <c r="A4369" s="382"/>
      <c r="B4369" s="383"/>
      <c r="C4369" s="254"/>
      <c r="D4369" s="45"/>
      <c r="E4369" s="45"/>
      <c r="F4369" s="334"/>
    </row>
    <row r="4370" spans="1:6" x14ac:dyDescent="0.25">
      <c r="A4370" s="382"/>
      <c r="B4370" s="383"/>
      <c r="C4370" s="254"/>
      <c r="D4370" s="45"/>
      <c r="E4370" s="45"/>
      <c r="F4370" s="334"/>
    </row>
    <row r="4371" spans="1:6" x14ac:dyDescent="0.25">
      <c r="A4371" s="382"/>
      <c r="B4371" s="383"/>
      <c r="C4371" s="254"/>
      <c r="D4371" s="45"/>
      <c r="E4371" s="45"/>
      <c r="F4371" s="334"/>
    </row>
    <row r="4372" spans="1:6" x14ac:dyDescent="0.25">
      <c r="A4372" s="382"/>
      <c r="B4372" s="383"/>
      <c r="C4372" s="254"/>
      <c r="D4372" s="45"/>
      <c r="E4372" s="45"/>
      <c r="F4372" s="334"/>
    </row>
    <row r="4373" spans="1:6" x14ac:dyDescent="0.25">
      <c r="A4373" s="382"/>
      <c r="B4373" s="383"/>
      <c r="C4373" s="254"/>
      <c r="D4373" s="45"/>
      <c r="E4373" s="45"/>
      <c r="F4373" s="334"/>
    </row>
    <row r="4374" spans="1:6" x14ac:dyDescent="0.25">
      <c r="A4374" s="382"/>
      <c r="B4374" s="383"/>
      <c r="C4374" s="254"/>
      <c r="D4374" s="45"/>
      <c r="E4374" s="45"/>
      <c r="F4374" s="334"/>
    </row>
    <row r="4375" spans="1:6" x14ac:dyDescent="0.25">
      <c r="A4375" s="382"/>
      <c r="B4375" s="383"/>
      <c r="C4375" s="254"/>
      <c r="D4375" s="45"/>
      <c r="E4375" s="45"/>
      <c r="F4375" s="334"/>
    </row>
    <row r="4376" spans="1:6" x14ac:dyDescent="0.25">
      <c r="A4376" s="382"/>
      <c r="B4376" s="383"/>
      <c r="C4376" s="254"/>
      <c r="D4376" s="45"/>
      <c r="E4376" s="45"/>
      <c r="F4376" s="334"/>
    </row>
    <row r="4377" spans="1:6" x14ac:dyDescent="0.25">
      <c r="A4377" s="382"/>
      <c r="B4377" s="383"/>
      <c r="C4377" s="254"/>
      <c r="D4377" s="45"/>
      <c r="E4377" s="45"/>
      <c r="F4377" s="334"/>
    </row>
    <row r="4378" spans="1:6" x14ac:dyDescent="0.25">
      <c r="A4378" s="382"/>
      <c r="B4378" s="383"/>
      <c r="C4378" s="254"/>
      <c r="D4378" s="45"/>
      <c r="E4378" s="45"/>
      <c r="F4378" s="334"/>
    </row>
    <row r="4379" spans="1:6" x14ac:dyDescent="0.25">
      <c r="A4379" s="382"/>
      <c r="B4379" s="383"/>
      <c r="C4379" s="254"/>
      <c r="D4379" s="45"/>
      <c r="E4379" s="45"/>
      <c r="F4379" s="334"/>
    </row>
    <row r="4380" spans="1:6" x14ac:dyDescent="0.25">
      <c r="A4380" s="382"/>
      <c r="B4380" s="383"/>
      <c r="C4380" s="254"/>
      <c r="D4380" s="45"/>
      <c r="E4380" s="45"/>
      <c r="F4380" s="334"/>
    </row>
    <row r="4381" spans="1:6" x14ac:dyDescent="0.25">
      <c r="A4381" s="382"/>
      <c r="B4381" s="383"/>
      <c r="C4381" s="254"/>
      <c r="D4381" s="45"/>
      <c r="E4381" s="45"/>
      <c r="F4381" s="334"/>
    </row>
    <row r="4382" spans="1:6" x14ac:dyDescent="0.25">
      <c r="A4382" s="382"/>
      <c r="B4382" s="383"/>
      <c r="C4382" s="254"/>
      <c r="D4382" s="45"/>
      <c r="E4382" s="45"/>
      <c r="F4382" s="334"/>
    </row>
    <row r="4383" spans="1:6" x14ac:dyDescent="0.25">
      <c r="A4383" s="382"/>
      <c r="B4383" s="383"/>
      <c r="C4383" s="254"/>
      <c r="D4383" s="45"/>
      <c r="E4383" s="45"/>
      <c r="F4383" s="334"/>
    </row>
    <row r="4384" spans="1:6" x14ac:dyDescent="0.25">
      <c r="A4384" s="382"/>
      <c r="B4384" s="383"/>
      <c r="C4384" s="254"/>
      <c r="D4384" s="45"/>
      <c r="E4384" s="45"/>
      <c r="F4384" s="334"/>
    </row>
    <row r="4385" spans="1:6" x14ac:dyDescent="0.25">
      <c r="A4385" s="382"/>
      <c r="B4385" s="383"/>
      <c r="C4385" s="254"/>
      <c r="D4385" s="45"/>
      <c r="E4385" s="45"/>
      <c r="F4385" s="334"/>
    </row>
    <row r="4386" spans="1:6" x14ac:dyDescent="0.25">
      <c r="A4386" s="382"/>
      <c r="B4386" s="383"/>
      <c r="C4386" s="254"/>
      <c r="D4386" s="45"/>
      <c r="E4386" s="45"/>
      <c r="F4386" s="334"/>
    </row>
    <row r="4387" spans="1:6" x14ac:dyDescent="0.25">
      <c r="A4387" s="382"/>
      <c r="B4387" s="383"/>
      <c r="C4387" s="254"/>
      <c r="D4387" s="45"/>
      <c r="E4387" s="45"/>
      <c r="F4387" s="334"/>
    </row>
    <row r="4388" spans="1:6" x14ac:dyDescent="0.25">
      <c r="A4388" s="382"/>
      <c r="B4388" s="383"/>
      <c r="C4388" s="254"/>
      <c r="D4388" s="45"/>
      <c r="E4388" s="45"/>
      <c r="F4388" s="334"/>
    </row>
    <row r="4389" spans="1:6" x14ac:dyDescent="0.25">
      <c r="A4389" s="382"/>
      <c r="B4389" s="383"/>
      <c r="C4389" s="254"/>
      <c r="D4389" s="45"/>
      <c r="E4389" s="45"/>
      <c r="F4389" s="334"/>
    </row>
    <row r="4390" spans="1:6" x14ac:dyDescent="0.25">
      <c r="A4390" s="382"/>
      <c r="B4390" s="383"/>
      <c r="C4390" s="254"/>
      <c r="D4390" s="45"/>
      <c r="E4390" s="45"/>
      <c r="F4390" s="334"/>
    </row>
    <row r="4391" spans="1:6" x14ac:dyDescent="0.25">
      <c r="A4391" s="382"/>
      <c r="B4391" s="383"/>
      <c r="C4391" s="254"/>
      <c r="D4391" s="45"/>
      <c r="E4391" s="45"/>
      <c r="F4391" s="334"/>
    </row>
    <row r="4392" spans="1:6" x14ac:dyDescent="0.25">
      <c r="A4392" s="382"/>
      <c r="B4392" s="383"/>
      <c r="C4392" s="254"/>
      <c r="D4392" s="45"/>
      <c r="E4392" s="45"/>
      <c r="F4392" s="334"/>
    </row>
    <row r="4393" spans="1:6" x14ac:dyDescent="0.25">
      <c r="A4393" s="382"/>
      <c r="B4393" s="383"/>
      <c r="C4393" s="254"/>
      <c r="D4393" s="45"/>
      <c r="E4393" s="45"/>
      <c r="F4393" s="334"/>
    </row>
    <row r="4394" spans="1:6" x14ac:dyDescent="0.25">
      <c r="A4394" s="382"/>
      <c r="B4394" s="383"/>
      <c r="C4394" s="254"/>
      <c r="D4394" s="45"/>
      <c r="E4394" s="45"/>
      <c r="F4394" s="334"/>
    </row>
    <row r="4395" spans="1:6" x14ac:dyDescent="0.25">
      <c r="A4395" s="382"/>
      <c r="B4395" s="383"/>
      <c r="C4395" s="254"/>
      <c r="D4395" s="45"/>
      <c r="E4395" s="45"/>
      <c r="F4395" s="334"/>
    </row>
    <row r="4396" spans="1:6" x14ac:dyDescent="0.25">
      <c r="A4396" s="382"/>
      <c r="B4396" s="383"/>
      <c r="C4396" s="254"/>
      <c r="D4396" s="45"/>
      <c r="E4396" s="45"/>
      <c r="F4396" s="334"/>
    </row>
    <row r="4397" spans="1:6" x14ac:dyDescent="0.25">
      <c r="A4397" s="382"/>
      <c r="B4397" s="383"/>
      <c r="C4397" s="254"/>
      <c r="D4397" s="45"/>
      <c r="E4397" s="45"/>
      <c r="F4397" s="334"/>
    </row>
    <row r="4398" spans="1:6" x14ac:dyDescent="0.25">
      <c r="A4398" s="382"/>
      <c r="B4398" s="383"/>
      <c r="C4398" s="254"/>
      <c r="D4398" s="45"/>
      <c r="E4398" s="45"/>
      <c r="F4398" s="334"/>
    </row>
    <row r="4399" spans="1:6" x14ac:dyDescent="0.25">
      <c r="A4399" s="382"/>
      <c r="B4399" s="383"/>
      <c r="C4399" s="254"/>
      <c r="D4399" s="45"/>
      <c r="E4399" s="45"/>
      <c r="F4399" s="334"/>
    </row>
    <row r="4400" spans="1:6" x14ac:dyDescent="0.25">
      <c r="A4400" s="382"/>
      <c r="B4400" s="383"/>
      <c r="C4400" s="254"/>
      <c r="D4400" s="45"/>
      <c r="E4400" s="45"/>
      <c r="F4400" s="334"/>
    </row>
    <row r="4401" spans="1:6" x14ac:dyDescent="0.25">
      <c r="A4401" s="382"/>
      <c r="B4401" s="383"/>
      <c r="C4401" s="254"/>
      <c r="D4401" s="45"/>
      <c r="E4401" s="45"/>
      <c r="F4401" s="334"/>
    </row>
    <row r="4402" spans="1:6" x14ac:dyDescent="0.25">
      <c r="A4402" s="382"/>
      <c r="B4402" s="383"/>
      <c r="C4402" s="254"/>
      <c r="D4402" s="45"/>
      <c r="E4402" s="45"/>
      <c r="F4402" s="334"/>
    </row>
    <row r="4403" spans="1:6" x14ac:dyDescent="0.25">
      <c r="A4403" s="382"/>
      <c r="B4403" s="383"/>
      <c r="C4403" s="254"/>
      <c r="D4403" s="45"/>
      <c r="E4403" s="45"/>
      <c r="F4403" s="334"/>
    </row>
    <row r="4404" spans="1:6" x14ac:dyDescent="0.25">
      <c r="A4404" s="382"/>
      <c r="B4404" s="383"/>
      <c r="C4404" s="254"/>
      <c r="D4404" s="45"/>
      <c r="E4404" s="45"/>
      <c r="F4404" s="334"/>
    </row>
    <row r="4405" spans="1:6" x14ac:dyDescent="0.25">
      <c r="A4405" s="382"/>
      <c r="B4405" s="383"/>
      <c r="C4405" s="254"/>
      <c r="D4405" s="45"/>
      <c r="E4405" s="45"/>
      <c r="F4405" s="334"/>
    </row>
    <row r="4406" spans="1:6" x14ac:dyDescent="0.25">
      <c r="A4406" s="382"/>
      <c r="B4406" s="383"/>
      <c r="C4406" s="254"/>
      <c r="D4406" s="45"/>
      <c r="E4406" s="45"/>
      <c r="F4406" s="334"/>
    </row>
    <row r="4407" spans="1:6" x14ac:dyDescent="0.25">
      <c r="A4407" s="382"/>
      <c r="B4407" s="383"/>
      <c r="C4407" s="254"/>
      <c r="D4407" s="45"/>
      <c r="E4407" s="45"/>
      <c r="F4407" s="334"/>
    </row>
    <row r="4408" spans="1:6" x14ac:dyDescent="0.25">
      <c r="A4408" s="382"/>
      <c r="B4408" s="383"/>
      <c r="C4408" s="254"/>
      <c r="D4408" s="45"/>
      <c r="E4408" s="45"/>
      <c r="F4408" s="334"/>
    </row>
    <row r="4409" spans="1:6" x14ac:dyDescent="0.25">
      <c r="A4409" s="382"/>
      <c r="B4409" s="383"/>
      <c r="C4409" s="254"/>
      <c r="D4409" s="45"/>
      <c r="E4409" s="45"/>
      <c r="F4409" s="334"/>
    </row>
    <row r="4410" spans="1:6" x14ac:dyDescent="0.25">
      <c r="A4410" s="382"/>
      <c r="B4410" s="383"/>
      <c r="C4410" s="254"/>
      <c r="D4410" s="45"/>
      <c r="E4410" s="45"/>
      <c r="F4410" s="334"/>
    </row>
    <row r="4411" spans="1:6" x14ac:dyDescent="0.25">
      <c r="A4411" s="382"/>
      <c r="B4411" s="383"/>
      <c r="C4411" s="254"/>
      <c r="D4411" s="45"/>
      <c r="E4411" s="45"/>
      <c r="F4411" s="334"/>
    </row>
    <row r="4412" spans="1:6" x14ac:dyDescent="0.25">
      <c r="A4412" s="382"/>
      <c r="B4412" s="383"/>
      <c r="C4412" s="254"/>
      <c r="D4412" s="45"/>
      <c r="E4412" s="45"/>
      <c r="F4412" s="334"/>
    </row>
    <row r="4413" spans="1:6" x14ac:dyDescent="0.25">
      <c r="A4413" s="382"/>
      <c r="B4413" s="383"/>
      <c r="C4413" s="254"/>
      <c r="D4413" s="45"/>
      <c r="E4413" s="45"/>
      <c r="F4413" s="334"/>
    </row>
    <row r="4414" spans="1:6" x14ac:dyDescent="0.25">
      <c r="A4414" s="382"/>
      <c r="B4414" s="383"/>
      <c r="C4414" s="254"/>
      <c r="D4414" s="45"/>
      <c r="E4414" s="45"/>
      <c r="F4414" s="334"/>
    </row>
    <row r="4415" spans="1:6" x14ac:dyDescent="0.25">
      <c r="A4415" s="382"/>
      <c r="B4415" s="383"/>
      <c r="C4415" s="254"/>
      <c r="D4415" s="45"/>
      <c r="E4415" s="45"/>
      <c r="F4415" s="334"/>
    </row>
    <row r="4416" spans="1:6" x14ac:dyDescent="0.25">
      <c r="A4416" s="382"/>
      <c r="B4416" s="383"/>
      <c r="C4416" s="254"/>
      <c r="D4416" s="45"/>
      <c r="E4416" s="45"/>
      <c r="F4416" s="334"/>
    </row>
    <row r="4417" spans="1:6" x14ac:dyDescent="0.25">
      <c r="A4417" s="382"/>
      <c r="B4417" s="383"/>
      <c r="C4417" s="254"/>
      <c r="D4417" s="45"/>
      <c r="E4417" s="45"/>
      <c r="F4417" s="334"/>
    </row>
    <row r="4418" spans="1:6" x14ac:dyDescent="0.25">
      <c r="A4418" s="382"/>
      <c r="B4418" s="383"/>
      <c r="C4418" s="254"/>
      <c r="D4418" s="45"/>
      <c r="E4418" s="45"/>
      <c r="F4418" s="334"/>
    </row>
    <row r="4419" spans="1:6" x14ac:dyDescent="0.25">
      <c r="A4419" s="382"/>
      <c r="B4419" s="383"/>
      <c r="C4419" s="254"/>
      <c r="D4419" s="45"/>
      <c r="E4419" s="45"/>
      <c r="F4419" s="334"/>
    </row>
    <row r="4420" spans="1:6" x14ac:dyDescent="0.25">
      <c r="A4420" s="382"/>
      <c r="B4420" s="383"/>
      <c r="C4420" s="254"/>
      <c r="D4420" s="45"/>
      <c r="E4420" s="45"/>
      <c r="F4420" s="334"/>
    </row>
    <row r="4421" spans="1:6" x14ac:dyDescent="0.25">
      <c r="A4421" s="382"/>
      <c r="B4421" s="383"/>
      <c r="C4421" s="254"/>
      <c r="D4421" s="45"/>
      <c r="E4421" s="45"/>
      <c r="F4421" s="334"/>
    </row>
    <row r="4422" spans="1:6" x14ac:dyDescent="0.25">
      <c r="A4422" s="382"/>
      <c r="B4422" s="383"/>
      <c r="C4422" s="254"/>
      <c r="D4422" s="45"/>
      <c r="E4422" s="45"/>
      <c r="F4422" s="334"/>
    </row>
    <row r="4423" spans="1:6" x14ac:dyDescent="0.25">
      <c r="A4423" s="382"/>
      <c r="B4423" s="383"/>
      <c r="C4423" s="254"/>
      <c r="D4423" s="45"/>
      <c r="E4423" s="45"/>
      <c r="F4423" s="334"/>
    </row>
    <row r="4424" spans="1:6" x14ac:dyDescent="0.25">
      <c r="A4424" s="382"/>
      <c r="B4424" s="383"/>
      <c r="C4424" s="254"/>
      <c r="D4424" s="45"/>
      <c r="E4424" s="45"/>
      <c r="F4424" s="334"/>
    </row>
    <row r="4425" spans="1:6" x14ac:dyDescent="0.25">
      <c r="A4425" s="382"/>
      <c r="B4425" s="383"/>
      <c r="C4425" s="254"/>
      <c r="D4425" s="45"/>
      <c r="E4425" s="45"/>
      <c r="F4425" s="334"/>
    </row>
    <row r="4426" spans="1:6" x14ac:dyDescent="0.25">
      <c r="A4426" s="382"/>
      <c r="B4426" s="383"/>
      <c r="C4426" s="254"/>
      <c r="D4426" s="45"/>
      <c r="E4426" s="45"/>
      <c r="F4426" s="334"/>
    </row>
    <row r="4427" spans="1:6" x14ac:dyDescent="0.25">
      <c r="A4427" s="382"/>
      <c r="B4427" s="383"/>
      <c r="C4427" s="254"/>
      <c r="D4427" s="45"/>
      <c r="E4427" s="45"/>
      <c r="F4427" s="334"/>
    </row>
    <row r="4428" spans="1:6" x14ac:dyDescent="0.25">
      <c r="A4428" s="382"/>
      <c r="B4428" s="383"/>
      <c r="C4428" s="254"/>
      <c r="D4428" s="45"/>
      <c r="E4428" s="45"/>
      <c r="F4428" s="334"/>
    </row>
    <row r="4429" spans="1:6" x14ac:dyDescent="0.25">
      <c r="A4429" s="382"/>
      <c r="B4429" s="383"/>
      <c r="C4429" s="254"/>
      <c r="D4429" s="45"/>
      <c r="E4429" s="45"/>
      <c r="F4429" s="334"/>
    </row>
    <row r="4430" spans="1:6" x14ac:dyDescent="0.25">
      <c r="A4430" s="382"/>
      <c r="B4430" s="383"/>
      <c r="C4430" s="254"/>
      <c r="D4430" s="45"/>
      <c r="E4430" s="45"/>
      <c r="F4430" s="334"/>
    </row>
    <row r="4431" spans="1:6" x14ac:dyDescent="0.25">
      <c r="A4431" s="382"/>
      <c r="B4431" s="383"/>
      <c r="C4431" s="254"/>
      <c r="D4431" s="45"/>
      <c r="E4431" s="45"/>
      <c r="F4431" s="334"/>
    </row>
    <row r="4432" spans="1:6" x14ac:dyDescent="0.25">
      <c r="A4432" s="382"/>
      <c r="B4432" s="383"/>
      <c r="C4432" s="254"/>
      <c r="D4432" s="45"/>
      <c r="E4432" s="45"/>
      <c r="F4432" s="334"/>
    </row>
    <row r="4433" spans="1:6" x14ac:dyDescent="0.25">
      <c r="A4433" s="382"/>
      <c r="B4433" s="383"/>
      <c r="C4433" s="254"/>
      <c r="D4433" s="45"/>
      <c r="E4433" s="45"/>
      <c r="F4433" s="334"/>
    </row>
    <row r="4434" spans="1:6" x14ac:dyDescent="0.25">
      <c r="A4434" s="382"/>
      <c r="B4434" s="383"/>
      <c r="C4434" s="254"/>
      <c r="D4434" s="45"/>
      <c r="E4434" s="45"/>
      <c r="F4434" s="334"/>
    </row>
    <row r="4435" spans="1:6" x14ac:dyDescent="0.25">
      <c r="A4435" s="382"/>
      <c r="B4435" s="383"/>
      <c r="C4435" s="254"/>
      <c r="D4435" s="45"/>
      <c r="E4435" s="45"/>
      <c r="F4435" s="334"/>
    </row>
    <row r="4436" spans="1:6" x14ac:dyDescent="0.25">
      <c r="A4436" s="382"/>
      <c r="B4436" s="383"/>
      <c r="C4436" s="254"/>
      <c r="D4436" s="45"/>
      <c r="E4436" s="45"/>
      <c r="F4436" s="334"/>
    </row>
    <row r="4437" spans="1:6" x14ac:dyDescent="0.25">
      <c r="A4437" s="382"/>
      <c r="B4437" s="383"/>
      <c r="C4437" s="254"/>
      <c r="D4437" s="45"/>
      <c r="E4437" s="45"/>
      <c r="F4437" s="334"/>
    </row>
    <row r="4438" spans="1:6" x14ac:dyDescent="0.25">
      <c r="A4438" s="382"/>
      <c r="B4438" s="383"/>
      <c r="C4438" s="254"/>
      <c r="D4438" s="45"/>
      <c r="E4438" s="45"/>
      <c r="F4438" s="334"/>
    </row>
    <row r="4439" spans="1:6" x14ac:dyDescent="0.25">
      <c r="A4439" s="382"/>
      <c r="B4439" s="383"/>
      <c r="C4439" s="254"/>
      <c r="D4439" s="45"/>
      <c r="E4439" s="45"/>
      <c r="F4439" s="334"/>
    </row>
    <row r="4440" spans="1:6" x14ac:dyDescent="0.25">
      <c r="A4440" s="382"/>
      <c r="B4440" s="383"/>
      <c r="C4440" s="254"/>
      <c r="D4440" s="45"/>
      <c r="E4440" s="45"/>
      <c r="F4440" s="334"/>
    </row>
    <row r="4441" spans="1:6" x14ac:dyDescent="0.25">
      <c r="A4441" s="382"/>
      <c r="B4441" s="383"/>
      <c r="C4441" s="254"/>
      <c r="D4441" s="45"/>
      <c r="E4441" s="45"/>
      <c r="F4441" s="334"/>
    </row>
    <row r="4442" spans="1:6" x14ac:dyDescent="0.25">
      <c r="A4442" s="382"/>
      <c r="B4442" s="383"/>
      <c r="C4442" s="254"/>
      <c r="D4442" s="45"/>
      <c r="E4442" s="45"/>
      <c r="F4442" s="334"/>
    </row>
    <row r="4443" spans="1:6" x14ac:dyDescent="0.25">
      <c r="A4443" s="382"/>
      <c r="B4443" s="383"/>
      <c r="C4443" s="254"/>
      <c r="D4443" s="45"/>
      <c r="E4443" s="45"/>
      <c r="F4443" s="334"/>
    </row>
    <row r="4444" spans="1:6" x14ac:dyDescent="0.25">
      <c r="A4444" s="382"/>
      <c r="B4444" s="383"/>
      <c r="C4444" s="254"/>
      <c r="D4444" s="45"/>
      <c r="E4444" s="45"/>
      <c r="F4444" s="334"/>
    </row>
    <row r="4445" spans="1:6" x14ac:dyDescent="0.25">
      <c r="A4445" s="382"/>
      <c r="B4445" s="383"/>
      <c r="C4445" s="254"/>
      <c r="D4445" s="45"/>
      <c r="E4445" s="45"/>
      <c r="F4445" s="334"/>
    </row>
    <row r="4446" spans="1:6" x14ac:dyDescent="0.25">
      <c r="A4446" s="382"/>
      <c r="B4446" s="383"/>
      <c r="C4446" s="254"/>
      <c r="D4446" s="45"/>
      <c r="E4446" s="45"/>
      <c r="F4446" s="334"/>
    </row>
    <row r="4447" spans="1:6" x14ac:dyDescent="0.25">
      <c r="A4447" s="382"/>
      <c r="B4447" s="383"/>
      <c r="C4447" s="254"/>
      <c r="D4447" s="45"/>
      <c r="E4447" s="45"/>
      <c r="F4447" s="334"/>
    </row>
    <row r="4448" spans="1:6" x14ac:dyDescent="0.25">
      <c r="A4448" s="382"/>
      <c r="B4448" s="383"/>
      <c r="C4448" s="254"/>
      <c r="D4448" s="45"/>
      <c r="E4448" s="45"/>
      <c r="F4448" s="334"/>
    </row>
    <row r="4449" spans="1:6" x14ac:dyDescent="0.25">
      <c r="A4449" s="382"/>
      <c r="B4449" s="383"/>
      <c r="C4449" s="254"/>
      <c r="D4449" s="45"/>
      <c r="E4449" s="45"/>
      <c r="F4449" s="334"/>
    </row>
    <row r="4450" spans="1:6" x14ac:dyDescent="0.25">
      <c r="A4450" s="382"/>
      <c r="B4450" s="383"/>
      <c r="C4450" s="254"/>
      <c r="D4450" s="45"/>
      <c r="E4450" s="45"/>
      <c r="F4450" s="334"/>
    </row>
    <row r="4451" spans="1:6" x14ac:dyDescent="0.25">
      <c r="A4451" s="382"/>
      <c r="B4451" s="383"/>
      <c r="C4451" s="254"/>
      <c r="D4451" s="45"/>
      <c r="E4451" s="45"/>
      <c r="F4451" s="334"/>
    </row>
    <row r="4452" spans="1:6" x14ac:dyDescent="0.25">
      <c r="A4452" s="382"/>
      <c r="B4452" s="383"/>
      <c r="C4452" s="254"/>
      <c r="D4452" s="45"/>
      <c r="E4452" s="45"/>
      <c r="F4452" s="334"/>
    </row>
    <row r="4453" spans="1:6" x14ac:dyDescent="0.25">
      <c r="A4453" s="382"/>
      <c r="B4453" s="383"/>
      <c r="C4453" s="254"/>
      <c r="D4453" s="45"/>
      <c r="E4453" s="45"/>
      <c r="F4453" s="334"/>
    </row>
    <row r="4454" spans="1:6" x14ac:dyDescent="0.25">
      <c r="A4454" s="382"/>
      <c r="B4454" s="383"/>
      <c r="C4454" s="254"/>
      <c r="D4454" s="45"/>
      <c r="E4454" s="45"/>
      <c r="F4454" s="334"/>
    </row>
    <row r="4455" spans="1:6" x14ac:dyDescent="0.25">
      <c r="A4455" s="382"/>
      <c r="B4455" s="383"/>
      <c r="C4455" s="254"/>
      <c r="D4455" s="45"/>
      <c r="E4455" s="45"/>
      <c r="F4455" s="334"/>
    </row>
    <row r="4456" spans="1:6" x14ac:dyDescent="0.25">
      <c r="A4456" s="382"/>
      <c r="B4456" s="383"/>
      <c r="C4456" s="254"/>
      <c r="D4456" s="45"/>
      <c r="E4456" s="45"/>
      <c r="F4456" s="334"/>
    </row>
    <row r="4457" spans="1:6" x14ac:dyDescent="0.25">
      <c r="A4457" s="382"/>
      <c r="B4457" s="383"/>
      <c r="C4457" s="254"/>
      <c r="D4457" s="45"/>
      <c r="E4457" s="45"/>
      <c r="F4457" s="334"/>
    </row>
    <row r="4458" spans="1:6" x14ac:dyDescent="0.25">
      <c r="A4458" s="382"/>
      <c r="B4458" s="383"/>
      <c r="C4458" s="254"/>
      <c r="D4458" s="45"/>
      <c r="E4458" s="45"/>
      <c r="F4458" s="334"/>
    </row>
    <row r="4459" spans="1:6" x14ac:dyDescent="0.25">
      <c r="A4459" s="382"/>
      <c r="B4459" s="383"/>
      <c r="C4459" s="254"/>
      <c r="D4459" s="45"/>
      <c r="E4459" s="45"/>
      <c r="F4459" s="334"/>
    </row>
    <row r="4460" spans="1:6" x14ac:dyDescent="0.25">
      <c r="A4460" s="382"/>
      <c r="B4460" s="383"/>
      <c r="C4460" s="254"/>
      <c r="D4460" s="45"/>
      <c r="E4460" s="45"/>
      <c r="F4460" s="334"/>
    </row>
    <row r="4461" spans="1:6" x14ac:dyDescent="0.25">
      <c r="A4461" s="382"/>
      <c r="B4461" s="383"/>
      <c r="C4461" s="254"/>
      <c r="D4461" s="45"/>
      <c r="E4461" s="45"/>
      <c r="F4461" s="334"/>
    </row>
    <row r="4462" spans="1:6" x14ac:dyDescent="0.25">
      <c r="A4462" s="382"/>
      <c r="B4462" s="383"/>
      <c r="C4462" s="254"/>
      <c r="D4462" s="45"/>
      <c r="E4462" s="45"/>
      <c r="F4462" s="334"/>
    </row>
    <row r="4463" spans="1:6" x14ac:dyDescent="0.25">
      <c r="A4463" s="382"/>
      <c r="B4463" s="383"/>
      <c r="C4463" s="254"/>
      <c r="D4463" s="45"/>
      <c r="E4463" s="45"/>
      <c r="F4463" s="334"/>
    </row>
    <row r="4464" spans="1:6" x14ac:dyDescent="0.25">
      <c r="A4464" s="382"/>
      <c r="B4464" s="383"/>
      <c r="C4464" s="254"/>
      <c r="D4464" s="45"/>
      <c r="E4464" s="45"/>
      <c r="F4464" s="334"/>
    </row>
    <row r="4465" spans="1:6" x14ac:dyDescent="0.25">
      <c r="A4465" s="382"/>
      <c r="B4465" s="383"/>
      <c r="C4465" s="254"/>
      <c r="D4465" s="45"/>
      <c r="E4465" s="45"/>
      <c r="F4465" s="334"/>
    </row>
    <row r="4466" spans="1:6" x14ac:dyDescent="0.25">
      <c r="A4466" s="382"/>
      <c r="B4466" s="383"/>
      <c r="C4466" s="254"/>
      <c r="D4466" s="45"/>
      <c r="E4466" s="45"/>
      <c r="F4466" s="334"/>
    </row>
    <row r="4467" spans="1:6" x14ac:dyDescent="0.25">
      <c r="A4467" s="382"/>
      <c r="B4467" s="383"/>
      <c r="C4467" s="254"/>
      <c r="D4467" s="45"/>
      <c r="E4467" s="45"/>
      <c r="F4467" s="334"/>
    </row>
    <row r="4468" spans="1:6" x14ac:dyDescent="0.25">
      <c r="A4468" s="382"/>
      <c r="B4468" s="383"/>
      <c r="C4468" s="254"/>
      <c r="D4468" s="45"/>
      <c r="E4468" s="45"/>
      <c r="F4468" s="334"/>
    </row>
    <row r="4469" spans="1:6" x14ac:dyDescent="0.25">
      <c r="A4469" s="382"/>
      <c r="B4469" s="383"/>
      <c r="C4469" s="254"/>
      <c r="D4469" s="45"/>
      <c r="E4469" s="45"/>
      <c r="F4469" s="334"/>
    </row>
    <row r="4470" spans="1:6" x14ac:dyDescent="0.25">
      <c r="A4470" s="382"/>
      <c r="B4470" s="383"/>
      <c r="C4470" s="254"/>
      <c r="D4470" s="45"/>
      <c r="E4470" s="45"/>
      <c r="F4470" s="334"/>
    </row>
    <row r="4471" spans="1:6" x14ac:dyDescent="0.25">
      <c r="A4471" s="382"/>
      <c r="B4471" s="383"/>
      <c r="C4471" s="254"/>
      <c r="D4471" s="45"/>
      <c r="E4471" s="45"/>
      <c r="F4471" s="334"/>
    </row>
    <row r="4472" spans="1:6" x14ac:dyDescent="0.25">
      <c r="A4472" s="382"/>
      <c r="B4472" s="383"/>
      <c r="C4472" s="254"/>
      <c r="D4472" s="45"/>
      <c r="E4472" s="45"/>
      <c r="F4472" s="334"/>
    </row>
    <row r="4473" spans="1:6" x14ac:dyDescent="0.25">
      <c r="A4473" s="382"/>
      <c r="B4473" s="383"/>
      <c r="C4473" s="254"/>
      <c r="D4473" s="45"/>
      <c r="E4473" s="45"/>
      <c r="F4473" s="334"/>
    </row>
    <row r="4474" spans="1:6" x14ac:dyDescent="0.25">
      <c r="A4474" s="382"/>
      <c r="B4474" s="383"/>
      <c r="C4474" s="254"/>
      <c r="D4474" s="45"/>
      <c r="E4474" s="45"/>
      <c r="F4474" s="334"/>
    </row>
    <row r="4475" spans="1:6" x14ac:dyDescent="0.25">
      <c r="A4475" s="382"/>
      <c r="B4475" s="383"/>
      <c r="C4475" s="254"/>
      <c r="D4475" s="45"/>
      <c r="E4475" s="45"/>
      <c r="F4475" s="334"/>
    </row>
    <row r="4476" spans="1:6" x14ac:dyDescent="0.25">
      <c r="A4476" s="382"/>
      <c r="B4476" s="383"/>
      <c r="C4476" s="254"/>
      <c r="D4476" s="45"/>
      <c r="E4476" s="45"/>
      <c r="F4476" s="334"/>
    </row>
    <row r="4477" spans="1:6" x14ac:dyDescent="0.25">
      <c r="A4477" s="382"/>
      <c r="B4477" s="383"/>
      <c r="C4477" s="254"/>
      <c r="D4477" s="45"/>
      <c r="E4477" s="45"/>
      <c r="F4477" s="334"/>
    </row>
    <row r="4478" spans="1:6" x14ac:dyDescent="0.25">
      <c r="A4478" s="382"/>
      <c r="B4478" s="383"/>
      <c r="C4478" s="254"/>
      <c r="D4478" s="45"/>
      <c r="E4478" s="45"/>
      <c r="F4478" s="334"/>
    </row>
    <row r="4479" spans="1:6" x14ac:dyDescent="0.25">
      <c r="A4479" s="382"/>
      <c r="B4479" s="383"/>
      <c r="C4479" s="254"/>
      <c r="D4479" s="45"/>
      <c r="E4479" s="45"/>
      <c r="F4479" s="334"/>
    </row>
    <row r="4480" spans="1:6" x14ac:dyDescent="0.25">
      <c r="A4480" s="382"/>
      <c r="B4480" s="383"/>
      <c r="C4480" s="254"/>
      <c r="D4480" s="45"/>
      <c r="E4480" s="45"/>
      <c r="F4480" s="334"/>
    </row>
    <row r="4481" spans="1:6" x14ac:dyDescent="0.25">
      <c r="A4481" s="382"/>
      <c r="B4481" s="383"/>
      <c r="C4481" s="254"/>
      <c r="D4481" s="45"/>
      <c r="E4481" s="45"/>
      <c r="F4481" s="334"/>
    </row>
    <row r="4482" spans="1:6" x14ac:dyDescent="0.25">
      <c r="A4482" s="382"/>
      <c r="B4482" s="383"/>
      <c r="C4482" s="254"/>
      <c r="D4482" s="45"/>
      <c r="E4482" s="45"/>
      <c r="F4482" s="334"/>
    </row>
    <row r="4483" spans="1:6" x14ac:dyDescent="0.25">
      <c r="A4483" s="382"/>
      <c r="B4483" s="383"/>
      <c r="C4483" s="254"/>
      <c r="D4483" s="45"/>
      <c r="E4483" s="45"/>
      <c r="F4483" s="334"/>
    </row>
    <row r="4484" spans="1:6" x14ac:dyDescent="0.25">
      <c r="A4484" s="382"/>
      <c r="B4484" s="383"/>
      <c r="C4484" s="254"/>
      <c r="D4484" s="45"/>
      <c r="E4484" s="45"/>
      <c r="F4484" s="334"/>
    </row>
    <row r="4485" spans="1:6" x14ac:dyDescent="0.25">
      <c r="A4485" s="382"/>
      <c r="B4485" s="383"/>
      <c r="C4485" s="254"/>
      <c r="D4485" s="45"/>
      <c r="E4485" s="45"/>
      <c r="F4485" s="334"/>
    </row>
    <row r="4486" spans="1:6" x14ac:dyDescent="0.25">
      <c r="A4486" s="382"/>
      <c r="B4486" s="383"/>
      <c r="C4486" s="254"/>
      <c r="D4486" s="45"/>
      <c r="E4486" s="45"/>
      <c r="F4486" s="334"/>
    </row>
    <row r="4487" spans="1:6" x14ac:dyDescent="0.25">
      <c r="A4487" s="382"/>
      <c r="B4487" s="383"/>
      <c r="C4487" s="254"/>
      <c r="D4487" s="45"/>
      <c r="E4487" s="45"/>
      <c r="F4487" s="334"/>
    </row>
    <row r="4488" spans="1:6" x14ac:dyDescent="0.25">
      <c r="A4488" s="382"/>
      <c r="B4488" s="383"/>
      <c r="C4488" s="254"/>
      <c r="D4488" s="45"/>
      <c r="E4488" s="45"/>
      <c r="F4488" s="334"/>
    </row>
    <row r="4489" spans="1:6" x14ac:dyDescent="0.25">
      <c r="A4489" s="382"/>
      <c r="B4489" s="383"/>
      <c r="C4489" s="254"/>
      <c r="D4489" s="45"/>
      <c r="E4489" s="45"/>
      <c r="F4489" s="334"/>
    </row>
    <row r="4490" spans="1:6" x14ac:dyDescent="0.25">
      <c r="A4490" s="382"/>
      <c r="B4490" s="383"/>
      <c r="C4490" s="254"/>
      <c r="D4490" s="45"/>
      <c r="E4490" s="45"/>
      <c r="F4490" s="334"/>
    </row>
    <row r="4491" spans="1:6" x14ac:dyDescent="0.25">
      <c r="A4491" s="382"/>
      <c r="B4491" s="383"/>
      <c r="C4491" s="254"/>
      <c r="D4491" s="45"/>
      <c r="E4491" s="45"/>
      <c r="F4491" s="334"/>
    </row>
    <row r="4492" spans="1:6" x14ac:dyDescent="0.25">
      <c r="A4492" s="382"/>
      <c r="B4492" s="383"/>
      <c r="C4492" s="254"/>
      <c r="D4492" s="45"/>
      <c r="E4492" s="45"/>
      <c r="F4492" s="334"/>
    </row>
    <row r="4493" spans="1:6" x14ac:dyDescent="0.25">
      <c r="A4493" s="382"/>
      <c r="B4493" s="383"/>
      <c r="C4493" s="254"/>
      <c r="D4493" s="45"/>
      <c r="E4493" s="45"/>
      <c r="F4493" s="334"/>
    </row>
    <row r="4494" spans="1:6" x14ac:dyDescent="0.25">
      <c r="A4494" s="382"/>
      <c r="B4494" s="383"/>
      <c r="C4494" s="254"/>
      <c r="D4494" s="45"/>
      <c r="E4494" s="45"/>
      <c r="F4494" s="334"/>
    </row>
    <row r="4495" spans="1:6" x14ac:dyDescent="0.25">
      <c r="A4495" s="382"/>
      <c r="B4495" s="383"/>
      <c r="C4495" s="254"/>
      <c r="D4495" s="45"/>
      <c r="E4495" s="45"/>
      <c r="F4495" s="334"/>
    </row>
    <row r="4496" spans="1:6" x14ac:dyDescent="0.25">
      <c r="A4496" s="382"/>
      <c r="B4496" s="383"/>
      <c r="C4496" s="254"/>
      <c r="D4496" s="45"/>
      <c r="E4496" s="45"/>
      <c r="F4496" s="334"/>
    </row>
    <row r="4497" spans="1:6" x14ac:dyDescent="0.25">
      <c r="A4497" s="382"/>
      <c r="B4497" s="383"/>
      <c r="C4497" s="254"/>
      <c r="D4497" s="45"/>
      <c r="E4497" s="45"/>
      <c r="F4497" s="334"/>
    </row>
    <row r="4498" spans="1:6" x14ac:dyDescent="0.25">
      <c r="A4498" s="382"/>
      <c r="B4498" s="383"/>
      <c r="C4498" s="254"/>
      <c r="D4498" s="45"/>
      <c r="E4498" s="45"/>
      <c r="F4498" s="334"/>
    </row>
    <row r="4499" spans="1:6" x14ac:dyDescent="0.25">
      <c r="A4499" s="382"/>
      <c r="B4499" s="383"/>
      <c r="C4499" s="254"/>
      <c r="D4499" s="45"/>
      <c r="E4499" s="45"/>
      <c r="F4499" s="334"/>
    </row>
    <row r="4500" spans="1:6" x14ac:dyDescent="0.25">
      <c r="A4500" s="382"/>
      <c r="B4500" s="383"/>
      <c r="C4500" s="254"/>
      <c r="D4500" s="45"/>
      <c r="E4500" s="45"/>
      <c r="F4500" s="334"/>
    </row>
    <row r="4501" spans="1:6" x14ac:dyDescent="0.25">
      <c r="A4501" s="382"/>
      <c r="B4501" s="383"/>
      <c r="C4501" s="254"/>
      <c r="D4501" s="45"/>
      <c r="E4501" s="45"/>
      <c r="F4501" s="334"/>
    </row>
    <row r="4502" spans="1:6" x14ac:dyDescent="0.25">
      <c r="A4502" s="382"/>
      <c r="B4502" s="383"/>
      <c r="C4502" s="254"/>
      <c r="D4502" s="45"/>
      <c r="E4502" s="45"/>
      <c r="F4502" s="334"/>
    </row>
    <row r="4503" spans="1:6" x14ac:dyDescent="0.25">
      <c r="A4503" s="382"/>
      <c r="B4503" s="383"/>
      <c r="C4503" s="254"/>
      <c r="D4503" s="45"/>
      <c r="E4503" s="45"/>
      <c r="F4503" s="334"/>
    </row>
    <row r="4504" spans="1:6" x14ac:dyDescent="0.25">
      <c r="A4504" s="382"/>
      <c r="B4504" s="383"/>
      <c r="C4504" s="254"/>
      <c r="D4504" s="45"/>
      <c r="E4504" s="45"/>
      <c r="F4504" s="334"/>
    </row>
    <row r="4505" spans="1:6" x14ac:dyDescent="0.25">
      <c r="A4505" s="382"/>
      <c r="B4505" s="383"/>
      <c r="C4505" s="254"/>
      <c r="D4505" s="45"/>
      <c r="E4505" s="45"/>
      <c r="F4505" s="334"/>
    </row>
    <row r="4506" spans="1:6" x14ac:dyDescent="0.25">
      <c r="A4506" s="382"/>
      <c r="B4506" s="383"/>
      <c r="C4506" s="254"/>
      <c r="D4506" s="45"/>
      <c r="E4506" s="45"/>
      <c r="F4506" s="334"/>
    </row>
    <row r="4507" spans="1:6" x14ac:dyDescent="0.25">
      <c r="A4507" s="382"/>
      <c r="B4507" s="383"/>
      <c r="C4507" s="254"/>
      <c r="D4507" s="45"/>
      <c r="E4507" s="45"/>
      <c r="F4507" s="334"/>
    </row>
    <row r="4508" spans="1:6" x14ac:dyDescent="0.25">
      <c r="A4508" s="382"/>
      <c r="B4508" s="383"/>
      <c r="C4508" s="254"/>
      <c r="D4508" s="45"/>
      <c r="E4508" s="45"/>
      <c r="F4508" s="334"/>
    </row>
    <row r="4509" spans="1:6" x14ac:dyDescent="0.25">
      <c r="A4509" s="382"/>
      <c r="B4509" s="383"/>
      <c r="C4509" s="254"/>
      <c r="D4509" s="45"/>
      <c r="E4509" s="45"/>
      <c r="F4509" s="334"/>
    </row>
    <row r="4510" spans="1:6" x14ac:dyDescent="0.25">
      <c r="A4510" s="382"/>
      <c r="B4510" s="383"/>
      <c r="C4510" s="254"/>
      <c r="D4510" s="45"/>
      <c r="E4510" s="45"/>
      <c r="F4510" s="334"/>
    </row>
    <row r="4511" spans="1:6" x14ac:dyDescent="0.25">
      <c r="A4511" s="382"/>
      <c r="B4511" s="383"/>
      <c r="C4511" s="254"/>
      <c r="D4511" s="45"/>
      <c r="E4511" s="45"/>
      <c r="F4511" s="334"/>
    </row>
    <row r="4512" spans="1:6" x14ac:dyDescent="0.25">
      <c r="A4512" s="382"/>
      <c r="B4512" s="383"/>
      <c r="C4512" s="254"/>
      <c r="D4512" s="45"/>
      <c r="E4512" s="45"/>
      <c r="F4512" s="334"/>
    </row>
    <row r="4513" spans="1:6" x14ac:dyDescent="0.25">
      <c r="A4513" s="382"/>
      <c r="B4513" s="383"/>
      <c r="C4513" s="254"/>
      <c r="D4513" s="45"/>
      <c r="E4513" s="45"/>
      <c r="F4513" s="334"/>
    </row>
    <row r="4514" spans="1:6" x14ac:dyDescent="0.25">
      <c r="A4514" s="382"/>
      <c r="B4514" s="383"/>
      <c r="C4514" s="254"/>
      <c r="D4514" s="45"/>
      <c r="E4514" s="45"/>
      <c r="F4514" s="334"/>
    </row>
    <row r="4515" spans="1:6" x14ac:dyDescent="0.25">
      <c r="A4515" s="382"/>
      <c r="B4515" s="383"/>
      <c r="C4515" s="254"/>
      <c r="D4515" s="45"/>
      <c r="E4515" s="45"/>
      <c r="F4515" s="334"/>
    </row>
    <row r="4516" spans="1:6" x14ac:dyDescent="0.25">
      <c r="A4516" s="382"/>
      <c r="B4516" s="383"/>
      <c r="C4516" s="254"/>
      <c r="D4516" s="45"/>
      <c r="E4516" s="45"/>
      <c r="F4516" s="334"/>
    </row>
    <row r="4517" spans="1:6" x14ac:dyDescent="0.25">
      <c r="A4517" s="382"/>
      <c r="B4517" s="383"/>
      <c r="C4517" s="254"/>
      <c r="D4517" s="45"/>
      <c r="E4517" s="45"/>
      <c r="F4517" s="334"/>
    </row>
    <row r="4518" spans="1:6" x14ac:dyDescent="0.25">
      <c r="A4518" s="382"/>
      <c r="B4518" s="383"/>
      <c r="C4518" s="254"/>
      <c r="D4518" s="45"/>
      <c r="E4518" s="45"/>
      <c r="F4518" s="334"/>
    </row>
    <row r="4519" spans="1:6" x14ac:dyDescent="0.25">
      <c r="A4519" s="382"/>
      <c r="B4519" s="383"/>
      <c r="C4519" s="254"/>
      <c r="D4519" s="45"/>
      <c r="E4519" s="45"/>
      <c r="F4519" s="334"/>
    </row>
    <row r="4520" spans="1:6" x14ac:dyDescent="0.25">
      <c r="A4520" s="382"/>
      <c r="B4520" s="383"/>
      <c r="C4520" s="254"/>
      <c r="D4520" s="45"/>
      <c r="E4520" s="45"/>
      <c r="F4520" s="334"/>
    </row>
    <row r="4521" spans="1:6" x14ac:dyDescent="0.25">
      <c r="A4521" s="382"/>
      <c r="B4521" s="383"/>
      <c r="C4521" s="254"/>
      <c r="D4521" s="45"/>
      <c r="E4521" s="45"/>
      <c r="F4521" s="334"/>
    </row>
    <row r="4522" spans="1:6" x14ac:dyDescent="0.25">
      <c r="A4522" s="382"/>
      <c r="B4522" s="383"/>
      <c r="C4522" s="254"/>
      <c r="D4522" s="45"/>
      <c r="E4522" s="45"/>
      <c r="F4522" s="334"/>
    </row>
    <row r="4523" spans="1:6" x14ac:dyDescent="0.25">
      <c r="A4523" s="382"/>
      <c r="B4523" s="383"/>
      <c r="C4523" s="254"/>
      <c r="D4523" s="45"/>
      <c r="E4523" s="45"/>
      <c r="F4523" s="334"/>
    </row>
    <row r="4524" spans="1:6" x14ac:dyDescent="0.25">
      <c r="A4524" s="382"/>
      <c r="B4524" s="383"/>
      <c r="C4524" s="254"/>
      <c r="D4524" s="45"/>
      <c r="E4524" s="45"/>
      <c r="F4524" s="334"/>
    </row>
    <row r="4525" spans="1:6" x14ac:dyDescent="0.25">
      <c r="A4525" s="382"/>
      <c r="B4525" s="383"/>
      <c r="C4525" s="254"/>
      <c r="D4525" s="45"/>
      <c r="E4525" s="45"/>
      <c r="F4525" s="334"/>
    </row>
    <row r="4526" spans="1:6" x14ac:dyDescent="0.25">
      <c r="A4526" s="382"/>
      <c r="B4526" s="383"/>
      <c r="C4526" s="254"/>
      <c r="D4526" s="45"/>
      <c r="E4526" s="45"/>
      <c r="F4526" s="334"/>
    </row>
    <row r="4527" spans="1:6" x14ac:dyDescent="0.25">
      <c r="A4527" s="382"/>
      <c r="B4527" s="383"/>
      <c r="C4527" s="254"/>
      <c r="D4527" s="45"/>
      <c r="E4527" s="45"/>
      <c r="F4527" s="334"/>
    </row>
    <row r="4528" spans="1:6" x14ac:dyDescent="0.25">
      <c r="A4528" s="382"/>
      <c r="B4528" s="383"/>
      <c r="C4528" s="254"/>
      <c r="D4528" s="45"/>
      <c r="E4528" s="45"/>
      <c r="F4528" s="334"/>
    </row>
    <row r="4529" spans="1:6" x14ac:dyDescent="0.25">
      <c r="A4529" s="382"/>
      <c r="B4529" s="383"/>
      <c r="C4529" s="254"/>
      <c r="D4529" s="45"/>
      <c r="E4529" s="45"/>
      <c r="F4529" s="334"/>
    </row>
    <row r="4530" spans="1:6" x14ac:dyDescent="0.25">
      <c r="A4530" s="382"/>
      <c r="B4530" s="383"/>
      <c r="C4530" s="254"/>
      <c r="D4530" s="45"/>
      <c r="E4530" s="45"/>
      <c r="F4530" s="334"/>
    </row>
    <row r="4531" spans="1:6" x14ac:dyDescent="0.25">
      <c r="A4531" s="382"/>
      <c r="B4531" s="383"/>
      <c r="C4531" s="254"/>
      <c r="D4531" s="45"/>
      <c r="E4531" s="45"/>
      <c r="F4531" s="334"/>
    </row>
    <row r="4532" spans="1:6" x14ac:dyDescent="0.25">
      <c r="A4532" s="382"/>
      <c r="B4532" s="383"/>
      <c r="C4532" s="254"/>
      <c r="D4532" s="45"/>
      <c r="E4532" s="45"/>
      <c r="F4532" s="334"/>
    </row>
    <row r="4533" spans="1:6" x14ac:dyDescent="0.25">
      <c r="A4533" s="382"/>
      <c r="B4533" s="383"/>
      <c r="C4533" s="254"/>
      <c r="D4533" s="45"/>
      <c r="E4533" s="45"/>
      <c r="F4533" s="334"/>
    </row>
    <row r="4534" spans="1:6" x14ac:dyDescent="0.25">
      <c r="A4534" s="382"/>
      <c r="B4534" s="383"/>
      <c r="C4534" s="254"/>
      <c r="D4534" s="45"/>
      <c r="E4534" s="45"/>
      <c r="F4534" s="334"/>
    </row>
    <row r="4535" spans="1:6" x14ac:dyDescent="0.25">
      <c r="A4535" s="382"/>
      <c r="B4535" s="383"/>
      <c r="C4535" s="254"/>
      <c r="D4535" s="45"/>
      <c r="E4535" s="45"/>
      <c r="F4535" s="334"/>
    </row>
    <row r="4536" spans="1:6" x14ac:dyDescent="0.25">
      <c r="A4536" s="382"/>
      <c r="B4536" s="383"/>
      <c r="C4536" s="254"/>
      <c r="D4536" s="45"/>
      <c r="E4536" s="45"/>
      <c r="F4536" s="334"/>
    </row>
    <row r="4537" spans="1:6" x14ac:dyDescent="0.25">
      <c r="A4537" s="382"/>
      <c r="B4537" s="383"/>
      <c r="C4537" s="254"/>
      <c r="D4537" s="45"/>
      <c r="E4537" s="45"/>
      <c r="F4537" s="334"/>
    </row>
    <row r="4538" spans="1:6" x14ac:dyDescent="0.25">
      <c r="A4538" s="382"/>
      <c r="B4538" s="383"/>
      <c r="C4538" s="254"/>
      <c r="D4538" s="45"/>
      <c r="E4538" s="45"/>
      <c r="F4538" s="334"/>
    </row>
    <row r="4539" spans="1:6" x14ac:dyDescent="0.25">
      <c r="A4539" s="382"/>
      <c r="B4539" s="383"/>
      <c r="C4539" s="254"/>
      <c r="D4539" s="45"/>
      <c r="E4539" s="45"/>
      <c r="F4539" s="334"/>
    </row>
    <row r="4540" spans="1:6" x14ac:dyDescent="0.25">
      <c r="A4540" s="382"/>
      <c r="B4540" s="383"/>
      <c r="C4540" s="254"/>
      <c r="D4540" s="45"/>
      <c r="E4540" s="45"/>
      <c r="F4540" s="334"/>
    </row>
    <row r="4541" spans="1:6" x14ac:dyDescent="0.25">
      <c r="A4541" s="382"/>
      <c r="B4541" s="383"/>
      <c r="C4541" s="254"/>
      <c r="D4541" s="45"/>
      <c r="E4541" s="45"/>
      <c r="F4541" s="334"/>
    </row>
    <row r="4542" spans="1:6" x14ac:dyDescent="0.25">
      <c r="A4542" s="382"/>
      <c r="B4542" s="383"/>
      <c r="C4542" s="254"/>
      <c r="D4542" s="45"/>
      <c r="E4542" s="45"/>
      <c r="F4542" s="334"/>
    </row>
    <row r="4543" spans="1:6" x14ac:dyDescent="0.25">
      <c r="A4543" s="382"/>
      <c r="B4543" s="383"/>
      <c r="C4543" s="254"/>
      <c r="D4543" s="45"/>
      <c r="E4543" s="45"/>
      <c r="F4543" s="334"/>
    </row>
    <row r="4544" spans="1:6" x14ac:dyDescent="0.25">
      <c r="A4544" s="382"/>
      <c r="B4544" s="383"/>
      <c r="C4544" s="254"/>
      <c r="D4544" s="45"/>
      <c r="E4544" s="45"/>
      <c r="F4544" s="334"/>
    </row>
    <row r="4545" spans="1:6" x14ac:dyDescent="0.25">
      <c r="A4545" s="382"/>
      <c r="B4545" s="383"/>
      <c r="C4545" s="254"/>
      <c r="D4545" s="45"/>
      <c r="E4545" s="45"/>
      <c r="F4545" s="334"/>
    </row>
    <row r="4546" spans="1:6" x14ac:dyDescent="0.25">
      <c r="A4546" s="382"/>
      <c r="B4546" s="383"/>
      <c r="C4546" s="254"/>
      <c r="D4546" s="45"/>
      <c r="E4546" s="45"/>
      <c r="F4546" s="334"/>
    </row>
    <row r="4547" spans="1:6" x14ac:dyDescent="0.25">
      <c r="A4547" s="382"/>
      <c r="B4547" s="383"/>
      <c r="C4547" s="254"/>
      <c r="D4547" s="45"/>
      <c r="E4547" s="45"/>
      <c r="F4547" s="334"/>
    </row>
    <row r="4548" spans="1:6" x14ac:dyDescent="0.25">
      <c r="A4548" s="382"/>
      <c r="B4548" s="383"/>
      <c r="C4548" s="254"/>
      <c r="D4548" s="45"/>
      <c r="E4548" s="45"/>
      <c r="F4548" s="334"/>
    </row>
    <row r="4549" spans="1:6" x14ac:dyDescent="0.25">
      <c r="A4549" s="382"/>
      <c r="B4549" s="383"/>
      <c r="C4549" s="254"/>
      <c r="D4549" s="45"/>
      <c r="E4549" s="45"/>
      <c r="F4549" s="334"/>
    </row>
    <row r="4550" spans="1:6" x14ac:dyDescent="0.25">
      <c r="A4550" s="382"/>
      <c r="B4550" s="383"/>
      <c r="C4550" s="254"/>
      <c r="D4550" s="45"/>
      <c r="E4550" s="45"/>
      <c r="F4550" s="334"/>
    </row>
    <row r="4551" spans="1:6" x14ac:dyDescent="0.25">
      <c r="A4551" s="382"/>
      <c r="B4551" s="383"/>
      <c r="C4551" s="254"/>
      <c r="D4551" s="45"/>
      <c r="E4551" s="45"/>
      <c r="F4551" s="334"/>
    </row>
    <row r="4552" spans="1:6" x14ac:dyDescent="0.25">
      <c r="A4552" s="382"/>
      <c r="B4552" s="383"/>
      <c r="C4552" s="254"/>
      <c r="D4552" s="45"/>
      <c r="E4552" s="45"/>
      <c r="F4552" s="334"/>
    </row>
    <row r="4553" spans="1:6" x14ac:dyDescent="0.25">
      <c r="A4553" s="382"/>
      <c r="B4553" s="383"/>
      <c r="C4553" s="254"/>
      <c r="D4553" s="45"/>
      <c r="E4553" s="45"/>
      <c r="F4553" s="334"/>
    </row>
    <row r="4554" spans="1:6" x14ac:dyDescent="0.25">
      <c r="A4554" s="382"/>
      <c r="B4554" s="383"/>
      <c r="C4554" s="254"/>
      <c r="D4554" s="45"/>
      <c r="E4554" s="45"/>
      <c r="F4554" s="334"/>
    </row>
    <row r="4555" spans="1:6" x14ac:dyDescent="0.25">
      <c r="A4555" s="382"/>
      <c r="B4555" s="383"/>
      <c r="C4555" s="254"/>
      <c r="D4555" s="45"/>
      <c r="E4555" s="45"/>
      <c r="F4555" s="334"/>
    </row>
    <row r="4556" spans="1:6" x14ac:dyDescent="0.25">
      <c r="A4556" s="382"/>
      <c r="B4556" s="383"/>
      <c r="C4556" s="254"/>
      <c r="D4556" s="45"/>
      <c r="E4556" s="45"/>
      <c r="F4556" s="334"/>
    </row>
    <row r="4557" spans="1:6" x14ac:dyDescent="0.25">
      <c r="A4557" s="382"/>
      <c r="B4557" s="383"/>
      <c r="C4557" s="254"/>
      <c r="D4557" s="45"/>
      <c r="E4557" s="45"/>
      <c r="F4557" s="334"/>
    </row>
    <row r="4558" spans="1:6" x14ac:dyDescent="0.25">
      <c r="A4558" s="382"/>
      <c r="B4558" s="383"/>
      <c r="C4558" s="254"/>
      <c r="D4558" s="45"/>
      <c r="E4558" s="45"/>
      <c r="F4558" s="334"/>
    </row>
    <row r="4559" spans="1:6" x14ac:dyDescent="0.25">
      <c r="A4559" s="382"/>
      <c r="B4559" s="383"/>
      <c r="C4559" s="254"/>
      <c r="D4559" s="45"/>
      <c r="E4559" s="45"/>
      <c r="F4559" s="334"/>
    </row>
    <row r="4560" spans="1:6" x14ac:dyDescent="0.25">
      <c r="A4560" s="382"/>
      <c r="B4560" s="383"/>
      <c r="C4560" s="254"/>
      <c r="D4560" s="45"/>
      <c r="E4560" s="45"/>
      <c r="F4560" s="334"/>
    </row>
    <row r="4561" spans="1:6" x14ac:dyDescent="0.25">
      <c r="A4561" s="382"/>
      <c r="B4561" s="383"/>
      <c r="C4561" s="254"/>
      <c r="D4561" s="45"/>
      <c r="E4561" s="45"/>
      <c r="F4561" s="334"/>
    </row>
    <row r="4562" spans="1:6" x14ac:dyDescent="0.25">
      <c r="A4562" s="382"/>
      <c r="B4562" s="383"/>
      <c r="C4562" s="254"/>
      <c r="D4562" s="45"/>
      <c r="E4562" s="45"/>
      <c r="F4562" s="334"/>
    </row>
    <row r="4563" spans="1:6" x14ac:dyDescent="0.25">
      <c r="A4563" s="382"/>
      <c r="B4563" s="383"/>
      <c r="C4563" s="254"/>
      <c r="D4563" s="45"/>
      <c r="E4563" s="45"/>
      <c r="F4563" s="334"/>
    </row>
    <row r="4564" spans="1:6" x14ac:dyDescent="0.25">
      <c r="A4564" s="382"/>
      <c r="B4564" s="383"/>
      <c r="C4564" s="254"/>
      <c r="D4564" s="45"/>
      <c r="E4564" s="45"/>
      <c r="F4564" s="334"/>
    </row>
    <row r="4565" spans="1:6" x14ac:dyDescent="0.25">
      <c r="A4565" s="382"/>
      <c r="B4565" s="383"/>
      <c r="C4565" s="254"/>
      <c r="D4565" s="45"/>
      <c r="E4565" s="45"/>
      <c r="F4565" s="334"/>
    </row>
    <row r="4566" spans="1:6" x14ac:dyDescent="0.25">
      <c r="A4566" s="382"/>
      <c r="B4566" s="383"/>
      <c r="C4566" s="254"/>
      <c r="D4566" s="45"/>
      <c r="E4566" s="45"/>
      <c r="F4566" s="334"/>
    </row>
    <row r="4567" spans="1:6" x14ac:dyDescent="0.25">
      <c r="A4567" s="382"/>
      <c r="B4567" s="383"/>
      <c r="C4567" s="254"/>
      <c r="D4567" s="45"/>
      <c r="E4567" s="45"/>
      <c r="F4567" s="334"/>
    </row>
    <row r="4568" spans="1:6" x14ac:dyDescent="0.25">
      <c r="A4568" s="382"/>
      <c r="B4568" s="383"/>
      <c r="C4568" s="254"/>
      <c r="D4568" s="45"/>
      <c r="E4568" s="45"/>
      <c r="F4568" s="334"/>
    </row>
    <row r="4569" spans="1:6" x14ac:dyDescent="0.25">
      <c r="A4569" s="382"/>
      <c r="B4569" s="383"/>
      <c r="C4569" s="254"/>
      <c r="D4569" s="45"/>
      <c r="E4569" s="45"/>
      <c r="F4569" s="334"/>
    </row>
    <row r="4570" spans="1:6" x14ac:dyDescent="0.25">
      <c r="A4570" s="382"/>
      <c r="B4570" s="383"/>
      <c r="C4570" s="254"/>
      <c r="D4570" s="45"/>
      <c r="E4570" s="45"/>
      <c r="F4570" s="334"/>
    </row>
    <row r="4571" spans="1:6" x14ac:dyDescent="0.25">
      <c r="A4571" s="382"/>
      <c r="B4571" s="383"/>
      <c r="C4571" s="254"/>
      <c r="D4571" s="45"/>
      <c r="E4571" s="45"/>
      <c r="F4571" s="334"/>
    </row>
    <row r="4572" spans="1:6" x14ac:dyDescent="0.25">
      <c r="A4572" s="382"/>
      <c r="B4572" s="383"/>
      <c r="C4572" s="254"/>
      <c r="D4572" s="45"/>
      <c r="E4572" s="45"/>
      <c r="F4572" s="334"/>
    </row>
    <row r="4573" spans="1:6" x14ac:dyDescent="0.25">
      <c r="A4573" s="382"/>
      <c r="B4573" s="383"/>
      <c r="C4573" s="254"/>
      <c r="D4573" s="45"/>
      <c r="E4573" s="45"/>
      <c r="F4573" s="334"/>
    </row>
    <row r="4574" spans="1:6" x14ac:dyDescent="0.25">
      <c r="A4574" s="382"/>
      <c r="B4574" s="383"/>
      <c r="C4574" s="254"/>
      <c r="D4574" s="45"/>
      <c r="E4574" s="45"/>
      <c r="F4574" s="334"/>
    </row>
    <row r="4575" spans="1:6" x14ac:dyDescent="0.25">
      <c r="A4575" s="382"/>
      <c r="B4575" s="383"/>
      <c r="C4575" s="254"/>
      <c r="D4575" s="45"/>
      <c r="E4575" s="45"/>
      <c r="F4575" s="334"/>
    </row>
    <row r="4576" spans="1:6" x14ac:dyDescent="0.25">
      <c r="A4576" s="382"/>
      <c r="B4576" s="383"/>
      <c r="C4576" s="254"/>
      <c r="D4576" s="45"/>
      <c r="E4576" s="45"/>
      <c r="F4576" s="334"/>
    </row>
    <row r="4577" spans="1:6" x14ac:dyDescent="0.25">
      <c r="A4577" s="382"/>
      <c r="B4577" s="383"/>
      <c r="C4577" s="254"/>
      <c r="D4577" s="45"/>
      <c r="E4577" s="45"/>
      <c r="F4577" s="334"/>
    </row>
    <row r="4578" spans="1:6" x14ac:dyDescent="0.25">
      <c r="A4578" s="382"/>
      <c r="B4578" s="383"/>
      <c r="C4578" s="254"/>
      <c r="D4578" s="45"/>
      <c r="E4578" s="45"/>
      <c r="F4578" s="334"/>
    </row>
    <row r="4579" spans="1:6" x14ac:dyDescent="0.25">
      <c r="A4579" s="382"/>
      <c r="B4579" s="383"/>
      <c r="C4579" s="254"/>
      <c r="D4579" s="45"/>
      <c r="E4579" s="45"/>
      <c r="F4579" s="334"/>
    </row>
    <row r="4580" spans="1:6" x14ac:dyDescent="0.25">
      <c r="A4580" s="382"/>
      <c r="B4580" s="383"/>
      <c r="C4580" s="254"/>
      <c r="D4580" s="45"/>
      <c r="E4580" s="45"/>
      <c r="F4580" s="334"/>
    </row>
    <row r="4581" spans="1:6" x14ac:dyDescent="0.25">
      <c r="A4581" s="382"/>
      <c r="B4581" s="383"/>
      <c r="C4581" s="254"/>
      <c r="D4581" s="45"/>
      <c r="E4581" s="45"/>
      <c r="F4581" s="334"/>
    </row>
    <row r="4582" spans="1:6" x14ac:dyDescent="0.25">
      <c r="A4582" s="382"/>
      <c r="B4582" s="383"/>
      <c r="C4582" s="254"/>
      <c r="D4582" s="45"/>
      <c r="E4582" s="45"/>
      <c r="F4582" s="334"/>
    </row>
    <row r="4583" spans="1:6" x14ac:dyDescent="0.25">
      <c r="A4583" s="382"/>
      <c r="B4583" s="383"/>
      <c r="C4583" s="254"/>
      <c r="D4583" s="45"/>
      <c r="E4583" s="45"/>
      <c r="F4583" s="334"/>
    </row>
    <row r="4584" spans="1:6" x14ac:dyDescent="0.25">
      <c r="A4584" s="382"/>
      <c r="B4584" s="383"/>
      <c r="C4584" s="254"/>
      <c r="D4584" s="45"/>
      <c r="E4584" s="45"/>
      <c r="F4584" s="334"/>
    </row>
    <row r="4585" spans="1:6" x14ac:dyDescent="0.25">
      <c r="A4585" s="382"/>
      <c r="B4585" s="383"/>
      <c r="C4585" s="254"/>
      <c r="D4585" s="45"/>
      <c r="E4585" s="45"/>
      <c r="F4585" s="334"/>
    </row>
    <row r="4586" spans="1:6" x14ac:dyDescent="0.25">
      <c r="A4586" s="382"/>
      <c r="B4586" s="383"/>
      <c r="C4586" s="254"/>
      <c r="D4586" s="45"/>
      <c r="E4586" s="45"/>
      <c r="F4586" s="334"/>
    </row>
    <row r="4587" spans="1:6" x14ac:dyDescent="0.25">
      <c r="A4587" s="382"/>
      <c r="B4587" s="383"/>
      <c r="C4587" s="254"/>
      <c r="D4587" s="45"/>
      <c r="E4587" s="45"/>
      <c r="F4587" s="334"/>
    </row>
    <row r="4588" spans="1:6" x14ac:dyDescent="0.25">
      <c r="A4588" s="382"/>
      <c r="B4588" s="383"/>
      <c r="C4588" s="254"/>
      <c r="D4588" s="45"/>
      <c r="E4588" s="45"/>
      <c r="F4588" s="334"/>
    </row>
    <row r="4589" spans="1:6" x14ac:dyDescent="0.25">
      <c r="A4589" s="382"/>
      <c r="B4589" s="383"/>
      <c r="C4589" s="254"/>
      <c r="D4589" s="45"/>
      <c r="E4589" s="45"/>
      <c r="F4589" s="334"/>
    </row>
    <row r="4590" spans="1:6" x14ac:dyDescent="0.25">
      <c r="A4590" s="382"/>
      <c r="B4590" s="383"/>
      <c r="C4590" s="254"/>
      <c r="D4590" s="45"/>
      <c r="E4590" s="45"/>
      <c r="F4590" s="334"/>
    </row>
    <row r="4591" spans="1:6" x14ac:dyDescent="0.25">
      <c r="A4591" s="382"/>
      <c r="B4591" s="383"/>
      <c r="C4591" s="254"/>
      <c r="D4591" s="45"/>
      <c r="E4591" s="45"/>
      <c r="F4591" s="334"/>
    </row>
    <row r="4592" spans="1:6" x14ac:dyDescent="0.25">
      <c r="A4592" s="382"/>
      <c r="B4592" s="383"/>
      <c r="C4592" s="254"/>
      <c r="D4592" s="45"/>
      <c r="E4592" s="45"/>
      <c r="F4592" s="334"/>
    </row>
    <row r="4593" spans="1:6" x14ac:dyDescent="0.25">
      <c r="A4593" s="382"/>
      <c r="B4593" s="383"/>
      <c r="C4593" s="254"/>
      <c r="D4593" s="45"/>
      <c r="E4593" s="45"/>
      <c r="F4593" s="334"/>
    </row>
    <row r="4594" spans="1:6" x14ac:dyDescent="0.25">
      <c r="A4594" s="382"/>
      <c r="B4594" s="383"/>
      <c r="C4594" s="254"/>
      <c r="D4594" s="45"/>
      <c r="E4594" s="45"/>
      <c r="F4594" s="334"/>
    </row>
    <row r="4595" spans="1:6" x14ac:dyDescent="0.25">
      <c r="A4595" s="382"/>
      <c r="B4595" s="383"/>
      <c r="C4595" s="254"/>
      <c r="D4595" s="45"/>
      <c r="E4595" s="45"/>
      <c r="F4595" s="334"/>
    </row>
    <row r="4596" spans="1:6" x14ac:dyDescent="0.25">
      <c r="A4596" s="382"/>
      <c r="B4596" s="383"/>
      <c r="C4596" s="254"/>
      <c r="D4596" s="45"/>
      <c r="E4596" s="45"/>
      <c r="F4596" s="334"/>
    </row>
    <row r="4597" spans="1:6" x14ac:dyDescent="0.25">
      <c r="A4597" s="382"/>
      <c r="B4597" s="383"/>
      <c r="C4597" s="254"/>
      <c r="D4597" s="45"/>
      <c r="E4597" s="45"/>
      <c r="F4597" s="334"/>
    </row>
    <row r="4598" spans="1:6" x14ac:dyDescent="0.25">
      <c r="A4598" s="382"/>
      <c r="B4598" s="383"/>
      <c r="C4598" s="254"/>
      <c r="D4598" s="45"/>
      <c r="E4598" s="45"/>
      <c r="F4598" s="334"/>
    </row>
    <row r="4599" spans="1:6" x14ac:dyDescent="0.25">
      <c r="A4599" s="382"/>
      <c r="B4599" s="383"/>
      <c r="C4599" s="254"/>
      <c r="D4599" s="45"/>
      <c r="E4599" s="45"/>
      <c r="F4599" s="334"/>
    </row>
    <row r="4600" spans="1:6" x14ac:dyDescent="0.25">
      <c r="A4600" s="382"/>
      <c r="B4600" s="383"/>
      <c r="C4600" s="254"/>
      <c r="D4600" s="45"/>
      <c r="E4600" s="45"/>
      <c r="F4600" s="334"/>
    </row>
    <row r="4601" spans="1:6" x14ac:dyDescent="0.25">
      <c r="A4601" s="382"/>
      <c r="B4601" s="383"/>
      <c r="C4601" s="254"/>
      <c r="D4601" s="45"/>
      <c r="E4601" s="45"/>
      <c r="F4601" s="334"/>
    </row>
    <row r="4602" spans="1:6" x14ac:dyDescent="0.25">
      <c r="A4602" s="382"/>
      <c r="B4602" s="383"/>
      <c r="C4602" s="254"/>
      <c r="D4602" s="45"/>
      <c r="E4602" s="45"/>
      <c r="F4602" s="334"/>
    </row>
    <row r="4603" spans="1:6" x14ac:dyDescent="0.25">
      <c r="A4603" s="382"/>
      <c r="B4603" s="383"/>
      <c r="C4603" s="254"/>
      <c r="D4603" s="45"/>
      <c r="E4603" s="45"/>
      <c r="F4603" s="334"/>
    </row>
    <row r="4604" spans="1:6" x14ac:dyDescent="0.25">
      <c r="A4604" s="382"/>
      <c r="B4604" s="383"/>
      <c r="C4604" s="254"/>
      <c r="D4604" s="45"/>
      <c r="E4604" s="45"/>
      <c r="F4604" s="334"/>
    </row>
    <row r="4605" spans="1:6" x14ac:dyDescent="0.25">
      <c r="A4605" s="382"/>
      <c r="B4605" s="383"/>
      <c r="C4605" s="254"/>
      <c r="D4605" s="45"/>
      <c r="E4605" s="45"/>
      <c r="F4605" s="334"/>
    </row>
    <row r="4606" spans="1:6" x14ac:dyDescent="0.25">
      <c r="A4606" s="382"/>
      <c r="B4606" s="383"/>
      <c r="C4606" s="254"/>
      <c r="D4606" s="45"/>
      <c r="E4606" s="45"/>
      <c r="F4606" s="334"/>
    </row>
    <row r="4607" spans="1:6" x14ac:dyDescent="0.25">
      <c r="A4607" s="382"/>
      <c r="B4607" s="383"/>
      <c r="C4607" s="254"/>
      <c r="D4607" s="45"/>
      <c r="E4607" s="45"/>
      <c r="F4607" s="334"/>
    </row>
    <row r="4608" spans="1:6" x14ac:dyDescent="0.25">
      <c r="A4608" s="382"/>
      <c r="B4608" s="383"/>
      <c r="C4608" s="254"/>
      <c r="D4608" s="45"/>
      <c r="E4608" s="45"/>
      <c r="F4608" s="334"/>
    </row>
    <row r="4609" spans="1:6" x14ac:dyDescent="0.25">
      <c r="A4609" s="382"/>
      <c r="B4609" s="383"/>
      <c r="C4609" s="254"/>
      <c r="D4609" s="45"/>
      <c r="E4609" s="45"/>
      <c r="F4609" s="334"/>
    </row>
    <row r="4610" spans="1:6" x14ac:dyDescent="0.25">
      <c r="A4610" s="382"/>
      <c r="B4610" s="383"/>
      <c r="C4610" s="254"/>
      <c r="D4610" s="45"/>
      <c r="E4610" s="45"/>
      <c r="F4610" s="334"/>
    </row>
    <row r="4611" spans="1:6" x14ac:dyDescent="0.25">
      <c r="A4611" s="382"/>
      <c r="B4611" s="383"/>
      <c r="C4611" s="254"/>
      <c r="D4611" s="45"/>
      <c r="E4611" s="45"/>
      <c r="F4611" s="334"/>
    </row>
    <row r="4612" spans="1:6" x14ac:dyDescent="0.25">
      <c r="A4612" s="382"/>
      <c r="B4612" s="383"/>
      <c r="C4612" s="254"/>
      <c r="D4612" s="45"/>
      <c r="E4612" s="45"/>
      <c r="F4612" s="334"/>
    </row>
    <row r="4613" spans="1:6" x14ac:dyDescent="0.25">
      <c r="A4613" s="382"/>
      <c r="B4613" s="383"/>
      <c r="C4613" s="254"/>
      <c r="D4613" s="45"/>
      <c r="E4613" s="45"/>
      <c r="F4613" s="334"/>
    </row>
    <row r="4614" spans="1:6" x14ac:dyDescent="0.25">
      <c r="A4614" s="382"/>
      <c r="B4614" s="383"/>
      <c r="C4614" s="254"/>
      <c r="D4614" s="45"/>
      <c r="E4614" s="45"/>
      <c r="F4614" s="334"/>
    </row>
    <row r="4615" spans="1:6" x14ac:dyDescent="0.25">
      <c r="A4615" s="382"/>
      <c r="B4615" s="383"/>
      <c r="C4615" s="254"/>
      <c r="D4615" s="45"/>
      <c r="E4615" s="45"/>
      <c r="F4615" s="334"/>
    </row>
    <row r="4616" spans="1:6" x14ac:dyDescent="0.25">
      <c r="A4616" s="382"/>
      <c r="B4616" s="383"/>
      <c r="C4616" s="254"/>
      <c r="D4616" s="45"/>
      <c r="E4616" s="45"/>
      <c r="F4616" s="334"/>
    </row>
    <row r="4617" spans="1:6" x14ac:dyDescent="0.25">
      <c r="A4617" s="382"/>
      <c r="B4617" s="383"/>
      <c r="C4617" s="254"/>
      <c r="D4617" s="45"/>
      <c r="E4617" s="45"/>
      <c r="F4617" s="334"/>
    </row>
    <row r="4618" spans="1:6" x14ac:dyDescent="0.25">
      <c r="A4618" s="382"/>
      <c r="B4618" s="383"/>
      <c r="C4618" s="254"/>
      <c r="D4618" s="45"/>
      <c r="E4618" s="45"/>
      <c r="F4618" s="334"/>
    </row>
    <row r="4619" spans="1:6" x14ac:dyDescent="0.25">
      <c r="A4619" s="382"/>
      <c r="B4619" s="383"/>
      <c r="C4619" s="254"/>
      <c r="D4619" s="45"/>
      <c r="E4619" s="45"/>
      <c r="F4619" s="334"/>
    </row>
    <row r="4620" spans="1:6" x14ac:dyDescent="0.25">
      <c r="A4620" s="382"/>
      <c r="B4620" s="383"/>
      <c r="C4620" s="254"/>
      <c r="D4620" s="45"/>
      <c r="E4620" s="45"/>
      <c r="F4620" s="334"/>
    </row>
    <row r="4621" spans="1:6" x14ac:dyDescent="0.25">
      <c r="A4621" s="382"/>
      <c r="B4621" s="383"/>
      <c r="C4621" s="254"/>
      <c r="D4621" s="45"/>
      <c r="E4621" s="45"/>
      <c r="F4621" s="334"/>
    </row>
    <row r="4622" spans="1:6" x14ac:dyDescent="0.25">
      <c r="A4622" s="382"/>
      <c r="B4622" s="383"/>
      <c r="C4622" s="254"/>
      <c r="D4622" s="45"/>
      <c r="E4622" s="45"/>
      <c r="F4622" s="334"/>
    </row>
    <row r="4623" spans="1:6" x14ac:dyDescent="0.25">
      <c r="A4623" s="382"/>
      <c r="B4623" s="383"/>
      <c r="C4623" s="254"/>
      <c r="D4623" s="45"/>
      <c r="E4623" s="45"/>
      <c r="F4623" s="334"/>
    </row>
    <row r="4624" spans="1:6" x14ac:dyDescent="0.25">
      <c r="A4624" s="382"/>
      <c r="B4624" s="383"/>
      <c r="C4624" s="254"/>
      <c r="D4624" s="45"/>
      <c r="E4624" s="45"/>
      <c r="F4624" s="334"/>
    </row>
    <row r="4625" spans="1:6" x14ac:dyDescent="0.25">
      <c r="A4625" s="382"/>
      <c r="B4625" s="383"/>
      <c r="C4625" s="254"/>
      <c r="D4625" s="45"/>
      <c r="E4625" s="45"/>
      <c r="F4625" s="334"/>
    </row>
    <row r="4626" spans="1:6" x14ac:dyDescent="0.25">
      <c r="A4626" s="382"/>
      <c r="B4626" s="383"/>
      <c r="C4626" s="254"/>
      <c r="D4626" s="45"/>
      <c r="E4626" s="45"/>
      <c r="F4626" s="334"/>
    </row>
    <row r="4627" spans="1:6" x14ac:dyDescent="0.25">
      <c r="A4627" s="382"/>
      <c r="B4627" s="383"/>
      <c r="C4627" s="254"/>
      <c r="D4627" s="45"/>
      <c r="E4627" s="45"/>
      <c r="F4627" s="334"/>
    </row>
    <row r="4628" spans="1:6" x14ac:dyDescent="0.25">
      <c r="A4628" s="382"/>
      <c r="B4628" s="383"/>
      <c r="C4628" s="254"/>
      <c r="D4628" s="45"/>
      <c r="E4628" s="45"/>
      <c r="F4628" s="334"/>
    </row>
    <row r="4629" spans="1:6" x14ac:dyDescent="0.25">
      <c r="A4629" s="382"/>
      <c r="B4629" s="383"/>
      <c r="C4629" s="254"/>
      <c r="D4629" s="45"/>
      <c r="E4629" s="45"/>
      <c r="F4629" s="334"/>
    </row>
    <row r="4630" spans="1:6" x14ac:dyDescent="0.25">
      <c r="A4630" s="382"/>
      <c r="B4630" s="383"/>
      <c r="C4630" s="254"/>
      <c r="D4630" s="45"/>
      <c r="E4630" s="45"/>
      <c r="F4630" s="334"/>
    </row>
    <row r="4631" spans="1:6" x14ac:dyDescent="0.25">
      <c r="A4631" s="382"/>
      <c r="B4631" s="383"/>
      <c r="C4631" s="254"/>
      <c r="D4631" s="45"/>
      <c r="E4631" s="45"/>
      <c r="F4631" s="334"/>
    </row>
    <row r="4632" spans="1:6" x14ac:dyDescent="0.25">
      <c r="A4632" s="382"/>
      <c r="B4632" s="383"/>
      <c r="C4632" s="254"/>
      <c r="D4632" s="45"/>
      <c r="E4632" s="45"/>
      <c r="F4632" s="334"/>
    </row>
    <row r="4633" spans="1:6" x14ac:dyDescent="0.25">
      <c r="A4633" s="382"/>
      <c r="B4633" s="383"/>
      <c r="C4633" s="254"/>
      <c r="D4633" s="45"/>
      <c r="E4633" s="45"/>
      <c r="F4633" s="334"/>
    </row>
    <row r="4634" spans="1:6" x14ac:dyDescent="0.25">
      <c r="A4634" s="382"/>
      <c r="B4634" s="383"/>
      <c r="C4634" s="254"/>
      <c r="D4634" s="45"/>
      <c r="E4634" s="45"/>
      <c r="F4634" s="334"/>
    </row>
    <row r="4635" spans="1:6" x14ac:dyDescent="0.25">
      <c r="A4635" s="382"/>
      <c r="B4635" s="383"/>
      <c r="C4635" s="254"/>
      <c r="D4635" s="45"/>
      <c r="E4635" s="45"/>
      <c r="F4635" s="334"/>
    </row>
    <row r="4636" spans="1:6" x14ac:dyDescent="0.25">
      <c r="A4636" s="382"/>
      <c r="B4636" s="383"/>
      <c r="C4636" s="254"/>
      <c r="D4636" s="45"/>
      <c r="E4636" s="45"/>
      <c r="F4636" s="334"/>
    </row>
    <row r="4637" spans="1:6" x14ac:dyDescent="0.25">
      <c r="A4637" s="382"/>
      <c r="B4637" s="383"/>
      <c r="C4637" s="254"/>
      <c r="D4637" s="45"/>
      <c r="E4637" s="45"/>
      <c r="F4637" s="334"/>
    </row>
    <row r="4638" spans="1:6" x14ac:dyDescent="0.25">
      <c r="A4638" s="382"/>
      <c r="B4638" s="383"/>
      <c r="C4638" s="254"/>
      <c r="D4638" s="45"/>
      <c r="E4638" s="45"/>
      <c r="F4638" s="334"/>
    </row>
    <row r="4639" spans="1:6" x14ac:dyDescent="0.25">
      <c r="A4639" s="382"/>
      <c r="B4639" s="383"/>
      <c r="C4639" s="254"/>
      <c r="D4639" s="45"/>
      <c r="E4639" s="45"/>
      <c r="F4639" s="334"/>
    </row>
    <row r="4640" spans="1:6" x14ac:dyDescent="0.25">
      <c r="A4640" s="382"/>
      <c r="B4640" s="383"/>
      <c r="C4640" s="254"/>
      <c r="D4640" s="45"/>
      <c r="E4640" s="45"/>
      <c r="F4640" s="334"/>
    </row>
    <row r="4641" spans="1:6" x14ac:dyDescent="0.25">
      <c r="A4641" s="382"/>
      <c r="B4641" s="383"/>
      <c r="C4641" s="254"/>
      <c r="D4641" s="45"/>
      <c r="E4641" s="45"/>
      <c r="F4641" s="334"/>
    </row>
    <row r="4642" spans="1:6" x14ac:dyDescent="0.25">
      <c r="A4642" s="382"/>
      <c r="B4642" s="383"/>
      <c r="C4642" s="254"/>
      <c r="D4642" s="45"/>
      <c r="E4642" s="45"/>
      <c r="F4642" s="334"/>
    </row>
    <row r="4643" spans="1:6" x14ac:dyDescent="0.25">
      <c r="A4643" s="382"/>
      <c r="B4643" s="383"/>
      <c r="C4643" s="254"/>
      <c r="D4643" s="45"/>
      <c r="E4643" s="45"/>
      <c r="F4643" s="334"/>
    </row>
    <row r="4644" spans="1:6" x14ac:dyDescent="0.25">
      <c r="A4644" s="382"/>
      <c r="B4644" s="383"/>
      <c r="C4644" s="254"/>
      <c r="D4644" s="45"/>
      <c r="E4644" s="45"/>
      <c r="F4644" s="334"/>
    </row>
    <row r="4645" spans="1:6" x14ac:dyDescent="0.25">
      <c r="A4645" s="382"/>
      <c r="B4645" s="383"/>
      <c r="C4645" s="254"/>
      <c r="D4645" s="45"/>
      <c r="E4645" s="45"/>
      <c r="F4645" s="334"/>
    </row>
    <row r="4646" spans="1:6" x14ac:dyDescent="0.25">
      <c r="A4646" s="382"/>
      <c r="B4646" s="383"/>
      <c r="C4646" s="254"/>
      <c r="D4646" s="45"/>
      <c r="E4646" s="45"/>
      <c r="F4646" s="334"/>
    </row>
    <row r="4647" spans="1:6" x14ac:dyDescent="0.25">
      <c r="A4647" s="382"/>
      <c r="B4647" s="383"/>
      <c r="C4647" s="254"/>
      <c r="D4647" s="45"/>
      <c r="E4647" s="45"/>
      <c r="F4647" s="334"/>
    </row>
    <row r="4648" spans="1:6" x14ac:dyDescent="0.25">
      <c r="A4648" s="382"/>
      <c r="B4648" s="383"/>
      <c r="C4648" s="254"/>
      <c r="D4648" s="45"/>
      <c r="E4648" s="45"/>
      <c r="F4648" s="334"/>
    </row>
    <row r="4649" spans="1:6" x14ac:dyDescent="0.25">
      <c r="A4649" s="382"/>
      <c r="B4649" s="383"/>
      <c r="C4649" s="254"/>
      <c r="D4649" s="45"/>
      <c r="E4649" s="45"/>
      <c r="F4649" s="334"/>
    </row>
    <row r="4650" spans="1:6" x14ac:dyDescent="0.25">
      <c r="A4650" s="382"/>
      <c r="B4650" s="383"/>
      <c r="C4650" s="254"/>
      <c r="D4650" s="45"/>
      <c r="E4650" s="45"/>
      <c r="F4650" s="334"/>
    </row>
    <row r="4651" spans="1:6" x14ac:dyDescent="0.25">
      <c r="A4651" s="382"/>
      <c r="B4651" s="383"/>
      <c r="C4651" s="254"/>
      <c r="D4651" s="45"/>
      <c r="E4651" s="45"/>
      <c r="F4651" s="334"/>
    </row>
    <row r="4652" spans="1:6" x14ac:dyDescent="0.25">
      <c r="A4652" s="382"/>
      <c r="B4652" s="383"/>
      <c r="C4652" s="254"/>
      <c r="D4652" s="45"/>
      <c r="E4652" s="45"/>
      <c r="F4652" s="334"/>
    </row>
    <row r="4653" spans="1:6" x14ac:dyDescent="0.25">
      <c r="A4653" s="382"/>
      <c r="B4653" s="383"/>
      <c r="C4653" s="254"/>
      <c r="D4653" s="45"/>
      <c r="E4653" s="45"/>
      <c r="F4653" s="334"/>
    </row>
    <row r="4654" spans="1:6" x14ac:dyDescent="0.25">
      <c r="A4654" s="382"/>
      <c r="B4654" s="383"/>
      <c r="C4654" s="254"/>
      <c r="D4654" s="45"/>
      <c r="E4654" s="45"/>
      <c r="F4654" s="334"/>
    </row>
    <row r="4655" spans="1:6" x14ac:dyDescent="0.25">
      <c r="A4655" s="382"/>
      <c r="B4655" s="383"/>
      <c r="C4655" s="254"/>
      <c r="D4655" s="45"/>
      <c r="E4655" s="45"/>
      <c r="F4655" s="334"/>
    </row>
    <row r="4656" spans="1:6" x14ac:dyDescent="0.25">
      <c r="A4656" s="382"/>
      <c r="B4656" s="383"/>
      <c r="C4656" s="254"/>
      <c r="D4656" s="45"/>
      <c r="E4656" s="45"/>
      <c r="F4656" s="334"/>
    </row>
    <row r="4657" spans="1:6" x14ac:dyDescent="0.25">
      <c r="A4657" s="382"/>
      <c r="B4657" s="383"/>
      <c r="C4657" s="254"/>
      <c r="D4657" s="45"/>
      <c r="E4657" s="45"/>
      <c r="F4657" s="334"/>
    </row>
    <row r="4658" spans="1:6" x14ac:dyDescent="0.25">
      <c r="A4658" s="382"/>
      <c r="B4658" s="383"/>
      <c r="C4658" s="254"/>
      <c r="D4658" s="45"/>
      <c r="E4658" s="45"/>
      <c r="F4658" s="334"/>
    </row>
    <row r="4659" spans="1:6" x14ac:dyDescent="0.25">
      <c r="A4659" s="382"/>
      <c r="B4659" s="383"/>
      <c r="C4659" s="254"/>
      <c r="D4659" s="45"/>
      <c r="E4659" s="45"/>
      <c r="F4659" s="334"/>
    </row>
    <row r="4660" spans="1:6" x14ac:dyDescent="0.25">
      <c r="A4660" s="382"/>
      <c r="B4660" s="383"/>
      <c r="C4660" s="254"/>
      <c r="D4660" s="45"/>
      <c r="E4660" s="45"/>
      <c r="F4660" s="334"/>
    </row>
    <row r="4661" spans="1:6" x14ac:dyDescent="0.25">
      <c r="A4661" s="382"/>
      <c r="B4661" s="383"/>
      <c r="C4661" s="254"/>
      <c r="D4661" s="45"/>
      <c r="E4661" s="45"/>
      <c r="F4661" s="334"/>
    </row>
    <row r="4662" spans="1:6" x14ac:dyDescent="0.25">
      <c r="A4662" s="382"/>
      <c r="B4662" s="383"/>
      <c r="C4662" s="254"/>
      <c r="D4662" s="45"/>
      <c r="E4662" s="45"/>
      <c r="F4662" s="334"/>
    </row>
    <row r="4663" spans="1:6" x14ac:dyDescent="0.25">
      <c r="A4663" s="382"/>
      <c r="B4663" s="383"/>
      <c r="C4663" s="254"/>
      <c r="D4663" s="45"/>
      <c r="E4663" s="45"/>
      <c r="F4663" s="334"/>
    </row>
    <row r="4664" spans="1:6" x14ac:dyDescent="0.25">
      <c r="A4664" s="382"/>
      <c r="B4664" s="383"/>
      <c r="C4664" s="254"/>
      <c r="D4664" s="45"/>
      <c r="E4664" s="45"/>
      <c r="F4664" s="334"/>
    </row>
    <row r="4665" spans="1:6" x14ac:dyDescent="0.25">
      <c r="A4665" s="382"/>
      <c r="B4665" s="383"/>
      <c r="C4665" s="254"/>
      <c r="D4665" s="45"/>
      <c r="E4665" s="45"/>
      <c r="F4665" s="334"/>
    </row>
    <row r="4666" spans="1:6" x14ac:dyDescent="0.25">
      <c r="A4666" s="382"/>
      <c r="B4666" s="383"/>
      <c r="C4666" s="254"/>
      <c r="D4666" s="45"/>
      <c r="E4666" s="45"/>
      <c r="F4666" s="334"/>
    </row>
    <row r="4667" spans="1:6" x14ac:dyDescent="0.25">
      <c r="A4667" s="382"/>
      <c r="B4667" s="383"/>
      <c r="C4667" s="254"/>
      <c r="D4667" s="45"/>
      <c r="E4667" s="45"/>
      <c r="F4667" s="334"/>
    </row>
    <row r="4668" spans="1:6" x14ac:dyDescent="0.25">
      <c r="A4668" s="382"/>
      <c r="B4668" s="383"/>
      <c r="C4668" s="254"/>
      <c r="D4668" s="45"/>
      <c r="E4668" s="45"/>
      <c r="F4668" s="334"/>
    </row>
    <row r="4669" spans="1:6" x14ac:dyDescent="0.25">
      <c r="A4669" s="382"/>
      <c r="B4669" s="383"/>
      <c r="C4669" s="254"/>
      <c r="D4669" s="45"/>
      <c r="E4669" s="45"/>
      <c r="F4669" s="334"/>
    </row>
    <row r="4670" spans="1:6" x14ac:dyDescent="0.25">
      <c r="A4670" s="382"/>
      <c r="B4670" s="383"/>
      <c r="C4670" s="254"/>
      <c r="D4670" s="45"/>
      <c r="E4670" s="45"/>
      <c r="F4670" s="334"/>
    </row>
    <row r="4671" spans="1:6" x14ac:dyDescent="0.25">
      <c r="A4671" s="382"/>
      <c r="B4671" s="383"/>
      <c r="C4671" s="254"/>
      <c r="D4671" s="45"/>
      <c r="E4671" s="45"/>
      <c r="F4671" s="334"/>
    </row>
    <row r="4672" spans="1:6" x14ac:dyDescent="0.25">
      <c r="A4672" s="382"/>
      <c r="B4672" s="383"/>
      <c r="C4672" s="254"/>
      <c r="D4672" s="45"/>
      <c r="E4672" s="45"/>
      <c r="F4672" s="334"/>
    </row>
    <row r="4673" spans="1:6" x14ac:dyDescent="0.25">
      <c r="A4673" s="382"/>
      <c r="B4673" s="383"/>
      <c r="C4673" s="254"/>
      <c r="D4673" s="45"/>
      <c r="E4673" s="45"/>
      <c r="F4673" s="334"/>
    </row>
    <row r="4674" spans="1:6" x14ac:dyDescent="0.25">
      <c r="A4674" s="382"/>
      <c r="B4674" s="383"/>
      <c r="C4674" s="254"/>
      <c r="D4674" s="45"/>
      <c r="E4674" s="45"/>
      <c r="F4674" s="334"/>
    </row>
    <row r="4675" spans="1:6" x14ac:dyDescent="0.25">
      <c r="A4675" s="382"/>
      <c r="B4675" s="383"/>
      <c r="C4675" s="254"/>
      <c r="D4675" s="45"/>
      <c r="E4675" s="45"/>
      <c r="F4675" s="334"/>
    </row>
    <row r="4676" spans="1:6" x14ac:dyDescent="0.25">
      <c r="A4676" s="382"/>
      <c r="B4676" s="383"/>
      <c r="C4676" s="254"/>
      <c r="D4676" s="45"/>
      <c r="E4676" s="45"/>
      <c r="F4676" s="334"/>
    </row>
    <row r="4677" spans="1:6" x14ac:dyDescent="0.25">
      <c r="A4677" s="382"/>
      <c r="B4677" s="383"/>
      <c r="C4677" s="254"/>
      <c r="D4677" s="45"/>
      <c r="E4677" s="45"/>
      <c r="F4677" s="334"/>
    </row>
    <row r="4678" spans="1:6" x14ac:dyDescent="0.25">
      <c r="A4678" s="382"/>
      <c r="B4678" s="383"/>
      <c r="C4678" s="254"/>
      <c r="D4678" s="45"/>
      <c r="E4678" s="45"/>
      <c r="F4678" s="334"/>
    </row>
    <row r="4679" spans="1:6" x14ac:dyDescent="0.25">
      <c r="A4679" s="382"/>
      <c r="B4679" s="383"/>
      <c r="C4679" s="254"/>
      <c r="D4679" s="45"/>
      <c r="E4679" s="45"/>
      <c r="F4679" s="334"/>
    </row>
    <row r="4680" spans="1:6" x14ac:dyDescent="0.25">
      <c r="A4680" s="382"/>
      <c r="B4680" s="383"/>
      <c r="C4680" s="254"/>
      <c r="D4680" s="45"/>
      <c r="E4680" s="45"/>
      <c r="F4680" s="334"/>
    </row>
    <row r="4681" spans="1:6" x14ac:dyDescent="0.25">
      <c r="A4681" s="382"/>
      <c r="B4681" s="383"/>
      <c r="C4681" s="254"/>
      <c r="D4681" s="45"/>
      <c r="E4681" s="45"/>
      <c r="F4681" s="334"/>
    </row>
    <row r="4682" spans="1:6" x14ac:dyDescent="0.25">
      <c r="A4682" s="382"/>
      <c r="B4682" s="383"/>
      <c r="C4682" s="254"/>
      <c r="D4682" s="45"/>
      <c r="E4682" s="45"/>
      <c r="F4682" s="334"/>
    </row>
    <row r="4683" spans="1:6" x14ac:dyDescent="0.25">
      <c r="A4683" s="382"/>
      <c r="B4683" s="383"/>
      <c r="C4683" s="254"/>
      <c r="D4683" s="45"/>
      <c r="E4683" s="45"/>
      <c r="F4683" s="334"/>
    </row>
    <row r="4684" spans="1:6" x14ac:dyDescent="0.25">
      <c r="A4684" s="382"/>
      <c r="B4684" s="383"/>
      <c r="C4684" s="254"/>
      <c r="D4684" s="45"/>
      <c r="E4684" s="45"/>
      <c r="F4684" s="334"/>
    </row>
    <row r="4685" spans="1:6" x14ac:dyDescent="0.25">
      <c r="A4685" s="382"/>
      <c r="B4685" s="383"/>
      <c r="C4685" s="254"/>
      <c r="D4685" s="45"/>
      <c r="E4685" s="45"/>
      <c r="F4685" s="334"/>
    </row>
    <row r="4686" spans="1:6" x14ac:dyDescent="0.25">
      <c r="A4686" s="382"/>
      <c r="B4686" s="383"/>
      <c r="C4686" s="254"/>
      <c r="D4686" s="45"/>
      <c r="E4686" s="45"/>
      <c r="F4686" s="334"/>
    </row>
    <row r="4687" spans="1:6" x14ac:dyDescent="0.25">
      <c r="A4687" s="382"/>
      <c r="B4687" s="383"/>
      <c r="C4687" s="254"/>
      <c r="D4687" s="45"/>
      <c r="E4687" s="45"/>
      <c r="F4687" s="334"/>
    </row>
    <row r="4688" spans="1:6" x14ac:dyDescent="0.25">
      <c r="A4688" s="382"/>
      <c r="B4688" s="383"/>
      <c r="C4688" s="254"/>
      <c r="D4688" s="45"/>
      <c r="E4688" s="45"/>
      <c r="F4688" s="334"/>
    </row>
    <row r="4689" spans="1:6" x14ac:dyDescent="0.25">
      <c r="A4689" s="382"/>
      <c r="B4689" s="383"/>
      <c r="C4689" s="254"/>
      <c r="D4689" s="45"/>
      <c r="E4689" s="45"/>
      <c r="F4689" s="334"/>
    </row>
    <row r="4690" spans="1:6" x14ac:dyDescent="0.25">
      <c r="A4690" s="382"/>
      <c r="B4690" s="383"/>
      <c r="C4690" s="254"/>
      <c r="D4690" s="45"/>
      <c r="E4690" s="45"/>
      <c r="F4690" s="334"/>
    </row>
    <row r="4691" spans="1:6" x14ac:dyDescent="0.25">
      <c r="A4691" s="382"/>
      <c r="B4691" s="383"/>
      <c r="C4691" s="254"/>
      <c r="D4691" s="45"/>
      <c r="E4691" s="45"/>
      <c r="F4691" s="334"/>
    </row>
    <row r="4692" spans="1:6" x14ac:dyDescent="0.25">
      <c r="A4692" s="382"/>
      <c r="B4692" s="383"/>
      <c r="C4692" s="254"/>
      <c r="D4692" s="45"/>
      <c r="E4692" s="45"/>
      <c r="F4692" s="334"/>
    </row>
    <row r="4693" spans="1:6" x14ac:dyDescent="0.25">
      <c r="A4693" s="382"/>
      <c r="B4693" s="383"/>
      <c r="C4693" s="254"/>
      <c r="D4693" s="45"/>
      <c r="E4693" s="45"/>
      <c r="F4693" s="334"/>
    </row>
    <row r="4694" spans="1:6" x14ac:dyDescent="0.25">
      <c r="A4694" s="382"/>
      <c r="B4694" s="383"/>
      <c r="C4694" s="254"/>
      <c r="D4694" s="45"/>
      <c r="E4694" s="45"/>
      <c r="F4694" s="334"/>
    </row>
    <row r="4695" spans="1:6" x14ac:dyDescent="0.25">
      <c r="A4695" s="382"/>
      <c r="B4695" s="383"/>
      <c r="C4695" s="254"/>
      <c r="D4695" s="45"/>
      <c r="E4695" s="45"/>
      <c r="F4695" s="334"/>
    </row>
    <row r="4696" spans="1:6" x14ac:dyDescent="0.25">
      <c r="A4696" s="382"/>
      <c r="B4696" s="383"/>
      <c r="C4696" s="254"/>
      <c r="D4696" s="45"/>
      <c r="E4696" s="45"/>
      <c r="F4696" s="334"/>
    </row>
    <row r="4697" spans="1:6" x14ac:dyDescent="0.25">
      <c r="A4697" s="382"/>
      <c r="B4697" s="383"/>
      <c r="C4697" s="254"/>
      <c r="D4697" s="45"/>
      <c r="E4697" s="45"/>
      <c r="F4697" s="334"/>
    </row>
    <row r="4698" spans="1:6" x14ac:dyDescent="0.25">
      <c r="A4698" s="382"/>
      <c r="B4698" s="383"/>
      <c r="C4698" s="254"/>
      <c r="D4698" s="45"/>
      <c r="E4698" s="45"/>
      <c r="F4698" s="334"/>
    </row>
    <row r="4699" spans="1:6" x14ac:dyDescent="0.25">
      <c r="A4699" s="382"/>
      <c r="B4699" s="383"/>
      <c r="C4699" s="254"/>
      <c r="D4699" s="45"/>
      <c r="E4699" s="45"/>
      <c r="F4699" s="334"/>
    </row>
    <row r="4700" spans="1:6" x14ac:dyDescent="0.25">
      <c r="A4700" s="382"/>
      <c r="B4700" s="383"/>
      <c r="C4700" s="254"/>
      <c r="D4700" s="45"/>
      <c r="E4700" s="45"/>
      <c r="F4700" s="334"/>
    </row>
    <row r="4701" spans="1:6" x14ac:dyDescent="0.25">
      <c r="A4701" s="382"/>
      <c r="B4701" s="383"/>
      <c r="C4701" s="254"/>
      <c r="D4701" s="45"/>
      <c r="E4701" s="45"/>
      <c r="F4701" s="334"/>
    </row>
    <row r="4702" spans="1:6" x14ac:dyDescent="0.25">
      <c r="A4702" s="382"/>
      <c r="B4702" s="383"/>
      <c r="C4702" s="254"/>
      <c r="D4702" s="45"/>
      <c r="E4702" s="45"/>
      <c r="F4702" s="334"/>
    </row>
    <row r="4703" spans="1:6" x14ac:dyDescent="0.25">
      <c r="A4703" s="382"/>
      <c r="B4703" s="383"/>
      <c r="C4703" s="254"/>
      <c r="D4703" s="45"/>
      <c r="E4703" s="45"/>
      <c r="F4703" s="334"/>
    </row>
    <row r="4704" spans="1:6" x14ac:dyDescent="0.25">
      <c r="A4704" s="382"/>
      <c r="B4704" s="383"/>
      <c r="C4704" s="254"/>
      <c r="D4704" s="45"/>
      <c r="E4704" s="45"/>
      <c r="F4704" s="334"/>
    </row>
    <row r="4705" spans="1:6" x14ac:dyDescent="0.25">
      <c r="A4705" s="382"/>
      <c r="B4705" s="383"/>
      <c r="C4705" s="254"/>
      <c r="D4705" s="45"/>
      <c r="E4705" s="45"/>
      <c r="F4705" s="334"/>
    </row>
    <row r="4706" spans="1:6" x14ac:dyDescent="0.25">
      <c r="A4706" s="382"/>
      <c r="B4706" s="383"/>
      <c r="C4706" s="254"/>
      <c r="D4706" s="45"/>
      <c r="E4706" s="45"/>
      <c r="F4706" s="334"/>
    </row>
    <row r="4707" spans="1:6" x14ac:dyDescent="0.25">
      <c r="A4707" s="382"/>
      <c r="B4707" s="383"/>
      <c r="C4707" s="254"/>
      <c r="D4707" s="45"/>
      <c r="E4707" s="45"/>
      <c r="F4707" s="334"/>
    </row>
    <row r="4708" spans="1:6" x14ac:dyDescent="0.25">
      <c r="A4708" s="382"/>
      <c r="B4708" s="383"/>
      <c r="C4708" s="254"/>
      <c r="D4708" s="45"/>
      <c r="E4708" s="45"/>
      <c r="F4708" s="334"/>
    </row>
    <row r="4709" spans="1:6" x14ac:dyDescent="0.25">
      <c r="A4709" s="382"/>
      <c r="B4709" s="383"/>
      <c r="C4709" s="254"/>
      <c r="D4709" s="45"/>
      <c r="E4709" s="45"/>
      <c r="F4709" s="334"/>
    </row>
    <row r="4710" spans="1:6" x14ac:dyDescent="0.25">
      <c r="A4710" s="382"/>
      <c r="B4710" s="383"/>
      <c r="C4710" s="254"/>
      <c r="D4710" s="45"/>
      <c r="E4710" s="45"/>
      <c r="F4710" s="334"/>
    </row>
    <row r="4711" spans="1:6" x14ac:dyDescent="0.25">
      <c r="A4711" s="382"/>
      <c r="B4711" s="383"/>
      <c r="C4711" s="254"/>
      <c r="D4711" s="45"/>
      <c r="E4711" s="45"/>
      <c r="F4711" s="334"/>
    </row>
    <row r="4712" spans="1:6" x14ac:dyDescent="0.25">
      <c r="A4712" s="382"/>
      <c r="B4712" s="383"/>
      <c r="C4712" s="254"/>
      <c r="D4712" s="45"/>
      <c r="E4712" s="45"/>
      <c r="F4712" s="334"/>
    </row>
    <row r="4713" spans="1:6" x14ac:dyDescent="0.25">
      <c r="A4713" s="382"/>
      <c r="B4713" s="383"/>
      <c r="C4713" s="254"/>
      <c r="D4713" s="45"/>
      <c r="E4713" s="45"/>
      <c r="F4713" s="334"/>
    </row>
    <row r="4714" spans="1:6" x14ac:dyDescent="0.25">
      <c r="A4714" s="382"/>
      <c r="B4714" s="383"/>
      <c r="C4714" s="254"/>
      <c r="D4714" s="45"/>
      <c r="E4714" s="45"/>
      <c r="F4714" s="334"/>
    </row>
    <row r="4715" spans="1:6" x14ac:dyDescent="0.25">
      <c r="A4715" s="382"/>
      <c r="B4715" s="383"/>
      <c r="C4715" s="254"/>
      <c r="D4715" s="45"/>
      <c r="E4715" s="45"/>
      <c r="F4715" s="334"/>
    </row>
    <row r="4716" spans="1:6" x14ac:dyDescent="0.25">
      <c r="A4716" s="382"/>
      <c r="B4716" s="383"/>
      <c r="C4716" s="254"/>
      <c r="D4716" s="45"/>
      <c r="E4716" s="45"/>
      <c r="F4716" s="334"/>
    </row>
    <row r="4717" spans="1:6" x14ac:dyDescent="0.25">
      <c r="A4717" s="382"/>
      <c r="B4717" s="383"/>
      <c r="C4717" s="254"/>
      <c r="D4717" s="45"/>
      <c r="E4717" s="45"/>
      <c r="F4717" s="334"/>
    </row>
    <row r="4718" spans="1:6" x14ac:dyDescent="0.25">
      <c r="A4718" s="382"/>
      <c r="B4718" s="383"/>
      <c r="C4718" s="254"/>
      <c r="D4718" s="45"/>
      <c r="E4718" s="45"/>
      <c r="F4718" s="334"/>
    </row>
    <row r="4719" spans="1:6" x14ac:dyDescent="0.25">
      <c r="A4719" s="382"/>
      <c r="B4719" s="383"/>
      <c r="C4719" s="254"/>
      <c r="D4719" s="45"/>
      <c r="E4719" s="45"/>
      <c r="F4719" s="334"/>
    </row>
    <row r="4720" spans="1:6" x14ac:dyDescent="0.25">
      <c r="A4720" s="382"/>
      <c r="B4720" s="383"/>
      <c r="C4720" s="254"/>
      <c r="D4720" s="45"/>
      <c r="E4720" s="45"/>
      <c r="F4720" s="334"/>
    </row>
    <row r="4721" spans="1:6" x14ac:dyDescent="0.25">
      <c r="A4721" s="382"/>
      <c r="B4721" s="383"/>
      <c r="C4721" s="254"/>
      <c r="D4721" s="45"/>
      <c r="E4721" s="45"/>
      <c r="F4721" s="334"/>
    </row>
    <row r="4722" spans="1:6" x14ac:dyDescent="0.25">
      <c r="A4722" s="382"/>
      <c r="B4722" s="383"/>
      <c r="C4722" s="254"/>
      <c r="D4722" s="45"/>
      <c r="E4722" s="45"/>
      <c r="F4722" s="334"/>
    </row>
    <row r="4723" spans="1:6" x14ac:dyDescent="0.25">
      <c r="A4723" s="382"/>
      <c r="B4723" s="383"/>
      <c r="C4723" s="254"/>
      <c r="D4723" s="45"/>
      <c r="E4723" s="45"/>
      <c r="F4723" s="334"/>
    </row>
    <row r="4724" spans="1:6" x14ac:dyDescent="0.25">
      <c r="A4724" s="382"/>
      <c r="B4724" s="383"/>
      <c r="C4724" s="254"/>
      <c r="D4724" s="45"/>
      <c r="E4724" s="45"/>
      <c r="F4724" s="334"/>
    </row>
    <row r="4725" spans="1:6" x14ac:dyDescent="0.25">
      <c r="A4725" s="382"/>
      <c r="B4725" s="383"/>
      <c r="C4725" s="254"/>
      <c r="D4725" s="45"/>
      <c r="E4725" s="45"/>
      <c r="F4725" s="334"/>
    </row>
    <row r="4726" spans="1:6" x14ac:dyDescent="0.25">
      <c r="A4726" s="382"/>
      <c r="B4726" s="383"/>
      <c r="C4726" s="254"/>
      <c r="D4726" s="45"/>
      <c r="E4726" s="45"/>
      <c r="F4726" s="334"/>
    </row>
    <row r="4727" spans="1:6" x14ac:dyDescent="0.25">
      <c r="A4727" s="382"/>
      <c r="B4727" s="383"/>
      <c r="C4727" s="254"/>
      <c r="D4727" s="45"/>
      <c r="E4727" s="45"/>
      <c r="F4727" s="334"/>
    </row>
    <row r="4728" spans="1:6" x14ac:dyDescent="0.25">
      <c r="A4728" s="382"/>
      <c r="B4728" s="383"/>
      <c r="C4728" s="254"/>
      <c r="D4728" s="45"/>
      <c r="E4728" s="45"/>
      <c r="F4728" s="334"/>
    </row>
    <row r="4729" spans="1:6" x14ac:dyDescent="0.25">
      <c r="A4729" s="382"/>
      <c r="B4729" s="383"/>
      <c r="C4729" s="254"/>
      <c r="D4729" s="45"/>
      <c r="E4729" s="45"/>
      <c r="F4729" s="334"/>
    </row>
    <row r="4730" spans="1:6" x14ac:dyDescent="0.25">
      <c r="A4730" s="382"/>
      <c r="B4730" s="383"/>
      <c r="C4730" s="254"/>
      <c r="D4730" s="45"/>
      <c r="E4730" s="45"/>
      <c r="F4730" s="334"/>
    </row>
    <row r="4731" spans="1:6" x14ac:dyDescent="0.25">
      <c r="A4731" s="382"/>
      <c r="B4731" s="383"/>
      <c r="C4731" s="254"/>
      <c r="D4731" s="45"/>
      <c r="E4731" s="45"/>
      <c r="F4731" s="334"/>
    </row>
    <row r="4732" spans="1:6" x14ac:dyDescent="0.25">
      <c r="A4732" s="382"/>
      <c r="B4732" s="383"/>
      <c r="C4732" s="254"/>
      <c r="D4732" s="45"/>
      <c r="E4732" s="45"/>
      <c r="F4732" s="334"/>
    </row>
    <row r="4733" spans="1:6" x14ac:dyDescent="0.25">
      <c r="A4733" s="382"/>
      <c r="B4733" s="383"/>
      <c r="C4733" s="254"/>
      <c r="D4733" s="45"/>
      <c r="E4733" s="45"/>
      <c r="F4733" s="334"/>
    </row>
    <row r="4734" spans="1:6" x14ac:dyDescent="0.25">
      <c r="A4734" s="382"/>
      <c r="B4734" s="383"/>
      <c r="C4734" s="254"/>
      <c r="D4734" s="45"/>
      <c r="E4734" s="45"/>
      <c r="F4734" s="334"/>
    </row>
    <row r="4735" spans="1:6" x14ac:dyDescent="0.25">
      <c r="A4735" s="382"/>
      <c r="B4735" s="383"/>
      <c r="C4735" s="254"/>
      <c r="D4735" s="45"/>
      <c r="E4735" s="45"/>
      <c r="F4735" s="334"/>
    </row>
    <row r="4736" spans="1:6" x14ac:dyDescent="0.25">
      <c r="A4736" s="382"/>
      <c r="B4736" s="383"/>
      <c r="C4736" s="254"/>
      <c r="D4736" s="45"/>
      <c r="E4736" s="45"/>
      <c r="F4736" s="334"/>
    </row>
    <row r="4737" spans="1:6" x14ac:dyDescent="0.25">
      <c r="A4737" s="382"/>
      <c r="B4737" s="383"/>
      <c r="C4737" s="254"/>
      <c r="D4737" s="45"/>
      <c r="E4737" s="45"/>
      <c r="F4737" s="334"/>
    </row>
    <row r="4738" spans="1:6" x14ac:dyDescent="0.25">
      <c r="A4738" s="382"/>
      <c r="B4738" s="383"/>
      <c r="C4738" s="254"/>
      <c r="D4738" s="45"/>
      <c r="E4738" s="45"/>
      <c r="F4738" s="334"/>
    </row>
    <row r="4739" spans="1:6" x14ac:dyDescent="0.25">
      <c r="A4739" s="382"/>
      <c r="B4739" s="383"/>
      <c r="C4739" s="254"/>
      <c r="D4739" s="45"/>
      <c r="E4739" s="45"/>
      <c r="F4739" s="334"/>
    </row>
    <row r="4740" spans="1:6" x14ac:dyDescent="0.25">
      <c r="A4740" s="382"/>
      <c r="B4740" s="383"/>
      <c r="C4740" s="254"/>
      <c r="D4740" s="45"/>
      <c r="E4740" s="45"/>
      <c r="F4740" s="334"/>
    </row>
    <row r="4741" spans="1:6" x14ac:dyDescent="0.25">
      <c r="A4741" s="382"/>
      <c r="B4741" s="383"/>
      <c r="C4741" s="254"/>
      <c r="D4741" s="45"/>
      <c r="E4741" s="45"/>
      <c r="F4741" s="334"/>
    </row>
    <row r="4742" spans="1:6" x14ac:dyDescent="0.25">
      <c r="A4742" s="382"/>
      <c r="B4742" s="383"/>
      <c r="C4742" s="254"/>
      <c r="D4742" s="45"/>
      <c r="E4742" s="45"/>
      <c r="F4742" s="334"/>
    </row>
    <row r="4743" spans="1:6" x14ac:dyDescent="0.25">
      <c r="A4743" s="382"/>
      <c r="B4743" s="383"/>
      <c r="C4743" s="254"/>
      <c r="D4743" s="45"/>
      <c r="E4743" s="45"/>
      <c r="F4743" s="334"/>
    </row>
    <row r="4744" spans="1:6" x14ac:dyDescent="0.25">
      <c r="A4744" s="382"/>
      <c r="B4744" s="383"/>
      <c r="C4744" s="254"/>
      <c r="D4744" s="45"/>
      <c r="E4744" s="45"/>
      <c r="F4744" s="334"/>
    </row>
    <row r="4745" spans="1:6" x14ac:dyDescent="0.25">
      <c r="A4745" s="382"/>
      <c r="B4745" s="383"/>
      <c r="C4745" s="254"/>
      <c r="D4745" s="45"/>
      <c r="E4745" s="45"/>
      <c r="F4745" s="334"/>
    </row>
    <row r="4746" spans="1:6" x14ac:dyDescent="0.25">
      <c r="A4746" s="382"/>
      <c r="B4746" s="383"/>
      <c r="C4746" s="254"/>
      <c r="D4746" s="45"/>
      <c r="E4746" s="45"/>
      <c r="F4746" s="334"/>
    </row>
    <row r="4747" spans="1:6" x14ac:dyDescent="0.25">
      <c r="A4747" s="382"/>
      <c r="B4747" s="383"/>
      <c r="C4747" s="254"/>
      <c r="D4747" s="45"/>
      <c r="E4747" s="45"/>
      <c r="F4747" s="334"/>
    </row>
    <row r="4748" spans="1:6" x14ac:dyDescent="0.25">
      <c r="A4748" s="382"/>
      <c r="B4748" s="383"/>
      <c r="C4748" s="254"/>
      <c r="D4748" s="45"/>
      <c r="E4748" s="45"/>
      <c r="F4748" s="334"/>
    </row>
    <row r="4749" spans="1:6" x14ac:dyDescent="0.25">
      <c r="A4749" s="382"/>
      <c r="B4749" s="383"/>
      <c r="C4749" s="254"/>
      <c r="D4749" s="45"/>
      <c r="E4749" s="45"/>
      <c r="F4749" s="334"/>
    </row>
    <row r="4750" spans="1:6" x14ac:dyDescent="0.25">
      <c r="A4750" s="382"/>
      <c r="B4750" s="383"/>
      <c r="C4750" s="254"/>
      <c r="D4750" s="45"/>
      <c r="E4750" s="45"/>
      <c r="F4750" s="334"/>
    </row>
    <row r="4751" spans="1:6" x14ac:dyDescent="0.25">
      <c r="A4751" s="382"/>
      <c r="B4751" s="383"/>
      <c r="C4751" s="254"/>
      <c r="D4751" s="45"/>
      <c r="E4751" s="45"/>
      <c r="F4751" s="334"/>
    </row>
    <row r="4752" spans="1:6" x14ac:dyDescent="0.25">
      <c r="A4752" s="382"/>
      <c r="B4752" s="383"/>
      <c r="C4752" s="254"/>
      <c r="D4752" s="45"/>
      <c r="E4752" s="45"/>
      <c r="F4752" s="334"/>
    </row>
    <row r="4753" spans="1:6" x14ac:dyDescent="0.25">
      <c r="A4753" s="382"/>
      <c r="B4753" s="383"/>
      <c r="C4753" s="254"/>
      <c r="D4753" s="45"/>
      <c r="E4753" s="45"/>
      <c r="F4753" s="334"/>
    </row>
    <row r="4754" spans="1:6" x14ac:dyDescent="0.25">
      <c r="A4754" s="382"/>
      <c r="B4754" s="383"/>
      <c r="C4754" s="254"/>
      <c r="D4754" s="45"/>
      <c r="E4754" s="45"/>
      <c r="F4754" s="334"/>
    </row>
    <row r="4755" spans="1:6" x14ac:dyDescent="0.25">
      <c r="A4755" s="382"/>
      <c r="B4755" s="383"/>
      <c r="C4755" s="254"/>
      <c r="D4755" s="45"/>
      <c r="E4755" s="45"/>
      <c r="F4755" s="334"/>
    </row>
    <row r="4756" spans="1:6" x14ac:dyDescent="0.25">
      <c r="A4756" s="382"/>
      <c r="B4756" s="383"/>
      <c r="C4756" s="254"/>
      <c r="D4756" s="45"/>
      <c r="E4756" s="45"/>
      <c r="F4756" s="334"/>
    </row>
    <row r="4757" spans="1:6" x14ac:dyDescent="0.25">
      <c r="A4757" s="382"/>
      <c r="B4757" s="383"/>
      <c r="C4757" s="254"/>
      <c r="D4757" s="45"/>
      <c r="E4757" s="45"/>
      <c r="F4757" s="334"/>
    </row>
    <row r="4758" spans="1:6" x14ac:dyDescent="0.25">
      <c r="A4758" s="382"/>
      <c r="B4758" s="383"/>
      <c r="C4758" s="254"/>
      <c r="D4758" s="45"/>
      <c r="E4758" s="45"/>
      <c r="F4758" s="334"/>
    </row>
    <row r="4759" spans="1:6" x14ac:dyDescent="0.25">
      <c r="A4759" s="382"/>
      <c r="B4759" s="383"/>
      <c r="C4759" s="254"/>
      <c r="D4759" s="45"/>
      <c r="E4759" s="45"/>
      <c r="F4759" s="334"/>
    </row>
    <row r="4760" spans="1:6" x14ac:dyDescent="0.25">
      <c r="A4760" s="382"/>
      <c r="B4760" s="383"/>
      <c r="C4760" s="254"/>
      <c r="D4760" s="45"/>
      <c r="E4760" s="45"/>
      <c r="F4760" s="334"/>
    </row>
    <row r="4761" spans="1:6" x14ac:dyDescent="0.25">
      <c r="A4761" s="382"/>
      <c r="B4761" s="383"/>
      <c r="C4761" s="254"/>
      <c r="D4761" s="45"/>
      <c r="E4761" s="45"/>
      <c r="F4761" s="334"/>
    </row>
    <row r="4762" spans="1:6" x14ac:dyDescent="0.25">
      <c r="A4762" s="382"/>
      <c r="B4762" s="383"/>
      <c r="C4762" s="254"/>
      <c r="D4762" s="45"/>
      <c r="E4762" s="45"/>
      <c r="F4762" s="334"/>
    </row>
    <row r="4763" spans="1:6" x14ac:dyDescent="0.25">
      <c r="A4763" s="382"/>
      <c r="B4763" s="383"/>
      <c r="C4763" s="254"/>
      <c r="D4763" s="45"/>
      <c r="E4763" s="45"/>
      <c r="F4763" s="334"/>
    </row>
    <row r="4764" spans="1:6" x14ac:dyDescent="0.25">
      <c r="A4764" s="382"/>
      <c r="B4764" s="383"/>
      <c r="C4764" s="254"/>
      <c r="D4764" s="45"/>
      <c r="E4764" s="45"/>
      <c r="F4764" s="334"/>
    </row>
    <row r="4765" spans="1:6" x14ac:dyDescent="0.25">
      <c r="A4765" s="382"/>
      <c r="B4765" s="383"/>
      <c r="C4765" s="254"/>
      <c r="D4765" s="45"/>
      <c r="E4765" s="45"/>
      <c r="F4765" s="334"/>
    </row>
    <row r="4766" spans="1:6" x14ac:dyDescent="0.25">
      <c r="A4766" s="382"/>
      <c r="B4766" s="383"/>
      <c r="C4766" s="254"/>
      <c r="D4766" s="45"/>
      <c r="E4766" s="45"/>
      <c r="F4766" s="334"/>
    </row>
    <row r="4767" spans="1:6" x14ac:dyDescent="0.25">
      <c r="A4767" s="382"/>
      <c r="B4767" s="383"/>
      <c r="C4767" s="254"/>
      <c r="D4767" s="45"/>
      <c r="E4767" s="45"/>
      <c r="F4767" s="334"/>
    </row>
    <row r="4768" spans="1:6" x14ac:dyDescent="0.25">
      <c r="A4768" s="382"/>
      <c r="B4768" s="383"/>
      <c r="C4768" s="254"/>
      <c r="D4768" s="45"/>
      <c r="E4768" s="45"/>
      <c r="F4768" s="334"/>
    </row>
    <row r="4769" spans="1:6" x14ac:dyDescent="0.25">
      <c r="A4769" s="382"/>
      <c r="B4769" s="383"/>
      <c r="C4769" s="254"/>
      <c r="D4769" s="45"/>
      <c r="E4769" s="45"/>
      <c r="F4769" s="334"/>
    </row>
    <row r="4770" spans="1:6" x14ac:dyDescent="0.25">
      <c r="A4770" s="382"/>
      <c r="B4770" s="383"/>
      <c r="C4770" s="254"/>
      <c r="D4770" s="45"/>
      <c r="E4770" s="45"/>
      <c r="F4770" s="334"/>
    </row>
    <row r="4771" spans="1:6" x14ac:dyDescent="0.25">
      <c r="A4771" s="382"/>
      <c r="B4771" s="383"/>
      <c r="C4771" s="254"/>
      <c r="D4771" s="45"/>
      <c r="E4771" s="45"/>
      <c r="F4771" s="334"/>
    </row>
    <row r="4772" spans="1:6" x14ac:dyDescent="0.25">
      <c r="A4772" s="382"/>
      <c r="B4772" s="383"/>
      <c r="C4772" s="254"/>
      <c r="D4772" s="45"/>
      <c r="E4772" s="45"/>
      <c r="F4772" s="334"/>
    </row>
    <row r="4773" spans="1:6" x14ac:dyDescent="0.25">
      <c r="A4773" s="382"/>
      <c r="B4773" s="383"/>
      <c r="C4773" s="254"/>
      <c r="D4773" s="45"/>
      <c r="E4773" s="45"/>
      <c r="F4773" s="334"/>
    </row>
    <row r="4774" spans="1:6" x14ac:dyDescent="0.25">
      <c r="A4774" s="382"/>
      <c r="B4774" s="383"/>
      <c r="C4774" s="254"/>
      <c r="D4774" s="45"/>
      <c r="E4774" s="45"/>
      <c r="F4774" s="334"/>
    </row>
    <row r="4775" spans="1:6" x14ac:dyDescent="0.25">
      <c r="A4775" s="382"/>
      <c r="B4775" s="383"/>
      <c r="C4775" s="254"/>
      <c r="D4775" s="45"/>
      <c r="E4775" s="45"/>
      <c r="F4775" s="334"/>
    </row>
    <row r="4776" spans="1:6" x14ac:dyDescent="0.25">
      <c r="A4776" s="382"/>
      <c r="B4776" s="383"/>
      <c r="C4776" s="254"/>
      <c r="D4776" s="45"/>
      <c r="E4776" s="45"/>
      <c r="F4776" s="334"/>
    </row>
    <row r="4777" spans="1:6" x14ac:dyDescent="0.25">
      <c r="A4777" s="382"/>
      <c r="B4777" s="383"/>
      <c r="C4777" s="254"/>
      <c r="D4777" s="45"/>
      <c r="E4777" s="45"/>
      <c r="F4777" s="334"/>
    </row>
    <row r="4778" spans="1:6" x14ac:dyDescent="0.25">
      <c r="A4778" s="382"/>
      <c r="B4778" s="383"/>
      <c r="C4778" s="254"/>
      <c r="D4778" s="45"/>
      <c r="E4778" s="45"/>
      <c r="F4778" s="334"/>
    </row>
    <row r="4779" spans="1:6" x14ac:dyDescent="0.25">
      <c r="A4779" s="382"/>
      <c r="B4779" s="383"/>
      <c r="C4779" s="254"/>
      <c r="D4779" s="45"/>
      <c r="E4779" s="45"/>
      <c r="F4779" s="334"/>
    </row>
    <row r="4780" spans="1:6" x14ac:dyDescent="0.25">
      <c r="A4780" s="382"/>
      <c r="B4780" s="383"/>
      <c r="C4780" s="254"/>
      <c r="D4780" s="45"/>
      <c r="E4780" s="45"/>
      <c r="F4780" s="334"/>
    </row>
    <row r="4781" spans="1:6" x14ac:dyDescent="0.25">
      <c r="A4781" s="382"/>
      <c r="B4781" s="383"/>
      <c r="C4781" s="254"/>
      <c r="D4781" s="45"/>
      <c r="E4781" s="45"/>
      <c r="F4781" s="334"/>
    </row>
    <row r="4782" spans="1:6" x14ac:dyDescent="0.25">
      <c r="A4782" s="382"/>
      <c r="B4782" s="383"/>
      <c r="C4782" s="254"/>
      <c r="D4782" s="45"/>
      <c r="E4782" s="45"/>
      <c r="F4782" s="334"/>
    </row>
    <row r="4783" spans="1:6" x14ac:dyDescent="0.25">
      <c r="A4783" s="382"/>
      <c r="B4783" s="383"/>
      <c r="C4783" s="254"/>
      <c r="D4783" s="45"/>
      <c r="E4783" s="45"/>
      <c r="F4783" s="334"/>
    </row>
    <row r="4784" spans="1:6" x14ac:dyDescent="0.25">
      <c r="A4784" s="382"/>
      <c r="B4784" s="383"/>
      <c r="C4784" s="254"/>
      <c r="D4784" s="45"/>
      <c r="E4784" s="45"/>
      <c r="F4784" s="334"/>
    </row>
    <row r="4785" spans="1:6" x14ac:dyDescent="0.25">
      <c r="A4785" s="382"/>
      <c r="B4785" s="383"/>
      <c r="C4785" s="254"/>
      <c r="D4785" s="45"/>
      <c r="E4785" s="45"/>
      <c r="F4785" s="334"/>
    </row>
    <row r="4786" spans="1:6" x14ac:dyDescent="0.25">
      <c r="A4786" s="382"/>
      <c r="B4786" s="383"/>
      <c r="C4786" s="254"/>
      <c r="D4786" s="45"/>
      <c r="E4786" s="45"/>
      <c r="F4786" s="334"/>
    </row>
    <row r="4787" spans="1:6" x14ac:dyDescent="0.25">
      <c r="A4787" s="382"/>
      <c r="B4787" s="383"/>
      <c r="C4787" s="254"/>
      <c r="D4787" s="45"/>
      <c r="E4787" s="45"/>
      <c r="F4787" s="334"/>
    </row>
    <row r="4788" spans="1:6" x14ac:dyDescent="0.25">
      <c r="A4788" s="382"/>
      <c r="B4788" s="383"/>
      <c r="C4788" s="254"/>
      <c r="D4788" s="45"/>
      <c r="E4788" s="45"/>
      <c r="F4788" s="334"/>
    </row>
    <row r="4789" spans="1:6" x14ac:dyDescent="0.25">
      <c r="A4789" s="382"/>
      <c r="B4789" s="383"/>
      <c r="C4789" s="254"/>
      <c r="D4789" s="45"/>
      <c r="E4789" s="45"/>
      <c r="F4789" s="334"/>
    </row>
    <row r="4790" spans="1:6" x14ac:dyDescent="0.25">
      <c r="A4790" s="382"/>
      <c r="B4790" s="383"/>
      <c r="C4790" s="254"/>
      <c r="D4790" s="45"/>
      <c r="E4790" s="45"/>
      <c r="F4790" s="334"/>
    </row>
    <row r="4791" spans="1:6" x14ac:dyDescent="0.25">
      <c r="A4791" s="382"/>
      <c r="B4791" s="383"/>
      <c r="C4791" s="254"/>
      <c r="D4791" s="45"/>
      <c r="E4791" s="45"/>
      <c r="F4791" s="334"/>
    </row>
    <row r="4792" spans="1:6" x14ac:dyDescent="0.25">
      <c r="A4792" s="382"/>
      <c r="B4792" s="383"/>
      <c r="C4792" s="254"/>
      <c r="D4792" s="45"/>
      <c r="E4792" s="45"/>
      <c r="F4792" s="334"/>
    </row>
    <row r="4793" spans="1:6" x14ac:dyDescent="0.25">
      <c r="A4793" s="382"/>
      <c r="B4793" s="383"/>
      <c r="C4793" s="254"/>
      <c r="D4793" s="45"/>
      <c r="E4793" s="45"/>
      <c r="F4793" s="334"/>
    </row>
    <row r="4794" spans="1:6" x14ac:dyDescent="0.25">
      <c r="A4794" s="382"/>
      <c r="B4794" s="383"/>
      <c r="C4794" s="254"/>
      <c r="D4794" s="45"/>
      <c r="E4794" s="45"/>
      <c r="F4794" s="334"/>
    </row>
    <row r="4795" spans="1:6" x14ac:dyDescent="0.25">
      <c r="A4795" s="382"/>
      <c r="B4795" s="383"/>
      <c r="C4795" s="254"/>
      <c r="D4795" s="45"/>
      <c r="E4795" s="45"/>
      <c r="F4795" s="334"/>
    </row>
    <row r="4796" spans="1:6" x14ac:dyDescent="0.25">
      <c r="A4796" s="382"/>
      <c r="B4796" s="383"/>
      <c r="C4796" s="254"/>
      <c r="D4796" s="45"/>
      <c r="E4796" s="45"/>
      <c r="F4796" s="334"/>
    </row>
    <row r="4797" spans="1:6" x14ac:dyDescent="0.25">
      <c r="A4797" s="382"/>
      <c r="B4797" s="383"/>
      <c r="C4797" s="254"/>
      <c r="D4797" s="45"/>
      <c r="E4797" s="45"/>
      <c r="F4797" s="334"/>
    </row>
    <row r="4798" spans="1:6" x14ac:dyDescent="0.25">
      <c r="A4798" s="382"/>
      <c r="B4798" s="383"/>
      <c r="C4798" s="254"/>
      <c r="D4798" s="45"/>
      <c r="E4798" s="45"/>
      <c r="F4798" s="334"/>
    </row>
    <row r="4799" spans="1:6" x14ac:dyDescent="0.25">
      <c r="A4799" s="382"/>
      <c r="B4799" s="383"/>
      <c r="C4799" s="254"/>
      <c r="D4799" s="45"/>
      <c r="E4799" s="45"/>
      <c r="F4799" s="334"/>
    </row>
    <row r="4800" spans="1:6" x14ac:dyDescent="0.25">
      <c r="A4800" s="382"/>
      <c r="B4800" s="383"/>
      <c r="C4800" s="254"/>
      <c r="D4800" s="45"/>
      <c r="E4800" s="45"/>
      <c r="F4800" s="334"/>
    </row>
    <row r="4801" spans="1:6" x14ac:dyDescent="0.25">
      <c r="A4801" s="382"/>
      <c r="B4801" s="383"/>
      <c r="C4801" s="254"/>
      <c r="D4801" s="45"/>
      <c r="E4801" s="45"/>
      <c r="F4801" s="334"/>
    </row>
    <row r="4802" spans="1:6" x14ac:dyDescent="0.25">
      <c r="A4802" s="382"/>
      <c r="B4802" s="383"/>
      <c r="C4802" s="254"/>
      <c r="D4802" s="45"/>
      <c r="E4802" s="45"/>
      <c r="F4802" s="334"/>
    </row>
    <row r="4803" spans="1:6" x14ac:dyDescent="0.25">
      <c r="A4803" s="382"/>
      <c r="B4803" s="383"/>
      <c r="C4803" s="254"/>
      <c r="D4803" s="45"/>
      <c r="E4803" s="45"/>
      <c r="F4803" s="334"/>
    </row>
    <row r="4804" spans="1:6" x14ac:dyDescent="0.25">
      <c r="A4804" s="382"/>
      <c r="B4804" s="383"/>
      <c r="C4804" s="254"/>
      <c r="D4804" s="45"/>
      <c r="E4804" s="45"/>
      <c r="F4804" s="334"/>
    </row>
    <row r="4805" spans="1:6" x14ac:dyDescent="0.25">
      <c r="A4805" s="382"/>
      <c r="B4805" s="383"/>
      <c r="C4805" s="254"/>
      <c r="D4805" s="45"/>
      <c r="E4805" s="45"/>
      <c r="F4805" s="334"/>
    </row>
    <row r="4806" spans="1:6" x14ac:dyDescent="0.25">
      <c r="A4806" s="382"/>
      <c r="B4806" s="383"/>
      <c r="C4806" s="254"/>
      <c r="D4806" s="45"/>
      <c r="E4806" s="45"/>
      <c r="F4806" s="334"/>
    </row>
    <row r="4807" spans="1:6" x14ac:dyDescent="0.25">
      <c r="A4807" s="382"/>
      <c r="B4807" s="383"/>
      <c r="C4807" s="254"/>
      <c r="D4807" s="45"/>
      <c r="E4807" s="45"/>
      <c r="F4807" s="334"/>
    </row>
    <row r="4808" spans="1:6" x14ac:dyDescent="0.25">
      <c r="A4808" s="382"/>
      <c r="B4808" s="383"/>
      <c r="C4808" s="254"/>
      <c r="D4808" s="45"/>
      <c r="E4808" s="45"/>
      <c r="F4808" s="334"/>
    </row>
    <row r="4809" spans="1:6" x14ac:dyDescent="0.25">
      <c r="A4809" s="382"/>
      <c r="B4809" s="383"/>
      <c r="C4809" s="254"/>
      <c r="D4809" s="45"/>
      <c r="E4809" s="45"/>
      <c r="F4809" s="334"/>
    </row>
    <row r="4810" spans="1:6" x14ac:dyDescent="0.25">
      <c r="A4810" s="382"/>
      <c r="B4810" s="383"/>
      <c r="C4810" s="254"/>
      <c r="D4810" s="45"/>
      <c r="E4810" s="45"/>
      <c r="F4810" s="334"/>
    </row>
    <row r="4811" spans="1:6" x14ac:dyDescent="0.25">
      <c r="A4811" s="382"/>
      <c r="B4811" s="383"/>
      <c r="C4811" s="254"/>
      <c r="D4811" s="45"/>
      <c r="E4811" s="45"/>
      <c r="F4811" s="334"/>
    </row>
    <row r="4812" spans="1:6" x14ac:dyDescent="0.25">
      <c r="A4812" s="382"/>
      <c r="B4812" s="383"/>
      <c r="C4812" s="254"/>
      <c r="D4812" s="45"/>
      <c r="E4812" s="45"/>
      <c r="F4812" s="334"/>
    </row>
    <row r="4813" spans="1:6" x14ac:dyDescent="0.25">
      <c r="A4813" s="382"/>
      <c r="B4813" s="383"/>
      <c r="C4813" s="254"/>
      <c r="D4813" s="45"/>
      <c r="E4813" s="45"/>
      <c r="F4813" s="334"/>
    </row>
    <row r="4814" spans="1:6" x14ac:dyDescent="0.25">
      <c r="A4814" s="382"/>
      <c r="B4814" s="383"/>
      <c r="C4814" s="254"/>
      <c r="D4814" s="45"/>
      <c r="E4814" s="45"/>
      <c r="F4814" s="334"/>
    </row>
    <row r="4815" spans="1:6" x14ac:dyDescent="0.25">
      <c r="A4815" s="382"/>
      <c r="B4815" s="383"/>
      <c r="C4815" s="254"/>
      <c r="D4815" s="45"/>
      <c r="E4815" s="45"/>
      <c r="F4815" s="334"/>
    </row>
    <row r="4816" spans="1:6" x14ac:dyDescent="0.25">
      <c r="A4816" s="382"/>
      <c r="B4816" s="383"/>
      <c r="C4816" s="254"/>
      <c r="D4816" s="45"/>
      <c r="E4816" s="45"/>
      <c r="F4816" s="334"/>
    </row>
    <row r="4817" spans="1:6" x14ac:dyDescent="0.25">
      <c r="A4817" s="382"/>
      <c r="B4817" s="383"/>
      <c r="C4817" s="254"/>
      <c r="D4817" s="45"/>
      <c r="E4817" s="45"/>
      <c r="F4817" s="334"/>
    </row>
    <row r="4818" spans="1:6" x14ac:dyDescent="0.25">
      <c r="A4818" s="382"/>
      <c r="B4818" s="383"/>
      <c r="C4818" s="254"/>
      <c r="D4818" s="45"/>
      <c r="E4818" s="45"/>
      <c r="F4818" s="334"/>
    </row>
    <row r="4819" spans="1:6" x14ac:dyDescent="0.25">
      <c r="A4819" s="382"/>
      <c r="B4819" s="383"/>
      <c r="C4819" s="254"/>
      <c r="D4819" s="45"/>
      <c r="E4819" s="45"/>
      <c r="F4819" s="334"/>
    </row>
    <row r="4820" spans="1:6" x14ac:dyDescent="0.25">
      <c r="A4820" s="382"/>
      <c r="B4820" s="383"/>
      <c r="C4820" s="254"/>
      <c r="D4820" s="45"/>
      <c r="E4820" s="45"/>
      <c r="F4820" s="334"/>
    </row>
    <row r="4821" spans="1:6" x14ac:dyDescent="0.25">
      <c r="A4821" s="382"/>
      <c r="B4821" s="383"/>
      <c r="C4821" s="254"/>
      <c r="D4821" s="45"/>
      <c r="E4821" s="45"/>
      <c r="F4821" s="334"/>
    </row>
    <row r="4822" spans="1:6" x14ac:dyDescent="0.25">
      <c r="A4822" s="382"/>
      <c r="B4822" s="383"/>
      <c r="C4822" s="254"/>
      <c r="D4822" s="45"/>
      <c r="E4822" s="45"/>
      <c r="F4822" s="334"/>
    </row>
    <row r="4823" spans="1:6" x14ac:dyDescent="0.25">
      <c r="A4823" s="382"/>
      <c r="B4823" s="383"/>
      <c r="C4823" s="254"/>
      <c r="D4823" s="45"/>
      <c r="E4823" s="45"/>
      <c r="F4823" s="334"/>
    </row>
    <row r="4824" spans="1:6" x14ac:dyDescent="0.25">
      <c r="A4824" s="382"/>
      <c r="B4824" s="383"/>
      <c r="C4824" s="254"/>
      <c r="D4824" s="45"/>
      <c r="E4824" s="45"/>
      <c r="F4824" s="334"/>
    </row>
    <row r="4825" spans="1:6" x14ac:dyDescent="0.25">
      <c r="A4825" s="382"/>
      <c r="B4825" s="383"/>
      <c r="C4825" s="254"/>
      <c r="D4825" s="45"/>
      <c r="E4825" s="45"/>
      <c r="F4825" s="334"/>
    </row>
    <row r="4826" spans="1:6" x14ac:dyDescent="0.25">
      <c r="A4826" s="382"/>
      <c r="B4826" s="383"/>
      <c r="C4826" s="254"/>
      <c r="D4826" s="45"/>
      <c r="E4826" s="45"/>
      <c r="F4826" s="334"/>
    </row>
    <row r="4827" spans="1:6" x14ac:dyDescent="0.25">
      <c r="A4827" s="382"/>
      <c r="B4827" s="383"/>
      <c r="C4827" s="254"/>
      <c r="D4827" s="45"/>
      <c r="E4827" s="45"/>
      <c r="F4827" s="334"/>
    </row>
    <row r="4828" spans="1:6" x14ac:dyDescent="0.25">
      <c r="A4828" s="382"/>
      <c r="B4828" s="383"/>
      <c r="C4828" s="254"/>
      <c r="D4828" s="45"/>
      <c r="E4828" s="45"/>
      <c r="F4828" s="334"/>
    </row>
    <row r="4829" spans="1:6" x14ac:dyDescent="0.25">
      <c r="A4829" s="382"/>
      <c r="B4829" s="383"/>
      <c r="C4829" s="254"/>
      <c r="D4829" s="45"/>
      <c r="E4829" s="45"/>
      <c r="F4829" s="334"/>
    </row>
    <row r="4830" spans="1:6" x14ac:dyDescent="0.25">
      <c r="A4830" s="382"/>
      <c r="B4830" s="383"/>
      <c r="C4830" s="254"/>
      <c r="D4830" s="45"/>
      <c r="E4830" s="45"/>
      <c r="F4830" s="334"/>
    </row>
    <row r="4831" spans="1:6" x14ac:dyDescent="0.25">
      <c r="A4831" s="382"/>
      <c r="B4831" s="383"/>
      <c r="C4831" s="254"/>
      <c r="D4831" s="45"/>
      <c r="E4831" s="45"/>
      <c r="F4831" s="334"/>
    </row>
    <row r="4832" spans="1:6" x14ac:dyDescent="0.25">
      <c r="A4832" s="382"/>
      <c r="B4832" s="383"/>
      <c r="C4832" s="254"/>
      <c r="D4832" s="45"/>
      <c r="E4832" s="45"/>
      <c r="F4832" s="334"/>
    </row>
    <row r="4833" spans="1:6" x14ac:dyDescent="0.25">
      <c r="A4833" s="382"/>
      <c r="B4833" s="383"/>
      <c r="C4833" s="254"/>
      <c r="D4833" s="45"/>
      <c r="E4833" s="45"/>
      <c r="F4833" s="334"/>
    </row>
    <row r="4834" spans="1:6" x14ac:dyDescent="0.25">
      <c r="A4834" s="382"/>
      <c r="B4834" s="383"/>
      <c r="C4834" s="254"/>
      <c r="D4834" s="45"/>
      <c r="E4834" s="45"/>
      <c r="F4834" s="334"/>
    </row>
    <row r="4835" spans="1:6" x14ac:dyDescent="0.25">
      <c r="A4835" s="382"/>
      <c r="B4835" s="383"/>
      <c r="C4835" s="254"/>
      <c r="D4835" s="45"/>
      <c r="E4835" s="45"/>
      <c r="F4835" s="334"/>
    </row>
    <row r="4836" spans="1:6" x14ac:dyDescent="0.25">
      <c r="A4836" s="382"/>
      <c r="B4836" s="383"/>
      <c r="C4836" s="254"/>
      <c r="D4836" s="45"/>
      <c r="E4836" s="45"/>
      <c r="F4836" s="334"/>
    </row>
    <row r="4837" spans="1:6" x14ac:dyDescent="0.25">
      <c r="A4837" s="382"/>
      <c r="B4837" s="383"/>
      <c r="C4837" s="254"/>
      <c r="D4837" s="45"/>
      <c r="E4837" s="45"/>
      <c r="F4837" s="334"/>
    </row>
    <row r="4838" spans="1:6" x14ac:dyDescent="0.25">
      <c r="A4838" s="382"/>
      <c r="B4838" s="383"/>
      <c r="C4838" s="254"/>
      <c r="D4838" s="45"/>
      <c r="E4838" s="45"/>
      <c r="F4838" s="334"/>
    </row>
    <row r="4839" spans="1:6" x14ac:dyDescent="0.25">
      <c r="A4839" s="382"/>
      <c r="B4839" s="383"/>
      <c r="C4839" s="254"/>
      <c r="D4839" s="45"/>
      <c r="E4839" s="45"/>
      <c r="F4839" s="334"/>
    </row>
    <row r="4840" spans="1:6" x14ac:dyDescent="0.25">
      <c r="A4840" s="382"/>
      <c r="B4840" s="383"/>
      <c r="C4840" s="254"/>
      <c r="D4840" s="45"/>
      <c r="E4840" s="45"/>
      <c r="F4840" s="334"/>
    </row>
    <row r="4841" spans="1:6" x14ac:dyDescent="0.25">
      <c r="A4841" s="382"/>
      <c r="B4841" s="383"/>
      <c r="C4841" s="254"/>
      <c r="D4841" s="45"/>
      <c r="E4841" s="45"/>
      <c r="F4841" s="334"/>
    </row>
    <row r="4842" spans="1:6" x14ac:dyDescent="0.25">
      <c r="A4842" s="382"/>
      <c r="B4842" s="383"/>
      <c r="C4842" s="254"/>
      <c r="D4842" s="45"/>
      <c r="E4842" s="45"/>
      <c r="F4842" s="334"/>
    </row>
    <row r="4843" spans="1:6" x14ac:dyDescent="0.25">
      <c r="A4843" s="382"/>
      <c r="B4843" s="383"/>
      <c r="C4843" s="254"/>
      <c r="D4843" s="45"/>
      <c r="E4843" s="45"/>
      <c r="F4843" s="334"/>
    </row>
    <row r="4844" spans="1:6" x14ac:dyDescent="0.25">
      <c r="A4844" s="382"/>
      <c r="B4844" s="383"/>
      <c r="C4844" s="254"/>
      <c r="D4844" s="45"/>
      <c r="E4844" s="45"/>
      <c r="F4844" s="334"/>
    </row>
    <row r="4845" spans="1:6" x14ac:dyDescent="0.25">
      <c r="A4845" s="382"/>
      <c r="B4845" s="383"/>
      <c r="C4845" s="254"/>
      <c r="D4845" s="45"/>
      <c r="E4845" s="45"/>
      <c r="F4845" s="334"/>
    </row>
    <row r="4846" spans="1:6" x14ac:dyDescent="0.25">
      <c r="A4846" s="382"/>
      <c r="B4846" s="383"/>
      <c r="C4846" s="254"/>
      <c r="D4846" s="45"/>
      <c r="E4846" s="45"/>
      <c r="F4846" s="334"/>
    </row>
    <row r="4847" spans="1:6" x14ac:dyDescent="0.25">
      <c r="A4847" s="382"/>
      <c r="B4847" s="383"/>
      <c r="C4847" s="254"/>
      <c r="D4847" s="45"/>
      <c r="E4847" s="45"/>
      <c r="F4847" s="334"/>
    </row>
    <row r="4848" spans="1:6" x14ac:dyDescent="0.25">
      <c r="A4848" s="382"/>
      <c r="B4848" s="383"/>
      <c r="C4848" s="254"/>
      <c r="D4848" s="45"/>
      <c r="E4848" s="45"/>
      <c r="F4848" s="334"/>
    </row>
    <row r="4849" spans="1:6" x14ac:dyDescent="0.25">
      <c r="A4849" s="382"/>
      <c r="B4849" s="383"/>
      <c r="C4849" s="254"/>
      <c r="D4849" s="45"/>
      <c r="E4849" s="45"/>
      <c r="F4849" s="334"/>
    </row>
    <row r="4850" spans="1:6" x14ac:dyDescent="0.25">
      <c r="A4850" s="382"/>
      <c r="B4850" s="383"/>
      <c r="C4850" s="254"/>
      <c r="D4850" s="45"/>
      <c r="E4850" s="45"/>
      <c r="F4850" s="334"/>
    </row>
    <row r="4851" spans="1:6" x14ac:dyDescent="0.25">
      <c r="A4851" s="382"/>
      <c r="B4851" s="383"/>
      <c r="C4851" s="254"/>
      <c r="D4851" s="45"/>
      <c r="E4851" s="45"/>
      <c r="F4851" s="334"/>
    </row>
    <row r="4852" spans="1:6" x14ac:dyDescent="0.25">
      <c r="A4852" s="382"/>
      <c r="B4852" s="383"/>
      <c r="C4852" s="254"/>
      <c r="D4852" s="45"/>
      <c r="E4852" s="45"/>
      <c r="F4852" s="334"/>
    </row>
    <row r="4853" spans="1:6" x14ac:dyDescent="0.25">
      <c r="A4853" s="382"/>
      <c r="B4853" s="383"/>
      <c r="C4853" s="254"/>
      <c r="D4853" s="45"/>
      <c r="E4853" s="45"/>
      <c r="F4853" s="334"/>
    </row>
    <row r="4854" spans="1:6" x14ac:dyDescent="0.25">
      <c r="A4854" s="382"/>
      <c r="B4854" s="383"/>
      <c r="C4854" s="254"/>
      <c r="D4854" s="45"/>
      <c r="E4854" s="45"/>
      <c r="F4854" s="334"/>
    </row>
    <row r="4855" spans="1:6" x14ac:dyDescent="0.25">
      <c r="A4855" s="382"/>
      <c r="B4855" s="383"/>
      <c r="C4855" s="254"/>
      <c r="D4855" s="45"/>
      <c r="E4855" s="45"/>
      <c r="F4855" s="334"/>
    </row>
    <row r="4856" spans="1:6" x14ac:dyDescent="0.25">
      <c r="A4856" s="382"/>
      <c r="B4856" s="383"/>
      <c r="C4856" s="254"/>
      <c r="D4856" s="45"/>
      <c r="E4856" s="45"/>
      <c r="F4856" s="334"/>
    </row>
    <row r="4857" spans="1:6" x14ac:dyDescent="0.25">
      <c r="A4857" s="382"/>
      <c r="B4857" s="383"/>
      <c r="C4857" s="254"/>
      <c r="D4857" s="45"/>
      <c r="E4857" s="45"/>
      <c r="F4857" s="334"/>
    </row>
    <row r="4858" spans="1:6" x14ac:dyDescent="0.25">
      <c r="A4858" s="382"/>
      <c r="B4858" s="383"/>
      <c r="C4858" s="254"/>
      <c r="D4858" s="45"/>
      <c r="E4858" s="45"/>
      <c r="F4858" s="334"/>
    </row>
    <row r="4859" spans="1:6" x14ac:dyDescent="0.25">
      <c r="A4859" s="382"/>
      <c r="B4859" s="383"/>
      <c r="C4859" s="254"/>
      <c r="D4859" s="45"/>
      <c r="E4859" s="45"/>
      <c r="F4859" s="334"/>
    </row>
    <row r="4860" spans="1:6" x14ac:dyDescent="0.25">
      <c r="A4860" s="382"/>
      <c r="B4860" s="383"/>
      <c r="C4860" s="254"/>
      <c r="D4860" s="45"/>
      <c r="E4860" s="45"/>
      <c r="F4860" s="334"/>
    </row>
    <row r="4861" spans="1:6" x14ac:dyDescent="0.25">
      <c r="A4861" s="382"/>
      <c r="B4861" s="383"/>
      <c r="C4861" s="254"/>
      <c r="D4861" s="45"/>
      <c r="E4861" s="45"/>
      <c r="F4861" s="334"/>
    </row>
    <row r="4862" spans="1:6" x14ac:dyDescent="0.25">
      <c r="A4862" s="382"/>
      <c r="B4862" s="383"/>
      <c r="C4862" s="254"/>
      <c r="D4862" s="45"/>
      <c r="E4862" s="45"/>
      <c r="F4862" s="334"/>
    </row>
    <row r="4863" spans="1:6" x14ac:dyDescent="0.25">
      <c r="A4863" s="382"/>
      <c r="B4863" s="383"/>
      <c r="C4863" s="254"/>
      <c r="D4863" s="45"/>
      <c r="E4863" s="45"/>
      <c r="F4863" s="334"/>
    </row>
    <row r="4864" spans="1:6" x14ac:dyDescent="0.25">
      <c r="A4864" s="382"/>
      <c r="B4864" s="383"/>
      <c r="C4864" s="254"/>
      <c r="D4864" s="45"/>
      <c r="E4864" s="45"/>
      <c r="F4864" s="334"/>
    </row>
    <row r="4865" spans="1:6" x14ac:dyDescent="0.25">
      <c r="A4865" s="382"/>
      <c r="B4865" s="383"/>
      <c r="C4865" s="254"/>
      <c r="D4865" s="45"/>
      <c r="E4865" s="45"/>
      <c r="F4865" s="334"/>
    </row>
    <row r="4866" spans="1:6" x14ac:dyDescent="0.25">
      <c r="A4866" s="382"/>
      <c r="B4866" s="383"/>
      <c r="C4866" s="254"/>
      <c r="D4866" s="45"/>
      <c r="E4866" s="45"/>
      <c r="F4866" s="334"/>
    </row>
    <row r="4867" spans="1:6" x14ac:dyDescent="0.25">
      <c r="A4867" s="382"/>
      <c r="B4867" s="383"/>
      <c r="C4867" s="254"/>
      <c r="D4867" s="45"/>
      <c r="E4867" s="45"/>
      <c r="F4867" s="334"/>
    </row>
    <row r="4868" spans="1:6" x14ac:dyDescent="0.25">
      <c r="A4868" s="382"/>
      <c r="B4868" s="383"/>
      <c r="C4868" s="254"/>
      <c r="D4868" s="45"/>
      <c r="E4868" s="45"/>
      <c r="F4868" s="334"/>
    </row>
    <row r="4869" spans="1:6" x14ac:dyDescent="0.25">
      <c r="A4869" s="382"/>
      <c r="B4869" s="383"/>
      <c r="C4869" s="254"/>
      <c r="D4869" s="45"/>
      <c r="E4869" s="45"/>
      <c r="F4869" s="334"/>
    </row>
    <row r="4870" spans="1:6" x14ac:dyDescent="0.25">
      <c r="A4870" s="382"/>
      <c r="B4870" s="383"/>
      <c r="C4870" s="254"/>
      <c r="D4870" s="45"/>
      <c r="E4870" s="45"/>
      <c r="F4870" s="334"/>
    </row>
    <row r="4871" spans="1:6" x14ac:dyDescent="0.25">
      <c r="A4871" s="382"/>
      <c r="B4871" s="383"/>
      <c r="C4871" s="254"/>
      <c r="D4871" s="45"/>
      <c r="E4871" s="45"/>
      <c r="F4871" s="334"/>
    </row>
    <row r="4872" spans="1:6" x14ac:dyDescent="0.25">
      <c r="A4872" s="382"/>
      <c r="B4872" s="383"/>
      <c r="C4872" s="254"/>
      <c r="D4872" s="45"/>
      <c r="E4872" s="45"/>
      <c r="F4872" s="334"/>
    </row>
    <row r="4873" spans="1:6" x14ac:dyDescent="0.25">
      <c r="A4873" s="382"/>
      <c r="B4873" s="383"/>
      <c r="C4873" s="254"/>
      <c r="D4873" s="45"/>
      <c r="E4873" s="45"/>
      <c r="F4873" s="334"/>
    </row>
    <row r="4874" spans="1:6" x14ac:dyDescent="0.25">
      <c r="A4874" s="382"/>
      <c r="B4874" s="383"/>
      <c r="C4874" s="254"/>
      <c r="D4874" s="45"/>
      <c r="E4874" s="45"/>
      <c r="F4874" s="334"/>
    </row>
    <row r="4875" spans="1:6" x14ac:dyDescent="0.25">
      <c r="A4875" s="382"/>
      <c r="B4875" s="383"/>
      <c r="C4875" s="254"/>
      <c r="D4875" s="45"/>
      <c r="E4875" s="45"/>
      <c r="F4875" s="334"/>
    </row>
    <row r="4876" spans="1:6" x14ac:dyDescent="0.25">
      <c r="A4876" s="382"/>
      <c r="B4876" s="383"/>
      <c r="C4876" s="254"/>
      <c r="D4876" s="45"/>
      <c r="E4876" s="45"/>
      <c r="F4876" s="334"/>
    </row>
    <row r="4877" spans="1:6" x14ac:dyDescent="0.25">
      <c r="A4877" s="382"/>
      <c r="B4877" s="383"/>
      <c r="C4877" s="254"/>
      <c r="D4877" s="45"/>
      <c r="E4877" s="45"/>
      <c r="F4877" s="334"/>
    </row>
    <row r="4878" spans="1:6" x14ac:dyDescent="0.25">
      <c r="A4878" s="382"/>
      <c r="B4878" s="383"/>
      <c r="C4878" s="254"/>
      <c r="D4878" s="45"/>
      <c r="E4878" s="45"/>
      <c r="F4878" s="334"/>
    </row>
    <row r="4879" spans="1:6" x14ac:dyDescent="0.25">
      <c r="A4879" s="382"/>
      <c r="B4879" s="383"/>
      <c r="C4879" s="254"/>
      <c r="D4879" s="45"/>
      <c r="E4879" s="45"/>
      <c r="F4879" s="334"/>
    </row>
    <row r="4880" spans="1:6" x14ac:dyDescent="0.25">
      <c r="A4880" s="382"/>
      <c r="B4880" s="383"/>
      <c r="C4880" s="254"/>
      <c r="D4880" s="45"/>
      <c r="E4880" s="45"/>
      <c r="F4880" s="334"/>
    </row>
    <row r="4881" spans="1:6" x14ac:dyDescent="0.25">
      <c r="A4881" s="382"/>
      <c r="B4881" s="383"/>
      <c r="C4881" s="254"/>
      <c r="D4881" s="45"/>
      <c r="E4881" s="45"/>
      <c r="F4881" s="334"/>
    </row>
    <row r="4882" spans="1:6" x14ac:dyDescent="0.25">
      <c r="A4882" s="382"/>
      <c r="B4882" s="383"/>
      <c r="C4882" s="254"/>
      <c r="D4882" s="45"/>
      <c r="E4882" s="45"/>
      <c r="F4882" s="334"/>
    </row>
    <row r="4883" spans="1:6" x14ac:dyDescent="0.25">
      <c r="A4883" s="382"/>
      <c r="B4883" s="383"/>
      <c r="C4883" s="254"/>
      <c r="D4883" s="45"/>
      <c r="E4883" s="45"/>
      <c r="F4883" s="334"/>
    </row>
    <row r="4884" spans="1:6" x14ac:dyDescent="0.25">
      <c r="A4884" s="382"/>
      <c r="B4884" s="383"/>
      <c r="C4884" s="254"/>
      <c r="D4884" s="45"/>
      <c r="E4884" s="45"/>
      <c r="F4884" s="334"/>
    </row>
    <row r="4885" spans="1:6" x14ac:dyDescent="0.25">
      <c r="A4885" s="382"/>
      <c r="B4885" s="383"/>
      <c r="C4885" s="254"/>
      <c r="D4885" s="45"/>
      <c r="E4885" s="45"/>
      <c r="F4885" s="334"/>
    </row>
    <row r="4886" spans="1:6" x14ac:dyDescent="0.25">
      <c r="A4886" s="382"/>
      <c r="B4886" s="383"/>
      <c r="C4886" s="254"/>
      <c r="D4886" s="45"/>
      <c r="E4886" s="45"/>
      <c r="F4886" s="334"/>
    </row>
    <row r="4887" spans="1:6" x14ac:dyDescent="0.25">
      <c r="A4887" s="382"/>
      <c r="B4887" s="383"/>
      <c r="C4887" s="254"/>
      <c r="D4887" s="45"/>
      <c r="E4887" s="45"/>
      <c r="F4887" s="334"/>
    </row>
    <row r="4888" spans="1:6" x14ac:dyDescent="0.25">
      <c r="A4888" s="382"/>
      <c r="B4888" s="383"/>
      <c r="C4888" s="254"/>
      <c r="D4888" s="45"/>
      <c r="E4888" s="45"/>
      <c r="F4888" s="334"/>
    </row>
    <row r="4889" spans="1:6" x14ac:dyDescent="0.25">
      <c r="A4889" s="382"/>
      <c r="B4889" s="383"/>
      <c r="C4889" s="254"/>
      <c r="D4889" s="45"/>
      <c r="E4889" s="45"/>
      <c r="F4889" s="334"/>
    </row>
    <row r="4890" spans="1:6" x14ac:dyDescent="0.25">
      <c r="A4890" s="382"/>
      <c r="B4890" s="383"/>
      <c r="C4890" s="254"/>
      <c r="D4890" s="45"/>
      <c r="E4890" s="45"/>
      <c r="F4890" s="334"/>
    </row>
    <row r="4891" spans="1:6" x14ac:dyDescent="0.25">
      <c r="A4891" s="382"/>
      <c r="B4891" s="383"/>
      <c r="C4891" s="254"/>
      <c r="D4891" s="45"/>
      <c r="E4891" s="45"/>
      <c r="F4891" s="334"/>
    </row>
    <row r="4892" spans="1:6" x14ac:dyDescent="0.25">
      <c r="A4892" s="382"/>
      <c r="B4892" s="383"/>
      <c r="C4892" s="254"/>
      <c r="D4892" s="45"/>
      <c r="E4892" s="45"/>
      <c r="F4892" s="334"/>
    </row>
    <row r="4893" spans="1:6" x14ac:dyDescent="0.25">
      <c r="A4893" s="382"/>
      <c r="B4893" s="383"/>
      <c r="C4893" s="254"/>
      <c r="D4893" s="45"/>
      <c r="E4893" s="45"/>
      <c r="F4893" s="334"/>
    </row>
    <row r="4894" spans="1:6" x14ac:dyDescent="0.25">
      <c r="A4894" s="382"/>
      <c r="B4894" s="383"/>
      <c r="C4894" s="254"/>
      <c r="D4894" s="45"/>
      <c r="E4894" s="45"/>
      <c r="F4894" s="334"/>
    </row>
    <row r="4895" spans="1:6" x14ac:dyDescent="0.25">
      <c r="A4895" s="382"/>
      <c r="B4895" s="383"/>
      <c r="C4895" s="254"/>
      <c r="D4895" s="45"/>
      <c r="E4895" s="45"/>
      <c r="F4895" s="334"/>
    </row>
    <row r="4896" spans="1:6" x14ac:dyDescent="0.25">
      <c r="A4896" s="382"/>
      <c r="B4896" s="383"/>
      <c r="C4896" s="254"/>
      <c r="D4896" s="45"/>
      <c r="E4896" s="45"/>
      <c r="F4896" s="334"/>
    </row>
    <row r="4897" spans="1:6" x14ac:dyDescent="0.25">
      <c r="A4897" s="382"/>
      <c r="B4897" s="383"/>
      <c r="C4897" s="254"/>
      <c r="D4897" s="45"/>
      <c r="E4897" s="45"/>
      <c r="F4897" s="334"/>
    </row>
    <row r="4898" spans="1:6" x14ac:dyDescent="0.25">
      <c r="A4898" s="382"/>
      <c r="B4898" s="383"/>
      <c r="C4898" s="254"/>
      <c r="D4898" s="45"/>
      <c r="E4898" s="45"/>
      <c r="F4898" s="334"/>
    </row>
    <row r="4899" spans="1:6" x14ac:dyDescent="0.25">
      <c r="A4899" s="382"/>
      <c r="B4899" s="383"/>
      <c r="C4899" s="254"/>
      <c r="D4899" s="45"/>
      <c r="E4899" s="45"/>
      <c r="F4899" s="334"/>
    </row>
    <row r="4900" spans="1:6" x14ac:dyDescent="0.25">
      <c r="A4900" s="382"/>
      <c r="B4900" s="383"/>
      <c r="C4900" s="254"/>
      <c r="D4900" s="45"/>
      <c r="E4900" s="45"/>
      <c r="F4900" s="334"/>
    </row>
    <row r="4901" spans="1:6" x14ac:dyDescent="0.25">
      <c r="A4901" s="382"/>
      <c r="B4901" s="383"/>
      <c r="C4901" s="254"/>
      <c r="D4901" s="45"/>
      <c r="E4901" s="45"/>
      <c r="F4901" s="334"/>
    </row>
    <row r="4902" spans="1:6" x14ac:dyDescent="0.25">
      <c r="A4902" s="382"/>
      <c r="B4902" s="383"/>
      <c r="C4902" s="254"/>
      <c r="D4902" s="45"/>
      <c r="E4902" s="45"/>
      <c r="F4902" s="334"/>
    </row>
    <row r="4903" spans="1:6" x14ac:dyDescent="0.25">
      <c r="A4903" s="382"/>
      <c r="B4903" s="383"/>
      <c r="C4903" s="254"/>
      <c r="D4903" s="45"/>
      <c r="E4903" s="45"/>
      <c r="F4903" s="334"/>
    </row>
    <row r="4904" spans="1:6" x14ac:dyDescent="0.25">
      <c r="A4904" s="382"/>
      <c r="B4904" s="383"/>
      <c r="C4904" s="254"/>
      <c r="D4904" s="45"/>
      <c r="E4904" s="45"/>
      <c r="F4904" s="334"/>
    </row>
    <row r="4905" spans="1:6" x14ac:dyDescent="0.25">
      <c r="A4905" s="382"/>
      <c r="B4905" s="383"/>
      <c r="C4905" s="254"/>
      <c r="D4905" s="45"/>
      <c r="E4905" s="45"/>
      <c r="F4905" s="334"/>
    </row>
    <row r="4906" spans="1:6" x14ac:dyDescent="0.25">
      <c r="A4906" s="382"/>
      <c r="B4906" s="383"/>
      <c r="C4906" s="254"/>
      <c r="D4906" s="45"/>
      <c r="E4906" s="45"/>
      <c r="F4906" s="334"/>
    </row>
    <row r="4907" spans="1:6" x14ac:dyDescent="0.25">
      <c r="A4907" s="382"/>
      <c r="B4907" s="383"/>
      <c r="C4907" s="254"/>
      <c r="D4907" s="45"/>
      <c r="E4907" s="45"/>
      <c r="F4907" s="334"/>
    </row>
    <row r="4908" spans="1:6" x14ac:dyDescent="0.25">
      <c r="A4908" s="382"/>
      <c r="B4908" s="383"/>
      <c r="C4908" s="254"/>
      <c r="D4908" s="45"/>
      <c r="E4908" s="45"/>
      <c r="F4908" s="334"/>
    </row>
    <row r="4909" spans="1:6" x14ac:dyDescent="0.25">
      <c r="A4909" s="382"/>
      <c r="B4909" s="383"/>
      <c r="C4909" s="254"/>
      <c r="D4909" s="45"/>
      <c r="E4909" s="45"/>
      <c r="F4909" s="334"/>
    </row>
    <row r="4910" spans="1:6" x14ac:dyDescent="0.25">
      <c r="A4910" s="382"/>
      <c r="B4910" s="383"/>
      <c r="C4910" s="254"/>
      <c r="D4910" s="45"/>
      <c r="E4910" s="45"/>
      <c r="F4910" s="334"/>
    </row>
    <row r="4911" spans="1:6" x14ac:dyDescent="0.25">
      <c r="A4911" s="382"/>
      <c r="B4911" s="383"/>
      <c r="C4911" s="254"/>
      <c r="D4911" s="45"/>
      <c r="E4911" s="45"/>
      <c r="F4911" s="334"/>
    </row>
    <row r="4912" spans="1:6" x14ac:dyDescent="0.25">
      <c r="A4912" s="382"/>
      <c r="B4912" s="383"/>
      <c r="C4912" s="254"/>
      <c r="D4912" s="45"/>
      <c r="E4912" s="45"/>
      <c r="F4912" s="334"/>
    </row>
    <row r="4913" spans="1:6" x14ac:dyDescent="0.25">
      <c r="A4913" s="382"/>
      <c r="B4913" s="383"/>
      <c r="C4913" s="254"/>
      <c r="D4913" s="45"/>
      <c r="E4913" s="45"/>
      <c r="F4913" s="334"/>
    </row>
    <row r="4914" spans="1:6" x14ac:dyDescent="0.25">
      <c r="A4914" s="382"/>
      <c r="B4914" s="383"/>
      <c r="C4914" s="254"/>
      <c r="D4914" s="45"/>
      <c r="E4914" s="45"/>
      <c r="F4914" s="334"/>
    </row>
    <row r="4915" spans="1:6" x14ac:dyDescent="0.25">
      <c r="A4915" s="382"/>
      <c r="B4915" s="383"/>
      <c r="C4915" s="254"/>
      <c r="D4915" s="45"/>
      <c r="E4915" s="45"/>
      <c r="F4915" s="334"/>
    </row>
    <row r="4916" spans="1:6" x14ac:dyDescent="0.25">
      <c r="A4916" s="382"/>
      <c r="B4916" s="383"/>
      <c r="C4916" s="254"/>
      <c r="D4916" s="45"/>
      <c r="E4916" s="45"/>
      <c r="F4916" s="334"/>
    </row>
    <row r="4917" spans="1:6" x14ac:dyDescent="0.25">
      <c r="A4917" s="382"/>
      <c r="B4917" s="383"/>
      <c r="C4917" s="254"/>
      <c r="D4917" s="45"/>
      <c r="E4917" s="45"/>
      <c r="F4917" s="334"/>
    </row>
    <row r="4918" spans="1:6" x14ac:dyDescent="0.25">
      <c r="A4918" s="382"/>
      <c r="B4918" s="383"/>
      <c r="C4918" s="254"/>
      <c r="D4918" s="45"/>
      <c r="E4918" s="45"/>
      <c r="F4918" s="334"/>
    </row>
    <row r="4919" spans="1:6" x14ac:dyDescent="0.25">
      <c r="A4919" s="382"/>
      <c r="B4919" s="383"/>
      <c r="C4919" s="254"/>
      <c r="D4919" s="45"/>
      <c r="E4919" s="45"/>
      <c r="F4919" s="334"/>
    </row>
    <row r="4920" spans="1:6" x14ac:dyDescent="0.25">
      <c r="A4920" s="382"/>
      <c r="B4920" s="383"/>
      <c r="C4920" s="254"/>
      <c r="D4920" s="45"/>
      <c r="E4920" s="45"/>
      <c r="F4920" s="334"/>
    </row>
    <row r="4921" spans="1:6" x14ac:dyDescent="0.25">
      <c r="A4921" s="382"/>
      <c r="B4921" s="383"/>
      <c r="C4921" s="254"/>
      <c r="D4921" s="45"/>
      <c r="E4921" s="45"/>
      <c r="F4921" s="334"/>
    </row>
    <row r="4922" spans="1:6" x14ac:dyDescent="0.25">
      <c r="A4922" s="382"/>
      <c r="B4922" s="383"/>
      <c r="C4922" s="254"/>
      <c r="D4922" s="45"/>
      <c r="E4922" s="45"/>
      <c r="F4922" s="334"/>
    </row>
    <row r="4923" spans="1:6" x14ac:dyDescent="0.25">
      <c r="A4923" s="382"/>
      <c r="B4923" s="383"/>
      <c r="C4923" s="254"/>
      <c r="D4923" s="45"/>
      <c r="E4923" s="45"/>
      <c r="F4923" s="334"/>
    </row>
    <row r="4924" spans="1:6" x14ac:dyDescent="0.25">
      <c r="A4924" s="382"/>
      <c r="B4924" s="383"/>
      <c r="C4924" s="254"/>
      <c r="D4924" s="45"/>
      <c r="E4924" s="45"/>
      <c r="F4924" s="334"/>
    </row>
    <row r="4925" spans="1:6" x14ac:dyDescent="0.25">
      <c r="A4925" s="382"/>
      <c r="B4925" s="383"/>
      <c r="C4925" s="254"/>
      <c r="D4925" s="45"/>
      <c r="E4925" s="45"/>
      <c r="F4925" s="334"/>
    </row>
    <row r="4926" spans="1:6" x14ac:dyDescent="0.25">
      <c r="A4926" s="382"/>
      <c r="B4926" s="383"/>
      <c r="C4926" s="254"/>
      <c r="D4926" s="45"/>
      <c r="E4926" s="45"/>
      <c r="F4926" s="334"/>
    </row>
    <row r="4927" spans="1:6" x14ac:dyDescent="0.25">
      <c r="A4927" s="382"/>
      <c r="B4927" s="383"/>
      <c r="C4927" s="254"/>
      <c r="D4927" s="45"/>
      <c r="E4927" s="45"/>
      <c r="F4927" s="334"/>
    </row>
    <row r="4928" spans="1:6" x14ac:dyDescent="0.25">
      <c r="A4928" s="382"/>
      <c r="B4928" s="383"/>
      <c r="C4928" s="254"/>
      <c r="D4928" s="45"/>
      <c r="E4928" s="45"/>
      <c r="F4928" s="334"/>
    </row>
    <row r="4929" spans="1:6" x14ac:dyDescent="0.25">
      <c r="A4929" s="382"/>
      <c r="B4929" s="383"/>
      <c r="C4929" s="254"/>
      <c r="D4929" s="45"/>
      <c r="E4929" s="45"/>
      <c r="F4929" s="334"/>
    </row>
    <row r="4930" spans="1:6" x14ac:dyDescent="0.25">
      <c r="A4930" s="382"/>
      <c r="B4930" s="383"/>
      <c r="C4930" s="254"/>
      <c r="D4930" s="45"/>
      <c r="E4930" s="45"/>
      <c r="F4930" s="334"/>
    </row>
    <row r="4931" spans="1:6" x14ac:dyDescent="0.25">
      <c r="A4931" s="382"/>
      <c r="B4931" s="383"/>
      <c r="C4931" s="254"/>
      <c r="D4931" s="45"/>
      <c r="E4931" s="45"/>
      <c r="F4931" s="334"/>
    </row>
    <row r="4932" spans="1:6" x14ac:dyDescent="0.25">
      <c r="A4932" s="382"/>
      <c r="B4932" s="383"/>
      <c r="C4932" s="254"/>
      <c r="D4932" s="45"/>
      <c r="E4932" s="45"/>
      <c r="F4932" s="334"/>
    </row>
    <row r="4933" spans="1:6" x14ac:dyDescent="0.25">
      <c r="A4933" s="382"/>
      <c r="B4933" s="383"/>
      <c r="C4933" s="254"/>
      <c r="D4933" s="45"/>
      <c r="E4933" s="45"/>
      <c r="F4933" s="334"/>
    </row>
    <row r="4934" spans="1:6" x14ac:dyDescent="0.25">
      <c r="A4934" s="382"/>
      <c r="B4934" s="383"/>
      <c r="C4934" s="254"/>
      <c r="D4934" s="45"/>
      <c r="E4934" s="45"/>
      <c r="F4934" s="334"/>
    </row>
    <row r="4935" spans="1:6" x14ac:dyDescent="0.25">
      <c r="A4935" s="382"/>
      <c r="B4935" s="383"/>
      <c r="C4935" s="254"/>
      <c r="D4935" s="45"/>
      <c r="E4935" s="45"/>
      <c r="F4935" s="334"/>
    </row>
    <row r="4936" spans="1:6" x14ac:dyDescent="0.25">
      <c r="A4936" s="382"/>
      <c r="B4936" s="383"/>
      <c r="C4936" s="254"/>
      <c r="D4936" s="45"/>
      <c r="E4936" s="45"/>
      <c r="F4936" s="334"/>
    </row>
    <row r="4937" spans="1:6" x14ac:dyDescent="0.25">
      <c r="A4937" s="382"/>
      <c r="B4937" s="383"/>
      <c r="C4937" s="254"/>
      <c r="D4937" s="45"/>
      <c r="E4937" s="45"/>
      <c r="F4937" s="334"/>
    </row>
    <row r="4938" spans="1:6" x14ac:dyDescent="0.25">
      <c r="A4938" s="382"/>
      <c r="B4938" s="383"/>
      <c r="C4938" s="254"/>
      <c r="D4938" s="45"/>
      <c r="E4938" s="45"/>
      <c r="F4938" s="334"/>
    </row>
    <row r="4939" spans="1:6" x14ac:dyDescent="0.25">
      <c r="A4939" s="382"/>
      <c r="B4939" s="383"/>
      <c r="C4939" s="254"/>
      <c r="D4939" s="45"/>
      <c r="E4939" s="45"/>
      <c r="F4939" s="334"/>
    </row>
    <row r="4940" spans="1:6" x14ac:dyDescent="0.25">
      <c r="A4940" s="382"/>
      <c r="B4940" s="383"/>
      <c r="C4940" s="254"/>
      <c r="D4940" s="45"/>
      <c r="E4940" s="45"/>
      <c r="F4940" s="334"/>
    </row>
    <row r="4941" spans="1:6" x14ac:dyDescent="0.25">
      <c r="A4941" s="382"/>
      <c r="B4941" s="383"/>
      <c r="C4941" s="254"/>
      <c r="D4941" s="45"/>
      <c r="E4941" s="45"/>
      <c r="F4941" s="334"/>
    </row>
    <row r="4942" spans="1:6" x14ac:dyDescent="0.25">
      <c r="A4942" s="382"/>
      <c r="B4942" s="383"/>
      <c r="C4942" s="254"/>
      <c r="D4942" s="45"/>
      <c r="E4942" s="45"/>
      <c r="F4942" s="334"/>
    </row>
    <row r="4943" spans="1:6" x14ac:dyDescent="0.25">
      <c r="A4943" s="382"/>
      <c r="B4943" s="383"/>
      <c r="C4943" s="254"/>
      <c r="D4943" s="45"/>
      <c r="E4943" s="45"/>
      <c r="F4943" s="334"/>
    </row>
    <row r="4944" spans="1:6" x14ac:dyDescent="0.25">
      <c r="A4944" s="382"/>
      <c r="B4944" s="383"/>
      <c r="C4944" s="254"/>
      <c r="D4944" s="45"/>
      <c r="E4944" s="45"/>
      <c r="F4944" s="334"/>
    </row>
    <row r="4945" spans="1:6" x14ac:dyDescent="0.25">
      <c r="A4945" s="382"/>
      <c r="B4945" s="383"/>
      <c r="C4945" s="254"/>
      <c r="D4945" s="45"/>
      <c r="E4945" s="45"/>
      <c r="F4945" s="334"/>
    </row>
    <row r="4946" spans="1:6" x14ac:dyDescent="0.25">
      <c r="A4946" s="382"/>
      <c r="B4946" s="383"/>
      <c r="C4946" s="254"/>
      <c r="D4946" s="45"/>
      <c r="E4946" s="45"/>
      <c r="F4946" s="334"/>
    </row>
    <row r="4947" spans="1:6" x14ac:dyDescent="0.25">
      <c r="A4947" s="382"/>
      <c r="B4947" s="383"/>
      <c r="C4947" s="254"/>
      <c r="D4947" s="45"/>
      <c r="E4947" s="45"/>
      <c r="F4947" s="334"/>
    </row>
    <row r="4948" spans="1:6" x14ac:dyDescent="0.25">
      <c r="A4948" s="382"/>
      <c r="B4948" s="383"/>
      <c r="C4948" s="254"/>
      <c r="D4948" s="45"/>
      <c r="E4948" s="45"/>
      <c r="F4948" s="334"/>
    </row>
    <row r="4949" spans="1:6" x14ac:dyDescent="0.25">
      <c r="A4949" s="382"/>
      <c r="B4949" s="383"/>
      <c r="C4949" s="254"/>
      <c r="D4949" s="45"/>
      <c r="E4949" s="45"/>
      <c r="F4949" s="334"/>
    </row>
    <row r="4950" spans="1:6" x14ac:dyDescent="0.25">
      <c r="A4950" s="382"/>
      <c r="B4950" s="383"/>
      <c r="C4950" s="254"/>
      <c r="D4950" s="45"/>
      <c r="E4950" s="45"/>
      <c r="F4950" s="334"/>
    </row>
    <row r="4951" spans="1:6" x14ac:dyDescent="0.25">
      <c r="A4951" s="382"/>
      <c r="B4951" s="383"/>
      <c r="C4951" s="254"/>
      <c r="D4951" s="45"/>
      <c r="E4951" s="45"/>
      <c r="F4951" s="334"/>
    </row>
    <row r="4952" spans="1:6" x14ac:dyDescent="0.25">
      <c r="A4952" s="382"/>
      <c r="B4952" s="383"/>
      <c r="C4952" s="254"/>
      <c r="D4952" s="45"/>
      <c r="E4952" s="45"/>
      <c r="F4952" s="334"/>
    </row>
    <row r="4953" spans="1:6" x14ac:dyDescent="0.25">
      <c r="A4953" s="382"/>
      <c r="B4953" s="383"/>
      <c r="C4953" s="254"/>
      <c r="D4953" s="45"/>
      <c r="E4953" s="45"/>
      <c r="F4953" s="334"/>
    </row>
    <row r="4954" spans="1:6" x14ac:dyDescent="0.25">
      <c r="A4954" s="382"/>
      <c r="B4954" s="383"/>
      <c r="C4954" s="254"/>
      <c r="D4954" s="45"/>
      <c r="E4954" s="45"/>
      <c r="F4954" s="334"/>
    </row>
    <row r="4955" spans="1:6" x14ac:dyDescent="0.25">
      <c r="A4955" s="382"/>
      <c r="B4955" s="383"/>
      <c r="C4955" s="254"/>
      <c r="D4955" s="45"/>
      <c r="E4955" s="45"/>
      <c r="F4955" s="334"/>
    </row>
    <row r="4956" spans="1:6" x14ac:dyDescent="0.25">
      <c r="A4956" s="382"/>
      <c r="B4956" s="383"/>
      <c r="C4956" s="254"/>
      <c r="D4956" s="45"/>
      <c r="E4956" s="45"/>
      <c r="F4956" s="334"/>
    </row>
    <row r="4957" spans="1:6" x14ac:dyDescent="0.25">
      <c r="A4957" s="382"/>
      <c r="B4957" s="383"/>
      <c r="C4957" s="254"/>
      <c r="D4957" s="45"/>
      <c r="E4957" s="45"/>
      <c r="F4957" s="334"/>
    </row>
    <row r="4958" spans="1:6" x14ac:dyDescent="0.25">
      <c r="A4958" s="382"/>
      <c r="B4958" s="383"/>
      <c r="C4958" s="254"/>
      <c r="D4958" s="45"/>
      <c r="E4958" s="45"/>
      <c r="F4958" s="334"/>
    </row>
    <row r="4959" spans="1:6" x14ac:dyDescent="0.25">
      <c r="A4959" s="382"/>
      <c r="B4959" s="383"/>
      <c r="C4959" s="254"/>
      <c r="D4959" s="45"/>
      <c r="E4959" s="45"/>
      <c r="F4959" s="334"/>
    </row>
    <row r="4960" spans="1:6" x14ac:dyDescent="0.25">
      <c r="A4960" s="382"/>
      <c r="B4960" s="383"/>
      <c r="C4960" s="254"/>
      <c r="D4960" s="45"/>
      <c r="E4960" s="45"/>
      <c r="F4960" s="334"/>
    </row>
    <row r="4961" spans="1:6" x14ac:dyDescent="0.25">
      <c r="A4961" s="382"/>
      <c r="B4961" s="383"/>
      <c r="C4961" s="254"/>
      <c r="D4961" s="45"/>
      <c r="E4961" s="45"/>
      <c r="F4961" s="334"/>
    </row>
    <row r="4962" spans="1:6" x14ac:dyDescent="0.25">
      <c r="A4962" s="382"/>
      <c r="B4962" s="383"/>
      <c r="C4962" s="254"/>
      <c r="D4962" s="45"/>
      <c r="E4962" s="45"/>
      <c r="F4962" s="334"/>
    </row>
    <row r="4963" spans="1:6" x14ac:dyDescent="0.25">
      <c r="A4963" s="382"/>
      <c r="B4963" s="383"/>
      <c r="C4963" s="254"/>
      <c r="D4963" s="45"/>
      <c r="E4963" s="45"/>
      <c r="F4963" s="334"/>
    </row>
    <row r="4964" spans="1:6" x14ac:dyDescent="0.25">
      <c r="A4964" s="382"/>
      <c r="B4964" s="383"/>
      <c r="C4964" s="254"/>
      <c r="D4964" s="45"/>
      <c r="E4964" s="45"/>
      <c r="F4964" s="334"/>
    </row>
    <row r="4965" spans="1:6" x14ac:dyDescent="0.25">
      <c r="A4965" s="382"/>
      <c r="B4965" s="383"/>
      <c r="C4965" s="254"/>
      <c r="D4965" s="45"/>
      <c r="E4965" s="45"/>
      <c r="F4965" s="334"/>
    </row>
    <row r="4966" spans="1:6" x14ac:dyDescent="0.25">
      <c r="A4966" s="382"/>
      <c r="B4966" s="383"/>
      <c r="C4966" s="254"/>
      <c r="D4966" s="45"/>
      <c r="E4966" s="45"/>
      <c r="F4966" s="334"/>
    </row>
    <row r="4967" spans="1:6" x14ac:dyDescent="0.25">
      <c r="A4967" s="382"/>
      <c r="B4967" s="383"/>
      <c r="C4967" s="254"/>
      <c r="D4967" s="45"/>
      <c r="E4967" s="45"/>
      <c r="F4967" s="334"/>
    </row>
    <row r="4968" spans="1:6" x14ac:dyDescent="0.25">
      <c r="A4968" s="382"/>
      <c r="B4968" s="383"/>
      <c r="C4968" s="254"/>
      <c r="D4968" s="45"/>
      <c r="E4968" s="45"/>
      <c r="F4968" s="334"/>
    </row>
    <row r="4969" spans="1:6" x14ac:dyDescent="0.25">
      <c r="A4969" s="382"/>
      <c r="B4969" s="383"/>
      <c r="C4969" s="254"/>
      <c r="D4969" s="45"/>
      <c r="E4969" s="45"/>
      <c r="F4969" s="334"/>
    </row>
    <row r="4970" spans="1:6" x14ac:dyDescent="0.25">
      <c r="A4970" s="382"/>
      <c r="B4970" s="383"/>
      <c r="C4970" s="254"/>
      <c r="D4970" s="45"/>
      <c r="E4970" s="45"/>
      <c r="F4970" s="334"/>
    </row>
    <row r="4971" spans="1:6" x14ac:dyDescent="0.25">
      <c r="A4971" s="382"/>
      <c r="B4971" s="383"/>
      <c r="C4971" s="254"/>
      <c r="D4971" s="45"/>
      <c r="E4971" s="45"/>
      <c r="F4971" s="334"/>
    </row>
    <row r="4972" spans="1:6" x14ac:dyDescent="0.25">
      <c r="A4972" s="382"/>
      <c r="B4972" s="383"/>
      <c r="C4972" s="254"/>
      <c r="D4972" s="45"/>
      <c r="E4972" s="45"/>
      <c r="F4972" s="334"/>
    </row>
    <row r="4973" spans="1:6" x14ac:dyDescent="0.25">
      <c r="A4973" s="382"/>
      <c r="B4973" s="383"/>
      <c r="C4973" s="254"/>
      <c r="D4973" s="45"/>
      <c r="E4973" s="45"/>
      <c r="F4973" s="334"/>
    </row>
    <row r="4974" spans="1:6" x14ac:dyDescent="0.25">
      <c r="A4974" s="382"/>
      <c r="B4974" s="383"/>
      <c r="C4974" s="254"/>
      <c r="D4974" s="45"/>
      <c r="E4974" s="45"/>
      <c r="F4974" s="334"/>
    </row>
    <row r="4975" spans="1:6" x14ac:dyDescent="0.25">
      <c r="A4975" s="382"/>
      <c r="B4975" s="383"/>
      <c r="C4975" s="254"/>
      <c r="D4975" s="45"/>
      <c r="E4975" s="45"/>
      <c r="F4975" s="334"/>
    </row>
    <row r="4976" spans="1:6" x14ac:dyDescent="0.25">
      <c r="A4976" s="382"/>
      <c r="B4976" s="383"/>
      <c r="C4976" s="254"/>
      <c r="D4976" s="45"/>
      <c r="E4976" s="45"/>
      <c r="F4976" s="334"/>
    </row>
    <row r="4977" spans="1:6" x14ac:dyDescent="0.25">
      <c r="A4977" s="382"/>
      <c r="B4977" s="383"/>
      <c r="C4977" s="254"/>
      <c r="D4977" s="45"/>
      <c r="E4977" s="45"/>
      <c r="F4977" s="334"/>
    </row>
    <row r="4978" spans="1:6" x14ac:dyDescent="0.25">
      <c r="A4978" s="382"/>
      <c r="B4978" s="383"/>
      <c r="C4978" s="254"/>
      <c r="D4978" s="45"/>
      <c r="E4978" s="45"/>
      <c r="F4978" s="334"/>
    </row>
    <row r="4979" spans="1:6" x14ac:dyDescent="0.25">
      <c r="A4979" s="382"/>
      <c r="B4979" s="383"/>
      <c r="C4979" s="254"/>
      <c r="D4979" s="45"/>
      <c r="E4979" s="45"/>
      <c r="F4979" s="334"/>
    </row>
    <row r="4980" spans="1:6" x14ac:dyDescent="0.25">
      <c r="A4980" s="382"/>
      <c r="B4980" s="383"/>
      <c r="C4980" s="254"/>
      <c r="D4980" s="45"/>
      <c r="E4980" s="45"/>
      <c r="F4980" s="334"/>
    </row>
    <row r="4981" spans="1:6" x14ac:dyDescent="0.25">
      <c r="A4981" s="382"/>
      <c r="B4981" s="383"/>
      <c r="C4981" s="254"/>
      <c r="D4981" s="45"/>
      <c r="E4981" s="45"/>
      <c r="F4981" s="334"/>
    </row>
    <row r="4982" spans="1:6" x14ac:dyDescent="0.25">
      <c r="A4982" s="382"/>
      <c r="B4982" s="383"/>
      <c r="C4982" s="254"/>
      <c r="D4982" s="45"/>
      <c r="E4982" s="45"/>
      <c r="F4982" s="334"/>
    </row>
    <row r="4983" spans="1:6" x14ac:dyDescent="0.25">
      <c r="A4983" s="382"/>
      <c r="B4983" s="383"/>
      <c r="C4983" s="254"/>
      <c r="D4983" s="45"/>
      <c r="E4983" s="45"/>
      <c r="F4983" s="334"/>
    </row>
    <row r="4984" spans="1:6" x14ac:dyDescent="0.25">
      <c r="A4984" s="382"/>
      <c r="B4984" s="383"/>
      <c r="C4984" s="254"/>
      <c r="D4984" s="45"/>
      <c r="E4984" s="45"/>
      <c r="F4984" s="334"/>
    </row>
    <row r="4985" spans="1:6" x14ac:dyDescent="0.25">
      <c r="A4985" s="382"/>
      <c r="B4985" s="383"/>
      <c r="C4985" s="254"/>
      <c r="D4985" s="45"/>
      <c r="E4985" s="45"/>
      <c r="F4985" s="334"/>
    </row>
    <row r="4986" spans="1:6" x14ac:dyDescent="0.25">
      <c r="A4986" s="382"/>
      <c r="B4986" s="383"/>
      <c r="C4986" s="254"/>
      <c r="D4986" s="45"/>
      <c r="E4986" s="45"/>
      <c r="F4986" s="334"/>
    </row>
    <row r="4987" spans="1:6" x14ac:dyDescent="0.25">
      <c r="A4987" s="382"/>
      <c r="B4987" s="383"/>
      <c r="C4987" s="254"/>
      <c r="D4987" s="45"/>
      <c r="E4987" s="45"/>
      <c r="F4987" s="334"/>
    </row>
    <row r="4988" spans="1:6" x14ac:dyDescent="0.25">
      <c r="A4988" s="382"/>
      <c r="B4988" s="383"/>
      <c r="C4988" s="254"/>
      <c r="D4988" s="45"/>
      <c r="E4988" s="45"/>
      <c r="F4988" s="334"/>
    </row>
    <row r="4989" spans="1:6" x14ac:dyDescent="0.25">
      <c r="A4989" s="382"/>
      <c r="B4989" s="383"/>
      <c r="C4989" s="254"/>
      <c r="D4989" s="45"/>
      <c r="E4989" s="45"/>
      <c r="F4989" s="334"/>
    </row>
    <row r="4990" spans="1:6" x14ac:dyDescent="0.25">
      <c r="A4990" s="382"/>
      <c r="B4990" s="383"/>
      <c r="C4990" s="254"/>
      <c r="D4990" s="45"/>
      <c r="E4990" s="45"/>
      <c r="F4990" s="334"/>
    </row>
    <row r="4991" spans="1:6" x14ac:dyDescent="0.25">
      <c r="A4991" s="382"/>
      <c r="B4991" s="383"/>
      <c r="C4991" s="254"/>
      <c r="D4991" s="45"/>
      <c r="E4991" s="45"/>
      <c r="F4991" s="334"/>
    </row>
    <row r="4992" spans="1:6" x14ac:dyDescent="0.25">
      <c r="A4992" s="382"/>
      <c r="B4992" s="383"/>
      <c r="C4992" s="254"/>
      <c r="D4992" s="45"/>
      <c r="E4992" s="45"/>
      <c r="F4992" s="334"/>
    </row>
    <row r="4993" spans="1:6" x14ac:dyDescent="0.25">
      <c r="A4993" s="382"/>
      <c r="B4993" s="383"/>
      <c r="C4993" s="254"/>
      <c r="D4993" s="45"/>
      <c r="E4993" s="45"/>
      <c r="F4993" s="334"/>
    </row>
    <row r="4994" spans="1:6" x14ac:dyDescent="0.25">
      <c r="A4994" s="382"/>
      <c r="B4994" s="383"/>
      <c r="C4994" s="254"/>
      <c r="D4994" s="45"/>
      <c r="E4994" s="45"/>
      <c r="F4994" s="334"/>
    </row>
    <row r="4995" spans="1:6" x14ac:dyDescent="0.25">
      <c r="A4995" s="382"/>
      <c r="B4995" s="383"/>
      <c r="C4995" s="254"/>
      <c r="D4995" s="45"/>
      <c r="E4995" s="45"/>
      <c r="F4995" s="334"/>
    </row>
    <row r="4996" spans="1:6" x14ac:dyDescent="0.25">
      <c r="A4996" s="382"/>
      <c r="B4996" s="383"/>
      <c r="C4996" s="254"/>
      <c r="D4996" s="45"/>
      <c r="E4996" s="45"/>
      <c r="F4996" s="334"/>
    </row>
    <row r="4997" spans="1:6" x14ac:dyDescent="0.25">
      <c r="A4997" s="382"/>
      <c r="B4997" s="383"/>
      <c r="C4997" s="254"/>
      <c r="D4997" s="45"/>
      <c r="E4997" s="45"/>
      <c r="F4997" s="334"/>
    </row>
    <row r="4998" spans="1:6" x14ac:dyDescent="0.25">
      <c r="A4998" s="382"/>
      <c r="B4998" s="383"/>
      <c r="C4998" s="254"/>
      <c r="D4998" s="45"/>
      <c r="E4998" s="45"/>
      <c r="F4998" s="334"/>
    </row>
    <row r="4999" spans="1:6" x14ac:dyDescent="0.25">
      <c r="A4999" s="382"/>
      <c r="B4999" s="383"/>
      <c r="C4999" s="254"/>
      <c r="D4999" s="45"/>
      <c r="E4999" s="45"/>
      <c r="F4999" s="334"/>
    </row>
    <row r="5000" spans="1:6" x14ac:dyDescent="0.25">
      <c r="A5000" s="382"/>
      <c r="B5000" s="383"/>
      <c r="C5000" s="254"/>
      <c r="D5000" s="45"/>
      <c r="E5000" s="45"/>
      <c r="F5000" s="334"/>
    </row>
    <row r="5001" spans="1:6" x14ac:dyDescent="0.25">
      <c r="A5001" s="382"/>
      <c r="B5001" s="383"/>
      <c r="C5001" s="254"/>
      <c r="D5001" s="45"/>
      <c r="E5001" s="45"/>
      <c r="F5001" s="334"/>
    </row>
    <row r="5002" spans="1:6" x14ac:dyDescent="0.25">
      <c r="A5002" s="382"/>
      <c r="B5002" s="383"/>
      <c r="C5002" s="254"/>
      <c r="D5002" s="45"/>
      <c r="E5002" s="45"/>
      <c r="F5002" s="334"/>
    </row>
    <row r="5003" spans="1:6" x14ac:dyDescent="0.25">
      <c r="A5003" s="382"/>
      <c r="B5003" s="383"/>
      <c r="C5003" s="254"/>
      <c r="D5003" s="45"/>
      <c r="E5003" s="45"/>
      <c r="F5003" s="334"/>
    </row>
    <row r="5004" spans="1:6" x14ac:dyDescent="0.25">
      <c r="A5004" s="382"/>
      <c r="B5004" s="383"/>
      <c r="C5004" s="254"/>
      <c r="D5004" s="45"/>
      <c r="E5004" s="45"/>
      <c r="F5004" s="334"/>
    </row>
    <row r="5005" spans="1:6" x14ac:dyDescent="0.25">
      <c r="A5005" s="382"/>
      <c r="B5005" s="383"/>
      <c r="C5005" s="254"/>
      <c r="D5005" s="45"/>
      <c r="E5005" s="45"/>
      <c r="F5005" s="334"/>
    </row>
    <row r="5006" spans="1:6" x14ac:dyDescent="0.25">
      <c r="A5006" s="382"/>
      <c r="B5006" s="383"/>
      <c r="C5006" s="254"/>
      <c r="D5006" s="45"/>
      <c r="E5006" s="45"/>
      <c r="F5006" s="334"/>
    </row>
    <row r="5007" spans="1:6" x14ac:dyDescent="0.25">
      <c r="A5007" s="382"/>
      <c r="B5007" s="383"/>
      <c r="C5007" s="254"/>
      <c r="D5007" s="45"/>
      <c r="E5007" s="45"/>
      <c r="F5007" s="334"/>
    </row>
    <row r="5008" spans="1:6" x14ac:dyDescent="0.25">
      <c r="A5008" s="382"/>
      <c r="B5008" s="383"/>
      <c r="C5008" s="254"/>
      <c r="D5008" s="45"/>
      <c r="E5008" s="45"/>
      <c r="F5008" s="334"/>
    </row>
    <row r="5009" spans="1:6" x14ac:dyDescent="0.25">
      <c r="A5009" s="382"/>
      <c r="B5009" s="383"/>
      <c r="C5009" s="254"/>
      <c r="D5009" s="45"/>
      <c r="E5009" s="45"/>
      <c r="F5009" s="334"/>
    </row>
    <row r="5010" spans="1:6" x14ac:dyDescent="0.25">
      <c r="A5010" s="382"/>
      <c r="B5010" s="383"/>
      <c r="C5010" s="254"/>
      <c r="D5010" s="45"/>
      <c r="E5010" s="45"/>
      <c r="F5010" s="334"/>
    </row>
    <row r="5011" spans="1:6" x14ac:dyDescent="0.25">
      <c r="A5011" s="382"/>
      <c r="B5011" s="383"/>
      <c r="C5011" s="254"/>
      <c r="D5011" s="45"/>
      <c r="E5011" s="45"/>
      <c r="F5011" s="334"/>
    </row>
    <row r="5012" spans="1:6" x14ac:dyDescent="0.25">
      <c r="A5012" s="382"/>
      <c r="B5012" s="383"/>
      <c r="C5012" s="254"/>
      <c r="D5012" s="45"/>
      <c r="E5012" s="45"/>
      <c r="F5012" s="334"/>
    </row>
    <row r="5013" spans="1:6" x14ac:dyDescent="0.25">
      <c r="A5013" s="382"/>
      <c r="B5013" s="383"/>
      <c r="C5013" s="254"/>
      <c r="D5013" s="45"/>
      <c r="E5013" s="45"/>
      <c r="F5013" s="334"/>
    </row>
    <row r="5014" spans="1:6" x14ac:dyDescent="0.25">
      <c r="A5014" s="382"/>
      <c r="B5014" s="383"/>
      <c r="C5014" s="254"/>
      <c r="D5014" s="45"/>
      <c r="E5014" s="45"/>
      <c r="F5014" s="334"/>
    </row>
    <row r="5015" spans="1:6" x14ac:dyDescent="0.25">
      <c r="A5015" s="382"/>
      <c r="B5015" s="383"/>
      <c r="C5015" s="254"/>
      <c r="D5015" s="45"/>
      <c r="E5015" s="45"/>
      <c r="F5015" s="334"/>
    </row>
    <row r="5016" spans="1:6" x14ac:dyDescent="0.25">
      <c r="A5016" s="382"/>
      <c r="B5016" s="383"/>
      <c r="C5016" s="254"/>
      <c r="D5016" s="45"/>
      <c r="E5016" s="45"/>
      <c r="F5016" s="334"/>
    </row>
    <row r="5017" spans="1:6" x14ac:dyDescent="0.25">
      <c r="A5017" s="382"/>
      <c r="B5017" s="383"/>
      <c r="C5017" s="254"/>
      <c r="D5017" s="45"/>
      <c r="E5017" s="45"/>
      <c r="F5017" s="334"/>
    </row>
    <row r="5018" spans="1:6" x14ac:dyDescent="0.25">
      <c r="A5018" s="382"/>
      <c r="B5018" s="383"/>
      <c r="C5018" s="254"/>
      <c r="D5018" s="45"/>
      <c r="E5018" s="45"/>
      <c r="F5018" s="334"/>
    </row>
    <row r="5019" spans="1:6" x14ac:dyDescent="0.25">
      <c r="A5019" s="382"/>
      <c r="B5019" s="383"/>
      <c r="C5019" s="254"/>
      <c r="D5019" s="45"/>
      <c r="E5019" s="45"/>
      <c r="F5019" s="334"/>
    </row>
    <row r="5020" spans="1:6" x14ac:dyDescent="0.25">
      <c r="A5020" s="382"/>
      <c r="B5020" s="383"/>
      <c r="C5020" s="254"/>
      <c r="D5020" s="45"/>
      <c r="E5020" s="45"/>
      <c r="F5020" s="334"/>
    </row>
    <row r="5021" spans="1:6" x14ac:dyDescent="0.25">
      <c r="A5021" s="382"/>
      <c r="B5021" s="383"/>
      <c r="C5021" s="254"/>
      <c r="D5021" s="45"/>
      <c r="E5021" s="45"/>
      <c r="F5021" s="334"/>
    </row>
    <row r="5022" spans="1:6" x14ac:dyDescent="0.25">
      <c r="A5022" s="382"/>
      <c r="B5022" s="383"/>
      <c r="C5022" s="254"/>
      <c r="D5022" s="45"/>
      <c r="E5022" s="45"/>
      <c r="F5022" s="334"/>
    </row>
    <row r="5023" spans="1:6" x14ac:dyDescent="0.25">
      <c r="A5023" s="382"/>
      <c r="B5023" s="383"/>
      <c r="C5023" s="254"/>
      <c r="D5023" s="45"/>
      <c r="E5023" s="45"/>
      <c r="F5023" s="334"/>
    </row>
    <row r="5024" spans="1:6" x14ac:dyDescent="0.25">
      <c r="A5024" s="382"/>
      <c r="B5024" s="383"/>
      <c r="C5024" s="254"/>
      <c r="D5024" s="45"/>
      <c r="E5024" s="45"/>
      <c r="F5024" s="334"/>
    </row>
    <row r="5025" spans="1:6" x14ac:dyDescent="0.25">
      <c r="A5025" s="382"/>
      <c r="B5025" s="383"/>
      <c r="C5025" s="254"/>
      <c r="D5025" s="45"/>
      <c r="E5025" s="45"/>
      <c r="F5025" s="334"/>
    </row>
    <row r="5026" spans="1:6" x14ac:dyDescent="0.25">
      <c r="A5026" s="382"/>
      <c r="B5026" s="383"/>
      <c r="C5026" s="254"/>
      <c r="D5026" s="45"/>
      <c r="E5026" s="45"/>
      <c r="F5026" s="334"/>
    </row>
    <row r="5027" spans="1:6" x14ac:dyDescent="0.25">
      <c r="A5027" s="382"/>
      <c r="B5027" s="383"/>
      <c r="C5027" s="254"/>
      <c r="D5027" s="45"/>
      <c r="E5027" s="45"/>
      <c r="F5027" s="334"/>
    </row>
    <row r="5028" spans="1:6" x14ac:dyDescent="0.25">
      <c r="A5028" s="382"/>
      <c r="B5028" s="383"/>
      <c r="C5028" s="254"/>
      <c r="D5028" s="45"/>
      <c r="E5028" s="45"/>
      <c r="F5028" s="334"/>
    </row>
    <row r="5029" spans="1:6" x14ac:dyDescent="0.25">
      <c r="A5029" s="382"/>
      <c r="B5029" s="383"/>
      <c r="C5029" s="254"/>
      <c r="D5029" s="45"/>
      <c r="E5029" s="45"/>
      <c r="F5029" s="334"/>
    </row>
    <row r="5030" spans="1:6" x14ac:dyDescent="0.25">
      <c r="A5030" s="382"/>
      <c r="B5030" s="383"/>
      <c r="C5030" s="254"/>
      <c r="D5030" s="45"/>
      <c r="E5030" s="45"/>
      <c r="F5030" s="334"/>
    </row>
    <row r="5031" spans="1:6" x14ac:dyDescent="0.25">
      <c r="A5031" s="382"/>
      <c r="B5031" s="383"/>
      <c r="C5031" s="254"/>
      <c r="D5031" s="45"/>
      <c r="E5031" s="45"/>
      <c r="F5031" s="334"/>
    </row>
    <row r="5032" spans="1:6" x14ac:dyDescent="0.25">
      <c r="A5032" s="382"/>
      <c r="B5032" s="383"/>
      <c r="C5032" s="254"/>
      <c r="D5032" s="45"/>
      <c r="E5032" s="45"/>
      <c r="F5032" s="334"/>
    </row>
    <row r="5033" spans="1:6" x14ac:dyDescent="0.25">
      <c r="A5033" s="382"/>
      <c r="B5033" s="383"/>
      <c r="C5033" s="254"/>
      <c r="D5033" s="45"/>
      <c r="E5033" s="45"/>
      <c r="F5033" s="334"/>
    </row>
    <row r="5034" spans="1:6" x14ac:dyDescent="0.25">
      <c r="A5034" s="382"/>
      <c r="B5034" s="383"/>
      <c r="C5034" s="254"/>
      <c r="D5034" s="45"/>
      <c r="E5034" s="45"/>
      <c r="F5034" s="334"/>
    </row>
    <row r="5035" spans="1:6" x14ac:dyDescent="0.25">
      <c r="A5035" s="382"/>
      <c r="B5035" s="383"/>
      <c r="C5035" s="254"/>
      <c r="D5035" s="45"/>
      <c r="E5035" s="45"/>
      <c r="F5035" s="334"/>
    </row>
    <row r="5036" spans="1:6" x14ac:dyDescent="0.25">
      <c r="A5036" s="382"/>
      <c r="B5036" s="383"/>
      <c r="C5036" s="254"/>
      <c r="D5036" s="45"/>
      <c r="E5036" s="45"/>
      <c r="F5036" s="334"/>
    </row>
    <row r="5037" spans="1:6" x14ac:dyDescent="0.25">
      <c r="A5037" s="382"/>
      <c r="B5037" s="383"/>
      <c r="C5037" s="254"/>
      <c r="D5037" s="45"/>
      <c r="E5037" s="45"/>
      <c r="F5037" s="334"/>
    </row>
    <row r="5038" spans="1:6" x14ac:dyDescent="0.25">
      <c r="A5038" s="382"/>
      <c r="B5038" s="383"/>
      <c r="C5038" s="254"/>
      <c r="D5038" s="45"/>
      <c r="E5038" s="45"/>
      <c r="F5038" s="334"/>
    </row>
    <row r="5039" spans="1:6" x14ac:dyDescent="0.25">
      <c r="A5039" s="382"/>
      <c r="B5039" s="383"/>
      <c r="C5039" s="254"/>
      <c r="D5039" s="45"/>
      <c r="E5039" s="45"/>
      <c r="F5039" s="334"/>
    </row>
    <row r="5040" spans="1:6" x14ac:dyDescent="0.25">
      <c r="A5040" s="382"/>
      <c r="B5040" s="383"/>
      <c r="C5040" s="254"/>
      <c r="D5040" s="45"/>
      <c r="E5040" s="45"/>
      <c r="F5040" s="334"/>
    </row>
    <row r="5041" spans="1:6" x14ac:dyDescent="0.25">
      <c r="A5041" s="382"/>
      <c r="B5041" s="383"/>
      <c r="C5041" s="254"/>
      <c r="D5041" s="45"/>
      <c r="E5041" s="45"/>
      <c r="F5041" s="334"/>
    </row>
    <row r="5042" spans="1:6" x14ac:dyDescent="0.25">
      <c r="A5042" s="382"/>
      <c r="B5042" s="383"/>
      <c r="C5042" s="254"/>
      <c r="D5042" s="45"/>
      <c r="E5042" s="45"/>
      <c r="F5042" s="334"/>
    </row>
    <row r="5043" spans="1:6" x14ac:dyDescent="0.25">
      <c r="A5043" s="382"/>
      <c r="B5043" s="383"/>
      <c r="C5043" s="254"/>
      <c r="D5043" s="45"/>
      <c r="E5043" s="45"/>
      <c r="F5043" s="334"/>
    </row>
    <row r="5044" spans="1:6" x14ac:dyDescent="0.25">
      <c r="A5044" s="382"/>
      <c r="B5044" s="383"/>
      <c r="C5044" s="254"/>
      <c r="D5044" s="45"/>
      <c r="E5044" s="45"/>
      <c r="F5044" s="334"/>
    </row>
    <row r="5045" spans="1:6" x14ac:dyDescent="0.25">
      <c r="A5045" s="382"/>
      <c r="B5045" s="383"/>
      <c r="C5045" s="254"/>
      <c r="D5045" s="45"/>
      <c r="E5045" s="45"/>
      <c r="F5045" s="334"/>
    </row>
    <row r="5046" spans="1:6" x14ac:dyDescent="0.25">
      <c r="A5046" s="382"/>
      <c r="B5046" s="383"/>
      <c r="C5046" s="254"/>
      <c r="D5046" s="45"/>
      <c r="E5046" s="45"/>
      <c r="F5046" s="334"/>
    </row>
    <row r="5047" spans="1:6" x14ac:dyDescent="0.25">
      <c r="A5047" s="382"/>
      <c r="B5047" s="383"/>
      <c r="C5047" s="254"/>
      <c r="D5047" s="45"/>
      <c r="E5047" s="45"/>
      <c r="F5047" s="334"/>
    </row>
    <row r="5048" spans="1:6" x14ac:dyDescent="0.25">
      <c r="A5048" s="382"/>
      <c r="B5048" s="383"/>
      <c r="C5048" s="254"/>
      <c r="D5048" s="45"/>
      <c r="E5048" s="45"/>
      <c r="F5048" s="334"/>
    </row>
    <row r="5049" spans="1:6" x14ac:dyDescent="0.25">
      <c r="A5049" s="382"/>
      <c r="B5049" s="383"/>
      <c r="C5049" s="254"/>
      <c r="D5049" s="45"/>
      <c r="E5049" s="45"/>
      <c r="F5049" s="334"/>
    </row>
    <row r="5050" spans="1:6" x14ac:dyDescent="0.25">
      <c r="A5050" s="382"/>
      <c r="B5050" s="383"/>
      <c r="C5050" s="254"/>
      <c r="D5050" s="45"/>
      <c r="E5050" s="45"/>
      <c r="F5050" s="334"/>
    </row>
    <row r="5051" spans="1:6" x14ac:dyDescent="0.25">
      <c r="A5051" s="382"/>
      <c r="B5051" s="383"/>
      <c r="C5051" s="254"/>
      <c r="D5051" s="45"/>
      <c r="E5051" s="45"/>
      <c r="F5051" s="334"/>
    </row>
    <row r="5052" spans="1:6" x14ac:dyDescent="0.25">
      <c r="A5052" s="382"/>
      <c r="B5052" s="383"/>
      <c r="C5052" s="254"/>
      <c r="D5052" s="45"/>
      <c r="E5052" s="45"/>
      <c r="F5052" s="334"/>
    </row>
    <row r="5053" spans="1:6" x14ac:dyDescent="0.25">
      <c r="A5053" s="382"/>
      <c r="B5053" s="383"/>
      <c r="C5053" s="254"/>
      <c r="D5053" s="45"/>
      <c r="E5053" s="45"/>
      <c r="F5053" s="334"/>
    </row>
    <row r="5054" spans="1:6" x14ac:dyDescent="0.25">
      <c r="A5054" s="382"/>
      <c r="B5054" s="383"/>
      <c r="C5054" s="254"/>
      <c r="D5054" s="45"/>
      <c r="E5054" s="45"/>
      <c r="F5054" s="334"/>
    </row>
    <row r="5055" spans="1:6" x14ac:dyDescent="0.25">
      <c r="A5055" s="382"/>
      <c r="B5055" s="383"/>
      <c r="C5055" s="254"/>
      <c r="D5055" s="45"/>
      <c r="E5055" s="45"/>
      <c r="F5055" s="334"/>
    </row>
    <row r="5056" spans="1:6" x14ac:dyDescent="0.25">
      <c r="A5056" s="382"/>
      <c r="B5056" s="383"/>
      <c r="C5056" s="254"/>
      <c r="D5056" s="45"/>
      <c r="E5056" s="45"/>
      <c r="F5056" s="334"/>
    </row>
    <row r="5057" spans="1:6" x14ac:dyDescent="0.25">
      <c r="A5057" s="382"/>
      <c r="B5057" s="383"/>
      <c r="C5057" s="254"/>
      <c r="D5057" s="45"/>
      <c r="E5057" s="45"/>
      <c r="F5057" s="334"/>
    </row>
    <row r="5058" spans="1:6" x14ac:dyDescent="0.25">
      <c r="A5058" s="382"/>
      <c r="B5058" s="383"/>
      <c r="C5058" s="254"/>
      <c r="D5058" s="45"/>
      <c r="E5058" s="45"/>
      <c r="F5058" s="334"/>
    </row>
    <row r="5059" spans="1:6" x14ac:dyDescent="0.25">
      <c r="A5059" s="382"/>
      <c r="B5059" s="383"/>
      <c r="C5059" s="254"/>
      <c r="D5059" s="45"/>
      <c r="E5059" s="45"/>
      <c r="F5059" s="334"/>
    </row>
    <row r="5060" spans="1:6" x14ac:dyDescent="0.25">
      <c r="A5060" s="382"/>
      <c r="B5060" s="383"/>
      <c r="C5060" s="254"/>
      <c r="D5060" s="45"/>
      <c r="E5060" s="45"/>
      <c r="F5060" s="334"/>
    </row>
    <row r="5061" spans="1:6" x14ac:dyDescent="0.25">
      <c r="A5061" s="382"/>
      <c r="B5061" s="383"/>
      <c r="C5061" s="254"/>
      <c r="D5061" s="45"/>
      <c r="E5061" s="45"/>
      <c r="F5061" s="334"/>
    </row>
    <row r="5062" spans="1:6" x14ac:dyDescent="0.25">
      <c r="A5062" s="382"/>
      <c r="B5062" s="383"/>
      <c r="C5062" s="254"/>
      <c r="D5062" s="45"/>
      <c r="E5062" s="45"/>
      <c r="F5062" s="334"/>
    </row>
    <row r="5063" spans="1:6" x14ac:dyDescent="0.25">
      <c r="A5063" s="382"/>
      <c r="B5063" s="383"/>
      <c r="C5063" s="254"/>
      <c r="D5063" s="45"/>
      <c r="E5063" s="45"/>
      <c r="F5063" s="334"/>
    </row>
    <row r="5064" spans="1:6" x14ac:dyDescent="0.25">
      <c r="A5064" s="382"/>
      <c r="B5064" s="383"/>
      <c r="C5064" s="254"/>
      <c r="D5064" s="45"/>
      <c r="E5064" s="45"/>
      <c r="F5064" s="334"/>
    </row>
    <row r="5065" spans="1:6" x14ac:dyDescent="0.25">
      <c r="A5065" s="382"/>
      <c r="B5065" s="383"/>
      <c r="C5065" s="254"/>
      <c r="D5065" s="45"/>
      <c r="E5065" s="45"/>
      <c r="F5065" s="334"/>
    </row>
    <row r="5066" spans="1:6" x14ac:dyDescent="0.25">
      <c r="A5066" s="382"/>
      <c r="B5066" s="383"/>
      <c r="C5066" s="254"/>
      <c r="D5066" s="45"/>
      <c r="E5066" s="45"/>
      <c r="F5066" s="334"/>
    </row>
    <row r="5067" spans="1:6" x14ac:dyDescent="0.25">
      <c r="A5067" s="382"/>
      <c r="B5067" s="383"/>
      <c r="C5067" s="254"/>
      <c r="D5067" s="45"/>
      <c r="E5067" s="45"/>
      <c r="F5067" s="334"/>
    </row>
    <row r="5068" spans="1:6" x14ac:dyDescent="0.25">
      <c r="A5068" s="382"/>
      <c r="B5068" s="383"/>
      <c r="C5068" s="254"/>
      <c r="D5068" s="45"/>
      <c r="E5068" s="45"/>
      <c r="F5068" s="334"/>
    </row>
    <row r="5069" spans="1:6" x14ac:dyDescent="0.25">
      <c r="A5069" s="382"/>
      <c r="B5069" s="383"/>
      <c r="C5069" s="254"/>
      <c r="D5069" s="45"/>
      <c r="E5069" s="45"/>
      <c r="F5069" s="334"/>
    </row>
    <row r="5070" spans="1:6" x14ac:dyDescent="0.25">
      <c r="A5070" s="382"/>
      <c r="B5070" s="383"/>
      <c r="C5070" s="254"/>
      <c r="D5070" s="45"/>
      <c r="E5070" s="45"/>
      <c r="F5070" s="334"/>
    </row>
    <row r="5071" spans="1:6" x14ac:dyDescent="0.25">
      <c r="A5071" s="382"/>
      <c r="B5071" s="383"/>
      <c r="C5071" s="254"/>
      <c r="D5071" s="45"/>
      <c r="E5071" s="45"/>
      <c r="F5071" s="334"/>
    </row>
    <row r="5072" spans="1:6" x14ac:dyDescent="0.25">
      <c r="A5072" s="382"/>
      <c r="B5072" s="383"/>
      <c r="C5072" s="254"/>
      <c r="D5072" s="45"/>
      <c r="E5072" s="45"/>
      <c r="F5072" s="334"/>
    </row>
    <row r="5073" spans="1:6" x14ac:dyDescent="0.25">
      <c r="A5073" s="382"/>
      <c r="B5073" s="383"/>
      <c r="C5073" s="254"/>
      <c r="D5073" s="45"/>
      <c r="E5073" s="45"/>
      <c r="F5073" s="334"/>
    </row>
    <row r="5074" spans="1:6" x14ac:dyDescent="0.25">
      <c r="A5074" s="382"/>
      <c r="B5074" s="383"/>
      <c r="C5074" s="254"/>
      <c r="D5074" s="45"/>
      <c r="E5074" s="45"/>
      <c r="F5074" s="334"/>
    </row>
    <row r="5075" spans="1:6" x14ac:dyDescent="0.25">
      <c r="A5075" s="382"/>
      <c r="B5075" s="383"/>
      <c r="C5075" s="254"/>
      <c r="D5075" s="45"/>
      <c r="E5075" s="45"/>
      <c r="F5075" s="334"/>
    </row>
    <row r="5076" spans="1:6" x14ac:dyDescent="0.25">
      <c r="A5076" s="382"/>
      <c r="B5076" s="383"/>
      <c r="C5076" s="254"/>
      <c r="D5076" s="45"/>
      <c r="E5076" s="45"/>
      <c r="F5076" s="334"/>
    </row>
    <row r="5077" spans="1:6" x14ac:dyDescent="0.25">
      <c r="A5077" s="382"/>
      <c r="B5077" s="383"/>
      <c r="C5077" s="254"/>
      <c r="D5077" s="45"/>
      <c r="E5077" s="45"/>
      <c r="F5077" s="334"/>
    </row>
    <row r="5078" spans="1:6" x14ac:dyDescent="0.25">
      <c r="A5078" s="382"/>
      <c r="B5078" s="383"/>
      <c r="C5078" s="254"/>
      <c r="D5078" s="45"/>
      <c r="E5078" s="45"/>
      <c r="F5078" s="334"/>
    </row>
    <row r="5079" spans="1:6" x14ac:dyDescent="0.25">
      <c r="A5079" s="382"/>
      <c r="B5079" s="383"/>
      <c r="C5079" s="254"/>
      <c r="D5079" s="45"/>
      <c r="E5079" s="45"/>
      <c r="F5079" s="334"/>
    </row>
    <row r="5080" spans="1:6" x14ac:dyDescent="0.25">
      <c r="A5080" s="382"/>
      <c r="B5080" s="383"/>
      <c r="C5080" s="254"/>
      <c r="D5080" s="45"/>
      <c r="E5080" s="45"/>
      <c r="F5080" s="334"/>
    </row>
    <row r="5081" spans="1:6" x14ac:dyDescent="0.25">
      <c r="A5081" s="382"/>
      <c r="B5081" s="383"/>
      <c r="C5081" s="254"/>
      <c r="D5081" s="45"/>
      <c r="E5081" s="45"/>
      <c r="F5081" s="334"/>
    </row>
    <row r="5082" spans="1:6" x14ac:dyDescent="0.25">
      <c r="A5082" s="382"/>
      <c r="B5082" s="383"/>
      <c r="C5082" s="254"/>
      <c r="D5082" s="45"/>
      <c r="E5082" s="45"/>
      <c r="F5082" s="334"/>
    </row>
    <row r="5083" spans="1:6" x14ac:dyDescent="0.25">
      <c r="A5083" s="382"/>
      <c r="B5083" s="383"/>
      <c r="C5083" s="254"/>
      <c r="D5083" s="45"/>
      <c r="E5083" s="45"/>
      <c r="F5083" s="334"/>
    </row>
    <row r="5084" spans="1:6" x14ac:dyDescent="0.25">
      <c r="A5084" s="382"/>
      <c r="B5084" s="383"/>
      <c r="C5084" s="254"/>
      <c r="D5084" s="45"/>
      <c r="E5084" s="45"/>
      <c r="F5084" s="334"/>
    </row>
    <row r="5085" spans="1:6" x14ac:dyDescent="0.25">
      <c r="A5085" s="382"/>
      <c r="B5085" s="383"/>
      <c r="C5085" s="254"/>
      <c r="D5085" s="45"/>
      <c r="E5085" s="45"/>
      <c r="F5085" s="334"/>
    </row>
    <row r="5086" spans="1:6" x14ac:dyDescent="0.25">
      <c r="A5086" s="382"/>
      <c r="B5086" s="383"/>
      <c r="C5086" s="254"/>
      <c r="D5086" s="45"/>
      <c r="E5086" s="45"/>
      <c r="F5086" s="334"/>
    </row>
    <row r="5087" spans="1:6" x14ac:dyDescent="0.25">
      <c r="A5087" s="382"/>
      <c r="B5087" s="383"/>
      <c r="C5087" s="254"/>
      <c r="D5087" s="45"/>
      <c r="E5087" s="45"/>
      <c r="F5087" s="334"/>
    </row>
    <row r="5088" spans="1:6" x14ac:dyDescent="0.25">
      <c r="A5088" s="382"/>
      <c r="B5088" s="383"/>
      <c r="C5088" s="254"/>
      <c r="D5088" s="45"/>
      <c r="E5088" s="45"/>
      <c r="F5088" s="334"/>
    </row>
    <row r="5089" spans="1:6" x14ac:dyDescent="0.25">
      <c r="A5089" s="382"/>
      <c r="B5089" s="383"/>
      <c r="C5089" s="254"/>
      <c r="D5089" s="45"/>
      <c r="E5089" s="45"/>
      <c r="F5089" s="334"/>
    </row>
    <row r="5090" spans="1:6" x14ac:dyDescent="0.25">
      <c r="A5090" s="382"/>
      <c r="B5090" s="383"/>
      <c r="C5090" s="254"/>
      <c r="D5090" s="45"/>
      <c r="E5090" s="45"/>
      <c r="F5090" s="334"/>
    </row>
    <row r="5091" spans="1:6" x14ac:dyDescent="0.25">
      <c r="A5091" s="382"/>
      <c r="B5091" s="383"/>
      <c r="C5091" s="254"/>
      <c r="D5091" s="45"/>
      <c r="E5091" s="45"/>
      <c r="F5091" s="334"/>
    </row>
    <row r="5092" spans="1:6" x14ac:dyDescent="0.25">
      <c r="A5092" s="382"/>
      <c r="B5092" s="383"/>
      <c r="C5092" s="254"/>
      <c r="D5092" s="45"/>
      <c r="E5092" s="45"/>
      <c r="F5092" s="334"/>
    </row>
    <row r="5093" spans="1:6" x14ac:dyDescent="0.25">
      <c r="A5093" s="382"/>
      <c r="B5093" s="383"/>
      <c r="C5093" s="254"/>
      <c r="D5093" s="45"/>
      <c r="E5093" s="45"/>
      <c r="F5093" s="334"/>
    </row>
    <row r="5094" spans="1:6" x14ac:dyDescent="0.25">
      <c r="A5094" s="382"/>
      <c r="B5094" s="383"/>
      <c r="C5094" s="254"/>
      <c r="D5094" s="45"/>
      <c r="E5094" s="45"/>
      <c r="F5094" s="334"/>
    </row>
    <row r="5095" spans="1:6" x14ac:dyDescent="0.25">
      <c r="A5095" s="382"/>
      <c r="B5095" s="383"/>
      <c r="C5095" s="254"/>
      <c r="D5095" s="45"/>
      <c r="E5095" s="45"/>
      <c r="F5095" s="334"/>
    </row>
    <row r="5096" spans="1:6" x14ac:dyDescent="0.25">
      <c r="A5096" s="382"/>
      <c r="B5096" s="383"/>
      <c r="C5096" s="254"/>
      <c r="D5096" s="45"/>
      <c r="E5096" s="45"/>
      <c r="F5096" s="334"/>
    </row>
    <row r="5097" spans="1:6" x14ac:dyDescent="0.25">
      <c r="A5097" s="382"/>
      <c r="B5097" s="383"/>
      <c r="C5097" s="254"/>
      <c r="D5097" s="45"/>
      <c r="E5097" s="45"/>
      <c r="F5097" s="334"/>
    </row>
    <row r="5098" spans="1:6" x14ac:dyDescent="0.25">
      <c r="A5098" s="382"/>
      <c r="B5098" s="383"/>
      <c r="C5098" s="254"/>
      <c r="D5098" s="45"/>
      <c r="E5098" s="45"/>
      <c r="F5098" s="334"/>
    </row>
    <row r="5099" spans="1:6" x14ac:dyDescent="0.25">
      <c r="A5099" s="382"/>
      <c r="B5099" s="383"/>
      <c r="C5099" s="254"/>
      <c r="D5099" s="45"/>
      <c r="E5099" s="45"/>
      <c r="F5099" s="334"/>
    </row>
    <row r="5100" spans="1:6" x14ac:dyDescent="0.25">
      <c r="A5100" s="382"/>
      <c r="B5100" s="383"/>
      <c r="C5100" s="254"/>
      <c r="D5100" s="45"/>
      <c r="E5100" s="45"/>
      <c r="F5100" s="334"/>
    </row>
    <row r="5101" spans="1:6" x14ac:dyDescent="0.25">
      <c r="A5101" s="382"/>
      <c r="B5101" s="383"/>
      <c r="C5101" s="254"/>
      <c r="D5101" s="45"/>
      <c r="E5101" s="45"/>
      <c r="F5101" s="334"/>
    </row>
    <row r="5102" spans="1:6" x14ac:dyDescent="0.25">
      <c r="A5102" s="382"/>
      <c r="B5102" s="383"/>
      <c r="C5102" s="254"/>
      <c r="D5102" s="45"/>
      <c r="E5102" s="45"/>
      <c r="F5102" s="334"/>
    </row>
    <row r="5103" spans="1:6" x14ac:dyDescent="0.25">
      <c r="A5103" s="382"/>
      <c r="B5103" s="383"/>
      <c r="C5103" s="254"/>
      <c r="D5103" s="45"/>
      <c r="E5103" s="45"/>
      <c r="F5103" s="334"/>
    </row>
    <row r="5104" spans="1:6" x14ac:dyDescent="0.25">
      <c r="A5104" s="382"/>
      <c r="B5104" s="383"/>
      <c r="C5104" s="254"/>
      <c r="D5104" s="45"/>
      <c r="E5104" s="45"/>
      <c r="F5104" s="334"/>
    </row>
    <row r="5105" spans="1:6" x14ac:dyDescent="0.25">
      <c r="A5105" s="382"/>
      <c r="B5105" s="383"/>
      <c r="C5105" s="254"/>
      <c r="D5105" s="45"/>
      <c r="E5105" s="45"/>
      <c r="F5105" s="334"/>
    </row>
    <row r="5106" spans="1:6" x14ac:dyDescent="0.25">
      <c r="A5106" s="382"/>
      <c r="B5106" s="383"/>
      <c r="C5106" s="254"/>
      <c r="D5106" s="45"/>
      <c r="E5106" s="45"/>
      <c r="F5106" s="334"/>
    </row>
    <row r="5107" spans="1:6" x14ac:dyDescent="0.25">
      <c r="A5107" s="382"/>
      <c r="B5107" s="383"/>
      <c r="C5107" s="254"/>
      <c r="D5107" s="45"/>
      <c r="E5107" s="45"/>
      <c r="F5107" s="334"/>
    </row>
    <row r="5108" spans="1:6" x14ac:dyDescent="0.25">
      <c r="A5108" s="382"/>
      <c r="B5108" s="383"/>
      <c r="C5108" s="254"/>
      <c r="D5108" s="45"/>
      <c r="E5108" s="45"/>
      <c r="F5108" s="334"/>
    </row>
    <row r="5109" spans="1:6" x14ac:dyDescent="0.25">
      <c r="A5109" s="382"/>
      <c r="B5109" s="383"/>
      <c r="C5109" s="254"/>
      <c r="D5109" s="45"/>
      <c r="E5109" s="45"/>
      <c r="F5109" s="334"/>
    </row>
    <row r="5110" spans="1:6" x14ac:dyDescent="0.25">
      <c r="A5110" s="382"/>
      <c r="B5110" s="383"/>
      <c r="C5110" s="254"/>
      <c r="D5110" s="45"/>
      <c r="E5110" s="45"/>
      <c r="F5110" s="334"/>
    </row>
    <row r="5111" spans="1:6" x14ac:dyDescent="0.25">
      <c r="A5111" s="382"/>
      <c r="B5111" s="383"/>
      <c r="C5111" s="254"/>
      <c r="D5111" s="45"/>
      <c r="E5111" s="45"/>
      <c r="F5111" s="334"/>
    </row>
    <row r="5112" spans="1:6" x14ac:dyDescent="0.25">
      <c r="A5112" s="382"/>
      <c r="B5112" s="383"/>
      <c r="C5112" s="254"/>
      <c r="D5112" s="45"/>
      <c r="E5112" s="45"/>
      <c r="F5112" s="334"/>
    </row>
    <row r="5113" spans="1:6" x14ac:dyDescent="0.25">
      <c r="A5113" s="382"/>
      <c r="B5113" s="383"/>
      <c r="C5113" s="254"/>
      <c r="D5113" s="45"/>
      <c r="E5113" s="45"/>
      <c r="F5113" s="334"/>
    </row>
    <row r="5114" spans="1:6" x14ac:dyDescent="0.25">
      <c r="A5114" s="382"/>
      <c r="B5114" s="383"/>
      <c r="C5114" s="254"/>
      <c r="D5114" s="45"/>
      <c r="E5114" s="45"/>
      <c r="F5114" s="334"/>
    </row>
    <row r="5115" spans="1:6" x14ac:dyDescent="0.25">
      <c r="A5115" s="382"/>
      <c r="B5115" s="383"/>
      <c r="C5115" s="254"/>
      <c r="D5115" s="45"/>
      <c r="E5115" s="45"/>
      <c r="F5115" s="334"/>
    </row>
    <row r="5116" spans="1:6" x14ac:dyDescent="0.25">
      <c r="A5116" s="382"/>
      <c r="B5116" s="383"/>
      <c r="C5116" s="254"/>
      <c r="D5116" s="45"/>
      <c r="E5116" s="45"/>
      <c r="F5116" s="334"/>
    </row>
    <row r="5117" spans="1:6" x14ac:dyDescent="0.25">
      <c r="A5117" s="382"/>
      <c r="B5117" s="383"/>
      <c r="C5117" s="254"/>
      <c r="D5117" s="45"/>
      <c r="E5117" s="45"/>
      <c r="F5117" s="334"/>
    </row>
    <row r="5118" spans="1:6" x14ac:dyDescent="0.25">
      <c r="A5118" s="382"/>
      <c r="B5118" s="383"/>
      <c r="C5118" s="254"/>
      <c r="D5118" s="45"/>
      <c r="E5118" s="45"/>
      <c r="F5118" s="334"/>
    </row>
    <row r="5119" spans="1:6" x14ac:dyDescent="0.25">
      <c r="A5119" s="382"/>
      <c r="B5119" s="383"/>
      <c r="C5119" s="254"/>
      <c r="D5119" s="45"/>
      <c r="E5119" s="45"/>
      <c r="F5119" s="334"/>
    </row>
    <row r="5120" spans="1:6" x14ac:dyDescent="0.25">
      <c r="A5120" s="382"/>
      <c r="B5120" s="383"/>
      <c r="C5120" s="254"/>
      <c r="D5120" s="45"/>
      <c r="E5120" s="45"/>
      <c r="F5120" s="334"/>
    </row>
    <row r="5121" spans="1:6" x14ac:dyDescent="0.25">
      <c r="A5121" s="382"/>
      <c r="B5121" s="383"/>
      <c r="C5121" s="254"/>
      <c r="D5121" s="45"/>
      <c r="E5121" s="45"/>
      <c r="F5121" s="334"/>
    </row>
    <row r="5122" spans="1:6" x14ac:dyDescent="0.25">
      <c r="A5122" s="382"/>
      <c r="B5122" s="383"/>
      <c r="C5122" s="254"/>
      <c r="D5122" s="45"/>
      <c r="E5122" s="45"/>
      <c r="F5122" s="334"/>
    </row>
    <row r="5123" spans="1:6" x14ac:dyDescent="0.25">
      <c r="A5123" s="382"/>
      <c r="B5123" s="383"/>
      <c r="C5123" s="254"/>
      <c r="D5123" s="45"/>
      <c r="E5123" s="45"/>
      <c r="F5123" s="334"/>
    </row>
    <row r="5124" spans="1:6" x14ac:dyDescent="0.25">
      <c r="A5124" s="382"/>
      <c r="B5124" s="383"/>
      <c r="C5124" s="254"/>
      <c r="D5124" s="45"/>
      <c r="E5124" s="45"/>
      <c r="F5124" s="334"/>
    </row>
    <row r="5125" spans="1:6" x14ac:dyDescent="0.25">
      <c r="A5125" s="382"/>
      <c r="B5125" s="383"/>
      <c r="C5125" s="254"/>
      <c r="D5125" s="45"/>
      <c r="E5125" s="45"/>
      <c r="F5125" s="334"/>
    </row>
    <row r="5126" spans="1:6" x14ac:dyDescent="0.25">
      <c r="A5126" s="382"/>
      <c r="B5126" s="383"/>
      <c r="C5126" s="254"/>
      <c r="D5126" s="45"/>
      <c r="E5126" s="45"/>
      <c r="F5126" s="334"/>
    </row>
    <row r="5127" spans="1:6" x14ac:dyDescent="0.25">
      <c r="A5127" s="382"/>
      <c r="B5127" s="383"/>
      <c r="C5127" s="254"/>
      <c r="D5127" s="45"/>
      <c r="E5127" s="45"/>
      <c r="F5127" s="334"/>
    </row>
    <row r="5128" spans="1:6" x14ac:dyDescent="0.25">
      <c r="A5128" s="382"/>
      <c r="B5128" s="383"/>
      <c r="C5128" s="254"/>
      <c r="D5128" s="45"/>
      <c r="E5128" s="45"/>
      <c r="F5128" s="334"/>
    </row>
    <row r="5129" spans="1:6" x14ac:dyDescent="0.25">
      <c r="A5129" s="382"/>
      <c r="B5129" s="383"/>
      <c r="C5129" s="254"/>
      <c r="D5129" s="45"/>
      <c r="E5129" s="45"/>
      <c r="F5129" s="334"/>
    </row>
    <row r="5130" spans="1:6" x14ac:dyDescent="0.25">
      <c r="A5130" s="382"/>
      <c r="B5130" s="383"/>
      <c r="C5130" s="254"/>
      <c r="D5130" s="45"/>
      <c r="E5130" s="45"/>
      <c r="F5130" s="334"/>
    </row>
    <row r="5131" spans="1:6" x14ac:dyDescent="0.25">
      <c r="A5131" s="382"/>
      <c r="B5131" s="383"/>
      <c r="C5131" s="254"/>
      <c r="D5131" s="45"/>
      <c r="E5131" s="45"/>
      <c r="F5131" s="334"/>
    </row>
    <row r="5132" spans="1:6" x14ac:dyDescent="0.25">
      <c r="A5132" s="382"/>
      <c r="B5132" s="383"/>
      <c r="C5132" s="254"/>
      <c r="D5132" s="45"/>
      <c r="E5132" s="45"/>
      <c r="F5132" s="334"/>
    </row>
    <row r="5133" spans="1:6" x14ac:dyDescent="0.25">
      <c r="A5133" s="382"/>
      <c r="B5133" s="383"/>
      <c r="C5133" s="254"/>
      <c r="D5133" s="45"/>
      <c r="E5133" s="45"/>
      <c r="F5133" s="334"/>
    </row>
    <row r="5134" spans="1:6" x14ac:dyDescent="0.25">
      <c r="A5134" s="382"/>
      <c r="B5134" s="383"/>
      <c r="C5134" s="254"/>
      <c r="D5134" s="45"/>
      <c r="E5134" s="45"/>
      <c r="F5134" s="334"/>
    </row>
    <row r="5135" spans="1:6" x14ac:dyDescent="0.25">
      <c r="A5135" s="382"/>
      <c r="B5135" s="383"/>
      <c r="C5135" s="254"/>
      <c r="D5135" s="45"/>
      <c r="E5135" s="45"/>
      <c r="F5135" s="334"/>
    </row>
    <row r="5136" spans="1:6" x14ac:dyDescent="0.25">
      <c r="A5136" s="382"/>
      <c r="B5136" s="383"/>
      <c r="C5136" s="254"/>
      <c r="D5136" s="45"/>
      <c r="E5136" s="45"/>
      <c r="F5136" s="334"/>
    </row>
    <row r="5137" spans="1:6" x14ac:dyDescent="0.25">
      <c r="A5137" s="382"/>
      <c r="B5137" s="383"/>
      <c r="C5137" s="254"/>
      <c r="D5137" s="45"/>
      <c r="E5137" s="45"/>
      <c r="F5137" s="334"/>
    </row>
    <row r="5138" spans="1:6" x14ac:dyDescent="0.25">
      <c r="A5138" s="382"/>
      <c r="B5138" s="383"/>
      <c r="C5138" s="254"/>
      <c r="D5138" s="45"/>
      <c r="E5138" s="45"/>
      <c r="F5138" s="334"/>
    </row>
    <row r="5139" spans="1:6" x14ac:dyDescent="0.25">
      <c r="A5139" s="382"/>
      <c r="B5139" s="383"/>
      <c r="C5139" s="254"/>
      <c r="D5139" s="45"/>
      <c r="E5139" s="45"/>
      <c r="F5139" s="334"/>
    </row>
    <row r="5140" spans="1:6" x14ac:dyDescent="0.25">
      <c r="A5140" s="382"/>
      <c r="B5140" s="383"/>
      <c r="C5140" s="254"/>
      <c r="D5140" s="45"/>
      <c r="E5140" s="45"/>
      <c r="F5140" s="334"/>
    </row>
    <row r="5141" spans="1:6" x14ac:dyDescent="0.25">
      <c r="A5141" s="382"/>
      <c r="B5141" s="383"/>
      <c r="C5141" s="254"/>
      <c r="D5141" s="45"/>
      <c r="E5141" s="45"/>
      <c r="F5141" s="334"/>
    </row>
    <row r="5142" spans="1:6" x14ac:dyDescent="0.25">
      <c r="A5142" s="382"/>
      <c r="B5142" s="383"/>
      <c r="C5142" s="254"/>
      <c r="D5142" s="45"/>
      <c r="E5142" s="45"/>
      <c r="F5142" s="334"/>
    </row>
    <row r="5143" spans="1:6" x14ac:dyDescent="0.25">
      <c r="A5143" s="382"/>
      <c r="B5143" s="383"/>
      <c r="C5143" s="254"/>
      <c r="D5143" s="45"/>
      <c r="E5143" s="45"/>
      <c r="F5143" s="334"/>
    </row>
    <row r="5144" spans="1:6" x14ac:dyDescent="0.25">
      <c r="A5144" s="382"/>
      <c r="B5144" s="383"/>
      <c r="C5144" s="254"/>
      <c r="D5144" s="45"/>
      <c r="E5144" s="45"/>
      <c r="F5144" s="334"/>
    </row>
    <row r="5145" spans="1:6" x14ac:dyDescent="0.25">
      <c r="A5145" s="382"/>
      <c r="B5145" s="383"/>
      <c r="C5145" s="254"/>
      <c r="D5145" s="45"/>
      <c r="E5145" s="45"/>
      <c r="F5145" s="334"/>
    </row>
    <row r="5146" spans="1:6" x14ac:dyDescent="0.25">
      <c r="A5146" s="382"/>
      <c r="B5146" s="383"/>
      <c r="C5146" s="254"/>
      <c r="D5146" s="45"/>
      <c r="E5146" s="45"/>
      <c r="F5146" s="334"/>
    </row>
    <row r="5147" spans="1:6" x14ac:dyDescent="0.25">
      <c r="A5147" s="382"/>
      <c r="B5147" s="383"/>
      <c r="C5147" s="254"/>
      <c r="D5147" s="45"/>
      <c r="E5147" s="45"/>
      <c r="F5147" s="334"/>
    </row>
    <row r="5148" spans="1:6" x14ac:dyDescent="0.25">
      <c r="A5148" s="382"/>
      <c r="B5148" s="383"/>
      <c r="C5148" s="254"/>
      <c r="D5148" s="45"/>
      <c r="E5148" s="45"/>
      <c r="F5148" s="334"/>
    </row>
    <row r="5149" spans="1:6" x14ac:dyDescent="0.25">
      <c r="A5149" s="382"/>
      <c r="B5149" s="383"/>
      <c r="C5149" s="254"/>
      <c r="D5149" s="45"/>
      <c r="E5149" s="45"/>
      <c r="F5149" s="334"/>
    </row>
    <row r="5150" spans="1:6" x14ac:dyDescent="0.25">
      <c r="A5150" s="382"/>
      <c r="B5150" s="383"/>
      <c r="C5150" s="254"/>
      <c r="D5150" s="45"/>
      <c r="E5150" s="45"/>
      <c r="F5150" s="334"/>
    </row>
    <row r="5151" spans="1:6" x14ac:dyDescent="0.25">
      <c r="A5151" s="382"/>
      <c r="B5151" s="383"/>
      <c r="C5151" s="254"/>
      <c r="D5151" s="45"/>
      <c r="E5151" s="45"/>
      <c r="F5151" s="334"/>
    </row>
    <row r="5152" spans="1:6" x14ac:dyDescent="0.25">
      <c r="A5152" s="382"/>
      <c r="B5152" s="383"/>
      <c r="C5152" s="254"/>
      <c r="D5152" s="45"/>
      <c r="E5152" s="45"/>
      <c r="F5152" s="334"/>
    </row>
    <row r="5153" spans="1:6" x14ac:dyDescent="0.25">
      <c r="A5153" s="382"/>
      <c r="B5153" s="383"/>
      <c r="C5153" s="254"/>
      <c r="D5153" s="45"/>
      <c r="E5153" s="45"/>
      <c r="F5153" s="334"/>
    </row>
    <row r="5154" spans="1:6" x14ac:dyDescent="0.25">
      <c r="A5154" s="382"/>
      <c r="B5154" s="383"/>
      <c r="C5154" s="254"/>
      <c r="D5154" s="45"/>
      <c r="E5154" s="45"/>
      <c r="F5154" s="334"/>
    </row>
    <row r="5155" spans="1:6" x14ac:dyDescent="0.25">
      <c r="A5155" s="382"/>
      <c r="B5155" s="383"/>
      <c r="C5155" s="254"/>
      <c r="D5155" s="45"/>
      <c r="E5155" s="45"/>
      <c r="F5155" s="334"/>
    </row>
    <row r="5156" spans="1:6" x14ac:dyDescent="0.25">
      <c r="A5156" s="382"/>
      <c r="B5156" s="383"/>
      <c r="C5156" s="254"/>
      <c r="D5156" s="45"/>
      <c r="E5156" s="45"/>
      <c r="F5156" s="334"/>
    </row>
    <row r="5157" spans="1:6" x14ac:dyDescent="0.25">
      <c r="A5157" s="382"/>
      <c r="B5157" s="383"/>
      <c r="C5157" s="254"/>
      <c r="D5157" s="45"/>
      <c r="E5157" s="45"/>
      <c r="F5157" s="334"/>
    </row>
    <row r="5158" spans="1:6" x14ac:dyDescent="0.25">
      <c r="A5158" s="382"/>
      <c r="B5158" s="383"/>
      <c r="C5158" s="254"/>
      <c r="D5158" s="45"/>
      <c r="E5158" s="45"/>
      <c r="F5158" s="334"/>
    </row>
    <row r="5159" spans="1:6" x14ac:dyDescent="0.25">
      <c r="A5159" s="382"/>
      <c r="B5159" s="383"/>
      <c r="C5159" s="254"/>
      <c r="D5159" s="45"/>
      <c r="E5159" s="45"/>
      <c r="F5159" s="334"/>
    </row>
    <row r="5160" spans="1:6" x14ac:dyDescent="0.25">
      <c r="A5160" s="382"/>
      <c r="B5160" s="383"/>
      <c r="C5160" s="254"/>
      <c r="D5160" s="45"/>
      <c r="E5160" s="45"/>
      <c r="F5160" s="334"/>
    </row>
    <row r="5161" spans="1:6" x14ac:dyDescent="0.25">
      <c r="A5161" s="382"/>
      <c r="B5161" s="383"/>
      <c r="C5161" s="254"/>
      <c r="D5161" s="45"/>
      <c r="E5161" s="45"/>
      <c r="F5161" s="334"/>
    </row>
    <row r="5162" spans="1:6" x14ac:dyDescent="0.25">
      <c r="A5162" s="382"/>
      <c r="B5162" s="383"/>
      <c r="C5162" s="254"/>
      <c r="D5162" s="45"/>
      <c r="E5162" s="45"/>
      <c r="F5162" s="334"/>
    </row>
    <row r="5163" spans="1:6" x14ac:dyDescent="0.25">
      <c r="A5163" s="382"/>
      <c r="B5163" s="383"/>
      <c r="C5163" s="254"/>
      <c r="D5163" s="45"/>
      <c r="E5163" s="45"/>
      <c r="F5163" s="334"/>
    </row>
    <row r="5164" spans="1:6" x14ac:dyDescent="0.25">
      <c r="A5164" s="382"/>
      <c r="B5164" s="383"/>
      <c r="C5164" s="254"/>
      <c r="D5164" s="45"/>
      <c r="E5164" s="45"/>
      <c r="F5164" s="334"/>
    </row>
    <row r="5165" spans="1:6" x14ac:dyDescent="0.25">
      <c r="A5165" s="382"/>
      <c r="B5165" s="383"/>
      <c r="C5165" s="254"/>
      <c r="D5165" s="45"/>
      <c r="E5165" s="45"/>
      <c r="F5165" s="334"/>
    </row>
    <row r="5166" spans="1:6" x14ac:dyDescent="0.25">
      <c r="A5166" s="382"/>
      <c r="B5166" s="383"/>
      <c r="C5166" s="254"/>
      <c r="D5166" s="45"/>
      <c r="E5166" s="45"/>
      <c r="F5166" s="334"/>
    </row>
    <row r="5167" spans="1:6" x14ac:dyDescent="0.25">
      <c r="A5167" s="382"/>
      <c r="B5167" s="383"/>
      <c r="C5167" s="254"/>
      <c r="D5167" s="45"/>
      <c r="E5167" s="45"/>
      <c r="F5167" s="334"/>
    </row>
    <row r="5168" spans="1:6" x14ac:dyDescent="0.25">
      <c r="A5168" s="382"/>
      <c r="B5168" s="383"/>
      <c r="C5168" s="254"/>
      <c r="D5168" s="45"/>
      <c r="E5168" s="45"/>
      <c r="F5168" s="334"/>
    </row>
    <row r="5169" spans="1:6" x14ac:dyDescent="0.25">
      <c r="A5169" s="382"/>
      <c r="B5169" s="383"/>
      <c r="C5169" s="254"/>
      <c r="D5169" s="45"/>
      <c r="E5169" s="45"/>
      <c r="F5169" s="334"/>
    </row>
    <row r="5170" spans="1:6" x14ac:dyDescent="0.25">
      <c r="A5170" s="382"/>
      <c r="B5170" s="383"/>
      <c r="C5170" s="254"/>
      <c r="D5170" s="45"/>
      <c r="E5170" s="45"/>
      <c r="F5170" s="334"/>
    </row>
    <row r="5171" spans="1:6" x14ac:dyDescent="0.25">
      <c r="A5171" s="382"/>
      <c r="B5171" s="383"/>
      <c r="C5171" s="254"/>
      <c r="D5171" s="45"/>
      <c r="E5171" s="45"/>
      <c r="F5171" s="334"/>
    </row>
    <row r="5172" spans="1:6" x14ac:dyDescent="0.25">
      <c r="A5172" s="382"/>
      <c r="B5172" s="383"/>
      <c r="C5172" s="254"/>
      <c r="D5172" s="45"/>
      <c r="E5172" s="45"/>
      <c r="F5172" s="334"/>
    </row>
    <row r="5173" spans="1:6" x14ac:dyDescent="0.25">
      <c r="A5173" s="382"/>
      <c r="B5173" s="383"/>
      <c r="C5173" s="254"/>
      <c r="D5173" s="45"/>
      <c r="E5173" s="45"/>
      <c r="F5173" s="334"/>
    </row>
    <row r="5174" spans="1:6" x14ac:dyDescent="0.25">
      <c r="A5174" s="382"/>
      <c r="B5174" s="383"/>
      <c r="C5174" s="254"/>
      <c r="D5174" s="45"/>
      <c r="E5174" s="45"/>
      <c r="F5174" s="334"/>
    </row>
    <row r="5175" spans="1:6" x14ac:dyDescent="0.25">
      <c r="A5175" s="382"/>
      <c r="B5175" s="383"/>
      <c r="C5175" s="254"/>
      <c r="D5175" s="45"/>
      <c r="E5175" s="45"/>
      <c r="F5175" s="334"/>
    </row>
    <row r="5176" spans="1:6" x14ac:dyDescent="0.25">
      <c r="A5176" s="382"/>
      <c r="B5176" s="383"/>
      <c r="C5176" s="254"/>
      <c r="D5176" s="45"/>
      <c r="E5176" s="45"/>
      <c r="F5176" s="334"/>
    </row>
    <row r="5177" spans="1:6" x14ac:dyDescent="0.25">
      <c r="A5177" s="382"/>
      <c r="B5177" s="383"/>
      <c r="C5177" s="254"/>
      <c r="D5177" s="45"/>
      <c r="E5177" s="45"/>
      <c r="F5177" s="334"/>
    </row>
    <row r="5178" spans="1:6" x14ac:dyDescent="0.25">
      <c r="A5178" s="382"/>
      <c r="B5178" s="383"/>
      <c r="C5178" s="254"/>
      <c r="D5178" s="45"/>
      <c r="E5178" s="45"/>
      <c r="F5178" s="334"/>
    </row>
    <row r="5179" spans="1:6" x14ac:dyDescent="0.25">
      <c r="A5179" s="382"/>
      <c r="B5179" s="383"/>
      <c r="C5179" s="254"/>
      <c r="D5179" s="45"/>
      <c r="E5179" s="45"/>
      <c r="F5179" s="334"/>
    </row>
    <row r="5180" spans="1:6" x14ac:dyDescent="0.25">
      <c r="A5180" s="382"/>
      <c r="B5180" s="383"/>
      <c r="C5180" s="254"/>
      <c r="D5180" s="45"/>
      <c r="E5180" s="45"/>
      <c r="F5180" s="334"/>
    </row>
    <row r="5181" spans="1:6" x14ac:dyDescent="0.25">
      <c r="A5181" s="382"/>
      <c r="B5181" s="383"/>
      <c r="C5181" s="254"/>
      <c r="D5181" s="45"/>
      <c r="E5181" s="45"/>
      <c r="F5181" s="334"/>
    </row>
    <row r="5182" spans="1:6" x14ac:dyDescent="0.25">
      <c r="A5182" s="382"/>
      <c r="B5182" s="383"/>
      <c r="C5182" s="254"/>
      <c r="D5182" s="45"/>
      <c r="E5182" s="45"/>
      <c r="F5182" s="334"/>
    </row>
    <row r="5183" spans="1:6" x14ac:dyDescent="0.25">
      <c r="A5183" s="382"/>
      <c r="B5183" s="383"/>
      <c r="C5183" s="254"/>
      <c r="D5183" s="45"/>
      <c r="E5183" s="45"/>
      <c r="F5183" s="334"/>
    </row>
    <row r="5184" spans="1:6" x14ac:dyDescent="0.25">
      <c r="A5184" s="382"/>
      <c r="B5184" s="383"/>
      <c r="C5184" s="254"/>
      <c r="D5184" s="45"/>
      <c r="E5184" s="45"/>
      <c r="F5184" s="334"/>
    </row>
    <row r="5185" spans="1:6" x14ac:dyDescent="0.25">
      <c r="A5185" s="382"/>
      <c r="B5185" s="383"/>
      <c r="C5185" s="254"/>
      <c r="D5185" s="45"/>
      <c r="E5185" s="45"/>
      <c r="F5185" s="334"/>
    </row>
    <row r="5186" spans="1:6" x14ac:dyDescent="0.25">
      <c r="A5186" s="382"/>
      <c r="B5186" s="383"/>
      <c r="C5186" s="254"/>
      <c r="D5186" s="45"/>
      <c r="E5186" s="45"/>
      <c r="F5186" s="334"/>
    </row>
    <row r="5187" spans="1:6" x14ac:dyDescent="0.25">
      <c r="A5187" s="382"/>
      <c r="B5187" s="383"/>
      <c r="C5187" s="254"/>
      <c r="D5187" s="45"/>
      <c r="E5187" s="45"/>
      <c r="F5187" s="334"/>
    </row>
    <row r="5188" spans="1:6" x14ac:dyDescent="0.25">
      <c r="A5188" s="382"/>
      <c r="B5188" s="383"/>
      <c r="C5188" s="254"/>
      <c r="D5188" s="45"/>
      <c r="E5188" s="45"/>
      <c r="F5188" s="334"/>
    </row>
    <row r="5189" spans="1:6" x14ac:dyDescent="0.25">
      <c r="A5189" s="382"/>
      <c r="B5189" s="383"/>
      <c r="C5189" s="254"/>
      <c r="D5189" s="45"/>
      <c r="E5189" s="45"/>
      <c r="F5189" s="334"/>
    </row>
    <row r="5190" spans="1:6" x14ac:dyDescent="0.25">
      <c r="A5190" s="382"/>
      <c r="B5190" s="383"/>
      <c r="C5190" s="254"/>
      <c r="D5190" s="45"/>
      <c r="E5190" s="45"/>
      <c r="F5190" s="334"/>
    </row>
    <row r="5191" spans="1:6" x14ac:dyDescent="0.25">
      <c r="A5191" s="382"/>
      <c r="B5191" s="383"/>
      <c r="C5191" s="254"/>
      <c r="D5191" s="45"/>
      <c r="E5191" s="45"/>
      <c r="F5191" s="334"/>
    </row>
    <row r="5192" spans="1:6" x14ac:dyDescent="0.25">
      <c r="A5192" s="382"/>
      <c r="B5192" s="383"/>
      <c r="C5192" s="254"/>
      <c r="D5192" s="45"/>
      <c r="E5192" s="45"/>
      <c r="F5192" s="334"/>
    </row>
    <row r="5193" spans="1:6" x14ac:dyDescent="0.25">
      <c r="A5193" s="382"/>
      <c r="B5193" s="383"/>
      <c r="C5193" s="254"/>
      <c r="D5193" s="45"/>
      <c r="E5193" s="45"/>
      <c r="F5193" s="334"/>
    </row>
    <row r="5194" spans="1:6" x14ac:dyDescent="0.25">
      <c r="A5194" s="382"/>
      <c r="B5194" s="383"/>
      <c r="C5194" s="254"/>
      <c r="D5194" s="45"/>
      <c r="E5194" s="45"/>
      <c r="F5194" s="334"/>
    </row>
    <row r="5195" spans="1:6" x14ac:dyDescent="0.25">
      <c r="A5195" s="382"/>
      <c r="B5195" s="383"/>
      <c r="C5195" s="254"/>
      <c r="D5195" s="45"/>
      <c r="E5195" s="45"/>
      <c r="F5195" s="334"/>
    </row>
    <row r="5196" spans="1:6" x14ac:dyDescent="0.25">
      <c r="A5196" s="382"/>
      <c r="B5196" s="383"/>
      <c r="C5196" s="254"/>
      <c r="D5196" s="45"/>
      <c r="E5196" s="45"/>
      <c r="F5196" s="334"/>
    </row>
    <row r="5197" spans="1:6" x14ac:dyDescent="0.25">
      <c r="A5197" s="382"/>
      <c r="B5197" s="383"/>
      <c r="C5197" s="254"/>
      <c r="D5197" s="45"/>
      <c r="E5197" s="45"/>
      <c r="F5197" s="334"/>
    </row>
    <row r="5198" spans="1:6" x14ac:dyDescent="0.25">
      <c r="A5198" s="382"/>
      <c r="B5198" s="383"/>
      <c r="C5198" s="254"/>
      <c r="D5198" s="45"/>
      <c r="E5198" s="45"/>
      <c r="F5198" s="334"/>
    </row>
    <row r="5199" spans="1:6" x14ac:dyDescent="0.25">
      <c r="A5199" s="382"/>
      <c r="B5199" s="383"/>
      <c r="C5199" s="254"/>
      <c r="D5199" s="45"/>
      <c r="E5199" s="45"/>
      <c r="F5199" s="334"/>
    </row>
    <row r="5200" spans="1:6" x14ac:dyDescent="0.25">
      <c r="A5200" s="382"/>
      <c r="B5200" s="383"/>
      <c r="C5200" s="254"/>
      <c r="D5200" s="45"/>
      <c r="E5200" s="45"/>
      <c r="F5200" s="334"/>
    </row>
    <row r="5201" spans="1:6" x14ac:dyDescent="0.25">
      <c r="A5201" s="382"/>
      <c r="B5201" s="383"/>
      <c r="C5201" s="254"/>
      <c r="D5201" s="45"/>
      <c r="E5201" s="45"/>
      <c r="F5201" s="334"/>
    </row>
    <row r="5202" spans="1:6" x14ac:dyDescent="0.25">
      <c r="A5202" s="382"/>
      <c r="B5202" s="383"/>
      <c r="C5202" s="254"/>
      <c r="D5202" s="45"/>
      <c r="E5202" s="45"/>
      <c r="F5202" s="334"/>
    </row>
    <row r="5203" spans="1:6" x14ac:dyDescent="0.25">
      <c r="A5203" s="382"/>
      <c r="B5203" s="383"/>
      <c r="C5203" s="254"/>
      <c r="D5203" s="45"/>
      <c r="E5203" s="45"/>
      <c r="F5203" s="334"/>
    </row>
    <row r="5204" spans="1:6" x14ac:dyDescent="0.25">
      <c r="A5204" s="382"/>
      <c r="B5204" s="383"/>
      <c r="C5204" s="254"/>
      <c r="D5204" s="45"/>
      <c r="E5204" s="45"/>
      <c r="F5204" s="334"/>
    </row>
    <row r="5205" spans="1:6" x14ac:dyDescent="0.25">
      <c r="A5205" s="382"/>
      <c r="B5205" s="383"/>
      <c r="C5205" s="254"/>
      <c r="D5205" s="45"/>
      <c r="E5205" s="45"/>
      <c r="F5205" s="334"/>
    </row>
    <row r="5206" spans="1:6" x14ac:dyDescent="0.25">
      <c r="A5206" s="382"/>
      <c r="B5206" s="383"/>
      <c r="C5206" s="254"/>
      <c r="D5206" s="45"/>
      <c r="E5206" s="45"/>
      <c r="F5206" s="334"/>
    </row>
    <row r="5207" spans="1:6" x14ac:dyDescent="0.25">
      <c r="A5207" s="382"/>
      <c r="B5207" s="383"/>
      <c r="C5207" s="254"/>
      <c r="D5207" s="45"/>
      <c r="E5207" s="45"/>
      <c r="F5207" s="334"/>
    </row>
    <row r="5208" spans="1:6" x14ac:dyDescent="0.25">
      <c r="A5208" s="382"/>
      <c r="B5208" s="383"/>
      <c r="C5208" s="254"/>
      <c r="D5208" s="45"/>
      <c r="E5208" s="45"/>
      <c r="F5208" s="334"/>
    </row>
    <row r="5209" spans="1:6" x14ac:dyDescent="0.25">
      <c r="A5209" s="382"/>
      <c r="B5209" s="383"/>
      <c r="C5209" s="254"/>
      <c r="D5209" s="45"/>
      <c r="E5209" s="45"/>
      <c r="F5209" s="334"/>
    </row>
    <row r="5210" spans="1:6" x14ac:dyDescent="0.25">
      <c r="A5210" s="382"/>
      <c r="B5210" s="383"/>
      <c r="C5210" s="254"/>
      <c r="D5210" s="45"/>
      <c r="E5210" s="45"/>
      <c r="F5210" s="334"/>
    </row>
    <row r="5211" spans="1:6" x14ac:dyDescent="0.25">
      <c r="A5211" s="382"/>
      <c r="B5211" s="383"/>
      <c r="C5211" s="254"/>
      <c r="D5211" s="45"/>
      <c r="E5211" s="45"/>
      <c r="F5211" s="334"/>
    </row>
    <row r="5212" spans="1:6" x14ac:dyDescent="0.25">
      <c r="A5212" s="382"/>
      <c r="B5212" s="383"/>
      <c r="C5212" s="254"/>
      <c r="D5212" s="45"/>
      <c r="E5212" s="45"/>
      <c r="F5212" s="334"/>
    </row>
    <row r="5213" spans="1:6" x14ac:dyDescent="0.25">
      <c r="A5213" s="382"/>
      <c r="B5213" s="383"/>
      <c r="C5213" s="254"/>
      <c r="D5213" s="45"/>
      <c r="E5213" s="45"/>
      <c r="F5213" s="334"/>
    </row>
    <row r="5214" spans="1:6" x14ac:dyDescent="0.25">
      <c r="A5214" s="382"/>
      <c r="B5214" s="383"/>
      <c r="C5214" s="254"/>
      <c r="D5214" s="45"/>
      <c r="E5214" s="45"/>
      <c r="F5214" s="334"/>
    </row>
    <row r="5215" spans="1:6" x14ac:dyDescent="0.25">
      <c r="A5215" s="382"/>
      <c r="B5215" s="383"/>
      <c r="C5215" s="254"/>
      <c r="D5215" s="45"/>
      <c r="E5215" s="45"/>
      <c r="F5215" s="334"/>
    </row>
    <row r="5216" spans="1:6" x14ac:dyDescent="0.25">
      <c r="A5216" s="382"/>
      <c r="B5216" s="383"/>
      <c r="C5216" s="254"/>
      <c r="D5216" s="45"/>
      <c r="E5216" s="45"/>
      <c r="F5216" s="334"/>
    </row>
    <row r="5217" spans="1:6" x14ac:dyDescent="0.25">
      <c r="A5217" s="382"/>
      <c r="B5217" s="383"/>
      <c r="C5217" s="254"/>
      <c r="D5217" s="45"/>
      <c r="E5217" s="45"/>
      <c r="F5217" s="334"/>
    </row>
    <row r="5218" spans="1:6" x14ac:dyDescent="0.25">
      <c r="A5218" s="382"/>
      <c r="B5218" s="383"/>
      <c r="C5218" s="254"/>
      <c r="D5218" s="45"/>
      <c r="E5218" s="45"/>
      <c r="F5218" s="334"/>
    </row>
    <row r="5219" spans="1:6" x14ac:dyDescent="0.25">
      <c r="A5219" s="382"/>
      <c r="B5219" s="383"/>
      <c r="C5219" s="254"/>
      <c r="D5219" s="45"/>
      <c r="E5219" s="45"/>
      <c r="F5219" s="334"/>
    </row>
    <row r="5220" spans="1:6" x14ac:dyDescent="0.25">
      <c r="A5220" s="382"/>
      <c r="B5220" s="383"/>
      <c r="C5220" s="254"/>
      <c r="D5220" s="45"/>
      <c r="E5220" s="45"/>
      <c r="F5220" s="334"/>
    </row>
    <row r="5221" spans="1:6" x14ac:dyDescent="0.25">
      <c r="A5221" s="382"/>
      <c r="B5221" s="383"/>
      <c r="C5221" s="254"/>
      <c r="D5221" s="45"/>
      <c r="E5221" s="45"/>
      <c r="F5221" s="334"/>
    </row>
    <row r="5222" spans="1:6" x14ac:dyDescent="0.25">
      <c r="A5222" s="382"/>
      <c r="B5222" s="383"/>
      <c r="C5222" s="254"/>
      <c r="D5222" s="45"/>
      <c r="E5222" s="45"/>
      <c r="F5222" s="334"/>
    </row>
    <row r="5223" spans="1:6" x14ac:dyDescent="0.25">
      <c r="A5223" s="382"/>
      <c r="B5223" s="383"/>
      <c r="C5223" s="254"/>
      <c r="D5223" s="45"/>
      <c r="E5223" s="45"/>
      <c r="F5223" s="334"/>
    </row>
    <row r="5224" spans="1:6" x14ac:dyDescent="0.25">
      <c r="A5224" s="382"/>
      <c r="B5224" s="383"/>
      <c r="C5224" s="254"/>
      <c r="D5224" s="45"/>
      <c r="E5224" s="45"/>
      <c r="F5224" s="334"/>
    </row>
    <row r="5225" spans="1:6" x14ac:dyDescent="0.25">
      <c r="A5225" s="382"/>
      <c r="B5225" s="383"/>
      <c r="C5225" s="254"/>
      <c r="D5225" s="45"/>
      <c r="E5225" s="45"/>
      <c r="F5225" s="334"/>
    </row>
    <row r="5226" spans="1:6" x14ac:dyDescent="0.25">
      <c r="A5226" s="382"/>
      <c r="B5226" s="383"/>
      <c r="C5226" s="254"/>
      <c r="D5226" s="45"/>
      <c r="E5226" s="45"/>
      <c r="F5226" s="334"/>
    </row>
    <row r="5227" spans="1:6" x14ac:dyDescent="0.25">
      <c r="A5227" s="382"/>
      <c r="B5227" s="383"/>
      <c r="C5227" s="254"/>
      <c r="D5227" s="45"/>
      <c r="E5227" s="45"/>
      <c r="F5227" s="334"/>
    </row>
    <row r="5228" spans="1:6" x14ac:dyDescent="0.25">
      <c r="A5228" s="382"/>
      <c r="B5228" s="383"/>
      <c r="C5228" s="254"/>
      <c r="D5228" s="45"/>
      <c r="E5228" s="45"/>
      <c r="F5228" s="334"/>
    </row>
    <row r="5229" spans="1:6" x14ac:dyDescent="0.25">
      <c r="A5229" s="382"/>
      <c r="B5229" s="383"/>
      <c r="C5229" s="254"/>
      <c r="D5229" s="45"/>
      <c r="E5229" s="45"/>
      <c r="F5229" s="334"/>
    </row>
    <row r="5230" spans="1:6" x14ac:dyDescent="0.25">
      <c r="A5230" s="382"/>
      <c r="B5230" s="383"/>
      <c r="C5230" s="254"/>
      <c r="D5230" s="45"/>
      <c r="E5230" s="45"/>
      <c r="F5230" s="334"/>
    </row>
    <row r="5231" spans="1:6" x14ac:dyDescent="0.25">
      <c r="A5231" s="382"/>
      <c r="B5231" s="383"/>
      <c r="C5231" s="254"/>
      <c r="D5231" s="45"/>
      <c r="E5231" s="45"/>
      <c r="F5231" s="334"/>
    </row>
    <row r="5232" spans="1:6" x14ac:dyDescent="0.25">
      <c r="A5232" s="382"/>
      <c r="B5232" s="383"/>
      <c r="C5232" s="254"/>
      <c r="D5232" s="45"/>
      <c r="E5232" s="45"/>
      <c r="F5232" s="334"/>
    </row>
    <row r="5233" spans="1:6" x14ac:dyDescent="0.25">
      <c r="A5233" s="382"/>
      <c r="B5233" s="383"/>
      <c r="C5233" s="254"/>
      <c r="D5233" s="45"/>
      <c r="E5233" s="45"/>
      <c r="F5233" s="334"/>
    </row>
    <row r="5234" spans="1:6" x14ac:dyDescent="0.25">
      <c r="A5234" s="382"/>
      <c r="B5234" s="383"/>
      <c r="C5234" s="254"/>
      <c r="D5234" s="45"/>
      <c r="E5234" s="45"/>
      <c r="F5234" s="334"/>
    </row>
    <row r="5235" spans="1:6" x14ac:dyDescent="0.25">
      <c r="A5235" s="382"/>
      <c r="B5235" s="383"/>
      <c r="C5235" s="254"/>
      <c r="D5235" s="45"/>
      <c r="E5235" s="45"/>
      <c r="F5235" s="334"/>
    </row>
    <row r="5236" spans="1:6" x14ac:dyDescent="0.25">
      <c r="A5236" s="382"/>
      <c r="B5236" s="383"/>
      <c r="C5236" s="254"/>
      <c r="D5236" s="45"/>
      <c r="E5236" s="45"/>
      <c r="F5236" s="334"/>
    </row>
    <row r="5237" spans="1:6" x14ac:dyDescent="0.25">
      <c r="A5237" s="382"/>
      <c r="B5237" s="383"/>
      <c r="C5237" s="254"/>
      <c r="D5237" s="45"/>
      <c r="E5237" s="45"/>
      <c r="F5237" s="334"/>
    </row>
    <row r="5238" spans="1:6" x14ac:dyDescent="0.25">
      <c r="A5238" s="382"/>
      <c r="B5238" s="383"/>
      <c r="C5238" s="254"/>
      <c r="D5238" s="45"/>
      <c r="E5238" s="45"/>
      <c r="F5238" s="334"/>
    </row>
    <row r="5239" spans="1:6" x14ac:dyDescent="0.25">
      <c r="A5239" s="382"/>
      <c r="B5239" s="383"/>
      <c r="C5239" s="254"/>
      <c r="D5239" s="45"/>
      <c r="E5239" s="45"/>
      <c r="F5239" s="334"/>
    </row>
    <row r="5240" spans="1:6" x14ac:dyDescent="0.25">
      <c r="A5240" s="382"/>
      <c r="B5240" s="383"/>
      <c r="C5240" s="254"/>
      <c r="D5240" s="45"/>
      <c r="E5240" s="45"/>
      <c r="F5240" s="334"/>
    </row>
    <row r="5241" spans="1:6" x14ac:dyDescent="0.25">
      <c r="A5241" s="382"/>
      <c r="B5241" s="383"/>
      <c r="C5241" s="254"/>
      <c r="D5241" s="45"/>
      <c r="E5241" s="45"/>
      <c r="F5241" s="334"/>
    </row>
    <row r="5242" spans="1:6" x14ac:dyDescent="0.25">
      <c r="A5242" s="382"/>
      <c r="B5242" s="383"/>
      <c r="C5242" s="254"/>
      <c r="D5242" s="45"/>
      <c r="E5242" s="45"/>
      <c r="F5242" s="334"/>
    </row>
    <row r="5243" spans="1:6" x14ac:dyDescent="0.25">
      <c r="A5243" s="382"/>
      <c r="B5243" s="383"/>
      <c r="C5243" s="254"/>
      <c r="D5243" s="45"/>
      <c r="E5243" s="45"/>
      <c r="F5243" s="334"/>
    </row>
    <row r="5244" spans="1:6" x14ac:dyDescent="0.25">
      <c r="A5244" s="382"/>
      <c r="B5244" s="383"/>
      <c r="C5244" s="254"/>
      <c r="D5244" s="45"/>
      <c r="E5244" s="45"/>
      <c r="F5244" s="334"/>
    </row>
    <row r="5245" spans="1:6" x14ac:dyDescent="0.25">
      <c r="A5245" s="382"/>
      <c r="B5245" s="383"/>
      <c r="C5245" s="254"/>
      <c r="D5245" s="45"/>
      <c r="E5245" s="45"/>
      <c r="F5245" s="334"/>
    </row>
    <row r="5246" spans="1:6" x14ac:dyDescent="0.25">
      <c r="A5246" s="382"/>
      <c r="B5246" s="383"/>
      <c r="C5246" s="254"/>
      <c r="D5246" s="45"/>
      <c r="E5246" s="45"/>
      <c r="F5246" s="334"/>
    </row>
    <row r="5247" spans="1:6" x14ac:dyDescent="0.25">
      <c r="A5247" s="382"/>
      <c r="B5247" s="383"/>
      <c r="C5247" s="254"/>
      <c r="D5247" s="45"/>
      <c r="E5247" s="45"/>
      <c r="F5247" s="334"/>
    </row>
    <row r="5248" spans="1:6" x14ac:dyDescent="0.25">
      <c r="A5248" s="382"/>
      <c r="B5248" s="383"/>
      <c r="C5248" s="254"/>
      <c r="D5248" s="45"/>
      <c r="E5248" s="45"/>
      <c r="F5248" s="334"/>
    </row>
    <row r="5249" spans="1:6" x14ac:dyDescent="0.25">
      <c r="A5249" s="382"/>
      <c r="B5249" s="383"/>
      <c r="C5249" s="254"/>
      <c r="D5249" s="45"/>
      <c r="E5249" s="45"/>
      <c r="F5249" s="334"/>
    </row>
    <row r="5250" spans="1:6" x14ac:dyDescent="0.25">
      <c r="A5250" s="382"/>
      <c r="B5250" s="383"/>
      <c r="C5250" s="254"/>
      <c r="D5250" s="45"/>
      <c r="E5250" s="45"/>
      <c r="F5250" s="334"/>
    </row>
    <row r="5251" spans="1:6" x14ac:dyDescent="0.25">
      <c r="A5251" s="382"/>
      <c r="B5251" s="383"/>
      <c r="C5251" s="254"/>
      <c r="D5251" s="45"/>
      <c r="E5251" s="45"/>
      <c r="F5251" s="334"/>
    </row>
    <row r="5252" spans="1:6" x14ac:dyDescent="0.25">
      <c r="A5252" s="382"/>
      <c r="B5252" s="383"/>
      <c r="C5252" s="254"/>
      <c r="D5252" s="45"/>
      <c r="E5252" s="45"/>
      <c r="F5252" s="334"/>
    </row>
    <row r="5253" spans="1:6" x14ac:dyDescent="0.25">
      <c r="A5253" s="382"/>
      <c r="B5253" s="383"/>
      <c r="C5253" s="254"/>
      <c r="D5253" s="45"/>
      <c r="E5253" s="45"/>
      <c r="F5253" s="334"/>
    </row>
    <row r="5254" spans="1:6" x14ac:dyDescent="0.25">
      <c r="A5254" s="382"/>
      <c r="B5254" s="383"/>
      <c r="C5254" s="254"/>
      <c r="D5254" s="45"/>
      <c r="E5254" s="45"/>
      <c r="F5254" s="334"/>
    </row>
    <row r="5255" spans="1:6" x14ac:dyDescent="0.25">
      <c r="A5255" s="382"/>
      <c r="B5255" s="383"/>
      <c r="C5255" s="254"/>
      <c r="D5255" s="45"/>
      <c r="E5255" s="45"/>
      <c r="F5255" s="334"/>
    </row>
    <row r="5256" spans="1:6" x14ac:dyDescent="0.25">
      <c r="A5256" s="382"/>
      <c r="B5256" s="383"/>
      <c r="C5256" s="254"/>
      <c r="D5256" s="45"/>
      <c r="E5256" s="45"/>
      <c r="F5256" s="334"/>
    </row>
    <row r="5257" spans="1:6" x14ac:dyDescent="0.25">
      <c r="A5257" s="382"/>
      <c r="B5257" s="383"/>
      <c r="C5257" s="254"/>
      <c r="D5257" s="45"/>
      <c r="E5257" s="45"/>
      <c r="F5257" s="334"/>
    </row>
    <row r="5258" spans="1:6" x14ac:dyDescent="0.25">
      <c r="A5258" s="382"/>
      <c r="B5258" s="383"/>
      <c r="C5258" s="254"/>
      <c r="D5258" s="45"/>
      <c r="E5258" s="45"/>
      <c r="F5258" s="334"/>
    </row>
    <row r="5259" spans="1:6" x14ac:dyDescent="0.25">
      <c r="A5259" s="382"/>
      <c r="B5259" s="383"/>
      <c r="C5259" s="254"/>
      <c r="D5259" s="45"/>
      <c r="E5259" s="45"/>
      <c r="F5259" s="334"/>
    </row>
    <row r="5260" spans="1:6" x14ac:dyDescent="0.25">
      <c r="A5260" s="382"/>
      <c r="B5260" s="383"/>
      <c r="C5260" s="254"/>
      <c r="D5260" s="45"/>
      <c r="E5260" s="45"/>
      <c r="F5260" s="334"/>
    </row>
    <row r="5261" spans="1:6" x14ac:dyDescent="0.25">
      <c r="A5261" s="382"/>
      <c r="B5261" s="383"/>
      <c r="C5261" s="254"/>
      <c r="D5261" s="45"/>
      <c r="E5261" s="45"/>
      <c r="F5261" s="334"/>
    </row>
    <row r="5262" spans="1:6" x14ac:dyDescent="0.25">
      <c r="A5262" s="382"/>
      <c r="B5262" s="383"/>
      <c r="C5262" s="254"/>
      <c r="D5262" s="45"/>
      <c r="E5262" s="45"/>
      <c r="F5262" s="334"/>
    </row>
    <row r="5263" spans="1:6" x14ac:dyDescent="0.25">
      <c r="A5263" s="382"/>
      <c r="B5263" s="383"/>
      <c r="C5263" s="254"/>
      <c r="D5263" s="45"/>
      <c r="E5263" s="45"/>
      <c r="F5263" s="334"/>
    </row>
    <row r="5264" spans="1:6" x14ac:dyDescent="0.25">
      <c r="A5264" s="382"/>
      <c r="B5264" s="383"/>
      <c r="C5264" s="254"/>
      <c r="D5264" s="45"/>
      <c r="E5264" s="45"/>
      <c r="F5264" s="334"/>
    </row>
    <row r="5265" spans="1:6" x14ac:dyDescent="0.25">
      <c r="A5265" s="382"/>
      <c r="B5265" s="383"/>
      <c r="C5265" s="254"/>
      <c r="D5265" s="45"/>
      <c r="E5265" s="45"/>
      <c r="F5265" s="334"/>
    </row>
    <row r="5266" spans="1:6" x14ac:dyDescent="0.25">
      <c r="A5266" s="382"/>
      <c r="B5266" s="383"/>
      <c r="C5266" s="254"/>
      <c r="D5266" s="45"/>
      <c r="E5266" s="45"/>
      <c r="F5266" s="334"/>
    </row>
    <row r="5267" spans="1:6" x14ac:dyDescent="0.25">
      <c r="A5267" s="382"/>
      <c r="B5267" s="383"/>
      <c r="C5267" s="254"/>
      <c r="D5267" s="45"/>
      <c r="E5267" s="45"/>
      <c r="F5267" s="334"/>
    </row>
    <row r="5268" spans="1:6" x14ac:dyDescent="0.25">
      <c r="A5268" s="382"/>
      <c r="B5268" s="383"/>
      <c r="C5268" s="254"/>
      <c r="D5268" s="45"/>
      <c r="E5268" s="45"/>
      <c r="F5268" s="334"/>
    </row>
    <row r="5269" spans="1:6" x14ac:dyDescent="0.25">
      <c r="A5269" s="382"/>
      <c r="B5269" s="383"/>
      <c r="C5269" s="254"/>
      <c r="D5269" s="45"/>
      <c r="E5269" s="45"/>
      <c r="F5269" s="334"/>
    </row>
    <row r="5270" spans="1:6" x14ac:dyDescent="0.25">
      <c r="A5270" s="382"/>
      <c r="B5270" s="383"/>
      <c r="C5270" s="254"/>
      <c r="D5270" s="45"/>
      <c r="E5270" s="45"/>
      <c r="F5270" s="334"/>
    </row>
    <row r="5271" spans="1:6" x14ac:dyDescent="0.25">
      <c r="A5271" s="382"/>
      <c r="B5271" s="383"/>
      <c r="C5271" s="254"/>
      <c r="D5271" s="45"/>
      <c r="E5271" s="45"/>
      <c r="F5271" s="334"/>
    </row>
    <row r="5272" spans="1:6" x14ac:dyDescent="0.25">
      <c r="A5272" s="382"/>
      <c r="B5272" s="383"/>
      <c r="C5272" s="254"/>
      <c r="D5272" s="45"/>
      <c r="E5272" s="45"/>
      <c r="F5272" s="334"/>
    </row>
    <row r="5273" spans="1:6" x14ac:dyDescent="0.25">
      <c r="A5273" s="382"/>
      <c r="B5273" s="383"/>
      <c r="C5273" s="254"/>
      <c r="D5273" s="45"/>
      <c r="E5273" s="45"/>
      <c r="F5273" s="334"/>
    </row>
    <row r="5274" spans="1:6" x14ac:dyDescent="0.25">
      <c r="A5274" s="382"/>
      <c r="B5274" s="383"/>
      <c r="C5274" s="254"/>
      <c r="D5274" s="45"/>
      <c r="E5274" s="45"/>
      <c r="F5274" s="334"/>
    </row>
    <row r="5275" spans="1:6" x14ac:dyDescent="0.25">
      <c r="A5275" s="382"/>
      <c r="B5275" s="383"/>
      <c r="C5275" s="254"/>
      <c r="D5275" s="45"/>
      <c r="E5275" s="45"/>
      <c r="F5275" s="334"/>
    </row>
    <row r="5276" spans="1:6" x14ac:dyDescent="0.25">
      <c r="A5276" s="382"/>
      <c r="B5276" s="383"/>
      <c r="C5276" s="254"/>
      <c r="D5276" s="45"/>
      <c r="E5276" s="45"/>
      <c r="F5276" s="334"/>
    </row>
    <row r="5277" spans="1:6" x14ac:dyDescent="0.25">
      <c r="A5277" s="382"/>
      <c r="B5277" s="383"/>
      <c r="C5277" s="254"/>
      <c r="D5277" s="45"/>
      <c r="E5277" s="45"/>
      <c r="F5277" s="334"/>
    </row>
    <row r="5278" spans="1:6" x14ac:dyDescent="0.25">
      <c r="A5278" s="382"/>
      <c r="B5278" s="383"/>
      <c r="C5278" s="254"/>
      <c r="D5278" s="45"/>
      <c r="E5278" s="45"/>
      <c r="F5278" s="334"/>
    </row>
    <row r="5279" spans="1:6" x14ac:dyDescent="0.25">
      <c r="A5279" s="382"/>
      <c r="B5279" s="383"/>
      <c r="C5279" s="254"/>
      <c r="D5279" s="45"/>
      <c r="E5279" s="45"/>
      <c r="F5279" s="334"/>
    </row>
    <row r="5280" spans="1:6" x14ac:dyDescent="0.25">
      <c r="A5280" s="382"/>
      <c r="B5280" s="383"/>
      <c r="C5280" s="254"/>
      <c r="D5280" s="45"/>
      <c r="E5280" s="45"/>
      <c r="F5280" s="334"/>
    </row>
    <row r="5281" spans="1:6" x14ac:dyDescent="0.25">
      <c r="A5281" s="382"/>
      <c r="B5281" s="383"/>
      <c r="C5281" s="254"/>
      <c r="D5281" s="45"/>
      <c r="E5281" s="45"/>
      <c r="F5281" s="334"/>
    </row>
    <row r="5282" spans="1:6" x14ac:dyDescent="0.25">
      <c r="A5282" s="382"/>
      <c r="B5282" s="383"/>
      <c r="C5282" s="254"/>
      <c r="D5282" s="45"/>
      <c r="E5282" s="45"/>
      <c r="F5282" s="334"/>
    </row>
    <row r="5283" spans="1:6" x14ac:dyDescent="0.25">
      <c r="A5283" s="382"/>
      <c r="B5283" s="383"/>
      <c r="C5283" s="254"/>
      <c r="D5283" s="45"/>
      <c r="E5283" s="45"/>
      <c r="F5283" s="334"/>
    </row>
    <row r="5284" spans="1:6" x14ac:dyDescent="0.25">
      <c r="A5284" s="382"/>
      <c r="B5284" s="383"/>
      <c r="C5284" s="254"/>
      <c r="D5284" s="45"/>
      <c r="E5284" s="45"/>
      <c r="F5284" s="334"/>
    </row>
    <row r="5285" spans="1:6" x14ac:dyDescent="0.25">
      <c r="A5285" s="382"/>
      <c r="B5285" s="383"/>
      <c r="C5285" s="254"/>
      <c r="D5285" s="45"/>
      <c r="E5285" s="45"/>
      <c r="F5285" s="334"/>
    </row>
    <row r="5286" spans="1:6" x14ac:dyDescent="0.25">
      <c r="A5286" s="382"/>
      <c r="B5286" s="383"/>
      <c r="C5286" s="254"/>
      <c r="D5286" s="45"/>
      <c r="E5286" s="45"/>
      <c r="F5286" s="334"/>
    </row>
    <row r="5287" spans="1:6" x14ac:dyDescent="0.25">
      <c r="A5287" s="382"/>
      <c r="B5287" s="383"/>
      <c r="C5287" s="254"/>
      <c r="D5287" s="45"/>
      <c r="E5287" s="45"/>
      <c r="F5287" s="334"/>
    </row>
    <row r="5288" spans="1:6" x14ac:dyDescent="0.25">
      <c r="A5288" s="382"/>
      <c r="B5288" s="383"/>
      <c r="C5288" s="254"/>
      <c r="D5288" s="45"/>
      <c r="E5288" s="45"/>
      <c r="F5288" s="334"/>
    </row>
    <row r="5289" spans="1:6" x14ac:dyDescent="0.25">
      <c r="A5289" s="382"/>
      <c r="B5289" s="383"/>
      <c r="C5289" s="254"/>
      <c r="D5289" s="45"/>
      <c r="E5289" s="45"/>
      <c r="F5289" s="334"/>
    </row>
    <row r="5290" spans="1:6" x14ac:dyDescent="0.25">
      <c r="A5290" s="382"/>
      <c r="B5290" s="383"/>
      <c r="C5290" s="254"/>
      <c r="D5290" s="45"/>
      <c r="E5290" s="45"/>
      <c r="F5290" s="334"/>
    </row>
    <row r="5291" spans="1:6" x14ac:dyDescent="0.25">
      <c r="A5291" s="382"/>
      <c r="B5291" s="383"/>
      <c r="C5291" s="254"/>
      <c r="D5291" s="45"/>
      <c r="E5291" s="45"/>
      <c r="F5291" s="334"/>
    </row>
    <row r="5292" spans="1:6" x14ac:dyDescent="0.25">
      <c r="A5292" s="382"/>
      <c r="B5292" s="383"/>
      <c r="C5292" s="254"/>
      <c r="D5292" s="45"/>
      <c r="E5292" s="45"/>
      <c r="F5292" s="334"/>
    </row>
    <row r="5293" spans="1:6" x14ac:dyDescent="0.25">
      <c r="A5293" s="382"/>
      <c r="B5293" s="383"/>
      <c r="C5293" s="254"/>
      <c r="D5293" s="45"/>
      <c r="E5293" s="45"/>
      <c r="F5293" s="334"/>
    </row>
    <row r="5294" spans="1:6" x14ac:dyDescent="0.25">
      <c r="A5294" s="382"/>
      <c r="B5294" s="383"/>
      <c r="C5294" s="254"/>
      <c r="D5294" s="45"/>
      <c r="E5294" s="45"/>
      <c r="F5294" s="334"/>
    </row>
    <row r="5295" spans="1:6" x14ac:dyDescent="0.25">
      <c r="A5295" s="382"/>
      <c r="B5295" s="383"/>
      <c r="C5295" s="254"/>
      <c r="D5295" s="45"/>
      <c r="E5295" s="45"/>
      <c r="F5295" s="334"/>
    </row>
    <row r="5296" spans="1:6" x14ac:dyDescent="0.25">
      <c r="A5296" s="382"/>
      <c r="B5296" s="383"/>
      <c r="C5296" s="254"/>
      <c r="D5296" s="45"/>
      <c r="E5296" s="45"/>
      <c r="F5296" s="334"/>
    </row>
    <row r="5297" spans="1:6" x14ac:dyDescent="0.25">
      <c r="A5297" s="382"/>
      <c r="B5297" s="383"/>
      <c r="C5297" s="254"/>
      <c r="D5297" s="45"/>
      <c r="E5297" s="45"/>
      <c r="F5297" s="334"/>
    </row>
    <row r="5298" spans="1:6" x14ac:dyDescent="0.25">
      <c r="A5298" s="382"/>
      <c r="B5298" s="383"/>
      <c r="C5298" s="254"/>
      <c r="D5298" s="45"/>
      <c r="E5298" s="45"/>
      <c r="F5298" s="334"/>
    </row>
    <row r="5299" spans="1:6" x14ac:dyDescent="0.25">
      <c r="A5299" s="382"/>
      <c r="B5299" s="383"/>
      <c r="C5299" s="254"/>
      <c r="D5299" s="45"/>
      <c r="E5299" s="45"/>
      <c r="F5299" s="334"/>
    </row>
    <row r="5300" spans="1:6" x14ac:dyDescent="0.25">
      <c r="A5300" s="382"/>
      <c r="B5300" s="383"/>
      <c r="C5300" s="254"/>
      <c r="D5300" s="45"/>
      <c r="E5300" s="45"/>
      <c r="F5300" s="334"/>
    </row>
    <row r="5301" spans="1:6" x14ac:dyDescent="0.25">
      <c r="A5301" s="382"/>
      <c r="B5301" s="383"/>
      <c r="C5301" s="254"/>
      <c r="D5301" s="45"/>
      <c r="E5301" s="45"/>
      <c r="F5301" s="334"/>
    </row>
    <row r="5302" spans="1:6" x14ac:dyDescent="0.25">
      <c r="A5302" s="382"/>
      <c r="B5302" s="383"/>
      <c r="C5302" s="254"/>
      <c r="D5302" s="45"/>
      <c r="E5302" s="45"/>
      <c r="F5302" s="334"/>
    </row>
    <row r="5303" spans="1:6" x14ac:dyDescent="0.25">
      <c r="A5303" s="382"/>
      <c r="B5303" s="383"/>
      <c r="C5303" s="254"/>
      <c r="D5303" s="45"/>
      <c r="E5303" s="45"/>
      <c r="F5303" s="334"/>
    </row>
    <row r="5304" spans="1:6" x14ac:dyDescent="0.25">
      <c r="A5304" s="382"/>
      <c r="B5304" s="383"/>
      <c r="C5304" s="254"/>
      <c r="D5304" s="45"/>
      <c r="E5304" s="45"/>
      <c r="F5304" s="334"/>
    </row>
    <row r="5305" spans="1:6" x14ac:dyDescent="0.25">
      <c r="A5305" s="382"/>
      <c r="B5305" s="383"/>
      <c r="C5305" s="254"/>
      <c r="D5305" s="45"/>
      <c r="E5305" s="45"/>
      <c r="F5305" s="334"/>
    </row>
    <row r="5306" spans="1:6" x14ac:dyDescent="0.25">
      <c r="A5306" s="382"/>
      <c r="B5306" s="383"/>
      <c r="C5306" s="254"/>
      <c r="D5306" s="45"/>
      <c r="E5306" s="45"/>
      <c r="F5306" s="334"/>
    </row>
    <row r="5307" spans="1:6" x14ac:dyDescent="0.25">
      <c r="A5307" s="382"/>
      <c r="B5307" s="383"/>
      <c r="C5307" s="254"/>
      <c r="D5307" s="45"/>
      <c r="E5307" s="45"/>
      <c r="F5307" s="334"/>
    </row>
    <row r="5308" spans="1:6" x14ac:dyDescent="0.25">
      <c r="A5308" s="382"/>
      <c r="B5308" s="383"/>
      <c r="C5308" s="254"/>
      <c r="D5308" s="45"/>
      <c r="E5308" s="45"/>
      <c r="F5308" s="334"/>
    </row>
    <row r="5309" spans="1:6" x14ac:dyDescent="0.25">
      <c r="A5309" s="382"/>
      <c r="B5309" s="383"/>
      <c r="C5309" s="254"/>
      <c r="D5309" s="45"/>
      <c r="E5309" s="45"/>
      <c r="F5309" s="334"/>
    </row>
    <row r="5310" spans="1:6" x14ac:dyDescent="0.25">
      <c r="A5310" s="382"/>
      <c r="B5310" s="383"/>
      <c r="C5310" s="254"/>
      <c r="D5310" s="45"/>
      <c r="E5310" s="45"/>
      <c r="F5310" s="334"/>
    </row>
    <row r="5311" spans="1:6" x14ac:dyDescent="0.25">
      <c r="A5311" s="382"/>
      <c r="B5311" s="383"/>
      <c r="C5311" s="254"/>
      <c r="D5311" s="45"/>
      <c r="E5311" s="45"/>
      <c r="F5311" s="334"/>
    </row>
    <row r="5312" spans="1:6" x14ac:dyDescent="0.25">
      <c r="A5312" s="382"/>
      <c r="B5312" s="383"/>
      <c r="C5312" s="254"/>
      <c r="D5312" s="45"/>
      <c r="E5312" s="45"/>
      <c r="F5312" s="334"/>
    </row>
    <row r="5313" spans="1:6" x14ac:dyDescent="0.25">
      <c r="A5313" s="382"/>
      <c r="B5313" s="383"/>
      <c r="C5313" s="254"/>
      <c r="D5313" s="45"/>
      <c r="E5313" s="45"/>
      <c r="F5313" s="334"/>
    </row>
    <row r="5314" spans="1:6" x14ac:dyDescent="0.25">
      <c r="A5314" s="382"/>
      <c r="B5314" s="383"/>
      <c r="C5314" s="254"/>
      <c r="D5314" s="45"/>
      <c r="E5314" s="45"/>
      <c r="F5314" s="334"/>
    </row>
    <row r="5315" spans="1:6" x14ac:dyDescent="0.25">
      <c r="A5315" s="382"/>
      <c r="B5315" s="383"/>
      <c r="C5315" s="254"/>
      <c r="D5315" s="45"/>
      <c r="E5315" s="45"/>
      <c r="F5315" s="334"/>
    </row>
    <row r="5316" spans="1:6" x14ac:dyDescent="0.25">
      <c r="A5316" s="382"/>
      <c r="B5316" s="383"/>
      <c r="C5316" s="254"/>
      <c r="D5316" s="45"/>
      <c r="E5316" s="45"/>
      <c r="F5316" s="334"/>
    </row>
    <row r="5317" spans="1:6" x14ac:dyDescent="0.25">
      <c r="A5317" s="382"/>
      <c r="B5317" s="383"/>
      <c r="C5317" s="254"/>
      <c r="D5317" s="45"/>
      <c r="E5317" s="45"/>
      <c r="F5317" s="334"/>
    </row>
    <row r="5318" spans="1:6" x14ac:dyDescent="0.25">
      <c r="A5318" s="382"/>
      <c r="B5318" s="383"/>
      <c r="C5318" s="254"/>
      <c r="D5318" s="45"/>
      <c r="E5318" s="45"/>
      <c r="F5318" s="334"/>
    </row>
    <row r="5319" spans="1:6" x14ac:dyDescent="0.25">
      <c r="A5319" s="382"/>
      <c r="B5319" s="383"/>
      <c r="C5319" s="254"/>
      <c r="D5319" s="45"/>
      <c r="E5319" s="45"/>
      <c r="F5319" s="334"/>
    </row>
    <row r="5320" spans="1:6" x14ac:dyDescent="0.25">
      <c r="A5320" s="382"/>
      <c r="B5320" s="383"/>
      <c r="C5320" s="254"/>
      <c r="D5320" s="45"/>
      <c r="E5320" s="45"/>
      <c r="F5320" s="334"/>
    </row>
    <row r="5321" spans="1:6" x14ac:dyDescent="0.25">
      <c r="A5321" s="382"/>
      <c r="B5321" s="383"/>
      <c r="C5321" s="254"/>
      <c r="D5321" s="45"/>
      <c r="E5321" s="45"/>
      <c r="F5321" s="334"/>
    </row>
    <row r="5322" spans="1:6" x14ac:dyDescent="0.25">
      <c r="A5322" s="382"/>
      <c r="B5322" s="383"/>
      <c r="C5322" s="254"/>
      <c r="D5322" s="45"/>
      <c r="E5322" s="45"/>
      <c r="F5322" s="334"/>
    </row>
    <row r="5323" spans="1:6" x14ac:dyDescent="0.25">
      <c r="A5323" s="382"/>
      <c r="B5323" s="383"/>
      <c r="C5323" s="254"/>
      <c r="D5323" s="45"/>
      <c r="E5323" s="45"/>
      <c r="F5323" s="334"/>
    </row>
    <row r="5324" spans="1:6" x14ac:dyDescent="0.25">
      <c r="A5324" s="382"/>
      <c r="B5324" s="383"/>
      <c r="C5324" s="254"/>
      <c r="D5324" s="45"/>
      <c r="E5324" s="45"/>
      <c r="F5324" s="334"/>
    </row>
    <row r="5325" spans="1:6" x14ac:dyDescent="0.25">
      <c r="A5325" s="382"/>
      <c r="B5325" s="383"/>
      <c r="C5325" s="254"/>
      <c r="D5325" s="45"/>
      <c r="E5325" s="45"/>
      <c r="F5325" s="334"/>
    </row>
    <row r="5326" spans="1:6" x14ac:dyDescent="0.25">
      <c r="A5326" s="382"/>
      <c r="B5326" s="383"/>
      <c r="C5326" s="254"/>
      <c r="D5326" s="45"/>
      <c r="E5326" s="45"/>
      <c r="F5326" s="334"/>
    </row>
    <row r="5327" spans="1:6" x14ac:dyDescent="0.25">
      <c r="A5327" s="382"/>
      <c r="B5327" s="383"/>
      <c r="C5327" s="254"/>
      <c r="D5327" s="45"/>
      <c r="E5327" s="45"/>
      <c r="F5327" s="334"/>
    </row>
    <row r="5328" spans="1:6" x14ac:dyDescent="0.25">
      <c r="A5328" s="382"/>
      <c r="B5328" s="383"/>
      <c r="C5328" s="254"/>
      <c r="D5328" s="45"/>
      <c r="E5328" s="45"/>
      <c r="F5328" s="334"/>
    </row>
    <row r="5329" spans="1:6" x14ac:dyDescent="0.25">
      <c r="A5329" s="382"/>
      <c r="B5329" s="383"/>
      <c r="C5329" s="254"/>
      <c r="D5329" s="45"/>
      <c r="E5329" s="45"/>
      <c r="F5329" s="334"/>
    </row>
    <row r="5330" spans="1:6" x14ac:dyDescent="0.25">
      <c r="A5330" s="382"/>
      <c r="B5330" s="383"/>
      <c r="C5330" s="254"/>
      <c r="D5330" s="45"/>
      <c r="E5330" s="45"/>
      <c r="F5330" s="334"/>
    </row>
    <row r="5331" spans="1:6" x14ac:dyDescent="0.25">
      <c r="A5331" s="382"/>
      <c r="B5331" s="383"/>
      <c r="C5331" s="254"/>
      <c r="D5331" s="45"/>
      <c r="E5331" s="45"/>
      <c r="F5331" s="334"/>
    </row>
    <row r="5332" spans="1:6" x14ac:dyDescent="0.25">
      <c r="A5332" s="382"/>
      <c r="B5332" s="383"/>
      <c r="C5332" s="254"/>
      <c r="D5332" s="45"/>
      <c r="E5332" s="45"/>
      <c r="F5332" s="334"/>
    </row>
    <row r="5333" spans="1:6" x14ac:dyDescent="0.25">
      <c r="A5333" s="382"/>
      <c r="B5333" s="383"/>
      <c r="C5333" s="254"/>
      <c r="D5333" s="45"/>
      <c r="E5333" s="45"/>
      <c r="F5333" s="334"/>
    </row>
    <row r="5334" spans="1:6" x14ac:dyDescent="0.25">
      <c r="A5334" s="382"/>
      <c r="B5334" s="383"/>
      <c r="C5334" s="254"/>
      <c r="D5334" s="45"/>
      <c r="E5334" s="45"/>
      <c r="F5334" s="334"/>
    </row>
    <row r="5335" spans="1:6" x14ac:dyDescent="0.25">
      <c r="A5335" s="382"/>
      <c r="B5335" s="383"/>
      <c r="C5335" s="254"/>
      <c r="D5335" s="45"/>
      <c r="E5335" s="45"/>
      <c r="F5335" s="334"/>
    </row>
    <row r="5336" spans="1:6" x14ac:dyDescent="0.25">
      <c r="A5336" s="382"/>
      <c r="B5336" s="383"/>
      <c r="C5336" s="254"/>
      <c r="D5336" s="45"/>
      <c r="E5336" s="45"/>
      <c r="F5336" s="334"/>
    </row>
    <row r="5337" spans="1:6" x14ac:dyDescent="0.25">
      <c r="A5337" s="382"/>
      <c r="B5337" s="383"/>
      <c r="C5337" s="254"/>
      <c r="D5337" s="45"/>
      <c r="E5337" s="45"/>
      <c r="F5337" s="334"/>
    </row>
    <row r="5338" spans="1:6" x14ac:dyDescent="0.25">
      <c r="A5338" s="382"/>
      <c r="B5338" s="383"/>
      <c r="C5338" s="254"/>
      <c r="D5338" s="45"/>
      <c r="E5338" s="45"/>
      <c r="F5338" s="334"/>
    </row>
    <row r="5339" spans="1:6" x14ac:dyDescent="0.25">
      <c r="A5339" s="382"/>
      <c r="B5339" s="383"/>
      <c r="C5339" s="254"/>
      <c r="D5339" s="45"/>
      <c r="E5339" s="45"/>
      <c r="F5339" s="334"/>
    </row>
    <row r="5340" spans="1:6" x14ac:dyDescent="0.25">
      <c r="A5340" s="382"/>
      <c r="B5340" s="383"/>
      <c r="C5340" s="254"/>
      <c r="D5340" s="45"/>
      <c r="E5340" s="45"/>
      <c r="F5340" s="334"/>
    </row>
    <row r="5341" spans="1:6" x14ac:dyDescent="0.25">
      <c r="A5341" s="382"/>
      <c r="B5341" s="383"/>
      <c r="C5341" s="254"/>
      <c r="D5341" s="45"/>
      <c r="E5341" s="45"/>
      <c r="F5341" s="334"/>
    </row>
    <row r="5342" spans="1:6" x14ac:dyDescent="0.25">
      <c r="A5342" s="382"/>
      <c r="B5342" s="383"/>
      <c r="C5342" s="254"/>
      <c r="D5342" s="45"/>
      <c r="E5342" s="45"/>
      <c r="F5342" s="334"/>
    </row>
    <row r="5343" spans="1:6" x14ac:dyDescent="0.25">
      <c r="A5343" s="382"/>
      <c r="B5343" s="383"/>
      <c r="C5343" s="254"/>
      <c r="D5343" s="45"/>
      <c r="E5343" s="45"/>
      <c r="F5343" s="334"/>
    </row>
    <row r="5344" spans="1:6" x14ac:dyDescent="0.25">
      <c r="A5344" s="382"/>
      <c r="B5344" s="383"/>
      <c r="C5344" s="254"/>
      <c r="D5344" s="45"/>
      <c r="E5344" s="45"/>
      <c r="F5344" s="334"/>
    </row>
    <row r="5345" spans="1:6" x14ac:dyDescent="0.25">
      <c r="A5345" s="382"/>
      <c r="B5345" s="383"/>
      <c r="C5345" s="254"/>
      <c r="D5345" s="45"/>
      <c r="E5345" s="45"/>
      <c r="F5345" s="334"/>
    </row>
    <row r="5346" spans="1:6" x14ac:dyDescent="0.25">
      <c r="A5346" s="382"/>
      <c r="B5346" s="383"/>
      <c r="C5346" s="254"/>
      <c r="D5346" s="45"/>
      <c r="E5346" s="45"/>
      <c r="F5346" s="334"/>
    </row>
    <row r="5347" spans="1:6" x14ac:dyDescent="0.25">
      <c r="A5347" s="382"/>
      <c r="B5347" s="383"/>
      <c r="C5347" s="254"/>
      <c r="D5347" s="45"/>
      <c r="E5347" s="45"/>
      <c r="F5347" s="334"/>
    </row>
    <row r="5348" spans="1:6" x14ac:dyDescent="0.25">
      <c r="A5348" s="382"/>
      <c r="B5348" s="383"/>
      <c r="C5348" s="254"/>
      <c r="D5348" s="45"/>
      <c r="E5348" s="45"/>
      <c r="F5348" s="334"/>
    </row>
    <row r="5349" spans="1:6" x14ac:dyDescent="0.25">
      <c r="A5349" s="382"/>
      <c r="B5349" s="383"/>
      <c r="C5349" s="254"/>
      <c r="D5349" s="45"/>
      <c r="E5349" s="45"/>
      <c r="F5349" s="334"/>
    </row>
    <row r="5350" spans="1:6" x14ac:dyDescent="0.25">
      <c r="A5350" s="382"/>
      <c r="B5350" s="383"/>
      <c r="C5350" s="254"/>
      <c r="D5350" s="45"/>
      <c r="E5350" s="45"/>
      <c r="F5350" s="334"/>
    </row>
    <row r="5351" spans="1:6" x14ac:dyDescent="0.25">
      <c r="A5351" s="382"/>
      <c r="B5351" s="383"/>
      <c r="C5351" s="254"/>
      <c r="D5351" s="45"/>
      <c r="E5351" s="45"/>
      <c r="F5351" s="334"/>
    </row>
    <row r="5352" spans="1:6" x14ac:dyDescent="0.25">
      <c r="A5352" s="382"/>
      <c r="B5352" s="383"/>
      <c r="C5352" s="254"/>
      <c r="D5352" s="45"/>
      <c r="E5352" s="45"/>
      <c r="F5352" s="334"/>
    </row>
    <row r="5353" spans="1:6" x14ac:dyDescent="0.25">
      <c r="A5353" s="382"/>
      <c r="B5353" s="383"/>
      <c r="C5353" s="254"/>
      <c r="D5353" s="45"/>
      <c r="E5353" s="45"/>
      <c r="F5353" s="334"/>
    </row>
    <row r="5354" spans="1:6" x14ac:dyDescent="0.25">
      <c r="A5354" s="382"/>
      <c r="B5354" s="383"/>
      <c r="C5354" s="254"/>
      <c r="D5354" s="45"/>
      <c r="E5354" s="45"/>
      <c r="F5354" s="334"/>
    </row>
    <row r="5355" spans="1:6" x14ac:dyDescent="0.25">
      <c r="A5355" s="382"/>
      <c r="B5355" s="383"/>
      <c r="C5355" s="254"/>
      <c r="D5355" s="45"/>
      <c r="E5355" s="45"/>
      <c r="F5355" s="334"/>
    </row>
    <row r="5356" spans="1:6" x14ac:dyDescent="0.25">
      <c r="A5356" s="382"/>
      <c r="B5356" s="383"/>
      <c r="C5356" s="254"/>
      <c r="D5356" s="45"/>
      <c r="E5356" s="45"/>
      <c r="F5356" s="334"/>
    </row>
    <row r="5357" spans="1:6" x14ac:dyDescent="0.25">
      <c r="A5357" s="382"/>
      <c r="B5357" s="383"/>
      <c r="C5357" s="254"/>
      <c r="D5357" s="45"/>
      <c r="E5357" s="45"/>
      <c r="F5357" s="334"/>
    </row>
    <row r="5358" spans="1:6" x14ac:dyDescent="0.25">
      <c r="A5358" s="382"/>
      <c r="B5358" s="383"/>
      <c r="C5358" s="254"/>
      <c r="D5358" s="45"/>
      <c r="E5358" s="45"/>
      <c r="F5358" s="334"/>
    </row>
    <row r="5359" spans="1:6" x14ac:dyDescent="0.25">
      <c r="A5359" s="382"/>
      <c r="B5359" s="383"/>
      <c r="C5359" s="254"/>
      <c r="D5359" s="45"/>
      <c r="E5359" s="45"/>
      <c r="F5359" s="334"/>
    </row>
    <row r="5360" spans="1:6" x14ac:dyDescent="0.25">
      <c r="A5360" s="382"/>
      <c r="B5360" s="383"/>
      <c r="C5360" s="254"/>
      <c r="D5360" s="45"/>
      <c r="E5360" s="45"/>
      <c r="F5360" s="334"/>
    </row>
    <row r="5361" spans="1:6" x14ac:dyDescent="0.25">
      <c r="A5361" s="382"/>
      <c r="B5361" s="383"/>
      <c r="C5361" s="254"/>
      <c r="D5361" s="45"/>
      <c r="E5361" s="45"/>
      <c r="F5361" s="334"/>
    </row>
    <row r="5362" spans="1:6" x14ac:dyDescent="0.25">
      <c r="A5362" s="382"/>
      <c r="B5362" s="383"/>
      <c r="C5362" s="254"/>
      <c r="D5362" s="45"/>
      <c r="E5362" s="45"/>
      <c r="F5362" s="334"/>
    </row>
    <row r="5363" spans="1:6" x14ac:dyDescent="0.25">
      <c r="A5363" s="382"/>
      <c r="B5363" s="383"/>
      <c r="C5363" s="254"/>
      <c r="D5363" s="45"/>
      <c r="E5363" s="45"/>
      <c r="F5363" s="334"/>
    </row>
    <row r="5364" spans="1:6" x14ac:dyDescent="0.25">
      <c r="A5364" s="382"/>
      <c r="B5364" s="383"/>
      <c r="C5364" s="254"/>
      <c r="D5364" s="45"/>
      <c r="E5364" s="45"/>
      <c r="F5364" s="334"/>
    </row>
    <row r="5365" spans="1:6" x14ac:dyDescent="0.25">
      <c r="A5365" s="382"/>
      <c r="B5365" s="383"/>
      <c r="C5365" s="254"/>
      <c r="D5365" s="45"/>
      <c r="E5365" s="45"/>
      <c r="F5365" s="334"/>
    </row>
    <row r="5366" spans="1:6" x14ac:dyDescent="0.25">
      <c r="A5366" s="382"/>
      <c r="B5366" s="383"/>
      <c r="C5366" s="254"/>
      <c r="D5366" s="45"/>
      <c r="E5366" s="45"/>
      <c r="F5366" s="334"/>
    </row>
    <row r="5367" spans="1:6" x14ac:dyDescent="0.25">
      <c r="A5367" s="382"/>
      <c r="B5367" s="383"/>
      <c r="C5367" s="254"/>
      <c r="D5367" s="45"/>
      <c r="E5367" s="45"/>
      <c r="F5367" s="334"/>
    </row>
    <row r="5368" spans="1:6" x14ac:dyDescent="0.25">
      <c r="A5368" s="382"/>
      <c r="B5368" s="383"/>
      <c r="C5368" s="254"/>
      <c r="D5368" s="45"/>
      <c r="E5368" s="45"/>
      <c r="F5368" s="334"/>
    </row>
    <row r="5369" spans="1:6" x14ac:dyDescent="0.25">
      <c r="A5369" s="382"/>
      <c r="B5369" s="383"/>
      <c r="C5369" s="254"/>
      <c r="D5369" s="45"/>
      <c r="E5369" s="45"/>
      <c r="F5369" s="334"/>
    </row>
    <row r="5370" spans="1:6" x14ac:dyDescent="0.25">
      <c r="A5370" s="382"/>
      <c r="B5370" s="383"/>
      <c r="C5370" s="254"/>
      <c r="D5370" s="45"/>
      <c r="E5370" s="45"/>
      <c r="F5370" s="334"/>
    </row>
    <row r="5371" spans="1:6" x14ac:dyDescent="0.25">
      <c r="A5371" s="382"/>
      <c r="B5371" s="383"/>
      <c r="C5371" s="254"/>
      <c r="D5371" s="45"/>
      <c r="E5371" s="45"/>
      <c r="F5371" s="334"/>
    </row>
    <row r="5372" spans="1:6" x14ac:dyDescent="0.25">
      <c r="A5372" s="382"/>
      <c r="B5372" s="383"/>
      <c r="C5372" s="254"/>
      <c r="D5372" s="45"/>
      <c r="E5372" s="45"/>
      <c r="F5372" s="334"/>
    </row>
    <row r="5373" spans="1:6" x14ac:dyDescent="0.25">
      <c r="A5373" s="382"/>
      <c r="B5373" s="383"/>
      <c r="C5373" s="254"/>
      <c r="D5373" s="45"/>
      <c r="E5373" s="45"/>
      <c r="F5373" s="334"/>
    </row>
    <row r="5374" spans="1:6" x14ac:dyDescent="0.25">
      <c r="A5374" s="382"/>
      <c r="B5374" s="383"/>
      <c r="C5374" s="254"/>
      <c r="D5374" s="45"/>
      <c r="E5374" s="45"/>
      <c r="F5374" s="334"/>
    </row>
    <row r="5375" spans="1:6" x14ac:dyDescent="0.25">
      <c r="A5375" s="382"/>
      <c r="B5375" s="383"/>
      <c r="C5375" s="254"/>
      <c r="D5375" s="45"/>
      <c r="E5375" s="45"/>
      <c r="F5375" s="334"/>
    </row>
    <row r="5376" spans="1:6" x14ac:dyDescent="0.25">
      <c r="A5376" s="382"/>
      <c r="B5376" s="383"/>
      <c r="C5376" s="254"/>
      <c r="D5376" s="45"/>
      <c r="E5376" s="45"/>
      <c r="F5376" s="334"/>
    </row>
    <row r="5377" spans="1:6" x14ac:dyDescent="0.25">
      <c r="A5377" s="382"/>
      <c r="B5377" s="383"/>
      <c r="C5377" s="254"/>
      <c r="D5377" s="45"/>
      <c r="E5377" s="45"/>
      <c r="F5377" s="334"/>
    </row>
    <row r="5378" spans="1:6" x14ac:dyDescent="0.25">
      <c r="A5378" s="382"/>
      <c r="B5378" s="383"/>
      <c r="C5378" s="254"/>
      <c r="D5378" s="45"/>
      <c r="E5378" s="45"/>
      <c r="F5378" s="334"/>
    </row>
    <row r="5379" spans="1:6" x14ac:dyDescent="0.25">
      <c r="A5379" s="382"/>
      <c r="B5379" s="383"/>
      <c r="C5379" s="254"/>
      <c r="D5379" s="45"/>
      <c r="E5379" s="45"/>
      <c r="F5379" s="334"/>
    </row>
    <row r="5380" spans="1:6" x14ac:dyDescent="0.25">
      <c r="A5380" s="382"/>
      <c r="B5380" s="383"/>
      <c r="C5380" s="254"/>
      <c r="D5380" s="45"/>
      <c r="E5380" s="45"/>
      <c r="F5380" s="334"/>
    </row>
    <row r="5381" spans="1:6" x14ac:dyDescent="0.25">
      <c r="A5381" s="382"/>
      <c r="B5381" s="383"/>
      <c r="C5381" s="254"/>
      <c r="D5381" s="45"/>
      <c r="E5381" s="45"/>
      <c r="F5381" s="334"/>
    </row>
    <row r="5382" spans="1:6" x14ac:dyDescent="0.25">
      <c r="A5382" s="382"/>
      <c r="B5382" s="383"/>
      <c r="C5382" s="254"/>
      <c r="D5382" s="45"/>
      <c r="E5382" s="45"/>
      <c r="F5382" s="334"/>
    </row>
    <row r="5383" spans="1:6" x14ac:dyDescent="0.25">
      <c r="A5383" s="382"/>
      <c r="B5383" s="383"/>
      <c r="C5383" s="254"/>
      <c r="D5383" s="45"/>
      <c r="E5383" s="45"/>
      <c r="F5383" s="334"/>
    </row>
    <row r="5384" spans="1:6" x14ac:dyDescent="0.25">
      <c r="A5384" s="382"/>
      <c r="B5384" s="383"/>
      <c r="C5384" s="254"/>
      <c r="D5384" s="45"/>
      <c r="E5384" s="45"/>
      <c r="F5384" s="334"/>
    </row>
    <row r="5385" spans="1:6" x14ac:dyDescent="0.25">
      <c r="A5385" s="382"/>
      <c r="B5385" s="383"/>
      <c r="C5385" s="254"/>
      <c r="D5385" s="45"/>
      <c r="E5385" s="45"/>
      <c r="F5385" s="334"/>
    </row>
    <row r="5386" spans="1:6" x14ac:dyDescent="0.25">
      <c r="A5386" s="382"/>
      <c r="B5386" s="383"/>
      <c r="C5386" s="254"/>
      <c r="D5386" s="45"/>
      <c r="E5386" s="45"/>
      <c r="F5386" s="334"/>
    </row>
    <row r="5387" spans="1:6" x14ac:dyDescent="0.25">
      <c r="A5387" s="382"/>
      <c r="B5387" s="383"/>
      <c r="C5387" s="254"/>
      <c r="D5387" s="45"/>
      <c r="E5387" s="45"/>
      <c r="F5387" s="334"/>
    </row>
    <row r="5388" spans="1:6" x14ac:dyDescent="0.25">
      <c r="A5388" s="382"/>
      <c r="B5388" s="383"/>
      <c r="C5388" s="254"/>
      <c r="D5388" s="45"/>
      <c r="E5388" s="45"/>
      <c r="F5388" s="334"/>
    </row>
    <row r="5389" spans="1:6" x14ac:dyDescent="0.25">
      <c r="A5389" s="382"/>
      <c r="B5389" s="383"/>
      <c r="C5389" s="254"/>
      <c r="D5389" s="45"/>
      <c r="E5389" s="45"/>
      <c r="F5389" s="334"/>
    </row>
    <row r="5390" spans="1:6" x14ac:dyDescent="0.25">
      <c r="A5390" s="382"/>
      <c r="B5390" s="383"/>
      <c r="C5390" s="254"/>
      <c r="D5390" s="45"/>
      <c r="E5390" s="45"/>
      <c r="F5390" s="334"/>
    </row>
    <row r="5391" spans="1:6" x14ac:dyDescent="0.25">
      <c r="A5391" s="382"/>
      <c r="B5391" s="383"/>
      <c r="C5391" s="254"/>
      <c r="D5391" s="45"/>
      <c r="E5391" s="45"/>
      <c r="F5391" s="334"/>
    </row>
    <row r="5392" spans="1:6" x14ac:dyDescent="0.25">
      <c r="A5392" s="382"/>
      <c r="B5392" s="383"/>
      <c r="C5392" s="254"/>
      <c r="D5392" s="45"/>
      <c r="E5392" s="45"/>
      <c r="F5392" s="334"/>
    </row>
    <row r="5393" spans="1:6" x14ac:dyDescent="0.25">
      <c r="A5393" s="382"/>
      <c r="B5393" s="383"/>
      <c r="C5393" s="254"/>
      <c r="D5393" s="45"/>
      <c r="E5393" s="45"/>
      <c r="F5393" s="334"/>
    </row>
    <row r="5394" spans="1:6" x14ac:dyDescent="0.25">
      <c r="A5394" s="382"/>
      <c r="B5394" s="383"/>
      <c r="C5394" s="254"/>
      <c r="D5394" s="45"/>
      <c r="E5394" s="45"/>
      <c r="F5394" s="334"/>
    </row>
    <row r="5395" spans="1:6" x14ac:dyDescent="0.25">
      <c r="A5395" s="382"/>
      <c r="B5395" s="383"/>
      <c r="C5395" s="254"/>
      <c r="D5395" s="45"/>
      <c r="E5395" s="45"/>
      <c r="F5395" s="334"/>
    </row>
    <row r="5396" spans="1:6" x14ac:dyDescent="0.25">
      <c r="A5396" s="382"/>
      <c r="B5396" s="383"/>
      <c r="C5396" s="254"/>
      <c r="D5396" s="45"/>
      <c r="E5396" s="45"/>
      <c r="F5396" s="334"/>
    </row>
    <row r="5397" spans="1:6" x14ac:dyDescent="0.25">
      <c r="A5397" s="382"/>
      <c r="B5397" s="383"/>
      <c r="C5397" s="254"/>
      <c r="D5397" s="45"/>
      <c r="E5397" s="45"/>
      <c r="F5397" s="334"/>
    </row>
    <row r="5398" spans="1:6" x14ac:dyDescent="0.25">
      <c r="A5398" s="382"/>
      <c r="B5398" s="383"/>
      <c r="C5398" s="254"/>
      <c r="D5398" s="45"/>
      <c r="E5398" s="45"/>
      <c r="F5398" s="334"/>
    </row>
    <row r="5399" spans="1:6" x14ac:dyDescent="0.25">
      <c r="A5399" s="382"/>
      <c r="B5399" s="383"/>
      <c r="C5399" s="254"/>
      <c r="D5399" s="45"/>
      <c r="E5399" s="45"/>
      <c r="F5399" s="334"/>
    </row>
    <row r="5400" spans="1:6" x14ac:dyDescent="0.25">
      <c r="A5400" s="382"/>
      <c r="B5400" s="383"/>
      <c r="C5400" s="254"/>
      <c r="D5400" s="45"/>
      <c r="E5400" s="45"/>
      <c r="F5400" s="334"/>
    </row>
    <row r="5401" spans="1:6" x14ac:dyDescent="0.25">
      <c r="A5401" s="382"/>
      <c r="B5401" s="383"/>
      <c r="C5401" s="254"/>
      <c r="D5401" s="45"/>
      <c r="E5401" s="45"/>
      <c r="F5401" s="334"/>
    </row>
    <row r="5402" spans="1:6" x14ac:dyDescent="0.25">
      <c r="A5402" s="382"/>
      <c r="B5402" s="383"/>
      <c r="C5402" s="254"/>
      <c r="D5402" s="45"/>
      <c r="E5402" s="45"/>
      <c r="F5402" s="334"/>
    </row>
    <row r="5403" spans="1:6" x14ac:dyDescent="0.25">
      <c r="A5403" s="382"/>
      <c r="B5403" s="383"/>
      <c r="C5403" s="254"/>
      <c r="D5403" s="45"/>
      <c r="E5403" s="45"/>
      <c r="F5403" s="334"/>
    </row>
    <row r="5404" spans="1:6" x14ac:dyDescent="0.25">
      <c r="A5404" s="382"/>
      <c r="B5404" s="383"/>
      <c r="C5404" s="254"/>
      <c r="D5404" s="45"/>
      <c r="E5404" s="45"/>
      <c r="F5404" s="334"/>
    </row>
    <row r="5405" spans="1:6" x14ac:dyDescent="0.25">
      <c r="A5405" s="382"/>
      <c r="B5405" s="383"/>
      <c r="C5405" s="254"/>
      <c r="D5405" s="45"/>
      <c r="E5405" s="45"/>
      <c r="F5405" s="334"/>
    </row>
    <row r="5406" spans="1:6" x14ac:dyDescent="0.25">
      <c r="A5406" s="382"/>
      <c r="B5406" s="383"/>
      <c r="C5406" s="254"/>
      <c r="D5406" s="45"/>
      <c r="E5406" s="45"/>
      <c r="F5406" s="334"/>
    </row>
    <row r="5407" spans="1:6" x14ac:dyDescent="0.25">
      <c r="A5407" s="382"/>
      <c r="B5407" s="383"/>
      <c r="C5407" s="254"/>
      <c r="D5407" s="45"/>
      <c r="E5407" s="45"/>
      <c r="F5407" s="334"/>
    </row>
    <row r="5408" spans="1:6" x14ac:dyDescent="0.25">
      <c r="A5408" s="382"/>
      <c r="B5408" s="383"/>
      <c r="C5408" s="254"/>
      <c r="D5408" s="45"/>
      <c r="E5408" s="45"/>
      <c r="F5408" s="334"/>
    </row>
    <row r="5409" spans="1:6" x14ac:dyDescent="0.25">
      <c r="A5409" s="382"/>
      <c r="B5409" s="383"/>
      <c r="C5409" s="254"/>
      <c r="D5409" s="45"/>
      <c r="E5409" s="45"/>
      <c r="F5409" s="334"/>
    </row>
    <row r="5410" spans="1:6" x14ac:dyDescent="0.25">
      <c r="A5410" s="382"/>
      <c r="B5410" s="383"/>
      <c r="C5410" s="254"/>
      <c r="D5410" s="45"/>
      <c r="E5410" s="45"/>
      <c r="F5410" s="334"/>
    </row>
    <row r="5411" spans="1:6" x14ac:dyDescent="0.25">
      <c r="A5411" s="382"/>
      <c r="B5411" s="383"/>
      <c r="C5411" s="254"/>
      <c r="D5411" s="45"/>
      <c r="E5411" s="45"/>
      <c r="F5411" s="334"/>
    </row>
    <row r="5412" spans="1:6" x14ac:dyDescent="0.25">
      <c r="A5412" s="382"/>
      <c r="B5412" s="383"/>
      <c r="C5412" s="254"/>
      <c r="D5412" s="45"/>
      <c r="E5412" s="45"/>
      <c r="F5412" s="334"/>
    </row>
    <row r="5413" spans="1:6" x14ac:dyDescent="0.25">
      <c r="A5413" s="382"/>
      <c r="B5413" s="383"/>
      <c r="C5413" s="254"/>
      <c r="D5413" s="45"/>
      <c r="E5413" s="45"/>
      <c r="F5413" s="334"/>
    </row>
    <row r="5414" spans="1:6" x14ac:dyDescent="0.25">
      <c r="A5414" s="382"/>
      <c r="B5414" s="383"/>
      <c r="C5414" s="254"/>
      <c r="D5414" s="45"/>
      <c r="E5414" s="45"/>
      <c r="F5414" s="334"/>
    </row>
    <row r="5415" spans="1:6" x14ac:dyDescent="0.25">
      <c r="A5415" s="382"/>
      <c r="B5415" s="383"/>
      <c r="C5415" s="254"/>
      <c r="D5415" s="45"/>
      <c r="E5415" s="45"/>
      <c r="F5415" s="334"/>
    </row>
    <row r="5416" spans="1:6" x14ac:dyDescent="0.25">
      <c r="A5416" s="382"/>
      <c r="B5416" s="383"/>
      <c r="C5416" s="254"/>
      <c r="D5416" s="45"/>
      <c r="E5416" s="45"/>
      <c r="F5416" s="334"/>
    </row>
    <row r="5417" spans="1:6" x14ac:dyDescent="0.25">
      <c r="A5417" s="382"/>
      <c r="B5417" s="383"/>
      <c r="C5417" s="254"/>
      <c r="D5417" s="45"/>
      <c r="E5417" s="45"/>
      <c r="F5417" s="334"/>
    </row>
    <row r="5418" spans="1:6" x14ac:dyDescent="0.25">
      <c r="A5418" s="382"/>
      <c r="B5418" s="383"/>
      <c r="C5418" s="254"/>
      <c r="D5418" s="45"/>
      <c r="E5418" s="45"/>
      <c r="F5418" s="334"/>
    </row>
    <row r="5419" spans="1:6" x14ac:dyDescent="0.25">
      <c r="A5419" s="382"/>
      <c r="B5419" s="383"/>
      <c r="C5419" s="254"/>
      <c r="D5419" s="45"/>
      <c r="E5419" s="45"/>
      <c r="F5419" s="334"/>
    </row>
    <row r="5420" spans="1:6" x14ac:dyDescent="0.25">
      <c r="A5420" s="382"/>
      <c r="B5420" s="383"/>
      <c r="C5420" s="254"/>
      <c r="D5420" s="45"/>
      <c r="E5420" s="45"/>
      <c r="F5420" s="334"/>
    </row>
    <row r="5421" spans="1:6" x14ac:dyDescent="0.25">
      <c r="A5421" s="382"/>
      <c r="B5421" s="383"/>
      <c r="C5421" s="254"/>
      <c r="D5421" s="45"/>
      <c r="E5421" s="45"/>
      <c r="F5421" s="334"/>
    </row>
    <row r="5422" spans="1:6" x14ac:dyDescent="0.25">
      <c r="A5422" s="382"/>
      <c r="B5422" s="383"/>
      <c r="C5422" s="254"/>
      <c r="D5422" s="45"/>
      <c r="E5422" s="45"/>
      <c r="F5422" s="334"/>
    </row>
    <row r="5423" spans="1:6" x14ac:dyDescent="0.25">
      <c r="A5423" s="382"/>
      <c r="B5423" s="383"/>
      <c r="C5423" s="254"/>
      <c r="D5423" s="45"/>
      <c r="E5423" s="45"/>
      <c r="F5423" s="334"/>
    </row>
    <row r="5424" spans="1:6" x14ac:dyDescent="0.25">
      <c r="A5424" s="382"/>
      <c r="B5424" s="383"/>
      <c r="C5424" s="254"/>
      <c r="D5424" s="45"/>
      <c r="E5424" s="45"/>
      <c r="F5424" s="334"/>
    </row>
    <row r="5425" spans="1:6" x14ac:dyDescent="0.25">
      <c r="A5425" s="382"/>
      <c r="B5425" s="383"/>
      <c r="C5425" s="254"/>
      <c r="D5425" s="45"/>
      <c r="E5425" s="45"/>
      <c r="F5425" s="334"/>
    </row>
    <row r="5426" spans="1:6" x14ac:dyDescent="0.25">
      <c r="A5426" s="382"/>
      <c r="B5426" s="383"/>
      <c r="C5426" s="254"/>
      <c r="D5426" s="45"/>
      <c r="E5426" s="45"/>
      <c r="F5426" s="334"/>
    </row>
    <row r="5427" spans="1:6" x14ac:dyDescent="0.25">
      <c r="A5427" s="382"/>
      <c r="B5427" s="383"/>
      <c r="C5427" s="254"/>
      <c r="D5427" s="45"/>
      <c r="E5427" s="45"/>
      <c r="F5427" s="334"/>
    </row>
    <row r="5428" spans="1:6" x14ac:dyDescent="0.25">
      <c r="A5428" s="382"/>
      <c r="B5428" s="383"/>
      <c r="C5428" s="254"/>
      <c r="D5428" s="45"/>
      <c r="E5428" s="45"/>
      <c r="F5428" s="334"/>
    </row>
    <row r="5429" spans="1:6" x14ac:dyDescent="0.25">
      <c r="A5429" s="382"/>
      <c r="B5429" s="383"/>
      <c r="C5429" s="254"/>
      <c r="D5429" s="45"/>
      <c r="E5429" s="45"/>
      <c r="F5429" s="334"/>
    </row>
    <row r="5430" spans="1:6" x14ac:dyDescent="0.25">
      <c r="A5430" s="382"/>
      <c r="B5430" s="383"/>
      <c r="C5430" s="254"/>
      <c r="D5430" s="45"/>
      <c r="E5430" s="45"/>
      <c r="F5430" s="334"/>
    </row>
    <row r="5431" spans="1:6" x14ac:dyDescent="0.25">
      <c r="A5431" s="382"/>
      <c r="B5431" s="383"/>
      <c r="C5431" s="254"/>
      <c r="D5431" s="45"/>
      <c r="E5431" s="45"/>
      <c r="F5431" s="334"/>
    </row>
    <row r="5432" spans="1:6" x14ac:dyDescent="0.25">
      <c r="A5432" s="382"/>
      <c r="B5432" s="383"/>
      <c r="C5432" s="254"/>
      <c r="D5432" s="45"/>
      <c r="E5432" s="45"/>
      <c r="F5432" s="334"/>
    </row>
    <row r="5433" spans="1:6" x14ac:dyDescent="0.25">
      <c r="A5433" s="382"/>
      <c r="B5433" s="383"/>
      <c r="C5433" s="254"/>
      <c r="D5433" s="45"/>
      <c r="E5433" s="45"/>
      <c r="F5433" s="334"/>
    </row>
    <row r="5434" spans="1:6" x14ac:dyDescent="0.25">
      <c r="A5434" s="382"/>
      <c r="B5434" s="383"/>
      <c r="C5434" s="254"/>
      <c r="D5434" s="45"/>
      <c r="E5434" s="45"/>
      <c r="F5434" s="334"/>
    </row>
    <row r="5435" spans="1:6" x14ac:dyDescent="0.25">
      <c r="A5435" s="382"/>
      <c r="B5435" s="383"/>
      <c r="C5435" s="254"/>
      <c r="D5435" s="45"/>
      <c r="E5435" s="45"/>
      <c r="F5435" s="334"/>
    </row>
    <row r="5436" spans="1:6" x14ac:dyDescent="0.25">
      <c r="A5436" s="382"/>
      <c r="B5436" s="383"/>
      <c r="C5436" s="254"/>
      <c r="D5436" s="45"/>
      <c r="E5436" s="45"/>
      <c r="F5436" s="334"/>
    </row>
    <row r="5437" spans="1:6" x14ac:dyDescent="0.25">
      <c r="A5437" s="382"/>
      <c r="B5437" s="383"/>
      <c r="C5437" s="254"/>
      <c r="D5437" s="45"/>
      <c r="E5437" s="45"/>
      <c r="F5437" s="334"/>
    </row>
    <row r="5438" spans="1:6" x14ac:dyDescent="0.25">
      <c r="A5438" s="382"/>
      <c r="B5438" s="383"/>
      <c r="C5438" s="254"/>
      <c r="D5438" s="45"/>
      <c r="E5438" s="45"/>
      <c r="F5438" s="334"/>
    </row>
    <row r="5439" spans="1:6" x14ac:dyDescent="0.25">
      <c r="A5439" s="382"/>
      <c r="B5439" s="383"/>
      <c r="C5439" s="254"/>
      <c r="D5439" s="45"/>
      <c r="E5439" s="45"/>
      <c r="F5439" s="334"/>
    </row>
    <row r="5440" spans="1:6" x14ac:dyDescent="0.25">
      <c r="A5440" s="382"/>
      <c r="B5440" s="383"/>
      <c r="C5440" s="254"/>
      <c r="D5440" s="45"/>
      <c r="E5440" s="45"/>
      <c r="F5440" s="334"/>
    </row>
    <row r="5441" spans="1:6" x14ac:dyDescent="0.25">
      <c r="A5441" s="382"/>
      <c r="B5441" s="383"/>
      <c r="C5441" s="254"/>
      <c r="D5441" s="45"/>
      <c r="E5441" s="45"/>
      <c r="F5441" s="334"/>
    </row>
    <row r="5442" spans="1:6" x14ac:dyDescent="0.25">
      <c r="A5442" s="382"/>
      <c r="B5442" s="383"/>
      <c r="C5442" s="254"/>
      <c r="D5442" s="45"/>
      <c r="E5442" s="45"/>
      <c r="F5442" s="334"/>
    </row>
    <row r="5443" spans="1:6" x14ac:dyDescent="0.25">
      <c r="A5443" s="382"/>
      <c r="B5443" s="383"/>
      <c r="C5443" s="254"/>
      <c r="D5443" s="45"/>
      <c r="E5443" s="45"/>
      <c r="F5443" s="334"/>
    </row>
    <row r="5444" spans="1:6" x14ac:dyDescent="0.25">
      <c r="A5444" s="382"/>
      <c r="B5444" s="383"/>
      <c r="C5444" s="254"/>
      <c r="D5444" s="45"/>
      <c r="E5444" s="45"/>
      <c r="F5444" s="334"/>
    </row>
    <row r="5445" spans="1:6" x14ac:dyDescent="0.25">
      <c r="A5445" s="382"/>
      <c r="B5445" s="383"/>
      <c r="C5445" s="254"/>
      <c r="D5445" s="45"/>
      <c r="E5445" s="45"/>
      <c r="F5445" s="334"/>
    </row>
    <row r="5446" spans="1:6" x14ac:dyDescent="0.25">
      <c r="A5446" s="382"/>
      <c r="B5446" s="383"/>
      <c r="C5446" s="254"/>
      <c r="D5446" s="45"/>
      <c r="E5446" s="45"/>
      <c r="F5446" s="334"/>
    </row>
    <row r="5447" spans="1:6" x14ac:dyDescent="0.25">
      <c r="A5447" s="382"/>
      <c r="B5447" s="383"/>
      <c r="C5447" s="254"/>
      <c r="D5447" s="45"/>
      <c r="E5447" s="45"/>
      <c r="F5447" s="334"/>
    </row>
    <row r="5448" spans="1:6" x14ac:dyDescent="0.25">
      <c r="A5448" s="382"/>
      <c r="B5448" s="383"/>
      <c r="C5448" s="254"/>
      <c r="D5448" s="45"/>
      <c r="E5448" s="45"/>
      <c r="F5448" s="334"/>
    </row>
    <row r="5449" spans="1:6" x14ac:dyDescent="0.25">
      <c r="A5449" s="382"/>
      <c r="B5449" s="383"/>
      <c r="C5449" s="254"/>
      <c r="D5449" s="45"/>
      <c r="E5449" s="45"/>
      <c r="F5449" s="334"/>
    </row>
    <row r="5450" spans="1:6" x14ac:dyDescent="0.25">
      <c r="A5450" s="382"/>
      <c r="B5450" s="383"/>
      <c r="C5450" s="254"/>
      <c r="D5450" s="45"/>
      <c r="E5450" s="45"/>
      <c r="F5450" s="334"/>
    </row>
    <row r="5451" spans="1:6" x14ac:dyDescent="0.25">
      <c r="A5451" s="382"/>
      <c r="B5451" s="383"/>
      <c r="C5451" s="254"/>
      <c r="D5451" s="45"/>
      <c r="E5451" s="45"/>
      <c r="F5451" s="334"/>
    </row>
    <row r="5452" spans="1:6" x14ac:dyDescent="0.25">
      <c r="A5452" s="382"/>
      <c r="B5452" s="383"/>
      <c r="C5452" s="254"/>
      <c r="D5452" s="45"/>
      <c r="E5452" s="45"/>
      <c r="F5452" s="334"/>
    </row>
    <row r="5453" spans="1:6" x14ac:dyDescent="0.25">
      <c r="A5453" s="382"/>
      <c r="B5453" s="383"/>
      <c r="C5453" s="254"/>
      <c r="D5453" s="45"/>
      <c r="E5453" s="45"/>
      <c r="F5453" s="334"/>
    </row>
    <row r="5454" spans="1:6" x14ac:dyDescent="0.25">
      <c r="A5454" s="382"/>
      <c r="B5454" s="383"/>
      <c r="C5454" s="254"/>
      <c r="D5454" s="45"/>
      <c r="E5454" s="45"/>
      <c r="F5454" s="334"/>
    </row>
    <row r="5455" spans="1:6" x14ac:dyDescent="0.25">
      <c r="A5455" s="382"/>
      <c r="B5455" s="383"/>
      <c r="C5455" s="254"/>
      <c r="D5455" s="45"/>
      <c r="E5455" s="45"/>
      <c r="F5455" s="334"/>
    </row>
    <row r="5456" spans="1:6" x14ac:dyDescent="0.25">
      <c r="A5456" s="382"/>
      <c r="B5456" s="383"/>
      <c r="C5456" s="254"/>
      <c r="D5456" s="45"/>
      <c r="E5456" s="45"/>
      <c r="F5456" s="334"/>
    </row>
    <row r="5457" spans="1:6" x14ac:dyDescent="0.25">
      <c r="A5457" s="382"/>
      <c r="B5457" s="383"/>
      <c r="C5457" s="254"/>
      <c r="D5457" s="45"/>
      <c r="E5457" s="45"/>
      <c r="F5457" s="334"/>
    </row>
    <row r="5458" spans="1:6" x14ac:dyDescent="0.25">
      <c r="A5458" s="382"/>
      <c r="B5458" s="383"/>
      <c r="C5458" s="254"/>
      <c r="D5458" s="45"/>
      <c r="E5458" s="45"/>
      <c r="F5458" s="334"/>
    </row>
    <row r="5459" spans="1:6" x14ac:dyDescent="0.25">
      <c r="A5459" s="382"/>
      <c r="B5459" s="383"/>
      <c r="C5459" s="254"/>
      <c r="D5459" s="45"/>
      <c r="E5459" s="45"/>
      <c r="F5459" s="334"/>
    </row>
    <row r="5460" spans="1:6" x14ac:dyDescent="0.25">
      <c r="A5460" s="382"/>
      <c r="B5460" s="383"/>
      <c r="C5460" s="254"/>
      <c r="D5460" s="45"/>
      <c r="E5460" s="45"/>
      <c r="F5460" s="334"/>
    </row>
    <row r="5461" spans="1:6" x14ac:dyDescent="0.25">
      <c r="A5461" s="382"/>
      <c r="B5461" s="383"/>
      <c r="C5461" s="254"/>
      <c r="D5461" s="45"/>
      <c r="E5461" s="45"/>
      <c r="F5461" s="334"/>
    </row>
    <row r="5462" spans="1:6" x14ac:dyDescent="0.25">
      <c r="A5462" s="382"/>
      <c r="B5462" s="383"/>
      <c r="C5462" s="254"/>
      <c r="D5462" s="45"/>
      <c r="E5462" s="45"/>
      <c r="F5462" s="334"/>
    </row>
    <row r="5463" spans="1:6" x14ac:dyDescent="0.25">
      <c r="A5463" s="382"/>
      <c r="B5463" s="383"/>
      <c r="C5463" s="254"/>
      <c r="D5463" s="45"/>
      <c r="E5463" s="45"/>
      <c r="F5463" s="334"/>
    </row>
    <row r="5464" spans="1:6" x14ac:dyDescent="0.25">
      <c r="A5464" s="382"/>
      <c r="B5464" s="383"/>
      <c r="C5464" s="254"/>
      <c r="D5464" s="45"/>
      <c r="E5464" s="45"/>
      <c r="F5464" s="334"/>
    </row>
    <row r="5465" spans="1:6" x14ac:dyDescent="0.25">
      <c r="A5465" s="382"/>
      <c r="B5465" s="383"/>
      <c r="C5465" s="254"/>
      <c r="D5465" s="45"/>
      <c r="E5465" s="45"/>
      <c r="F5465" s="334"/>
    </row>
    <row r="5466" spans="1:6" x14ac:dyDescent="0.25">
      <c r="A5466" s="382"/>
      <c r="B5466" s="383"/>
      <c r="C5466" s="254"/>
      <c r="D5466" s="45"/>
      <c r="E5466" s="45"/>
      <c r="F5466" s="334"/>
    </row>
    <row r="5467" spans="1:6" x14ac:dyDescent="0.25">
      <c r="A5467" s="382"/>
      <c r="B5467" s="383"/>
      <c r="C5467" s="254"/>
      <c r="D5467" s="45"/>
      <c r="E5467" s="45"/>
      <c r="F5467" s="334"/>
    </row>
    <row r="5468" spans="1:6" x14ac:dyDescent="0.25">
      <c r="A5468" s="382"/>
      <c r="B5468" s="383"/>
      <c r="C5468" s="254"/>
      <c r="D5468" s="45"/>
      <c r="E5468" s="45"/>
      <c r="F5468" s="334"/>
    </row>
    <row r="5469" spans="1:6" x14ac:dyDescent="0.25">
      <c r="A5469" s="382"/>
      <c r="B5469" s="383"/>
      <c r="C5469" s="254"/>
      <c r="D5469" s="45"/>
      <c r="E5469" s="45"/>
      <c r="F5469" s="334"/>
    </row>
    <row r="5470" spans="1:6" x14ac:dyDescent="0.25">
      <c r="A5470" s="382"/>
      <c r="B5470" s="383"/>
      <c r="C5470" s="254"/>
      <c r="D5470" s="45"/>
      <c r="E5470" s="45"/>
      <c r="F5470" s="334"/>
    </row>
    <row r="5471" spans="1:6" x14ac:dyDescent="0.25">
      <c r="A5471" s="382"/>
      <c r="B5471" s="383"/>
      <c r="C5471" s="254"/>
      <c r="D5471" s="45"/>
      <c r="E5471" s="45"/>
      <c r="F5471" s="334"/>
    </row>
    <row r="5472" spans="1:6" x14ac:dyDescent="0.25">
      <c r="A5472" s="382"/>
      <c r="B5472" s="383"/>
      <c r="C5472" s="254"/>
      <c r="D5472" s="45"/>
      <c r="E5472" s="45"/>
      <c r="F5472" s="334"/>
    </row>
    <row r="5473" spans="1:6" x14ac:dyDescent="0.25">
      <c r="A5473" s="382"/>
      <c r="B5473" s="383"/>
      <c r="C5473" s="254"/>
      <c r="D5473" s="45"/>
      <c r="E5473" s="45"/>
      <c r="F5473" s="334"/>
    </row>
    <row r="5474" spans="1:6" x14ac:dyDescent="0.25">
      <c r="A5474" s="382"/>
      <c r="B5474" s="383"/>
      <c r="C5474" s="254"/>
      <c r="D5474" s="45"/>
      <c r="E5474" s="45"/>
      <c r="F5474" s="334"/>
    </row>
    <row r="5475" spans="1:6" x14ac:dyDescent="0.25">
      <c r="A5475" s="382"/>
      <c r="B5475" s="383"/>
      <c r="C5475" s="254"/>
      <c r="D5475" s="45"/>
      <c r="E5475" s="45"/>
      <c r="F5475" s="334"/>
    </row>
    <row r="5476" spans="1:6" x14ac:dyDescent="0.25">
      <c r="A5476" s="382"/>
      <c r="B5476" s="383"/>
      <c r="C5476" s="254"/>
      <c r="D5476" s="45"/>
      <c r="E5476" s="45"/>
      <c r="F5476" s="334"/>
    </row>
    <row r="5477" spans="1:6" x14ac:dyDescent="0.25">
      <c r="A5477" s="382"/>
      <c r="B5477" s="383"/>
      <c r="C5477" s="254"/>
      <c r="D5477" s="45"/>
      <c r="E5477" s="45"/>
      <c r="F5477" s="334"/>
    </row>
    <row r="5478" spans="1:6" x14ac:dyDescent="0.25">
      <c r="A5478" s="382"/>
      <c r="B5478" s="383"/>
      <c r="C5478" s="254"/>
      <c r="D5478" s="45"/>
      <c r="E5478" s="45"/>
      <c r="F5478" s="334"/>
    </row>
    <row r="5479" spans="1:6" x14ac:dyDescent="0.25">
      <c r="A5479" s="382"/>
      <c r="B5479" s="383"/>
      <c r="C5479" s="254"/>
      <c r="D5479" s="45"/>
      <c r="E5479" s="45"/>
      <c r="F5479" s="334"/>
    </row>
    <row r="5480" spans="1:6" x14ac:dyDescent="0.25">
      <c r="A5480" s="382"/>
      <c r="B5480" s="383"/>
      <c r="C5480" s="254"/>
      <c r="D5480" s="45"/>
      <c r="E5480" s="45"/>
      <c r="F5480" s="334"/>
    </row>
    <row r="5481" spans="1:6" x14ac:dyDescent="0.25">
      <c r="A5481" s="382"/>
      <c r="B5481" s="383"/>
      <c r="C5481" s="254"/>
      <c r="D5481" s="45"/>
      <c r="E5481" s="45"/>
      <c r="F5481" s="334"/>
    </row>
    <row r="5482" spans="1:6" x14ac:dyDescent="0.25">
      <c r="A5482" s="382"/>
      <c r="B5482" s="383"/>
      <c r="C5482" s="254"/>
      <c r="D5482" s="45"/>
      <c r="E5482" s="45"/>
      <c r="F5482" s="334"/>
    </row>
    <row r="5483" spans="1:6" x14ac:dyDescent="0.25">
      <c r="A5483" s="382"/>
      <c r="B5483" s="383"/>
      <c r="C5483" s="254"/>
      <c r="D5483" s="45"/>
      <c r="E5483" s="45"/>
      <c r="F5483" s="334"/>
    </row>
    <row r="5484" spans="1:6" x14ac:dyDescent="0.25">
      <c r="A5484" s="382"/>
      <c r="B5484" s="383"/>
      <c r="C5484" s="254"/>
      <c r="D5484" s="45"/>
      <c r="E5484" s="45"/>
      <c r="F5484" s="334"/>
    </row>
    <row r="5485" spans="1:6" x14ac:dyDescent="0.25">
      <c r="A5485" s="382"/>
      <c r="B5485" s="383"/>
      <c r="C5485" s="254"/>
      <c r="D5485" s="45"/>
      <c r="E5485" s="45"/>
      <c r="F5485" s="334"/>
    </row>
    <row r="5486" spans="1:6" x14ac:dyDescent="0.25">
      <c r="A5486" s="382"/>
      <c r="B5486" s="383"/>
      <c r="C5486" s="254"/>
      <c r="D5486" s="45"/>
      <c r="E5486" s="45"/>
      <c r="F5486" s="334"/>
    </row>
    <row r="5487" spans="1:6" x14ac:dyDescent="0.25">
      <c r="A5487" s="382"/>
      <c r="B5487" s="383"/>
      <c r="C5487" s="254"/>
      <c r="D5487" s="45"/>
      <c r="E5487" s="45"/>
      <c r="F5487" s="334"/>
    </row>
    <row r="5488" spans="1:6" x14ac:dyDescent="0.25">
      <c r="A5488" s="382"/>
      <c r="B5488" s="383"/>
      <c r="C5488" s="254"/>
      <c r="D5488" s="45"/>
      <c r="E5488" s="45"/>
      <c r="F5488" s="334"/>
    </row>
    <row r="5489" spans="1:6" x14ac:dyDescent="0.25">
      <c r="A5489" s="382"/>
      <c r="B5489" s="383"/>
      <c r="C5489" s="254"/>
      <c r="D5489" s="45"/>
      <c r="E5489" s="45"/>
      <c r="F5489" s="334"/>
    </row>
    <row r="5490" spans="1:6" x14ac:dyDescent="0.25">
      <c r="A5490" s="382"/>
      <c r="B5490" s="383"/>
      <c r="C5490" s="254"/>
      <c r="D5490" s="45"/>
      <c r="E5490" s="45"/>
      <c r="F5490" s="334"/>
    </row>
    <row r="5491" spans="1:6" x14ac:dyDescent="0.25">
      <c r="A5491" s="382"/>
      <c r="B5491" s="383"/>
      <c r="C5491" s="254"/>
      <c r="D5491" s="45"/>
      <c r="E5491" s="45"/>
      <c r="F5491" s="334"/>
    </row>
    <row r="5492" spans="1:6" x14ac:dyDescent="0.25">
      <c r="A5492" s="382"/>
      <c r="B5492" s="383"/>
      <c r="C5492" s="254"/>
      <c r="D5492" s="45"/>
      <c r="E5492" s="45"/>
      <c r="F5492" s="334"/>
    </row>
    <row r="5493" spans="1:6" x14ac:dyDescent="0.25">
      <c r="A5493" s="382"/>
      <c r="B5493" s="383"/>
      <c r="C5493" s="254"/>
      <c r="D5493" s="45"/>
      <c r="E5493" s="45"/>
      <c r="F5493" s="334"/>
    </row>
    <row r="5494" spans="1:6" x14ac:dyDescent="0.25">
      <c r="A5494" s="382"/>
      <c r="B5494" s="383"/>
      <c r="C5494" s="254"/>
      <c r="D5494" s="45"/>
      <c r="E5494" s="45"/>
      <c r="F5494" s="334"/>
    </row>
    <row r="5495" spans="1:6" x14ac:dyDescent="0.25">
      <c r="A5495" s="382"/>
      <c r="B5495" s="383"/>
      <c r="C5495" s="254"/>
      <c r="D5495" s="45"/>
      <c r="E5495" s="45"/>
      <c r="F5495" s="334"/>
    </row>
    <row r="5496" spans="1:6" x14ac:dyDescent="0.25">
      <c r="A5496" s="382"/>
      <c r="B5496" s="383"/>
      <c r="C5496" s="254"/>
      <c r="D5496" s="45"/>
      <c r="E5496" s="45"/>
      <c r="F5496" s="334"/>
    </row>
    <row r="5497" spans="1:6" x14ac:dyDescent="0.25">
      <c r="A5497" s="382"/>
      <c r="B5497" s="383"/>
      <c r="C5497" s="254"/>
      <c r="D5497" s="45"/>
      <c r="E5497" s="45"/>
      <c r="F5497" s="334"/>
    </row>
    <row r="5498" spans="1:6" x14ac:dyDescent="0.25">
      <c r="A5498" s="382"/>
      <c r="B5498" s="383"/>
      <c r="C5498" s="254"/>
      <c r="D5498" s="45"/>
      <c r="E5498" s="45"/>
      <c r="F5498" s="334"/>
    </row>
    <row r="5499" spans="1:6" x14ac:dyDescent="0.25">
      <c r="A5499" s="382"/>
      <c r="B5499" s="383"/>
      <c r="C5499" s="254"/>
      <c r="D5499" s="45"/>
      <c r="E5499" s="45"/>
      <c r="F5499" s="334"/>
    </row>
    <row r="5500" spans="1:6" x14ac:dyDescent="0.25">
      <c r="A5500" s="382"/>
      <c r="B5500" s="383"/>
      <c r="C5500" s="254"/>
      <c r="D5500" s="45"/>
      <c r="E5500" s="45"/>
      <c r="F5500" s="334"/>
    </row>
    <row r="5501" spans="1:6" x14ac:dyDescent="0.25">
      <c r="A5501" s="382"/>
      <c r="B5501" s="383"/>
      <c r="C5501" s="254"/>
      <c r="D5501" s="45"/>
      <c r="E5501" s="45"/>
      <c r="F5501" s="334"/>
    </row>
    <row r="5502" spans="1:6" x14ac:dyDescent="0.25">
      <c r="A5502" s="382"/>
      <c r="B5502" s="383"/>
      <c r="C5502" s="254"/>
      <c r="D5502" s="45"/>
      <c r="E5502" s="45"/>
      <c r="F5502" s="334"/>
    </row>
    <row r="5503" spans="1:6" x14ac:dyDescent="0.25">
      <c r="A5503" s="382"/>
      <c r="B5503" s="383"/>
      <c r="C5503" s="254"/>
      <c r="D5503" s="45"/>
      <c r="E5503" s="45"/>
      <c r="F5503" s="334"/>
    </row>
    <row r="5504" spans="1:6" x14ac:dyDescent="0.25">
      <c r="A5504" s="382"/>
      <c r="B5504" s="383"/>
      <c r="C5504" s="254"/>
      <c r="D5504" s="45"/>
      <c r="E5504" s="45"/>
      <c r="F5504" s="334"/>
    </row>
    <row r="5505" spans="1:6" x14ac:dyDescent="0.25">
      <c r="A5505" s="382"/>
      <c r="B5505" s="383"/>
      <c r="C5505" s="254"/>
      <c r="D5505" s="45"/>
      <c r="E5505" s="45"/>
      <c r="F5505" s="334"/>
    </row>
    <row r="5506" spans="1:6" x14ac:dyDescent="0.25">
      <c r="A5506" s="382"/>
      <c r="B5506" s="383"/>
      <c r="C5506" s="254"/>
      <c r="D5506" s="45"/>
      <c r="E5506" s="45"/>
      <c r="F5506" s="334"/>
    </row>
    <row r="5507" spans="1:6" x14ac:dyDescent="0.25">
      <c r="A5507" s="382"/>
      <c r="B5507" s="383"/>
      <c r="C5507" s="254"/>
      <c r="D5507" s="45"/>
      <c r="E5507" s="45"/>
      <c r="F5507" s="334"/>
    </row>
    <row r="5508" spans="1:6" x14ac:dyDescent="0.25">
      <c r="A5508" s="382"/>
      <c r="B5508" s="383"/>
      <c r="C5508" s="254"/>
      <c r="D5508" s="45"/>
      <c r="E5508" s="45"/>
      <c r="F5508" s="334"/>
    </row>
    <row r="5509" spans="1:6" x14ac:dyDescent="0.25">
      <c r="A5509" s="382"/>
      <c r="B5509" s="383"/>
      <c r="C5509" s="254"/>
      <c r="D5509" s="45"/>
      <c r="E5509" s="45"/>
      <c r="F5509" s="334"/>
    </row>
    <row r="5510" spans="1:6" x14ac:dyDescent="0.25">
      <c r="A5510" s="382"/>
      <c r="B5510" s="383"/>
      <c r="C5510" s="254"/>
      <c r="D5510" s="45"/>
      <c r="E5510" s="45"/>
      <c r="F5510" s="334"/>
    </row>
    <row r="5511" spans="1:6" x14ac:dyDescent="0.25">
      <c r="A5511" s="382"/>
      <c r="B5511" s="383"/>
      <c r="C5511" s="254"/>
      <c r="D5511" s="45"/>
      <c r="E5511" s="45"/>
      <c r="F5511" s="334"/>
    </row>
    <row r="5512" spans="1:6" x14ac:dyDescent="0.25">
      <c r="A5512" s="382"/>
      <c r="B5512" s="383"/>
      <c r="C5512" s="254"/>
      <c r="D5512" s="45"/>
      <c r="E5512" s="45"/>
      <c r="F5512" s="334"/>
    </row>
    <row r="5513" spans="1:6" x14ac:dyDescent="0.25">
      <c r="A5513" s="382"/>
      <c r="B5513" s="383"/>
      <c r="C5513" s="254"/>
      <c r="D5513" s="45"/>
      <c r="E5513" s="45"/>
      <c r="F5513" s="334"/>
    </row>
    <row r="5514" spans="1:6" x14ac:dyDescent="0.25">
      <c r="A5514" s="382"/>
      <c r="B5514" s="383"/>
      <c r="C5514" s="254"/>
      <c r="D5514" s="45"/>
      <c r="E5514" s="45"/>
      <c r="F5514" s="334"/>
    </row>
    <row r="5515" spans="1:6" x14ac:dyDescent="0.25">
      <c r="A5515" s="382"/>
      <c r="B5515" s="383"/>
      <c r="C5515" s="254"/>
      <c r="D5515" s="45"/>
      <c r="E5515" s="45"/>
      <c r="F5515" s="334"/>
    </row>
    <row r="5516" spans="1:6" x14ac:dyDescent="0.25">
      <c r="A5516" s="382"/>
      <c r="B5516" s="383"/>
      <c r="C5516" s="254"/>
      <c r="D5516" s="45"/>
      <c r="E5516" s="45"/>
      <c r="F5516" s="334"/>
    </row>
    <row r="5517" spans="1:6" x14ac:dyDescent="0.25">
      <c r="A5517" s="382"/>
      <c r="B5517" s="383"/>
      <c r="C5517" s="254"/>
      <c r="D5517" s="45"/>
      <c r="E5517" s="45"/>
      <c r="F5517" s="334"/>
    </row>
    <row r="5518" spans="1:6" x14ac:dyDescent="0.25">
      <c r="A5518" s="382"/>
      <c r="B5518" s="383"/>
      <c r="C5518" s="254"/>
      <c r="D5518" s="45"/>
      <c r="E5518" s="45"/>
      <c r="F5518" s="334"/>
    </row>
    <row r="5519" spans="1:6" x14ac:dyDescent="0.25">
      <c r="A5519" s="382"/>
      <c r="B5519" s="383"/>
      <c r="C5519" s="254"/>
      <c r="D5519" s="45"/>
      <c r="E5519" s="45"/>
      <c r="F5519" s="334"/>
    </row>
    <row r="5520" spans="1:6" x14ac:dyDescent="0.25">
      <c r="A5520" s="382"/>
      <c r="B5520" s="383"/>
      <c r="C5520" s="254"/>
      <c r="D5520" s="45"/>
      <c r="E5520" s="45"/>
      <c r="F5520" s="334"/>
    </row>
    <row r="5521" spans="1:6" x14ac:dyDescent="0.25">
      <c r="A5521" s="382"/>
      <c r="B5521" s="383"/>
      <c r="C5521" s="254"/>
      <c r="D5521" s="45"/>
      <c r="E5521" s="45"/>
      <c r="F5521" s="334"/>
    </row>
    <row r="5522" spans="1:6" x14ac:dyDescent="0.25">
      <c r="A5522" s="382"/>
      <c r="B5522" s="383"/>
      <c r="C5522" s="254"/>
      <c r="D5522" s="45"/>
      <c r="E5522" s="45"/>
      <c r="F5522" s="334"/>
    </row>
    <row r="5523" spans="1:6" x14ac:dyDescent="0.25">
      <c r="A5523" s="382"/>
      <c r="B5523" s="383"/>
      <c r="C5523" s="254"/>
      <c r="D5523" s="45"/>
      <c r="E5523" s="45"/>
      <c r="F5523" s="334"/>
    </row>
    <row r="5524" spans="1:6" x14ac:dyDescent="0.25">
      <c r="A5524" s="382"/>
      <c r="B5524" s="383"/>
      <c r="C5524" s="254"/>
      <c r="D5524" s="45"/>
      <c r="E5524" s="45"/>
      <c r="F5524" s="334"/>
    </row>
    <row r="5525" spans="1:6" x14ac:dyDescent="0.25">
      <c r="A5525" s="382"/>
      <c r="B5525" s="383"/>
      <c r="C5525" s="254"/>
      <c r="D5525" s="45"/>
      <c r="E5525" s="45"/>
      <c r="F5525" s="334"/>
    </row>
    <row r="5526" spans="1:6" x14ac:dyDescent="0.25">
      <c r="A5526" s="382"/>
      <c r="B5526" s="383"/>
      <c r="C5526" s="254"/>
      <c r="D5526" s="45"/>
      <c r="E5526" s="45"/>
      <c r="F5526" s="334"/>
    </row>
    <row r="5527" spans="1:6" x14ac:dyDescent="0.25">
      <c r="A5527" s="382"/>
      <c r="B5527" s="383"/>
      <c r="C5527" s="254"/>
      <c r="D5527" s="45"/>
      <c r="E5527" s="45"/>
      <c r="F5527" s="334"/>
    </row>
    <row r="5528" spans="1:6" x14ac:dyDescent="0.25">
      <c r="A5528" s="382"/>
      <c r="B5528" s="383"/>
      <c r="C5528" s="254"/>
      <c r="D5528" s="45"/>
      <c r="E5528" s="45"/>
      <c r="F5528" s="334"/>
    </row>
    <row r="5529" spans="1:6" x14ac:dyDescent="0.25">
      <c r="A5529" s="382"/>
      <c r="B5529" s="383"/>
      <c r="C5529" s="254"/>
      <c r="D5529" s="45"/>
      <c r="E5529" s="45"/>
      <c r="F5529" s="334"/>
    </row>
    <row r="5530" spans="1:6" x14ac:dyDescent="0.25">
      <c r="A5530" s="382"/>
      <c r="B5530" s="383"/>
      <c r="C5530" s="254"/>
      <c r="D5530" s="45"/>
      <c r="E5530" s="45"/>
      <c r="F5530" s="334"/>
    </row>
    <row r="5531" spans="1:6" x14ac:dyDescent="0.25">
      <c r="A5531" s="382"/>
      <c r="B5531" s="383"/>
      <c r="C5531" s="254"/>
      <c r="D5531" s="45"/>
      <c r="E5531" s="45"/>
      <c r="F5531" s="334"/>
    </row>
    <row r="5532" spans="1:6" x14ac:dyDescent="0.25">
      <c r="A5532" s="382"/>
      <c r="B5532" s="383"/>
      <c r="C5532" s="254"/>
      <c r="D5532" s="45"/>
      <c r="E5532" s="45"/>
      <c r="F5532" s="334"/>
    </row>
    <row r="5533" spans="1:6" x14ac:dyDescent="0.25">
      <c r="A5533" s="382"/>
      <c r="B5533" s="383"/>
      <c r="C5533" s="254"/>
      <c r="D5533" s="45"/>
      <c r="E5533" s="45"/>
      <c r="F5533" s="334"/>
    </row>
    <row r="5534" spans="1:6" x14ac:dyDescent="0.25">
      <c r="A5534" s="382"/>
      <c r="B5534" s="383"/>
      <c r="C5534" s="254"/>
      <c r="D5534" s="45"/>
      <c r="E5534" s="45"/>
      <c r="F5534" s="334"/>
    </row>
    <row r="5535" spans="1:6" x14ac:dyDescent="0.25">
      <c r="A5535" s="382"/>
      <c r="B5535" s="383"/>
      <c r="C5535" s="254"/>
      <c r="D5535" s="45"/>
      <c r="E5535" s="45"/>
      <c r="F5535" s="334"/>
    </row>
    <row r="5536" spans="1:6" x14ac:dyDescent="0.25">
      <c r="A5536" s="382"/>
      <c r="B5536" s="383"/>
      <c r="C5536" s="254"/>
      <c r="D5536" s="45"/>
      <c r="E5536" s="45"/>
      <c r="F5536" s="334"/>
    </row>
    <row r="5537" spans="1:6" x14ac:dyDescent="0.25">
      <c r="A5537" s="382"/>
      <c r="B5537" s="383"/>
      <c r="C5537" s="254"/>
      <c r="D5537" s="45"/>
      <c r="E5537" s="45"/>
      <c r="F5537" s="334"/>
    </row>
    <row r="5538" spans="1:6" x14ac:dyDescent="0.25">
      <c r="A5538" s="382"/>
      <c r="B5538" s="383"/>
      <c r="C5538" s="254"/>
      <c r="D5538" s="45"/>
      <c r="E5538" s="45"/>
      <c r="F5538" s="334"/>
    </row>
    <row r="5539" spans="1:6" x14ac:dyDescent="0.25">
      <c r="A5539" s="382"/>
      <c r="B5539" s="383"/>
      <c r="C5539" s="254"/>
      <c r="D5539" s="45"/>
      <c r="E5539" s="45"/>
      <c r="F5539" s="334"/>
    </row>
    <row r="5540" spans="1:6" x14ac:dyDescent="0.25">
      <c r="A5540" s="382"/>
      <c r="B5540" s="383"/>
      <c r="C5540" s="254"/>
      <c r="D5540" s="45"/>
      <c r="E5540" s="45"/>
      <c r="F5540" s="334"/>
    </row>
    <row r="5541" spans="1:6" x14ac:dyDescent="0.25">
      <c r="A5541" s="382"/>
      <c r="B5541" s="383"/>
      <c r="C5541" s="254"/>
      <c r="D5541" s="45"/>
      <c r="E5541" s="45"/>
      <c r="F5541" s="334"/>
    </row>
    <row r="5542" spans="1:6" x14ac:dyDescent="0.25">
      <c r="A5542" s="382"/>
      <c r="B5542" s="383"/>
      <c r="C5542" s="254"/>
      <c r="D5542" s="45"/>
      <c r="E5542" s="45"/>
      <c r="F5542" s="334"/>
    </row>
    <row r="5543" spans="1:6" x14ac:dyDescent="0.25">
      <c r="A5543" s="382"/>
      <c r="B5543" s="383"/>
      <c r="C5543" s="254"/>
      <c r="D5543" s="45"/>
      <c r="E5543" s="45"/>
      <c r="F5543" s="334"/>
    </row>
    <row r="5544" spans="1:6" x14ac:dyDescent="0.25">
      <c r="A5544" s="382"/>
      <c r="B5544" s="383"/>
      <c r="C5544" s="254"/>
      <c r="D5544" s="45"/>
      <c r="E5544" s="45"/>
      <c r="F5544" s="334"/>
    </row>
    <row r="5545" spans="1:6" x14ac:dyDescent="0.25">
      <c r="A5545" s="382"/>
      <c r="B5545" s="383"/>
      <c r="C5545" s="254"/>
      <c r="D5545" s="45"/>
      <c r="E5545" s="45"/>
      <c r="F5545" s="334"/>
    </row>
    <row r="5546" spans="1:6" x14ac:dyDescent="0.25">
      <c r="A5546" s="382"/>
      <c r="B5546" s="383"/>
      <c r="C5546" s="254"/>
      <c r="D5546" s="45"/>
      <c r="E5546" s="45"/>
      <c r="F5546" s="334"/>
    </row>
    <row r="5547" spans="1:6" x14ac:dyDescent="0.25">
      <c r="A5547" s="382"/>
      <c r="B5547" s="383"/>
      <c r="C5547" s="254"/>
      <c r="D5547" s="45"/>
      <c r="E5547" s="45"/>
      <c r="F5547" s="334"/>
    </row>
    <row r="5548" spans="1:6" x14ac:dyDescent="0.25">
      <c r="A5548" s="382"/>
      <c r="B5548" s="383"/>
      <c r="C5548" s="254"/>
      <c r="D5548" s="45"/>
      <c r="E5548" s="45"/>
      <c r="F5548" s="334"/>
    </row>
    <row r="5549" spans="1:6" x14ac:dyDescent="0.25">
      <c r="A5549" s="382"/>
      <c r="B5549" s="383"/>
      <c r="C5549" s="254"/>
      <c r="D5549" s="45"/>
      <c r="E5549" s="45"/>
      <c r="F5549" s="334"/>
    </row>
    <row r="5550" spans="1:6" x14ac:dyDescent="0.25">
      <c r="A5550" s="382"/>
      <c r="B5550" s="383"/>
      <c r="C5550" s="254"/>
      <c r="D5550" s="45"/>
      <c r="E5550" s="45"/>
      <c r="F5550" s="334"/>
    </row>
    <row r="5551" spans="1:6" x14ac:dyDescent="0.25">
      <c r="A5551" s="382"/>
      <c r="B5551" s="383"/>
      <c r="C5551" s="254"/>
      <c r="D5551" s="45"/>
      <c r="E5551" s="45"/>
      <c r="F5551" s="334"/>
    </row>
    <row r="5552" spans="1:6" x14ac:dyDescent="0.25">
      <c r="A5552" s="382"/>
      <c r="B5552" s="383"/>
      <c r="C5552" s="254"/>
      <c r="D5552" s="45"/>
      <c r="E5552" s="45"/>
      <c r="F5552" s="334"/>
    </row>
    <row r="5553" spans="1:6" x14ac:dyDescent="0.25">
      <c r="A5553" s="382"/>
      <c r="B5553" s="383"/>
      <c r="C5553" s="254"/>
      <c r="D5553" s="45"/>
      <c r="E5553" s="45"/>
      <c r="F5553" s="334"/>
    </row>
    <row r="5554" spans="1:6" x14ac:dyDescent="0.25">
      <c r="A5554" s="382"/>
      <c r="B5554" s="383"/>
      <c r="C5554" s="254"/>
      <c r="D5554" s="45"/>
      <c r="E5554" s="45"/>
      <c r="F5554" s="334"/>
    </row>
    <row r="5555" spans="1:6" x14ac:dyDescent="0.25">
      <c r="A5555" s="382"/>
      <c r="B5555" s="383"/>
      <c r="C5555" s="254"/>
      <c r="D5555" s="45"/>
      <c r="E5555" s="45"/>
      <c r="F5555" s="334"/>
    </row>
    <row r="5556" spans="1:6" x14ac:dyDescent="0.25">
      <c r="A5556" s="382"/>
      <c r="B5556" s="383"/>
      <c r="C5556" s="254"/>
      <c r="D5556" s="45"/>
      <c r="E5556" s="45"/>
      <c r="F5556" s="334"/>
    </row>
    <row r="5557" spans="1:6" x14ac:dyDescent="0.25">
      <c r="A5557" s="382"/>
      <c r="B5557" s="383"/>
      <c r="C5557" s="254"/>
      <c r="D5557" s="45"/>
      <c r="E5557" s="45"/>
      <c r="F5557" s="334"/>
    </row>
    <row r="5558" spans="1:6" x14ac:dyDescent="0.25">
      <c r="A5558" s="382"/>
      <c r="B5558" s="383"/>
      <c r="C5558" s="254"/>
      <c r="D5558" s="45"/>
      <c r="E5558" s="45"/>
      <c r="F5558" s="334"/>
    </row>
    <row r="5559" spans="1:6" x14ac:dyDescent="0.25">
      <c r="A5559" s="382"/>
      <c r="B5559" s="383"/>
      <c r="C5559" s="254"/>
      <c r="D5559" s="45"/>
      <c r="E5559" s="45"/>
      <c r="F5559" s="334"/>
    </row>
    <row r="5560" spans="1:6" x14ac:dyDescent="0.25">
      <c r="A5560" s="382"/>
      <c r="B5560" s="383"/>
      <c r="C5560" s="254"/>
      <c r="D5560" s="45"/>
      <c r="E5560" s="45"/>
      <c r="F5560" s="334"/>
    </row>
    <row r="5561" spans="1:6" x14ac:dyDescent="0.25">
      <c r="A5561" s="382"/>
      <c r="B5561" s="383"/>
      <c r="C5561" s="254"/>
      <c r="D5561" s="45"/>
      <c r="E5561" s="45"/>
      <c r="F5561" s="334"/>
    </row>
    <row r="5562" spans="1:6" x14ac:dyDescent="0.25">
      <c r="A5562" s="382"/>
      <c r="B5562" s="383"/>
      <c r="C5562" s="254"/>
      <c r="D5562" s="45"/>
      <c r="E5562" s="45"/>
      <c r="F5562" s="334"/>
    </row>
    <row r="5563" spans="1:6" x14ac:dyDescent="0.25">
      <c r="A5563" s="382"/>
      <c r="B5563" s="383"/>
      <c r="C5563" s="254"/>
      <c r="D5563" s="45"/>
      <c r="E5563" s="45"/>
      <c r="F5563" s="334"/>
    </row>
    <row r="5564" spans="1:6" x14ac:dyDescent="0.25">
      <c r="A5564" s="382"/>
      <c r="B5564" s="383"/>
      <c r="C5564" s="254"/>
      <c r="D5564" s="45"/>
      <c r="E5564" s="45"/>
      <c r="F5564" s="334"/>
    </row>
    <row r="5565" spans="1:6" x14ac:dyDescent="0.25">
      <c r="A5565" s="382"/>
      <c r="B5565" s="383"/>
      <c r="C5565" s="254"/>
      <c r="D5565" s="45"/>
      <c r="E5565" s="45"/>
      <c r="F5565" s="334"/>
    </row>
    <row r="5566" spans="1:6" x14ac:dyDescent="0.25">
      <c r="A5566" s="382"/>
      <c r="B5566" s="383"/>
      <c r="C5566" s="254"/>
      <c r="D5566" s="45"/>
      <c r="E5566" s="45"/>
      <c r="F5566" s="334"/>
    </row>
    <row r="5567" spans="1:6" x14ac:dyDescent="0.25">
      <c r="A5567" s="382"/>
      <c r="B5567" s="383"/>
      <c r="C5567" s="254"/>
      <c r="D5567" s="45"/>
      <c r="E5567" s="45"/>
      <c r="F5567" s="334"/>
    </row>
    <row r="5568" spans="1:6" x14ac:dyDescent="0.25">
      <c r="A5568" s="382"/>
      <c r="B5568" s="383"/>
      <c r="C5568" s="254"/>
      <c r="D5568" s="45"/>
      <c r="E5568" s="45"/>
      <c r="F5568" s="334"/>
    </row>
    <row r="5569" spans="1:6" x14ac:dyDescent="0.25">
      <c r="A5569" s="382"/>
      <c r="B5569" s="383"/>
      <c r="C5569" s="254"/>
      <c r="D5569" s="45"/>
      <c r="E5569" s="45"/>
      <c r="F5569" s="334"/>
    </row>
    <row r="5570" spans="1:6" x14ac:dyDescent="0.25">
      <c r="A5570" s="382"/>
      <c r="B5570" s="383"/>
      <c r="C5570" s="254"/>
      <c r="D5570" s="45"/>
      <c r="E5570" s="45"/>
      <c r="F5570" s="334"/>
    </row>
    <row r="5571" spans="1:6" x14ac:dyDescent="0.25">
      <c r="A5571" s="382"/>
      <c r="B5571" s="383"/>
      <c r="C5571" s="254"/>
      <c r="D5571" s="45"/>
      <c r="E5571" s="45"/>
      <c r="F5571" s="334"/>
    </row>
    <row r="5572" spans="1:6" x14ac:dyDescent="0.25">
      <c r="A5572" s="382"/>
      <c r="B5572" s="383"/>
      <c r="C5572" s="254"/>
      <c r="D5572" s="45"/>
      <c r="E5572" s="45"/>
      <c r="F5572" s="334"/>
    </row>
    <row r="5573" spans="1:6" x14ac:dyDescent="0.25">
      <c r="A5573" s="382"/>
      <c r="B5573" s="383"/>
      <c r="C5573" s="254"/>
      <c r="D5573" s="45"/>
      <c r="E5573" s="45"/>
      <c r="F5573" s="334"/>
    </row>
    <row r="5574" spans="1:6" x14ac:dyDescent="0.25">
      <c r="A5574" s="382"/>
      <c r="B5574" s="383"/>
      <c r="C5574" s="254"/>
      <c r="D5574" s="45"/>
      <c r="E5574" s="45"/>
      <c r="F5574" s="334"/>
    </row>
    <row r="5575" spans="1:6" x14ac:dyDescent="0.25">
      <c r="A5575" s="382"/>
      <c r="B5575" s="383"/>
      <c r="C5575" s="254"/>
      <c r="D5575" s="45"/>
      <c r="E5575" s="45"/>
      <c r="F5575" s="334"/>
    </row>
    <row r="5576" spans="1:6" x14ac:dyDescent="0.25">
      <c r="A5576" s="382"/>
      <c r="B5576" s="383"/>
      <c r="C5576" s="254"/>
      <c r="D5576" s="45"/>
      <c r="E5576" s="45"/>
      <c r="F5576" s="334"/>
    </row>
    <row r="5577" spans="1:6" x14ac:dyDescent="0.25">
      <c r="A5577" s="382"/>
      <c r="B5577" s="383"/>
      <c r="C5577" s="254"/>
      <c r="D5577" s="45"/>
      <c r="E5577" s="45"/>
      <c r="F5577" s="334"/>
    </row>
    <row r="5578" spans="1:6" x14ac:dyDescent="0.25">
      <c r="A5578" s="382"/>
      <c r="B5578" s="383"/>
      <c r="C5578" s="254"/>
      <c r="D5578" s="45"/>
      <c r="E5578" s="45"/>
      <c r="F5578" s="334"/>
    </row>
    <row r="5579" spans="1:6" x14ac:dyDescent="0.25">
      <c r="A5579" s="382"/>
      <c r="B5579" s="383"/>
      <c r="C5579" s="254"/>
      <c r="D5579" s="45"/>
      <c r="E5579" s="45"/>
      <c r="F5579" s="334"/>
    </row>
    <row r="5580" spans="1:6" x14ac:dyDescent="0.25">
      <c r="A5580" s="382"/>
      <c r="B5580" s="383"/>
      <c r="C5580" s="254"/>
      <c r="D5580" s="45"/>
      <c r="E5580" s="45"/>
      <c r="F5580" s="334"/>
    </row>
    <row r="5581" spans="1:6" x14ac:dyDescent="0.25">
      <c r="A5581" s="382"/>
      <c r="B5581" s="383"/>
      <c r="C5581" s="254"/>
      <c r="D5581" s="45"/>
      <c r="E5581" s="45"/>
      <c r="F5581" s="334"/>
    </row>
    <row r="5582" spans="1:6" x14ac:dyDescent="0.25">
      <c r="A5582" s="382"/>
      <c r="B5582" s="383"/>
      <c r="C5582" s="254"/>
      <c r="D5582" s="45"/>
      <c r="E5582" s="45"/>
      <c r="F5582" s="334"/>
    </row>
    <row r="5583" spans="1:6" x14ac:dyDescent="0.25">
      <c r="A5583" s="382"/>
      <c r="B5583" s="383"/>
      <c r="C5583" s="254"/>
      <c r="D5583" s="45"/>
      <c r="E5583" s="45"/>
      <c r="F5583" s="334"/>
    </row>
    <row r="5584" spans="1:6" x14ac:dyDescent="0.25">
      <c r="A5584" s="382"/>
      <c r="B5584" s="383"/>
      <c r="C5584" s="254"/>
      <c r="D5584" s="45"/>
      <c r="E5584" s="45"/>
      <c r="F5584" s="334"/>
    </row>
    <row r="5585" spans="1:6" x14ac:dyDescent="0.25">
      <c r="A5585" s="382"/>
      <c r="B5585" s="383"/>
      <c r="C5585" s="254"/>
      <c r="D5585" s="45"/>
      <c r="E5585" s="45"/>
      <c r="F5585" s="334"/>
    </row>
    <row r="5586" spans="1:6" x14ac:dyDescent="0.25">
      <c r="A5586" s="382"/>
      <c r="B5586" s="383"/>
      <c r="C5586" s="254"/>
      <c r="D5586" s="45"/>
      <c r="E5586" s="45"/>
      <c r="F5586" s="334"/>
    </row>
    <row r="5587" spans="1:6" x14ac:dyDescent="0.25">
      <c r="A5587" s="382"/>
      <c r="B5587" s="383"/>
      <c r="C5587" s="254"/>
      <c r="D5587" s="45"/>
      <c r="E5587" s="45"/>
      <c r="F5587" s="334"/>
    </row>
    <row r="5588" spans="1:6" x14ac:dyDescent="0.25">
      <c r="A5588" s="382"/>
      <c r="B5588" s="383"/>
      <c r="C5588" s="254"/>
      <c r="D5588" s="45"/>
      <c r="E5588" s="45"/>
      <c r="F5588" s="334"/>
    </row>
    <row r="5589" spans="1:6" x14ac:dyDescent="0.25">
      <c r="A5589" s="382"/>
      <c r="B5589" s="383"/>
      <c r="C5589" s="254"/>
      <c r="D5589" s="45"/>
      <c r="E5589" s="45"/>
      <c r="F5589" s="334"/>
    </row>
    <row r="5590" spans="1:6" x14ac:dyDescent="0.25">
      <c r="A5590" s="382"/>
      <c r="B5590" s="383"/>
      <c r="C5590" s="254"/>
      <c r="D5590" s="45"/>
      <c r="E5590" s="45"/>
      <c r="F5590" s="334"/>
    </row>
    <row r="5591" spans="1:6" x14ac:dyDescent="0.25">
      <c r="A5591" s="382"/>
      <c r="B5591" s="383"/>
      <c r="C5591" s="254"/>
      <c r="D5591" s="45"/>
      <c r="E5591" s="45"/>
      <c r="F5591" s="334"/>
    </row>
    <row r="5592" spans="1:6" x14ac:dyDescent="0.25">
      <c r="A5592" s="382"/>
      <c r="B5592" s="383"/>
      <c r="C5592" s="254"/>
      <c r="D5592" s="45"/>
      <c r="E5592" s="45"/>
      <c r="F5592" s="334"/>
    </row>
    <row r="5593" spans="1:6" x14ac:dyDescent="0.25">
      <c r="A5593" s="382"/>
      <c r="B5593" s="383"/>
      <c r="C5593" s="254"/>
      <c r="D5593" s="45"/>
      <c r="E5593" s="45"/>
      <c r="F5593" s="334"/>
    </row>
    <row r="5594" spans="1:6" x14ac:dyDescent="0.25">
      <c r="A5594" s="382"/>
      <c r="B5594" s="383"/>
      <c r="C5594" s="254"/>
      <c r="D5594" s="45"/>
      <c r="E5594" s="45"/>
      <c r="F5594" s="334"/>
    </row>
    <row r="5595" spans="1:6" x14ac:dyDescent="0.25">
      <c r="A5595" s="382"/>
      <c r="B5595" s="383"/>
      <c r="C5595" s="254"/>
      <c r="D5595" s="45"/>
      <c r="E5595" s="45"/>
      <c r="F5595" s="334"/>
    </row>
    <row r="5596" spans="1:6" x14ac:dyDescent="0.25">
      <c r="A5596" s="382"/>
      <c r="B5596" s="383"/>
      <c r="C5596" s="254"/>
      <c r="D5596" s="45"/>
      <c r="E5596" s="45"/>
      <c r="F5596" s="334"/>
    </row>
    <row r="5597" spans="1:6" x14ac:dyDescent="0.25">
      <c r="A5597" s="382"/>
      <c r="B5597" s="383"/>
      <c r="C5597" s="254"/>
      <c r="D5597" s="45"/>
      <c r="E5597" s="45"/>
      <c r="F5597" s="334"/>
    </row>
    <row r="5598" spans="1:6" x14ac:dyDescent="0.25">
      <c r="A5598" s="382"/>
      <c r="B5598" s="383"/>
      <c r="C5598" s="254"/>
      <c r="D5598" s="45"/>
      <c r="E5598" s="45"/>
      <c r="F5598" s="334"/>
    </row>
    <row r="5599" spans="1:6" x14ac:dyDescent="0.25">
      <c r="A5599" s="382"/>
      <c r="B5599" s="383"/>
      <c r="C5599" s="254"/>
      <c r="D5599" s="45"/>
      <c r="E5599" s="45"/>
      <c r="F5599" s="334"/>
    </row>
    <row r="5600" spans="1:6" x14ac:dyDescent="0.25">
      <c r="A5600" s="382"/>
      <c r="B5600" s="383"/>
      <c r="C5600" s="254"/>
      <c r="D5600" s="45"/>
      <c r="E5600" s="45"/>
      <c r="F5600" s="334"/>
    </row>
    <row r="5601" spans="1:6" x14ac:dyDescent="0.25">
      <c r="A5601" s="382"/>
      <c r="B5601" s="383"/>
      <c r="C5601" s="254"/>
      <c r="D5601" s="45"/>
      <c r="E5601" s="45"/>
      <c r="F5601" s="334"/>
    </row>
    <row r="5602" spans="1:6" x14ac:dyDescent="0.25">
      <c r="A5602" s="382"/>
      <c r="B5602" s="383"/>
      <c r="C5602" s="254"/>
      <c r="D5602" s="45"/>
      <c r="E5602" s="45"/>
      <c r="F5602" s="334"/>
    </row>
    <row r="5603" spans="1:6" x14ac:dyDescent="0.25">
      <c r="A5603" s="382"/>
      <c r="B5603" s="383"/>
      <c r="C5603" s="254"/>
      <c r="D5603" s="45"/>
      <c r="E5603" s="45"/>
      <c r="F5603" s="334"/>
    </row>
    <row r="5604" spans="1:6" x14ac:dyDescent="0.25">
      <c r="A5604" s="382"/>
      <c r="B5604" s="383"/>
      <c r="C5604" s="254"/>
      <c r="D5604" s="45"/>
      <c r="E5604" s="45"/>
      <c r="F5604" s="334"/>
    </row>
    <row r="5605" spans="1:6" x14ac:dyDescent="0.25">
      <c r="A5605" s="382"/>
      <c r="B5605" s="383"/>
      <c r="C5605" s="254"/>
      <c r="D5605" s="45"/>
      <c r="E5605" s="45"/>
      <c r="F5605" s="334"/>
    </row>
    <row r="5606" spans="1:6" x14ac:dyDescent="0.25">
      <c r="A5606" s="382"/>
      <c r="B5606" s="383"/>
      <c r="C5606" s="254"/>
      <c r="D5606" s="45"/>
      <c r="E5606" s="45"/>
      <c r="F5606" s="334"/>
    </row>
    <row r="5607" spans="1:6" x14ac:dyDescent="0.25">
      <c r="A5607" s="382"/>
      <c r="B5607" s="383"/>
      <c r="C5607" s="254"/>
      <c r="D5607" s="45"/>
      <c r="E5607" s="45"/>
      <c r="F5607" s="334"/>
    </row>
    <row r="5608" spans="1:6" x14ac:dyDescent="0.25">
      <c r="A5608" s="382"/>
      <c r="B5608" s="383"/>
      <c r="C5608" s="254"/>
      <c r="D5608" s="45"/>
      <c r="E5608" s="45"/>
      <c r="F5608" s="334"/>
    </row>
    <row r="5609" spans="1:6" x14ac:dyDescent="0.25">
      <c r="A5609" s="382"/>
      <c r="B5609" s="383"/>
      <c r="C5609" s="254"/>
      <c r="D5609" s="45"/>
      <c r="E5609" s="45"/>
      <c r="F5609" s="334"/>
    </row>
    <row r="5610" spans="1:6" x14ac:dyDescent="0.25">
      <c r="A5610" s="382"/>
      <c r="B5610" s="383"/>
      <c r="C5610" s="254"/>
      <c r="D5610" s="45"/>
      <c r="E5610" s="45"/>
      <c r="F5610" s="334"/>
    </row>
    <row r="5611" spans="1:6" x14ac:dyDescent="0.25">
      <c r="A5611" s="382"/>
      <c r="B5611" s="383"/>
      <c r="C5611" s="254"/>
      <c r="D5611" s="45"/>
      <c r="E5611" s="45"/>
      <c r="F5611" s="334"/>
    </row>
    <row r="5612" spans="1:6" x14ac:dyDescent="0.25">
      <c r="A5612" s="382"/>
      <c r="B5612" s="383"/>
      <c r="C5612" s="254"/>
      <c r="D5612" s="45"/>
      <c r="E5612" s="45"/>
      <c r="F5612" s="334"/>
    </row>
    <row r="5613" spans="1:6" x14ac:dyDescent="0.25">
      <c r="A5613" s="382"/>
      <c r="B5613" s="383"/>
      <c r="C5613" s="254"/>
      <c r="D5613" s="45"/>
      <c r="E5613" s="45"/>
      <c r="F5613" s="334"/>
    </row>
    <row r="5614" spans="1:6" x14ac:dyDescent="0.25">
      <c r="A5614" s="382"/>
      <c r="B5614" s="383"/>
      <c r="C5614" s="254"/>
      <c r="D5614" s="45"/>
      <c r="E5614" s="45"/>
      <c r="F5614" s="334"/>
    </row>
    <row r="5615" spans="1:6" x14ac:dyDescent="0.25">
      <c r="A5615" s="382"/>
      <c r="B5615" s="383"/>
      <c r="C5615" s="254"/>
      <c r="D5615" s="45"/>
      <c r="E5615" s="45"/>
      <c r="F5615" s="334"/>
    </row>
    <row r="5616" spans="1:6" x14ac:dyDescent="0.25">
      <c r="A5616" s="382"/>
      <c r="B5616" s="383"/>
      <c r="C5616" s="254"/>
      <c r="D5616" s="45"/>
      <c r="E5616" s="45"/>
      <c r="F5616" s="334"/>
    </row>
    <row r="5617" spans="1:6" x14ac:dyDescent="0.25">
      <c r="A5617" s="382"/>
      <c r="B5617" s="383"/>
      <c r="C5617" s="254"/>
      <c r="D5617" s="45"/>
      <c r="E5617" s="45"/>
      <c r="F5617" s="334"/>
    </row>
    <row r="5618" spans="1:6" x14ac:dyDescent="0.25">
      <c r="A5618" s="382"/>
      <c r="B5618" s="383"/>
      <c r="C5618" s="254"/>
      <c r="D5618" s="45"/>
      <c r="E5618" s="45"/>
      <c r="F5618" s="334"/>
    </row>
    <row r="5619" spans="1:6" x14ac:dyDescent="0.25">
      <c r="A5619" s="382"/>
      <c r="B5619" s="383"/>
      <c r="C5619" s="254"/>
      <c r="D5619" s="45"/>
      <c r="E5619" s="45"/>
      <c r="F5619" s="334"/>
    </row>
    <row r="5620" spans="1:6" x14ac:dyDescent="0.25">
      <c r="A5620" s="382"/>
      <c r="B5620" s="383"/>
      <c r="C5620" s="254"/>
      <c r="D5620" s="45"/>
      <c r="E5620" s="45"/>
      <c r="F5620" s="334"/>
    </row>
    <row r="5621" spans="1:6" x14ac:dyDescent="0.25">
      <c r="A5621" s="382"/>
      <c r="B5621" s="383"/>
      <c r="C5621" s="254"/>
      <c r="D5621" s="45"/>
      <c r="E5621" s="45"/>
      <c r="F5621" s="334"/>
    </row>
    <row r="5622" spans="1:6" x14ac:dyDescent="0.25">
      <c r="A5622" s="382"/>
      <c r="B5622" s="383"/>
      <c r="C5622" s="254"/>
      <c r="D5622" s="45"/>
      <c r="E5622" s="45"/>
      <c r="F5622" s="334"/>
    </row>
    <row r="5623" spans="1:6" x14ac:dyDescent="0.25">
      <c r="A5623" s="382"/>
      <c r="B5623" s="383"/>
      <c r="C5623" s="254"/>
      <c r="D5623" s="45"/>
      <c r="E5623" s="45"/>
      <c r="F5623" s="334"/>
    </row>
    <row r="5624" spans="1:6" x14ac:dyDescent="0.25">
      <c r="A5624" s="382"/>
      <c r="B5624" s="383"/>
      <c r="C5624" s="254"/>
      <c r="D5624" s="45"/>
      <c r="E5624" s="45"/>
      <c r="F5624" s="334"/>
    </row>
    <row r="5625" spans="1:6" x14ac:dyDescent="0.25">
      <c r="A5625" s="382"/>
      <c r="B5625" s="383"/>
      <c r="C5625" s="254"/>
      <c r="D5625" s="45"/>
      <c r="E5625" s="45"/>
      <c r="F5625" s="334"/>
    </row>
    <row r="5626" spans="1:6" x14ac:dyDescent="0.25">
      <c r="A5626" s="382"/>
      <c r="B5626" s="383"/>
      <c r="C5626" s="254"/>
      <c r="D5626" s="45"/>
      <c r="E5626" s="45"/>
      <c r="F5626" s="334"/>
    </row>
    <row r="5627" spans="1:6" x14ac:dyDescent="0.25">
      <c r="A5627" s="382"/>
      <c r="B5627" s="383"/>
      <c r="C5627" s="254"/>
      <c r="D5627" s="45"/>
      <c r="E5627" s="45"/>
      <c r="F5627" s="334"/>
    </row>
    <row r="5628" spans="1:6" x14ac:dyDescent="0.25">
      <c r="A5628" s="382"/>
      <c r="B5628" s="383"/>
      <c r="C5628" s="254"/>
      <c r="D5628" s="45"/>
      <c r="E5628" s="45"/>
      <c r="F5628" s="334"/>
    </row>
    <row r="5629" spans="1:6" x14ac:dyDescent="0.25">
      <c r="A5629" s="382"/>
      <c r="B5629" s="383"/>
      <c r="C5629" s="254"/>
      <c r="D5629" s="45"/>
      <c r="E5629" s="45"/>
      <c r="F5629" s="334"/>
    </row>
    <row r="5630" spans="1:6" x14ac:dyDescent="0.25">
      <c r="A5630" s="382"/>
      <c r="B5630" s="383"/>
      <c r="C5630" s="254"/>
      <c r="D5630" s="45"/>
      <c r="E5630" s="45"/>
      <c r="F5630" s="334"/>
    </row>
    <row r="5631" spans="1:6" x14ac:dyDescent="0.25">
      <c r="A5631" s="382"/>
      <c r="B5631" s="383"/>
      <c r="C5631" s="254"/>
      <c r="D5631" s="45"/>
      <c r="E5631" s="45"/>
      <c r="F5631" s="334"/>
    </row>
    <row r="5632" spans="1:6" x14ac:dyDescent="0.25">
      <c r="A5632" s="382"/>
      <c r="B5632" s="383"/>
      <c r="C5632" s="254"/>
      <c r="D5632" s="45"/>
      <c r="E5632" s="45"/>
      <c r="F5632" s="334"/>
    </row>
    <row r="5633" spans="1:6" x14ac:dyDescent="0.25">
      <c r="A5633" s="382"/>
      <c r="B5633" s="383"/>
      <c r="C5633" s="254"/>
      <c r="D5633" s="45"/>
      <c r="E5633" s="45"/>
      <c r="F5633" s="334"/>
    </row>
    <row r="5634" spans="1:6" x14ac:dyDescent="0.25">
      <c r="A5634" s="382"/>
      <c r="B5634" s="383"/>
      <c r="C5634" s="254"/>
      <c r="D5634" s="45"/>
      <c r="E5634" s="45"/>
      <c r="F5634" s="334"/>
    </row>
    <row r="5635" spans="1:6" x14ac:dyDescent="0.25">
      <c r="A5635" s="382"/>
      <c r="B5635" s="383"/>
      <c r="C5635" s="254"/>
      <c r="D5635" s="45"/>
      <c r="E5635" s="45"/>
      <c r="F5635" s="334"/>
    </row>
    <row r="5636" spans="1:6" x14ac:dyDescent="0.25">
      <c r="A5636" s="382"/>
      <c r="B5636" s="383"/>
      <c r="C5636" s="254"/>
      <c r="D5636" s="45"/>
      <c r="E5636" s="45"/>
      <c r="F5636" s="334"/>
    </row>
    <row r="5637" spans="1:6" x14ac:dyDescent="0.25">
      <c r="A5637" s="382"/>
      <c r="B5637" s="383"/>
      <c r="C5637" s="254"/>
      <c r="D5637" s="45"/>
      <c r="E5637" s="45"/>
      <c r="F5637" s="334"/>
    </row>
    <row r="5638" spans="1:6" x14ac:dyDescent="0.25">
      <c r="A5638" s="382"/>
      <c r="B5638" s="383"/>
      <c r="C5638" s="254"/>
      <c r="D5638" s="45"/>
      <c r="E5638" s="45"/>
      <c r="F5638" s="334"/>
    </row>
    <row r="5639" spans="1:6" x14ac:dyDescent="0.25">
      <c r="A5639" s="382"/>
      <c r="B5639" s="383"/>
      <c r="C5639" s="254"/>
      <c r="D5639" s="45"/>
      <c r="E5639" s="45"/>
      <c r="F5639" s="334"/>
    </row>
    <row r="5640" spans="1:6" x14ac:dyDescent="0.25">
      <c r="A5640" s="382"/>
      <c r="B5640" s="383"/>
      <c r="C5640" s="254"/>
      <c r="D5640" s="45"/>
      <c r="E5640" s="45"/>
      <c r="F5640" s="334"/>
    </row>
    <row r="5641" spans="1:6" x14ac:dyDescent="0.25">
      <c r="A5641" s="382"/>
      <c r="B5641" s="383"/>
      <c r="C5641" s="254"/>
      <c r="D5641" s="45"/>
      <c r="E5641" s="45"/>
      <c r="F5641" s="334"/>
    </row>
    <row r="5642" spans="1:6" x14ac:dyDescent="0.25">
      <c r="A5642" s="382"/>
      <c r="B5642" s="383"/>
      <c r="C5642" s="254"/>
      <c r="D5642" s="45"/>
      <c r="E5642" s="45"/>
      <c r="F5642" s="334"/>
    </row>
    <row r="5643" spans="1:6" x14ac:dyDescent="0.25">
      <c r="A5643" s="382"/>
      <c r="B5643" s="383"/>
      <c r="C5643" s="254"/>
      <c r="D5643" s="45"/>
      <c r="E5643" s="45"/>
      <c r="F5643" s="334"/>
    </row>
    <row r="5644" spans="1:6" x14ac:dyDescent="0.25">
      <c r="A5644" s="382"/>
      <c r="B5644" s="383"/>
      <c r="C5644" s="254"/>
      <c r="D5644" s="45"/>
      <c r="E5644" s="45"/>
      <c r="F5644" s="334"/>
    </row>
    <row r="5645" spans="1:6" x14ac:dyDescent="0.25">
      <c r="A5645" s="382"/>
      <c r="B5645" s="383"/>
      <c r="C5645" s="254"/>
      <c r="D5645" s="45"/>
      <c r="E5645" s="45"/>
      <c r="F5645" s="334"/>
    </row>
    <row r="5646" spans="1:6" x14ac:dyDescent="0.25">
      <c r="A5646" s="382"/>
      <c r="B5646" s="383"/>
      <c r="C5646" s="254"/>
      <c r="D5646" s="45"/>
      <c r="E5646" s="45"/>
      <c r="F5646" s="334"/>
    </row>
    <row r="5647" spans="1:6" x14ac:dyDescent="0.25">
      <c r="A5647" s="382"/>
      <c r="B5647" s="383"/>
      <c r="C5647" s="254"/>
      <c r="D5647" s="45"/>
      <c r="E5647" s="45"/>
      <c r="F5647" s="334"/>
    </row>
    <row r="5648" spans="1:6" x14ac:dyDescent="0.25">
      <c r="A5648" s="382"/>
      <c r="B5648" s="383"/>
      <c r="C5648" s="254"/>
      <c r="D5648" s="45"/>
      <c r="E5648" s="45"/>
      <c r="F5648" s="334"/>
    </row>
    <row r="5649" spans="1:6" x14ac:dyDescent="0.25">
      <c r="A5649" s="382"/>
      <c r="B5649" s="383"/>
      <c r="C5649" s="254"/>
      <c r="D5649" s="45"/>
      <c r="E5649" s="45"/>
      <c r="F5649" s="334"/>
    </row>
    <row r="5650" spans="1:6" x14ac:dyDescent="0.25">
      <c r="A5650" s="382"/>
      <c r="B5650" s="383"/>
      <c r="C5650" s="254"/>
      <c r="D5650" s="45"/>
      <c r="E5650" s="45"/>
      <c r="F5650" s="334"/>
    </row>
    <row r="5651" spans="1:6" x14ac:dyDescent="0.25">
      <c r="A5651" s="382"/>
      <c r="B5651" s="383"/>
      <c r="C5651" s="254"/>
      <c r="D5651" s="45"/>
      <c r="E5651" s="45"/>
      <c r="F5651" s="334"/>
    </row>
    <row r="5652" spans="1:6" x14ac:dyDescent="0.25">
      <c r="A5652" s="382"/>
      <c r="B5652" s="383"/>
      <c r="C5652" s="254"/>
      <c r="D5652" s="45"/>
      <c r="E5652" s="45"/>
      <c r="F5652" s="334"/>
    </row>
    <row r="5653" spans="1:6" x14ac:dyDescent="0.25">
      <c r="A5653" s="382"/>
      <c r="B5653" s="383"/>
      <c r="C5653" s="254"/>
      <c r="D5653" s="45"/>
      <c r="E5653" s="45"/>
      <c r="F5653" s="334"/>
    </row>
    <row r="5654" spans="1:6" x14ac:dyDescent="0.25">
      <c r="A5654" s="382"/>
      <c r="B5654" s="383"/>
      <c r="C5654" s="254"/>
      <c r="D5654" s="45"/>
      <c r="E5654" s="45"/>
      <c r="F5654" s="334"/>
    </row>
    <row r="5655" spans="1:6" x14ac:dyDescent="0.25">
      <c r="A5655" s="382"/>
      <c r="B5655" s="383"/>
      <c r="C5655" s="254"/>
      <c r="D5655" s="45"/>
      <c r="E5655" s="45"/>
      <c r="F5655" s="334"/>
    </row>
    <row r="5656" spans="1:6" x14ac:dyDescent="0.25">
      <c r="A5656" s="382"/>
      <c r="B5656" s="383"/>
      <c r="C5656" s="254"/>
      <c r="D5656" s="45"/>
      <c r="E5656" s="45"/>
      <c r="F5656" s="334"/>
    </row>
    <row r="5657" spans="1:6" x14ac:dyDescent="0.25">
      <c r="A5657" s="382"/>
      <c r="B5657" s="383"/>
      <c r="C5657" s="254"/>
      <c r="D5657" s="45"/>
      <c r="E5657" s="45"/>
      <c r="F5657" s="334"/>
    </row>
    <row r="5658" spans="1:6" x14ac:dyDescent="0.25">
      <c r="A5658" s="382"/>
      <c r="B5658" s="383"/>
      <c r="C5658" s="254"/>
      <c r="D5658" s="45"/>
      <c r="E5658" s="45"/>
      <c r="F5658" s="334"/>
    </row>
    <row r="5659" spans="1:6" x14ac:dyDescent="0.25">
      <c r="A5659" s="382"/>
      <c r="B5659" s="383"/>
      <c r="C5659" s="254"/>
      <c r="D5659" s="45"/>
      <c r="E5659" s="45"/>
      <c r="F5659" s="334"/>
    </row>
    <row r="5660" spans="1:6" x14ac:dyDescent="0.25">
      <c r="A5660" s="382"/>
      <c r="B5660" s="383"/>
      <c r="C5660" s="254"/>
      <c r="D5660" s="45"/>
      <c r="E5660" s="45"/>
      <c r="F5660" s="334"/>
    </row>
    <row r="5661" spans="1:6" x14ac:dyDescent="0.25">
      <c r="A5661" s="382"/>
      <c r="B5661" s="383"/>
      <c r="C5661" s="254"/>
      <c r="D5661" s="45"/>
      <c r="E5661" s="45"/>
      <c r="F5661" s="334"/>
    </row>
    <row r="5662" spans="1:6" x14ac:dyDescent="0.25">
      <c r="A5662" s="382"/>
      <c r="B5662" s="383"/>
      <c r="C5662" s="254"/>
      <c r="D5662" s="45"/>
      <c r="E5662" s="45"/>
      <c r="F5662" s="334"/>
    </row>
    <row r="5663" spans="1:6" x14ac:dyDescent="0.25">
      <c r="A5663" s="382"/>
      <c r="B5663" s="383"/>
      <c r="C5663" s="254"/>
      <c r="D5663" s="45"/>
      <c r="E5663" s="45"/>
      <c r="F5663" s="334"/>
    </row>
    <row r="5664" spans="1:6" x14ac:dyDescent="0.25">
      <c r="A5664" s="382"/>
      <c r="B5664" s="383"/>
      <c r="C5664" s="254"/>
      <c r="D5664" s="45"/>
      <c r="E5664" s="45"/>
      <c r="F5664" s="334"/>
    </row>
    <row r="5665" spans="1:6" x14ac:dyDescent="0.25">
      <c r="A5665" s="382"/>
      <c r="B5665" s="383"/>
      <c r="C5665" s="254"/>
      <c r="D5665" s="45"/>
      <c r="E5665" s="45"/>
      <c r="F5665" s="334"/>
    </row>
    <row r="5666" spans="1:6" x14ac:dyDescent="0.25">
      <c r="A5666" s="382"/>
      <c r="B5666" s="383"/>
      <c r="C5666" s="254"/>
      <c r="D5666" s="45"/>
      <c r="E5666" s="45"/>
      <c r="F5666" s="334"/>
    </row>
    <row r="5667" spans="1:6" x14ac:dyDescent="0.25">
      <c r="A5667" s="382"/>
      <c r="B5667" s="383"/>
      <c r="C5667" s="254"/>
      <c r="D5667" s="45"/>
      <c r="E5667" s="45"/>
      <c r="F5667" s="334"/>
    </row>
    <row r="5668" spans="1:6" x14ac:dyDescent="0.25">
      <c r="A5668" s="382"/>
      <c r="B5668" s="383"/>
      <c r="C5668" s="254"/>
      <c r="D5668" s="45"/>
      <c r="E5668" s="45"/>
      <c r="F5668" s="334"/>
    </row>
    <row r="5669" spans="1:6" x14ac:dyDescent="0.25">
      <c r="A5669" s="382"/>
      <c r="B5669" s="383"/>
      <c r="C5669" s="254"/>
      <c r="D5669" s="45"/>
      <c r="E5669" s="45"/>
      <c r="F5669" s="334"/>
    </row>
    <row r="5670" spans="1:6" x14ac:dyDescent="0.25">
      <c r="A5670" s="382"/>
      <c r="B5670" s="383"/>
      <c r="C5670" s="254"/>
      <c r="D5670" s="45"/>
      <c r="E5670" s="45"/>
      <c r="F5670" s="334"/>
    </row>
    <row r="5671" spans="1:6" x14ac:dyDescent="0.25">
      <c r="A5671" s="382"/>
      <c r="B5671" s="383"/>
      <c r="C5671" s="254"/>
      <c r="D5671" s="45"/>
      <c r="E5671" s="45"/>
      <c r="F5671" s="334"/>
    </row>
    <row r="5672" spans="1:6" x14ac:dyDescent="0.25">
      <c r="A5672" s="382"/>
      <c r="B5672" s="383"/>
      <c r="C5672" s="254"/>
      <c r="D5672" s="45"/>
      <c r="E5672" s="45"/>
      <c r="F5672" s="334"/>
    </row>
    <row r="5673" spans="1:6" x14ac:dyDescent="0.25">
      <c r="A5673" s="382"/>
      <c r="B5673" s="383"/>
      <c r="C5673" s="254"/>
      <c r="D5673" s="45"/>
      <c r="E5673" s="45"/>
      <c r="F5673" s="334"/>
    </row>
    <row r="5674" spans="1:6" x14ac:dyDescent="0.25">
      <c r="A5674" s="382"/>
      <c r="B5674" s="383"/>
      <c r="C5674" s="254"/>
      <c r="D5674" s="45"/>
      <c r="E5674" s="45"/>
      <c r="F5674" s="334"/>
    </row>
    <row r="5675" spans="1:6" x14ac:dyDescent="0.25">
      <c r="A5675" s="382"/>
      <c r="B5675" s="383"/>
      <c r="C5675" s="254"/>
      <c r="D5675" s="45"/>
      <c r="E5675" s="45"/>
      <c r="F5675" s="334"/>
    </row>
    <row r="5676" spans="1:6" x14ac:dyDescent="0.25">
      <c r="A5676" s="382"/>
      <c r="B5676" s="383"/>
      <c r="C5676" s="254"/>
      <c r="D5676" s="45"/>
      <c r="E5676" s="45"/>
      <c r="F5676" s="334"/>
    </row>
    <row r="5677" spans="1:6" x14ac:dyDescent="0.25">
      <c r="A5677" s="382"/>
      <c r="B5677" s="383"/>
      <c r="C5677" s="254"/>
      <c r="D5677" s="45"/>
      <c r="E5677" s="45"/>
      <c r="F5677" s="334"/>
    </row>
    <row r="5678" spans="1:6" x14ac:dyDescent="0.25">
      <c r="A5678" s="382"/>
      <c r="B5678" s="383"/>
      <c r="C5678" s="254"/>
      <c r="D5678" s="45"/>
      <c r="E5678" s="45"/>
      <c r="F5678" s="334"/>
    </row>
    <row r="5679" spans="1:6" x14ac:dyDescent="0.25">
      <c r="A5679" s="382"/>
      <c r="B5679" s="383"/>
      <c r="C5679" s="254"/>
      <c r="D5679" s="45"/>
      <c r="E5679" s="45"/>
      <c r="F5679" s="334"/>
    </row>
    <row r="5680" spans="1:6" x14ac:dyDescent="0.25">
      <c r="A5680" s="382"/>
      <c r="B5680" s="383"/>
      <c r="C5680" s="254"/>
      <c r="D5680" s="45"/>
      <c r="E5680" s="45"/>
      <c r="F5680" s="334"/>
    </row>
    <row r="5681" spans="1:6" x14ac:dyDescent="0.25">
      <c r="A5681" s="382"/>
      <c r="B5681" s="383"/>
      <c r="C5681" s="254"/>
      <c r="D5681" s="45"/>
      <c r="E5681" s="45"/>
      <c r="F5681" s="334"/>
    </row>
    <row r="5682" spans="1:6" x14ac:dyDescent="0.25">
      <c r="A5682" s="382"/>
      <c r="B5682" s="383"/>
      <c r="C5682" s="254"/>
      <c r="D5682" s="45"/>
      <c r="E5682" s="45"/>
      <c r="F5682" s="334"/>
    </row>
    <row r="5683" spans="1:6" x14ac:dyDescent="0.25">
      <c r="A5683" s="382"/>
      <c r="B5683" s="383"/>
      <c r="C5683" s="254"/>
      <c r="D5683" s="45"/>
      <c r="E5683" s="45"/>
      <c r="F5683" s="334"/>
    </row>
    <row r="5684" spans="1:6" x14ac:dyDescent="0.25">
      <c r="A5684" s="382"/>
      <c r="B5684" s="383"/>
      <c r="C5684" s="254"/>
      <c r="D5684" s="45"/>
      <c r="E5684" s="45"/>
      <c r="F5684" s="334"/>
    </row>
    <row r="5685" spans="1:6" x14ac:dyDescent="0.25">
      <c r="A5685" s="382"/>
      <c r="B5685" s="383"/>
      <c r="C5685" s="254"/>
      <c r="D5685" s="45"/>
      <c r="E5685" s="45"/>
      <c r="F5685" s="334"/>
    </row>
    <row r="5686" spans="1:6" x14ac:dyDescent="0.25">
      <c r="A5686" s="382"/>
      <c r="B5686" s="383"/>
      <c r="C5686" s="254"/>
      <c r="D5686" s="45"/>
      <c r="E5686" s="45"/>
      <c r="F5686" s="334"/>
    </row>
    <row r="5687" spans="1:6" x14ac:dyDescent="0.25">
      <c r="A5687" s="382"/>
      <c r="B5687" s="383"/>
      <c r="C5687" s="254"/>
      <c r="D5687" s="45"/>
      <c r="E5687" s="45"/>
      <c r="F5687" s="334"/>
    </row>
    <row r="5688" spans="1:6" x14ac:dyDescent="0.25">
      <c r="A5688" s="382"/>
      <c r="B5688" s="383"/>
      <c r="C5688" s="254"/>
      <c r="D5688" s="45"/>
      <c r="E5688" s="45"/>
      <c r="F5688" s="334"/>
    </row>
    <row r="5689" spans="1:6" x14ac:dyDescent="0.25">
      <c r="A5689" s="382"/>
      <c r="B5689" s="383"/>
      <c r="C5689" s="254"/>
      <c r="D5689" s="45"/>
      <c r="E5689" s="45"/>
      <c r="F5689" s="334"/>
    </row>
    <row r="5690" spans="1:6" x14ac:dyDescent="0.25">
      <c r="A5690" s="382"/>
      <c r="B5690" s="383"/>
      <c r="C5690" s="254"/>
      <c r="D5690" s="45"/>
      <c r="E5690" s="45"/>
      <c r="F5690" s="334"/>
    </row>
    <row r="5691" spans="1:6" x14ac:dyDescent="0.25">
      <c r="A5691" s="382"/>
      <c r="B5691" s="383"/>
      <c r="C5691" s="254"/>
      <c r="D5691" s="45"/>
      <c r="E5691" s="45"/>
      <c r="F5691" s="334"/>
    </row>
    <row r="5692" spans="1:6" x14ac:dyDescent="0.25">
      <c r="A5692" s="382"/>
      <c r="B5692" s="383"/>
      <c r="C5692" s="254"/>
      <c r="D5692" s="45"/>
      <c r="E5692" s="45"/>
      <c r="F5692" s="334"/>
    </row>
    <row r="5693" spans="1:6" x14ac:dyDescent="0.25">
      <c r="A5693" s="382"/>
      <c r="B5693" s="383"/>
      <c r="C5693" s="254"/>
      <c r="D5693" s="45"/>
      <c r="E5693" s="45"/>
      <c r="F5693" s="334"/>
    </row>
    <row r="5694" spans="1:6" x14ac:dyDescent="0.25">
      <c r="A5694" s="382"/>
      <c r="B5694" s="383"/>
      <c r="C5694" s="254"/>
      <c r="D5694" s="45"/>
      <c r="E5694" s="45"/>
      <c r="F5694" s="334"/>
    </row>
    <row r="5695" spans="1:6" x14ac:dyDescent="0.25">
      <c r="A5695" s="382"/>
      <c r="B5695" s="383"/>
      <c r="C5695" s="254"/>
      <c r="D5695" s="45"/>
      <c r="E5695" s="45"/>
      <c r="F5695" s="334"/>
    </row>
    <row r="5696" spans="1:6" x14ac:dyDescent="0.25">
      <c r="A5696" s="382"/>
      <c r="B5696" s="383"/>
      <c r="C5696" s="254"/>
      <c r="D5696" s="45"/>
      <c r="E5696" s="45"/>
      <c r="F5696" s="334"/>
    </row>
    <row r="5697" spans="1:6" x14ac:dyDescent="0.25">
      <c r="A5697" s="382"/>
      <c r="B5697" s="383"/>
      <c r="C5697" s="254"/>
      <c r="D5697" s="45"/>
      <c r="E5697" s="45"/>
      <c r="F5697" s="334"/>
    </row>
    <row r="5698" spans="1:6" x14ac:dyDescent="0.25">
      <c r="A5698" s="382"/>
      <c r="B5698" s="383"/>
      <c r="C5698" s="254"/>
      <c r="D5698" s="45"/>
      <c r="E5698" s="45"/>
      <c r="F5698" s="334"/>
    </row>
    <row r="5699" spans="1:6" x14ac:dyDescent="0.25">
      <c r="A5699" s="382"/>
      <c r="B5699" s="383"/>
      <c r="C5699" s="254"/>
      <c r="D5699" s="45"/>
      <c r="E5699" s="45"/>
      <c r="F5699" s="334"/>
    </row>
    <row r="5700" spans="1:6" x14ac:dyDescent="0.25">
      <c r="A5700" s="382"/>
      <c r="B5700" s="383"/>
      <c r="C5700" s="254"/>
      <c r="D5700" s="45"/>
      <c r="E5700" s="45"/>
      <c r="F5700" s="334"/>
    </row>
    <row r="5701" spans="1:6" x14ac:dyDescent="0.25">
      <c r="A5701" s="382"/>
      <c r="B5701" s="383"/>
      <c r="C5701" s="254"/>
      <c r="D5701" s="45"/>
      <c r="E5701" s="45"/>
      <c r="F5701" s="334"/>
    </row>
    <row r="5702" spans="1:6" x14ac:dyDescent="0.25">
      <c r="A5702" s="382"/>
      <c r="B5702" s="383"/>
      <c r="C5702" s="254"/>
      <c r="D5702" s="45"/>
      <c r="E5702" s="45"/>
      <c r="F5702" s="334"/>
    </row>
    <row r="5703" spans="1:6" x14ac:dyDescent="0.25">
      <c r="A5703" s="382"/>
      <c r="B5703" s="383"/>
      <c r="C5703" s="254"/>
      <c r="D5703" s="45"/>
      <c r="E5703" s="45"/>
      <c r="F5703" s="334"/>
    </row>
    <row r="5704" spans="1:6" x14ac:dyDescent="0.25">
      <c r="A5704" s="382"/>
      <c r="B5704" s="383"/>
      <c r="C5704" s="254"/>
      <c r="D5704" s="45"/>
      <c r="E5704" s="45"/>
      <c r="F5704" s="334"/>
    </row>
    <row r="5705" spans="1:6" x14ac:dyDescent="0.25">
      <c r="A5705" s="382"/>
      <c r="B5705" s="383"/>
      <c r="C5705" s="254"/>
      <c r="D5705" s="45"/>
      <c r="E5705" s="45"/>
      <c r="F5705" s="334"/>
    </row>
    <row r="5706" spans="1:6" x14ac:dyDescent="0.25">
      <c r="A5706" s="382"/>
      <c r="B5706" s="383"/>
      <c r="C5706" s="254"/>
      <c r="D5706" s="45"/>
      <c r="E5706" s="45"/>
      <c r="F5706" s="334"/>
    </row>
    <row r="5707" spans="1:6" x14ac:dyDescent="0.25">
      <c r="A5707" s="382"/>
      <c r="B5707" s="383"/>
      <c r="C5707" s="254"/>
      <c r="D5707" s="45"/>
      <c r="E5707" s="45"/>
      <c r="F5707" s="334"/>
    </row>
    <row r="5708" spans="1:6" x14ac:dyDescent="0.25">
      <c r="A5708" s="382"/>
      <c r="B5708" s="383"/>
      <c r="C5708" s="254"/>
      <c r="D5708" s="45"/>
      <c r="E5708" s="45"/>
      <c r="F5708" s="334"/>
    </row>
    <row r="5709" spans="1:6" x14ac:dyDescent="0.25">
      <c r="A5709" s="382"/>
      <c r="B5709" s="383"/>
      <c r="C5709" s="254"/>
      <c r="D5709" s="45"/>
      <c r="E5709" s="45"/>
      <c r="F5709" s="334"/>
    </row>
    <row r="5710" spans="1:6" x14ac:dyDescent="0.25">
      <c r="A5710" s="382"/>
      <c r="B5710" s="383"/>
      <c r="C5710" s="254"/>
      <c r="D5710" s="45"/>
      <c r="E5710" s="45"/>
      <c r="F5710" s="334"/>
    </row>
    <row r="5711" spans="1:6" x14ac:dyDescent="0.25">
      <c r="A5711" s="382"/>
      <c r="B5711" s="383"/>
      <c r="C5711" s="254"/>
      <c r="D5711" s="45"/>
      <c r="E5711" s="45"/>
      <c r="F5711" s="334"/>
    </row>
    <row r="5712" spans="1:6" x14ac:dyDescent="0.25">
      <c r="A5712" s="382"/>
      <c r="B5712" s="383"/>
      <c r="C5712" s="254"/>
      <c r="D5712" s="45"/>
      <c r="E5712" s="45"/>
      <c r="F5712" s="334"/>
    </row>
    <row r="5713" spans="1:6" x14ac:dyDescent="0.25">
      <c r="A5713" s="382"/>
      <c r="B5713" s="383"/>
      <c r="C5713" s="254"/>
      <c r="D5713" s="45"/>
      <c r="E5713" s="45"/>
      <c r="F5713" s="334"/>
    </row>
    <row r="5714" spans="1:6" x14ac:dyDescent="0.25">
      <c r="A5714" s="382"/>
      <c r="B5714" s="383"/>
      <c r="C5714" s="254"/>
      <c r="D5714" s="45"/>
      <c r="E5714" s="45"/>
      <c r="F5714" s="334"/>
    </row>
    <row r="5715" spans="1:6" x14ac:dyDescent="0.25">
      <c r="A5715" s="382"/>
      <c r="B5715" s="383"/>
      <c r="C5715" s="254"/>
      <c r="D5715" s="45"/>
      <c r="E5715" s="45"/>
      <c r="F5715" s="334"/>
    </row>
    <row r="5716" spans="1:6" x14ac:dyDescent="0.25">
      <c r="A5716" s="382"/>
      <c r="B5716" s="383"/>
      <c r="C5716" s="254"/>
      <c r="D5716" s="45"/>
      <c r="E5716" s="45"/>
      <c r="F5716" s="334"/>
    </row>
    <row r="5717" spans="1:6" x14ac:dyDescent="0.25">
      <c r="A5717" s="382"/>
      <c r="B5717" s="383"/>
      <c r="C5717" s="254"/>
      <c r="D5717" s="45"/>
      <c r="E5717" s="45"/>
      <c r="F5717" s="334"/>
    </row>
    <row r="5718" spans="1:6" x14ac:dyDescent="0.25">
      <c r="A5718" s="382"/>
      <c r="B5718" s="383"/>
      <c r="C5718" s="254"/>
      <c r="D5718" s="45"/>
      <c r="E5718" s="45"/>
      <c r="F5718" s="334"/>
    </row>
    <row r="5719" spans="1:6" x14ac:dyDescent="0.25">
      <c r="A5719" s="382"/>
      <c r="B5719" s="383"/>
      <c r="C5719" s="254"/>
      <c r="D5719" s="45"/>
      <c r="E5719" s="45"/>
      <c r="F5719" s="334"/>
    </row>
    <row r="5720" spans="1:6" x14ac:dyDescent="0.25">
      <c r="A5720" s="382"/>
      <c r="B5720" s="383"/>
      <c r="C5720" s="254"/>
      <c r="D5720" s="45"/>
      <c r="E5720" s="45"/>
      <c r="F5720" s="334"/>
    </row>
    <row r="5721" spans="1:6" x14ac:dyDescent="0.25">
      <c r="A5721" s="382"/>
      <c r="B5721" s="383"/>
      <c r="C5721" s="254"/>
      <c r="D5721" s="45"/>
      <c r="E5721" s="45"/>
      <c r="F5721" s="334"/>
    </row>
    <row r="5722" spans="1:6" x14ac:dyDescent="0.25">
      <c r="A5722" s="382"/>
      <c r="B5722" s="383"/>
      <c r="C5722" s="254"/>
      <c r="D5722" s="45"/>
      <c r="E5722" s="45"/>
      <c r="F5722" s="334"/>
    </row>
    <row r="5723" spans="1:6" x14ac:dyDescent="0.25">
      <c r="A5723" s="382"/>
      <c r="B5723" s="383"/>
      <c r="C5723" s="254"/>
      <c r="D5723" s="45"/>
      <c r="E5723" s="45"/>
      <c r="F5723" s="334"/>
    </row>
    <row r="5724" spans="1:6" x14ac:dyDescent="0.25">
      <c r="A5724" s="382"/>
      <c r="B5724" s="383"/>
      <c r="C5724" s="254"/>
      <c r="D5724" s="45"/>
      <c r="E5724" s="45"/>
      <c r="F5724" s="334"/>
    </row>
    <row r="5725" spans="1:6" x14ac:dyDescent="0.25">
      <c r="A5725" s="382"/>
      <c r="B5725" s="383"/>
      <c r="C5725" s="254"/>
      <c r="D5725" s="45"/>
      <c r="E5725" s="45"/>
      <c r="F5725" s="334"/>
    </row>
    <row r="5726" spans="1:6" x14ac:dyDescent="0.25">
      <c r="A5726" s="382"/>
      <c r="B5726" s="383"/>
      <c r="C5726" s="254"/>
      <c r="D5726" s="45"/>
      <c r="E5726" s="45"/>
      <c r="F5726" s="334"/>
    </row>
    <row r="5727" spans="1:6" x14ac:dyDescent="0.25">
      <c r="A5727" s="382"/>
      <c r="B5727" s="383"/>
      <c r="C5727" s="254"/>
      <c r="D5727" s="45"/>
      <c r="E5727" s="45"/>
      <c r="F5727" s="334"/>
    </row>
    <row r="5728" spans="1:6" x14ac:dyDescent="0.25">
      <c r="A5728" s="382"/>
      <c r="B5728" s="383"/>
      <c r="C5728" s="254"/>
      <c r="D5728" s="45"/>
      <c r="E5728" s="45"/>
      <c r="F5728" s="334"/>
    </row>
    <row r="5729" spans="1:6" x14ac:dyDescent="0.25">
      <c r="A5729" s="382"/>
      <c r="B5729" s="383"/>
      <c r="C5729" s="254"/>
      <c r="D5729" s="45"/>
      <c r="E5729" s="45"/>
      <c r="F5729" s="334"/>
    </row>
    <row r="5730" spans="1:6" x14ac:dyDescent="0.25">
      <c r="A5730" s="382"/>
      <c r="B5730" s="383"/>
      <c r="C5730" s="254"/>
      <c r="D5730" s="45"/>
      <c r="E5730" s="45"/>
      <c r="F5730" s="334"/>
    </row>
    <row r="5731" spans="1:6" x14ac:dyDescent="0.25">
      <c r="A5731" s="382"/>
      <c r="B5731" s="383"/>
      <c r="C5731" s="254"/>
      <c r="D5731" s="45"/>
      <c r="E5731" s="45"/>
      <c r="F5731" s="334"/>
    </row>
    <row r="5732" spans="1:6" x14ac:dyDescent="0.25">
      <c r="A5732" s="382"/>
      <c r="B5732" s="383"/>
      <c r="C5732" s="254"/>
      <c r="D5732" s="45"/>
      <c r="E5732" s="45"/>
      <c r="F5732" s="334"/>
    </row>
    <row r="5733" spans="1:6" x14ac:dyDescent="0.25">
      <c r="A5733" s="382"/>
      <c r="B5733" s="383"/>
      <c r="C5733" s="254"/>
      <c r="D5733" s="45"/>
      <c r="E5733" s="45"/>
      <c r="F5733" s="334"/>
    </row>
    <row r="5734" spans="1:6" x14ac:dyDescent="0.25">
      <c r="A5734" s="382"/>
      <c r="B5734" s="383"/>
      <c r="C5734" s="254"/>
      <c r="D5734" s="45"/>
      <c r="E5734" s="45"/>
      <c r="F5734" s="334"/>
    </row>
    <row r="5735" spans="1:6" x14ac:dyDescent="0.25">
      <c r="A5735" s="382"/>
      <c r="B5735" s="383"/>
      <c r="C5735" s="254"/>
      <c r="D5735" s="45"/>
      <c r="E5735" s="45"/>
      <c r="F5735" s="334"/>
    </row>
    <row r="5736" spans="1:6" x14ac:dyDescent="0.25">
      <c r="A5736" s="382"/>
      <c r="B5736" s="383"/>
      <c r="C5736" s="254"/>
      <c r="D5736" s="45"/>
      <c r="E5736" s="45"/>
      <c r="F5736" s="334"/>
    </row>
    <row r="5737" spans="1:6" x14ac:dyDescent="0.25">
      <c r="A5737" s="382"/>
      <c r="B5737" s="383"/>
      <c r="C5737" s="254"/>
      <c r="D5737" s="45"/>
      <c r="E5737" s="45"/>
      <c r="F5737" s="334"/>
    </row>
    <row r="5738" spans="1:6" x14ac:dyDescent="0.25">
      <c r="A5738" s="382"/>
      <c r="B5738" s="383"/>
      <c r="C5738" s="254"/>
      <c r="D5738" s="45"/>
      <c r="E5738" s="45"/>
      <c r="F5738" s="334"/>
    </row>
    <row r="5739" spans="1:6" x14ac:dyDescent="0.25">
      <c r="A5739" s="382"/>
      <c r="B5739" s="383"/>
      <c r="C5739" s="254"/>
      <c r="D5739" s="45"/>
      <c r="E5739" s="45"/>
      <c r="F5739" s="334"/>
    </row>
    <row r="5740" spans="1:6" x14ac:dyDescent="0.25">
      <c r="A5740" s="382"/>
      <c r="B5740" s="383"/>
      <c r="C5740" s="254"/>
      <c r="D5740" s="45"/>
      <c r="E5740" s="45"/>
      <c r="F5740" s="334"/>
    </row>
    <row r="5741" spans="1:6" x14ac:dyDescent="0.25">
      <c r="A5741" s="382"/>
      <c r="B5741" s="383"/>
      <c r="C5741" s="254"/>
      <c r="D5741" s="45"/>
      <c r="E5741" s="45"/>
      <c r="F5741" s="334"/>
    </row>
    <row r="5742" spans="1:6" x14ac:dyDescent="0.25">
      <c r="A5742" s="382"/>
      <c r="B5742" s="383"/>
      <c r="C5742" s="254"/>
      <c r="D5742" s="45"/>
      <c r="E5742" s="45"/>
      <c r="F5742" s="334"/>
    </row>
    <row r="5743" spans="1:6" x14ac:dyDescent="0.25">
      <c r="A5743" s="382"/>
      <c r="B5743" s="383"/>
      <c r="C5743" s="254"/>
      <c r="D5743" s="45"/>
      <c r="E5743" s="45"/>
      <c r="F5743" s="334"/>
    </row>
    <row r="5744" spans="1:6" x14ac:dyDescent="0.25">
      <c r="A5744" s="382"/>
      <c r="B5744" s="383"/>
      <c r="C5744" s="254"/>
      <c r="D5744" s="45"/>
      <c r="E5744" s="45"/>
      <c r="F5744" s="334"/>
    </row>
    <row r="5745" spans="1:6" x14ac:dyDescent="0.25">
      <c r="A5745" s="382"/>
      <c r="B5745" s="383"/>
      <c r="C5745" s="254"/>
      <c r="D5745" s="45"/>
      <c r="E5745" s="45"/>
      <c r="F5745" s="334"/>
    </row>
    <row r="5746" spans="1:6" x14ac:dyDescent="0.25">
      <c r="A5746" s="382"/>
      <c r="B5746" s="383"/>
      <c r="C5746" s="254"/>
      <c r="D5746" s="45"/>
      <c r="E5746" s="45"/>
      <c r="F5746" s="334"/>
    </row>
    <row r="5747" spans="1:6" x14ac:dyDescent="0.25">
      <c r="A5747" s="382"/>
      <c r="B5747" s="383"/>
      <c r="C5747" s="254"/>
      <c r="D5747" s="45"/>
      <c r="E5747" s="45"/>
      <c r="F5747" s="334"/>
    </row>
    <row r="5748" spans="1:6" x14ac:dyDescent="0.25">
      <c r="A5748" s="382"/>
      <c r="B5748" s="383"/>
      <c r="C5748" s="254"/>
      <c r="D5748" s="45"/>
      <c r="E5748" s="45"/>
      <c r="F5748" s="334"/>
    </row>
    <row r="5749" spans="1:6" x14ac:dyDescent="0.25">
      <c r="A5749" s="382"/>
      <c r="B5749" s="383"/>
      <c r="C5749" s="254"/>
      <c r="D5749" s="45"/>
      <c r="E5749" s="45"/>
      <c r="F5749" s="334"/>
    </row>
    <row r="5750" spans="1:6" x14ac:dyDescent="0.25">
      <c r="A5750" s="382"/>
      <c r="B5750" s="383"/>
      <c r="C5750" s="254"/>
      <c r="D5750" s="45"/>
      <c r="E5750" s="45"/>
      <c r="F5750" s="334"/>
    </row>
    <row r="5751" spans="1:6" x14ac:dyDescent="0.25">
      <c r="A5751" s="382"/>
      <c r="B5751" s="383"/>
      <c r="C5751" s="254"/>
      <c r="D5751" s="45"/>
      <c r="E5751" s="45"/>
      <c r="F5751" s="334"/>
    </row>
    <row r="5752" spans="1:6" x14ac:dyDescent="0.25">
      <c r="A5752" s="382"/>
      <c r="B5752" s="383"/>
      <c r="C5752" s="254"/>
      <c r="D5752" s="45"/>
      <c r="E5752" s="45"/>
      <c r="F5752" s="334"/>
    </row>
    <row r="5753" spans="1:6" x14ac:dyDescent="0.25">
      <c r="A5753" s="382"/>
      <c r="B5753" s="383"/>
      <c r="C5753" s="254"/>
      <c r="D5753" s="45"/>
      <c r="E5753" s="45"/>
      <c r="F5753" s="334"/>
    </row>
    <row r="5754" spans="1:6" x14ac:dyDescent="0.25">
      <c r="A5754" s="382"/>
      <c r="B5754" s="383"/>
      <c r="C5754" s="254"/>
      <c r="D5754" s="45"/>
      <c r="E5754" s="45"/>
      <c r="F5754" s="334"/>
    </row>
    <row r="5755" spans="1:6" x14ac:dyDescent="0.25">
      <c r="A5755" s="382"/>
      <c r="B5755" s="383"/>
      <c r="C5755" s="254"/>
      <c r="D5755" s="45"/>
      <c r="E5755" s="45"/>
      <c r="F5755" s="334"/>
    </row>
    <row r="5756" spans="1:6" x14ac:dyDescent="0.25">
      <c r="A5756" s="382"/>
      <c r="B5756" s="383"/>
      <c r="C5756" s="254"/>
      <c r="D5756" s="45"/>
      <c r="E5756" s="45"/>
      <c r="F5756" s="334"/>
    </row>
    <row r="5757" spans="1:6" x14ac:dyDescent="0.25">
      <c r="A5757" s="382"/>
      <c r="B5757" s="383"/>
      <c r="C5757" s="254"/>
      <c r="D5757" s="45"/>
      <c r="E5757" s="45"/>
      <c r="F5757" s="334"/>
    </row>
    <row r="5758" spans="1:6" x14ac:dyDescent="0.25">
      <c r="A5758" s="382"/>
      <c r="B5758" s="383"/>
      <c r="C5758" s="254"/>
      <c r="D5758" s="45"/>
      <c r="E5758" s="45"/>
      <c r="F5758" s="334"/>
    </row>
    <row r="5759" spans="1:6" x14ac:dyDescent="0.25">
      <c r="A5759" s="382"/>
      <c r="B5759" s="383"/>
      <c r="C5759" s="254"/>
      <c r="D5759" s="45"/>
      <c r="E5759" s="45"/>
      <c r="F5759" s="334"/>
    </row>
    <row r="5760" spans="1:6" x14ac:dyDescent="0.25">
      <c r="A5760" s="382"/>
      <c r="B5760" s="383"/>
      <c r="C5760" s="254"/>
      <c r="D5760" s="45"/>
      <c r="E5760" s="45"/>
      <c r="F5760" s="334"/>
    </row>
    <row r="5761" spans="1:6" x14ac:dyDescent="0.25">
      <c r="A5761" s="382"/>
      <c r="B5761" s="383"/>
      <c r="C5761" s="254"/>
      <c r="D5761" s="45"/>
      <c r="E5761" s="45"/>
      <c r="F5761" s="334"/>
    </row>
    <row r="5762" spans="1:6" x14ac:dyDescent="0.25">
      <c r="A5762" s="382"/>
      <c r="B5762" s="383"/>
      <c r="C5762" s="254"/>
      <c r="D5762" s="45"/>
      <c r="E5762" s="45"/>
      <c r="F5762" s="334"/>
    </row>
    <row r="5763" spans="1:6" x14ac:dyDescent="0.25">
      <c r="A5763" s="382"/>
      <c r="B5763" s="383"/>
      <c r="C5763" s="254"/>
      <c r="D5763" s="45"/>
      <c r="E5763" s="45"/>
      <c r="F5763" s="334"/>
    </row>
    <row r="5764" spans="1:6" x14ac:dyDescent="0.25">
      <c r="A5764" s="382"/>
      <c r="B5764" s="383"/>
      <c r="C5764" s="254"/>
      <c r="D5764" s="45"/>
      <c r="E5764" s="45"/>
      <c r="F5764" s="334"/>
    </row>
    <row r="5765" spans="1:6" x14ac:dyDescent="0.25">
      <c r="A5765" s="382"/>
      <c r="B5765" s="383"/>
      <c r="C5765" s="254"/>
      <c r="D5765" s="45"/>
      <c r="E5765" s="45"/>
      <c r="F5765" s="334"/>
    </row>
    <row r="5766" spans="1:6" x14ac:dyDescent="0.25">
      <c r="A5766" s="382"/>
      <c r="B5766" s="383"/>
      <c r="C5766" s="254"/>
      <c r="D5766" s="45"/>
      <c r="E5766" s="45"/>
      <c r="F5766" s="334"/>
    </row>
    <row r="5767" spans="1:6" x14ac:dyDescent="0.25">
      <c r="A5767" s="382"/>
      <c r="B5767" s="383"/>
      <c r="C5767" s="254"/>
      <c r="D5767" s="45"/>
      <c r="E5767" s="45"/>
      <c r="F5767" s="334"/>
    </row>
    <row r="5768" spans="1:6" x14ac:dyDescent="0.25">
      <c r="A5768" s="382"/>
      <c r="B5768" s="383"/>
      <c r="C5768" s="254"/>
      <c r="D5768" s="45"/>
      <c r="E5768" s="45"/>
      <c r="F5768" s="334"/>
    </row>
    <row r="5769" spans="1:6" x14ac:dyDescent="0.25">
      <c r="A5769" s="382"/>
      <c r="B5769" s="383"/>
      <c r="C5769" s="254"/>
      <c r="D5769" s="45"/>
      <c r="E5769" s="45"/>
      <c r="F5769" s="334"/>
    </row>
    <row r="5770" spans="1:6" x14ac:dyDescent="0.25">
      <c r="A5770" s="382"/>
      <c r="B5770" s="383"/>
      <c r="C5770" s="254"/>
      <c r="D5770" s="45"/>
      <c r="E5770" s="45"/>
      <c r="F5770" s="334"/>
    </row>
    <row r="5771" spans="1:6" x14ac:dyDescent="0.25">
      <c r="A5771" s="382"/>
      <c r="B5771" s="383"/>
      <c r="C5771" s="254"/>
      <c r="D5771" s="45"/>
      <c r="E5771" s="45"/>
      <c r="F5771" s="334"/>
    </row>
    <row r="5772" spans="1:6" x14ac:dyDescent="0.25">
      <c r="A5772" s="382"/>
      <c r="B5772" s="383"/>
      <c r="C5772" s="254"/>
      <c r="D5772" s="45"/>
      <c r="E5772" s="45"/>
      <c r="F5772" s="334"/>
    </row>
    <row r="5773" spans="1:6" x14ac:dyDescent="0.25">
      <c r="A5773" s="382"/>
      <c r="B5773" s="383"/>
      <c r="C5773" s="254"/>
      <c r="D5773" s="45"/>
      <c r="E5773" s="45"/>
      <c r="F5773" s="334"/>
    </row>
    <row r="5774" spans="1:6" x14ac:dyDescent="0.25">
      <c r="A5774" s="382"/>
      <c r="B5774" s="383"/>
      <c r="C5774" s="254"/>
      <c r="D5774" s="45"/>
      <c r="E5774" s="45"/>
      <c r="F5774" s="334"/>
    </row>
    <row r="5775" spans="1:6" x14ac:dyDescent="0.25">
      <c r="A5775" s="382"/>
      <c r="B5775" s="383"/>
      <c r="C5775" s="254"/>
      <c r="D5775" s="45"/>
      <c r="E5775" s="45"/>
      <c r="F5775" s="334"/>
    </row>
    <row r="5776" spans="1:6" x14ac:dyDescent="0.25">
      <c r="A5776" s="382"/>
      <c r="B5776" s="383"/>
      <c r="C5776" s="254"/>
      <c r="D5776" s="45"/>
      <c r="E5776" s="45"/>
      <c r="F5776" s="334"/>
    </row>
    <row r="5777" spans="1:6" x14ac:dyDescent="0.25">
      <c r="A5777" s="382"/>
      <c r="B5777" s="383"/>
      <c r="C5777" s="254"/>
      <c r="D5777" s="45"/>
      <c r="E5777" s="45"/>
      <c r="F5777" s="334"/>
    </row>
    <row r="5778" spans="1:6" x14ac:dyDescent="0.25">
      <c r="A5778" s="382"/>
      <c r="B5778" s="383"/>
      <c r="C5778" s="254"/>
      <c r="D5778" s="45"/>
      <c r="E5778" s="45"/>
      <c r="F5778" s="334"/>
    </row>
    <row r="5779" spans="1:6" x14ac:dyDescent="0.25">
      <c r="A5779" s="382"/>
      <c r="B5779" s="383"/>
      <c r="C5779" s="254"/>
      <c r="D5779" s="45"/>
      <c r="E5779" s="45"/>
      <c r="F5779" s="334"/>
    </row>
    <row r="5780" spans="1:6" x14ac:dyDescent="0.25">
      <c r="A5780" s="382"/>
      <c r="B5780" s="383"/>
      <c r="C5780" s="254"/>
      <c r="D5780" s="45"/>
      <c r="E5780" s="45"/>
      <c r="F5780" s="334"/>
    </row>
    <row r="5781" spans="1:6" x14ac:dyDescent="0.25">
      <c r="A5781" s="382"/>
      <c r="B5781" s="383"/>
      <c r="C5781" s="254"/>
      <c r="D5781" s="45"/>
      <c r="E5781" s="45"/>
      <c r="F5781" s="334"/>
    </row>
    <row r="5782" spans="1:6" x14ac:dyDescent="0.25">
      <c r="A5782" s="382"/>
      <c r="B5782" s="383"/>
      <c r="C5782" s="254"/>
      <c r="D5782" s="45"/>
      <c r="E5782" s="45"/>
      <c r="F5782" s="334"/>
    </row>
    <row r="5783" spans="1:6" x14ac:dyDescent="0.25">
      <c r="A5783" s="382"/>
      <c r="B5783" s="383"/>
      <c r="C5783" s="254"/>
      <c r="D5783" s="45"/>
      <c r="E5783" s="45"/>
      <c r="F5783" s="334"/>
    </row>
    <row r="5784" spans="1:6" x14ac:dyDescent="0.25">
      <c r="A5784" s="382"/>
      <c r="B5784" s="383"/>
      <c r="C5784" s="254"/>
      <c r="D5784" s="45"/>
      <c r="E5784" s="45"/>
      <c r="F5784" s="334"/>
    </row>
    <row r="5785" spans="1:6" x14ac:dyDescent="0.25">
      <c r="A5785" s="382"/>
      <c r="B5785" s="383"/>
      <c r="C5785" s="254"/>
      <c r="D5785" s="45"/>
      <c r="E5785" s="45"/>
      <c r="F5785" s="334"/>
    </row>
    <row r="5786" spans="1:6" x14ac:dyDescent="0.25">
      <c r="A5786" s="382"/>
      <c r="B5786" s="383"/>
      <c r="C5786" s="254"/>
      <c r="D5786" s="45"/>
      <c r="E5786" s="45"/>
      <c r="F5786" s="334"/>
    </row>
    <row r="5787" spans="1:6" x14ac:dyDescent="0.25">
      <c r="A5787" s="382"/>
      <c r="B5787" s="383"/>
      <c r="C5787" s="254"/>
      <c r="D5787" s="45"/>
      <c r="E5787" s="45"/>
      <c r="F5787" s="334"/>
    </row>
    <row r="5788" spans="1:6" x14ac:dyDescent="0.25">
      <c r="A5788" s="382"/>
      <c r="B5788" s="383"/>
      <c r="C5788" s="254"/>
      <c r="D5788" s="45"/>
      <c r="E5788" s="45"/>
      <c r="F5788" s="334"/>
    </row>
    <row r="5789" spans="1:6" x14ac:dyDescent="0.25">
      <c r="A5789" s="382"/>
      <c r="B5789" s="383"/>
      <c r="C5789" s="254"/>
      <c r="D5789" s="45"/>
      <c r="E5789" s="45"/>
      <c r="F5789" s="334"/>
    </row>
    <row r="5790" spans="1:6" x14ac:dyDescent="0.25">
      <c r="A5790" s="382"/>
      <c r="B5790" s="383"/>
      <c r="C5790" s="254"/>
      <c r="D5790" s="45"/>
      <c r="E5790" s="45"/>
      <c r="F5790" s="334"/>
    </row>
    <row r="5791" spans="1:6" x14ac:dyDescent="0.25">
      <c r="A5791" s="382"/>
      <c r="B5791" s="383"/>
      <c r="C5791" s="254"/>
      <c r="D5791" s="45"/>
      <c r="E5791" s="45"/>
      <c r="F5791" s="334"/>
    </row>
    <row r="5792" spans="1:6" x14ac:dyDescent="0.25">
      <c r="A5792" s="382"/>
      <c r="B5792" s="383"/>
      <c r="C5792" s="254"/>
      <c r="D5792" s="45"/>
      <c r="E5792" s="45"/>
      <c r="F5792" s="334"/>
    </row>
    <row r="5793" spans="1:6" x14ac:dyDescent="0.25">
      <c r="A5793" s="382"/>
      <c r="B5793" s="383"/>
      <c r="C5793" s="254"/>
      <c r="D5793" s="45"/>
      <c r="E5793" s="45"/>
      <c r="F5793" s="334"/>
    </row>
    <row r="5794" spans="1:6" x14ac:dyDescent="0.25">
      <c r="A5794" s="382"/>
      <c r="B5794" s="383"/>
      <c r="C5794" s="254"/>
      <c r="D5794" s="45"/>
      <c r="E5794" s="45"/>
      <c r="F5794" s="334"/>
    </row>
    <row r="5795" spans="1:6" x14ac:dyDescent="0.25">
      <c r="A5795" s="382"/>
      <c r="B5795" s="383"/>
      <c r="C5795" s="254"/>
      <c r="D5795" s="45"/>
      <c r="E5795" s="45"/>
      <c r="F5795" s="334"/>
    </row>
    <row r="5796" spans="1:6" x14ac:dyDescent="0.25">
      <c r="A5796" s="382"/>
      <c r="B5796" s="383"/>
      <c r="C5796" s="254"/>
      <c r="D5796" s="45"/>
      <c r="E5796" s="45"/>
      <c r="F5796" s="334"/>
    </row>
    <row r="5797" spans="1:6" x14ac:dyDescent="0.25">
      <c r="A5797" s="382"/>
      <c r="B5797" s="383"/>
      <c r="C5797" s="254"/>
      <c r="D5797" s="45"/>
      <c r="E5797" s="45"/>
      <c r="F5797" s="334"/>
    </row>
    <row r="5798" spans="1:6" x14ac:dyDescent="0.25">
      <c r="A5798" s="382"/>
      <c r="B5798" s="383"/>
      <c r="C5798" s="254"/>
      <c r="D5798" s="45"/>
      <c r="E5798" s="45"/>
      <c r="F5798" s="334"/>
    </row>
    <row r="5799" spans="1:6" x14ac:dyDescent="0.25">
      <c r="A5799" s="382"/>
      <c r="B5799" s="383"/>
      <c r="C5799" s="254"/>
      <c r="D5799" s="45"/>
      <c r="E5799" s="45"/>
      <c r="F5799" s="334"/>
    </row>
    <row r="5800" spans="1:6" x14ac:dyDescent="0.25">
      <c r="A5800" s="382"/>
      <c r="B5800" s="383"/>
      <c r="C5800" s="254"/>
      <c r="D5800" s="45"/>
      <c r="E5800" s="45"/>
      <c r="F5800" s="334"/>
    </row>
    <row r="5801" spans="1:6" x14ac:dyDescent="0.25">
      <c r="A5801" s="382"/>
      <c r="B5801" s="383"/>
      <c r="C5801" s="254"/>
      <c r="D5801" s="45"/>
      <c r="E5801" s="45"/>
      <c r="F5801" s="334"/>
    </row>
    <row r="5802" spans="1:6" x14ac:dyDescent="0.25">
      <c r="A5802" s="382"/>
      <c r="B5802" s="383"/>
      <c r="C5802" s="254"/>
      <c r="D5802" s="45"/>
      <c r="E5802" s="45"/>
      <c r="F5802" s="334"/>
    </row>
    <row r="5803" spans="1:6" x14ac:dyDescent="0.25">
      <c r="A5803" s="382"/>
      <c r="B5803" s="383"/>
      <c r="C5803" s="254"/>
      <c r="D5803" s="45"/>
      <c r="E5803" s="45"/>
      <c r="F5803" s="334"/>
    </row>
    <row r="5804" spans="1:6" x14ac:dyDescent="0.25">
      <c r="A5804" s="382"/>
      <c r="B5804" s="383"/>
      <c r="C5804" s="254"/>
      <c r="D5804" s="45"/>
      <c r="E5804" s="45"/>
      <c r="F5804" s="334"/>
    </row>
    <row r="5805" spans="1:6" x14ac:dyDescent="0.25">
      <c r="A5805" s="382"/>
      <c r="B5805" s="383"/>
      <c r="C5805" s="254"/>
      <c r="D5805" s="45"/>
      <c r="E5805" s="45"/>
      <c r="F5805" s="334"/>
    </row>
    <row r="5806" spans="1:6" x14ac:dyDescent="0.25">
      <c r="A5806" s="382"/>
      <c r="B5806" s="383"/>
      <c r="C5806" s="254"/>
      <c r="D5806" s="45"/>
      <c r="E5806" s="45"/>
      <c r="F5806" s="334"/>
    </row>
    <row r="5807" spans="1:6" x14ac:dyDescent="0.25">
      <c r="A5807" s="382"/>
      <c r="B5807" s="383"/>
      <c r="C5807" s="254"/>
      <c r="D5807" s="45"/>
      <c r="E5807" s="45"/>
      <c r="F5807" s="334"/>
    </row>
    <row r="5808" spans="1:6" x14ac:dyDescent="0.25">
      <c r="A5808" s="382"/>
      <c r="B5808" s="383"/>
      <c r="C5808" s="254"/>
      <c r="D5808" s="45"/>
      <c r="E5808" s="45"/>
      <c r="F5808" s="334"/>
    </row>
    <row r="5809" spans="1:6" x14ac:dyDescent="0.25">
      <c r="A5809" s="382"/>
      <c r="B5809" s="383"/>
      <c r="C5809" s="254"/>
      <c r="D5809" s="45"/>
      <c r="E5809" s="45"/>
      <c r="F5809" s="334"/>
    </row>
    <row r="5810" spans="1:6" x14ac:dyDescent="0.25">
      <c r="A5810" s="382"/>
      <c r="B5810" s="383"/>
      <c r="C5810" s="254"/>
      <c r="D5810" s="45"/>
      <c r="E5810" s="45"/>
      <c r="F5810" s="334"/>
    </row>
    <row r="5811" spans="1:6" x14ac:dyDescent="0.25">
      <c r="A5811" s="382"/>
      <c r="B5811" s="383"/>
      <c r="C5811" s="254"/>
      <c r="D5811" s="45"/>
      <c r="E5811" s="45"/>
      <c r="F5811" s="334"/>
    </row>
    <row r="5812" spans="1:6" x14ac:dyDescent="0.25">
      <c r="A5812" s="382"/>
      <c r="B5812" s="383"/>
      <c r="C5812" s="254"/>
      <c r="D5812" s="45"/>
      <c r="E5812" s="45"/>
      <c r="F5812" s="334"/>
    </row>
    <row r="5813" spans="1:6" x14ac:dyDescent="0.25">
      <c r="A5813" s="382"/>
      <c r="B5813" s="383"/>
      <c r="C5813" s="254"/>
      <c r="D5813" s="45"/>
      <c r="E5813" s="45"/>
      <c r="F5813" s="334"/>
    </row>
    <row r="5814" spans="1:6" x14ac:dyDescent="0.25">
      <c r="A5814" s="382"/>
      <c r="B5814" s="383"/>
      <c r="C5814" s="254"/>
      <c r="D5814" s="45"/>
      <c r="E5814" s="45"/>
      <c r="F5814" s="334"/>
    </row>
    <row r="5815" spans="1:6" x14ac:dyDescent="0.25">
      <c r="A5815" s="382"/>
      <c r="B5815" s="383"/>
      <c r="C5815" s="254"/>
      <c r="D5815" s="45"/>
      <c r="E5815" s="45"/>
      <c r="F5815" s="334"/>
    </row>
    <row r="5816" spans="1:6" x14ac:dyDescent="0.25">
      <c r="A5816" s="382"/>
      <c r="B5816" s="383"/>
      <c r="C5816" s="254"/>
      <c r="D5816" s="45"/>
      <c r="E5816" s="45"/>
      <c r="F5816" s="334"/>
    </row>
    <row r="5817" spans="1:6" x14ac:dyDescent="0.25">
      <c r="A5817" s="382"/>
      <c r="B5817" s="383"/>
      <c r="C5817" s="254"/>
      <c r="D5817" s="45"/>
      <c r="E5817" s="45"/>
      <c r="F5817" s="334"/>
    </row>
    <row r="5818" spans="1:6" x14ac:dyDescent="0.25">
      <c r="A5818" s="382"/>
      <c r="B5818" s="383"/>
      <c r="C5818" s="254"/>
      <c r="D5818" s="45"/>
      <c r="E5818" s="45"/>
      <c r="F5818" s="334"/>
    </row>
    <row r="5819" spans="1:6" x14ac:dyDescent="0.25">
      <c r="A5819" s="382"/>
      <c r="B5819" s="383"/>
      <c r="C5819" s="254"/>
      <c r="D5819" s="45"/>
      <c r="E5819" s="45"/>
      <c r="F5819" s="334"/>
    </row>
    <row r="5820" spans="1:6" x14ac:dyDescent="0.25">
      <c r="A5820" s="382"/>
      <c r="B5820" s="383"/>
      <c r="C5820" s="254"/>
      <c r="D5820" s="45"/>
      <c r="E5820" s="45"/>
      <c r="F5820" s="334"/>
    </row>
    <row r="5821" spans="1:6" x14ac:dyDescent="0.25">
      <c r="A5821" s="382"/>
      <c r="B5821" s="383"/>
      <c r="C5821" s="254"/>
      <c r="D5821" s="45"/>
      <c r="E5821" s="45"/>
      <c r="F5821" s="334"/>
    </row>
    <row r="5822" spans="1:6" x14ac:dyDescent="0.25">
      <c r="A5822" s="382"/>
      <c r="B5822" s="383"/>
      <c r="C5822" s="254"/>
      <c r="D5822" s="45"/>
      <c r="E5822" s="45"/>
      <c r="F5822" s="334"/>
    </row>
    <row r="5823" spans="1:6" x14ac:dyDescent="0.25">
      <c r="A5823" s="382"/>
      <c r="B5823" s="383"/>
      <c r="C5823" s="254"/>
      <c r="D5823" s="45"/>
      <c r="E5823" s="45"/>
      <c r="F5823" s="334"/>
    </row>
    <row r="5824" spans="1:6" x14ac:dyDescent="0.25">
      <c r="A5824" s="382"/>
      <c r="B5824" s="383"/>
      <c r="C5824" s="254"/>
      <c r="D5824" s="45"/>
      <c r="E5824" s="45"/>
      <c r="F5824" s="334"/>
    </row>
    <row r="5825" spans="1:6" x14ac:dyDescent="0.25">
      <c r="A5825" s="382"/>
      <c r="B5825" s="383"/>
      <c r="C5825" s="254"/>
      <c r="D5825" s="45"/>
      <c r="E5825" s="45"/>
      <c r="F5825" s="334"/>
    </row>
    <row r="5826" spans="1:6" x14ac:dyDescent="0.25">
      <c r="A5826" s="382"/>
      <c r="B5826" s="383"/>
      <c r="C5826" s="254"/>
      <c r="D5826" s="45"/>
      <c r="E5826" s="45"/>
      <c r="F5826" s="334"/>
    </row>
    <row r="5827" spans="1:6" x14ac:dyDescent="0.25">
      <c r="A5827" s="382"/>
      <c r="B5827" s="383"/>
      <c r="C5827" s="254"/>
      <c r="D5827" s="45"/>
      <c r="E5827" s="45"/>
      <c r="F5827" s="334"/>
    </row>
    <row r="5828" spans="1:6" x14ac:dyDescent="0.25">
      <c r="A5828" s="382"/>
      <c r="B5828" s="383"/>
      <c r="C5828" s="254"/>
      <c r="D5828" s="45"/>
      <c r="E5828" s="45"/>
      <c r="F5828" s="334"/>
    </row>
    <row r="5829" spans="1:6" x14ac:dyDescent="0.25">
      <c r="A5829" s="382"/>
      <c r="B5829" s="383"/>
      <c r="C5829" s="254"/>
      <c r="D5829" s="45"/>
      <c r="E5829" s="45"/>
      <c r="F5829" s="334"/>
    </row>
    <row r="5830" spans="1:6" x14ac:dyDescent="0.25">
      <c r="A5830" s="382"/>
      <c r="B5830" s="383"/>
      <c r="C5830" s="254"/>
      <c r="D5830" s="45"/>
      <c r="E5830" s="45"/>
      <c r="F5830" s="334"/>
    </row>
    <row r="5831" spans="1:6" x14ac:dyDescent="0.25">
      <c r="A5831" s="382"/>
      <c r="B5831" s="383"/>
      <c r="C5831" s="254"/>
      <c r="D5831" s="45"/>
      <c r="E5831" s="45"/>
      <c r="F5831" s="334"/>
    </row>
    <row r="5832" spans="1:6" x14ac:dyDescent="0.25">
      <c r="A5832" s="382"/>
      <c r="B5832" s="383"/>
      <c r="C5832" s="254"/>
      <c r="D5832" s="45"/>
      <c r="E5832" s="45"/>
      <c r="F5832" s="334"/>
    </row>
    <row r="5833" spans="1:6" x14ac:dyDescent="0.25">
      <c r="A5833" s="382"/>
      <c r="B5833" s="383"/>
      <c r="C5833" s="254"/>
      <c r="D5833" s="45"/>
      <c r="E5833" s="45"/>
      <c r="F5833" s="334"/>
    </row>
    <row r="5834" spans="1:6" x14ac:dyDescent="0.25">
      <c r="A5834" s="382"/>
      <c r="B5834" s="383"/>
      <c r="C5834" s="254"/>
      <c r="D5834" s="45"/>
      <c r="E5834" s="45"/>
      <c r="F5834" s="334"/>
    </row>
    <row r="5835" spans="1:6" x14ac:dyDescent="0.25">
      <c r="A5835" s="382"/>
      <c r="B5835" s="383"/>
      <c r="C5835" s="254"/>
      <c r="D5835" s="45"/>
      <c r="E5835" s="45"/>
      <c r="F5835" s="334"/>
    </row>
    <row r="5836" spans="1:6" x14ac:dyDescent="0.25">
      <c r="A5836" s="382"/>
      <c r="B5836" s="383"/>
      <c r="C5836" s="254"/>
      <c r="D5836" s="45"/>
      <c r="E5836" s="45"/>
      <c r="F5836" s="334"/>
    </row>
    <row r="5837" spans="1:6" x14ac:dyDescent="0.25">
      <c r="A5837" s="382"/>
      <c r="B5837" s="383"/>
      <c r="C5837" s="254"/>
      <c r="D5837" s="45"/>
      <c r="E5837" s="45"/>
      <c r="F5837" s="334"/>
    </row>
    <row r="5838" spans="1:6" x14ac:dyDescent="0.25">
      <c r="A5838" s="382"/>
      <c r="B5838" s="383"/>
      <c r="C5838" s="254"/>
      <c r="D5838" s="45"/>
      <c r="E5838" s="45"/>
      <c r="F5838" s="334"/>
    </row>
    <row r="5839" spans="1:6" x14ac:dyDescent="0.25">
      <c r="A5839" s="382"/>
      <c r="B5839" s="383"/>
      <c r="C5839" s="254"/>
      <c r="D5839" s="45"/>
      <c r="E5839" s="45"/>
      <c r="F5839" s="334"/>
    </row>
    <row r="5840" spans="1:6" x14ac:dyDescent="0.25">
      <c r="A5840" s="382"/>
      <c r="B5840" s="383"/>
      <c r="C5840" s="254"/>
      <c r="D5840" s="45"/>
      <c r="E5840" s="45"/>
      <c r="F5840" s="334"/>
    </row>
    <row r="5841" spans="1:6" x14ac:dyDescent="0.25">
      <c r="A5841" s="382"/>
      <c r="B5841" s="383"/>
      <c r="C5841" s="254"/>
      <c r="D5841" s="45"/>
      <c r="E5841" s="45"/>
      <c r="F5841" s="334"/>
    </row>
    <row r="5842" spans="1:6" x14ac:dyDescent="0.25">
      <c r="A5842" s="382"/>
      <c r="B5842" s="383"/>
      <c r="C5842" s="254"/>
      <c r="D5842" s="45"/>
      <c r="E5842" s="45"/>
      <c r="F5842" s="334"/>
    </row>
    <row r="5843" spans="1:6" x14ac:dyDescent="0.25">
      <c r="A5843" s="382"/>
      <c r="B5843" s="383"/>
      <c r="C5843" s="254"/>
      <c r="D5843" s="45"/>
      <c r="E5843" s="45"/>
      <c r="F5843" s="334"/>
    </row>
    <row r="5844" spans="1:6" x14ac:dyDescent="0.25">
      <c r="A5844" s="382"/>
      <c r="B5844" s="383"/>
      <c r="C5844" s="254"/>
      <c r="D5844" s="45"/>
      <c r="E5844" s="45"/>
      <c r="F5844" s="334"/>
    </row>
    <row r="5845" spans="1:6" x14ac:dyDescent="0.25">
      <c r="A5845" s="382"/>
      <c r="B5845" s="383"/>
      <c r="C5845" s="254"/>
      <c r="D5845" s="45"/>
      <c r="E5845" s="45"/>
      <c r="F5845" s="334"/>
    </row>
    <row r="5846" spans="1:6" x14ac:dyDescent="0.25">
      <c r="A5846" s="382"/>
      <c r="B5846" s="383"/>
      <c r="C5846" s="254"/>
      <c r="D5846" s="45"/>
      <c r="E5846" s="45"/>
      <c r="F5846" s="334"/>
    </row>
    <row r="5847" spans="1:6" x14ac:dyDescent="0.25">
      <c r="A5847" s="382"/>
      <c r="B5847" s="383"/>
      <c r="C5847" s="254"/>
      <c r="D5847" s="45"/>
      <c r="E5847" s="45"/>
      <c r="F5847" s="334"/>
    </row>
    <row r="5848" spans="1:6" x14ac:dyDescent="0.25">
      <c r="A5848" s="382"/>
      <c r="B5848" s="383"/>
      <c r="C5848" s="254"/>
      <c r="D5848" s="45"/>
      <c r="E5848" s="45"/>
      <c r="F5848" s="334"/>
    </row>
    <row r="5849" spans="1:6" x14ac:dyDescent="0.25">
      <c r="A5849" s="382"/>
      <c r="B5849" s="383"/>
      <c r="C5849" s="254"/>
      <c r="D5849" s="45"/>
      <c r="E5849" s="45"/>
      <c r="F5849" s="334"/>
    </row>
    <row r="5850" spans="1:6" x14ac:dyDescent="0.25">
      <c r="A5850" s="382"/>
      <c r="B5850" s="383"/>
      <c r="C5850" s="254"/>
      <c r="D5850" s="45"/>
      <c r="E5850" s="45"/>
      <c r="F5850" s="334"/>
    </row>
    <row r="5851" spans="1:6" x14ac:dyDescent="0.25">
      <c r="A5851" s="382"/>
      <c r="B5851" s="383"/>
      <c r="C5851" s="254"/>
      <c r="D5851" s="45"/>
      <c r="E5851" s="45"/>
      <c r="F5851" s="334"/>
    </row>
    <row r="5852" spans="1:6" x14ac:dyDescent="0.25">
      <c r="A5852" s="382"/>
      <c r="B5852" s="383"/>
      <c r="C5852" s="254"/>
      <c r="D5852" s="45"/>
      <c r="E5852" s="45"/>
      <c r="F5852" s="334"/>
    </row>
    <row r="5853" spans="1:6" x14ac:dyDescent="0.25">
      <c r="A5853" s="382"/>
      <c r="B5853" s="383"/>
      <c r="C5853" s="254"/>
      <c r="D5853" s="45"/>
      <c r="E5853" s="45"/>
      <c r="F5853" s="334"/>
    </row>
    <row r="5854" spans="1:6" x14ac:dyDescent="0.25">
      <c r="A5854" s="382"/>
      <c r="B5854" s="383"/>
      <c r="C5854" s="254"/>
      <c r="D5854" s="45"/>
      <c r="E5854" s="45"/>
      <c r="F5854" s="334"/>
    </row>
    <row r="5855" spans="1:6" x14ac:dyDescent="0.25">
      <c r="A5855" s="382"/>
      <c r="B5855" s="383"/>
      <c r="C5855" s="254"/>
      <c r="D5855" s="45"/>
      <c r="E5855" s="45"/>
      <c r="F5855" s="334"/>
    </row>
    <row r="5856" spans="1:6" x14ac:dyDescent="0.25">
      <c r="A5856" s="382"/>
      <c r="B5856" s="383"/>
      <c r="C5856" s="254"/>
      <c r="D5856" s="45"/>
      <c r="E5856" s="45"/>
      <c r="F5856" s="334"/>
    </row>
    <row r="5857" spans="1:6" x14ac:dyDescent="0.25">
      <c r="A5857" s="382"/>
      <c r="B5857" s="383"/>
      <c r="C5857" s="254"/>
      <c r="D5857" s="45"/>
      <c r="E5857" s="45"/>
      <c r="F5857" s="334"/>
    </row>
    <row r="5858" spans="1:6" x14ac:dyDescent="0.25">
      <c r="A5858" s="382"/>
      <c r="B5858" s="383"/>
      <c r="C5858" s="254"/>
      <c r="D5858" s="45"/>
      <c r="E5858" s="45"/>
      <c r="F5858" s="334"/>
    </row>
    <row r="5859" spans="1:6" x14ac:dyDescent="0.25">
      <c r="A5859" s="382"/>
      <c r="B5859" s="383"/>
      <c r="C5859" s="254"/>
      <c r="D5859" s="45"/>
      <c r="E5859" s="45"/>
      <c r="F5859" s="334"/>
    </row>
    <row r="5860" spans="1:6" x14ac:dyDescent="0.25">
      <c r="A5860" s="382"/>
      <c r="B5860" s="383"/>
      <c r="C5860" s="254"/>
      <c r="D5860" s="45"/>
      <c r="E5860" s="45"/>
      <c r="F5860" s="334"/>
    </row>
    <row r="5861" spans="1:6" x14ac:dyDescent="0.25">
      <c r="A5861" s="382"/>
      <c r="B5861" s="383"/>
      <c r="C5861" s="254"/>
      <c r="D5861" s="45"/>
      <c r="E5861" s="45"/>
      <c r="F5861" s="334"/>
    </row>
    <row r="5862" spans="1:6" x14ac:dyDescent="0.25">
      <c r="A5862" s="382"/>
      <c r="B5862" s="383"/>
      <c r="C5862" s="254"/>
      <c r="D5862" s="45"/>
      <c r="E5862" s="45"/>
      <c r="F5862" s="334"/>
    </row>
    <row r="5863" spans="1:6" x14ac:dyDescent="0.25">
      <c r="A5863" s="382"/>
      <c r="B5863" s="383"/>
      <c r="C5863" s="254"/>
      <c r="D5863" s="45"/>
      <c r="E5863" s="45"/>
      <c r="F5863" s="334"/>
    </row>
    <row r="5864" spans="1:6" x14ac:dyDescent="0.25">
      <c r="A5864" s="382"/>
      <c r="B5864" s="383"/>
      <c r="C5864" s="254"/>
      <c r="D5864" s="45"/>
      <c r="E5864" s="45"/>
      <c r="F5864" s="334"/>
    </row>
    <row r="5865" spans="1:6" x14ac:dyDescent="0.25">
      <c r="A5865" s="382"/>
      <c r="B5865" s="383"/>
      <c r="C5865" s="254"/>
      <c r="D5865" s="45"/>
      <c r="E5865" s="45"/>
      <c r="F5865" s="334"/>
    </row>
    <row r="5866" spans="1:6" x14ac:dyDescent="0.25">
      <c r="A5866" s="382"/>
      <c r="B5866" s="383"/>
      <c r="C5866" s="254"/>
      <c r="D5866" s="45"/>
      <c r="E5866" s="45"/>
      <c r="F5866" s="334"/>
    </row>
    <row r="5867" spans="1:6" x14ac:dyDescent="0.25">
      <c r="A5867" s="382"/>
      <c r="B5867" s="383"/>
      <c r="C5867" s="254"/>
      <c r="D5867" s="45"/>
      <c r="E5867" s="45"/>
      <c r="F5867" s="334"/>
    </row>
    <row r="5868" spans="1:6" x14ac:dyDescent="0.25">
      <c r="A5868" s="382"/>
      <c r="B5868" s="383"/>
      <c r="C5868" s="254"/>
      <c r="D5868" s="45"/>
      <c r="E5868" s="45"/>
      <c r="F5868" s="334"/>
    </row>
    <row r="5869" spans="1:6" x14ac:dyDescent="0.25">
      <c r="A5869" s="382"/>
      <c r="B5869" s="383"/>
      <c r="C5869" s="254"/>
      <c r="D5869" s="45"/>
      <c r="E5869" s="45"/>
      <c r="F5869" s="334"/>
    </row>
    <row r="5870" spans="1:6" x14ac:dyDescent="0.25">
      <c r="A5870" s="382"/>
      <c r="B5870" s="383"/>
      <c r="C5870" s="254"/>
      <c r="D5870" s="45"/>
      <c r="E5870" s="45"/>
      <c r="F5870" s="334"/>
    </row>
    <row r="5871" spans="1:6" x14ac:dyDescent="0.25">
      <c r="A5871" s="382"/>
      <c r="B5871" s="383"/>
      <c r="C5871" s="254"/>
      <c r="D5871" s="45"/>
      <c r="E5871" s="45"/>
      <c r="F5871" s="334"/>
    </row>
    <row r="5872" spans="1:6" x14ac:dyDescent="0.25">
      <c r="A5872" s="382"/>
      <c r="B5872" s="383"/>
      <c r="C5872" s="254"/>
      <c r="D5872" s="45"/>
      <c r="E5872" s="45"/>
      <c r="F5872" s="334"/>
    </row>
    <row r="5873" spans="1:6" x14ac:dyDescent="0.25">
      <c r="A5873" s="382"/>
      <c r="B5873" s="383"/>
      <c r="C5873" s="254"/>
      <c r="D5873" s="45"/>
      <c r="E5873" s="45"/>
      <c r="F5873" s="334"/>
    </row>
    <row r="5874" spans="1:6" x14ac:dyDescent="0.25">
      <c r="A5874" s="382"/>
      <c r="B5874" s="383"/>
      <c r="C5874" s="254"/>
      <c r="D5874" s="45"/>
      <c r="E5874" s="45"/>
      <c r="F5874" s="334"/>
    </row>
    <row r="5875" spans="1:6" x14ac:dyDescent="0.25">
      <c r="A5875" s="382"/>
      <c r="B5875" s="383"/>
      <c r="C5875" s="254"/>
      <c r="D5875" s="45"/>
      <c r="E5875" s="45"/>
      <c r="F5875" s="334"/>
    </row>
    <row r="5876" spans="1:6" x14ac:dyDescent="0.25">
      <c r="A5876" s="382"/>
      <c r="B5876" s="383"/>
      <c r="C5876" s="254"/>
      <c r="D5876" s="45"/>
      <c r="E5876" s="45"/>
      <c r="F5876" s="334"/>
    </row>
    <row r="5877" spans="1:6" x14ac:dyDescent="0.25">
      <c r="A5877" s="382"/>
      <c r="B5877" s="383"/>
      <c r="C5877" s="254"/>
      <c r="D5877" s="45"/>
      <c r="E5877" s="45"/>
      <c r="F5877" s="334"/>
    </row>
    <row r="5878" spans="1:6" x14ac:dyDescent="0.25">
      <c r="A5878" s="382"/>
      <c r="B5878" s="383"/>
      <c r="C5878" s="254"/>
      <c r="D5878" s="45"/>
      <c r="E5878" s="45"/>
      <c r="F5878" s="334"/>
    </row>
    <row r="5879" spans="1:6" x14ac:dyDescent="0.25">
      <c r="A5879" s="382"/>
      <c r="B5879" s="383"/>
      <c r="C5879" s="254"/>
      <c r="D5879" s="45"/>
      <c r="E5879" s="45"/>
      <c r="F5879" s="334"/>
    </row>
    <row r="5880" spans="1:6" x14ac:dyDescent="0.25">
      <c r="A5880" s="382"/>
      <c r="B5880" s="383"/>
      <c r="C5880" s="254"/>
      <c r="D5880" s="45"/>
      <c r="E5880" s="45"/>
      <c r="F5880" s="334"/>
    </row>
    <row r="5881" spans="1:6" x14ac:dyDescent="0.25">
      <c r="A5881" s="382"/>
      <c r="B5881" s="383"/>
      <c r="C5881" s="254"/>
      <c r="D5881" s="45"/>
      <c r="E5881" s="45"/>
      <c r="F5881" s="334"/>
    </row>
    <row r="5882" spans="1:6" x14ac:dyDescent="0.25">
      <c r="A5882" s="382"/>
      <c r="B5882" s="383"/>
      <c r="C5882" s="254"/>
      <c r="D5882" s="45"/>
      <c r="E5882" s="45"/>
      <c r="F5882" s="334"/>
    </row>
    <row r="5883" spans="1:6" x14ac:dyDescent="0.25">
      <c r="A5883" s="382"/>
      <c r="B5883" s="383"/>
      <c r="C5883" s="254"/>
      <c r="D5883" s="45"/>
      <c r="E5883" s="45"/>
      <c r="F5883" s="334"/>
    </row>
    <row r="5884" spans="1:6" x14ac:dyDescent="0.25">
      <c r="A5884" s="382"/>
      <c r="B5884" s="383"/>
      <c r="C5884" s="254"/>
      <c r="D5884" s="45"/>
      <c r="E5884" s="45"/>
      <c r="F5884" s="334"/>
    </row>
    <row r="5885" spans="1:6" x14ac:dyDescent="0.25">
      <c r="A5885" s="382"/>
      <c r="B5885" s="383"/>
      <c r="C5885" s="254"/>
      <c r="D5885" s="45"/>
      <c r="E5885" s="45"/>
      <c r="F5885" s="334"/>
    </row>
    <row r="5886" spans="1:6" x14ac:dyDescent="0.25">
      <c r="A5886" s="382"/>
      <c r="B5886" s="383"/>
      <c r="C5886" s="254"/>
      <c r="D5886" s="45"/>
      <c r="E5886" s="45"/>
      <c r="F5886" s="334"/>
    </row>
    <row r="5887" spans="1:6" x14ac:dyDescent="0.25">
      <c r="A5887" s="382"/>
      <c r="B5887" s="383"/>
      <c r="C5887" s="254"/>
      <c r="D5887" s="45"/>
      <c r="E5887" s="45"/>
      <c r="F5887" s="334"/>
    </row>
    <row r="5888" spans="1:6" x14ac:dyDescent="0.25">
      <c r="A5888" s="382"/>
      <c r="B5888" s="383"/>
      <c r="C5888" s="254"/>
      <c r="D5888" s="45"/>
      <c r="E5888" s="45"/>
      <c r="F5888" s="334"/>
    </row>
    <row r="5889" spans="1:6" x14ac:dyDescent="0.25">
      <c r="A5889" s="382"/>
      <c r="B5889" s="383"/>
      <c r="C5889" s="254"/>
      <c r="D5889" s="45"/>
      <c r="E5889" s="45"/>
      <c r="F5889" s="334"/>
    </row>
    <row r="5890" spans="1:6" x14ac:dyDescent="0.25">
      <c r="A5890" s="382"/>
      <c r="B5890" s="383"/>
      <c r="C5890" s="254"/>
      <c r="D5890" s="45"/>
      <c r="E5890" s="45"/>
      <c r="F5890" s="334"/>
    </row>
    <row r="5891" spans="1:6" x14ac:dyDescent="0.25">
      <c r="A5891" s="382"/>
      <c r="B5891" s="383"/>
      <c r="C5891" s="254"/>
      <c r="D5891" s="45"/>
      <c r="E5891" s="45"/>
      <c r="F5891" s="334"/>
    </row>
    <row r="5892" spans="1:6" x14ac:dyDescent="0.25">
      <c r="A5892" s="382"/>
      <c r="B5892" s="383"/>
      <c r="C5892" s="254"/>
      <c r="D5892" s="45"/>
      <c r="E5892" s="45"/>
      <c r="F5892" s="334"/>
    </row>
    <row r="5893" spans="1:6" x14ac:dyDescent="0.25">
      <c r="A5893" s="382"/>
      <c r="B5893" s="383"/>
      <c r="C5893" s="254"/>
      <c r="D5893" s="45"/>
      <c r="E5893" s="45"/>
      <c r="F5893" s="334"/>
    </row>
    <row r="5894" spans="1:6" x14ac:dyDescent="0.25">
      <c r="A5894" s="382"/>
      <c r="B5894" s="383"/>
      <c r="C5894" s="254"/>
      <c r="D5894" s="45"/>
      <c r="E5894" s="45"/>
      <c r="F5894" s="334"/>
    </row>
    <row r="5895" spans="1:6" x14ac:dyDescent="0.25">
      <c r="A5895" s="382"/>
      <c r="B5895" s="383"/>
      <c r="C5895" s="254"/>
      <c r="D5895" s="45"/>
      <c r="E5895" s="45"/>
      <c r="F5895" s="334"/>
    </row>
    <row r="5896" spans="1:6" x14ac:dyDescent="0.25">
      <c r="A5896" s="382"/>
      <c r="B5896" s="383"/>
      <c r="C5896" s="254"/>
      <c r="D5896" s="45"/>
      <c r="E5896" s="45"/>
      <c r="F5896" s="334"/>
    </row>
    <row r="5897" spans="1:6" x14ac:dyDescent="0.25">
      <c r="A5897" s="382"/>
      <c r="B5897" s="383"/>
      <c r="C5897" s="254"/>
      <c r="D5897" s="45"/>
      <c r="E5897" s="45"/>
      <c r="F5897" s="334"/>
    </row>
    <row r="5898" spans="1:6" x14ac:dyDescent="0.25">
      <c r="A5898" s="382"/>
      <c r="B5898" s="383"/>
      <c r="C5898" s="254"/>
      <c r="D5898" s="45"/>
      <c r="E5898" s="45"/>
      <c r="F5898" s="334"/>
    </row>
    <row r="5899" spans="1:6" x14ac:dyDescent="0.25">
      <c r="A5899" s="382"/>
      <c r="B5899" s="383"/>
      <c r="C5899" s="254"/>
      <c r="D5899" s="45"/>
      <c r="E5899" s="45"/>
      <c r="F5899" s="334"/>
    </row>
    <row r="5900" spans="1:6" x14ac:dyDescent="0.25">
      <c r="A5900" s="382"/>
      <c r="B5900" s="383"/>
      <c r="C5900" s="254"/>
      <c r="D5900" s="45"/>
      <c r="E5900" s="45"/>
      <c r="F5900" s="334"/>
    </row>
    <row r="5901" spans="1:6" x14ac:dyDescent="0.25">
      <c r="A5901" s="382"/>
      <c r="B5901" s="383"/>
      <c r="C5901" s="254"/>
      <c r="D5901" s="45"/>
      <c r="E5901" s="45"/>
      <c r="F5901" s="334"/>
    </row>
    <row r="5902" spans="1:6" x14ac:dyDescent="0.25">
      <c r="A5902" s="382"/>
      <c r="B5902" s="383"/>
      <c r="C5902" s="254"/>
      <c r="D5902" s="45"/>
      <c r="E5902" s="45"/>
      <c r="F5902" s="334"/>
    </row>
    <row r="5903" spans="1:6" x14ac:dyDescent="0.25">
      <c r="A5903" s="382"/>
      <c r="B5903" s="383"/>
      <c r="C5903" s="254"/>
      <c r="D5903" s="45"/>
      <c r="E5903" s="45"/>
      <c r="F5903" s="334"/>
    </row>
    <row r="5904" spans="1:6" x14ac:dyDescent="0.25">
      <c r="A5904" s="382"/>
      <c r="B5904" s="383"/>
      <c r="C5904" s="254"/>
      <c r="D5904" s="45"/>
      <c r="E5904" s="45"/>
      <c r="F5904" s="334"/>
    </row>
    <row r="5905" spans="1:6" x14ac:dyDescent="0.25">
      <c r="A5905" s="382"/>
      <c r="B5905" s="383"/>
      <c r="C5905" s="254"/>
      <c r="D5905" s="45"/>
      <c r="E5905" s="45"/>
      <c r="F5905" s="334"/>
    </row>
    <row r="5906" spans="1:6" x14ac:dyDescent="0.25">
      <c r="A5906" s="382"/>
      <c r="B5906" s="383"/>
      <c r="C5906" s="254"/>
      <c r="D5906" s="45"/>
      <c r="E5906" s="45"/>
      <c r="F5906" s="334"/>
    </row>
    <row r="5907" spans="1:6" x14ac:dyDescent="0.25">
      <c r="A5907" s="382"/>
      <c r="B5907" s="383"/>
      <c r="C5907" s="254"/>
      <c r="D5907" s="45"/>
      <c r="E5907" s="45"/>
      <c r="F5907" s="334"/>
    </row>
    <row r="5908" spans="1:6" x14ac:dyDescent="0.25">
      <c r="A5908" s="382"/>
      <c r="B5908" s="383"/>
      <c r="C5908" s="254"/>
      <c r="D5908" s="45"/>
      <c r="E5908" s="45"/>
      <c r="F5908" s="334"/>
    </row>
    <row r="5909" spans="1:6" x14ac:dyDescent="0.25">
      <c r="A5909" s="382"/>
      <c r="B5909" s="383"/>
      <c r="C5909" s="254"/>
      <c r="D5909" s="45"/>
      <c r="E5909" s="45"/>
      <c r="F5909" s="334"/>
    </row>
    <row r="5910" spans="1:6" x14ac:dyDescent="0.25">
      <c r="A5910" s="382"/>
      <c r="B5910" s="383"/>
      <c r="C5910" s="254"/>
      <c r="D5910" s="45"/>
      <c r="E5910" s="45"/>
      <c r="F5910" s="334"/>
    </row>
    <row r="5911" spans="1:6" x14ac:dyDescent="0.25">
      <c r="A5911" s="382"/>
      <c r="B5911" s="383"/>
      <c r="C5911" s="254"/>
      <c r="D5911" s="45"/>
      <c r="E5911" s="45"/>
      <c r="F5911" s="334"/>
    </row>
    <row r="5912" spans="1:6" x14ac:dyDescent="0.25">
      <c r="A5912" s="382"/>
      <c r="B5912" s="383"/>
      <c r="C5912" s="254"/>
      <c r="D5912" s="45"/>
      <c r="E5912" s="45"/>
      <c r="F5912" s="334"/>
    </row>
    <row r="5913" spans="1:6" x14ac:dyDescent="0.25">
      <c r="A5913" s="382"/>
      <c r="B5913" s="383"/>
      <c r="C5913" s="254"/>
      <c r="D5913" s="45"/>
      <c r="E5913" s="45"/>
      <c r="F5913" s="334"/>
    </row>
    <row r="5914" spans="1:6" x14ac:dyDescent="0.25">
      <c r="A5914" s="382"/>
      <c r="B5914" s="383"/>
      <c r="C5914" s="254"/>
      <c r="D5914" s="45"/>
      <c r="E5914" s="45"/>
      <c r="F5914" s="334"/>
    </row>
    <row r="5915" spans="1:6" x14ac:dyDescent="0.25">
      <c r="A5915" s="382"/>
      <c r="B5915" s="383"/>
      <c r="C5915" s="254"/>
      <c r="D5915" s="45"/>
      <c r="E5915" s="45"/>
      <c r="F5915" s="334"/>
    </row>
    <row r="5916" spans="1:6" x14ac:dyDescent="0.25">
      <c r="A5916" s="382"/>
      <c r="B5916" s="383"/>
      <c r="C5916" s="254"/>
      <c r="D5916" s="45"/>
      <c r="E5916" s="45"/>
      <c r="F5916" s="334"/>
    </row>
    <row r="5917" spans="1:6" x14ac:dyDescent="0.25">
      <c r="A5917" s="382"/>
      <c r="B5917" s="383"/>
      <c r="C5917" s="254"/>
      <c r="D5917" s="45"/>
      <c r="E5917" s="45"/>
      <c r="F5917" s="334"/>
    </row>
    <row r="5918" spans="1:6" x14ac:dyDescent="0.25">
      <c r="A5918" s="382"/>
      <c r="B5918" s="383"/>
      <c r="C5918" s="254"/>
      <c r="D5918" s="45"/>
      <c r="E5918" s="45"/>
      <c r="F5918" s="334"/>
    </row>
    <row r="5919" spans="1:6" x14ac:dyDescent="0.25">
      <c r="A5919" s="382"/>
      <c r="B5919" s="383"/>
      <c r="C5919" s="254"/>
      <c r="D5919" s="45"/>
      <c r="E5919" s="45"/>
      <c r="F5919" s="334"/>
    </row>
    <row r="5920" spans="1:6" x14ac:dyDescent="0.25">
      <c r="A5920" s="382"/>
      <c r="B5920" s="383"/>
      <c r="C5920" s="254"/>
      <c r="D5920" s="45"/>
      <c r="E5920" s="45"/>
      <c r="F5920" s="334"/>
    </row>
    <row r="5921" spans="1:6" x14ac:dyDescent="0.25">
      <c r="A5921" s="382"/>
      <c r="B5921" s="383"/>
      <c r="C5921" s="254"/>
      <c r="D5921" s="45"/>
      <c r="E5921" s="45"/>
      <c r="F5921" s="334"/>
    </row>
    <row r="5922" spans="1:6" x14ac:dyDescent="0.25">
      <c r="A5922" s="382"/>
      <c r="B5922" s="383"/>
      <c r="C5922" s="254"/>
      <c r="D5922" s="45"/>
      <c r="E5922" s="45"/>
      <c r="F5922" s="334"/>
    </row>
    <row r="5923" spans="1:6" x14ac:dyDescent="0.25">
      <c r="A5923" s="382"/>
      <c r="B5923" s="383"/>
      <c r="C5923" s="254"/>
      <c r="D5923" s="45"/>
      <c r="E5923" s="45"/>
      <c r="F5923" s="334"/>
    </row>
    <row r="5924" spans="1:6" x14ac:dyDescent="0.25">
      <c r="A5924" s="382"/>
      <c r="B5924" s="383"/>
      <c r="C5924" s="254"/>
      <c r="D5924" s="45"/>
      <c r="E5924" s="45"/>
      <c r="F5924" s="334"/>
    </row>
    <row r="5925" spans="1:6" x14ac:dyDescent="0.25">
      <c r="A5925" s="382"/>
      <c r="B5925" s="383"/>
      <c r="C5925" s="254"/>
      <c r="D5925" s="45"/>
      <c r="E5925" s="45"/>
      <c r="F5925" s="334"/>
    </row>
    <row r="5926" spans="1:6" x14ac:dyDescent="0.25">
      <c r="A5926" s="382"/>
      <c r="B5926" s="383"/>
      <c r="C5926" s="254"/>
      <c r="D5926" s="45"/>
      <c r="E5926" s="45"/>
      <c r="F5926" s="334"/>
    </row>
    <row r="5927" spans="1:6" x14ac:dyDescent="0.25">
      <c r="A5927" s="382"/>
      <c r="B5927" s="383"/>
      <c r="C5927" s="254"/>
      <c r="D5927" s="45"/>
      <c r="E5927" s="45"/>
      <c r="F5927" s="334"/>
    </row>
    <row r="5928" spans="1:6" x14ac:dyDescent="0.25">
      <c r="A5928" s="382"/>
      <c r="B5928" s="383"/>
      <c r="C5928" s="254"/>
      <c r="D5928" s="45"/>
      <c r="E5928" s="45"/>
      <c r="F5928" s="334"/>
    </row>
    <row r="5929" spans="1:6" x14ac:dyDescent="0.25">
      <c r="A5929" s="382"/>
      <c r="B5929" s="383"/>
      <c r="C5929" s="254"/>
      <c r="D5929" s="45"/>
      <c r="E5929" s="45"/>
      <c r="F5929" s="334"/>
    </row>
    <row r="5930" spans="1:6" x14ac:dyDescent="0.25">
      <c r="A5930" s="382"/>
      <c r="B5930" s="383"/>
      <c r="C5930" s="254"/>
      <c r="D5930" s="45"/>
      <c r="E5930" s="45"/>
      <c r="F5930" s="334"/>
    </row>
    <row r="5931" spans="1:6" x14ac:dyDescent="0.25">
      <c r="A5931" s="382"/>
      <c r="B5931" s="383"/>
      <c r="C5931" s="254"/>
      <c r="D5931" s="45"/>
      <c r="E5931" s="45"/>
      <c r="F5931" s="334"/>
    </row>
    <row r="5932" spans="1:6" x14ac:dyDescent="0.25">
      <c r="A5932" s="382"/>
      <c r="B5932" s="383"/>
      <c r="C5932" s="254"/>
      <c r="D5932" s="45"/>
      <c r="E5932" s="45"/>
      <c r="F5932" s="334"/>
    </row>
    <row r="5933" spans="1:6" x14ac:dyDescent="0.25">
      <c r="A5933" s="382"/>
      <c r="B5933" s="383"/>
      <c r="C5933" s="254"/>
      <c r="D5933" s="45"/>
      <c r="E5933" s="45"/>
      <c r="F5933" s="334"/>
    </row>
    <row r="5934" spans="1:6" x14ac:dyDescent="0.25">
      <c r="A5934" s="382"/>
      <c r="B5934" s="383"/>
      <c r="C5934" s="254"/>
      <c r="D5934" s="45"/>
      <c r="E5934" s="45"/>
      <c r="F5934" s="334"/>
    </row>
    <row r="5935" spans="1:6" x14ac:dyDescent="0.25">
      <c r="A5935" s="382"/>
      <c r="B5935" s="383"/>
      <c r="C5935" s="254"/>
      <c r="D5935" s="45"/>
      <c r="E5935" s="45"/>
      <c r="F5935" s="334"/>
    </row>
    <row r="5936" spans="1:6" x14ac:dyDescent="0.25">
      <c r="A5936" s="382"/>
      <c r="B5936" s="383"/>
      <c r="C5936" s="254"/>
      <c r="D5936" s="45"/>
      <c r="E5936" s="45"/>
      <c r="F5936" s="334"/>
    </row>
    <row r="5937" spans="1:6" x14ac:dyDescent="0.25">
      <c r="A5937" s="382"/>
      <c r="B5937" s="383"/>
      <c r="C5937" s="254"/>
      <c r="D5937" s="45"/>
      <c r="E5937" s="45"/>
      <c r="F5937" s="334"/>
    </row>
    <row r="5938" spans="1:6" x14ac:dyDescent="0.25">
      <c r="A5938" s="382"/>
      <c r="B5938" s="383"/>
      <c r="C5938" s="254"/>
      <c r="D5938" s="45"/>
      <c r="E5938" s="45"/>
      <c r="F5938" s="334"/>
    </row>
    <row r="5939" spans="1:6" x14ac:dyDescent="0.25">
      <c r="A5939" s="382"/>
      <c r="B5939" s="383"/>
      <c r="C5939" s="254"/>
      <c r="D5939" s="45"/>
      <c r="E5939" s="45"/>
      <c r="F5939" s="334"/>
    </row>
    <row r="5940" spans="1:6" x14ac:dyDescent="0.25">
      <c r="A5940" s="382"/>
      <c r="B5940" s="383"/>
      <c r="C5940" s="254"/>
      <c r="D5940" s="45"/>
      <c r="E5940" s="45"/>
      <c r="F5940" s="334"/>
    </row>
    <row r="5941" spans="1:6" x14ac:dyDescent="0.25">
      <c r="A5941" s="382"/>
      <c r="B5941" s="383"/>
      <c r="C5941" s="254"/>
      <c r="D5941" s="45"/>
      <c r="E5941" s="45"/>
      <c r="F5941" s="334"/>
    </row>
    <row r="5942" spans="1:6" x14ac:dyDescent="0.25">
      <c r="A5942" s="382"/>
      <c r="B5942" s="383"/>
      <c r="C5942" s="254"/>
      <c r="D5942" s="45"/>
      <c r="E5942" s="45"/>
      <c r="F5942" s="334"/>
    </row>
    <row r="5943" spans="1:6" x14ac:dyDescent="0.25">
      <c r="A5943" s="382"/>
      <c r="B5943" s="383"/>
      <c r="C5943" s="254"/>
      <c r="D5943" s="45"/>
      <c r="E5943" s="45"/>
      <c r="F5943" s="334"/>
    </row>
    <row r="5944" spans="1:6" x14ac:dyDescent="0.25">
      <c r="A5944" s="382"/>
      <c r="B5944" s="383"/>
      <c r="C5944" s="254"/>
      <c r="D5944" s="45"/>
      <c r="E5944" s="45"/>
      <c r="F5944" s="334"/>
    </row>
    <row r="5945" spans="1:6" x14ac:dyDescent="0.25">
      <c r="A5945" s="382"/>
      <c r="B5945" s="383"/>
      <c r="C5945" s="254"/>
      <c r="D5945" s="45"/>
      <c r="E5945" s="45"/>
      <c r="F5945" s="334"/>
    </row>
    <row r="5946" spans="1:6" x14ac:dyDescent="0.25">
      <c r="A5946" s="382"/>
      <c r="B5946" s="383"/>
      <c r="C5946" s="254"/>
      <c r="D5946" s="45"/>
      <c r="E5946" s="45"/>
      <c r="F5946" s="334"/>
    </row>
    <row r="5947" spans="1:6" x14ac:dyDescent="0.25">
      <c r="A5947" s="382"/>
      <c r="B5947" s="383"/>
      <c r="C5947" s="254"/>
      <c r="D5947" s="45"/>
      <c r="E5947" s="45"/>
      <c r="F5947" s="334"/>
    </row>
    <row r="5948" spans="1:6" x14ac:dyDescent="0.25">
      <c r="A5948" s="382"/>
      <c r="B5948" s="383"/>
      <c r="C5948" s="254"/>
      <c r="D5948" s="45"/>
      <c r="E5948" s="45"/>
      <c r="F5948" s="334"/>
    </row>
    <row r="5949" spans="1:6" x14ac:dyDescent="0.25">
      <c r="A5949" s="382"/>
      <c r="B5949" s="383"/>
      <c r="C5949" s="254"/>
      <c r="D5949" s="45"/>
      <c r="E5949" s="45"/>
      <c r="F5949" s="334"/>
    </row>
    <row r="5950" spans="1:6" x14ac:dyDescent="0.25">
      <c r="A5950" s="382"/>
      <c r="B5950" s="383"/>
      <c r="C5950" s="254"/>
      <c r="D5950" s="45"/>
      <c r="E5950" s="45"/>
      <c r="F5950" s="334"/>
    </row>
    <row r="5951" spans="1:6" x14ac:dyDescent="0.25">
      <c r="A5951" s="382"/>
      <c r="B5951" s="383"/>
      <c r="C5951" s="254"/>
      <c r="D5951" s="45"/>
      <c r="E5951" s="45"/>
      <c r="F5951" s="334"/>
    </row>
    <row r="5952" spans="1:6" x14ac:dyDescent="0.25">
      <c r="A5952" s="382"/>
      <c r="B5952" s="383"/>
      <c r="C5952" s="254"/>
      <c r="D5952" s="45"/>
      <c r="E5952" s="45"/>
      <c r="F5952" s="334"/>
    </row>
    <row r="5953" spans="1:6" x14ac:dyDescent="0.25">
      <c r="A5953" s="382"/>
      <c r="B5953" s="383"/>
      <c r="C5953" s="254"/>
      <c r="D5953" s="45"/>
      <c r="E5953" s="45"/>
      <c r="F5953" s="334"/>
    </row>
    <row r="5954" spans="1:6" x14ac:dyDescent="0.25">
      <c r="A5954" s="382"/>
      <c r="B5954" s="383"/>
      <c r="C5954" s="254"/>
      <c r="D5954" s="45"/>
      <c r="E5954" s="45"/>
      <c r="F5954" s="334"/>
    </row>
    <row r="5955" spans="1:6" x14ac:dyDescent="0.25">
      <c r="A5955" s="382"/>
      <c r="B5955" s="383"/>
      <c r="C5955" s="254"/>
      <c r="D5955" s="45"/>
      <c r="E5955" s="45"/>
      <c r="F5955" s="334"/>
    </row>
    <row r="5956" spans="1:6" x14ac:dyDescent="0.25">
      <c r="A5956" s="382"/>
      <c r="B5956" s="383"/>
      <c r="C5956" s="254"/>
      <c r="D5956" s="45"/>
      <c r="E5956" s="45"/>
      <c r="F5956" s="334"/>
    </row>
    <row r="5957" spans="1:6" x14ac:dyDescent="0.25">
      <c r="A5957" s="382"/>
      <c r="B5957" s="383"/>
      <c r="C5957" s="254"/>
      <c r="D5957" s="45"/>
      <c r="E5957" s="45"/>
      <c r="F5957" s="334"/>
    </row>
    <row r="5958" spans="1:6" x14ac:dyDescent="0.25">
      <c r="A5958" s="382"/>
      <c r="B5958" s="383"/>
      <c r="C5958" s="254"/>
      <c r="D5958" s="45"/>
      <c r="E5958" s="45"/>
      <c r="F5958" s="334"/>
    </row>
    <row r="5959" spans="1:6" x14ac:dyDescent="0.25">
      <c r="A5959" s="382"/>
      <c r="B5959" s="383"/>
      <c r="C5959" s="254"/>
      <c r="D5959" s="45"/>
      <c r="E5959" s="45"/>
      <c r="F5959" s="334"/>
    </row>
    <row r="5960" spans="1:6" x14ac:dyDescent="0.25">
      <c r="A5960" s="382"/>
      <c r="B5960" s="383"/>
      <c r="C5960" s="254"/>
      <c r="D5960" s="45"/>
      <c r="E5960" s="45"/>
      <c r="F5960" s="334"/>
    </row>
    <row r="5961" spans="1:6" x14ac:dyDescent="0.25">
      <c r="A5961" s="382"/>
      <c r="B5961" s="383"/>
      <c r="C5961" s="254"/>
      <c r="D5961" s="45"/>
      <c r="E5961" s="45"/>
      <c r="F5961" s="334"/>
    </row>
    <row r="5962" spans="1:6" x14ac:dyDescent="0.25">
      <c r="A5962" s="382"/>
      <c r="B5962" s="383"/>
      <c r="C5962" s="254"/>
      <c r="D5962" s="45"/>
      <c r="E5962" s="45"/>
      <c r="F5962" s="334"/>
    </row>
    <row r="5963" spans="1:6" x14ac:dyDescent="0.25">
      <c r="A5963" s="382"/>
      <c r="B5963" s="383"/>
      <c r="C5963" s="254"/>
      <c r="D5963" s="45"/>
      <c r="E5963" s="45"/>
      <c r="F5963" s="334"/>
    </row>
    <row r="5964" spans="1:6" x14ac:dyDescent="0.25">
      <c r="A5964" s="382"/>
      <c r="B5964" s="383"/>
      <c r="C5964" s="254"/>
      <c r="D5964" s="45"/>
      <c r="E5964" s="45"/>
      <c r="F5964" s="334"/>
    </row>
    <row r="5965" spans="1:6" x14ac:dyDescent="0.25">
      <c r="A5965" s="382"/>
      <c r="B5965" s="383"/>
      <c r="C5965" s="254"/>
      <c r="D5965" s="45"/>
      <c r="E5965" s="45"/>
      <c r="F5965" s="334"/>
    </row>
    <row r="5966" spans="1:6" x14ac:dyDescent="0.25">
      <c r="A5966" s="382"/>
      <c r="B5966" s="383"/>
      <c r="C5966" s="254"/>
      <c r="D5966" s="45"/>
      <c r="E5966" s="45"/>
      <c r="F5966" s="334"/>
    </row>
    <row r="5967" spans="1:6" x14ac:dyDescent="0.25">
      <c r="A5967" s="382"/>
      <c r="B5967" s="383"/>
      <c r="C5967" s="254"/>
      <c r="D5967" s="45"/>
      <c r="E5967" s="45"/>
      <c r="F5967" s="334"/>
    </row>
    <row r="5968" spans="1:6" x14ac:dyDescent="0.25">
      <c r="A5968" s="382"/>
      <c r="B5968" s="383"/>
      <c r="C5968" s="254"/>
      <c r="D5968" s="45"/>
      <c r="E5968" s="45"/>
      <c r="F5968" s="334"/>
    </row>
    <row r="5969" spans="1:6" x14ac:dyDescent="0.25">
      <c r="A5969" s="382"/>
      <c r="B5969" s="383"/>
      <c r="C5969" s="254"/>
      <c r="D5969" s="45"/>
      <c r="E5969" s="45"/>
      <c r="F5969" s="334"/>
    </row>
    <row r="5970" spans="1:6" x14ac:dyDescent="0.25">
      <c r="A5970" s="382"/>
      <c r="B5970" s="383"/>
      <c r="C5970" s="254"/>
      <c r="D5970" s="45"/>
      <c r="E5970" s="45"/>
      <c r="F5970" s="334"/>
    </row>
    <row r="5971" spans="1:6" x14ac:dyDescent="0.25">
      <c r="A5971" s="382"/>
      <c r="B5971" s="383"/>
      <c r="C5971" s="254"/>
      <c r="D5971" s="45"/>
      <c r="E5971" s="45"/>
      <c r="F5971" s="334"/>
    </row>
    <row r="5972" spans="1:6" x14ac:dyDescent="0.25">
      <c r="A5972" s="382"/>
      <c r="B5972" s="383"/>
      <c r="C5972" s="254"/>
      <c r="D5972" s="45"/>
      <c r="E5972" s="45"/>
      <c r="F5972" s="334"/>
    </row>
    <row r="5973" spans="1:6" x14ac:dyDescent="0.25">
      <c r="A5973" s="382"/>
      <c r="B5973" s="383"/>
      <c r="C5973" s="254"/>
      <c r="D5973" s="45"/>
      <c r="E5973" s="45"/>
      <c r="F5973" s="334"/>
    </row>
    <row r="5974" spans="1:6" x14ac:dyDescent="0.25">
      <c r="A5974" s="382"/>
      <c r="B5974" s="383"/>
      <c r="C5974" s="254"/>
      <c r="D5974" s="45"/>
      <c r="E5974" s="45"/>
      <c r="F5974" s="334"/>
    </row>
    <row r="5975" spans="1:6" x14ac:dyDescent="0.25">
      <c r="A5975" s="382"/>
      <c r="B5975" s="383"/>
      <c r="C5975" s="254"/>
      <c r="D5975" s="45"/>
      <c r="E5975" s="45"/>
      <c r="F5975" s="334"/>
    </row>
    <row r="5976" spans="1:6" x14ac:dyDescent="0.25">
      <c r="A5976" s="382"/>
      <c r="B5976" s="383"/>
      <c r="C5976" s="254"/>
      <c r="D5976" s="45"/>
      <c r="E5976" s="45"/>
      <c r="F5976" s="334"/>
    </row>
    <row r="5977" spans="1:6" x14ac:dyDescent="0.25">
      <c r="A5977" s="382"/>
      <c r="B5977" s="383"/>
      <c r="C5977" s="254"/>
      <c r="D5977" s="45"/>
      <c r="E5977" s="45"/>
      <c r="F5977" s="334"/>
    </row>
    <row r="5978" spans="1:6" x14ac:dyDescent="0.25">
      <c r="A5978" s="382"/>
      <c r="B5978" s="383"/>
      <c r="C5978" s="254"/>
      <c r="D5978" s="45"/>
      <c r="E5978" s="45"/>
      <c r="F5978" s="334"/>
    </row>
    <row r="5979" spans="1:6" x14ac:dyDescent="0.25">
      <c r="A5979" s="382"/>
      <c r="B5979" s="383"/>
      <c r="C5979" s="254"/>
      <c r="D5979" s="45"/>
      <c r="E5979" s="45"/>
      <c r="F5979" s="334"/>
    </row>
    <row r="5980" spans="1:6" x14ac:dyDescent="0.25">
      <c r="A5980" s="382"/>
      <c r="B5980" s="383"/>
      <c r="C5980" s="254"/>
      <c r="D5980" s="45"/>
      <c r="E5980" s="45"/>
      <c r="F5980" s="334"/>
    </row>
    <row r="5981" spans="1:6" x14ac:dyDescent="0.25">
      <c r="A5981" s="382"/>
      <c r="B5981" s="383"/>
      <c r="C5981" s="254"/>
      <c r="D5981" s="45"/>
      <c r="E5981" s="45"/>
      <c r="F5981" s="334"/>
    </row>
    <row r="5982" spans="1:6" x14ac:dyDescent="0.25">
      <c r="A5982" s="382"/>
      <c r="B5982" s="383"/>
      <c r="C5982" s="254"/>
      <c r="D5982" s="45"/>
      <c r="E5982" s="45"/>
      <c r="F5982" s="334"/>
    </row>
    <row r="5983" spans="1:6" x14ac:dyDescent="0.25">
      <c r="A5983" s="382"/>
      <c r="B5983" s="383"/>
      <c r="C5983" s="254"/>
      <c r="D5983" s="45"/>
      <c r="E5983" s="45"/>
      <c r="F5983" s="334"/>
    </row>
    <row r="5984" spans="1:6" x14ac:dyDescent="0.25">
      <c r="A5984" s="382"/>
      <c r="B5984" s="383"/>
      <c r="C5984" s="254"/>
      <c r="D5984" s="45"/>
      <c r="E5984" s="45"/>
      <c r="F5984" s="334"/>
    </row>
    <row r="5985" spans="1:6" x14ac:dyDescent="0.25">
      <c r="A5985" s="382"/>
      <c r="B5985" s="383"/>
      <c r="C5985" s="254"/>
      <c r="D5985" s="45"/>
      <c r="E5985" s="45"/>
      <c r="F5985" s="334"/>
    </row>
    <row r="5986" spans="1:6" x14ac:dyDescent="0.25">
      <c r="A5986" s="382"/>
      <c r="B5986" s="383"/>
      <c r="C5986" s="254"/>
      <c r="D5986" s="45"/>
      <c r="E5986" s="45"/>
      <c r="F5986" s="334"/>
    </row>
    <row r="5987" spans="1:6" x14ac:dyDescent="0.25">
      <c r="A5987" s="382"/>
      <c r="B5987" s="383"/>
      <c r="C5987" s="254"/>
      <c r="D5987" s="45"/>
      <c r="E5987" s="45"/>
      <c r="F5987" s="334"/>
    </row>
    <row r="5988" spans="1:6" x14ac:dyDescent="0.25">
      <c r="A5988" s="382"/>
      <c r="B5988" s="383"/>
      <c r="C5988" s="254"/>
      <c r="D5988" s="45"/>
      <c r="E5988" s="45"/>
      <c r="F5988" s="334"/>
    </row>
    <row r="5989" spans="1:6" x14ac:dyDescent="0.25">
      <c r="A5989" s="382"/>
      <c r="B5989" s="383"/>
      <c r="C5989" s="254"/>
      <c r="D5989" s="45"/>
      <c r="E5989" s="45"/>
      <c r="F5989" s="334"/>
    </row>
    <row r="5990" spans="1:6" x14ac:dyDescent="0.25">
      <c r="A5990" s="382"/>
      <c r="B5990" s="383"/>
      <c r="C5990" s="254"/>
      <c r="D5990" s="45"/>
      <c r="E5990" s="45"/>
      <c r="F5990" s="334"/>
    </row>
    <row r="5991" spans="1:6" x14ac:dyDescent="0.25">
      <c r="A5991" s="382"/>
      <c r="B5991" s="383"/>
      <c r="C5991" s="254"/>
      <c r="D5991" s="45"/>
      <c r="E5991" s="45"/>
      <c r="F5991" s="334"/>
    </row>
    <row r="5992" spans="1:6" x14ac:dyDescent="0.25">
      <c r="A5992" s="382"/>
      <c r="B5992" s="383"/>
      <c r="C5992" s="254"/>
      <c r="D5992" s="45"/>
      <c r="E5992" s="45"/>
      <c r="F5992" s="334"/>
    </row>
    <row r="5993" spans="1:6" x14ac:dyDescent="0.25">
      <c r="A5993" s="382"/>
      <c r="B5993" s="383"/>
      <c r="C5993" s="254"/>
      <c r="D5993" s="45"/>
      <c r="E5993" s="45"/>
      <c r="F5993" s="334"/>
    </row>
    <row r="5994" spans="1:6" x14ac:dyDescent="0.25">
      <c r="A5994" s="382"/>
      <c r="B5994" s="383"/>
      <c r="C5994" s="254"/>
      <c r="D5994" s="45"/>
      <c r="E5994" s="45"/>
      <c r="F5994" s="334"/>
    </row>
    <row r="5995" spans="1:6" x14ac:dyDescent="0.25">
      <c r="A5995" s="382"/>
      <c r="B5995" s="383"/>
      <c r="C5995" s="254"/>
      <c r="D5995" s="45"/>
      <c r="E5995" s="45"/>
      <c r="F5995" s="334"/>
    </row>
    <row r="5996" spans="1:6" x14ac:dyDescent="0.25">
      <c r="A5996" s="382"/>
      <c r="B5996" s="383"/>
      <c r="C5996" s="254"/>
      <c r="D5996" s="45"/>
      <c r="E5996" s="45"/>
      <c r="F5996" s="334"/>
    </row>
    <row r="5997" spans="1:6" x14ac:dyDescent="0.25">
      <c r="A5997" s="382"/>
      <c r="B5997" s="383"/>
      <c r="C5997" s="254"/>
      <c r="D5997" s="45"/>
      <c r="E5997" s="45"/>
      <c r="F5997" s="334"/>
    </row>
    <row r="5998" spans="1:6" x14ac:dyDescent="0.25">
      <c r="A5998" s="382"/>
      <c r="B5998" s="383"/>
      <c r="C5998" s="254"/>
      <c r="D5998" s="45"/>
      <c r="E5998" s="45"/>
      <c r="F5998" s="334"/>
    </row>
    <row r="5999" spans="1:6" x14ac:dyDescent="0.25">
      <c r="A5999" s="382"/>
      <c r="B5999" s="383"/>
      <c r="C5999" s="254"/>
      <c r="D5999" s="45"/>
      <c r="E5999" s="45"/>
      <c r="F5999" s="334"/>
    </row>
    <row r="6000" spans="1:6" x14ac:dyDescent="0.25">
      <c r="A6000" s="382"/>
      <c r="B6000" s="383"/>
      <c r="C6000" s="254"/>
      <c r="D6000" s="45"/>
      <c r="E6000" s="45"/>
      <c r="F6000" s="334"/>
    </row>
    <row r="6001" spans="1:6" x14ac:dyDescent="0.25">
      <c r="A6001" s="382"/>
      <c r="B6001" s="383"/>
      <c r="C6001" s="254"/>
      <c r="D6001" s="45"/>
      <c r="E6001" s="45"/>
      <c r="F6001" s="334"/>
    </row>
    <row r="6002" spans="1:6" x14ac:dyDescent="0.25">
      <c r="A6002" s="382"/>
      <c r="B6002" s="383"/>
      <c r="C6002" s="254"/>
      <c r="D6002" s="45"/>
      <c r="E6002" s="45"/>
      <c r="F6002" s="334"/>
    </row>
    <row r="6003" spans="1:6" x14ac:dyDescent="0.25">
      <c r="A6003" s="382"/>
      <c r="B6003" s="383"/>
      <c r="C6003" s="254"/>
      <c r="D6003" s="45"/>
      <c r="E6003" s="45"/>
      <c r="F6003" s="334"/>
    </row>
    <row r="6004" spans="1:6" x14ac:dyDescent="0.25">
      <c r="A6004" s="382"/>
      <c r="B6004" s="383"/>
      <c r="C6004" s="254"/>
      <c r="D6004" s="45"/>
      <c r="E6004" s="45"/>
      <c r="F6004" s="334"/>
    </row>
    <row r="6005" spans="1:6" x14ac:dyDescent="0.25">
      <c r="A6005" s="382"/>
      <c r="B6005" s="383"/>
      <c r="C6005" s="254"/>
      <c r="D6005" s="45"/>
      <c r="E6005" s="45"/>
      <c r="F6005" s="334"/>
    </row>
    <row r="6006" spans="1:6" x14ac:dyDescent="0.25">
      <c r="A6006" s="382"/>
      <c r="B6006" s="383"/>
      <c r="C6006" s="254"/>
      <c r="D6006" s="45"/>
      <c r="E6006" s="45"/>
      <c r="F6006" s="334"/>
    </row>
    <row r="6007" spans="1:6" x14ac:dyDescent="0.25">
      <c r="A6007" s="382"/>
      <c r="B6007" s="383"/>
      <c r="C6007" s="254"/>
      <c r="D6007" s="45"/>
      <c r="E6007" s="45"/>
      <c r="F6007" s="334"/>
    </row>
    <row r="6008" spans="1:6" x14ac:dyDescent="0.25">
      <c r="A6008" s="382"/>
      <c r="B6008" s="383"/>
      <c r="C6008" s="254"/>
      <c r="D6008" s="45"/>
      <c r="E6008" s="45"/>
      <c r="F6008" s="334"/>
    </row>
    <row r="6009" spans="1:6" x14ac:dyDescent="0.25">
      <c r="A6009" s="382"/>
      <c r="B6009" s="383"/>
      <c r="C6009" s="254"/>
      <c r="D6009" s="45"/>
      <c r="E6009" s="45"/>
      <c r="F6009" s="334"/>
    </row>
    <row r="6010" spans="1:6" x14ac:dyDescent="0.25">
      <c r="A6010" s="382"/>
      <c r="B6010" s="383"/>
      <c r="C6010" s="254"/>
      <c r="D6010" s="45"/>
      <c r="E6010" s="45"/>
      <c r="F6010" s="334"/>
    </row>
    <row r="6011" spans="1:6" x14ac:dyDescent="0.25">
      <c r="A6011" s="382"/>
      <c r="B6011" s="383"/>
      <c r="C6011" s="254"/>
      <c r="D6011" s="45"/>
      <c r="E6011" s="45"/>
      <c r="F6011" s="334"/>
    </row>
    <row r="6012" spans="1:6" x14ac:dyDescent="0.25">
      <c r="A6012" s="382"/>
      <c r="B6012" s="383"/>
      <c r="C6012" s="254"/>
      <c r="D6012" s="45"/>
      <c r="E6012" s="45"/>
      <c r="F6012" s="334"/>
    </row>
    <row r="6013" spans="1:6" x14ac:dyDescent="0.25">
      <c r="A6013" s="382"/>
      <c r="B6013" s="383"/>
      <c r="C6013" s="254"/>
      <c r="D6013" s="45"/>
      <c r="E6013" s="45"/>
      <c r="F6013" s="334"/>
    </row>
    <row r="6014" spans="1:6" x14ac:dyDescent="0.25">
      <c r="A6014" s="382"/>
      <c r="B6014" s="383"/>
      <c r="C6014" s="254"/>
      <c r="D6014" s="45"/>
      <c r="E6014" s="45"/>
      <c r="F6014" s="334"/>
    </row>
    <row r="6015" spans="1:6" x14ac:dyDescent="0.25">
      <c r="A6015" s="382"/>
      <c r="B6015" s="383"/>
      <c r="C6015" s="254"/>
      <c r="D6015" s="45"/>
      <c r="E6015" s="45"/>
      <c r="F6015" s="334"/>
    </row>
    <row r="6016" spans="1:6" x14ac:dyDescent="0.25">
      <c r="A6016" s="382"/>
      <c r="B6016" s="383"/>
      <c r="C6016" s="254"/>
      <c r="D6016" s="45"/>
      <c r="E6016" s="45"/>
      <c r="F6016" s="334"/>
    </row>
    <row r="6017" spans="1:6" x14ac:dyDescent="0.25">
      <c r="A6017" s="382"/>
      <c r="B6017" s="383"/>
      <c r="C6017" s="254"/>
      <c r="D6017" s="45"/>
      <c r="E6017" s="45"/>
      <c r="F6017" s="334"/>
    </row>
    <row r="6018" spans="1:6" x14ac:dyDescent="0.25">
      <c r="A6018" s="382"/>
      <c r="B6018" s="383"/>
      <c r="C6018" s="254"/>
      <c r="D6018" s="45"/>
      <c r="E6018" s="45"/>
      <c r="F6018" s="334"/>
    </row>
    <row r="6019" spans="1:6" x14ac:dyDescent="0.25">
      <c r="A6019" s="382"/>
      <c r="B6019" s="383"/>
      <c r="C6019" s="254"/>
      <c r="D6019" s="45"/>
      <c r="E6019" s="45"/>
      <c r="F6019" s="334"/>
    </row>
    <row r="6020" spans="1:6" x14ac:dyDescent="0.25">
      <c r="A6020" s="382"/>
      <c r="B6020" s="383"/>
      <c r="C6020" s="254"/>
      <c r="D6020" s="45"/>
      <c r="E6020" s="45"/>
      <c r="F6020" s="334"/>
    </row>
    <row r="6021" spans="1:6" x14ac:dyDescent="0.25">
      <c r="A6021" s="382"/>
      <c r="B6021" s="383"/>
      <c r="C6021" s="254"/>
      <c r="D6021" s="45"/>
      <c r="E6021" s="45"/>
      <c r="F6021" s="334"/>
    </row>
    <row r="6022" spans="1:6" x14ac:dyDescent="0.25">
      <c r="A6022" s="382"/>
      <c r="B6022" s="383"/>
      <c r="C6022" s="254"/>
      <c r="D6022" s="45"/>
      <c r="E6022" s="45"/>
      <c r="F6022" s="334"/>
    </row>
    <row r="6023" spans="1:6" x14ac:dyDescent="0.25">
      <c r="A6023" s="382"/>
      <c r="B6023" s="383"/>
      <c r="C6023" s="254"/>
      <c r="D6023" s="45"/>
      <c r="E6023" s="45"/>
      <c r="F6023" s="334"/>
    </row>
    <row r="6024" spans="1:6" x14ac:dyDescent="0.25">
      <c r="A6024" s="382"/>
      <c r="B6024" s="383"/>
      <c r="C6024" s="254"/>
      <c r="D6024" s="45"/>
      <c r="E6024" s="45"/>
      <c r="F6024" s="334"/>
    </row>
    <row r="6025" spans="1:6" x14ac:dyDescent="0.25">
      <c r="A6025" s="382"/>
      <c r="B6025" s="383"/>
      <c r="C6025" s="254"/>
      <c r="D6025" s="45"/>
      <c r="E6025" s="45"/>
      <c r="F6025" s="334"/>
    </row>
    <row r="6026" spans="1:6" x14ac:dyDescent="0.25">
      <c r="A6026" s="382"/>
      <c r="B6026" s="383"/>
      <c r="C6026" s="254"/>
      <c r="D6026" s="45"/>
      <c r="E6026" s="45"/>
      <c r="F6026" s="334"/>
    </row>
    <row r="6027" spans="1:6" x14ac:dyDescent="0.25">
      <c r="A6027" s="382"/>
      <c r="B6027" s="383"/>
      <c r="C6027" s="254"/>
      <c r="D6027" s="45"/>
      <c r="E6027" s="45"/>
      <c r="F6027" s="334"/>
    </row>
    <row r="6028" spans="1:6" x14ac:dyDescent="0.25">
      <c r="A6028" s="382"/>
      <c r="B6028" s="383"/>
      <c r="C6028" s="254"/>
      <c r="D6028" s="45"/>
      <c r="E6028" s="45"/>
      <c r="F6028" s="334"/>
    </row>
    <row r="6029" spans="1:6" x14ac:dyDescent="0.25">
      <c r="A6029" s="382"/>
      <c r="B6029" s="383"/>
      <c r="C6029" s="254"/>
      <c r="D6029" s="45"/>
      <c r="E6029" s="45"/>
      <c r="F6029" s="334"/>
    </row>
    <row r="6030" spans="1:6" x14ac:dyDescent="0.25">
      <c r="A6030" s="382"/>
      <c r="B6030" s="383"/>
      <c r="C6030" s="254"/>
      <c r="D6030" s="45"/>
      <c r="E6030" s="45"/>
      <c r="F6030" s="334"/>
    </row>
    <row r="6031" spans="1:6" x14ac:dyDescent="0.25">
      <c r="A6031" s="382"/>
      <c r="B6031" s="383"/>
      <c r="C6031" s="254"/>
      <c r="D6031" s="45"/>
      <c r="E6031" s="45"/>
      <c r="F6031" s="334"/>
    </row>
    <row r="6032" spans="1:6" x14ac:dyDescent="0.25">
      <c r="A6032" s="382"/>
      <c r="B6032" s="383"/>
      <c r="C6032" s="254"/>
      <c r="D6032" s="45"/>
      <c r="E6032" s="45"/>
      <c r="F6032" s="334"/>
    </row>
    <row r="6033" spans="1:6" x14ac:dyDescent="0.25">
      <c r="A6033" s="382"/>
      <c r="B6033" s="383"/>
      <c r="C6033" s="254"/>
      <c r="D6033" s="45"/>
      <c r="E6033" s="45"/>
      <c r="F6033" s="334"/>
    </row>
    <row r="6034" spans="1:6" x14ac:dyDescent="0.25">
      <c r="A6034" s="382"/>
      <c r="B6034" s="383"/>
      <c r="C6034" s="254"/>
      <c r="D6034" s="45"/>
      <c r="E6034" s="45"/>
      <c r="F6034" s="334"/>
    </row>
    <row r="6035" spans="1:6" x14ac:dyDescent="0.25">
      <c r="A6035" s="382"/>
      <c r="B6035" s="383"/>
      <c r="C6035" s="254"/>
      <c r="D6035" s="45"/>
      <c r="E6035" s="45"/>
      <c r="F6035" s="334"/>
    </row>
    <row r="6036" spans="1:6" x14ac:dyDescent="0.25">
      <c r="A6036" s="382"/>
      <c r="B6036" s="383"/>
      <c r="C6036" s="254"/>
      <c r="D6036" s="45"/>
      <c r="E6036" s="45"/>
      <c r="F6036" s="334"/>
    </row>
    <row r="6037" spans="1:6" x14ac:dyDescent="0.25">
      <c r="A6037" s="382"/>
      <c r="B6037" s="383"/>
      <c r="C6037" s="254"/>
      <c r="D6037" s="45"/>
      <c r="E6037" s="45"/>
      <c r="F6037" s="334"/>
    </row>
    <row r="6038" spans="1:6" x14ac:dyDescent="0.25">
      <c r="A6038" s="382"/>
      <c r="B6038" s="383"/>
      <c r="C6038" s="254"/>
      <c r="D6038" s="45"/>
      <c r="E6038" s="45"/>
      <c r="F6038" s="334"/>
    </row>
    <row r="6039" spans="1:6" x14ac:dyDescent="0.25">
      <c r="A6039" s="382"/>
      <c r="B6039" s="383"/>
      <c r="C6039" s="254"/>
      <c r="D6039" s="45"/>
      <c r="E6039" s="45"/>
      <c r="F6039" s="334"/>
    </row>
    <row r="6040" spans="1:6" x14ac:dyDescent="0.25">
      <c r="A6040" s="382"/>
      <c r="B6040" s="383"/>
      <c r="C6040" s="254"/>
      <c r="D6040" s="45"/>
      <c r="E6040" s="45"/>
      <c r="F6040" s="334"/>
    </row>
    <row r="6041" spans="1:6" x14ac:dyDescent="0.25">
      <c r="A6041" s="382"/>
      <c r="B6041" s="383"/>
      <c r="C6041" s="254"/>
      <c r="D6041" s="45"/>
      <c r="E6041" s="45"/>
      <c r="F6041" s="334"/>
    </row>
    <row r="6042" spans="1:6" x14ac:dyDescent="0.25">
      <c r="A6042" s="382"/>
      <c r="B6042" s="383"/>
      <c r="C6042" s="254"/>
      <c r="D6042" s="45"/>
      <c r="E6042" s="45"/>
      <c r="F6042" s="334"/>
    </row>
    <row r="6043" spans="1:6" x14ac:dyDescent="0.25">
      <c r="A6043" s="382"/>
      <c r="B6043" s="383"/>
      <c r="C6043" s="254"/>
      <c r="D6043" s="45"/>
      <c r="E6043" s="45"/>
      <c r="F6043" s="334"/>
    </row>
    <row r="6044" spans="1:6" x14ac:dyDescent="0.25">
      <c r="A6044" s="382"/>
      <c r="B6044" s="383"/>
      <c r="C6044" s="254"/>
      <c r="D6044" s="45"/>
      <c r="E6044" s="45"/>
      <c r="F6044" s="334"/>
    </row>
    <row r="6045" spans="1:6" x14ac:dyDescent="0.25">
      <c r="A6045" s="382"/>
      <c r="B6045" s="383"/>
      <c r="C6045" s="254"/>
      <c r="D6045" s="45"/>
      <c r="E6045" s="45"/>
      <c r="F6045" s="334"/>
    </row>
    <row r="6046" spans="1:6" x14ac:dyDescent="0.25">
      <c r="A6046" s="382"/>
      <c r="B6046" s="383"/>
      <c r="C6046" s="254"/>
      <c r="D6046" s="45"/>
      <c r="E6046" s="45"/>
      <c r="F6046" s="334"/>
    </row>
    <row r="6047" spans="1:6" x14ac:dyDescent="0.25">
      <c r="A6047" s="382"/>
      <c r="B6047" s="383"/>
      <c r="C6047" s="254"/>
      <c r="D6047" s="45"/>
      <c r="E6047" s="45"/>
      <c r="F6047" s="334"/>
    </row>
    <row r="6048" spans="1:6" x14ac:dyDescent="0.25">
      <c r="A6048" s="382"/>
      <c r="B6048" s="383"/>
      <c r="C6048" s="254"/>
      <c r="D6048" s="45"/>
      <c r="E6048" s="45"/>
      <c r="F6048" s="334"/>
    </row>
    <row r="6049" spans="1:6" x14ac:dyDescent="0.25">
      <c r="A6049" s="382"/>
      <c r="B6049" s="383"/>
      <c r="C6049" s="254"/>
      <c r="D6049" s="45"/>
      <c r="E6049" s="45"/>
      <c r="F6049" s="334"/>
    </row>
    <row r="6050" spans="1:6" x14ac:dyDescent="0.25">
      <c r="A6050" s="382"/>
      <c r="B6050" s="383"/>
      <c r="C6050" s="254"/>
      <c r="D6050" s="45"/>
      <c r="E6050" s="45"/>
      <c r="F6050" s="334"/>
    </row>
    <row r="6051" spans="1:6" x14ac:dyDescent="0.25">
      <c r="A6051" s="382"/>
      <c r="B6051" s="383"/>
      <c r="C6051" s="254"/>
      <c r="D6051" s="45"/>
      <c r="E6051" s="45"/>
      <c r="F6051" s="334"/>
    </row>
    <row r="6052" spans="1:6" x14ac:dyDescent="0.25">
      <c r="A6052" s="382"/>
      <c r="B6052" s="383"/>
      <c r="C6052" s="254"/>
      <c r="D6052" s="45"/>
      <c r="E6052" s="45"/>
      <c r="F6052" s="334"/>
    </row>
    <row r="6053" spans="1:6" x14ac:dyDescent="0.25">
      <c r="A6053" s="382"/>
      <c r="B6053" s="383"/>
      <c r="C6053" s="254"/>
      <c r="D6053" s="45"/>
      <c r="E6053" s="45"/>
      <c r="F6053" s="334"/>
    </row>
    <row r="6054" spans="1:6" x14ac:dyDescent="0.25">
      <c r="A6054" s="382"/>
      <c r="B6054" s="383"/>
      <c r="C6054" s="254"/>
      <c r="D6054" s="45"/>
      <c r="E6054" s="45"/>
      <c r="F6054" s="334"/>
    </row>
    <row r="6055" spans="1:6" x14ac:dyDescent="0.25">
      <c r="A6055" s="382"/>
      <c r="B6055" s="383"/>
      <c r="C6055" s="254"/>
      <c r="D6055" s="45"/>
      <c r="E6055" s="45"/>
      <c r="F6055" s="334"/>
    </row>
    <row r="6056" spans="1:6" x14ac:dyDescent="0.25">
      <c r="A6056" s="382"/>
      <c r="B6056" s="383"/>
      <c r="C6056" s="254"/>
      <c r="D6056" s="45"/>
      <c r="E6056" s="45"/>
      <c r="F6056" s="334"/>
    </row>
    <row r="6057" spans="1:6" x14ac:dyDescent="0.25">
      <c r="A6057" s="382"/>
      <c r="B6057" s="383"/>
      <c r="C6057" s="254"/>
      <c r="D6057" s="45"/>
      <c r="E6057" s="45"/>
      <c r="F6057" s="334"/>
    </row>
    <row r="6058" spans="1:6" x14ac:dyDescent="0.25">
      <c r="A6058" s="382"/>
      <c r="B6058" s="383"/>
      <c r="C6058" s="254"/>
      <c r="D6058" s="45"/>
      <c r="E6058" s="45"/>
      <c r="F6058" s="334"/>
    </row>
    <row r="6059" spans="1:6" x14ac:dyDescent="0.25">
      <c r="A6059" s="382"/>
      <c r="B6059" s="383"/>
      <c r="C6059" s="254"/>
      <c r="D6059" s="45"/>
      <c r="E6059" s="45"/>
      <c r="F6059" s="334"/>
    </row>
    <row r="6060" spans="1:6" x14ac:dyDescent="0.25">
      <c r="A6060" s="382"/>
      <c r="B6060" s="383"/>
      <c r="C6060" s="254"/>
      <c r="D6060" s="45"/>
      <c r="E6060" s="45"/>
      <c r="F6060" s="334"/>
    </row>
    <row r="6061" spans="1:6" x14ac:dyDescent="0.25">
      <c r="A6061" s="382"/>
      <c r="B6061" s="383"/>
      <c r="C6061" s="254"/>
      <c r="D6061" s="45"/>
      <c r="E6061" s="45"/>
      <c r="F6061" s="334"/>
    </row>
    <row r="6062" spans="1:6" x14ac:dyDescent="0.25">
      <c r="A6062" s="382"/>
      <c r="B6062" s="383"/>
      <c r="C6062" s="254"/>
      <c r="D6062" s="45"/>
      <c r="E6062" s="45"/>
      <c r="F6062" s="334"/>
    </row>
    <row r="6063" spans="1:6" x14ac:dyDescent="0.25">
      <c r="A6063" s="382"/>
      <c r="B6063" s="383"/>
      <c r="C6063" s="254"/>
      <c r="D6063" s="45"/>
      <c r="E6063" s="45"/>
      <c r="F6063" s="334"/>
    </row>
    <row r="6064" spans="1:6" x14ac:dyDescent="0.25">
      <c r="A6064" s="382"/>
      <c r="B6064" s="383"/>
      <c r="C6064" s="254"/>
      <c r="D6064" s="45"/>
      <c r="E6064" s="45"/>
      <c r="F6064" s="334"/>
    </row>
    <row r="6065" spans="1:6" x14ac:dyDescent="0.25">
      <c r="A6065" s="382"/>
      <c r="B6065" s="383"/>
      <c r="C6065" s="254"/>
      <c r="D6065" s="45"/>
      <c r="E6065" s="45"/>
      <c r="F6065" s="334"/>
    </row>
    <row r="6066" spans="1:6" x14ac:dyDescent="0.25">
      <c r="A6066" s="382"/>
      <c r="B6066" s="383"/>
      <c r="C6066" s="254"/>
      <c r="D6066" s="45"/>
      <c r="E6066" s="45"/>
      <c r="F6066" s="334"/>
    </row>
    <row r="6067" spans="1:6" x14ac:dyDescent="0.25">
      <c r="A6067" s="382"/>
      <c r="B6067" s="383"/>
      <c r="C6067" s="254"/>
      <c r="D6067" s="45"/>
      <c r="E6067" s="45"/>
      <c r="F6067" s="334"/>
    </row>
    <row r="6068" spans="1:6" x14ac:dyDescent="0.25">
      <c r="A6068" s="382"/>
      <c r="B6068" s="383"/>
      <c r="C6068" s="254"/>
      <c r="D6068" s="45"/>
      <c r="E6068" s="45"/>
      <c r="F6068" s="334"/>
    </row>
    <row r="6069" spans="1:6" x14ac:dyDescent="0.25">
      <c r="A6069" s="382"/>
      <c r="B6069" s="383"/>
      <c r="C6069" s="254"/>
      <c r="D6069" s="45"/>
      <c r="E6069" s="45"/>
      <c r="F6069" s="334"/>
    </row>
    <row r="6070" spans="1:6" x14ac:dyDescent="0.25">
      <c r="A6070" s="382"/>
      <c r="B6070" s="383"/>
      <c r="C6070" s="254"/>
      <c r="D6070" s="45"/>
      <c r="E6070" s="45"/>
      <c r="F6070" s="334"/>
    </row>
    <row r="6071" spans="1:6" x14ac:dyDescent="0.25">
      <c r="A6071" s="382"/>
      <c r="B6071" s="383"/>
      <c r="C6071" s="254"/>
      <c r="D6071" s="45"/>
      <c r="E6071" s="45"/>
      <c r="F6071" s="334"/>
    </row>
    <row r="6072" spans="1:6" x14ac:dyDescent="0.25">
      <c r="A6072" s="382"/>
      <c r="B6072" s="383"/>
      <c r="C6072" s="254"/>
      <c r="D6072" s="45"/>
      <c r="E6072" s="45"/>
      <c r="F6072" s="334"/>
    </row>
    <row r="6073" spans="1:6" x14ac:dyDescent="0.25">
      <c r="A6073" s="382"/>
      <c r="B6073" s="383"/>
      <c r="C6073" s="254"/>
      <c r="D6073" s="45"/>
      <c r="E6073" s="45"/>
      <c r="F6073" s="334"/>
    </row>
    <row r="6074" spans="1:6" x14ac:dyDescent="0.25">
      <c r="A6074" s="382"/>
      <c r="B6074" s="383"/>
      <c r="C6074" s="254"/>
      <c r="D6074" s="45"/>
      <c r="E6074" s="45"/>
      <c r="F6074" s="334"/>
    </row>
    <row r="6075" spans="1:6" x14ac:dyDescent="0.25">
      <c r="A6075" s="382"/>
      <c r="B6075" s="383"/>
      <c r="C6075" s="254"/>
      <c r="D6075" s="45"/>
      <c r="E6075" s="45"/>
      <c r="F6075" s="334"/>
    </row>
    <row r="6076" spans="1:6" x14ac:dyDescent="0.25">
      <c r="A6076" s="382"/>
      <c r="B6076" s="383"/>
      <c r="C6076" s="254"/>
      <c r="D6076" s="45"/>
      <c r="E6076" s="45"/>
      <c r="F6076" s="334"/>
    </row>
    <row r="6077" spans="1:6" x14ac:dyDescent="0.25">
      <c r="A6077" s="382"/>
      <c r="B6077" s="383"/>
      <c r="C6077" s="254"/>
      <c r="D6077" s="45"/>
      <c r="E6077" s="45"/>
      <c r="F6077" s="334"/>
    </row>
    <row r="6078" spans="1:6" x14ac:dyDescent="0.25">
      <c r="A6078" s="382"/>
      <c r="B6078" s="383"/>
      <c r="C6078" s="254"/>
      <c r="D6078" s="45"/>
      <c r="E6078" s="45"/>
      <c r="F6078" s="334"/>
    </row>
    <row r="6079" spans="1:6" x14ac:dyDescent="0.25">
      <c r="A6079" s="382"/>
      <c r="B6079" s="383"/>
      <c r="C6079" s="254"/>
      <c r="D6079" s="45"/>
      <c r="E6079" s="45"/>
      <c r="F6079" s="334"/>
    </row>
    <row r="6080" spans="1:6" x14ac:dyDescent="0.25">
      <c r="A6080" s="382"/>
      <c r="B6080" s="383"/>
      <c r="C6080" s="254"/>
      <c r="D6080" s="45"/>
      <c r="E6080" s="45"/>
      <c r="F6080" s="334"/>
    </row>
    <row r="6081" spans="1:6" x14ac:dyDescent="0.25">
      <c r="A6081" s="382"/>
      <c r="B6081" s="383"/>
      <c r="C6081" s="254"/>
      <c r="D6081" s="45"/>
      <c r="E6081" s="45"/>
      <c r="F6081" s="334"/>
    </row>
    <row r="6082" spans="1:6" x14ac:dyDescent="0.25">
      <c r="A6082" s="382"/>
      <c r="B6082" s="383"/>
      <c r="C6082" s="254"/>
      <c r="D6082" s="45"/>
      <c r="E6082" s="45"/>
      <c r="F6082" s="334"/>
    </row>
    <row r="6083" spans="1:6" x14ac:dyDescent="0.25">
      <c r="A6083" s="382"/>
      <c r="B6083" s="383"/>
      <c r="C6083" s="254"/>
      <c r="D6083" s="45"/>
      <c r="E6083" s="45"/>
      <c r="F6083" s="334"/>
    </row>
    <row r="6084" spans="1:6" x14ac:dyDescent="0.25">
      <c r="A6084" s="382"/>
      <c r="B6084" s="383"/>
      <c r="C6084" s="254"/>
      <c r="D6084" s="45"/>
      <c r="E6084" s="45"/>
      <c r="F6084" s="334"/>
    </row>
    <row r="6085" spans="1:6" x14ac:dyDescent="0.25">
      <c r="A6085" s="382"/>
      <c r="B6085" s="383"/>
      <c r="C6085" s="254"/>
      <c r="D6085" s="45"/>
      <c r="E6085" s="45"/>
      <c r="F6085" s="334"/>
    </row>
    <row r="6086" spans="1:6" x14ac:dyDescent="0.25">
      <c r="A6086" s="382"/>
      <c r="B6086" s="383"/>
      <c r="C6086" s="254"/>
      <c r="D6086" s="45"/>
      <c r="E6086" s="45"/>
      <c r="F6086" s="334"/>
    </row>
    <row r="6087" spans="1:6" x14ac:dyDescent="0.25">
      <c r="A6087" s="382"/>
      <c r="B6087" s="383"/>
      <c r="C6087" s="254"/>
      <c r="D6087" s="45"/>
      <c r="E6087" s="45"/>
      <c r="F6087" s="334"/>
    </row>
    <row r="6088" spans="1:6" x14ac:dyDescent="0.25">
      <c r="A6088" s="382"/>
      <c r="B6088" s="383"/>
      <c r="C6088" s="254"/>
      <c r="D6088" s="45"/>
      <c r="E6088" s="45"/>
      <c r="F6088" s="334"/>
    </row>
    <row r="6089" spans="1:6" x14ac:dyDescent="0.25">
      <c r="A6089" s="382"/>
      <c r="B6089" s="383"/>
      <c r="C6089" s="254"/>
      <c r="D6089" s="45"/>
      <c r="E6089" s="45"/>
      <c r="F6089" s="334"/>
    </row>
    <row r="6090" spans="1:6" x14ac:dyDescent="0.25">
      <c r="A6090" s="382"/>
      <c r="B6090" s="383"/>
      <c r="C6090" s="254"/>
      <c r="D6090" s="45"/>
      <c r="E6090" s="45"/>
      <c r="F6090" s="334"/>
    </row>
    <row r="6091" spans="1:6" x14ac:dyDescent="0.25">
      <c r="A6091" s="382"/>
      <c r="B6091" s="383"/>
      <c r="C6091" s="254"/>
      <c r="D6091" s="45"/>
      <c r="E6091" s="45"/>
      <c r="F6091" s="334"/>
    </row>
    <row r="6092" spans="1:6" x14ac:dyDescent="0.25">
      <c r="A6092" s="382"/>
      <c r="B6092" s="383"/>
      <c r="C6092" s="254"/>
      <c r="D6092" s="45"/>
      <c r="E6092" s="45"/>
      <c r="F6092" s="334"/>
    </row>
    <row r="6093" spans="1:6" x14ac:dyDescent="0.25">
      <c r="A6093" s="382"/>
      <c r="B6093" s="383"/>
      <c r="C6093" s="254"/>
      <c r="D6093" s="45"/>
      <c r="E6093" s="45"/>
      <c r="F6093" s="334"/>
    </row>
    <row r="6094" spans="1:6" x14ac:dyDescent="0.25">
      <c r="A6094" s="382"/>
      <c r="B6094" s="383"/>
      <c r="C6094" s="254"/>
      <c r="D6094" s="45"/>
      <c r="E6094" s="45"/>
      <c r="F6094" s="334"/>
    </row>
    <row r="6095" spans="1:6" x14ac:dyDescent="0.25">
      <c r="A6095" s="382"/>
      <c r="B6095" s="383"/>
      <c r="C6095" s="254"/>
      <c r="D6095" s="45"/>
      <c r="E6095" s="45"/>
      <c r="F6095" s="334"/>
    </row>
    <row r="6096" spans="1:6" x14ac:dyDescent="0.25">
      <c r="A6096" s="382"/>
      <c r="B6096" s="383"/>
      <c r="C6096" s="254"/>
      <c r="D6096" s="45"/>
      <c r="E6096" s="45"/>
      <c r="F6096" s="334"/>
    </row>
    <row r="6097" spans="1:6" x14ac:dyDescent="0.25">
      <c r="A6097" s="382"/>
      <c r="B6097" s="383"/>
      <c r="C6097" s="254"/>
      <c r="D6097" s="45"/>
      <c r="E6097" s="45"/>
      <c r="F6097" s="334"/>
    </row>
    <row r="6098" spans="1:6" x14ac:dyDescent="0.25">
      <c r="A6098" s="382"/>
      <c r="B6098" s="383"/>
      <c r="C6098" s="254"/>
      <c r="D6098" s="45"/>
      <c r="E6098" s="45"/>
      <c r="F6098" s="334"/>
    </row>
    <row r="6099" spans="1:6" x14ac:dyDescent="0.25">
      <c r="A6099" s="382"/>
      <c r="B6099" s="383"/>
      <c r="C6099" s="254"/>
      <c r="D6099" s="45"/>
      <c r="E6099" s="45"/>
      <c r="F6099" s="334"/>
    </row>
    <row r="6100" spans="1:6" x14ac:dyDescent="0.25">
      <c r="A6100" s="382"/>
      <c r="B6100" s="383"/>
      <c r="C6100" s="254"/>
      <c r="D6100" s="45"/>
      <c r="E6100" s="45"/>
      <c r="F6100" s="334"/>
    </row>
    <row r="6101" spans="1:6" x14ac:dyDescent="0.25">
      <c r="A6101" s="382"/>
      <c r="B6101" s="383"/>
      <c r="C6101" s="254"/>
      <c r="D6101" s="45"/>
      <c r="E6101" s="45"/>
      <c r="F6101" s="334"/>
    </row>
    <row r="6102" spans="1:6" x14ac:dyDescent="0.25">
      <c r="A6102" s="382"/>
      <c r="B6102" s="383"/>
      <c r="C6102" s="254"/>
      <c r="D6102" s="45"/>
      <c r="E6102" s="45"/>
      <c r="F6102" s="334"/>
    </row>
    <row r="6103" spans="1:6" x14ac:dyDescent="0.25">
      <c r="A6103" s="382"/>
      <c r="B6103" s="383"/>
      <c r="C6103" s="254"/>
      <c r="D6103" s="45"/>
      <c r="E6103" s="45"/>
      <c r="F6103" s="334"/>
    </row>
    <row r="6104" spans="1:6" x14ac:dyDescent="0.25">
      <c r="A6104" s="382"/>
      <c r="B6104" s="383"/>
      <c r="C6104" s="254"/>
      <c r="D6104" s="45"/>
      <c r="E6104" s="45"/>
      <c r="F6104" s="334"/>
    </row>
    <row r="6105" spans="1:6" x14ac:dyDescent="0.25">
      <c r="A6105" s="382"/>
      <c r="B6105" s="383"/>
      <c r="C6105" s="254"/>
      <c r="D6105" s="45"/>
      <c r="E6105" s="45"/>
      <c r="F6105" s="334"/>
    </row>
    <row r="6106" spans="1:6" x14ac:dyDescent="0.25">
      <c r="A6106" s="382"/>
      <c r="B6106" s="383"/>
      <c r="C6106" s="254"/>
      <c r="D6106" s="45"/>
      <c r="E6106" s="45"/>
      <c r="F6106" s="334"/>
    </row>
    <row r="6107" spans="1:6" x14ac:dyDescent="0.25">
      <c r="A6107" s="382"/>
      <c r="B6107" s="383"/>
      <c r="C6107" s="254"/>
      <c r="D6107" s="45"/>
      <c r="E6107" s="45"/>
      <c r="F6107" s="334"/>
    </row>
    <row r="6108" spans="1:6" x14ac:dyDescent="0.25">
      <c r="A6108" s="382"/>
      <c r="B6108" s="383"/>
      <c r="C6108" s="254"/>
      <c r="D6108" s="45"/>
      <c r="E6108" s="45"/>
      <c r="F6108" s="334"/>
    </row>
    <row r="6109" spans="1:6" x14ac:dyDescent="0.25">
      <c r="A6109" s="382"/>
      <c r="B6109" s="383"/>
      <c r="C6109" s="254"/>
      <c r="D6109" s="45"/>
      <c r="E6109" s="45"/>
      <c r="F6109" s="334"/>
    </row>
    <row r="6110" spans="1:6" x14ac:dyDescent="0.25">
      <c r="A6110" s="382"/>
      <c r="B6110" s="383"/>
      <c r="C6110" s="254"/>
      <c r="D6110" s="45"/>
      <c r="E6110" s="45"/>
      <c r="F6110" s="334"/>
    </row>
    <row r="6111" spans="1:6" x14ac:dyDescent="0.25">
      <c r="A6111" s="382"/>
      <c r="B6111" s="383"/>
      <c r="C6111" s="254"/>
      <c r="D6111" s="45"/>
      <c r="E6111" s="45"/>
      <c r="F6111" s="334"/>
    </row>
    <row r="6112" spans="1:6" x14ac:dyDescent="0.25">
      <c r="A6112" s="382"/>
      <c r="B6112" s="383"/>
      <c r="C6112" s="254"/>
      <c r="D6112" s="45"/>
      <c r="E6112" s="45"/>
      <c r="F6112" s="334"/>
    </row>
    <row r="6113" spans="1:6" x14ac:dyDescent="0.25">
      <c r="A6113" s="382"/>
      <c r="B6113" s="383"/>
      <c r="C6113" s="254"/>
      <c r="D6113" s="45"/>
      <c r="E6113" s="45"/>
      <c r="F6113" s="334"/>
    </row>
    <row r="6114" spans="1:6" x14ac:dyDescent="0.25">
      <c r="A6114" s="382"/>
      <c r="B6114" s="383"/>
      <c r="C6114" s="254"/>
      <c r="D6114" s="45"/>
      <c r="E6114" s="45"/>
      <c r="F6114" s="334"/>
    </row>
    <row r="6115" spans="1:6" x14ac:dyDescent="0.25">
      <c r="A6115" s="382"/>
      <c r="B6115" s="383"/>
      <c r="C6115" s="254"/>
      <c r="D6115" s="45"/>
      <c r="E6115" s="45"/>
      <c r="F6115" s="334"/>
    </row>
    <row r="6116" spans="1:6" x14ac:dyDescent="0.25">
      <c r="A6116" s="382"/>
      <c r="B6116" s="383"/>
      <c r="C6116" s="254"/>
      <c r="D6116" s="45"/>
      <c r="E6116" s="45"/>
      <c r="F6116" s="334"/>
    </row>
    <row r="6117" spans="1:6" x14ac:dyDescent="0.25">
      <c r="A6117" s="382"/>
      <c r="B6117" s="383"/>
      <c r="C6117" s="254"/>
      <c r="D6117" s="45"/>
      <c r="E6117" s="45"/>
      <c r="F6117" s="334"/>
    </row>
    <row r="6118" spans="1:6" x14ac:dyDescent="0.25">
      <c r="A6118" s="382"/>
      <c r="B6118" s="383"/>
      <c r="C6118" s="254"/>
      <c r="D6118" s="45"/>
      <c r="E6118" s="45"/>
      <c r="F6118" s="334"/>
    </row>
    <row r="6119" spans="1:6" x14ac:dyDescent="0.25">
      <c r="A6119" s="382"/>
      <c r="B6119" s="383"/>
      <c r="C6119" s="254"/>
      <c r="D6119" s="45"/>
      <c r="E6119" s="45"/>
      <c r="F6119" s="334"/>
    </row>
    <row r="6120" spans="1:6" x14ac:dyDescent="0.25">
      <c r="A6120" s="382"/>
      <c r="B6120" s="383"/>
      <c r="C6120" s="254"/>
      <c r="D6120" s="45"/>
      <c r="E6120" s="45"/>
      <c r="F6120" s="334"/>
    </row>
    <row r="6121" spans="1:6" x14ac:dyDescent="0.25">
      <c r="A6121" s="382"/>
      <c r="B6121" s="383"/>
      <c r="C6121" s="254"/>
      <c r="D6121" s="45"/>
      <c r="E6121" s="45"/>
      <c r="F6121" s="334"/>
    </row>
    <row r="6122" spans="1:6" x14ac:dyDescent="0.25">
      <c r="A6122" s="382"/>
      <c r="B6122" s="383"/>
      <c r="C6122" s="254"/>
      <c r="D6122" s="45"/>
      <c r="E6122" s="45"/>
      <c r="F6122" s="334"/>
    </row>
    <row r="6123" spans="1:6" x14ac:dyDescent="0.25">
      <c r="A6123" s="382"/>
      <c r="B6123" s="383"/>
      <c r="C6123" s="254"/>
      <c r="D6123" s="45"/>
      <c r="E6123" s="45"/>
      <c r="F6123" s="334"/>
    </row>
    <row r="6124" spans="1:6" x14ac:dyDescent="0.25">
      <c r="A6124" s="382"/>
      <c r="B6124" s="383"/>
      <c r="C6124" s="254"/>
      <c r="D6124" s="45"/>
      <c r="E6124" s="45"/>
      <c r="F6124" s="334"/>
    </row>
    <row r="6125" spans="1:6" x14ac:dyDescent="0.25">
      <c r="A6125" s="382"/>
      <c r="B6125" s="383"/>
      <c r="C6125" s="254"/>
      <c r="D6125" s="45"/>
      <c r="E6125" s="45"/>
      <c r="F6125" s="334"/>
    </row>
    <row r="6126" spans="1:6" x14ac:dyDescent="0.25">
      <c r="A6126" s="382"/>
      <c r="B6126" s="383"/>
      <c r="C6126" s="254"/>
      <c r="D6126" s="45"/>
      <c r="E6126" s="45"/>
      <c r="F6126" s="334"/>
    </row>
    <row r="6127" spans="1:6" x14ac:dyDescent="0.25">
      <c r="A6127" s="382"/>
      <c r="B6127" s="383"/>
      <c r="C6127" s="254"/>
      <c r="D6127" s="45"/>
      <c r="E6127" s="45"/>
      <c r="F6127" s="334"/>
    </row>
    <row r="6128" spans="1:6" x14ac:dyDescent="0.25">
      <c r="A6128" s="382"/>
      <c r="B6128" s="383"/>
      <c r="C6128" s="254"/>
      <c r="D6128" s="45"/>
      <c r="E6128" s="45"/>
      <c r="F6128" s="334"/>
    </row>
    <row r="6129" spans="1:6" x14ac:dyDescent="0.25">
      <c r="A6129" s="382"/>
      <c r="B6129" s="383"/>
      <c r="C6129" s="254"/>
      <c r="D6129" s="45"/>
      <c r="E6129" s="45"/>
      <c r="F6129" s="334"/>
    </row>
    <row r="6130" spans="1:6" x14ac:dyDescent="0.25">
      <c r="A6130" s="382"/>
      <c r="B6130" s="383"/>
      <c r="C6130" s="254"/>
      <c r="D6130" s="45"/>
      <c r="E6130" s="45"/>
      <c r="F6130" s="334"/>
    </row>
    <row r="6131" spans="1:6" x14ac:dyDescent="0.25">
      <c r="A6131" s="382"/>
      <c r="B6131" s="383"/>
      <c r="C6131" s="254"/>
      <c r="D6131" s="45"/>
      <c r="E6131" s="45"/>
      <c r="F6131" s="334"/>
    </row>
    <row r="6132" spans="1:6" x14ac:dyDescent="0.25">
      <c r="A6132" s="382"/>
      <c r="B6132" s="383"/>
      <c r="C6132" s="254"/>
      <c r="D6132" s="45"/>
      <c r="E6132" s="45"/>
      <c r="F6132" s="334"/>
    </row>
    <row r="6133" spans="1:6" x14ac:dyDescent="0.25">
      <c r="A6133" s="382"/>
      <c r="B6133" s="383"/>
      <c r="C6133" s="254"/>
      <c r="D6133" s="45"/>
      <c r="E6133" s="45"/>
      <c r="F6133" s="334"/>
    </row>
    <row r="6134" spans="1:6" x14ac:dyDescent="0.25">
      <c r="A6134" s="382"/>
      <c r="B6134" s="383"/>
      <c r="C6134" s="254"/>
      <c r="D6134" s="45"/>
      <c r="E6134" s="45"/>
      <c r="F6134" s="334"/>
    </row>
    <row r="6135" spans="1:6" x14ac:dyDescent="0.25">
      <c r="A6135" s="382"/>
      <c r="B6135" s="383"/>
      <c r="C6135" s="254"/>
      <c r="D6135" s="45"/>
      <c r="E6135" s="45"/>
      <c r="F6135" s="334"/>
    </row>
    <row r="6136" spans="1:6" x14ac:dyDescent="0.25">
      <c r="A6136" s="382"/>
      <c r="B6136" s="383"/>
      <c r="C6136" s="254"/>
      <c r="D6136" s="45"/>
      <c r="E6136" s="45"/>
      <c r="F6136" s="334"/>
    </row>
    <row r="6137" spans="1:6" x14ac:dyDescent="0.25">
      <c r="A6137" s="382"/>
      <c r="B6137" s="383"/>
      <c r="C6137" s="254"/>
      <c r="D6137" s="45"/>
      <c r="E6137" s="45"/>
      <c r="F6137" s="334"/>
    </row>
    <row r="6138" spans="1:6" x14ac:dyDescent="0.25">
      <c r="A6138" s="382"/>
      <c r="B6138" s="383"/>
      <c r="C6138" s="254"/>
      <c r="D6138" s="45"/>
      <c r="E6138" s="45"/>
      <c r="F6138" s="334"/>
    </row>
    <row r="6139" spans="1:6" x14ac:dyDescent="0.25">
      <c r="A6139" s="382"/>
      <c r="B6139" s="383"/>
      <c r="C6139" s="254"/>
      <c r="D6139" s="45"/>
      <c r="E6139" s="45"/>
      <c r="F6139" s="334"/>
    </row>
    <row r="6140" spans="1:6" x14ac:dyDescent="0.25">
      <c r="A6140" s="382"/>
      <c r="B6140" s="383"/>
      <c r="C6140" s="254"/>
      <c r="D6140" s="45"/>
      <c r="E6140" s="45"/>
      <c r="F6140" s="334"/>
    </row>
    <row r="6141" spans="1:6" x14ac:dyDescent="0.25">
      <c r="A6141" s="382"/>
      <c r="B6141" s="383"/>
      <c r="C6141" s="254"/>
      <c r="D6141" s="45"/>
      <c r="E6141" s="45"/>
      <c r="F6141" s="334"/>
    </row>
    <row r="6142" spans="1:6" x14ac:dyDescent="0.25">
      <c r="A6142" s="382"/>
      <c r="B6142" s="383"/>
      <c r="C6142" s="254"/>
      <c r="D6142" s="45"/>
      <c r="E6142" s="45"/>
      <c r="F6142" s="334"/>
    </row>
    <row r="6143" spans="1:6" x14ac:dyDescent="0.25">
      <c r="A6143" s="382"/>
      <c r="B6143" s="383"/>
      <c r="C6143" s="254"/>
      <c r="D6143" s="45"/>
      <c r="E6143" s="45"/>
      <c r="F6143" s="334"/>
    </row>
    <row r="6144" spans="1:6" x14ac:dyDescent="0.25">
      <c r="A6144" s="382"/>
      <c r="B6144" s="383"/>
      <c r="C6144" s="254"/>
      <c r="D6144" s="45"/>
      <c r="E6144" s="45"/>
      <c r="F6144" s="334"/>
    </row>
    <row r="6145" spans="1:6" x14ac:dyDescent="0.25">
      <c r="A6145" s="382"/>
      <c r="B6145" s="383"/>
      <c r="C6145" s="254"/>
      <c r="D6145" s="45"/>
      <c r="E6145" s="45"/>
      <c r="F6145" s="334"/>
    </row>
    <row r="6146" spans="1:6" x14ac:dyDescent="0.25">
      <c r="A6146" s="382"/>
      <c r="B6146" s="383"/>
      <c r="C6146" s="254"/>
      <c r="D6146" s="45"/>
      <c r="E6146" s="45"/>
      <c r="F6146" s="334"/>
    </row>
    <row r="6147" spans="1:6" x14ac:dyDescent="0.25">
      <c r="A6147" s="382"/>
      <c r="B6147" s="383"/>
      <c r="C6147" s="254"/>
      <c r="D6147" s="45"/>
      <c r="E6147" s="45"/>
      <c r="F6147" s="334"/>
    </row>
    <row r="6148" spans="1:6" x14ac:dyDescent="0.25">
      <c r="A6148" s="382"/>
      <c r="B6148" s="383"/>
      <c r="C6148" s="254"/>
      <c r="D6148" s="45"/>
      <c r="E6148" s="45"/>
      <c r="F6148" s="334"/>
    </row>
    <row r="6149" spans="1:6" x14ac:dyDescent="0.25">
      <c r="A6149" s="382"/>
      <c r="B6149" s="383"/>
      <c r="C6149" s="254"/>
      <c r="D6149" s="45"/>
      <c r="E6149" s="45"/>
      <c r="F6149" s="334"/>
    </row>
    <row r="6150" spans="1:6" x14ac:dyDescent="0.25">
      <c r="A6150" s="382"/>
      <c r="B6150" s="383"/>
      <c r="C6150" s="254"/>
      <c r="D6150" s="45"/>
      <c r="E6150" s="45"/>
      <c r="F6150" s="334"/>
    </row>
    <row r="6151" spans="1:6" x14ac:dyDescent="0.25">
      <c r="A6151" s="382"/>
      <c r="B6151" s="383"/>
      <c r="C6151" s="254"/>
      <c r="D6151" s="45"/>
      <c r="E6151" s="45"/>
      <c r="F6151" s="334"/>
    </row>
    <row r="6152" spans="1:6" x14ac:dyDescent="0.25">
      <c r="A6152" s="382"/>
      <c r="B6152" s="383"/>
      <c r="C6152" s="254"/>
      <c r="D6152" s="45"/>
      <c r="E6152" s="45"/>
      <c r="F6152" s="334"/>
    </row>
    <row r="6153" spans="1:6" x14ac:dyDescent="0.25">
      <c r="A6153" s="382"/>
      <c r="B6153" s="383"/>
      <c r="C6153" s="254"/>
      <c r="D6153" s="45"/>
      <c r="E6153" s="45"/>
      <c r="F6153" s="334"/>
    </row>
    <row r="6154" spans="1:6" x14ac:dyDescent="0.25">
      <c r="A6154" s="382"/>
      <c r="B6154" s="383"/>
      <c r="C6154" s="254"/>
      <c r="D6154" s="45"/>
      <c r="E6154" s="45"/>
      <c r="F6154" s="334"/>
    </row>
    <row r="6155" spans="1:6" x14ac:dyDescent="0.25">
      <c r="A6155" s="382"/>
      <c r="B6155" s="383"/>
      <c r="C6155" s="254"/>
      <c r="D6155" s="45"/>
      <c r="E6155" s="45"/>
      <c r="F6155" s="334"/>
    </row>
    <row r="6156" spans="1:6" x14ac:dyDescent="0.25">
      <c r="A6156" s="382"/>
      <c r="B6156" s="383"/>
      <c r="C6156" s="254"/>
      <c r="D6156" s="45"/>
      <c r="E6156" s="45"/>
      <c r="F6156" s="334"/>
    </row>
    <row r="6157" spans="1:6" x14ac:dyDescent="0.25">
      <c r="A6157" s="382"/>
      <c r="B6157" s="383"/>
      <c r="C6157" s="254"/>
      <c r="D6157" s="45"/>
      <c r="E6157" s="45"/>
      <c r="F6157" s="334"/>
    </row>
    <row r="6158" spans="1:6" x14ac:dyDescent="0.25">
      <c r="A6158" s="382"/>
      <c r="B6158" s="383"/>
      <c r="C6158" s="254"/>
      <c r="D6158" s="45"/>
      <c r="E6158" s="45"/>
      <c r="F6158" s="334"/>
    </row>
    <row r="6159" spans="1:6" x14ac:dyDescent="0.25">
      <c r="A6159" s="382"/>
      <c r="B6159" s="383"/>
      <c r="C6159" s="254"/>
      <c r="D6159" s="45"/>
      <c r="E6159" s="45"/>
      <c r="F6159" s="334"/>
    </row>
    <row r="6160" spans="1:6" x14ac:dyDescent="0.25">
      <c r="A6160" s="382"/>
      <c r="B6160" s="383"/>
      <c r="C6160" s="254"/>
      <c r="D6160" s="45"/>
      <c r="E6160" s="45"/>
      <c r="F6160" s="334"/>
    </row>
    <row r="6161" spans="1:6" x14ac:dyDescent="0.25">
      <c r="A6161" s="382"/>
      <c r="B6161" s="383"/>
      <c r="C6161" s="254"/>
      <c r="D6161" s="45"/>
      <c r="E6161" s="45"/>
      <c r="F6161" s="334"/>
    </row>
    <row r="6162" spans="1:6" x14ac:dyDescent="0.25">
      <c r="A6162" s="382"/>
      <c r="B6162" s="383"/>
      <c r="C6162" s="254"/>
      <c r="D6162" s="45"/>
      <c r="E6162" s="45"/>
      <c r="F6162" s="334"/>
    </row>
    <row r="6163" spans="1:6" x14ac:dyDescent="0.25">
      <c r="A6163" s="382"/>
      <c r="B6163" s="383"/>
      <c r="C6163" s="254"/>
      <c r="D6163" s="45"/>
      <c r="E6163" s="45"/>
      <c r="F6163" s="334"/>
    </row>
    <row r="6164" spans="1:6" x14ac:dyDescent="0.25">
      <c r="A6164" s="382"/>
      <c r="B6164" s="383"/>
      <c r="C6164" s="254"/>
      <c r="D6164" s="45"/>
      <c r="E6164" s="45"/>
      <c r="F6164" s="334"/>
    </row>
    <row r="6165" spans="1:6" x14ac:dyDescent="0.25">
      <c r="A6165" s="382"/>
      <c r="B6165" s="383"/>
      <c r="C6165" s="254"/>
      <c r="D6165" s="45"/>
      <c r="E6165" s="45"/>
      <c r="F6165" s="334"/>
    </row>
    <row r="6166" spans="1:6" x14ac:dyDescent="0.25">
      <c r="A6166" s="382"/>
      <c r="B6166" s="383"/>
      <c r="C6166" s="254"/>
      <c r="D6166" s="45"/>
      <c r="E6166" s="45"/>
      <c r="F6166" s="334"/>
    </row>
    <row r="6167" spans="1:6" x14ac:dyDescent="0.25">
      <c r="A6167" s="382"/>
      <c r="B6167" s="383"/>
      <c r="C6167" s="254"/>
      <c r="D6167" s="45"/>
      <c r="E6167" s="45"/>
      <c r="F6167" s="334"/>
    </row>
    <row r="6168" spans="1:6" x14ac:dyDescent="0.25">
      <c r="A6168" s="382"/>
      <c r="B6168" s="383"/>
      <c r="C6168" s="254"/>
      <c r="D6168" s="45"/>
      <c r="E6168" s="45"/>
      <c r="F6168" s="334"/>
    </row>
    <row r="6169" spans="1:6" x14ac:dyDescent="0.25">
      <c r="A6169" s="382"/>
      <c r="B6169" s="383"/>
      <c r="C6169" s="254"/>
      <c r="D6169" s="45"/>
      <c r="E6169" s="45"/>
      <c r="F6169" s="334"/>
    </row>
    <row r="6170" spans="1:6" x14ac:dyDescent="0.25">
      <c r="A6170" s="382"/>
      <c r="B6170" s="383"/>
      <c r="C6170" s="254"/>
      <c r="D6170" s="45"/>
      <c r="E6170" s="45"/>
      <c r="F6170" s="334"/>
    </row>
    <row r="6171" spans="1:6" x14ac:dyDescent="0.25">
      <c r="A6171" s="382"/>
      <c r="B6171" s="383"/>
      <c r="C6171" s="254"/>
      <c r="D6171" s="45"/>
      <c r="E6171" s="45"/>
      <c r="F6171" s="334"/>
    </row>
    <row r="6172" spans="1:6" x14ac:dyDescent="0.25">
      <c r="A6172" s="382"/>
      <c r="B6172" s="383"/>
      <c r="C6172" s="254"/>
      <c r="D6172" s="45"/>
      <c r="E6172" s="45"/>
      <c r="F6172" s="334"/>
    </row>
    <row r="6173" spans="1:6" x14ac:dyDescent="0.25">
      <c r="A6173" s="382"/>
      <c r="B6173" s="383"/>
      <c r="C6173" s="254"/>
      <c r="D6173" s="45"/>
      <c r="E6173" s="45"/>
      <c r="F6173" s="334"/>
    </row>
    <row r="6174" spans="1:6" x14ac:dyDescent="0.25">
      <c r="A6174" s="382"/>
      <c r="B6174" s="383"/>
      <c r="C6174" s="254"/>
      <c r="D6174" s="45"/>
      <c r="E6174" s="45"/>
      <c r="F6174" s="334"/>
    </row>
    <row r="6175" spans="1:6" x14ac:dyDescent="0.25">
      <c r="A6175" s="382"/>
      <c r="B6175" s="383"/>
      <c r="C6175" s="254"/>
      <c r="D6175" s="45"/>
      <c r="E6175" s="45"/>
      <c r="F6175" s="334"/>
    </row>
    <row r="6176" spans="1:6" x14ac:dyDescent="0.25">
      <c r="A6176" s="382"/>
      <c r="B6176" s="383"/>
      <c r="C6176" s="254"/>
      <c r="D6176" s="45"/>
      <c r="E6176" s="45"/>
      <c r="F6176" s="334"/>
    </row>
    <row r="6177" spans="1:6" x14ac:dyDescent="0.25">
      <c r="A6177" s="382"/>
      <c r="B6177" s="383"/>
      <c r="C6177" s="254"/>
      <c r="D6177" s="45"/>
      <c r="E6177" s="45"/>
      <c r="F6177" s="334"/>
    </row>
    <row r="6178" spans="1:6" x14ac:dyDescent="0.25">
      <c r="A6178" s="382"/>
      <c r="B6178" s="383"/>
      <c r="C6178" s="254"/>
      <c r="D6178" s="45"/>
      <c r="E6178" s="45"/>
      <c r="F6178" s="334"/>
    </row>
    <row r="6179" spans="1:6" x14ac:dyDescent="0.25">
      <c r="A6179" s="382"/>
      <c r="B6179" s="383"/>
      <c r="C6179" s="254"/>
      <c r="D6179" s="45"/>
      <c r="E6179" s="45"/>
      <c r="F6179" s="334"/>
    </row>
    <row r="6180" spans="1:6" x14ac:dyDescent="0.25">
      <c r="A6180" s="382"/>
      <c r="B6180" s="383"/>
      <c r="C6180" s="254"/>
      <c r="D6180" s="45"/>
      <c r="E6180" s="45"/>
      <c r="F6180" s="334"/>
    </row>
    <row r="6181" spans="1:6" x14ac:dyDescent="0.25">
      <c r="A6181" s="382"/>
      <c r="B6181" s="383"/>
      <c r="C6181" s="254"/>
      <c r="D6181" s="45"/>
      <c r="E6181" s="45"/>
      <c r="F6181" s="334"/>
    </row>
    <row r="6182" spans="1:6" x14ac:dyDescent="0.25">
      <c r="A6182" s="382"/>
      <c r="B6182" s="383"/>
      <c r="C6182" s="254"/>
      <c r="D6182" s="45"/>
      <c r="E6182" s="45"/>
      <c r="F6182" s="334"/>
    </row>
    <row r="6183" spans="1:6" x14ac:dyDescent="0.25">
      <c r="A6183" s="382"/>
      <c r="B6183" s="383"/>
      <c r="C6183" s="254"/>
      <c r="D6183" s="45"/>
      <c r="E6183" s="45"/>
      <c r="F6183" s="334"/>
    </row>
    <row r="6184" spans="1:6" x14ac:dyDescent="0.25">
      <c r="A6184" s="382"/>
      <c r="B6184" s="383"/>
      <c r="C6184" s="254"/>
      <c r="D6184" s="45"/>
      <c r="E6184" s="45"/>
      <c r="F6184" s="334"/>
    </row>
    <row r="6185" spans="1:6" x14ac:dyDescent="0.25">
      <c r="A6185" s="382"/>
      <c r="B6185" s="383"/>
      <c r="C6185" s="254"/>
      <c r="D6185" s="45"/>
      <c r="E6185" s="45"/>
      <c r="F6185" s="334"/>
    </row>
    <row r="6186" spans="1:6" x14ac:dyDescent="0.25">
      <c r="A6186" s="382"/>
      <c r="B6186" s="383"/>
      <c r="C6186" s="254"/>
      <c r="D6186" s="45"/>
      <c r="E6186" s="45"/>
      <c r="F6186" s="334"/>
    </row>
    <row r="6187" spans="1:6" x14ac:dyDescent="0.25">
      <c r="A6187" s="382"/>
      <c r="B6187" s="383"/>
      <c r="C6187" s="254"/>
      <c r="D6187" s="45"/>
      <c r="E6187" s="45"/>
      <c r="F6187" s="334"/>
    </row>
    <row r="6188" spans="1:6" x14ac:dyDescent="0.25">
      <c r="A6188" s="382"/>
      <c r="B6188" s="383"/>
      <c r="C6188" s="254"/>
      <c r="D6188" s="45"/>
      <c r="E6188" s="45"/>
      <c r="F6188" s="334"/>
    </row>
    <row r="6189" spans="1:6" x14ac:dyDescent="0.25">
      <c r="A6189" s="382"/>
      <c r="B6189" s="383"/>
      <c r="C6189" s="254"/>
      <c r="D6189" s="45"/>
      <c r="E6189" s="45"/>
      <c r="F6189" s="334"/>
    </row>
    <row r="6190" spans="1:6" x14ac:dyDescent="0.25">
      <c r="A6190" s="382"/>
      <c r="B6190" s="383"/>
      <c r="C6190" s="254"/>
      <c r="D6190" s="45"/>
      <c r="E6190" s="45"/>
      <c r="F6190" s="334"/>
    </row>
    <row r="6191" spans="1:6" x14ac:dyDescent="0.25">
      <c r="A6191" s="382"/>
      <c r="B6191" s="383"/>
      <c r="C6191" s="254"/>
      <c r="D6191" s="45"/>
      <c r="E6191" s="45"/>
      <c r="F6191" s="334"/>
    </row>
    <row r="6192" spans="1:6" x14ac:dyDescent="0.25">
      <c r="A6192" s="382"/>
      <c r="B6192" s="383"/>
      <c r="C6192" s="254"/>
      <c r="D6192" s="45"/>
      <c r="E6192" s="45"/>
      <c r="F6192" s="334"/>
    </row>
    <row r="6193" spans="1:6" x14ac:dyDescent="0.25">
      <c r="A6193" s="382"/>
      <c r="B6193" s="383"/>
      <c r="C6193" s="254"/>
      <c r="D6193" s="45"/>
      <c r="E6193" s="45"/>
      <c r="F6193" s="334"/>
    </row>
    <row r="6194" spans="1:6" x14ac:dyDescent="0.25">
      <c r="A6194" s="382"/>
      <c r="B6194" s="383"/>
      <c r="C6194" s="254"/>
      <c r="D6194" s="45"/>
      <c r="E6194" s="45"/>
      <c r="F6194" s="334"/>
    </row>
    <row r="6195" spans="1:6" x14ac:dyDescent="0.25">
      <c r="A6195" s="382"/>
      <c r="B6195" s="383"/>
      <c r="C6195" s="254"/>
      <c r="D6195" s="45"/>
      <c r="E6195" s="45"/>
      <c r="F6195" s="334"/>
    </row>
    <row r="6196" spans="1:6" x14ac:dyDescent="0.25">
      <c r="A6196" s="382"/>
      <c r="B6196" s="383"/>
      <c r="C6196" s="254"/>
      <c r="D6196" s="45"/>
      <c r="E6196" s="45"/>
      <c r="F6196" s="334"/>
    </row>
    <row r="6197" spans="1:6" x14ac:dyDescent="0.25">
      <c r="A6197" s="382"/>
      <c r="B6197" s="383"/>
      <c r="C6197" s="254"/>
      <c r="D6197" s="45"/>
      <c r="E6197" s="45"/>
      <c r="F6197" s="334"/>
    </row>
    <row r="6198" spans="1:6" x14ac:dyDescent="0.25">
      <c r="A6198" s="382"/>
      <c r="B6198" s="383"/>
      <c r="C6198" s="254"/>
      <c r="D6198" s="45"/>
      <c r="E6198" s="45"/>
      <c r="F6198" s="334"/>
    </row>
    <row r="6199" spans="1:6" x14ac:dyDescent="0.25">
      <c r="A6199" s="382"/>
      <c r="B6199" s="383"/>
      <c r="C6199" s="254"/>
      <c r="D6199" s="45"/>
      <c r="E6199" s="45"/>
      <c r="F6199" s="334"/>
    </row>
    <row r="6200" spans="1:6" x14ac:dyDescent="0.25">
      <c r="A6200" s="382"/>
      <c r="B6200" s="383"/>
      <c r="C6200" s="254"/>
      <c r="D6200" s="45"/>
      <c r="E6200" s="45"/>
      <c r="F6200" s="334"/>
    </row>
    <row r="6201" spans="1:6" x14ac:dyDescent="0.25">
      <c r="A6201" s="382"/>
      <c r="B6201" s="383"/>
      <c r="C6201" s="254"/>
      <c r="D6201" s="45"/>
      <c r="E6201" s="45"/>
      <c r="F6201" s="334"/>
    </row>
    <row r="6202" spans="1:6" x14ac:dyDescent="0.25">
      <c r="A6202" s="382"/>
      <c r="B6202" s="383"/>
      <c r="C6202" s="254"/>
      <c r="D6202" s="45"/>
      <c r="E6202" s="45"/>
      <c r="F6202" s="334"/>
    </row>
    <row r="6203" spans="1:6" x14ac:dyDescent="0.25">
      <c r="A6203" s="382"/>
      <c r="B6203" s="383"/>
      <c r="C6203" s="254"/>
      <c r="D6203" s="45"/>
      <c r="E6203" s="45"/>
      <c r="F6203" s="334"/>
    </row>
    <row r="6204" spans="1:6" x14ac:dyDescent="0.25">
      <c r="A6204" s="382"/>
      <c r="B6204" s="383"/>
      <c r="C6204" s="254"/>
      <c r="D6204" s="45"/>
      <c r="E6204" s="45"/>
      <c r="F6204" s="334"/>
    </row>
    <row r="6205" spans="1:6" x14ac:dyDescent="0.25">
      <c r="A6205" s="382"/>
      <c r="B6205" s="383"/>
      <c r="C6205" s="254"/>
      <c r="D6205" s="45"/>
      <c r="E6205" s="45"/>
      <c r="F6205" s="334"/>
    </row>
    <row r="6206" spans="1:6" x14ac:dyDescent="0.25">
      <c r="A6206" s="382"/>
      <c r="B6206" s="383"/>
      <c r="C6206" s="254"/>
      <c r="D6206" s="45"/>
      <c r="E6206" s="45"/>
      <c r="F6206" s="334"/>
    </row>
    <row r="6207" spans="1:6" x14ac:dyDescent="0.25">
      <c r="A6207" s="382"/>
      <c r="B6207" s="383"/>
      <c r="C6207" s="254"/>
      <c r="D6207" s="45"/>
      <c r="E6207" s="45"/>
      <c r="F6207" s="334"/>
    </row>
    <row r="6208" spans="1:6" x14ac:dyDescent="0.25">
      <c r="A6208" s="382"/>
      <c r="B6208" s="383"/>
      <c r="C6208" s="254"/>
      <c r="D6208" s="45"/>
      <c r="E6208" s="45"/>
      <c r="F6208" s="334"/>
    </row>
    <row r="6209" spans="1:6" x14ac:dyDescent="0.25">
      <c r="A6209" s="382"/>
      <c r="B6209" s="383"/>
      <c r="C6209" s="254"/>
      <c r="D6209" s="45"/>
      <c r="E6209" s="45"/>
      <c r="F6209" s="334"/>
    </row>
    <row r="6210" spans="1:6" x14ac:dyDescent="0.25">
      <c r="A6210" s="382"/>
      <c r="B6210" s="383"/>
      <c r="C6210" s="254"/>
      <c r="D6210" s="45"/>
      <c r="E6210" s="45"/>
      <c r="F6210" s="334"/>
    </row>
    <row r="6211" spans="1:6" x14ac:dyDescent="0.25">
      <c r="A6211" s="382"/>
      <c r="B6211" s="383"/>
      <c r="C6211" s="254"/>
      <c r="D6211" s="45"/>
      <c r="E6211" s="45"/>
      <c r="F6211" s="334"/>
    </row>
    <row r="6212" spans="1:6" x14ac:dyDescent="0.25">
      <c r="A6212" s="382"/>
      <c r="B6212" s="383"/>
      <c r="C6212" s="254"/>
      <c r="D6212" s="45"/>
      <c r="E6212" s="45"/>
      <c r="F6212" s="334"/>
    </row>
    <row r="6213" spans="1:6" x14ac:dyDescent="0.25">
      <c r="A6213" s="382"/>
      <c r="B6213" s="383"/>
      <c r="C6213" s="254"/>
      <c r="D6213" s="45"/>
      <c r="E6213" s="45"/>
      <c r="F6213" s="334"/>
    </row>
    <row r="6214" spans="1:6" x14ac:dyDescent="0.25">
      <c r="A6214" s="382"/>
      <c r="B6214" s="383"/>
      <c r="C6214" s="254"/>
      <c r="D6214" s="45"/>
      <c r="E6214" s="45"/>
      <c r="F6214" s="334"/>
    </row>
    <row r="6215" spans="1:6" x14ac:dyDescent="0.25">
      <c r="A6215" s="382"/>
      <c r="B6215" s="383"/>
      <c r="C6215" s="254"/>
      <c r="D6215" s="45"/>
      <c r="E6215" s="45"/>
      <c r="F6215" s="334"/>
    </row>
    <row r="6216" spans="1:6" x14ac:dyDescent="0.25">
      <c r="A6216" s="382"/>
      <c r="B6216" s="383"/>
      <c r="C6216" s="254"/>
      <c r="D6216" s="45"/>
      <c r="E6216" s="45"/>
      <c r="F6216" s="334"/>
    </row>
    <row r="6217" spans="1:6" x14ac:dyDescent="0.25">
      <c r="A6217" s="382"/>
      <c r="B6217" s="383"/>
      <c r="C6217" s="254"/>
      <c r="D6217" s="45"/>
      <c r="E6217" s="45"/>
      <c r="F6217" s="334"/>
    </row>
    <row r="6218" spans="1:6" x14ac:dyDescent="0.25">
      <c r="A6218" s="382"/>
      <c r="B6218" s="383"/>
      <c r="C6218" s="254"/>
      <c r="D6218" s="45"/>
      <c r="E6218" s="45"/>
      <c r="F6218" s="334"/>
    </row>
    <row r="6219" spans="1:6" x14ac:dyDescent="0.25">
      <c r="A6219" s="382"/>
      <c r="B6219" s="383"/>
      <c r="C6219" s="254"/>
      <c r="D6219" s="45"/>
      <c r="E6219" s="45"/>
      <c r="F6219" s="334"/>
    </row>
    <row r="6220" spans="1:6" x14ac:dyDescent="0.25">
      <c r="A6220" s="382"/>
      <c r="B6220" s="383"/>
      <c r="C6220" s="254"/>
      <c r="D6220" s="45"/>
      <c r="E6220" s="45"/>
      <c r="F6220" s="334"/>
    </row>
    <row r="6221" spans="1:6" x14ac:dyDescent="0.25">
      <c r="A6221" s="382"/>
      <c r="B6221" s="383"/>
      <c r="C6221" s="254"/>
      <c r="D6221" s="45"/>
      <c r="E6221" s="45"/>
      <c r="F6221" s="334"/>
    </row>
    <row r="6222" spans="1:6" x14ac:dyDescent="0.25">
      <c r="A6222" s="382"/>
      <c r="B6222" s="383"/>
      <c r="C6222" s="254"/>
      <c r="D6222" s="45"/>
      <c r="E6222" s="45"/>
      <c r="F6222" s="334"/>
    </row>
    <row r="6223" spans="1:6" x14ac:dyDescent="0.25">
      <c r="A6223" s="382"/>
      <c r="B6223" s="383"/>
      <c r="C6223" s="254"/>
      <c r="D6223" s="45"/>
      <c r="E6223" s="45"/>
      <c r="F6223" s="334"/>
    </row>
    <row r="6224" spans="1:6" x14ac:dyDescent="0.25">
      <c r="A6224" s="382"/>
      <c r="B6224" s="383"/>
      <c r="C6224" s="254"/>
      <c r="D6224" s="45"/>
      <c r="E6224" s="45"/>
      <c r="F6224" s="334"/>
    </row>
    <row r="6225" spans="1:6" x14ac:dyDescent="0.25">
      <c r="A6225" s="382"/>
      <c r="B6225" s="383"/>
      <c r="C6225" s="254"/>
      <c r="D6225" s="45"/>
      <c r="E6225" s="45"/>
      <c r="F6225" s="334"/>
    </row>
    <row r="6226" spans="1:6" x14ac:dyDescent="0.25">
      <c r="A6226" s="382"/>
      <c r="B6226" s="383"/>
      <c r="C6226" s="254"/>
      <c r="D6226" s="45"/>
      <c r="E6226" s="45"/>
      <c r="F6226" s="334"/>
    </row>
    <row r="6227" spans="1:6" x14ac:dyDescent="0.25">
      <c r="A6227" s="382"/>
      <c r="B6227" s="383"/>
      <c r="C6227" s="254"/>
      <c r="D6227" s="45"/>
      <c r="E6227" s="45"/>
      <c r="F6227" s="334"/>
    </row>
    <row r="6228" spans="1:6" x14ac:dyDescent="0.25">
      <c r="A6228" s="382"/>
      <c r="B6228" s="383"/>
      <c r="C6228" s="254"/>
      <c r="D6228" s="45"/>
      <c r="E6228" s="45"/>
      <c r="F6228" s="334"/>
    </row>
    <row r="6229" spans="1:6" x14ac:dyDescent="0.25">
      <c r="A6229" s="382"/>
      <c r="B6229" s="383"/>
      <c r="C6229" s="254"/>
      <c r="D6229" s="45"/>
      <c r="E6229" s="45"/>
      <c r="F6229" s="334"/>
    </row>
    <row r="6230" spans="1:6" x14ac:dyDescent="0.25">
      <c r="A6230" s="382"/>
      <c r="B6230" s="383"/>
      <c r="C6230" s="254"/>
      <c r="D6230" s="45"/>
      <c r="E6230" s="45"/>
      <c r="F6230" s="334"/>
    </row>
    <row r="6231" spans="1:6" x14ac:dyDescent="0.25">
      <c r="A6231" s="382"/>
      <c r="B6231" s="383"/>
      <c r="C6231" s="254"/>
      <c r="D6231" s="45"/>
      <c r="E6231" s="45"/>
      <c r="F6231" s="334"/>
    </row>
    <row r="6232" spans="1:6" x14ac:dyDescent="0.25">
      <c r="A6232" s="382"/>
      <c r="B6232" s="383"/>
      <c r="C6232" s="254"/>
      <c r="D6232" s="45"/>
      <c r="E6232" s="45"/>
      <c r="F6232" s="334"/>
    </row>
    <row r="6233" spans="1:6" x14ac:dyDescent="0.25">
      <c r="A6233" s="382"/>
      <c r="B6233" s="383"/>
      <c r="C6233" s="254"/>
      <c r="D6233" s="45"/>
      <c r="E6233" s="45"/>
      <c r="F6233" s="334"/>
    </row>
    <row r="6234" spans="1:6" x14ac:dyDescent="0.25">
      <c r="A6234" s="382"/>
      <c r="B6234" s="383"/>
      <c r="C6234" s="254"/>
      <c r="D6234" s="45"/>
      <c r="E6234" s="45"/>
      <c r="F6234" s="334"/>
    </row>
    <row r="6235" spans="1:6" x14ac:dyDescent="0.25">
      <c r="A6235" s="382"/>
      <c r="B6235" s="383"/>
      <c r="C6235" s="254"/>
      <c r="D6235" s="45"/>
      <c r="E6235" s="45"/>
      <c r="F6235" s="334"/>
    </row>
    <row r="6236" spans="1:6" x14ac:dyDescent="0.25">
      <c r="A6236" s="382"/>
      <c r="B6236" s="383"/>
      <c r="C6236" s="254"/>
      <c r="D6236" s="45"/>
      <c r="E6236" s="45"/>
      <c r="F6236" s="334"/>
    </row>
    <row r="6237" spans="1:6" x14ac:dyDescent="0.25">
      <c r="A6237" s="382"/>
      <c r="B6237" s="383"/>
      <c r="C6237" s="254"/>
      <c r="D6237" s="45"/>
      <c r="E6237" s="45"/>
      <c r="F6237" s="334"/>
    </row>
    <row r="6238" spans="1:6" x14ac:dyDescent="0.25">
      <c r="A6238" s="382"/>
      <c r="B6238" s="383"/>
      <c r="C6238" s="254"/>
      <c r="D6238" s="45"/>
      <c r="E6238" s="45"/>
      <c r="F6238" s="334"/>
    </row>
    <row r="6239" spans="1:6" x14ac:dyDescent="0.25">
      <c r="A6239" s="382"/>
      <c r="B6239" s="383"/>
      <c r="C6239" s="254"/>
      <c r="D6239" s="45"/>
      <c r="E6239" s="45"/>
      <c r="F6239" s="334"/>
    </row>
    <row r="6240" spans="1:6" x14ac:dyDescent="0.25">
      <c r="A6240" s="382"/>
      <c r="B6240" s="383"/>
      <c r="C6240" s="254"/>
      <c r="D6240" s="45"/>
      <c r="E6240" s="45"/>
      <c r="F6240" s="334"/>
    </row>
    <row r="6241" spans="1:6" x14ac:dyDescent="0.25">
      <c r="A6241" s="382"/>
      <c r="B6241" s="383"/>
      <c r="C6241" s="254"/>
      <c r="D6241" s="45"/>
      <c r="E6241" s="45"/>
      <c r="F6241" s="334"/>
    </row>
    <row r="6242" spans="1:6" x14ac:dyDescent="0.25">
      <c r="A6242" s="382"/>
      <c r="B6242" s="383"/>
      <c r="C6242" s="254"/>
      <c r="D6242" s="45"/>
      <c r="E6242" s="45"/>
      <c r="F6242" s="334"/>
    </row>
    <row r="6243" spans="1:6" x14ac:dyDescent="0.25">
      <c r="A6243" s="382"/>
      <c r="B6243" s="383"/>
      <c r="C6243" s="254"/>
      <c r="D6243" s="45"/>
      <c r="E6243" s="45"/>
      <c r="F6243" s="334"/>
    </row>
    <row r="6244" spans="1:6" x14ac:dyDescent="0.25">
      <c r="A6244" s="382"/>
      <c r="B6244" s="383"/>
      <c r="C6244" s="254"/>
      <c r="D6244" s="45"/>
      <c r="E6244" s="45"/>
      <c r="F6244" s="334"/>
    </row>
    <row r="6245" spans="1:6" x14ac:dyDescent="0.25">
      <c r="A6245" s="382"/>
      <c r="B6245" s="383"/>
      <c r="C6245" s="254"/>
      <c r="D6245" s="45"/>
      <c r="E6245" s="45"/>
      <c r="F6245" s="334"/>
    </row>
    <row r="6246" spans="1:6" x14ac:dyDescent="0.25">
      <c r="A6246" s="382"/>
      <c r="B6246" s="383"/>
      <c r="C6246" s="254"/>
      <c r="D6246" s="45"/>
      <c r="E6246" s="45"/>
      <c r="F6246" s="334"/>
    </row>
    <row r="6247" spans="1:6" x14ac:dyDescent="0.25">
      <c r="A6247" s="382"/>
      <c r="B6247" s="383"/>
      <c r="C6247" s="254"/>
      <c r="D6247" s="45"/>
      <c r="E6247" s="45"/>
      <c r="F6247" s="334"/>
    </row>
    <row r="6248" spans="1:6" x14ac:dyDescent="0.25">
      <c r="A6248" s="382"/>
      <c r="B6248" s="383"/>
      <c r="C6248" s="254"/>
      <c r="D6248" s="45"/>
      <c r="E6248" s="45"/>
      <c r="F6248" s="334"/>
    </row>
    <row r="6249" spans="1:6" x14ac:dyDescent="0.25">
      <c r="A6249" s="382"/>
      <c r="B6249" s="383"/>
      <c r="C6249" s="254"/>
      <c r="D6249" s="45"/>
      <c r="E6249" s="45"/>
      <c r="F6249" s="334"/>
    </row>
    <row r="6250" spans="1:6" x14ac:dyDescent="0.25">
      <c r="A6250" s="382"/>
      <c r="B6250" s="383"/>
      <c r="C6250" s="254"/>
      <c r="D6250" s="45"/>
      <c r="E6250" s="45"/>
      <c r="F6250" s="334"/>
    </row>
    <row r="6251" spans="1:6" x14ac:dyDescent="0.25">
      <c r="A6251" s="382"/>
      <c r="B6251" s="383"/>
      <c r="C6251" s="254"/>
      <c r="D6251" s="45"/>
      <c r="E6251" s="45"/>
      <c r="F6251" s="334"/>
    </row>
    <row r="6252" spans="1:6" x14ac:dyDescent="0.25">
      <c r="A6252" s="382"/>
      <c r="B6252" s="383"/>
      <c r="C6252" s="254"/>
      <c r="D6252" s="45"/>
      <c r="E6252" s="45"/>
      <c r="F6252" s="334"/>
    </row>
    <row r="6253" spans="1:6" x14ac:dyDescent="0.25">
      <c r="A6253" s="382"/>
      <c r="B6253" s="383"/>
      <c r="C6253" s="254"/>
      <c r="D6253" s="45"/>
      <c r="E6253" s="45"/>
      <c r="F6253" s="334"/>
    </row>
    <row r="6254" spans="1:6" x14ac:dyDescent="0.25">
      <c r="A6254" s="382"/>
      <c r="B6254" s="383"/>
      <c r="C6254" s="254"/>
      <c r="D6254" s="45"/>
      <c r="E6254" s="45"/>
      <c r="F6254" s="334"/>
    </row>
    <row r="6255" spans="1:6" x14ac:dyDescent="0.25">
      <c r="A6255" s="382"/>
      <c r="B6255" s="383"/>
      <c r="C6255" s="254"/>
      <c r="D6255" s="45"/>
      <c r="E6255" s="45"/>
      <c r="F6255" s="334"/>
    </row>
    <row r="6256" spans="1:6" x14ac:dyDescent="0.25">
      <c r="A6256" s="382"/>
      <c r="B6256" s="383"/>
      <c r="C6256" s="254"/>
      <c r="D6256" s="45"/>
      <c r="E6256" s="45"/>
      <c r="F6256" s="334"/>
    </row>
    <row r="6257" spans="1:6" x14ac:dyDescent="0.25">
      <c r="A6257" s="382"/>
      <c r="B6257" s="383"/>
      <c r="C6257" s="254"/>
      <c r="D6257" s="45"/>
      <c r="E6257" s="45"/>
      <c r="F6257" s="334"/>
    </row>
    <row r="6258" spans="1:6" x14ac:dyDescent="0.25">
      <c r="A6258" s="382"/>
      <c r="B6258" s="383"/>
      <c r="C6258" s="254"/>
      <c r="D6258" s="45"/>
      <c r="E6258" s="45"/>
      <c r="F6258" s="334"/>
    </row>
    <row r="6259" spans="1:6" x14ac:dyDescent="0.25">
      <c r="A6259" s="382"/>
      <c r="B6259" s="383"/>
      <c r="C6259" s="254"/>
      <c r="D6259" s="45"/>
      <c r="E6259" s="45"/>
      <c r="F6259" s="334"/>
    </row>
    <row r="6260" spans="1:6" x14ac:dyDescent="0.25">
      <c r="A6260" s="382"/>
      <c r="B6260" s="383"/>
      <c r="C6260" s="254"/>
      <c r="D6260" s="45"/>
      <c r="E6260" s="45"/>
      <c r="F6260" s="334"/>
    </row>
    <row r="6261" spans="1:6" x14ac:dyDescent="0.25">
      <c r="A6261" s="382"/>
      <c r="B6261" s="383"/>
      <c r="C6261" s="254"/>
      <c r="D6261" s="45"/>
      <c r="E6261" s="45"/>
      <c r="F6261" s="334"/>
    </row>
    <row r="6262" spans="1:6" x14ac:dyDescent="0.25">
      <c r="A6262" s="382"/>
      <c r="B6262" s="383"/>
      <c r="C6262" s="254"/>
      <c r="D6262" s="45"/>
      <c r="E6262" s="45"/>
      <c r="F6262" s="334"/>
    </row>
    <row r="6263" spans="1:6" x14ac:dyDescent="0.25">
      <c r="A6263" s="382"/>
      <c r="B6263" s="383"/>
      <c r="C6263" s="254"/>
      <c r="D6263" s="45"/>
      <c r="E6263" s="45"/>
      <c r="F6263" s="334"/>
    </row>
    <row r="6264" spans="1:6" x14ac:dyDescent="0.25">
      <c r="A6264" s="382"/>
      <c r="B6264" s="383"/>
      <c r="C6264" s="254"/>
      <c r="D6264" s="45"/>
      <c r="E6264" s="45"/>
      <c r="F6264" s="334"/>
    </row>
    <row r="6265" spans="1:6" x14ac:dyDescent="0.25">
      <c r="A6265" s="382"/>
      <c r="B6265" s="383"/>
      <c r="C6265" s="254"/>
      <c r="D6265" s="45"/>
      <c r="E6265" s="45"/>
      <c r="F6265" s="334"/>
    </row>
    <row r="6266" spans="1:6" x14ac:dyDescent="0.25">
      <c r="A6266" s="382"/>
      <c r="B6266" s="383"/>
      <c r="C6266" s="254"/>
      <c r="D6266" s="45"/>
      <c r="E6266" s="45"/>
      <c r="F6266" s="334"/>
    </row>
    <row r="6267" spans="1:6" x14ac:dyDescent="0.25">
      <c r="A6267" s="382"/>
      <c r="B6267" s="383"/>
      <c r="C6267" s="254"/>
      <c r="D6267" s="45"/>
      <c r="E6267" s="45"/>
      <c r="F6267" s="334"/>
    </row>
    <row r="6268" spans="1:6" x14ac:dyDescent="0.25">
      <c r="A6268" s="382"/>
      <c r="B6268" s="383"/>
      <c r="C6268" s="254"/>
      <c r="D6268" s="45"/>
      <c r="E6268" s="45"/>
      <c r="F6268" s="334"/>
    </row>
    <row r="6269" spans="1:6" x14ac:dyDescent="0.25">
      <c r="A6269" s="382"/>
      <c r="B6269" s="383"/>
      <c r="C6269" s="254"/>
      <c r="D6269" s="45"/>
      <c r="E6269" s="45"/>
      <c r="F6269" s="334"/>
    </row>
    <row r="6270" spans="1:6" x14ac:dyDescent="0.25">
      <c r="A6270" s="382"/>
      <c r="B6270" s="383"/>
      <c r="C6270" s="254"/>
      <c r="D6270" s="45"/>
      <c r="E6270" s="45"/>
      <c r="F6270" s="334"/>
    </row>
    <row r="6271" spans="1:6" x14ac:dyDescent="0.25">
      <c r="A6271" s="382"/>
      <c r="B6271" s="383"/>
      <c r="C6271" s="254"/>
      <c r="D6271" s="45"/>
      <c r="E6271" s="45"/>
      <c r="F6271" s="334"/>
    </row>
    <row r="6272" spans="1:6" x14ac:dyDescent="0.25">
      <c r="A6272" s="382"/>
      <c r="B6272" s="383"/>
      <c r="C6272" s="254"/>
      <c r="D6272" s="45"/>
      <c r="E6272" s="45"/>
      <c r="F6272" s="334"/>
    </row>
    <row r="6273" spans="1:6" x14ac:dyDescent="0.25">
      <c r="A6273" s="382"/>
      <c r="B6273" s="383"/>
      <c r="C6273" s="254"/>
      <c r="D6273" s="45"/>
      <c r="E6273" s="45"/>
      <c r="F6273" s="334"/>
    </row>
    <row r="6274" spans="1:6" x14ac:dyDescent="0.25">
      <c r="A6274" s="382"/>
      <c r="B6274" s="383"/>
      <c r="C6274" s="254"/>
      <c r="D6274" s="45"/>
      <c r="E6274" s="45"/>
      <c r="F6274" s="334"/>
    </row>
    <row r="6275" spans="1:6" x14ac:dyDescent="0.25">
      <c r="A6275" s="382"/>
      <c r="B6275" s="383"/>
      <c r="C6275" s="254"/>
      <c r="D6275" s="45"/>
      <c r="E6275" s="45"/>
      <c r="F6275" s="334"/>
    </row>
    <row r="6276" spans="1:6" x14ac:dyDescent="0.25">
      <c r="A6276" s="382"/>
      <c r="B6276" s="383"/>
      <c r="C6276" s="254"/>
      <c r="D6276" s="45"/>
      <c r="E6276" s="45"/>
      <c r="F6276" s="334"/>
    </row>
    <row r="6277" spans="1:6" x14ac:dyDescent="0.25">
      <c r="A6277" s="382"/>
      <c r="B6277" s="383"/>
      <c r="C6277" s="254"/>
      <c r="D6277" s="45"/>
      <c r="E6277" s="45"/>
      <c r="F6277" s="334"/>
    </row>
    <row r="6278" spans="1:6" x14ac:dyDescent="0.25">
      <c r="A6278" s="382"/>
      <c r="B6278" s="383"/>
      <c r="C6278" s="254"/>
      <c r="D6278" s="45"/>
      <c r="E6278" s="45"/>
      <c r="F6278" s="334"/>
    </row>
    <row r="6279" spans="1:6" x14ac:dyDescent="0.25">
      <c r="A6279" s="382"/>
      <c r="B6279" s="383"/>
      <c r="C6279" s="254"/>
      <c r="D6279" s="45"/>
      <c r="E6279" s="45"/>
      <c r="F6279" s="334"/>
    </row>
    <row r="6280" spans="1:6" x14ac:dyDescent="0.25">
      <c r="A6280" s="382"/>
      <c r="B6280" s="383"/>
      <c r="C6280" s="254"/>
      <c r="D6280" s="45"/>
      <c r="E6280" s="45"/>
      <c r="F6280" s="334"/>
    </row>
    <row r="6281" spans="1:6" x14ac:dyDescent="0.25">
      <c r="A6281" s="382"/>
      <c r="B6281" s="383"/>
      <c r="C6281" s="254"/>
      <c r="D6281" s="45"/>
      <c r="E6281" s="45"/>
      <c r="F6281" s="334"/>
    </row>
    <row r="6282" spans="1:6" x14ac:dyDescent="0.25">
      <c r="A6282" s="382"/>
      <c r="B6282" s="383"/>
      <c r="C6282" s="254"/>
      <c r="D6282" s="45"/>
      <c r="E6282" s="45"/>
      <c r="F6282" s="334"/>
    </row>
    <row r="6283" spans="1:6" x14ac:dyDescent="0.25">
      <c r="A6283" s="382"/>
      <c r="B6283" s="383"/>
      <c r="C6283" s="254"/>
      <c r="D6283" s="45"/>
      <c r="E6283" s="45"/>
      <c r="F6283" s="334"/>
    </row>
    <row r="6284" spans="1:6" x14ac:dyDescent="0.25">
      <c r="A6284" s="382"/>
      <c r="B6284" s="383"/>
      <c r="C6284" s="254"/>
      <c r="D6284" s="45"/>
      <c r="E6284" s="45"/>
      <c r="F6284" s="334"/>
    </row>
    <row r="6285" spans="1:6" x14ac:dyDescent="0.25">
      <c r="A6285" s="382"/>
      <c r="B6285" s="383"/>
      <c r="C6285" s="254"/>
      <c r="D6285" s="45"/>
      <c r="E6285" s="45"/>
      <c r="F6285" s="334"/>
    </row>
    <row r="6286" spans="1:6" x14ac:dyDescent="0.25">
      <c r="A6286" s="382"/>
      <c r="B6286" s="383"/>
      <c r="C6286" s="254"/>
      <c r="D6286" s="45"/>
      <c r="E6286" s="45"/>
      <c r="F6286" s="334"/>
    </row>
    <row r="6287" spans="1:6" x14ac:dyDescent="0.25">
      <c r="A6287" s="382"/>
      <c r="B6287" s="383"/>
      <c r="C6287" s="254"/>
      <c r="D6287" s="45"/>
      <c r="E6287" s="45"/>
      <c r="F6287" s="334"/>
    </row>
    <row r="6288" spans="1:6" x14ac:dyDescent="0.25">
      <c r="A6288" s="382"/>
      <c r="B6288" s="383"/>
      <c r="C6288" s="254"/>
      <c r="D6288" s="45"/>
      <c r="E6288" s="45"/>
      <c r="F6288" s="334"/>
    </row>
    <row r="6289" spans="1:6" x14ac:dyDescent="0.25">
      <c r="A6289" s="382"/>
      <c r="B6289" s="383"/>
      <c r="C6289" s="254"/>
      <c r="D6289" s="45"/>
      <c r="E6289" s="45"/>
      <c r="F6289" s="334"/>
    </row>
    <row r="6290" spans="1:6" x14ac:dyDescent="0.25">
      <c r="A6290" s="382"/>
      <c r="B6290" s="383"/>
      <c r="C6290" s="254"/>
      <c r="D6290" s="45"/>
      <c r="E6290" s="45"/>
      <c r="F6290" s="334"/>
    </row>
    <row r="6291" spans="1:6" x14ac:dyDescent="0.25">
      <c r="A6291" s="382"/>
      <c r="B6291" s="383"/>
      <c r="C6291" s="254"/>
      <c r="D6291" s="45"/>
      <c r="E6291" s="45"/>
      <c r="F6291" s="334"/>
    </row>
    <row r="6292" spans="1:6" x14ac:dyDescent="0.25">
      <c r="A6292" s="382"/>
      <c r="B6292" s="383"/>
      <c r="C6292" s="254"/>
      <c r="D6292" s="45"/>
      <c r="E6292" s="45"/>
      <c r="F6292" s="334"/>
    </row>
    <row r="6293" spans="1:6" x14ac:dyDescent="0.25">
      <c r="A6293" s="382"/>
      <c r="B6293" s="383"/>
      <c r="C6293" s="254"/>
      <c r="D6293" s="45"/>
      <c r="E6293" s="45"/>
      <c r="F6293" s="334"/>
    </row>
    <row r="6294" spans="1:6" x14ac:dyDescent="0.25">
      <c r="A6294" s="382"/>
      <c r="B6294" s="383"/>
      <c r="C6294" s="254"/>
      <c r="D6294" s="45"/>
      <c r="E6294" s="45"/>
      <c r="F6294" s="334"/>
    </row>
    <row r="6295" spans="1:6" x14ac:dyDescent="0.25">
      <c r="A6295" s="382"/>
      <c r="B6295" s="383"/>
      <c r="C6295" s="254"/>
      <c r="D6295" s="45"/>
      <c r="E6295" s="45"/>
      <c r="F6295" s="334"/>
    </row>
    <row r="6296" spans="1:6" x14ac:dyDescent="0.25">
      <c r="A6296" s="382"/>
      <c r="B6296" s="383"/>
      <c r="C6296" s="254"/>
      <c r="D6296" s="45"/>
      <c r="E6296" s="45"/>
      <c r="F6296" s="334"/>
    </row>
    <row r="6297" spans="1:6" x14ac:dyDescent="0.25">
      <c r="A6297" s="382"/>
      <c r="B6297" s="383"/>
      <c r="C6297" s="254"/>
      <c r="D6297" s="45"/>
      <c r="E6297" s="45"/>
      <c r="F6297" s="334"/>
    </row>
    <row r="6298" spans="1:6" x14ac:dyDescent="0.25">
      <c r="A6298" s="382"/>
      <c r="B6298" s="383"/>
      <c r="C6298" s="254"/>
      <c r="D6298" s="45"/>
      <c r="E6298" s="45"/>
      <c r="F6298" s="334"/>
    </row>
    <row r="6299" spans="1:6" x14ac:dyDescent="0.25">
      <c r="A6299" s="382"/>
      <c r="B6299" s="383"/>
      <c r="C6299" s="254"/>
      <c r="D6299" s="45"/>
      <c r="E6299" s="45"/>
      <c r="F6299" s="334"/>
    </row>
    <row r="6300" spans="1:6" x14ac:dyDescent="0.25">
      <c r="A6300" s="382"/>
      <c r="B6300" s="383"/>
      <c r="C6300" s="254"/>
      <c r="D6300" s="45"/>
      <c r="E6300" s="45"/>
      <c r="F6300" s="334"/>
    </row>
    <row r="6301" spans="1:6" x14ac:dyDescent="0.25">
      <c r="A6301" s="382"/>
      <c r="B6301" s="383"/>
      <c r="C6301" s="254"/>
      <c r="D6301" s="45"/>
      <c r="E6301" s="45"/>
      <c r="F6301" s="334"/>
    </row>
    <row r="6302" spans="1:6" x14ac:dyDescent="0.25">
      <c r="A6302" s="382"/>
      <c r="B6302" s="383"/>
      <c r="C6302" s="254"/>
      <c r="D6302" s="45"/>
      <c r="E6302" s="45"/>
      <c r="F6302" s="334"/>
    </row>
    <row r="6303" spans="1:6" x14ac:dyDescent="0.25">
      <c r="A6303" s="382"/>
      <c r="B6303" s="383"/>
      <c r="C6303" s="254"/>
      <c r="D6303" s="45"/>
      <c r="E6303" s="45"/>
      <c r="F6303" s="334"/>
    </row>
    <row r="6304" spans="1:6" x14ac:dyDescent="0.25">
      <c r="A6304" s="382"/>
      <c r="B6304" s="383"/>
      <c r="C6304" s="254"/>
      <c r="D6304" s="45"/>
      <c r="E6304" s="45"/>
      <c r="F6304" s="334"/>
    </row>
    <row r="6305" spans="1:6" x14ac:dyDescent="0.25">
      <c r="A6305" s="382"/>
      <c r="B6305" s="383"/>
      <c r="C6305" s="254"/>
      <c r="D6305" s="45"/>
      <c r="E6305" s="45"/>
      <c r="F6305" s="334"/>
    </row>
    <row r="6306" spans="1:6" x14ac:dyDescent="0.25">
      <c r="A6306" s="382"/>
      <c r="B6306" s="383"/>
      <c r="C6306" s="254"/>
      <c r="D6306" s="45"/>
      <c r="E6306" s="45"/>
      <c r="F6306" s="334"/>
    </row>
    <row r="6307" spans="1:6" x14ac:dyDescent="0.25">
      <c r="A6307" s="382"/>
      <c r="B6307" s="383"/>
      <c r="C6307" s="254"/>
      <c r="D6307" s="45"/>
      <c r="E6307" s="45"/>
      <c r="F6307" s="334"/>
    </row>
    <row r="6308" spans="1:6" x14ac:dyDescent="0.25">
      <c r="A6308" s="382"/>
      <c r="B6308" s="383"/>
      <c r="C6308" s="254"/>
      <c r="D6308" s="45"/>
      <c r="E6308" s="45"/>
      <c r="F6308" s="334"/>
    </row>
    <row r="6309" spans="1:6" x14ac:dyDescent="0.25">
      <c r="A6309" s="382"/>
      <c r="B6309" s="383"/>
      <c r="C6309" s="254"/>
      <c r="D6309" s="45"/>
      <c r="E6309" s="45"/>
      <c r="F6309" s="334"/>
    </row>
    <row r="6310" spans="1:6" x14ac:dyDescent="0.25">
      <c r="A6310" s="382"/>
      <c r="B6310" s="383"/>
      <c r="C6310" s="254"/>
      <c r="D6310" s="45"/>
      <c r="E6310" s="45"/>
      <c r="F6310" s="334"/>
    </row>
    <row r="6311" spans="1:6" x14ac:dyDescent="0.25">
      <c r="A6311" s="382"/>
      <c r="B6311" s="383"/>
      <c r="C6311" s="254"/>
      <c r="D6311" s="45"/>
      <c r="E6311" s="45"/>
      <c r="F6311" s="334"/>
    </row>
    <row r="6312" spans="1:6" x14ac:dyDescent="0.25">
      <c r="A6312" s="382"/>
      <c r="B6312" s="383"/>
      <c r="C6312" s="254"/>
      <c r="D6312" s="45"/>
      <c r="E6312" s="45"/>
      <c r="F6312" s="334"/>
    </row>
    <row r="6313" spans="1:6" x14ac:dyDescent="0.25">
      <c r="A6313" s="382"/>
      <c r="B6313" s="383"/>
      <c r="C6313" s="254"/>
      <c r="D6313" s="45"/>
      <c r="E6313" s="45"/>
      <c r="F6313" s="334"/>
    </row>
    <row r="6314" spans="1:6" x14ac:dyDescent="0.25">
      <c r="A6314" s="382"/>
      <c r="B6314" s="383"/>
      <c r="C6314" s="254"/>
      <c r="D6314" s="45"/>
      <c r="E6314" s="45"/>
      <c r="F6314" s="334"/>
    </row>
    <row r="6315" spans="1:6" x14ac:dyDescent="0.25">
      <c r="A6315" s="382"/>
      <c r="B6315" s="383"/>
      <c r="C6315" s="254"/>
      <c r="D6315" s="45"/>
      <c r="E6315" s="45"/>
      <c r="F6315" s="334"/>
    </row>
    <row r="6316" spans="1:6" x14ac:dyDescent="0.25">
      <c r="A6316" s="382"/>
      <c r="B6316" s="383"/>
      <c r="C6316" s="254"/>
      <c r="D6316" s="45"/>
      <c r="E6316" s="45"/>
      <c r="F6316" s="334"/>
    </row>
    <row r="6317" spans="1:6" x14ac:dyDescent="0.25">
      <c r="A6317" s="382"/>
      <c r="B6317" s="383"/>
      <c r="C6317" s="254"/>
      <c r="D6317" s="45"/>
      <c r="E6317" s="45"/>
      <c r="F6317" s="334"/>
    </row>
    <row r="6318" spans="1:6" x14ac:dyDescent="0.25">
      <c r="A6318" s="382"/>
      <c r="B6318" s="383"/>
      <c r="C6318" s="254"/>
      <c r="D6318" s="45"/>
      <c r="E6318" s="45"/>
      <c r="F6318" s="334"/>
    </row>
    <row r="6319" spans="1:6" x14ac:dyDescent="0.25">
      <c r="A6319" s="382"/>
      <c r="B6319" s="383"/>
      <c r="C6319" s="254"/>
      <c r="D6319" s="45"/>
      <c r="E6319" s="45"/>
      <c r="F6319" s="334"/>
    </row>
    <row r="6320" spans="1:6" x14ac:dyDescent="0.25">
      <c r="A6320" s="382"/>
      <c r="B6320" s="383"/>
      <c r="C6320" s="254"/>
      <c r="D6320" s="45"/>
      <c r="E6320" s="45"/>
      <c r="F6320" s="334"/>
    </row>
    <row r="6321" spans="1:6" x14ac:dyDescent="0.25">
      <c r="A6321" s="382"/>
      <c r="B6321" s="383"/>
      <c r="C6321" s="254"/>
      <c r="D6321" s="45"/>
      <c r="E6321" s="45"/>
      <c r="F6321" s="334"/>
    </row>
    <row r="6322" spans="1:6" x14ac:dyDescent="0.25">
      <c r="A6322" s="382"/>
      <c r="B6322" s="383"/>
      <c r="C6322" s="254"/>
      <c r="D6322" s="45"/>
      <c r="E6322" s="45"/>
      <c r="F6322" s="334"/>
    </row>
    <row r="6323" spans="1:6" x14ac:dyDescent="0.25">
      <c r="A6323" s="382"/>
      <c r="B6323" s="383"/>
      <c r="C6323" s="254"/>
      <c r="D6323" s="45"/>
      <c r="E6323" s="45"/>
      <c r="F6323" s="334"/>
    </row>
    <row r="6324" spans="1:6" x14ac:dyDescent="0.25">
      <c r="A6324" s="382"/>
      <c r="B6324" s="383"/>
      <c r="C6324" s="254"/>
      <c r="D6324" s="45"/>
      <c r="E6324" s="45"/>
      <c r="F6324" s="334"/>
    </row>
    <row r="6325" spans="1:6" x14ac:dyDescent="0.25">
      <c r="A6325" s="382"/>
      <c r="B6325" s="383"/>
      <c r="C6325" s="254"/>
      <c r="D6325" s="45"/>
      <c r="E6325" s="45"/>
      <c r="F6325" s="334"/>
    </row>
    <row r="6326" spans="1:6" x14ac:dyDescent="0.25">
      <c r="A6326" s="382"/>
      <c r="B6326" s="383"/>
      <c r="C6326" s="254"/>
      <c r="D6326" s="45"/>
      <c r="E6326" s="45"/>
      <c r="F6326" s="334"/>
    </row>
    <row r="6327" spans="1:6" x14ac:dyDescent="0.25">
      <c r="A6327" s="382"/>
      <c r="B6327" s="383"/>
      <c r="C6327" s="254"/>
      <c r="D6327" s="45"/>
      <c r="E6327" s="45"/>
      <c r="F6327" s="334"/>
    </row>
    <row r="6328" spans="1:6" x14ac:dyDescent="0.25">
      <c r="A6328" s="382"/>
      <c r="B6328" s="383"/>
      <c r="C6328" s="254"/>
      <c r="D6328" s="45"/>
      <c r="E6328" s="45"/>
      <c r="F6328" s="334"/>
    </row>
    <row r="6329" spans="1:6" x14ac:dyDescent="0.25">
      <c r="A6329" s="382"/>
      <c r="B6329" s="383"/>
      <c r="C6329" s="254"/>
      <c r="D6329" s="45"/>
      <c r="E6329" s="45"/>
      <c r="F6329" s="334"/>
    </row>
    <row r="6330" spans="1:6" x14ac:dyDescent="0.25">
      <c r="A6330" s="382"/>
      <c r="B6330" s="383"/>
      <c r="C6330" s="254"/>
      <c r="D6330" s="45"/>
      <c r="E6330" s="45"/>
      <c r="F6330" s="334"/>
    </row>
    <row r="6331" spans="1:6" x14ac:dyDescent="0.25">
      <c r="A6331" s="382"/>
      <c r="B6331" s="383"/>
      <c r="C6331" s="254"/>
      <c r="D6331" s="45"/>
      <c r="E6331" s="45"/>
      <c r="F6331" s="334"/>
    </row>
    <row r="6332" spans="1:6" x14ac:dyDescent="0.25">
      <c r="A6332" s="382"/>
      <c r="B6332" s="383"/>
      <c r="C6332" s="254"/>
      <c r="D6332" s="45"/>
      <c r="E6332" s="45"/>
      <c r="F6332" s="334"/>
    </row>
    <row r="6333" spans="1:6" x14ac:dyDescent="0.25">
      <c r="A6333" s="382"/>
      <c r="B6333" s="383"/>
      <c r="C6333" s="254"/>
      <c r="D6333" s="45"/>
      <c r="E6333" s="45"/>
      <c r="F6333" s="334"/>
    </row>
    <row r="6334" spans="1:6" x14ac:dyDescent="0.25">
      <c r="A6334" s="382"/>
      <c r="B6334" s="383"/>
      <c r="C6334" s="254"/>
      <c r="D6334" s="45"/>
      <c r="E6334" s="45"/>
      <c r="F6334" s="334"/>
    </row>
    <row r="6335" spans="1:6" x14ac:dyDescent="0.25">
      <c r="A6335" s="382"/>
      <c r="B6335" s="383"/>
      <c r="C6335" s="254"/>
      <c r="D6335" s="45"/>
      <c r="E6335" s="45"/>
      <c r="F6335" s="334"/>
    </row>
    <row r="6336" spans="1:6" x14ac:dyDescent="0.25">
      <c r="A6336" s="382"/>
      <c r="B6336" s="383"/>
      <c r="C6336" s="254"/>
      <c r="D6336" s="45"/>
      <c r="E6336" s="45"/>
      <c r="F6336" s="334"/>
    </row>
    <row r="6337" spans="1:6" x14ac:dyDescent="0.25">
      <c r="A6337" s="382"/>
      <c r="B6337" s="383"/>
      <c r="C6337" s="254"/>
      <c r="D6337" s="45"/>
      <c r="E6337" s="45"/>
      <c r="F6337" s="334"/>
    </row>
    <row r="6338" spans="1:6" x14ac:dyDescent="0.25">
      <c r="A6338" s="382"/>
      <c r="B6338" s="383"/>
      <c r="C6338" s="254"/>
      <c r="D6338" s="45"/>
      <c r="E6338" s="45"/>
      <c r="F6338" s="334"/>
    </row>
    <row r="6339" spans="1:6" x14ac:dyDescent="0.25">
      <c r="A6339" s="382"/>
      <c r="B6339" s="383"/>
      <c r="C6339" s="254"/>
      <c r="D6339" s="45"/>
      <c r="E6339" s="45"/>
      <c r="F6339" s="334"/>
    </row>
    <row r="6340" spans="1:6" x14ac:dyDescent="0.25">
      <c r="A6340" s="382"/>
      <c r="B6340" s="383"/>
      <c r="C6340" s="254"/>
      <c r="D6340" s="45"/>
      <c r="E6340" s="45"/>
      <c r="F6340" s="334"/>
    </row>
    <row r="6341" spans="1:6" x14ac:dyDescent="0.25">
      <c r="A6341" s="382"/>
      <c r="B6341" s="383"/>
      <c r="C6341" s="254"/>
      <c r="D6341" s="45"/>
      <c r="E6341" s="45"/>
      <c r="F6341" s="334"/>
    </row>
    <row r="6342" spans="1:6" x14ac:dyDescent="0.25">
      <c r="A6342" s="382"/>
      <c r="B6342" s="383"/>
      <c r="C6342" s="254"/>
      <c r="D6342" s="45"/>
      <c r="E6342" s="45"/>
      <c r="F6342" s="334"/>
    </row>
    <row r="6343" spans="1:6" x14ac:dyDescent="0.25">
      <c r="A6343" s="382"/>
      <c r="B6343" s="383"/>
      <c r="C6343" s="254"/>
      <c r="D6343" s="45"/>
      <c r="E6343" s="45"/>
      <c r="F6343" s="334"/>
    </row>
    <row r="6344" spans="1:6" x14ac:dyDescent="0.25">
      <c r="A6344" s="382"/>
      <c r="B6344" s="383"/>
      <c r="C6344" s="254"/>
      <c r="D6344" s="45"/>
      <c r="E6344" s="45"/>
      <c r="F6344" s="334"/>
    </row>
    <row r="6345" spans="1:6" x14ac:dyDescent="0.25">
      <c r="A6345" s="382"/>
      <c r="B6345" s="383"/>
      <c r="C6345" s="254"/>
      <c r="D6345" s="45"/>
      <c r="E6345" s="45"/>
      <c r="F6345" s="334"/>
    </row>
    <row r="6346" spans="1:6" x14ac:dyDescent="0.25">
      <c r="A6346" s="382"/>
      <c r="B6346" s="383"/>
      <c r="C6346" s="254"/>
      <c r="D6346" s="45"/>
      <c r="E6346" s="45"/>
      <c r="F6346" s="334"/>
    </row>
    <row r="6347" spans="1:6" x14ac:dyDescent="0.25">
      <c r="A6347" s="382"/>
      <c r="B6347" s="383"/>
      <c r="C6347" s="254"/>
      <c r="D6347" s="45"/>
      <c r="E6347" s="45"/>
      <c r="F6347" s="334"/>
    </row>
    <row r="6348" spans="1:6" x14ac:dyDescent="0.25">
      <c r="A6348" s="382"/>
      <c r="B6348" s="383"/>
      <c r="C6348" s="254"/>
      <c r="D6348" s="45"/>
      <c r="E6348" s="45"/>
      <c r="F6348" s="334"/>
    </row>
    <row r="6349" spans="1:6" x14ac:dyDescent="0.25">
      <c r="A6349" s="382"/>
      <c r="B6349" s="383"/>
      <c r="C6349" s="254"/>
      <c r="D6349" s="45"/>
      <c r="E6349" s="45"/>
      <c r="F6349" s="334"/>
    </row>
    <row r="6350" spans="1:6" x14ac:dyDescent="0.25">
      <c r="A6350" s="382"/>
      <c r="B6350" s="383"/>
      <c r="C6350" s="254"/>
      <c r="D6350" s="45"/>
      <c r="E6350" s="45"/>
      <c r="F6350" s="334"/>
    </row>
    <row r="6351" spans="1:6" x14ac:dyDescent="0.25">
      <c r="A6351" s="382"/>
      <c r="B6351" s="383"/>
      <c r="C6351" s="254"/>
      <c r="D6351" s="45"/>
      <c r="E6351" s="45"/>
      <c r="F6351" s="334"/>
    </row>
    <row r="6352" spans="1:6" x14ac:dyDescent="0.25">
      <c r="A6352" s="382"/>
      <c r="B6352" s="383"/>
      <c r="C6352" s="254"/>
      <c r="D6352" s="45"/>
      <c r="E6352" s="45"/>
      <c r="F6352" s="334"/>
    </row>
    <row r="6353" spans="1:6" x14ac:dyDescent="0.25">
      <c r="A6353" s="382"/>
      <c r="B6353" s="383"/>
      <c r="C6353" s="254"/>
      <c r="D6353" s="45"/>
      <c r="E6353" s="45"/>
      <c r="F6353" s="334"/>
    </row>
    <row r="6354" spans="1:6" x14ac:dyDescent="0.25">
      <c r="A6354" s="382"/>
      <c r="B6354" s="383"/>
      <c r="C6354" s="254"/>
      <c r="D6354" s="45"/>
      <c r="E6354" s="45"/>
      <c r="F6354" s="334"/>
    </row>
    <row r="6355" spans="1:6" x14ac:dyDescent="0.25">
      <c r="A6355" s="382"/>
      <c r="B6355" s="383"/>
      <c r="C6355" s="254"/>
      <c r="D6355" s="45"/>
      <c r="E6355" s="45"/>
      <c r="F6355" s="334"/>
    </row>
    <row r="6356" spans="1:6" x14ac:dyDescent="0.25">
      <c r="A6356" s="382"/>
      <c r="B6356" s="383"/>
      <c r="C6356" s="254"/>
      <c r="D6356" s="45"/>
      <c r="E6356" s="45"/>
      <c r="F6356" s="334"/>
    </row>
    <row r="6357" spans="1:6" x14ac:dyDescent="0.25">
      <c r="A6357" s="382"/>
      <c r="B6357" s="383"/>
      <c r="C6357" s="254"/>
      <c r="D6357" s="45"/>
      <c r="E6357" s="45"/>
      <c r="F6357" s="334"/>
    </row>
    <row r="6358" spans="1:6" x14ac:dyDescent="0.25">
      <c r="A6358" s="382"/>
      <c r="B6358" s="383"/>
      <c r="C6358" s="254"/>
      <c r="D6358" s="45"/>
      <c r="E6358" s="45"/>
      <c r="F6358" s="334"/>
    </row>
    <row r="6359" spans="1:6" x14ac:dyDescent="0.25">
      <c r="A6359" s="382"/>
      <c r="B6359" s="383"/>
      <c r="C6359" s="254"/>
      <c r="D6359" s="45"/>
      <c r="E6359" s="45"/>
      <c r="F6359" s="334"/>
    </row>
    <row r="6360" spans="1:6" x14ac:dyDescent="0.25">
      <c r="A6360" s="382"/>
      <c r="B6360" s="383"/>
      <c r="C6360" s="254"/>
      <c r="D6360" s="45"/>
      <c r="E6360" s="45"/>
      <c r="F6360" s="334"/>
    </row>
    <row r="6361" spans="1:6" x14ac:dyDescent="0.25">
      <c r="A6361" s="382"/>
      <c r="B6361" s="383"/>
      <c r="C6361" s="254"/>
      <c r="D6361" s="45"/>
      <c r="E6361" s="45"/>
      <c r="F6361" s="334"/>
    </row>
    <row r="6362" spans="1:6" x14ac:dyDescent="0.25">
      <c r="A6362" s="382"/>
      <c r="B6362" s="383"/>
      <c r="C6362" s="254"/>
      <c r="D6362" s="45"/>
      <c r="E6362" s="45"/>
      <c r="F6362" s="334"/>
    </row>
    <row r="6363" spans="1:6" x14ac:dyDescent="0.25">
      <c r="A6363" s="382"/>
      <c r="B6363" s="383"/>
      <c r="C6363" s="254"/>
      <c r="D6363" s="45"/>
      <c r="E6363" s="45"/>
      <c r="F6363" s="334"/>
    </row>
    <row r="6364" spans="1:6" x14ac:dyDescent="0.25">
      <c r="A6364" s="382"/>
      <c r="B6364" s="383"/>
      <c r="C6364" s="254"/>
      <c r="D6364" s="45"/>
      <c r="E6364" s="45"/>
      <c r="F6364" s="334"/>
    </row>
    <row r="6365" spans="1:6" x14ac:dyDescent="0.25">
      <c r="A6365" s="382"/>
      <c r="B6365" s="383"/>
      <c r="C6365" s="254"/>
      <c r="D6365" s="45"/>
      <c r="E6365" s="45"/>
      <c r="F6365" s="334"/>
    </row>
    <row r="6366" spans="1:6" x14ac:dyDescent="0.25">
      <c r="A6366" s="382"/>
      <c r="B6366" s="383"/>
      <c r="C6366" s="254"/>
      <c r="D6366" s="45"/>
      <c r="E6366" s="45"/>
      <c r="F6366" s="334"/>
    </row>
    <row r="6367" spans="1:6" x14ac:dyDescent="0.25">
      <c r="A6367" s="382"/>
      <c r="B6367" s="383"/>
      <c r="C6367" s="254"/>
      <c r="D6367" s="45"/>
      <c r="E6367" s="45"/>
      <c r="F6367" s="334"/>
    </row>
    <row r="6368" spans="1:6" x14ac:dyDescent="0.25">
      <c r="A6368" s="382"/>
      <c r="B6368" s="383"/>
      <c r="C6368" s="254"/>
      <c r="D6368" s="45"/>
      <c r="E6368" s="45"/>
      <c r="F6368" s="334"/>
    </row>
    <row r="6369" spans="1:6" x14ac:dyDescent="0.25">
      <c r="A6369" s="382"/>
      <c r="B6369" s="383"/>
      <c r="C6369" s="254"/>
      <c r="D6369" s="45"/>
      <c r="E6369" s="45"/>
      <c r="F6369" s="334"/>
    </row>
    <row r="6370" spans="1:6" x14ac:dyDescent="0.25">
      <c r="A6370" s="382"/>
      <c r="B6370" s="383"/>
      <c r="C6370" s="254"/>
      <c r="D6370" s="45"/>
      <c r="E6370" s="45"/>
      <c r="F6370" s="334"/>
    </row>
    <row r="6371" spans="1:6" x14ac:dyDescent="0.25">
      <c r="A6371" s="382"/>
      <c r="B6371" s="383"/>
      <c r="C6371" s="254"/>
      <c r="D6371" s="45"/>
      <c r="E6371" s="45"/>
      <c r="F6371" s="334"/>
    </row>
    <row r="6372" spans="1:6" x14ac:dyDescent="0.25">
      <c r="A6372" s="382"/>
      <c r="B6372" s="383"/>
      <c r="C6372" s="254"/>
      <c r="D6372" s="45"/>
      <c r="E6372" s="45"/>
      <c r="F6372" s="334"/>
    </row>
    <row r="6373" spans="1:6" x14ac:dyDescent="0.25">
      <c r="A6373" s="382"/>
      <c r="B6373" s="383"/>
      <c r="C6373" s="254"/>
      <c r="D6373" s="45"/>
      <c r="E6373" s="45"/>
      <c r="F6373" s="334"/>
    </row>
    <row r="6374" spans="1:6" x14ac:dyDescent="0.25">
      <c r="A6374" s="382"/>
      <c r="B6374" s="383"/>
      <c r="C6374" s="254"/>
      <c r="D6374" s="45"/>
      <c r="E6374" s="45"/>
      <c r="F6374" s="334"/>
    </row>
    <row r="6375" spans="1:6" x14ac:dyDescent="0.25">
      <c r="A6375" s="382"/>
      <c r="B6375" s="383"/>
      <c r="C6375" s="254"/>
      <c r="D6375" s="45"/>
      <c r="E6375" s="45"/>
      <c r="F6375" s="334"/>
    </row>
    <row r="6376" spans="1:6" x14ac:dyDescent="0.25">
      <c r="A6376" s="382"/>
      <c r="B6376" s="383"/>
      <c r="C6376" s="254"/>
      <c r="D6376" s="45"/>
      <c r="E6376" s="45"/>
      <c r="F6376" s="334"/>
    </row>
    <row r="6377" spans="1:6" x14ac:dyDescent="0.25">
      <c r="A6377" s="382"/>
      <c r="B6377" s="383"/>
      <c r="C6377" s="254"/>
      <c r="D6377" s="45"/>
      <c r="E6377" s="45"/>
      <c r="F6377" s="334"/>
    </row>
    <row r="6378" spans="1:6" x14ac:dyDescent="0.25">
      <c r="A6378" s="382"/>
      <c r="B6378" s="383"/>
      <c r="C6378" s="254"/>
      <c r="D6378" s="45"/>
      <c r="E6378" s="45"/>
      <c r="F6378" s="334"/>
    </row>
    <row r="6379" spans="1:6" x14ac:dyDescent="0.25">
      <c r="A6379" s="382"/>
      <c r="B6379" s="383"/>
      <c r="C6379" s="254"/>
      <c r="D6379" s="45"/>
      <c r="E6379" s="45"/>
      <c r="F6379" s="334"/>
    </row>
    <row r="6380" spans="1:6" x14ac:dyDescent="0.25">
      <c r="A6380" s="382"/>
      <c r="B6380" s="383"/>
      <c r="C6380" s="254"/>
      <c r="D6380" s="45"/>
      <c r="E6380" s="45"/>
      <c r="F6380" s="334"/>
    </row>
    <row r="6381" spans="1:6" x14ac:dyDescent="0.25">
      <c r="A6381" s="382"/>
      <c r="B6381" s="383"/>
      <c r="C6381" s="254"/>
      <c r="D6381" s="45"/>
      <c r="E6381" s="45"/>
      <c r="F6381" s="334"/>
    </row>
    <row r="6382" spans="1:6" x14ac:dyDescent="0.25">
      <c r="A6382" s="382"/>
      <c r="B6382" s="383"/>
      <c r="C6382" s="254"/>
      <c r="D6382" s="45"/>
      <c r="E6382" s="45"/>
      <c r="F6382" s="334"/>
    </row>
    <row r="6383" spans="1:6" x14ac:dyDescent="0.25">
      <c r="A6383" s="382"/>
      <c r="B6383" s="383"/>
      <c r="C6383" s="254"/>
      <c r="D6383" s="45"/>
      <c r="E6383" s="45"/>
      <c r="F6383" s="334"/>
    </row>
    <row r="6384" spans="1:6" x14ac:dyDescent="0.25">
      <c r="A6384" s="382"/>
      <c r="B6384" s="383"/>
      <c r="C6384" s="254"/>
      <c r="D6384" s="45"/>
      <c r="E6384" s="45"/>
      <c r="F6384" s="334"/>
    </row>
    <row r="6385" spans="1:6" x14ac:dyDescent="0.25">
      <c r="A6385" s="382"/>
      <c r="B6385" s="383"/>
      <c r="C6385" s="254"/>
      <c r="D6385" s="45"/>
      <c r="E6385" s="45"/>
      <c r="F6385" s="334"/>
    </row>
    <row r="6386" spans="1:6" x14ac:dyDescent="0.25">
      <c r="A6386" s="382"/>
      <c r="B6386" s="383"/>
      <c r="C6386" s="254"/>
      <c r="D6386" s="45"/>
      <c r="E6386" s="45"/>
      <c r="F6386" s="334"/>
    </row>
    <row r="6387" spans="1:6" x14ac:dyDescent="0.25">
      <c r="A6387" s="382"/>
      <c r="B6387" s="383"/>
      <c r="C6387" s="254"/>
      <c r="D6387" s="45"/>
      <c r="E6387" s="45"/>
      <c r="F6387" s="334"/>
    </row>
    <row r="6388" spans="1:6" x14ac:dyDescent="0.25">
      <c r="A6388" s="382"/>
      <c r="B6388" s="383"/>
      <c r="C6388" s="254"/>
      <c r="D6388" s="45"/>
      <c r="E6388" s="45"/>
      <c r="F6388" s="334"/>
    </row>
    <row r="6389" spans="1:6" x14ac:dyDescent="0.25">
      <c r="A6389" s="382"/>
      <c r="B6389" s="383"/>
      <c r="C6389" s="254"/>
      <c r="D6389" s="45"/>
      <c r="E6389" s="45"/>
      <c r="F6389" s="334"/>
    </row>
    <row r="6390" spans="1:6" x14ac:dyDescent="0.25">
      <c r="A6390" s="382"/>
      <c r="B6390" s="383"/>
      <c r="C6390" s="254"/>
      <c r="D6390" s="45"/>
      <c r="E6390" s="45"/>
      <c r="F6390" s="334"/>
    </row>
    <row r="6391" spans="1:6" x14ac:dyDescent="0.25">
      <c r="A6391" s="382"/>
      <c r="B6391" s="383"/>
      <c r="C6391" s="254"/>
      <c r="D6391" s="45"/>
      <c r="E6391" s="45"/>
      <c r="F6391" s="334"/>
    </row>
    <row r="6392" spans="1:6" x14ac:dyDescent="0.25">
      <c r="A6392" s="382"/>
      <c r="B6392" s="383"/>
      <c r="C6392" s="254"/>
      <c r="D6392" s="45"/>
      <c r="E6392" s="45"/>
      <c r="F6392" s="334"/>
    </row>
    <row r="6393" spans="1:6" x14ac:dyDescent="0.25">
      <c r="A6393" s="382"/>
      <c r="B6393" s="383"/>
      <c r="C6393" s="254"/>
      <c r="D6393" s="45"/>
      <c r="E6393" s="45"/>
      <c r="F6393" s="334"/>
    </row>
    <row r="6394" spans="1:6" x14ac:dyDescent="0.25">
      <c r="A6394" s="382"/>
      <c r="B6394" s="383"/>
      <c r="C6394" s="254"/>
      <c r="D6394" s="45"/>
      <c r="E6394" s="45"/>
      <c r="F6394" s="334"/>
    </row>
    <row r="6395" spans="1:6" x14ac:dyDescent="0.25">
      <c r="A6395" s="382"/>
      <c r="B6395" s="383"/>
      <c r="C6395" s="254"/>
      <c r="D6395" s="45"/>
      <c r="E6395" s="45"/>
      <c r="F6395" s="334"/>
    </row>
    <row r="6396" spans="1:6" x14ac:dyDescent="0.25">
      <c r="A6396" s="382"/>
      <c r="B6396" s="383"/>
      <c r="C6396" s="254"/>
      <c r="D6396" s="45"/>
      <c r="E6396" s="45"/>
      <c r="F6396" s="334"/>
    </row>
    <row r="6397" spans="1:6" x14ac:dyDescent="0.25">
      <c r="A6397" s="382"/>
      <c r="B6397" s="383"/>
      <c r="C6397" s="254"/>
      <c r="D6397" s="45"/>
      <c r="E6397" s="45"/>
      <c r="F6397" s="334"/>
    </row>
    <row r="6398" spans="1:6" x14ac:dyDescent="0.25">
      <c r="A6398" s="382"/>
      <c r="B6398" s="383"/>
      <c r="C6398" s="254"/>
      <c r="D6398" s="45"/>
      <c r="E6398" s="45"/>
      <c r="F6398" s="334"/>
    </row>
    <row r="6399" spans="1:6" x14ac:dyDescent="0.25">
      <c r="A6399" s="382"/>
      <c r="B6399" s="383"/>
      <c r="C6399" s="254"/>
      <c r="D6399" s="45"/>
      <c r="E6399" s="45"/>
      <c r="F6399" s="334"/>
    </row>
    <row r="6400" spans="1:6" x14ac:dyDescent="0.25">
      <c r="A6400" s="382"/>
      <c r="B6400" s="383"/>
      <c r="C6400" s="254"/>
      <c r="D6400" s="45"/>
      <c r="E6400" s="45"/>
      <c r="F6400" s="334"/>
    </row>
    <row r="6401" spans="1:6" x14ac:dyDescent="0.25">
      <c r="A6401" s="382"/>
      <c r="B6401" s="383"/>
      <c r="C6401" s="254"/>
      <c r="D6401" s="45"/>
      <c r="E6401" s="45"/>
      <c r="F6401" s="334"/>
    </row>
    <row r="6402" spans="1:6" x14ac:dyDescent="0.25">
      <c r="A6402" s="382"/>
      <c r="B6402" s="383"/>
      <c r="C6402" s="254"/>
      <c r="D6402" s="45"/>
      <c r="E6402" s="45"/>
      <c r="F6402" s="334"/>
    </row>
    <row r="6403" spans="1:6" x14ac:dyDescent="0.25">
      <c r="A6403" s="382"/>
      <c r="B6403" s="383"/>
      <c r="C6403" s="254"/>
      <c r="D6403" s="45"/>
      <c r="E6403" s="45"/>
      <c r="F6403" s="334"/>
    </row>
    <row r="6404" spans="1:6" x14ac:dyDescent="0.25">
      <c r="A6404" s="382"/>
      <c r="B6404" s="383"/>
      <c r="C6404" s="254"/>
      <c r="D6404" s="45"/>
      <c r="E6404" s="45"/>
      <c r="F6404" s="334"/>
    </row>
    <row r="6405" spans="1:6" x14ac:dyDescent="0.25">
      <c r="A6405" s="382"/>
      <c r="B6405" s="383"/>
      <c r="C6405" s="254"/>
      <c r="D6405" s="45"/>
      <c r="E6405" s="45"/>
      <c r="F6405" s="334"/>
    </row>
    <row r="6406" spans="1:6" x14ac:dyDescent="0.25">
      <c r="A6406" s="382"/>
      <c r="B6406" s="383"/>
      <c r="C6406" s="254"/>
      <c r="D6406" s="45"/>
      <c r="E6406" s="45"/>
      <c r="F6406" s="334"/>
    </row>
    <row r="6407" spans="1:6" x14ac:dyDescent="0.25">
      <c r="A6407" s="382"/>
      <c r="B6407" s="383"/>
      <c r="C6407" s="254"/>
      <c r="D6407" s="45"/>
      <c r="E6407" s="45"/>
      <c r="F6407" s="334"/>
    </row>
    <row r="6408" spans="1:6" x14ac:dyDescent="0.25">
      <c r="A6408" s="382"/>
      <c r="B6408" s="383"/>
      <c r="C6408" s="254"/>
      <c r="D6408" s="45"/>
      <c r="E6408" s="45"/>
      <c r="F6408" s="334"/>
    </row>
    <row r="6409" spans="1:6" x14ac:dyDescent="0.25">
      <c r="A6409" s="382"/>
      <c r="B6409" s="383"/>
      <c r="C6409" s="254"/>
      <c r="D6409" s="45"/>
      <c r="E6409" s="45"/>
      <c r="F6409" s="334"/>
    </row>
    <row r="6410" spans="1:6" x14ac:dyDescent="0.25">
      <c r="A6410" s="382"/>
      <c r="B6410" s="383"/>
      <c r="C6410" s="254"/>
      <c r="D6410" s="45"/>
      <c r="E6410" s="45"/>
      <c r="F6410" s="334"/>
    </row>
    <row r="6411" spans="1:6" x14ac:dyDescent="0.25">
      <c r="A6411" s="382"/>
      <c r="B6411" s="383"/>
      <c r="C6411" s="254"/>
      <c r="D6411" s="45"/>
      <c r="E6411" s="45"/>
      <c r="F6411" s="334"/>
    </row>
    <row r="6412" spans="1:6" x14ac:dyDescent="0.25">
      <c r="A6412" s="382"/>
      <c r="B6412" s="383"/>
      <c r="C6412" s="254"/>
      <c r="D6412" s="45"/>
      <c r="E6412" s="45"/>
      <c r="F6412" s="334"/>
    </row>
    <row r="6413" spans="1:6" x14ac:dyDescent="0.25">
      <c r="A6413" s="382"/>
      <c r="B6413" s="383"/>
      <c r="C6413" s="254"/>
      <c r="D6413" s="45"/>
      <c r="E6413" s="45"/>
      <c r="F6413" s="334"/>
    </row>
    <row r="6414" spans="1:6" x14ac:dyDescent="0.25">
      <c r="A6414" s="382"/>
      <c r="B6414" s="383"/>
      <c r="C6414" s="254"/>
      <c r="D6414" s="45"/>
      <c r="E6414" s="45"/>
      <c r="F6414" s="334"/>
    </row>
    <row r="6415" spans="1:6" x14ac:dyDescent="0.25">
      <c r="A6415" s="382"/>
      <c r="B6415" s="383"/>
      <c r="C6415" s="254"/>
      <c r="D6415" s="45"/>
      <c r="E6415" s="45"/>
      <c r="F6415" s="334"/>
    </row>
    <row r="6416" spans="1:6" x14ac:dyDescent="0.25">
      <c r="A6416" s="382"/>
      <c r="B6416" s="383"/>
      <c r="C6416" s="254"/>
      <c r="D6416" s="45"/>
      <c r="E6416" s="45"/>
      <c r="F6416" s="334"/>
    </row>
    <row r="6417" spans="1:6" x14ac:dyDescent="0.25">
      <c r="A6417" s="382"/>
      <c r="B6417" s="383"/>
      <c r="C6417" s="254"/>
      <c r="D6417" s="45"/>
      <c r="E6417" s="45"/>
      <c r="F6417" s="334"/>
    </row>
    <row r="6418" spans="1:6" x14ac:dyDescent="0.25">
      <c r="A6418" s="382"/>
      <c r="B6418" s="383"/>
      <c r="C6418" s="254"/>
      <c r="D6418" s="45"/>
      <c r="E6418" s="45"/>
      <c r="F6418" s="334"/>
    </row>
    <row r="6419" spans="1:6" x14ac:dyDescent="0.25">
      <c r="A6419" s="382"/>
      <c r="B6419" s="383"/>
      <c r="C6419" s="254"/>
      <c r="D6419" s="45"/>
      <c r="E6419" s="45"/>
      <c r="F6419" s="334"/>
    </row>
    <row r="6420" spans="1:6" x14ac:dyDescent="0.25">
      <c r="A6420" s="382"/>
      <c r="B6420" s="383"/>
      <c r="C6420" s="254"/>
      <c r="D6420" s="45"/>
      <c r="E6420" s="45"/>
      <c r="F6420" s="334"/>
    </row>
    <row r="6421" spans="1:6" x14ac:dyDescent="0.25">
      <c r="A6421" s="382"/>
      <c r="B6421" s="383"/>
      <c r="C6421" s="254"/>
      <c r="D6421" s="45"/>
      <c r="E6421" s="45"/>
      <c r="F6421" s="334"/>
    </row>
    <row r="6422" spans="1:6" x14ac:dyDescent="0.25">
      <c r="A6422" s="382"/>
      <c r="B6422" s="383"/>
      <c r="C6422" s="254"/>
      <c r="D6422" s="45"/>
      <c r="E6422" s="45"/>
      <c r="F6422" s="334"/>
    </row>
    <row r="6423" spans="1:6" x14ac:dyDescent="0.25">
      <c r="A6423" s="382"/>
      <c r="B6423" s="383"/>
      <c r="C6423" s="254"/>
      <c r="D6423" s="45"/>
      <c r="E6423" s="45"/>
      <c r="F6423" s="334"/>
    </row>
    <row r="6424" spans="1:6" x14ac:dyDescent="0.25">
      <c r="A6424" s="382"/>
      <c r="B6424" s="383"/>
      <c r="C6424" s="254"/>
      <c r="D6424" s="45"/>
      <c r="E6424" s="45"/>
      <c r="F6424" s="334"/>
    </row>
    <row r="6425" spans="1:6" x14ac:dyDescent="0.25">
      <c r="A6425" s="382"/>
      <c r="B6425" s="383"/>
      <c r="C6425" s="254"/>
      <c r="D6425" s="45"/>
      <c r="E6425" s="45"/>
      <c r="F6425" s="334"/>
    </row>
    <row r="6426" spans="1:6" x14ac:dyDescent="0.25">
      <c r="A6426" s="382"/>
      <c r="B6426" s="383"/>
      <c r="C6426" s="254"/>
      <c r="D6426" s="45"/>
      <c r="E6426" s="45"/>
      <c r="F6426" s="334"/>
    </row>
    <row r="6427" spans="1:6" x14ac:dyDescent="0.25">
      <c r="A6427" s="382"/>
      <c r="B6427" s="383"/>
      <c r="C6427" s="254"/>
      <c r="D6427" s="45"/>
      <c r="E6427" s="45"/>
      <c r="F6427" s="334"/>
    </row>
    <row r="6428" spans="1:6" x14ac:dyDescent="0.25">
      <c r="A6428" s="382"/>
      <c r="B6428" s="383"/>
      <c r="C6428" s="254"/>
      <c r="D6428" s="45"/>
      <c r="E6428" s="45"/>
      <c r="F6428" s="334"/>
    </row>
    <row r="6429" spans="1:6" x14ac:dyDescent="0.25">
      <c r="A6429" s="382"/>
      <c r="B6429" s="383"/>
      <c r="C6429" s="254"/>
      <c r="D6429" s="45"/>
      <c r="E6429" s="45"/>
      <c r="F6429" s="334"/>
    </row>
    <row r="6430" spans="1:6" x14ac:dyDescent="0.25">
      <c r="A6430" s="382"/>
      <c r="B6430" s="383"/>
      <c r="C6430" s="254"/>
      <c r="D6430" s="45"/>
      <c r="E6430" s="45"/>
      <c r="F6430" s="334"/>
    </row>
    <row r="6431" spans="1:6" x14ac:dyDescent="0.25">
      <c r="A6431" s="382"/>
      <c r="B6431" s="383"/>
      <c r="C6431" s="254"/>
      <c r="D6431" s="45"/>
      <c r="E6431" s="45"/>
      <c r="F6431" s="334"/>
    </row>
    <row r="6432" spans="1:6" x14ac:dyDescent="0.25">
      <c r="A6432" s="382"/>
      <c r="B6432" s="383"/>
      <c r="C6432" s="254"/>
      <c r="D6432" s="45"/>
      <c r="E6432" s="45"/>
      <c r="F6432" s="334"/>
    </row>
    <row r="6433" spans="1:6" x14ac:dyDescent="0.25">
      <c r="A6433" s="382"/>
      <c r="B6433" s="383"/>
      <c r="C6433" s="254"/>
      <c r="D6433" s="45"/>
      <c r="E6433" s="45"/>
      <c r="F6433" s="334"/>
    </row>
    <row r="6434" spans="1:6" x14ac:dyDescent="0.25">
      <c r="A6434" s="382"/>
      <c r="B6434" s="383"/>
      <c r="C6434" s="254"/>
      <c r="D6434" s="45"/>
      <c r="E6434" s="45"/>
      <c r="F6434" s="334"/>
    </row>
    <row r="6435" spans="1:6" x14ac:dyDescent="0.25">
      <c r="A6435" s="382"/>
      <c r="B6435" s="383"/>
      <c r="C6435" s="254"/>
      <c r="D6435" s="45"/>
      <c r="E6435" s="45"/>
      <c r="F6435" s="334"/>
    </row>
    <row r="6436" spans="1:6" x14ac:dyDescent="0.25">
      <c r="A6436" s="382"/>
      <c r="B6436" s="383"/>
      <c r="C6436" s="254"/>
      <c r="D6436" s="45"/>
      <c r="E6436" s="45"/>
      <c r="F6436" s="334"/>
    </row>
    <row r="6437" spans="1:6" x14ac:dyDescent="0.25">
      <c r="A6437" s="382"/>
      <c r="B6437" s="383"/>
      <c r="C6437" s="254"/>
      <c r="D6437" s="45"/>
      <c r="E6437" s="45"/>
      <c r="F6437" s="334"/>
    </row>
    <row r="6438" spans="1:6" x14ac:dyDescent="0.25">
      <c r="A6438" s="382"/>
      <c r="B6438" s="383"/>
      <c r="C6438" s="254"/>
      <c r="D6438" s="45"/>
      <c r="E6438" s="45"/>
      <c r="F6438" s="334"/>
    </row>
    <row r="6439" spans="1:6" x14ac:dyDescent="0.25">
      <c r="A6439" s="382"/>
      <c r="B6439" s="383"/>
      <c r="C6439" s="254"/>
      <c r="D6439" s="45"/>
      <c r="E6439" s="45"/>
      <c r="F6439" s="334"/>
    </row>
    <row r="6440" spans="1:6" x14ac:dyDescent="0.25">
      <c r="A6440" s="382"/>
      <c r="B6440" s="383"/>
      <c r="C6440" s="254"/>
      <c r="D6440" s="45"/>
      <c r="E6440" s="45"/>
      <c r="F6440" s="334"/>
    </row>
    <row r="6441" spans="1:6" x14ac:dyDescent="0.25">
      <c r="A6441" s="382"/>
      <c r="B6441" s="383"/>
      <c r="C6441" s="254"/>
      <c r="D6441" s="45"/>
      <c r="E6441" s="45"/>
      <c r="F6441" s="334"/>
    </row>
    <row r="6442" spans="1:6" x14ac:dyDescent="0.25">
      <c r="A6442" s="382"/>
      <c r="B6442" s="383"/>
      <c r="C6442" s="254"/>
      <c r="D6442" s="45"/>
      <c r="E6442" s="45"/>
      <c r="F6442" s="334"/>
    </row>
    <row r="6443" spans="1:6" x14ac:dyDescent="0.25">
      <c r="A6443" s="382"/>
      <c r="B6443" s="383"/>
      <c r="C6443" s="254"/>
      <c r="D6443" s="45"/>
      <c r="E6443" s="45"/>
      <c r="F6443" s="334"/>
    </row>
    <row r="6444" spans="1:6" x14ac:dyDescent="0.25">
      <c r="A6444" s="382"/>
      <c r="B6444" s="383"/>
      <c r="C6444" s="254"/>
      <c r="D6444" s="45"/>
      <c r="E6444" s="45"/>
      <c r="F6444" s="334"/>
    </row>
    <row r="6445" spans="1:6" x14ac:dyDescent="0.25">
      <c r="A6445" s="382"/>
      <c r="B6445" s="383"/>
      <c r="C6445" s="254"/>
      <c r="D6445" s="45"/>
      <c r="E6445" s="45"/>
      <c r="F6445" s="334"/>
    </row>
    <row r="6446" spans="1:6" x14ac:dyDescent="0.25">
      <c r="A6446" s="382"/>
      <c r="B6446" s="383"/>
      <c r="C6446" s="254"/>
      <c r="D6446" s="45"/>
      <c r="E6446" s="45"/>
      <c r="F6446" s="334"/>
    </row>
    <row r="6447" spans="1:6" x14ac:dyDescent="0.25">
      <c r="A6447" s="382"/>
      <c r="B6447" s="383"/>
      <c r="C6447" s="254"/>
      <c r="D6447" s="45"/>
      <c r="E6447" s="45"/>
      <c r="F6447" s="334"/>
    </row>
    <row r="6448" spans="1:6" x14ac:dyDescent="0.25">
      <c r="A6448" s="382"/>
      <c r="B6448" s="383"/>
      <c r="C6448" s="254"/>
      <c r="D6448" s="45"/>
      <c r="E6448" s="45"/>
      <c r="F6448" s="334"/>
    </row>
    <row r="6449" spans="1:6" x14ac:dyDescent="0.25">
      <c r="A6449" s="382"/>
      <c r="B6449" s="383"/>
      <c r="C6449" s="254"/>
      <c r="D6449" s="45"/>
      <c r="E6449" s="45"/>
      <c r="F6449" s="334"/>
    </row>
    <row r="6450" spans="1:6" x14ac:dyDescent="0.25">
      <c r="A6450" s="382"/>
      <c r="B6450" s="383"/>
      <c r="C6450" s="254"/>
      <c r="D6450" s="45"/>
      <c r="E6450" s="45"/>
      <c r="F6450" s="334"/>
    </row>
    <row r="6451" spans="1:6" x14ac:dyDescent="0.25">
      <c r="A6451" s="382"/>
      <c r="B6451" s="383"/>
      <c r="C6451" s="254"/>
      <c r="D6451" s="45"/>
      <c r="E6451" s="45"/>
      <c r="F6451" s="334"/>
    </row>
    <row r="6452" spans="1:6" x14ac:dyDescent="0.25">
      <c r="A6452" s="382"/>
      <c r="B6452" s="383"/>
      <c r="C6452" s="254"/>
      <c r="D6452" s="45"/>
      <c r="E6452" s="45"/>
      <c r="F6452" s="334"/>
    </row>
    <row r="6453" spans="1:6" x14ac:dyDescent="0.25">
      <c r="A6453" s="382"/>
      <c r="B6453" s="383"/>
      <c r="C6453" s="254"/>
      <c r="D6453" s="45"/>
      <c r="E6453" s="45"/>
      <c r="F6453" s="334"/>
    </row>
    <row r="6454" spans="1:6" x14ac:dyDescent="0.25">
      <c r="A6454" s="382"/>
      <c r="B6454" s="383"/>
      <c r="C6454" s="254"/>
      <c r="D6454" s="45"/>
      <c r="E6454" s="45"/>
      <c r="F6454" s="334"/>
    </row>
    <row r="6455" spans="1:6" x14ac:dyDescent="0.25">
      <c r="A6455" s="382"/>
      <c r="B6455" s="383"/>
      <c r="C6455" s="254"/>
      <c r="D6455" s="45"/>
      <c r="E6455" s="45"/>
      <c r="F6455" s="334"/>
    </row>
    <row r="6456" spans="1:6" x14ac:dyDescent="0.25">
      <c r="A6456" s="382"/>
      <c r="B6456" s="383"/>
      <c r="C6456" s="254"/>
      <c r="D6456" s="45"/>
      <c r="E6456" s="45"/>
      <c r="F6456" s="334"/>
    </row>
    <row r="6457" spans="1:6" x14ac:dyDescent="0.25">
      <c r="A6457" s="382"/>
      <c r="B6457" s="383"/>
      <c r="C6457" s="254"/>
      <c r="D6457" s="45"/>
      <c r="E6457" s="45"/>
      <c r="F6457" s="334"/>
    </row>
    <row r="6458" spans="1:6" x14ac:dyDescent="0.25">
      <c r="A6458" s="382"/>
      <c r="B6458" s="383"/>
      <c r="C6458" s="254"/>
      <c r="D6458" s="45"/>
      <c r="E6458" s="45"/>
      <c r="F6458" s="334"/>
    </row>
    <row r="6459" spans="1:6" x14ac:dyDescent="0.25">
      <c r="A6459" s="382"/>
      <c r="B6459" s="383"/>
      <c r="C6459" s="254"/>
      <c r="D6459" s="45"/>
      <c r="E6459" s="45"/>
      <c r="F6459" s="334"/>
    </row>
    <row r="6460" spans="1:6" x14ac:dyDescent="0.25">
      <c r="A6460" s="382"/>
      <c r="B6460" s="383"/>
      <c r="C6460" s="254"/>
      <c r="D6460" s="45"/>
      <c r="E6460" s="45"/>
      <c r="F6460" s="334"/>
    </row>
    <row r="6461" spans="1:6" x14ac:dyDescent="0.25">
      <c r="A6461" s="382"/>
      <c r="B6461" s="383"/>
      <c r="C6461" s="254"/>
      <c r="D6461" s="45"/>
      <c r="E6461" s="45"/>
      <c r="F6461" s="334"/>
    </row>
    <row r="6462" spans="1:6" x14ac:dyDescent="0.25">
      <c r="A6462" s="382"/>
      <c r="B6462" s="383"/>
      <c r="C6462" s="254"/>
      <c r="D6462" s="45"/>
      <c r="E6462" s="45"/>
      <c r="F6462" s="334"/>
    </row>
    <row r="6463" spans="1:6" x14ac:dyDescent="0.25">
      <c r="A6463" s="382"/>
      <c r="B6463" s="383"/>
      <c r="C6463" s="254"/>
      <c r="D6463" s="45"/>
      <c r="E6463" s="45"/>
      <c r="F6463" s="334"/>
    </row>
    <row r="6464" spans="1:6" x14ac:dyDescent="0.25">
      <c r="A6464" s="382"/>
      <c r="B6464" s="383"/>
      <c r="C6464" s="254"/>
      <c r="D6464" s="45"/>
      <c r="E6464" s="45"/>
      <c r="F6464" s="334"/>
    </row>
    <row r="6465" spans="1:6" x14ac:dyDescent="0.25">
      <c r="A6465" s="382"/>
      <c r="B6465" s="383"/>
      <c r="C6465" s="254"/>
      <c r="D6465" s="45"/>
      <c r="E6465" s="45"/>
      <c r="F6465" s="334"/>
    </row>
    <row r="6466" spans="1:6" x14ac:dyDescent="0.25">
      <c r="A6466" s="382"/>
      <c r="B6466" s="383"/>
      <c r="C6466" s="254"/>
      <c r="D6466" s="45"/>
      <c r="E6466" s="45"/>
      <c r="F6466" s="334"/>
    </row>
    <row r="6467" spans="1:6" x14ac:dyDescent="0.25">
      <c r="A6467" s="382"/>
      <c r="B6467" s="383"/>
      <c r="C6467" s="254"/>
      <c r="D6467" s="45"/>
      <c r="E6467" s="45"/>
      <c r="F6467" s="334"/>
    </row>
    <row r="6468" spans="1:6" x14ac:dyDescent="0.25">
      <c r="A6468" s="382"/>
      <c r="B6468" s="383"/>
      <c r="C6468" s="254"/>
      <c r="D6468" s="45"/>
      <c r="E6468" s="45"/>
      <c r="F6468" s="334"/>
    </row>
    <row r="6469" spans="1:6" x14ac:dyDescent="0.25">
      <c r="A6469" s="382"/>
      <c r="B6469" s="383"/>
      <c r="C6469" s="254"/>
      <c r="D6469" s="45"/>
      <c r="E6469" s="45"/>
      <c r="F6469" s="334"/>
    </row>
    <row r="6470" spans="1:6" x14ac:dyDescent="0.25">
      <c r="A6470" s="382"/>
      <c r="B6470" s="383"/>
      <c r="C6470" s="254"/>
      <c r="D6470" s="45"/>
      <c r="E6470" s="45"/>
      <c r="F6470" s="334"/>
    </row>
    <row r="6471" spans="1:6" x14ac:dyDescent="0.25">
      <c r="A6471" s="382"/>
      <c r="B6471" s="383"/>
      <c r="C6471" s="254"/>
      <c r="D6471" s="45"/>
      <c r="E6471" s="45"/>
      <c r="F6471" s="334"/>
    </row>
    <row r="6472" spans="1:6" x14ac:dyDescent="0.25">
      <c r="A6472" s="382"/>
      <c r="B6472" s="383"/>
      <c r="C6472" s="254"/>
      <c r="D6472" s="45"/>
      <c r="E6472" s="45"/>
      <c r="F6472" s="334"/>
    </row>
    <row r="6473" spans="1:6" x14ac:dyDescent="0.25">
      <c r="A6473" s="382"/>
      <c r="B6473" s="383"/>
      <c r="C6473" s="254"/>
      <c r="D6473" s="45"/>
      <c r="E6473" s="45"/>
      <c r="F6473" s="334"/>
    </row>
    <row r="6474" spans="1:6" x14ac:dyDescent="0.25">
      <c r="A6474" s="382"/>
      <c r="B6474" s="383"/>
      <c r="C6474" s="254"/>
      <c r="D6474" s="45"/>
      <c r="E6474" s="45"/>
      <c r="F6474" s="334"/>
    </row>
    <row r="6475" spans="1:6" x14ac:dyDescent="0.25">
      <c r="A6475" s="382"/>
      <c r="B6475" s="383"/>
      <c r="C6475" s="254"/>
      <c r="D6475" s="45"/>
      <c r="E6475" s="45"/>
      <c r="F6475" s="334"/>
    </row>
    <row r="6476" spans="1:6" x14ac:dyDescent="0.25">
      <c r="A6476" s="382"/>
      <c r="B6476" s="383"/>
      <c r="C6476" s="254"/>
      <c r="D6476" s="45"/>
      <c r="E6476" s="45"/>
      <c r="F6476" s="334"/>
    </row>
    <row r="6477" spans="1:6" x14ac:dyDescent="0.25">
      <c r="A6477" s="382"/>
      <c r="B6477" s="383"/>
      <c r="C6477" s="254"/>
      <c r="D6477" s="45"/>
      <c r="E6477" s="45"/>
      <c r="F6477" s="334"/>
    </row>
    <row r="6478" spans="1:6" x14ac:dyDescent="0.25">
      <c r="A6478" s="382"/>
      <c r="B6478" s="383"/>
      <c r="C6478" s="254"/>
      <c r="D6478" s="45"/>
      <c r="E6478" s="45"/>
      <c r="F6478" s="334"/>
    </row>
    <row r="6479" spans="1:6" x14ac:dyDescent="0.25">
      <c r="A6479" s="382"/>
      <c r="B6479" s="383"/>
      <c r="C6479" s="254"/>
      <c r="D6479" s="45"/>
      <c r="E6479" s="45"/>
      <c r="F6479" s="334"/>
    </row>
    <row r="6480" spans="1:6" x14ac:dyDescent="0.25">
      <c r="A6480" s="382"/>
      <c r="B6480" s="383"/>
      <c r="C6480" s="254"/>
      <c r="D6480" s="45"/>
      <c r="E6480" s="45"/>
      <c r="F6480" s="334"/>
    </row>
    <row r="6481" spans="1:6" x14ac:dyDescent="0.25">
      <c r="A6481" s="382"/>
      <c r="B6481" s="383"/>
      <c r="C6481" s="254"/>
      <c r="D6481" s="45"/>
      <c r="E6481" s="45"/>
      <c r="F6481" s="334"/>
    </row>
    <row r="6482" spans="1:6" x14ac:dyDescent="0.25">
      <c r="A6482" s="382"/>
      <c r="B6482" s="383"/>
      <c r="C6482" s="254"/>
      <c r="D6482" s="45"/>
      <c r="E6482" s="45"/>
      <c r="F6482" s="334"/>
    </row>
    <row r="6483" spans="1:6" x14ac:dyDescent="0.25">
      <c r="A6483" s="382"/>
      <c r="B6483" s="383"/>
      <c r="C6483" s="254"/>
      <c r="D6483" s="45"/>
      <c r="E6483" s="45"/>
      <c r="F6483" s="334"/>
    </row>
    <row r="6484" spans="1:6" x14ac:dyDescent="0.25">
      <c r="A6484" s="382"/>
      <c r="B6484" s="383"/>
      <c r="C6484" s="254"/>
      <c r="D6484" s="45"/>
      <c r="E6484" s="45"/>
      <c r="F6484" s="334"/>
    </row>
    <row r="6485" spans="1:6" x14ac:dyDescent="0.25">
      <c r="A6485" s="382"/>
      <c r="B6485" s="383"/>
      <c r="C6485" s="254"/>
      <c r="D6485" s="45"/>
      <c r="E6485" s="45"/>
      <c r="F6485" s="334"/>
    </row>
    <row r="6486" spans="1:6" x14ac:dyDescent="0.25">
      <c r="A6486" s="382"/>
      <c r="B6486" s="383"/>
      <c r="C6486" s="254"/>
      <c r="D6486" s="45"/>
      <c r="E6486" s="45"/>
      <c r="F6486" s="334"/>
    </row>
    <row r="6487" spans="1:6" x14ac:dyDescent="0.25">
      <c r="A6487" s="382"/>
      <c r="B6487" s="383"/>
      <c r="C6487" s="254"/>
      <c r="D6487" s="45"/>
      <c r="E6487" s="45"/>
      <c r="F6487" s="334"/>
    </row>
    <row r="6488" spans="1:6" x14ac:dyDescent="0.25">
      <c r="A6488" s="382"/>
      <c r="B6488" s="383"/>
      <c r="C6488" s="254"/>
      <c r="D6488" s="45"/>
      <c r="E6488" s="45"/>
      <c r="F6488" s="334"/>
    </row>
    <row r="6489" spans="1:6" x14ac:dyDescent="0.25">
      <c r="A6489" s="382"/>
      <c r="B6489" s="383"/>
      <c r="C6489" s="254"/>
      <c r="D6489" s="45"/>
      <c r="E6489" s="45"/>
      <c r="F6489" s="334"/>
    </row>
    <row r="6490" spans="1:6" x14ac:dyDescent="0.25">
      <c r="A6490" s="382"/>
      <c r="B6490" s="383"/>
      <c r="C6490" s="254"/>
      <c r="D6490" s="45"/>
      <c r="E6490" s="45"/>
      <c r="F6490" s="334"/>
    </row>
    <row r="6491" spans="1:6" x14ac:dyDescent="0.25">
      <c r="A6491" s="382"/>
      <c r="B6491" s="383"/>
      <c r="C6491" s="254"/>
      <c r="D6491" s="45"/>
      <c r="E6491" s="45"/>
      <c r="F6491" s="334"/>
    </row>
    <row r="6492" spans="1:6" x14ac:dyDescent="0.25">
      <c r="A6492" s="382"/>
      <c r="B6492" s="383"/>
      <c r="C6492" s="254"/>
      <c r="D6492" s="45"/>
      <c r="E6492" s="45"/>
      <c r="F6492" s="334"/>
    </row>
    <row r="6493" spans="1:6" x14ac:dyDescent="0.25">
      <c r="A6493" s="382"/>
      <c r="B6493" s="383"/>
      <c r="C6493" s="254"/>
      <c r="D6493" s="45"/>
      <c r="E6493" s="45"/>
      <c r="F6493" s="334"/>
    </row>
    <row r="6494" spans="1:6" x14ac:dyDescent="0.25">
      <c r="A6494" s="382"/>
      <c r="B6494" s="383"/>
      <c r="C6494" s="254"/>
      <c r="D6494" s="45"/>
      <c r="E6494" s="45"/>
      <c r="F6494" s="334"/>
    </row>
    <row r="6495" spans="1:6" x14ac:dyDescent="0.25">
      <c r="A6495" s="382"/>
      <c r="B6495" s="383"/>
      <c r="C6495" s="254"/>
      <c r="D6495" s="45"/>
      <c r="E6495" s="45"/>
      <c r="F6495" s="334"/>
    </row>
    <row r="6496" spans="1:6" x14ac:dyDescent="0.25">
      <c r="A6496" s="382"/>
      <c r="B6496" s="383"/>
      <c r="C6496" s="254"/>
      <c r="D6496" s="45"/>
      <c r="E6496" s="45"/>
      <c r="F6496" s="334"/>
    </row>
    <row r="6497" spans="1:6" x14ac:dyDescent="0.25">
      <c r="A6497" s="382"/>
      <c r="B6497" s="383"/>
      <c r="C6497" s="254"/>
      <c r="D6497" s="45"/>
      <c r="E6497" s="45"/>
      <c r="F6497" s="334"/>
    </row>
    <row r="6498" spans="1:6" x14ac:dyDescent="0.25">
      <c r="A6498" s="382"/>
      <c r="B6498" s="383"/>
      <c r="C6498" s="254"/>
      <c r="D6498" s="45"/>
      <c r="E6498" s="45"/>
      <c r="F6498" s="334"/>
    </row>
    <row r="6499" spans="1:6" x14ac:dyDescent="0.25">
      <c r="A6499" s="382"/>
      <c r="B6499" s="383"/>
      <c r="C6499" s="254"/>
      <c r="D6499" s="45"/>
      <c r="E6499" s="45"/>
      <c r="F6499" s="334"/>
    </row>
    <row r="6500" spans="1:6" x14ac:dyDescent="0.25">
      <c r="A6500" s="382"/>
      <c r="B6500" s="383"/>
      <c r="C6500" s="254"/>
      <c r="D6500" s="45"/>
      <c r="E6500" s="45"/>
      <c r="F6500" s="334"/>
    </row>
    <row r="6501" spans="1:6" x14ac:dyDescent="0.25">
      <c r="A6501" s="382"/>
      <c r="B6501" s="383"/>
      <c r="C6501" s="254"/>
      <c r="D6501" s="45"/>
      <c r="E6501" s="45"/>
      <c r="F6501" s="334"/>
    </row>
    <row r="6502" spans="1:6" x14ac:dyDescent="0.25">
      <c r="A6502" s="382"/>
      <c r="B6502" s="383"/>
      <c r="C6502" s="254"/>
      <c r="D6502" s="45"/>
      <c r="E6502" s="45"/>
      <c r="F6502" s="334"/>
    </row>
    <row r="6503" spans="1:6" x14ac:dyDescent="0.25">
      <c r="A6503" s="382"/>
      <c r="B6503" s="383"/>
      <c r="C6503" s="254"/>
      <c r="D6503" s="45"/>
      <c r="E6503" s="45"/>
      <c r="F6503" s="334"/>
    </row>
    <row r="6504" spans="1:6" x14ac:dyDescent="0.25">
      <c r="A6504" s="382"/>
      <c r="B6504" s="383"/>
      <c r="C6504" s="254"/>
      <c r="D6504" s="45"/>
      <c r="E6504" s="45"/>
      <c r="F6504" s="334"/>
    </row>
    <row r="6505" spans="1:6" x14ac:dyDescent="0.25">
      <c r="A6505" s="382"/>
      <c r="B6505" s="383"/>
      <c r="C6505" s="254"/>
      <c r="D6505" s="45"/>
      <c r="E6505" s="45"/>
      <c r="F6505" s="334"/>
    </row>
    <row r="6506" spans="1:6" x14ac:dyDescent="0.25">
      <c r="A6506" s="382"/>
      <c r="B6506" s="383"/>
      <c r="C6506" s="254"/>
      <c r="D6506" s="45"/>
      <c r="E6506" s="45"/>
      <c r="F6506" s="334"/>
    </row>
    <row r="6507" spans="1:6" x14ac:dyDescent="0.25">
      <c r="A6507" s="382"/>
      <c r="B6507" s="383"/>
      <c r="C6507" s="254"/>
      <c r="D6507" s="45"/>
      <c r="E6507" s="45"/>
      <c r="F6507" s="334"/>
    </row>
    <row r="6508" spans="1:6" x14ac:dyDescent="0.25">
      <c r="A6508" s="382"/>
      <c r="B6508" s="383"/>
      <c r="C6508" s="254"/>
      <c r="D6508" s="45"/>
      <c r="E6508" s="45"/>
      <c r="F6508" s="334"/>
    </row>
    <row r="6509" spans="1:6" x14ac:dyDescent="0.25">
      <c r="A6509" s="382"/>
      <c r="B6509" s="383"/>
      <c r="C6509" s="254"/>
      <c r="D6509" s="45"/>
      <c r="E6509" s="45"/>
      <c r="F6509" s="334"/>
    </row>
    <row r="6510" spans="1:6" x14ac:dyDescent="0.25">
      <c r="A6510" s="382"/>
      <c r="B6510" s="383"/>
      <c r="C6510" s="254"/>
      <c r="D6510" s="45"/>
      <c r="E6510" s="45"/>
      <c r="F6510" s="334"/>
    </row>
    <row r="6511" spans="1:6" x14ac:dyDescent="0.25">
      <c r="A6511" s="382"/>
      <c r="B6511" s="383"/>
      <c r="C6511" s="254"/>
      <c r="D6511" s="45"/>
      <c r="E6511" s="45"/>
      <c r="F6511" s="334"/>
    </row>
    <row r="6512" spans="1:6" x14ac:dyDescent="0.25">
      <c r="A6512" s="382"/>
      <c r="B6512" s="383"/>
      <c r="C6512" s="254"/>
      <c r="D6512" s="45"/>
      <c r="E6512" s="45"/>
      <c r="F6512" s="334"/>
    </row>
    <row r="6513" spans="1:6" x14ac:dyDescent="0.25">
      <c r="A6513" s="382"/>
      <c r="B6513" s="383"/>
      <c r="C6513" s="254"/>
      <c r="D6513" s="45"/>
      <c r="E6513" s="45"/>
      <c r="F6513" s="334"/>
    </row>
    <row r="6514" spans="1:6" x14ac:dyDescent="0.25">
      <c r="A6514" s="382"/>
      <c r="B6514" s="383"/>
      <c r="C6514" s="254"/>
      <c r="D6514" s="45"/>
      <c r="E6514" s="45"/>
      <c r="F6514" s="334"/>
    </row>
    <row r="6515" spans="1:6" x14ac:dyDescent="0.25">
      <c r="A6515" s="382"/>
      <c r="B6515" s="383"/>
      <c r="C6515" s="254"/>
      <c r="D6515" s="45"/>
      <c r="E6515" s="45"/>
      <c r="F6515" s="334"/>
    </row>
    <row r="6516" spans="1:6" x14ac:dyDescent="0.25">
      <c r="A6516" s="382"/>
      <c r="B6516" s="383"/>
      <c r="C6516" s="254"/>
      <c r="D6516" s="45"/>
      <c r="E6516" s="45"/>
      <c r="F6516" s="334"/>
    </row>
    <row r="6517" spans="1:6" x14ac:dyDescent="0.25">
      <c r="A6517" s="382"/>
      <c r="B6517" s="383"/>
      <c r="C6517" s="254"/>
      <c r="D6517" s="45"/>
      <c r="E6517" s="45"/>
      <c r="F6517" s="334"/>
    </row>
    <row r="6518" spans="1:6" x14ac:dyDescent="0.25">
      <c r="A6518" s="382"/>
      <c r="B6518" s="383"/>
      <c r="C6518" s="254"/>
      <c r="D6518" s="45"/>
      <c r="E6518" s="45"/>
      <c r="F6518" s="334"/>
    </row>
    <row r="6519" spans="1:6" x14ac:dyDescent="0.25">
      <c r="A6519" s="382"/>
      <c r="B6519" s="383"/>
      <c r="C6519" s="254"/>
      <c r="D6519" s="45"/>
      <c r="E6519" s="45"/>
      <c r="F6519" s="334"/>
    </row>
    <row r="6520" spans="1:6" x14ac:dyDescent="0.25">
      <c r="A6520" s="382"/>
      <c r="B6520" s="383"/>
      <c r="C6520" s="254"/>
      <c r="D6520" s="45"/>
      <c r="E6520" s="45"/>
      <c r="F6520" s="334"/>
    </row>
    <row r="6521" spans="1:6" x14ac:dyDescent="0.25">
      <c r="A6521" s="382"/>
      <c r="B6521" s="383"/>
      <c r="C6521" s="254"/>
      <c r="D6521" s="45"/>
      <c r="E6521" s="45"/>
      <c r="F6521" s="334"/>
    </row>
    <row r="6522" spans="1:6" x14ac:dyDescent="0.25">
      <c r="A6522" s="382"/>
      <c r="B6522" s="383"/>
      <c r="C6522" s="254"/>
      <c r="D6522" s="45"/>
      <c r="E6522" s="45"/>
      <c r="F6522" s="334"/>
    </row>
    <row r="6523" spans="1:6" x14ac:dyDescent="0.25">
      <c r="A6523" s="382"/>
      <c r="B6523" s="383"/>
      <c r="C6523" s="254"/>
      <c r="D6523" s="45"/>
      <c r="E6523" s="45"/>
      <c r="F6523" s="334"/>
    </row>
    <row r="6524" spans="1:6" x14ac:dyDescent="0.25">
      <c r="A6524" s="382"/>
      <c r="B6524" s="383"/>
      <c r="C6524" s="254"/>
      <c r="D6524" s="45"/>
      <c r="E6524" s="45"/>
      <c r="F6524" s="334"/>
    </row>
    <row r="6525" spans="1:6" x14ac:dyDescent="0.25">
      <c r="A6525" s="382"/>
      <c r="B6525" s="383"/>
      <c r="C6525" s="254"/>
      <c r="D6525" s="45"/>
      <c r="E6525" s="45"/>
      <c r="F6525" s="334"/>
    </row>
    <row r="6526" spans="1:6" x14ac:dyDescent="0.25">
      <c r="A6526" s="382"/>
      <c r="B6526" s="383"/>
      <c r="C6526" s="254"/>
      <c r="D6526" s="45"/>
      <c r="E6526" s="45"/>
      <c r="F6526" s="334"/>
    </row>
    <row r="6527" spans="1:6" x14ac:dyDescent="0.25">
      <c r="A6527" s="382"/>
      <c r="B6527" s="383"/>
      <c r="C6527" s="254"/>
      <c r="D6527" s="45"/>
      <c r="E6527" s="45"/>
      <c r="F6527" s="334"/>
    </row>
    <row r="6528" spans="1:6" x14ac:dyDescent="0.25">
      <c r="A6528" s="382"/>
      <c r="B6528" s="383"/>
      <c r="C6528" s="254"/>
      <c r="D6528" s="45"/>
      <c r="E6528" s="45"/>
      <c r="F6528" s="334"/>
    </row>
    <row r="6529" spans="1:6" x14ac:dyDescent="0.25">
      <c r="A6529" s="382"/>
      <c r="B6529" s="383"/>
      <c r="C6529" s="254"/>
      <c r="D6529" s="45"/>
      <c r="E6529" s="45"/>
      <c r="F6529" s="334"/>
    </row>
    <row r="6530" spans="1:6" x14ac:dyDescent="0.25">
      <c r="A6530" s="382"/>
      <c r="B6530" s="383"/>
      <c r="C6530" s="254"/>
      <c r="D6530" s="45"/>
      <c r="E6530" s="45"/>
      <c r="F6530" s="334"/>
    </row>
    <row r="6531" spans="1:6" x14ac:dyDescent="0.25">
      <c r="A6531" s="382"/>
      <c r="B6531" s="383"/>
      <c r="C6531" s="254"/>
      <c r="D6531" s="45"/>
      <c r="E6531" s="45"/>
      <c r="F6531" s="334"/>
    </row>
    <row r="6532" spans="1:6" x14ac:dyDescent="0.25">
      <c r="A6532" s="382"/>
      <c r="B6532" s="383"/>
      <c r="C6532" s="254"/>
      <c r="D6532" s="45"/>
      <c r="E6532" s="45"/>
      <c r="F6532" s="334"/>
    </row>
    <row r="6533" spans="1:6" x14ac:dyDescent="0.25">
      <c r="A6533" s="382"/>
      <c r="B6533" s="383"/>
      <c r="C6533" s="254"/>
      <c r="D6533" s="45"/>
      <c r="E6533" s="45"/>
      <c r="F6533" s="334"/>
    </row>
    <row r="6534" spans="1:6" x14ac:dyDescent="0.25">
      <c r="A6534" s="382"/>
      <c r="B6534" s="383"/>
      <c r="C6534" s="254"/>
      <c r="D6534" s="45"/>
      <c r="E6534" s="45"/>
      <c r="F6534" s="334"/>
    </row>
    <row r="6535" spans="1:6" x14ac:dyDescent="0.25">
      <c r="A6535" s="382"/>
      <c r="B6535" s="383"/>
      <c r="C6535" s="254"/>
      <c r="D6535" s="45"/>
      <c r="E6535" s="45"/>
      <c r="F6535" s="334"/>
    </row>
    <row r="6536" spans="1:6" x14ac:dyDescent="0.25">
      <c r="A6536" s="382"/>
      <c r="B6536" s="383"/>
      <c r="C6536" s="254"/>
      <c r="D6536" s="45"/>
      <c r="E6536" s="45"/>
      <c r="F6536" s="334"/>
    </row>
    <row r="6537" spans="1:6" x14ac:dyDescent="0.25">
      <c r="A6537" s="382"/>
      <c r="B6537" s="383"/>
      <c r="C6537" s="254"/>
      <c r="D6537" s="45"/>
      <c r="E6537" s="45"/>
      <c r="F6537" s="334"/>
    </row>
    <row r="6538" spans="1:6" x14ac:dyDescent="0.25">
      <c r="A6538" s="382"/>
      <c r="B6538" s="383"/>
      <c r="C6538" s="254"/>
      <c r="D6538" s="45"/>
      <c r="E6538" s="45"/>
      <c r="F6538" s="334"/>
    </row>
    <row r="6539" spans="1:6" x14ac:dyDescent="0.25">
      <c r="A6539" s="382"/>
      <c r="B6539" s="383"/>
      <c r="C6539" s="254"/>
      <c r="D6539" s="45"/>
      <c r="E6539" s="45"/>
      <c r="F6539" s="334"/>
    </row>
    <row r="6540" spans="1:6" x14ac:dyDescent="0.25">
      <c r="A6540" s="382"/>
      <c r="B6540" s="383"/>
      <c r="C6540" s="254"/>
      <c r="D6540" s="45"/>
      <c r="E6540" s="45"/>
      <c r="F6540" s="334"/>
    </row>
    <row r="6541" spans="1:6" x14ac:dyDescent="0.25">
      <c r="A6541" s="382"/>
      <c r="B6541" s="383"/>
      <c r="C6541" s="254"/>
      <c r="D6541" s="45"/>
      <c r="E6541" s="45"/>
      <c r="F6541" s="334"/>
    </row>
    <row r="6542" spans="1:6" x14ac:dyDescent="0.25">
      <c r="A6542" s="382"/>
      <c r="B6542" s="383"/>
      <c r="C6542" s="254"/>
      <c r="D6542" s="45"/>
      <c r="E6542" s="45"/>
      <c r="F6542" s="334"/>
    </row>
    <row r="6543" spans="1:6" x14ac:dyDescent="0.25">
      <c r="A6543" s="382"/>
      <c r="B6543" s="383"/>
      <c r="C6543" s="254"/>
      <c r="D6543" s="45"/>
      <c r="E6543" s="45"/>
      <c r="F6543" s="334"/>
    </row>
    <row r="6544" spans="1:6" x14ac:dyDescent="0.25">
      <c r="A6544" s="382"/>
      <c r="B6544" s="383"/>
      <c r="C6544" s="254"/>
      <c r="D6544" s="45"/>
      <c r="E6544" s="45"/>
      <c r="F6544" s="334"/>
    </row>
    <row r="6545" spans="1:6" x14ac:dyDescent="0.25">
      <c r="A6545" s="382"/>
      <c r="B6545" s="383"/>
      <c r="C6545" s="254"/>
      <c r="D6545" s="45"/>
      <c r="E6545" s="45"/>
      <c r="F6545" s="334"/>
    </row>
    <row r="6546" spans="1:6" x14ac:dyDescent="0.25">
      <c r="A6546" s="382"/>
      <c r="B6546" s="383"/>
      <c r="C6546" s="254"/>
      <c r="D6546" s="45"/>
      <c r="E6546" s="45"/>
      <c r="F6546" s="334"/>
    </row>
    <row r="6547" spans="1:6" x14ac:dyDescent="0.25">
      <c r="A6547" s="382"/>
      <c r="B6547" s="383"/>
      <c r="C6547" s="254"/>
      <c r="D6547" s="45"/>
      <c r="E6547" s="45"/>
      <c r="F6547" s="334"/>
    </row>
    <row r="6548" spans="1:6" x14ac:dyDescent="0.25">
      <c r="A6548" s="382"/>
      <c r="B6548" s="383"/>
      <c r="C6548" s="254"/>
      <c r="D6548" s="45"/>
      <c r="E6548" s="45"/>
      <c r="F6548" s="334"/>
    </row>
    <row r="6549" spans="1:6" x14ac:dyDescent="0.25">
      <c r="A6549" s="382"/>
      <c r="B6549" s="383"/>
      <c r="C6549" s="254"/>
      <c r="D6549" s="45"/>
      <c r="E6549" s="45"/>
      <c r="F6549" s="334"/>
    </row>
    <row r="6550" spans="1:6" x14ac:dyDescent="0.25">
      <c r="A6550" s="382"/>
      <c r="B6550" s="383"/>
      <c r="C6550" s="254"/>
      <c r="D6550" s="45"/>
      <c r="E6550" s="45"/>
      <c r="F6550" s="334"/>
    </row>
    <row r="6551" spans="1:6" x14ac:dyDescent="0.25">
      <c r="A6551" s="382"/>
      <c r="B6551" s="383"/>
      <c r="C6551" s="254"/>
      <c r="D6551" s="45"/>
      <c r="E6551" s="45"/>
      <c r="F6551" s="334"/>
    </row>
    <row r="6552" spans="1:6" x14ac:dyDescent="0.25">
      <c r="A6552" s="382"/>
      <c r="B6552" s="383"/>
      <c r="C6552" s="254"/>
      <c r="D6552" s="45"/>
      <c r="E6552" s="45"/>
      <c r="F6552" s="334"/>
    </row>
    <row r="6553" spans="1:6" x14ac:dyDescent="0.25">
      <c r="A6553" s="382"/>
      <c r="B6553" s="383"/>
      <c r="C6553" s="254"/>
      <c r="D6553" s="45"/>
      <c r="E6553" s="45"/>
      <c r="F6553" s="334"/>
    </row>
    <row r="6554" spans="1:6" x14ac:dyDescent="0.25">
      <c r="A6554" s="382"/>
      <c r="B6554" s="383"/>
      <c r="C6554" s="254"/>
      <c r="D6554" s="45"/>
      <c r="E6554" s="45"/>
      <c r="F6554" s="334"/>
    </row>
    <row r="6555" spans="1:6" x14ac:dyDescent="0.25">
      <c r="A6555" s="382"/>
      <c r="B6555" s="383"/>
      <c r="C6555" s="254"/>
      <c r="D6555" s="45"/>
      <c r="E6555" s="45"/>
      <c r="F6555" s="334"/>
    </row>
    <row r="6556" spans="1:6" x14ac:dyDescent="0.25">
      <c r="A6556" s="382"/>
      <c r="B6556" s="383"/>
      <c r="C6556" s="254"/>
      <c r="D6556" s="45"/>
      <c r="E6556" s="45"/>
      <c r="F6556" s="334"/>
    </row>
    <row r="6557" spans="1:6" x14ac:dyDescent="0.25">
      <c r="A6557" s="382"/>
      <c r="B6557" s="383"/>
      <c r="C6557" s="254"/>
      <c r="D6557" s="45"/>
      <c r="E6557" s="45"/>
      <c r="F6557" s="334"/>
    </row>
    <row r="6558" spans="1:6" x14ac:dyDescent="0.25">
      <c r="A6558" s="382"/>
      <c r="B6558" s="383"/>
      <c r="C6558" s="254"/>
      <c r="D6558" s="45"/>
      <c r="E6558" s="45"/>
      <c r="F6558" s="334"/>
    </row>
    <row r="6559" spans="1:6" x14ac:dyDescent="0.25">
      <c r="A6559" s="382"/>
      <c r="B6559" s="383"/>
      <c r="C6559" s="254"/>
      <c r="D6559" s="45"/>
      <c r="E6559" s="45"/>
      <c r="F6559" s="334"/>
    </row>
    <row r="6560" spans="1:6" x14ac:dyDescent="0.25">
      <c r="A6560" s="382"/>
      <c r="B6560" s="383"/>
      <c r="C6560" s="254"/>
      <c r="D6560" s="45"/>
      <c r="E6560" s="45"/>
      <c r="F6560" s="334"/>
    </row>
    <row r="6561" spans="1:6" x14ac:dyDescent="0.25">
      <c r="A6561" s="382"/>
      <c r="B6561" s="383"/>
      <c r="C6561" s="254"/>
      <c r="D6561" s="45"/>
      <c r="E6561" s="45"/>
      <c r="F6561" s="334"/>
    </row>
    <row r="6562" spans="1:6" x14ac:dyDescent="0.25">
      <c r="A6562" s="382"/>
      <c r="B6562" s="383"/>
      <c r="C6562" s="254"/>
      <c r="D6562" s="45"/>
      <c r="E6562" s="45"/>
      <c r="F6562" s="334"/>
    </row>
    <row r="6563" spans="1:6" x14ac:dyDescent="0.25">
      <c r="A6563" s="382"/>
      <c r="B6563" s="383"/>
      <c r="C6563" s="254"/>
      <c r="D6563" s="45"/>
      <c r="E6563" s="45"/>
      <c r="F6563" s="334"/>
    </row>
    <row r="6564" spans="1:6" x14ac:dyDescent="0.25">
      <c r="A6564" s="382"/>
      <c r="B6564" s="383"/>
      <c r="C6564" s="254"/>
      <c r="D6564" s="45"/>
      <c r="E6564" s="45"/>
      <c r="F6564" s="334"/>
    </row>
    <row r="6565" spans="1:6" x14ac:dyDescent="0.25">
      <c r="A6565" s="382"/>
      <c r="B6565" s="383"/>
      <c r="C6565" s="254"/>
      <c r="D6565" s="45"/>
      <c r="E6565" s="45"/>
      <c r="F6565" s="334"/>
    </row>
    <row r="6566" spans="1:6" x14ac:dyDescent="0.25">
      <c r="A6566" s="382"/>
      <c r="B6566" s="383"/>
      <c r="C6566" s="254"/>
      <c r="D6566" s="45"/>
      <c r="E6566" s="45"/>
      <c r="F6566" s="334"/>
    </row>
    <row r="6567" spans="1:6" x14ac:dyDescent="0.25">
      <c r="A6567" s="382"/>
      <c r="B6567" s="383"/>
      <c r="C6567" s="254"/>
      <c r="D6567" s="45"/>
      <c r="E6567" s="45"/>
      <c r="F6567" s="334"/>
    </row>
    <row r="6568" spans="1:6" x14ac:dyDescent="0.25">
      <c r="A6568" s="382"/>
      <c r="B6568" s="383"/>
      <c r="C6568" s="254"/>
      <c r="D6568" s="45"/>
      <c r="E6568" s="45"/>
      <c r="F6568" s="334"/>
    </row>
    <row r="6569" spans="1:6" x14ac:dyDescent="0.25">
      <c r="A6569" s="382"/>
      <c r="B6569" s="383"/>
      <c r="C6569" s="254"/>
      <c r="D6569" s="45"/>
      <c r="E6569" s="45"/>
      <c r="F6569" s="334"/>
    </row>
    <row r="6570" spans="1:6" x14ac:dyDescent="0.25">
      <c r="A6570" s="382"/>
      <c r="B6570" s="383"/>
      <c r="C6570" s="254"/>
      <c r="D6570" s="45"/>
      <c r="E6570" s="45"/>
      <c r="F6570" s="334"/>
    </row>
    <row r="6571" spans="1:6" x14ac:dyDescent="0.25">
      <c r="A6571" s="382"/>
      <c r="B6571" s="383"/>
      <c r="C6571" s="254"/>
      <c r="D6571" s="45"/>
      <c r="E6571" s="45"/>
      <c r="F6571" s="334"/>
    </row>
    <row r="6572" spans="1:6" x14ac:dyDescent="0.25">
      <c r="A6572" s="382"/>
      <c r="B6572" s="383"/>
      <c r="C6572" s="254"/>
      <c r="D6572" s="45"/>
      <c r="E6572" s="45"/>
      <c r="F6572" s="334"/>
    </row>
    <row r="6573" spans="1:6" x14ac:dyDescent="0.25">
      <c r="A6573" s="382"/>
      <c r="B6573" s="383"/>
      <c r="C6573" s="254"/>
      <c r="D6573" s="45"/>
      <c r="E6573" s="45"/>
      <c r="F6573" s="334"/>
    </row>
    <row r="6574" spans="1:6" x14ac:dyDescent="0.25">
      <c r="A6574" s="382"/>
      <c r="B6574" s="383"/>
      <c r="C6574" s="254"/>
      <c r="D6574" s="45"/>
      <c r="E6574" s="45"/>
      <c r="F6574" s="334"/>
    </row>
    <row r="6575" spans="1:6" x14ac:dyDescent="0.25">
      <c r="A6575" s="382"/>
      <c r="B6575" s="383"/>
      <c r="C6575" s="254"/>
      <c r="D6575" s="45"/>
      <c r="E6575" s="45"/>
      <c r="F6575" s="334"/>
    </row>
    <row r="6576" spans="1:6" x14ac:dyDescent="0.25">
      <c r="A6576" s="382"/>
      <c r="B6576" s="383"/>
      <c r="C6576" s="254"/>
      <c r="D6576" s="45"/>
      <c r="E6576" s="45"/>
      <c r="F6576" s="334"/>
    </row>
    <row r="6577" spans="1:6" x14ac:dyDescent="0.25">
      <c r="A6577" s="382"/>
      <c r="B6577" s="383"/>
      <c r="C6577" s="254"/>
      <c r="D6577" s="45"/>
      <c r="E6577" s="45"/>
      <c r="F6577" s="334"/>
    </row>
    <row r="6578" spans="1:6" x14ac:dyDescent="0.25">
      <c r="A6578" s="382"/>
      <c r="B6578" s="383"/>
      <c r="C6578" s="254"/>
      <c r="D6578" s="45"/>
      <c r="E6578" s="45"/>
      <c r="F6578" s="334"/>
    </row>
    <row r="6579" spans="1:6" x14ac:dyDescent="0.25">
      <c r="A6579" s="382"/>
      <c r="B6579" s="383"/>
      <c r="C6579" s="254"/>
      <c r="D6579" s="45"/>
      <c r="E6579" s="45"/>
      <c r="F6579" s="334"/>
    </row>
    <row r="6580" spans="1:6" x14ac:dyDescent="0.25">
      <c r="A6580" s="382"/>
      <c r="B6580" s="383"/>
      <c r="C6580" s="254"/>
      <c r="D6580" s="45"/>
      <c r="E6580" s="45"/>
      <c r="F6580" s="334"/>
    </row>
  </sheetData>
  <sheetProtection algorithmName="SHA-512" hashValue="q99xtp1dczWT2MlpIGPPDg3rBh3cf+7XdsY68xBc1wiRd+zGLA2jQxZ5n9JvyrvsRL00MaRvXShwP858BxJwcA==" saltValue="XQb9gRFwW88MvezYXW5azA==" spinCount="100000" sheet="1" objects="1" scenarios="1"/>
  <mergeCells count="2">
    <mergeCell ref="C682:C683"/>
    <mergeCell ref="C684:C685"/>
  </mergeCells>
  <pageMargins left="0.66929133858267698" right="0.15748031496063" top="1.484251969" bottom="0.511811023622047" header="0.511811023622047" footer="0.25"/>
  <pageSetup paperSize="9" scale="67" firstPageNumber="5" orientation="portrait" useFirstPageNumber="1" r:id="rId1"/>
  <headerFooter alignWithMargins="0">
    <oddHeader>&amp;L&amp;G&amp;C&amp;"Arial,Bold"
Contract No. JW14228
Panel of Contractors: Upgrade and Renewal of Sewer Pipelines
 for three (3) years on an As and When Required Basis
Pricing Data
Cool Action
&amp;R&amp;G</oddHeader>
    <oddFooter>&amp;CPD.&amp;P</oddFooter>
  </headerFooter>
  <rowBreaks count="17" manualBreakCount="17">
    <brk id="57" max="16383" man="1"/>
    <brk id="96" max="16383" man="1"/>
    <brk id="138" max="16383" man="1"/>
    <brk id="185" max="16383" man="1"/>
    <brk id="209" max="16383" man="1"/>
    <brk id="247" max="16383" man="1"/>
    <brk id="276" max="16383" man="1"/>
    <brk id="324" max="16383" man="1"/>
    <brk id="368" max="16383" man="1"/>
    <brk id="409" max="16383" man="1"/>
    <brk id="446" max="16383" man="1"/>
    <brk id="494" max="16383" man="1"/>
    <brk id="516" max="16383" man="1"/>
    <brk id="570" max="16383" man="1"/>
    <brk id="656" max="16383" man="1"/>
    <brk id="675" max="16383" man="1"/>
    <brk id="70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2762D-70ED-4AE9-9FCC-5E163256C6AA}">
  <sheetPr>
    <tabColor theme="4"/>
  </sheetPr>
  <dimension ref="A1:H6593"/>
  <sheetViews>
    <sheetView showGridLines="0" showWhiteSpace="0" view="pageLayout" topLeftCell="A89" zoomScaleNormal="100" zoomScaleSheetLayoutView="100" workbookViewId="0">
      <selection activeCell="G115" sqref="G115"/>
    </sheetView>
  </sheetViews>
  <sheetFormatPr defaultRowHeight="13.8" x14ac:dyDescent="0.25"/>
  <cols>
    <col min="1" max="1" width="8.6640625" style="387" customWidth="1"/>
    <col min="2" max="2" width="15.33203125" style="388" customWidth="1"/>
    <col min="3" max="3" width="54.44140625" style="275" customWidth="1"/>
    <col min="4" max="4" width="9.5546875" style="276" customWidth="1"/>
    <col min="5" max="5" width="15.6640625" style="276" bestFit="1" customWidth="1"/>
    <col min="6" max="6" width="16.33203125" style="335" hidden="1" customWidth="1"/>
    <col min="7" max="7" width="16.6640625" style="273" customWidth="1"/>
    <col min="8" max="8" width="15.5546875" style="274" customWidth="1"/>
    <col min="9" max="256" width="8.88671875" style="10"/>
    <col min="257" max="257" width="8.6640625" style="10" customWidth="1"/>
    <col min="258" max="258" width="15.33203125" style="10" customWidth="1"/>
    <col min="259" max="259" width="62.109375" style="10" customWidth="1"/>
    <col min="260" max="260" width="9.5546875" style="10" customWidth="1"/>
    <col min="261" max="261" width="16.44140625" style="10" customWidth="1"/>
    <col min="262" max="262" width="22.88671875" style="10" customWidth="1"/>
    <col min="263" max="512" width="8.88671875" style="10"/>
    <col min="513" max="513" width="8.6640625" style="10" customWidth="1"/>
    <col min="514" max="514" width="15.33203125" style="10" customWidth="1"/>
    <col min="515" max="515" width="62.109375" style="10" customWidth="1"/>
    <col min="516" max="516" width="9.5546875" style="10" customWidth="1"/>
    <col min="517" max="517" width="16.44140625" style="10" customWidth="1"/>
    <col min="518" max="518" width="22.88671875" style="10" customWidth="1"/>
    <col min="519" max="768" width="8.88671875" style="10"/>
    <col min="769" max="769" width="8.6640625" style="10" customWidth="1"/>
    <col min="770" max="770" width="15.33203125" style="10" customWidth="1"/>
    <col min="771" max="771" width="62.109375" style="10" customWidth="1"/>
    <col min="772" max="772" width="9.5546875" style="10" customWidth="1"/>
    <col min="773" max="773" width="16.44140625" style="10" customWidth="1"/>
    <col min="774" max="774" width="22.88671875" style="10" customWidth="1"/>
    <col min="775" max="1024" width="8.88671875" style="10"/>
    <col min="1025" max="1025" width="8.6640625" style="10" customWidth="1"/>
    <col min="1026" max="1026" width="15.33203125" style="10" customWidth="1"/>
    <col min="1027" max="1027" width="62.109375" style="10" customWidth="1"/>
    <col min="1028" max="1028" width="9.5546875" style="10" customWidth="1"/>
    <col min="1029" max="1029" width="16.44140625" style="10" customWidth="1"/>
    <col min="1030" max="1030" width="22.88671875" style="10" customWidth="1"/>
    <col min="1031" max="1280" width="8.88671875" style="10"/>
    <col min="1281" max="1281" width="8.6640625" style="10" customWidth="1"/>
    <col min="1282" max="1282" width="15.33203125" style="10" customWidth="1"/>
    <col min="1283" max="1283" width="62.109375" style="10" customWidth="1"/>
    <col min="1284" max="1284" width="9.5546875" style="10" customWidth="1"/>
    <col min="1285" max="1285" width="16.44140625" style="10" customWidth="1"/>
    <col min="1286" max="1286" width="22.88671875" style="10" customWidth="1"/>
    <col min="1287" max="1536" width="8.88671875" style="10"/>
    <col min="1537" max="1537" width="8.6640625" style="10" customWidth="1"/>
    <col min="1538" max="1538" width="15.33203125" style="10" customWidth="1"/>
    <col min="1539" max="1539" width="62.109375" style="10" customWidth="1"/>
    <col min="1540" max="1540" width="9.5546875" style="10" customWidth="1"/>
    <col min="1541" max="1541" width="16.44140625" style="10" customWidth="1"/>
    <col min="1542" max="1542" width="22.88671875" style="10" customWidth="1"/>
    <col min="1543" max="1792" width="8.88671875" style="10"/>
    <col min="1793" max="1793" width="8.6640625" style="10" customWidth="1"/>
    <col min="1794" max="1794" width="15.33203125" style="10" customWidth="1"/>
    <col min="1795" max="1795" width="62.109375" style="10" customWidth="1"/>
    <col min="1796" max="1796" width="9.5546875" style="10" customWidth="1"/>
    <col min="1797" max="1797" width="16.44140625" style="10" customWidth="1"/>
    <col min="1798" max="1798" width="22.88671875" style="10" customWidth="1"/>
    <col min="1799" max="2048" width="8.88671875" style="10"/>
    <col min="2049" max="2049" width="8.6640625" style="10" customWidth="1"/>
    <col min="2050" max="2050" width="15.33203125" style="10" customWidth="1"/>
    <col min="2051" max="2051" width="62.109375" style="10" customWidth="1"/>
    <col min="2052" max="2052" width="9.5546875" style="10" customWidth="1"/>
    <col min="2053" max="2053" width="16.44140625" style="10" customWidth="1"/>
    <col min="2054" max="2054" width="22.88671875" style="10" customWidth="1"/>
    <col min="2055" max="2304" width="8.88671875" style="10"/>
    <col min="2305" max="2305" width="8.6640625" style="10" customWidth="1"/>
    <col min="2306" max="2306" width="15.33203125" style="10" customWidth="1"/>
    <col min="2307" max="2307" width="62.109375" style="10" customWidth="1"/>
    <col min="2308" max="2308" width="9.5546875" style="10" customWidth="1"/>
    <col min="2309" max="2309" width="16.44140625" style="10" customWidth="1"/>
    <col min="2310" max="2310" width="22.88671875" style="10" customWidth="1"/>
    <col min="2311" max="2560" width="8.88671875" style="10"/>
    <col min="2561" max="2561" width="8.6640625" style="10" customWidth="1"/>
    <col min="2562" max="2562" width="15.33203125" style="10" customWidth="1"/>
    <col min="2563" max="2563" width="62.109375" style="10" customWidth="1"/>
    <col min="2564" max="2564" width="9.5546875" style="10" customWidth="1"/>
    <col min="2565" max="2565" width="16.44140625" style="10" customWidth="1"/>
    <col min="2566" max="2566" width="22.88671875" style="10" customWidth="1"/>
    <col min="2567" max="2816" width="8.88671875" style="10"/>
    <col min="2817" max="2817" width="8.6640625" style="10" customWidth="1"/>
    <col min="2818" max="2818" width="15.33203125" style="10" customWidth="1"/>
    <col min="2819" max="2819" width="62.109375" style="10" customWidth="1"/>
    <col min="2820" max="2820" width="9.5546875" style="10" customWidth="1"/>
    <col min="2821" max="2821" width="16.44140625" style="10" customWidth="1"/>
    <col min="2822" max="2822" width="22.88671875" style="10" customWidth="1"/>
    <col min="2823" max="3072" width="8.88671875" style="10"/>
    <col min="3073" max="3073" width="8.6640625" style="10" customWidth="1"/>
    <col min="3074" max="3074" width="15.33203125" style="10" customWidth="1"/>
    <col min="3075" max="3075" width="62.109375" style="10" customWidth="1"/>
    <col min="3076" max="3076" width="9.5546875" style="10" customWidth="1"/>
    <col min="3077" max="3077" width="16.44140625" style="10" customWidth="1"/>
    <col min="3078" max="3078" width="22.88671875" style="10" customWidth="1"/>
    <col min="3079" max="3328" width="8.88671875" style="10"/>
    <col min="3329" max="3329" width="8.6640625" style="10" customWidth="1"/>
    <col min="3330" max="3330" width="15.33203125" style="10" customWidth="1"/>
    <col min="3331" max="3331" width="62.109375" style="10" customWidth="1"/>
    <col min="3332" max="3332" width="9.5546875" style="10" customWidth="1"/>
    <col min="3333" max="3333" width="16.44140625" style="10" customWidth="1"/>
    <col min="3334" max="3334" width="22.88671875" style="10" customWidth="1"/>
    <col min="3335" max="3584" width="8.88671875" style="10"/>
    <col min="3585" max="3585" width="8.6640625" style="10" customWidth="1"/>
    <col min="3586" max="3586" width="15.33203125" style="10" customWidth="1"/>
    <col min="3587" max="3587" width="62.109375" style="10" customWidth="1"/>
    <col min="3588" max="3588" width="9.5546875" style="10" customWidth="1"/>
    <col min="3589" max="3589" width="16.44140625" style="10" customWidth="1"/>
    <col min="3590" max="3590" width="22.88671875" style="10" customWidth="1"/>
    <col min="3591" max="3840" width="8.88671875" style="10"/>
    <col min="3841" max="3841" width="8.6640625" style="10" customWidth="1"/>
    <col min="3842" max="3842" width="15.33203125" style="10" customWidth="1"/>
    <col min="3843" max="3843" width="62.109375" style="10" customWidth="1"/>
    <col min="3844" max="3844" width="9.5546875" style="10" customWidth="1"/>
    <col min="3845" max="3845" width="16.44140625" style="10" customWidth="1"/>
    <col min="3846" max="3846" width="22.88671875" style="10" customWidth="1"/>
    <col min="3847" max="4096" width="8.88671875" style="10"/>
    <col min="4097" max="4097" width="8.6640625" style="10" customWidth="1"/>
    <col min="4098" max="4098" width="15.33203125" style="10" customWidth="1"/>
    <col min="4099" max="4099" width="62.109375" style="10" customWidth="1"/>
    <col min="4100" max="4100" width="9.5546875" style="10" customWidth="1"/>
    <col min="4101" max="4101" width="16.44140625" style="10" customWidth="1"/>
    <col min="4102" max="4102" width="22.88671875" style="10" customWidth="1"/>
    <col min="4103" max="4352" width="8.88671875" style="10"/>
    <col min="4353" max="4353" width="8.6640625" style="10" customWidth="1"/>
    <col min="4354" max="4354" width="15.33203125" style="10" customWidth="1"/>
    <col min="4355" max="4355" width="62.109375" style="10" customWidth="1"/>
    <col min="4356" max="4356" width="9.5546875" style="10" customWidth="1"/>
    <col min="4357" max="4357" width="16.44140625" style="10" customWidth="1"/>
    <col min="4358" max="4358" width="22.88671875" style="10" customWidth="1"/>
    <col min="4359" max="4608" width="8.88671875" style="10"/>
    <col min="4609" max="4609" width="8.6640625" style="10" customWidth="1"/>
    <col min="4610" max="4610" width="15.33203125" style="10" customWidth="1"/>
    <col min="4611" max="4611" width="62.109375" style="10" customWidth="1"/>
    <col min="4612" max="4612" width="9.5546875" style="10" customWidth="1"/>
    <col min="4613" max="4613" width="16.44140625" style="10" customWidth="1"/>
    <col min="4614" max="4614" width="22.88671875" style="10" customWidth="1"/>
    <col min="4615" max="4864" width="8.88671875" style="10"/>
    <col min="4865" max="4865" width="8.6640625" style="10" customWidth="1"/>
    <col min="4866" max="4866" width="15.33203125" style="10" customWidth="1"/>
    <col min="4867" max="4867" width="62.109375" style="10" customWidth="1"/>
    <col min="4868" max="4868" width="9.5546875" style="10" customWidth="1"/>
    <col min="4869" max="4869" width="16.44140625" style="10" customWidth="1"/>
    <col min="4870" max="4870" width="22.88671875" style="10" customWidth="1"/>
    <col min="4871" max="5120" width="8.88671875" style="10"/>
    <col min="5121" max="5121" width="8.6640625" style="10" customWidth="1"/>
    <col min="5122" max="5122" width="15.33203125" style="10" customWidth="1"/>
    <col min="5123" max="5123" width="62.109375" style="10" customWidth="1"/>
    <col min="5124" max="5124" width="9.5546875" style="10" customWidth="1"/>
    <col min="5125" max="5125" width="16.44140625" style="10" customWidth="1"/>
    <col min="5126" max="5126" width="22.88671875" style="10" customWidth="1"/>
    <col min="5127" max="5376" width="8.88671875" style="10"/>
    <col min="5377" max="5377" width="8.6640625" style="10" customWidth="1"/>
    <col min="5378" max="5378" width="15.33203125" style="10" customWidth="1"/>
    <col min="5379" max="5379" width="62.109375" style="10" customWidth="1"/>
    <col min="5380" max="5380" width="9.5546875" style="10" customWidth="1"/>
    <col min="5381" max="5381" width="16.44140625" style="10" customWidth="1"/>
    <col min="5382" max="5382" width="22.88671875" style="10" customWidth="1"/>
    <col min="5383" max="5632" width="8.88671875" style="10"/>
    <col min="5633" max="5633" width="8.6640625" style="10" customWidth="1"/>
    <col min="5634" max="5634" width="15.33203125" style="10" customWidth="1"/>
    <col min="5635" max="5635" width="62.109375" style="10" customWidth="1"/>
    <col min="5636" max="5636" width="9.5546875" style="10" customWidth="1"/>
    <col min="5637" max="5637" width="16.44140625" style="10" customWidth="1"/>
    <col min="5638" max="5638" width="22.88671875" style="10" customWidth="1"/>
    <col min="5639" max="5888" width="8.88671875" style="10"/>
    <col min="5889" max="5889" width="8.6640625" style="10" customWidth="1"/>
    <col min="5890" max="5890" width="15.33203125" style="10" customWidth="1"/>
    <col min="5891" max="5891" width="62.109375" style="10" customWidth="1"/>
    <col min="5892" max="5892" width="9.5546875" style="10" customWidth="1"/>
    <col min="5893" max="5893" width="16.44140625" style="10" customWidth="1"/>
    <col min="5894" max="5894" width="22.88671875" style="10" customWidth="1"/>
    <col min="5895" max="6144" width="8.88671875" style="10"/>
    <col min="6145" max="6145" width="8.6640625" style="10" customWidth="1"/>
    <col min="6146" max="6146" width="15.33203125" style="10" customWidth="1"/>
    <col min="6147" max="6147" width="62.109375" style="10" customWidth="1"/>
    <col min="6148" max="6148" width="9.5546875" style="10" customWidth="1"/>
    <col min="6149" max="6149" width="16.44140625" style="10" customWidth="1"/>
    <col min="6150" max="6150" width="22.88671875" style="10" customWidth="1"/>
    <col min="6151" max="6400" width="8.88671875" style="10"/>
    <col min="6401" max="6401" width="8.6640625" style="10" customWidth="1"/>
    <col min="6402" max="6402" width="15.33203125" style="10" customWidth="1"/>
    <col min="6403" max="6403" width="62.109375" style="10" customWidth="1"/>
    <col min="6404" max="6404" width="9.5546875" style="10" customWidth="1"/>
    <col min="6405" max="6405" width="16.44140625" style="10" customWidth="1"/>
    <col min="6406" max="6406" width="22.88671875" style="10" customWidth="1"/>
    <col min="6407" max="6656" width="8.88671875" style="10"/>
    <col min="6657" max="6657" width="8.6640625" style="10" customWidth="1"/>
    <col min="6658" max="6658" width="15.33203125" style="10" customWidth="1"/>
    <col min="6659" max="6659" width="62.109375" style="10" customWidth="1"/>
    <col min="6660" max="6660" width="9.5546875" style="10" customWidth="1"/>
    <col min="6661" max="6661" width="16.44140625" style="10" customWidth="1"/>
    <col min="6662" max="6662" width="22.88671875" style="10" customWidth="1"/>
    <col min="6663" max="6912" width="8.88671875" style="10"/>
    <col min="6913" max="6913" width="8.6640625" style="10" customWidth="1"/>
    <col min="6914" max="6914" width="15.33203125" style="10" customWidth="1"/>
    <col min="6915" max="6915" width="62.109375" style="10" customWidth="1"/>
    <col min="6916" max="6916" width="9.5546875" style="10" customWidth="1"/>
    <col min="6917" max="6917" width="16.44140625" style="10" customWidth="1"/>
    <col min="6918" max="6918" width="22.88671875" style="10" customWidth="1"/>
    <col min="6919" max="7168" width="8.88671875" style="10"/>
    <col min="7169" max="7169" width="8.6640625" style="10" customWidth="1"/>
    <col min="7170" max="7170" width="15.33203125" style="10" customWidth="1"/>
    <col min="7171" max="7171" width="62.109375" style="10" customWidth="1"/>
    <col min="7172" max="7172" width="9.5546875" style="10" customWidth="1"/>
    <col min="7173" max="7173" width="16.44140625" style="10" customWidth="1"/>
    <col min="7174" max="7174" width="22.88671875" style="10" customWidth="1"/>
    <col min="7175" max="7424" width="8.88671875" style="10"/>
    <col min="7425" max="7425" width="8.6640625" style="10" customWidth="1"/>
    <col min="7426" max="7426" width="15.33203125" style="10" customWidth="1"/>
    <col min="7427" max="7427" width="62.109375" style="10" customWidth="1"/>
    <col min="7428" max="7428" width="9.5546875" style="10" customWidth="1"/>
    <col min="7429" max="7429" width="16.44140625" style="10" customWidth="1"/>
    <col min="7430" max="7430" width="22.88671875" style="10" customWidth="1"/>
    <col min="7431" max="7680" width="8.88671875" style="10"/>
    <col min="7681" max="7681" width="8.6640625" style="10" customWidth="1"/>
    <col min="7682" max="7682" width="15.33203125" style="10" customWidth="1"/>
    <col min="7683" max="7683" width="62.109375" style="10" customWidth="1"/>
    <col min="7684" max="7684" width="9.5546875" style="10" customWidth="1"/>
    <col min="7685" max="7685" width="16.44140625" style="10" customWidth="1"/>
    <col min="7686" max="7686" width="22.88671875" style="10" customWidth="1"/>
    <col min="7687" max="7936" width="8.88671875" style="10"/>
    <col min="7937" max="7937" width="8.6640625" style="10" customWidth="1"/>
    <col min="7938" max="7938" width="15.33203125" style="10" customWidth="1"/>
    <col min="7939" max="7939" width="62.109375" style="10" customWidth="1"/>
    <col min="7940" max="7940" width="9.5546875" style="10" customWidth="1"/>
    <col min="7941" max="7941" width="16.44140625" style="10" customWidth="1"/>
    <col min="7942" max="7942" width="22.88671875" style="10" customWidth="1"/>
    <col min="7943" max="8192" width="8.88671875" style="10"/>
    <col min="8193" max="8193" width="8.6640625" style="10" customWidth="1"/>
    <col min="8194" max="8194" width="15.33203125" style="10" customWidth="1"/>
    <col min="8195" max="8195" width="62.109375" style="10" customWidth="1"/>
    <col min="8196" max="8196" width="9.5546875" style="10" customWidth="1"/>
    <col min="8197" max="8197" width="16.44140625" style="10" customWidth="1"/>
    <col min="8198" max="8198" width="22.88671875" style="10" customWidth="1"/>
    <col min="8199" max="8448" width="8.88671875" style="10"/>
    <col min="8449" max="8449" width="8.6640625" style="10" customWidth="1"/>
    <col min="8450" max="8450" width="15.33203125" style="10" customWidth="1"/>
    <col min="8451" max="8451" width="62.109375" style="10" customWidth="1"/>
    <col min="8452" max="8452" width="9.5546875" style="10" customWidth="1"/>
    <col min="8453" max="8453" width="16.44140625" style="10" customWidth="1"/>
    <col min="8454" max="8454" width="22.88671875" style="10" customWidth="1"/>
    <col min="8455" max="8704" width="8.88671875" style="10"/>
    <col min="8705" max="8705" width="8.6640625" style="10" customWidth="1"/>
    <col min="8706" max="8706" width="15.33203125" style="10" customWidth="1"/>
    <col min="8707" max="8707" width="62.109375" style="10" customWidth="1"/>
    <col min="8708" max="8708" width="9.5546875" style="10" customWidth="1"/>
    <col min="8709" max="8709" width="16.44140625" style="10" customWidth="1"/>
    <col min="8710" max="8710" width="22.88671875" style="10" customWidth="1"/>
    <col min="8711" max="8960" width="8.88671875" style="10"/>
    <col min="8961" max="8961" width="8.6640625" style="10" customWidth="1"/>
    <col min="8962" max="8962" width="15.33203125" style="10" customWidth="1"/>
    <col min="8963" max="8963" width="62.109375" style="10" customWidth="1"/>
    <col min="8964" max="8964" width="9.5546875" style="10" customWidth="1"/>
    <col min="8965" max="8965" width="16.44140625" style="10" customWidth="1"/>
    <col min="8966" max="8966" width="22.88671875" style="10" customWidth="1"/>
    <col min="8967" max="9216" width="8.88671875" style="10"/>
    <col min="9217" max="9217" width="8.6640625" style="10" customWidth="1"/>
    <col min="9218" max="9218" width="15.33203125" style="10" customWidth="1"/>
    <col min="9219" max="9219" width="62.109375" style="10" customWidth="1"/>
    <col min="9220" max="9220" width="9.5546875" style="10" customWidth="1"/>
    <col min="9221" max="9221" width="16.44140625" style="10" customWidth="1"/>
    <col min="9222" max="9222" width="22.88671875" style="10" customWidth="1"/>
    <col min="9223" max="9472" width="8.88671875" style="10"/>
    <col min="9473" max="9473" width="8.6640625" style="10" customWidth="1"/>
    <col min="9474" max="9474" width="15.33203125" style="10" customWidth="1"/>
    <col min="9475" max="9475" width="62.109375" style="10" customWidth="1"/>
    <col min="9476" max="9476" width="9.5546875" style="10" customWidth="1"/>
    <col min="9477" max="9477" width="16.44140625" style="10" customWidth="1"/>
    <col min="9478" max="9478" width="22.88671875" style="10" customWidth="1"/>
    <col min="9479" max="9728" width="8.88671875" style="10"/>
    <col min="9729" max="9729" width="8.6640625" style="10" customWidth="1"/>
    <col min="9730" max="9730" width="15.33203125" style="10" customWidth="1"/>
    <col min="9731" max="9731" width="62.109375" style="10" customWidth="1"/>
    <col min="9732" max="9732" width="9.5546875" style="10" customWidth="1"/>
    <col min="9733" max="9733" width="16.44140625" style="10" customWidth="1"/>
    <col min="9734" max="9734" width="22.88671875" style="10" customWidth="1"/>
    <col min="9735" max="9984" width="8.88671875" style="10"/>
    <col min="9985" max="9985" width="8.6640625" style="10" customWidth="1"/>
    <col min="9986" max="9986" width="15.33203125" style="10" customWidth="1"/>
    <col min="9987" max="9987" width="62.109375" style="10" customWidth="1"/>
    <col min="9988" max="9988" width="9.5546875" style="10" customWidth="1"/>
    <col min="9989" max="9989" width="16.44140625" style="10" customWidth="1"/>
    <col min="9990" max="9990" width="22.88671875" style="10" customWidth="1"/>
    <col min="9991" max="10240" width="8.88671875" style="10"/>
    <col min="10241" max="10241" width="8.6640625" style="10" customWidth="1"/>
    <col min="10242" max="10242" width="15.33203125" style="10" customWidth="1"/>
    <col min="10243" max="10243" width="62.109375" style="10" customWidth="1"/>
    <col min="10244" max="10244" width="9.5546875" style="10" customWidth="1"/>
    <col min="10245" max="10245" width="16.44140625" style="10" customWidth="1"/>
    <col min="10246" max="10246" width="22.88671875" style="10" customWidth="1"/>
    <col min="10247" max="10496" width="8.88671875" style="10"/>
    <col min="10497" max="10497" width="8.6640625" style="10" customWidth="1"/>
    <col min="10498" max="10498" width="15.33203125" style="10" customWidth="1"/>
    <col min="10499" max="10499" width="62.109375" style="10" customWidth="1"/>
    <col min="10500" max="10500" width="9.5546875" style="10" customWidth="1"/>
    <col min="10501" max="10501" width="16.44140625" style="10" customWidth="1"/>
    <col min="10502" max="10502" width="22.88671875" style="10" customWidth="1"/>
    <col min="10503" max="10752" width="8.88671875" style="10"/>
    <col min="10753" max="10753" width="8.6640625" style="10" customWidth="1"/>
    <col min="10754" max="10754" width="15.33203125" style="10" customWidth="1"/>
    <col min="10755" max="10755" width="62.109375" style="10" customWidth="1"/>
    <col min="10756" max="10756" width="9.5546875" style="10" customWidth="1"/>
    <col min="10757" max="10757" width="16.44140625" style="10" customWidth="1"/>
    <col min="10758" max="10758" width="22.88671875" style="10" customWidth="1"/>
    <col min="10759" max="11008" width="8.88671875" style="10"/>
    <col min="11009" max="11009" width="8.6640625" style="10" customWidth="1"/>
    <col min="11010" max="11010" width="15.33203125" style="10" customWidth="1"/>
    <col min="11011" max="11011" width="62.109375" style="10" customWidth="1"/>
    <col min="11012" max="11012" width="9.5546875" style="10" customWidth="1"/>
    <col min="11013" max="11013" width="16.44140625" style="10" customWidth="1"/>
    <col min="11014" max="11014" width="22.88671875" style="10" customWidth="1"/>
    <col min="11015" max="11264" width="8.88671875" style="10"/>
    <col min="11265" max="11265" width="8.6640625" style="10" customWidth="1"/>
    <col min="11266" max="11266" width="15.33203125" style="10" customWidth="1"/>
    <col min="11267" max="11267" width="62.109375" style="10" customWidth="1"/>
    <col min="11268" max="11268" width="9.5546875" style="10" customWidth="1"/>
    <col min="11269" max="11269" width="16.44140625" style="10" customWidth="1"/>
    <col min="11270" max="11270" width="22.88671875" style="10" customWidth="1"/>
    <col min="11271" max="11520" width="8.88671875" style="10"/>
    <col min="11521" max="11521" width="8.6640625" style="10" customWidth="1"/>
    <col min="11522" max="11522" width="15.33203125" style="10" customWidth="1"/>
    <col min="11523" max="11523" width="62.109375" style="10" customWidth="1"/>
    <col min="11524" max="11524" width="9.5546875" style="10" customWidth="1"/>
    <col min="11525" max="11525" width="16.44140625" style="10" customWidth="1"/>
    <col min="11526" max="11526" width="22.88671875" style="10" customWidth="1"/>
    <col min="11527" max="11776" width="8.88671875" style="10"/>
    <col min="11777" max="11777" width="8.6640625" style="10" customWidth="1"/>
    <col min="11778" max="11778" width="15.33203125" style="10" customWidth="1"/>
    <col min="11779" max="11779" width="62.109375" style="10" customWidth="1"/>
    <col min="11780" max="11780" width="9.5546875" style="10" customWidth="1"/>
    <col min="11781" max="11781" width="16.44140625" style="10" customWidth="1"/>
    <col min="11782" max="11782" width="22.88671875" style="10" customWidth="1"/>
    <col min="11783" max="12032" width="8.88671875" style="10"/>
    <col min="12033" max="12033" width="8.6640625" style="10" customWidth="1"/>
    <col min="12034" max="12034" width="15.33203125" style="10" customWidth="1"/>
    <col min="12035" max="12035" width="62.109375" style="10" customWidth="1"/>
    <col min="12036" max="12036" width="9.5546875" style="10" customWidth="1"/>
    <col min="12037" max="12037" width="16.44140625" style="10" customWidth="1"/>
    <col min="12038" max="12038" width="22.88671875" style="10" customWidth="1"/>
    <col min="12039" max="12288" width="8.88671875" style="10"/>
    <col min="12289" max="12289" width="8.6640625" style="10" customWidth="1"/>
    <col min="12290" max="12290" width="15.33203125" style="10" customWidth="1"/>
    <col min="12291" max="12291" width="62.109375" style="10" customWidth="1"/>
    <col min="12292" max="12292" width="9.5546875" style="10" customWidth="1"/>
    <col min="12293" max="12293" width="16.44140625" style="10" customWidth="1"/>
    <col min="12294" max="12294" width="22.88671875" style="10" customWidth="1"/>
    <col min="12295" max="12544" width="8.88671875" style="10"/>
    <col min="12545" max="12545" width="8.6640625" style="10" customWidth="1"/>
    <col min="12546" max="12546" width="15.33203125" style="10" customWidth="1"/>
    <col min="12547" max="12547" width="62.109375" style="10" customWidth="1"/>
    <col min="12548" max="12548" width="9.5546875" style="10" customWidth="1"/>
    <col min="12549" max="12549" width="16.44140625" style="10" customWidth="1"/>
    <col min="12550" max="12550" width="22.88671875" style="10" customWidth="1"/>
    <col min="12551" max="12800" width="8.88671875" style="10"/>
    <col min="12801" max="12801" width="8.6640625" style="10" customWidth="1"/>
    <col min="12802" max="12802" width="15.33203125" style="10" customWidth="1"/>
    <col min="12803" max="12803" width="62.109375" style="10" customWidth="1"/>
    <col min="12804" max="12804" width="9.5546875" style="10" customWidth="1"/>
    <col min="12805" max="12805" width="16.44140625" style="10" customWidth="1"/>
    <col min="12806" max="12806" width="22.88671875" style="10" customWidth="1"/>
    <col min="12807" max="13056" width="8.88671875" style="10"/>
    <col min="13057" max="13057" width="8.6640625" style="10" customWidth="1"/>
    <col min="13058" max="13058" width="15.33203125" style="10" customWidth="1"/>
    <col min="13059" max="13059" width="62.109375" style="10" customWidth="1"/>
    <col min="13060" max="13060" width="9.5546875" style="10" customWidth="1"/>
    <col min="13061" max="13061" width="16.44140625" style="10" customWidth="1"/>
    <col min="13062" max="13062" width="22.88671875" style="10" customWidth="1"/>
    <col min="13063" max="13312" width="8.88671875" style="10"/>
    <col min="13313" max="13313" width="8.6640625" style="10" customWidth="1"/>
    <col min="13314" max="13314" width="15.33203125" style="10" customWidth="1"/>
    <col min="13315" max="13315" width="62.109375" style="10" customWidth="1"/>
    <col min="13316" max="13316" width="9.5546875" style="10" customWidth="1"/>
    <col min="13317" max="13317" width="16.44140625" style="10" customWidth="1"/>
    <col min="13318" max="13318" width="22.88671875" style="10" customWidth="1"/>
    <col min="13319" max="13568" width="8.88671875" style="10"/>
    <col min="13569" max="13569" width="8.6640625" style="10" customWidth="1"/>
    <col min="13570" max="13570" width="15.33203125" style="10" customWidth="1"/>
    <col min="13571" max="13571" width="62.109375" style="10" customWidth="1"/>
    <col min="13572" max="13572" width="9.5546875" style="10" customWidth="1"/>
    <col min="13573" max="13573" width="16.44140625" style="10" customWidth="1"/>
    <col min="13574" max="13574" width="22.88671875" style="10" customWidth="1"/>
    <col min="13575" max="13824" width="8.88671875" style="10"/>
    <col min="13825" max="13825" width="8.6640625" style="10" customWidth="1"/>
    <col min="13826" max="13826" width="15.33203125" style="10" customWidth="1"/>
    <col min="13827" max="13827" width="62.109375" style="10" customWidth="1"/>
    <col min="13828" max="13828" width="9.5546875" style="10" customWidth="1"/>
    <col min="13829" max="13829" width="16.44140625" style="10" customWidth="1"/>
    <col min="13830" max="13830" width="22.88671875" style="10" customWidth="1"/>
    <col min="13831" max="14080" width="8.88671875" style="10"/>
    <col min="14081" max="14081" width="8.6640625" style="10" customWidth="1"/>
    <col min="14082" max="14082" width="15.33203125" style="10" customWidth="1"/>
    <col min="14083" max="14083" width="62.109375" style="10" customWidth="1"/>
    <col min="14084" max="14084" width="9.5546875" style="10" customWidth="1"/>
    <col min="14085" max="14085" width="16.44140625" style="10" customWidth="1"/>
    <col min="14086" max="14086" width="22.88671875" style="10" customWidth="1"/>
    <col min="14087" max="14336" width="8.88671875" style="10"/>
    <col min="14337" max="14337" width="8.6640625" style="10" customWidth="1"/>
    <col min="14338" max="14338" width="15.33203125" style="10" customWidth="1"/>
    <col min="14339" max="14339" width="62.109375" style="10" customWidth="1"/>
    <col min="14340" max="14340" width="9.5546875" style="10" customWidth="1"/>
    <col min="14341" max="14341" width="16.44140625" style="10" customWidth="1"/>
    <col min="14342" max="14342" width="22.88671875" style="10" customWidth="1"/>
    <col min="14343" max="14592" width="8.88671875" style="10"/>
    <col min="14593" max="14593" width="8.6640625" style="10" customWidth="1"/>
    <col min="14594" max="14594" width="15.33203125" style="10" customWidth="1"/>
    <col min="14595" max="14595" width="62.109375" style="10" customWidth="1"/>
    <col min="14596" max="14596" width="9.5546875" style="10" customWidth="1"/>
    <col min="14597" max="14597" width="16.44140625" style="10" customWidth="1"/>
    <col min="14598" max="14598" width="22.88671875" style="10" customWidth="1"/>
    <col min="14599" max="14848" width="8.88671875" style="10"/>
    <col min="14849" max="14849" width="8.6640625" style="10" customWidth="1"/>
    <col min="14850" max="14850" width="15.33203125" style="10" customWidth="1"/>
    <col min="14851" max="14851" width="62.109375" style="10" customWidth="1"/>
    <col min="14852" max="14852" width="9.5546875" style="10" customWidth="1"/>
    <col min="14853" max="14853" width="16.44140625" style="10" customWidth="1"/>
    <col min="14854" max="14854" width="22.88671875" style="10" customWidth="1"/>
    <col min="14855" max="15104" width="8.88671875" style="10"/>
    <col min="15105" max="15105" width="8.6640625" style="10" customWidth="1"/>
    <col min="15106" max="15106" width="15.33203125" style="10" customWidth="1"/>
    <col min="15107" max="15107" width="62.109375" style="10" customWidth="1"/>
    <col min="15108" max="15108" width="9.5546875" style="10" customWidth="1"/>
    <col min="15109" max="15109" width="16.44140625" style="10" customWidth="1"/>
    <col min="15110" max="15110" width="22.88671875" style="10" customWidth="1"/>
    <col min="15111" max="15360" width="8.88671875" style="10"/>
    <col min="15361" max="15361" width="8.6640625" style="10" customWidth="1"/>
    <col min="15362" max="15362" width="15.33203125" style="10" customWidth="1"/>
    <col min="15363" max="15363" width="62.109375" style="10" customWidth="1"/>
    <col min="15364" max="15364" width="9.5546875" style="10" customWidth="1"/>
    <col min="15365" max="15365" width="16.44140625" style="10" customWidth="1"/>
    <col min="15366" max="15366" width="22.88671875" style="10" customWidth="1"/>
    <col min="15367" max="15616" width="8.88671875" style="10"/>
    <col min="15617" max="15617" width="8.6640625" style="10" customWidth="1"/>
    <col min="15618" max="15618" width="15.33203125" style="10" customWidth="1"/>
    <col min="15619" max="15619" width="62.109375" style="10" customWidth="1"/>
    <col min="15620" max="15620" width="9.5546875" style="10" customWidth="1"/>
    <col min="15621" max="15621" width="16.44140625" style="10" customWidth="1"/>
    <col min="15622" max="15622" width="22.88671875" style="10" customWidth="1"/>
    <col min="15623" max="15872" width="8.88671875" style="10"/>
    <col min="15873" max="15873" width="8.6640625" style="10" customWidth="1"/>
    <col min="15874" max="15874" width="15.33203125" style="10" customWidth="1"/>
    <col min="15875" max="15875" width="62.109375" style="10" customWidth="1"/>
    <col min="15876" max="15876" width="9.5546875" style="10" customWidth="1"/>
    <col min="15877" max="15877" width="16.44140625" style="10" customWidth="1"/>
    <col min="15878" max="15878" width="22.88671875" style="10" customWidth="1"/>
    <col min="15879" max="16128" width="8.88671875" style="10"/>
    <col min="16129" max="16129" width="8.6640625" style="10" customWidth="1"/>
    <col min="16130" max="16130" width="15.33203125" style="10" customWidth="1"/>
    <col min="16131" max="16131" width="62.109375" style="10" customWidth="1"/>
    <col min="16132" max="16132" width="9.5546875" style="10" customWidth="1"/>
    <col min="16133" max="16133" width="16.44140625" style="10" customWidth="1"/>
    <col min="16134" max="16134" width="22.88671875" style="10" customWidth="1"/>
    <col min="16135" max="16384" width="8.88671875" style="10"/>
  </cols>
  <sheetData>
    <row r="1" spans="1:8" s="11" customFormat="1" ht="27.6" x14ac:dyDescent="0.3">
      <c r="A1" s="354" t="s">
        <v>0</v>
      </c>
      <c r="B1" s="354" t="s">
        <v>1</v>
      </c>
      <c r="C1" s="354" t="s">
        <v>2</v>
      </c>
      <c r="D1" s="354" t="s">
        <v>3</v>
      </c>
      <c r="E1" s="355" t="s">
        <v>4</v>
      </c>
      <c r="F1" s="356" t="s">
        <v>699</v>
      </c>
      <c r="G1" s="357" t="s">
        <v>709</v>
      </c>
      <c r="H1" s="358" t="s">
        <v>710</v>
      </c>
    </row>
    <row r="2" spans="1:8" ht="27.6" x14ac:dyDescent="0.25">
      <c r="A2" s="389">
        <v>1</v>
      </c>
      <c r="B2" s="390" t="s">
        <v>6</v>
      </c>
      <c r="C2" s="283" t="s">
        <v>7</v>
      </c>
      <c r="D2" s="284"/>
      <c r="E2" s="50"/>
      <c r="F2" s="427"/>
      <c r="G2" s="52"/>
      <c r="H2" s="53"/>
    </row>
    <row r="3" spans="1:8" x14ac:dyDescent="0.25">
      <c r="A3" s="57"/>
      <c r="B3" s="81"/>
      <c r="C3" s="286"/>
      <c r="D3" s="81"/>
      <c r="E3" s="57"/>
      <c r="F3" s="72"/>
      <c r="G3" s="59"/>
      <c r="H3" s="60"/>
    </row>
    <row r="4" spans="1:8" x14ac:dyDescent="0.25">
      <c r="A4" s="369" t="s">
        <v>8</v>
      </c>
      <c r="B4" s="391" t="s">
        <v>9</v>
      </c>
      <c r="C4" s="286" t="s">
        <v>10</v>
      </c>
      <c r="D4" s="81"/>
      <c r="E4" s="57"/>
      <c r="F4" s="72"/>
      <c r="G4" s="59"/>
      <c r="H4" s="60"/>
    </row>
    <row r="5" spans="1:8" x14ac:dyDescent="0.25">
      <c r="A5" s="369"/>
      <c r="B5" s="391"/>
      <c r="C5" s="130"/>
      <c r="D5" s="81"/>
      <c r="E5" s="57"/>
      <c r="F5" s="72"/>
      <c r="G5" s="59"/>
      <c r="H5" s="60"/>
    </row>
    <row r="6" spans="1:8" x14ac:dyDescent="0.25">
      <c r="A6" s="369" t="s">
        <v>11</v>
      </c>
      <c r="B6" s="391" t="s">
        <v>12</v>
      </c>
      <c r="C6" s="130" t="s">
        <v>13</v>
      </c>
      <c r="D6" s="81" t="s">
        <v>14</v>
      </c>
      <c r="E6" s="57">
        <f>'Cost estimate'!E6</f>
        <v>1</v>
      </c>
      <c r="F6" s="185">
        <v>1023121</v>
      </c>
      <c r="G6" s="59">
        <f ca="1">IF(TODAY()&lt;45150,F6,IF(TODAY()&lt;45515,F6*(1+Escalations!$D$3),F6*(1+Escalations!$D$3)*(1+Escalations!$D$4)))</f>
        <v>1023121</v>
      </c>
      <c r="H6" s="60">
        <f ca="1">E6*G6</f>
        <v>1023121</v>
      </c>
    </row>
    <row r="7" spans="1:8" x14ac:dyDescent="0.25">
      <c r="A7" s="369"/>
      <c r="B7" s="391"/>
      <c r="C7" s="130"/>
      <c r="D7" s="81"/>
      <c r="E7" s="57"/>
      <c r="F7" s="185"/>
      <c r="G7" s="59"/>
      <c r="H7" s="60"/>
    </row>
    <row r="8" spans="1:8" x14ac:dyDescent="0.25">
      <c r="A8" s="369" t="s">
        <v>15</v>
      </c>
      <c r="B8" s="81" t="s">
        <v>16</v>
      </c>
      <c r="C8" s="131" t="s">
        <v>17</v>
      </c>
      <c r="D8" s="81"/>
      <c r="E8" s="57"/>
      <c r="F8" s="185"/>
      <c r="G8" s="59"/>
      <c r="H8" s="60"/>
    </row>
    <row r="9" spans="1:8" x14ac:dyDescent="0.25">
      <c r="A9" s="369"/>
      <c r="B9" s="81"/>
      <c r="C9" s="131"/>
      <c r="D9" s="81"/>
      <c r="E9" s="57"/>
      <c r="F9" s="185"/>
      <c r="G9" s="59"/>
      <c r="H9" s="60"/>
    </row>
    <row r="10" spans="1:8" x14ac:dyDescent="0.25">
      <c r="A10" s="369"/>
      <c r="B10" s="81" t="s">
        <v>18</v>
      </c>
      <c r="C10" s="146" t="s">
        <v>19</v>
      </c>
      <c r="D10" s="81"/>
      <c r="E10" s="57"/>
      <c r="F10" s="185"/>
      <c r="G10" s="59"/>
      <c r="H10" s="60"/>
    </row>
    <row r="11" spans="1:8" x14ac:dyDescent="0.25">
      <c r="A11" s="369"/>
      <c r="B11" s="81"/>
      <c r="C11" s="131" t="s">
        <v>20</v>
      </c>
      <c r="D11" s="81" t="s">
        <v>14</v>
      </c>
      <c r="E11" s="57">
        <f>'Cost estimate'!E11</f>
        <v>1</v>
      </c>
      <c r="F11" s="185">
        <v>25000</v>
      </c>
      <c r="G11" s="59">
        <f ca="1">IF(TODAY()&lt;45150,F11,IF(TODAY()&lt;45515,F11*(1+Escalations!$D$3),F11*(1+Escalations!$D$3)*(1+Escalations!$D$4)))</f>
        <v>25000</v>
      </c>
      <c r="H11" s="60">
        <f t="shared" ref="H11:H16" ca="1" si="0">E11*G11</f>
        <v>25000</v>
      </c>
    </row>
    <row r="12" spans="1:8" x14ac:dyDescent="0.25">
      <c r="A12" s="369"/>
      <c r="B12" s="81"/>
      <c r="C12" s="131" t="s">
        <v>21</v>
      </c>
      <c r="D12" s="81" t="s">
        <v>14</v>
      </c>
      <c r="E12" s="57">
        <f>'Cost estimate'!E12</f>
        <v>1</v>
      </c>
      <c r="F12" s="185">
        <v>14250</v>
      </c>
      <c r="G12" s="59">
        <f ca="1">IF(TODAY()&lt;45150,F12,IF(TODAY()&lt;45515,F12*(1+Escalations!$D$3),F12*(1+Escalations!$D$3)*(1+Escalations!$D$4)))</f>
        <v>14250</v>
      </c>
      <c r="H12" s="60">
        <f t="shared" ca="1" si="0"/>
        <v>14250</v>
      </c>
    </row>
    <row r="13" spans="1:8" x14ac:dyDescent="0.25">
      <c r="A13" s="369"/>
      <c r="B13" s="81"/>
      <c r="C13" s="131" t="s">
        <v>22</v>
      </c>
      <c r="D13" s="81" t="s">
        <v>23</v>
      </c>
      <c r="E13" s="57">
        <f>'Cost estimate'!E13</f>
        <v>0</v>
      </c>
      <c r="F13" s="185">
        <v>15000</v>
      </c>
      <c r="G13" s="59">
        <f ca="1">IF(TODAY()&lt;45150,F13,IF(TODAY()&lt;45515,F13*(1+Escalations!$D$3),F13*(1+Escalations!$D$3)*(1+Escalations!$D$4)))</f>
        <v>15000</v>
      </c>
      <c r="H13" s="60">
        <f t="shared" ca="1" si="0"/>
        <v>0</v>
      </c>
    </row>
    <row r="14" spans="1:8" x14ac:dyDescent="0.25">
      <c r="A14" s="369"/>
      <c r="B14" s="81"/>
      <c r="C14" s="131" t="s">
        <v>24</v>
      </c>
      <c r="D14" s="81" t="s">
        <v>25</v>
      </c>
      <c r="E14" s="88">
        <v>15000</v>
      </c>
      <c r="F14" s="185">
        <v>0.1</v>
      </c>
      <c r="G14" s="59">
        <f ca="1">IF(TODAY()&lt;45150,F14,IF(TODAY()&lt;45515,F14*(1+Escalations!$D$3),F14*(1+Escalations!$D$3)*(1+Escalations!$D$4)))</f>
        <v>0.1</v>
      </c>
      <c r="H14" s="60">
        <f t="shared" ca="1" si="0"/>
        <v>1500</v>
      </c>
    </row>
    <row r="15" spans="1:8" x14ac:dyDescent="0.25">
      <c r="A15" s="369"/>
      <c r="B15" s="81"/>
      <c r="C15" s="131" t="s">
        <v>26</v>
      </c>
      <c r="D15" s="81" t="s">
        <v>14</v>
      </c>
      <c r="E15" s="57">
        <f>'Cost estimate'!E15</f>
        <v>1</v>
      </c>
      <c r="F15" s="185">
        <v>13500</v>
      </c>
      <c r="G15" s="59">
        <f ca="1">IF(TODAY()&lt;45150,F15,IF(TODAY()&lt;45515,F15*(1+Escalations!$D$3),F15*(1+Escalations!$D$3)*(1+Escalations!$D$4)))</f>
        <v>13500</v>
      </c>
      <c r="H15" s="60">
        <f t="shared" ca="1" si="0"/>
        <v>13500</v>
      </c>
    </row>
    <row r="16" spans="1:8" x14ac:dyDescent="0.25">
      <c r="A16" s="369"/>
      <c r="B16" s="81"/>
      <c r="C16" s="131" t="s">
        <v>27</v>
      </c>
      <c r="D16" s="81" t="s">
        <v>14</v>
      </c>
      <c r="E16" s="57">
        <f>'Cost estimate'!E16</f>
        <v>1</v>
      </c>
      <c r="F16" s="185">
        <v>9521</v>
      </c>
      <c r="G16" s="59">
        <f ca="1">IF(TODAY()&lt;45150,F16,IF(TODAY()&lt;45515,F16*(1+Escalations!$D$3),F16*(1+Escalations!$D$3)*(1+Escalations!$D$4)))</f>
        <v>9521</v>
      </c>
      <c r="H16" s="60">
        <f t="shared" ca="1" si="0"/>
        <v>9521</v>
      </c>
    </row>
    <row r="17" spans="1:8" x14ac:dyDescent="0.25">
      <c r="A17" s="369"/>
      <c r="B17" s="81"/>
      <c r="C17" s="131"/>
      <c r="D17" s="81"/>
      <c r="E17" s="57"/>
      <c r="F17" s="185"/>
      <c r="G17" s="59"/>
      <c r="H17" s="60"/>
    </row>
    <row r="18" spans="1:8" x14ac:dyDescent="0.25">
      <c r="A18" s="369" t="s">
        <v>28</v>
      </c>
      <c r="B18" s="81" t="s">
        <v>29</v>
      </c>
      <c r="C18" s="146" t="s">
        <v>30</v>
      </c>
      <c r="D18" s="81"/>
      <c r="E18" s="57"/>
      <c r="F18" s="185"/>
      <c r="G18" s="59"/>
      <c r="H18" s="60"/>
    </row>
    <row r="19" spans="1:8" x14ac:dyDescent="0.25">
      <c r="A19" s="369"/>
      <c r="B19" s="81"/>
      <c r="C19" s="117" t="s">
        <v>31</v>
      </c>
      <c r="D19" s="81" t="s">
        <v>14</v>
      </c>
      <c r="E19" s="57">
        <f>'Cost estimate'!E19</f>
        <v>1</v>
      </c>
      <c r="F19" s="185">
        <v>65000</v>
      </c>
      <c r="G19" s="59">
        <f ca="1">IF(TODAY()&lt;45150,F19,IF(TODAY()&lt;45515,F19*(1+Escalations!$D$3),F19*(1+Escalations!$D$3)*(1+Escalations!$D$4)))</f>
        <v>65000</v>
      </c>
      <c r="H19" s="60">
        <f t="shared" ref="H19:H24" ca="1" si="1">E19*G19</f>
        <v>65000</v>
      </c>
    </row>
    <row r="20" spans="1:8" x14ac:dyDescent="0.25">
      <c r="A20" s="369"/>
      <c r="B20" s="81"/>
      <c r="C20" s="117" t="s">
        <v>32</v>
      </c>
      <c r="D20" s="81" t="s">
        <v>14</v>
      </c>
      <c r="E20" s="57">
        <f>'Cost estimate'!E20</f>
        <v>1</v>
      </c>
      <c r="F20" s="185">
        <v>7500</v>
      </c>
      <c r="G20" s="59">
        <f ca="1">IF(TODAY()&lt;45150,F20,IF(TODAY()&lt;45515,F20*(1+Escalations!$D$3),F20*(1+Escalations!$D$3)*(1+Escalations!$D$4)))</f>
        <v>7500</v>
      </c>
      <c r="H20" s="60">
        <f t="shared" ca="1" si="1"/>
        <v>7500</v>
      </c>
    </row>
    <row r="21" spans="1:8" x14ac:dyDescent="0.25">
      <c r="A21" s="369"/>
      <c r="B21" s="81"/>
      <c r="C21" s="117" t="s">
        <v>33</v>
      </c>
      <c r="D21" s="81" t="s">
        <v>14</v>
      </c>
      <c r="E21" s="57">
        <f>'Cost estimate'!E21</f>
        <v>1</v>
      </c>
      <c r="F21" s="185">
        <v>0</v>
      </c>
      <c r="G21" s="59">
        <f ca="1">IF(TODAY()&lt;45150,F21,IF(TODAY()&lt;45515,F21*(1+Escalations!$D$3),F21*(1+Escalations!$D$3)*(1+Escalations!$D$4)))</f>
        <v>0</v>
      </c>
      <c r="H21" s="60">
        <f t="shared" ca="1" si="1"/>
        <v>0</v>
      </c>
    </row>
    <row r="22" spans="1:8" x14ac:dyDescent="0.25">
      <c r="A22" s="369"/>
      <c r="B22" s="81"/>
      <c r="C22" s="117" t="s">
        <v>34</v>
      </c>
      <c r="D22" s="81" t="s">
        <v>14</v>
      </c>
      <c r="E22" s="57">
        <f>'Cost estimate'!E22</f>
        <v>1</v>
      </c>
      <c r="F22" s="185">
        <v>0</v>
      </c>
      <c r="G22" s="59">
        <f ca="1">IF(TODAY()&lt;45150,F22,IF(TODAY()&lt;45515,F22*(1+Escalations!$D$3),F22*(1+Escalations!$D$3)*(1+Escalations!$D$4)))</f>
        <v>0</v>
      </c>
      <c r="H22" s="60">
        <f t="shared" ca="1" si="1"/>
        <v>0</v>
      </c>
    </row>
    <row r="23" spans="1:8" x14ac:dyDescent="0.25">
      <c r="A23" s="369"/>
      <c r="B23" s="81"/>
      <c r="C23" s="117" t="s">
        <v>35</v>
      </c>
      <c r="D23" s="81" t="s">
        <v>14</v>
      </c>
      <c r="E23" s="57">
        <f>'Cost estimate'!E23</f>
        <v>1</v>
      </c>
      <c r="F23" s="185">
        <v>6321</v>
      </c>
      <c r="G23" s="59">
        <f ca="1">IF(TODAY()&lt;45150,F23,IF(TODAY()&lt;45515,F23*(1+Escalations!$D$3),F23*(1+Escalations!$D$3)*(1+Escalations!$D$4)))</f>
        <v>6321</v>
      </c>
      <c r="H23" s="60">
        <f t="shared" ca="1" si="1"/>
        <v>6321</v>
      </c>
    </row>
    <row r="24" spans="1:8" x14ac:dyDescent="0.25">
      <c r="A24" s="369"/>
      <c r="B24" s="81"/>
      <c r="C24" s="117" t="s">
        <v>36</v>
      </c>
      <c r="D24" s="81" t="s">
        <v>14</v>
      </c>
      <c r="E24" s="57">
        <f>'Cost estimate'!E24</f>
        <v>1</v>
      </c>
      <c r="F24" s="185">
        <v>1000</v>
      </c>
      <c r="G24" s="59">
        <f ca="1">IF(TODAY()&lt;45150,F24,IF(TODAY()&lt;45515,F24*(1+Escalations!$D$3),F24*(1+Escalations!$D$3)*(1+Escalations!$D$4)))</f>
        <v>1000</v>
      </c>
      <c r="H24" s="60">
        <f t="shared" ca="1" si="1"/>
        <v>1000</v>
      </c>
    </row>
    <row r="25" spans="1:8" x14ac:dyDescent="0.25">
      <c r="A25" s="369"/>
      <c r="B25" s="81"/>
      <c r="C25" s="117"/>
      <c r="D25" s="81"/>
      <c r="E25" s="57"/>
      <c r="F25" s="185"/>
      <c r="G25" s="59"/>
      <c r="H25" s="60"/>
    </row>
    <row r="26" spans="1:8" x14ac:dyDescent="0.25">
      <c r="A26" s="72" t="s">
        <v>37</v>
      </c>
      <c r="B26" s="81" t="s">
        <v>38</v>
      </c>
      <c r="C26" s="117" t="s">
        <v>39</v>
      </c>
      <c r="D26" s="81" t="s">
        <v>14</v>
      </c>
      <c r="E26" s="57">
        <f>'Cost estimate'!E26</f>
        <v>1</v>
      </c>
      <c r="F26" s="185">
        <v>14250</v>
      </c>
      <c r="G26" s="59">
        <f ca="1">IF(TODAY()&lt;45150,F26,IF(TODAY()&lt;45515,F26*(1+Escalations!$D$3),F26*(1+Escalations!$D$3)*(1+Escalations!$D$4)))</f>
        <v>14250</v>
      </c>
      <c r="H26" s="60">
        <f ca="1">E26*G26</f>
        <v>14250</v>
      </c>
    </row>
    <row r="27" spans="1:8" x14ac:dyDescent="0.25">
      <c r="A27" s="72" t="s">
        <v>40</v>
      </c>
      <c r="B27" s="81"/>
      <c r="C27" s="117" t="s">
        <v>41</v>
      </c>
      <c r="D27" s="81" t="s">
        <v>14</v>
      </c>
      <c r="E27" s="57">
        <f>'Cost estimate'!E27</f>
        <v>0</v>
      </c>
      <c r="F27" s="185">
        <v>8500</v>
      </c>
      <c r="G27" s="59">
        <f ca="1">IF(TODAY()&lt;45150,F27,IF(TODAY()&lt;45515,F27*(1+Escalations!$D$3),F27*(1+Escalations!$D$3)*(1+Escalations!$D$4)))</f>
        <v>8500</v>
      </c>
      <c r="H27" s="60">
        <f ca="1">E27*G27</f>
        <v>0</v>
      </c>
    </row>
    <row r="28" spans="1:8" x14ac:dyDescent="0.25">
      <c r="A28" s="72" t="s">
        <v>42</v>
      </c>
      <c r="B28" s="81" t="s">
        <v>43</v>
      </c>
      <c r="C28" s="117" t="s">
        <v>44</v>
      </c>
      <c r="D28" s="81" t="s">
        <v>14</v>
      </c>
      <c r="E28" s="57">
        <f>'Cost estimate'!E28</f>
        <v>1</v>
      </c>
      <c r="F28" s="185">
        <v>1000</v>
      </c>
      <c r="G28" s="59">
        <f ca="1">IF(TODAY()&lt;45150,F28,IF(TODAY()&lt;45515,F28*(1+Escalations!$D$3),F28*(1+Escalations!$D$3)*(1+Escalations!$D$4)))</f>
        <v>1000</v>
      </c>
      <c r="H28" s="60">
        <f ca="1">E28*G28</f>
        <v>1000</v>
      </c>
    </row>
    <row r="29" spans="1:8" x14ac:dyDescent="0.25">
      <c r="A29" s="72" t="s">
        <v>45</v>
      </c>
      <c r="B29" s="81" t="s">
        <v>46</v>
      </c>
      <c r="C29" s="131" t="s">
        <v>47</v>
      </c>
      <c r="D29" s="81" t="s">
        <v>14</v>
      </c>
      <c r="E29" s="57">
        <f>'Cost estimate'!E29</f>
        <v>1</v>
      </c>
      <c r="F29" s="185">
        <v>500</v>
      </c>
      <c r="G29" s="59">
        <f ca="1">IF(TODAY()&lt;45150,F29,IF(TODAY()&lt;45515,F29*(1+Escalations!$D$3),F29*(1+Escalations!$D$3)*(1+Escalations!$D$4)))</f>
        <v>500</v>
      </c>
      <c r="H29" s="60">
        <f ca="1">E29*G29</f>
        <v>500</v>
      </c>
    </row>
    <row r="30" spans="1:8" x14ac:dyDescent="0.25">
      <c r="A30" s="369" t="s">
        <v>48</v>
      </c>
      <c r="B30" s="81" t="s">
        <v>49</v>
      </c>
      <c r="C30" s="131" t="s">
        <v>50</v>
      </c>
      <c r="D30" s="81" t="s">
        <v>14</v>
      </c>
      <c r="E30" s="57">
        <f>'Cost estimate'!E30</f>
        <v>1</v>
      </c>
      <c r="F30" s="185">
        <v>16500</v>
      </c>
      <c r="G30" s="59">
        <f ca="1">IF(TODAY()&lt;45150,F30,IF(TODAY()&lt;45515,F30*(1+Escalations!$D$3),F30*(1+Escalations!$D$3)*(1+Escalations!$D$4)))</f>
        <v>16500</v>
      </c>
      <c r="H30" s="60">
        <f ca="1">E30*G30</f>
        <v>16500</v>
      </c>
    </row>
    <row r="31" spans="1:8" x14ac:dyDescent="0.25">
      <c r="A31" s="369"/>
      <c r="B31" s="81"/>
      <c r="C31" s="130"/>
      <c r="D31" s="81"/>
      <c r="E31" s="57"/>
      <c r="F31" s="185"/>
      <c r="G31" s="59"/>
      <c r="H31" s="60"/>
    </row>
    <row r="32" spans="1:8" x14ac:dyDescent="0.25">
      <c r="A32" s="369" t="s">
        <v>51</v>
      </c>
      <c r="B32" s="81">
        <v>8.4</v>
      </c>
      <c r="C32" s="286" t="s">
        <v>52</v>
      </c>
      <c r="D32" s="81"/>
      <c r="E32" s="57"/>
      <c r="F32" s="185"/>
      <c r="G32" s="59"/>
      <c r="H32" s="60"/>
    </row>
    <row r="33" spans="1:8" x14ac:dyDescent="0.25">
      <c r="A33" s="57" t="s">
        <v>53</v>
      </c>
      <c r="B33" s="81" t="s">
        <v>54</v>
      </c>
      <c r="C33" s="130" t="s">
        <v>13</v>
      </c>
      <c r="D33" s="81" t="s">
        <v>55</v>
      </c>
      <c r="E33" s="57">
        <f>'Cost estimate'!E33</f>
        <v>10</v>
      </c>
      <c r="F33" s="185">
        <v>65000</v>
      </c>
      <c r="G33" s="59">
        <f ca="1">IF(TODAY()&lt;45150,F33,IF(TODAY()&lt;45515,F33*(1+Escalations!$D$3),F33*(1+Escalations!$D$3)*(1+Escalations!$D$4)))</f>
        <v>65000</v>
      </c>
      <c r="H33" s="60">
        <f ca="1">E33*G33</f>
        <v>650000</v>
      </c>
    </row>
    <row r="34" spans="1:8" x14ac:dyDescent="0.25">
      <c r="A34" s="57"/>
      <c r="B34" s="81" t="s">
        <v>56</v>
      </c>
      <c r="C34" s="130" t="s">
        <v>57</v>
      </c>
      <c r="D34" s="81"/>
      <c r="E34" s="57"/>
      <c r="F34" s="185"/>
      <c r="G34" s="59"/>
      <c r="H34" s="60"/>
    </row>
    <row r="35" spans="1:8" x14ac:dyDescent="0.25">
      <c r="A35" s="57"/>
      <c r="B35" s="81"/>
      <c r="C35" s="130"/>
      <c r="D35" s="81"/>
      <c r="E35" s="57"/>
      <c r="F35" s="185"/>
      <c r="G35" s="59"/>
      <c r="H35" s="60"/>
    </row>
    <row r="36" spans="1:8" x14ac:dyDescent="0.25">
      <c r="A36" s="57" t="s">
        <v>58</v>
      </c>
      <c r="B36" s="81" t="s">
        <v>59</v>
      </c>
      <c r="C36" s="286" t="s">
        <v>19</v>
      </c>
      <c r="D36" s="81"/>
      <c r="E36" s="57"/>
      <c r="F36" s="185"/>
      <c r="G36" s="59"/>
      <c r="H36" s="60"/>
    </row>
    <row r="37" spans="1:8" x14ac:dyDescent="0.25">
      <c r="A37" s="57"/>
      <c r="B37" s="81"/>
      <c r="C37" s="130" t="s">
        <v>20</v>
      </c>
      <c r="D37" s="81" t="s">
        <v>55</v>
      </c>
      <c r="E37" s="57">
        <f>'Cost estimate'!E37</f>
        <v>10</v>
      </c>
      <c r="F37" s="185">
        <v>35000</v>
      </c>
      <c r="G37" s="59">
        <f ca="1">IF(TODAY()&lt;45150,F37,IF(TODAY()&lt;45515,F37*(1+Escalations!$D$3),F37*(1+Escalations!$D$3)*(1+Escalations!$D$4)))</f>
        <v>35000</v>
      </c>
      <c r="H37" s="60">
        <f ca="1">E37*G37</f>
        <v>350000</v>
      </c>
    </row>
    <row r="38" spans="1:8" x14ac:dyDescent="0.25">
      <c r="A38" s="57"/>
      <c r="B38" s="81"/>
      <c r="C38" s="130" t="s">
        <v>21</v>
      </c>
      <c r="D38" s="81" t="s">
        <v>55</v>
      </c>
      <c r="E38" s="57">
        <f>'Cost estimate'!E38</f>
        <v>10</v>
      </c>
      <c r="F38" s="185">
        <v>0</v>
      </c>
      <c r="G38" s="59">
        <f ca="1">IF(TODAY()&lt;45150,F38,IF(TODAY()&lt;45515,F38*(1+Escalations!$D$3),F38*(1+Escalations!$D$3)*(1+Escalations!$D$4)))</f>
        <v>0</v>
      </c>
      <c r="H38" s="60">
        <f ca="1">E38*G38</f>
        <v>0</v>
      </c>
    </row>
    <row r="39" spans="1:8" x14ac:dyDescent="0.25">
      <c r="A39" s="57"/>
      <c r="B39" s="81"/>
      <c r="C39" s="131" t="s">
        <v>22</v>
      </c>
      <c r="D39" s="81" t="s">
        <v>23</v>
      </c>
      <c r="E39" s="57">
        <f>'Cost estimate'!E39</f>
        <v>0</v>
      </c>
      <c r="F39" s="185">
        <v>15000</v>
      </c>
      <c r="G39" s="59">
        <f ca="1">IF(TODAY()&lt;45150,F39,IF(TODAY()&lt;45515,F39*(1+Escalations!$D$3),F39*(1+Escalations!$D$3)*(1+Escalations!$D$4)))</f>
        <v>15000</v>
      </c>
      <c r="H39" s="60">
        <f ca="1">E39*G39</f>
        <v>0</v>
      </c>
    </row>
    <row r="40" spans="1:8" x14ac:dyDescent="0.25">
      <c r="A40" s="57"/>
      <c r="B40" s="81"/>
      <c r="C40" s="131" t="s">
        <v>60</v>
      </c>
      <c r="D40" s="81" t="s">
        <v>25</v>
      </c>
      <c r="E40" s="88">
        <f>'Cost estimate'!E40</f>
        <v>0</v>
      </c>
      <c r="F40" s="185">
        <v>0.1</v>
      </c>
      <c r="G40" s="59">
        <f ca="1">IF(TODAY()&lt;45150,F40,IF(TODAY()&lt;45515,F40*(1+Escalations!$D$3),F40*(1+Escalations!$D$3)*(1+Escalations!$D$4)))</f>
        <v>0.1</v>
      </c>
      <c r="H40" s="60">
        <f ca="1">E40*G40</f>
        <v>0</v>
      </c>
    </row>
    <row r="41" spans="1:8" x14ac:dyDescent="0.25">
      <c r="A41" s="57"/>
      <c r="B41" s="81"/>
      <c r="C41" s="131"/>
      <c r="D41" s="81"/>
      <c r="E41" s="72"/>
      <c r="F41" s="185"/>
      <c r="G41" s="59"/>
      <c r="H41" s="60"/>
    </row>
    <row r="42" spans="1:8" x14ac:dyDescent="0.25">
      <c r="A42" s="57"/>
      <c r="B42" s="81"/>
      <c r="C42" s="131" t="s">
        <v>26</v>
      </c>
      <c r="D42" s="81" t="s">
        <v>55</v>
      </c>
      <c r="E42" s="57">
        <f>'Cost estimate'!E42</f>
        <v>10</v>
      </c>
      <c r="F42" s="185">
        <v>6500</v>
      </c>
      <c r="G42" s="59">
        <f ca="1">IF(TODAY()&lt;45150,F42,IF(TODAY()&lt;45515,F42*(1+Escalations!$D$3),F42*(1+Escalations!$D$3)*(1+Escalations!$D$4)))</f>
        <v>6500</v>
      </c>
      <c r="H42" s="60">
        <f ca="1">E42*G42</f>
        <v>65000</v>
      </c>
    </row>
    <row r="43" spans="1:8" x14ac:dyDescent="0.25">
      <c r="A43" s="57"/>
      <c r="B43" s="81"/>
      <c r="C43" s="117" t="s">
        <v>27</v>
      </c>
      <c r="D43" s="81" t="s">
        <v>55</v>
      </c>
      <c r="E43" s="57">
        <f>'Cost estimate'!E43</f>
        <v>10</v>
      </c>
      <c r="F43" s="185">
        <v>2051</v>
      </c>
      <c r="G43" s="59">
        <f ca="1">IF(TODAY()&lt;45150,F43,IF(TODAY()&lt;45515,F43*(1+Escalations!$D$3),F43*(1+Escalations!$D$3)*(1+Escalations!$D$4)))</f>
        <v>2051</v>
      </c>
      <c r="H43" s="60">
        <f ca="1">E43*G43</f>
        <v>20510</v>
      </c>
    </row>
    <row r="44" spans="1:8" x14ac:dyDescent="0.25">
      <c r="A44" s="57"/>
      <c r="B44" s="81"/>
      <c r="C44" s="130"/>
      <c r="D44" s="81"/>
      <c r="E44" s="57"/>
      <c r="F44" s="185"/>
      <c r="G44" s="59"/>
      <c r="H44" s="60"/>
    </row>
    <row r="45" spans="1:8" x14ac:dyDescent="0.25">
      <c r="A45" s="57" t="s">
        <v>61</v>
      </c>
      <c r="B45" s="81" t="s">
        <v>62</v>
      </c>
      <c r="C45" s="146" t="s">
        <v>63</v>
      </c>
      <c r="D45" s="81"/>
      <c r="E45" s="57"/>
      <c r="F45" s="185"/>
      <c r="G45" s="59"/>
      <c r="H45" s="60"/>
    </row>
    <row r="46" spans="1:8" x14ac:dyDescent="0.25">
      <c r="A46" s="369"/>
      <c r="B46" s="81"/>
      <c r="C46" s="117" t="s">
        <v>31</v>
      </c>
      <c r="D46" s="81" t="s">
        <v>55</v>
      </c>
      <c r="E46" s="57">
        <f>'Cost estimate'!E49</f>
        <v>10</v>
      </c>
      <c r="F46" s="185">
        <v>35000</v>
      </c>
      <c r="G46" s="59">
        <f ca="1">IF(TODAY()&lt;45150,F46,IF(TODAY()&lt;45515,F46*(1+Escalations!$D$3),F46*(1+Escalations!$D$3)*(1+Escalations!$D$4)))</f>
        <v>35000</v>
      </c>
      <c r="H46" s="60">
        <f t="shared" ref="H46:H55" ca="1" si="2">E46*G46</f>
        <v>350000</v>
      </c>
    </row>
    <row r="47" spans="1:8" x14ac:dyDescent="0.25">
      <c r="A47" s="369"/>
      <c r="B47" s="81"/>
      <c r="C47" s="117" t="s">
        <v>32</v>
      </c>
      <c r="D47" s="81" t="s">
        <v>55</v>
      </c>
      <c r="E47" s="57">
        <f>'Cost estimate'!E50</f>
        <v>10</v>
      </c>
      <c r="F47" s="185">
        <v>7500</v>
      </c>
      <c r="G47" s="59">
        <f ca="1">IF(TODAY()&lt;45150,F47,IF(TODAY()&lt;45515,F47*(1+Escalations!$D$3),F47*(1+Escalations!$D$3)*(1+Escalations!$D$4)))</f>
        <v>7500</v>
      </c>
      <c r="H47" s="60">
        <f t="shared" ca="1" si="2"/>
        <v>75000</v>
      </c>
    </row>
    <row r="48" spans="1:8" x14ac:dyDescent="0.25">
      <c r="A48" s="369"/>
      <c r="B48" s="81"/>
      <c r="C48" s="117" t="s">
        <v>33</v>
      </c>
      <c r="D48" s="81" t="s">
        <v>55</v>
      </c>
      <c r="E48" s="57">
        <f>'Cost estimate'!E51</f>
        <v>10</v>
      </c>
      <c r="F48" s="185">
        <v>0</v>
      </c>
      <c r="G48" s="59">
        <f ca="1">IF(TODAY()&lt;45150,F48,IF(TODAY()&lt;45515,F48*(1+Escalations!$D$3),F48*(1+Escalations!$D$3)*(1+Escalations!$D$4)))</f>
        <v>0</v>
      </c>
      <c r="H48" s="60">
        <f t="shared" ca="1" si="2"/>
        <v>0</v>
      </c>
    </row>
    <row r="49" spans="1:8" x14ac:dyDescent="0.25">
      <c r="A49" s="369"/>
      <c r="B49" s="81"/>
      <c r="C49" s="117" t="s">
        <v>34</v>
      </c>
      <c r="D49" s="81" t="s">
        <v>55</v>
      </c>
      <c r="E49" s="57">
        <f>'Cost estimate'!E52</f>
        <v>10</v>
      </c>
      <c r="F49" s="185">
        <v>0</v>
      </c>
      <c r="G49" s="59">
        <f ca="1">IF(TODAY()&lt;45150,F49,IF(TODAY()&lt;45515,F49*(1+Escalations!$D$3),F49*(1+Escalations!$D$3)*(1+Escalations!$D$4)))</f>
        <v>0</v>
      </c>
      <c r="H49" s="60">
        <f t="shared" ca="1" si="2"/>
        <v>0</v>
      </c>
    </row>
    <row r="50" spans="1:8" x14ac:dyDescent="0.25">
      <c r="A50" s="369"/>
      <c r="B50" s="81"/>
      <c r="C50" s="117" t="s">
        <v>64</v>
      </c>
      <c r="D50" s="81" t="s">
        <v>55</v>
      </c>
      <c r="E50" s="57">
        <f>'Cost estimate'!E53</f>
        <v>10</v>
      </c>
      <c r="F50" s="185">
        <v>0</v>
      </c>
      <c r="G50" s="59">
        <f ca="1">IF(TODAY()&lt;45150,F50,IF(TODAY()&lt;45515,F50*(1+Escalations!$D$3),F50*(1+Escalations!$D$3)*(1+Escalations!$D$4)))</f>
        <v>0</v>
      </c>
      <c r="H50" s="60">
        <f t="shared" ca="1" si="2"/>
        <v>0</v>
      </c>
    </row>
    <row r="51" spans="1:8" x14ac:dyDescent="0.25">
      <c r="A51" s="369"/>
      <c r="B51" s="81"/>
      <c r="C51" s="117" t="s">
        <v>65</v>
      </c>
      <c r="D51" s="81" t="s">
        <v>55</v>
      </c>
      <c r="E51" s="57">
        <f>'Cost estimate'!E54</f>
        <v>10</v>
      </c>
      <c r="F51" s="185">
        <v>0</v>
      </c>
      <c r="G51" s="59">
        <f ca="1">IF(TODAY()&lt;45150,F51,IF(TODAY()&lt;45515,F51*(1+Escalations!$D$3),F51*(1+Escalations!$D$3)*(1+Escalations!$D$4)))</f>
        <v>0</v>
      </c>
      <c r="H51" s="60">
        <f t="shared" ca="1" si="2"/>
        <v>0</v>
      </c>
    </row>
    <row r="52" spans="1:8" x14ac:dyDescent="0.25">
      <c r="A52" s="369"/>
      <c r="B52" s="81"/>
      <c r="C52" s="117" t="s">
        <v>66</v>
      </c>
      <c r="D52" s="81" t="s">
        <v>55</v>
      </c>
      <c r="E52" s="57">
        <f>'Cost estimate'!E55</f>
        <v>10</v>
      </c>
      <c r="F52" s="185">
        <v>0</v>
      </c>
      <c r="G52" s="59">
        <f ca="1">IF(TODAY()&lt;45150,F52,IF(TODAY()&lt;45515,F52*(1+Escalations!$D$3),F52*(1+Escalations!$D$3)*(1+Escalations!$D$4)))</f>
        <v>0</v>
      </c>
      <c r="H52" s="60">
        <f t="shared" ca="1" si="2"/>
        <v>0</v>
      </c>
    </row>
    <row r="53" spans="1:8" x14ac:dyDescent="0.25">
      <c r="A53" s="369" t="s">
        <v>67</v>
      </c>
      <c r="B53" s="81" t="s">
        <v>68</v>
      </c>
      <c r="C53" s="131" t="s">
        <v>69</v>
      </c>
      <c r="D53" s="81" t="s">
        <v>55</v>
      </c>
      <c r="E53" s="57">
        <f>'Cost estimate'!E56</f>
        <v>10</v>
      </c>
      <c r="F53" s="185">
        <v>85000</v>
      </c>
      <c r="G53" s="59">
        <f ca="1">IF(TODAY()&lt;45150,F53,IF(TODAY()&lt;45515,F53*(1+Escalations!$D$3),F53*(1+Escalations!$D$3)*(1+Escalations!$D$4)))</f>
        <v>85000</v>
      </c>
      <c r="H53" s="60">
        <f t="shared" ca="1" si="2"/>
        <v>850000</v>
      </c>
    </row>
    <row r="54" spans="1:8" ht="27.6" x14ac:dyDescent="0.25">
      <c r="A54" s="369" t="s">
        <v>70</v>
      </c>
      <c r="B54" s="81" t="s">
        <v>71</v>
      </c>
      <c r="C54" s="131" t="s">
        <v>72</v>
      </c>
      <c r="D54" s="81" t="s">
        <v>55</v>
      </c>
      <c r="E54" s="57">
        <f>'Cost estimate'!E57</f>
        <v>10</v>
      </c>
      <c r="F54" s="185">
        <v>35000</v>
      </c>
      <c r="G54" s="59">
        <f ca="1">IF(TODAY()&lt;45150,F54,IF(TODAY()&lt;45515,F54*(1+Escalations!$D$3),F54*(1+Escalations!$D$3)*(1+Escalations!$D$4)))</f>
        <v>35000</v>
      </c>
      <c r="H54" s="60">
        <f t="shared" ca="1" si="2"/>
        <v>350000</v>
      </c>
    </row>
    <row r="55" spans="1:8" x14ac:dyDescent="0.25">
      <c r="A55" s="369" t="s">
        <v>73</v>
      </c>
      <c r="B55" s="81" t="s">
        <v>74</v>
      </c>
      <c r="C55" s="131" t="s">
        <v>75</v>
      </c>
      <c r="D55" s="81" t="s">
        <v>55</v>
      </c>
      <c r="E55" s="57">
        <f>'Cost estimate'!E58</f>
        <v>10</v>
      </c>
      <c r="F55" s="185">
        <v>45000</v>
      </c>
      <c r="G55" s="59">
        <f ca="1">IF(TODAY()&lt;45150,F55,IF(TODAY()&lt;45515,F55*(1+Escalations!$D$3),F55*(1+Escalations!$D$3)*(1+Escalations!$D$4)))</f>
        <v>45000</v>
      </c>
      <c r="H55" s="60">
        <f t="shared" ca="1" si="2"/>
        <v>450000</v>
      </c>
    </row>
    <row r="56" spans="1:8" x14ac:dyDescent="0.25">
      <c r="A56" s="369"/>
      <c r="B56" s="81"/>
      <c r="C56" s="131"/>
      <c r="D56" s="81"/>
      <c r="E56" s="57"/>
      <c r="F56" s="185"/>
      <c r="G56" s="59"/>
      <c r="H56" s="60"/>
    </row>
    <row r="57" spans="1:8" ht="27.6" x14ac:dyDescent="0.25">
      <c r="A57" s="369" t="s">
        <v>76</v>
      </c>
      <c r="B57" s="81" t="s">
        <v>77</v>
      </c>
      <c r="C57" s="146" t="s">
        <v>78</v>
      </c>
      <c r="D57" s="81"/>
      <c r="E57" s="57"/>
      <c r="F57" s="185"/>
      <c r="G57" s="59"/>
      <c r="H57" s="60"/>
    </row>
    <row r="58" spans="1:8" x14ac:dyDescent="0.25">
      <c r="A58" s="369" t="s">
        <v>79</v>
      </c>
      <c r="B58" s="81" t="s">
        <v>80</v>
      </c>
      <c r="C58" s="131" t="s">
        <v>81</v>
      </c>
      <c r="D58" s="81" t="s">
        <v>55</v>
      </c>
      <c r="E58" s="57">
        <f>'Cost estimate'!E61</f>
        <v>10</v>
      </c>
      <c r="F58" s="185">
        <v>0</v>
      </c>
      <c r="G58" s="59">
        <f ca="1">IF(TODAY()&lt;45150,F58,IF(TODAY()&lt;45515,F58*(1+Escalations!$D$3),F58*(1+Escalations!$D$3)*(1+Escalations!$D$4)))</f>
        <v>0</v>
      </c>
      <c r="H58" s="60">
        <f ca="1">E58*G58</f>
        <v>0</v>
      </c>
    </row>
    <row r="59" spans="1:8" ht="27.6" x14ac:dyDescent="0.25">
      <c r="A59" s="369" t="s">
        <v>82</v>
      </c>
      <c r="B59" s="81" t="s">
        <v>83</v>
      </c>
      <c r="C59" s="131" t="s">
        <v>84</v>
      </c>
      <c r="D59" s="81" t="s">
        <v>55</v>
      </c>
      <c r="E59" s="57">
        <f>'Cost estimate'!E62</f>
        <v>10</v>
      </c>
      <c r="F59" s="185">
        <v>18500</v>
      </c>
      <c r="G59" s="59">
        <f ca="1">IF(TODAY()&lt;45150,F59,IF(TODAY()&lt;45515,F59*(1+Escalations!$D$3),F59*(1+Escalations!$D$3)*(1+Escalations!$D$4)))</f>
        <v>18500</v>
      </c>
      <c r="H59" s="60">
        <f ca="1">E59*G59</f>
        <v>185000</v>
      </c>
    </row>
    <row r="60" spans="1:8" x14ac:dyDescent="0.25">
      <c r="A60" s="369" t="s">
        <v>85</v>
      </c>
      <c r="B60" s="81"/>
      <c r="C60" s="131" t="s">
        <v>86</v>
      </c>
      <c r="D60" s="81" t="s">
        <v>55</v>
      </c>
      <c r="E60" s="57">
        <f>'Cost estimate'!E63</f>
        <v>0</v>
      </c>
      <c r="F60" s="185">
        <v>9500</v>
      </c>
      <c r="G60" s="59">
        <f ca="1">IF(TODAY()&lt;45150,F60,IF(TODAY()&lt;45515,F60*(1+Escalations!$D$3),F60*(1+Escalations!$D$3)*(1+Escalations!$D$4)))</f>
        <v>9500</v>
      </c>
      <c r="H60" s="60">
        <f ca="1">E60*G60</f>
        <v>0</v>
      </c>
    </row>
    <row r="61" spans="1:8" x14ac:dyDescent="0.25">
      <c r="A61" s="369"/>
      <c r="B61" s="81"/>
      <c r="C61" s="131"/>
      <c r="D61" s="81"/>
      <c r="E61" s="57"/>
      <c r="F61" s="185"/>
      <c r="G61" s="59"/>
      <c r="H61" s="60"/>
    </row>
    <row r="62" spans="1:8" s="37" customFormat="1" ht="19.95" customHeight="1" x14ac:dyDescent="0.25">
      <c r="A62" s="359" t="s">
        <v>711</v>
      </c>
      <c r="B62" s="86"/>
      <c r="C62" s="86"/>
      <c r="D62" s="86"/>
      <c r="E62" s="73"/>
      <c r="F62" s="392"/>
      <c r="G62" s="77"/>
      <c r="H62" s="78">
        <f ca="1">SUM(H2:H61)</f>
        <v>4544473</v>
      </c>
    </row>
    <row r="63" spans="1:8" s="37" customFormat="1" ht="22.2" customHeight="1" x14ac:dyDescent="0.25">
      <c r="A63" s="359" t="s">
        <v>712</v>
      </c>
      <c r="B63" s="86"/>
      <c r="C63" s="86"/>
      <c r="D63" s="86"/>
      <c r="E63" s="73"/>
      <c r="F63" s="392"/>
      <c r="G63" s="77"/>
      <c r="H63" s="78">
        <f ca="1">H62</f>
        <v>4544473</v>
      </c>
    </row>
    <row r="64" spans="1:8" ht="27.6" x14ac:dyDescent="0.25">
      <c r="A64" s="369" t="s">
        <v>87</v>
      </c>
      <c r="B64" s="81" t="s">
        <v>88</v>
      </c>
      <c r="C64" s="146" t="s">
        <v>89</v>
      </c>
      <c r="D64" s="81"/>
      <c r="E64" s="57"/>
      <c r="F64" s="185"/>
      <c r="G64" s="59"/>
      <c r="H64" s="60"/>
    </row>
    <row r="65" spans="1:8" x14ac:dyDescent="0.25">
      <c r="A65" s="369" t="s">
        <v>90</v>
      </c>
      <c r="B65" s="81" t="s">
        <v>91</v>
      </c>
      <c r="C65" s="131" t="s">
        <v>92</v>
      </c>
      <c r="D65" s="81" t="s">
        <v>55</v>
      </c>
      <c r="E65" s="57">
        <f>'Cost estimate'!E66</f>
        <v>10</v>
      </c>
      <c r="F65" s="185">
        <v>18500</v>
      </c>
      <c r="G65" s="59">
        <f ca="1">IF(TODAY()&lt;45150,F65,IF(TODAY()&lt;45515,F65*(1+Escalations!$D$3),F65*(1+Escalations!$D$3)*(1+Escalations!$D$4)))</f>
        <v>18500</v>
      </c>
      <c r="H65" s="60">
        <f ca="1">E65*G65</f>
        <v>185000</v>
      </c>
    </row>
    <row r="66" spans="1:8" x14ac:dyDescent="0.25">
      <c r="A66" s="369" t="s">
        <v>93</v>
      </c>
      <c r="B66" s="81" t="s">
        <v>94</v>
      </c>
      <c r="C66" s="131" t="s">
        <v>95</v>
      </c>
      <c r="D66" s="81" t="s">
        <v>23</v>
      </c>
      <c r="E66" s="57">
        <f>'Cost estimate'!E67</f>
        <v>0</v>
      </c>
      <c r="F66" s="185">
        <v>360000</v>
      </c>
      <c r="G66" s="59">
        <f ca="1">IF(TODAY()&lt;45150,F66,IF(TODAY()&lt;45515,F66*(1+Escalations!$D$3),F66*(1+Escalations!$D$3)*(1+Escalations!$D$4)))</f>
        <v>360000</v>
      </c>
      <c r="H66" s="60">
        <f ca="1">E66*G66</f>
        <v>0</v>
      </c>
    </row>
    <row r="67" spans="1:8" x14ac:dyDescent="0.25">
      <c r="A67" s="369" t="s">
        <v>96</v>
      </c>
      <c r="B67" s="81"/>
      <c r="C67" s="131" t="s">
        <v>97</v>
      </c>
      <c r="D67" s="81" t="s">
        <v>25</v>
      </c>
      <c r="E67" s="72">
        <f>'Cost estimate'!E68</f>
        <v>0</v>
      </c>
      <c r="F67" s="185">
        <v>0.1</v>
      </c>
      <c r="G67" s="59">
        <f ca="1">IF(TODAY()&lt;45150,F67,IF(TODAY()&lt;45515,F67*(1+Escalations!$D$3),F67*(1+Escalations!$D$3)*(1+Escalations!$D$4)))</f>
        <v>0.1</v>
      </c>
      <c r="H67" s="60">
        <f ca="1">E67*G67</f>
        <v>0</v>
      </c>
    </row>
    <row r="68" spans="1:8" x14ac:dyDescent="0.25">
      <c r="A68" s="369"/>
      <c r="B68" s="81"/>
      <c r="C68" s="131"/>
      <c r="D68" s="81"/>
      <c r="E68" s="82"/>
      <c r="F68" s="185"/>
      <c r="G68" s="59"/>
      <c r="H68" s="60"/>
    </row>
    <row r="69" spans="1:8" x14ac:dyDescent="0.25">
      <c r="A69" s="369" t="s">
        <v>98</v>
      </c>
      <c r="B69" s="81" t="s">
        <v>99</v>
      </c>
      <c r="C69" s="146" t="s">
        <v>100</v>
      </c>
      <c r="D69" s="81"/>
      <c r="E69" s="57"/>
      <c r="F69" s="185"/>
      <c r="G69" s="59"/>
      <c r="H69" s="60"/>
    </row>
    <row r="70" spans="1:8" x14ac:dyDescent="0.25">
      <c r="A70" s="369" t="s">
        <v>101</v>
      </c>
      <c r="B70" s="81"/>
      <c r="C70" s="131" t="s">
        <v>102</v>
      </c>
      <c r="D70" s="81" t="s">
        <v>23</v>
      </c>
      <c r="E70" s="57">
        <f>'Cost estimate'!E71</f>
        <v>1</v>
      </c>
      <c r="F70" s="185">
        <v>20000</v>
      </c>
      <c r="G70" s="59">
        <f ca="1">IF(TODAY()&lt;45150,F70,IF(TODAY()&lt;45515,F70*(1+Escalations!$D$3),F70*(1+Escalations!$D$3)*(1+Escalations!$D$4)))</f>
        <v>20000</v>
      </c>
      <c r="H70" s="60">
        <f ca="1">E70*G70</f>
        <v>20000</v>
      </c>
    </row>
    <row r="71" spans="1:8" x14ac:dyDescent="0.25">
      <c r="A71" s="369" t="s">
        <v>103</v>
      </c>
      <c r="B71" s="81"/>
      <c r="C71" s="131" t="s">
        <v>104</v>
      </c>
      <c r="D71" s="72" t="s">
        <v>25</v>
      </c>
      <c r="E71" s="88">
        <f>'Cost estimate'!E72</f>
        <v>20000</v>
      </c>
      <c r="F71" s="185">
        <v>0.1</v>
      </c>
      <c r="G71" s="59">
        <f ca="1">IF(TODAY()&lt;45150,F71,IF(TODAY()&lt;45515,F71*(1+Escalations!$D$3),F71*(1+Escalations!$D$3)*(1+Escalations!$D$4)))</f>
        <v>0.1</v>
      </c>
      <c r="H71" s="60">
        <f ca="1">E71*G71</f>
        <v>2000</v>
      </c>
    </row>
    <row r="72" spans="1:8" x14ac:dyDescent="0.25">
      <c r="A72" s="369"/>
      <c r="B72" s="81"/>
      <c r="C72" s="131"/>
      <c r="D72" s="81"/>
      <c r="E72" s="57"/>
      <c r="F72" s="185"/>
      <c r="G72" s="59"/>
      <c r="H72" s="60"/>
    </row>
    <row r="73" spans="1:8" x14ac:dyDescent="0.25">
      <c r="A73" s="369" t="s">
        <v>105</v>
      </c>
      <c r="B73" s="81" t="s">
        <v>106</v>
      </c>
      <c r="C73" s="286" t="s">
        <v>107</v>
      </c>
      <c r="D73" s="81"/>
      <c r="E73" s="57"/>
      <c r="F73" s="185"/>
      <c r="G73" s="59"/>
      <c r="H73" s="60"/>
    </row>
    <row r="74" spans="1:8" x14ac:dyDescent="0.25">
      <c r="A74" s="369" t="s">
        <v>108</v>
      </c>
      <c r="B74" s="81" t="s">
        <v>109</v>
      </c>
      <c r="C74" s="131" t="s">
        <v>110</v>
      </c>
      <c r="D74" s="81" t="s">
        <v>14</v>
      </c>
      <c r="E74" s="57">
        <f>'Cost estimate'!E75</f>
        <v>1</v>
      </c>
      <c r="F74" s="185">
        <v>12500</v>
      </c>
      <c r="G74" s="59">
        <f ca="1">IF(TODAY()&lt;45150,F74,IF(TODAY()&lt;45515,F74*(1+Escalations!$D$3),F74*(1+Escalations!$D$3)*(1+Escalations!$D$4)))</f>
        <v>12500</v>
      </c>
      <c r="H74" s="60">
        <f ca="1">E74*G74</f>
        <v>12500</v>
      </c>
    </row>
    <row r="75" spans="1:8" x14ac:dyDescent="0.25">
      <c r="A75" s="369" t="s">
        <v>111</v>
      </c>
      <c r="B75" s="81" t="s">
        <v>112</v>
      </c>
      <c r="C75" s="131" t="s">
        <v>113</v>
      </c>
      <c r="D75" s="81" t="s">
        <v>14</v>
      </c>
      <c r="E75" s="57">
        <f>'Cost estimate'!E76</f>
        <v>1</v>
      </c>
      <c r="F75" s="185">
        <v>1000</v>
      </c>
      <c r="G75" s="59">
        <f ca="1">IF(TODAY()&lt;45150,F75,IF(TODAY()&lt;45515,F75*(1+Escalations!$D$3),F75*(1+Escalations!$D$3)*(1+Escalations!$D$4)))</f>
        <v>1000</v>
      </c>
      <c r="H75" s="60">
        <f ca="1">E75*G75</f>
        <v>1000</v>
      </c>
    </row>
    <row r="76" spans="1:8" x14ac:dyDescent="0.25">
      <c r="A76" s="369" t="s">
        <v>114</v>
      </c>
      <c r="B76" s="81" t="s">
        <v>115</v>
      </c>
      <c r="C76" s="130" t="s">
        <v>116</v>
      </c>
      <c r="D76" s="81"/>
      <c r="E76" s="57"/>
      <c r="F76" s="185"/>
      <c r="G76" s="59"/>
      <c r="H76" s="60"/>
    </row>
    <row r="77" spans="1:8" ht="27.6" x14ac:dyDescent="0.25">
      <c r="A77" s="369" t="s">
        <v>117</v>
      </c>
      <c r="B77" s="81" t="s">
        <v>118</v>
      </c>
      <c r="C77" s="130" t="s">
        <v>119</v>
      </c>
      <c r="D77" s="81" t="s">
        <v>23</v>
      </c>
      <c r="E77" s="57">
        <f>'Cost estimate'!E78</f>
        <v>1</v>
      </c>
      <c r="F77" s="185">
        <v>50000</v>
      </c>
      <c r="G77" s="84">
        <f ca="1">IF(TODAY()&lt;45150,F77,IF(TODAY()&lt;45515,F77*(1+Escalations!$D$3),F77*(1+Escalations!$D$3)*(1+Escalations!$D$4)))</f>
        <v>50000</v>
      </c>
      <c r="H77" s="60">
        <f ca="1">E77*G77</f>
        <v>50000</v>
      </c>
    </row>
    <row r="78" spans="1:8" x14ac:dyDescent="0.25">
      <c r="A78" s="369" t="s">
        <v>120</v>
      </c>
      <c r="B78" s="81"/>
      <c r="C78" s="130" t="s">
        <v>121</v>
      </c>
      <c r="D78" s="81" t="s">
        <v>25</v>
      </c>
      <c r="E78" s="88">
        <f>'Cost estimate'!E79</f>
        <v>50000</v>
      </c>
      <c r="F78" s="185">
        <v>0.1</v>
      </c>
      <c r="G78" s="59">
        <f ca="1">IF(TODAY()&lt;45150,F78,IF(TODAY()&lt;45515,F78*(1+Escalations!$D$3),F78*(1+Escalations!$D$3)*(1+Escalations!$D$4)))</f>
        <v>0.1</v>
      </c>
      <c r="H78" s="60">
        <f ca="1">E78*G78</f>
        <v>5000</v>
      </c>
    </row>
    <row r="79" spans="1:8" ht="16.2" x14ac:dyDescent="0.25">
      <c r="A79" s="369" t="s">
        <v>122</v>
      </c>
      <c r="B79" s="81" t="s">
        <v>123</v>
      </c>
      <c r="C79" s="130" t="s">
        <v>124</v>
      </c>
      <c r="D79" s="81" t="s">
        <v>125</v>
      </c>
      <c r="E79" s="57">
        <f>'Cost estimate'!E80</f>
        <v>100</v>
      </c>
      <c r="F79" s="185"/>
      <c r="G79" s="59">
        <f ca="1">IF(TODAY()&lt;45150,F79,IF(TODAY()&lt;45515,F79*(1+Escalations!$D$3),F79*(1+Escalations!$D$3)*(1+Escalations!$D$4)))</f>
        <v>0</v>
      </c>
      <c r="H79" s="60">
        <f ca="1">E79*G79</f>
        <v>0</v>
      </c>
    </row>
    <row r="80" spans="1:8" x14ac:dyDescent="0.25">
      <c r="A80" s="81" t="s">
        <v>126</v>
      </c>
      <c r="B80" s="81" t="s">
        <v>127</v>
      </c>
      <c r="C80" s="146" t="s">
        <v>128</v>
      </c>
      <c r="D80" s="81"/>
      <c r="E80" s="57"/>
      <c r="F80" s="185"/>
      <c r="G80" s="59"/>
      <c r="H80" s="60"/>
    </row>
    <row r="81" spans="1:8" x14ac:dyDescent="0.25">
      <c r="A81" s="81"/>
      <c r="B81" s="81"/>
      <c r="C81" s="130" t="s">
        <v>129</v>
      </c>
      <c r="D81" s="81" t="s">
        <v>23</v>
      </c>
      <c r="E81" s="308">
        <f>'Cost estimate'!E85</f>
        <v>1</v>
      </c>
      <c r="F81" s="185">
        <v>500000</v>
      </c>
      <c r="G81" s="84">
        <f ca="1">IF(TODAY()&lt;45150,F81,IF(TODAY()&lt;45515,F81*(1+Escalations!$D$3),F81*(1+Escalations!$D$3)*(1+Escalations!$D$4)))</f>
        <v>500000</v>
      </c>
      <c r="H81" s="60">
        <f t="shared" ref="H81:H94" ca="1" si="3">E81*G81</f>
        <v>500000</v>
      </c>
    </row>
    <row r="82" spans="1:8" x14ac:dyDescent="0.25">
      <c r="A82" s="81"/>
      <c r="B82" s="81"/>
      <c r="C82" s="130" t="s">
        <v>130</v>
      </c>
      <c r="D82" s="81" t="s">
        <v>23</v>
      </c>
      <c r="E82" s="308">
        <f>'Cost estimate'!E86</f>
        <v>1</v>
      </c>
      <c r="F82" s="185">
        <v>100000</v>
      </c>
      <c r="G82" s="84">
        <f ca="1">IF(TODAY()&lt;45150,F82,IF(TODAY()&lt;45515,F82*(1+Escalations!$D$3),F82*(1+Escalations!$D$3)*(1+Escalations!$D$4)))</f>
        <v>100000</v>
      </c>
      <c r="H82" s="60">
        <f t="shared" ca="1" si="3"/>
        <v>100000</v>
      </c>
    </row>
    <row r="83" spans="1:8" x14ac:dyDescent="0.25">
      <c r="A83" s="81"/>
      <c r="B83" s="81"/>
      <c r="C83" s="130" t="s">
        <v>131</v>
      </c>
      <c r="D83" s="81" t="s">
        <v>23</v>
      </c>
      <c r="E83" s="308">
        <f>'Cost estimate'!E87</f>
        <v>1</v>
      </c>
      <c r="F83" s="185">
        <v>45000</v>
      </c>
      <c r="G83" s="84">
        <f ca="1">IF(TODAY()&lt;45150,F83,IF(TODAY()&lt;45515,F83*(1+Escalations!$D$3),F83*(1+Escalations!$D$3)*(1+Escalations!$D$4)))</f>
        <v>45000</v>
      </c>
      <c r="H83" s="60">
        <f t="shared" ca="1" si="3"/>
        <v>45000</v>
      </c>
    </row>
    <row r="84" spans="1:8" x14ac:dyDescent="0.25">
      <c r="A84" s="81"/>
      <c r="B84" s="81"/>
      <c r="C84" s="130" t="s">
        <v>132</v>
      </c>
      <c r="D84" s="81" t="s">
        <v>23</v>
      </c>
      <c r="E84" s="308">
        <f>'Cost estimate'!E88</f>
        <v>1</v>
      </c>
      <c r="F84" s="185">
        <v>100000</v>
      </c>
      <c r="G84" s="84">
        <f ca="1">IF(TODAY()&lt;45150,F84,IF(TODAY()&lt;45515,F84*(1+Escalations!$D$3),F84*(1+Escalations!$D$3)*(1+Escalations!$D$4)))</f>
        <v>100000</v>
      </c>
      <c r="H84" s="60">
        <f t="shared" ca="1" si="3"/>
        <v>100000</v>
      </c>
    </row>
    <row r="85" spans="1:8" x14ac:dyDescent="0.25">
      <c r="A85" s="81"/>
      <c r="B85" s="81"/>
      <c r="C85" s="131" t="s">
        <v>133</v>
      </c>
      <c r="D85" s="81" t="s">
        <v>23</v>
      </c>
      <c r="E85" s="57">
        <f>'Cost estimate'!E89</f>
        <v>1</v>
      </c>
      <c r="F85" s="185">
        <v>50000</v>
      </c>
      <c r="G85" s="84">
        <f ca="1">IF(TODAY()&lt;45150,F85,IF(TODAY()&lt;45515,F85*(1+Escalations!$D$3),F85*(1+Escalations!$D$3)*(1+Escalations!$D$4)))</f>
        <v>50000</v>
      </c>
      <c r="H85" s="60">
        <f t="shared" ca="1" si="3"/>
        <v>50000</v>
      </c>
    </row>
    <row r="86" spans="1:8" x14ac:dyDescent="0.25">
      <c r="A86" s="81"/>
      <c r="B86" s="81"/>
      <c r="C86" s="131" t="s">
        <v>134</v>
      </c>
      <c r="D86" s="81" t="s">
        <v>23</v>
      </c>
      <c r="E86" s="57">
        <f>'Cost estimate'!E90</f>
        <v>1</v>
      </c>
      <c r="F86" s="185">
        <v>25000</v>
      </c>
      <c r="G86" s="84">
        <f ca="1">IF(TODAY()&lt;45150,F86,IF(TODAY()&lt;45515,F86*(1+Escalations!$D$3),F86*(1+Escalations!$D$3)*(1+Escalations!$D$4)))</f>
        <v>25000</v>
      </c>
      <c r="H86" s="60">
        <f t="shared" ca="1" si="3"/>
        <v>25000</v>
      </c>
    </row>
    <row r="87" spans="1:8" x14ac:dyDescent="0.25">
      <c r="A87" s="81"/>
      <c r="B87" s="81"/>
      <c r="C87" s="131" t="s">
        <v>135</v>
      </c>
      <c r="D87" s="81" t="s">
        <v>23</v>
      </c>
      <c r="E87" s="308">
        <f>'Cost estimate'!E91</f>
        <v>1</v>
      </c>
      <c r="F87" s="185">
        <v>100000</v>
      </c>
      <c r="G87" s="84">
        <f ca="1">IF(TODAY()&lt;45150,F87,IF(TODAY()&lt;45515,F87*(1+Escalations!$D$3),F87*(1+Escalations!$D$3)*(1+Escalations!$D$4)))</f>
        <v>100000</v>
      </c>
      <c r="H87" s="60">
        <f t="shared" ca="1" si="3"/>
        <v>100000</v>
      </c>
    </row>
    <row r="88" spans="1:8" ht="27.6" x14ac:dyDescent="0.25">
      <c r="A88" s="81"/>
      <c r="B88" s="81"/>
      <c r="C88" s="131" t="s">
        <v>136</v>
      </c>
      <c r="D88" s="81" t="s">
        <v>23</v>
      </c>
      <c r="E88" s="57">
        <f>'Cost estimate'!E92</f>
        <v>1</v>
      </c>
      <c r="F88" s="185">
        <v>20000</v>
      </c>
      <c r="G88" s="84">
        <f ca="1">IF(TODAY()&lt;45150,F88,IF(TODAY()&lt;45515,F88*(1+Escalations!$D$3),F88*(1+Escalations!$D$3)*(1+Escalations!$D$4)))</f>
        <v>20000</v>
      </c>
      <c r="H88" s="60">
        <f t="shared" ca="1" si="3"/>
        <v>20000</v>
      </c>
    </row>
    <row r="89" spans="1:8" x14ac:dyDescent="0.25">
      <c r="A89" s="81"/>
      <c r="B89" s="81"/>
      <c r="C89" s="131" t="s">
        <v>137</v>
      </c>
      <c r="D89" s="81" t="s">
        <v>23</v>
      </c>
      <c r="E89" s="57">
        <f>'Cost estimate'!E93</f>
        <v>0</v>
      </c>
      <c r="F89" s="185">
        <v>100000</v>
      </c>
      <c r="G89" s="84">
        <f ca="1">IF(TODAY()&lt;45150,F89,IF(TODAY()&lt;45515,F89*(1+Escalations!$D$3),F89*(1+Escalations!$D$3)*(1+Escalations!$D$4)))</f>
        <v>100000</v>
      </c>
      <c r="H89" s="60">
        <f t="shared" ca="1" si="3"/>
        <v>0</v>
      </c>
    </row>
    <row r="90" spans="1:8" x14ac:dyDescent="0.25">
      <c r="A90" s="81"/>
      <c r="B90" s="81"/>
      <c r="C90" s="131" t="s">
        <v>138</v>
      </c>
      <c r="D90" s="81" t="s">
        <v>23</v>
      </c>
      <c r="E90" s="57">
        <f>'Cost estimate'!E94</f>
        <v>1</v>
      </c>
      <c r="F90" s="185">
        <v>120000</v>
      </c>
      <c r="G90" s="84">
        <f ca="1">IF(TODAY()&lt;45150,F90,IF(TODAY()&lt;45515,F90*(1+Escalations!$D$3),F90*(1+Escalations!$D$3)*(1+Escalations!$D$4)))</f>
        <v>120000</v>
      </c>
      <c r="H90" s="60">
        <f t="shared" ca="1" si="3"/>
        <v>120000</v>
      </c>
    </row>
    <row r="91" spans="1:8" ht="41.4" x14ac:dyDescent="0.25">
      <c r="A91" s="81"/>
      <c r="B91" s="81"/>
      <c r="C91" s="131" t="s">
        <v>139</v>
      </c>
      <c r="D91" s="81" t="s">
        <v>23</v>
      </c>
      <c r="E91" s="57">
        <f>'Cost estimate'!E95</f>
        <v>1</v>
      </c>
      <c r="F91" s="185">
        <v>250000</v>
      </c>
      <c r="G91" s="84">
        <f ca="1">IF(TODAY()&lt;45150,F91,IF(TODAY()&lt;45515,F91*(1+Escalations!$D$3),F91*(1+Escalations!$D$3)*(1+Escalations!$D$4)))</f>
        <v>250000</v>
      </c>
      <c r="H91" s="60">
        <f t="shared" ca="1" si="3"/>
        <v>250000</v>
      </c>
    </row>
    <row r="92" spans="1:8" x14ac:dyDescent="0.25">
      <c r="A92" s="81"/>
      <c r="B92" s="81"/>
      <c r="C92" s="130" t="s">
        <v>140</v>
      </c>
      <c r="D92" s="81" t="s">
        <v>25</v>
      </c>
      <c r="E92" s="88">
        <f>'Cost estimate'!E96</f>
        <v>1410000</v>
      </c>
      <c r="F92" s="185">
        <v>0.1</v>
      </c>
      <c r="G92" s="59">
        <f ca="1">IF(TODAY()&lt;45150,F92,IF(TODAY()&lt;45515,F92*(1+Escalations!$D$3),F92*(1+Escalations!$D$3)*(1+Escalations!$D$4)))</f>
        <v>0.1</v>
      </c>
      <c r="H92" s="60">
        <f t="shared" ca="1" si="3"/>
        <v>141000</v>
      </c>
    </row>
    <row r="93" spans="1:8" ht="55.2" x14ac:dyDescent="0.25">
      <c r="A93" s="81" t="s">
        <v>141</v>
      </c>
      <c r="B93" s="81" t="s">
        <v>142</v>
      </c>
      <c r="C93" s="253" t="s">
        <v>143</v>
      </c>
      <c r="D93" s="81" t="s">
        <v>23</v>
      </c>
      <c r="E93" s="57">
        <f>'Cost estimate'!E97</f>
        <v>1</v>
      </c>
      <c r="F93" s="185">
        <v>100000</v>
      </c>
      <c r="G93" s="84">
        <f ca="1">IF(TODAY()&lt;45150,F93,IF(TODAY()&lt;45515,F93*(1+Escalations!$D$3),F93*(1+Escalations!$D$3)*(1+Escalations!$D$4)))</f>
        <v>100000</v>
      </c>
      <c r="H93" s="60">
        <f t="shared" ca="1" si="3"/>
        <v>100000</v>
      </c>
    </row>
    <row r="94" spans="1:8" ht="41.4" x14ac:dyDescent="0.25">
      <c r="A94" s="81"/>
      <c r="B94" s="81"/>
      <c r="C94" s="130" t="s">
        <v>144</v>
      </c>
      <c r="D94" s="81" t="s">
        <v>25</v>
      </c>
      <c r="E94" s="343">
        <f ca="1">(SUM(H63:H93,H98:H109,H113:H137)+SUM(E718:E730))*0.3</f>
        <v>8527895.6999999993</v>
      </c>
      <c r="F94" s="185">
        <v>0.1</v>
      </c>
      <c r="G94" s="59">
        <f ca="1">IF(TODAY()&lt;45150,F94,IF(TODAY()&lt;45515,F94*(1+Escalations!$D$3),F94*(1+Escalations!$D$3)*(1+Escalations!$D$4)))</f>
        <v>0.1</v>
      </c>
      <c r="H94" s="60">
        <f t="shared" ca="1" si="3"/>
        <v>852789.57</v>
      </c>
    </row>
    <row r="95" spans="1:8" x14ac:dyDescent="0.25">
      <c r="A95" s="81"/>
      <c r="B95" s="81"/>
      <c r="C95" s="130"/>
      <c r="D95" s="81"/>
      <c r="E95" s="57"/>
      <c r="F95" s="185"/>
      <c r="G95" s="59"/>
      <c r="H95" s="60"/>
    </row>
    <row r="96" spans="1:8" ht="27.6" x14ac:dyDescent="0.25">
      <c r="A96" s="81" t="s">
        <v>145</v>
      </c>
      <c r="B96" s="81" t="s">
        <v>146</v>
      </c>
      <c r="C96" s="146" t="s">
        <v>147</v>
      </c>
      <c r="D96" s="81"/>
      <c r="E96" s="57"/>
      <c r="F96" s="185"/>
      <c r="G96" s="59"/>
      <c r="H96" s="60"/>
    </row>
    <row r="97" spans="1:8" ht="14.4" x14ac:dyDescent="0.25">
      <c r="A97" s="81"/>
      <c r="B97" s="81"/>
      <c r="C97" s="309" t="s">
        <v>148</v>
      </c>
      <c r="D97" s="81"/>
      <c r="E97" s="57"/>
      <c r="F97" s="185"/>
      <c r="G97" s="59"/>
      <c r="H97" s="60"/>
    </row>
    <row r="98" spans="1:8" x14ac:dyDescent="0.25">
      <c r="A98" s="81"/>
      <c r="B98" s="81"/>
      <c r="C98" s="131" t="s">
        <v>149</v>
      </c>
      <c r="D98" s="81" t="s">
        <v>150</v>
      </c>
      <c r="E98" s="57">
        <f>'Cost estimate'!E105</f>
        <v>10</v>
      </c>
      <c r="F98" s="185">
        <v>55</v>
      </c>
      <c r="G98" s="59">
        <f ca="1">IF(TODAY()&lt;45150,F98,IF(TODAY()&lt;45515,F98*(1+Escalations!$D$3),F98*(1+Escalations!$D$3)*(1+Escalations!$D$4)))</f>
        <v>55</v>
      </c>
      <c r="H98" s="60">
        <f ca="1">E98*G98</f>
        <v>550</v>
      </c>
    </row>
    <row r="99" spans="1:8" x14ac:dyDescent="0.25">
      <c r="A99" s="81"/>
      <c r="B99" s="81"/>
      <c r="C99" s="131" t="s">
        <v>151</v>
      </c>
      <c r="D99" s="81" t="s">
        <v>150</v>
      </c>
      <c r="E99" s="57">
        <f>'Cost estimate'!E106</f>
        <v>10</v>
      </c>
      <c r="F99" s="185">
        <v>65</v>
      </c>
      <c r="G99" s="59">
        <f ca="1">IF(TODAY()&lt;45150,F99,IF(TODAY()&lt;45515,F99*(1+Escalations!$D$3),F99*(1+Escalations!$D$3)*(1+Escalations!$D$4)))</f>
        <v>65</v>
      </c>
      <c r="H99" s="60">
        <f ca="1">E99*G99</f>
        <v>650</v>
      </c>
    </row>
    <row r="100" spans="1:8" x14ac:dyDescent="0.25">
      <c r="A100" s="81"/>
      <c r="B100" s="81"/>
      <c r="C100" s="131" t="s">
        <v>152</v>
      </c>
      <c r="D100" s="81" t="s">
        <v>150</v>
      </c>
      <c r="E100" s="57">
        <f>'Cost estimate'!E107</f>
        <v>10</v>
      </c>
      <c r="F100" s="185">
        <v>85</v>
      </c>
      <c r="G100" s="59">
        <f ca="1">IF(TODAY()&lt;45150,F100,IF(TODAY()&lt;45515,F100*(1+Escalations!$D$3),F100*(1+Escalations!$D$3)*(1+Escalations!$D$4)))</f>
        <v>85</v>
      </c>
      <c r="H100" s="60">
        <f ca="1">E100*G100</f>
        <v>850</v>
      </c>
    </row>
    <row r="101" spans="1:8" x14ac:dyDescent="0.25">
      <c r="A101" s="81"/>
      <c r="B101" s="81"/>
      <c r="C101" s="131" t="s">
        <v>153</v>
      </c>
      <c r="D101" s="81" t="s">
        <v>150</v>
      </c>
      <c r="E101" s="57">
        <f>'Cost estimate'!E108</f>
        <v>10</v>
      </c>
      <c r="F101" s="185">
        <v>650</v>
      </c>
      <c r="G101" s="59">
        <f ca="1">IF(TODAY()&lt;45150,F101,IF(TODAY()&lt;45515,F101*(1+Escalations!$D$3),F101*(1+Escalations!$D$3)*(1+Escalations!$D$4)))</f>
        <v>650</v>
      </c>
      <c r="H101" s="60">
        <f ca="1">E101*G101</f>
        <v>6500</v>
      </c>
    </row>
    <row r="102" spans="1:8" ht="14.4" x14ac:dyDescent="0.25">
      <c r="A102" s="81"/>
      <c r="B102" s="81"/>
      <c r="C102" s="309" t="s">
        <v>154</v>
      </c>
      <c r="D102" s="303"/>
      <c r="E102" s="57"/>
      <c r="F102" s="185"/>
      <c r="G102" s="59"/>
      <c r="H102" s="60"/>
    </row>
    <row r="103" spans="1:8" x14ac:dyDescent="0.25">
      <c r="A103" s="81"/>
      <c r="B103" s="81"/>
      <c r="C103" s="131" t="s">
        <v>155</v>
      </c>
      <c r="D103" s="81" t="s">
        <v>150</v>
      </c>
      <c r="E103" s="57">
        <f>'Cost estimate'!E110</f>
        <v>10</v>
      </c>
      <c r="F103" s="185">
        <v>300</v>
      </c>
      <c r="G103" s="59">
        <f ca="1">IF(TODAY()&lt;45150,F103,IF(TODAY()&lt;45515,F103*(1+Escalations!$D$3),F103*(1+Escalations!$D$3)*(1+Escalations!$D$4)))</f>
        <v>300</v>
      </c>
      <c r="H103" s="60">
        <f ca="1">E103*G103</f>
        <v>3000</v>
      </c>
    </row>
    <row r="104" spans="1:8" x14ac:dyDescent="0.25">
      <c r="A104" s="81"/>
      <c r="B104" s="81"/>
      <c r="C104" s="131" t="s">
        <v>156</v>
      </c>
      <c r="D104" s="81" t="s">
        <v>150</v>
      </c>
      <c r="E104" s="57">
        <f>'Cost estimate'!E111</f>
        <v>10</v>
      </c>
      <c r="F104" s="185">
        <v>410</v>
      </c>
      <c r="G104" s="59">
        <f ca="1">IF(TODAY()&lt;45150,F104,IF(TODAY()&lt;45515,F104*(1+Escalations!$D$3),F104*(1+Escalations!$D$3)*(1+Escalations!$D$4)))</f>
        <v>410</v>
      </c>
      <c r="H104" s="60">
        <f ca="1">E104*G104</f>
        <v>4100</v>
      </c>
    </row>
    <row r="105" spans="1:8" x14ac:dyDescent="0.25">
      <c r="A105" s="81"/>
      <c r="B105" s="81"/>
      <c r="C105" s="131" t="s">
        <v>157</v>
      </c>
      <c r="D105" s="81" t="s">
        <v>150</v>
      </c>
      <c r="E105" s="57">
        <f>'Cost estimate'!E112</f>
        <v>10</v>
      </c>
      <c r="F105" s="185">
        <v>525</v>
      </c>
      <c r="G105" s="59">
        <f ca="1">IF(TODAY()&lt;45150,F105,IF(TODAY()&lt;45515,F105*(1+Escalations!$D$3),F105*(1+Escalations!$D$3)*(1+Escalations!$D$4)))</f>
        <v>525</v>
      </c>
      <c r="H105" s="60">
        <f ca="1">E105*G105</f>
        <v>5250</v>
      </c>
    </row>
    <row r="106" spans="1:8" ht="14.4" x14ac:dyDescent="0.25">
      <c r="A106" s="81"/>
      <c r="B106" s="81"/>
      <c r="C106" s="309" t="s">
        <v>158</v>
      </c>
      <c r="D106" s="81"/>
      <c r="E106" s="57"/>
      <c r="F106" s="185"/>
      <c r="G106" s="59"/>
      <c r="H106" s="60"/>
    </row>
    <row r="107" spans="1:8" x14ac:dyDescent="0.25">
      <c r="A107" s="81"/>
      <c r="B107" s="81"/>
      <c r="C107" s="131" t="s">
        <v>159</v>
      </c>
      <c r="D107" s="81" t="s">
        <v>150</v>
      </c>
      <c r="E107" s="57">
        <f>'Cost estimate'!E114</f>
        <v>10</v>
      </c>
      <c r="F107" s="185">
        <v>105</v>
      </c>
      <c r="G107" s="59">
        <f ca="1">IF(TODAY()&lt;45150,F107,IF(TODAY()&lt;45515,F107*(1+Escalations!$D$3),F107*(1+Escalations!$D$3)*(1+Escalations!$D$4)))</f>
        <v>105</v>
      </c>
      <c r="H107" s="60">
        <f ca="1">E107*G107</f>
        <v>1050</v>
      </c>
    </row>
    <row r="108" spans="1:8" x14ac:dyDescent="0.25">
      <c r="A108" s="81"/>
      <c r="B108" s="81"/>
      <c r="C108" s="131" t="s">
        <v>160</v>
      </c>
      <c r="D108" s="81" t="s">
        <v>150</v>
      </c>
      <c r="E108" s="57">
        <f>'Cost estimate'!E115</f>
        <v>10</v>
      </c>
      <c r="F108" s="185">
        <v>205</v>
      </c>
      <c r="G108" s="59">
        <f ca="1">IF(TODAY()&lt;45150,F108,IF(TODAY()&lt;45515,F108*(1+Escalations!$D$3),F108*(1+Escalations!$D$3)*(1+Escalations!$D$4)))</f>
        <v>205</v>
      </c>
      <c r="H108" s="60">
        <f ca="1">E108*G108</f>
        <v>2050</v>
      </c>
    </row>
    <row r="109" spans="1:8" x14ac:dyDescent="0.25">
      <c r="A109" s="81"/>
      <c r="B109" s="81"/>
      <c r="C109" s="131" t="s">
        <v>161</v>
      </c>
      <c r="D109" s="81" t="s">
        <v>150</v>
      </c>
      <c r="E109" s="57">
        <f>'Cost estimate'!E116</f>
        <v>10</v>
      </c>
      <c r="F109" s="185">
        <v>302</v>
      </c>
      <c r="G109" s="59">
        <f ca="1">IF(TODAY()&lt;45150,F109,IF(TODAY()&lt;45515,F109*(1+Escalations!$D$3),F109*(1+Escalations!$D$3)*(1+Escalations!$D$4)))</f>
        <v>302</v>
      </c>
      <c r="H109" s="60">
        <f ca="1">E109*G109</f>
        <v>3020</v>
      </c>
    </row>
    <row r="110" spans="1:8" s="37" customFormat="1" ht="19.95" customHeight="1" x14ac:dyDescent="0.25">
      <c r="A110" s="359" t="s">
        <v>711</v>
      </c>
      <c r="B110" s="86"/>
      <c r="C110" s="86"/>
      <c r="D110" s="86"/>
      <c r="E110" s="73"/>
      <c r="F110" s="392"/>
      <c r="G110" s="77"/>
      <c r="H110" s="78">
        <f ca="1">SUM(H63:H109)</f>
        <v>7250782.5700000003</v>
      </c>
    </row>
    <row r="111" spans="1:8" s="37" customFormat="1" ht="22.2" customHeight="1" x14ac:dyDescent="0.25">
      <c r="A111" s="359" t="s">
        <v>712</v>
      </c>
      <c r="B111" s="86"/>
      <c r="C111" s="86"/>
      <c r="D111" s="86"/>
      <c r="E111" s="73"/>
      <c r="F111" s="392"/>
      <c r="G111" s="77"/>
      <c r="H111" s="78">
        <f ca="1">H110</f>
        <v>7250782.5700000003</v>
      </c>
    </row>
    <row r="112" spans="1:8" ht="14.4" x14ac:dyDescent="0.25">
      <c r="A112" s="81"/>
      <c r="B112" s="81"/>
      <c r="C112" s="309" t="s">
        <v>162</v>
      </c>
      <c r="D112" s="81"/>
      <c r="E112" s="57"/>
      <c r="F112" s="185"/>
      <c r="G112" s="59"/>
      <c r="H112" s="60"/>
    </row>
    <row r="113" spans="1:8" x14ac:dyDescent="0.25">
      <c r="A113" s="81"/>
      <c r="B113" s="81"/>
      <c r="C113" s="131" t="s">
        <v>163</v>
      </c>
      <c r="D113" s="81" t="s">
        <v>150</v>
      </c>
      <c r="E113" s="57">
        <f>'Cost estimate'!E118</f>
        <v>10</v>
      </c>
      <c r="F113" s="185">
        <v>125</v>
      </c>
      <c r="G113" s="59">
        <f ca="1">IF(TODAY()&lt;45150,F113,IF(TODAY()&lt;45515,F113*(1+Escalations!$D$3),F113*(1+Escalations!$D$3)*(1+Escalations!$D$4)))</f>
        <v>125</v>
      </c>
      <c r="H113" s="60">
        <f ca="1">E113*G113</f>
        <v>1250</v>
      </c>
    </row>
    <row r="114" spans="1:8" ht="14.4" x14ac:dyDescent="0.25">
      <c r="A114" s="81"/>
      <c r="B114" s="81"/>
      <c r="C114" s="309" t="s">
        <v>164</v>
      </c>
      <c r="D114" s="81"/>
      <c r="E114" s="57"/>
      <c r="F114" s="185"/>
      <c r="G114" s="59"/>
      <c r="H114" s="60"/>
    </row>
    <row r="115" spans="1:8" x14ac:dyDescent="0.25">
      <c r="A115" s="81"/>
      <c r="B115" s="81"/>
      <c r="C115" s="131" t="s">
        <v>165</v>
      </c>
      <c r="D115" s="81" t="s">
        <v>150</v>
      </c>
      <c r="E115" s="57">
        <f>'Cost estimate'!E120</f>
        <v>10</v>
      </c>
      <c r="F115" s="185">
        <v>410</v>
      </c>
      <c r="G115" s="59">
        <f ca="1">IF(TODAY()&lt;45150,F115,IF(TODAY()&lt;45515,F115*(1+Escalations!$D$3),F115*(1+Escalations!$D$3)*(1+Escalations!$D$4)))</f>
        <v>410</v>
      </c>
      <c r="H115" s="60">
        <f ca="1">E115*G115</f>
        <v>4100</v>
      </c>
    </row>
    <row r="116" spans="1:8" x14ac:dyDescent="0.25">
      <c r="A116" s="81"/>
      <c r="B116" s="81"/>
      <c r="C116" s="131" t="s">
        <v>166</v>
      </c>
      <c r="D116" s="81" t="s">
        <v>150</v>
      </c>
      <c r="E116" s="57">
        <f>'Cost estimate'!E121</f>
        <v>10</v>
      </c>
      <c r="F116" s="185">
        <v>425</v>
      </c>
      <c r="G116" s="59">
        <f ca="1">IF(TODAY()&lt;45150,F116,IF(TODAY()&lt;45515,F116*(1+Escalations!$D$3),F116*(1+Escalations!$D$3)*(1+Escalations!$D$4)))</f>
        <v>425</v>
      </c>
      <c r="H116" s="60">
        <f ca="1">E116*G116</f>
        <v>4250</v>
      </c>
    </row>
    <row r="117" spans="1:8" x14ac:dyDescent="0.25">
      <c r="A117" s="81"/>
      <c r="B117" s="81"/>
      <c r="C117" s="131" t="s">
        <v>167</v>
      </c>
      <c r="D117" s="81" t="s">
        <v>150</v>
      </c>
      <c r="E117" s="57">
        <f>'Cost estimate'!E122</f>
        <v>10</v>
      </c>
      <c r="F117" s="185">
        <v>525</v>
      </c>
      <c r="G117" s="59">
        <f ca="1">IF(TODAY()&lt;45150,F117,IF(TODAY()&lt;45515,F117*(1+Escalations!$D$3),F117*(1+Escalations!$D$3)*(1+Escalations!$D$4)))</f>
        <v>525</v>
      </c>
      <c r="H117" s="60">
        <f ca="1">E117*G117</f>
        <v>5250</v>
      </c>
    </row>
    <row r="118" spans="1:8" ht="14.4" x14ac:dyDescent="0.25">
      <c r="A118" s="81"/>
      <c r="B118" s="81"/>
      <c r="C118" s="309" t="s">
        <v>168</v>
      </c>
      <c r="D118" s="81"/>
      <c r="E118" s="57"/>
      <c r="F118" s="185"/>
      <c r="G118" s="59"/>
      <c r="H118" s="60"/>
    </row>
    <row r="119" spans="1:8" x14ac:dyDescent="0.25">
      <c r="A119" s="81"/>
      <c r="B119" s="81"/>
      <c r="C119" s="131" t="s">
        <v>169</v>
      </c>
      <c r="D119" s="81" t="s">
        <v>150</v>
      </c>
      <c r="E119" s="57">
        <f>'Cost estimate'!E124</f>
        <v>10</v>
      </c>
      <c r="F119" s="185">
        <v>450</v>
      </c>
      <c r="G119" s="59">
        <f ca="1">IF(TODAY()&lt;45150,F119,IF(TODAY()&lt;45515,F119*(1+Escalations!$D$3),F119*(1+Escalations!$D$3)*(1+Escalations!$D$4)))</f>
        <v>450</v>
      </c>
      <c r="H119" s="60">
        <f ca="1">E119*G119</f>
        <v>4500</v>
      </c>
    </row>
    <row r="120" spans="1:8" x14ac:dyDescent="0.25">
      <c r="A120" s="81"/>
      <c r="B120" s="81"/>
      <c r="C120" s="131" t="s">
        <v>170</v>
      </c>
      <c r="D120" s="81" t="s">
        <v>150</v>
      </c>
      <c r="E120" s="57">
        <f>'Cost estimate'!E125</f>
        <v>10</v>
      </c>
      <c r="F120" s="185">
        <v>650</v>
      </c>
      <c r="G120" s="59">
        <f ca="1">IF(TODAY()&lt;45150,F120,IF(TODAY()&lt;45515,F120*(1+Escalations!$D$3),F120*(1+Escalations!$D$3)*(1+Escalations!$D$4)))</f>
        <v>650</v>
      </c>
      <c r="H120" s="60">
        <f ca="1">E120*G120</f>
        <v>6500</v>
      </c>
    </row>
    <row r="121" spans="1:8" ht="14.4" x14ac:dyDescent="0.25">
      <c r="A121" s="81"/>
      <c r="B121" s="81"/>
      <c r="C121" s="309" t="s">
        <v>171</v>
      </c>
      <c r="D121" s="81"/>
      <c r="E121" s="57"/>
      <c r="F121" s="185"/>
      <c r="G121" s="59"/>
      <c r="H121" s="60"/>
    </row>
    <row r="122" spans="1:8" x14ac:dyDescent="0.25">
      <c r="A122" s="81"/>
      <c r="B122" s="81"/>
      <c r="C122" s="131" t="s">
        <v>172</v>
      </c>
      <c r="D122" s="81" t="s">
        <v>150</v>
      </c>
      <c r="E122" s="57">
        <f>'Cost estimate'!E127</f>
        <v>10</v>
      </c>
      <c r="F122" s="185">
        <v>400</v>
      </c>
      <c r="G122" s="59">
        <f ca="1">IF(TODAY()&lt;45150,F122,IF(TODAY()&lt;45515,F122*(1+Escalations!$D$3),F122*(1+Escalations!$D$3)*(1+Escalations!$D$4)))</f>
        <v>400</v>
      </c>
      <c r="H122" s="60">
        <f ca="1">E122*G122</f>
        <v>4000</v>
      </c>
    </row>
    <row r="123" spans="1:8" x14ac:dyDescent="0.25">
      <c r="A123" s="81"/>
      <c r="B123" s="81"/>
      <c r="C123" s="131" t="s">
        <v>173</v>
      </c>
      <c r="D123" s="81" t="s">
        <v>150</v>
      </c>
      <c r="E123" s="57">
        <f>'Cost estimate'!E128</f>
        <v>10</v>
      </c>
      <c r="F123" s="185">
        <v>425</v>
      </c>
      <c r="G123" s="59">
        <f ca="1">IF(TODAY()&lt;45150,F123,IF(TODAY()&lt;45515,F123*(1+Escalations!$D$3),F123*(1+Escalations!$D$3)*(1+Escalations!$D$4)))</f>
        <v>425</v>
      </c>
      <c r="H123" s="60">
        <f ca="1">E123*G123</f>
        <v>4250</v>
      </c>
    </row>
    <row r="124" spans="1:8" ht="14.4" x14ac:dyDescent="0.25">
      <c r="A124" s="81"/>
      <c r="B124" s="81"/>
      <c r="C124" s="309" t="s">
        <v>174</v>
      </c>
      <c r="D124" s="81"/>
      <c r="E124" s="57"/>
      <c r="F124" s="185"/>
      <c r="G124" s="59"/>
      <c r="H124" s="60"/>
    </row>
    <row r="125" spans="1:8" x14ac:dyDescent="0.25">
      <c r="A125" s="81"/>
      <c r="B125" s="81"/>
      <c r="C125" s="131" t="s">
        <v>175</v>
      </c>
      <c r="D125" s="81" t="s">
        <v>150</v>
      </c>
      <c r="E125" s="57">
        <f>'Cost estimate'!E130</f>
        <v>10</v>
      </c>
      <c r="F125" s="185">
        <v>105</v>
      </c>
      <c r="G125" s="59">
        <f ca="1">IF(TODAY()&lt;45150,F125,IF(TODAY()&lt;45515,F125*(1+Escalations!$D$3),F125*(1+Escalations!$D$3)*(1+Escalations!$D$4)))</f>
        <v>105</v>
      </c>
      <c r="H125" s="60">
        <f ca="1">E125*G125</f>
        <v>1050</v>
      </c>
    </row>
    <row r="126" spans="1:8" x14ac:dyDescent="0.25">
      <c r="A126" s="81"/>
      <c r="B126" s="81"/>
      <c r="C126" s="131" t="s">
        <v>176</v>
      </c>
      <c r="D126" s="81" t="s">
        <v>150</v>
      </c>
      <c r="E126" s="57">
        <f>'Cost estimate'!E131</f>
        <v>10</v>
      </c>
      <c r="F126" s="185">
        <v>125</v>
      </c>
      <c r="G126" s="59">
        <f ca="1">IF(TODAY()&lt;45150,F126,IF(TODAY()&lt;45515,F126*(1+Escalations!$D$3),F126*(1+Escalations!$D$3)*(1+Escalations!$D$4)))</f>
        <v>125</v>
      </c>
      <c r="H126" s="60">
        <f ca="1">E126*G126</f>
        <v>1250</v>
      </c>
    </row>
    <row r="127" spans="1:8" x14ac:dyDescent="0.25">
      <c r="A127" s="81"/>
      <c r="B127" s="81"/>
      <c r="C127" s="131" t="s">
        <v>177</v>
      </c>
      <c r="D127" s="81" t="s">
        <v>150</v>
      </c>
      <c r="E127" s="57">
        <f>'Cost estimate'!E132</f>
        <v>10</v>
      </c>
      <c r="F127" s="185">
        <v>140</v>
      </c>
      <c r="G127" s="59">
        <f ca="1">IF(TODAY()&lt;45150,F127,IF(TODAY()&lt;45515,F127*(1+Escalations!$D$3),F127*(1+Escalations!$D$3)*(1+Escalations!$D$4)))</f>
        <v>140</v>
      </c>
      <c r="H127" s="60">
        <f ca="1">E127*G127</f>
        <v>1400</v>
      </c>
    </row>
    <row r="128" spans="1:8" ht="14.4" x14ac:dyDescent="0.25">
      <c r="A128" s="81"/>
      <c r="B128" s="81"/>
      <c r="C128" s="309" t="s">
        <v>178</v>
      </c>
      <c r="D128" s="81"/>
      <c r="E128" s="57"/>
      <c r="F128" s="185"/>
      <c r="G128" s="59"/>
      <c r="H128" s="60"/>
    </row>
    <row r="129" spans="1:8" x14ac:dyDescent="0.25">
      <c r="A129" s="81"/>
      <c r="B129" s="81"/>
      <c r="C129" s="131" t="s">
        <v>179</v>
      </c>
      <c r="D129" s="81" t="s">
        <v>150</v>
      </c>
      <c r="E129" s="57">
        <f>'Cost estimate'!E134</f>
        <v>10</v>
      </c>
      <c r="F129" s="185">
        <v>105</v>
      </c>
      <c r="G129" s="59">
        <f ca="1">IF(TODAY()&lt;45150,F129,IF(TODAY()&lt;45515,F129*(1+Escalations!$D$3),F129*(1+Escalations!$D$3)*(1+Escalations!$D$4)))</f>
        <v>105</v>
      </c>
      <c r="H129" s="60">
        <f ca="1">E129*G129</f>
        <v>1050</v>
      </c>
    </row>
    <row r="130" spans="1:8" ht="14.4" x14ac:dyDescent="0.25">
      <c r="A130" s="81"/>
      <c r="B130" s="81"/>
      <c r="C130" s="309" t="s">
        <v>180</v>
      </c>
      <c r="D130" s="81"/>
      <c r="E130" s="57"/>
      <c r="F130" s="185"/>
      <c r="G130" s="59"/>
      <c r="H130" s="60"/>
    </row>
    <row r="131" spans="1:8" x14ac:dyDescent="0.25">
      <c r="A131" s="81"/>
      <c r="B131" s="81"/>
      <c r="C131" s="131" t="s">
        <v>181</v>
      </c>
      <c r="D131" s="81" t="s">
        <v>150</v>
      </c>
      <c r="E131" s="57">
        <f>'Cost estimate'!E136</f>
        <v>10</v>
      </c>
      <c r="F131" s="185">
        <v>402</v>
      </c>
      <c r="G131" s="59">
        <f ca="1">IF(TODAY()&lt;45150,F131,IF(TODAY()&lt;45515,F131*(1+Escalations!$D$3),F131*(1+Escalations!$D$3)*(1+Escalations!$D$4)))</f>
        <v>402</v>
      </c>
      <c r="H131" s="60">
        <f ca="1">E131*G131</f>
        <v>4020</v>
      </c>
    </row>
    <row r="132" spans="1:8" x14ac:dyDescent="0.25">
      <c r="A132" s="81"/>
      <c r="B132" s="81"/>
      <c r="C132" s="131" t="s">
        <v>182</v>
      </c>
      <c r="D132" s="81" t="s">
        <v>150</v>
      </c>
      <c r="E132" s="57">
        <f>'Cost estimate'!E137</f>
        <v>10</v>
      </c>
      <c r="F132" s="185">
        <v>425</v>
      </c>
      <c r="G132" s="59">
        <f ca="1">IF(TODAY()&lt;45150,F132,IF(TODAY()&lt;45515,F132*(1+Escalations!$D$3),F132*(1+Escalations!$D$3)*(1+Escalations!$D$4)))</f>
        <v>425</v>
      </c>
      <c r="H132" s="60">
        <f ca="1">E132*G132</f>
        <v>4250</v>
      </c>
    </row>
    <row r="133" spans="1:8" x14ac:dyDescent="0.25">
      <c r="A133" s="81"/>
      <c r="B133" s="81"/>
      <c r="C133" s="131" t="s">
        <v>183</v>
      </c>
      <c r="D133" s="81" t="s">
        <v>150</v>
      </c>
      <c r="E133" s="57">
        <f>'Cost estimate'!E138</f>
        <v>10</v>
      </c>
      <c r="F133" s="185">
        <v>435</v>
      </c>
      <c r="G133" s="59">
        <f ca="1">IF(TODAY()&lt;45150,F133,IF(TODAY()&lt;45515,F133*(1+Escalations!$D$3),F133*(1+Escalations!$D$3)*(1+Escalations!$D$4)))</f>
        <v>435</v>
      </c>
      <c r="H133" s="60">
        <f ca="1">E133*G133</f>
        <v>4350</v>
      </c>
    </row>
    <row r="134" spans="1:8" x14ac:dyDescent="0.25">
      <c r="A134" s="303"/>
      <c r="B134" s="81"/>
      <c r="C134" s="131" t="s">
        <v>184</v>
      </c>
      <c r="D134" s="303"/>
      <c r="E134" s="57"/>
      <c r="F134" s="185"/>
      <c r="G134" s="59"/>
      <c r="H134" s="60"/>
    </row>
    <row r="135" spans="1:8" x14ac:dyDescent="0.25">
      <c r="A135" s="303"/>
      <c r="B135" s="81"/>
      <c r="C135" s="131" t="s">
        <v>181</v>
      </c>
      <c r="D135" s="81" t="s">
        <v>150</v>
      </c>
      <c r="E135" s="57">
        <f>'Cost estimate'!E140</f>
        <v>10</v>
      </c>
      <c r="F135" s="185">
        <v>302</v>
      </c>
      <c r="G135" s="59">
        <f ca="1">IF(TODAY()&lt;45150,F135,IF(TODAY()&lt;45515,F135*(1+Escalations!$D$3),F135*(1+Escalations!$D$3)*(1+Escalations!$D$4)))</f>
        <v>302</v>
      </c>
      <c r="H135" s="60">
        <f ca="1">E135*G135</f>
        <v>3020</v>
      </c>
    </row>
    <row r="136" spans="1:8" x14ac:dyDescent="0.25">
      <c r="A136" s="303"/>
      <c r="B136" s="81"/>
      <c r="C136" s="131" t="s">
        <v>182</v>
      </c>
      <c r="D136" s="81" t="s">
        <v>150</v>
      </c>
      <c r="E136" s="57">
        <f>'Cost estimate'!E141</f>
        <v>10</v>
      </c>
      <c r="F136" s="185">
        <v>355</v>
      </c>
      <c r="G136" s="59">
        <f ca="1">IF(TODAY()&lt;45150,F136,IF(TODAY()&lt;45515,F136*(1+Escalations!$D$3),F136*(1+Escalations!$D$3)*(1+Escalations!$D$4)))</f>
        <v>355</v>
      </c>
      <c r="H136" s="60">
        <f ca="1">E136*G136</f>
        <v>3550</v>
      </c>
    </row>
    <row r="137" spans="1:8" x14ac:dyDescent="0.25">
      <c r="A137" s="303"/>
      <c r="B137" s="81"/>
      <c r="C137" s="131" t="s">
        <v>183</v>
      </c>
      <c r="D137" s="81" t="s">
        <v>150</v>
      </c>
      <c r="E137" s="57">
        <f>'Cost estimate'!E142</f>
        <v>10</v>
      </c>
      <c r="F137" s="185">
        <v>345</v>
      </c>
      <c r="G137" s="59">
        <f ca="1">IF(TODAY()&lt;45150,F137,IF(TODAY()&lt;45515,F137*(1+Escalations!$D$3),F137*(1+Escalations!$D$3)*(1+Escalations!$D$4)))</f>
        <v>345</v>
      </c>
      <c r="H137" s="60">
        <f ca="1">E137*G137</f>
        <v>3450</v>
      </c>
    </row>
    <row r="138" spans="1:8" s="37" customFormat="1" ht="19.95" customHeight="1" x14ac:dyDescent="0.25">
      <c r="A138" s="394" t="s">
        <v>750</v>
      </c>
      <c r="B138" s="86"/>
      <c r="C138" s="86"/>
      <c r="D138" s="86"/>
      <c r="E138" s="73"/>
      <c r="F138" s="392"/>
      <c r="G138" s="77"/>
      <c r="H138" s="78">
        <f ca="1">SUM(H111:H137)</f>
        <v>7312272.5700000003</v>
      </c>
    </row>
    <row r="139" spans="1:8" x14ac:dyDescent="0.25">
      <c r="A139" s="397">
        <v>2</v>
      </c>
      <c r="B139" s="128" t="s">
        <v>185</v>
      </c>
      <c r="C139" s="122" t="s">
        <v>186</v>
      </c>
      <c r="D139" s="104"/>
      <c r="E139" s="104"/>
      <c r="F139" s="185"/>
      <c r="G139" s="101"/>
      <c r="H139" s="60"/>
    </row>
    <row r="140" spans="1:8" x14ac:dyDescent="0.25">
      <c r="A140" s="145"/>
      <c r="B140" s="104"/>
      <c r="C140" s="117"/>
      <c r="D140" s="104"/>
      <c r="E140" s="104"/>
      <c r="F140" s="185"/>
      <c r="G140" s="101"/>
      <c r="H140" s="60"/>
    </row>
    <row r="141" spans="1:8" x14ac:dyDescent="0.25">
      <c r="A141" s="145" t="s">
        <v>187</v>
      </c>
      <c r="B141" s="104" t="s">
        <v>188</v>
      </c>
      <c r="C141" s="117" t="s">
        <v>189</v>
      </c>
      <c r="D141" s="104" t="s">
        <v>190</v>
      </c>
      <c r="E141" s="106">
        <f>'Cost estimate'!E147</f>
        <v>2200</v>
      </c>
      <c r="F141" s="185">
        <v>50</v>
      </c>
      <c r="G141" s="108">
        <f ca="1">IF(TODAY()&lt;45150,F141,IF(TODAY()&lt;45515,F141*(1+Escalations!$D$3),F141*(1+Escalations!$D$3)*(1+Escalations!$D$4)))</f>
        <v>50</v>
      </c>
      <c r="H141" s="60">
        <f ca="1">E141*G141</f>
        <v>110000</v>
      </c>
    </row>
    <row r="142" spans="1:8" x14ac:dyDescent="0.25">
      <c r="A142" s="145"/>
      <c r="B142" s="396"/>
      <c r="C142" s="117"/>
      <c r="D142" s="104"/>
      <c r="E142" s="106"/>
      <c r="F142" s="185"/>
      <c r="G142" s="108"/>
      <c r="H142" s="60"/>
    </row>
    <row r="143" spans="1:8" s="11" customFormat="1" ht="27.6" x14ac:dyDescent="0.3">
      <c r="A143" s="145" t="s">
        <v>191</v>
      </c>
      <c r="B143" s="104" t="s">
        <v>192</v>
      </c>
      <c r="C143" s="122" t="s">
        <v>193</v>
      </c>
      <c r="D143" s="104"/>
      <c r="E143" s="106"/>
      <c r="F143" s="185"/>
      <c r="G143" s="108"/>
      <c r="H143" s="60"/>
    </row>
    <row r="144" spans="1:8" x14ac:dyDescent="0.25">
      <c r="A144" s="145"/>
      <c r="B144" s="104"/>
      <c r="C144" s="117" t="s">
        <v>194</v>
      </c>
      <c r="D144" s="104" t="s">
        <v>195</v>
      </c>
      <c r="E144" s="106">
        <f>'Cost estimate'!E150</f>
        <v>50</v>
      </c>
      <c r="F144" s="185">
        <v>200</v>
      </c>
      <c r="G144" s="108">
        <f ca="1">IF(TODAY()&lt;45150,F144,IF(TODAY()&lt;45515,F144*(1+Escalations!$D$3),F144*(1+Escalations!$D$3)*(1+Escalations!$D$4)))</f>
        <v>200</v>
      </c>
      <c r="H144" s="60">
        <f ca="1">E144*G144</f>
        <v>10000</v>
      </c>
    </row>
    <row r="145" spans="1:8" x14ac:dyDescent="0.25">
      <c r="A145" s="145"/>
      <c r="B145" s="104"/>
      <c r="C145" s="117" t="s">
        <v>196</v>
      </c>
      <c r="D145" s="104" t="s">
        <v>195</v>
      </c>
      <c r="E145" s="106">
        <f>'Cost estimate'!E151</f>
        <v>50</v>
      </c>
      <c r="F145" s="185">
        <v>200</v>
      </c>
      <c r="G145" s="108">
        <f ca="1">IF(TODAY()&lt;45150,F145,IF(TODAY()&lt;45515,F145*(1+Escalations!$D$3),F145*(1+Escalations!$D$3)*(1+Escalations!$D$4)))</f>
        <v>200</v>
      </c>
      <c r="H145" s="60">
        <f ca="1">E145*G145</f>
        <v>10000</v>
      </c>
    </row>
    <row r="146" spans="1:8" x14ac:dyDescent="0.25">
      <c r="A146" s="145"/>
      <c r="B146" s="104"/>
      <c r="C146" s="117" t="s">
        <v>197</v>
      </c>
      <c r="D146" s="104" t="s">
        <v>195</v>
      </c>
      <c r="E146" s="106">
        <f>'Cost estimate'!E152</f>
        <v>50</v>
      </c>
      <c r="F146" s="185">
        <v>200</v>
      </c>
      <c r="G146" s="108">
        <f ca="1">IF(TODAY()&lt;45150,F146,IF(TODAY()&lt;45515,F146*(1+Escalations!$D$3),F146*(1+Escalations!$D$3)*(1+Escalations!$D$4)))</f>
        <v>200</v>
      </c>
      <c r="H146" s="60">
        <f ca="1">E146*G146</f>
        <v>10000</v>
      </c>
    </row>
    <row r="147" spans="1:8" x14ac:dyDescent="0.25">
      <c r="A147" s="145"/>
      <c r="B147" s="104"/>
      <c r="C147" s="117" t="s">
        <v>198</v>
      </c>
      <c r="D147" s="104" t="s">
        <v>195</v>
      </c>
      <c r="E147" s="106">
        <f>'Cost estimate'!E153</f>
        <v>50</v>
      </c>
      <c r="F147" s="185">
        <v>100</v>
      </c>
      <c r="G147" s="108">
        <f ca="1">IF(TODAY()&lt;45150,F147,IF(TODAY()&lt;45515,F147*(1+Escalations!$D$3),F147*(1+Escalations!$D$3)*(1+Escalations!$D$4)))</f>
        <v>100</v>
      </c>
      <c r="H147" s="60">
        <f ca="1">E147*G147</f>
        <v>5000</v>
      </c>
    </row>
    <row r="148" spans="1:8" x14ac:dyDescent="0.25">
      <c r="A148" s="145" t="s">
        <v>199</v>
      </c>
      <c r="B148" s="104" t="s">
        <v>200</v>
      </c>
      <c r="C148" s="117" t="s">
        <v>201</v>
      </c>
      <c r="D148" s="104" t="s">
        <v>202</v>
      </c>
      <c r="E148" s="106">
        <f>'Cost estimate'!E154</f>
        <v>1485</v>
      </c>
      <c r="F148" s="185">
        <v>180</v>
      </c>
      <c r="G148" s="108">
        <f ca="1">IF(TODAY()&lt;45150,F148,IF(TODAY()&lt;45515,F148*(1+Escalations!$D$3),F148*(1+Escalations!$D$3)*(1+Escalations!$D$4)))</f>
        <v>180</v>
      </c>
      <c r="H148" s="60">
        <f ca="1">E148*G148</f>
        <v>267300</v>
      </c>
    </row>
    <row r="149" spans="1:8" x14ac:dyDescent="0.25">
      <c r="A149" s="145"/>
      <c r="B149" s="104"/>
      <c r="C149" s="117"/>
      <c r="D149" s="104"/>
      <c r="E149" s="106"/>
      <c r="F149" s="185"/>
      <c r="G149" s="101"/>
      <c r="H149" s="60"/>
    </row>
    <row r="150" spans="1:8" x14ac:dyDescent="0.25">
      <c r="A150" s="145" t="s">
        <v>203</v>
      </c>
      <c r="B150" s="104" t="s">
        <v>204</v>
      </c>
      <c r="C150" s="122" t="s">
        <v>205</v>
      </c>
      <c r="D150" s="104"/>
      <c r="E150" s="106"/>
      <c r="F150" s="185"/>
      <c r="G150" s="101"/>
      <c r="H150" s="60"/>
    </row>
    <row r="151" spans="1:8" x14ac:dyDescent="0.25">
      <c r="A151" s="145"/>
      <c r="B151" s="104"/>
      <c r="C151" s="117"/>
      <c r="D151" s="104"/>
      <c r="E151" s="106"/>
      <c r="F151" s="185"/>
      <c r="G151" s="101"/>
      <c r="H151" s="60"/>
    </row>
    <row r="152" spans="1:8" x14ac:dyDescent="0.25">
      <c r="A152" s="145"/>
      <c r="B152" s="104"/>
      <c r="C152" s="122" t="s">
        <v>206</v>
      </c>
      <c r="D152" s="104"/>
      <c r="E152" s="106"/>
      <c r="F152" s="185"/>
      <c r="G152" s="101"/>
      <c r="H152" s="60"/>
    </row>
    <row r="153" spans="1:8" s="11" customFormat="1" ht="27.6" x14ac:dyDescent="0.3">
      <c r="A153" s="145"/>
      <c r="B153" s="104"/>
      <c r="C153" s="117" t="s">
        <v>207</v>
      </c>
      <c r="D153" s="104" t="s">
        <v>195</v>
      </c>
      <c r="E153" s="106">
        <f>'Cost estimate'!E159</f>
        <v>150</v>
      </c>
      <c r="F153" s="185">
        <v>185</v>
      </c>
      <c r="G153" s="108">
        <f ca="1">IF(TODAY()&lt;45150,F153,IF(TODAY()&lt;45515,F153*(1+Escalations!$D$3),F153*(1+Escalations!$D$3)*(1+Escalations!$D$4)))</f>
        <v>185</v>
      </c>
      <c r="H153" s="60">
        <f ca="1">E153*G153</f>
        <v>27750</v>
      </c>
    </row>
    <row r="154" spans="1:8" s="11" customFormat="1" ht="27.6" x14ac:dyDescent="0.3">
      <c r="A154" s="145"/>
      <c r="B154" s="104"/>
      <c r="C154" s="117" t="s">
        <v>208</v>
      </c>
      <c r="D154" s="104" t="s">
        <v>195</v>
      </c>
      <c r="E154" s="106">
        <f>'Cost estimate'!E160</f>
        <v>150</v>
      </c>
      <c r="F154" s="185">
        <v>185</v>
      </c>
      <c r="G154" s="108">
        <f ca="1">IF(TODAY()&lt;45150,F154,IF(TODAY()&lt;45515,F154*(1+Escalations!$D$3),F154*(1+Escalations!$D$3)*(1+Escalations!$D$4)))</f>
        <v>185</v>
      </c>
      <c r="H154" s="60">
        <f ca="1">E154*G154</f>
        <v>27750</v>
      </c>
    </row>
    <row r="155" spans="1:8" x14ac:dyDescent="0.25">
      <c r="A155" s="145"/>
      <c r="B155" s="104"/>
      <c r="C155" s="117"/>
      <c r="D155" s="104"/>
      <c r="E155" s="106"/>
      <c r="F155" s="185"/>
      <c r="G155" s="108"/>
      <c r="H155" s="60"/>
    </row>
    <row r="156" spans="1:8" x14ac:dyDescent="0.25">
      <c r="A156" s="145"/>
      <c r="B156" s="104"/>
      <c r="C156" s="315" t="s">
        <v>209</v>
      </c>
      <c r="D156" s="104"/>
      <c r="E156" s="106"/>
      <c r="F156" s="185"/>
      <c r="G156" s="108"/>
      <c r="H156" s="60"/>
    </row>
    <row r="157" spans="1:8" x14ac:dyDescent="0.25">
      <c r="A157" s="145"/>
      <c r="B157" s="104"/>
      <c r="C157" s="127" t="s">
        <v>210</v>
      </c>
      <c r="D157" s="104" t="s">
        <v>195</v>
      </c>
      <c r="E157" s="106">
        <f>'Cost estimate'!E163</f>
        <v>75</v>
      </c>
      <c r="F157" s="185">
        <v>185</v>
      </c>
      <c r="G157" s="108">
        <f ca="1">IF(TODAY()&lt;45150,F157,IF(TODAY()&lt;45515,F157*(1+Escalations!$D$3),F157*(1+Escalations!$D$3)*(1+Escalations!$D$4)))</f>
        <v>185</v>
      </c>
      <c r="H157" s="60">
        <f t="shared" ref="H157:H165" ca="1" si="4">E157*G157</f>
        <v>13875</v>
      </c>
    </row>
    <row r="158" spans="1:8" x14ac:dyDescent="0.25">
      <c r="A158" s="145"/>
      <c r="B158" s="104"/>
      <c r="C158" s="127" t="s">
        <v>211</v>
      </c>
      <c r="D158" s="104" t="s">
        <v>195</v>
      </c>
      <c r="E158" s="106">
        <f>'Cost estimate'!E164</f>
        <v>75</v>
      </c>
      <c r="F158" s="185">
        <v>185</v>
      </c>
      <c r="G158" s="108">
        <f ca="1">IF(TODAY()&lt;45150,F158,IF(TODAY()&lt;45515,F158*(1+Escalations!$D$3),F158*(1+Escalations!$D$3)*(1+Escalations!$D$4)))</f>
        <v>185</v>
      </c>
      <c r="H158" s="60">
        <f t="shared" ca="1" si="4"/>
        <v>13875</v>
      </c>
    </row>
    <row r="159" spans="1:8" s="11" customFormat="1" ht="27.6" x14ac:dyDescent="0.3">
      <c r="A159" s="145"/>
      <c r="B159" s="104"/>
      <c r="C159" s="127" t="s">
        <v>212</v>
      </c>
      <c r="D159" s="104" t="s">
        <v>195</v>
      </c>
      <c r="E159" s="106">
        <f>'Cost estimate'!E165</f>
        <v>650</v>
      </c>
      <c r="F159" s="185">
        <v>95</v>
      </c>
      <c r="G159" s="108">
        <f ca="1">IF(TODAY()&lt;45150,F159,IF(TODAY()&lt;45515,F159*(1+Escalations!$D$3),F159*(1+Escalations!$D$3)*(1+Escalations!$D$4)))</f>
        <v>95</v>
      </c>
      <c r="H159" s="60">
        <f t="shared" ca="1" si="4"/>
        <v>61750</v>
      </c>
    </row>
    <row r="160" spans="1:8" x14ac:dyDescent="0.25">
      <c r="A160" s="145"/>
      <c r="B160" s="104"/>
      <c r="C160" s="127" t="s">
        <v>213</v>
      </c>
      <c r="D160" s="104" t="s">
        <v>195</v>
      </c>
      <c r="E160" s="106">
        <f>'Cost estimate'!E166</f>
        <v>50</v>
      </c>
      <c r="F160" s="185">
        <v>210</v>
      </c>
      <c r="G160" s="108">
        <f ca="1">IF(TODAY()&lt;45150,F160,IF(TODAY()&lt;45515,F160*(1+Escalations!$D$3),F160*(1+Escalations!$D$3)*(1+Escalations!$D$4)))</f>
        <v>210</v>
      </c>
      <c r="H160" s="60">
        <f t="shared" ca="1" si="4"/>
        <v>10500</v>
      </c>
    </row>
    <row r="161" spans="1:8" x14ac:dyDescent="0.25">
      <c r="A161" s="145"/>
      <c r="B161" s="104"/>
      <c r="C161" s="117" t="s">
        <v>214</v>
      </c>
      <c r="D161" s="104" t="s">
        <v>195</v>
      </c>
      <c r="E161" s="106">
        <f>'Cost estimate'!E167</f>
        <v>30</v>
      </c>
      <c r="F161" s="185">
        <v>105</v>
      </c>
      <c r="G161" s="108">
        <f ca="1">IF(TODAY()&lt;45150,F161,IF(TODAY()&lt;45515,F161*(1+Escalations!$D$3),F161*(1+Escalations!$D$3)*(1+Escalations!$D$4)))</f>
        <v>105</v>
      </c>
      <c r="H161" s="60">
        <f t="shared" ca="1" si="4"/>
        <v>3150</v>
      </c>
    </row>
    <row r="162" spans="1:8" x14ac:dyDescent="0.25">
      <c r="A162" s="145"/>
      <c r="B162" s="104"/>
      <c r="C162" s="117" t="s">
        <v>215</v>
      </c>
      <c r="D162" s="104" t="s">
        <v>195</v>
      </c>
      <c r="E162" s="106">
        <f>'Cost estimate'!E168</f>
        <v>10</v>
      </c>
      <c r="F162" s="185">
        <v>410</v>
      </c>
      <c r="G162" s="108">
        <f ca="1">IF(TODAY()&lt;45150,F162,IF(TODAY()&lt;45515,F162*(1+Escalations!$D$3),F162*(1+Escalations!$D$3)*(1+Escalations!$D$4)))</f>
        <v>410</v>
      </c>
      <c r="H162" s="60">
        <f t="shared" ca="1" si="4"/>
        <v>4100</v>
      </c>
    </row>
    <row r="163" spans="1:8" x14ac:dyDescent="0.25">
      <c r="A163" s="145"/>
      <c r="B163" s="104"/>
      <c r="C163" s="117" t="s">
        <v>216</v>
      </c>
      <c r="D163" s="104" t="s">
        <v>195</v>
      </c>
      <c r="E163" s="106">
        <f>'Cost estimate'!E169</f>
        <v>10</v>
      </c>
      <c r="F163" s="185">
        <v>465</v>
      </c>
      <c r="G163" s="108">
        <f ca="1">IF(TODAY()&lt;45150,F163,IF(TODAY()&lt;45515,F163*(1+Escalations!$D$3),F163*(1+Escalations!$D$3)*(1+Escalations!$D$4)))</f>
        <v>465</v>
      </c>
      <c r="H163" s="60">
        <f t="shared" ca="1" si="4"/>
        <v>4650</v>
      </c>
    </row>
    <row r="164" spans="1:8" x14ac:dyDescent="0.25">
      <c r="A164" s="145"/>
      <c r="B164" s="104"/>
      <c r="C164" s="117" t="s">
        <v>217</v>
      </c>
      <c r="D164" s="104" t="s">
        <v>195</v>
      </c>
      <c r="E164" s="106">
        <f>'Cost estimate'!E170</f>
        <v>1650</v>
      </c>
      <c r="F164" s="185">
        <v>105</v>
      </c>
      <c r="G164" s="108">
        <f ca="1">IF(TODAY()&lt;45150,F164,IF(TODAY()&lt;45515,F164*(1+Escalations!$D$3),F164*(1+Escalations!$D$3)*(1+Escalations!$D$4)))</f>
        <v>105</v>
      </c>
      <c r="H164" s="60">
        <f t="shared" ca="1" si="4"/>
        <v>173250</v>
      </c>
    </row>
    <row r="165" spans="1:8" x14ac:dyDescent="0.25">
      <c r="A165" s="145"/>
      <c r="B165" s="104"/>
      <c r="C165" s="117" t="s">
        <v>218</v>
      </c>
      <c r="D165" s="104" t="s">
        <v>190</v>
      </c>
      <c r="E165" s="106">
        <f>'Cost estimate'!E171</f>
        <v>175</v>
      </c>
      <c r="F165" s="185">
        <v>65</v>
      </c>
      <c r="G165" s="108">
        <f ca="1">IF(TODAY()&lt;45150,F165,IF(TODAY()&lt;45515,F165*(1+Escalations!$D$3),F165*(1+Escalations!$D$3)*(1+Escalations!$D$4)))</f>
        <v>65</v>
      </c>
      <c r="H165" s="60">
        <f t="shared" ca="1" si="4"/>
        <v>11375</v>
      </c>
    </row>
    <row r="166" spans="1:8" x14ac:dyDescent="0.25">
      <c r="A166" s="145"/>
      <c r="B166" s="104"/>
      <c r="C166" s="117"/>
      <c r="D166" s="104"/>
      <c r="E166" s="106"/>
      <c r="F166" s="185"/>
      <c r="G166" s="108"/>
      <c r="H166" s="60"/>
    </row>
    <row r="167" spans="1:8" x14ac:dyDescent="0.25">
      <c r="A167" s="145" t="s">
        <v>219</v>
      </c>
      <c r="B167" s="104" t="s">
        <v>220</v>
      </c>
      <c r="C167" s="122" t="s">
        <v>221</v>
      </c>
      <c r="D167" s="104"/>
      <c r="E167" s="106"/>
      <c r="F167" s="185"/>
      <c r="G167" s="108"/>
      <c r="H167" s="60"/>
    </row>
    <row r="168" spans="1:8" x14ac:dyDescent="0.25">
      <c r="A168" s="145"/>
      <c r="B168" s="104"/>
      <c r="C168" s="117" t="s">
        <v>222</v>
      </c>
      <c r="D168" s="104" t="s">
        <v>202</v>
      </c>
      <c r="E168" s="106">
        <f>'Cost estimate'!E174</f>
        <v>110</v>
      </c>
      <c r="F168" s="185">
        <v>350</v>
      </c>
      <c r="G168" s="108">
        <f ca="1">IF(TODAY()&lt;45150,F168,IF(TODAY()&lt;45515,F168*(1+Escalations!$D$3),F168*(1+Escalations!$D$3)*(1+Escalations!$D$4)))</f>
        <v>350</v>
      </c>
      <c r="H168" s="60">
        <f ca="1">E168*G168</f>
        <v>38500</v>
      </c>
    </row>
    <row r="169" spans="1:8" x14ac:dyDescent="0.25">
      <c r="A169" s="145"/>
      <c r="B169" s="104"/>
      <c r="C169" s="117" t="s">
        <v>223</v>
      </c>
      <c r="D169" s="104" t="s">
        <v>202</v>
      </c>
      <c r="E169" s="106">
        <f>'Cost estimate'!E175</f>
        <v>110</v>
      </c>
      <c r="F169" s="185">
        <v>325</v>
      </c>
      <c r="G169" s="108">
        <f ca="1">IF(TODAY()&lt;45150,F169,IF(TODAY()&lt;45515,F169*(1+Escalations!$D$3),F169*(1+Escalations!$D$3)*(1+Escalations!$D$4)))</f>
        <v>325</v>
      </c>
      <c r="H169" s="60">
        <f ca="1">E169*G169</f>
        <v>35750</v>
      </c>
    </row>
    <row r="170" spans="1:8" x14ac:dyDescent="0.25">
      <c r="A170" s="145"/>
      <c r="B170" s="104"/>
      <c r="C170" s="117" t="s">
        <v>224</v>
      </c>
      <c r="D170" s="104" t="s">
        <v>202</v>
      </c>
      <c r="E170" s="106">
        <f>'Cost estimate'!E176</f>
        <v>300</v>
      </c>
      <c r="F170" s="185">
        <v>320</v>
      </c>
      <c r="G170" s="108">
        <f ca="1">IF(TODAY()&lt;45150,F170,IF(TODAY()&lt;45515,F170*(1+Escalations!$D$3),F170*(1+Escalations!$D$3)*(1+Escalations!$D$4)))</f>
        <v>320</v>
      </c>
      <c r="H170" s="60">
        <f ca="1">E170*G170</f>
        <v>96000</v>
      </c>
    </row>
    <row r="171" spans="1:8" x14ac:dyDescent="0.25">
      <c r="A171" s="145"/>
      <c r="B171" s="104"/>
      <c r="C171" s="117"/>
      <c r="D171" s="104"/>
      <c r="E171" s="106"/>
      <c r="F171" s="185"/>
      <c r="G171" s="108"/>
      <c r="H171" s="60"/>
    </row>
    <row r="172" spans="1:8" x14ac:dyDescent="0.25">
      <c r="A172" s="145" t="s">
        <v>225</v>
      </c>
      <c r="B172" s="104" t="s">
        <v>226</v>
      </c>
      <c r="C172" s="122" t="s">
        <v>227</v>
      </c>
      <c r="D172" s="104"/>
      <c r="E172" s="106"/>
      <c r="F172" s="185"/>
      <c r="G172" s="101"/>
      <c r="H172" s="60"/>
    </row>
    <row r="173" spans="1:8" x14ac:dyDescent="0.25">
      <c r="A173" s="145"/>
      <c r="B173" s="104"/>
      <c r="C173" s="117"/>
      <c r="D173" s="104"/>
      <c r="E173" s="106"/>
      <c r="F173" s="185"/>
      <c r="G173" s="101"/>
      <c r="H173" s="60"/>
    </row>
    <row r="174" spans="1:8" x14ac:dyDescent="0.25">
      <c r="A174" s="145"/>
      <c r="B174" s="104"/>
      <c r="C174" s="117" t="s">
        <v>228</v>
      </c>
      <c r="D174" s="104"/>
      <c r="E174" s="106"/>
      <c r="F174" s="185"/>
      <c r="G174" s="101"/>
      <c r="H174" s="60"/>
    </row>
    <row r="175" spans="1:8" s="11" customFormat="1" x14ac:dyDescent="0.3">
      <c r="A175" s="145"/>
      <c r="B175" s="104"/>
      <c r="C175" s="117" t="s">
        <v>229</v>
      </c>
      <c r="D175" s="104" t="s">
        <v>195</v>
      </c>
      <c r="E175" s="106">
        <f>'Cost estimate'!E184</f>
        <v>650</v>
      </c>
      <c r="F175" s="185">
        <v>125</v>
      </c>
      <c r="G175" s="108">
        <f ca="1">IF(TODAY()&lt;45150,F175,IF(TODAY()&lt;45515,F175*(1+Escalations!$D$3),F175*(1+Escalations!$D$3)*(1+Escalations!$D$4)))</f>
        <v>125</v>
      </c>
      <c r="H175" s="60">
        <f ca="1">E175*G175</f>
        <v>81250</v>
      </c>
    </row>
    <row r="176" spans="1:8" x14ac:dyDescent="0.25">
      <c r="A176" s="145"/>
      <c r="B176" s="104"/>
      <c r="C176" s="117" t="s">
        <v>230</v>
      </c>
      <c r="D176" s="104" t="s">
        <v>195</v>
      </c>
      <c r="E176" s="106">
        <f>'Cost estimate'!E185</f>
        <v>30</v>
      </c>
      <c r="F176" s="185">
        <v>125</v>
      </c>
      <c r="G176" s="108">
        <f ca="1">IF(TODAY()&lt;45150,F176,IF(TODAY()&lt;45515,F176*(1+Escalations!$D$3),F176*(1+Escalations!$D$3)*(1+Escalations!$D$4)))</f>
        <v>125</v>
      </c>
      <c r="H176" s="60">
        <f ca="1">E176*G176</f>
        <v>3750</v>
      </c>
    </row>
    <row r="177" spans="1:8" x14ac:dyDescent="0.25">
      <c r="A177" s="145"/>
      <c r="B177" s="104"/>
      <c r="C177" s="117" t="s">
        <v>231</v>
      </c>
      <c r="D177" s="104" t="s">
        <v>195</v>
      </c>
      <c r="E177" s="106">
        <f>'Cost estimate'!E186</f>
        <v>350</v>
      </c>
      <c r="F177" s="185">
        <v>105</v>
      </c>
      <c r="G177" s="108">
        <f ca="1">IF(TODAY()&lt;45150,F177,IF(TODAY()&lt;45515,F177*(1+Escalations!$D$3),F177*(1+Escalations!$D$3)*(1+Escalations!$D$4)))</f>
        <v>105</v>
      </c>
      <c r="H177" s="60">
        <f ca="1">E177*G177</f>
        <v>36750</v>
      </c>
    </row>
    <row r="178" spans="1:8" x14ac:dyDescent="0.25">
      <c r="A178" s="145"/>
      <c r="B178" s="104"/>
      <c r="C178" s="117" t="s">
        <v>232</v>
      </c>
      <c r="D178" s="104" t="s">
        <v>190</v>
      </c>
      <c r="E178" s="106">
        <f>'Cost estimate'!E187</f>
        <v>175</v>
      </c>
      <c r="F178" s="185">
        <v>165</v>
      </c>
      <c r="G178" s="108">
        <f ca="1">IF(TODAY()&lt;45150,F178,IF(TODAY()&lt;45515,F178*(1+Escalations!$D$3),F178*(1+Escalations!$D$3)*(1+Escalations!$D$4)))</f>
        <v>165</v>
      </c>
      <c r="H178" s="60">
        <f ca="1">E178*G178</f>
        <v>28875</v>
      </c>
    </row>
    <row r="179" spans="1:8" x14ac:dyDescent="0.25">
      <c r="A179" s="145"/>
      <c r="B179" s="104"/>
      <c r="C179" s="117" t="s">
        <v>233</v>
      </c>
      <c r="D179" s="104"/>
      <c r="E179" s="106"/>
      <c r="F179" s="185"/>
      <c r="G179" s="108"/>
      <c r="H179" s="60"/>
    </row>
    <row r="180" spans="1:8" x14ac:dyDescent="0.25">
      <c r="A180" s="145"/>
      <c r="B180" s="104"/>
      <c r="C180" s="131" t="s">
        <v>663</v>
      </c>
      <c r="D180" s="104" t="s">
        <v>195</v>
      </c>
      <c r="E180" s="106">
        <f>'Cost estimate'!E190</f>
        <v>225</v>
      </c>
      <c r="F180" s="185">
        <v>850</v>
      </c>
      <c r="G180" s="108">
        <f ca="1">IF(TODAY()&lt;45150,F180,IF(TODAY()&lt;45515,F180*(1+Escalations!$D$3),F180*(1+Escalations!$D$3)*(1+Escalations!$D$4)))</f>
        <v>850</v>
      </c>
      <c r="H180" s="60">
        <f t="shared" ref="H180:H188" ca="1" si="5">E180*G180</f>
        <v>191250</v>
      </c>
    </row>
    <row r="181" spans="1:8" x14ac:dyDescent="0.25">
      <c r="A181" s="145"/>
      <c r="B181" s="104"/>
      <c r="C181" s="131" t="s">
        <v>664</v>
      </c>
      <c r="D181" s="104" t="s">
        <v>195</v>
      </c>
      <c r="E181" s="106">
        <f>'Cost estimate'!E191</f>
        <v>225</v>
      </c>
      <c r="F181" s="185">
        <v>950</v>
      </c>
      <c r="G181" s="108">
        <f ca="1">IF(TODAY()&lt;45150,F181,IF(TODAY()&lt;45515,F181*(1+Escalations!$D$3),F181*(1+Escalations!$D$3)*(1+Escalations!$D$4)))</f>
        <v>950</v>
      </c>
      <c r="H181" s="60">
        <f t="shared" ca="1" si="5"/>
        <v>213750</v>
      </c>
    </row>
    <row r="182" spans="1:8" s="11" customFormat="1" ht="41.4" x14ac:dyDescent="0.3">
      <c r="A182" s="145"/>
      <c r="B182" s="104"/>
      <c r="C182" s="131" t="s">
        <v>234</v>
      </c>
      <c r="D182" s="104" t="s">
        <v>195</v>
      </c>
      <c r="E182" s="106">
        <f>'Cost estimate'!E192</f>
        <v>150</v>
      </c>
      <c r="F182" s="185">
        <v>165</v>
      </c>
      <c r="G182" s="108">
        <f ca="1">IF(TODAY()&lt;45150,F182,IF(TODAY()&lt;45515,F182*(1+Escalations!$D$3),F182*(1+Escalations!$D$3)*(1+Escalations!$D$4)))</f>
        <v>165</v>
      </c>
      <c r="H182" s="60">
        <f t="shared" ca="1" si="5"/>
        <v>24750</v>
      </c>
    </row>
    <row r="183" spans="1:8" s="11" customFormat="1" ht="27.6" x14ac:dyDescent="0.3">
      <c r="A183" s="145"/>
      <c r="B183" s="104"/>
      <c r="C183" s="117" t="s">
        <v>235</v>
      </c>
      <c r="D183" s="104" t="s">
        <v>195</v>
      </c>
      <c r="E183" s="106">
        <f>'Cost estimate'!E193</f>
        <v>50</v>
      </c>
      <c r="F183" s="185">
        <v>410</v>
      </c>
      <c r="G183" s="108">
        <f ca="1">IF(TODAY()&lt;45150,F183,IF(TODAY()&lt;45515,F183*(1+Escalations!$D$3),F183*(1+Escalations!$D$3)*(1+Escalations!$D$4)))</f>
        <v>410</v>
      </c>
      <c r="H183" s="60">
        <f t="shared" ca="1" si="5"/>
        <v>20500</v>
      </c>
    </row>
    <row r="184" spans="1:8" s="11" customFormat="1" ht="41.4" x14ac:dyDescent="0.3">
      <c r="A184" s="145"/>
      <c r="B184" s="104"/>
      <c r="C184" s="117" t="s">
        <v>236</v>
      </c>
      <c r="D184" s="104" t="s">
        <v>195</v>
      </c>
      <c r="E184" s="106">
        <f>'Cost estimate'!E194</f>
        <v>18</v>
      </c>
      <c r="F184" s="185">
        <v>302</v>
      </c>
      <c r="G184" s="108">
        <f ca="1">IF(TODAY()&lt;45150,F184,IF(TODAY()&lt;45515,F184*(1+Escalations!$D$3),F184*(1+Escalations!$D$3)*(1+Escalations!$D$4)))</f>
        <v>302</v>
      </c>
      <c r="H184" s="60">
        <f t="shared" ca="1" si="5"/>
        <v>5436</v>
      </c>
    </row>
    <row r="185" spans="1:8" x14ac:dyDescent="0.25">
      <c r="A185" s="145"/>
      <c r="B185" s="104"/>
      <c r="C185" s="117" t="s">
        <v>237</v>
      </c>
      <c r="D185" s="104" t="s">
        <v>195</v>
      </c>
      <c r="E185" s="106">
        <f>'Cost estimate'!E195</f>
        <v>10</v>
      </c>
      <c r="F185" s="185">
        <v>410</v>
      </c>
      <c r="G185" s="108">
        <f ca="1">IF(TODAY()&lt;45150,F185,IF(TODAY()&lt;45515,F185*(1+Escalations!$D$3),F185*(1+Escalations!$D$3)*(1+Escalations!$D$4)))</f>
        <v>410</v>
      </c>
      <c r="H185" s="60">
        <f t="shared" ca="1" si="5"/>
        <v>4100</v>
      </c>
    </row>
    <row r="186" spans="1:8" x14ac:dyDescent="0.25">
      <c r="A186" s="145"/>
      <c r="B186" s="104"/>
      <c r="C186" s="117" t="s">
        <v>238</v>
      </c>
      <c r="D186" s="104" t="s">
        <v>195</v>
      </c>
      <c r="E186" s="106">
        <f>'Cost estimate'!E196</f>
        <v>10</v>
      </c>
      <c r="F186" s="185">
        <v>425</v>
      </c>
      <c r="G186" s="108">
        <f ca="1">IF(TODAY()&lt;45150,F186,IF(TODAY()&lt;45515,F186*(1+Escalations!$D$3),F186*(1+Escalations!$D$3)*(1+Escalations!$D$4)))</f>
        <v>425</v>
      </c>
      <c r="H186" s="60">
        <f t="shared" ca="1" si="5"/>
        <v>4250</v>
      </c>
    </row>
    <row r="187" spans="1:8" x14ac:dyDescent="0.25">
      <c r="A187" s="145"/>
      <c r="B187" s="104"/>
      <c r="C187" s="117" t="s">
        <v>231</v>
      </c>
      <c r="D187" s="104" t="s">
        <v>195</v>
      </c>
      <c r="E187" s="106">
        <f>'Cost estimate'!E197</f>
        <v>1300</v>
      </c>
      <c r="F187" s="185">
        <v>104</v>
      </c>
      <c r="G187" s="108">
        <f ca="1">IF(TODAY()&lt;45150,F187,IF(TODAY()&lt;45515,F187*(1+Escalations!$D$3),F187*(1+Escalations!$D$3)*(1+Escalations!$D$4)))</f>
        <v>104</v>
      </c>
      <c r="H187" s="60">
        <f t="shared" ca="1" si="5"/>
        <v>135200</v>
      </c>
    </row>
    <row r="188" spans="1:8" ht="41.4" x14ac:dyDescent="0.25">
      <c r="A188" s="145"/>
      <c r="B188" s="104"/>
      <c r="C188" s="117" t="s">
        <v>239</v>
      </c>
      <c r="D188" s="104" t="s">
        <v>190</v>
      </c>
      <c r="E188" s="106">
        <f>'Cost estimate'!E198</f>
        <v>10</v>
      </c>
      <c r="F188" s="185">
        <v>185</v>
      </c>
      <c r="G188" s="108">
        <f ca="1">IF(TODAY()&lt;45150,F188,IF(TODAY()&lt;45515,F188*(1+Escalations!$D$3),F188*(1+Escalations!$D$3)*(1+Escalations!$D$4)))</f>
        <v>185</v>
      </c>
      <c r="H188" s="60">
        <f t="shared" ca="1" si="5"/>
        <v>1850</v>
      </c>
    </row>
    <row r="189" spans="1:8" s="37" customFormat="1" ht="19.95" customHeight="1" x14ac:dyDescent="0.25">
      <c r="A189" s="359" t="s">
        <v>711</v>
      </c>
      <c r="B189" s="86"/>
      <c r="C189" s="86"/>
      <c r="D189" s="86"/>
      <c r="E189" s="73"/>
      <c r="F189" s="392"/>
      <c r="G189" s="77"/>
      <c r="H189" s="78">
        <f ca="1">SUM(H139:H188)</f>
        <v>1686286</v>
      </c>
    </row>
    <row r="190" spans="1:8" s="37" customFormat="1" ht="22.2" customHeight="1" x14ac:dyDescent="0.25">
      <c r="A190" s="359" t="s">
        <v>712</v>
      </c>
      <c r="B190" s="86"/>
      <c r="C190" s="86"/>
      <c r="D190" s="86"/>
      <c r="E190" s="73"/>
      <c r="F190" s="392"/>
      <c r="G190" s="77"/>
      <c r="H190" s="78">
        <f ca="1">H189</f>
        <v>1686286</v>
      </c>
    </row>
    <row r="191" spans="1:8" ht="27.6" x14ac:dyDescent="0.25">
      <c r="A191" s="145" t="s">
        <v>240</v>
      </c>
      <c r="B191" s="104" t="s">
        <v>241</v>
      </c>
      <c r="C191" s="122" t="s">
        <v>242</v>
      </c>
      <c r="D191" s="104"/>
      <c r="E191" s="106"/>
      <c r="F191" s="185"/>
      <c r="G191" s="108"/>
      <c r="H191" s="60"/>
    </row>
    <row r="192" spans="1:8" x14ac:dyDescent="0.25">
      <c r="A192" s="145"/>
      <c r="B192" s="104"/>
      <c r="C192" s="117"/>
      <c r="D192" s="104"/>
      <c r="E192" s="106"/>
      <c r="F192" s="185"/>
      <c r="G192" s="108"/>
      <c r="H192" s="60"/>
    </row>
    <row r="193" spans="1:8" x14ac:dyDescent="0.25">
      <c r="A193" s="145"/>
      <c r="B193" s="104"/>
      <c r="C193" s="117" t="s">
        <v>243</v>
      </c>
      <c r="D193" s="104"/>
      <c r="E193" s="106"/>
      <c r="F193" s="185"/>
      <c r="G193" s="108"/>
      <c r="H193" s="60"/>
    </row>
    <row r="194" spans="1:8" x14ac:dyDescent="0.25">
      <c r="A194" s="145"/>
      <c r="B194" s="104"/>
      <c r="C194" s="117" t="s">
        <v>244</v>
      </c>
      <c r="D194" s="104" t="s">
        <v>195</v>
      </c>
      <c r="E194" s="106">
        <f>'Cost estimate'!E202</f>
        <v>25</v>
      </c>
      <c r="F194" s="185">
        <v>605</v>
      </c>
      <c r="G194" s="108">
        <f ca="1">IF(TODAY()&lt;45150,F194,IF(TODAY()&lt;45515,F194*(1+Escalations!$D$3),F194*(1+Escalations!$D$3)*(1+Escalations!$D$4)))</f>
        <v>605</v>
      </c>
      <c r="H194" s="60">
        <f ca="1">E194*G194</f>
        <v>15125</v>
      </c>
    </row>
    <row r="195" spans="1:8" x14ac:dyDescent="0.25">
      <c r="A195" s="145"/>
      <c r="B195" s="104"/>
      <c r="C195" s="117"/>
      <c r="D195" s="104"/>
      <c r="E195" s="119"/>
      <c r="F195" s="185"/>
      <c r="G195" s="108"/>
      <c r="H195" s="60"/>
    </row>
    <row r="196" spans="1:8" x14ac:dyDescent="0.25">
      <c r="A196" s="145"/>
      <c r="B196" s="104"/>
      <c r="C196" s="117" t="s">
        <v>245</v>
      </c>
      <c r="D196" s="104" t="s">
        <v>195</v>
      </c>
      <c r="E196" s="106">
        <f>'Cost estimate'!E204</f>
        <v>25</v>
      </c>
      <c r="F196" s="185">
        <v>605</v>
      </c>
      <c r="G196" s="108">
        <f ca="1">IF(TODAY()&lt;45150,F196,IF(TODAY()&lt;45515,F196*(1+Escalations!$D$3),F196*(1+Escalations!$D$3)*(1+Escalations!$D$4)))</f>
        <v>605</v>
      </c>
      <c r="H196" s="60">
        <f ca="1">E196*G196</f>
        <v>15125</v>
      </c>
    </row>
    <row r="197" spans="1:8" x14ac:dyDescent="0.25">
      <c r="A197" s="145"/>
      <c r="B197" s="104"/>
      <c r="C197" s="117"/>
      <c r="D197" s="104"/>
      <c r="E197" s="106"/>
      <c r="F197" s="185"/>
      <c r="G197" s="108"/>
      <c r="H197" s="60"/>
    </row>
    <row r="198" spans="1:8" x14ac:dyDescent="0.25">
      <c r="A198" s="145"/>
      <c r="B198" s="104"/>
      <c r="C198" s="117" t="s">
        <v>246</v>
      </c>
      <c r="D198" s="104" t="s">
        <v>195</v>
      </c>
      <c r="E198" s="106">
        <f>'Cost estimate'!E206</f>
        <v>25</v>
      </c>
      <c r="F198" s="185">
        <v>805</v>
      </c>
      <c r="G198" s="108">
        <f ca="1">IF(TODAY()&lt;45150,F198,IF(TODAY()&lt;45515,F198*(1+Escalations!$D$3),F198*(1+Escalations!$D$3)*(1+Escalations!$D$4)))</f>
        <v>805</v>
      </c>
      <c r="H198" s="60">
        <f ca="1">E198*G198</f>
        <v>20125</v>
      </c>
    </row>
    <row r="199" spans="1:8" x14ac:dyDescent="0.25">
      <c r="A199" s="145"/>
      <c r="B199" s="104"/>
      <c r="C199" s="117"/>
      <c r="D199" s="104"/>
      <c r="E199" s="106"/>
      <c r="F199" s="185"/>
      <c r="G199" s="108"/>
      <c r="H199" s="60"/>
    </row>
    <row r="200" spans="1:8" x14ac:dyDescent="0.25">
      <c r="A200" s="145"/>
      <c r="B200" s="104"/>
      <c r="C200" s="117" t="s">
        <v>247</v>
      </c>
      <c r="D200" s="104"/>
      <c r="E200" s="106"/>
      <c r="F200" s="185"/>
      <c r="G200" s="108"/>
      <c r="H200" s="60"/>
    </row>
    <row r="201" spans="1:8" x14ac:dyDescent="0.25">
      <c r="A201" s="145"/>
      <c r="B201" s="104"/>
      <c r="C201" s="117" t="s">
        <v>244</v>
      </c>
      <c r="D201" s="104" t="s">
        <v>195</v>
      </c>
      <c r="E201" s="106">
        <f>'Cost estimate'!E209</f>
        <v>25</v>
      </c>
      <c r="F201" s="185">
        <v>325</v>
      </c>
      <c r="G201" s="108">
        <f ca="1">IF(TODAY()&lt;45150,F201,IF(TODAY()&lt;45515,F201*(1+Escalations!$D$3),F201*(1+Escalations!$D$3)*(1+Escalations!$D$4)))</f>
        <v>325</v>
      </c>
      <c r="H201" s="60">
        <f ca="1">E201*G201</f>
        <v>8125</v>
      </c>
    </row>
    <row r="202" spans="1:8" x14ac:dyDescent="0.25">
      <c r="A202" s="145"/>
      <c r="B202" s="104"/>
      <c r="C202" s="117"/>
      <c r="D202" s="104"/>
      <c r="E202" s="106"/>
      <c r="F202" s="185"/>
      <c r="G202" s="108"/>
      <c r="H202" s="60"/>
    </row>
    <row r="203" spans="1:8" x14ac:dyDescent="0.25">
      <c r="A203" s="145"/>
      <c r="B203" s="104"/>
      <c r="C203" s="117" t="s">
        <v>245</v>
      </c>
      <c r="D203" s="104" t="s">
        <v>195</v>
      </c>
      <c r="E203" s="106">
        <f>'Cost estimate'!E211</f>
        <v>25</v>
      </c>
      <c r="F203" s="185">
        <v>340</v>
      </c>
      <c r="G203" s="108">
        <f ca="1">IF(TODAY()&lt;45150,F203,IF(TODAY()&lt;45515,F203*(1+Escalations!$D$3),F203*(1+Escalations!$D$3)*(1+Escalations!$D$4)))</f>
        <v>340</v>
      </c>
      <c r="H203" s="60">
        <f ca="1">E203*G203</f>
        <v>8500</v>
      </c>
    </row>
    <row r="204" spans="1:8" x14ac:dyDescent="0.25">
      <c r="A204" s="145"/>
      <c r="B204" s="104"/>
      <c r="C204" s="117"/>
      <c r="D204" s="104"/>
      <c r="E204" s="106"/>
      <c r="F204" s="185"/>
      <c r="G204" s="108"/>
      <c r="H204" s="60"/>
    </row>
    <row r="205" spans="1:8" x14ac:dyDescent="0.25">
      <c r="A205" s="145"/>
      <c r="B205" s="104"/>
      <c r="C205" s="117" t="s">
        <v>246</v>
      </c>
      <c r="D205" s="104" t="s">
        <v>195</v>
      </c>
      <c r="E205" s="106">
        <f>'Cost estimate'!E213</f>
        <v>25</v>
      </c>
      <c r="F205" s="185">
        <v>365</v>
      </c>
      <c r="G205" s="108">
        <f ca="1">IF(TODAY()&lt;45150,F205,IF(TODAY()&lt;45515,F205*(1+Escalations!$D$3),F205*(1+Escalations!$D$3)*(1+Escalations!$D$4)))</f>
        <v>365</v>
      </c>
      <c r="H205" s="60">
        <f ca="1">E205*G205</f>
        <v>9125</v>
      </c>
    </row>
    <row r="206" spans="1:8" x14ac:dyDescent="0.25">
      <c r="A206" s="145"/>
      <c r="B206" s="104"/>
      <c r="C206" s="117"/>
      <c r="D206" s="104"/>
      <c r="E206" s="106"/>
      <c r="F206" s="185"/>
      <c r="G206" s="101"/>
      <c r="H206" s="60"/>
    </row>
    <row r="207" spans="1:8" x14ac:dyDescent="0.25">
      <c r="A207" s="145"/>
      <c r="B207" s="104"/>
      <c r="C207" s="117" t="s">
        <v>248</v>
      </c>
      <c r="D207" s="104" t="s">
        <v>195</v>
      </c>
      <c r="E207" s="106">
        <f>'Cost estimate'!E215</f>
        <v>50</v>
      </c>
      <c r="F207" s="185">
        <v>100</v>
      </c>
      <c r="G207" s="108">
        <f ca="1">IF(TODAY()&lt;45150,F207,IF(TODAY()&lt;45515,F207*(1+Escalations!$D$3),F207*(1+Escalations!$D$3)*(1+Escalations!$D$4)))</f>
        <v>100</v>
      </c>
      <c r="H207" s="60">
        <f ca="1">E207*G207</f>
        <v>5000</v>
      </c>
    </row>
    <row r="208" spans="1:8" ht="27.6" x14ac:dyDescent="0.25">
      <c r="A208" s="145"/>
      <c r="B208" s="104"/>
      <c r="C208" s="117" t="s">
        <v>249</v>
      </c>
      <c r="D208" s="104" t="s">
        <v>250</v>
      </c>
      <c r="E208" s="106">
        <f>'Cost estimate'!E216</f>
        <v>0</v>
      </c>
      <c r="F208" s="185">
        <v>1020</v>
      </c>
      <c r="G208" s="101">
        <f ca="1">IF(TODAY()&lt;45150,F208,IF(TODAY()&lt;45515,F208*(1+Escalations!$D$3),F208*(1+Escalations!$D$3)*(1+Escalations!$D$4)))</f>
        <v>1020</v>
      </c>
      <c r="H208" s="60">
        <f ca="1">E208*G208</f>
        <v>0</v>
      </c>
    </row>
    <row r="209" spans="1:8" s="37" customFormat="1" ht="19.95" customHeight="1" x14ac:dyDescent="0.25">
      <c r="A209" s="394" t="s">
        <v>752</v>
      </c>
      <c r="B209" s="86"/>
      <c r="C209" s="86"/>
      <c r="D209" s="86"/>
      <c r="E209" s="73"/>
      <c r="F209" s="392"/>
      <c r="G209" s="77"/>
      <c r="H209" s="78">
        <f ca="1">SUM(H190:H208)</f>
        <v>1767411</v>
      </c>
    </row>
    <row r="210" spans="1:8" x14ac:dyDescent="0.25">
      <c r="A210" s="397" t="s">
        <v>251</v>
      </c>
      <c r="B210" s="128" t="s">
        <v>252</v>
      </c>
      <c r="C210" s="122" t="s">
        <v>253</v>
      </c>
      <c r="D210" s="104"/>
      <c r="E210" s="104"/>
      <c r="F210" s="185"/>
      <c r="G210" s="101"/>
      <c r="H210" s="60"/>
    </row>
    <row r="211" spans="1:8" x14ac:dyDescent="0.25">
      <c r="A211" s="145"/>
      <c r="B211" s="128"/>
      <c r="C211" s="123"/>
      <c r="D211" s="104"/>
      <c r="E211" s="104"/>
      <c r="F211" s="185"/>
      <c r="G211" s="101"/>
      <c r="H211" s="60"/>
    </row>
    <row r="212" spans="1:8" x14ac:dyDescent="0.25">
      <c r="A212" s="145" t="s">
        <v>254</v>
      </c>
      <c r="B212" s="104" t="s">
        <v>16</v>
      </c>
      <c r="C212" s="122" t="s">
        <v>255</v>
      </c>
      <c r="D212" s="104"/>
      <c r="E212" s="104"/>
      <c r="F212" s="185"/>
      <c r="G212" s="101"/>
      <c r="H212" s="60"/>
    </row>
    <row r="213" spans="1:8" x14ac:dyDescent="0.25">
      <c r="A213" s="145"/>
      <c r="B213" s="104"/>
      <c r="C213" s="117"/>
      <c r="D213" s="104"/>
      <c r="E213" s="106"/>
      <c r="F213" s="185"/>
      <c r="G213" s="101"/>
      <c r="H213" s="60"/>
    </row>
    <row r="214" spans="1:8" s="11" customFormat="1" ht="55.2" x14ac:dyDescent="0.3">
      <c r="A214" s="145"/>
      <c r="B214" s="104"/>
      <c r="C214" s="117" t="s">
        <v>256</v>
      </c>
      <c r="D214" s="124"/>
      <c r="E214" s="125"/>
      <c r="F214" s="185"/>
      <c r="G214" s="101"/>
      <c r="H214" s="60"/>
    </row>
    <row r="215" spans="1:8" x14ac:dyDescent="0.25">
      <c r="A215" s="145"/>
      <c r="B215" s="104"/>
      <c r="C215" s="117" t="s">
        <v>257</v>
      </c>
      <c r="D215" s="104" t="s">
        <v>202</v>
      </c>
      <c r="E215" s="106">
        <f>'Cost estimate'!E225</f>
        <v>5840</v>
      </c>
      <c r="F215" s="185">
        <v>285</v>
      </c>
      <c r="G215" s="108">
        <f ca="1">IF(TODAY()&lt;45150,F215,IF(TODAY()&lt;45515,F215*(1+Escalations!$D$3),F215*(1+Escalations!$D$3)*(1+Escalations!$D$4)))</f>
        <v>285</v>
      </c>
      <c r="H215" s="60">
        <f ca="1">E215*G215</f>
        <v>1664400</v>
      </c>
    </row>
    <row r="216" spans="1:8" x14ac:dyDescent="0.25">
      <c r="A216" s="145"/>
      <c r="B216" s="104"/>
      <c r="C216" s="117" t="s">
        <v>258</v>
      </c>
      <c r="D216" s="104" t="s">
        <v>202</v>
      </c>
      <c r="E216" s="57">
        <f>'Cost estimate'!E226</f>
        <v>3960</v>
      </c>
      <c r="F216" s="185">
        <v>385</v>
      </c>
      <c r="G216" s="108">
        <f ca="1">IF(TODAY()&lt;45150,F216,IF(TODAY()&lt;45515,F216*(1+Escalations!$D$3),F216*(1+Escalations!$D$3)*(1+Escalations!$D$4)))</f>
        <v>385</v>
      </c>
      <c r="H216" s="60">
        <f ca="1">E216*G216</f>
        <v>1524600</v>
      </c>
    </row>
    <row r="217" spans="1:8" x14ac:dyDescent="0.25">
      <c r="A217" s="145"/>
      <c r="B217" s="104"/>
      <c r="C217" s="117" t="s">
        <v>259</v>
      </c>
      <c r="D217" s="104" t="s">
        <v>202</v>
      </c>
      <c r="E217" s="57">
        <f>'Cost estimate'!E227</f>
        <v>3960</v>
      </c>
      <c r="F217" s="185">
        <v>410</v>
      </c>
      <c r="G217" s="108">
        <f ca="1">IF(TODAY()&lt;45150,F217,IF(TODAY()&lt;45515,F217*(1+Escalations!$D$3),F217*(1+Escalations!$D$3)*(1+Escalations!$D$4)))</f>
        <v>410</v>
      </c>
      <c r="H217" s="60">
        <f ca="1">E217*G217</f>
        <v>1623600</v>
      </c>
    </row>
    <row r="218" spans="1:8" ht="13.5" customHeight="1" x14ac:dyDescent="0.25">
      <c r="A218" s="145"/>
      <c r="B218" s="104"/>
      <c r="C218" s="117" t="s">
        <v>260</v>
      </c>
      <c r="D218" s="104" t="s">
        <v>202</v>
      </c>
      <c r="E218" s="57">
        <f>'Cost estimate'!E228</f>
        <v>1650</v>
      </c>
      <c r="F218" s="185">
        <v>580</v>
      </c>
      <c r="G218" s="108">
        <f ca="1">IF(TODAY()&lt;45150,F218,IF(TODAY()&lt;45515,F218*(1+Escalations!$D$3),F218*(1+Escalations!$D$3)*(1+Escalations!$D$4)))</f>
        <v>580</v>
      </c>
      <c r="H218" s="60">
        <f ca="1">E218*G218</f>
        <v>957000</v>
      </c>
    </row>
    <row r="219" spans="1:8" ht="13.5" customHeight="1" x14ac:dyDescent="0.25">
      <c r="A219" s="145"/>
      <c r="B219" s="104"/>
      <c r="C219" s="117" t="s">
        <v>261</v>
      </c>
      <c r="D219" s="104"/>
      <c r="E219" s="106"/>
      <c r="F219" s="185"/>
      <c r="G219" s="101"/>
      <c r="H219" s="60"/>
    </row>
    <row r="220" spans="1:8" ht="13.5" customHeight="1" x14ac:dyDescent="0.25">
      <c r="A220" s="145"/>
      <c r="B220" s="104"/>
      <c r="C220" s="117" t="s">
        <v>262</v>
      </c>
      <c r="D220" s="104" t="s">
        <v>202</v>
      </c>
      <c r="E220" s="57">
        <f>'Cost estimate'!E230</f>
        <v>2500</v>
      </c>
      <c r="F220" s="185">
        <v>80</v>
      </c>
      <c r="G220" s="108">
        <f ca="1">IF(TODAY()&lt;45150,F220,IF(TODAY()&lt;45515,F220*(1+Escalations!$D$3),F220*(1+Escalations!$D$3)*(1+Escalations!$D$4)))</f>
        <v>80</v>
      </c>
      <c r="H220" s="60">
        <f ca="1">E220*G220</f>
        <v>200000</v>
      </c>
    </row>
    <row r="221" spans="1:8" ht="13.5" customHeight="1" x14ac:dyDescent="0.25">
      <c r="A221" s="145"/>
      <c r="B221" s="104"/>
      <c r="C221" s="117" t="s">
        <v>263</v>
      </c>
      <c r="D221" s="104" t="s">
        <v>202</v>
      </c>
      <c r="E221" s="57">
        <f>'Cost estimate'!E231</f>
        <v>1650</v>
      </c>
      <c r="F221" s="185">
        <v>525</v>
      </c>
      <c r="G221" s="108">
        <f ca="1">IF(TODAY()&lt;45150,F221,IF(TODAY()&lt;45515,F221*(1+Escalations!$D$3),F221*(1+Escalations!$D$3)*(1+Escalations!$D$4)))</f>
        <v>525</v>
      </c>
      <c r="H221" s="60">
        <f ca="1">E221*G221</f>
        <v>866250</v>
      </c>
    </row>
    <row r="222" spans="1:8" s="12" customFormat="1" ht="13.5" customHeight="1" x14ac:dyDescent="0.3">
      <c r="A222" s="145"/>
      <c r="B222" s="124"/>
      <c r="C222" s="117" t="s">
        <v>264</v>
      </c>
      <c r="D222" s="104" t="s">
        <v>202</v>
      </c>
      <c r="E222" s="106">
        <f>'Cost estimate'!E232</f>
        <v>750</v>
      </c>
      <c r="F222" s="185">
        <v>610</v>
      </c>
      <c r="G222" s="108">
        <f ca="1">IF(TODAY()&lt;45150,F222,IF(TODAY()&lt;45515,F222*(1+Escalations!$D$3),F222*(1+Escalations!$D$3)*(1+Escalations!$D$4)))</f>
        <v>610</v>
      </c>
      <c r="H222" s="60">
        <f ca="1">E222*G222</f>
        <v>457500</v>
      </c>
    </row>
    <row r="223" spans="1:8" ht="13.5" customHeight="1" x14ac:dyDescent="0.25">
      <c r="A223" s="145"/>
      <c r="B223" s="104"/>
      <c r="C223" s="127"/>
      <c r="D223" s="104"/>
      <c r="E223" s="106"/>
      <c r="F223" s="185"/>
      <c r="G223" s="101"/>
      <c r="H223" s="60"/>
    </row>
    <row r="224" spans="1:8" ht="13.5" customHeight="1" x14ac:dyDescent="0.25">
      <c r="A224" s="145" t="s">
        <v>265</v>
      </c>
      <c r="B224" s="104" t="s">
        <v>266</v>
      </c>
      <c r="C224" s="122" t="s">
        <v>267</v>
      </c>
      <c r="D224" s="104"/>
      <c r="E224" s="106"/>
      <c r="F224" s="185"/>
      <c r="G224" s="101"/>
      <c r="H224" s="60"/>
    </row>
    <row r="225" spans="1:8" s="12" customFormat="1" ht="13.5" customHeight="1" x14ac:dyDescent="0.3">
      <c r="A225" s="145"/>
      <c r="B225" s="104" t="s">
        <v>268</v>
      </c>
      <c r="C225" s="117" t="s">
        <v>269</v>
      </c>
      <c r="D225" s="104"/>
      <c r="E225" s="106"/>
      <c r="F225" s="185"/>
      <c r="G225" s="101"/>
      <c r="H225" s="60"/>
    </row>
    <row r="226" spans="1:8" s="11" customFormat="1" ht="30" customHeight="1" x14ac:dyDescent="0.3">
      <c r="A226" s="145"/>
      <c r="B226" s="104"/>
      <c r="C226" s="117" t="s">
        <v>270</v>
      </c>
      <c r="D226" s="104" t="s">
        <v>202</v>
      </c>
      <c r="E226" s="57">
        <f>'Cost estimate'!E236</f>
        <v>2500</v>
      </c>
      <c r="F226" s="185">
        <v>510</v>
      </c>
      <c r="G226" s="108">
        <f ca="1">IF(TODAY()&lt;45150,F226,IF(TODAY()&lt;45515,F226*(1+Escalations!$D$3),F226*(1+Escalations!$D$3)*(1+Escalations!$D$4)))</f>
        <v>510</v>
      </c>
      <c r="H226" s="60">
        <f ca="1">E226*G226</f>
        <v>1275000</v>
      </c>
    </row>
    <row r="227" spans="1:8" ht="13.5" customHeight="1" x14ac:dyDescent="0.25">
      <c r="A227" s="145"/>
      <c r="B227" s="104"/>
      <c r="C227" s="117"/>
      <c r="D227" s="104"/>
      <c r="E227" s="106"/>
      <c r="F227" s="185"/>
      <c r="G227" s="101"/>
      <c r="H227" s="60"/>
    </row>
    <row r="228" spans="1:8" ht="13.5" customHeight="1" x14ac:dyDescent="0.25">
      <c r="A228" s="145" t="s">
        <v>271</v>
      </c>
      <c r="B228" s="104"/>
      <c r="C228" s="122" t="s">
        <v>272</v>
      </c>
      <c r="D228" s="104"/>
      <c r="E228" s="106"/>
      <c r="F228" s="185"/>
      <c r="G228" s="101"/>
      <c r="H228" s="60"/>
    </row>
    <row r="229" spans="1:8" ht="13.5" customHeight="1" x14ac:dyDescent="0.25">
      <c r="A229" s="145"/>
      <c r="B229" s="104" t="s">
        <v>273</v>
      </c>
      <c r="C229" s="117" t="s">
        <v>274</v>
      </c>
      <c r="D229" s="104"/>
      <c r="E229" s="106"/>
      <c r="F229" s="185"/>
      <c r="G229" s="101"/>
      <c r="H229" s="60"/>
    </row>
    <row r="230" spans="1:8" s="11" customFormat="1" ht="30" customHeight="1" x14ac:dyDescent="0.3">
      <c r="A230" s="145"/>
      <c r="B230" s="104"/>
      <c r="C230" s="117" t="s">
        <v>275</v>
      </c>
      <c r="D230" s="104" t="s">
        <v>202</v>
      </c>
      <c r="E230" s="57">
        <f>'Cost estimate'!E240</f>
        <v>520</v>
      </c>
      <c r="F230" s="185">
        <v>320</v>
      </c>
      <c r="G230" s="108">
        <f ca="1">IF(TODAY()&lt;45150,F230,IF(TODAY()&lt;45515,F230*(1+Escalations!$D$3),F230*(1+Escalations!$D$3)*(1+Escalations!$D$4)))</f>
        <v>320</v>
      </c>
      <c r="H230" s="60">
        <f ca="1">E230*G230</f>
        <v>166400</v>
      </c>
    </row>
    <row r="231" spans="1:8" ht="13.5" customHeight="1" x14ac:dyDescent="0.25">
      <c r="A231" s="145" t="s">
        <v>276</v>
      </c>
      <c r="B231" s="104" t="s">
        <v>277</v>
      </c>
      <c r="C231" s="122" t="s">
        <v>278</v>
      </c>
      <c r="D231" s="128"/>
      <c r="E231" s="175"/>
      <c r="F231" s="185"/>
      <c r="G231" s="101"/>
      <c r="H231" s="60"/>
    </row>
    <row r="232" spans="1:8" ht="13.5" customHeight="1" x14ac:dyDescent="0.25">
      <c r="A232" s="145"/>
      <c r="B232" s="398"/>
      <c r="C232" s="117" t="s">
        <v>279</v>
      </c>
      <c r="D232" s="104"/>
      <c r="E232" s="119"/>
      <c r="F232" s="185"/>
      <c r="G232" s="101"/>
      <c r="H232" s="60"/>
    </row>
    <row r="233" spans="1:8" ht="13.5" customHeight="1" x14ac:dyDescent="0.25">
      <c r="A233" s="145"/>
      <c r="B233" s="398"/>
      <c r="C233" s="130" t="s">
        <v>280</v>
      </c>
      <c r="D233" s="104" t="s">
        <v>250</v>
      </c>
      <c r="E233" s="106">
        <f>'Cost estimate'!E243</f>
        <v>85</v>
      </c>
      <c r="F233" s="185">
        <v>50</v>
      </c>
      <c r="G233" s="108">
        <f ca="1">IF(TODAY()&lt;45150,F233,IF(TODAY()&lt;45515,F233*(1+Escalations!$D$3),F233*(1+Escalations!$D$3)*(1+Escalations!$D$4)))</f>
        <v>50</v>
      </c>
      <c r="H233" s="60">
        <f t="shared" ref="H233:H238" ca="1" si="6">E233*G233</f>
        <v>4250</v>
      </c>
    </row>
    <row r="234" spans="1:8" ht="13.5" customHeight="1" x14ac:dyDescent="0.25">
      <c r="A234" s="145"/>
      <c r="B234" s="398"/>
      <c r="C234" s="131" t="s">
        <v>281</v>
      </c>
      <c r="D234" s="104" t="s">
        <v>250</v>
      </c>
      <c r="E234" s="106">
        <f>'Cost estimate'!E244</f>
        <v>25</v>
      </c>
      <c r="F234" s="185">
        <v>50</v>
      </c>
      <c r="G234" s="108">
        <f ca="1">IF(TODAY()&lt;45150,F234,IF(TODAY()&lt;45515,F234*(1+Escalations!$D$3),F234*(1+Escalations!$D$3)*(1+Escalations!$D$4)))</f>
        <v>50</v>
      </c>
      <c r="H234" s="60">
        <f t="shared" ca="1" si="6"/>
        <v>1250</v>
      </c>
    </row>
    <row r="235" spans="1:8" ht="13.5" customHeight="1" x14ac:dyDescent="0.25">
      <c r="A235" s="145"/>
      <c r="B235" s="398"/>
      <c r="C235" s="131" t="s">
        <v>282</v>
      </c>
      <c r="D235" s="104" t="s">
        <v>250</v>
      </c>
      <c r="E235" s="106">
        <f>'Cost estimate'!E245</f>
        <v>125</v>
      </c>
      <c r="F235" s="185">
        <v>50</v>
      </c>
      <c r="G235" s="108">
        <f ca="1">IF(TODAY()&lt;45150,F235,IF(TODAY()&lt;45515,F235*(1+Escalations!$D$3),F235*(1+Escalations!$D$3)*(1+Escalations!$D$4)))</f>
        <v>50</v>
      </c>
      <c r="H235" s="60">
        <f t="shared" ca="1" si="6"/>
        <v>6250</v>
      </c>
    </row>
    <row r="236" spans="1:8" ht="13.5" customHeight="1" x14ac:dyDescent="0.25">
      <c r="A236" s="145"/>
      <c r="B236" s="398"/>
      <c r="C236" s="131" t="s">
        <v>283</v>
      </c>
      <c r="D236" s="104" t="s">
        <v>250</v>
      </c>
      <c r="E236" s="106">
        <f>'Cost estimate'!E246</f>
        <v>55</v>
      </c>
      <c r="F236" s="185">
        <v>50</v>
      </c>
      <c r="G236" s="108">
        <f ca="1">IF(TODAY()&lt;45150,F236,IF(TODAY()&lt;45515,F236*(1+Escalations!$D$3),F236*(1+Escalations!$D$3)*(1+Escalations!$D$4)))</f>
        <v>50</v>
      </c>
      <c r="H236" s="60">
        <f t="shared" ca="1" si="6"/>
        <v>2750</v>
      </c>
    </row>
    <row r="237" spans="1:8" ht="30" customHeight="1" x14ac:dyDescent="0.25">
      <c r="A237" s="145"/>
      <c r="B237" s="398"/>
      <c r="C237" s="131" t="s">
        <v>284</v>
      </c>
      <c r="D237" s="104" t="s">
        <v>250</v>
      </c>
      <c r="E237" s="106">
        <f>'Cost estimate'!E247</f>
        <v>45</v>
      </c>
      <c r="F237" s="185">
        <v>50</v>
      </c>
      <c r="G237" s="108">
        <f ca="1">IF(TODAY()&lt;45150,F237,IF(TODAY()&lt;45515,F237*(1+Escalations!$D$3),F237*(1+Escalations!$D$3)*(1+Escalations!$D$4)))</f>
        <v>50</v>
      </c>
      <c r="H237" s="60">
        <f t="shared" ca="1" si="6"/>
        <v>2250</v>
      </c>
    </row>
    <row r="238" spans="1:8" ht="13.5" customHeight="1" x14ac:dyDescent="0.25">
      <c r="A238" s="145"/>
      <c r="B238" s="398"/>
      <c r="C238" s="131" t="s">
        <v>285</v>
      </c>
      <c r="D238" s="104" t="s">
        <v>250</v>
      </c>
      <c r="E238" s="106">
        <f>'Cost estimate'!E248</f>
        <v>56</v>
      </c>
      <c r="F238" s="185">
        <v>50</v>
      </c>
      <c r="G238" s="108">
        <f ca="1">IF(TODAY()&lt;45150,F238,IF(TODAY()&lt;45515,F238*(1+Escalations!$D$3),F238*(1+Escalations!$D$3)*(1+Escalations!$D$4)))</f>
        <v>50</v>
      </c>
      <c r="H238" s="60">
        <f t="shared" ca="1" si="6"/>
        <v>2800</v>
      </c>
    </row>
    <row r="239" spans="1:8" ht="13.5" customHeight="1" x14ac:dyDescent="0.25">
      <c r="A239" s="145"/>
      <c r="B239" s="398"/>
      <c r="C239" s="117" t="s">
        <v>286</v>
      </c>
      <c r="D239" s="104"/>
      <c r="E239" s="106"/>
      <c r="F239" s="185"/>
      <c r="G239" s="101"/>
      <c r="H239" s="60"/>
    </row>
    <row r="240" spans="1:8" ht="13.5" customHeight="1" x14ac:dyDescent="0.25">
      <c r="A240" s="145"/>
      <c r="B240" s="398"/>
      <c r="C240" s="130" t="s">
        <v>280</v>
      </c>
      <c r="D240" s="104" t="s">
        <v>190</v>
      </c>
      <c r="E240" s="106">
        <f>'Cost estimate'!E250</f>
        <v>750</v>
      </c>
      <c r="F240" s="185">
        <v>100</v>
      </c>
      <c r="G240" s="108">
        <f ca="1">IF(TODAY()&lt;45150,F240,IF(TODAY()&lt;45515,F240*(1+Escalations!$D$3),F240*(1+Escalations!$D$3)*(1+Escalations!$D$4)))</f>
        <v>100</v>
      </c>
      <c r="H240" s="60">
        <f t="shared" ref="H240:H245" ca="1" si="7">E240*G240</f>
        <v>75000</v>
      </c>
    </row>
    <row r="241" spans="1:8" ht="13.5" customHeight="1" x14ac:dyDescent="0.25">
      <c r="A241" s="145"/>
      <c r="B241" s="398"/>
      <c r="C241" s="131" t="s">
        <v>281</v>
      </c>
      <c r="D241" s="104" t="s">
        <v>190</v>
      </c>
      <c r="E241" s="106">
        <f>'Cost estimate'!E251</f>
        <v>750</v>
      </c>
      <c r="F241" s="185">
        <v>200</v>
      </c>
      <c r="G241" s="108">
        <f ca="1">IF(TODAY()&lt;45150,F241,IF(TODAY()&lt;45515,F241*(1+Escalations!$D$3),F241*(1+Escalations!$D$3)*(1+Escalations!$D$4)))</f>
        <v>200</v>
      </c>
      <c r="H241" s="60">
        <f t="shared" ca="1" si="7"/>
        <v>150000</v>
      </c>
    </row>
    <row r="242" spans="1:8" ht="13.5" customHeight="1" x14ac:dyDescent="0.25">
      <c r="A242" s="145"/>
      <c r="B242" s="398"/>
      <c r="C242" s="131" t="s">
        <v>287</v>
      </c>
      <c r="D242" s="104" t="s">
        <v>190</v>
      </c>
      <c r="E242" s="106">
        <f>'Cost estimate'!E252</f>
        <v>1680</v>
      </c>
      <c r="F242" s="185">
        <v>200</v>
      </c>
      <c r="G242" s="108">
        <f ca="1">IF(TODAY()&lt;45150,F242,IF(TODAY()&lt;45515,F242*(1+Escalations!$D$3),F242*(1+Escalations!$D$3)*(1+Escalations!$D$4)))</f>
        <v>200</v>
      </c>
      <c r="H242" s="60">
        <f t="shared" ca="1" si="7"/>
        <v>336000</v>
      </c>
    </row>
    <row r="243" spans="1:8" ht="13.5" customHeight="1" x14ac:dyDescent="0.25">
      <c r="A243" s="145"/>
      <c r="B243" s="398"/>
      <c r="C243" s="131" t="s">
        <v>288</v>
      </c>
      <c r="D243" s="104" t="s">
        <v>190</v>
      </c>
      <c r="E243" s="106">
        <f>'Cost estimate'!E253</f>
        <v>780</v>
      </c>
      <c r="F243" s="185">
        <v>200</v>
      </c>
      <c r="G243" s="108">
        <f ca="1">IF(TODAY()&lt;45150,F243,IF(TODAY()&lt;45515,F243*(1+Escalations!$D$3),F243*(1+Escalations!$D$3)*(1+Escalations!$D$4)))</f>
        <v>200</v>
      </c>
      <c r="H243" s="60">
        <f t="shared" ca="1" si="7"/>
        <v>156000</v>
      </c>
    </row>
    <row r="244" spans="1:8" ht="13.5" customHeight="1" x14ac:dyDescent="0.25">
      <c r="A244" s="145"/>
      <c r="B244" s="398"/>
      <c r="C244" s="131" t="s">
        <v>289</v>
      </c>
      <c r="D244" s="104" t="s">
        <v>190</v>
      </c>
      <c r="E244" s="106">
        <f>'Cost estimate'!E254</f>
        <v>2200</v>
      </c>
      <c r="F244" s="185">
        <v>200</v>
      </c>
      <c r="G244" s="108">
        <f ca="1">IF(TODAY()&lt;45150,F244,IF(TODAY()&lt;45515,F244*(1+Escalations!$D$3),F244*(1+Escalations!$D$3)*(1+Escalations!$D$4)))</f>
        <v>200</v>
      </c>
      <c r="H244" s="60">
        <f t="shared" ca="1" si="7"/>
        <v>440000</v>
      </c>
    </row>
    <row r="245" spans="1:8" ht="13.5" customHeight="1" x14ac:dyDescent="0.25">
      <c r="A245" s="145" t="s">
        <v>276</v>
      </c>
      <c r="B245" s="398" t="s">
        <v>277</v>
      </c>
      <c r="C245" s="117" t="s">
        <v>290</v>
      </c>
      <c r="D245" s="104" t="s">
        <v>291</v>
      </c>
      <c r="E245" s="106">
        <f>'Cost estimate'!E255</f>
        <v>15</v>
      </c>
      <c r="F245" s="185">
        <v>200</v>
      </c>
      <c r="G245" s="108">
        <f ca="1">IF(TODAY()&lt;45150,F245,IF(TODAY()&lt;45515,F245*(1+Escalations!$D$3),F245*(1+Escalations!$D$3)*(1+Escalations!$D$4)))</f>
        <v>200</v>
      </c>
      <c r="H245" s="60">
        <f t="shared" ca="1" si="7"/>
        <v>3000</v>
      </c>
    </row>
    <row r="246" spans="1:8" ht="13.5" customHeight="1" x14ac:dyDescent="0.25">
      <c r="A246" s="145"/>
      <c r="B246" s="398"/>
      <c r="C246" s="117"/>
      <c r="D246" s="104"/>
      <c r="E246" s="106"/>
      <c r="F246" s="185"/>
      <c r="G246" s="108"/>
      <c r="H246" s="60"/>
    </row>
    <row r="247" spans="1:8" s="37" customFormat="1" ht="19.95" customHeight="1" x14ac:dyDescent="0.25">
      <c r="A247" s="394" t="s">
        <v>751</v>
      </c>
      <c r="B247" s="86"/>
      <c r="C247" s="86"/>
      <c r="D247" s="86"/>
      <c r="E247" s="73"/>
      <c r="F247" s="392"/>
      <c r="G247" s="77"/>
      <c r="H247" s="78">
        <f ca="1">SUM(H210:H246)</f>
        <v>9914300</v>
      </c>
    </row>
    <row r="248" spans="1:8" x14ac:dyDescent="0.25">
      <c r="A248" s="145" t="s">
        <v>292</v>
      </c>
      <c r="B248" s="128" t="s">
        <v>293</v>
      </c>
      <c r="C248" s="122" t="s">
        <v>294</v>
      </c>
      <c r="D248" s="104"/>
      <c r="E248" s="106"/>
      <c r="F248" s="185"/>
      <c r="G248" s="101"/>
      <c r="H248" s="60"/>
    </row>
    <row r="249" spans="1:8" x14ac:dyDescent="0.25">
      <c r="A249" s="145"/>
      <c r="B249" s="104"/>
      <c r="C249" s="123"/>
      <c r="D249" s="104"/>
      <c r="E249" s="106"/>
      <c r="F249" s="185"/>
      <c r="G249" s="101"/>
      <c r="H249" s="60"/>
    </row>
    <row r="250" spans="1:8" x14ac:dyDescent="0.25">
      <c r="A250" s="145" t="s">
        <v>295</v>
      </c>
      <c r="B250" s="104"/>
      <c r="C250" s="122" t="s">
        <v>296</v>
      </c>
      <c r="D250" s="104"/>
      <c r="E250" s="106"/>
      <c r="F250" s="185"/>
      <c r="G250" s="101"/>
      <c r="H250" s="60"/>
    </row>
    <row r="251" spans="1:8" x14ac:dyDescent="0.25">
      <c r="A251" s="145"/>
      <c r="B251" s="104"/>
      <c r="C251" s="117"/>
      <c r="D251" s="104"/>
      <c r="E251" s="106"/>
      <c r="F251" s="185"/>
      <c r="G251" s="101"/>
      <c r="H251" s="60"/>
    </row>
    <row r="252" spans="1:8" x14ac:dyDescent="0.25">
      <c r="A252" s="145" t="s">
        <v>297</v>
      </c>
      <c r="B252" s="104" t="s">
        <v>298</v>
      </c>
      <c r="C252" s="117" t="s">
        <v>299</v>
      </c>
      <c r="D252" s="104"/>
      <c r="E252" s="106"/>
      <c r="F252" s="185"/>
      <c r="G252" s="101"/>
      <c r="H252" s="60"/>
    </row>
    <row r="253" spans="1:8" x14ac:dyDescent="0.25">
      <c r="A253" s="145"/>
      <c r="B253" s="104"/>
      <c r="C253" s="117" t="s">
        <v>300</v>
      </c>
      <c r="D253" s="104" t="s">
        <v>202</v>
      </c>
      <c r="E253" s="119">
        <f>'Cost estimate'!E264</f>
        <v>2711</v>
      </c>
      <c r="F253" s="185">
        <v>200</v>
      </c>
      <c r="G253" s="108">
        <f ca="1">IF(TODAY()&lt;45150,F253,IF(TODAY()&lt;45515,F253*(1+Escalations!$D$3),F253*(1+Escalations!$D$3)*(1+Escalations!$D$4)))</f>
        <v>200</v>
      </c>
      <c r="H253" s="60">
        <f ca="1">E253*G253</f>
        <v>542200</v>
      </c>
    </row>
    <row r="254" spans="1:8" x14ac:dyDescent="0.25">
      <c r="A254" s="145"/>
      <c r="B254" s="104"/>
      <c r="C254" s="117"/>
      <c r="D254" s="104"/>
      <c r="E254" s="106"/>
      <c r="F254" s="185"/>
      <c r="G254" s="108"/>
      <c r="H254" s="60"/>
    </row>
    <row r="255" spans="1:8" x14ac:dyDescent="0.25">
      <c r="A255" s="145"/>
      <c r="B255" s="104"/>
      <c r="C255" s="117" t="s">
        <v>301</v>
      </c>
      <c r="D255" s="104" t="s">
        <v>202</v>
      </c>
      <c r="E255" s="119">
        <f>'Cost estimate'!E266</f>
        <v>660</v>
      </c>
      <c r="F255" s="185">
        <v>200</v>
      </c>
      <c r="G255" s="108">
        <f ca="1">IF(TODAY()&lt;45150,F255,IF(TODAY()&lt;45515,F255*(1+Escalations!$D$3),F255*(1+Escalations!$D$3)*(1+Escalations!$D$4)))</f>
        <v>200</v>
      </c>
      <c r="H255" s="60">
        <f ca="1">E255*G255</f>
        <v>132000</v>
      </c>
    </row>
    <row r="256" spans="1:8" x14ac:dyDescent="0.25">
      <c r="A256" s="145"/>
      <c r="B256" s="104"/>
      <c r="C256" s="131"/>
      <c r="D256" s="141"/>
      <c r="E256" s="119"/>
      <c r="F256" s="185"/>
      <c r="G256" s="108"/>
      <c r="H256" s="60"/>
    </row>
    <row r="257" spans="1:8" x14ac:dyDescent="0.25">
      <c r="A257" s="145"/>
      <c r="B257" s="104"/>
      <c r="C257" s="131"/>
      <c r="D257" s="104"/>
      <c r="E257" s="106"/>
      <c r="F257" s="185"/>
      <c r="G257" s="101"/>
      <c r="H257" s="60"/>
    </row>
    <row r="258" spans="1:8" x14ac:dyDescent="0.25">
      <c r="A258" s="145" t="s">
        <v>302</v>
      </c>
      <c r="B258" s="104" t="s">
        <v>303</v>
      </c>
      <c r="C258" s="117" t="s">
        <v>304</v>
      </c>
      <c r="D258" s="104"/>
      <c r="E258" s="119"/>
      <c r="F258" s="185"/>
      <c r="G258" s="101"/>
      <c r="H258" s="60"/>
    </row>
    <row r="259" spans="1:8" ht="16.5" customHeight="1" x14ac:dyDescent="0.25">
      <c r="A259" s="145"/>
      <c r="B259" s="104"/>
      <c r="C259" s="131"/>
      <c r="D259" s="104"/>
      <c r="E259" s="106"/>
      <c r="F259" s="185"/>
      <c r="G259" s="101"/>
      <c r="H259" s="60"/>
    </row>
    <row r="260" spans="1:8" ht="14.25" customHeight="1" x14ac:dyDescent="0.25">
      <c r="A260" s="145"/>
      <c r="B260" s="104"/>
      <c r="C260" s="117" t="s">
        <v>300</v>
      </c>
      <c r="D260" s="104" t="s">
        <v>202</v>
      </c>
      <c r="E260" s="119">
        <f>'Cost estimate'!E271</f>
        <v>290</v>
      </c>
      <c r="F260" s="185">
        <v>500</v>
      </c>
      <c r="G260" s="108">
        <f ca="1">IF(TODAY()&lt;45150,F260,IF(TODAY()&lt;45515,F260*(1+Escalations!$D$3),F260*(1+Escalations!$D$3)*(1+Escalations!$D$4)))</f>
        <v>500</v>
      </c>
      <c r="H260" s="60">
        <f ca="1">E260*G260</f>
        <v>145000</v>
      </c>
    </row>
    <row r="261" spans="1:8" ht="15.75" customHeight="1" x14ac:dyDescent="0.25">
      <c r="A261" s="145"/>
      <c r="B261" s="104"/>
      <c r="C261" s="117"/>
      <c r="D261" s="104"/>
      <c r="E261" s="106"/>
      <c r="F261" s="185"/>
      <c r="G261" s="108"/>
      <c r="H261" s="60"/>
    </row>
    <row r="262" spans="1:8" x14ac:dyDescent="0.25">
      <c r="A262" s="145"/>
      <c r="B262" s="104"/>
      <c r="C262" s="117" t="s">
        <v>301</v>
      </c>
      <c r="D262" s="104" t="s">
        <v>202</v>
      </c>
      <c r="E262" s="119">
        <f>'Cost estimate'!E273</f>
        <v>120</v>
      </c>
      <c r="F262" s="185">
        <v>500</v>
      </c>
      <c r="G262" s="108">
        <f ca="1">IF(TODAY()&lt;45150,F262,IF(TODAY()&lt;45515,F262*(1+Escalations!$D$3),F262*(1+Escalations!$D$3)*(1+Escalations!$D$4)))</f>
        <v>500</v>
      </c>
      <c r="H262" s="60">
        <f ca="1">E262*G262</f>
        <v>60000</v>
      </c>
    </row>
    <row r="263" spans="1:8" x14ac:dyDescent="0.25">
      <c r="A263" s="145"/>
      <c r="B263" s="104"/>
      <c r="C263" s="131"/>
      <c r="D263" s="104"/>
      <c r="E263" s="106"/>
      <c r="F263" s="185"/>
      <c r="G263" s="108"/>
      <c r="H263" s="60"/>
    </row>
    <row r="264" spans="1:8" x14ac:dyDescent="0.25">
      <c r="A264" s="145"/>
      <c r="B264" s="104"/>
      <c r="C264" s="117" t="s">
        <v>305</v>
      </c>
      <c r="D264" s="319" t="s">
        <v>195</v>
      </c>
      <c r="E264" s="106">
        <f>'Cost estimate'!E275</f>
        <v>1800</v>
      </c>
      <c r="F264" s="185">
        <v>85</v>
      </c>
      <c r="G264" s="108">
        <f ca="1">IF(TODAY()&lt;45150,F264,IF(TODAY()&lt;45515,F264*(1+Escalations!$D$3),F264*(1+Escalations!$D$3)*(1+Escalations!$D$4)))</f>
        <v>85</v>
      </c>
      <c r="H264" s="60">
        <f ca="1">E264*G264</f>
        <v>153000</v>
      </c>
    </row>
    <row r="265" spans="1:8" x14ac:dyDescent="0.25">
      <c r="A265" s="145"/>
      <c r="B265" s="104"/>
      <c r="C265" s="131"/>
      <c r="D265" s="104"/>
      <c r="E265" s="106"/>
      <c r="F265" s="185"/>
      <c r="G265" s="101"/>
      <c r="H265" s="60"/>
    </row>
    <row r="266" spans="1:8" x14ac:dyDescent="0.25">
      <c r="A266" s="145"/>
      <c r="B266" s="104"/>
      <c r="C266" s="117" t="s">
        <v>306</v>
      </c>
      <c r="D266" s="319" t="s">
        <v>202</v>
      </c>
      <c r="E266" s="106">
        <f>'Cost estimate'!E277</f>
        <v>275</v>
      </c>
      <c r="F266" s="185">
        <v>610</v>
      </c>
      <c r="G266" s="108">
        <f ca="1">IF(TODAY()&lt;45150,F266,IF(TODAY()&lt;45515,F266*(1+Escalations!$D$3),F266*(1+Escalations!$D$3)*(1+Escalations!$D$4)))</f>
        <v>610</v>
      </c>
      <c r="H266" s="60">
        <f ca="1">E266*G266</f>
        <v>167750</v>
      </c>
    </row>
    <row r="267" spans="1:8" x14ac:dyDescent="0.25">
      <c r="A267" s="145"/>
      <c r="B267" s="104"/>
      <c r="C267" s="117"/>
      <c r="D267" s="319"/>
      <c r="E267" s="106"/>
      <c r="F267" s="185"/>
      <c r="G267" s="108"/>
      <c r="H267" s="60"/>
    </row>
    <row r="268" spans="1:8" x14ac:dyDescent="0.25">
      <c r="A268" s="145"/>
      <c r="B268" s="104"/>
      <c r="C268" s="117" t="s">
        <v>307</v>
      </c>
      <c r="D268" s="319" t="s">
        <v>202</v>
      </c>
      <c r="E268" s="106">
        <f>'Cost estimate'!E279</f>
        <v>225</v>
      </c>
      <c r="F268" s="185">
        <v>1020</v>
      </c>
      <c r="G268" s="108">
        <f ca="1">IF(TODAY()&lt;45150,F268,IF(TODAY()&lt;45515,F268*(1+Escalations!$D$3),F268*(1+Escalations!$D$3)*(1+Escalations!$D$4)))</f>
        <v>1020</v>
      </c>
      <c r="H268" s="60">
        <f ca="1">E268*G268</f>
        <v>229500</v>
      </c>
    </row>
    <row r="269" spans="1:8" x14ac:dyDescent="0.25">
      <c r="A269" s="145"/>
      <c r="B269" s="104"/>
      <c r="C269" s="117"/>
      <c r="D269" s="104"/>
      <c r="E269" s="106"/>
      <c r="F269" s="185"/>
      <c r="G269" s="101"/>
      <c r="H269" s="60"/>
    </row>
    <row r="270" spans="1:8" x14ac:dyDescent="0.25">
      <c r="A270" s="145" t="s">
        <v>308</v>
      </c>
      <c r="B270" s="104"/>
      <c r="C270" s="122"/>
      <c r="D270" s="128"/>
      <c r="E270" s="175"/>
      <c r="F270" s="185"/>
      <c r="G270" s="101"/>
      <c r="H270" s="60"/>
    </row>
    <row r="271" spans="1:8" x14ac:dyDescent="0.25">
      <c r="A271" s="145"/>
      <c r="B271" s="104"/>
      <c r="C271" s="117"/>
      <c r="D271" s="124"/>
      <c r="E271" s="125"/>
      <c r="F271" s="185"/>
      <c r="G271" s="101"/>
      <c r="H271" s="60"/>
    </row>
    <row r="272" spans="1:8" x14ac:dyDescent="0.25">
      <c r="A272" s="145"/>
      <c r="B272" s="104"/>
      <c r="C272" s="117"/>
      <c r="D272" s="104"/>
      <c r="E272" s="106"/>
      <c r="F272" s="185"/>
      <c r="G272" s="101"/>
      <c r="H272" s="60"/>
    </row>
    <row r="273" spans="1:8" x14ac:dyDescent="0.25">
      <c r="A273" s="145"/>
      <c r="B273" s="104"/>
      <c r="C273" s="117"/>
      <c r="D273" s="104"/>
      <c r="E273" s="106"/>
      <c r="F273" s="185"/>
      <c r="G273" s="101"/>
      <c r="H273" s="60"/>
    </row>
    <row r="274" spans="1:8" x14ac:dyDescent="0.25">
      <c r="A274" s="145"/>
      <c r="B274" s="104"/>
      <c r="C274" s="117"/>
      <c r="D274" s="104"/>
      <c r="E274" s="106"/>
      <c r="F274" s="185"/>
      <c r="G274" s="101"/>
      <c r="H274" s="60"/>
    </row>
    <row r="275" spans="1:8" x14ac:dyDescent="0.25">
      <c r="A275" s="145"/>
      <c r="B275" s="104"/>
      <c r="C275" s="117"/>
      <c r="D275" s="104"/>
      <c r="E275" s="106"/>
      <c r="F275" s="185"/>
      <c r="G275" s="101"/>
      <c r="H275" s="60"/>
    </row>
    <row r="276" spans="1:8" x14ac:dyDescent="0.25">
      <c r="A276" s="145"/>
      <c r="B276" s="104"/>
      <c r="C276" s="117"/>
      <c r="D276" s="104"/>
      <c r="E276" s="106"/>
      <c r="F276" s="185"/>
      <c r="G276" s="101"/>
      <c r="H276" s="60"/>
    </row>
    <row r="277" spans="1:8" s="37" customFormat="1" ht="19.95" customHeight="1" x14ac:dyDescent="0.25">
      <c r="A277" s="394" t="s">
        <v>753</v>
      </c>
      <c r="B277" s="86"/>
      <c r="C277" s="86"/>
      <c r="D277" s="86"/>
      <c r="E277" s="73"/>
      <c r="F277" s="392"/>
      <c r="G277" s="77"/>
      <c r="H277" s="78">
        <f ca="1">SUM(H248:H276)</f>
        <v>1429450</v>
      </c>
    </row>
    <row r="278" spans="1:8" x14ac:dyDescent="0.25">
      <c r="A278" s="397" t="s">
        <v>309</v>
      </c>
      <c r="B278" s="128" t="s">
        <v>310</v>
      </c>
      <c r="C278" s="122" t="s">
        <v>311</v>
      </c>
      <c r="D278" s="104"/>
      <c r="E278" s="106"/>
      <c r="F278" s="185"/>
      <c r="G278" s="101"/>
      <c r="H278" s="60"/>
    </row>
    <row r="279" spans="1:8" ht="13.5" customHeight="1" x14ac:dyDescent="0.25">
      <c r="A279" s="145"/>
      <c r="B279" s="128"/>
      <c r="C279" s="117"/>
      <c r="D279" s="104"/>
      <c r="E279" s="106"/>
      <c r="F279" s="185"/>
      <c r="G279" s="101"/>
      <c r="H279" s="60"/>
    </row>
    <row r="280" spans="1:8" s="11" customFormat="1" ht="41.4" x14ac:dyDescent="0.3">
      <c r="A280" s="397" t="s">
        <v>312</v>
      </c>
      <c r="B280" s="104" t="s">
        <v>298</v>
      </c>
      <c r="C280" s="122" t="s">
        <v>313</v>
      </c>
      <c r="D280" s="124"/>
      <c r="E280" s="125"/>
      <c r="F280" s="185"/>
      <c r="G280" s="101"/>
      <c r="H280" s="60"/>
    </row>
    <row r="281" spans="1:8" ht="13.5" customHeight="1" x14ac:dyDescent="0.25">
      <c r="A281" s="145"/>
      <c r="B281" s="128"/>
      <c r="C281" s="117"/>
      <c r="D281" s="104"/>
      <c r="E281" s="106"/>
      <c r="F281" s="185"/>
      <c r="G281" s="101"/>
      <c r="H281" s="60"/>
    </row>
    <row r="282" spans="1:8" ht="13.5" customHeight="1" x14ac:dyDescent="0.25">
      <c r="A282" s="145" t="s">
        <v>314</v>
      </c>
      <c r="B282" s="128"/>
      <c r="C282" s="122" t="s">
        <v>315</v>
      </c>
      <c r="D282" s="104"/>
      <c r="E282" s="106"/>
      <c r="F282" s="185"/>
      <c r="G282" s="101"/>
      <c r="H282" s="60"/>
    </row>
    <row r="283" spans="1:8" ht="13.5" customHeight="1" x14ac:dyDescent="0.25">
      <c r="A283" s="145"/>
      <c r="B283" s="128"/>
      <c r="C283" s="117"/>
      <c r="D283" s="104"/>
      <c r="E283" s="106"/>
      <c r="F283" s="185"/>
      <c r="G283" s="101"/>
      <c r="H283" s="60"/>
    </row>
    <row r="284" spans="1:8" ht="20.100000000000001" customHeight="1" x14ac:dyDescent="0.25">
      <c r="A284" s="145"/>
      <c r="B284" s="128"/>
      <c r="C284" s="117" t="s">
        <v>316</v>
      </c>
      <c r="D284" s="104" t="s">
        <v>190</v>
      </c>
      <c r="E284" s="106">
        <f>'Cost estimate'!E294</f>
        <v>0</v>
      </c>
      <c r="F284" s="185">
        <v>285</v>
      </c>
      <c r="G284" s="108">
        <f ca="1">IF(TODAY()&lt;45150,F284,IF(TODAY()&lt;45515,F284*(1+Escalations!$D$3),F284*(1+Escalations!$D$3)*(1+Escalations!$D$4)))</f>
        <v>285</v>
      </c>
      <c r="H284" s="60">
        <f t="shared" ref="H284:H292" ca="1" si="8">E284*G284</f>
        <v>0</v>
      </c>
    </row>
    <row r="285" spans="1:8" ht="20.100000000000001" customHeight="1" x14ac:dyDescent="0.25">
      <c r="A285" s="145"/>
      <c r="B285" s="128"/>
      <c r="C285" s="117" t="s">
        <v>317</v>
      </c>
      <c r="D285" s="104" t="s">
        <v>190</v>
      </c>
      <c r="E285" s="106">
        <f>'Cost estimate'!E295</f>
        <v>0</v>
      </c>
      <c r="F285" s="185">
        <v>312</v>
      </c>
      <c r="G285" s="108">
        <f ca="1">IF(TODAY()&lt;45150,F285,IF(TODAY()&lt;45515,F285*(1+Escalations!$D$3),F285*(1+Escalations!$D$3)*(1+Escalations!$D$4)))</f>
        <v>312</v>
      </c>
      <c r="H285" s="60">
        <f t="shared" ca="1" si="8"/>
        <v>0</v>
      </c>
    </row>
    <row r="286" spans="1:8" ht="20.100000000000001" customHeight="1" x14ac:dyDescent="0.25">
      <c r="A286" s="145"/>
      <c r="B286" s="128"/>
      <c r="C286" s="117" t="s">
        <v>318</v>
      </c>
      <c r="D286" s="104" t="s">
        <v>190</v>
      </c>
      <c r="E286" s="106">
        <f>'Cost estimate'!E296</f>
        <v>0</v>
      </c>
      <c r="F286" s="185">
        <v>519</v>
      </c>
      <c r="G286" s="108">
        <f ca="1">IF(TODAY()&lt;45150,F286,IF(TODAY()&lt;45515,F286*(1+Escalations!$D$3),F286*(1+Escalations!$D$3)*(1+Escalations!$D$4)))</f>
        <v>519</v>
      </c>
      <c r="H286" s="60">
        <f t="shared" ca="1" si="8"/>
        <v>0</v>
      </c>
    </row>
    <row r="287" spans="1:8" ht="20.100000000000001" customHeight="1" x14ac:dyDescent="0.25">
      <c r="A287" s="145"/>
      <c r="B287" s="128"/>
      <c r="C287" s="117" t="s">
        <v>319</v>
      </c>
      <c r="D287" s="104" t="s">
        <v>190</v>
      </c>
      <c r="E287" s="106">
        <f>'Cost estimate'!E297</f>
        <v>0</v>
      </c>
      <c r="F287" s="185">
        <v>807</v>
      </c>
      <c r="G287" s="108">
        <f ca="1">IF(TODAY()&lt;45150,F287,IF(TODAY()&lt;45515,F287*(1+Escalations!$D$3),F287*(1+Escalations!$D$3)*(1+Escalations!$D$4)))</f>
        <v>807</v>
      </c>
      <c r="H287" s="60">
        <f t="shared" ca="1" si="8"/>
        <v>0</v>
      </c>
    </row>
    <row r="288" spans="1:8" ht="20.100000000000001" customHeight="1" x14ac:dyDescent="0.25">
      <c r="A288" s="145"/>
      <c r="B288" s="128"/>
      <c r="C288" s="117" t="s">
        <v>320</v>
      </c>
      <c r="D288" s="104" t="s">
        <v>190</v>
      </c>
      <c r="E288" s="106">
        <f>'Cost estimate'!E298</f>
        <v>0</v>
      </c>
      <c r="F288" s="185">
        <v>950</v>
      </c>
      <c r="G288" s="108">
        <f ca="1">IF(TODAY()&lt;45150,F288,IF(TODAY()&lt;45515,F288*(1+Escalations!$D$3),F288*(1+Escalations!$D$3)*(1+Escalations!$D$4)))</f>
        <v>950</v>
      </c>
      <c r="H288" s="60">
        <f t="shared" ca="1" si="8"/>
        <v>0</v>
      </c>
    </row>
    <row r="289" spans="1:8" ht="20.100000000000001" customHeight="1" x14ac:dyDescent="0.25">
      <c r="A289" s="145"/>
      <c r="B289" s="128"/>
      <c r="C289" s="117" t="s">
        <v>321</v>
      </c>
      <c r="D289" s="104" t="s">
        <v>190</v>
      </c>
      <c r="E289" s="106">
        <f>'Cost estimate'!E299</f>
        <v>0</v>
      </c>
      <c r="F289" s="185">
        <v>1273</v>
      </c>
      <c r="G289" s="108">
        <f ca="1">IF(TODAY()&lt;45150,F289,IF(TODAY()&lt;45515,F289*(1+Escalations!$D$3),F289*(1+Escalations!$D$3)*(1+Escalations!$D$4)))</f>
        <v>1273</v>
      </c>
      <c r="H289" s="60">
        <f t="shared" ca="1" si="8"/>
        <v>0</v>
      </c>
    </row>
    <row r="290" spans="1:8" ht="20.100000000000001" customHeight="1" x14ac:dyDescent="0.25">
      <c r="A290" s="145"/>
      <c r="B290" s="128"/>
      <c r="C290" s="117" t="s">
        <v>322</v>
      </c>
      <c r="D290" s="104" t="s">
        <v>190</v>
      </c>
      <c r="E290" s="106">
        <f>'Cost estimate'!E300</f>
        <v>0</v>
      </c>
      <c r="F290" s="185">
        <v>1713</v>
      </c>
      <c r="G290" s="108">
        <f ca="1">IF(TODAY()&lt;45150,F290,IF(TODAY()&lt;45515,F290*(1+Escalations!$D$3),F290*(1+Escalations!$D$3)*(1+Escalations!$D$4)))</f>
        <v>1713</v>
      </c>
      <c r="H290" s="60">
        <f t="shared" ca="1" si="8"/>
        <v>0</v>
      </c>
    </row>
    <row r="291" spans="1:8" ht="20.100000000000001" customHeight="1" x14ac:dyDescent="0.25">
      <c r="A291" s="145"/>
      <c r="B291" s="128"/>
      <c r="C291" s="117" t="s">
        <v>323</v>
      </c>
      <c r="D291" s="104" t="s">
        <v>190</v>
      </c>
      <c r="E291" s="106">
        <f>'Cost estimate'!E301</f>
        <v>0</v>
      </c>
      <c r="F291" s="185">
        <v>1803</v>
      </c>
      <c r="G291" s="108">
        <f ca="1">IF(TODAY()&lt;45150,F291,IF(TODAY()&lt;45515,F291*(1+Escalations!$D$3),F291*(1+Escalations!$D$3)*(1+Escalations!$D$4)))</f>
        <v>1803</v>
      </c>
      <c r="H291" s="60">
        <f t="shared" ca="1" si="8"/>
        <v>0</v>
      </c>
    </row>
    <row r="292" spans="1:8" ht="20.100000000000001" customHeight="1" x14ac:dyDescent="0.25">
      <c r="A292" s="145"/>
      <c r="B292" s="128"/>
      <c r="C292" s="117" t="s">
        <v>324</v>
      </c>
      <c r="D292" s="104" t="s">
        <v>190</v>
      </c>
      <c r="E292" s="106">
        <f>'Cost estimate'!E302</f>
        <v>0</v>
      </c>
      <c r="F292" s="185">
        <v>1987</v>
      </c>
      <c r="G292" s="108">
        <f ca="1">IF(TODAY()&lt;45150,F292,IF(TODAY()&lt;45515,F292*(1+Escalations!$D$3),F292*(1+Escalations!$D$3)*(1+Escalations!$D$4)))</f>
        <v>1987</v>
      </c>
      <c r="H292" s="60">
        <f t="shared" ca="1" si="8"/>
        <v>0</v>
      </c>
    </row>
    <row r="293" spans="1:8" ht="13.5" customHeight="1" x14ac:dyDescent="0.25">
      <c r="A293" s="145"/>
      <c r="B293" s="128"/>
      <c r="C293" s="131"/>
      <c r="D293" s="104"/>
      <c r="E293" s="106"/>
      <c r="F293" s="185"/>
      <c r="G293" s="101"/>
      <c r="H293" s="60"/>
    </row>
    <row r="294" spans="1:8" ht="13.5" customHeight="1" x14ac:dyDescent="0.25">
      <c r="A294" s="145" t="s">
        <v>325</v>
      </c>
      <c r="B294" s="128"/>
      <c r="C294" s="146" t="s">
        <v>326</v>
      </c>
      <c r="D294" s="141"/>
      <c r="E294" s="119"/>
      <c r="F294" s="185"/>
      <c r="G294" s="101"/>
      <c r="H294" s="60"/>
    </row>
    <row r="295" spans="1:8" ht="13.5" customHeight="1" x14ac:dyDescent="0.25">
      <c r="A295" s="145"/>
      <c r="B295" s="128"/>
      <c r="C295" s="131"/>
      <c r="D295" s="104"/>
      <c r="E295" s="106"/>
      <c r="F295" s="185"/>
      <c r="G295" s="101"/>
      <c r="H295" s="60"/>
    </row>
    <row r="296" spans="1:8" ht="20.100000000000001" customHeight="1" x14ac:dyDescent="0.25">
      <c r="A296" s="145"/>
      <c r="B296" s="128"/>
      <c r="C296" s="117" t="s">
        <v>316</v>
      </c>
      <c r="D296" s="104" t="s">
        <v>190</v>
      </c>
      <c r="E296" s="106">
        <f>'Cost estimate'!E306</f>
        <v>0</v>
      </c>
      <c r="F296" s="185">
        <v>850</v>
      </c>
      <c r="G296" s="101">
        <f ca="1">IF(TODAY()&lt;45150,F296,IF(TODAY()&lt;45515,F296*(1+Escalations!$D$3),F296*(1+Escalations!$D$3)*(1+Escalations!$D$4)))</f>
        <v>850</v>
      </c>
      <c r="H296" s="60">
        <f t="shared" ref="H296:H309" ca="1" si="9">E296*G296</f>
        <v>0</v>
      </c>
    </row>
    <row r="297" spans="1:8" ht="20.100000000000001" customHeight="1" x14ac:dyDescent="0.25">
      <c r="A297" s="145"/>
      <c r="B297" s="128"/>
      <c r="C297" s="117" t="s">
        <v>317</v>
      </c>
      <c r="D297" s="104" t="s">
        <v>190</v>
      </c>
      <c r="E297" s="106">
        <f>'Cost estimate'!E307</f>
        <v>0</v>
      </c>
      <c r="F297" s="185">
        <v>1450</v>
      </c>
      <c r="G297" s="101">
        <f ca="1">IF(TODAY()&lt;45150,F297,IF(TODAY()&lt;45515,F297*(1+Escalations!$D$3),F297*(1+Escalations!$D$3)*(1+Escalations!$D$4)))</f>
        <v>1450</v>
      </c>
      <c r="H297" s="60">
        <f t="shared" ca="1" si="9"/>
        <v>0</v>
      </c>
    </row>
    <row r="298" spans="1:8" ht="20.100000000000001" customHeight="1" x14ac:dyDescent="0.25">
      <c r="A298" s="145"/>
      <c r="B298" s="128"/>
      <c r="C298" s="117" t="s">
        <v>318</v>
      </c>
      <c r="D298" s="104" t="s">
        <v>190</v>
      </c>
      <c r="E298" s="106">
        <f>'Cost estimate'!E308</f>
        <v>0</v>
      </c>
      <c r="F298" s="185">
        <v>1622</v>
      </c>
      <c r="G298" s="101">
        <f ca="1">IF(TODAY()&lt;45150,F298,IF(TODAY()&lt;45515,F298*(1+Escalations!$D$3),F298*(1+Escalations!$D$3)*(1+Escalations!$D$4)))</f>
        <v>1622</v>
      </c>
      <c r="H298" s="60">
        <f t="shared" ca="1" si="9"/>
        <v>0</v>
      </c>
    </row>
    <row r="299" spans="1:8" ht="20.100000000000001" customHeight="1" x14ac:dyDescent="0.25">
      <c r="A299" s="145"/>
      <c r="B299" s="128"/>
      <c r="C299" s="117" t="s">
        <v>319</v>
      </c>
      <c r="D299" s="104" t="s">
        <v>190</v>
      </c>
      <c r="E299" s="106">
        <f>'Cost estimate'!E309</f>
        <v>0</v>
      </c>
      <c r="F299" s="185">
        <v>1695</v>
      </c>
      <c r="G299" s="101">
        <f ca="1">IF(TODAY()&lt;45150,F299,IF(TODAY()&lt;45515,F299*(1+Escalations!$D$3),F299*(1+Escalations!$D$3)*(1+Escalations!$D$4)))</f>
        <v>1695</v>
      </c>
      <c r="H299" s="60">
        <f t="shared" ca="1" si="9"/>
        <v>0</v>
      </c>
    </row>
    <row r="300" spans="1:8" ht="20.100000000000001" customHeight="1" x14ac:dyDescent="0.25">
      <c r="A300" s="145"/>
      <c r="B300" s="128"/>
      <c r="C300" s="117" t="s">
        <v>320</v>
      </c>
      <c r="D300" s="104" t="s">
        <v>190</v>
      </c>
      <c r="E300" s="106">
        <f>'Cost estimate'!E310</f>
        <v>0</v>
      </c>
      <c r="F300" s="185">
        <v>1805</v>
      </c>
      <c r="G300" s="101">
        <f ca="1">IF(TODAY()&lt;45150,F300,IF(TODAY()&lt;45515,F300*(1+Escalations!$D$3),F300*(1+Escalations!$D$3)*(1+Escalations!$D$4)))</f>
        <v>1805</v>
      </c>
      <c r="H300" s="60">
        <f t="shared" ca="1" si="9"/>
        <v>0</v>
      </c>
    </row>
    <row r="301" spans="1:8" ht="20.100000000000001" customHeight="1" x14ac:dyDescent="0.25">
      <c r="A301" s="145"/>
      <c r="B301" s="128"/>
      <c r="C301" s="117" t="s">
        <v>321</v>
      </c>
      <c r="D301" s="104" t="s">
        <v>190</v>
      </c>
      <c r="E301" s="106">
        <f>'Cost estimate'!E311</f>
        <v>0</v>
      </c>
      <c r="F301" s="185">
        <v>2035</v>
      </c>
      <c r="G301" s="101">
        <f ca="1">IF(TODAY()&lt;45150,F301,IF(TODAY()&lt;45515,F301*(1+Escalations!$D$3),F301*(1+Escalations!$D$3)*(1+Escalations!$D$4)))</f>
        <v>2035</v>
      </c>
      <c r="H301" s="60">
        <f t="shared" ca="1" si="9"/>
        <v>0</v>
      </c>
    </row>
    <row r="302" spans="1:8" ht="20.100000000000001" customHeight="1" x14ac:dyDescent="0.25">
      <c r="A302" s="145"/>
      <c r="B302" s="128"/>
      <c r="C302" s="117" t="s">
        <v>327</v>
      </c>
      <c r="D302" s="104" t="s">
        <v>190</v>
      </c>
      <c r="E302" s="106">
        <f>'Cost estimate'!E312</f>
        <v>0</v>
      </c>
      <c r="F302" s="185">
        <v>2756</v>
      </c>
      <c r="G302" s="101">
        <f ca="1">IF(TODAY()&lt;45150,F302,IF(TODAY()&lt;45515,F302*(1+Escalations!$D$3),F302*(1+Escalations!$D$3)*(1+Escalations!$D$4)))</f>
        <v>2756</v>
      </c>
      <c r="H302" s="60">
        <f t="shared" ca="1" si="9"/>
        <v>0</v>
      </c>
    </row>
    <row r="303" spans="1:8" ht="20.100000000000001" customHeight="1" x14ac:dyDescent="0.25">
      <c r="A303" s="145"/>
      <c r="B303" s="128"/>
      <c r="C303" s="117" t="s">
        <v>328</v>
      </c>
      <c r="D303" s="104" t="s">
        <v>190</v>
      </c>
      <c r="E303" s="106">
        <f>'Cost estimate'!E313</f>
        <v>0</v>
      </c>
      <c r="F303" s="185">
        <v>3556</v>
      </c>
      <c r="G303" s="101">
        <f ca="1">IF(TODAY()&lt;45150,F303,IF(TODAY()&lt;45515,F303*(1+Escalations!$D$3),F303*(1+Escalations!$D$3)*(1+Escalations!$D$4)))</f>
        <v>3556</v>
      </c>
      <c r="H303" s="60">
        <f t="shared" ca="1" si="9"/>
        <v>0</v>
      </c>
    </row>
    <row r="304" spans="1:8" ht="20.100000000000001" customHeight="1" x14ac:dyDescent="0.25">
      <c r="A304" s="145"/>
      <c r="B304" s="128"/>
      <c r="C304" s="117" t="s">
        <v>329</v>
      </c>
      <c r="D304" s="104" t="s">
        <v>190</v>
      </c>
      <c r="E304" s="106">
        <f>'Cost estimate'!E314</f>
        <v>0</v>
      </c>
      <c r="F304" s="185">
        <v>3996</v>
      </c>
      <c r="G304" s="101">
        <f ca="1">IF(TODAY()&lt;45150,F304,IF(TODAY()&lt;45515,F304*(1+Escalations!$D$3),F304*(1+Escalations!$D$3)*(1+Escalations!$D$4)))</f>
        <v>3996</v>
      </c>
      <c r="H304" s="60">
        <f t="shared" ca="1" si="9"/>
        <v>0</v>
      </c>
    </row>
    <row r="305" spans="1:8" ht="20.100000000000001" customHeight="1" x14ac:dyDescent="0.25">
      <c r="A305" s="145"/>
      <c r="B305" s="128"/>
      <c r="C305" s="117" t="s">
        <v>330</v>
      </c>
      <c r="D305" s="104" t="s">
        <v>190</v>
      </c>
      <c r="E305" s="106">
        <f>'Cost estimate'!E315</f>
        <v>0</v>
      </c>
      <c r="F305" s="185">
        <v>4025</v>
      </c>
      <c r="G305" s="101">
        <f ca="1">IF(TODAY()&lt;45150,F305,IF(TODAY()&lt;45515,F305*(1+Escalations!$D$3),F305*(1+Escalations!$D$3)*(1+Escalations!$D$4)))</f>
        <v>4025</v>
      </c>
      <c r="H305" s="60">
        <f t="shared" ca="1" si="9"/>
        <v>0</v>
      </c>
    </row>
    <row r="306" spans="1:8" ht="20.100000000000001" customHeight="1" x14ac:dyDescent="0.25">
      <c r="A306" s="145"/>
      <c r="B306" s="128"/>
      <c r="C306" s="117" t="s">
        <v>331</v>
      </c>
      <c r="D306" s="104" t="s">
        <v>190</v>
      </c>
      <c r="E306" s="106">
        <f>'Cost estimate'!E316</f>
        <v>0</v>
      </c>
      <c r="F306" s="185">
        <v>4665</v>
      </c>
      <c r="G306" s="101">
        <f ca="1">IF(TODAY()&lt;45150,F306,IF(TODAY()&lt;45515,F306*(1+Escalations!$D$3),F306*(1+Escalations!$D$3)*(1+Escalations!$D$4)))</f>
        <v>4665</v>
      </c>
      <c r="H306" s="60">
        <f t="shared" ca="1" si="9"/>
        <v>0</v>
      </c>
    </row>
    <row r="307" spans="1:8" ht="20.100000000000001" customHeight="1" x14ac:dyDescent="0.25">
      <c r="A307" s="145"/>
      <c r="B307" s="128"/>
      <c r="C307" s="117" t="s">
        <v>332</v>
      </c>
      <c r="D307" s="104" t="s">
        <v>190</v>
      </c>
      <c r="E307" s="106">
        <f>'Cost estimate'!E317</f>
        <v>0</v>
      </c>
      <c r="F307" s="185">
        <v>12531</v>
      </c>
      <c r="G307" s="101">
        <f ca="1">IF(TODAY()&lt;45150,F307,IF(TODAY()&lt;45515,F307*(1+Escalations!$D$3),F307*(1+Escalations!$D$3)*(1+Escalations!$D$4)))</f>
        <v>12531</v>
      </c>
      <c r="H307" s="60">
        <f t="shared" ca="1" si="9"/>
        <v>0</v>
      </c>
    </row>
    <row r="308" spans="1:8" ht="20.100000000000001" customHeight="1" x14ac:dyDescent="0.25">
      <c r="A308" s="145"/>
      <c r="B308" s="128"/>
      <c r="C308" s="117" t="s">
        <v>333</v>
      </c>
      <c r="D308" s="104" t="s">
        <v>190</v>
      </c>
      <c r="E308" s="106">
        <f>'Cost estimate'!E318</f>
        <v>0</v>
      </c>
      <c r="F308" s="185">
        <v>16521</v>
      </c>
      <c r="G308" s="101">
        <f ca="1">IF(TODAY()&lt;45150,F308,IF(TODAY()&lt;45515,F308*(1+Escalations!$D$3),F308*(1+Escalations!$D$3)*(1+Escalations!$D$4)))</f>
        <v>16521</v>
      </c>
      <c r="H308" s="60">
        <f t="shared" ca="1" si="9"/>
        <v>0</v>
      </c>
    </row>
    <row r="309" spans="1:8" ht="20.100000000000001" customHeight="1" x14ac:dyDescent="0.25">
      <c r="A309" s="145"/>
      <c r="B309" s="128"/>
      <c r="C309" s="117" t="s">
        <v>334</v>
      </c>
      <c r="D309" s="104" t="s">
        <v>190</v>
      </c>
      <c r="E309" s="106">
        <f>'Cost estimate'!E319</f>
        <v>0</v>
      </c>
      <c r="F309" s="185">
        <v>16955</v>
      </c>
      <c r="G309" s="101">
        <f ca="1">IF(TODAY()&lt;45150,F309,IF(TODAY()&lt;45515,F309*(1+Escalations!$D$3),F309*(1+Escalations!$D$3)*(1+Escalations!$D$4)))</f>
        <v>16955</v>
      </c>
      <c r="H309" s="60">
        <f t="shared" ca="1" si="9"/>
        <v>0</v>
      </c>
    </row>
    <row r="310" spans="1:8" ht="20.100000000000001" customHeight="1" x14ac:dyDescent="0.25">
      <c r="A310" s="145"/>
      <c r="B310" s="128"/>
      <c r="C310" s="131"/>
      <c r="D310" s="104"/>
      <c r="E310" s="176"/>
      <c r="F310" s="185"/>
      <c r="G310" s="320"/>
      <c r="H310" s="60"/>
    </row>
    <row r="311" spans="1:8" ht="27.6" x14ac:dyDescent="0.25">
      <c r="A311" s="145" t="s">
        <v>335</v>
      </c>
      <c r="B311" s="128"/>
      <c r="C311" s="122" t="s">
        <v>336</v>
      </c>
      <c r="D311" s="104"/>
      <c r="E311" s="106"/>
      <c r="F311" s="185"/>
      <c r="G311" s="101"/>
      <c r="H311" s="60"/>
    </row>
    <row r="312" spans="1:8" ht="9.75" customHeight="1" x14ac:dyDescent="0.25">
      <c r="A312" s="145"/>
      <c r="B312" s="128"/>
      <c r="C312" s="117"/>
      <c r="D312" s="104"/>
      <c r="E312" s="106"/>
      <c r="F312" s="185"/>
      <c r="G312" s="101"/>
      <c r="H312" s="60"/>
    </row>
    <row r="313" spans="1:8" ht="20.100000000000001" customHeight="1" x14ac:dyDescent="0.25">
      <c r="A313" s="145"/>
      <c r="B313" s="128"/>
      <c r="C313" s="117" t="s">
        <v>337</v>
      </c>
      <c r="D313" s="104" t="s">
        <v>190</v>
      </c>
      <c r="E313" s="106">
        <f>'Cost estimate'!E323</f>
        <v>0</v>
      </c>
      <c r="F313" s="185">
        <v>1020</v>
      </c>
      <c r="G313" s="101">
        <f ca="1">IF(TODAY()&lt;45150,F313,IF(TODAY()&lt;45515,F313*(1+Escalations!$D$3),F313*(1+Escalations!$D$3)*(1+Escalations!$D$4)))</f>
        <v>1020</v>
      </c>
      <c r="H313" s="60">
        <f t="shared" ref="H313:H323" ca="1" si="10">E313*G313</f>
        <v>0</v>
      </c>
    </row>
    <row r="314" spans="1:8" ht="20.100000000000001" customHeight="1" x14ac:dyDescent="0.25">
      <c r="A314" s="145"/>
      <c r="B314" s="128"/>
      <c r="C314" s="117" t="s">
        <v>338</v>
      </c>
      <c r="D314" s="104" t="s">
        <v>190</v>
      </c>
      <c r="E314" s="106">
        <f>'Cost estimate'!E324</f>
        <v>0</v>
      </c>
      <c r="F314" s="185">
        <v>1650</v>
      </c>
      <c r="G314" s="101">
        <f ca="1">IF(TODAY()&lt;45150,F314,IF(TODAY()&lt;45515,F314*(1+Escalations!$D$3),F314*(1+Escalations!$D$3)*(1+Escalations!$D$4)))</f>
        <v>1650</v>
      </c>
      <c r="H314" s="60">
        <f t="shared" ca="1" si="10"/>
        <v>0</v>
      </c>
    </row>
    <row r="315" spans="1:8" ht="20.100000000000001" customHeight="1" x14ac:dyDescent="0.25">
      <c r="A315" s="145"/>
      <c r="B315" s="128"/>
      <c r="C315" s="117" t="s">
        <v>339</v>
      </c>
      <c r="D315" s="104" t="s">
        <v>190</v>
      </c>
      <c r="E315" s="106">
        <f>'Cost estimate'!E325</f>
        <v>0</v>
      </c>
      <c r="F315" s="185">
        <v>2511</v>
      </c>
      <c r="G315" s="101">
        <f ca="1">IF(TODAY()&lt;45150,F315,IF(TODAY()&lt;45515,F315*(1+Escalations!$D$3),F315*(1+Escalations!$D$3)*(1+Escalations!$D$4)))</f>
        <v>2511</v>
      </c>
      <c r="H315" s="60">
        <f t="shared" ca="1" si="10"/>
        <v>0</v>
      </c>
    </row>
    <row r="316" spans="1:8" ht="20.100000000000001" customHeight="1" x14ac:dyDescent="0.25">
      <c r="A316" s="145"/>
      <c r="B316" s="128"/>
      <c r="C316" s="117" t="s">
        <v>340</v>
      </c>
      <c r="D316" s="104" t="s">
        <v>190</v>
      </c>
      <c r="E316" s="106">
        <f>'Cost estimate'!E326</f>
        <v>0</v>
      </c>
      <c r="F316" s="185">
        <v>3621</v>
      </c>
      <c r="G316" s="101">
        <f ca="1">IF(TODAY()&lt;45150,F316,IF(TODAY()&lt;45515,F316*(1+Escalations!$D$3),F316*(1+Escalations!$D$3)*(1+Escalations!$D$4)))</f>
        <v>3621</v>
      </c>
      <c r="H316" s="60">
        <f t="shared" ca="1" si="10"/>
        <v>0</v>
      </c>
    </row>
    <row r="317" spans="1:8" ht="20.100000000000001" customHeight="1" x14ac:dyDescent="0.25">
      <c r="A317" s="145"/>
      <c r="B317" s="128"/>
      <c r="C317" s="117" t="s">
        <v>341</v>
      </c>
      <c r="D317" s="104" t="s">
        <v>190</v>
      </c>
      <c r="E317" s="106">
        <f>'Cost estimate'!E327</f>
        <v>0</v>
      </c>
      <c r="F317" s="185">
        <v>4023</v>
      </c>
      <c r="G317" s="101">
        <f ca="1">IF(TODAY()&lt;45150,F317,IF(TODAY()&lt;45515,F317*(1+Escalations!$D$3),F317*(1+Escalations!$D$3)*(1+Escalations!$D$4)))</f>
        <v>4023</v>
      </c>
      <c r="H317" s="60">
        <f t="shared" ca="1" si="10"/>
        <v>0</v>
      </c>
    </row>
    <row r="318" spans="1:8" ht="20.100000000000001" customHeight="1" x14ac:dyDescent="0.25">
      <c r="A318" s="145"/>
      <c r="B318" s="128"/>
      <c r="C318" s="117" t="s">
        <v>342</v>
      </c>
      <c r="D318" s="104" t="s">
        <v>190</v>
      </c>
      <c r="E318" s="106">
        <f>'Cost estimate'!E328</f>
        <v>0</v>
      </c>
      <c r="F318" s="185">
        <v>4556</v>
      </c>
      <c r="G318" s="101">
        <f ca="1">IF(TODAY()&lt;45150,F318,IF(TODAY()&lt;45515,F318*(1+Escalations!$D$3),F318*(1+Escalations!$D$3)*(1+Escalations!$D$4)))</f>
        <v>4556</v>
      </c>
      <c r="H318" s="60">
        <f t="shared" ca="1" si="10"/>
        <v>0</v>
      </c>
    </row>
    <row r="319" spans="1:8" ht="20.100000000000001" customHeight="1" x14ac:dyDescent="0.25">
      <c r="A319" s="145"/>
      <c r="B319" s="128"/>
      <c r="C319" s="117" t="s">
        <v>343</v>
      </c>
      <c r="D319" s="104" t="s">
        <v>190</v>
      </c>
      <c r="E319" s="106">
        <f>'Cost estimate'!E329</f>
        <v>0</v>
      </c>
      <c r="F319" s="185">
        <v>6321</v>
      </c>
      <c r="G319" s="101">
        <f ca="1">IF(TODAY()&lt;45150,F319,IF(TODAY()&lt;45515,F319*(1+Escalations!$D$3),F319*(1+Escalations!$D$3)*(1+Escalations!$D$4)))</f>
        <v>6321</v>
      </c>
      <c r="H319" s="60">
        <f t="shared" ca="1" si="10"/>
        <v>0</v>
      </c>
    </row>
    <row r="320" spans="1:8" ht="20.100000000000001" customHeight="1" x14ac:dyDescent="0.25">
      <c r="A320" s="145"/>
      <c r="B320" s="128"/>
      <c r="C320" s="117" t="s">
        <v>344</v>
      </c>
      <c r="D320" s="104" t="s">
        <v>190</v>
      </c>
      <c r="E320" s="106">
        <f>'Cost estimate'!E330</f>
        <v>0</v>
      </c>
      <c r="F320" s="185">
        <v>7023</v>
      </c>
      <c r="G320" s="101">
        <f ca="1">IF(TODAY()&lt;45150,F320,IF(TODAY()&lt;45515,F320*(1+Escalations!$D$3),F320*(1+Escalations!$D$3)*(1+Escalations!$D$4)))</f>
        <v>7023</v>
      </c>
      <c r="H320" s="60">
        <f t="shared" ca="1" si="10"/>
        <v>0</v>
      </c>
    </row>
    <row r="321" spans="1:8" ht="20.100000000000001" customHeight="1" x14ac:dyDescent="0.25">
      <c r="A321" s="145"/>
      <c r="B321" s="128"/>
      <c r="C321" s="117" t="s">
        <v>345</v>
      </c>
      <c r="D321" s="104" t="s">
        <v>190</v>
      </c>
      <c r="E321" s="106">
        <f>'Cost estimate'!E331</f>
        <v>0</v>
      </c>
      <c r="F321" s="185">
        <v>7536</v>
      </c>
      <c r="G321" s="101">
        <f ca="1">IF(TODAY()&lt;45150,F321,IF(TODAY()&lt;45515,F321*(1+Escalations!$D$3),F321*(1+Escalations!$D$3)*(1+Escalations!$D$4)))</f>
        <v>7536</v>
      </c>
      <c r="H321" s="60">
        <f t="shared" ca="1" si="10"/>
        <v>0</v>
      </c>
    </row>
    <row r="322" spans="1:8" ht="20.100000000000001" customHeight="1" x14ac:dyDescent="0.25">
      <c r="A322" s="145"/>
      <c r="B322" s="128"/>
      <c r="C322" s="117" t="s">
        <v>346</v>
      </c>
      <c r="D322" s="104" t="s">
        <v>190</v>
      </c>
      <c r="E322" s="106">
        <f>'Cost estimate'!E332</f>
        <v>0</v>
      </c>
      <c r="F322" s="185">
        <v>8021</v>
      </c>
      <c r="G322" s="101">
        <f ca="1">IF(TODAY()&lt;45150,F322,IF(TODAY()&lt;45515,F322*(1+Escalations!$D$3),F322*(1+Escalations!$D$3)*(1+Escalations!$D$4)))</f>
        <v>8021</v>
      </c>
      <c r="H322" s="60">
        <f t="shared" ca="1" si="10"/>
        <v>0</v>
      </c>
    </row>
    <row r="323" spans="1:8" ht="20.100000000000001" customHeight="1" x14ac:dyDescent="0.25">
      <c r="A323" s="145"/>
      <c r="B323" s="128"/>
      <c r="C323" s="117" t="s">
        <v>347</v>
      </c>
      <c r="D323" s="104" t="s">
        <v>190</v>
      </c>
      <c r="E323" s="106">
        <f>'Cost estimate'!E333</f>
        <v>0</v>
      </c>
      <c r="F323" s="185">
        <v>12531</v>
      </c>
      <c r="G323" s="101">
        <f ca="1">IF(TODAY()&lt;45150,F323,IF(TODAY()&lt;45515,F323*(1+Escalations!$D$3),F323*(1+Escalations!$D$3)*(1+Escalations!$D$4)))</f>
        <v>12531</v>
      </c>
      <c r="H323" s="60">
        <f t="shared" ca="1" si="10"/>
        <v>0</v>
      </c>
    </row>
    <row r="324" spans="1:8" ht="6.75" customHeight="1" x14ac:dyDescent="0.25">
      <c r="A324" s="145"/>
      <c r="B324" s="128"/>
      <c r="C324" s="117"/>
      <c r="D324" s="104"/>
      <c r="E324" s="106"/>
      <c r="F324" s="185"/>
      <c r="G324" s="101"/>
      <c r="H324" s="60"/>
    </row>
    <row r="325" spans="1:8" s="37" customFormat="1" ht="19.95" customHeight="1" x14ac:dyDescent="0.25">
      <c r="A325" s="359" t="s">
        <v>711</v>
      </c>
      <c r="B325" s="86"/>
      <c r="C325" s="86"/>
      <c r="D325" s="86"/>
      <c r="E325" s="73"/>
      <c r="F325" s="392"/>
      <c r="G325" s="77"/>
      <c r="H325" s="78">
        <f ca="1">SUM(H278:H324)</f>
        <v>0</v>
      </c>
    </row>
    <row r="326" spans="1:8" s="37" customFormat="1" ht="22.2" customHeight="1" x14ac:dyDescent="0.25">
      <c r="A326" s="359" t="s">
        <v>712</v>
      </c>
      <c r="B326" s="86"/>
      <c r="C326" s="86"/>
      <c r="D326" s="86"/>
      <c r="E326" s="73"/>
      <c r="F326" s="392"/>
      <c r="G326" s="77"/>
      <c r="H326" s="78">
        <f ca="1">H325</f>
        <v>0</v>
      </c>
    </row>
    <row r="327" spans="1:8" x14ac:dyDescent="0.25">
      <c r="A327" s="145" t="s">
        <v>348</v>
      </c>
      <c r="B327" s="128"/>
      <c r="C327" s="146" t="s">
        <v>349</v>
      </c>
      <c r="D327" s="141"/>
      <c r="E327" s="119"/>
      <c r="F327" s="185"/>
      <c r="G327" s="101"/>
      <c r="H327" s="60"/>
    </row>
    <row r="328" spans="1:8" x14ac:dyDescent="0.25">
      <c r="A328" s="145"/>
      <c r="B328" s="128"/>
      <c r="C328" s="146"/>
      <c r="D328" s="141"/>
      <c r="E328" s="119"/>
      <c r="F328" s="185"/>
      <c r="G328" s="101"/>
      <c r="H328" s="60"/>
    </row>
    <row r="329" spans="1:8" ht="20.100000000000001" customHeight="1" x14ac:dyDescent="0.25">
      <c r="A329" s="145"/>
      <c r="B329" s="128"/>
      <c r="C329" s="117" t="s">
        <v>350</v>
      </c>
      <c r="D329" s="104" t="s">
        <v>190</v>
      </c>
      <c r="E329" s="106">
        <f>'Cost estimate'!E337</f>
        <v>0</v>
      </c>
      <c r="F329" s="185">
        <v>1020</v>
      </c>
      <c r="G329" s="101">
        <f ca="1">IF(TODAY()&lt;45150,F329,IF(TODAY()&lt;45515,F329*(1+Escalations!$D$3),F329*(1+Escalations!$D$3)*(1+Escalations!$D$4)))</f>
        <v>1020</v>
      </c>
      <c r="H329" s="60">
        <f t="shared" ref="H329:H338" ca="1" si="11">E329*G329</f>
        <v>0</v>
      </c>
    </row>
    <row r="330" spans="1:8" ht="20.100000000000001" customHeight="1" x14ac:dyDescent="0.25">
      <c r="A330" s="145"/>
      <c r="B330" s="128"/>
      <c r="C330" s="117" t="s">
        <v>351</v>
      </c>
      <c r="D330" s="104" t="s">
        <v>190</v>
      </c>
      <c r="E330" s="106">
        <f>'Cost estimate'!E338</f>
        <v>0</v>
      </c>
      <c r="F330" s="185">
        <v>1650</v>
      </c>
      <c r="G330" s="101">
        <f ca="1">IF(TODAY()&lt;45150,F330,IF(TODAY()&lt;45515,F330*(1+Escalations!$D$3),F330*(1+Escalations!$D$3)*(1+Escalations!$D$4)))</f>
        <v>1650</v>
      </c>
      <c r="H330" s="60">
        <f t="shared" ca="1" si="11"/>
        <v>0</v>
      </c>
    </row>
    <row r="331" spans="1:8" ht="20.100000000000001" customHeight="1" x14ac:dyDescent="0.25">
      <c r="A331" s="145"/>
      <c r="B331" s="128"/>
      <c r="C331" s="117" t="s">
        <v>352</v>
      </c>
      <c r="D331" s="104" t="s">
        <v>190</v>
      </c>
      <c r="E331" s="106">
        <f>'Cost estimate'!E339</f>
        <v>0</v>
      </c>
      <c r="F331" s="185">
        <v>2511</v>
      </c>
      <c r="G331" s="101">
        <f ca="1">IF(TODAY()&lt;45150,F331,IF(TODAY()&lt;45515,F331*(1+Escalations!$D$3),F331*(1+Escalations!$D$3)*(1+Escalations!$D$4)))</f>
        <v>2511</v>
      </c>
      <c r="H331" s="60">
        <f t="shared" ca="1" si="11"/>
        <v>0</v>
      </c>
    </row>
    <row r="332" spans="1:8" ht="20.100000000000001" customHeight="1" x14ac:dyDescent="0.25">
      <c r="A332" s="145"/>
      <c r="B332" s="128"/>
      <c r="C332" s="117" t="s">
        <v>353</v>
      </c>
      <c r="D332" s="104" t="s">
        <v>190</v>
      </c>
      <c r="E332" s="106">
        <f>'Cost estimate'!E340</f>
        <v>0</v>
      </c>
      <c r="F332" s="185">
        <v>3621</v>
      </c>
      <c r="G332" s="101">
        <f ca="1">IF(TODAY()&lt;45150,F332,IF(TODAY()&lt;45515,F332*(1+Escalations!$D$3),F332*(1+Escalations!$D$3)*(1+Escalations!$D$4)))</f>
        <v>3621</v>
      </c>
      <c r="H332" s="60">
        <f t="shared" ca="1" si="11"/>
        <v>0</v>
      </c>
    </row>
    <row r="333" spans="1:8" ht="20.100000000000001" customHeight="1" x14ac:dyDescent="0.25">
      <c r="A333" s="145"/>
      <c r="B333" s="128"/>
      <c r="C333" s="117" t="s">
        <v>354</v>
      </c>
      <c r="D333" s="104" t="s">
        <v>190</v>
      </c>
      <c r="E333" s="106">
        <f>'Cost estimate'!E341</f>
        <v>0</v>
      </c>
      <c r="F333" s="185">
        <v>4023</v>
      </c>
      <c r="G333" s="101">
        <f ca="1">IF(TODAY()&lt;45150,F333,IF(TODAY()&lt;45515,F333*(1+Escalations!$D$3),F333*(1+Escalations!$D$3)*(1+Escalations!$D$4)))</f>
        <v>4023</v>
      </c>
      <c r="H333" s="60">
        <f t="shared" ca="1" si="11"/>
        <v>0</v>
      </c>
    </row>
    <row r="334" spans="1:8" ht="20.100000000000001" customHeight="1" x14ac:dyDescent="0.25">
      <c r="A334" s="145"/>
      <c r="B334" s="128"/>
      <c r="C334" s="117" t="s">
        <v>355</v>
      </c>
      <c r="D334" s="104" t="s">
        <v>190</v>
      </c>
      <c r="E334" s="106">
        <f>'Cost estimate'!E342</f>
        <v>0</v>
      </c>
      <c r="F334" s="185">
        <v>4556</v>
      </c>
      <c r="G334" s="101">
        <f ca="1">IF(TODAY()&lt;45150,F334,IF(TODAY()&lt;45515,F334*(1+Escalations!$D$3),F334*(1+Escalations!$D$3)*(1+Escalations!$D$4)))</f>
        <v>4556</v>
      </c>
      <c r="H334" s="60">
        <f t="shared" ca="1" si="11"/>
        <v>0</v>
      </c>
    </row>
    <row r="335" spans="1:8" ht="20.100000000000001" customHeight="1" x14ac:dyDescent="0.25">
      <c r="A335" s="145"/>
      <c r="B335" s="128"/>
      <c r="C335" s="117" t="s">
        <v>356</v>
      </c>
      <c r="D335" s="104" t="s">
        <v>190</v>
      </c>
      <c r="E335" s="106">
        <f>'Cost estimate'!E343</f>
        <v>0</v>
      </c>
      <c r="F335" s="185">
        <v>6321</v>
      </c>
      <c r="G335" s="101">
        <f ca="1">IF(TODAY()&lt;45150,F335,IF(TODAY()&lt;45515,F335*(1+Escalations!$D$3),F335*(1+Escalations!$D$3)*(1+Escalations!$D$4)))</f>
        <v>6321</v>
      </c>
      <c r="H335" s="60">
        <f t="shared" ca="1" si="11"/>
        <v>0</v>
      </c>
    </row>
    <row r="336" spans="1:8" ht="20.100000000000001" customHeight="1" x14ac:dyDescent="0.25">
      <c r="A336" s="145"/>
      <c r="B336" s="128"/>
      <c r="C336" s="117" t="s">
        <v>357</v>
      </c>
      <c r="D336" s="104" t="s">
        <v>190</v>
      </c>
      <c r="E336" s="106">
        <f>'Cost estimate'!E344</f>
        <v>0</v>
      </c>
      <c r="F336" s="185">
        <v>7023</v>
      </c>
      <c r="G336" s="101">
        <f ca="1">IF(TODAY()&lt;45150,F336,IF(TODAY()&lt;45515,F336*(1+Escalations!$D$3),F336*(1+Escalations!$D$3)*(1+Escalations!$D$4)))</f>
        <v>7023</v>
      </c>
      <c r="H336" s="60">
        <f t="shared" ca="1" si="11"/>
        <v>0</v>
      </c>
    </row>
    <row r="337" spans="1:8" ht="20.100000000000001" customHeight="1" x14ac:dyDescent="0.25">
      <c r="A337" s="145"/>
      <c r="B337" s="128"/>
      <c r="C337" s="117" t="s">
        <v>358</v>
      </c>
      <c r="D337" s="104" t="s">
        <v>190</v>
      </c>
      <c r="E337" s="106">
        <f>'Cost estimate'!E345</f>
        <v>0</v>
      </c>
      <c r="F337" s="185">
        <v>7536</v>
      </c>
      <c r="G337" s="101">
        <f ca="1">IF(TODAY()&lt;45150,F337,IF(TODAY()&lt;45515,F337*(1+Escalations!$D$3),F337*(1+Escalations!$D$3)*(1+Escalations!$D$4)))</f>
        <v>7536</v>
      </c>
      <c r="H337" s="60">
        <f t="shared" ca="1" si="11"/>
        <v>0</v>
      </c>
    </row>
    <row r="338" spans="1:8" ht="20.100000000000001" customHeight="1" x14ac:dyDescent="0.25">
      <c r="A338" s="145"/>
      <c r="B338" s="128"/>
      <c r="C338" s="117" t="s">
        <v>359</v>
      </c>
      <c r="D338" s="104" t="s">
        <v>190</v>
      </c>
      <c r="E338" s="106">
        <f>'Cost estimate'!E346</f>
        <v>0</v>
      </c>
      <c r="F338" s="185">
        <v>8021</v>
      </c>
      <c r="G338" s="101">
        <f ca="1">IF(TODAY()&lt;45150,F338,IF(TODAY()&lt;45515,F338*(1+Escalations!$D$3),F338*(1+Escalations!$D$3)*(1+Escalations!$D$4)))</f>
        <v>8021</v>
      </c>
      <c r="H338" s="60">
        <f t="shared" ca="1" si="11"/>
        <v>0</v>
      </c>
    </row>
    <row r="339" spans="1:8" ht="10.5" customHeight="1" x14ac:dyDescent="0.25">
      <c r="A339" s="145"/>
      <c r="B339" s="128"/>
      <c r="C339" s="117"/>
      <c r="D339" s="104"/>
      <c r="E339" s="106"/>
      <c r="F339" s="185"/>
      <c r="G339" s="101"/>
      <c r="H339" s="60"/>
    </row>
    <row r="340" spans="1:8" ht="21.75" customHeight="1" x14ac:dyDescent="0.25">
      <c r="A340" s="145" t="s">
        <v>360</v>
      </c>
      <c r="B340" s="128"/>
      <c r="C340" s="122" t="s">
        <v>361</v>
      </c>
      <c r="D340" s="104"/>
      <c r="E340" s="106"/>
      <c r="F340" s="185"/>
      <c r="G340" s="101"/>
      <c r="H340" s="60"/>
    </row>
    <row r="341" spans="1:8" ht="35.25" customHeight="1" x14ac:dyDescent="0.25">
      <c r="A341" s="145" t="s">
        <v>362</v>
      </c>
      <c r="B341" s="128"/>
      <c r="C341" s="139" t="s">
        <v>363</v>
      </c>
      <c r="D341" s="104"/>
      <c r="E341" s="106"/>
      <c r="F341" s="185"/>
      <c r="G341" s="101"/>
      <c r="H341" s="60"/>
    </row>
    <row r="342" spans="1:8" ht="20.100000000000001" customHeight="1" x14ac:dyDescent="0.25">
      <c r="A342" s="145"/>
      <c r="B342" s="128"/>
      <c r="C342" s="140" t="s">
        <v>364</v>
      </c>
      <c r="D342" s="104" t="s">
        <v>190</v>
      </c>
      <c r="E342" s="106">
        <f>'Cost estimate'!E350</f>
        <v>0</v>
      </c>
      <c r="F342" s="185">
        <v>2010</v>
      </c>
      <c r="G342" s="101">
        <f ca="1">IF(TODAY()&lt;45150,F342,IF(TODAY()&lt;45515,F342*(1+Escalations!$D$3),F342*(1+Escalations!$D$3)*(1+Escalations!$D$4)))</f>
        <v>2010</v>
      </c>
      <c r="H342" s="60">
        <f ca="1">E342*G342</f>
        <v>0</v>
      </c>
    </row>
    <row r="343" spans="1:8" ht="57.75" customHeight="1" x14ac:dyDescent="0.25">
      <c r="A343" s="145" t="s">
        <v>365</v>
      </c>
      <c r="B343" s="128"/>
      <c r="C343" s="139" t="s">
        <v>366</v>
      </c>
      <c r="D343" s="104"/>
      <c r="E343" s="106"/>
      <c r="F343" s="185"/>
      <c r="G343" s="101"/>
      <c r="H343" s="60"/>
    </row>
    <row r="344" spans="1:8" ht="4.5" customHeight="1" x14ac:dyDescent="0.25">
      <c r="A344" s="145"/>
      <c r="B344" s="128"/>
      <c r="C344" s="139"/>
      <c r="D344" s="104"/>
      <c r="E344" s="106"/>
      <c r="F344" s="185"/>
      <c r="G344" s="101"/>
      <c r="H344" s="60"/>
    </row>
    <row r="345" spans="1:8" ht="20.100000000000001" customHeight="1" x14ac:dyDescent="0.25">
      <c r="A345" s="145"/>
      <c r="B345" s="128"/>
      <c r="C345" s="140" t="s">
        <v>364</v>
      </c>
      <c r="D345" s="104" t="s">
        <v>190</v>
      </c>
      <c r="E345" s="106">
        <f>'Cost estimate'!E353</f>
        <v>0</v>
      </c>
      <c r="F345" s="185">
        <v>1429</v>
      </c>
      <c r="G345" s="101">
        <f ca="1">IF(TODAY()&lt;45150,F345,IF(TODAY()&lt;45515,F345*(1+Escalations!$D$3),F345*(1+Escalations!$D$3)*(1+Escalations!$D$4)))</f>
        <v>1429</v>
      </c>
      <c r="H345" s="60">
        <f t="shared" ref="H345:H350" ca="1" si="12">E345*G345</f>
        <v>0</v>
      </c>
    </row>
    <row r="346" spans="1:8" ht="20.100000000000001" customHeight="1" x14ac:dyDescent="0.25">
      <c r="A346" s="145"/>
      <c r="B346" s="128"/>
      <c r="C346" s="140" t="s">
        <v>367</v>
      </c>
      <c r="D346" s="104" t="s">
        <v>190</v>
      </c>
      <c r="E346" s="106">
        <f>'Cost estimate'!E354</f>
        <v>0</v>
      </c>
      <c r="F346" s="185">
        <v>2010</v>
      </c>
      <c r="G346" s="101">
        <f ca="1">IF(TODAY()&lt;45150,F346,IF(TODAY()&lt;45515,F346*(1+Escalations!$D$3),F346*(1+Escalations!$D$3)*(1+Escalations!$D$4)))</f>
        <v>2010</v>
      </c>
      <c r="H346" s="60">
        <f t="shared" ca="1" si="12"/>
        <v>0</v>
      </c>
    </row>
    <row r="347" spans="1:8" ht="20.100000000000001" customHeight="1" x14ac:dyDescent="0.25">
      <c r="A347" s="145"/>
      <c r="B347" s="128"/>
      <c r="C347" s="140" t="s">
        <v>368</v>
      </c>
      <c r="D347" s="104" t="s">
        <v>190</v>
      </c>
      <c r="E347" s="106">
        <f>'Cost estimate'!E355</f>
        <v>0</v>
      </c>
      <c r="F347" s="185">
        <v>2314</v>
      </c>
      <c r="G347" s="101">
        <f ca="1">IF(TODAY()&lt;45150,F347,IF(TODAY()&lt;45515,F347*(1+Escalations!$D$3),F347*(1+Escalations!$D$3)*(1+Escalations!$D$4)))</f>
        <v>2314</v>
      </c>
      <c r="H347" s="60">
        <f t="shared" ca="1" si="12"/>
        <v>0</v>
      </c>
    </row>
    <row r="348" spans="1:8" ht="20.100000000000001" customHeight="1" x14ac:dyDescent="0.25">
      <c r="A348" s="145"/>
      <c r="B348" s="128"/>
      <c r="C348" s="140" t="s">
        <v>369</v>
      </c>
      <c r="D348" s="104" t="s">
        <v>190</v>
      </c>
      <c r="E348" s="106">
        <f>'Cost estimate'!E356</f>
        <v>0</v>
      </c>
      <c r="F348" s="185">
        <v>2754</v>
      </c>
      <c r="G348" s="101">
        <f ca="1">IF(TODAY()&lt;45150,F348,IF(TODAY()&lt;45515,F348*(1+Escalations!$D$3),F348*(1+Escalations!$D$3)*(1+Escalations!$D$4)))</f>
        <v>2754</v>
      </c>
      <c r="H348" s="60">
        <f t="shared" ca="1" si="12"/>
        <v>0</v>
      </c>
    </row>
    <row r="349" spans="1:8" ht="20.100000000000001" customHeight="1" x14ac:dyDescent="0.25">
      <c r="A349" s="145"/>
      <c r="B349" s="128"/>
      <c r="C349" s="140" t="s">
        <v>370</v>
      </c>
      <c r="D349" s="104" t="s">
        <v>190</v>
      </c>
      <c r="E349" s="106">
        <f>'Cost estimate'!E357</f>
        <v>0</v>
      </c>
      <c r="F349" s="185">
        <v>3056</v>
      </c>
      <c r="G349" s="101">
        <f ca="1">IF(TODAY()&lt;45150,F349,IF(TODAY()&lt;45515,F349*(1+Escalations!$D$3),F349*(1+Escalations!$D$3)*(1+Escalations!$D$4)))</f>
        <v>3056</v>
      </c>
      <c r="H349" s="60">
        <f t="shared" ca="1" si="12"/>
        <v>0</v>
      </c>
    </row>
    <row r="350" spans="1:8" ht="20.100000000000001" customHeight="1" x14ac:dyDescent="0.25">
      <c r="A350" s="145"/>
      <c r="B350" s="128"/>
      <c r="C350" s="140" t="s">
        <v>371</v>
      </c>
      <c r="D350" s="104" t="s">
        <v>190</v>
      </c>
      <c r="E350" s="106">
        <f>'Cost estimate'!E358</f>
        <v>0</v>
      </c>
      <c r="F350" s="185">
        <v>4025</v>
      </c>
      <c r="G350" s="101">
        <f ca="1">IF(TODAY()&lt;45150,F350,IF(TODAY()&lt;45515,F350*(1+Escalations!$D$3),F350*(1+Escalations!$D$3)*(1+Escalations!$D$4)))</f>
        <v>4025</v>
      </c>
      <c r="H350" s="60">
        <f t="shared" ca="1" si="12"/>
        <v>0</v>
      </c>
    </row>
    <row r="351" spans="1:8" ht="8.25" customHeight="1" x14ac:dyDescent="0.25">
      <c r="A351" s="145"/>
      <c r="B351" s="128"/>
      <c r="C351" s="140"/>
      <c r="D351" s="104"/>
      <c r="E351" s="106"/>
      <c r="F351" s="185"/>
      <c r="G351" s="101"/>
      <c r="H351" s="60"/>
    </row>
    <row r="352" spans="1:8" ht="59.25" customHeight="1" x14ac:dyDescent="0.25">
      <c r="A352" s="145" t="s">
        <v>372</v>
      </c>
      <c r="B352" s="128"/>
      <c r="C352" s="139" t="s">
        <v>373</v>
      </c>
      <c r="D352" s="104"/>
      <c r="E352" s="106"/>
      <c r="F352" s="185"/>
      <c r="G352" s="101"/>
      <c r="H352" s="60"/>
    </row>
    <row r="353" spans="1:8" ht="7.5" customHeight="1" x14ac:dyDescent="0.25">
      <c r="A353" s="145"/>
      <c r="B353" s="128"/>
      <c r="C353" s="139"/>
      <c r="D353" s="104"/>
      <c r="E353" s="106"/>
      <c r="F353" s="185"/>
      <c r="G353" s="101"/>
      <c r="H353" s="60"/>
    </row>
    <row r="354" spans="1:8" ht="20.100000000000001" customHeight="1" x14ac:dyDescent="0.25">
      <c r="A354" s="145"/>
      <c r="B354" s="128"/>
      <c r="C354" s="140" t="s">
        <v>374</v>
      </c>
      <c r="D354" s="104" t="s">
        <v>190</v>
      </c>
      <c r="E354" s="106">
        <f>'Cost estimate'!E363</f>
        <v>0</v>
      </c>
      <c r="F354" s="185">
        <v>2010</v>
      </c>
      <c r="G354" s="101">
        <f ca="1">IF(TODAY()&lt;45150,F354,IF(TODAY()&lt;45515,F354*(1+Escalations!$D$3),F354*(1+Escalations!$D$3)*(1+Escalations!$D$4)))</f>
        <v>2010</v>
      </c>
      <c r="H354" s="60">
        <f t="shared" ref="H354:H359" ca="1" si="13">E354*G354</f>
        <v>0</v>
      </c>
    </row>
    <row r="355" spans="1:8" ht="20.100000000000001" customHeight="1" x14ac:dyDescent="0.25">
      <c r="A355" s="145"/>
      <c r="B355" s="128"/>
      <c r="C355" s="140" t="s">
        <v>375</v>
      </c>
      <c r="D355" s="104" t="s">
        <v>190</v>
      </c>
      <c r="E355" s="106">
        <f>'Cost estimate'!E364</f>
        <v>0</v>
      </c>
      <c r="F355" s="185">
        <v>2354</v>
      </c>
      <c r="G355" s="101">
        <f ca="1">IF(TODAY()&lt;45150,F355,IF(TODAY()&lt;45515,F355*(1+Escalations!$D$3),F355*(1+Escalations!$D$3)*(1+Escalations!$D$4)))</f>
        <v>2354</v>
      </c>
      <c r="H355" s="60">
        <f t="shared" ca="1" si="13"/>
        <v>0</v>
      </c>
    </row>
    <row r="356" spans="1:8" ht="20.100000000000001" customHeight="1" x14ac:dyDescent="0.25">
      <c r="A356" s="145"/>
      <c r="B356" s="128"/>
      <c r="C356" s="140" t="s">
        <v>376</v>
      </c>
      <c r="D356" s="104" t="s">
        <v>190</v>
      </c>
      <c r="E356" s="106">
        <f>'Cost estimate'!E365</f>
        <v>0</v>
      </c>
      <c r="F356" s="185">
        <v>2612</v>
      </c>
      <c r="G356" s="101">
        <f ca="1">IF(TODAY()&lt;45150,F356,IF(TODAY()&lt;45515,F356*(1+Escalations!$D$3),F356*(1+Escalations!$D$3)*(1+Escalations!$D$4)))</f>
        <v>2612</v>
      </c>
      <c r="H356" s="60">
        <f t="shared" ca="1" si="13"/>
        <v>0</v>
      </c>
    </row>
    <row r="357" spans="1:8" ht="20.100000000000001" customHeight="1" x14ac:dyDescent="0.25">
      <c r="A357" s="145"/>
      <c r="B357" s="128"/>
      <c r="C357" s="140" t="s">
        <v>377</v>
      </c>
      <c r="D357" s="104" t="s">
        <v>190</v>
      </c>
      <c r="E357" s="106">
        <f>'Cost estimate'!E366</f>
        <v>0</v>
      </c>
      <c r="F357" s="185">
        <v>4521</v>
      </c>
      <c r="G357" s="101">
        <f ca="1">IF(TODAY()&lt;45150,F357,IF(TODAY()&lt;45515,F357*(1+Escalations!$D$3),F357*(1+Escalations!$D$3)*(1+Escalations!$D$4)))</f>
        <v>4521</v>
      </c>
      <c r="H357" s="60">
        <f t="shared" ca="1" si="13"/>
        <v>0</v>
      </c>
    </row>
    <row r="358" spans="1:8" ht="20.100000000000001" customHeight="1" x14ac:dyDescent="0.25">
      <c r="A358" s="145"/>
      <c r="B358" s="128"/>
      <c r="C358" s="140" t="s">
        <v>378</v>
      </c>
      <c r="D358" s="104" t="s">
        <v>190</v>
      </c>
      <c r="E358" s="106">
        <f>'Cost estimate'!E367</f>
        <v>0</v>
      </c>
      <c r="F358" s="185">
        <v>4862</v>
      </c>
      <c r="G358" s="101">
        <f ca="1">IF(TODAY()&lt;45150,F358,IF(TODAY()&lt;45515,F358*(1+Escalations!$D$3),F358*(1+Escalations!$D$3)*(1+Escalations!$D$4)))</f>
        <v>4862</v>
      </c>
      <c r="H358" s="60">
        <f t="shared" ca="1" si="13"/>
        <v>0</v>
      </c>
    </row>
    <row r="359" spans="1:8" ht="20.100000000000001" customHeight="1" x14ac:dyDescent="0.25">
      <c r="A359" s="145"/>
      <c r="B359" s="128"/>
      <c r="C359" s="140" t="s">
        <v>371</v>
      </c>
      <c r="D359" s="104" t="s">
        <v>190</v>
      </c>
      <c r="E359" s="106">
        <f>'Cost estimate'!E368</f>
        <v>0</v>
      </c>
      <c r="F359" s="185">
        <v>7012</v>
      </c>
      <c r="G359" s="101">
        <f ca="1">IF(TODAY()&lt;45150,F359,IF(TODAY()&lt;45515,F359*(1+Escalations!$D$3),F359*(1+Escalations!$D$3)*(1+Escalations!$D$4)))</f>
        <v>7012</v>
      </c>
      <c r="H359" s="60">
        <f t="shared" ca="1" si="13"/>
        <v>0</v>
      </c>
    </row>
    <row r="360" spans="1:8" ht="20.100000000000001" customHeight="1" x14ac:dyDescent="0.25">
      <c r="A360" s="145"/>
      <c r="B360" s="128"/>
      <c r="C360" s="140"/>
      <c r="D360" s="104"/>
      <c r="E360" s="106"/>
      <c r="F360" s="185"/>
      <c r="G360" s="101"/>
      <c r="H360" s="60"/>
    </row>
    <row r="361" spans="1:8" ht="33" customHeight="1" x14ac:dyDescent="0.25">
      <c r="A361" s="145"/>
      <c r="B361" s="141" t="s">
        <v>379</v>
      </c>
      <c r="C361" s="139" t="s">
        <v>380</v>
      </c>
      <c r="D361" s="104"/>
      <c r="E361" s="106"/>
      <c r="F361" s="185"/>
      <c r="G361" s="101"/>
      <c r="H361" s="60"/>
    </row>
    <row r="362" spans="1:8" ht="20.100000000000001" customHeight="1" x14ac:dyDescent="0.25">
      <c r="A362" s="145" t="s">
        <v>381</v>
      </c>
      <c r="B362" s="128"/>
      <c r="C362" s="143" t="s">
        <v>382</v>
      </c>
      <c r="D362" s="104"/>
      <c r="E362" s="106"/>
      <c r="F362" s="185"/>
      <c r="G362" s="101"/>
      <c r="H362" s="60"/>
    </row>
    <row r="363" spans="1:8" ht="42.75" customHeight="1" x14ac:dyDescent="0.25">
      <c r="A363" s="145" t="s">
        <v>383</v>
      </c>
      <c r="B363" s="128"/>
      <c r="C363" s="139" t="s">
        <v>384</v>
      </c>
      <c r="D363" s="104"/>
      <c r="E363" s="106"/>
      <c r="F363" s="185"/>
      <c r="G363" s="101"/>
      <c r="H363" s="60"/>
    </row>
    <row r="364" spans="1:8" ht="20.100000000000001" customHeight="1" x14ac:dyDescent="0.25">
      <c r="A364" s="145"/>
      <c r="B364" s="128"/>
      <c r="C364" s="144" t="s">
        <v>385</v>
      </c>
      <c r="D364" s="104"/>
      <c r="E364" s="106"/>
      <c r="F364" s="185"/>
      <c r="G364" s="101"/>
      <c r="H364" s="60"/>
    </row>
    <row r="365" spans="1:8" ht="20.100000000000001" customHeight="1" x14ac:dyDescent="0.25">
      <c r="A365" s="145"/>
      <c r="B365" s="128"/>
      <c r="C365" s="140" t="s">
        <v>665</v>
      </c>
      <c r="D365" s="104" t="s">
        <v>291</v>
      </c>
      <c r="E365" s="106">
        <f>'Cost estimate'!E374</f>
        <v>0</v>
      </c>
      <c r="F365" s="185">
        <v>1020</v>
      </c>
      <c r="G365" s="101">
        <f ca="1">IF(TODAY()&lt;45150,F365,IF(TODAY()&lt;45515,F365*(1+Escalations!$D$3),F365*(1+Escalations!$D$3)*(1+Escalations!$D$4)))</f>
        <v>1020</v>
      </c>
      <c r="H365" s="60">
        <f ca="1">E365*G365</f>
        <v>0</v>
      </c>
    </row>
    <row r="366" spans="1:8" ht="20.100000000000001" customHeight="1" x14ac:dyDescent="0.25">
      <c r="A366" s="145"/>
      <c r="B366" s="128"/>
      <c r="C366" s="140" t="s">
        <v>386</v>
      </c>
      <c r="D366" s="104" t="s">
        <v>291</v>
      </c>
      <c r="E366" s="106">
        <f>'Cost estimate'!E375</f>
        <v>0</v>
      </c>
      <c r="F366" s="185">
        <v>1302</v>
      </c>
      <c r="G366" s="101">
        <f ca="1">IF(TODAY()&lt;45150,F366,IF(TODAY()&lt;45515,F366*(1+Escalations!$D$3),F366*(1+Escalations!$D$3)*(1+Escalations!$D$4)))</f>
        <v>1302</v>
      </c>
      <c r="H366" s="60">
        <f ca="1">E366*G366</f>
        <v>0</v>
      </c>
    </row>
    <row r="367" spans="1:8" ht="20.100000000000001" customHeight="1" x14ac:dyDescent="0.25">
      <c r="A367" s="145"/>
      <c r="B367" s="128"/>
      <c r="C367" s="140" t="s">
        <v>387</v>
      </c>
      <c r="D367" s="104" t="s">
        <v>291</v>
      </c>
      <c r="E367" s="106">
        <f>'Cost estimate'!E376</f>
        <v>0</v>
      </c>
      <c r="F367" s="185">
        <v>1405</v>
      </c>
      <c r="G367" s="101">
        <f ca="1">IF(TODAY()&lt;45150,F367,IF(TODAY()&lt;45515,F367*(1+Escalations!$D$3),F367*(1+Escalations!$D$3)*(1+Escalations!$D$4)))</f>
        <v>1405</v>
      </c>
      <c r="H367" s="60">
        <f ca="1">E367*G367</f>
        <v>0</v>
      </c>
    </row>
    <row r="368" spans="1:8" ht="20.100000000000001" customHeight="1" x14ac:dyDescent="0.25">
      <c r="A368" s="145"/>
      <c r="B368" s="128"/>
      <c r="C368" s="140" t="s">
        <v>388</v>
      </c>
      <c r="D368" s="104" t="s">
        <v>291</v>
      </c>
      <c r="E368" s="106">
        <f>'Cost estimate'!E377</f>
        <v>0</v>
      </c>
      <c r="F368" s="185">
        <v>1405</v>
      </c>
      <c r="G368" s="101">
        <f ca="1">IF(TODAY()&lt;45150,F368,IF(TODAY()&lt;45515,F368*(1+Escalations!$D$3),F368*(1+Escalations!$D$3)*(1+Escalations!$D$4)))</f>
        <v>1405</v>
      </c>
      <c r="H368" s="60">
        <f ca="1">E368*G368</f>
        <v>0</v>
      </c>
    </row>
    <row r="369" spans="1:8" s="37" customFormat="1" ht="19.95" customHeight="1" x14ac:dyDescent="0.25">
      <c r="A369" s="359" t="s">
        <v>711</v>
      </c>
      <c r="B369" s="86"/>
      <c r="C369" s="86"/>
      <c r="D369" s="86"/>
      <c r="E369" s="73"/>
      <c r="F369" s="392"/>
      <c r="G369" s="77"/>
      <c r="H369" s="78">
        <f ca="1">SUM(H326:H368)</f>
        <v>0</v>
      </c>
    </row>
    <row r="370" spans="1:8" s="37" customFormat="1" ht="22.2" customHeight="1" x14ac:dyDescent="0.25">
      <c r="A370" s="359" t="s">
        <v>712</v>
      </c>
      <c r="B370" s="86"/>
      <c r="C370" s="86"/>
      <c r="D370" s="86"/>
      <c r="E370" s="73"/>
      <c r="F370" s="392"/>
      <c r="G370" s="77"/>
      <c r="H370" s="78">
        <f ca="1">H369</f>
        <v>0</v>
      </c>
    </row>
    <row r="371" spans="1:8" ht="20.100000000000001" customHeight="1" x14ac:dyDescent="0.25">
      <c r="A371" s="145" t="s">
        <v>389</v>
      </c>
      <c r="B371" s="128"/>
      <c r="C371" s="144" t="s">
        <v>390</v>
      </c>
      <c r="D371" s="104"/>
      <c r="E371" s="106"/>
      <c r="F371" s="185"/>
      <c r="G371" s="101"/>
      <c r="H371" s="60"/>
    </row>
    <row r="372" spans="1:8" ht="28.5" customHeight="1" x14ac:dyDescent="0.25">
      <c r="A372" s="145" t="s">
        <v>391</v>
      </c>
      <c r="B372" s="128"/>
      <c r="C372" s="140" t="s">
        <v>392</v>
      </c>
      <c r="D372" s="104"/>
      <c r="E372" s="106"/>
      <c r="F372" s="185"/>
      <c r="G372" s="101"/>
      <c r="H372" s="60"/>
    </row>
    <row r="373" spans="1:8" ht="20.100000000000001" customHeight="1" x14ac:dyDescent="0.25">
      <c r="A373" s="145"/>
      <c r="B373" s="128"/>
      <c r="C373" s="140" t="s">
        <v>666</v>
      </c>
      <c r="D373" s="104" t="s">
        <v>291</v>
      </c>
      <c r="E373" s="106">
        <f>'Cost estimate'!E380</f>
        <v>0</v>
      </c>
      <c r="F373" s="185">
        <v>1405</v>
      </c>
      <c r="G373" s="101">
        <f ca="1">IF(TODAY()&lt;45150,F373,IF(TODAY()&lt;45515,F373*(1+Escalations!$D$3),F373*(1+Escalations!$D$3)*(1+Escalations!$D$4)))</f>
        <v>1405</v>
      </c>
      <c r="H373" s="60">
        <f t="shared" ref="H373:H400" ca="1" si="14">E373*G373</f>
        <v>0</v>
      </c>
    </row>
    <row r="374" spans="1:8" ht="20.100000000000001" customHeight="1" x14ac:dyDescent="0.25">
      <c r="A374" s="145"/>
      <c r="B374" s="128"/>
      <c r="C374" s="140" t="s">
        <v>667</v>
      </c>
      <c r="D374" s="104" t="s">
        <v>291</v>
      </c>
      <c r="E374" s="106">
        <f>'Cost estimate'!E381</f>
        <v>0</v>
      </c>
      <c r="F374" s="185">
        <v>1405</v>
      </c>
      <c r="G374" s="101">
        <f ca="1">IF(TODAY()&lt;45150,F374,IF(TODAY()&lt;45515,F374*(1+Escalations!$D$3),F374*(1+Escalations!$D$3)*(1+Escalations!$D$4)))</f>
        <v>1405</v>
      </c>
      <c r="H374" s="60">
        <f t="shared" ca="1" si="14"/>
        <v>0</v>
      </c>
    </row>
    <row r="375" spans="1:8" ht="20.100000000000001" customHeight="1" x14ac:dyDescent="0.25">
      <c r="A375" s="145"/>
      <c r="B375" s="128"/>
      <c r="C375" s="140" t="s">
        <v>668</v>
      </c>
      <c r="D375" s="104" t="s">
        <v>291</v>
      </c>
      <c r="E375" s="106">
        <f>'Cost estimate'!E382</f>
        <v>0</v>
      </c>
      <c r="F375" s="185">
        <v>1625</v>
      </c>
      <c r="G375" s="101">
        <f ca="1">IF(TODAY()&lt;45150,F375,IF(TODAY()&lt;45515,F375*(1+Escalations!$D$3),F375*(1+Escalations!$D$3)*(1+Escalations!$D$4)))</f>
        <v>1625</v>
      </c>
      <c r="H375" s="60">
        <f t="shared" ca="1" si="14"/>
        <v>0</v>
      </c>
    </row>
    <row r="376" spans="1:8" ht="20.100000000000001" customHeight="1" x14ac:dyDescent="0.25">
      <c r="A376" s="145"/>
      <c r="B376" s="128"/>
      <c r="C376" s="140" t="s">
        <v>669</v>
      </c>
      <c r="D376" s="104" t="s">
        <v>291</v>
      </c>
      <c r="E376" s="106">
        <f>'Cost estimate'!E383</f>
        <v>0</v>
      </c>
      <c r="F376" s="185">
        <v>1625</v>
      </c>
      <c r="G376" s="101">
        <f ca="1">IF(TODAY()&lt;45150,F376,IF(TODAY()&lt;45515,F376*(1+Escalations!$D$3),F376*(1+Escalations!$D$3)*(1+Escalations!$D$4)))</f>
        <v>1625</v>
      </c>
      <c r="H376" s="60">
        <f t="shared" ca="1" si="14"/>
        <v>0</v>
      </c>
    </row>
    <row r="377" spans="1:8" ht="20.100000000000001" customHeight="1" x14ac:dyDescent="0.25">
      <c r="A377" s="145"/>
      <c r="B377" s="128"/>
      <c r="C377" s="140" t="s">
        <v>670</v>
      </c>
      <c r="D377" s="104" t="s">
        <v>291</v>
      </c>
      <c r="E377" s="106">
        <f>'Cost estimate'!E384</f>
        <v>0</v>
      </c>
      <c r="F377" s="185">
        <v>2010</v>
      </c>
      <c r="G377" s="101">
        <f ca="1">IF(TODAY()&lt;45150,F377,IF(TODAY()&lt;45515,F377*(1+Escalations!$D$3),F377*(1+Escalations!$D$3)*(1+Escalations!$D$4)))</f>
        <v>2010</v>
      </c>
      <c r="H377" s="60">
        <f t="shared" ca="1" si="14"/>
        <v>0</v>
      </c>
    </row>
    <row r="378" spans="1:8" ht="20.100000000000001" customHeight="1" x14ac:dyDescent="0.25">
      <c r="A378" s="145"/>
      <c r="B378" s="128"/>
      <c r="C378" s="140" t="s">
        <v>671</v>
      </c>
      <c r="D378" s="104" t="s">
        <v>291</v>
      </c>
      <c r="E378" s="106">
        <f>'Cost estimate'!E385</f>
        <v>0</v>
      </c>
      <c r="F378" s="185">
        <v>2231</v>
      </c>
      <c r="G378" s="101">
        <f ca="1">IF(TODAY()&lt;45150,F378,IF(TODAY()&lt;45515,F378*(1+Escalations!$D$3),F378*(1+Escalations!$D$3)*(1+Escalations!$D$4)))</f>
        <v>2231</v>
      </c>
      <c r="H378" s="60">
        <f t="shared" ca="1" si="14"/>
        <v>0</v>
      </c>
    </row>
    <row r="379" spans="1:8" ht="20.100000000000001" customHeight="1" x14ac:dyDescent="0.25">
      <c r="A379" s="145"/>
      <c r="B379" s="128"/>
      <c r="C379" s="140" t="s">
        <v>672</v>
      </c>
      <c r="D379" s="104" t="s">
        <v>291</v>
      </c>
      <c r="E379" s="106">
        <f>'Cost estimate'!E386</f>
        <v>0</v>
      </c>
      <c r="F379" s="185">
        <v>2231</v>
      </c>
      <c r="G379" s="101">
        <f ca="1">IF(TODAY()&lt;45150,F379,IF(TODAY()&lt;45515,F379*(1+Escalations!$D$3),F379*(1+Escalations!$D$3)*(1+Escalations!$D$4)))</f>
        <v>2231</v>
      </c>
      <c r="H379" s="60">
        <f t="shared" ca="1" si="14"/>
        <v>0</v>
      </c>
    </row>
    <row r="380" spans="1:8" ht="20.100000000000001" customHeight="1" x14ac:dyDescent="0.25">
      <c r="A380" s="145"/>
      <c r="B380" s="128"/>
      <c r="C380" s="140" t="s">
        <v>673</v>
      </c>
      <c r="D380" s="104" t="s">
        <v>291</v>
      </c>
      <c r="E380" s="106">
        <f>'Cost estimate'!E388</f>
        <v>0</v>
      </c>
      <c r="F380" s="185">
        <v>1405</v>
      </c>
      <c r="G380" s="101">
        <f ca="1">IF(TODAY()&lt;45150,F380,IF(TODAY()&lt;45515,F380*(1+Escalations!$D$3),F380*(1+Escalations!$D$3)*(1+Escalations!$D$4)))</f>
        <v>1405</v>
      </c>
      <c r="H380" s="60">
        <f t="shared" ca="1" si="14"/>
        <v>0</v>
      </c>
    </row>
    <row r="381" spans="1:8" ht="20.100000000000001" customHeight="1" x14ac:dyDescent="0.25">
      <c r="A381" s="145"/>
      <c r="B381" s="128"/>
      <c r="C381" s="140" t="s">
        <v>674</v>
      </c>
      <c r="D381" s="104" t="s">
        <v>291</v>
      </c>
      <c r="E381" s="106">
        <f>'Cost estimate'!E389</f>
        <v>0</v>
      </c>
      <c r="F381" s="185">
        <v>1405</v>
      </c>
      <c r="G381" s="101">
        <f ca="1">IF(TODAY()&lt;45150,F381,IF(TODAY()&lt;45515,F381*(1+Escalations!$D$3),F381*(1+Escalations!$D$3)*(1+Escalations!$D$4)))</f>
        <v>1405</v>
      </c>
      <c r="H381" s="60">
        <f t="shared" ca="1" si="14"/>
        <v>0</v>
      </c>
    </row>
    <row r="382" spans="1:8" ht="20.100000000000001" customHeight="1" x14ac:dyDescent="0.25">
      <c r="A382" s="145"/>
      <c r="B382" s="128"/>
      <c r="C382" s="140" t="s">
        <v>675</v>
      </c>
      <c r="D382" s="104" t="s">
        <v>291</v>
      </c>
      <c r="E382" s="106">
        <f>'Cost estimate'!E390</f>
        <v>0</v>
      </c>
      <c r="F382" s="185">
        <v>1625</v>
      </c>
      <c r="G382" s="101">
        <f ca="1">IF(TODAY()&lt;45150,F382,IF(TODAY()&lt;45515,F382*(1+Escalations!$D$3),F382*(1+Escalations!$D$3)*(1+Escalations!$D$4)))</f>
        <v>1625</v>
      </c>
      <c r="H382" s="60">
        <f t="shared" ca="1" si="14"/>
        <v>0</v>
      </c>
    </row>
    <row r="383" spans="1:8" ht="20.100000000000001" customHeight="1" x14ac:dyDescent="0.25">
      <c r="A383" s="145"/>
      <c r="B383" s="128"/>
      <c r="C383" s="140" t="s">
        <v>676</v>
      </c>
      <c r="D383" s="104" t="s">
        <v>291</v>
      </c>
      <c r="E383" s="106">
        <f>'Cost estimate'!E391</f>
        <v>0</v>
      </c>
      <c r="F383" s="185">
        <v>1625</v>
      </c>
      <c r="G383" s="101">
        <f ca="1">IF(TODAY()&lt;45150,F383,IF(TODAY()&lt;45515,F383*(1+Escalations!$D$3),F383*(1+Escalations!$D$3)*(1+Escalations!$D$4)))</f>
        <v>1625</v>
      </c>
      <c r="H383" s="60">
        <f t="shared" ca="1" si="14"/>
        <v>0</v>
      </c>
    </row>
    <row r="384" spans="1:8" ht="20.100000000000001" customHeight="1" x14ac:dyDescent="0.25">
      <c r="A384" s="145"/>
      <c r="B384" s="128"/>
      <c r="C384" s="140" t="s">
        <v>677</v>
      </c>
      <c r="D384" s="104" t="s">
        <v>291</v>
      </c>
      <c r="E384" s="106">
        <f>'Cost estimate'!E392</f>
        <v>0</v>
      </c>
      <c r="F384" s="185">
        <v>2010</v>
      </c>
      <c r="G384" s="101">
        <f ca="1">IF(TODAY()&lt;45150,F384,IF(TODAY()&lt;45515,F384*(1+Escalations!$D$3),F384*(1+Escalations!$D$3)*(1+Escalations!$D$4)))</f>
        <v>2010</v>
      </c>
      <c r="H384" s="60">
        <f t="shared" ca="1" si="14"/>
        <v>0</v>
      </c>
    </row>
    <row r="385" spans="1:8" ht="20.100000000000001" customHeight="1" x14ac:dyDescent="0.25">
      <c r="A385" s="145"/>
      <c r="B385" s="128"/>
      <c r="C385" s="140" t="s">
        <v>678</v>
      </c>
      <c r="D385" s="104" t="s">
        <v>291</v>
      </c>
      <c r="E385" s="106">
        <f>'Cost estimate'!E393</f>
        <v>0</v>
      </c>
      <c r="F385" s="185">
        <v>2231</v>
      </c>
      <c r="G385" s="101">
        <f ca="1">IF(TODAY()&lt;45150,F385,IF(TODAY()&lt;45515,F385*(1+Escalations!$D$3),F385*(1+Escalations!$D$3)*(1+Escalations!$D$4)))</f>
        <v>2231</v>
      </c>
      <c r="H385" s="60">
        <f t="shared" ca="1" si="14"/>
        <v>0</v>
      </c>
    </row>
    <row r="386" spans="1:8" ht="20.100000000000001" customHeight="1" x14ac:dyDescent="0.25">
      <c r="A386" s="145"/>
      <c r="B386" s="128"/>
      <c r="C386" s="140" t="s">
        <v>679</v>
      </c>
      <c r="D386" s="104" t="s">
        <v>291</v>
      </c>
      <c r="E386" s="106">
        <f>'Cost estimate'!E394</f>
        <v>0</v>
      </c>
      <c r="F386" s="185">
        <v>2231</v>
      </c>
      <c r="G386" s="101">
        <f ca="1">IF(TODAY()&lt;45150,F386,IF(TODAY()&lt;45515,F386*(1+Escalations!$D$3),F386*(1+Escalations!$D$3)*(1+Escalations!$D$4)))</f>
        <v>2231</v>
      </c>
      <c r="H386" s="60">
        <f t="shared" ca="1" si="14"/>
        <v>0</v>
      </c>
    </row>
    <row r="387" spans="1:8" ht="20.100000000000001" customHeight="1" x14ac:dyDescent="0.25">
      <c r="A387" s="145"/>
      <c r="B387" s="128"/>
      <c r="C387" s="140" t="s">
        <v>680</v>
      </c>
      <c r="D387" s="104" t="s">
        <v>291</v>
      </c>
      <c r="E387" s="106">
        <f>'Cost estimate'!E396</f>
        <v>0</v>
      </c>
      <c r="F387" s="185">
        <v>1405</v>
      </c>
      <c r="G387" s="101">
        <f ca="1">IF(TODAY()&lt;45150,F387,IF(TODAY()&lt;45515,F387*(1+Escalations!$D$3),F387*(1+Escalations!$D$3)*(1+Escalations!$D$4)))</f>
        <v>1405</v>
      </c>
      <c r="H387" s="60">
        <f t="shared" ca="1" si="14"/>
        <v>0</v>
      </c>
    </row>
    <row r="388" spans="1:8" ht="20.100000000000001" customHeight="1" x14ac:dyDescent="0.25">
      <c r="A388" s="145"/>
      <c r="B388" s="128"/>
      <c r="C388" s="140" t="s">
        <v>681</v>
      </c>
      <c r="D388" s="104" t="s">
        <v>291</v>
      </c>
      <c r="E388" s="106">
        <f>'Cost estimate'!E397</f>
        <v>0</v>
      </c>
      <c r="F388" s="185">
        <v>1405</v>
      </c>
      <c r="G388" s="101">
        <f ca="1">IF(TODAY()&lt;45150,F388,IF(TODAY()&lt;45515,F388*(1+Escalations!$D$3),F388*(1+Escalations!$D$3)*(1+Escalations!$D$4)))</f>
        <v>1405</v>
      </c>
      <c r="H388" s="60">
        <f t="shared" ca="1" si="14"/>
        <v>0</v>
      </c>
    </row>
    <row r="389" spans="1:8" ht="20.100000000000001" customHeight="1" x14ac:dyDescent="0.25">
      <c r="A389" s="145"/>
      <c r="B389" s="128"/>
      <c r="C389" s="140" t="s">
        <v>682</v>
      </c>
      <c r="D389" s="104" t="s">
        <v>291</v>
      </c>
      <c r="E389" s="106">
        <f>'Cost estimate'!E398</f>
        <v>0</v>
      </c>
      <c r="F389" s="185">
        <v>1625</v>
      </c>
      <c r="G389" s="101">
        <f ca="1">IF(TODAY()&lt;45150,F389,IF(TODAY()&lt;45515,F389*(1+Escalations!$D$3),F389*(1+Escalations!$D$3)*(1+Escalations!$D$4)))</f>
        <v>1625</v>
      </c>
      <c r="H389" s="60">
        <f t="shared" ca="1" si="14"/>
        <v>0</v>
      </c>
    </row>
    <row r="390" spans="1:8" ht="20.100000000000001" customHeight="1" x14ac:dyDescent="0.25">
      <c r="A390" s="145"/>
      <c r="B390" s="128"/>
      <c r="C390" s="140" t="s">
        <v>683</v>
      </c>
      <c r="D390" s="104" t="s">
        <v>291</v>
      </c>
      <c r="E390" s="106">
        <f>'Cost estimate'!E399</f>
        <v>0</v>
      </c>
      <c r="F390" s="185">
        <v>1625</v>
      </c>
      <c r="G390" s="101">
        <f ca="1">IF(TODAY()&lt;45150,F390,IF(TODAY()&lt;45515,F390*(1+Escalations!$D$3),F390*(1+Escalations!$D$3)*(1+Escalations!$D$4)))</f>
        <v>1625</v>
      </c>
      <c r="H390" s="60">
        <f t="shared" ca="1" si="14"/>
        <v>0</v>
      </c>
    </row>
    <row r="391" spans="1:8" ht="20.100000000000001" customHeight="1" x14ac:dyDescent="0.25">
      <c r="A391" s="145"/>
      <c r="B391" s="128"/>
      <c r="C391" s="140" t="s">
        <v>684</v>
      </c>
      <c r="D391" s="104" t="s">
        <v>291</v>
      </c>
      <c r="E391" s="106">
        <f>'Cost estimate'!E400</f>
        <v>0</v>
      </c>
      <c r="F391" s="185">
        <v>2010</v>
      </c>
      <c r="G391" s="101">
        <f ca="1">IF(TODAY()&lt;45150,F391,IF(TODAY()&lt;45515,F391*(1+Escalations!$D$3),F391*(1+Escalations!$D$3)*(1+Escalations!$D$4)))</f>
        <v>2010</v>
      </c>
      <c r="H391" s="60">
        <f t="shared" ca="1" si="14"/>
        <v>0</v>
      </c>
    </row>
    <row r="392" spans="1:8" ht="20.100000000000001" customHeight="1" x14ac:dyDescent="0.25">
      <c r="A392" s="145"/>
      <c r="B392" s="128"/>
      <c r="C392" s="140" t="s">
        <v>685</v>
      </c>
      <c r="D392" s="104" t="s">
        <v>291</v>
      </c>
      <c r="E392" s="106">
        <f>'Cost estimate'!E401</f>
        <v>0</v>
      </c>
      <c r="F392" s="185">
        <v>2231</v>
      </c>
      <c r="G392" s="101">
        <f ca="1">IF(TODAY()&lt;45150,F392,IF(TODAY()&lt;45515,F392*(1+Escalations!$D$3),F392*(1+Escalations!$D$3)*(1+Escalations!$D$4)))</f>
        <v>2231</v>
      </c>
      <c r="H392" s="60">
        <f t="shared" ca="1" si="14"/>
        <v>0</v>
      </c>
    </row>
    <row r="393" spans="1:8" ht="20.100000000000001" customHeight="1" x14ac:dyDescent="0.25">
      <c r="A393" s="145"/>
      <c r="B393" s="128"/>
      <c r="C393" s="140" t="s">
        <v>686</v>
      </c>
      <c r="D393" s="104" t="s">
        <v>291</v>
      </c>
      <c r="E393" s="106">
        <f>'Cost estimate'!E402</f>
        <v>0</v>
      </c>
      <c r="F393" s="185">
        <v>2231</v>
      </c>
      <c r="G393" s="101">
        <f ca="1">IF(TODAY()&lt;45150,F393,IF(TODAY()&lt;45515,F393*(1+Escalations!$D$3),F393*(1+Escalations!$D$3)*(1+Escalations!$D$4)))</f>
        <v>2231</v>
      </c>
      <c r="H393" s="60">
        <f t="shared" ca="1" si="14"/>
        <v>0</v>
      </c>
    </row>
    <row r="394" spans="1:8" ht="20.100000000000001" customHeight="1" x14ac:dyDescent="0.25">
      <c r="A394" s="145"/>
      <c r="B394" s="128"/>
      <c r="C394" s="140" t="s">
        <v>687</v>
      </c>
      <c r="D394" s="104" t="s">
        <v>291</v>
      </c>
      <c r="E394" s="106">
        <f>'Cost estimate'!E404</f>
        <v>0</v>
      </c>
      <c r="F394" s="185">
        <v>1405</v>
      </c>
      <c r="G394" s="101">
        <f ca="1">IF(TODAY()&lt;45150,F394,IF(TODAY()&lt;45515,F394*(1+Escalations!$D$3),F394*(1+Escalations!$D$3)*(1+Escalations!$D$4)))</f>
        <v>1405</v>
      </c>
      <c r="H394" s="60">
        <f t="shared" ca="1" si="14"/>
        <v>0</v>
      </c>
    </row>
    <row r="395" spans="1:8" ht="20.100000000000001" customHeight="1" x14ac:dyDescent="0.25">
      <c r="A395" s="145"/>
      <c r="B395" s="128"/>
      <c r="C395" s="140" t="s">
        <v>688</v>
      </c>
      <c r="D395" s="104" t="s">
        <v>291</v>
      </c>
      <c r="E395" s="106">
        <f>'Cost estimate'!E405</f>
        <v>0</v>
      </c>
      <c r="F395" s="185">
        <v>1405</v>
      </c>
      <c r="G395" s="101">
        <f ca="1">IF(TODAY()&lt;45150,F395,IF(TODAY()&lt;45515,F395*(1+Escalations!$D$3),F395*(1+Escalations!$D$3)*(1+Escalations!$D$4)))</f>
        <v>1405</v>
      </c>
      <c r="H395" s="60">
        <f t="shared" ca="1" si="14"/>
        <v>0</v>
      </c>
    </row>
    <row r="396" spans="1:8" ht="20.100000000000001" customHeight="1" x14ac:dyDescent="0.25">
      <c r="A396" s="145"/>
      <c r="B396" s="128"/>
      <c r="C396" s="140" t="s">
        <v>689</v>
      </c>
      <c r="D396" s="104" t="s">
        <v>291</v>
      </c>
      <c r="E396" s="106">
        <f>'Cost estimate'!E406</f>
        <v>0</v>
      </c>
      <c r="F396" s="185">
        <v>1625</v>
      </c>
      <c r="G396" s="101">
        <f ca="1">IF(TODAY()&lt;45150,F396,IF(TODAY()&lt;45515,F396*(1+Escalations!$D$3),F396*(1+Escalations!$D$3)*(1+Escalations!$D$4)))</f>
        <v>1625</v>
      </c>
      <c r="H396" s="60">
        <f t="shared" ca="1" si="14"/>
        <v>0</v>
      </c>
    </row>
    <row r="397" spans="1:8" ht="20.100000000000001" customHeight="1" x14ac:dyDescent="0.25">
      <c r="A397" s="145"/>
      <c r="B397" s="128"/>
      <c r="C397" s="140" t="s">
        <v>690</v>
      </c>
      <c r="D397" s="104" t="s">
        <v>291</v>
      </c>
      <c r="E397" s="106">
        <f>'Cost estimate'!E407</f>
        <v>0</v>
      </c>
      <c r="F397" s="185">
        <v>1625</v>
      </c>
      <c r="G397" s="101">
        <f ca="1">IF(TODAY()&lt;45150,F397,IF(TODAY()&lt;45515,F397*(1+Escalations!$D$3),F397*(1+Escalations!$D$3)*(1+Escalations!$D$4)))</f>
        <v>1625</v>
      </c>
      <c r="H397" s="60">
        <f t="shared" ca="1" si="14"/>
        <v>0</v>
      </c>
    </row>
    <row r="398" spans="1:8" ht="20.100000000000001" customHeight="1" x14ac:dyDescent="0.25">
      <c r="A398" s="145"/>
      <c r="B398" s="128"/>
      <c r="C398" s="140" t="s">
        <v>691</v>
      </c>
      <c r="D398" s="104" t="s">
        <v>291</v>
      </c>
      <c r="E398" s="106">
        <f>'Cost estimate'!E408</f>
        <v>0</v>
      </c>
      <c r="F398" s="185">
        <v>2010</v>
      </c>
      <c r="G398" s="101">
        <f ca="1">IF(TODAY()&lt;45150,F398,IF(TODAY()&lt;45515,F398*(1+Escalations!$D$3),F398*(1+Escalations!$D$3)*(1+Escalations!$D$4)))</f>
        <v>2010</v>
      </c>
      <c r="H398" s="60">
        <f t="shared" ca="1" si="14"/>
        <v>0</v>
      </c>
    </row>
    <row r="399" spans="1:8" ht="20.100000000000001" customHeight="1" x14ac:dyDescent="0.25">
      <c r="A399" s="145"/>
      <c r="B399" s="128"/>
      <c r="C399" s="140" t="s">
        <v>692</v>
      </c>
      <c r="D399" s="104" t="s">
        <v>291</v>
      </c>
      <c r="E399" s="106">
        <f>'Cost estimate'!E409</f>
        <v>0</v>
      </c>
      <c r="F399" s="185">
        <v>2231</v>
      </c>
      <c r="G399" s="101">
        <f ca="1">IF(TODAY()&lt;45150,F399,IF(TODAY()&lt;45515,F399*(1+Escalations!$D$3),F399*(1+Escalations!$D$3)*(1+Escalations!$D$4)))</f>
        <v>2231</v>
      </c>
      <c r="H399" s="60">
        <f t="shared" ca="1" si="14"/>
        <v>0</v>
      </c>
    </row>
    <row r="400" spans="1:8" ht="20.100000000000001" customHeight="1" x14ac:dyDescent="0.25">
      <c r="A400" s="145"/>
      <c r="B400" s="128"/>
      <c r="C400" s="140" t="s">
        <v>693</v>
      </c>
      <c r="D400" s="104" t="s">
        <v>291</v>
      </c>
      <c r="E400" s="106">
        <f>'Cost estimate'!E410</f>
        <v>0</v>
      </c>
      <c r="F400" s="185">
        <v>2231</v>
      </c>
      <c r="G400" s="101">
        <f ca="1">IF(TODAY()&lt;45150,F400,IF(TODAY()&lt;45515,F400*(1+Escalations!$D$3),F400*(1+Escalations!$D$3)*(1+Escalations!$D$4)))</f>
        <v>2231</v>
      </c>
      <c r="H400" s="60">
        <f t="shared" ca="1" si="14"/>
        <v>0</v>
      </c>
    </row>
    <row r="401" spans="1:8" ht="6.75" customHeight="1" x14ac:dyDescent="0.25">
      <c r="A401" s="145"/>
      <c r="B401" s="128"/>
      <c r="C401" s="140"/>
      <c r="D401" s="104"/>
      <c r="E401" s="106"/>
      <c r="F401" s="185"/>
      <c r="G401" s="101"/>
      <c r="H401" s="60"/>
    </row>
    <row r="402" spans="1:8" ht="20.100000000000001" customHeight="1" x14ac:dyDescent="0.25">
      <c r="A402" s="145"/>
      <c r="B402" s="128"/>
      <c r="C402" s="140" t="s">
        <v>393</v>
      </c>
      <c r="D402" s="104"/>
      <c r="E402" s="106"/>
      <c r="F402" s="185"/>
      <c r="G402" s="101"/>
      <c r="H402" s="60"/>
    </row>
    <row r="403" spans="1:8" ht="20.100000000000001" customHeight="1" x14ac:dyDescent="0.25">
      <c r="A403" s="145"/>
      <c r="B403" s="128"/>
      <c r="C403" s="140" t="s">
        <v>394</v>
      </c>
      <c r="D403" s="104" t="s">
        <v>291</v>
      </c>
      <c r="E403" s="106">
        <f>'Cost estimate'!E414</f>
        <v>0</v>
      </c>
      <c r="F403" s="185">
        <v>1405</v>
      </c>
      <c r="G403" s="101">
        <f ca="1">IF(TODAY()&lt;45150,F403,IF(TODAY()&lt;45515,F403*(1+Escalations!$D$3),F403*(1+Escalations!$D$3)*(1+Escalations!$D$4)))</f>
        <v>1405</v>
      </c>
      <c r="H403" s="60">
        <f t="shared" ref="H403:H409" ca="1" si="15">E403*G403</f>
        <v>0</v>
      </c>
    </row>
    <row r="404" spans="1:8" ht="20.100000000000001" customHeight="1" x14ac:dyDescent="0.25">
      <c r="A404" s="145"/>
      <c r="B404" s="128"/>
      <c r="C404" s="140" t="s">
        <v>395</v>
      </c>
      <c r="D404" s="104" t="s">
        <v>291</v>
      </c>
      <c r="E404" s="106">
        <f>'Cost estimate'!E415</f>
        <v>0</v>
      </c>
      <c r="F404" s="185">
        <v>1405</v>
      </c>
      <c r="G404" s="101">
        <f ca="1">IF(TODAY()&lt;45150,F404,IF(TODAY()&lt;45515,F404*(1+Escalations!$D$3),F404*(1+Escalations!$D$3)*(1+Escalations!$D$4)))</f>
        <v>1405</v>
      </c>
      <c r="H404" s="60">
        <f t="shared" ca="1" si="15"/>
        <v>0</v>
      </c>
    </row>
    <row r="405" spans="1:8" ht="20.100000000000001" customHeight="1" x14ac:dyDescent="0.25">
      <c r="A405" s="145"/>
      <c r="B405" s="128"/>
      <c r="C405" s="140" t="s">
        <v>396</v>
      </c>
      <c r="D405" s="104" t="s">
        <v>291</v>
      </c>
      <c r="E405" s="106">
        <f>'Cost estimate'!E416</f>
        <v>0</v>
      </c>
      <c r="F405" s="185">
        <v>1625</v>
      </c>
      <c r="G405" s="101">
        <f ca="1">IF(TODAY()&lt;45150,F405,IF(TODAY()&lt;45515,F405*(1+Escalations!$D$3),F405*(1+Escalations!$D$3)*(1+Escalations!$D$4)))</f>
        <v>1625</v>
      </c>
      <c r="H405" s="60">
        <f t="shared" ca="1" si="15"/>
        <v>0</v>
      </c>
    </row>
    <row r="406" spans="1:8" ht="20.100000000000001" customHeight="1" x14ac:dyDescent="0.25">
      <c r="A406" s="145"/>
      <c r="B406" s="128"/>
      <c r="C406" s="140" t="s">
        <v>397</v>
      </c>
      <c r="D406" s="104" t="s">
        <v>291</v>
      </c>
      <c r="E406" s="106">
        <f>'Cost estimate'!E417</f>
        <v>0</v>
      </c>
      <c r="F406" s="185">
        <v>1625</v>
      </c>
      <c r="G406" s="101">
        <f ca="1">IF(TODAY()&lt;45150,F406,IF(TODAY()&lt;45515,F406*(1+Escalations!$D$3),F406*(1+Escalations!$D$3)*(1+Escalations!$D$4)))</f>
        <v>1625</v>
      </c>
      <c r="H406" s="60">
        <f t="shared" ca="1" si="15"/>
        <v>0</v>
      </c>
    </row>
    <row r="407" spans="1:8" ht="20.100000000000001" customHeight="1" x14ac:dyDescent="0.25">
      <c r="A407" s="145"/>
      <c r="B407" s="128"/>
      <c r="C407" s="140" t="s">
        <v>398</v>
      </c>
      <c r="D407" s="104" t="s">
        <v>291</v>
      </c>
      <c r="E407" s="106">
        <f>'Cost estimate'!E418</f>
        <v>0</v>
      </c>
      <c r="F407" s="185">
        <v>2010</v>
      </c>
      <c r="G407" s="101">
        <f ca="1">IF(TODAY()&lt;45150,F407,IF(TODAY()&lt;45515,F407*(1+Escalations!$D$3),F407*(1+Escalations!$D$3)*(1+Escalations!$D$4)))</f>
        <v>2010</v>
      </c>
      <c r="H407" s="60">
        <f t="shared" ca="1" si="15"/>
        <v>0</v>
      </c>
    </row>
    <row r="408" spans="1:8" ht="20.100000000000001" customHeight="1" x14ac:dyDescent="0.25">
      <c r="A408" s="145"/>
      <c r="B408" s="128"/>
      <c r="C408" s="140" t="s">
        <v>399</v>
      </c>
      <c r="D408" s="104" t="s">
        <v>291</v>
      </c>
      <c r="E408" s="106">
        <f>'Cost estimate'!E419</f>
        <v>0</v>
      </c>
      <c r="F408" s="185">
        <v>2231</v>
      </c>
      <c r="G408" s="101">
        <f ca="1">IF(TODAY()&lt;45150,F408,IF(TODAY()&lt;45515,F408*(1+Escalations!$D$3),F408*(1+Escalations!$D$3)*(1+Escalations!$D$4)))</f>
        <v>2231</v>
      </c>
      <c r="H408" s="60">
        <f t="shared" ca="1" si="15"/>
        <v>0</v>
      </c>
    </row>
    <row r="409" spans="1:8" ht="20.100000000000001" customHeight="1" x14ac:dyDescent="0.25">
      <c r="A409" s="145"/>
      <c r="B409" s="128"/>
      <c r="C409" s="140" t="s">
        <v>400</v>
      </c>
      <c r="D409" s="104" t="s">
        <v>291</v>
      </c>
      <c r="E409" s="106">
        <f>'Cost estimate'!E420</f>
        <v>0</v>
      </c>
      <c r="F409" s="185">
        <v>2231</v>
      </c>
      <c r="G409" s="101">
        <f ca="1">IF(TODAY()&lt;45150,F409,IF(TODAY()&lt;45515,F409*(1+Escalations!$D$3),F409*(1+Escalations!$D$3)*(1+Escalations!$D$4)))</f>
        <v>2231</v>
      </c>
      <c r="H409" s="60">
        <f t="shared" ca="1" si="15"/>
        <v>0</v>
      </c>
    </row>
    <row r="410" spans="1:8" s="37" customFormat="1" ht="19.95" customHeight="1" x14ac:dyDescent="0.25">
      <c r="A410" s="359" t="s">
        <v>711</v>
      </c>
      <c r="B410" s="86"/>
      <c r="C410" s="86"/>
      <c r="D410" s="86"/>
      <c r="E410" s="73"/>
      <c r="F410" s="392"/>
      <c r="G410" s="77"/>
      <c r="H410" s="78">
        <f ca="1">SUM(H370:H409)</f>
        <v>0</v>
      </c>
    </row>
    <row r="411" spans="1:8" s="37" customFormat="1" ht="22.2" customHeight="1" x14ac:dyDescent="0.25">
      <c r="A411" s="359" t="s">
        <v>712</v>
      </c>
      <c r="B411" s="86"/>
      <c r="C411" s="86"/>
      <c r="D411" s="86"/>
      <c r="E411" s="73"/>
      <c r="F411" s="392"/>
      <c r="G411" s="77"/>
      <c r="H411" s="78">
        <f ca="1">H410</f>
        <v>0</v>
      </c>
    </row>
    <row r="412" spans="1:8" ht="36" customHeight="1" x14ac:dyDescent="0.25">
      <c r="A412" s="145" t="s">
        <v>401</v>
      </c>
      <c r="B412" s="128"/>
      <c r="C412" s="146" t="s">
        <v>402</v>
      </c>
      <c r="D412" s="104"/>
      <c r="E412" s="106"/>
      <c r="F412" s="185"/>
      <c r="G412" s="101"/>
      <c r="H412" s="60"/>
    </row>
    <row r="413" spans="1:8" ht="9.75" customHeight="1" x14ac:dyDescent="0.25">
      <c r="A413" s="145"/>
      <c r="B413" s="128"/>
      <c r="C413" s="131" t="s">
        <v>308</v>
      </c>
      <c r="D413" s="104"/>
      <c r="E413" s="106"/>
      <c r="F413" s="185"/>
      <c r="G413" s="101"/>
      <c r="H413" s="60"/>
    </row>
    <row r="414" spans="1:8" ht="51" customHeight="1" x14ac:dyDescent="0.25">
      <c r="A414" s="145" t="s">
        <v>403</v>
      </c>
      <c r="B414" s="128"/>
      <c r="C414" s="131" t="s">
        <v>404</v>
      </c>
      <c r="D414" s="104"/>
      <c r="E414" s="106"/>
      <c r="F414" s="185"/>
      <c r="G414" s="101"/>
      <c r="H414" s="60"/>
    </row>
    <row r="415" spans="1:8" ht="20.100000000000001" customHeight="1" x14ac:dyDescent="0.25">
      <c r="A415" s="145"/>
      <c r="B415" s="128"/>
      <c r="C415" s="146" t="s">
        <v>405</v>
      </c>
      <c r="D415" s="141"/>
      <c r="E415" s="57"/>
      <c r="F415" s="185"/>
      <c r="G415" s="101"/>
      <c r="H415" s="60"/>
    </row>
    <row r="416" spans="1:8" ht="20.100000000000001" customHeight="1" x14ac:dyDescent="0.25">
      <c r="A416" s="145"/>
      <c r="B416" s="128"/>
      <c r="C416" s="140" t="s">
        <v>665</v>
      </c>
      <c r="D416" s="141" t="s">
        <v>291</v>
      </c>
      <c r="E416" s="57">
        <f>'Cost estimate'!E478</f>
        <v>0</v>
      </c>
      <c r="F416" s="185">
        <v>2012</v>
      </c>
      <c r="G416" s="101">
        <f ca="1">IF(TODAY()&lt;45150,F416,IF(TODAY()&lt;45515,F416*(1+Escalations!$D$3),F416*(1+Escalations!$D$3)*(1+Escalations!$D$4)))</f>
        <v>2012</v>
      </c>
      <c r="H416" s="60">
        <f ca="1">E416*G416</f>
        <v>0</v>
      </c>
    </row>
    <row r="417" spans="1:8" ht="20.100000000000001" customHeight="1" x14ac:dyDescent="0.25">
      <c r="A417" s="145"/>
      <c r="B417" s="128"/>
      <c r="C417" s="140" t="s">
        <v>386</v>
      </c>
      <c r="D417" s="141" t="s">
        <v>291</v>
      </c>
      <c r="E417" s="57">
        <f>'Cost estimate'!E479</f>
        <v>0</v>
      </c>
      <c r="F417" s="185">
        <v>2012</v>
      </c>
      <c r="G417" s="101">
        <f ca="1">IF(TODAY()&lt;45150,F417,IF(TODAY()&lt;45515,F417*(1+Escalations!$D$3),F417*(1+Escalations!$D$3)*(1+Escalations!$D$4)))</f>
        <v>2012</v>
      </c>
      <c r="H417" s="60">
        <f ca="1">E417*G417</f>
        <v>0</v>
      </c>
    </row>
    <row r="418" spans="1:8" ht="20.100000000000001" customHeight="1" x14ac:dyDescent="0.25">
      <c r="A418" s="145"/>
      <c r="B418" s="128"/>
      <c r="C418" s="140" t="s">
        <v>387</v>
      </c>
      <c r="D418" s="141" t="s">
        <v>291</v>
      </c>
      <c r="E418" s="57">
        <f>'Cost estimate'!E480</f>
        <v>0</v>
      </c>
      <c r="F418" s="185">
        <v>2012</v>
      </c>
      <c r="G418" s="101">
        <f ca="1">IF(TODAY()&lt;45150,F418,IF(TODAY()&lt;45515,F418*(1+Escalations!$D$3),F418*(1+Escalations!$D$3)*(1+Escalations!$D$4)))</f>
        <v>2012</v>
      </c>
      <c r="H418" s="60">
        <f ca="1">E418*G418</f>
        <v>0</v>
      </c>
    </row>
    <row r="419" spans="1:8" ht="20.100000000000001" customHeight="1" x14ac:dyDescent="0.25">
      <c r="A419" s="145"/>
      <c r="B419" s="128"/>
      <c r="C419" s="140" t="s">
        <v>388</v>
      </c>
      <c r="D419" s="141" t="s">
        <v>291</v>
      </c>
      <c r="E419" s="57">
        <f>'Cost estimate'!E481</f>
        <v>0</v>
      </c>
      <c r="F419" s="185">
        <v>2012</v>
      </c>
      <c r="G419" s="101">
        <f ca="1">IF(TODAY()&lt;45150,F419,IF(TODAY()&lt;45515,F419*(1+Escalations!$D$3),F419*(1+Escalations!$D$3)*(1+Escalations!$D$4)))</f>
        <v>2012</v>
      </c>
      <c r="H419" s="60">
        <f ca="1">E419*G419</f>
        <v>0</v>
      </c>
    </row>
    <row r="420" spans="1:8" ht="20.100000000000001" customHeight="1" x14ac:dyDescent="0.25">
      <c r="A420" s="145"/>
      <c r="B420" s="128"/>
      <c r="C420" s="146" t="s">
        <v>407</v>
      </c>
      <c r="D420" s="141"/>
      <c r="E420" s="57"/>
      <c r="F420" s="185"/>
      <c r="G420" s="101"/>
      <c r="H420" s="60"/>
    </row>
    <row r="421" spans="1:8" ht="20.100000000000001" customHeight="1" x14ac:dyDescent="0.25">
      <c r="A421" s="145"/>
      <c r="B421" s="128"/>
      <c r="C421" s="140" t="s">
        <v>665</v>
      </c>
      <c r="D421" s="141" t="s">
        <v>291</v>
      </c>
      <c r="E421" s="57">
        <f>'Cost estimate'!E483</f>
        <v>0</v>
      </c>
      <c r="F421" s="185">
        <v>2731</v>
      </c>
      <c r="G421" s="101">
        <f ca="1">IF(TODAY()&lt;45150,F421,IF(TODAY()&lt;45515,F421*(1+Escalations!$D$3),F421*(1+Escalations!$D$3)*(1+Escalations!$D$4)))</f>
        <v>2731</v>
      </c>
      <c r="H421" s="60">
        <f ca="1">E421*G421</f>
        <v>0</v>
      </c>
    </row>
    <row r="422" spans="1:8" ht="20.100000000000001" customHeight="1" x14ac:dyDescent="0.25">
      <c r="A422" s="145"/>
      <c r="B422" s="128"/>
      <c r="C422" s="140" t="s">
        <v>386</v>
      </c>
      <c r="D422" s="141" t="s">
        <v>291</v>
      </c>
      <c r="E422" s="57">
        <f>'Cost estimate'!E484</f>
        <v>0</v>
      </c>
      <c r="F422" s="185">
        <v>2731</v>
      </c>
      <c r="G422" s="101">
        <f ca="1">IF(TODAY()&lt;45150,F422,IF(TODAY()&lt;45515,F422*(1+Escalations!$D$3),F422*(1+Escalations!$D$3)*(1+Escalations!$D$4)))</f>
        <v>2731</v>
      </c>
      <c r="H422" s="60">
        <f ca="1">E422*G422</f>
        <v>0</v>
      </c>
    </row>
    <row r="423" spans="1:8" ht="20.100000000000001" customHeight="1" x14ac:dyDescent="0.25">
      <c r="A423" s="145"/>
      <c r="B423" s="128"/>
      <c r="C423" s="140" t="s">
        <v>387</v>
      </c>
      <c r="D423" s="141" t="s">
        <v>291</v>
      </c>
      <c r="E423" s="57">
        <f>'Cost estimate'!E485</f>
        <v>0</v>
      </c>
      <c r="F423" s="185">
        <v>2731</v>
      </c>
      <c r="G423" s="101">
        <f ca="1">IF(TODAY()&lt;45150,F423,IF(TODAY()&lt;45515,F423*(1+Escalations!$D$3),F423*(1+Escalations!$D$3)*(1+Escalations!$D$4)))</f>
        <v>2731</v>
      </c>
      <c r="H423" s="60">
        <f ca="1">E423*G423</f>
        <v>0</v>
      </c>
    </row>
    <row r="424" spans="1:8" ht="20.100000000000001" customHeight="1" x14ac:dyDescent="0.25">
      <c r="A424" s="145"/>
      <c r="B424" s="128"/>
      <c r="C424" s="140" t="s">
        <v>388</v>
      </c>
      <c r="D424" s="141" t="s">
        <v>291</v>
      </c>
      <c r="E424" s="57">
        <f>'Cost estimate'!E486</f>
        <v>0</v>
      </c>
      <c r="F424" s="185">
        <v>2731</v>
      </c>
      <c r="G424" s="101">
        <f ca="1">IF(TODAY()&lt;45150,F424,IF(TODAY()&lt;45515,F424*(1+Escalations!$D$3),F424*(1+Escalations!$D$3)*(1+Escalations!$D$4)))</f>
        <v>2731</v>
      </c>
      <c r="H424" s="60">
        <f ca="1">E424*G424</f>
        <v>0</v>
      </c>
    </row>
    <row r="425" spans="1:8" ht="20.100000000000001" customHeight="1" x14ac:dyDescent="0.25">
      <c r="A425" s="145"/>
      <c r="B425" s="128"/>
      <c r="C425" s="146" t="s">
        <v>408</v>
      </c>
      <c r="D425" s="141"/>
      <c r="E425" s="57"/>
      <c r="F425" s="185"/>
      <c r="G425" s="101"/>
      <c r="H425" s="60"/>
    </row>
    <row r="426" spans="1:8" ht="20.100000000000001" customHeight="1" x14ac:dyDescent="0.25">
      <c r="A426" s="145"/>
      <c r="B426" s="128"/>
      <c r="C426" s="140" t="s">
        <v>665</v>
      </c>
      <c r="D426" s="141" t="s">
        <v>291</v>
      </c>
      <c r="E426" s="57">
        <f>'Cost estimate'!E488</f>
        <v>0</v>
      </c>
      <c r="F426" s="185">
        <v>4010</v>
      </c>
      <c r="G426" s="101">
        <f ca="1">IF(TODAY()&lt;45150,F426,IF(TODAY()&lt;45515,F426*(1+Escalations!$D$3),F426*(1+Escalations!$D$3)*(1+Escalations!$D$4)))</f>
        <v>4010</v>
      </c>
      <c r="H426" s="60">
        <f ca="1">E426*G426</f>
        <v>0</v>
      </c>
    </row>
    <row r="427" spans="1:8" ht="20.100000000000001" customHeight="1" x14ac:dyDescent="0.25">
      <c r="A427" s="145"/>
      <c r="B427" s="128"/>
      <c r="C427" s="140" t="s">
        <v>386</v>
      </c>
      <c r="D427" s="141" t="s">
        <v>291</v>
      </c>
      <c r="E427" s="57">
        <f>'Cost estimate'!E489</f>
        <v>0</v>
      </c>
      <c r="F427" s="185">
        <v>4010</v>
      </c>
      <c r="G427" s="101">
        <f ca="1">IF(TODAY()&lt;45150,F427,IF(TODAY()&lt;45515,F427*(1+Escalations!$D$3),F427*(1+Escalations!$D$3)*(1+Escalations!$D$4)))</f>
        <v>4010</v>
      </c>
      <c r="H427" s="60">
        <f ca="1">E427*G427</f>
        <v>0</v>
      </c>
    </row>
    <row r="428" spans="1:8" ht="20.100000000000001" customHeight="1" x14ac:dyDescent="0.25">
      <c r="A428" s="145"/>
      <c r="B428" s="128"/>
      <c r="C428" s="140" t="s">
        <v>387</v>
      </c>
      <c r="D428" s="141" t="s">
        <v>291</v>
      </c>
      <c r="E428" s="57">
        <f>'Cost estimate'!E490</f>
        <v>0</v>
      </c>
      <c r="F428" s="185">
        <v>4010</v>
      </c>
      <c r="G428" s="101">
        <f ca="1">IF(TODAY()&lt;45150,F428,IF(TODAY()&lt;45515,F428*(1+Escalations!$D$3),F428*(1+Escalations!$D$3)*(1+Escalations!$D$4)))</f>
        <v>4010</v>
      </c>
      <c r="H428" s="60">
        <f ca="1">E428*G428</f>
        <v>0</v>
      </c>
    </row>
    <row r="429" spans="1:8" ht="20.100000000000001" customHeight="1" x14ac:dyDescent="0.25">
      <c r="A429" s="145"/>
      <c r="B429" s="128"/>
      <c r="C429" s="140" t="s">
        <v>388</v>
      </c>
      <c r="D429" s="141" t="s">
        <v>291</v>
      </c>
      <c r="E429" s="57">
        <f>'Cost estimate'!E491</f>
        <v>0</v>
      </c>
      <c r="F429" s="185">
        <v>4010</v>
      </c>
      <c r="G429" s="101">
        <f ca="1">IF(TODAY()&lt;45150,F429,IF(TODAY()&lt;45515,F429*(1+Escalations!$D$3),F429*(1+Escalations!$D$3)*(1+Escalations!$D$4)))</f>
        <v>4010</v>
      </c>
      <c r="H429" s="60">
        <f ca="1">E429*G429</f>
        <v>0</v>
      </c>
    </row>
    <row r="430" spans="1:8" ht="20.100000000000001" customHeight="1" x14ac:dyDescent="0.25">
      <c r="A430" s="145"/>
      <c r="B430" s="128"/>
      <c r="C430" s="146" t="s">
        <v>409</v>
      </c>
      <c r="D430" s="141"/>
      <c r="E430" s="57"/>
      <c r="F430" s="185"/>
      <c r="G430" s="101"/>
      <c r="H430" s="60"/>
    </row>
    <row r="431" spans="1:8" ht="20.100000000000001" customHeight="1" x14ac:dyDescent="0.25">
      <c r="A431" s="145"/>
      <c r="B431" s="128"/>
      <c r="C431" s="140" t="s">
        <v>665</v>
      </c>
      <c r="D431" s="141" t="s">
        <v>291</v>
      </c>
      <c r="E431" s="57">
        <f>'Cost estimate'!E493</f>
        <v>0</v>
      </c>
      <c r="F431" s="185">
        <v>5321</v>
      </c>
      <c r="G431" s="101">
        <f ca="1">IF(TODAY()&lt;45150,F431,IF(TODAY()&lt;45515,F431*(1+Escalations!$D$3),F431*(1+Escalations!$D$3)*(1+Escalations!$D$4)))</f>
        <v>5321</v>
      </c>
      <c r="H431" s="60">
        <f ca="1">E431*G431</f>
        <v>0</v>
      </c>
    </row>
    <row r="432" spans="1:8" ht="20.100000000000001" customHeight="1" x14ac:dyDescent="0.25">
      <c r="A432" s="145"/>
      <c r="B432" s="128"/>
      <c r="C432" s="140" t="s">
        <v>386</v>
      </c>
      <c r="D432" s="141" t="s">
        <v>291</v>
      </c>
      <c r="E432" s="57">
        <f>'Cost estimate'!E494</f>
        <v>0</v>
      </c>
      <c r="F432" s="185">
        <v>5321</v>
      </c>
      <c r="G432" s="101">
        <f ca="1">IF(TODAY()&lt;45150,F432,IF(TODAY()&lt;45515,F432*(1+Escalations!$D$3),F432*(1+Escalations!$D$3)*(1+Escalations!$D$4)))</f>
        <v>5321</v>
      </c>
      <c r="H432" s="60">
        <f ca="1">E432*G432</f>
        <v>0</v>
      </c>
    </row>
    <row r="433" spans="1:8" ht="20.100000000000001" customHeight="1" x14ac:dyDescent="0.25">
      <c r="A433" s="145"/>
      <c r="B433" s="128"/>
      <c r="C433" s="140" t="s">
        <v>387</v>
      </c>
      <c r="D433" s="141" t="s">
        <v>291</v>
      </c>
      <c r="E433" s="57">
        <f>'Cost estimate'!E495</f>
        <v>0</v>
      </c>
      <c r="F433" s="185">
        <v>5321</v>
      </c>
      <c r="G433" s="101">
        <f ca="1">IF(TODAY()&lt;45150,F433,IF(TODAY()&lt;45515,F433*(1+Escalations!$D$3),F433*(1+Escalations!$D$3)*(1+Escalations!$D$4)))</f>
        <v>5321</v>
      </c>
      <c r="H433" s="60">
        <f ca="1">E433*G433</f>
        <v>0</v>
      </c>
    </row>
    <row r="434" spans="1:8" ht="20.100000000000001" customHeight="1" x14ac:dyDescent="0.25">
      <c r="A434" s="145"/>
      <c r="B434" s="128"/>
      <c r="C434" s="140" t="s">
        <v>388</v>
      </c>
      <c r="D434" s="141" t="s">
        <v>291</v>
      </c>
      <c r="E434" s="57">
        <f>'Cost estimate'!E496</f>
        <v>0</v>
      </c>
      <c r="F434" s="185">
        <v>5321</v>
      </c>
      <c r="G434" s="101">
        <f ca="1">IF(TODAY()&lt;45150,F434,IF(TODAY()&lt;45515,F434*(1+Escalations!$D$3),F434*(1+Escalations!$D$3)*(1+Escalations!$D$4)))</f>
        <v>5321</v>
      </c>
      <c r="H434" s="60">
        <f ca="1">E434*G434</f>
        <v>0</v>
      </c>
    </row>
    <row r="435" spans="1:8" ht="20.100000000000001" customHeight="1" x14ac:dyDescent="0.25">
      <c r="A435" s="145"/>
      <c r="B435" s="128"/>
      <c r="C435" s="146" t="s">
        <v>410</v>
      </c>
      <c r="D435" s="141"/>
      <c r="E435" s="57"/>
      <c r="F435" s="185"/>
      <c r="G435" s="101"/>
      <c r="H435" s="60"/>
    </row>
    <row r="436" spans="1:8" ht="20.100000000000001" customHeight="1" x14ac:dyDescent="0.25">
      <c r="A436" s="145"/>
      <c r="B436" s="128"/>
      <c r="C436" s="140" t="s">
        <v>665</v>
      </c>
      <c r="D436" s="141" t="s">
        <v>291</v>
      </c>
      <c r="E436" s="57">
        <f>'Cost estimate'!E498</f>
        <v>0</v>
      </c>
      <c r="F436" s="185">
        <v>5765</v>
      </c>
      <c r="G436" s="101">
        <f ca="1">IF(TODAY()&lt;45150,F436,IF(TODAY()&lt;45515,F436*(1+Escalations!$D$3),F436*(1+Escalations!$D$3)*(1+Escalations!$D$4)))</f>
        <v>5765</v>
      </c>
      <c r="H436" s="60">
        <f ca="1">E436*G436</f>
        <v>0</v>
      </c>
    </row>
    <row r="437" spans="1:8" ht="20.100000000000001" customHeight="1" x14ac:dyDescent="0.25">
      <c r="A437" s="145"/>
      <c r="B437" s="128"/>
      <c r="C437" s="140" t="s">
        <v>386</v>
      </c>
      <c r="D437" s="141" t="s">
        <v>291</v>
      </c>
      <c r="E437" s="57">
        <f>'Cost estimate'!E499</f>
        <v>0</v>
      </c>
      <c r="F437" s="185">
        <v>5765</v>
      </c>
      <c r="G437" s="101">
        <f ca="1">IF(TODAY()&lt;45150,F437,IF(TODAY()&lt;45515,F437*(1+Escalations!$D$3),F437*(1+Escalations!$D$3)*(1+Escalations!$D$4)))</f>
        <v>5765</v>
      </c>
      <c r="H437" s="60">
        <f ca="1">E437*G437</f>
        <v>0</v>
      </c>
    </row>
    <row r="438" spans="1:8" ht="20.100000000000001" customHeight="1" x14ac:dyDescent="0.25">
      <c r="A438" s="145"/>
      <c r="B438" s="128"/>
      <c r="C438" s="140" t="s">
        <v>387</v>
      </c>
      <c r="D438" s="141" t="s">
        <v>291</v>
      </c>
      <c r="E438" s="57">
        <f>'Cost estimate'!E500</f>
        <v>0</v>
      </c>
      <c r="F438" s="185">
        <v>5765</v>
      </c>
      <c r="G438" s="101">
        <f ca="1">IF(TODAY()&lt;45150,F438,IF(TODAY()&lt;45515,F438*(1+Escalations!$D$3),F438*(1+Escalations!$D$3)*(1+Escalations!$D$4)))</f>
        <v>5765</v>
      </c>
      <c r="H438" s="60">
        <f ca="1">E438*G438</f>
        <v>0</v>
      </c>
    </row>
    <row r="439" spans="1:8" ht="20.100000000000001" customHeight="1" x14ac:dyDescent="0.25">
      <c r="A439" s="145"/>
      <c r="B439" s="128"/>
      <c r="C439" s="140" t="s">
        <v>388</v>
      </c>
      <c r="D439" s="141" t="s">
        <v>291</v>
      </c>
      <c r="E439" s="57">
        <f>'Cost estimate'!E501</f>
        <v>0</v>
      </c>
      <c r="F439" s="185">
        <v>5765</v>
      </c>
      <c r="G439" s="101">
        <f ca="1">IF(TODAY()&lt;45150,F439,IF(TODAY()&lt;45515,F439*(1+Escalations!$D$3),F439*(1+Escalations!$D$3)*(1+Escalations!$D$4)))</f>
        <v>5765</v>
      </c>
      <c r="H439" s="60">
        <f ca="1">E439*G439</f>
        <v>0</v>
      </c>
    </row>
    <row r="440" spans="1:8" ht="115.5" customHeight="1" x14ac:dyDescent="0.25">
      <c r="A440" s="145" t="s">
        <v>411</v>
      </c>
      <c r="B440" s="147" t="s">
        <v>412</v>
      </c>
      <c r="C440" s="148" t="s">
        <v>413</v>
      </c>
      <c r="D440" s="149"/>
      <c r="E440" s="227"/>
      <c r="F440" s="185"/>
      <c r="G440" s="101"/>
      <c r="H440" s="60"/>
    </row>
    <row r="441" spans="1:8" ht="20.100000000000001" customHeight="1" x14ac:dyDescent="0.25">
      <c r="A441" s="145"/>
      <c r="B441" s="81"/>
      <c r="C441" s="140" t="s">
        <v>414</v>
      </c>
      <c r="D441" s="141" t="s">
        <v>291</v>
      </c>
      <c r="E441" s="57">
        <f>'Cost estimate'!E503</f>
        <v>0</v>
      </c>
      <c r="F441" s="185">
        <v>35214</v>
      </c>
      <c r="G441" s="101">
        <f ca="1">IF(TODAY()&lt;45150,F441,IF(TODAY()&lt;45515,F441*(1+Escalations!$D$3),F441*(1+Escalations!$D$3)*(1+Escalations!$D$4)))</f>
        <v>35214</v>
      </c>
      <c r="H441" s="60">
        <f ca="1">E441*G441</f>
        <v>0</v>
      </c>
    </row>
    <row r="442" spans="1:8" ht="20.100000000000001" customHeight="1" x14ac:dyDescent="0.25">
      <c r="A442" s="145"/>
      <c r="B442" s="81"/>
      <c r="C442" s="140" t="s">
        <v>415</v>
      </c>
      <c r="D442" s="141" t="s">
        <v>291</v>
      </c>
      <c r="E442" s="57">
        <f>'Cost estimate'!E504</f>
        <v>0</v>
      </c>
      <c r="F442" s="185">
        <v>45631</v>
      </c>
      <c r="G442" s="101">
        <f ca="1">IF(TODAY()&lt;45150,F442,IF(TODAY()&lt;45515,F442*(1+Escalations!$D$3),F442*(1+Escalations!$D$3)*(1+Escalations!$D$4)))</f>
        <v>45631</v>
      </c>
      <c r="H442" s="60">
        <f ca="1">E442*G442</f>
        <v>0</v>
      </c>
    </row>
    <row r="443" spans="1:8" ht="20.100000000000001" customHeight="1" x14ac:dyDescent="0.25">
      <c r="A443" s="145"/>
      <c r="B443" s="81"/>
      <c r="C443" s="140" t="s">
        <v>416</v>
      </c>
      <c r="D443" s="141" t="s">
        <v>291</v>
      </c>
      <c r="E443" s="57">
        <f>'Cost estimate'!E505</f>
        <v>9</v>
      </c>
      <c r="F443" s="185">
        <v>105213</v>
      </c>
      <c r="G443" s="101">
        <f ca="1">IF(TODAY()&lt;45150,F443,IF(TODAY()&lt;45515,F443*(1+Escalations!$D$3),F443*(1+Escalations!$D$3)*(1+Escalations!$D$4)))</f>
        <v>105213</v>
      </c>
      <c r="H443" s="60">
        <f ca="1">E443*G443</f>
        <v>946917</v>
      </c>
    </row>
    <row r="444" spans="1:8" ht="20.100000000000001" customHeight="1" x14ac:dyDescent="0.25">
      <c r="A444" s="145"/>
      <c r="B444" s="81"/>
      <c r="C444" s="140" t="s">
        <v>417</v>
      </c>
      <c r="D444" s="141" t="s">
        <v>291</v>
      </c>
      <c r="E444" s="57">
        <f>'Cost estimate'!E506</f>
        <v>0</v>
      </c>
      <c r="F444" s="185">
        <v>145321</v>
      </c>
      <c r="G444" s="101">
        <f ca="1">IF(TODAY()&lt;45150,F444,IF(TODAY()&lt;45515,F444*(1+Escalations!$D$3),F444*(1+Escalations!$D$3)*(1+Escalations!$D$4)))</f>
        <v>145321</v>
      </c>
      <c r="H444" s="60">
        <f ca="1">E444*G444</f>
        <v>0</v>
      </c>
    </row>
    <row r="445" spans="1:8" ht="20.100000000000001" customHeight="1" x14ac:dyDescent="0.25">
      <c r="A445" s="145"/>
      <c r="B445" s="81"/>
      <c r="C445" s="140" t="s">
        <v>418</v>
      </c>
      <c r="D445" s="141" t="s">
        <v>291</v>
      </c>
      <c r="E445" s="57">
        <f>'Cost estimate'!E507</f>
        <v>0</v>
      </c>
      <c r="F445" s="185">
        <v>175332</v>
      </c>
      <c r="G445" s="101">
        <f ca="1">IF(TODAY()&lt;45150,F445,IF(TODAY()&lt;45515,F445*(1+Escalations!$D$3),F445*(1+Escalations!$D$3)*(1+Escalations!$D$4)))</f>
        <v>175332</v>
      </c>
      <c r="H445" s="60">
        <f ca="1">E445*G445</f>
        <v>0</v>
      </c>
    </row>
    <row r="446" spans="1:8" ht="20.100000000000001" customHeight="1" x14ac:dyDescent="0.25">
      <c r="A446" s="145"/>
      <c r="B446" s="128"/>
      <c r="C446" s="131"/>
      <c r="D446" s="104"/>
      <c r="E446" s="176"/>
      <c r="F446" s="185"/>
      <c r="G446" s="101"/>
      <c r="H446" s="60"/>
    </row>
    <row r="447" spans="1:8" s="37" customFormat="1" ht="19.95" customHeight="1" x14ac:dyDescent="0.25">
      <c r="A447" s="359" t="s">
        <v>711</v>
      </c>
      <c r="B447" s="86"/>
      <c r="C447" s="86"/>
      <c r="D447" s="86"/>
      <c r="E447" s="73"/>
      <c r="F447" s="392"/>
      <c r="G447" s="77"/>
      <c r="H447" s="78">
        <f ca="1">SUM(H411:H446)</f>
        <v>946917</v>
      </c>
    </row>
    <row r="448" spans="1:8" s="37" customFormat="1" ht="22.2" customHeight="1" x14ac:dyDescent="0.25">
      <c r="A448" s="359" t="s">
        <v>712</v>
      </c>
      <c r="B448" s="86"/>
      <c r="C448" s="86"/>
      <c r="D448" s="86"/>
      <c r="E448" s="73"/>
      <c r="F448" s="392"/>
      <c r="G448" s="77"/>
      <c r="H448" s="78">
        <f ca="1">H447</f>
        <v>946917</v>
      </c>
    </row>
    <row r="449" spans="1:8" s="11" customFormat="1" ht="90.75" customHeight="1" x14ac:dyDescent="0.3">
      <c r="A449" s="397" t="s">
        <v>419</v>
      </c>
      <c r="B449" s="104"/>
      <c r="C449" s="146" t="s">
        <v>420</v>
      </c>
      <c r="D449" s="81"/>
      <c r="E449" s="57"/>
      <c r="F449" s="185"/>
      <c r="G449" s="101"/>
      <c r="H449" s="60"/>
    </row>
    <row r="450" spans="1:8" ht="13.5" customHeight="1" x14ac:dyDescent="0.25">
      <c r="A450" s="145" t="s">
        <v>421</v>
      </c>
      <c r="B450" s="128"/>
      <c r="C450" s="122" t="s">
        <v>422</v>
      </c>
      <c r="D450" s="104"/>
      <c r="E450" s="119"/>
      <c r="F450" s="185"/>
      <c r="G450" s="101"/>
      <c r="H450" s="60"/>
    </row>
    <row r="451" spans="1:8" ht="13.5" customHeight="1" x14ac:dyDescent="0.25">
      <c r="A451" s="145"/>
      <c r="B451" s="128"/>
      <c r="C451" s="122"/>
      <c r="D451" s="104"/>
      <c r="E451" s="119"/>
      <c r="F451" s="185"/>
      <c r="G451" s="101"/>
      <c r="H451" s="60"/>
    </row>
    <row r="452" spans="1:8" ht="20.100000000000001" customHeight="1" x14ac:dyDescent="0.25">
      <c r="A452" s="145"/>
      <c r="B452" s="128"/>
      <c r="C452" s="117" t="s">
        <v>316</v>
      </c>
      <c r="D452" s="104" t="s">
        <v>190</v>
      </c>
      <c r="E452" s="106">
        <f>'Cost estimate'!E512</f>
        <v>0</v>
      </c>
      <c r="F452" s="185">
        <v>1020</v>
      </c>
      <c r="G452" s="101">
        <f ca="1">IF(TODAY()&lt;45150,F452,IF(TODAY()&lt;45515,F452*(1+Escalations!$D$3),F452*(1+Escalations!$D$3)*(1+Escalations!$D$4)))</f>
        <v>1020</v>
      </c>
      <c r="H452" s="60">
        <f t="shared" ref="H452:H466" ca="1" si="16">E452*G452</f>
        <v>0</v>
      </c>
    </row>
    <row r="453" spans="1:8" ht="20.100000000000001" customHeight="1" x14ac:dyDescent="0.25">
      <c r="A453" s="145"/>
      <c r="B453" s="128"/>
      <c r="C453" s="117" t="s">
        <v>317</v>
      </c>
      <c r="D453" s="104" t="s">
        <v>190</v>
      </c>
      <c r="E453" s="106">
        <f>'Cost estimate'!E513</f>
        <v>0</v>
      </c>
      <c r="F453" s="185">
        <v>1452</v>
      </c>
      <c r="G453" s="101">
        <f ca="1">IF(TODAY()&lt;45150,F453,IF(TODAY()&lt;45515,F453*(1+Escalations!$D$3),F453*(1+Escalations!$D$3)*(1+Escalations!$D$4)))</f>
        <v>1452</v>
      </c>
      <c r="H453" s="60">
        <f t="shared" ca="1" si="16"/>
        <v>0</v>
      </c>
    </row>
    <row r="454" spans="1:8" ht="20.100000000000001" customHeight="1" x14ac:dyDescent="0.25">
      <c r="A454" s="145"/>
      <c r="B454" s="128"/>
      <c r="C454" s="117" t="s">
        <v>318</v>
      </c>
      <c r="D454" s="104" t="s">
        <v>190</v>
      </c>
      <c r="E454" s="106">
        <f>'Cost estimate'!E514</f>
        <v>0</v>
      </c>
      <c r="F454" s="185">
        <v>1823</v>
      </c>
      <c r="G454" s="101">
        <f ca="1">IF(TODAY()&lt;45150,F454,IF(TODAY()&lt;45515,F454*(1+Escalations!$D$3),F454*(1+Escalations!$D$3)*(1+Escalations!$D$4)))</f>
        <v>1823</v>
      </c>
      <c r="H454" s="60">
        <f t="shared" ca="1" si="16"/>
        <v>0</v>
      </c>
    </row>
    <row r="455" spans="1:8" ht="20.100000000000001" customHeight="1" x14ac:dyDescent="0.25">
      <c r="A455" s="145"/>
      <c r="B455" s="128"/>
      <c r="C455" s="117" t="s">
        <v>319</v>
      </c>
      <c r="D455" s="104" t="s">
        <v>190</v>
      </c>
      <c r="E455" s="106">
        <f>'Cost estimate'!E515</f>
        <v>0</v>
      </c>
      <c r="F455" s="185">
        <v>3021</v>
      </c>
      <c r="G455" s="101">
        <f ca="1">IF(TODAY()&lt;45150,F455,IF(TODAY()&lt;45515,F455*(1+Escalations!$D$3),F455*(1+Escalations!$D$3)*(1+Escalations!$D$4)))</f>
        <v>3021</v>
      </c>
      <c r="H455" s="60">
        <f t="shared" ca="1" si="16"/>
        <v>0</v>
      </c>
    </row>
    <row r="456" spans="1:8" ht="20.100000000000001" customHeight="1" x14ac:dyDescent="0.25">
      <c r="A456" s="145"/>
      <c r="B456" s="128"/>
      <c r="C456" s="117" t="s">
        <v>320</v>
      </c>
      <c r="D456" s="104" t="s">
        <v>190</v>
      </c>
      <c r="E456" s="106">
        <f>'Cost estimate'!E516</f>
        <v>0</v>
      </c>
      <c r="F456" s="185">
        <v>4652</v>
      </c>
      <c r="G456" s="101">
        <f ca="1">IF(TODAY()&lt;45150,F456,IF(TODAY()&lt;45515,F456*(1+Escalations!$D$3),F456*(1+Escalations!$D$3)*(1+Escalations!$D$4)))</f>
        <v>4652</v>
      </c>
      <c r="H456" s="60">
        <f t="shared" ca="1" si="16"/>
        <v>0</v>
      </c>
    </row>
    <row r="457" spans="1:8" ht="20.100000000000001" customHeight="1" x14ac:dyDescent="0.25">
      <c r="A457" s="145"/>
      <c r="B457" s="128"/>
      <c r="C457" s="117" t="s">
        <v>321</v>
      </c>
      <c r="D457" s="104" t="s">
        <v>190</v>
      </c>
      <c r="E457" s="106">
        <f>'Cost estimate'!E517</f>
        <v>0</v>
      </c>
      <c r="F457" s="185">
        <v>5895</v>
      </c>
      <c r="G457" s="101">
        <f ca="1">IF(TODAY()&lt;45150,F457,IF(TODAY()&lt;45515,F457*(1+Escalations!$D$3),F457*(1+Escalations!$D$3)*(1+Escalations!$D$4)))</f>
        <v>5895</v>
      </c>
      <c r="H457" s="60">
        <f t="shared" ca="1" si="16"/>
        <v>0</v>
      </c>
    </row>
    <row r="458" spans="1:8" ht="20.100000000000001" customHeight="1" x14ac:dyDescent="0.25">
      <c r="A458" s="145"/>
      <c r="B458" s="128"/>
      <c r="C458" s="117" t="s">
        <v>322</v>
      </c>
      <c r="D458" s="104" t="s">
        <v>190</v>
      </c>
      <c r="E458" s="106">
        <f>'Cost estimate'!E518</f>
        <v>0</v>
      </c>
      <c r="F458" s="185">
        <v>7021</v>
      </c>
      <c r="G458" s="101">
        <f ca="1">IF(TODAY()&lt;45150,F458,IF(TODAY()&lt;45515,F458*(1+Escalations!$D$3),F458*(1+Escalations!$D$3)*(1+Escalations!$D$4)))</f>
        <v>7021</v>
      </c>
      <c r="H458" s="60">
        <f t="shared" ca="1" si="16"/>
        <v>0</v>
      </c>
    </row>
    <row r="459" spans="1:8" ht="20.100000000000001" customHeight="1" x14ac:dyDescent="0.25">
      <c r="A459" s="145"/>
      <c r="B459" s="128"/>
      <c r="C459" s="117" t="s">
        <v>423</v>
      </c>
      <c r="D459" s="104" t="s">
        <v>190</v>
      </c>
      <c r="E459" s="106">
        <f>'Cost estimate'!E519</f>
        <v>0</v>
      </c>
      <c r="F459" s="185">
        <v>8031</v>
      </c>
      <c r="G459" s="101">
        <f ca="1">IF(TODAY()&lt;45150,F459,IF(TODAY()&lt;45515,F459*(1+Escalations!$D$3),F459*(1+Escalations!$D$3)*(1+Escalations!$D$4)))</f>
        <v>8031</v>
      </c>
      <c r="H459" s="60">
        <f t="shared" ca="1" si="16"/>
        <v>0</v>
      </c>
    </row>
    <row r="460" spans="1:8" ht="20.100000000000001" customHeight="1" x14ac:dyDescent="0.25">
      <c r="A460" s="145"/>
      <c r="B460" s="128"/>
      <c r="C460" s="117" t="s">
        <v>324</v>
      </c>
      <c r="D460" s="104" t="s">
        <v>190</v>
      </c>
      <c r="E460" s="106">
        <f>'Cost estimate'!E520</f>
        <v>0</v>
      </c>
      <c r="F460" s="185">
        <v>9023</v>
      </c>
      <c r="G460" s="101">
        <f ca="1">IF(TODAY()&lt;45150,F460,IF(TODAY()&lt;45515,F460*(1+Escalations!$D$3),F460*(1+Escalations!$D$3)*(1+Escalations!$D$4)))</f>
        <v>9023</v>
      </c>
      <c r="H460" s="60">
        <f t="shared" ca="1" si="16"/>
        <v>0</v>
      </c>
    </row>
    <row r="461" spans="1:8" ht="20.100000000000001" customHeight="1" x14ac:dyDescent="0.25">
      <c r="A461" s="145"/>
      <c r="B461" s="128"/>
      <c r="C461" s="117" t="s">
        <v>330</v>
      </c>
      <c r="D461" s="104" t="s">
        <v>190</v>
      </c>
      <c r="E461" s="106">
        <f>'Cost estimate'!E521</f>
        <v>0</v>
      </c>
      <c r="F461" s="185">
        <v>12531</v>
      </c>
      <c r="G461" s="101">
        <f ca="1">IF(TODAY()&lt;45150,F461,IF(TODAY()&lt;45515,F461*(1+Escalations!$D$3),F461*(1+Escalations!$D$3)*(1+Escalations!$D$4)))</f>
        <v>12531</v>
      </c>
      <c r="H461" s="60">
        <f t="shared" ca="1" si="16"/>
        <v>0</v>
      </c>
    </row>
    <row r="462" spans="1:8" ht="20.100000000000001" customHeight="1" x14ac:dyDescent="0.25">
      <c r="A462" s="145"/>
      <c r="B462" s="128"/>
      <c r="C462" s="117" t="s">
        <v>331</v>
      </c>
      <c r="D462" s="104" t="s">
        <v>190</v>
      </c>
      <c r="E462" s="106">
        <f>'Cost estimate'!E522</f>
        <v>0</v>
      </c>
      <c r="F462" s="185">
        <v>14251</v>
      </c>
      <c r="G462" s="101">
        <f ca="1">IF(TODAY()&lt;45150,F462,IF(TODAY()&lt;45515,F462*(1+Escalations!$D$3),F462*(1+Escalations!$D$3)*(1+Escalations!$D$4)))</f>
        <v>14251</v>
      </c>
      <c r="H462" s="60">
        <f t="shared" ca="1" si="16"/>
        <v>0</v>
      </c>
    </row>
    <row r="463" spans="1:8" ht="20.100000000000001" customHeight="1" x14ac:dyDescent="0.25">
      <c r="A463" s="145"/>
      <c r="B463" s="128"/>
      <c r="C463" s="117" t="s">
        <v>332</v>
      </c>
      <c r="D463" s="104" t="s">
        <v>190</v>
      </c>
      <c r="E463" s="106">
        <f>'Cost estimate'!E523</f>
        <v>0</v>
      </c>
      <c r="F463" s="185">
        <v>14832</v>
      </c>
      <c r="G463" s="101">
        <f ca="1">IF(TODAY()&lt;45150,F463,IF(TODAY()&lt;45515,F463*(1+Escalations!$D$3),F463*(1+Escalations!$D$3)*(1+Escalations!$D$4)))</f>
        <v>14832</v>
      </c>
      <c r="H463" s="60">
        <f t="shared" ca="1" si="16"/>
        <v>0</v>
      </c>
    </row>
    <row r="464" spans="1:8" ht="20.100000000000001" customHeight="1" x14ac:dyDescent="0.25">
      <c r="A464" s="145"/>
      <c r="B464" s="128"/>
      <c r="C464" s="117" t="s">
        <v>333</v>
      </c>
      <c r="D464" s="104" t="s">
        <v>190</v>
      </c>
      <c r="E464" s="106">
        <f>'Cost estimate'!E524</f>
        <v>0</v>
      </c>
      <c r="F464" s="185">
        <v>15321</v>
      </c>
      <c r="G464" s="101">
        <f ca="1">IF(TODAY()&lt;45150,F464,IF(TODAY()&lt;45515,F464*(1+Escalations!$D$3),F464*(1+Escalations!$D$3)*(1+Escalations!$D$4)))</f>
        <v>15321</v>
      </c>
      <c r="H464" s="60">
        <f t="shared" ca="1" si="16"/>
        <v>0</v>
      </c>
    </row>
    <row r="465" spans="1:8" ht="20.100000000000001" customHeight="1" x14ac:dyDescent="0.25">
      <c r="A465" s="145"/>
      <c r="B465" s="128"/>
      <c r="C465" s="117" t="s">
        <v>334</v>
      </c>
      <c r="D465" s="104" t="s">
        <v>190</v>
      </c>
      <c r="E465" s="106">
        <f>'Cost estimate'!E525</f>
        <v>0</v>
      </c>
      <c r="F465" s="185">
        <v>16721</v>
      </c>
      <c r="G465" s="101">
        <f ca="1">IF(TODAY()&lt;45150,F465,IF(TODAY()&lt;45515,F465*(1+Escalations!$D$3),F465*(1+Escalations!$D$3)*(1+Escalations!$D$4)))</f>
        <v>16721</v>
      </c>
      <c r="H465" s="60">
        <f t="shared" ca="1" si="16"/>
        <v>0</v>
      </c>
    </row>
    <row r="466" spans="1:8" x14ac:dyDescent="0.25">
      <c r="A466" s="145" t="s">
        <v>424</v>
      </c>
      <c r="B466" s="128"/>
      <c r="C466" s="117" t="s">
        <v>425</v>
      </c>
      <c r="D466" s="104" t="s">
        <v>190</v>
      </c>
      <c r="E466" s="106">
        <f>'Cost estimate'!E526</f>
        <v>50</v>
      </c>
      <c r="F466" s="185">
        <v>27821</v>
      </c>
      <c r="G466" s="101">
        <f ca="1">IF(TODAY()&lt;45150,F466,IF(TODAY()&lt;45515,F466*(1+Escalations!$D$3),F466*(1+Escalations!$D$3)*(1+Escalations!$D$4)))</f>
        <v>27821</v>
      </c>
      <c r="H466" s="60">
        <f t="shared" ca="1" si="16"/>
        <v>1391050</v>
      </c>
    </row>
    <row r="467" spans="1:8" ht="19.5" customHeight="1" x14ac:dyDescent="0.25">
      <c r="A467" s="145"/>
      <c r="B467" s="128"/>
      <c r="C467" s="117"/>
      <c r="D467" s="104"/>
      <c r="E467" s="106"/>
      <c r="F467" s="185"/>
      <c r="G467" s="101"/>
      <c r="H467" s="60"/>
    </row>
    <row r="468" spans="1:8" ht="13.5" customHeight="1" x14ac:dyDescent="0.25">
      <c r="A468" s="402" t="s">
        <v>426</v>
      </c>
      <c r="B468" s="104" t="s">
        <v>427</v>
      </c>
      <c r="C468" s="122" t="s">
        <v>428</v>
      </c>
      <c r="D468" s="104"/>
      <c r="E468" s="106"/>
      <c r="F468" s="185"/>
      <c r="G468" s="101"/>
      <c r="H468" s="60"/>
    </row>
    <row r="469" spans="1:8" ht="27.6" x14ac:dyDescent="0.25">
      <c r="A469" s="145" t="s">
        <v>429</v>
      </c>
      <c r="B469" s="104"/>
      <c r="C469" s="117" t="s">
        <v>430</v>
      </c>
      <c r="D469" s="104"/>
      <c r="E469" s="106"/>
      <c r="F469" s="185"/>
      <c r="G469" s="101"/>
      <c r="H469" s="60"/>
    </row>
    <row r="470" spans="1:8" ht="13.5" customHeight="1" x14ac:dyDescent="0.25">
      <c r="A470" s="145"/>
      <c r="B470" s="104"/>
      <c r="C470" s="117" t="s">
        <v>431</v>
      </c>
      <c r="D470" s="104" t="s">
        <v>250</v>
      </c>
      <c r="E470" s="106">
        <f>'Cost estimate'!E560</f>
        <v>0</v>
      </c>
      <c r="F470" s="185">
        <v>8500</v>
      </c>
      <c r="G470" s="108">
        <f ca="1">IF(TODAY()&lt;45150,F470,IF(TODAY()&lt;45515,F470*(1+Escalations!$D$3),F470*(1+Escalations!$D$3)*(1+Escalations!$D$4)))</f>
        <v>8500</v>
      </c>
      <c r="H470" s="60">
        <f ca="1">E470*G470</f>
        <v>0</v>
      </c>
    </row>
    <row r="471" spans="1:8" ht="13.5" customHeight="1" x14ac:dyDescent="0.25">
      <c r="A471" s="145"/>
      <c r="B471" s="104"/>
      <c r="C471" s="117" t="s">
        <v>432</v>
      </c>
      <c r="D471" s="104" t="s">
        <v>250</v>
      </c>
      <c r="E471" s="106">
        <f>'Cost estimate'!E561</f>
        <v>0</v>
      </c>
      <c r="F471" s="185">
        <v>9865</v>
      </c>
      <c r="G471" s="108">
        <f ca="1">IF(TODAY()&lt;45150,F471,IF(TODAY()&lt;45515,F471*(1+Escalations!$D$3),F471*(1+Escalations!$D$3)*(1+Escalations!$D$4)))</f>
        <v>9865</v>
      </c>
      <c r="H471" s="60">
        <f ca="1">E471*G471</f>
        <v>0</v>
      </c>
    </row>
    <row r="472" spans="1:8" ht="13.5" customHeight="1" x14ac:dyDescent="0.25">
      <c r="A472" s="145"/>
      <c r="B472" s="104"/>
      <c r="C472" s="117"/>
      <c r="D472" s="104"/>
      <c r="E472" s="106"/>
      <c r="F472" s="185"/>
      <c r="G472" s="108"/>
      <c r="H472" s="60"/>
    </row>
    <row r="473" spans="1:8" ht="27.6" x14ac:dyDescent="0.25">
      <c r="A473" s="145" t="s">
        <v>433</v>
      </c>
      <c r="B473" s="104"/>
      <c r="C473" s="117" t="s">
        <v>434</v>
      </c>
      <c r="D473" s="104"/>
      <c r="E473" s="106"/>
      <c r="F473" s="185"/>
      <c r="G473" s="101"/>
      <c r="H473" s="60"/>
    </row>
    <row r="474" spans="1:8" ht="13.5" customHeight="1" x14ac:dyDescent="0.25">
      <c r="A474" s="145"/>
      <c r="B474" s="104"/>
      <c r="C474" s="117" t="s">
        <v>431</v>
      </c>
      <c r="D474" s="104" t="s">
        <v>250</v>
      </c>
      <c r="E474" s="106">
        <f>'Cost estimate'!E564</f>
        <v>0</v>
      </c>
      <c r="F474" s="185">
        <v>12513</v>
      </c>
      <c r="G474" s="108">
        <f ca="1">IF(TODAY()&lt;45150,F474,IF(TODAY()&lt;45515,F474*(1+Escalations!$D$3),F474*(1+Escalations!$D$3)*(1+Escalations!$D$4)))</f>
        <v>12513</v>
      </c>
      <c r="H474" s="60">
        <f ca="1">E474*G474</f>
        <v>0</v>
      </c>
    </row>
    <row r="475" spans="1:8" ht="13.5" customHeight="1" x14ac:dyDescent="0.25">
      <c r="A475" s="145"/>
      <c r="B475" s="104"/>
      <c r="C475" s="117" t="s">
        <v>435</v>
      </c>
      <c r="D475" s="104" t="s">
        <v>250</v>
      </c>
      <c r="E475" s="106">
        <f>'Cost estimate'!E565</f>
        <v>0</v>
      </c>
      <c r="F475" s="185">
        <v>12602</v>
      </c>
      <c r="G475" s="108">
        <f ca="1">IF(TODAY()&lt;45150,F475,IF(TODAY()&lt;45515,F475*(1+Escalations!$D$3),F475*(1+Escalations!$D$3)*(1+Escalations!$D$4)))</f>
        <v>12602</v>
      </c>
      <c r="H475" s="60">
        <f ca="1">E475*G475</f>
        <v>0</v>
      </c>
    </row>
    <row r="476" spans="1:8" ht="13.5" customHeight="1" x14ac:dyDescent="0.25">
      <c r="A476" s="145"/>
      <c r="B476" s="104"/>
      <c r="C476" s="117" t="s">
        <v>436</v>
      </c>
      <c r="D476" s="104" t="s">
        <v>250</v>
      </c>
      <c r="E476" s="106">
        <f>'Cost estimate'!E566</f>
        <v>0</v>
      </c>
      <c r="F476" s="185">
        <v>13421</v>
      </c>
      <c r="G476" s="108">
        <f ca="1">IF(TODAY()&lt;45150,F476,IF(TODAY()&lt;45515,F476*(1+Escalations!$D$3),F476*(1+Escalations!$D$3)*(1+Escalations!$D$4)))</f>
        <v>13421</v>
      </c>
      <c r="H476" s="60">
        <f ca="1">E476*G476</f>
        <v>0</v>
      </c>
    </row>
    <row r="477" spans="1:8" ht="13.5" customHeight="1" x14ac:dyDescent="0.25">
      <c r="A477" s="145"/>
      <c r="B477" s="104"/>
      <c r="C477" s="117"/>
      <c r="D477" s="104"/>
      <c r="E477" s="106"/>
      <c r="F477" s="185"/>
      <c r="G477" s="108"/>
      <c r="H477" s="60"/>
    </row>
    <row r="478" spans="1:8" ht="27.6" x14ac:dyDescent="0.25">
      <c r="A478" s="145" t="s">
        <v>437</v>
      </c>
      <c r="B478" s="104"/>
      <c r="C478" s="117" t="s">
        <v>438</v>
      </c>
      <c r="D478" s="104"/>
      <c r="E478" s="106"/>
      <c r="F478" s="185"/>
      <c r="G478" s="101"/>
      <c r="H478" s="60"/>
    </row>
    <row r="479" spans="1:8" ht="13.5" customHeight="1" x14ac:dyDescent="0.25">
      <c r="A479" s="145"/>
      <c r="B479" s="104"/>
      <c r="C479" s="117" t="s">
        <v>431</v>
      </c>
      <c r="D479" s="104" t="s">
        <v>250</v>
      </c>
      <c r="E479" s="106">
        <f>'Cost estimate'!E569</f>
        <v>0</v>
      </c>
      <c r="F479" s="185">
        <v>13201</v>
      </c>
      <c r="G479" s="108">
        <f ca="1">IF(TODAY()&lt;45150,F479,IF(TODAY()&lt;45515,F479*(1+Escalations!$D$3),F479*(1+Escalations!$D$3)*(1+Escalations!$D$4)))</f>
        <v>13201</v>
      </c>
      <c r="H479" s="60">
        <f ca="1">E479*G479</f>
        <v>0</v>
      </c>
    </row>
    <row r="480" spans="1:8" ht="13.5" customHeight="1" x14ac:dyDescent="0.25">
      <c r="A480" s="145"/>
      <c r="B480" s="104"/>
      <c r="C480" s="117" t="s">
        <v>435</v>
      </c>
      <c r="D480" s="104" t="s">
        <v>250</v>
      </c>
      <c r="E480" s="106">
        <f>'Cost estimate'!E570</f>
        <v>1</v>
      </c>
      <c r="F480" s="185">
        <v>13602</v>
      </c>
      <c r="G480" s="108">
        <f ca="1">IF(TODAY()&lt;45150,F480,IF(TODAY()&lt;45515,F480*(1+Escalations!$D$3),F480*(1+Escalations!$D$3)*(1+Escalations!$D$4)))</f>
        <v>13602</v>
      </c>
      <c r="H480" s="60">
        <f ca="1">E480*G480</f>
        <v>13602</v>
      </c>
    </row>
    <row r="481" spans="1:8" ht="13.5" customHeight="1" x14ac:dyDescent="0.25">
      <c r="A481" s="145"/>
      <c r="B481" s="104"/>
      <c r="C481" s="117" t="s">
        <v>436</v>
      </c>
      <c r="D481" s="104" t="s">
        <v>250</v>
      </c>
      <c r="E481" s="106">
        <f>'Cost estimate'!E571</f>
        <v>0</v>
      </c>
      <c r="F481" s="185">
        <v>14202</v>
      </c>
      <c r="G481" s="108">
        <f ca="1">IF(TODAY()&lt;45150,F481,IF(TODAY()&lt;45515,F481*(1+Escalations!$D$3),F481*(1+Escalations!$D$3)*(1+Escalations!$D$4)))</f>
        <v>14202</v>
      </c>
      <c r="H481" s="60">
        <f ca="1">E481*G481</f>
        <v>0</v>
      </c>
    </row>
    <row r="482" spans="1:8" ht="13.5" customHeight="1" x14ac:dyDescent="0.25">
      <c r="A482" s="145"/>
      <c r="B482" s="104"/>
      <c r="C482" s="117"/>
      <c r="D482" s="104"/>
      <c r="E482" s="106"/>
      <c r="F482" s="185"/>
      <c r="G482" s="108"/>
      <c r="H482" s="60"/>
    </row>
    <row r="483" spans="1:8" ht="27.6" x14ac:dyDescent="0.25">
      <c r="A483" s="145" t="s">
        <v>439</v>
      </c>
      <c r="B483" s="104"/>
      <c r="C483" s="117" t="s">
        <v>440</v>
      </c>
      <c r="D483" s="104"/>
      <c r="E483" s="106"/>
      <c r="F483" s="185"/>
      <c r="G483" s="101"/>
      <c r="H483" s="60"/>
    </row>
    <row r="484" spans="1:8" ht="13.5" customHeight="1" x14ac:dyDescent="0.25">
      <c r="A484" s="145"/>
      <c r="B484" s="104"/>
      <c r="C484" s="117" t="s">
        <v>431</v>
      </c>
      <c r="D484" s="104" t="s">
        <v>250</v>
      </c>
      <c r="E484" s="106">
        <f>'Cost estimate'!E574</f>
        <v>0</v>
      </c>
      <c r="F484" s="185">
        <v>1000</v>
      </c>
      <c r="G484" s="108">
        <f ca="1">IF(TODAY()&lt;45150,F484,IF(TODAY()&lt;45515,F484*(1+Escalations!$D$3),F484*(1+Escalations!$D$3)*(1+Escalations!$D$4)))</f>
        <v>1000</v>
      </c>
      <c r="H484" s="60">
        <f ca="1">E484*G484</f>
        <v>0</v>
      </c>
    </row>
    <row r="485" spans="1:8" ht="13.5" customHeight="1" x14ac:dyDescent="0.25">
      <c r="A485" s="145"/>
      <c r="B485" s="104"/>
      <c r="C485" s="117" t="s">
        <v>435</v>
      </c>
      <c r="D485" s="104" t="s">
        <v>250</v>
      </c>
      <c r="E485" s="106">
        <f>'Cost estimate'!E575</f>
        <v>0</v>
      </c>
      <c r="F485" s="185">
        <v>2500</v>
      </c>
      <c r="G485" s="108">
        <f ca="1">IF(TODAY()&lt;45150,F485,IF(TODAY()&lt;45515,F485*(1+Escalations!$D$3),F485*(1+Escalations!$D$3)*(1+Escalations!$D$4)))</f>
        <v>2500</v>
      </c>
      <c r="H485" s="60">
        <f ca="1">E485*G485</f>
        <v>0</v>
      </c>
    </row>
    <row r="486" spans="1:8" ht="13.5" customHeight="1" x14ac:dyDescent="0.25">
      <c r="A486" s="145"/>
      <c r="B486" s="104"/>
      <c r="C486" s="117" t="s">
        <v>436</v>
      </c>
      <c r="D486" s="104" t="s">
        <v>250</v>
      </c>
      <c r="E486" s="106">
        <f>'Cost estimate'!E576</f>
        <v>0</v>
      </c>
      <c r="F486" s="185">
        <v>3500</v>
      </c>
      <c r="G486" s="108">
        <f ca="1">IF(TODAY()&lt;45150,F486,IF(TODAY()&lt;45515,F486*(1+Escalations!$D$3),F486*(1+Escalations!$D$3)*(1+Escalations!$D$4)))</f>
        <v>3500</v>
      </c>
      <c r="H486" s="60">
        <f ca="1">E486*G486</f>
        <v>0</v>
      </c>
    </row>
    <row r="487" spans="1:8" ht="13.5" customHeight="1" x14ac:dyDescent="0.25">
      <c r="A487" s="145"/>
      <c r="B487" s="104"/>
      <c r="C487" s="117" t="s">
        <v>441</v>
      </c>
      <c r="D487" s="104"/>
      <c r="E487" s="106"/>
      <c r="F487" s="185"/>
      <c r="G487" s="108"/>
      <c r="H487" s="60"/>
    </row>
    <row r="488" spans="1:8" ht="13.5" customHeight="1" x14ac:dyDescent="0.25">
      <c r="A488" s="145"/>
      <c r="B488" s="104"/>
      <c r="C488" s="117"/>
      <c r="D488" s="104"/>
      <c r="E488" s="106"/>
      <c r="F488" s="185"/>
      <c r="G488" s="108"/>
      <c r="H488" s="60"/>
    </row>
    <row r="489" spans="1:8" ht="41.4" x14ac:dyDescent="0.25">
      <c r="A489" s="145" t="s">
        <v>442</v>
      </c>
      <c r="B489" s="104"/>
      <c r="C489" s="117" t="s">
        <v>443</v>
      </c>
      <c r="D489" s="104"/>
      <c r="E489" s="106"/>
      <c r="F489" s="185"/>
      <c r="G489" s="108"/>
      <c r="H489" s="60"/>
    </row>
    <row r="490" spans="1:8" ht="13.5" customHeight="1" x14ac:dyDescent="0.25">
      <c r="A490" s="145"/>
      <c r="B490" s="104"/>
      <c r="C490" s="117" t="s">
        <v>431</v>
      </c>
      <c r="D490" s="104" t="s">
        <v>250</v>
      </c>
      <c r="E490" s="106">
        <f>'Cost estimate'!E580</f>
        <v>0</v>
      </c>
      <c r="F490" s="185">
        <v>3500</v>
      </c>
      <c r="G490" s="108">
        <f ca="1">IF(TODAY()&lt;45150,F490,IF(TODAY()&lt;45515,F490*(1+Escalations!$D$3),F490*(1+Escalations!$D$3)*(1+Escalations!$D$4)))</f>
        <v>3500</v>
      </c>
      <c r="H490" s="60">
        <f ca="1">E490*G490</f>
        <v>0</v>
      </c>
    </row>
    <row r="491" spans="1:8" ht="13.5" customHeight="1" x14ac:dyDescent="0.25">
      <c r="A491" s="145"/>
      <c r="B491" s="104"/>
      <c r="C491" s="117" t="s">
        <v>435</v>
      </c>
      <c r="D491" s="104" t="s">
        <v>250</v>
      </c>
      <c r="E491" s="106">
        <f>'Cost estimate'!E581</f>
        <v>1</v>
      </c>
      <c r="F491" s="185">
        <v>3850</v>
      </c>
      <c r="G491" s="108">
        <f ca="1">IF(TODAY()&lt;45150,F491,IF(TODAY()&lt;45515,F491*(1+Escalations!$D$3),F491*(1+Escalations!$D$3)*(1+Escalations!$D$4)))</f>
        <v>3850</v>
      </c>
      <c r="H491" s="60">
        <f ca="1">E491*G491</f>
        <v>3850</v>
      </c>
    </row>
    <row r="492" spans="1:8" ht="13.5" customHeight="1" x14ac:dyDescent="0.25">
      <c r="A492" s="145"/>
      <c r="B492" s="104"/>
      <c r="C492" s="117" t="s">
        <v>436</v>
      </c>
      <c r="D492" s="104" t="s">
        <v>250</v>
      </c>
      <c r="E492" s="106">
        <f>'Cost estimate'!E582</f>
        <v>0</v>
      </c>
      <c r="F492" s="185">
        <v>4100</v>
      </c>
      <c r="G492" s="108">
        <f ca="1">IF(TODAY()&lt;45150,F492,IF(TODAY()&lt;45515,F492*(1+Escalations!$D$3),F492*(1+Escalations!$D$3)*(1+Escalations!$D$4)))</f>
        <v>4100</v>
      </c>
      <c r="H492" s="60">
        <f ca="1">E492*G492</f>
        <v>0</v>
      </c>
    </row>
    <row r="493" spans="1:8" ht="13.5" customHeight="1" x14ac:dyDescent="0.25">
      <c r="A493" s="145"/>
      <c r="B493" s="104"/>
      <c r="C493" s="117" t="s">
        <v>441</v>
      </c>
      <c r="D493" s="104" t="s">
        <v>250</v>
      </c>
      <c r="E493" s="106">
        <f>'Cost estimate'!E583</f>
        <v>0</v>
      </c>
      <c r="F493" s="185">
        <v>6500</v>
      </c>
      <c r="G493" s="108">
        <f ca="1">IF(TODAY()&lt;45150,F493,IF(TODAY()&lt;45515,F493*(1+Escalations!$D$3),F493*(1+Escalations!$D$3)*(1+Escalations!$D$4)))</f>
        <v>6500</v>
      </c>
      <c r="H493" s="60">
        <f ca="1">E493*G493</f>
        <v>0</v>
      </c>
    </row>
    <row r="494" spans="1:8" ht="13.5" customHeight="1" x14ac:dyDescent="0.25">
      <c r="A494" s="145"/>
      <c r="B494" s="104"/>
      <c r="C494" s="117"/>
      <c r="D494" s="104"/>
      <c r="E494" s="106"/>
      <c r="F494" s="185"/>
      <c r="G494" s="108"/>
      <c r="H494" s="60"/>
    </row>
    <row r="495" spans="1:8" s="37" customFormat="1" ht="19.95" customHeight="1" x14ac:dyDescent="0.25">
      <c r="A495" s="359" t="s">
        <v>711</v>
      </c>
      <c r="B495" s="86"/>
      <c r="C495" s="86"/>
      <c r="D495" s="86"/>
      <c r="E495" s="73"/>
      <c r="F495" s="392"/>
      <c r="G495" s="77"/>
      <c r="H495" s="78">
        <f ca="1">SUM(H448:H494)</f>
        <v>2355419</v>
      </c>
    </row>
    <row r="496" spans="1:8" s="37" customFormat="1" ht="22.2" customHeight="1" x14ac:dyDescent="0.25">
      <c r="A496" s="359" t="s">
        <v>712</v>
      </c>
      <c r="B496" s="86"/>
      <c r="C496" s="86"/>
      <c r="D496" s="86"/>
      <c r="E496" s="73"/>
      <c r="F496" s="392"/>
      <c r="G496" s="77"/>
      <c r="H496" s="78">
        <f ca="1">H495</f>
        <v>2355419</v>
      </c>
    </row>
    <row r="497" spans="1:8" x14ac:dyDescent="0.25">
      <c r="A497" s="145" t="s">
        <v>444</v>
      </c>
      <c r="B497" s="104"/>
      <c r="C497" s="117" t="s">
        <v>445</v>
      </c>
      <c r="D497" s="104"/>
      <c r="E497" s="106"/>
      <c r="F497" s="185"/>
      <c r="G497" s="101"/>
      <c r="H497" s="60"/>
    </row>
    <row r="498" spans="1:8" ht="13.5" customHeight="1" x14ac:dyDescent="0.25">
      <c r="A498" s="145"/>
      <c r="B498" s="104"/>
      <c r="C498" s="117" t="s">
        <v>446</v>
      </c>
      <c r="D498" s="104" t="s">
        <v>250</v>
      </c>
      <c r="E498" s="106">
        <f>'Cost estimate'!E586</f>
        <v>0</v>
      </c>
      <c r="F498" s="185">
        <v>3621</v>
      </c>
      <c r="G498" s="108">
        <f ca="1">IF(TODAY()&lt;45150,F498,IF(TODAY()&lt;45515,F498*(1+Escalations!$D$3),F498*(1+Escalations!$D$3)*(1+Escalations!$D$4)))</f>
        <v>3621</v>
      </c>
      <c r="H498" s="60">
        <f ca="1">E498*G498</f>
        <v>0</v>
      </c>
    </row>
    <row r="499" spans="1:8" ht="13.5" customHeight="1" x14ac:dyDescent="0.25">
      <c r="A499" s="145"/>
      <c r="B499" s="104"/>
      <c r="C499" s="117" t="s">
        <v>447</v>
      </c>
      <c r="D499" s="104" t="s">
        <v>250</v>
      </c>
      <c r="E499" s="106">
        <f>'Cost estimate'!E587</f>
        <v>0</v>
      </c>
      <c r="F499" s="185">
        <v>5231</v>
      </c>
      <c r="G499" s="108">
        <f ca="1">IF(TODAY()&lt;45150,F499,IF(TODAY()&lt;45515,F499*(1+Escalations!$D$3),F499*(1+Escalations!$D$3)*(1+Escalations!$D$4)))</f>
        <v>5231</v>
      </c>
      <c r="H499" s="60">
        <f ca="1">E499*G499</f>
        <v>0</v>
      </c>
    </row>
    <row r="500" spans="1:8" ht="13.5" customHeight="1" x14ac:dyDescent="0.25">
      <c r="A500" s="145"/>
      <c r="B500" s="104"/>
      <c r="C500" s="117" t="s">
        <v>448</v>
      </c>
      <c r="D500" s="104" t="s">
        <v>250</v>
      </c>
      <c r="E500" s="106">
        <f>'Cost estimate'!E588</f>
        <v>1</v>
      </c>
      <c r="F500" s="185">
        <v>7120</v>
      </c>
      <c r="G500" s="108">
        <f ca="1">IF(TODAY()&lt;45150,F500,IF(TODAY()&lt;45515,F500*(1+Escalations!$D$3),F500*(1+Escalations!$D$3)*(1+Escalations!$D$4)))</f>
        <v>7120</v>
      </c>
      <c r="H500" s="60">
        <f ca="1">E500*G500</f>
        <v>7120</v>
      </c>
    </row>
    <row r="501" spans="1:8" ht="13.5" customHeight="1" x14ac:dyDescent="0.25">
      <c r="A501" s="403"/>
      <c r="B501" s="154"/>
      <c r="C501" s="158"/>
      <c r="D501" s="154"/>
      <c r="E501" s="184"/>
      <c r="F501" s="185"/>
      <c r="G501" s="156"/>
      <c r="H501" s="60"/>
    </row>
    <row r="502" spans="1:8" ht="13.5" customHeight="1" x14ac:dyDescent="0.25">
      <c r="A502" s="404" t="s">
        <v>449</v>
      </c>
      <c r="B502" s="154" t="s">
        <v>450</v>
      </c>
      <c r="C502" s="158" t="s">
        <v>451</v>
      </c>
      <c r="D502" s="154"/>
      <c r="E502" s="184"/>
      <c r="F502" s="185"/>
      <c r="G502" s="160"/>
      <c r="H502" s="60"/>
    </row>
    <row r="503" spans="1:8" ht="55.2" x14ac:dyDescent="0.25">
      <c r="A503" s="403"/>
      <c r="B503" s="154"/>
      <c r="C503" s="161" t="s">
        <v>452</v>
      </c>
      <c r="D503" s="162"/>
      <c r="E503" s="164"/>
      <c r="F503" s="107"/>
      <c r="G503" s="101"/>
      <c r="H503" s="589"/>
    </row>
    <row r="504" spans="1:8" s="12" customFormat="1" ht="45" customHeight="1" x14ac:dyDescent="0.3">
      <c r="A504" s="403"/>
      <c r="B504" s="154"/>
      <c r="C504" s="158" t="s">
        <v>453</v>
      </c>
      <c r="D504" s="154" t="s">
        <v>250</v>
      </c>
      <c r="E504" s="184">
        <f>'Cost estimate'!E592</f>
        <v>0</v>
      </c>
      <c r="F504" s="107">
        <v>4021</v>
      </c>
      <c r="G504" s="101">
        <f ca="1">IF(TODAY()&lt;45150,F504,IF(TODAY()&lt;45515,F504*(1+Escalations!$D$3),F504*(1+Escalations!$D$3)*(1+Escalations!$D$4)))</f>
        <v>4021</v>
      </c>
      <c r="H504" s="589">
        <f ca="1">E504*G504</f>
        <v>0</v>
      </c>
    </row>
    <row r="505" spans="1:8" s="12" customFormat="1" ht="57.75" customHeight="1" x14ac:dyDescent="0.3">
      <c r="A505" s="403"/>
      <c r="B505" s="154"/>
      <c r="C505" s="158" t="s">
        <v>454</v>
      </c>
      <c r="D505" s="163"/>
      <c r="E505" s="164"/>
      <c r="F505" s="107"/>
      <c r="G505" s="101"/>
      <c r="H505" s="589"/>
    </row>
    <row r="506" spans="1:8" s="12" customFormat="1" ht="27.6" x14ac:dyDescent="0.3">
      <c r="A506" s="397"/>
      <c r="B506" s="104"/>
      <c r="C506" s="117" t="s">
        <v>455</v>
      </c>
      <c r="D506" s="104" t="s">
        <v>291</v>
      </c>
      <c r="E506" s="106">
        <f>'Cost estimate'!E594</f>
        <v>0</v>
      </c>
      <c r="F506" s="107">
        <v>4021</v>
      </c>
      <c r="G506" s="108">
        <f ca="1">IF(TODAY()&lt;45150,F506,IF(TODAY()&lt;45515,F506*(1+Escalations!$D$3),F506*(1+Escalations!$D$3)*(1+Escalations!$D$4)))</f>
        <v>4021</v>
      </c>
      <c r="H506" s="589">
        <f ca="1">E506*G506</f>
        <v>0</v>
      </c>
    </row>
    <row r="507" spans="1:8" s="12" customFormat="1" x14ac:dyDescent="0.3">
      <c r="A507" s="397"/>
      <c r="B507" s="104"/>
      <c r="C507" s="117"/>
      <c r="D507" s="104"/>
      <c r="E507" s="106"/>
      <c r="F507" s="107"/>
      <c r="G507" s="108"/>
      <c r="H507" s="589"/>
    </row>
    <row r="508" spans="1:8" s="12" customFormat="1" x14ac:dyDescent="0.3">
      <c r="A508" s="402" t="s">
        <v>456</v>
      </c>
      <c r="B508" s="104"/>
      <c r="C508" s="117" t="s">
        <v>457</v>
      </c>
      <c r="D508" s="104" t="s">
        <v>458</v>
      </c>
      <c r="E508" s="106">
        <f>'Cost estimate'!E596</f>
        <v>1</v>
      </c>
      <c r="F508" s="107">
        <v>15000</v>
      </c>
      <c r="G508" s="101">
        <f ca="1">IF(TODAY()&lt;45150,F508,IF(TODAY()&lt;45515,F508*(1+Escalations!$D$3),F508*(1+Escalations!$D$3)*(1+Escalations!$D$4)))</f>
        <v>15000</v>
      </c>
      <c r="H508" s="589">
        <f ca="1">E508*G508</f>
        <v>15000</v>
      </c>
    </row>
    <row r="509" spans="1:8" s="12" customFormat="1" ht="17.25" customHeight="1" x14ac:dyDescent="0.3">
      <c r="A509" s="397"/>
      <c r="B509" s="128"/>
      <c r="C509" s="117" t="s">
        <v>459</v>
      </c>
      <c r="D509" s="104" t="s">
        <v>25</v>
      </c>
      <c r="E509" s="314">
        <f>'Cost estimate'!E597</f>
        <v>15000</v>
      </c>
      <c r="F509" s="107">
        <v>0.1</v>
      </c>
      <c r="G509" s="108">
        <f ca="1">IF(TODAY()&lt;45150,F509,IF(TODAY()&lt;45515,F509*(1+Escalations!$D$3),F509*(1+Escalations!$D$3)*(1+Escalations!$D$4)))</f>
        <v>0.1</v>
      </c>
      <c r="H509" s="589">
        <f ca="1">E509*G509</f>
        <v>1500</v>
      </c>
    </row>
    <row r="510" spans="1:8" s="12" customFormat="1" ht="17.25" customHeight="1" x14ac:dyDescent="0.3">
      <c r="A510" s="397"/>
      <c r="B510" s="128"/>
      <c r="C510" s="117"/>
      <c r="D510" s="104"/>
      <c r="E510" s="145"/>
      <c r="F510" s="107"/>
      <c r="G510" s="108"/>
      <c r="H510" s="589"/>
    </row>
    <row r="511" spans="1:8" ht="17.25" customHeight="1" x14ac:dyDescent="0.25">
      <c r="A511" s="402" t="s">
        <v>460</v>
      </c>
      <c r="B511" s="104" t="s">
        <v>461</v>
      </c>
      <c r="C511" s="117" t="s">
        <v>462</v>
      </c>
      <c r="D511" s="141"/>
      <c r="E511" s="119"/>
      <c r="F511" s="107"/>
      <c r="G511" s="108"/>
      <c r="H511" s="589"/>
    </row>
    <row r="512" spans="1:8" s="12" customFormat="1" ht="55.2" x14ac:dyDescent="0.3">
      <c r="A512" s="397"/>
      <c r="B512" s="104"/>
      <c r="C512" s="117" t="s">
        <v>463</v>
      </c>
      <c r="D512" s="104" t="s">
        <v>291</v>
      </c>
      <c r="E512" s="106">
        <f>'Cost estimate'!E600</f>
        <v>2</v>
      </c>
      <c r="F512" s="107">
        <v>25311</v>
      </c>
      <c r="G512" s="101">
        <f ca="1">IF(TODAY()&lt;45150,F512,IF(TODAY()&lt;45515,F512*(1+Escalations!$D$3),F512*(1+Escalations!$D$3)*(1+Escalations!$D$4)))</f>
        <v>25311</v>
      </c>
      <c r="H512" s="589">
        <f ca="1">E512*G512</f>
        <v>50622</v>
      </c>
    </row>
    <row r="513" spans="1:8" s="11" customFormat="1" ht="24.9" customHeight="1" x14ac:dyDescent="0.3">
      <c r="A513" s="397" t="s">
        <v>464</v>
      </c>
      <c r="B513" s="104" t="s">
        <v>465</v>
      </c>
      <c r="C513" s="117" t="s">
        <v>466</v>
      </c>
      <c r="D513" s="124"/>
      <c r="E513" s="125"/>
      <c r="F513" s="107"/>
      <c r="G513" s="101"/>
      <c r="H513" s="589"/>
    </row>
    <row r="514" spans="1:8" s="11" customFormat="1" ht="20.100000000000001" customHeight="1" x14ac:dyDescent="0.3">
      <c r="A514" s="397"/>
      <c r="B514" s="104"/>
      <c r="C514" s="117" t="s">
        <v>467</v>
      </c>
      <c r="D514" s="104" t="s">
        <v>250</v>
      </c>
      <c r="E514" s="106">
        <f>'Cost estimate'!E602</f>
        <v>0</v>
      </c>
      <c r="F514" s="107">
        <v>2051</v>
      </c>
      <c r="G514" s="108">
        <f ca="1">IF(TODAY()&lt;45150,F514,IF(TODAY()&lt;45515,F514*(1+Escalations!$D$3),F514*(1+Escalations!$D$3)*(1+Escalations!$D$4)))</f>
        <v>2051</v>
      </c>
      <c r="H514" s="589">
        <f ca="1">E514*G514</f>
        <v>0</v>
      </c>
    </row>
    <row r="515" spans="1:8" s="11" customFormat="1" ht="20.100000000000001" customHeight="1" x14ac:dyDescent="0.3">
      <c r="A515" s="145"/>
      <c r="B515" s="104"/>
      <c r="C515" s="117" t="s">
        <v>468</v>
      </c>
      <c r="D515" s="104" t="s">
        <v>250</v>
      </c>
      <c r="E515" s="106">
        <f>'Cost estimate'!E603</f>
        <v>0</v>
      </c>
      <c r="F515" s="107">
        <v>2311</v>
      </c>
      <c r="G515" s="108">
        <f ca="1">IF(TODAY()&lt;45150,F515,IF(TODAY()&lt;45515,F515*(1+Escalations!$D$3),F515*(1+Escalations!$D$3)*(1+Escalations!$D$4)))</f>
        <v>2311</v>
      </c>
      <c r="H515" s="589">
        <f ca="1">E515*G515</f>
        <v>0</v>
      </c>
    </row>
    <row r="516" spans="1:8" s="11" customFormat="1" ht="20.100000000000001" customHeight="1" x14ac:dyDescent="0.3">
      <c r="A516" s="145"/>
      <c r="B516" s="104"/>
      <c r="C516" s="117" t="s">
        <v>469</v>
      </c>
      <c r="D516" s="104" t="s">
        <v>250</v>
      </c>
      <c r="E516" s="106">
        <f>'Cost estimate'!E604</f>
        <v>0</v>
      </c>
      <c r="F516" s="107">
        <v>3652</v>
      </c>
      <c r="G516" s="108">
        <f ca="1">IF(TODAY()&lt;45150,F516,IF(TODAY()&lt;45515,F516*(1+Escalations!$D$3),F516*(1+Escalations!$D$3)*(1+Escalations!$D$4)))</f>
        <v>3652</v>
      </c>
      <c r="H516" s="589">
        <f ca="1">E516*G516</f>
        <v>0</v>
      </c>
    </row>
    <row r="517" spans="1:8" s="37" customFormat="1" ht="19.95" customHeight="1" x14ac:dyDescent="0.25">
      <c r="A517" s="394" t="s">
        <v>754</v>
      </c>
      <c r="B517" s="86"/>
      <c r="C517" s="86"/>
      <c r="D517" s="86"/>
      <c r="E517" s="73"/>
      <c r="F517" s="392"/>
      <c r="G517" s="77"/>
      <c r="H517" s="78">
        <f ca="1">SUM(H496:H516)</f>
        <v>2429661</v>
      </c>
    </row>
    <row r="518" spans="1:8" ht="27.6" x14ac:dyDescent="0.25">
      <c r="A518" s="397" t="s">
        <v>470</v>
      </c>
      <c r="B518" s="128"/>
      <c r="C518" s="122" t="s">
        <v>471</v>
      </c>
      <c r="D518" s="104"/>
      <c r="E518" s="106"/>
      <c r="F518" s="185"/>
      <c r="G518" s="101"/>
      <c r="H518" s="60"/>
    </row>
    <row r="519" spans="1:8" ht="13.5" customHeight="1" x14ac:dyDescent="0.25">
      <c r="A519" s="397" t="s">
        <v>472</v>
      </c>
      <c r="B519" s="104"/>
      <c r="C519" s="122" t="s">
        <v>473</v>
      </c>
      <c r="D519" s="141"/>
      <c r="E519" s="106"/>
      <c r="F519" s="185"/>
      <c r="G519" s="101"/>
      <c r="H519" s="60"/>
    </row>
    <row r="520" spans="1:8" ht="30" customHeight="1" x14ac:dyDescent="0.25">
      <c r="A520" s="145" t="s">
        <v>474</v>
      </c>
      <c r="B520" s="104" t="s">
        <v>475</v>
      </c>
      <c r="C520" s="122" t="s">
        <v>476</v>
      </c>
      <c r="D520" s="124"/>
      <c r="E520" s="125"/>
      <c r="F520" s="185"/>
      <c r="G520" s="101"/>
      <c r="H520" s="60"/>
    </row>
    <row r="521" spans="1:8" ht="13.5" customHeight="1" x14ac:dyDescent="0.25">
      <c r="A521" s="145"/>
      <c r="B521" s="104"/>
      <c r="C521" s="117" t="s">
        <v>477</v>
      </c>
      <c r="D521" s="104" t="s">
        <v>190</v>
      </c>
      <c r="E521" s="106">
        <f>'Cost estimate'!E611</f>
        <v>0</v>
      </c>
      <c r="F521" s="185">
        <v>500</v>
      </c>
      <c r="G521" s="108">
        <f ca="1">IF(TODAY()&lt;45150,F521,IF(TODAY()&lt;45515,F521*(1+Escalations!$D$3),F521*(1+Escalations!$D$3)*(1+Escalations!$D$4)))</f>
        <v>500</v>
      </c>
      <c r="H521" s="60">
        <f ca="1">E521*G521</f>
        <v>0</v>
      </c>
    </row>
    <row r="522" spans="1:8" ht="13.5" customHeight="1" x14ac:dyDescent="0.25">
      <c r="A522" s="145"/>
      <c r="B522" s="104"/>
      <c r="C522" s="117" t="s">
        <v>478</v>
      </c>
      <c r="D522" s="104" t="s">
        <v>190</v>
      </c>
      <c r="E522" s="106">
        <f>'Cost estimate'!E612</f>
        <v>0</v>
      </c>
      <c r="F522" s="185">
        <v>500</v>
      </c>
      <c r="G522" s="108">
        <f ca="1">IF(TODAY()&lt;45150,F522,IF(TODAY()&lt;45515,F522*(1+Escalations!$D$3),F522*(1+Escalations!$D$3)*(1+Escalations!$D$4)))</f>
        <v>500</v>
      </c>
      <c r="H522" s="60">
        <f ca="1">E522*G522</f>
        <v>0</v>
      </c>
    </row>
    <row r="523" spans="1:8" ht="13.5" customHeight="1" x14ac:dyDescent="0.25">
      <c r="A523" s="145"/>
      <c r="B523" s="104"/>
      <c r="C523" s="117"/>
      <c r="D523" s="104"/>
      <c r="E523" s="106"/>
      <c r="F523" s="185"/>
      <c r="G523" s="108"/>
      <c r="H523" s="60"/>
    </row>
    <row r="524" spans="1:8" ht="27.6" x14ac:dyDescent="0.25">
      <c r="A524" s="145" t="s">
        <v>479</v>
      </c>
      <c r="B524" s="104" t="s">
        <v>475</v>
      </c>
      <c r="C524" s="122" t="s">
        <v>480</v>
      </c>
      <c r="D524" s="124"/>
      <c r="E524" s="125"/>
      <c r="F524" s="185"/>
      <c r="G524" s="101"/>
      <c r="H524" s="60"/>
    </row>
    <row r="525" spans="1:8" ht="13.5" customHeight="1" x14ac:dyDescent="0.25">
      <c r="A525" s="145"/>
      <c r="B525" s="104"/>
      <c r="C525" s="117" t="s">
        <v>477</v>
      </c>
      <c r="D525" s="104" t="s">
        <v>190</v>
      </c>
      <c r="E525" s="106">
        <f>'Cost estimate'!E615</f>
        <v>0</v>
      </c>
      <c r="F525" s="185">
        <v>850</v>
      </c>
      <c r="G525" s="108">
        <f ca="1">IF(TODAY()&lt;45150,F525,IF(TODAY()&lt;45515,F525*(1+Escalations!$D$3),F525*(1+Escalations!$D$3)*(1+Escalations!$D$4)))</f>
        <v>850</v>
      </c>
      <c r="H525" s="60">
        <f ca="1">E525*G525</f>
        <v>0</v>
      </c>
    </row>
    <row r="526" spans="1:8" ht="13.5" customHeight="1" x14ac:dyDescent="0.25">
      <c r="A526" s="145"/>
      <c r="B526" s="104"/>
      <c r="C526" s="117" t="s">
        <v>478</v>
      </c>
      <c r="D526" s="104" t="s">
        <v>190</v>
      </c>
      <c r="E526" s="106">
        <f>'Cost estimate'!E616</f>
        <v>2200</v>
      </c>
      <c r="F526" s="185">
        <v>850</v>
      </c>
      <c r="G526" s="108">
        <f ca="1">IF(TODAY()&lt;45150,F526,IF(TODAY()&lt;45515,F526*(1+Escalations!$D$3),F526*(1+Escalations!$D$3)*(1+Escalations!$D$4)))</f>
        <v>850</v>
      </c>
      <c r="H526" s="60">
        <f ca="1">E526*G526</f>
        <v>1870000</v>
      </c>
    </row>
    <row r="527" spans="1:8" ht="13.5" customHeight="1" x14ac:dyDescent="0.25">
      <c r="A527" s="145"/>
      <c r="B527" s="104"/>
      <c r="C527" s="117"/>
      <c r="D527" s="104"/>
      <c r="E527" s="106"/>
      <c r="F527" s="185"/>
      <c r="G527" s="108"/>
      <c r="H527" s="60"/>
    </row>
    <row r="528" spans="1:8" ht="55.2" x14ac:dyDescent="0.25">
      <c r="A528" s="145" t="s">
        <v>481</v>
      </c>
      <c r="B528" s="104" t="s">
        <v>482</v>
      </c>
      <c r="C528" s="122" t="s">
        <v>483</v>
      </c>
      <c r="D528" s="124"/>
      <c r="E528" s="125"/>
      <c r="F528" s="185"/>
      <c r="G528" s="101"/>
      <c r="H528" s="60"/>
    </row>
    <row r="529" spans="1:8" ht="13.5" customHeight="1" x14ac:dyDescent="0.25">
      <c r="A529" s="145"/>
      <c r="B529" s="104"/>
      <c r="C529" s="117" t="s">
        <v>477</v>
      </c>
      <c r="D529" s="104" t="s">
        <v>190</v>
      </c>
      <c r="E529" s="106">
        <f>'Cost estimate'!E619</f>
        <v>0</v>
      </c>
      <c r="F529" s="185">
        <v>450</v>
      </c>
      <c r="G529" s="108">
        <f ca="1">IF(TODAY()&lt;45150,F529,IF(TODAY()&lt;45515,F529*(1+Escalations!$D$3),F529*(1+Escalations!$D$3)*(1+Escalations!$D$4)))</f>
        <v>450</v>
      </c>
      <c r="H529" s="60">
        <f ca="1">E529*G529</f>
        <v>0</v>
      </c>
    </row>
    <row r="530" spans="1:8" ht="13.5" customHeight="1" x14ac:dyDescent="0.25">
      <c r="A530" s="145"/>
      <c r="B530" s="104"/>
      <c r="C530" s="117" t="s">
        <v>478</v>
      </c>
      <c r="D530" s="104" t="s">
        <v>190</v>
      </c>
      <c r="E530" s="106">
        <f>'Cost estimate'!E620</f>
        <v>0</v>
      </c>
      <c r="F530" s="185">
        <v>550</v>
      </c>
      <c r="G530" s="108">
        <f ca="1">IF(TODAY()&lt;45150,F530,IF(TODAY()&lt;45515,F530*(1+Escalations!$D$3),F530*(1+Escalations!$D$3)*(1+Escalations!$D$4)))</f>
        <v>550</v>
      </c>
      <c r="H530" s="60">
        <f ca="1">E530*G530</f>
        <v>0</v>
      </c>
    </row>
    <row r="531" spans="1:8" ht="13.5" customHeight="1" x14ac:dyDescent="0.25">
      <c r="A531" s="145"/>
      <c r="B531" s="104"/>
      <c r="C531" s="117"/>
      <c r="D531" s="104"/>
      <c r="E531" s="106"/>
      <c r="F531" s="185"/>
      <c r="G531" s="108"/>
      <c r="H531" s="60"/>
    </row>
    <row r="532" spans="1:8" ht="55.2" x14ac:dyDescent="0.25">
      <c r="A532" s="145" t="s">
        <v>484</v>
      </c>
      <c r="B532" s="104" t="s">
        <v>482</v>
      </c>
      <c r="C532" s="122" t="s">
        <v>485</v>
      </c>
      <c r="D532" s="124"/>
      <c r="E532" s="125"/>
      <c r="F532" s="185"/>
      <c r="G532" s="101"/>
      <c r="H532" s="60"/>
    </row>
    <row r="533" spans="1:8" ht="13.5" customHeight="1" x14ac:dyDescent="0.25">
      <c r="A533" s="145"/>
      <c r="B533" s="104"/>
      <c r="C533" s="117" t="s">
        <v>477</v>
      </c>
      <c r="D533" s="104" t="s">
        <v>190</v>
      </c>
      <c r="E533" s="106">
        <f>'Cost estimate'!E623</f>
        <v>0</v>
      </c>
      <c r="F533" s="185">
        <v>1020</v>
      </c>
      <c r="G533" s="108">
        <f ca="1">IF(TODAY()&lt;45150,F533,IF(TODAY()&lt;45515,F533*(1+Escalations!$D$3),F533*(1+Escalations!$D$3)*(1+Escalations!$D$4)))</f>
        <v>1020</v>
      </c>
      <c r="H533" s="60">
        <f ca="1">E533*G533</f>
        <v>0</v>
      </c>
    </row>
    <row r="534" spans="1:8" ht="13.5" customHeight="1" x14ac:dyDescent="0.25">
      <c r="A534" s="145"/>
      <c r="B534" s="104"/>
      <c r="C534" s="117" t="s">
        <v>478</v>
      </c>
      <c r="D534" s="104" t="s">
        <v>190</v>
      </c>
      <c r="E534" s="106">
        <f>'Cost estimate'!E624</f>
        <v>2200</v>
      </c>
      <c r="F534" s="185">
        <v>1230</v>
      </c>
      <c r="G534" s="108">
        <f ca="1">IF(TODAY()&lt;45150,F534,IF(TODAY()&lt;45515,F534*(1+Escalations!$D$3),F534*(1+Escalations!$D$3)*(1+Escalations!$D$4)))</f>
        <v>1230</v>
      </c>
      <c r="H534" s="60">
        <f ca="1">E534*G534</f>
        <v>2706000</v>
      </c>
    </row>
    <row r="535" spans="1:8" ht="13.5" customHeight="1" x14ac:dyDescent="0.25">
      <c r="A535" s="145"/>
      <c r="B535" s="104"/>
      <c r="C535" s="117"/>
      <c r="D535" s="104"/>
      <c r="E535" s="106"/>
      <c r="F535" s="185"/>
      <c r="G535" s="108"/>
      <c r="H535" s="60"/>
    </row>
    <row r="536" spans="1:8" ht="13.5" customHeight="1" x14ac:dyDescent="0.25">
      <c r="A536" s="397" t="s">
        <v>486</v>
      </c>
      <c r="B536" s="104"/>
      <c r="C536" s="122" t="s">
        <v>487</v>
      </c>
      <c r="D536" s="128"/>
      <c r="E536" s="175"/>
      <c r="F536" s="185"/>
      <c r="G536" s="101"/>
      <c r="H536" s="60"/>
    </row>
    <row r="537" spans="1:8" ht="9.9" customHeight="1" x14ac:dyDescent="0.25">
      <c r="A537" s="145"/>
      <c r="B537" s="104"/>
      <c r="C537" s="117"/>
      <c r="D537" s="104"/>
      <c r="E537" s="106"/>
      <c r="F537" s="185"/>
      <c r="G537" s="101"/>
      <c r="H537" s="60"/>
    </row>
    <row r="538" spans="1:8" s="11" customFormat="1" ht="41.4" x14ac:dyDescent="0.3">
      <c r="A538" s="145" t="s">
        <v>488</v>
      </c>
      <c r="B538" s="104" t="s">
        <v>489</v>
      </c>
      <c r="C538" s="146" t="s">
        <v>490</v>
      </c>
      <c r="D538" s="81"/>
      <c r="E538" s="57"/>
      <c r="F538" s="185"/>
      <c r="G538" s="101"/>
      <c r="H538" s="60"/>
    </row>
    <row r="539" spans="1:8" ht="13.5" customHeight="1" x14ac:dyDescent="0.25">
      <c r="A539" s="145"/>
      <c r="B539" s="104"/>
      <c r="C539" s="117" t="s">
        <v>491</v>
      </c>
      <c r="D539" s="104"/>
      <c r="E539" s="57"/>
      <c r="F539" s="185"/>
      <c r="G539" s="101"/>
      <c r="H539" s="60"/>
    </row>
    <row r="540" spans="1:8" ht="13.5" customHeight="1" x14ac:dyDescent="0.25">
      <c r="A540" s="145"/>
      <c r="B540" s="104"/>
      <c r="C540" s="117" t="s">
        <v>316</v>
      </c>
      <c r="D540" s="104" t="s">
        <v>190</v>
      </c>
      <c r="E540" s="106">
        <f>'Cost estimate'!E630</f>
        <v>0</v>
      </c>
      <c r="F540" s="185">
        <v>2512</v>
      </c>
      <c r="G540" s="108">
        <f ca="1">IF(TODAY()&lt;45150,F540,IF(TODAY()&lt;45515,F540*(1+Escalations!$D$3),F540*(1+Escalations!$D$3)*(1+Escalations!$D$4)))</f>
        <v>2512</v>
      </c>
      <c r="H540" s="60">
        <f t="shared" ref="H540:H553" ca="1" si="17">E540*G540</f>
        <v>0</v>
      </c>
    </row>
    <row r="541" spans="1:8" ht="13.5" customHeight="1" x14ac:dyDescent="0.25">
      <c r="A541" s="145"/>
      <c r="B541" s="104"/>
      <c r="C541" s="117" t="s">
        <v>317</v>
      </c>
      <c r="D541" s="104" t="s">
        <v>190</v>
      </c>
      <c r="E541" s="106">
        <f>'Cost estimate'!E631</f>
        <v>0</v>
      </c>
      <c r="F541" s="185">
        <v>2658</v>
      </c>
      <c r="G541" s="108">
        <f ca="1">IF(TODAY()&lt;45150,F541,IF(TODAY()&lt;45515,F541*(1+Escalations!$D$3),F541*(1+Escalations!$D$3)*(1+Escalations!$D$4)))</f>
        <v>2658</v>
      </c>
      <c r="H541" s="60">
        <f t="shared" ca="1" si="17"/>
        <v>0</v>
      </c>
    </row>
    <row r="542" spans="1:8" ht="13.5" customHeight="1" x14ac:dyDescent="0.25">
      <c r="A542" s="145"/>
      <c r="B542" s="104"/>
      <c r="C542" s="117" t="s">
        <v>318</v>
      </c>
      <c r="D542" s="104" t="s">
        <v>190</v>
      </c>
      <c r="E542" s="106">
        <f>'Cost estimate'!E632</f>
        <v>0</v>
      </c>
      <c r="F542" s="185">
        <v>2895</v>
      </c>
      <c r="G542" s="108">
        <f ca="1">IF(TODAY()&lt;45150,F542,IF(TODAY()&lt;45515,F542*(1+Escalations!$D$3),F542*(1+Escalations!$D$3)*(1+Escalations!$D$4)))</f>
        <v>2895</v>
      </c>
      <c r="H542" s="60">
        <f t="shared" ca="1" si="17"/>
        <v>0</v>
      </c>
    </row>
    <row r="543" spans="1:8" ht="13.5" customHeight="1" x14ac:dyDescent="0.25">
      <c r="A543" s="145"/>
      <c r="B543" s="104"/>
      <c r="C543" s="117" t="s">
        <v>319</v>
      </c>
      <c r="D543" s="104" t="s">
        <v>190</v>
      </c>
      <c r="E543" s="106">
        <f>'Cost estimate'!E633</f>
        <v>0</v>
      </c>
      <c r="F543" s="185">
        <v>3021</v>
      </c>
      <c r="G543" s="108">
        <f ca="1">IF(TODAY()&lt;45150,F543,IF(TODAY()&lt;45515,F543*(1+Escalations!$D$3),F543*(1+Escalations!$D$3)*(1+Escalations!$D$4)))</f>
        <v>3021</v>
      </c>
      <c r="H543" s="60">
        <f t="shared" ca="1" si="17"/>
        <v>0</v>
      </c>
    </row>
    <row r="544" spans="1:8" ht="13.5" customHeight="1" x14ac:dyDescent="0.25">
      <c r="A544" s="145"/>
      <c r="B544" s="104"/>
      <c r="C544" s="117" t="s">
        <v>320</v>
      </c>
      <c r="D544" s="104" t="s">
        <v>190</v>
      </c>
      <c r="E544" s="106">
        <f>'Cost estimate'!E634</f>
        <v>0</v>
      </c>
      <c r="F544" s="185">
        <v>3245</v>
      </c>
      <c r="G544" s="108">
        <f ca="1">IF(TODAY()&lt;45150,F544,IF(TODAY()&lt;45515,F544*(1+Escalations!$D$3),F544*(1+Escalations!$D$3)*(1+Escalations!$D$4)))</f>
        <v>3245</v>
      </c>
      <c r="H544" s="60">
        <f t="shared" ca="1" si="17"/>
        <v>0</v>
      </c>
    </row>
    <row r="545" spans="1:8" ht="13.5" customHeight="1" x14ac:dyDescent="0.25">
      <c r="A545" s="145"/>
      <c r="B545" s="104"/>
      <c r="C545" s="117" t="s">
        <v>321</v>
      </c>
      <c r="D545" s="104" t="s">
        <v>190</v>
      </c>
      <c r="E545" s="106">
        <f>'Cost estimate'!E635</f>
        <v>0</v>
      </c>
      <c r="F545" s="185">
        <v>3325</v>
      </c>
      <c r="G545" s="108">
        <f ca="1">IF(TODAY()&lt;45150,F545,IF(TODAY()&lt;45515,F545*(1+Escalations!$D$3),F545*(1+Escalations!$D$3)*(1+Escalations!$D$4)))</f>
        <v>3325</v>
      </c>
      <c r="H545" s="60">
        <f t="shared" ca="1" si="17"/>
        <v>0</v>
      </c>
    </row>
    <row r="546" spans="1:8" ht="13.5" customHeight="1" x14ac:dyDescent="0.25">
      <c r="A546" s="145"/>
      <c r="B546" s="104"/>
      <c r="C546" s="117" t="s">
        <v>327</v>
      </c>
      <c r="D546" s="104" t="s">
        <v>190</v>
      </c>
      <c r="E546" s="106">
        <f>'Cost estimate'!E636</f>
        <v>0</v>
      </c>
      <c r="F546" s="185">
        <v>3451</v>
      </c>
      <c r="G546" s="108">
        <f ca="1">IF(TODAY()&lt;45150,F546,IF(TODAY()&lt;45515,F546*(1+Escalations!$D$3),F546*(1+Escalations!$D$3)*(1+Escalations!$D$4)))</f>
        <v>3451</v>
      </c>
      <c r="H546" s="60">
        <f t="shared" ca="1" si="17"/>
        <v>0</v>
      </c>
    </row>
    <row r="547" spans="1:8" ht="13.5" customHeight="1" x14ac:dyDescent="0.25">
      <c r="A547" s="145"/>
      <c r="B547" s="104"/>
      <c r="C547" s="117" t="s">
        <v>328</v>
      </c>
      <c r="D547" s="104" t="s">
        <v>190</v>
      </c>
      <c r="E547" s="106">
        <f>'Cost estimate'!E637</f>
        <v>0</v>
      </c>
      <c r="F547" s="185">
        <v>4056</v>
      </c>
      <c r="G547" s="108">
        <f ca="1">IF(TODAY()&lt;45150,F547,IF(TODAY()&lt;45515,F547*(1+Escalations!$D$3),F547*(1+Escalations!$D$3)*(1+Escalations!$D$4)))</f>
        <v>4056</v>
      </c>
      <c r="H547" s="60">
        <f t="shared" ca="1" si="17"/>
        <v>0</v>
      </c>
    </row>
    <row r="548" spans="1:8" ht="13.5" customHeight="1" x14ac:dyDescent="0.25">
      <c r="A548" s="145"/>
      <c r="B548" s="104"/>
      <c r="C548" s="117" t="s">
        <v>329</v>
      </c>
      <c r="D548" s="104" t="s">
        <v>190</v>
      </c>
      <c r="E548" s="106">
        <f>'Cost estimate'!E638</f>
        <v>0</v>
      </c>
      <c r="F548" s="185">
        <v>4223</v>
      </c>
      <c r="G548" s="108">
        <f ca="1">IF(TODAY()&lt;45150,F548,IF(TODAY()&lt;45515,F548*(1+Escalations!$D$3),F548*(1+Escalations!$D$3)*(1+Escalations!$D$4)))</f>
        <v>4223</v>
      </c>
      <c r="H548" s="60">
        <f t="shared" ca="1" si="17"/>
        <v>0</v>
      </c>
    </row>
    <row r="549" spans="1:8" ht="13.5" customHeight="1" x14ac:dyDescent="0.25">
      <c r="A549" s="145"/>
      <c r="B549" s="104"/>
      <c r="C549" s="117" t="s">
        <v>330</v>
      </c>
      <c r="D549" s="104" t="s">
        <v>190</v>
      </c>
      <c r="E549" s="106">
        <f>'Cost estimate'!E639</f>
        <v>0</v>
      </c>
      <c r="F549" s="185">
        <v>7021</v>
      </c>
      <c r="G549" s="108">
        <f ca="1">IF(TODAY()&lt;45150,F549,IF(TODAY()&lt;45515,F549*(1+Escalations!$D$3),F549*(1+Escalations!$D$3)*(1+Escalations!$D$4)))</f>
        <v>7021</v>
      </c>
      <c r="H549" s="60">
        <f t="shared" ca="1" si="17"/>
        <v>0</v>
      </c>
    </row>
    <row r="550" spans="1:8" ht="13.5" customHeight="1" x14ac:dyDescent="0.25">
      <c r="A550" s="145"/>
      <c r="B550" s="104"/>
      <c r="C550" s="117" t="s">
        <v>331</v>
      </c>
      <c r="D550" s="104" t="s">
        <v>190</v>
      </c>
      <c r="E550" s="106">
        <f>'Cost estimate'!E640</f>
        <v>0</v>
      </c>
      <c r="F550" s="185">
        <v>7325</v>
      </c>
      <c r="G550" s="108">
        <f ca="1">IF(TODAY()&lt;45150,F550,IF(TODAY()&lt;45515,F550*(1+Escalations!$D$3),F550*(1+Escalations!$D$3)*(1+Escalations!$D$4)))</f>
        <v>7325</v>
      </c>
      <c r="H550" s="60">
        <f t="shared" ca="1" si="17"/>
        <v>0</v>
      </c>
    </row>
    <row r="551" spans="1:8" ht="13.5" customHeight="1" x14ac:dyDescent="0.25">
      <c r="A551" s="145"/>
      <c r="B551" s="104"/>
      <c r="C551" s="117" t="s">
        <v>332</v>
      </c>
      <c r="D551" s="104" t="s">
        <v>190</v>
      </c>
      <c r="E551" s="106">
        <f>'Cost estimate'!E641</f>
        <v>0</v>
      </c>
      <c r="F551" s="185">
        <v>12531</v>
      </c>
      <c r="G551" s="108">
        <f ca="1">IF(TODAY()&lt;45150,F551,IF(TODAY()&lt;45515,F551*(1+Escalations!$D$3),F551*(1+Escalations!$D$3)*(1+Escalations!$D$4)))</f>
        <v>12531</v>
      </c>
      <c r="H551" s="60">
        <f t="shared" ca="1" si="17"/>
        <v>0</v>
      </c>
    </row>
    <row r="552" spans="1:8" ht="13.5" customHeight="1" x14ac:dyDescent="0.25">
      <c r="A552" s="145"/>
      <c r="B552" s="104"/>
      <c r="C552" s="117" t="s">
        <v>333</v>
      </c>
      <c r="D552" s="104" t="s">
        <v>190</v>
      </c>
      <c r="E552" s="106">
        <f>'Cost estimate'!E642</f>
        <v>0</v>
      </c>
      <c r="F552" s="185">
        <v>14023</v>
      </c>
      <c r="G552" s="108">
        <f ca="1">IF(TODAY()&lt;45150,F552,IF(TODAY()&lt;45515,F552*(1+Escalations!$D$3),F552*(1+Escalations!$D$3)*(1+Escalations!$D$4)))</f>
        <v>14023</v>
      </c>
      <c r="H552" s="60">
        <f t="shared" ca="1" si="17"/>
        <v>0</v>
      </c>
    </row>
    <row r="553" spans="1:8" ht="13.5" customHeight="1" x14ac:dyDescent="0.25">
      <c r="A553" s="145"/>
      <c r="B553" s="104"/>
      <c r="C553" s="117" t="s">
        <v>334</v>
      </c>
      <c r="D553" s="104" t="s">
        <v>190</v>
      </c>
      <c r="E553" s="106">
        <f>'Cost estimate'!E643</f>
        <v>0</v>
      </c>
      <c r="F553" s="185">
        <v>15203</v>
      </c>
      <c r="G553" s="108">
        <f ca="1">IF(TODAY()&lt;45150,F553,IF(TODAY()&lt;45515,F553*(1+Escalations!$D$3),F553*(1+Escalations!$D$3)*(1+Escalations!$D$4)))</f>
        <v>15203</v>
      </c>
      <c r="H553" s="60">
        <f t="shared" ca="1" si="17"/>
        <v>0</v>
      </c>
    </row>
    <row r="554" spans="1:8" ht="13.5" customHeight="1" x14ac:dyDescent="0.25">
      <c r="A554" s="145"/>
      <c r="B554" s="104"/>
      <c r="C554" s="158"/>
      <c r="D554" s="104"/>
      <c r="E554" s="106"/>
      <c r="F554" s="185"/>
      <c r="G554" s="108"/>
      <c r="H554" s="60"/>
    </row>
    <row r="555" spans="1:8" ht="15.75" customHeight="1" x14ac:dyDescent="0.25">
      <c r="A555" s="145" t="s">
        <v>492</v>
      </c>
      <c r="B555" s="104"/>
      <c r="C555" s="122" t="s">
        <v>493</v>
      </c>
      <c r="D555" s="104"/>
      <c r="E555" s="106"/>
      <c r="F555" s="185"/>
      <c r="G555" s="101"/>
      <c r="H555" s="60"/>
    </row>
    <row r="556" spans="1:8" ht="13.5" customHeight="1" x14ac:dyDescent="0.25">
      <c r="A556" s="145"/>
      <c r="B556" s="104"/>
      <c r="C556" s="117"/>
      <c r="D556" s="104"/>
      <c r="E556" s="106"/>
      <c r="F556" s="185"/>
      <c r="G556" s="101"/>
      <c r="H556" s="60"/>
    </row>
    <row r="557" spans="1:8" ht="13.5" customHeight="1" x14ac:dyDescent="0.25">
      <c r="A557" s="145"/>
      <c r="B557" s="104"/>
      <c r="C557" s="122" t="s">
        <v>494</v>
      </c>
      <c r="D557" s="104"/>
      <c r="E557" s="106"/>
      <c r="F557" s="185"/>
      <c r="G557" s="101"/>
      <c r="H557" s="60"/>
    </row>
    <row r="558" spans="1:8" ht="16.5" customHeight="1" x14ac:dyDescent="0.25">
      <c r="A558" s="145" t="s">
        <v>495</v>
      </c>
      <c r="B558" s="104" t="s">
        <v>496</v>
      </c>
      <c r="C558" s="117" t="s">
        <v>497</v>
      </c>
      <c r="D558" s="104"/>
      <c r="E558" s="106"/>
      <c r="F558" s="185"/>
      <c r="G558" s="101"/>
      <c r="H558" s="60"/>
    </row>
    <row r="559" spans="1:8" ht="13.5" customHeight="1" x14ac:dyDescent="0.25">
      <c r="A559" s="145"/>
      <c r="B559" s="104"/>
      <c r="C559" s="117"/>
      <c r="D559" s="104"/>
      <c r="E559" s="106"/>
      <c r="F559" s="185"/>
      <c r="G559" s="101"/>
      <c r="H559" s="60"/>
    </row>
    <row r="560" spans="1:8" ht="13.5" customHeight="1" x14ac:dyDescent="0.25">
      <c r="A560" s="145"/>
      <c r="B560" s="104"/>
      <c r="C560" s="117" t="s">
        <v>498</v>
      </c>
      <c r="D560" s="104" t="s">
        <v>250</v>
      </c>
      <c r="E560" s="106">
        <f>'Cost estimate'!E650</f>
        <v>0</v>
      </c>
      <c r="F560" s="185">
        <v>9523</v>
      </c>
      <c r="G560" s="108">
        <f ca="1">IF(TODAY()&lt;45150,F560,IF(TODAY()&lt;45515,F560*(1+Escalations!$D$3),F560*(1+Escalations!$D$3)*(1+Escalations!$D$4)))</f>
        <v>9523</v>
      </c>
      <c r="H560" s="60">
        <f ca="1">E560*G560</f>
        <v>0</v>
      </c>
    </row>
    <row r="561" spans="1:8" ht="13.5" customHeight="1" x14ac:dyDescent="0.25">
      <c r="A561" s="145"/>
      <c r="B561" s="104"/>
      <c r="C561" s="117" t="s">
        <v>499</v>
      </c>
      <c r="D561" s="104" t="s">
        <v>250</v>
      </c>
      <c r="E561" s="106">
        <f>'Cost estimate'!E651</f>
        <v>0</v>
      </c>
      <c r="F561" s="185">
        <v>14251</v>
      </c>
      <c r="G561" s="108">
        <f ca="1">IF(TODAY()&lt;45150,F561,IF(TODAY()&lt;45515,F561*(1+Escalations!$D$3),F561*(1+Escalations!$D$3)*(1+Escalations!$D$4)))</f>
        <v>14251</v>
      </c>
      <c r="H561" s="60">
        <f ca="1">E561*G561</f>
        <v>0</v>
      </c>
    </row>
    <row r="562" spans="1:8" ht="13.5" customHeight="1" x14ac:dyDescent="0.25">
      <c r="A562" s="145"/>
      <c r="B562" s="104"/>
      <c r="C562" s="117" t="s">
        <v>500</v>
      </c>
      <c r="D562" s="104" t="s">
        <v>250</v>
      </c>
      <c r="E562" s="106">
        <f>'Cost estimate'!E652</f>
        <v>10</v>
      </c>
      <c r="F562" s="185">
        <v>14265</v>
      </c>
      <c r="G562" s="108">
        <f ca="1">IF(TODAY()&lt;45150,F562,IF(TODAY()&lt;45515,F562*(1+Escalations!$D$3),F562*(1+Escalations!$D$3)*(1+Escalations!$D$4)))</f>
        <v>14265</v>
      </c>
      <c r="H562" s="60">
        <f ca="1">E562*G562</f>
        <v>142650</v>
      </c>
    </row>
    <row r="563" spans="1:8" ht="13.5" customHeight="1" x14ac:dyDescent="0.25">
      <c r="A563" s="145"/>
      <c r="B563" s="104"/>
      <c r="C563" s="117" t="s">
        <v>501</v>
      </c>
      <c r="D563" s="104" t="s">
        <v>250</v>
      </c>
      <c r="E563" s="106">
        <f>'Cost estimate'!E653</f>
        <v>50</v>
      </c>
      <c r="F563" s="185">
        <v>15321</v>
      </c>
      <c r="G563" s="101">
        <f ca="1">IF(TODAY()&lt;45150,F563,IF(TODAY()&lt;45515,F563*(1+Escalations!$D$3),F563*(1+Escalations!$D$3)*(1+Escalations!$D$4)))</f>
        <v>15321</v>
      </c>
      <c r="H563" s="60">
        <f ca="1">E563*G563</f>
        <v>766050</v>
      </c>
    </row>
    <row r="564" spans="1:8" ht="13.5" customHeight="1" x14ac:dyDescent="0.25">
      <c r="A564" s="145"/>
      <c r="B564" s="104"/>
      <c r="C564" s="117" t="s">
        <v>502</v>
      </c>
      <c r="D564" s="104" t="s">
        <v>250</v>
      </c>
      <c r="E564" s="106">
        <f>'Cost estimate'!E654</f>
        <v>0</v>
      </c>
      <c r="F564" s="185">
        <v>16966</v>
      </c>
      <c r="G564" s="101">
        <f ca="1">IF(TODAY()&lt;45150,F564,IF(TODAY()&lt;45515,F564*(1+Escalations!$D$3),F564*(1+Escalations!$D$3)*(1+Escalations!$D$4)))</f>
        <v>16966</v>
      </c>
      <c r="H564" s="60">
        <f ca="1">E564*G564</f>
        <v>0</v>
      </c>
    </row>
    <row r="565" spans="1:8" ht="13.5" customHeight="1" x14ac:dyDescent="0.25">
      <c r="A565" s="145"/>
      <c r="B565" s="104"/>
      <c r="C565" s="117"/>
      <c r="D565" s="104"/>
      <c r="E565" s="106"/>
      <c r="F565" s="185"/>
      <c r="G565" s="101"/>
      <c r="H565" s="60"/>
    </row>
    <row r="566" spans="1:8" ht="13.5" customHeight="1" x14ac:dyDescent="0.25">
      <c r="A566" s="145" t="s">
        <v>503</v>
      </c>
      <c r="B566" s="104" t="s">
        <v>504</v>
      </c>
      <c r="C566" s="122" t="s">
        <v>505</v>
      </c>
      <c r="D566" s="104"/>
      <c r="E566" s="106"/>
      <c r="F566" s="185"/>
      <c r="G566" s="101"/>
      <c r="H566" s="60"/>
    </row>
    <row r="567" spans="1:8" ht="13.5" customHeight="1" x14ac:dyDescent="0.25">
      <c r="A567" s="145"/>
      <c r="B567" s="104"/>
      <c r="C567" s="117" t="s">
        <v>506</v>
      </c>
      <c r="D567" s="104" t="s">
        <v>507</v>
      </c>
      <c r="E567" s="106">
        <f>'Cost estimate'!E657</f>
        <v>0</v>
      </c>
      <c r="F567" s="185">
        <v>3521</v>
      </c>
      <c r="G567" s="108">
        <f ca="1">IF(TODAY()&lt;45150,F567,IF(TODAY()&lt;45515,F567*(1+Escalations!$D$3),F567*(1+Escalations!$D$3)*(1+Escalations!$D$4)))</f>
        <v>3521</v>
      </c>
      <c r="H567" s="60">
        <f ca="1">E567*G567</f>
        <v>0</v>
      </c>
    </row>
    <row r="568" spans="1:8" ht="13.5" customHeight="1" x14ac:dyDescent="0.25">
      <c r="A568" s="145"/>
      <c r="B568" s="104"/>
      <c r="C568" s="117" t="s">
        <v>508</v>
      </c>
      <c r="D568" s="104" t="s">
        <v>507</v>
      </c>
      <c r="E568" s="106">
        <f>'Cost estimate'!E658</f>
        <v>0</v>
      </c>
      <c r="F568" s="185">
        <v>3621</v>
      </c>
      <c r="G568" s="108">
        <f ca="1">IF(TODAY()&lt;45150,F568,IF(TODAY()&lt;45515,F568*(1+Escalations!$D$3),F568*(1+Escalations!$D$3)*(1+Escalations!$D$4)))</f>
        <v>3621</v>
      </c>
      <c r="H568" s="60">
        <f ca="1">E568*G568</f>
        <v>0</v>
      </c>
    </row>
    <row r="569" spans="1:8" ht="13.5" customHeight="1" x14ac:dyDescent="0.25">
      <c r="A569" s="145"/>
      <c r="B569" s="104"/>
      <c r="C569" s="117" t="s">
        <v>509</v>
      </c>
      <c r="D569" s="104" t="s">
        <v>507</v>
      </c>
      <c r="E569" s="106">
        <f>'Cost estimate'!E659</f>
        <v>189</v>
      </c>
      <c r="F569" s="185">
        <v>3856</v>
      </c>
      <c r="G569" s="108">
        <f ca="1">IF(TODAY()&lt;45150,F569,IF(TODAY()&lt;45515,F569*(1+Escalations!$D$3),F569*(1+Escalations!$D$3)*(1+Escalations!$D$4)))</f>
        <v>3856</v>
      </c>
      <c r="H569" s="60">
        <f ca="1">E569*G569</f>
        <v>728784</v>
      </c>
    </row>
    <row r="570" spans="1:8" ht="13.5" customHeight="1" x14ac:dyDescent="0.25">
      <c r="A570" s="145"/>
      <c r="B570" s="104"/>
      <c r="C570" s="117"/>
      <c r="D570" s="104"/>
      <c r="E570" s="106"/>
      <c r="F570" s="185"/>
      <c r="G570" s="108"/>
      <c r="H570" s="60"/>
    </row>
    <row r="571" spans="1:8" s="11" customFormat="1" ht="45" customHeight="1" x14ac:dyDescent="0.3">
      <c r="A571" s="145" t="s">
        <v>510</v>
      </c>
      <c r="B571" s="104"/>
      <c r="C571" s="117" t="s">
        <v>511</v>
      </c>
      <c r="D571" s="104" t="s">
        <v>291</v>
      </c>
      <c r="E571" s="106">
        <f>'Cost estimate'!E661</f>
        <v>0</v>
      </c>
      <c r="F571" s="185">
        <v>35113</v>
      </c>
      <c r="G571" s="108">
        <f ca="1">IF(TODAY()&lt;45150,F571,IF(TODAY()&lt;45515,F571*(1+Escalations!$D$3),F571*(1+Escalations!$D$3)*(1+Escalations!$D$4)))</f>
        <v>35113</v>
      </c>
      <c r="H571" s="60">
        <f ca="1">E571*G571</f>
        <v>0</v>
      </c>
    </row>
    <row r="572" spans="1:8" s="37" customFormat="1" ht="19.95" customHeight="1" x14ac:dyDescent="0.25">
      <c r="A572" s="359" t="s">
        <v>711</v>
      </c>
      <c r="B572" s="86"/>
      <c r="C572" s="86"/>
      <c r="D572" s="86"/>
      <c r="E572" s="73"/>
      <c r="F572" s="392"/>
      <c r="G572" s="77"/>
      <c r="H572" s="78">
        <f ca="1">SUM(H518:H571)</f>
        <v>6213484</v>
      </c>
    </row>
    <row r="573" spans="1:8" s="37" customFormat="1" ht="22.2" customHeight="1" x14ac:dyDescent="0.25">
      <c r="A573" s="359" t="s">
        <v>712</v>
      </c>
      <c r="B573" s="86"/>
      <c r="C573" s="86"/>
      <c r="D573" s="86"/>
      <c r="E573" s="73"/>
      <c r="F573" s="392"/>
      <c r="G573" s="77"/>
      <c r="H573" s="78">
        <f ca="1">H572</f>
        <v>6213484</v>
      </c>
    </row>
    <row r="574" spans="1:8" s="11" customFormat="1" ht="55.2" x14ac:dyDescent="0.3">
      <c r="A574" s="145" t="s">
        <v>512</v>
      </c>
      <c r="B574" s="104"/>
      <c r="C574" s="122" t="s">
        <v>513</v>
      </c>
      <c r="D574" s="124"/>
      <c r="E574" s="125"/>
      <c r="F574" s="185"/>
      <c r="G574" s="101"/>
      <c r="H574" s="60"/>
    </row>
    <row r="575" spans="1:8" ht="13.5" customHeight="1" x14ac:dyDescent="0.25">
      <c r="A575" s="145"/>
      <c r="B575" s="104"/>
      <c r="C575" s="117" t="s">
        <v>514</v>
      </c>
      <c r="D575" s="104" t="s">
        <v>291</v>
      </c>
      <c r="E575" s="106">
        <f>'Cost estimate'!E663</f>
        <v>0</v>
      </c>
      <c r="F575" s="185">
        <v>2531</v>
      </c>
      <c r="G575" s="108">
        <f ca="1">IF(TODAY()&lt;45150,F575,IF(TODAY()&lt;45515,F575*(1+Escalations!$D$3),F575*(1+Escalations!$D$3)*(1+Escalations!$D$4)))</f>
        <v>2531</v>
      </c>
      <c r="H575" s="60">
        <f t="shared" ref="H575:H590" ca="1" si="18">E575*G575</f>
        <v>0</v>
      </c>
    </row>
    <row r="576" spans="1:8" ht="13.5" customHeight="1" x14ac:dyDescent="0.25">
      <c r="A576" s="145"/>
      <c r="B576" s="104"/>
      <c r="C576" s="117" t="s">
        <v>317</v>
      </c>
      <c r="D576" s="104" t="s">
        <v>291</v>
      </c>
      <c r="E576" s="106">
        <f>'Cost estimate'!E664</f>
        <v>0</v>
      </c>
      <c r="F576" s="185">
        <v>2531</v>
      </c>
      <c r="G576" s="108">
        <f ca="1">IF(TODAY()&lt;45150,F576,IF(TODAY()&lt;45515,F576*(1+Escalations!$D$3),F576*(1+Escalations!$D$3)*(1+Escalations!$D$4)))</f>
        <v>2531</v>
      </c>
      <c r="H576" s="60">
        <f t="shared" ca="1" si="18"/>
        <v>0</v>
      </c>
    </row>
    <row r="577" spans="1:8" ht="13.5" customHeight="1" x14ac:dyDescent="0.25">
      <c r="A577" s="145"/>
      <c r="B577" s="104"/>
      <c r="C577" s="117" t="s">
        <v>318</v>
      </c>
      <c r="D577" s="104" t="s">
        <v>291</v>
      </c>
      <c r="E577" s="106">
        <f>'Cost estimate'!E665</f>
        <v>0</v>
      </c>
      <c r="F577" s="185">
        <v>6321</v>
      </c>
      <c r="G577" s="108">
        <f ca="1">IF(TODAY()&lt;45150,F577,IF(TODAY()&lt;45515,F577*(1+Escalations!$D$3),F577*(1+Escalations!$D$3)*(1+Escalations!$D$4)))</f>
        <v>6321</v>
      </c>
      <c r="H577" s="60">
        <f t="shared" ca="1" si="18"/>
        <v>0</v>
      </c>
    </row>
    <row r="578" spans="1:8" ht="13.5" customHeight="1" x14ac:dyDescent="0.25">
      <c r="A578" s="145"/>
      <c r="B578" s="104"/>
      <c r="C578" s="117" t="s">
        <v>319</v>
      </c>
      <c r="D578" s="104" t="s">
        <v>291</v>
      </c>
      <c r="E578" s="106">
        <f>'Cost estimate'!E666</f>
        <v>0</v>
      </c>
      <c r="F578" s="185">
        <v>6352</v>
      </c>
      <c r="G578" s="108">
        <f ca="1">IF(TODAY()&lt;45150,F578,IF(TODAY()&lt;45515,F578*(1+Escalations!$D$3),F578*(1+Escalations!$D$3)*(1+Escalations!$D$4)))</f>
        <v>6352</v>
      </c>
      <c r="H578" s="60">
        <f t="shared" ca="1" si="18"/>
        <v>0</v>
      </c>
    </row>
    <row r="579" spans="1:8" ht="13.5" customHeight="1" x14ac:dyDescent="0.25">
      <c r="A579" s="145"/>
      <c r="B579" s="104"/>
      <c r="C579" s="117" t="s">
        <v>320</v>
      </c>
      <c r="D579" s="104" t="s">
        <v>291</v>
      </c>
      <c r="E579" s="106">
        <f>'Cost estimate'!E667</f>
        <v>0</v>
      </c>
      <c r="F579" s="185">
        <v>6375</v>
      </c>
      <c r="G579" s="108">
        <f ca="1">IF(TODAY()&lt;45150,F579,IF(TODAY()&lt;45515,F579*(1+Escalations!$D$3),F579*(1+Escalations!$D$3)*(1+Escalations!$D$4)))</f>
        <v>6375</v>
      </c>
      <c r="H579" s="60">
        <f t="shared" ca="1" si="18"/>
        <v>0</v>
      </c>
    </row>
    <row r="580" spans="1:8" ht="13.5" customHeight="1" x14ac:dyDescent="0.25">
      <c r="A580" s="145"/>
      <c r="B580" s="104"/>
      <c r="C580" s="117" t="s">
        <v>321</v>
      </c>
      <c r="D580" s="104" t="s">
        <v>291</v>
      </c>
      <c r="E580" s="106">
        <f>'Cost estimate'!E668</f>
        <v>10</v>
      </c>
      <c r="F580" s="185">
        <v>6421</v>
      </c>
      <c r="G580" s="108">
        <f ca="1">IF(TODAY()&lt;45150,F580,IF(TODAY()&lt;45515,F580*(1+Escalations!$D$3),F580*(1+Escalations!$D$3)*(1+Escalations!$D$4)))</f>
        <v>6421</v>
      </c>
      <c r="H580" s="60">
        <f t="shared" ca="1" si="18"/>
        <v>64210</v>
      </c>
    </row>
    <row r="581" spans="1:8" ht="13.5" customHeight="1" x14ac:dyDescent="0.25">
      <c r="A581" s="145"/>
      <c r="B581" s="104"/>
      <c r="C581" s="117" t="s">
        <v>515</v>
      </c>
      <c r="D581" s="104" t="s">
        <v>291</v>
      </c>
      <c r="E581" s="106">
        <f>'Cost estimate'!E669</f>
        <v>0</v>
      </c>
      <c r="F581" s="185">
        <v>6652</v>
      </c>
      <c r="G581" s="108">
        <f ca="1">IF(TODAY()&lt;45150,F581,IF(TODAY()&lt;45515,F581*(1+Escalations!$D$3),F581*(1+Escalations!$D$3)*(1+Escalations!$D$4)))</f>
        <v>6652</v>
      </c>
      <c r="H581" s="60">
        <f t="shared" ca="1" si="18"/>
        <v>0</v>
      </c>
    </row>
    <row r="582" spans="1:8" ht="13.5" customHeight="1" x14ac:dyDescent="0.25">
      <c r="A582" s="145"/>
      <c r="B582" s="104"/>
      <c r="C582" s="117" t="s">
        <v>516</v>
      </c>
      <c r="D582" s="104" t="s">
        <v>291</v>
      </c>
      <c r="E582" s="106">
        <f>'Cost estimate'!E670</f>
        <v>0</v>
      </c>
      <c r="F582" s="185">
        <v>7025</v>
      </c>
      <c r="G582" s="108">
        <f ca="1">IF(TODAY()&lt;45150,F582,IF(TODAY()&lt;45515,F582*(1+Escalations!$D$3),F582*(1+Escalations!$D$3)*(1+Escalations!$D$4)))</f>
        <v>7025</v>
      </c>
      <c r="H582" s="60">
        <f t="shared" ca="1" si="18"/>
        <v>0</v>
      </c>
    </row>
    <row r="583" spans="1:8" ht="13.5" customHeight="1" x14ac:dyDescent="0.25">
      <c r="A583" s="145"/>
      <c r="B583" s="104"/>
      <c r="C583" s="117" t="s">
        <v>517</v>
      </c>
      <c r="D583" s="104" t="s">
        <v>291</v>
      </c>
      <c r="E583" s="106">
        <f>'Cost estimate'!E671</f>
        <v>0</v>
      </c>
      <c r="F583" s="185">
        <v>7322</v>
      </c>
      <c r="G583" s="108">
        <f ca="1">IF(TODAY()&lt;45150,F583,IF(TODAY()&lt;45515,F583*(1+Escalations!$D$3),F583*(1+Escalations!$D$3)*(1+Escalations!$D$4)))</f>
        <v>7322</v>
      </c>
      <c r="H583" s="60">
        <f t="shared" ca="1" si="18"/>
        <v>0</v>
      </c>
    </row>
    <row r="584" spans="1:8" ht="13.5" customHeight="1" x14ac:dyDescent="0.25">
      <c r="A584" s="145"/>
      <c r="B584" s="104"/>
      <c r="C584" s="117" t="s">
        <v>518</v>
      </c>
      <c r="D584" s="104" t="s">
        <v>291</v>
      </c>
      <c r="E584" s="106">
        <f>'Cost estimate'!E672</f>
        <v>0</v>
      </c>
      <c r="F584" s="185">
        <v>7412</v>
      </c>
      <c r="G584" s="108">
        <f ca="1">IF(TODAY()&lt;45150,F584,IF(TODAY()&lt;45515,F584*(1+Escalations!$D$3),F584*(1+Escalations!$D$3)*(1+Escalations!$D$4)))</f>
        <v>7412</v>
      </c>
      <c r="H584" s="60">
        <f t="shared" ca="1" si="18"/>
        <v>0</v>
      </c>
    </row>
    <row r="585" spans="1:8" ht="13.5" customHeight="1" x14ac:dyDescent="0.25">
      <c r="A585" s="145"/>
      <c r="B585" s="104"/>
      <c r="C585" s="117" t="s">
        <v>519</v>
      </c>
      <c r="D585" s="104" t="s">
        <v>291</v>
      </c>
      <c r="E585" s="106">
        <f>'Cost estimate'!E674</f>
        <v>10</v>
      </c>
      <c r="F585" s="185">
        <v>7454</v>
      </c>
      <c r="G585" s="108">
        <f ca="1">IF(TODAY()&lt;45150,F585,IF(TODAY()&lt;45515,F585*(1+Escalations!$D$3),F585*(1+Escalations!$D$3)*(1+Escalations!$D$4)))</f>
        <v>7454</v>
      </c>
      <c r="H585" s="60">
        <f t="shared" ca="1" si="18"/>
        <v>74540</v>
      </c>
    </row>
    <row r="586" spans="1:8" ht="13.5" customHeight="1" x14ac:dyDescent="0.25">
      <c r="A586" s="145"/>
      <c r="B586" s="104"/>
      <c r="C586" s="117" t="s">
        <v>520</v>
      </c>
      <c r="D586" s="104" t="s">
        <v>291</v>
      </c>
      <c r="E586" s="106">
        <f>'Cost estimate'!E675</f>
        <v>0</v>
      </c>
      <c r="F586" s="185">
        <v>12053</v>
      </c>
      <c r="G586" s="108">
        <f ca="1">IF(TODAY()&lt;45150,F586,IF(TODAY()&lt;45515,F586*(1+Escalations!$D$3),F586*(1+Escalations!$D$3)*(1+Escalations!$D$4)))</f>
        <v>12053</v>
      </c>
      <c r="H586" s="60">
        <f t="shared" ca="1" si="18"/>
        <v>0</v>
      </c>
    </row>
    <row r="587" spans="1:8" ht="13.5" customHeight="1" x14ac:dyDescent="0.25">
      <c r="A587" s="145"/>
      <c r="B587" s="104"/>
      <c r="C587" s="117" t="s">
        <v>521</v>
      </c>
      <c r="D587" s="104" t="s">
        <v>291</v>
      </c>
      <c r="E587" s="106">
        <f>'Cost estimate'!E676</f>
        <v>0</v>
      </c>
      <c r="F587" s="185">
        <v>14023</v>
      </c>
      <c r="G587" s="108">
        <f ca="1">IF(TODAY()&lt;45150,F587,IF(TODAY()&lt;45515,F587*(1+Escalations!$D$3),F587*(1+Escalations!$D$3)*(1+Escalations!$D$4)))</f>
        <v>14023</v>
      </c>
      <c r="H587" s="60">
        <f t="shared" ca="1" si="18"/>
        <v>0</v>
      </c>
    </row>
    <row r="588" spans="1:8" ht="13.5" customHeight="1" x14ac:dyDescent="0.25">
      <c r="A588" s="145"/>
      <c r="B588" s="104"/>
      <c r="C588" s="117" t="s">
        <v>522</v>
      </c>
      <c r="D588" s="104" t="s">
        <v>291</v>
      </c>
      <c r="E588" s="106">
        <f>'Cost estimate'!E677</f>
        <v>5</v>
      </c>
      <c r="F588" s="185">
        <v>14756</v>
      </c>
      <c r="G588" s="108">
        <f ca="1">IF(TODAY()&lt;45150,F588,IF(TODAY()&lt;45515,F588*(1+Escalations!$D$3),F588*(1+Escalations!$D$3)*(1+Escalations!$D$4)))</f>
        <v>14756</v>
      </c>
      <c r="H588" s="60">
        <f t="shared" ca="1" si="18"/>
        <v>73780</v>
      </c>
    </row>
    <row r="589" spans="1:8" ht="13.5" customHeight="1" x14ac:dyDescent="0.25">
      <c r="A589" s="145"/>
      <c r="B589" s="104"/>
      <c r="C589" s="117" t="s">
        <v>523</v>
      </c>
      <c r="D589" s="104" t="s">
        <v>291</v>
      </c>
      <c r="E589" s="106">
        <f>'Cost estimate'!E678</f>
        <v>0</v>
      </c>
      <c r="F589" s="185">
        <v>14832</v>
      </c>
      <c r="G589" s="108">
        <f ca="1">IF(TODAY()&lt;45150,F589,IF(TODAY()&lt;45515,F589*(1+Escalations!$D$3),F589*(1+Escalations!$D$3)*(1+Escalations!$D$4)))</f>
        <v>14832</v>
      </c>
      <c r="H589" s="60">
        <f t="shared" ca="1" si="18"/>
        <v>0</v>
      </c>
    </row>
    <row r="590" spans="1:8" ht="13.5" customHeight="1" x14ac:dyDescent="0.25">
      <c r="A590" s="145"/>
      <c r="B590" s="104"/>
      <c r="C590" s="117" t="s">
        <v>524</v>
      </c>
      <c r="D590" s="104" t="s">
        <v>291</v>
      </c>
      <c r="E590" s="106">
        <f>'Cost estimate'!E679</f>
        <v>0</v>
      </c>
      <c r="F590" s="185">
        <v>14966</v>
      </c>
      <c r="G590" s="108">
        <f ca="1">IF(TODAY()&lt;45150,F590,IF(TODAY()&lt;45515,F590*(1+Escalations!$D$3),F590*(1+Escalations!$D$3)*(1+Escalations!$D$4)))</f>
        <v>14966</v>
      </c>
      <c r="H590" s="60">
        <f t="shared" ca="1" si="18"/>
        <v>0</v>
      </c>
    </row>
    <row r="591" spans="1:8" ht="13.5" customHeight="1" x14ac:dyDescent="0.25">
      <c r="A591" s="145"/>
      <c r="B591" s="104"/>
      <c r="C591" s="117"/>
      <c r="D591" s="104"/>
      <c r="E591" s="176"/>
      <c r="F591" s="185"/>
      <c r="G591" s="101"/>
      <c r="H591" s="60"/>
    </row>
    <row r="592" spans="1:8" ht="13.5" customHeight="1" x14ac:dyDescent="0.25">
      <c r="A592" s="145" t="s">
        <v>525</v>
      </c>
      <c r="B592" s="104"/>
      <c r="C592" s="122" t="s">
        <v>526</v>
      </c>
      <c r="D592" s="128"/>
      <c r="E592" s="175"/>
      <c r="F592" s="185"/>
      <c r="G592" s="101"/>
      <c r="H592" s="60"/>
    </row>
    <row r="593" spans="1:8" ht="13.5" customHeight="1" x14ac:dyDescent="0.25">
      <c r="A593" s="145"/>
      <c r="B593" s="104"/>
      <c r="C593" s="117"/>
      <c r="D593" s="104"/>
      <c r="E593" s="106"/>
      <c r="F593" s="185"/>
      <c r="G593" s="101"/>
      <c r="H593" s="60"/>
    </row>
    <row r="594" spans="1:8" ht="13.5" customHeight="1" x14ac:dyDescent="0.25">
      <c r="A594" s="145" t="s">
        <v>527</v>
      </c>
      <c r="B594" s="104"/>
      <c r="C594" s="122" t="s">
        <v>528</v>
      </c>
      <c r="D594" s="128"/>
      <c r="E594" s="175"/>
      <c r="F594" s="185"/>
      <c r="G594" s="101"/>
      <c r="H594" s="60"/>
    </row>
    <row r="595" spans="1:8" ht="13.2" customHeight="1" x14ac:dyDescent="0.25">
      <c r="A595" s="145"/>
      <c r="B595" s="104"/>
      <c r="C595" s="117"/>
      <c r="D595" s="104"/>
      <c r="E595" s="106"/>
      <c r="F595" s="185"/>
      <c r="G595" s="101"/>
      <c r="H595" s="60"/>
    </row>
    <row r="596" spans="1:8" ht="13.5" customHeight="1" x14ac:dyDescent="0.25">
      <c r="A596" s="145"/>
      <c r="B596" s="104"/>
      <c r="C596" s="117" t="s">
        <v>529</v>
      </c>
      <c r="D596" s="104" t="s">
        <v>150</v>
      </c>
      <c r="E596" s="106">
        <f>'Cost estimate'!E685</f>
        <v>0</v>
      </c>
      <c r="F596" s="185">
        <v>8541</v>
      </c>
      <c r="G596" s="108">
        <f ca="1">IF(TODAY()&lt;45150,F596,IF(TODAY()&lt;45515,F596*(1+Escalations!$D$3),F596*(1+Escalations!$D$3)*(1+Escalations!$D$4)))</f>
        <v>8541</v>
      </c>
      <c r="H596" s="60">
        <f ca="1">E596*G596</f>
        <v>0</v>
      </c>
    </row>
    <row r="597" spans="1:8" ht="13.5" customHeight="1" x14ac:dyDescent="0.25">
      <c r="A597" s="145"/>
      <c r="B597" s="104"/>
      <c r="C597" s="117"/>
      <c r="D597" s="104"/>
      <c r="E597" s="106"/>
      <c r="F597" s="185"/>
      <c r="G597" s="108"/>
      <c r="H597" s="60"/>
    </row>
    <row r="598" spans="1:8" ht="15" customHeight="1" x14ac:dyDescent="0.25">
      <c r="A598" s="145" t="s">
        <v>530</v>
      </c>
      <c r="B598" s="104"/>
      <c r="C598" s="122" t="s">
        <v>531</v>
      </c>
      <c r="D598" s="104"/>
      <c r="E598" s="106"/>
      <c r="F598" s="185"/>
      <c r="G598" s="108"/>
      <c r="H598" s="60"/>
    </row>
    <row r="599" spans="1:8" ht="13.5" customHeight="1" x14ac:dyDescent="0.25">
      <c r="A599" s="145"/>
      <c r="B599" s="104"/>
      <c r="C599" s="117"/>
      <c r="D599" s="104"/>
      <c r="E599" s="106"/>
      <c r="F599" s="185"/>
      <c r="G599" s="108"/>
      <c r="H599" s="60"/>
    </row>
    <row r="600" spans="1:8" ht="13.5" customHeight="1" x14ac:dyDescent="0.25">
      <c r="A600" s="145"/>
      <c r="B600" s="104"/>
      <c r="C600" s="117" t="s">
        <v>514</v>
      </c>
      <c r="D600" s="104" t="s">
        <v>190</v>
      </c>
      <c r="E600" s="106">
        <f>'Cost estimate'!E689</f>
        <v>0</v>
      </c>
      <c r="F600" s="185">
        <v>950</v>
      </c>
      <c r="G600" s="108">
        <f ca="1">IF(TODAY()&lt;45150,F600,IF(TODAY()&lt;45515,F600*(1+Escalations!$D$3),F600*(1+Escalations!$D$3)*(1+Escalations!$D$4)))</f>
        <v>950</v>
      </c>
      <c r="H600" s="60">
        <f t="shared" ref="H600:H615" ca="1" si="19">E600*G600</f>
        <v>0</v>
      </c>
    </row>
    <row r="601" spans="1:8" ht="13.5" customHeight="1" x14ac:dyDescent="0.25">
      <c r="A601" s="145"/>
      <c r="B601" s="104"/>
      <c r="C601" s="117" t="s">
        <v>317</v>
      </c>
      <c r="D601" s="104" t="s">
        <v>190</v>
      </c>
      <c r="E601" s="106">
        <f>'Cost estimate'!E690</f>
        <v>0</v>
      </c>
      <c r="F601" s="185">
        <v>1020</v>
      </c>
      <c r="G601" s="108">
        <f ca="1">IF(TODAY()&lt;45150,F601,IF(TODAY()&lt;45515,F601*(1+Escalations!$D$3),F601*(1+Escalations!$D$3)*(1+Escalations!$D$4)))</f>
        <v>1020</v>
      </c>
      <c r="H601" s="60">
        <f t="shared" ca="1" si="19"/>
        <v>0</v>
      </c>
    </row>
    <row r="602" spans="1:8" ht="13.5" customHeight="1" x14ac:dyDescent="0.25">
      <c r="A602" s="145"/>
      <c r="B602" s="104"/>
      <c r="C602" s="117" t="s">
        <v>318</v>
      </c>
      <c r="D602" s="104" t="s">
        <v>190</v>
      </c>
      <c r="E602" s="106">
        <f>'Cost estimate'!E691</f>
        <v>0</v>
      </c>
      <c r="F602" s="185">
        <v>1652</v>
      </c>
      <c r="G602" s="108">
        <f ca="1">IF(TODAY()&lt;45150,F602,IF(TODAY()&lt;45515,F602*(1+Escalations!$D$3),F602*(1+Escalations!$D$3)*(1+Escalations!$D$4)))</f>
        <v>1652</v>
      </c>
      <c r="H602" s="60">
        <f t="shared" ca="1" si="19"/>
        <v>0</v>
      </c>
    </row>
    <row r="603" spans="1:8" ht="13.5" customHeight="1" x14ac:dyDescent="0.25">
      <c r="A603" s="145"/>
      <c r="B603" s="104"/>
      <c r="C603" s="117" t="s">
        <v>319</v>
      </c>
      <c r="D603" s="104" t="s">
        <v>190</v>
      </c>
      <c r="E603" s="106">
        <f>'Cost estimate'!E692</f>
        <v>0</v>
      </c>
      <c r="F603" s="185">
        <v>1850</v>
      </c>
      <c r="G603" s="108">
        <f ca="1">IF(TODAY()&lt;45150,F603,IF(TODAY()&lt;45515,F603*(1+Escalations!$D$3),F603*(1+Escalations!$D$3)*(1+Escalations!$D$4)))</f>
        <v>1850</v>
      </c>
      <c r="H603" s="60">
        <f t="shared" ca="1" si="19"/>
        <v>0</v>
      </c>
    </row>
    <row r="604" spans="1:8" ht="13.5" customHeight="1" x14ac:dyDescent="0.25">
      <c r="A604" s="145"/>
      <c r="B604" s="104"/>
      <c r="C604" s="117" t="s">
        <v>320</v>
      </c>
      <c r="D604" s="104" t="s">
        <v>190</v>
      </c>
      <c r="E604" s="106">
        <f>'Cost estimate'!E693</f>
        <v>0</v>
      </c>
      <c r="F604" s="185">
        <v>2301</v>
      </c>
      <c r="G604" s="108">
        <f ca="1">IF(TODAY()&lt;45150,F604,IF(TODAY()&lt;45515,F604*(1+Escalations!$D$3),F604*(1+Escalations!$D$3)*(1+Escalations!$D$4)))</f>
        <v>2301</v>
      </c>
      <c r="H604" s="60">
        <f t="shared" ca="1" si="19"/>
        <v>0</v>
      </c>
    </row>
    <row r="605" spans="1:8" ht="13.5" customHeight="1" x14ac:dyDescent="0.25">
      <c r="A605" s="145"/>
      <c r="B605" s="104"/>
      <c r="C605" s="117" t="s">
        <v>321</v>
      </c>
      <c r="D605" s="104" t="s">
        <v>190</v>
      </c>
      <c r="E605" s="106">
        <f>'Cost estimate'!E694</f>
        <v>0</v>
      </c>
      <c r="F605" s="185">
        <v>2451</v>
      </c>
      <c r="G605" s="108">
        <f ca="1">IF(TODAY()&lt;45150,F605,IF(TODAY()&lt;45515,F605*(1+Escalations!$D$3),F605*(1+Escalations!$D$3)*(1+Escalations!$D$4)))</f>
        <v>2451</v>
      </c>
      <c r="H605" s="60">
        <f t="shared" ca="1" si="19"/>
        <v>0</v>
      </c>
    </row>
    <row r="606" spans="1:8" ht="13.5" customHeight="1" x14ac:dyDescent="0.25">
      <c r="A606" s="145"/>
      <c r="B606" s="104"/>
      <c r="C606" s="117" t="s">
        <v>515</v>
      </c>
      <c r="D606" s="104" t="s">
        <v>190</v>
      </c>
      <c r="E606" s="106">
        <f>'Cost estimate'!E695</f>
        <v>0</v>
      </c>
      <c r="F606" s="185">
        <v>3020</v>
      </c>
      <c r="G606" s="108">
        <f ca="1">IF(TODAY()&lt;45150,F606,IF(TODAY()&lt;45515,F606*(1+Escalations!$D$3),F606*(1+Escalations!$D$3)*(1+Escalations!$D$4)))</f>
        <v>3020</v>
      </c>
      <c r="H606" s="60">
        <f t="shared" ca="1" si="19"/>
        <v>0</v>
      </c>
    </row>
    <row r="607" spans="1:8" ht="13.5" customHeight="1" x14ac:dyDescent="0.25">
      <c r="A607" s="145"/>
      <c r="B607" s="104"/>
      <c r="C607" s="117" t="s">
        <v>516</v>
      </c>
      <c r="D607" s="104" t="s">
        <v>190</v>
      </c>
      <c r="E607" s="106">
        <f>'Cost estimate'!E696</f>
        <v>0</v>
      </c>
      <c r="F607" s="185">
        <v>3421</v>
      </c>
      <c r="G607" s="108">
        <f ca="1">IF(TODAY()&lt;45150,F607,IF(TODAY()&lt;45515,F607*(1+Escalations!$D$3),F607*(1+Escalations!$D$3)*(1+Escalations!$D$4)))</f>
        <v>3421</v>
      </c>
      <c r="H607" s="60">
        <f t="shared" ca="1" si="19"/>
        <v>0</v>
      </c>
    </row>
    <row r="608" spans="1:8" ht="13.5" customHeight="1" x14ac:dyDescent="0.25">
      <c r="A608" s="145"/>
      <c r="B608" s="104"/>
      <c r="C608" s="117" t="s">
        <v>517</v>
      </c>
      <c r="D608" s="104" t="s">
        <v>190</v>
      </c>
      <c r="E608" s="106">
        <f>'Cost estimate'!E697</f>
        <v>0</v>
      </c>
      <c r="F608" s="185">
        <v>4521</v>
      </c>
      <c r="G608" s="108">
        <f ca="1">IF(TODAY()&lt;45150,F608,IF(TODAY()&lt;45515,F608*(1+Escalations!$D$3),F608*(1+Escalations!$D$3)*(1+Escalations!$D$4)))</f>
        <v>4521</v>
      </c>
      <c r="H608" s="60">
        <f t="shared" ca="1" si="19"/>
        <v>0</v>
      </c>
    </row>
    <row r="609" spans="1:8" ht="13.5" customHeight="1" x14ac:dyDescent="0.25">
      <c r="A609" s="145"/>
      <c r="B609" s="104"/>
      <c r="C609" s="117" t="s">
        <v>518</v>
      </c>
      <c r="D609" s="104" t="s">
        <v>190</v>
      </c>
      <c r="E609" s="106">
        <f>'Cost estimate'!E698</f>
        <v>0</v>
      </c>
      <c r="F609" s="185">
        <v>6852</v>
      </c>
      <c r="G609" s="108">
        <f ca="1">IF(TODAY()&lt;45150,F609,IF(TODAY()&lt;45515,F609*(1+Escalations!$D$3),F609*(1+Escalations!$D$3)*(1+Escalations!$D$4)))</f>
        <v>6852</v>
      </c>
      <c r="H609" s="60">
        <f t="shared" ca="1" si="19"/>
        <v>0</v>
      </c>
    </row>
    <row r="610" spans="1:8" ht="13.5" customHeight="1" x14ac:dyDescent="0.25">
      <c r="A610" s="145"/>
      <c r="B610" s="104"/>
      <c r="C610" s="117" t="s">
        <v>519</v>
      </c>
      <c r="D610" s="104" t="s">
        <v>190</v>
      </c>
      <c r="E610" s="106">
        <f>'Cost estimate'!E699</f>
        <v>0</v>
      </c>
      <c r="F610" s="185">
        <v>7021</v>
      </c>
      <c r="G610" s="108">
        <f ca="1">IF(TODAY()&lt;45150,F610,IF(TODAY()&lt;45515,F610*(1+Escalations!$D$3),F610*(1+Escalations!$D$3)*(1+Escalations!$D$4)))</f>
        <v>7021</v>
      </c>
      <c r="H610" s="60">
        <f t="shared" ca="1" si="19"/>
        <v>0</v>
      </c>
    </row>
    <row r="611" spans="1:8" ht="13.5" customHeight="1" x14ac:dyDescent="0.25">
      <c r="A611" s="145"/>
      <c r="B611" s="104"/>
      <c r="C611" s="117" t="s">
        <v>520</v>
      </c>
      <c r="D611" s="104" t="s">
        <v>190</v>
      </c>
      <c r="E611" s="106">
        <f>'Cost estimate'!E700</f>
        <v>0</v>
      </c>
      <c r="F611" s="185">
        <v>8332</v>
      </c>
      <c r="G611" s="108">
        <f ca="1">IF(TODAY()&lt;45150,F611,IF(TODAY()&lt;45515,F611*(1+Escalations!$D$3),F611*(1+Escalations!$D$3)*(1+Escalations!$D$4)))</f>
        <v>8332</v>
      </c>
      <c r="H611" s="60">
        <f t="shared" ca="1" si="19"/>
        <v>0</v>
      </c>
    </row>
    <row r="612" spans="1:8" ht="13.5" customHeight="1" x14ac:dyDescent="0.25">
      <c r="A612" s="145"/>
      <c r="B612" s="104"/>
      <c r="C612" s="117" t="s">
        <v>521</v>
      </c>
      <c r="D612" s="104" t="s">
        <v>190</v>
      </c>
      <c r="E612" s="106">
        <f>'Cost estimate'!E701</f>
        <v>0</v>
      </c>
      <c r="F612" s="185">
        <v>12315</v>
      </c>
      <c r="G612" s="108">
        <f ca="1">IF(TODAY()&lt;45150,F612,IF(TODAY()&lt;45515,F612*(1+Escalations!$D$3),F612*(1+Escalations!$D$3)*(1+Escalations!$D$4)))</f>
        <v>12315</v>
      </c>
      <c r="H612" s="60">
        <f t="shared" ca="1" si="19"/>
        <v>0</v>
      </c>
    </row>
    <row r="613" spans="1:8" ht="13.5" customHeight="1" x14ac:dyDescent="0.25">
      <c r="A613" s="145"/>
      <c r="B613" s="104"/>
      <c r="C613" s="117" t="s">
        <v>522</v>
      </c>
      <c r="D613" s="104" t="s">
        <v>190</v>
      </c>
      <c r="E613" s="106">
        <f>'Cost estimate'!E702</f>
        <v>0</v>
      </c>
      <c r="F613" s="185">
        <v>14662</v>
      </c>
      <c r="G613" s="108">
        <f ca="1">IF(TODAY()&lt;45150,F613,IF(TODAY()&lt;45515,F613*(1+Escalations!$D$3),F613*(1+Escalations!$D$3)*(1+Escalations!$D$4)))</f>
        <v>14662</v>
      </c>
      <c r="H613" s="60">
        <f t="shared" ca="1" si="19"/>
        <v>0</v>
      </c>
    </row>
    <row r="614" spans="1:8" ht="13.5" customHeight="1" x14ac:dyDescent="0.25">
      <c r="A614" s="145"/>
      <c r="B614" s="104"/>
      <c r="C614" s="117" t="s">
        <v>523</v>
      </c>
      <c r="D614" s="104" t="s">
        <v>190</v>
      </c>
      <c r="E614" s="106">
        <f>'Cost estimate'!E703</f>
        <v>0</v>
      </c>
      <c r="F614" s="185">
        <v>18231</v>
      </c>
      <c r="G614" s="108">
        <f ca="1">IF(TODAY()&lt;45150,F614,IF(TODAY()&lt;45515,F614*(1+Escalations!$D$3),F614*(1+Escalations!$D$3)*(1+Escalations!$D$4)))</f>
        <v>18231</v>
      </c>
      <c r="H614" s="60">
        <f t="shared" ca="1" si="19"/>
        <v>0</v>
      </c>
    </row>
    <row r="615" spans="1:8" ht="13.5" customHeight="1" x14ac:dyDescent="0.25">
      <c r="A615" s="145"/>
      <c r="B615" s="104"/>
      <c r="C615" s="117" t="s">
        <v>524</v>
      </c>
      <c r="D615" s="104" t="s">
        <v>190</v>
      </c>
      <c r="E615" s="106">
        <f>'Cost estimate'!E704</f>
        <v>0</v>
      </c>
      <c r="F615" s="185">
        <v>19321</v>
      </c>
      <c r="G615" s="108">
        <f ca="1">IF(TODAY()&lt;45150,F615,IF(TODAY()&lt;45515,F615*(1+Escalations!$D$3),F615*(1+Escalations!$D$3)*(1+Escalations!$D$4)))</f>
        <v>19321</v>
      </c>
      <c r="H615" s="60">
        <f t="shared" ca="1" si="19"/>
        <v>0</v>
      </c>
    </row>
    <row r="616" spans="1:8" ht="13.5" customHeight="1" x14ac:dyDescent="0.25">
      <c r="A616" s="145"/>
      <c r="B616" s="104"/>
      <c r="C616" s="117"/>
      <c r="D616" s="104"/>
      <c r="E616" s="106"/>
      <c r="F616" s="185"/>
      <c r="G616" s="108"/>
      <c r="H616" s="60"/>
    </row>
    <row r="617" spans="1:8" ht="13.5" customHeight="1" x14ac:dyDescent="0.25">
      <c r="A617" s="403">
        <v>6.3</v>
      </c>
      <c r="B617" s="325" t="s">
        <v>532</v>
      </c>
      <c r="C617" s="324" t="s">
        <v>533</v>
      </c>
      <c r="D617" s="325"/>
      <c r="E617" s="179"/>
      <c r="F617" s="185"/>
      <c r="G617" s="181"/>
      <c r="H617" s="60"/>
    </row>
    <row r="618" spans="1:8" ht="13.5" customHeight="1" x14ac:dyDescent="0.25">
      <c r="A618" s="403"/>
      <c r="B618" s="325"/>
      <c r="C618" s="324"/>
      <c r="D618" s="325"/>
      <c r="E618" s="179"/>
      <c r="F618" s="185"/>
      <c r="G618" s="181"/>
      <c r="H618" s="60"/>
    </row>
    <row r="619" spans="1:8" ht="17.25" customHeight="1" x14ac:dyDescent="0.25">
      <c r="A619" s="406" t="s">
        <v>534</v>
      </c>
      <c r="B619" s="154" t="s">
        <v>298</v>
      </c>
      <c r="C619" s="158" t="s">
        <v>535</v>
      </c>
      <c r="D619" s="154"/>
      <c r="E619" s="184"/>
      <c r="F619" s="185"/>
      <c r="G619" s="156"/>
      <c r="H619" s="60"/>
    </row>
    <row r="620" spans="1:8" ht="13.5" customHeight="1" x14ac:dyDescent="0.25">
      <c r="A620" s="406" t="s">
        <v>536</v>
      </c>
      <c r="B620" s="154"/>
      <c r="C620" s="158" t="s">
        <v>537</v>
      </c>
      <c r="D620" s="154" t="s">
        <v>14</v>
      </c>
      <c r="E620" s="184">
        <f>'Cost estimate'!E709</f>
        <v>0</v>
      </c>
      <c r="F620" s="185">
        <v>85321</v>
      </c>
      <c r="G620" s="156">
        <f ca="1">IF(TODAY()&lt;45150,F620,IF(TODAY()&lt;45515,F620*(1+Escalations!$D$3),F620*(1+Escalations!$D$3)*(1+Escalations!$D$4)))</f>
        <v>85321</v>
      </c>
      <c r="H620" s="60">
        <f ca="1">E620*G620</f>
        <v>0</v>
      </c>
    </row>
    <row r="621" spans="1:8" ht="16.5" customHeight="1" x14ac:dyDescent="0.25">
      <c r="A621" s="406" t="s">
        <v>538</v>
      </c>
      <c r="B621" s="154"/>
      <c r="C621" s="158" t="s">
        <v>539</v>
      </c>
      <c r="D621" s="154" t="s">
        <v>14</v>
      </c>
      <c r="E621" s="184">
        <f>'Cost estimate'!E710</f>
        <v>0</v>
      </c>
      <c r="F621" s="185">
        <v>102531</v>
      </c>
      <c r="G621" s="156">
        <f ca="1">IF(TODAY()&lt;45150,F621,IF(TODAY()&lt;45515,F621*(1+Escalations!$D$3),F621*(1+Escalations!$D$3)*(1+Escalations!$D$4)))</f>
        <v>102531</v>
      </c>
      <c r="H621" s="60">
        <f ca="1">E621*G621</f>
        <v>0</v>
      </c>
    </row>
    <row r="622" spans="1:8" ht="13.5" customHeight="1" x14ac:dyDescent="0.25">
      <c r="A622" s="406"/>
      <c r="B622" s="154"/>
      <c r="C622" s="158"/>
      <c r="D622" s="154"/>
      <c r="E622" s="184"/>
      <c r="F622" s="185"/>
      <c r="G622" s="156"/>
      <c r="H622" s="60"/>
    </row>
    <row r="623" spans="1:8" ht="41.4" x14ac:dyDescent="0.25">
      <c r="A623" s="406">
        <v>6.4</v>
      </c>
      <c r="B623" s="154" t="s">
        <v>450</v>
      </c>
      <c r="C623" s="158" t="s">
        <v>540</v>
      </c>
      <c r="D623" s="154"/>
      <c r="E623" s="184"/>
      <c r="F623" s="185"/>
      <c r="G623" s="156"/>
      <c r="H623" s="60"/>
    </row>
    <row r="624" spans="1:8" ht="13.5" customHeight="1" x14ac:dyDescent="0.25">
      <c r="A624" s="406"/>
      <c r="B624" s="154"/>
      <c r="C624" s="158" t="s">
        <v>541</v>
      </c>
      <c r="D624" s="154"/>
      <c r="E624" s="184"/>
      <c r="F624" s="185"/>
      <c r="G624" s="156"/>
      <c r="H624" s="60"/>
    </row>
    <row r="625" spans="1:8" ht="13.5" customHeight="1" x14ac:dyDescent="0.25">
      <c r="A625" s="406" t="s">
        <v>542</v>
      </c>
      <c r="B625" s="154"/>
      <c r="C625" s="158" t="s">
        <v>543</v>
      </c>
      <c r="D625" s="154" t="s">
        <v>190</v>
      </c>
      <c r="E625" s="184">
        <f>'Cost estimate'!E714</f>
        <v>0</v>
      </c>
      <c r="F625" s="185">
        <v>4521</v>
      </c>
      <c r="G625" s="156">
        <f ca="1">IF(TODAY()&lt;45150,F625,IF(TODAY()&lt;45515,F625*(1+Escalations!$D$3),F625*(1+Escalations!$D$3)*(1+Escalations!$D$4)))</f>
        <v>4521</v>
      </c>
      <c r="H625" s="60">
        <f t="shared" ref="H625:H632" ca="1" si="20">E625*G625</f>
        <v>0</v>
      </c>
    </row>
    <row r="626" spans="1:8" ht="13.5" customHeight="1" x14ac:dyDescent="0.25">
      <c r="A626" s="406" t="s">
        <v>544</v>
      </c>
      <c r="B626" s="154"/>
      <c r="C626" s="158" t="s">
        <v>545</v>
      </c>
      <c r="D626" s="154" t="s">
        <v>190</v>
      </c>
      <c r="E626" s="184">
        <f>'Cost estimate'!E715</f>
        <v>0</v>
      </c>
      <c r="F626" s="185">
        <v>8521</v>
      </c>
      <c r="G626" s="156">
        <f ca="1">IF(TODAY()&lt;45150,F626,IF(TODAY()&lt;45515,F626*(1+Escalations!$D$3),F626*(1+Escalations!$D$3)*(1+Escalations!$D$4)))</f>
        <v>8521</v>
      </c>
      <c r="H626" s="60">
        <f t="shared" ca="1" si="20"/>
        <v>0</v>
      </c>
    </row>
    <row r="627" spans="1:8" ht="13.5" customHeight="1" x14ac:dyDescent="0.25">
      <c r="A627" s="406" t="s">
        <v>546</v>
      </c>
      <c r="B627" s="154"/>
      <c r="C627" s="158" t="s">
        <v>547</v>
      </c>
      <c r="D627" s="154" t="s">
        <v>190</v>
      </c>
      <c r="E627" s="184">
        <f>'Cost estimate'!E716</f>
        <v>0</v>
      </c>
      <c r="F627" s="185">
        <v>9533</v>
      </c>
      <c r="G627" s="156">
        <f ca="1">IF(TODAY()&lt;45150,F627,IF(TODAY()&lt;45515,F627*(1+Escalations!$D$3),F627*(1+Escalations!$D$3)*(1+Escalations!$D$4)))</f>
        <v>9533</v>
      </c>
      <c r="H627" s="60">
        <f t="shared" ca="1" si="20"/>
        <v>0</v>
      </c>
    </row>
    <row r="628" spans="1:8" ht="13.5" customHeight="1" x14ac:dyDescent="0.25">
      <c r="A628" s="406" t="s">
        <v>548</v>
      </c>
      <c r="B628" s="154"/>
      <c r="C628" s="158" t="s">
        <v>549</v>
      </c>
      <c r="D628" s="154" t="s">
        <v>190</v>
      </c>
      <c r="E628" s="184">
        <f>'Cost estimate'!E717</f>
        <v>0</v>
      </c>
      <c r="F628" s="185">
        <v>10231</v>
      </c>
      <c r="G628" s="156">
        <f ca="1">IF(TODAY()&lt;45150,F628,IF(TODAY()&lt;45515,F628*(1+Escalations!$D$3),F628*(1+Escalations!$D$3)*(1+Escalations!$D$4)))</f>
        <v>10231</v>
      </c>
      <c r="H628" s="60">
        <f t="shared" ca="1" si="20"/>
        <v>0</v>
      </c>
    </row>
    <row r="629" spans="1:8" ht="13.5" customHeight="1" x14ac:dyDescent="0.25">
      <c r="A629" s="406" t="s">
        <v>550</v>
      </c>
      <c r="B629" s="154"/>
      <c r="C629" s="158" t="s">
        <v>551</v>
      </c>
      <c r="D629" s="154" t="s">
        <v>190</v>
      </c>
      <c r="E629" s="184">
        <f>'Cost estimate'!E718</f>
        <v>0</v>
      </c>
      <c r="F629" s="185">
        <v>10231</v>
      </c>
      <c r="G629" s="156">
        <f ca="1">IF(TODAY()&lt;45150,F629,IF(TODAY()&lt;45515,F629*(1+Escalations!$D$3),F629*(1+Escalations!$D$3)*(1+Escalations!$D$4)))</f>
        <v>10231</v>
      </c>
      <c r="H629" s="60">
        <f t="shared" ca="1" si="20"/>
        <v>0</v>
      </c>
    </row>
    <row r="630" spans="1:8" ht="13.5" customHeight="1" x14ac:dyDescent="0.25">
      <c r="A630" s="406" t="s">
        <v>552</v>
      </c>
      <c r="B630" s="154"/>
      <c r="C630" s="158" t="s">
        <v>553</v>
      </c>
      <c r="D630" s="154" t="s">
        <v>190</v>
      </c>
      <c r="E630" s="184">
        <f>'Cost estimate'!E719</f>
        <v>0</v>
      </c>
      <c r="F630" s="185">
        <v>11233</v>
      </c>
      <c r="G630" s="156">
        <f ca="1">IF(TODAY()&lt;45150,F630,IF(TODAY()&lt;45515,F630*(1+Escalations!$D$3),F630*(1+Escalations!$D$3)*(1+Escalations!$D$4)))</f>
        <v>11233</v>
      </c>
      <c r="H630" s="60">
        <f t="shared" ca="1" si="20"/>
        <v>0</v>
      </c>
    </row>
    <row r="631" spans="1:8" ht="13.5" customHeight="1" x14ac:dyDescent="0.25">
      <c r="A631" s="406" t="s">
        <v>554</v>
      </c>
      <c r="B631" s="154"/>
      <c r="C631" s="158" t="s">
        <v>555</v>
      </c>
      <c r="D631" s="154" t="s">
        <v>190</v>
      </c>
      <c r="E631" s="184">
        <f>'Cost estimate'!E720</f>
        <v>0</v>
      </c>
      <c r="F631" s="185">
        <v>15233</v>
      </c>
      <c r="G631" s="156">
        <f ca="1">IF(TODAY()&lt;45150,F631,IF(TODAY()&lt;45515,F631*(1+Escalations!$D$3),F631*(1+Escalations!$D$3)*(1+Escalations!$D$4)))</f>
        <v>15233</v>
      </c>
      <c r="H631" s="60">
        <f t="shared" ca="1" si="20"/>
        <v>0</v>
      </c>
    </row>
    <row r="632" spans="1:8" ht="13.5" customHeight="1" x14ac:dyDescent="0.25">
      <c r="A632" s="406" t="s">
        <v>556</v>
      </c>
      <c r="B632" s="154"/>
      <c r="C632" s="158" t="s">
        <v>557</v>
      </c>
      <c r="D632" s="154" t="s">
        <v>190</v>
      </c>
      <c r="E632" s="184">
        <f>'Cost estimate'!E721</f>
        <v>0</v>
      </c>
      <c r="F632" s="185">
        <v>15233</v>
      </c>
      <c r="G632" s="156">
        <f ca="1">IF(TODAY()&lt;45150,F632,IF(TODAY()&lt;45515,F632*(1+Escalations!$D$3),F632*(1+Escalations!$D$3)*(1+Escalations!$D$4)))</f>
        <v>15233</v>
      </c>
      <c r="H632" s="60">
        <f t="shared" ca="1" si="20"/>
        <v>0</v>
      </c>
    </row>
    <row r="633" spans="1:8" ht="13.5" customHeight="1" x14ac:dyDescent="0.25">
      <c r="A633" s="406"/>
      <c r="B633" s="154"/>
      <c r="C633" s="158"/>
      <c r="D633" s="154"/>
      <c r="E633" s="184"/>
      <c r="F633" s="185"/>
      <c r="G633" s="156"/>
      <c r="H633" s="60"/>
    </row>
    <row r="634" spans="1:8" s="37" customFormat="1" ht="19.95" customHeight="1" x14ac:dyDescent="0.25">
      <c r="A634" s="359" t="s">
        <v>711</v>
      </c>
      <c r="B634" s="86"/>
      <c r="C634" s="86"/>
      <c r="D634" s="86"/>
      <c r="E634" s="73"/>
      <c r="F634" s="392"/>
      <c r="G634" s="77"/>
      <c r="H634" s="78">
        <f ca="1">SUM(H573:H633)</f>
        <v>6426014</v>
      </c>
    </row>
    <row r="635" spans="1:8" s="37" customFormat="1" ht="22.2" customHeight="1" x14ac:dyDescent="0.25">
      <c r="A635" s="359" t="s">
        <v>712</v>
      </c>
      <c r="B635" s="86"/>
      <c r="C635" s="86"/>
      <c r="D635" s="86"/>
      <c r="E635" s="73"/>
      <c r="F635" s="392"/>
      <c r="G635" s="77"/>
      <c r="H635" s="78">
        <f ca="1">H634</f>
        <v>6426014</v>
      </c>
    </row>
    <row r="636" spans="1:8" x14ac:dyDescent="0.25">
      <c r="A636" s="406"/>
      <c r="B636" s="154"/>
      <c r="C636" s="158" t="s">
        <v>558</v>
      </c>
      <c r="D636" s="154"/>
      <c r="E636" s="184"/>
      <c r="F636" s="185"/>
      <c r="G636" s="156"/>
      <c r="H636" s="60"/>
    </row>
    <row r="637" spans="1:8" x14ac:dyDescent="0.25">
      <c r="A637" s="406" t="s">
        <v>559</v>
      </c>
      <c r="B637" s="154"/>
      <c r="C637" s="158" t="s">
        <v>560</v>
      </c>
      <c r="D637" s="154" t="s">
        <v>190</v>
      </c>
      <c r="E637" s="184">
        <f>'Cost estimate'!E724</f>
        <v>0</v>
      </c>
      <c r="F637" s="185">
        <v>5322</v>
      </c>
      <c r="G637" s="156">
        <f ca="1">IF(TODAY()&lt;45150,F637,IF(TODAY()&lt;45515,F637*(1+Escalations!$D$3),F637*(1+Escalations!$D$3)*(1+Escalations!$D$4)))</f>
        <v>5322</v>
      </c>
      <c r="H637" s="60">
        <f t="shared" ref="H637:H646" ca="1" si="21">E637*G637</f>
        <v>0</v>
      </c>
    </row>
    <row r="638" spans="1:8" ht="13.5" customHeight="1" x14ac:dyDescent="0.25">
      <c r="A638" s="406" t="s">
        <v>561</v>
      </c>
      <c r="B638" s="154"/>
      <c r="C638" s="158" t="s">
        <v>562</v>
      </c>
      <c r="D638" s="154" t="s">
        <v>190</v>
      </c>
      <c r="E638" s="184">
        <f>'Cost estimate'!E725</f>
        <v>0</v>
      </c>
      <c r="F638" s="185">
        <v>5322</v>
      </c>
      <c r="G638" s="156">
        <f ca="1">IF(TODAY()&lt;45150,F638,IF(TODAY()&lt;45515,F638*(1+Escalations!$D$3),F638*(1+Escalations!$D$3)*(1+Escalations!$D$4)))</f>
        <v>5322</v>
      </c>
      <c r="H638" s="60">
        <f t="shared" ca="1" si="21"/>
        <v>0</v>
      </c>
    </row>
    <row r="639" spans="1:8" ht="13.5" customHeight="1" x14ac:dyDescent="0.25">
      <c r="A639" s="406" t="s">
        <v>563</v>
      </c>
      <c r="B639" s="154"/>
      <c r="C639" s="158" t="s">
        <v>564</v>
      </c>
      <c r="D639" s="154" t="s">
        <v>190</v>
      </c>
      <c r="E639" s="184">
        <f>'Cost estimate'!E726</f>
        <v>0</v>
      </c>
      <c r="F639" s="185">
        <v>5671</v>
      </c>
      <c r="G639" s="156">
        <f ca="1">IF(TODAY()&lt;45150,F639,IF(TODAY()&lt;45515,F639*(1+Escalations!$D$3),F639*(1+Escalations!$D$3)*(1+Escalations!$D$4)))</f>
        <v>5671</v>
      </c>
      <c r="H639" s="60">
        <f t="shared" ca="1" si="21"/>
        <v>0</v>
      </c>
    </row>
    <row r="640" spans="1:8" ht="13.5" customHeight="1" x14ac:dyDescent="0.25">
      <c r="A640" s="406" t="s">
        <v>565</v>
      </c>
      <c r="B640" s="154"/>
      <c r="C640" s="158" t="s">
        <v>566</v>
      </c>
      <c r="D640" s="154" t="s">
        <v>190</v>
      </c>
      <c r="E640" s="184">
        <f>'Cost estimate'!E727</f>
        <v>0</v>
      </c>
      <c r="F640" s="185">
        <v>6523</v>
      </c>
      <c r="G640" s="156">
        <f ca="1">IF(TODAY()&lt;45150,F640,IF(TODAY()&lt;45515,F640*(1+Escalations!$D$3),F640*(1+Escalations!$D$3)*(1+Escalations!$D$4)))</f>
        <v>6523</v>
      </c>
      <c r="H640" s="60">
        <f t="shared" ca="1" si="21"/>
        <v>0</v>
      </c>
    </row>
    <row r="641" spans="1:8" ht="13.5" customHeight="1" x14ac:dyDescent="0.25">
      <c r="A641" s="406" t="s">
        <v>567</v>
      </c>
      <c r="B641" s="154"/>
      <c r="C641" s="158" t="s">
        <v>568</v>
      </c>
      <c r="D641" s="154" t="s">
        <v>190</v>
      </c>
      <c r="E641" s="184">
        <f>'Cost estimate'!E728</f>
        <v>0</v>
      </c>
      <c r="F641" s="185">
        <v>7215</v>
      </c>
      <c r="G641" s="156">
        <f ca="1">IF(TODAY()&lt;45150,F641,IF(TODAY()&lt;45515,F641*(1+Escalations!$D$3),F641*(1+Escalations!$D$3)*(1+Escalations!$D$4)))</f>
        <v>7215</v>
      </c>
      <c r="H641" s="60">
        <f t="shared" ca="1" si="21"/>
        <v>0</v>
      </c>
    </row>
    <row r="642" spans="1:8" ht="13.5" customHeight="1" x14ac:dyDescent="0.25">
      <c r="A642" s="406" t="s">
        <v>569</v>
      </c>
      <c r="B642" s="154"/>
      <c r="C642" s="158" t="s">
        <v>570</v>
      </c>
      <c r="D642" s="154" t="s">
        <v>190</v>
      </c>
      <c r="E642" s="184">
        <f>'Cost estimate'!E729</f>
        <v>0</v>
      </c>
      <c r="F642" s="185">
        <v>12503</v>
      </c>
      <c r="G642" s="156">
        <f ca="1">IF(TODAY()&lt;45150,F642,IF(TODAY()&lt;45515,F642*(1+Escalations!$D$3),F642*(1+Escalations!$D$3)*(1+Escalations!$D$4)))</f>
        <v>12503</v>
      </c>
      <c r="H642" s="60">
        <f t="shared" ca="1" si="21"/>
        <v>0</v>
      </c>
    </row>
    <row r="643" spans="1:8" ht="13.5" customHeight="1" x14ac:dyDescent="0.25">
      <c r="A643" s="406" t="s">
        <v>571</v>
      </c>
      <c r="B643" s="154"/>
      <c r="C643" s="158" t="s">
        <v>572</v>
      </c>
      <c r="D643" s="154" t="s">
        <v>190</v>
      </c>
      <c r="E643" s="184">
        <f>'Cost estimate'!E730</f>
        <v>0</v>
      </c>
      <c r="F643" s="185">
        <v>14003</v>
      </c>
      <c r="G643" s="156">
        <f ca="1">IF(TODAY()&lt;45150,F643,IF(TODAY()&lt;45515,F643*(1+Escalations!$D$3),F643*(1+Escalations!$D$3)*(1+Escalations!$D$4)))</f>
        <v>14003</v>
      </c>
      <c r="H643" s="60">
        <f t="shared" ca="1" si="21"/>
        <v>0</v>
      </c>
    </row>
    <row r="644" spans="1:8" ht="13.5" customHeight="1" x14ac:dyDescent="0.25">
      <c r="A644" s="406" t="s">
        <v>573</v>
      </c>
      <c r="B644" s="154"/>
      <c r="C644" s="158" t="s">
        <v>574</v>
      </c>
      <c r="D644" s="154" t="s">
        <v>190</v>
      </c>
      <c r="E644" s="184">
        <f>'Cost estimate'!E731</f>
        <v>0</v>
      </c>
      <c r="F644" s="185">
        <v>14235</v>
      </c>
      <c r="G644" s="156">
        <f ca="1">IF(TODAY()&lt;45150,F644,IF(TODAY()&lt;45515,F644*(1+Escalations!$D$3),F644*(1+Escalations!$D$3)*(1+Escalations!$D$4)))</f>
        <v>14235</v>
      </c>
      <c r="H644" s="60">
        <f t="shared" ca="1" si="21"/>
        <v>0</v>
      </c>
    </row>
    <row r="645" spans="1:8" ht="13.5" customHeight="1" x14ac:dyDescent="0.25">
      <c r="A645" s="406" t="s">
        <v>575</v>
      </c>
      <c r="B645" s="154"/>
      <c r="C645" s="158" t="s">
        <v>576</v>
      </c>
      <c r="D645" s="154" t="s">
        <v>190</v>
      </c>
      <c r="E645" s="184">
        <f>'Cost estimate'!E732</f>
        <v>0</v>
      </c>
      <c r="F645" s="185">
        <v>14231</v>
      </c>
      <c r="G645" s="156">
        <f ca="1">IF(TODAY()&lt;45150,F645,IF(TODAY()&lt;45515,F645*(1+Escalations!$D$3),F645*(1+Escalations!$D$3)*(1+Escalations!$D$4)))</f>
        <v>14231</v>
      </c>
      <c r="H645" s="60">
        <f t="shared" ca="1" si="21"/>
        <v>0</v>
      </c>
    </row>
    <row r="646" spans="1:8" ht="13.5" customHeight="1" x14ac:dyDescent="0.25">
      <c r="A646" s="406">
        <v>6.5</v>
      </c>
      <c r="B646" s="154" t="s">
        <v>577</v>
      </c>
      <c r="C646" s="158" t="s">
        <v>578</v>
      </c>
      <c r="D646" s="154" t="s">
        <v>190</v>
      </c>
      <c r="E646" s="184">
        <f>'Cost estimate'!E733</f>
        <v>0</v>
      </c>
      <c r="F646" s="185">
        <v>14239</v>
      </c>
      <c r="G646" s="156">
        <f ca="1">IF(TODAY()&lt;45150,F646,IF(TODAY()&lt;45515,F646*(1+Escalations!$D$3),F646*(1+Escalations!$D$3)*(1+Escalations!$D$4)))</f>
        <v>14239</v>
      </c>
      <c r="H646" s="60">
        <f t="shared" ca="1" si="21"/>
        <v>0</v>
      </c>
    </row>
    <row r="647" spans="1:8" ht="13.5" customHeight="1" x14ac:dyDescent="0.25">
      <c r="A647" s="406"/>
      <c r="B647" s="154"/>
      <c r="C647" s="158"/>
      <c r="D647" s="154"/>
      <c r="E647" s="184"/>
      <c r="F647" s="185"/>
      <c r="G647" s="156"/>
      <c r="H647" s="60"/>
    </row>
    <row r="648" spans="1:8" ht="13.5" customHeight="1" x14ac:dyDescent="0.25">
      <c r="A648" s="406">
        <v>6.6</v>
      </c>
      <c r="B648" s="154" t="s">
        <v>579</v>
      </c>
      <c r="C648" s="158" t="s">
        <v>580</v>
      </c>
      <c r="D648" s="154" t="s">
        <v>202</v>
      </c>
      <c r="E648" s="184">
        <f>'Cost estimate'!E735</f>
        <v>0</v>
      </c>
      <c r="F648" s="185">
        <v>1523</v>
      </c>
      <c r="G648" s="156">
        <f ca="1">IF(TODAY()&lt;45150,F648,IF(TODAY()&lt;45515,F648*(1+Escalations!$D$3),F648*(1+Escalations!$D$3)*(1+Escalations!$D$4)))</f>
        <v>1523</v>
      </c>
      <c r="H648" s="60">
        <f ca="1">E648*G648</f>
        <v>0</v>
      </c>
    </row>
    <row r="649" spans="1:8" ht="13.5" customHeight="1" x14ac:dyDescent="0.25">
      <c r="A649" s="406"/>
      <c r="B649" s="154"/>
      <c r="C649" s="158"/>
      <c r="D649" s="154"/>
      <c r="E649" s="184"/>
      <c r="F649" s="185"/>
      <c r="G649" s="156"/>
      <c r="H649" s="60"/>
    </row>
    <row r="650" spans="1:8" ht="13.5" customHeight="1" x14ac:dyDescent="0.25">
      <c r="A650" s="406">
        <v>6.7</v>
      </c>
      <c r="B650" s="154" t="s">
        <v>581</v>
      </c>
      <c r="C650" s="158" t="s">
        <v>582</v>
      </c>
      <c r="D650" s="154"/>
      <c r="E650" s="184"/>
      <c r="F650" s="185"/>
      <c r="G650" s="156"/>
      <c r="H650" s="60"/>
    </row>
    <row r="651" spans="1:8" ht="13.5" customHeight="1" x14ac:dyDescent="0.25">
      <c r="A651" s="406" t="s">
        <v>583</v>
      </c>
      <c r="B651" s="154"/>
      <c r="C651" s="158" t="s">
        <v>584</v>
      </c>
      <c r="D651" s="154" t="s">
        <v>14</v>
      </c>
      <c r="E651" s="184">
        <f>'Cost estimate'!E738</f>
        <v>0</v>
      </c>
      <c r="F651" s="185">
        <v>7500</v>
      </c>
      <c r="G651" s="156">
        <f ca="1">IF(TODAY()&lt;45150,F651,IF(TODAY()&lt;45515,F651*(1+Escalations!$D$3),F651*(1+Escalations!$D$3)*(1+Escalations!$D$4)))</f>
        <v>7500</v>
      </c>
      <c r="H651" s="60">
        <f ca="1">E651*G651</f>
        <v>0</v>
      </c>
    </row>
    <row r="652" spans="1:8" ht="13.5" customHeight="1" x14ac:dyDescent="0.25">
      <c r="A652" s="406" t="s">
        <v>585</v>
      </c>
      <c r="B652" s="154"/>
      <c r="C652" s="158" t="s">
        <v>586</v>
      </c>
      <c r="D652" s="154" t="s">
        <v>587</v>
      </c>
      <c r="E652" s="184">
        <f>'Cost estimate'!E739</f>
        <v>0</v>
      </c>
      <c r="F652" s="185">
        <v>18562</v>
      </c>
      <c r="G652" s="156">
        <f ca="1">IF(TODAY()&lt;45150,F652,IF(TODAY()&lt;45515,F652*(1+Escalations!$D$3),F652*(1+Escalations!$D$3)*(1+Escalations!$D$4)))</f>
        <v>18562</v>
      </c>
      <c r="H652" s="60">
        <f ca="1">E652*G652</f>
        <v>0</v>
      </c>
    </row>
    <row r="653" spans="1:8" ht="13.5" customHeight="1" x14ac:dyDescent="0.25">
      <c r="A653" s="406" t="s">
        <v>588</v>
      </c>
      <c r="B653" s="154"/>
      <c r="C653" s="158" t="s">
        <v>589</v>
      </c>
      <c r="D653" s="154" t="s">
        <v>202</v>
      </c>
      <c r="E653" s="184">
        <f>'Cost estimate'!E740</f>
        <v>0</v>
      </c>
      <c r="F653" s="185">
        <v>2531</v>
      </c>
      <c r="G653" s="156">
        <f ca="1">IF(TODAY()&lt;45150,F653,IF(TODAY()&lt;45515,F653*(1+Escalations!$D$3),F653*(1+Escalations!$D$3)*(1+Escalations!$D$4)))</f>
        <v>2531</v>
      </c>
      <c r="H653" s="60">
        <f ca="1">E653*G653</f>
        <v>0</v>
      </c>
    </row>
    <row r="654" spans="1:8" ht="13.5" customHeight="1" x14ac:dyDescent="0.25">
      <c r="A654" s="406"/>
      <c r="B654" s="154"/>
      <c r="C654" s="158"/>
      <c r="D654" s="154"/>
      <c r="E654" s="184"/>
      <c r="F654" s="185"/>
      <c r="G654" s="156"/>
      <c r="H654" s="60"/>
    </row>
    <row r="655" spans="1:8" ht="33.75" customHeight="1" x14ac:dyDescent="0.25">
      <c r="A655" s="406">
        <v>6.8</v>
      </c>
      <c r="B655" s="154" t="s">
        <v>200</v>
      </c>
      <c r="C655" s="158" t="s">
        <v>590</v>
      </c>
      <c r="D655" s="154" t="s">
        <v>150</v>
      </c>
      <c r="E655" s="184">
        <f>'Cost estimate'!E742</f>
        <v>0</v>
      </c>
      <c r="F655" s="185">
        <v>14251</v>
      </c>
      <c r="G655" s="156">
        <f ca="1">IF(TODAY()&lt;45150,F655,IF(TODAY()&lt;45515,F655*(1+Escalations!$D$3),F655*(1+Escalations!$D$3)*(1+Escalations!$D$4)))</f>
        <v>14251</v>
      </c>
      <c r="H655" s="60">
        <f ca="1">E655*G655</f>
        <v>0</v>
      </c>
    </row>
    <row r="656" spans="1:8" ht="1.5" customHeight="1" x14ac:dyDescent="0.25">
      <c r="A656" s="145"/>
      <c r="B656" s="104"/>
      <c r="C656" s="117"/>
      <c r="D656" s="104"/>
      <c r="E656" s="119"/>
      <c r="F656" s="185"/>
      <c r="G656" s="101"/>
      <c r="H656" s="60"/>
    </row>
    <row r="657" spans="1:8" s="37" customFormat="1" ht="19.95" customHeight="1" x14ac:dyDescent="0.25">
      <c r="A657" s="394" t="s">
        <v>760</v>
      </c>
      <c r="B657" s="86"/>
      <c r="C657" s="86"/>
      <c r="D657" s="86"/>
      <c r="E657" s="73"/>
      <c r="F657" s="392"/>
      <c r="G657" s="77"/>
      <c r="H657" s="78">
        <f ca="1">SUM(H635:H656)</f>
        <v>6426014</v>
      </c>
    </row>
    <row r="658" spans="1:8" x14ac:dyDescent="0.25">
      <c r="A658" s="411" t="s">
        <v>591</v>
      </c>
      <c r="B658" s="412" t="s">
        <v>592</v>
      </c>
      <c r="C658" s="331" t="s">
        <v>593</v>
      </c>
      <c r="D658" s="149"/>
      <c r="E658" s="164"/>
      <c r="F658" s="185"/>
      <c r="G658" s="156"/>
      <c r="H658" s="60"/>
    </row>
    <row r="659" spans="1:8" x14ac:dyDescent="0.25">
      <c r="A659" s="411"/>
      <c r="B659" s="412" t="s">
        <v>594</v>
      </c>
      <c r="C659" s="331"/>
      <c r="D659" s="149"/>
      <c r="E659" s="164"/>
      <c r="F659" s="185"/>
      <c r="G659" s="156"/>
      <c r="H659" s="60"/>
    </row>
    <row r="660" spans="1:8" x14ac:dyDescent="0.25">
      <c r="A660" s="411" t="s">
        <v>595</v>
      </c>
      <c r="B660" s="149" t="s">
        <v>298</v>
      </c>
      <c r="C660" s="161" t="s">
        <v>596</v>
      </c>
      <c r="D660" s="149"/>
      <c r="E660" s="164"/>
      <c r="F660" s="185"/>
      <c r="G660" s="156"/>
      <c r="H660" s="60"/>
    </row>
    <row r="661" spans="1:8" x14ac:dyDescent="0.25">
      <c r="A661" s="413"/>
      <c r="B661" s="414"/>
      <c r="C661" s="161" t="s">
        <v>597</v>
      </c>
      <c r="D661" s="149" t="s">
        <v>202</v>
      </c>
      <c r="E661" s="164">
        <f>'Cost estimate'!E747</f>
        <v>0</v>
      </c>
      <c r="F661" s="185">
        <v>205</v>
      </c>
      <c r="G661" s="156">
        <f ca="1">IF(TODAY()&lt;45150,F661,IF(TODAY()&lt;45515,F661*(1+Escalations!$D$3),F661*(1+Escalations!$D$3)*(1+Escalations!$D$4)))</f>
        <v>205</v>
      </c>
      <c r="H661" s="60">
        <f ca="1">E661*G661</f>
        <v>0</v>
      </c>
    </row>
    <row r="662" spans="1:8" x14ac:dyDescent="0.25">
      <c r="A662" s="413"/>
      <c r="B662" s="414"/>
      <c r="C662" s="161" t="s">
        <v>598</v>
      </c>
      <c r="D662" s="149" t="s">
        <v>202</v>
      </c>
      <c r="E662" s="164">
        <f>'Cost estimate'!E748</f>
        <v>0</v>
      </c>
      <c r="F662" s="185">
        <v>1850</v>
      </c>
      <c r="G662" s="156">
        <f ca="1">IF(TODAY()&lt;45150,F662,IF(TODAY()&lt;45515,F662*(1+Escalations!$D$3),F662*(1+Escalations!$D$3)*(1+Escalations!$D$4)))</f>
        <v>1850</v>
      </c>
      <c r="H662" s="60">
        <f ca="1">E662*G662</f>
        <v>0</v>
      </c>
    </row>
    <row r="663" spans="1:8" x14ac:dyDescent="0.25">
      <c r="A663" s="413"/>
      <c r="B663" s="149"/>
      <c r="C663" s="161" t="s">
        <v>599</v>
      </c>
      <c r="D663" s="149"/>
      <c r="E663" s="164"/>
      <c r="F663" s="185"/>
      <c r="G663" s="156"/>
      <c r="H663" s="60"/>
    </row>
    <row r="664" spans="1:8" x14ac:dyDescent="0.25">
      <c r="A664" s="411" t="s">
        <v>600</v>
      </c>
      <c r="B664" s="149" t="s">
        <v>379</v>
      </c>
      <c r="C664" s="332" t="s">
        <v>601</v>
      </c>
      <c r="D664" s="149"/>
      <c r="E664" s="211"/>
      <c r="F664" s="185"/>
      <c r="G664" s="156"/>
      <c r="H664" s="60"/>
    </row>
    <row r="665" spans="1:8" ht="39.9" customHeight="1" x14ac:dyDescent="0.25">
      <c r="A665" s="413"/>
      <c r="B665" s="149"/>
      <c r="C665" s="161" t="s">
        <v>602</v>
      </c>
      <c r="D665" s="149"/>
      <c r="E665" s="211"/>
      <c r="F665" s="185"/>
      <c r="G665" s="156"/>
      <c r="H665" s="60"/>
    </row>
    <row r="666" spans="1:8" ht="57" customHeight="1" x14ac:dyDescent="0.25">
      <c r="A666" s="413"/>
      <c r="B666" s="149"/>
      <c r="C666" s="161" t="s">
        <v>603</v>
      </c>
      <c r="D666" s="149"/>
      <c r="E666" s="211"/>
      <c r="F666" s="185"/>
      <c r="G666" s="156"/>
      <c r="H666" s="60"/>
    </row>
    <row r="667" spans="1:8" x14ac:dyDescent="0.25">
      <c r="A667" s="413" t="s">
        <v>604</v>
      </c>
      <c r="B667" s="412"/>
      <c r="C667" s="161" t="s">
        <v>605</v>
      </c>
      <c r="D667" s="149"/>
      <c r="E667" s="164"/>
      <c r="F667" s="185"/>
      <c r="G667" s="156"/>
      <c r="H667" s="60"/>
    </row>
    <row r="668" spans="1:8" ht="20.25" customHeight="1" x14ac:dyDescent="0.25">
      <c r="A668" s="413"/>
      <c r="B668" s="149"/>
      <c r="C668" s="161" t="s">
        <v>606</v>
      </c>
      <c r="D668" s="149" t="s">
        <v>202</v>
      </c>
      <c r="E668" s="164">
        <f>'Cost estimate'!E754</f>
        <v>0</v>
      </c>
      <c r="F668" s="185">
        <v>3020</v>
      </c>
      <c r="G668" s="156">
        <f ca="1">IF(TODAY()&lt;45150,F668,IF(TODAY()&lt;45515,F668*(1+Escalations!$D$3),F668*(1+Escalations!$D$3)*(1+Escalations!$D$4)))</f>
        <v>3020</v>
      </c>
      <c r="H668" s="60">
        <f ca="1">E668*G668</f>
        <v>0</v>
      </c>
    </row>
    <row r="669" spans="1:8" ht="20.100000000000001" customHeight="1" x14ac:dyDescent="0.25">
      <c r="A669" s="413"/>
      <c r="B669" s="149"/>
      <c r="C669" s="161" t="s">
        <v>607</v>
      </c>
      <c r="D669" s="149"/>
      <c r="E669" s="164"/>
      <c r="F669" s="185"/>
      <c r="G669" s="156"/>
      <c r="H669" s="60"/>
    </row>
    <row r="670" spans="1:8" ht="20.25" customHeight="1" x14ac:dyDescent="0.25">
      <c r="A670" s="413"/>
      <c r="B670" s="149"/>
      <c r="C670" s="161" t="s">
        <v>608</v>
      </c>
      <c r="D670" s="149" t="s">
        <v>202</v>
      </c>
      <c r="E670" s="164">
        <f>'Cost estimate'!E756</f>
        <v>0</v>
      </c>
      <c r="F670" s="185">
        <v>3020</v>
      </c>
      <c r="G670" s="156">
        <f ca="1">IF(TODAY()&lt;45150,F670,IF(TODAY()&lt;45515,F670*(1+Escalations!$D$3),F670*(1+Escalations!$D$3)*(1+Escalations!$D$4)))</f>
        <v>3020</v>
      </c>
      <c r="H670" s="60">
        <f ca="1">E670*G670</f>
        <v>0</v>
      </c>
    </row>
    <row r="671" spans="1:8" x14ac:dyDescent="0.25">
      <c r="A671" s="411" t="s">
        <v>609</v>
      </c>
      <c r="B671" s="149" t="s">
        <v>610</v>
      </c>
      <c r="C671" s="332" t="s">
        <v>611</v>
      </c>
      <c r="D671" s="149"/>
      <c r="E671" s="164"/>
      <c r="F671" s="185"/>
      <c r="G671" s="156"/>
      <c r="H671" s="60"/>
    </row>
    <row r="672" spans="1:8" x14ac:dyDescent="0.25">
      <c r="A672" s="413" t="s">
        <v>612</v>
      </c>
      <c r="B672" s="412"/>
      <c r="C672" s="161" t="s">
        <v>613</v>
      </c>
      <c r="D672" s="149" t="s">
        <v>195</v>
      </c>
      <c r="E672" s="164">
        <f>'Cost estimate'!E758</f>
        <v>0</v>
      </c>
      <c r="F672" s="185">
        <v>85</v>
      </c>
      <c r="G672" s="156">
        <f ca="1">IF(TODAY()&lt;45150,F672,IF(TODAY()&lt;45515,F672*(1+Escalations!$D$3),F672*(1+Escalations!$D$3)*(1+Escalations!$D$4)))</f>
        <v>85</v>
      </c>
      <c r="H672" s="60">
        <f ca="1">E672*G672</f>
        <v>0</v>
      </c>
    </row>
    <row r="673" spans="1:8" x14ac:dyDescent="0.25">
      <c r="A673" s="413"/>
      <c r="B673" s="412"/>
      <c r="C673" s="161"/>
      <c r="D673" s="149"/>
      <c r="E673" s="164"/>
      <c r="F673" s="185"/>
      <c r="G673" s="156"/>
      <c r="H673" s="60"/>
    </row>
    <row r="674" spans="1:8" x14ac:dyDescent="0.25">
      <c r="A674" s="411" t="s">
        <v>614</v>
      </c>
      <c r="B674" s="149" t="s">
        <v>615</v>
      </c>
      <c r="C674" s="332" t="s">
        <v>616</v>
      </c>
      <c r="D674" s="149"/>
      <c r="E674" s="164"/>
      <c r="F674" s="185"/>
      <c r="G674" s="156"/>
      <c r="H674" s="60"/>
    </row>
    <row r="675" spans="1:8" ht="39.9" customHeight="1" x14ac:dyDescent="0.25">
      <c r="A675" s="413" t="s">
        <v>617</v>
      </c>
      <c r="B675" s="412"/>
      <c r="C675" s="161" t="s">
        <v>618</v>
      </c>
      <c r="D675" s="149" t="s">
        <v>195</v>
      </c>
      <c r="E675" s="164">
        <f>'Cost estimate'!E761</f>
        <v>0</v>
      </c>
      <c r="F675" s="185">
        <v>525</v>
      </c>
      <c r="G675" s="156">
        <f ca="1">IF(TODAY()&lt;45150,F675,IF(TODAY()&lt;45515,F675*(1+Escalations!$D$3),F675*(1+Escalations!$D$3)*(1+Escalations!$D$4)))</f>
        <v>525</v>
      </c>
      <c r="H675" s="60">
        <f ca="1">E675*G675</f>
        <v>0</v>
      </c>
    </row>
    <row r="676" spans="1:8" s="37" customFormat="1" ht="19.95" customHeight="1" x14ac:dyDescent="0.25">
      <c r="A676" s="394" t="s">
        <v>761</v>
      </c>
      <c r="B676" s="86"/>
      <c r="C676" s="86"/>
      <c r="D676" s="86"/>
      <c r="E676" s="73"/>
      <c r="F676" s="392"/>
      <c r="G676" s="77"/>
      <c r="H676" s="78">
        <f ca="1">SUM(H658:H675)</f>
        <v>0</v>
      </c>
    </row>
    <row r="677" spans="1:8" x14ac:dyDescent="0.25">
      <c r="A677" s="403" t="s">
        <v>619</v>
      </c>
      <c r="B677" s="417"/>
      <c r="C677" s="225" t="s">
        <v>620</v>
      </c>
      <c r="D677" s="221"/>
      <c r="E677" s="184"/>
      <c r="F677" s="185"/>
      <c r="G677" s="160"/>
      <c r="H677" s="60"/>
    </row>
    <row r="678" spans="1:8" x14ac:dyDescent="0.25">
      <c r="A678" s="406"/>
      <c r="B678" s="417"/>
      <c r="C678" s="225"/>
      <c r="D678" s="221"/>
      <c r="E678" s="184"/>
      <c r="F678" s="185"/>
      <c r="G678" s="160"/>
      <c r="H678" s="60"/>
    </row>
    <row r="679" spans="1:8" x14ac:dyDescent="0.25">
      <c r="A679" s="403" t="s">
        <v>621</v>
      </c>
      <c r="B679" s="221" t="s">
        <v>622</v>
      </c>
      <c r="C679" s="225" t="s">
        <v>623</v>
      </c>
      <c r="D679" s="221"/>
      <c r="E679" s="184"/>
      <c r="F679" s="185"/>
      <c r="G679" s="160"/>
      <c r="H679" s="60"/>
    </row>
    <row r="680" spans="1:8" x14ac:dyDescent="0.25">
      <c r="A680" s="406"/>
      <c r="B680" s="221"/>
      <c r="C680" s="222"/>
      <c r="D680" s="221"/>
      <c r="E680" s="184"/>
      <c r="F680" s="185"/>
      <c r="G680" s="160"/>
      <c r="H680" s="60"/>
    </row>
    <row r="681" spans="1:8" ht="27.6" x14ac:dyDescent="0.25">
      <c r="A681" s="406"/>
      <c r="B681" s="221" t="s">
        <v>624</v>
      </c>
      <c r="C681" s="222" t="s">
        <v>625</v>
      </c>
      <c r="D681" s="221" t="s">
        <v>291</v>
      </c>
      <c r="E681" s="164">
        <f>'Cost estimate'!E766</f>
        <v>0</v>
      </c>
      <c r="F681" s="185">
        <v>12351</v>
      </c>
      <c r="G681" s="156">
        <f ca="1">IF(TODAY()&lt;45150,F681,IF(TODAY()&lt;45515,F681*(1+Escalations!$D$3),F681*(1+Escalations!$D$3)*(1+Escalations!$D$4)))</f>
        <v>12351</v>
      </c>
      <c r="H681" s="60">
        <f ca="1">E681*G681</f>
        <v>0</v>
      </c>
    </row>
    <row r="682" spans="1:8" ht="27.6" x14ac:dyDescent="0.25">
      <c r="A682" s="406"/>
      <c r="B682" s="221" t="s">
        <v>626</v>
      </c>
      <c r="C682" s="223" t="s">
        <v>627</v>
      </c>
      <c r="D682" s="221" t="s">
        <v>291</v>
      </c>
      <c r="E682" s="164">
        <f>'Cost estimate'!E767</f>
        <v>0</v>
      </c>
      <c r="F682" s="185">
        <v>14231</v>
      </c>
      <c r="G682" s="156">
        <f ca="1">IF(TODAY()&lt;45150,F682,IF(TODAY()&lt;45515,F682*(1+Escalations!$D$3),F682*(1+Escalations!$D$3)*(1+Escalations!$D$4)))</f>
        <v>14231</v>
      </c>
      <c r="H682" s="60">
        <f ca="1">E682*G682</f>
        <v>0</v>
      </c>
    </row>
    <row r="683" spans="1:8" ht="28.5" customHeight="1" x14ac:dyDescent="0.25">
      <c r="A683" s="406"/>
      <c r="B683" s="221" t="s">
        <v>628</v>
      </c>
      <c r="C683" s="755" t="s">
        <v>629</v>
      </c>
      <c r="D683" s="221" t="s">
        <v>291</v>
      </c>
      <c r="E683" s="164">
        <f>'Cost estimate'!E768</f>
        <v>0</v>
      </c>
      <c r="F683" s="185">
        <v>18312</v>
      </c>
      <c r="G683" s="156">
        <f ca="1">IF(TODAY()&lt;45150,F683,IF(TODAY()&lt;45515,F683*(1+Escalations!$D$3),F683*(1+Escalations!$D$3)*(1+Escalations!$D$4)))</f>
        <v>18312</v>
      </c>
      <c r="H683" s="60">
        <f ca="1">E683*G683</f>
        <v>0</v>
      </c>
    </row>
    <row r="684" spans="1:8" ht="28.5" customHeight="1" x14ac:dyDescent="0.25">
      <c r="A684" s="406"/>
      <c r="B684" s="221"/>
      <c r="C684" s="755"/>
      <c r="D684" s="221"/>
      <c r="E684" s="184"/>
      <c r="F684" s="185"/>
      <c r="G684" s="156"/>
      <c r="H684" s="60"/>
    </row>
    <row r="685" spans="1:8" ht="45.75" customHeight="1" x14ac:dyDescent="0.25">
      <c r="A685" s="406"/>
      <c r="B685" s="221" t="s">
        <v>630</v>
      </c>
      <c r="C685" s="755" t="s">
        <v>631</v>
      </c>
      <c r="D685" s="221" t="s">
        <v>291</v>
      </c>
      <c r="E685" s="164">
        <f>'Cost estimate'!E770</f>
        <v>0</v>
      </c>
      <c r="F685" s="185">
        <v>21351</v>
      </c>
      <c r="G685" s="156">
        <f ca="1">IF(TODAY()&lt;45150,F685,IF(TODAY()&lt;45515,F685*(1+Escalations!$D$3),F685*(1+Escalations!$D$3)*(1+Escalations!$D$4)))</f>
        <v>21351</v>
      </c>
      <c r="H685" s="60">
        <f ca="1">E685*G685</f>
        <v>0</v>
      </c>
    </row>
    <row r="686" spans="1:8" ht="11.25" customHeight="1" x14ac:dyDescent="0.25">
      <c r="A686" s="406"/>
      <c r="B686" s="221"/>
      <c r="C686" s="755"/>
      <c r="D686" s="221"/>
      <c r="E686" s="164"/>
      <c r="F686" s="185"/>
      <c r="G686" s="160"/>
      <c r="H686" s="60"/>
    </row>
    <row r="687" spans="1:8" x14ac:dyDescent="0.25">
      <c r="A687" s="406"/>
      <c r="B687" s="221"/>
      <c r="C687" s="223"/>
      <c r="D687" s="221"/>
      <c r="E687" s="164"/>
      <c r="F687" s="185"/>
      <c r="G687" s="160"/>
      <c r="H687" s="60"/>
    </row>
    <row r="688" spans="1:8" x14ac:dyDescent="0.25">
      <c r="A688" s="403" t="s">
        <v>632</v>
      </c>
      <c r="B688" s="221"/>
      <c r="C688" s="224" t="s">
        <v>633</v>
      </c>
      <c r="D688" s="221"/>
      <c r="E688" s="164"/>
      <c r="F688" s="185"/>
      <c r="G688" s="160"/>
      <c r="H688" s="60"/>
    </row>
    <row r="689" spans="1:8" ht="27.6" x14ac:dyDescent="0.25">
      <c r="A689" s="406"/>
      <c r="B689" s="221" t="s">
        <v>634</v>
      </c>
      <c r="C689" s="223" t="s">
        <v>635</v>
      </c>
      <c r="D689" s="221" t="s">
        <v>291</v>
      </c>
      <c r="E689" s="164">
        <f>'Cost estimate'!E774</f>
        <v>0</v>
      </c>
      <c r="F689" s="185">
        <v>14231</v>
      </c>
      <c r="G689" s="156">
        <f ca="1">IF(TODAY()&lt;45150,F689,IF(TODAY()&lt;45515,F689*(1+Escalations!$D$3),F689*(1+Escalations!$D$3)*(1+Escalations!$D$4)))</f>
        <v>14231</v>
      </c>
      <c r="H689" s="60">
        <f ca="1">E689*G689</f>
        <v>0</v>
      </c>
    </row>
    <row r="690" spans="1:8" ht="27.6" x14ac:dyDescent="0.25">
      <c r="A690" s="406"/>
      <c r="B690" s="221" t="s">
        <v>636</v>
      </c>
      <c r="C690" s="223" t="s">
        <v>637</v>
      </c>
      <c r="D690" s="221" t="s">
        <v>638</v>
      </c>
      <c r="E690" s="164">
        <f>'Cost estimate'!E775</f>
        <v>0</v>
      </c>
      <c r="F690" s="185">
        <v>525</v>
      </c>
      <c r="G690" s="160">
        <f ca="1">IF(TODAY()&lt;45150,F690,IF(TODAY()&lt;45515,F690*(1+Escalations!$D$3),F690*(1+Escalations!$D$3)*(1+Escalations!$D$4)))</f>
        <v>525</v>
      </c>
      <c r="H690" s="60">
        <f ca="1">E690*G690</f>
        <v>0</v>
      </c>
    </row>
    <row r="691" spans="1:8" ht="43.5" customHeight="1" x14ac:dyDescent="0.25">
      <c r="A691" s="406"/>
      <c r="B691" s="221" t="s">
        <v>639</v>
      </c>
      <c r="C691" s="223" t="s">
        <v>640</v>
      </c>
      <c r="D691" s="221" t="s">
        <v>638</v>
      </c>
      <c r="E691" s="164">
        <f>'Cost estimate'!E776</f>
        <v>0</v>
      </c>
      <c r="F691" s="185">
        <v>605</v>
      </c>
      <c r="G691" s="156">
        <f ca="1">IF(TODAY()&lt;45150,F691,IF(TODAY()&lt;45515,F691*(1+Escalations!$D$3),F691*(1+Escalations!$D$3)*(1+Escalations!$D$4)))</f>
        <v>605</v>
      </c>
      <c r="H691" s="60">
        <f ca="1">E691*G691</f>
        <v>0</v>
      </c>
    </row>
    <row r="692" spans="1:8" ht="27.6" x14ac:dyDescent="0.25">
      <c r="A692" s="406"/>
      <c r="B692" s="221" t="s">
        <v>641</v>
      </c>
      <c r="C692" s="223" t="s">
        <v>642</v>
      </c>
      <c r="D692" s="221" t="s">
        <v>638</v>
      </c>
      <c r="E692" s="164">
        <f>'Cost estimate'!E777</f>
        <v>0</v>
      </c>
      <c r="F692" s="185">
        <v>325</v>
      </c>
      <c r="G692" s="156">
        <f ca="1">IF(TODAY()&lt;45150,F692,IF(TODAY()&lt;45515,F692*(1+Escalations!$D$3),F692*(1+Escalations!$D$3)*(1+Escalations!$D$4)))</f>
        <v>325</v>
      </c>
      <c r="H692" s="60">
        <f ca="1">E692*G692</f>
        <v>0</v>
      </c>
    </row>
    <row r="693" spans="1:8" x14ac:dyDescent="0.25">
      <c r="A693" s="406"/>
      <c r="B693" s="221"/>
      <c r="C693" s="223" t="s">
        <v>643</v>
      </c>
      <c r="D693" s="221"/>
      <c r="E693" s="184"/>
      <c r="F693" s="185"/>
      <c r="G693" s="156"/>
      <c r="H693" s="60"/>
    </row>
    <row r="694" spans="1:8" x14ac:dyDescent="0.25">
      <c r="A694" s="406"/>
      <c r="B694" s="221"/>
      <c r="C694" s="223"/>
      <c r="D694" s="221"/>
      <c r="E694" s="184"/>
      <c r="F694" s="185"/>
      <c r="G694" s="156"/>
      <c r="H694" s="60"/>
    </row>
    <row r="695" spans="1:8" x14ac:dyDescent="0.25">
      <c r="A695" s="403" t="s">
        <v>9</v>
      </c>
      <c r="B695" s="221"/>
      <c r="C695" s="225" t="s">
        <v>644</v>
      </c>
      <c r="D695" s="221"/>
      <c r="E695" s="184"/>
      <c r="F695" s="185"/>
      <c r="G695" s="156"/>
      <c r="H695" s="60"/>
    </row>
    <row r="696" spans="1:8" s="13" customFormat="1" ht="27.6" x14ac:dyDescent="0.25">
      <c r="A696" s="406"/>
      <c r="B696" s="221" t="s">
        <v>645</v>
      </c>
      <c r="C696" s="222" t="s">
        <v>646</v>
      </c>
      <c r="D696" s="221" t="s">
        <v>291</v>
      </c>
      <c r="E696" s="164">
        <f>'Cost estimate'!E781</f>
        <v>0</v>
      </c>
      <c r="F696" s="185">
        <v>95321</v>
      </c>
      <c r="G696" s="156">
        <f ca="1">IF(TODAY()&lt;45150,F696,IF(TODAY()&lt;45515,F696*(1+Escalations!$D$3),F696*(1+Escalations!$D$3)*(1+Escalations!$D$4)))</f>
        <v>95321</v>
      </c>
      <c r="H696" s="60">
        <f ca="1">E696*G696</f>
        <v>0</v>
      </c>
    </row>
    <row r="697" spans="1:8" ht="27.6" x14ac:dyDescent="0.25">
      <c r="A697" s="406"/>
      <c r="B697" s="221" t="s">
        <v>647</v>
      </c>
      <c r="C697" s="222" t="s">
        <v>648</v>
      </c>
      <c r="D697" s="221" t="s">
        <v>291</v>
      </c>
      <c r="E697" s="164">
        <f>'Cost estimate'!E782</f>
        <v>0</v>
      </c>
      <c r="F697" s="185">
        <v>85213</v>
      </c>
      <c r="G697" s="156">
        <f ca="1">IF(TODAY()&lt;45150,F697,IF(TODAY()&lt;45515,F697*(1+Escalations!$D$3),F697*(1+Escalations!$D$3)*(1+Escalations!$D$4)))</f>
        <v>85213</v>
      </c>
      <c r="H697" s="60">
        <f ca="1">E697*G697</f>
        <v>0</v>
      </c>
    </row>
    <row r="698" spans="1:8" ht="27.6" x14ac:dyDescent="0.25">
      <c r="A698" s="406"/>
      <c r="B698" s="221" t="s">
        <v>649</v>
      </c>
      <c r="C698" s="222" t="s">
        <v>650</v>
      </c>
      <c r="D698" s="221" t="s">
        <v>291</v>
      </c>
      <c r="E698" s="164">
        <f>'Cost estimate'!E783</f>
        <v>0</v>
      </c>
      <c r="F698" s="185">
        <v>45213</v>
      </c>
      <c r="G698" s="156">
        <f ca="1">IF(TODAY()&lt;45150,F698,IF(TODAY()&lt;45515,F698*(1+Escalations!$D$3),F698*(1+Escalations!$D$3)*(1+Escalations!$D$4)))</f>
        <v>45213</v>
      </c>
      <c r="H698" s="60">
        <f ca="1">E698*G698</f>
        <v>0</v>
      </c>
    </row>
    <row r="699" spans="1:8" ht="27.6" x14ac:dyDescent="0.25">
      <c r="A699" s="406"/>
      <c r="B699" s="221" t="s">
        <v>651</v>
      </c>
      <c r="C699" s="222" t="s">
        <v>652</v>
      </c>
      <c r="D699" s="221" t="s">
        <v>291</v>
      </c>
      <c r="E699" s="164">
        <f>'Cost estimate'!E784</f>
        <v>0</v>
      </c>
      <c r="F699" s="185">
        <v>55231</v>
      </c>
      <c r="G699" s="156">
        <f ca="1">IF(TODAY()&lt;45150,F699,IF(TODAY()&lt;45515,F699*(1+Escalations!$D$3),F699*(1+Escalations!$D$3)*(1+Escalations!$D$4)))</f>
        <v>55231</v>
      </c>
      <c r="H699" s="60">
        <f ca="1">E699*G699</f>
        <v>0</v>
      </c>
    </row>
    <row r="700" spans="1:8" x14ac:dyDescent="0.25">
      <c r="A700" s="406"/>
      <c r="B700" s="221"/>
      <c r="C700" s="222"/>
      <c r="D700" s="221"/>
      <c r="E700" s="164"/>
      <c r="F700" s="185"/>
      <c r="G700" s="156"/>
      <c r="H700" s="60"/>
    </row>
    <row r="701" spans="1:8" x14ac:dyDescent="0.25">
      <c r="A701" s="403" t="s">
        <v>653</v>
      </c>
      <c r="B701" s="221" t="s">
        <v>622</v>
      </c>
      <c r="C701" s="225" t="s">
        <v>654</v>
      </c>
      <c r="D701" s="221"/>
      <c r="E701" s="164"/>
      <c r="F701" s="185"/>
      <c r="G701" s="156"/>
      <c r="H701" s="60"/>
    </row>
    <row r="702" spans="1:8" ht="27.6" x14ac:dyDescent="0.25">
      <c r="A702" s="403"/>
      <c r="B702" s="221"/>
      <c r="C702" s="222" t="s">
        <v>655</v>
      </c>
      <c r="D702" s="221" t="s">
        <v>291</v>
      </c>
      <c r="E702" s="164">
        <f>'Cost estimate'!E787</f>
        <v>0</v>
      </c>
      <c r="F702" s="185">
        <v>2051</v>
      </c>
      <c r="G702" s="156">
        <f ca="1">IF(TODAY()&lt;45150,F702,IF(TODAY()&lt;45515,F702*(1+Escalations!$D$3),F702*(1+Escalations!$D$3)*(1+Escalations!$D$4)))</f>
        <v>2051</v>
      </c>
      <c r="H702" s="60">
        <f ca="1">E702*G702</f>
        <v>0</v>
      </c>
    </row>
    <row r="703" spans="1:8" ht="27.6" x14ac:dyDescent="0.25">
      <c r="A703" s="403"/>
      <c r="B703" s="221"/>
      <c r="C703" s="222" t="s">
        <v>656</v>
      </c>
      <c r="D703" s="221"/>
      <c r="E703" s="227"/>
      <c r="F703" s="185"/>
      <c r="G703" s="156"/>
      <c r="H703" s="60"/>
    </row>
    <row r="704" spans="1:8" x14ac:dyDescent="0.25">
      <c r="A704" s="403"/>
      <c r="B704" s="221"/>
      <c r="C704" s="222"/>
      <c r="D704" s="221"/>
      <c r="E704" s="227"/>
      <c r="F704" s="185"/>
      <c r="G704" s="156"/>
      <c r="H704" s="60"/>
    </row>
    <row r="705" spans="1:8" x14ac:dyDescent="0.25">
      <c r="A705" s="403" t="s">
        <v>657</v>
      </c>
      <c r="B705" s="221" t="s">
        <v>622</v>
      </c>
      <c r="C705" s="225" t="s">
        <v>658</v>
      </c>
      <c r="D705" s="221"/>
      <c r="E705" s="184"/>
      <c r="F705" s="185"/>
      <c r="G705" s="156"/>
      <c r="H705" s="60"/>
    </row>
    <row r="706" spans="1:8" ht="33.75" customHeight="1" x14ac:dyDescent="0.25">
      <c r="A706" s="403"/>
      <c r="B706" s="221"/>
      <c r="C706" s="223" t="s">
        <v>659</v>
      </c>
      <c r="D706" s="221" t="s">
        <v>23</v>
      </c>
      <c r="E706" s="184">
        <f>'Cost estimate'!E791</f>
        <v>0</v>
      </c>
      <c r="F706" s="185">
        <v>10000</v>
      </c>
      <c r="G706" s="156">
        <f ca="1">IF(TODAY()&lt;45150,F706,IF(TODAY()&lt;45515,F706*(1+Escalations!$D$3),F706*(1+Escalations!$D$3)*(1+Escalations!$D$4)))</f>
        <v>10000</v>
      </c>
      <c r="H706" s="60">
        <f ca="1">E706*G706</f>
        <v>0</v>
      </c>
    </row>
    <row r="707" spans="1:8" ht="15" customHeight="1" x14ac:dyDescent="0.25">
      <c r="A707" s="418"/>
      <c r="B707" s="149"/>
      <c r="C707" s="161"/>
      <c r="D707" s="149"/>
      <c r="E707" s="164"/>
      <c r="F707" s="185"/>
      <c r="G707" s="156"/>
      <c r="H707" s="60"/>
    </row>
    <row r="708" spans="1:8" ht="28.5" customHeight="1" x14ac:dyDescent="0.25">
      <c r="A708" s="403" t="s">
        <v>99</v>
      </c>
      <c r="B708" s="221" t="s">
        <v>622</v>
      </c>
      <c r="C708" s="223" t="s">
        <v>660</v>
      </c>
      <c r="D708" s="221"/>
      <c r="E708" s="164"/>
      <c r="F708" s="185"/>
      <c r="G708" s="156"/>
      <c r="H708" s="60"/>
    </row>
    <row r="709" spans="1:8" ht="76.5" customHeight="1" x14ac:dyDescent="0.25">
      <c r="A709" s="428"/>
      <c r="B709" s="149" t="s">
        <v>622</v>
      </c>
      <c r="C709" s="161" t="s">
        <v>661</v>
      </c>
      <c r="D709" s="221" t="s">
        <v>190</v>
      </c>
      <c r="E709" s="184">
        <f>'Cost estimate'!E794</f>
        <v>0</v>
      </c>
      <c r="F709" s="185">
        <v>1905</v>
      </c>
      <c r="G709" s="156">
        <f ca="1">IF(TODAY()&lt;45150,F709,IF(TODAY()&lt;45515,F709*(1+Escalations!$D$3),F709*(1+Escalations!$D$3)*(1+Escalations!$D$4)))</f>
        <v>1905</v>
      </c>
      <c r="H709" s="60">
        <f ca="1">E709*G709</f>
        <v>0</v>
      </c>
    </row>
    <row r="710" spans="1:8" s="37" customFormat="1" ht="19.95" customHeight="1" x14ac:dyDescent="0.25">
      <c r="A710" s="394" t="s">
        <v>762</v>
      </c>
      <c r="B710" s="86"/>
      <c r="C710" s="86"/>
      <c r="D710" s="86"/>
      <c r="E710" s="73"/>
      <c r="F710" s="392"/>
      <c r="G710" s="77"/>
      <c r="H710" s="78">
        <f ca="1">SUM(H677:H709)</f>
        <v>0</v>
      </c>
    </row>
    <row r="711" spans="1:8" x14ac:dyDescent="0.25">
      <c r="A711" s="382"/>
      <c r="B711" s="383"/>
      <c r="C711" s="254"/>
      <c r="D711" s="45"/>
      <c r="E711" s="45"/>
      <c r="F711" s="88"/>
      <c r="G711" s="256"/>
      <c r="H711" s="423"/>
    </row>
    <row r="712" spans="1:8" x14ac:dyDescent="0.25">
      <c r="A712" s="382"/>
      <c r="B712" s="383"/>
      <c r="C712" s="254"/>
      <c r="D712" s="45"/>
      <c r="E712" s="45"/>
      <c r="F712" s="424"/>
      <c r="G712" s="256"/>
      <c r="H712" s="423"/>
    </row>
    <row r="713" spans="1:8" ht="20.399999999999999" x14ac:dyDescent="0.25">
      <c r="A713" s="384" t="s">
        <v>721</v>
      </c>
      <c r="B713" s="258"/>
      <c r="C713" s="381"/>
      <c r="D713" s="258"/>
      <c r="E713" s="258"/>
      <c r="F713" s="424"/>
      <c r="G713" s="256"/>
      <c r="H713" s="423"/>
    </row>
    <row r="714" spans="1:8" x14ac:dyDescent="0.25">
      <c r="A714" s="382"/>
      <c r="B714" s="383"/>
      <c r="C714" s="254"/>
      <c r="D714" s="45"/>
      <c r="E714" s="45"/>
      <c r="F714" s="424"/>
      <c r="G714" s="256"/>
      <c r="H714" s="423"/>
    </row>
    <row r="715" spans="1:8" x14ac:dyDescent="0.25">
      <c r="A715" s="382"/>
      <c r="B715" s="383"/>
      <c r="C715" s="254"/>
      <c r="D715" s="45"/>
      <c r="E715" s="45"/>
      <c r="F715" s="424"/>
      <c r="G715" s="256"/>
      <c r="H715" s="423"/>
    </row>
    <row r="716" spans="1:8" x14ac:dyDescent="0.25">
      <c r="A716" s="382">
        <v>1</v>
      </c>
      <c r="B716" s="383"/>
      <c r="C716" s="254" t="s">
        <v>7</v>
      </c>
      <c r="D716" s="45"/>
      <c r="E716" s="259">
        <f ca="1">H138</f>
        <v>7312272.5700000003</v>
      </c>
      <c r="F716" s="424"/>
      <c r="G716" s="256"/>
      <c r="H716" s="423"/>
    </row>
    <row r="717" spans="1:8" x14ac:dyDescent="0.25">
      <c r="A717" s="382"/>
      <c r="B717" s="383"/>
      <c r="C717" s="260"/>
      <c r="D717" s="45"/>
      <c r="E717" s="45"/>
      <c r="F717" s="424"/>
      <c r="G717" s="256"/>
      <c r="H717" s="423"/>
    </row>
    <row r="718" spans="1:8" x14ac:dyDescent="0.25">
      <c r="A718" s="382">
        <v>2</v>
      </c>
      <c r="B718" s="383"/>
      <c r="C718" s="254" t="s">
        <v>186</v>
      </c>
      <c r="D718" s="45"/>
      <c r="E718" s="259">
        <f ca="1">H209</f>
        <v>1767411</v>
      </c>
      <c r="F718" s="424"/>
      <c r="G718" s="256"/>
      <c r="H718" s="423"/>
    </row>
    <row r="719" spans="1:8" x14ac:dyDescent="0.25">
      <c r="A719" s="382"/>
      <c r="B719" s="383"/>
      <c r="C719" s="260"/>
      <c r="D719" s="45"/>
      <c r="E719" s="45"/>
      <c r="F719" s="424"/>
      <c r="G719" s="256"/>
      <c r="H719" s="423"/>
    </row>
    <row r="720" spans="1:8" x14ac:dyDescent="0.25">
      <c r="A720" s="382">
        <v>3</v>
      </c>
      <c r="B720" s="383"/>
      <c r="C720" s="254" t="s">
        <v>253</v>
      </c>
      <c r="D720" s="45"/>
      <c r="E720" s="259">
        <f ca="1">H247</f>
        <v>9914300</v>
      </c>
      <c r="F720" s="424"/>
      <c r="G720" s="256"/>
      <c r="H720" s="423"/>
    </row>
    <row r="721" spans="1:8" x14ac:dyDescent="0.25">
      <c r="A721" s="382"/>
      <c r="B721" s="383"/>
      <c r="C721" s="254"/>
      <c r="D721" s="45"/>
      <c r="E721" s="45"/>
      <c r="F721" s="424"/>
      <c r="G721" s="256"/>
      <c r="H721" s="423"/>
    </row>
    <row r="722" spans="1:8" x14ac:dyDescent="0.25">
      <c r="A722" s="382">
        <v>4</v>
      </c>
      <c r="B722" s="383"/>
      <c r="C722" s="254" t="s">
        <v>294</v>
      </c>
      <c r="D722" s="45"/>
      <c r="E722" s="259">
        <f ca="1">H277</f>
        <v>1429450</v>
      </c>
      <c r="F722" s="424"/>
      <c r="G722" s="256"/>
      <c r="H722" s="423"/>
    </row>
    <row r="723" spans="1:8" x14ac:dyDescent="0.25">
      <c r="A723" s="382"/>
      <c r="B723" s="383"/>
      <c r="C723" s="254"/>
      <c r="D723" s="45"/>
      <c r="E723" s="45"/>
      <c r="F723" s="424"/>
      <c r="G723" s="256"/>
      <c r="H723" s="423"/>
    </row>
    <row r="724" spans="1:8" x14ac:dyDescent="0.25">
      <c r="A724" s="382">
        <v>5</v>
      </c>
      <c r="B724" s="383"/>
      <c r="C724" s="254" t="s">
        <v>311</v>
      </c>
      <c r="D724" s="45"/>
      <c r="E724" s="259">
        <f ca="1">H517</f>
        <v>2429661</v>
      </c>
      <c r="F724" s="424"/>
      <c r="G724" s="256"/>
      <c r="H724" s="423"/>
    </row>
    <row r="725" spans="1:8" x14ac:dyDescent="0.25">
      <c r="A725" s="382"/>
      <c r="B725" s="383"/>
      <c r="C725" s="254"/>
      <c r="D725" s="45"/>
      <c r="E725" s="45"/>
      <c r="F725" s="424"/>
      <c r="G725" s="256"/>
      <c r="H725" s="423"/>
    </row>
    <row r="726" spans="1:8" ht="27.6" x14ac:dyDescent="0.25">
      <c r="A726" s="382">
        <v>6</v>
      </c>
      <c r="B726" s="383"/>
      <c r="C726" s="254" t="s">
        <v>471</v>
      </c>
      <c r="D726" s="45"/>
      <c r="E726" s="259">
        <f ca="1">H657</f>
        <v>6426014</v>
      </c>
      <c r="F726" s="424"/>
      <c r="G726" s="256"/>
      <c r="H726" s="423"/>
    </row>
    <row r="727" spans="1:8" x14ac:dyDescent="0.25">
      <c r="A727" s="382"/>
      <c r="B727" s="383"/>
      <c r="C727" s="254"/>
      <c r="D727" s="45"/>
      <c r="E727" s="45"/>
      <c r="F727" s="424"/>
      <c r="G727" s="256"/>
      <c r="H727" s="423"/>
    </row>
    <row r="728" spans="1:8" x14ac:dyDescent="0.25">
      <c r="A728" s="382">
        <v>7</v>
      </c>
      <c r="B728" s="383"/>
      <c r="C728" s="254" t="s">
        <v>723</v>
      </c>
      <c r="D728" s="45"/>
      <c r="E728" s="259">
        <f ca="1">H676</f>
        <v>0</v>
      </c>
      <c r="F728" s="424"/>
      <c r="G728" s="256"/>
      <c r="H728" s="423"/>
    </row>
    <row r="729" spans="1:8" x14ac:dyDescent="0.25">
      <c r="A729" s="382"/>
      <c r="B729" s="383"/>
      <c r="C729" s="254"/>
      <c r="D729" s="45"/>
      <c r="E729" s="45"/>
      <c r="F729" s="424"/>
      <c r="G729" s="256"/>
      <c r="H729" s="423"/>
    </row>
    <row r="730" spans="1:8" x14ac:dyDescent="0.25">
      <c r="A730" s="382">
        <v>8</v>
      </c>
      <c r="B730" s="383"/>
      <c r="C730" s="261" t="s">
        <v>620</v>
      </c>
      <c r="D730" s="45"/>
      <c r="E730" s="259">
        <f ca="1">H710</f>
        <v>0</v>
      </c>
      <c r="F730" s="424"/>
      <c r="G730" s="256"/>
      <c r="H730" s="423"/>
    </row>
    <row r="731" spans="1:8" x14ac:dyDescent="0.25">
      <c r="A731" s="382"/>
      <c r="B731" s="383"/>
      <c r="C731" s="254"/>
      <c r="D731" s="45"/>
      <c r="E731" s="45"/>
      <c r="F731" s="424"/>
      <c r="G731" s="256"/>
      <c r="H731" s="423"/>
    </row>
    <row r="732" spans="1:8" x14ac:dyDescent="0.25">
      <c r="A732" s="385">
        <v>9</v>
      </c>
      <c r="B732" s="386"/>
      <c r="C732" s="262" t="s">
        <v>722</v>
      </c>
      <c r="D732" s="263"/>
      <c r="E732" s="264">
        <f ca="1">SUM(E716:E730)</f>
        <v>29279108.57</v>
      </c>
      <c r="F732" s="425"/>
      <c r="G732" s="266"/>
      <c r="H732" s="426"/>
    </row>
    <row r="733" spans="1:8" x14ac:dyDescent="0.25">
      <c r="A733" s="382"/>
      <c r="B733" s="383"/>
      <c r="C733" s="254"/>
      <c r="D733" s="45"/>
      <c r="E733" s="45"/>
      <c r="F733" s="424"/>
      <c r="G733" s="256"/>
      <c r="H733" s="423"/>
    </row>
    <row r="734" spans="1:8" x14ac:dyDescent="0.25">
      <c r="A734" s="382">
        <v>10</v>
      </c>
      <c r="B734" s="383"/>
      <c r="C734" s="254" t="s">
        <v>728</v>
      </c>
      <c r="D734" s="45"/>
      <c r="E734" s="259">
        <f ca="1">H758</f>
        <v>7993196.6396100009</v>
      </c>
      <c r="F734" s="424"/>
      <c r="G734" s="256"/>
      <c r="H734" s="423"/>
    </row>
    <row r="735" spans="1:8" x14ac:dyDescent="0.25">
      <c r="A735" s="382"/>
      <c r="B735" s="383"/>
      <c r="C735" s="254"/>
      <c r="D735" s="45"/>
      <c r="E735" s="45"/>
      <c r="F735" s="424"/>
      <c r="G735" s="256"/>
      <c r="H735" s="423"/>
    </row>
    <row r="736" spans="1:8" x14ac:dyDescent="0.25">
      <c r="A736" s="385">
        <v>11</v>
      </c>
      <c r="B736" s="386"/>
      <c r="C736" s="262" t="s">
        <v>729</v>
      </c>
      <c r="D736" s="263"/>
      <c r="E736" s="268">
        <f ca="1">E734+E732</f>
        <v>37272305.20961</v>
      </c>
      <c r="F736" s="425"/>
      <c r="G736" s="266"/>
      <c r="H736" s="426"/>
    </row>
    <row r="737" spans="1:8" x14ac:dyDescent="0.25">
      <c r="A737" s="382"/>
      <c r="B737" s="383"/>
      <c r="C737" s="254"/>
      <c r="D737" s="45"/>
      <c r="E737" s="45"/>
      <c r="F737" s="424"/>
      <c r="G737" s="256"/>
      <c r="H737" s="423"/>
    </row>
    <row r="738" spans="1:8" x14ac:dyDescent="0.25">
      <c r="A738" s="382">
        <v>12</v>
      </c>
      <c r="B738" s="383"/>
      <c r="C738" s="254" t="s">
        <v>730</v>
      </c>
      <c r="D738" s="45"/>
      <c r="E738" s="269">
        <f ca="1">E736*0.15</f>
        <v>5590845.7814414995</v>
      </c>
      <c r="F738" s="424"/>
      <c r="G738" s="256"/>
      <c r="H738" s="423"/>
    </row>
    <row r="739" spans="1:8" x14ac:dyDescent="0.25">
      <c r="A739" s="382"/>
      <c r="B739" s="383"/>
      <c r="C739" s="254"/>
      <c r="D739" s="45"/>
      <c r="E739" s="45"/>
      <c r="F739" s="424"/>
      <c r="G739" s="256"/>
      <c r="H739" s="423"/>
    </row>
    <row r="740" spans="1:8" x14ac:dyDescent="0.25">
      <c r="A740" s="385">
        <v>13</v>
      </c>
      <c r="B740" s="386"/>
      <c r="C740" s="262" t="s">
        <v>731</v>
      </c>
      <c r="D740" s="263"/>
      <c r="E740" s="268">
        <f ca="1">E738+E736</f>
        <v>42863150.991051503</v>
      </c>
      <c r="F740" s="425"/>
      <c r="G740" s="266"/>
      <c r="H740" s="426"/>
    </row>
    <row r="741" spans="1:8" x14ac:dyDescent="0.25">
      <c r="A741" s="382"/>
      <c r="B741" s="383"/>
      <c r="C741" s="254"/>
      <c r="D741" s="45"/>
      <c r="E741" s="45"/>
      <c r="F741" s="424"/>
      <c r="G741" s="256"/>
      <c r="H741" s="423"/>
    </row>
    <row r="742" spans="1:8" x14ac:dyDescent="0.25">
      <c r="A742" s="382"/>
      <c r="B742" s="383"/>
      <c r="C742" s="254"/>
      <c r="D742" s="45"/>
      <c r="E742" s="45"/>
      <c r="F742" s="424"/>
      <c r="G742" s="256"/>
      <c r="H742" s="423"/>
    </row>
    <row r="743" spans="1:8" x14ac:dyDescent="0.25">
      <c r="A743" s="382"/>
      <c r="B743" s="383"/>
      <c r="C743" s="254"/>
      <c r="D743" s="45"/>
      <c r="E743" s="45"/>
      <c r="F743" s="424"/>
      <c r="G743" s="256"/>
      <c r="H743" s="423"/>
    </row>
    <row r="744" spans="1:8" x14ac:dyDescent="0.25">
      <c r="A744" s="382"/>
      <c r="B744" s="383"/>
      <c r="C744" s="254"/>
      <c r="D744" s="45"/>
      <c r="E744" s="45"/>
      <c r="F744" s="424"/>
      <c r="G744" s="256"/>
      <c r="H744" s="423"/>
    </row>
    <row r="745" spans="1:8" hidden="1" x14ac:dyDescent="0.25">
      <c r="A745" s="382"/>
      <c r="B745" s="383"/>
      <c r="C745" s="254"/>
      <c r="D745" s="45"/>
      <c r="E745" s="45"/>
      <c r="F745" s="424"/>
      <c r="G745" s="256"/>
      <c r="H745" s="423"/>
    </row>
    <row r="746" spans="1:8" hidden="1" x14ac:dyDescent="0.25">
      <c r="A746" s="382"/>
      <c r="B746" s="383"/>
      <c r="C746" s="254"/>
      <c r="D746" s="45"/>
      <c r="E746" s="45"/>
      <c r="F746" s="424"/>
      <c r="G746" s="256"/>
      <c r="H746" s="423"/>
    </row>
    <row r="747" spans="1:8" hidden="1" x14ac:dyDescent="0.25">
      <c r="A747" s="382"/>
      <c r="B747" s="383"/>
      <c r="C747" s="254"/>
      <c r="D747" s="45"/>
      <c r="E747" s="45"/>
      <c r="F747" s="424"/>
      <c r="G747" s="256"/>
      <c r="H747" s="423"/>
    </row>
    <row r="748" spans="1:8" hidden="1" x14ac:dyDescent="0.25">
      <c r="A748" s="382"/>
      <c r="B748" s="383"/>
      <c r="C748" s="254" t="s">
        <v>724</v>
      </c>
      <c r="D748" s="45"/>
      <c r="E748" s="270">
        <f>E42</f>
        <v>10</v>
      </c>
      <c r="F748" s="424"/>
      <c r="G748" s="256" t="s">
        <v>725</v>
      </c>
      <c r="H748" s="423"/>
    </row>
    <row r="749" spans="1:8" hidden="1" x14ac:dyDescent="0.25">
      <c r="A749" s="382"/>
      <c r="B749" s="383"/>
      <c r="C749" s="254"/>
      <c r="D749" s="45"/>
      <c r="E749" s="45"/>
      <c r="F749" s="424"/>
      <c r="G749" s="256"/>
      <c r="H749" s="423"/>
    </row>
    <row r="750" spans="1:8" hidden="1" x14ac:dyDescent="0.25">
      <c r="A750" s="382"/>
      <c r="B750" s="383"/>
      <c r="C750" s="254" t="s">
        <v>726</v>
      </c>
      <c r="D750" s="45"/>
      <c r="E750" s="271">
        <f ca="1">TODAY() +92</f>
        <v>45657</v>
      </c>
      <c r="F750" s="424"/>
      <c r="G750" s="256"/>
      <c r="H750" s="423"/>
    </row>
    <row r="751" spans="1:8" hidden="1" x14ac:dyDescent="0.25">
      <c r="A751" s="382"/>
      <c r="B751" s="383"/>
      <c r="C751" s="254"/>
      <c r="D751" s="45"/>
      <c r="E751" s="45"/>
      <c r="F751" s="424"/>
      <c r="G751" s="256"/>
      <c r="H751" s="423"/>
    </row>
    <row r="752" spans="1:8" hidden="1" x14ac:dyDescent="0.25">
      <c r="A752" s="382"/>
      <c r="B752" s="383"/>
      <c r="C752" s="254" t="s">
        <v>727</v>
      </c>
      <c r="D752" s="45"/>
      <c r="E752" s="271">
        <f ca="1">E750+E748*31</f>
        <v>45967</v>
      </c>
      <c r="F752" s="424"/>
      <c r="G752" s="256"/>
      <c r="H752" s="423"/>
    </row>
    <row r="753" spans="1:8" hidden="1" x14ac:dyDescent="0.25">
      <c r="A753" s="382"/>
      <c r="B753" s="383"/>
      <c r="C753" s="254"/>
      <c r="D753" s="45"/>
      <c r="E753" s="45"/>
      <c r="F753" s="424"/>
      <c r="G753" s="256"/>
      <c r="H753" s="423"/>
    </row>
    <row r="754" spans="1:8" hidden="1" x14ac:dyDescent="0.25">
      <c r="A754" s="382"/>
      <c r="B754" s="383"/>
      <c r="C754" s="254"/>
      <c r="D754" s="45"/>
      <c r="E754" s="45">
        <f ca="1">ROUNDUP(IF(E752&gt;Escalations!B2,(E752-Escalations!B2)/31,0),0)</f>
        <v>27</v>
      </c>
      <c r="F754" s="424"/>
      <c r="G754" s="256">
        <f>Escalations!C3</f>
        <v>6.5000000000000002E-2</v>
      </c>
      <c r="H754" s="423">
        <f ca="1">E754/E748*E732*G754</f>
        <v>5138483.5540350005</v>
      </c>
    </row>
    <row r="755" spans="1:8" hidden="1" x14ac:dyDescent="0.25">
      <c r="A755" s="382"/>
      <c r="B755" s="383"/>
      <c r="C755" s="254"/>
      <c r="D755" s="45"/>
      <c r="E755" s="45"/>
      <c r="F755" s="424"/>
      <c r="G755" s="256"/>
      <c r="H755" s="423"/>
    </row>
    <row r="756" spans="1:8" hidden="1" x14ac:dyDescent="0.25">
      <c r="A756" s="382"/>
      <c r="B756" s="383"/>
      <c r="C756" s="254"/>
      <c r="D756" s="45"/>
      <c r="E756" s="45">
        <f ca="1">ROUNDUP(IF(E752&gt;Escalations!B3,(E752-Escalations!B3)/31,0),0)</f>
        <v>15</v>
      </c>
      <c r="F756" s="424"/>
      <c r="G756" s="256">
        <f>Escalations!C3</f>
        <v>6.5000000000000002E-2</v>
      </c>
      <c r="H756" s="423">
        <f ca="1">E756/E748*E732*G756</f>
        <v>2854713.0855750004</v>
      </c>
    </row>
    <row r="757" spans="1:8" hidden="1" x14ac:dyDescent="0.25">
      <c r="A757" s="382"/>
      <c r="B757" s="383"/>
      <c r="C757" s="254"/>
      <c r="D757" s="45"/>
      <c r="E757" s="45"/>
      <c r="F757" s="424"/>
      <c r="G757" s="256"/>
      <c r="H757" s="423"/>
    </row>
    <row r="758" spans="1:8" hidden="1" x14ac:dyDescent="0.25">
      <c r="A758" s="382"/>
      <c r="B758" s="383"/>
      <c r="C758" s="254"/>
      <c r="D758" s="45"/>
      <c r="E758" s="45"/>
      <c r="F758" s="424"/>
      <c r="G758" s="256"/>
      <c r="H758" s="423">
        <f ca="1">SUM(H754:H757)</f>
        <v>7993196.6396100009</v>
      </c>
    </row>
    <row r="759" spans="1:8" hidden="1" x14ac:dyDescent="0.25">
      <c r="A759" s="382"/>
      <c r="B759" s="383"/>
      <c r="C759" s="254"/>
      <c r="D759" s="45"/>
      <c r="E759" s="45"/>
      <c r="F759" s="424"/>
      <c r="G759" s="256"/>
      <c r="H759" s="423"/>
    </row>
    <row r="760" spans="1:8" hidden="1" x14ac:dyDescent="0.25">
      <c r="A760" s="382"/>
      <c r="B760" s="383"/>
      <c r="C760" s="254"/>
      <c r="D760" s="45"/>
      <c r="E760" s="45"/>
      <c r="F760" s="380"/>
      <c r="G760" s="256"/>
      <c r="H760" s="423"/>
    </row>
    <row r="761" spans="1:8" x14ac:dyDescent="0.25">
      <c r="A761" s="382"/>
      <c r="B761" s="383"/>
      <c r="C761" s="254"/>
      <c r="D761" s="45"/>
      <c r="E761" s="45"/>
      <c r="F761" s="380"/>
      <c r="G761" s="256"/>
      <c r="H761" s="257"/>
    </row>
    <row r="762" spans="1:8" x14ac:dyDescent="0.25">
      <c r="A762" s="382"/>
      <c r="B762" s="383"/>
      <c r="C762" s="254"/>
      <c r="D762" s="45"/>
      <c r="E762" s="45"/>
      <c r="F762" s="380"/>
      <c r="G762" s="256"/>
      <c r="H762" s="257"/>
    </row>
    <row r="763" spans="1:8" x14ac:dyDescent="0.25">
      <c r="A763" s="382"/>
      <c r="B763" s="383"/>
      <c r="C763" s="254"/>
      <c r="D763" s="45"/>
      <c r="E763" s="45"/>
      <c r="F763" s="380"/>
      <c r="G763" s="256"/>
      <c r="H763" s="257"/>
    </row>
    <row r="764" spans="1:8" x14ac:dyDescent="0.25">
      <c r="A764" s="382"/>
      <c r="B764" s="383"/>
      <c r="C764" s="254"/>
      <c r="D764" s="45"/>
      <c r="E764" s="45"/>
      <c r="F764" s="380"/>
      <c r="G764" s="256"/>
      <c r="H764" s="257"/>
    </row>
    <row r="765" spans="1:8" x14ac:dyDescent="0.25">
      <c r="A765" s="382"/>
      <c r="B765" s="383"/>
      <c r="C765" s="254"/>
      <c r="D765" s="45"/>
      <c r="E765" s="45"/>
      <c r="F765" s="380"/>
      <c r="G765" s="256"/>
      <c r="H765" s="257"/>
    </row>
    <row r="766" spans="1:8" x14ac:dyDescent="0.25">
      <c r="A766" s="382"/>
      <c r="B766" s="383"/>
      <c r="C766" s="254"/>
      <c r="D766" s="45"/>
      <c r="E766" s="45"/>
      <c r="F766" s="380"/>
      <c r="G766" s="256"/>
      <c r="H766" s="257"/>
    </row>
    <row r="767" spans="1:8" x14ac:dyDescent="0.25">
      <c r="A767" s="382"/>
      <c r="B767" s="383"/>
      <c r="C767" s="254"/>
      <c r="D767" s="45"/>
      <c r="E767" s="45"/>
      <c r="F767" s="334"/>
    </row>
    <row r="768" spans="1:8" x14ac:dyDescent="0.25">
      <c r="A768" s="382"/>
      <c r="B768" s="383"/>
      <c r="C768" s="254"/>
      <c r="D768" s="45"/>
      <c r="E768" s="45"/>
      <c r="F768" s="334"/>
    </row>
    <row r="769" spans="1:6" x14ac:dyDescent="0.25">
      <c r="A769" s="382"/>
      <c r="B769" s="383"/>
      <c r="C769" s="254"/>
      <c r="D769" s="45"/>
      <c r="E769" s="45"/>
      <c r="F769" s="334"/>
    </row>
    <row r="770" spans="1:6" x14ac:dyDescent="0.25">
      <c r="A770" s="382"/>
      <c r="B770" s="383"/>
      <c r="C770" s="254"/>
      <c r="D770" s="45"/>
      <c r="E770" s="45"/>
      <c r="F770" s="334"/>
    </row>
    <row r="771" spans="1:6" x14ac:dyDescent="0.25">
      <c r="A771" s="382"/>
      <c r="B771" s="383"/>
      <c r="C771" s="254"/>
      <c r="D771" s="45"/>
      <c r="E771" s="45"/>
      <c r="F771" s="334"/>
    </row>
    <row r="772" spans="1:6" x14ac:dyDescent="0.25">
      <c r="A772" s="382"/>
      <c r="B772" s="383"/>
      <c r="C772" s="254"/>
      <c r="D772" s="45"/>
      <c r="E772" s="45"/>
      <c r="F772" s="334"/>
    </row>
    <row r="773" spans="1:6" x14ac:dyDescent="0.25">
      <c r="A773" s="382"/>
      <c r="B773" s="383"/>
      <c r="C773" s="254"/>
      <c r="D773" s="45"/>
      <c r="E773" s="45"/>
      <c r="F773" s="334"/>
    </row>
    <row r="774" spans="1:6" x14ac:dyDescent="0.25">
      <c r="A774" s="382"/>
      <c r="B774" s="383"/>
      <c r="C774" s="254"/>
      <c r="D774" s="45"/>
      <c r="E774" s="45"/>
      <c r="F774" s="334"/>
    </row>
    <row r="775" spans="1:6" x14ac:dyDescent="0.25">
      <c r="A775" s="382"/>
      <c r="B775" s="383"/>
      <c r="C775" s="254"/>
      <c r="D775" s="45"/>
      <c r="E775" s="45"/>
      <c r="F775" s="334"/>
    </row>
    <row r="776" spans="1:6" x14ac:dyDescent="0.25">
      <c r="A776" s="382"/>
      <c r="B776" s="383"/>
      <c r="C776" s="254"/>
      <c r="D776" s="45"/>
      <c r="E776" s="45"/>
      <c r="F776" s="334"/>
    </row>
    <row r="777" spans="1:6" x14ac:dyDescent="0.25">
      <c r="A777" s="382"/>
      <c r="B777" s="383"/>
      <c r="C777" s="254"/>
      <c r="D777" s="45"/>
      <c r="E777" s="45"/>
      <c r="F777" s="334"/>
    </row>
    <row r="778" spans="1:6" x14ac:dyDescent="0.25">
      <c r="A778" s="382"/>
      <c r="B778" s="383"/>
      <c r="C778" s="254"/>
      <c r="D778" s="45"/>
      <c r="E778" s="45"/>
      <c r="F778" s="334"/>
    </row>
    <row r="779" spans="1:6" x14ac:dyDescent="0.25">
      <c r="A779" s="382"/>
      <c r="B779" s="383"/>
      <c r="C779" s="254"/>
      <c r="D779" s="45"/>
      <c r="E779" s="45"/>
      <c r="F779" s="334"/>
    </row>
    <row r="780" spans="1:6" x14ac:dyDescent="0.25">
      <c r="A780" s="382"/>
      <c r="B780" s="383"/>
      <c r="C780" s="254"/>
      <c r="D780" s="45"/>
      <c r="E780" s="45"/>
      <c r="F780" s="334"/>
    </row>
    <row r="781" spans="1:6" x14ac:dyDescent="0.25">
      <c r="A781" s="382"/>
      <c r="B781" s="383"/>
      <c r="C781" s="254"/>
      <c r="D781" s="45"/>
      <c r="E781" s="45"/>
      <c r="F781" s="334"/>
    </row>
    <row r="782" spans="1:6" x14ac:dyDescent="0.25">
      <c r="A782" s="382"/>
      <c r="B782" s="383"/>
      <c r="C782" s="254"/>
      <c r="D782" s="45"/>
      <c r="E782" s="45"/>
      <c r="F782" s="334"/>
    </row>
    <row r="783" spans="1:6" x14ac:dyDescent="0.25">
      <c r="A783" s="382"/>
      <c r="B783" s="383"/>
      <c r="C783" s="254"/>
      <c r="D783" s="45"/>
      <c r="E783" s="45"/>
      <c r="F783" s="334"/>
    </row>
    <row r="784" spans="1:6" x14ac:dyDescent="0.25">
      <c r="A784" s="382"/>
      <c r="B784" s="383"/>
      <c r="C784" s="254"/>
      <c r="D784" s="45"/>
      <c r="E784" s="45"/>
      <c r="F784" s="334"/>
    </row>
    <row r="785" spans="1:6" x14ac:dyDescent="0.25">
      <c r="A785" s="382"/>
      <c r="B785" s="383"/>
      <c r="C785" s="254"/>
      <c r="D785" s="45"/>
      <c r="E785" s="45"/>
      <c r="F785" s="334"/>
    </row>
    <row r="786" spans="1:6" x14ac:dyDescent="0.25">
      <c r="A786" s="382"/>
      <c r="B786" s="383"/>
      <c r="C786" s="254"/>
      <c r="D786" s="45"/>
      <c r="E786" s="45"/>
      <c r="F786" s="334"/>
    </row>
    <row r="787" spans="1:6" x14ac:dyDescent="0.25">
      <c r="A787" s="382"/>
      <c r="B787" s="383"/>
      <c r="C787" s="254"/>
      <c r="D787" s="45"/>
      <c r="E787" s="45"/>
      <c r="F787" s="334"/>
    </row>
    <row r="788" spans="1:6" x14ac:dyDescent="0.25">
      <c r="A788" s="382"/>
      <c r="B788" s="383"/>
      <c r="C788" s="254"/>
      <c r="D788" s="45"/>
      <c r="E788" s="45"/>
      <c r="F788" s="334"/>
    </row>
    <row r="789" spans="1:6" x14ac:dyDescent="0.25">
      <c r="A789" s="382"/>
      <c r="B789" s="383"/>
      <c r="C789" s="254"/>
      <c r="D789" s="45"/>
      <c r="E789" s="45"/>
      <c r="F789" s="334"/>
    </row>
    <row r="790" spans="1:6" x14ac:dyDescent="0.25">
      <c r="A790" s="382"/>
      <c r="B790" s="383"/>
      <c r="C790" s="254"/>
      <c r="D790" s="45"/>
      <c r="E790" s="45"/>
      <c r="F790" s="334"/>
    </row>
    <row r="791" spans="1:6" x14ac:dyDescent="0.25">
      <c r="A791" s="382"/>
      <c r="B791" s="383"/>
      <c r="C791" s="254"/>
      <c r="D791" s="45"/>
      <c r="E791" s="45"/>
      <c r="F791" s="334"/>
    </row>
    <row r="792" spans="1:6" x14ac:dyDescent="0.25">
      <c r="A792" s="382"/>
      <c r="B792" s="383"/>
      <c r="C792" s="254"/>
      <c r="D792" s="45"/>
      <c r="E792" s="45"/>
      <c r="F792" s="334"/>
    </row>
    <row r="793" spans="1:6" x14ac:dyDescent="0.25">
      <c r="A793" s="382"/>
      <c r="B793" s="383"/>
      <c r="C793" s="254"/>
      <c r="D793" s="45"/>
      <c r="E793" s="45"/>
      <c r="F793" s="334"/>
    </row>
    <row r="794" spans="1:6" x14ac:dyDescent="0.25">
      <c r="A794" s="382"/>
      <c r="B794" s="383"/>
      <c r="C794" s="254"/>
      <c r="D794" s="45"/>
      <c r="E794" s="45"/>
      <c r="F794" s="334"/>
    </row>
    <row r="795" spans="1:6" x14ac:dyDescent="0.25">
      <c r="A795" s="382"/>
      <c r="B795" s="383"/>
      <c r="C795" s="254"/>
      <c r="D795" s="45"/>
      <c r="E795" s="45"/>
      <c r="F795" s="334"/>
    </row>
    <row r="796" spans="1:6" x14ac:dyDescent="0.25">
      <c r="A796" s="382"/>
      <c r="B796" s="383"/>
      <c r="C796" s="254"/>
      <c r="D796" s="45"/>
      <c r="E796" s="45"/>
      <c r="F796" s="334"/>
    </row>
    <row r="797" spans="1:6" x14ac:dyDescent="0.25">
      <c r="A797" s="382"/>
      <c r="B797" s="383"/>
      <c r="C797" s="254"/>
      <c r="D797" s="45"/>
      <c r="E797" s="45"/>
      <c r="F797" s="334"/>
    </row>
    <row r="798" spans="1:6" x14ac:dyDescent="0.25">
      <c r="A798" s="382"/>
      <c r="B798" s="383"/>
      <c r="C798" s="254"/>
      <c r="D798" s="45"/>
      <c r="E798" s="45"/>
      <c r="F798" s="334"/>
    </row>
    <row r="799" spans="1:6" x14ac:dyDescent="0.25">
      <c r="A799" s="382"/>
      <c r="B799" s="383"/>
      <c r="C799" s="254"/>
      <c r="D799" s="45"/>
      <c r="E799" s="45"/>
      <c r="F799" s="334"/>
    </row>
    <row r="800" spans="1:6" x14ac:dyDescent="0.25">
      <c r="A800" s="382"/>
      <c r="B800" s="383"/>
      <c r="C800" s="254"/>
      <c r="D800" s="45"/>
      <c r="E800" s="45"/>
      <c r="F800" s="334"/>
    </row>
    <row r="801" spans="1:6" x14ac:dyDescent="0.25">
      <c r="A801" s="382"/>
      <c r="B801" s="383"/>
      <c r="C801" s="254"/>
      <c r="D801" s="45"/>
      <c r="E801" s="45"/>
      <c r="F801" s="334"/>
    </row>
    <row r="802" spans="1:6" x14ac:dyDescent="0.25">
      <c r="A802" s="382"/>
      <c r="B802" s="383"/>
      <c r="C802" s="254"/>
      <c r="D802" s="45"/>
      <c r="E802" s="45"/>
      <c r="F802" s="334"/>
    </row>
    <row r="803" spans="1:6" x14ac:dyDescent="0.25">
      <c r="A803" s="382"/>
      <c r="B803" s="383"/>
      <c r="C803" s="254"/>
      <c r="D803" s="45"/>
      <c r="E803" s="45"/>
      <c r="F803" s="334"/>
    </row>
    <row r="804" spans="1:6" x14ac:dyDescent="0.25">
      <c r="A804" s="382"/>
      <c r="B804" s="383"/>
      <c r="C804" s="254"/>
      <c r="D804" s="45"/>
      <c r="E804" s="45"/>
      <c r="F804" s="334"/>
    </row>
    <row r="805" spans="1:6" x14ac:dyDescent="0.25">
      <c r="A805" s="382"/>
      <c r="B805" s="383"/>
      <c r="C805" s="254"/>
      <c r="D805" s="45"/>
      <c r="E805" s="45"/>
      <c r="F805" s="334"/>
    </row>
    <row r="806" spans="1:6" x14ac:dyDescent="0.25">
      <c r="A806" s="382"/>
      <c r="B806" s="383"/>
      <c r="C806" s="254"/>
      <c r="D806" s="45"/>
      <c r="E806" s="45"/>
      <c r="F806" s="334"/>
    </row>
    <row r="807" spans="1:6" x14ac:dyDescent="0.25">
      <c r="A807" s="382"/>
      <c r="B807" s="383"/>
      <c r="C807" s="254"/>
      <c r="D807" s="45"/>
      <c r="E807" s="45"/>
      <c r="F807" s="334"/>
    </row>
    <row r="808" spans="1:6" x14ac:dyDescent="0.25">
      <c r="A808" s="382"/>
      <c r="B808" s="383"/>
      <c r="C808" s="254"/>
      <c r="D808" s="45"/>
      <c r="E808" s="45"/>
      <c r="F808" s="334"/>
    </row>
    <row r="809" spans="1:6" x14ac:dyDescent="0.25">
      <c r="A809" s="382"/>
      <c r="B809" s="383"/>
      <c r="C809" s="254"/>
      <c r="D809" s="45"/>
      <c r="E809" s="45"/>
      <c r="F809" s="334"/>
    </row>
    <row r="810" spans="1:6" x14ac:dyDescent="0.25">
      <c r="A810" s="382"/>
      <c r="B810" s="383"/>
      <c r="C810" s="254"/>
      <c r="D810" s="45"/>
      <c r="E810" s="45"/>
      <c r="F810" s="334"/>
    </row>
    <row r="811" spans="1:6" x14ac:dyDescent="0.25">
      <c r="A811" s="382"/>
      <c r="B811" s="383"/>
      <c r="C811" s="254"/>
      <c r="D811" s="45"/>
      <c r="E811" s="45"/>
      <c r="F811" s="334"/>
    </row>
    <row r="812" spans="1:6" x14ac:dyDescent="0.25">
      <c r="A812" s="382"/>
      <c r="B812" s="383"/>
      <c r="C812" s="254"/>
      <c r="D812" s="45"/>
      <c r="E812" s="45"/>
      <c r="F812" s="334"/>
    </row>
    <row r="813" spans="1:6" x14ac:dyDescent="0.25">
      <c r="A813" s="382"/>
      <c r="B813" s="383"/>
      <c r="C813" s="254"/>
      <c r="D813" s="45"/>
      <c r="E813" s="45"/>
      <c r="F813" s="334"/>
    </row>
    <row r="814" spans="1:6" x14ac:dyDescent="0.25">
      <c r="A814" s="382"/>
      <c r="B814" s="383"/>
      <c r="C814" s="254"/>
      <c r="D814" s="45"/>
      <c r="E814" s="45"/>
      <c r="F814" s="334"/>
    </row>
    <row r="815" spans="1:6" x14ac:dyDescent="0.25">
      <c r="A815" s="382"/>
      <c r="B815" s="383"/>
      <c r="C815" s="254"/>
      <c r="D815" s="45"/>
      <c r="E815" s="45"/>
      <c r="F815" s="334"/>
    </row>
    <row r="816" spans="1:6" x14ac:dyDescent="0.25">
      <c r="A816" s="382"/>
      <c r="B816" s="383"/>
      <c r="C816" s="254"/>
      <c r="D816" s="45"/>
      <c r="E816" s="45"/>
      <c r="F816" s="334"/>
    </row>
    <row r="817" spans="1:6" x14ac:dyDescent="0.25">
      <c r="A817" s="382"/>
      <c r="B817" s="383"/>
      <c r="C817" s="254"/>
      <c r="D817" s="45"/>
      <c r="E817" s="45"/>
      <c r="F817" s="334"/>
    </row>
    <row r="818" spans="1:6" x14ac:dyDescent="0.25">
      <c r="A818" s="382"/>
      <c r="B818" s="383"/>
      <c r="C818" s="254"/>
      <c r="D818" s="45"/>
      <c r="E818" s="45"/>
      <c r="F818" s="334"/>
    </row>
    <row r="819" spans="1:6" x14ac:dyDescent="0.25">
      <c r="A819" s="382"/>
      <c r="B819" s="383"/>
      <c r="C819" s="254"/>
      <c r="D819" s="45"/>
      <c r="E819" s="45"/>
      <c r="F819" s="334"/>
    </row>
    <row r="820" spans="1:6" x14ac:dyDescent="0.25">
      <c r="A820" s="382"/>
      <c r="B820" s="383"/>
      <c r="C820" s="254"/>
      <c r="D820" s="45"/>
      <c r="E820" s="45"/>
      <c r="F820" s="334"/>
    </row>
    <row r="821" spans="1:6" x14ac:dyDescent="0.25">
      <c r="A821" s="382"/>
      <c r="B821" s="383"/>
      <c r="C821" s="254"/>
      <c r="D821" s="45"/>
      <c r="E821" s="45"/>
      <c r="F821" s="334"/>
    </row>
    <row r="822" spans="1:6" x14ac:dyDescent="0.25">
      <c r="A822" s="382"/>
      <c r="B822" s="383"/>
      <c r="C822" s="254"/>
      <c r="D822" s="45"/>
      <c r="E822" s="45"/>
      <c r="F822" s="334"/>
    </row>
    <row r="823" spans="1:6" x14ac:dyDescent="0.25">
      <c r="A823" s="382"/>
      <c r="B823" s="383"/>
      <c r="C823" s="254"/>
      <c r="D823" s="45"/>
      <c r="E823" s="45"/>
      <c r="F823" s="334"/>
    </row>
    <row r="824" spans="1:6" x14ac:dyDescent="0.25">
      <c r="A824" s="382"/>
      <c r="B824" s="383"/>
      <c r="C824" s="254"/>
      <c r="D824" s="45"/>
      <c r="E824" s="45"/>
      <c r="F824" s="334"/>
    </row>
    <row r="825" spans="1:6" x14ac:dyDescent="0.25">
      <c r="A825" s="382"/>
      <c r="B825" s="383"/>
      <c r="C825" s="254"/>
      <c r="D825" s="45"/>
      <c r="E825" s="45"/>
      <c r="F825" s="334"/>
    </row>
    <row r="826" spans="1:6" x14ac:dyDescent="0.25">
      <c r="A826" s="382"/>
      <c r="B826" s="383"/>
      <c r="C826" s="254"/>
      <c r="D826" s="45"/>
      <c r="E826" s="45"/>
      <c r="F826" s="334"/>
    </row>
    <row r="827" spans="1:6" x14ac:dyDescent="0.25">
      <c r="A827" s="382"/>
      <c r="B827" s="383"/>
      <c r="C827" s="254"/>
      <c r="D827" s="45"/>
      <c r="E827" s="45"/>
      <c r="F827" s="334"/>
    </row>
    <row r="828" spans="1:6" x14ac:dyDescent="0.25">
      <c r="A828" s="382"/>
      <c r="B828" s="383"/>
      <c r="C828" s="254"/>
      <c r="D828" s="45"/>
      <c r="E828" s="45"/>
      <c r="F828" s="334"/>
    </row>
    <row r="829" spans="1:6" x14ac:dyDescent="0.25">
      <c r="A829" s="382"/>
      <c r="B829" s="383"/>
      <c r="C829" s="254"/>
      <c r="D829" s="45"/>
      <c r="E829" s="45"/>
      <c r="F829" s="334"/>
    </row>
    <row r="830" spans="1:6" x14ac:dyDescent="0.25">
      <c r="A830" s="382"/>
      <c r="B830" s="383"/>
      <c r="C830" s="254"/>
      <c r="D830" s="45"/>
      <c r="E830" s="45"/>
      <c r="F830" s="334"/>
    </row>
    <row r="831" spans="1:6" x14ac:dyDescent="0.25">
      <c r="A831" s="382"/>
      <c r="B831" s="383"/>
      <c r="C831" s="254"/>
      <c r="D831" s="45"/>
      <c r="E831" s="45"/>
      <c r="F831" s="334"/>
    </row>
    <row r="832" spans="1:6" x14ac:dyDescent="0.25">
      <c r="A832" s="382"/>
      <c r="B832" s="383"/>
      <c r="C832" s="254"/>
      <c r="D832" s="45"/>
      <c r="E832" s="45"/>
      <c r="F832" s="334"/>
    </row>
    <row r="833" spans="1:6" x14ac:dyDescent="0.25">
      <c r="A833" s="382"/>
      <c r="B833" s="383"/>
      <c r="C833" s="254"/>
      <c r="D833" s="45"/>
      <c r="E833" s="45"/>
      <c r="F833" s="334"/>
    </row>
    <row r="834" spans="1:6" x14ac:dyDescent="0.25">
      <c r="A834" s="382"/>
      <c r="B834" s="383"/>
      <c r="C834" s="254"/>
      <c r="D834" s="45"/>
      <c r="E834" s="45"/>
      <c r="F834" s="334"/>
    </row>
    <row r="835" spans="1:6" x14ac:dyDescent="0.25">
      <c r="A835" s="382"/>
      <c r="B835" s="383"/>
      <c r="C835" s="254"/>
      <c r="D835" s="45"/>
      <c r="E835" s="45"/>
      <c r="F835" s="334"/>
    </row>
    <row r="836" spans="1:6" x14ac:dyDescent="0.25">
      <c r="A836" s="382"/>
      <c r="B836" s="383"/>
      <c r="C836" s="254"/>
      <c r="D836" s="45"/>
      <c r="E836" s="45"/>
      <c r="F836" s="334"/>
    </row>
    <row r="837" spans="1:6" x14ac:dyDescent="0.25">
      <c r="A837" s="382"/>
      <c r="B837" s="383"/>
      <c r="C837" s="254"/>
      <c r="D837" s="45"/>
      <c r="E837" s="45"/>
      <c r="F837" s="334"/>
    </row>
    <row r="838" spans="1:6" x14ac:dyDescent="0.25">
      <c r="A838" s="382"/>
      <c r="B838" s="383"/>
      <c r="C838" s="254"/>
      <c r="D838" s="45"/>
      <c r="E838" s="45"/>
      <c r="F838" s="334"/>
    </row>
    <row r="839" spans="1:6" x14ac:dyDescent="0.25">
      <c r="A839" s="382"/>
      <c r="B839" s="383"/>
      <c r="C839" s="254"/>
      <c r="D839" s="45"/>
      <c r="E839" s="45"/>
      <c r="F839" s="334"/>
    </row>
    <row r="840" spans="1:6" x14ac:dyDescent="0.25">
      <c r="A840" s="382"/>
      <c r="B840" s="383"/>
      <c r="C840" s="254"/>
      <c r="D840" s="45"/>
      <c r="E840" s="45"/>
      <c r="F840" s="334"/>
    </row>
    <row r="841" spans="1:6" x14ac:dyDescent="0.25">
      <c r="A841" s="382"/>
      <c r="B841" s="383"/>
      <c r="C841" s="254"/>
      <c r="D841" s="45"/>
      <c r="E841" s="45"/>
      <c r="F841" s="334"/>
    </row>
    <row r="842" spans="1:6" x14ac:dyDescent="0.25">
      <c r="A842" s="382"/>
      <c r="B842" s="383"/>
      <c r="C842" s="254"/>
      <c r="D842" s="45"/>
      <c r="E842" s="45"/>
      <c r="F842" s="334"/>
    </row>
    <row r="843" spans="1:6" x14ac:dyDescent="0.25">
      <c r="A843" s="382"/>
      <c r="B843" s="383"/>
      <c r="C843" s="254"/>
      <c r="D843" s="45"/>
      <c r="E843" s="45"/>
      <c r="F843" s="334"/>
    </row>
    <row r="844" spans="1:6" x14ac:dyDescent="0.25">
      <c r="A844" s="382"/>
      <c r="B844" s="383"/>
      <c r="C844" s="254"/>
      <c r="D844" s="45"/>
      <c r="E844" s="45"/>
      <c r="F844" s="334"/>
    </row>
    <row r="845" spans="1:6" x14ac:dyDescent="0.25">
      <c r="A845" s="382"/>
      <c r="B845" s="383"/>
      <c r="C845" s="254"/>
      <c r="D845" s="45"/>
      <c r="E845" s="45"/>
      <c r="F845" s="334"/>
    </row>
    <row r="846" spans="1:6" x14ac:dyDescent="0.25">
      <c r="A846" s="382"/>
      <c r="B846" s="383"/>
      <c r="C846" s="254"/>
      <c r="D846" s="45"/>
      <c r="E846" s="45"/>
      <c r="F846" s="334"/>
    </row>
    <row r="847" spans="1:6" x14ac:dyDescent="0.25">
      <c r="A847" s="382"/>
      <c r="B847" s="383"/>
      <c r="C847" s="254"/>
      <c r="D847" s="45"/>
      <c r="E847" s="45"/>
      <c r="F847" s="334"/>
    </row>
    <row r="848" spans="1:6" x14ac:dyDescent="0.25">
      <c r="A848" s="382"/>
      <c r="B848" s="383"/>
      <c r="C848" s="254"/>
      <c r="D848" s="45"/>
      <c r="E848" s="45"/>
      <c r="F848" s="334"/>
    </row>
    <row r="849" spans="1:6" x14ac:dyDescent="0.25">
      <c r="A849" s="382"/>
      <c r="B849" s="383"/>
      <c r="C849" s="254"/>
      <c r="D849" s="45"/>
      <c r="E849" s="45"/>
      <c r="F849" s="334"/>
    </row>
    <row r="850" spans="1:6" x14ac:dyDescent="0.25">
      <c r="A850" s="382"/>
      <c r="B850" s="383"/>
      <c r="C850" s="254"/>
      <c r="D850" s="45"/>
      <c r="E850" s="45"/>
      <c r="F850" s="334"/>
    </row>
    <row r="851" spans="1:6" x14ac:dyDescent="0.25">
      <c r="A851" s="382"/>
      <c r="B851" s="383"/>
      <c r="C851" s="254"/>
      <c r="D851" s="45"/>
      <c r="E851" s="45"/>
      <c r="F851" s="334"/>
    </row>
    <row r="852" spans="1:6" x14ac:dyDescent="0.25">
      <c r="A852" s="382"/>
      <c r="B852" s="383"/>
      <c r="C852" s="254"/>
      <c r="D852" s="45"/>
      <c r="E852" s="45"/>
      <c r="F852" s="334"/>
    </row>
    <row r="853" spans="1:6" x14ac:dyDescent="0.25">
      <c r="A853" s="382"/>
      <c r="B853" s="383"/>
      <c r="C853" s="254"/>
      <c r="D853" s="45"/>
      <c r="E853" s="45"/>
      <c r="F853" s="334"/>
    </row>
    <row r="854" spans="1:6" x14ac:dyDescent="0.25">
      <c r="A854" s="382"/>
      <c r="B854" s="383"/>
      <c r="C854" s="254"/>
      <c r="D854" s="45"/>
      <c r="E854" s="45"/>
      <c r="F854" s="334"/>
    </row>
    <row r="855" spans="1:6" x14ac:dyDescent="0.25">
      <c r="A855" s="382"/>
      <c r="B855" s="383"/>
      <c r="C855" s="254"/>
      <c r="D855" s="45"/>
      <c r="E855" s="45"/>
      <c r="F855" s="334"/>
    </row>
    <row r="856" spans="1:6" x14ac:dyDescent="0.25">
      <c r="A856" s="382"/>
      <c r="B856" s="383"/>
      <c r="C856" s="254"/>
      <c r="D856" s="45"/>
      <c r="E856" s="45"/>
      <c r="F856" s="334"/>
    </row>
    <row r="857" spans="1:6" x14ac:dyDescent="0.25">
      <c r="A857" s="382"/>
      <c r="B857" s="383"/>
      <c r="C857" s="254"/>
      <c r="D857" s="45"/>
      <c r="E857" s="45"/>
      <c r="F857" s="334"/>
    </row>
    <row r="858" spans="1:6" x14ac:dyDescent="0.25">
      <c r="A858" s="382"/>
      <c r="B858" s="383"/>
      <c r="C858" s="254"/>
      <c r="D858" s="45"/>
      <c r="E858" s="45"/>
      <c r="F858" s="334"/>
    </row>
    <row r="859" spans="1:6" x14ac:dyDescent="0.25">
      <c r="A859" s="382"/>
      <c r="B859" s="383"/>
      <c r="C859" s="254"/>
      <c r="D859" s="45"/>
      <c r="E859" s="45"/>
      <c r="F859" s="334"/>
    </row>
    <row r="860" spans="1:6" x14ac:dyDescent="0.25">
      <c r="A860" s="382"/>
      <c r="B860" s="383"/>
      <c r="C860" s="254"/>
      <c r="D860" s="45"/>
      <c r="E860" s="45"/>
      <c r="F860" s="334"/>
    </row>
    <row r="861" spans="1:6" x14ac:dyDescent="0.25">
      <c r="A861" s="382"/>
      <c r="B861" s="383"/>
      <c r="C861" s="254"/>
      <c r="D861" s="45"/>
      <c r="E861" s="45"/>
      <c r="F861" s="334"/>
    </row>
    <row r="862" spans="1:6" x14ac:dyDescent="0.25">
      <c r="A862" s="382"/>
      <c r="B862" s="383"/>
      <c r="C862" s="254"/>
      <c r="D862" s="45"/>
      <c r="E862" s="45"/>
      <c r="F862" s="334"/>
    </row>
    <row r="863" spans="1:6" x14ac:dyDescent="0.25">
      <c r="A863" s="382"/>
      <c r="B863" s="383"/>
      <c r="C863" s="254"/>
      <c r="D863" s="45"/>
      <c r="E863" s="45"/>
      <c r="F863" s="334"/>
    </row>
    <row r="864" spans="1:6" x14ac:dyDescent="0.25">
      <c r="A864" s="382"/>
      <c r="B864" s="383"/>
      <c r="C864" s="254"/>
      <c r="D864" s="45"/>
      <c r="E864" s="45"/>
      <c r="F864" s="334"/>
    </row>
    <row r="865" spans="1:6" x14ac:dyDescent="0.25">
      <c r="A865" s="382"/>
      <c r="B865" s="383"/>
      <c r="C865" s="254"/>
      <c r="D865" s="45"/>
      <c r="E865" s="45"/>
      <c r="F865" s="334"/>
    </row>
    <row r="866" spans="1:6" x14ac:dyDescent="0.25">
      <c r="A866" s="382"/>
      <c r="B866" s="383"/>
      <c r="C866" s="254"/>
      <c r="D866" s="45"/>
      <c r="E866" s="45"/>
      <c r="F866" s="334"/>
    </row>
    <row r="867" spans="1:6" x14ac:dyDescent="0.25">
      <c r="A867" s="382"/>
      <c r="B867" s="383"/>
      <c r="C867" s="254"/>
      <c r="D867" s="45"/>
      <c r="E867" s="45"/>
      <c r="F867" s="334"/>
    </row>
    <row r="868" spans="1:6" x14ac:dyDescent="0.25">
      <c r="A868" s="382"/>
      <c r="B868" s="383"/>
      <c r="C868" s="254"/>
      <c r="D868" s="45"/>
      <c r="E868" s="45"/>
      <c r="F868" s="334"/>
    </row>
    <row r="869" spans="1:6" x14ac:dyDescent="0.25">
      <c r="A869" s="382"/>
      <c r="B869" s="383"/>
      <c r="C869" s="254"/>
      <c r="D869" s="45"/>
      <c r="E869" s="45"/>
      <c r="F869" s="334"/>
    </row>
    <row r="870" spans="1:6" x14ac:dyDescent="0.25">
      <c r="A870" s="382"/>
      <c r="B870" s="383"/>
      <c r="C870" s="254"/>
      <c r="D870" s="45"/>
      <c r="E870" s="45"/>
      <c r="F870" s="334"/>
    </row>
    <row r="871" spans="1:6" x14ac:dyDescent="0.25">
      <c r="A871" s="382"/>
      <c r="B871" s="383"/>
      <c r="C871" s="254"/>
      <c r="D871" s="45"/>
      <c r="E871" s="45"/>
      <c r="F871" s="334"/>
    </row>
    <row r="872" spans="1:6" x14ac:dyDescent="0.25">
      <c r="A872" s="382"/>
      <c r="B872" s="383"/>
      <c r="C872" s="254"/>
      <c r="D872" s="45"/>
      <c r="E872" s="45"/>
      <c r="F872" s="334"/>
    </row>
    <row r="873" spans="1:6" x14ac:dyDescent="0.25">
      <c r="A873" s="382"/>
      <c r="B873" s="383"/>
      <c r="C873" s="254"/>
      <c r="D873" s="45"/>
      <c r="E873" s="45"/>
      <c r="F873" s="334"/>
    </row>
    <row r="874" spans="1:6" x14ac:dyDescent="0.25">
      <c r="A874" s="382"/>
      <c r="B874" s="383"/>
      <c r="C874" s="254"/>
      <c r="D874" s="45"/>
      <c r="E874" s="45"/>
      <c r="F874" s="334"/>
    </row>
    <row r="875" spans="1:6" x14ac:dyDescent="0.25">
      <c r="A875" s="382"/>
      <c r="B875" s="383"/>
      <c r="C875" s="254"/>
      <c r="D875" s="45"/>
      <c r="E875" s="45"/>
      <c r="F875" s="334"/>
    </row>
    <row r="876" spans="1:6" x14ac:dyDescent="0.25">
      <c r="A876" s="382"/>
      <c r="B876" s="383"/>
      <c r="C876" s="254"/>
      <c r="D876" s="45"/>
      <c r="E876" s="45"/>
      <c r="F876" s="334"/>
    </row>
    <row r="877" spans="1:6" x14ac:dyDescent="0.25">
      <c r="A877" s="382"/>
      <c r="B877" s="383"/>
      <c r="C877" s="254"/>
      <c r="D877" s="45"/>
      <c r="E877" s="45"/>
      <c r="F877" s="334"/>
    </row>
    <row r="878" spans="1:6" x14ac:dyDescent="0.25">
      <c r="A878" s="382"/>
      <c r="B878" s="383"/>
      <c r="C878" s="254"/>
      <c r="D878" s="45"/>
      <c r="E878" s="45"/>
      <c r="F878" s="334"/>
    </row>
    <row r="879" spans="1:6" x14ac:dyDescent="0.25">
      <c r="A879" s="382"/>
      <c r="B879" s="383"/>
      <c r="C879" s="254"/>
      <c r="D879" s="45"/>
      <c r="E879" s="45"/>
      <c r="F879" s="334"/>
    </row>
    <row r="880" spans="1:6" x14ac:dyDescent="0.25">
      <c r="A880" s="382"/>
      <c r="B880" s="383"/>
      <c r="C880" s="254"/>
      <c r="D880" s="45"/>
      <c r="E880" s="45"/>
      <c r="F880" s="334"/>
    </row>
    <row r="881" spans="1:6" x14ac:dyDescent="0.25">
      <c r="A881" s="382"/>
      <c r="B881" s="383"/>
      <c r="C881" s="254"/>
      <c r="D881" s="45"/>
      <c r="E881" s="45"/>
      <c r="F881" s="334"/>
    </row>
    <row r="882" spans="1:6" x14ac:dyDescent="0.25">
      <c r="A882" s="382"/>
      <c r="B882" s="383"/>
      <c r="C882" s="254"/>
      <c r="D882" s="45"/>
      <c r="E882" s="45"/>
      <c r="F882" s="334"/>
    </row>
    <row r="883" spans="1:6" x14ac:dyDescent="0.25">
      <c r="A883" s="382"/>
      <c r="B883" s="383"/>
      <c r="C883" s="254"/>
      <c r="D883" s="45"/>
      <c r="E883" s="45"/>
      <c r="F883" s="334"/>
    </row>
    <row r="884" spans="1:6" x14ac:dyDescent="0.25">
      <c r="A884" s="382"/>
      <c r="B884" s="383"/>
      <c r="C884" s="254"/>
      <c r="D884" s="45"/>
      <c r="E884" s="45"/>
      <c r="F884" s="334"/>
    </row>
    <row r="885" spans="1:6" x14ac:dyDescent="0.25">
      <c r="A885" s="382"/>
      <c r="B885" s="383"/>
      <c r="C885" s="254"/>
      <c r="D885" s="45"/>
      <c r="E885" s="45"/>
      <c r="F885" s="334"/>
    </row>
    <row r="886" spans="1:6" x14ac:dyDescent="0.25">
      <c r="A886" s="382"/>
      <c r="B886" s="383"/>
      <c r="C886" s="254"/>
      <c r="D886" s="45"/>
      <c r="E886" s="45"/>
      <c r="F886" s="334"/>
    </row>
    <row r="887" spans="1:6" x14ac:dyDescent="0.25">
      <c r="A887" s="382"/>
      <c r="B887" s="383"/>
      <c r="C887" s="254"/>
      <c r="D887" s="45"/>
      <c r="E887" s="45"/>
      <c r="F887" s="334"/>
    </row>
    <row r="888" spans="1:6" x14ac:dyDescent="0.25">
      <c r="A888" s="382"/>
      <c r="B888" s="383"/>
      <c r="C888" s="254"/>
      <c r="D888" s="45"/>
      <c r="E888" s="45"/>
      <c r="F888" s="334"/>
    </row>
    <row r="889" spans="1:6" x14ac:dyDescent="0.25">
      <c r="A889" s="382"/>
      <c r="B889" s="383"/>
      <c r="C889" s="254"/>
      <c r="D889" s="45"/>
      <c r="E889" s="45"/>
      <c r="F889" s="334"/>
    </row>
    <row r="890" spans="1:6" x14ac:dyDescent="0.25">
      <c r="A890" s="382"/>
      <c r="B890" s="383"/>
      <c r="C890" s="254"/>
      <c r="D890" s="45"/>
      <c r="E890" s="45"/>
      <c r="F890" s="334"/>
    </row>
    <row r="891" spans="1:6" x14ac:dyDescent="0.25">
      <c r="A891" s="382"/>
      <c r="B891" s="383"/>
      <c r="C891" s="254"/>
      <c r="D891" s="45"/>
      <c r="E891" s="45"/>
      <c r="F891" s="334"/>
    </row>
    <row r="892" spans="1:6" x14ac:dyDescent="0.25">
      <c r="A892" s="382"/>
      <c r="B892" s="383"/>
      <c r="C892" s="254"/>
      <c r="D892" s="45"/>
      <c r="E892" s="45"/>
      <c r="F892" s="334"/>
    </row>
    <row r="893" spans="1:6" x14ac:dyDescent="0.25">
      <c r="A893" s="382"/>
      <c r="B893" s="383"/>
      <c r="C893" s="254"/>
      <c r="D893" s="45"/>
      <c r="E893" s="45"/>
      <c r="F893" s="334"/>
    </row>
    <row r="894" spans="1:6" x14ac:dyDescent="0.25">
      <c r="A894" s="382"/>
      <c r="B894" s="383"/>
      <c r="C894" s="254"/>
      <c r="D894" s="45"/>
      <c r="E894" s="45"/>
      <c r="F894" s="334"/>
    </row>
    <row r="895" spans="1:6" x14ac:dyDescent="0.25">
      <c r="A895" s="382"/>
      <c r="B895" s="383"/>
      <c r="C895" s="254"/>
      <c r="D895" s="45"/>
      <c r="E895" s="45"/>
      <c r="F895" s="334"/>
    </row>
    <row r="896" spans="1:6" x14ac:dyDescent="0.25">
      <c r="A896" s="382"/>
      <c r="B896" s="383"/>
      <c r="C896" s="254"/>
      <c r="D896" s="45"/>
      <c r="E896" s="45"/>
      <c r="F896" s="334"/>
    </row>
    <row r="897" spans="1:6" x14ac:dyDescent="0.25">
      <c r="A897" s="382"/>
      <c r="B897" s="383"/>
      <c r="C897" s="254"/>
      <c r="D897" s="45"/>
      <c r="E897" s="45"/>
      <c r="F897" s="334"/>
    </row>
    <row r="898" spans="1:6" x14ac:dyDescent="0.25">
      <c r="A898" s="382"/>
      <c r="B898" s="383"/>
      <c r="C898" s="254"/>
      <c r="D898" s="45"/>
      <c r="E898" s="45"/>
      <c r="F898" s="334"/>
    </row>
    <row r="899" spans="1:6" x14ac:dyDescent="0.25">
      <c r="A899" s="382"/>
      <c r="B899" s="383"/>
      <c r="C899" s="254"/>
      <c r="D899" s="45"/>
      <c r="E899" s="45"/>
      <c r="F899" s="334"/>
    </row>
    <row r="900" spans="1:6" x14ac:dyDescent="0.25">
      <c r="A900" s="382"/>
      <c r="B900" s="383"/>
      <c r="C900" s="254"/>
      <c r="D900" s="45"/>
      <c r="E900" s="45"/>
      <c r="F900" s="334"/>
    </row>
    <row r="901" spans="1:6" x14ac:dyDescent="0.25">
      <c r="A901" s="382"/>
      <c r="B901" s="383"/>
      <c r="C901" s="254"/>
      <c r="D901" s="45"/>
      <c r="E901" s="45"/>
      <c r="F901" s="334"/>
    </row>
    <row r="902" spans="1:6" x14ac:dyDescent="0.25">
      <c r="A902" s="382"/>
      <c r="B902" s="383"/>
      <c r="C902" s="254"/>
      <c r="D902" s="45"/>
      <c r="E902" s="45"/>
      <c r="F902" s="334"/>
    </row>
    <row r="903" spans="1:6" x14ac:dyDescent="0.25">
      <c r="A903" s="382"/>
      <c r="B903" s="383"/>
      <c r="C903" s="254"/>
      <c r="D903" s="45"/>
      <c r="E903" s="45"/>
      <c r="F903" s="334"/>
    </row>
    <row r="904" spans="1:6" x14ac:dyDescent="0.25">
      <c r="A904" s="382"/>
      <c r="B904" s="383"/>
      <c r="C904" s="254"/>
      <c r="D904" s="45"/>
      <c r="E904" s="45"/>
      <c r="F904" s="334"/>
    </row>
    <row r="905" spans="1:6" x14ac:dyDescent="0.25">
      <c r="A905" s="382"/>
      <c r="B905" s="383"/>
      <c r="C905" s="254"/>
      <c r="D905" s="45"/>
      <c r="E905" s="45"/>
      <c r="F905" s="334"/>
    </row>
    <row r="906" spans="1:6" x14ac:dyDescent="0.25">
      <c r="A906" s="382"/>
      <c r="B906" s="383"/>
      <c r="C906" s="254"/>
      <c r="D906" s="45"/>
      <c r="E906" s="45"/>
      <c r="F906" s="334"/>
    </row>
    <row r="907" spans="1:6" x14ac:dyDescent="0.25">
      <c r="A907" s="382"/>
      <c r="B907" s="383"/>
      <c r="C907" s="254"/>
      <c r="D907" s="45"/>
      <c r="E907" s="45"/>
      <c r="F907" s="334"/>
    </row>
    <row r="908" spans="1:6" x14ac:dyDescent="0.25">
      <c r="A908" s="382"/>
      <c r="B908" s="383"/>
      <c r="C908" s="254"/>
      <c r="D908" s="45"/>
      <c r="E908" s="45"/>
      <c r="F908" s="334"/>
    </row>
    <row r="909" spans="1:6" x14ac:dyDescent="0.25">
      <c r="A909" s="382"/>
      <c r="B909" s="383"/>
      <c r="C909" s="254"/>
      <c r="D909" s="45"/>
      <c r="E909" s="45"/>
      <c r="F909" s="334"/>
    </row>
    <row r="910" spans="1:6" x14ac:dyDescent="0.25">
      <c r="A910" s="382"/>
      <c r="B910" s="383"/>
      <c r="C910" s="254"/>
      <c r="D910" s="45"/>
      <c r="E910" s="45"/>
      <c r="F910" s="334"/>
    </row>
    <row r="911" spans="1:6" x14ac:dyDescent="0.25">
      <c r="A911" s="382"/>
      <c r="B911" s="383"/>
      <c r="C911" s="254"/>
      <c r="D911" s="45"/>
      <c r="E911" s="45"/>
      <c r="F911" s="334"/>
    </row>
    <row r="912" spans="1:6" x14ac:dyDescent="0.25">
      <c r="A912" s="382"/>
      <c r="B912" s="383"/>
      <c r="C912" s="254"/>
      <c r="D912" s="45"/>
      <c r="E912" s="45"/>
      <c r="F912" s="334"/>
    </row>
    <row r="913" spans="1:6" x14ac:dyDescent="0.25">
      <c r="A913" s="382"/>
      <c r="B913" s="383"/>
      <c r="C913" s="254"/>
      <c r="D913" s="45"/>
      <c r="E913" s="45"/>
      <c r="F913" s="334"/>
    </row>
    <row r="914" spans="1:6" x14ac:dyDescent="0.25">
      <c r="A914" s="382"/>
      <c r="B914" s="383"/>
      <c r="C914" s="254"/>
      <c r="D914" s="45"/>
      <c r="E914" s="45"/>
      <c r="F914" s="334"/>
    </row>
    <row r="915" spans="1:6" x14ac:dyDescent="0.25">
      <c r="A915" s="382"/>
      <c r="B915" s="383"/>
      <c r="C915" s="254"/>
      <c r="D915" s="45"/>
      <c r="E915" s="45"/>
      <c r="F915" s="334"/>
    </row>
    <row r="916" spans="1:6" x14ac:dyDescent="0.25">
      <c r="A916" s="382"/>
      <c r="B916" s="383"/>
      <c r="C916" s="254"/>
      <c r="D916" s="45"/>
      <c r="E916" s="45"/>
      <c r="F916" s="334"/>
    </row>
    <row r="917" spans="1:6" x14ac:dyDescent="0.25">
      <c r="A917" s="382"/>
      <c r="B917" s="383"/>
      <c r="C917" s="254"/>
      <c r="D917" s="45"/>
      <c r="E917" s="45"/>
      <c r="F917" s="334"/>
    </row>
    <row r="918" spans="1:6" x14ac:dyDescent="0.25">
      <c r="A918" s="382"/>
      <c r="B918" s="383"/>
      <c r="C918" s="254"/>
      <c r="D918" s="45"/>
      <c r="E918" s="45"/>
      <c r="F918" s="334"/>
    </row>
    <row r="919" spans="1:6" x14ac:dyDescent="0.25">
      <c r="A919" s="382"/>
      <c r="B919" s="383"/>
      <c r="C919" s="254"/>
      <c r="D919" s="45"/>
      <c r="E919" s="45"/>
      <c r="F919" s="334"/>
    </row>
    <row r="920" spans="1:6" x14ac:dyDescent="0.25">
      <c r="A920" s="382"/>
      <c r="B920" s="383"/>
      <c r="C920" s="254"/>
      <c r="D920" s="45"/>
      <c r="E920" s="45"/>
      <c r="F920" s="334"/>
    </row>
    <row r="921" spans="1:6" x14ac:dyDescent="0.25">
      <c r="A921" s="382"/>
      <c r="B921" s="383"/>
      <c r="C921" s="254"/>
      <c r="D921" s="45"/>
      <c r="E921" s="45"/>
      <c r="F921" s="334"/>
    </row>
    <row r="922" spans="1:6" x14ac:dyDescent="0.25">
      <c r="A922" s="382"/>
      <c r="B922" s="383"/>
      <c r="C922" s="254"/>
      <c r="D922" s="45"/>
      <c r="E922" s="45"/>
      <c r="F922" s="334"/>
    </row>
    <row r="923" spans="1:6" x14ac:dyDescent="0.25">
      <c r="A923" s="382"/>
      <c r="B923" s="383"/>
      <c r="C923" s="254"/>
      <c r="D923" s="45"/>
      <c r="E923" s="45"/>
      <c r="F923" s="334"/>
    </row>
    <row r="924" spans="1:6" x14ac:dyDescent="0.25">
      <c r="A924" s="382"/>
      <c r="B924" s="383"/>
      <c r="C924" s="254"/>
      <c r="D924" s="45"/>
      <c r="E924" s="45"/>
      <c r="F924" s="334"/>
    </row>
    <row r="925" spans="1:6" x14ac:dyDescent="0.25">
      <c r="A925" s="382"/>
      <c r="B925" s="383"/>
      <c r="C925" s="254"/>
      <c r="D925" s="45"/>
      <c r="E925" s="45"/>
      <c r="F925" s="334"/>
    </row>
    <row r="926" spans="1:6" x14ac:dyDescent="0.25">
      <c r="A926" s="382"/>
      <c r="B926" s="383"/>
      <c r="C926" s="254"/>
      <c r="D926" s="45"/>
      <c r="E926" s="45"/>
      <c r="F926" s="334"/>
    </row>
    <row r="927" spans="1:6" x14ac:dyDescent="0.25">
      <c r="A927" s="382"/>
      <c r="B927" s="383"/>
      <c r="C927" s="254"/>
      <c r="D927" s="45"/>
      <c r="E927" s="45"/>
      <c r="F927" s="334"/>
    </row>
    <row r="928" spans="1:6" x14ac:dyDescent="0.25">
      <c r="A928" s="382"/>
      <c r="B928" s="383"/>
      <c r="C928" s="254"/>
      <c r="D928" s="45"/>
      <c r="E928" s="45"/>
      <c r="F928" s="334"/>
    </row>
    <row r="929" spans="1:6" x14ac:dyDescent="0.25">
      <c r="A929" s="382"/>
      <c r="B929" s="383"/>
      <c r="C929" s="254"/>
      <c r="D929" s="45"/>
      <c r="E929" s="45"/>
      <c r="F929" s="334"/>
    </row>
    <row r="930" spans="1:6" x14ac:dyDescent="0.25">
      <c r="A930" s="382"/>
      <c r="B930" s="383"/>
      <c r="C930" s="254"/>
      <c r="D930" s="45"/>
      <c r="E930" s="45"/>
      <c r="F930" s="334"/>
    </row>
    <row r="931" spans="1:6" x14ac:dyDescent="0.25">
      <c r="A931" s="382"/>
      <c r="B931" s="383"/>
      <c r="C931" s="254"/>
      <c r="D931" s="45"/>
      <c r="E931" s="45"/>
      <c r="F931" s="334"/>
    </row>
    <row r="932" spans="1:6" x14ac:dyDescent="0.25">
      <c r="A932" s="382"/>
      <c r="B932" s="383"/>
      <c r="C932" s="254"/>
      <c r="D932" s="45"/>
      <c r="E932" s="45"/>
      <c r="F932" s="334"/>
    </row>
    <row r="933" spans="1:6" x14ac:dyDescent="0.25">
      <c r="A933" s="382"/>
      <c r="B933" s="383"/>
      <c r="C933" s="254"/>
      <c r="D933" s="45"/>
      <c r="E933" s="45"/>
      <c r="F933" s="334"/>
    </row>
    <row r="934" spans="1:6" x14ac:dyDescent="0.25">
      <c r="A934" s="382"/>
      <c r="B934" s="383"/>
      <c r="C934" s="254"/>
      <c r="D934" s="45"/>
      <c r="E934" s="45"/>
      <c r="F934" s="334"/>
    </row>
    <row r="935" spans="1:6" x14ac:dyDescent="0.25">
      <c r="A935" s="382"/>
      <c r="B935" s="383"/>
      <c r="C935" s="254"/>
      <c r="D935" s="45"/>
      <c r="E935" s="45"/>
      <c r="F935" s="334"/>
    </row>
    <row r="936" spans="1:6" x14ac:dyDescent="0.25">
      <c r="A936" s="382"/>
      <c r="B936" s="383"/>
      <c r="C936" s="254"/>
      <c r="D936" s="45"/>
      <c r="E936" s="45"/>
      <c r="F936" s="334"/>
    </row>
    <row r="937" spans="1:6" x14ac:dyDescent="0.25">
      <c r="A937" s="382"/>
      <c r="B937" s="383"/>
      <c r="C937" s="254"/>
      <c r="D937" s="45"/>
      <c r="E937" s="45"/>
      <c r="F937" s="334"/>
    </row>
    <row r="938" spans="1:6" x14ac:dyDescent="0.25">
      <c r="A938" s="382"/>
      <c r="B938" s="383"/>
      <c r="C938" s="254"/>
      <c r="D938" s="45"/>
      <c r="E938" s="45"/>
      <c r="F938" s="334"/>
    </row>
    <row r="939" spans="1:6" x14ac:dyDescent="0.25">
      <c r="A939" s="382"/>
      <c r="B939" s="383"/>
      <c r="C939" s="254"/>
      <c r="D939" s="45"/>
      <c r="E939" s="45"/>
      <c r="F939" s="334"/>
    </row>
    <row r="940" spans="1:6" x14ac:dyDescent="0.25">
      <c r="A940" s="382"/>
      <c r="B940" s="383"/>
      <c r="C940" s="254"/>
      <c r="D940" s="45"/>
      <c r="E940" s="45"/>
      <c r="F940" s="334"/>
    </row>
    <row r="941" spans="1:6" x14ac:dyDescent="0.25">
      <c r="A941" s="382"/>
      <c r="B941" s="383"/>
      <c r="C941" s="254"/>
      <c r="D941" s="45"/>
      <c r="E941" s="45"/>
      <c r="F941" s="334"/>
    </row>
    <row r="942" spans="1:6" x14ac:dyDescent="0.25">
      <c r="A942" s="382"/>
      <c r="B942" s="383"/>
      <c r="C942" s="254"/>
      <c r="D942" s="45"/>
      <c r="E942" s="45"/>
      <c r="F942" s="334"/>
    </row>
    <row r="943" spans="1:6" x14ac:dyDescent="0.25">
      <c r="A943" s="382"/>
      <c r="B943" s="383"/>
      <c r="C943" s="254"/>
      <c r="D943" s="45"/>
      <c r="E943" s="45"/>
      <c r="F943" s="334"/>
    </row>
    <row r="944" spans="1:6" x14ac:dyDescent="0.25">
      <c r="A944" s="382"/>
      <c r="B944" s="383"/>
      <c r="C944" s="254"/>
      <c r="D944" s="45"/>
      <c r="E944" s="45"/>
      <c r="F944" s="334"/>
    </row>
    <row r="945" spans="1:6" x14ac:dyDescent="0.25">
      <c r="A945" s="382"/>
      <c r="B945" s="383"/>
      <c r="C945" s="254"/>
      <c r="D945" s="45"/>
      <c r="E945" s="45"/>
      <c r="F945" s="334"/>
    </row>
    <row r="946" spans="1:6" x14ac:dyDescent="0.25">
      <c r="A946" s="382"/>
      <c r="B946" s="383"/>
      <c r="C946" s="254"/>
      <c r="D946" s="45"/>
      <c r="E946" s="45"/>
      <c r="F946" s="334"/>
    </row>
    <row r="947" spans="1:6" x14ac:dyDescent="0.25">
      <c r="A947" s="382"/>
      <c r="B947" s="383"/>
      <c r="C947" s="254"/>
      <c r="D947" s="45"/>
      <c r="E947" s="45"/>
      <c r="F947" s="334"/>
    </row>
    <row r="948" spans="1:6" x14ac:dyDescent="0.25">
      <c r="A948" s="382"/>
      <c r="B948" s="383"/>
      <c r="C948" s="254"/>
      <c r="D948" s="45"/>
      <c r="E948" s="45"/>
      <c r="F948" s="334"/>
    </row>
    <row r="949" spans="1:6" x14ac:dyDescent="0.25">
      <c r="A949" s="382"/>
      <c r="B949" s="383"/>
      <c r="C949" s="254"/>
      <c r="D949" s="45"/>
      <c r="E949" s="45"/>
      <c r="F949" s="334"/>
    </row>
    <row r="950" spans="1:6" x14ac:dyDescent="0.25">
      <c r="A950" s="382"/>
      <c r="B950" s="383"/>
      <c r="C950" s="254"/>
      <c r="D950" s="45"/>
      <c r="E950" s="45"/>
      <c r="F950" s="334"/>
    </row>
    <row r="951" spans="1:6" x14ac:dyDescent="0.25">
      <c r="A951" s="382"/>
      <c r="B951" s="383"/>
      <c r="C951" s="254"/>
      <c r="D951" s="45"/>
      <c r="E951" s="45"/>
      <c r="F951" s="334"/>
    </row>
    <row r="952" spans="1:6" x14ac:dyDescent="0.25">
      <c r="A952" s="382"/>
      <c r="B952" s="383"/>
      <c r="C952" s="254"/>
      <c r="D952" s="45"/>
      <c r="E952" s="45"/>
      <c r="F952" s="334"/>
    </row>
    <row r="953" spans="1:6" x14ac:dyDescent="0.25">
      <c r="A953" s="382"/>
      <c r="B953" s="383"/>
      <c r="C953" s="254"/>
      <c r="D953" s="45"/>
      <c r="E953" s="45"/>
      <c r="F953" s="334"/>
    </row>
    <row r="954" spans="1:6" x14ac:dyDescent="0.25">
      <c r="A954" s="382"/>
      <c r="B954" s="383"/>
      <c r="C954" s="254"/>
      <c r="D954" s="45"/>
      <c r="E954" s="45"/>
      <c r="F954" s="334"/>
    </row>
    <row r="955" spans="1:6" x14ac:dyDescent="0.25">
      <c r="A955" s="382"/>
      <c r="B955" s="383"/>
      <c r="C955" s="254"/>
      <c r="D955" s="45"/>
      <c r="E955" s="45"/>
      <c r="F955" s="334"/>
    </row>
    <row r="956" spans="1:6" x14ac:dyDescent="0.25">
      <c r="A956" s="382"/>
      <c r="B956" s="383"/>
      <c r="C956" s="254"/>
      <c r="D956" s="45"/>
      <c r="E956" s="45"/>
      <c r="F956" s="334"/>
    </row>
    <row r="957" spans="1:6" x14ac:dyDescent="0.25">
      <c r="A957" s="382"/>
      <c r="B957" s="383"/>
      <c r="C957" s="254"/>
      <c r="D957" s="45"/>
      <c r="E957" s="45"/>
      <c r="F957" s="334"/>
    </row>
    <row r="958" spans="1:6" x14ac:dyDescent="0.25">
      <c r="A958" s="382"/>
      <c r="B958" s="383"/>
      <c r="C958" s="254"/>
      <c r="D958" s="45"/>
      <c r="E958" s="45"/>
      <c r="F958" s="334"/>
    </row>
    <row r="959" spans="1:6" x14ac:dyDescent="0.25">
      <c r="A959" s="382"/>
      <c r="B959" s="383"/>
      <c r="C959" s="254"/>
      <c r="D959" s="45"/>
      <c r="E959" s="45"/>
      <c r="F959" s="334"/>
    </row>
    <row r="960" spans="1:6" x14ac:dyDescent="0.25">
      <c r="A960" s="382"/>
      <c r="B960" s="383"/>
      <c r="C960" s="254"/>
      <c r="D960" s="45"/>
      <c r="E960" s="45"/>
      <c r="F960" s="334"/>
    </row>
    <row r="961" spans="1:6" x14ac:dyDescent="0.25">
      <c r="A961" s="382"/>
      <c r="B961" s="383"/>
      <c r="C961" s="254"/>
      <c r="D961" s="45"/>
      <c r="E961" s="45"/>
      <c r="F961" s="334"/>
    </row>
    <row r="962" spans="1:6" x14ac:dyDescent="0.25">
      <c r="A962" s="382"/>
      <c r="B962" s="383"/>
      <c r="C962" s="254"/>
      <c r="D962" s="45"/>
      <c r="E962" s="45"/>
      <c r="F962" s="334"/>
    </row>
    <row r="963" spans="1:6" x14ac:dyDescent="0.25">
      <c r="A963" s="382"/>
      <c r="B963" s="383"/>
      <c r="C963" s="254"/>
      <c r="D963" s="45"/>
      <c r="E963" s="45"/>
      <c r="F963" s="334"/>
    </row>
    <row r="964" spans="1:6" x14ac:dyDescent="0.25">
      <c r="A964" s="382"/>
      <c r="B964" s="383"/>
      <c r="C964" s="254"/>
      <c r="D964" s="45"/>
      <c r="E964" s="45"/>
      <c r="F964" s="334"/>
    </row>
    <row r="965" spans="1:6" x14ac:dyDescent="0.25">
      <c r="A965" s="382"/>
      <c r="B965" s="383"/>
      <c r="C965" s="254"/>
      <c r="D965" s="45"/>
      <c r="E965" s="45"/>
      <c r="F965" s="334"/>
    </row>
    <row r="966" spans="1:6" x14ac:dyDescent="0.25">
      <c r="A966" s="382"/>
      <c r="B966" s="383"/>
      <c r="C966" s="254"/>
      <c r="D966" s="45"/>
      <c r="E966" s="45"/>
      <c r="F966" s="334"/>
    </row>
    <row r="967" spans="1:6" x14ac:dyDescent="0.25">
      <c r="A967" s="382"/>
      <c r="B967" s="383"/>
      <c r="C967" s="254"/>
      <c r="D967" s="45"/>
      <c r="E967" s="45"/>
      <c r="F967" s="334"/>
    </row>
    <row r="968" spans="1:6" x14ac:dyDescent="0.25">
      <c r="A968" s="382"/>
      <c r="B968" s="383"/>
      <c r="C968" s="254"/>
      <c r="D968" s="45"/>
      <c r="E968" s="45"/>
      <c r="F968" s="334"/>
    </row>
    <row r="969" spans="1:6" x14ac:dyDescent="0.25">
      <c r="A969" s="382"/>
      <c r="B969" s="383"/>
      <c r="C969" s="254"/>
      <c r="D969" s="45"/>
      <c r="E969" s="45"/>
      <c r="F969" s="334"/>
    </row>
    <row r="970" spans="1:6" x14ac:dyDescent="0.25">
      <c r="A970" s="382"/>
      <c r="B970" s="383"/>
      <c r="C970" s="254"/>
      <c r="D970" s="45"/>
      <c r="E970" s="45"/>
      <c r="F970" s="334"/>
    </row>
    <row r="971" spans="1:6" x14ac:dyDescent="0.25">
      <c r="A971" s="382"/>
      <c r="B971" s="383"/>
      <c r="C971" s="254"/>
      <c r="D971" s="45"/>
      <c r="E971" s="45"/>
      <c r="F971" s="334"/>
    </row>
    <row r="972" spans="1:6" x14ac:dyDescent="0.25">
      <c r="A972" s="382"/>
      <c r="B972" s="383"/>
      <c r="C972" s="254"/>
      <c r="D972" s="45"/>
      <c r="E972" s="45"/>
      <c r="F972" s="334"/>
    </row>
    <row r="973" spans="1:6" x14ac:dyDescent="0.25">
      <c r="A973" s="382"/>
      <c r="B973" s="383"/>
      <c r="C973" s="254"/>
      <c r="D973" s="45"/>
      <c r="E973" s="45"/>
      <c r="F973" s="334"/>
    </row>
    <row r="974" spans="1:6" x14ac:dyDescent="0.25">
      <c r="A974" s="382"/>
      <c r="B974" s="383"/>
      <c r="C974" s="254"/>
      <c r="D974" s="45"/>
      <c r="E974" s="45"/>
      <c r="F974" s="334"/>
    </row>
    <row r="975" spans="1:6" x14ac:dyDescent="0.25">
      <c r="A975" s="382"/>
      <c r="B975" s="383"/>
      <c r="C975" s="254"/>
      <c r="D975" s="45"/>
      <c r="E975" s="45"/>
      <c r="F975" s="334"/>
    </row>
    <row r="976" spans="1:6" x14ac:dyDescent="0.25">
      <c r="A976" s="382"/>
      <c r="B976" s="383"/>
      <c r="C976" s="254"/>
      <c r="D976" s="45"/>
      <c r="E976" s="45"/>
      <c r="F976" s="334"/>
    </row>
    <row r="977" spans="1:6" x14ac:dyDescent="0.25">
      <c r="A977" s="382"/>
      <c r="B977" s="383"/>
      <c r="C977" s="254"/>
      <c r="D977" s="45"/>
      <c r="E977" s="45"/>
      <c r="F977" s="334"/>
    </row>
    <row r="978" spans="1:6" x14ac:dyDescent="0.25">
      <c r="A978" s="382"/>
      <c r="B978" s="383"/>
      <c r="C978" s="254"/>
      <c r="D978" s="45"/>
      <c r="E978" s="45"/>
      <c r="F978" s="334"/>
    </row>
    <row r="979" spans="1:6" x14ac:dyDescent="0.25">
      <c r="A979" s="382"/>
      <c r="B979" s="383"/>
      <c r="C979" s="254"/>
      <c r="D979" s="45"/>
      <c r="E979" s="45"/>
      <c r="F979" s="334"/>
    </row>
    <row r="980" spans="1:6" x14ac:dyDescent="0.25">
      <c r="A980" s="382"/>
      <c r="B980" s="383"/>
      <c r="C980" s="254"/>
      <c r="D980" s="45"/>
      <c r="E980" s="45"/>
      <c r="F980" s="334"/>
    </row>
    <row r="981" spans="1:6" x14ac:dyDescent="0.25">
      <c r="A981" s="382"/>
      <c r="B981" s="383"/>
      <c r="C981" s="254"/>
      <c r="D981" s="45"/>
      <c r="E981" s="45"/>
      <c r="F981" s="334"/>
    </row>
    <row r="982" spans="1:6" x14ac:dyDescent="0.25">
      <c r="A982" s="382"/>
      <c r="B982" s="383"/>
      <c r="C982" s="254"/>
      <c r="D982" s="45"/>
      <c r="E982" s="45"/>
      <c r="F982" s="334"/>
    </row>
    <row r="983" spans="1:6" x14ac:dyDescent="0.25">
      <c r="A983" s="382"/>
      <c r="B983" s="383"/>
      <c r="C983" s="254"/>
      <c r="D983" s="45"/>
      <c r="E983" s="45"/>
      <c r="F983" s="334"/>
    </row>
    <row r="984" spans="1:6" x14ac:dyDescent="0.25">
      <c r="A984" s="382"/>
      <c r="B984" s="383"/>
      <c r="C984" s="254"/>
      <c r="D984" s="45"/>
      <c r="E984" s="45"/>
      <c r="F984" s="334"/>
    </row>
    <row r="985" spans="1:6" x14ac:dyDescent="0.25">
      <c r="A985" s="382"/>
      <c r="B985" s="383"/>
      <c r="C985" s="254"/>
      <c r="D985" s="45"/>
      <c r="E985" s="45"/>
      <c r="F985" s="334"/>
    </row>
    <row r="986" spans="1:6" x14ac:dyDescent="0.25">
      <c r="A986" s="382"/>
      <c r="B986" s="383"/>
      <c r="C986" s="254"/>
      <c r="D986" s="45"/>
      <c r="E986" s="45"/>
      <c r="F986" s="334"/>
    </row>
    <row r="987" spans="1:6" x14ac:dyDescent="0.25">
      <c r="A987" s="382"/>
      <c r="B987" s="383"/>
      <c r="C987" s="254"/>
      <c r="D987" s="45"/>
      <c r="E987" s="45"/>
      <c r="F987" s="334"/>
    </row>
    <row r="988" spans="1:6" x14ac:dyDescent="0.25">
      <c r="A988" s="382"/>
      <c r="B988" s="383"/>
      <c r="C988" s="254"/>
      <c r="D988" s="45"/>
      <c r="E988" s="45"/>
      <c r="F988" s="334"/>
    </row>
    <row r="989" spans="1:6" x14ac:dyDescent="0.25">
      <c r="A989" s="382"/>
      <c r="B989" s="383"/>
      <c r="C989" s="254"/>
      <c r="D989" s="45"/>
      <c r="E989" s="45"/>
      <c r="F989" s="334"/>
    </row>
    <row r="990" spans="1:6" x14ac:dyDescent="0.25">
      <c r="A990" s="382"/>
      <c r="B990" s="383"/>
      <c r="C990" s="254"/>
      <c r="D990" s="45"/>
      <c r="E990" s="45"/>
      <c r="F990" s="334"/>
    </row>
    <row r="991" spans="1:6" x14ac:dyDescent="0.25">
      <c r="A991" s="382"/>
      <c r="B991" s="383"/>
      <c r="C991" s="254"/>
      <c r="D991" s="45"/>
      <c r="E991" s="45"/>
      <c r="F991" s="334"/>
    </row>
    <row r="992" spans="1:6" x14ac:dyDescent="0.25">
      <c r="A992" s="382"/>
      <c r="B992" s="383"/>
      <c r="C992" s="254"/>
      <c r="D992" s="45"/>
      <c r="E992" s="45"/>
      <c r="F992" s="334"/>
    </row>
    <row r="993" spans="1:6" x14ac:dyDescent="0.25">
      <c r="A993" s="382"/>
      <c r="B993" s="383"/>
      <c r="C993" s="254"/>
      <c r="D993" s="45"/>
      <c r="E993" s="45"/>
      <c r="F993" s="334"/>
    </row>
    <row r="994" spans="1:6" x14ac:dyDescent="0.25">
      <c r="A994" s="382"/>
      <c r="B994" s="383"/>
      <c r="C994" s="254"/>
      <c r="D994" s="45"/>
      <c r="E994" s="45"/>
      <c r="F994" s="334"/>
    </row>
    <row r="995" spans="1:6" x14ac:dyDescent="0.25">
      <c r="A995" s="382"/>
      <c r="B995" s="383"/>
      <c r="C995" s="254"/>
      <c r="D995" s="45"/>
      <c r="E995" s="45"/>
      <c r="F995" s="334"/>
    </row>
    <row r="996" spans="1:6" x14ac:dyDescent="0.25">
      <c r="A996" s="382"/>
      <c r="B996" s="383"/>
      <c r="C996" s="254"/>
      <c r="D996" s="45"/>
      <c r="E996" s="45"/>
      <c r="F996" s="334"/>
    </row>
    <row r="997" spans="1:6" x14ac:dyDescent="0.25">
      <c r="A997" s="382"/>
      <c r="B997" s="383"/>
      <c r="C997" s="254"/>
      <c r="D997" s="45"/>
      <c r="E997" s="45"/>
      <c r="F997" s="334"/>
    </row>
    <row r="998" spans="1:6" x14ac:dyDescent="0.25">
      <c r="A998" s="382"/>
      <c r="B998" s="383"/>
      <c r="C998" s="254"/>
      <c r="D998" s="45"/>
      <c r="E998" s="45"/>
      <c r="F998" s="334"/>
    </row>
    <row r="999" spans="1:6" x14ac:dyDescent="0.25">
      <c r="A999" s="382"/>
      <c r="B999" s="383"/>
      <c r="C999" s="254"/>
      <c r="D999" s="45"/>
      <c r="E999" s="45"/>
      <c r="F999" s="334"/>
    </row>
    <row r="1000" spans="1:6" x14ac:dyDescent="0.25">
      <c r="A1000" s="382"/>
      <c r="B1000" s="383"/>
      <c r="C1000" s="254"/>
      <c r="D1000" s="45"/>
      <c r="E1000" s="45"/>
      <c r="F1000" s="334"/>
    </row>
    <row r="1001" spans="1:6" x14ac:dyDescent="0.25">
      <c r="A1001" s="382"/>
      <c r="B1001" s="383"/>
      <c r="C1001" s="254"/>
      <c r="D1001" s="45"/>
      <c r="E1001" s="45"/>
      <c r="F1001" s="334"/>
    </row>
    <row r="1002" spans="1:6" x14ac:dyDescent="0.25">
      <c r="A1002" s="382"/>
      <c r="B1002" s="383"/>
      <c r="C1002" s="254"/>
      <c r="D1002" s="45"/>
      <c r="E1002" s="45"/>
      <c r="F1002" s="334"/>
    </row>
    <row r="1003" spans="1:6" x14ac:dyDescent="0.25">
      <c r="A1003" s="382"/>
      <c r="B1003" s="383"/>
      <c r="C1003" s="254"/>
      <c r="D1003" s="45"/>
      <c r="E1003" s="45"/>
      <c r="F1003" s="334"/>
    </row>
    <row r="1004" spans="1:6" x14ac:dyDescent="0.25">
      <c r="A1004" s="382"/>
      <c r="B1004" s="383"/>
      <c r="C1004" s="254"/>
      <c r="D1004" s="45"/>
      <c r="E1004" s="45"/>
      <c r="F1004" s="334"/>
    </row>
    <row r="1005" spans="1:6" x14ac:dyDescent="0.25">
      <c r="A1005" s="382"/>
      <c r="B1005" s="383"/>
      <c r="C1005" s="254"/>
      <c r="D1005" s="45"/>
      <c r="E1005" s="45"/>
      <c r="F1005" s="334"/>
    </row>
    <row r="1006" spans="1:6" x14ac:dyDescent="0.25">
      <c r="A1006" s="382"/>
      <c r="B1006" s="383"/>
      <c r="C1006" s="254"/>
      <c r="D1006" s="45"/>
      <c r="E1006" s="45"/>
      <c r="F1006" s="334"/>
    </row>
    <row r="1007" spans="1:6" x14ac:dyDescent="0.25">
      <c r="A1007" s="382"/>
      <c r="B1007" s="383"/>
      <c r="C1007" s="254"/>
      <c r="D1007" s="45"/>
      <c r="E1007" s="45"/>
      <c r="F1007" s="334"/>
    </row>
    <row r="1008" spans="1:6" x14ac:dyDescent="0.25">
      <c r="A1008" s="382"/>
      <c r="B1008" s="383"/>
      <c r="C1008" s="254"/>
      <c r="D1008" s="45"/>
      <c r="E1008" s="45"/>
      <c r="F1008" s="334"/>
    </row>
    <row r="1009" spans="1:6" x14ac:dyDescent="0.25">
      <c r="A1009" s="382"/>
      <c r="B1009" s="383"/>
      <c r="C1009" s="254"/>
      <c r="D1009" s="45"/>
      <c r="E1009" s="45"/>
      <c r="F1009" s="334"/>
    </row>
    <row r="1010" spans="1:6" x14ac:dyDescent="0.25">
      <c r="A1010" s="382"/>
      <c r="B1010" s="383"/>
      <c r="C1010" s="254"/>
      <c r="D1010" s="45"/>
      <c r="E1010" s="45"/>
      <c r="F1010" s="334"/>
    </row>
    <row r="1011" spans="1:6" x14ac:dyDescent="0.25">
      <c r="A1011" s="382"/>
      <c r="B1011" s="383"/>
      <c r="C1011" s="254"/>
      <c r="D1011" s="45"/>
      <c r="E1011" s="45"/>
      <c r="F1011" s="334"/>
    </row>
    <row r="1012" spans="1:6" x14ac:dyDescent="0.25">
      <c r="A1012" s="382"/>
      <c r="B1012" s="383"/>
      <c r="C1012" s="254"/>
      <c r="D1012" s="45"/>
      <c r="E1012" s="45"/>
      <c r="F1012" s="334"/>
    </row>
    <row r="1013" spans="1:6" x14ac:dyDescent="0.25">
      <c r="A1013" s="382"/>
      <c r="B1013" s="383"/>
      <c r="C1013" s="254"/>
      <c r="D1013" s="45"/>
      <c r="E1013" s="45"/>
      <c r="F1013" s="334"/>
    </row>
    <row r="1014" spans="1:6" x14ac:dyDescent="0.25">
      <c r="A1014" s="382"/>
      <c r="B1014" s="383"/>
      <c r="C1014" s="254"/>
      <c r="D1014" s="45"/>
      <c r="E1014" s="45"/>
      <c r="F1014" s="334"/>
    </row>
    <row r="1015" spans="1:6" x14ac:dyDescent="0.25">
      <c r="A1015" s="382"/>
      <c r="B1015" s="383"/>
      <c r="C1015" s="254"/>
      <c r="D1015" s="45"/>
      <c r="E1015" s="45"/>
      <c r="F1015" s="334"/>
    </row>
    <row r="1016" spans="1:6" x14ac:dyDescent="0.25">
      <c r="A1016" s="382"/>
      <c r="B1016" s="383"/>
      <c r="C1016" s="254"/>
      <c r="D1016" s="45"/>
      <c r="E1016" s="45"/>
      <c r="F1016" s="334"/>
    </row>
    <row r="1017" spans="1:6" x14ac:dyDescent="0.25">
      <c r="A1017" s="382"/>
      <c r="B1017" s="383"/>
      <c r="C1017" s="254"/>
      <c r="D1017" s="45"/>
      <c r="E1017" s="45"/>
      <c r="F1017" s="334"/>
    </row>
    <row r="1018" spans="1:6" x14ac:dyDescent="0.25">
      <c r="A1018" s="382"/>
      <c r="B1018" s="383"/>
      <c r="C1018" s="254"/>
      <c r="D1018" s="45"/>
      <c r="E1018" s="45"/>
      <c r="F1018" s="334"/>
    </row>
    <row r="1019" spans="1:6" x14ac:dyDescent="0.25">
      <c r="A1019" s="382"/>
      <c r="B1019" s="383"/>
      <c r="C1019" s="254"/>
      <c r="D1019" s="45"/>
      <c r="E1019" s="45"/>
      <c r="F1019" s="334"/>
    </row>
    <row r="1020" spans="1:6" x14ac:dyDescent="0.25">
      <c r="A1020" s="382"/>
      <c r="B1020" s="383"/>
      <c r="C1020" s="254"/>
      <c r="D1020" s="45"/>
      <c r="E1020" s="45"/>
      <c r="F1020" s="334"/>
    </row>
    <row r="1021" spans="1:6" x14ac:dyDescent="0.25">
      <c r="A1021" s="382"/>
      <c r="B1021" s="383"/>
      <c r="C1021" s="254"/>
      <c r="D1021" s="45"/>
      <c r="E1021" s="45"/>
      <c r="F1021" s="334"/>
    </row>
    <row r="1022" spans="1:6" x14ac:dyDescent="0.25">
      <c r="A1022" s="382"/>
      <c r="B1022" s="383"/>
      <c r="C1022" s="254"/>
      <c r="D1022" s="45"/>
      <c r="E1022" s="45"/>
      <c r="F1022" s="334"/>
    </row>
    <row r="1023" spans="1:6" x14ac:dyDescent="0.25">
      <c r="A1023" s="382"/>
      <c r="B1023" s="383"/>
      <c r="C1023" s="254"/>
      <c r="D1023" s="45"/>
      <c r="E1023" s="45"/>
      <c r="F1023" s="334"/>
    </row>
    <row r="1024" spans="1:6" x14ac:dyDescent="0.25">
      <c r="A1024" s="382"/>
      <c r="B1024" s="383"/>
      <c r="C1024" s="254"/>
      <c r="D1024" s="45"/>
      <c r="E1024" s="45"/>
      <c r="F1024" s="334"/>
    </row>
    <row r="1025" spans="1:6" x14ac:dyDescent="0.25">
      <c r="A1025" s="382"/>
      <c r="B1025" s="383"/>
      <c r="C1025" s="254"/>
      <c r="D1025" s="45"/>
      <c r="E1025" s="45"/>
      <c r="F1025" s="334"/>
    </row>
    <row r="1026" spans="1:6" x14ac:dyDescent="0.25">
      <c r="A1026" s="382"/>
      <c r="B1026" s="383"/>
      <c r="C1026" s="254"/>
      <c r="D1026" s="45"/>
      <c r="E1026" s="45"/>
      <c r="F1026" s="334"/>
    </row>
    <row r="1027" spans="1:6" x14ac:dyDescent="0.25">
      <c r="A1027" s="382"/>
      <c r="B1027" s="383"/>
      <c r="C1027" s="254"/>
      <c r="D1027" s="45"/>
      <c r="E1027" s="45"/>
      <c r="F1027" s="334"/>
    </row>
    <row r="1028" spans="1:6" x14ac:dyDescent="0.25">
      <c r="A1028" s="382"/>
      <c r="B1028" s="383"/>
      <c r="C1028" s="254"/>
      <c r="D1028" s="45"/>
      <c r="E1028" s="45"/>
      <c r="F1028" s="334"/>
    </row>
    <row r="1029" spans="1:6" x14ac:dyDescent="0.25">
      <c r="A1029" s="382"/>
      <c r="B1029" s="383"/>
      <c r="C1029" s="254"/>
      <c r="D1029" s="45"/>
      <c r="E1029" s="45"/>
      <c r="F1029" s="334"/>
    </row>
    <row r="1030" spans="1:6" x14ac:dyDescent="0.25">
      <c r="A1030" s="382"/>
      <c r="B1030" s="383"/>
      <c r="C1030" s="254"/>
      <c r="D1030" s="45"/>
      <c r="E1030" s="45"/>
      <c r="F1030" s="334"/>
    </row>
    <row r="1031" spans="1:6" x14ac:dyDescent="0.25">
      <c r="A1031" s="382"/>
      <c r="B1031" s="383"/>
      <c r="C1031" s="254"/>
      <c r="D1031" s="45"/>
      <c r="E1031" s="45"/>
      <c r="F1031" s="334"/>
    </row>
    <row r="1032" spans="1:6" x14ac:dyDescent="0.25">
      <c r="A1032" s="382"/>
      <c r="B1032" s="383"/>
      <c r="C1032" s="254"/>
      <c r="D1032" s="45"/>
      <c r="E1032" s="45"/>
      <c r="F1032" s="334"/>
    </row>
    <row r="1033" spans="1:6" x14ac:dyDescent="0.25">
      <c r="A1033" s="382"/>
      <c r="B1033" s="383"/>
      <c r="C1033" s="254"/>
      <c r="D1033" s="45"/>
      <c r="E1033" s="45"/>
      <c r="F1033" s="334"/>
    </row>
    <row r="1034" spans="1:6" x14ac:dyDescent="0.25">
      <c r="A1034" s="382"/>
      <c r="B1034" s="383"/>
      <c r="C1034" s="254"/>
      <c r="D1034" s="45"/>
      <c r="E1034" s="45"/>
      <c r="F1034" s="334"/>
    </row>
    <row r="1035" spans="1:6" x14ac:dyDescent="0.25">
      <c r="A1035" s="382"/>
      <c r="B1035" s="383"/>
      <c r="C1035" s="254"/>
      <c r="D1035" s="45"/>
      <c r="E1035" s="45"/>
      <c r="F1035" s="334"/>
    </row>
    <row r="1036" spans="1:6" x14ac:dyDescent="0.25">
      <c r="A1036" s="382"/>
      <c r="B1036" s="383"/>
      <c r="C1036" s="254"/>
      <c r="D1036" s="45"/>
      <c r="E1036" s="45"/>
      <c r="F1036" s="334"/>
    </row>
    <row r="1037" spans="1:6" x14ac:dyDescent="0.25">
      <c r="A1037" s="382"/>
      <c r="B1037" s="383"/>
      <c r="C1037" s="254"/>
      <c r="D1037" s="45"/>
      <c r="E1037" s="45"/>
      <c r="F1037" s="334"/>
    </row>
    <row r="1038" spans="1:6" x14ac:dyDescent="0.25">
      <c r="A1038" s="382"/>
      <c r="B1038" s="383"/>
      <c r="C1038" s="254"/>
      <c r="D1038" s="45"/>
      <c r="E1038" s="45"/>
      <c r="F1038" s="334"/>
    </row>
    <row r="1039" spans="1:6" x14ac:dyDescent="0.25">
      <c r="A1039" s="382"/>
      <c r="B1039" s="383"/>
      <c r="C1039" s="254"/>
      <c r="D1039" s="45"/>
      <c r="E1039" s="45"/>
      <c r="F1039" s="334"/>
    </row>
    <row r="1040" spans="1:6" x14ac:dyDescent="0.25">
      <c r="A1040" s="382"/>
      <c r="B1040" s="383"/>
      <c r="C1040" s="254"/>
      <c r="D1040" s="45"/>
      <c r="E1040" s="45"/>
      <c r="F1040" s="334"/>
    </row>
    <row r="1041" spans="1:6" x14ac:dyDescent="0.25">
      <c r="A1041" s="382"/>
      <c r="B1041" s="383"/>
      <c r="C1041" s="254"/>
      <c r="D1041" s="45"/>
      <c r="E1041" s="45"/>
      <c r="F1041" s="334"/>
    </row>
    <row r="1042" spans="1:6" x14ac:dyDescent="0.25">
      <c r="A1042" s="382"/>
      <c r="B1042" s="383"/>
      <c r="C1042" s="254"/>
      <c r="D1042" s="45"/>
      <c r="E1042" s="45"/>
      <c r="F1042" s="334"/>
    </row>
    <row r="1043" spans="1:6" x14ac:dyDescent="0.25">
      <c r="A1043" s="382"/>
      <c r="B1043" s="383"/>
      <c r="C1043" s="254"/>
      <c r="D1043" s="45"/>
      <c r="E1043" s="45"/>
      <c r="F1043" s="334"/>
    </row>
    <row r="1044" spans="1:6" x14ac:dyDescent="0.25">
      <c r="A1044" s="382"/>
      <c r="B1044" s="383"/>
      <c r="C1044" s="254"/>
      <c r="D1044" s="45"/>
      <c r="E1044" s="45"/>
      <c r="F1044" s="334"/>
    </row>
    <row r="1045" spans="1:6" x14ac:dyDescent="0.25">
      <c r="A1045" s="382"/>
      <c r="B1045" s="383"/>
      <c r="C1045" s="254"/>
      <c r="D1045" s="45"/>
      <c r="E1045" s="45"/>
      <c r="F1045" s="334"/>
    </row>
    <row r="1046" spans="1:6" x14ac:dyDescent="0.25">
      <c r="A1046" s="382"/>
      <c r="B1046" s="383"/>
      <c r="C1046" s="254"/>
      <c r="D1046" s="45"/>
      <c r="E1046" s="45"/>
      <c r="F1046" s="334"/>
    </row>
    <row r="1047" spans="1:6" x14ac:dyDescent="0.25">
      <c r="A1047" s="382"/>
      <c r="B1047" s="383"/>
      <c r="C1047" s="254"/>
      <c r="D1047" s="45"/>
      <c r="E1047" s="45"/>
      <c r="F1047" s="334"/>
    </row>
    <row r="1048" spans="1:6" x14ac:dyDescent="0.25">
      <c r="A1048" s="382"/>
      <c r="B1048" s="383"/>
      <c r="C1048" s="254"/>
      <c r="D1048" s="45"/>
      <c r="E1048" s="45"/>
      <c r="F1048" s="334"/>
    </row>
    <row r="1049" spans="1:6" x14ac:dyDescent="0.25">
      <c r="A1049" s="382"/>
      <c r="B1049" s="383"/>
      <c r="C1049" s="254"/>
      <c r="D1049" s="45"/>
      <c r="E1049" s="45"/>
      <c r="F1049" s="334"/>
    </row>
    <row r="1050" spans="1:6" x14ac:dyDescent="0.25">
      <c r="A1050" s="382"/>
      <c r="B1050" s="383"/>
      <c r="C1050" s="254"/>
      <c r="D1050" s="45"/>
      <c r="E1050" s="45"/>
      <c r="F1050" s="334"/>
    </row>
    <row r="1051" spans="1:6" x14ac:dyDescent="0.25">
      <c r="A1051" s="382"/>
      <c r="B1051" s="383"/>
      <c r="C1051" s="254"/>
      <c r="D1051" s="45"/>
      <c r="E1051" s="45"/>
      <c r="F1051" s="334"/>
    </row>
    <row r="1052" spans="1:6" x14ac:dyDescent="0.25">
      <c r="A1052" s="382"/>
      <c r="B1052" s="383"/>
      <c r="C1052" s="254"/>
      <c r="D1052" s="45"/>
      <c r="E1052" s="45"/>
      <c r="F1052" s="334"/>
    </row>
    <row r="1053" spans="1:6" x14ac:dyDescent="0.25">
      <c r="A1053" s="382"/>
      <c r="B1053" s="383"/>
      <c r="C1053" s="254"/>
      <c r="D1053" s="45"/>
      <c r="E1053" s="45"/>
      <c r="F1053" s="334"/>
    </row>
    <row r="1054" spans="1:6" x14ac:dyDescent="0.25">
      <c r="A1054" s="382"/>
      <c r="B1054" s="383"/>
      <c r="C1054" s="254"/>
      <c r="D1054" s="45"/>
      <c r="E1054" s="45"/>
      <c r="F1054" s="334"/>
    </row>
    <row r="1055" spans="1:6" x14ac:dyDescent="0.25">
      <c r="A1055" s="382"/>
      <c r="B1055" s="383"/>
      <c r="C1055" s="254"/>
      <c r="D1055" s="45"/>
      <c r="E1055" s="45"/>
      <c r="F1055" s="334"/>
    </row>
    <row r="1056" spans="1:6" x14ac:dyDescent="0.25">
      <c r="A1056" s="382"/>
      <c r="B1056" s="383"/>
      <c r="C1056" s="254"/>
      <c r="D1056" s="45"/>
      <c r="E1056" s="45"/>
      <c r="F1056" s="334"/>
    </row>
    <row r="1057" spans="1:6" x14ac:dyDescent="0.25">
      <c r="A1057" s="382"/>
      <c r="B1057" s="383"/>
      <c r="C1057" s="254"/>
      <c r="D1057" s="45"/>
      <c r="E1057" s="45"/>
      <c r="F1057" s="334"/>
    </row>
    <row r="1058" spans="1:6" x14ac:dyDescent="0.25">
      <c r="A1058" s="382"/>
      <c r="B1058" s="383"/>
      <c r="C1058" s="254"/>
      <c r="D1058" s="45"/>
      <c r="E1058" s="45"/>
      <c r="F1058" s="334"/>
    </row>
    <row r="1059" spans="1:6" x14ac:dyDescent="0.25">
      <c r="A1059" s="382"/>
      <c r="B1059" s="383"/>
      <c r="C1059" s="254"/>
      <c r="D1059" s="45"/>
      <c r="E1059" s="45"/>
      <c r="F1059" s="334"/>
    </row>
    <row r="1060" spans="1:6" x14ac:dyDescent="0.25">
      <c r="A1060" s="382"/>
      <c r="B1060" s="383"/>
      <c r="C1060" s="254"/>
      <c r="D1060" s="45"/>
      <c r="E1060" s="45"/>
      <c r="F1060" s="334"/>
    </row>
    <row r="1061" spans="1:6" x14ac:dyDescent="0.25">
      <c r="A1061" s="382"/>
      <c r="B1061" s="383"/>
      <c r="C1061" s="254"/>
      <c r="D1061" s="45"/>
      <c r="E1061" s="45"/>
      <c r="F1061" s="334"/>
    </row>
    <row r="1062" spans="1:6" x14ac:dyDescent="0.25">
      <c r="A1062" s="382"/>
      <c r="B1062" s="383"/>
      <c r="C1062" s="254"/>
      <c r="D1062" s="45"/>
      <c r="E1062" s="45"/>
      <c r="F1062" s="334"/>
    </row>
    <row r="1063" spans="1:6" x14ac:dyDescent="0.25">
      <c r="A1063" s="382"/>
      <c r="B1063" s="383"/>
      <c r="C1063" s="254"/>
      <c r="D1063" s="45"/>
      <c r="E1063" s="45"/>
      <c r="F1063" s="334"/>
    </row>
    <row r="1064" spans="1:6" x14ac:dyDescent="0.25">
      <c r="A1064" s="382"/>
      <c r="B1064" s="383"/>
      <c r="C1064" s="254"/>
      <c r="D1064" s="45"/>
      <c r="E1064" s="45"/>
      <c r="F1064" s="334"/>
    </row>
    <row r="1065" spans="1:6" x14ac:dyDescent="0.25">
      <c r="A1065" s="382"/>
      <c r="B1065" s="383"/>
      <c r="C1065" s="254"/>
      <c r="D1065" s="45"/>
      <c r="E1065" s="45"/>
      <c r="F1065" s="334"/>
    </row>
    <row r="1066" spans="1:6" x14ac:dyDescent="0.25">
      <c r="A1066" s="382"/>
      <c r="B1066" s="383"/>
      <c r="C1066" s="254"/>
      <c r="D1066" s="45"/>
      <c r="E1066" s="45"/>
      <c r="F1066" s="334"/>
    </row>
    <row r="1067" spans="1:6" x14ac:dyDescent="0.25">
      <c r="A1067" s="382"/>
      <c r="B1067" s="383"/>
      <c r="C1067" s="254"/>
      <c r="D1067" s="45"/>
      <c r="E1067" s="45"/>
      <c r="F1067" s="334"/>
    </row>
    <row r="1068" spans="1:6" x14ac:dyDescent="0.25">
      <c r="A1068" s="382"/>
      <c r="B1068" s="383"/>
      <c r="C1068" s="254"/>
      <c r="D1068" s="45"/>
      <c r="E1068" s="45"/>
      <c r="F1068" s="334"/>
    </row>
    <row r="1069" spans="1:6" x14ac:dyDescent="0.25">
      <c r="A1069" s="382"/>
      <c r="B1069" s="383"/>
      <c r="C1069" s="254"/>
      <c r="D1069" s="45"/>
      <c r="E1069" s="45"/>
      <c r="F1069" s="334"/>
    </row>
    <row r="1070" spans="1:6" x14ac:dyDescent="0.25">
      <c r="A1070" s="382"/>
      <c r="B1070" s="383"/>
      <c r="C1070" s="254"/>
      <c r="D1070" s="45"/>
      <c r="E1070" s="45"/>
      <c r="F1070" s="334"/>
    </row>
    <row r="1071" spans="1:6" x14ac:dyDescent="0.25">
      <c r="A1071" s="382"/>
      <c r="B1071" s="383"/>
      <c r="C1071" s="254"/>
      <c r="D1071" s="45"/>
      <c r="E1071" s="45"/>
      <c r="F1071" s="334"/>
    </row>
    <row r="1072" spans="1:6" x14ac:dyDescent="0.25">
      <c r="A1072" s="382"/>
      <c r="B1072" s="383"/>
      <c r="C1072" s="254"/>
      <c r="D1072" s="45"/>
      <c r="E1072" s="45"/>
      <c r="F1072" s="334"/>
    </row>
    <row r="1073" spans="1:6" x14ac:dyDescent="0.25">
      <c r="A1073" s="382"/>
      <c r="B1073" s="383"/>
      <c r="C1073" s="254"/>
      <c r="D1073" s="45"/>
      <c r="E1073" s="45"/>
      <c r="F1073" s="334"/>
    </row>
    <row r="1074" spans="1:6" x14ac:dyDescent="0.25">
      <c r="A1074" s="382"/>
      <c r="B1074" s="383"/>
      <c r="C1074" s="254"/>
      <c r="D1074" s="45"/>
      <c r="E1074" s="45"/>
      <c r="F1074" s="334"/>
    </row>
    <row r="1075" spans="1:6" x14ac:dyDescent="0.25">
      <c r="A1075" s="382"/>
      <c r="B1075" s="383"/>
      <c r="C1075" s="254"/>
      <c r="D1075" s="45"/>
      <c r="E1075" s="45"/>
      <c r="F1075" s="334"/>
    </row>
    <row r="1076" spans="1:6" x14ac:dyDescent="0.25">
      <c r="A1076" s="382"/>
      <c r="B1076" s="383"/>
      <c r="C1076" s="254"/>
      <c r="D1076" s="45"/>
      <c r="E1076" s="45"/>
      <c r="F1076" s="334"/>
    </row>
    <row r="1077" spans="1:6" x14ac:dyDescent="0.25">
      <c r="A1077" s="382"/>
      <c r="B1077" s="383"/>
      <c r="C1077" s="254"/>
      <c r="D1077" s="45"/>
      <c r="E1077" s="45"/>
      <c r="F1077" s="334"/>
    </row>
    <row r="1078" spans="1:6" x14ac:dyDescent="0.25">
      <c r="A1078" s="382"/>
      <c r="B1078" s="383"/>
      <c r="C1078" s="254"/>
      <c r="D1078" s="45"/>
      <c r="E1078" s="45"/>
      <c r="F1078" s="334"/>
    </row>
    <row r="1079" spans="1:6" x14ac:dyDescent="0.25">
      <c r="A1079" s="382"/>
      <c r="B1079" s="383"/>
      <c r="C1079" s="254"/>
      <c r="D1079" s="45"/>
      <c r="E1079" s="45"/>
      <c r="F1079" s="334"/>
    </row>
    <row r="1080" spans="1:6" x14ac:dyDescent="0.25">
      <c r="A1080" s="382"/>
      <c r="B1080" s="383"/>
      <c r="C1080" s="254"/>
      <c r="D1080" s="45"/>
      <c r="E1080" s="45"/>
      <c r="F1080" s="334"/>
    </row>
    <row r="1081" spans="1:6" x14ac:dyDescent="0.25">
      <c r="A1081" s="382"/>
      <c r="B1081" s="383"/>
      <c r="C1081" s="254"/>
      <c r="D1081" s="45"/>
      <c r="E1081" s="45"/>
      <c r="F1081" s="334"/>
    </row>
    <row r="1082" spans="1:6" x14ac:dyDescent="0.25">
      <c r="A1082" s="382"/>
      <c r="B1082" s="383"/>
      <c r="C1082" s="254"/>
      <c r="D1082" s="45"/>
      <c r="E1082" s="45"/>
      <c r="F1082" s="334"/>
    </row>
    <row r="1083" spans="1:6" x14ac:dyDescent="0.25">
      <c r="A1083" s="382"/>
      <c r="B1083" s="383"/>
      <c r="C1083" s="254"/>
      <c r="D1083" s="45"/>
      <c r="E1083" s="45"/>
      <c r="F1083" s="334"/>
    </row>
    <row r="1084" spans="1:6" x14ac:dyDescent="0.25">
      <c r="A1084" s="382"/>
      <c r="B1084" s="383"/>
      <c r="C1084" s="254"/>
      <c r="D1084" s="45"/>
      <c r="E1084" s="45"/>
      <c r="F1084" s="334"/>
    </row>
    <row r="1085" spans="1:6" x14ac:dyDescent="0.25">
      <c r="A1085" s="382"/>
      <c r="B1085" s="383"/>
      <c r="C1085" s="254"/>
      <c r="D1085" s="45"/>
      <c r="E1085" s="45"/>
      <c r="F1085" s="334"/>
    </row>
    <row r="1086" spans="1:6" x14ac:dyDescent="0.25">
      <c r="A1086" s="382"/>
      <c r="B1086" s="383"/>
      <c r="C1086" s="254"/>
      <c r="D1086" s="45"/>
      <c r="E1086" s="45"/>
      <c r="F1086" s="334"/>
    </row>
    <row r="1087" spans="1:6" x14ac:dyDescent="0.25">
      <c r="A1087" s="382"/>
      <c r="B1087" s="383"/>
      <c r="C1087" s="254"/>
      <c r="D1087" s="45"/>
      <c r="E1087" s="45"/>
      <c r="F1087" s="334"/>
    </row>
    <row r="1088" spans="1:6" x14ac:dyDescent="0.25">
      <c r="A1088" s="382"/>
      <c r="B1088" s="383"/>
      <c r="C1088" s="254"/>
      <c r="D1088" s="45"/>
      <c r="E1088" s="45"/>
      <c r="F1088" s="334"/>
    </row>
    <row r="1089" spans="1:6" x14ac:dyDescent="0.25">
      <c r="A1089" s="382"/>
      <c r="B1089" s="383"/>
      <c r="C1089" s="254"/>
      <c r="D1089" s="45"/>
      <c r="E1089" s="45"/>
      <c r="F1089" s="334"/>
    </row>
    <row r="1090" spans="1:6" x14ac:dyDescent="0.25">
      <c r="A1090" s="382"/>
      <c r="B1090" s="383"/>
      <c r="C1090" s="254"/>
      <c r="D1090" s="45"/>
      <c r="E1090" s="45"/>
      <c r="F1090" s="334"/>
    </row>
    <row r="1091" spans="1:6" x14ac:dyDescent="0.25">
      <c r="A1091" s="382"/>
      <c r="B1091" s="383"/>
      <c r="C1091" s="254"/>
      <c r="D1091" s="45"/>
      <c r="E1091" s="45"/>
      <c r="F1091" s="334"/>
    </row>
    <row r="1092" spans="1:6" x14ac:dyDescent="0.25">
      <c r="A1092" s="382"/>
      <c r="B1092" s="383"/>
      <c r="C1092" s="254"/>
      <c r="D1092" s="45"/>
      <c r="E1092" s="45"/>
      <c r="F1092" s="334"/>
    </row>
    <row r="1093" spans="1:6" x14ac:dyDescent="0.25">
      <c r="A1093" s="382"/>
      <c r="B1093" s="383"/>
      <c r="C1093" s="254"/>
      <c r="D1093" s="45"/>
      <c r="E1093" s="45"/>
      <c r="F1093" s="334"/>
    </row>
    <row r="1094" spans="1:6" x14ac:dyDescent="0.25">
      <c r="A1094" s="382"/>
      <c r="B1094" s="383"/>
      <c r="C1094" s="254"/>
      <c r="D1094" s="45"/>
      <c r="E1094" s="45"/>
      <c r="F1094" s="334"/>
    </row>
    <row r="1095" spans="1:6" x14ac:dyDescent="0.25">
      <c r="A1095" s="382"/>
      <c r="B1095" s="383"/>
      <c r="C1095" s="254"/>
      <c r="D1095" s="45"/>
      <c r="E1095" s="45"/>
      <c r="F1095" s="334"/>
    </row>
    <row r="1096" spans="1:6" x14ac:dyDescent="0.25">
      <c r="A1096" s="382"/>
      <c r="B1096" s="383"/>
      <c r="C1096" s="254"/>
      <c r="D1096" s="45"/>
      <c r="E1096" s="45"/>
      <c r="F1096" s="334"/>
    </row>
    <row r="1097" spans="1:6" x14ac:dyDescent="0.25">
      <c r="A1097" s="382"/>
      <c r="B1097" s="383"/>
      <c r="C1097" s="254"/>
      <c r="D1097" s="45"/>
      <c r="E1097" s="45"/>
      <c r="F1097" s="334"/>
    </row>
    <row r="1098" spans="1:6" x14ac:dyDescent="0.25">
      <c r="A1098" s="382"/>
      <c r="B1098" s="383"/>
      <c r="C1098" s="254"/>
      <c r="D1098" s="45"/>
      <c r="E1098" s="45"/>
      <c r="F1098" s="334"/>
    </row>
    <row r="1099" spans="1:6" x14ac:dyDescent="0.25">
      <c r="A1099" s="382"/>
      <c r="B1099" s="383"/>
      <c r="C1099" s="254"/>
      <c r="D1099" s="45"/>
      <c r="E1099" s="45"/>
      <c r="F1099" s="334"/>
    </row>
    <row r="1100" spans="1:6" x14ac:dyDescent="0.25">
      <c r="A1100" s="382"/>
      <c r="B1100" s="383"/>
      <c r="C1100" s="254"/>
      <c r="D1100" s="45"/>
      <c r="E1100" s="45"/>
      <c r="F1100" s="334"/>
    </row>
    <row r="1101" spans="1:6" x14ac:dyDescent="0.25">
      <c r="A1101" s="382"/>
      <c r="B1101" s="383"/>
      <c r="C1101" s="254"/>
      <c r="D1101" s="45"/>
      <c r="E1101" s="45"/>
      <c r="F1101" s="334"/>
    </row>
    <row r="1102" spans="1:6" x14ac:dyDescent="0.25">
      <c r="A1102" s="382"/>
      <c r="B1102" s="383"/>
      <c r="C1102" s="254"/>
      <c r="D1102" s="45"/>
      <c r="E1102" s="45"/>
      <c r="F1102" s="334"/>
    </row>
    <row r="1103" spans="1:6" x14ac:dyDescent="0.25">
      <c r="A1103" s="382"/>
      <c r="B1103" s="383"/>
      <c r="C1103" s="254"/>
      <c r="D1103" s="45"/>
      <c r="E1103" s="45"/>
      <c r="F1103" s="334"/>
    </row>
    <row r="1104" spans="1:6" x14ac:dyDescent="0.25">
      <c r="A1104" s="382"/>
      <c r="B1104" s="383"/>
      <c r="C1104" s="254"/>
      <c r="D1104" s="45"/>
      <c r="E1104" s="45"/>
      <c r="F1104" s="334"/>
    </row>
    <row r="1105" spans="1:6" x14ac:dyDescent="0.25">
      <c r="A1105" s="382"/>
      <c r="B1105" s="383"/>
      <c r="C1105" s="254"/>
      <c r="D1105" s="45"/>
      <c r="E1105" s="45"/>
      <c r="F1105" s="334"/>
    </row>
    <row r="1106" spans="1:6" x14ac:dyDescent="0.25">
      <c r="A1106" s="382"/>
      <c r="B1106" s="383"/>
      <c r="C1106" s="254"/>
      <c r="D1106" s="45"/>
      <c r="E1106" s="45"/>
      <c r="F1106" s="334"/>
    </row>
    <row r="1107" spans="1:6" x14ac:dyDescent="0.25">
      <c r="A1107" s="382"/>
      <c r="B1107" s="383"/>
      <c r="C1107" s="254"/>
      <c r="D1107" s="45"/>
      <c r="E1107" s="45"/>
      <c r="F1107" s="334"/>
    </row>
    <row r="1108" spans="1:6" x14ac:dyDescent="0.25">
      <c r="A1108" s="382"/>
      <c r="B1108" s="383"/>
      <c r="C1108" s="254"/>
      <c r="D1108" s="45"/>
      <c r="E1108" s="45"/>
      <c r="F1108" s="334"/>
    </row>
    <row r="1109" spans="1:6" x14ac:dyDescent="0.25">
      <c r="A1109" s="382"/>
      <c r="B1109" s="383"/>
      <c r="C1109" s="254"/>
      <c r="D1109" s="45"/>
      <c r="E1109" s="45"/>
      <c r="F1109" s="334"/>
    </row>
    <row r="1110" spans="1:6" x14ac:dyDescent="0.25">
      <c r="A1110" s="382"/>
      <c r="B1110" s="383"/>
      <c r="C1110" s="254"/>
      <c r="D1110" s="45"/>
      <c r="E1110" s="45"/>
      <c r="F1110" s="334"/>
    </row>
    <row r="1111" spans="1:6" x14ac:dyDescent="0.25">
      <c r="A1111" s="382"/>
      <c r="B1111" s="383"/>
      <c r="C1111" s="254"/>
      <c r="D1111" s="45"/>
      <c r="E1111" s="45"/>
      <c r="F1111" s="334"/>
    </row>
    <row r="1112" spans="1:6" x14ac:dyDescent="0.25">
      <c r="A1112" s="382"/>
      <c r="B1112" s="383"/>
      <c r="C1112" s="254"/>
      <c r="D1112" s="45"/>
      <c r="E1112" s="45"/>
      <c r="F1112" s="334"/>
    </row>
    <row r="1113" spans="1:6" x14ac:dyDescent="0.25">
      <c r="A1113" s="382"/>
      <c r="B1113" s="383"/>
      <c r="C1113" s="254"/>
      <c r="D1113" s="45"/>
      <c r="E1113" s="45"/>
      <c r="F1113" s="334"/>
    </row>
    <row r="1114" spans="1:6" x14ac:dyDescent="0.25">
      <c r="A1114" s="382"/>
      <c r="B1114" s="383"/>
      <c r="C1114" s="254"/>
      <c r="D1114" s="45"/>
      <c r="E1114" s="45"/>
      <c r="F1114" s="334"/>
    </row>
    <row r="1115" spans="1:6" x14ac:dyDescent="0.25">
      <c r="A1115" s="382"/>
      <c r="B1115" s="383"/>
      <c r="C1115" s="254"/>
      <c r="D1115" s="45"/>
      <c r="E1115" s="45"/>
      <c r="F1115" s="334"/>
    </row>
    <row r="1116" spans="1:6" x14ac:dyDescent="0.25">
      <c r="A1116" s="382"/>
      <c r="B1116" s="383"/>
      <c r="C1116" s="254"/>
      <c r="D1116" s="45"/>
      <c r="E1116" s="45"/>
      <c r="F1116" s="334"/>
    </row>
    <row r="1117" spans="1:6" x14ac:dyDescent="0.25">
      <c r="A1117" s="382"/>
      <c r="B1117" s="383"/>
      <c r="C1117" s="254"/>
      <c r="D1117" s="45"/>
      <c r="E1117" s="45"/>
      <c r="F1117" s="334"/>
    </row>
    <row r="1118" spans="1:6" x14ac:dyDescent="0.25">
      <c r="A1118" s="382"/>
      <c r="B1118" s="383"/>
      <c r="C1118" s="254"/>
      <c r="D1118" s="45"/>
      <c r="E1118" s="45"/>
      <c r="F1118" s="334"/>
    </row>
    <row r="1119" spans="1:6" x14ac:dyDescent="0.25">
      <c r="A1119" s="382"/>
      <c r="B1119" s="383"/>
      <c r="C1119" s="254"/>
      <c r="D1119" s="45"/>
      <c r="E1119" s="45"/>
      <c r="F1119" s="334"/>
    </row>
    <row r="1120" spans="1:6" x14ac:dyDescent="0.25">
      <c r="A1120" s="382"/>
      <c r="B1120" s="383"/>
      <c r="C1120" s="254"/>
      <c r="D1120" s="45"/>
      <c r="E1120" s="45"/>
      <c r="F1120" s="334"/>
    </row>
    <row r="1121" spans="1:6" x14ac:dyDescent="0.25">
      <c r="A1121" s="382"/>
      <c r="B1121" s="383"/>
      <c r="C1121" s="254"/>
      <c r="D1121" s="45"/>
      <c r="E1121" s="45"/>
      <c r="F1121" s="334"/>
    </row>
    <row r="1122" spans="1:6" x14ac:dyDescent="0.25">
      <c r="A1122" s="382"/>
      <c r="B1122" s="383"/>
      <c r="C1122" s="254"/>
      <c r="D1122" s="45"/>
      <c r="E1122" s="45"/>
      <c r="F1122" s="334"/>
    </row>
    <row r="1123" spans="1:6" x14ac:dyDescent="0.25">
      <c r="A1123" s="382"/>
      <c r="B1123" s="383"/>
      <c r="C1123" s="254"/>
      <c r="D1123" s="45"/>
      <c r="E1123" s="45"/>
      <c r="F1123" s="334"/>
    </row>
    <row r="1124" spans="1:6" x14ac:dyDescent="0.25">
      <c r="A1124" s="382"/>
      <c r="B1124" s="383"/>
      <c r="C1124" s="254"/>
      <c r="D1124" s="45"/>
      <c r="E1124" s="45"/>
      <c r="F1124" s="334"/>
    </row>
    <row r="1125" spans="1:6" x14ac:dyDescent="0.25">
      <c r="A1125" s="382"/>
      <c r="B1125" s="383"/>
      <c r="C1125" s="254"/>
      <c r="D1125" s="45"/>
      <c r="E1125" s="45"/>
      <c r="F1125" s="334"/>
    </row>
    <row r="1126" spans="1:6" x14ac:dyDescent="0.25">
      <c r="A1126" s="382"/>
      <c r="B1126" s="383"/>
      <c r="C1126" s="254"/>
      <c r="D1126" s="45"/>
      <c r="E1126" s="45"/>
      <c r="F1126" s="334"/>
    </row>
    <row r="1127" spans="1:6" x14ac:dyDescent="0.25">
      <c r="A1127" s="382"/>
      <c r="B1127" s="383"/>
      <c r="C1127" s="254"/>
      <c r="D1127" s="45"/>
      <c r="E1127" s="45"/>
      <c r="F1127" s="334"/>
    </row>
    <row r="1128" spans="1:6" x14ac:dyDescent="0.25">
      <c r="A1128" s="382"/>
      <c r="B1128" s="383"/>
      <c r="C1128" s="254"/>
      <c r="D1128" s="45"/>
      <c r="E1128" s="45"/>
      <c r="F1128" s="334"/>
    </row>
    <row r="1129" spans="1:6" x14ac:dyDescent="0.25">
      <c r="A1129" s="382"/>
      <c r="B1129" s="383"/>
      <c r="C1129" s="254"/>
      <c r="D1129" s="45"/>
      <c r="E1129" s="45"/>
      <c r="F1129" s="334"/>
    </row>
    <row r="1130" spans="1:6" x14ac:dyDescent="0.25">
      <c r="A1130" s="382"/>
      <c r="B1130" s="383"/>
      <c r="C1130" s="254"/>
      <c r="D1130" s="45"/>
      <c r="E1130" s="45"/>
      <c r="F1130" s="334"/>
    </row>
    <row r="1131" spans="1:6" x14ac:dyDescent="0.25">
      <c r="A1131" s="382"/>
      <c r="B1131" s="383"/>
      <c r="C1131" s="254"/>
      <c r="D1131" s="45"/>
      <c r="E1131" s="45"/>
      <c r="F1131" s="334"/>
    </row>
    <row r="1132" spans="1:6" x14ac:dyDescent="0.25">
      <c r="A1132" s="382"/>
      <c r="B1132" s="383"/>
      <c r="C1132" s="254"/>
      <c r="D1132" s="45"/>
      <c r="E1132" s="45"/>
      <c r="F1132" s="334"/>
    </row>
    <row r="1133" spans="1:6" x14ac:dyDescent="0.25">
      <c r="A1133" s="382"/>
      <c r="B1133" s="383"/>
      <c r="C1133" s="254"/>
      <c r="D1133" s="45"/>
      <c r="E1133" s="45"/>
      <c r="F1133" s="334"/>
    </row>
    <row r="1134" spans="1:6" x14ac:dyDescent="0.25">
      <c r="A1134" s="382"/>
      <c r="B1134" s="383"/>
      <c r="C1134" s="254"/>
      <c r="D1134" s="45"/>
      <c r="E1134" s="45"/>
      <c r="F1134" s="334"/>
    </row>
    <row r="1135" spans="1:6" x14ac:dyDescent="0.25">
      <c r="A1135" s="382"/>
      <c r="B1135" s="383"/>
      <c r="C1135" s="254"/>
      <c r="D1135" s="45"/>
      <c r="E1135" s="45"/>
      <c r="F1135" s="334"/>
    </row>
    <row r="1136" spans="1:6" x14ac:dyDescent="0.25">
      <c r="A1136" s="382"/>
      <c r="B1136" s="383"/>
      <c r="C1136" s="254"/>
      <c r="D1136" s="45"/>
      <c r="E1136" s="45"/>
      <c r="F1136" s="334"/>
    </row>
    <row r="1137" spans="1:6" x14ac:dyDescent="0.25">
      <c r="A1137" s="382"/>
      <c r="B1137" s="383"/>
      <c r="C1137" s="254"/>
      <c r="D1137" s="45"/>
      <c r="E1137" s="45"/>
      <c r="F1137" s="334"/>
    </row>
    <row r="1138" spans="1:6" x14ac:dyDescent="0.25">
      <c r="A1138" s="382"/>
      <c r="B1138" s="383"/>
      <c r="C1138" s="254"/>
      <c r="D1138" s="45"/>
      <c r="E1138" s="45"/>
      <c r="F1138" s="334"/>
    </row>
    <row r="1139" spans="1:6" x14ac:dyDescent="0.25">
      <c r="A1139" s="382"/>
      <c r="B1139" s="383"/>
      <c r="C1139" s="254"/>
      <c r="D1139" s="45"/>
      <c r="E1139" s="45"/>
      <c r="F1139" s="334"/>
    </row>
    <row r="1140" spans="1:6" x14ac:dyDescent="0.25">
      <c r="A1140" s="382"/>
      <c r="B1140" s="383"/>
      <c r="C1140" s="254"/>
      <c r="D1140" s="45"/>
      <c r="E1140" s="45"/>
      <c r="F1140" s="334"/>
    </row>
    <row r="1141" spans="1:6" x14ac:dyDescent="0.25">
      <c r="A1141" s="382"/>
      <c r="B1141" s="383"/>
      <c r="C1141" s="254"/>
      <c r="D1141" s="45"/>
      <c r="E1141" s="45"/>
      <c r="F1141" s="334"/>
    </row>
    <row r="1142" spans="1:6" x14ac:dyDescent="0.25">
      <c r="A1142" s="382"/>
      <c r="B1142" s="383"/>
      <c r="C1142" s="254"/>
      <c r="D1142" s="45"/>
      <c r="E1142" s="45"/>
      <c r="F1142" s="334"/>
    </row>
    <row r="1143" spans="1:6" x14ac:dyDescent="0.25">
      <c r="A1143" s="382"/>
      <c r="B1143" s="383"/>
      <c r="C1143" s="254"/>
      <c r="D1143" s="45"/>
      <c r="E1143" s="45"/>
      <c r="F1143" s="334"/>
    </row>
    <row r="1144" spans="1:6" x14ac:dyDescent="0.25">
      <c r="A1144" s="382"/>
      <c r="B1144" s="383"/>
      <c r="C1144" s="254"/>
      <c r="D1144" s="45"/>
      <c r="E1144" s="45"/>
      <c r="F1144" s="334"/>
    </row>
    <row r="1145" spans="1:6" x14ac:dyDescent="0.25">
      <c r="A1145" s="382"/>
      <c r="B1145" s="383"/>
      <c r="C1145" s="254"/>
      <c r="D1145" s="45"/>
      <c r="E1145" s="45"/>
      <c r="F1145" s="334"/>
    </row>
    <row r="1146" spans="1:6" x14ac:dyDescent="0.25">
      <c r="A1146" s="382"/>
      <c r="B1146" s="383"/>
      <c r="C1146" s="254"/>
      <c r="D1146" s="45"/>
      <c r="E1146" s="45"/>
      <c r="F1146" s="334"/>
    </row>
    <row r="1147" spans="1:6" x14ac:dyDescent="0.25">
      <c r="A1147" s="382"/>
      <c r="B1147" s="383"/>
      <c r="C1147" s="254"/>
      <c r="D1147" s="45"/>
      <c r="E1147" s="45"/>
      <c r="F1147" s="334"/>
    </row>
    <row r="1148" spans="1:6" x14ac:dyDescent="0.25">
      <c r="A1148" s="382"/>
      <c r="B1148" s="383"/>
      <c r="C1148" s="254"/>
      <c r="D1148" s="45"/>
      <c r="E1148" s="45"/>
      <c r="F1148" s="334"/>
    </row>
    <row r="1149" spans="1:6" x14ac:dyDescent="0.25">
      <c r="A1149" s="382"/>
      <c r="B1149" s="383"/>
      <c r="C1149" s="254"/>
      <c r="D1149" s="45"/>
      <c r="E1149" s="45"/>
      <c r="F1149" s="334"/>
    </row>
    <row r="1150" spans="1:6" x14ac:dyDescent="0.25">
      <c r="A1150" s="382"/>
      <c r="B1150" s="383"/>
      <c r="C1150" s="254"/>
      <c r="D1150" s="45"/>
      <c r="E1150" s="45"/>
      <c r="F1150" s="334"/>
    </row>
    <row r="1151" spans="1:6" x14ac:dyDescent="0.25">
      <c r="A1151" s="382"/>
      <c r="B1151" s="383"/>
      <c r="C1151" s="254"/>
      <c r="D1151" s="45"/>
      <c r="E1151" s="45"/>
      <c r="F1151" s="334"/>
    </row>
    <row r="1152" spans="1:6" x14ac:dyDescent="0.25">
      <c r="A1152" s="382"/>
      <c r="B1152" s="383"/>
      <c r="C1152" s="254"/>
      <c r="D1152" s="45"/>
      <c r="E1152" s="45"/>
      <c r="F1152" s="334"/>
    </row>
    <row r="1153" spans="1:6" x14ac:dyDescent="0.25">
      <c r="A1153" s="382"/>
      <c r="B1153" s="383"/>
      <c r="C1153" s="254"/>
      <c r="D1153" s="45"/>
      <c r="E1153" s="45"/>
      <c r="F1153" s="334"/>
    </row>
    <row r="1154" spans="1:6" x14ac:dyDescent="0.25">
      <c r="A1154" s="382"/>
      <c r="B1154" s="383"/>
      <c r="C1154" s="254"/>
      <c r="D1154" s="45"/>
      <c r="E1154" s="45"/>
      <c r="F1154" s="334"/>
    </row>
    <row r="1155" spans="1:6" x14ac:dyDescent="0.25">
      <c r="A1155" s="382"/>
      <c r="B1155" s="383"/>
      <c r="C1155" s="254"/>
      <c r="D1155" s="45"/>
      <c r="E1155" s="45"/>
      <c r="F1155" s="334"/>
    </row>
    <row r="1156" spans="1:6" x14ac:dyDescent="0.25">
      <c r="A1156" s="382"/>
      <c r="B1156" s="383"/>
      <c r="C1156" s="254"/>
      <c r="D1156" s="45"/>
      <c r="E1156" s="45"/>
      <c r="F1156" s="334"/>
    </row>
    <row r="1157" spans="1:6" x14ac:dyDescent="0.25">
      <c r="A1157" s="382"/>
      <c r="B1157" s="383"/>
      <c r="C1157" s="254"/>
      <c r="D1157" s="45"/>
      <c r="E1157" s="45"/>
      <c r="F1157" s="334"/>
    </row>
    <row r="1158" spans="1:6" x14ac:dyDescent="0.25">
      <c r="A1158" s="382"/>
      <c r="B1158" s="383"/>
      <c r="C1158" s="254"/>
      <c r="D1158" s="45"/>
      <c r="E1158" s="45"/>
      <c r="F1158" s="334"/>
    </row>
    <row r="1159" spans="1:6" x14ac:dyDescent="0.25">
      <c r="A1159" s="382"/>
      <c r="B1159" s="383"/>
      <c r="C1159" s="254"/>
      <c r="D1159" s="45"/>
      <c r="E1159" s="45"/>
      <c r="F1159" s="334"/>
    </row>
    <row r="1160" spans="1:6" x14ac:dyDescent="0.25">
      <c r="A1160" s="382"/>
      <c r="B1160" s="383"/>
      <c r="C1160" s="254"/>
      <c r="D1160" s="45"/>
      <c r="E1160" s="45"/>
      <c r="F1160" s="334"/>
    </row>
    <row r="1161" spans="1:6" x14ac:dyDescent="0.25">
      <c r="A1161" s="382"/>
      <c r="B1161" s="383"/>
      <c r="C1161" s="254"/>
      <c r="D1161" s="45"/>
      <c r="E1161" s="45"/>
      <c r="F1161" s="334"/>
    </row>
    <row r="1162" spans="1:6" x14ac:dyDescent="0.25">
      <c r="A1162" s="382"/>
      <c r="B1162" s="383"/>
      <c r="C1162" s="254"/>
      <c r="D1162" s="45"/>
      <c r="E1162" s="45"/>
      <c r="F1162" s="334"/>
    </row>
    <row r="1163" spans="1:6" x14ac:dyDescent="0.25">
      <c r="A1163" s="382"/>
      <c r="B1163" s="383"/>
      <c r="C1163" s="254"/>
      <c r="D1163" s="45"/>
      <c r="E1163" s="45"/>
      <c r="F1163" s="334"/>
    </row>
    <row r="1164" spans="1:6" x14ac:dyDescent="0.25">
      <c r="A1164" s="382"/>
      <c r="B1164" s="383"/>
      <c r="C1164" s="254"/>
      <c r="D1164" s="45"/>
      <c r="E1164" s="45"/>
      <c r="F1164" s="334"/>
    </row>
    <row r="1165" spans="1:6" x14ac:dyDescent="0.25">
      <c r="A1165" s="382"/>
      <c r="B1165" s="383"/>
      <c r="C1165" s="254"/>
      <c r="D1165" s="45"/>
      <c r="E1165" s="45"/>
      <c r="F1165" s="334"/>
    </row>
    <row r="1166" spans="1:6" x14ac:dyDescent="0.25">
      <c r="A1166" s="382"/>
      <c r="B1166" s="383"/>
      <c r="C1166" s="254"/>
      <c r="D1166" s="45"/>
      <c r="E1166" s="45"/>
      <c r="F1166" s="334"/>
    </row>
    <row r="1167" spans="1:6" x14ac:dyDescent="0.25">
      <c r="A1167" s="382"/>
      <c r="B1167" s="383"/>
      <c r="C1167" s="254"/>
      <c r="D1167" s="45"/>
      <c r="E1167" s="45"/>
      <c r="F1167" s="334"/>
    </row>
    <row r="1168" spans="1:6" x14ac:dyDescent="0.25">
      <c r="A1168" s="382"/>
      <c r="B1168" s="383"/>
      <c r="C1168" s="254"/>
      <c r="D1168" s="45"/>
      <c r="E1168" s="45"/>
      <c r="F1168" s="334"/>
    </row>
    <row r="1169" spans="1:6" x14ac:dyDescent="0.25">
      <c r="A1169" s="382"/>
      <c r="B1169" s="383"/>
      <c r="C1169" s="254"/>
      <c r="D1169" s="45"/>
      <c r="E1169" s="45"/>
      <c r="F1169" s="334"/>
    </row>
    <row r="1170" spans="1:6" x14ac:dyDescent="0.25">
      <c r="A1170" s="382"/>
      <c r="B1170" s="383"/>
      <c r="C1170" s="254"/>
      <c r="D1170" s="45"/>
      <c r="E1170" s="45"/>
      <c r="F1170" s="334"/>
    </row>
    <row r="1171" spans="1:6" x14ac:dyDescent="0.25">
      <c r="A1171" s="382"/>
      <c r="B1171" s="383"/>
      <c r="C1171" s="254"/>
      <c r="D1171" s="45"/>
      <c r="E1171" s="45"/>
      <c r="F1171" s="334"/>
    </row>
    <row r="1172" spans="1:6" x14ac:dyDescent="0.25">
      <c r="A1172" s="382"/>
      <c r="B1172" s="383"/>
      <c r="C1172" s="254"/>
      <c r="D1172" s="45"/>
      <c r="E1172" s="45"/>
      <c r="F1172" s="334"/>
    </row>
    <row r="1173" spans="1:6" x14ac:dyDescent="0.25">
      <c r="A1173" s="382"/>
      <c r="B1173" s="383"/>
      <c r="C1173" s="254"/>
      <c r="D1173" s="45"/>
      <c r="E1173" s="45"/>
      <c r="F1173" s="334"/>
    </row>
    <row r="1174" spans="1:6" x14ac:dyDescent="0.25">
      <c r="A1174" s="382"/>
      <c r="B1174" s="383"/>
      <c r="C1174" s="254"/>
      <c r="D1174" s="45"/>
      <c r="E1174" s="45"/>
      <c r="F1174" s="334"/>
    </row>
    <row r="1175" spans="1:6" x14ac:dyDescent="0.25">
      <c r="A1175" s="382"/>
      <c r="B1175" s="383"/>
      <c r="C1175" s="254"/>
      <c r="D1175" s="45"/>
      <c r="E1175" s="45"/>
      <c r="F1175" s="334"/>
    </row>
    <row r="1176" spans="1:6" x14ac:dyDescent="0.25">
      <c r="A1176" s="382"/>
      <c r="B1176" s="383"/>
      <c r="C1176" s="254"/>
      <c r="D1176" s="45"/>
      <c r="E1176" s="45"/>
      <c r="F1176" s="334"/>
    </row>
    <row r="1177" spans="1:6" x14ac:dyDescent="0.25">
      <c r="A1177" s="382"/>
      <c r="B1177" s="383"/>
      <c r="C1177" s="254"/>
      <c r="D1177" s="45"/>
      <c r="E1177" s="45"/>
      <c r="F1177" s="334"/>
    </row>
    <row r="1178" spans="1:6" x14ac:dyDescent="0.25">
      <c r="A1178" s="382"/>
      <c r="B1178" s="383"/>
      <c r="C1178" s="254"/>
      <c r="D1178" s="45"/>
      <c r="E1178" s="45"/>
      <c r="F1178" s="334"/>
    </row>
    <row r="1179" spans="1:6" x14ac:dyDescent="0.25">
      <c r="A1179" s="382"/>
      <c r="B1179" s="383"/>
      <c r="C1179" s="254"/>
      <c r="D1179" s="45"/>
      <c r="E1179" s="45"/>
      <c r="F1179" s="334"/>
    </row>
    <row r="1180" spans="1:6" x14ac:dyDescent="0.25">
      <c r="A1180" s="382"/>
      <c r="B1180" s="383"/>
      <c r="C1180" s="254"/>
      <c r="D1180" s="45"/>
      <c r="E1180" s="45"/>
      <c r="F1180" s="334"/>
    </row>
    <row r="1181" spans="1:6" x14ac:dyDescent="0.25">
      <c r="A1181" s="382"/>
      <c r="B1181" s="383"/>
      <c r="C1181" s="254"/>
      <c r="D1181" s="45"/>
      <c r="E1181" s="45"/>
      <c r="F1181" s="334"/>
    </row>
    <row r="1182" spans="1:6" x14ac:dyDescent="0.25">
      <c r="A1182" s="382"/>
      <c r="B1182" s="383"/>
      <c r="C1182" s="254"/>
      <c r="D1182" s="45"/>
      <c r="E1182" s="45"/>
      <c r="F1182" s="334"/>
    </row>
    <row r="1183" spans="1:6" x14ac:dyDescent="0.25">
      <c r="A1183" s="382"/>
      <c r="B1183" s="383"/>
      <c r="C1183" s="254"/>
      <c r="D1183" s="45"/>
      <c r="E1183" s="45"/>
      <c r="F1183" s="334"/>
    </row>
    <row r="1184" spans="1:6" x14ac:dyDescent="0.25">
      <c r="A1184" s="382"/>
      <c r="B1184" s="383"/>
      <c r="C1184" s="254"/>
      <c r="D1184" s="45"/>
      <c r="E1184" s="45"/>
      <c r="F1184" s="334"/>
    </row>
    <row r="1185" spans="1:6" x14ac:dyDescent="0.25">
      <c r="A1185" s="382"/>
      <c r="B1185" s="383"/>
      <c r="C1185" s="254"/>
      <c r="D1185" s="45"/>
      <c r="E1185" s="45"/>
      <c r="F1185" s="334"/>
    </row>
    <row r="1186" spans="1:6" x14ac:dyDescent="0.25">
      <c r="A1186" s="382"/>
      <c r="B1186" s="383"/>
      <c r="C1186" s="254"/>
      <c r="D1186" s="45"/>
      <c r="E1186" s="45"/>
      <c r="F1186" s="334"/>
    </row>
    <row r="1187" spans="1:6" x14ac:dyDescent="0.25">
      <c r="A1187" s="382"/>
      <c r="B1187" s="383"/>
      <c r="C1187" s="254"/>
      <c r="D1187" s="45"/>
      <c r="E1187" s="45"/>
      <c r="F1187" s="334"/>
    </row>
    <row r="1188" spans="1:6" x14ac:dyDescent="0.25">
      <c r="A1188" s="382"/>
      <c r="B1188" s="383"/>
      <c r="C1188" s="254"/>
      <c r="D1188" s="45"/>
      <c r="E1188" s="45"/>
      <c r="F1188" s="334"/>
    </row>
    <row r="1189" spans="1:6" x14ac:dyDescent="0.25">
      <c r="A1189" s="382"/>
      <c r="B1189" s="383"/>
      <c r="C1189" s="254"/>
      <c r="D1189" s="45"/>
      <c r="E1189" s="45"/>
      <c r="F1189" s="334"/>
    </row>
    <row r="1190" spans="1:6" x14ac:dyDescent="0.25">
      <c r="A1190" s="382"/>
      <c r="B1190" s="383"/>
      <c r="C1190" s="254"/>
      <c r="D1190" s="45"/>
      <c r="E1190" s="45"/>
      <c r="F1190" s="334"/>
    </row>
    <row r="1191" spans="1:6" x14ac:dyDescent="0.25">
      <c r="A1191" s="382"/>
      <c r="B1191" s="383"/>
      <c r="C1191" s="254"/>
      <c r="D1191" s="45"/>
      <c r="E1191" s="45"/>
      <c r="F1191" s="334"/>
    </row>
    <row r="1192" spans="1:6" x14ac:dyDescent="0.25">
      <c r="A1192" s="382"/>
      <c r="B1192" s="383"/>
      <c r="C1192" s="254"/>
      <c r="D1192" s="45"/>
      <c r="E1192" s="45"/>
      <c r="F1192" s="334"/>
    </row>
    <row r="1193" spans="1:6" x14ac:dyDescent="0.25">
      <c r="A1193" s="382"/>
      <c r="B1193" s="383"/>
      <c r="C1193" s="254"/>
      <c r="D1193" s="45"/>
      <c r="E1193" s="45"/>
      <c r="F1193" s="334"/>
    </row>
    <row r="1194" spans="1:6" x14ac:dyDescent="0.25">
      <c r="A1194" s="382"/>
      <c r="B1194" s="383"/>
      <c r="C1194" s="254"/>
      <c r="D1194" s="45"/>
      <c r="E1194" s="45"/>
      <c r="F1194" s="334"/>
    </row>
    <row r="1195" spans="1:6" x14ac:dyDescent="0.25">
      <c r="A1195" s="382"/>
      <c r="B1195" s="383"/>
      <c r="C1195" s="254"/>
      <c r="D1195" s="45"/>
      <c r="E1195" s="45"/>
      <c r="F1195" s="334"/>
    </row>
    <row r="1196" spans="1:6" x14ac:dyDescent="0.25">
      <c r="A1196" s="382"/>
      <c r="B1196" s="383"/>
      <c r="C1196" s="254"/>
      <c r="D1196" s="45"/>
      <c r="E1196" s="45"/>
      <c r="F1196" s="334"/>
    </row>
    <row r="1197" spans="1:6" x14ac:dyDescent="0.25">
      <c r="A1197" s="382"/>
      <c r="B1197" s="383"/>
      <c r="C1197" s="254"/>
      <c r="D1197" s="45"/>
      <c r="E1197" s="45"/>
      <c r="F1197" s="334"/>
    </row>
    <row r="1198" spans="1:6" x14ac:dyDescent="0.25">
      <c r="A1198" s="382"/>
      <c r="B1198" s="383"/>
      <c r="C1198" s="254"/>
      <c r="D1198" s="45"/>
      <c r="E1198" s="45"/>
      <c r="F1198" s="334"/>
    </row>
    <row r="1199" spans="1:6" x14ac:dyDescent="0.25">
      <c r="A1199" s="382"/>
      <c r="B1199" s="383"/>
      <c r="C1199" s="254"/>
      <c r="D1199" s="45"/>
      <c r="E1199" s="45"/>
      <c r="F1199" s="334"/>
    </row>
    <row r="1200" spans="1:6" x14ac:dyDescent="0.25">
      <c r="A1200" s="382"/>
      <c r="B1200" s="383"/>
      <c r="C1200" s="254"/>
      <c r="D1200" s="45"/>
      <c r="E1200" s="45"/>
      <c r="F1200" s="334"/>
    </row>
    <row r="1201" spans="1:6" x14ac:dyDescent="0.25">
      <c r="A1201" s="382"/>
      <c r="B1201" s="383"/>
      <c r="C1201" s="254"/>
      <c r="D1201" s="45"/>
      <c r="E1201" s="45"/>
      <c r="F1201" s="334"/>
    </row>
    <row r="1202" spans="1:6" x14ac:dyDescent="0.25">
      <c r="A1202" s="382"/>
      <c r="B1202" s="383"/>
      <c r="C1202" s="254"/>
      <c r="D1202" s="45"/>
      <c r="E1202" s="45"/>
      <c r="F1202" s="334"/>
    </row>
    <row r="1203" spans="1:6" x14ac:dyDescent="0.25">
      <c r="A1203" s="382"/>
      <c r="B1203" s="383"/>
      <c r="C1203" s="254"/>
      <c r="D1203" s="45"/>
      <c r="E1203" s="45"/>
      <c r="F1203" s="334"/>
    </row>
    <row r="1204" spans="1:6" x14ac:dyDescent="0.25">
      <c r="A1204" s="382"/>
      <c r="B1204" s="383"/>
      <c r="C1204" s="254"/>
      <c r="D1204" s="45"/>
      <c r="E1204" s="45"/>
      <c r="F1204" s="334"/>
    </row>
    <row r="1205" spans="1:6" x14ac:dyDescent="0.25">
      <c r="A1205" s="382"/>
      <c r="B1205" s="383"/>
      <c r="C1205" s="254"/>
      <c r="D1205" s="45"/>
      <c r="E1205" s="45"/>
      <c r="F1205" s="334"/>
    </row>
    <row r="1206" spans="1:6" x14ac:dyDescent="0.25">
      <c r="A1206" s="382"/>
      <c r="B1206" s="383"/>
      <c r="C1206" s="254"/>
      <c r="D1206" s="45"/>
      <c r="E1206" s="45"/>
      <c r="F1206" s="334"/>
    </row>
    <row r="1207" spans="1:6" x14ac:dyDescent="0.25">
      <c r="A1207" s="382"/>
      <c r="B1207" s="383"/>
      <c r="C1207" s="254"/>
      <c r="D1207" s="45"/>
      <c r="E1207" s="45"/>
      <c r="F1207" s="334"/>
    </row>
    <row r="1208" spans="1:6" x14ac:dyDescent="0.25">
      <c r="A1208" s="382"/>
      <c r="B1208" s="383"/>
      <c r="C1208" s="254"/>
      <c r="D1208" s="45"/>
      <c r="E1208" s="45"/>
      <c r="F1208" s="334"/>
    </row>
    <row r="1209" spans="1:6" x14ac:dyDescent="0.25">
      <c r="A1209" s="382"/>
      <c r="B1209" s="383"/>
      <c r="C1209" s="254"/>
      <c r="D1209" s="45"/>
      <c r="E1209" s="45"/>
      <c r="F1209" s="334"/>
    </row>
    <row r="1210" spans="1:6" x14ac:dyDescent="0.25">
      <c r="A1210" s="382"/>
      <c r="B1210" s="383"/>
      <c r="C1210" s="254"/>
      <c r="D1210" s="45"/>
      <c r="E1210" s="45"/>
      <c r="F1210" s="334"/>
    </row>
    <row r="1211" spans="1:6" x14ac:dyDescent="0.25">
      <c r="A1211" s="382"/>
      <c r="B1211" s="383"/>
      <c r="C1211" s="254"/>
      <c r="D1211" s="45"/>
      <c r="E1211" s="45"/>
      <c r="F1211" s="334"/>
    </row>
    <row r="1212" spans="1:6" x14ac:dyDescent="0.25">
      <c r="A1212" s="382"/>
      <c r="B1212" s="383"/>
      <c r="C1212" s="254"/>
      <c r="D1212" s="45"/>
      <c r="E1212" s="45"/>
      <c r="F1212" s="334"/>
    </row>
    <row r="1213" spans="1:6" x14ac:dyDescent="0.25">
      <c r="A1213" s="382"/>
      <c r="B1213" s="383"/>
      <c r="C1213" s="254"/>
      <c r="D1213" s="45"/>
      <c r="E1213" s="45"/>
      <c r="F1213" s="334"/>
    </row>
    <row r="1214" spans="1:6" x14ac:dyDescent="0.25">
      <c r="A1214" s="382"/>
      <c r="B1214" s="383"/>
      <c r="C1214" s="254"/>
      <c r="D1214" s="45"/>
      <c r="E1214" s="45"/>
      <c r="F1214" s="334"/>
    </row>
    <row r="1215" spans="1:6" x14ac:dyDescent="0.25">
      <c r="A1215" s="382"/>
      <c r="B1215" s="383"/>
      <c r="C1215" s="254"/>
      <c r="D1215" s="45"/>
      <c r="E1215" s="45"/>
      <c r="F1215" s="334"/>
    </row>
    <row r="1216" spans="1:6" x14ac:dyDescent="0.25">
      <c r="A1216" s="382"/>
      <c r="B1216" s="383"/>
      <c r="C1216" s="254"/>
      <c r="D1216" s="45"/>
      <c r="E1216" s="45"/>
      <c r="F1216" s="334"/>
    </row>
    <row r="1217" spans="1:6" x14ac:dyDescent="0.25">
      <c r="A1217" s="382"/>
      <c r="B1217" s="383"/>
      <c r="C1217" s="254"/>
      <c r="D1217" s="45"/>
      <c r="E1217" s="45"/>
      <c r="F1217" s="334"/>
    </row>
    <row r="1218" spans="1:6" x14ac:dyDescent="0.25">
      <c r="A1218" s="382"/>
      <c r="B1218" s="383"/>
      <c r="C1218" s="254"/>
      <c r="D1218" s="45"/>
      <c r="E1218" s="45"/>
      <c r="F1218" s="334"/>
    </row>
    <row r="1219" spans="1:6" x14ac:dyDescent="0.25">
      <c r="A1219" s="382"/>
      <c r="B1219" s="383"/>
      <c r="C1219" s="254"/>
      <c r="D1219" s="45"/>
      <c r="E1219" s="45"/>
      <c r="F1219" s="334"/>
    </row>
    <row r="1220" spans="1:6" x14ac:dyDescent="0.25">
      <c r="A1220" s="382"/>
      <c r="B1220" s="383"/>
      <c r="C1220" s="254"/>
      <c r="D1220" s="45"/>
      <c r="E1220" s="45"/>
      <c r="F1220" s="334"/>
    </row>
    <row r="1221" spans="1:6" x14ac:dyDescent="0.25">
      <c r="A1221" s="382"/>
      <c r="B1221" s="383"/>
      <c r="C1221" s="254"/>
      <c r="D1221" s="45"/>
      <c r="E1221" s="45"/>
      <c r="F1221" s="334"/>
    </row>
    <row r="1222" spans="1:6" x14ac:dyDescent="0.25">
      <c r="A1222" s="382"/>
      <c r="B1222" s="383"/>
      <c r="C1222" s="254"/>
      <c r="D1222" s="45"/>
      <c r="E1222" s="45"/>
      <c r="F1222" s="334"/>
    </row>
    <row r="1223" spans="1:6" x14ac:dyDescent="0.25">
      <c r="A1223" s="382"/>
      <c r="B1223" s="383"/>
      <c r="C1223" s="254"/>
      <c r="D1223" s="45"/>
      <c r="E1223" s="45"/>
      <c r="F1223" s="334"/>
    </row>
    <row r="1224" spans="1:6" x14ac:dyDescent="0.25">
      <c r="A1224" s="382"/>
      <c r="B1224" s="383"/>
      <c r="C1224" s="254"/>
      <c r="D1224" s="45"/>
      <c r="E1224" s="45"/>
      <c r="F1224" s="334"/>
    </row>
    <row r="1225" spans="1:6" x14ac:dyDescent="0.25">
      <c r="A1225" s="382"/>
      <c r="B1225" s="383"/>
      <c r="C1225" s="254"/>
      <c r="D1225" s="45"/>
      <c r="E1225" s="45"/>
      <c r="F1225" s="334"/>
    </row>
    <row r="1226" spans="1:6" x14ac:dyDescent="0.25">
      <c r="A1226" s="382"/>
      <c r="B1226" s="383"/>
      <c r="C1226" s="254"/>
      <c r="D1226" s="45"/>
      <c r="E1226" s="45"/>
      <c r="F1226" s="334"/>
    </row>
    <row r="1227" spans="1:6" x14ac:dyDescent="0.25">
      <c r="A1227" s="382"/>
      <c r="B1227" s="383"/>
      <c r="C1227" s="254"/>
      <c r="D1227" s="45"/>
      <c r="E1227" s="45"/>
      <c r="F1227" s="334"/>
    </row>
    <row r="1228" spans="1:6" x14ac:dyDescent="0.25">
      <c r="A1228" s="382"/>
      <c r="B1228" s="383"/>
      <c r="C1228" s="254"/>
      <c r="D1228" s="45"/>
      <c r="E1228" s="45"/>
      <c r="F1228" s="334"/>
    </row>
    <row r="1229" spans="1:6" x14ac:dyDescent="0.25">
      <c r="A1229" s="382"/>
      <c r="B1229" s="383"/>
      <c r="C1229" s="254"/>
      <c r="D1229" s="45"/>
      <c r="E1229" s="45"/>
      <c r="F1229" s="334"/>
    </row>
    <row r="1230" spans="1:6" x14ac:dyDescent="0.25">
      <c r="A1230" s="382"/>
      <c r="B1230" s="383"/>
      <c r="C1230" s="254"/>
      <c r="D1230" s="45"/>
      <c r="E1230" s="45"/>
      <c r="F1230" s="334"/>
    </row>
    <row r="1231" spans="1:6" x14ac:dyDescent="0.25">
      <c r="A1231" s="382"/>
      <c r="B1231" s="383"/>
      <c r="C1231" s="254"/>
      <c r="D1231" s="45"/>
      <c r="E1231" s="45"/>
      <c r="F1231" s="334"/>
    </row>
    <row r="1232" spans="1:6" x14ac:dyDescent="0.25">
      <c r="A1232" s="382"/>
      <c r="B1232" s="383"/>
      <c r="C1232" s="254"/>
      <c r="D1232" s="45"/>
      <c r="E1232" s="45"/>
      <c r="F1232" s="334"/>
    </row>
    <row r="1233" spans="1:6" x14ac:dyDescent="0.25">
      <c r="A1233" s="382"/>
      <c r="B1233" s="383"/>
      <c r="C1233" s="254"/>
      <c r="D1233" s="45"/>
      <c r="E1233" s="45"/>
      <c r="F1233" s="334"/>
    </row>
    <row r="1234" spans="1:6" x14ac:dyDescent="0.25">
      <c r="A1234" s="382"/>
      <c r="B1234" s="383"/>
      <c r="C1234" s="254"/>
      <c r="D1234" s="45"/>
      <c r="E1234" s="45"/>
      <c r="F1234" s="334"/>
    </row>
    <row r="1235" spans="1:6" x14ac:dyDescent="0.25">
      <c r="A1235" s="382"/>
      <c r="B1235" s="383"/>
      <c r="C1235" s="254"/>
      <c r="D1235" s="45"/>
      <c r="E1235" s="45"/>
      <c r="F1235" s="334"/>
    </row>
    <row r="1236" spans="1:6" x14ac:dyDescent="0.25">
      <c r="A1236" s="382"/>
      <c r="B1236" s="383"/>
      <c r="C1236" s="254"/>
      <c r="D1236" s="45"/>
      <c r="E1236" s="45"/>
      <c r="F1236" s="334"/>
    </row>
    <row r="1237" spans="1:6" x14ac:dyDescent="0.25">
      <c r="A1237" s="382"/>
      <c r="B1237" s="383"/>
      <c r="C1237" s="254"/>
      <c r="D1237" s="45"/>
      <c r="E1237" s="45"/>
      <c r="F1237" s="334"/>
    </row>
    <row r="1238" spans="1:6" x14ac:dyDescent="0.25">
      <c r="A1238" s="382"/>
      <c r="B1238" s="383"/>
      <c r="C1238" s="254"/>
      <c r="D1238" s="45"/>
      <c r="E1238" s="45"/>
      <c r="F1238" s="334"/>
    </row>
    <row r="1239" spans="1:6" x14ac:dyDescent="0.25">
      <c r="A1239" s="382"/>
      <c r="B1239" s="383"/>
      <c r="C1239" s="254"/>
      <c r="D1239" s="45"/>
      <c r="E1239" s="45"/>
      <c r="F1239" s="334"/>
    </row>
    <row r="1240" spans="1:6" x14ac:dyDescent="0.25">
      <c r="A1240" s="382"/>
      <c r="B1240" s="383"/>
      <c r="C1240" s="254"/>
      <c r="D1240" s="45"/>
      <c r="E1240" s="45"/>
      <c r="F1240" s="334"/>
    </row>
    <row r="1241" spans="1:6" x14ac:dyDescent="0.25">
      <c r="A1241" s="382"/>
      <c r="B1241" s="383"/>
      <c r="C1241" s="254"/>
      <c r="D1241" s="45"/>
      <c r="E1241" s="45"/>
      <c r="F1241" s="334"/>
    </row>
    <row r="1242" spans="1:6" x14ac:dyDescent="0.25">
      <c r="A1242" s="382"/>
      <c r="B1242" s="383"/>
      <c r="C1242" s="254"/>
      <c r="D1242" s="45"/>
      <c r="E1242" s="45"/>
      <c r="F1242" s="334"/>
    </row>
    <row r="1243" spans="1:6" x14ac:dyDescent="0.25">
      <c r="A1243" s="382"/>
      <c r="B1243" s="383"/>
      <c r="C1243" s="254"/>
      <c r="D1243" s="45"/>
      <c r="E1243" s="45"/>
      <c r="F1243" s="334"/>
    </row>
    <row r="1244" spans="1:6" x14ac:dyDescent="0.25">
      <c r="A1244" s="382"/>
      <c r="B1244" s="383"/>
      <c r="C1244" s="254"/>
      <c r="D1244" s="45"/>
      <c r="E1244" s="45"/>
      <c r="F1244" s="334"/>
    </row>
    <row r="1245" spans="1:6" x14ac:dyDescent="0.25">
      <c r="A1245" s="382"/>
      <c r="B1245" s="383"/>
      <c r="C1245" s="254"/>
      <c r="D1245" s="45"/>
      <c r="E1245" s="45"/>
      <c r="F1245" s="334"/>
    </row>
    <row r="1246" spans="1:6" x14ac:dyDescent="0.25">
      <c r="A1246" s="382"/>
      <c r="B1246" s="383"/>
      <c r="C1246" s="254"/>
      <c r="D1246" s="45"/>
      <c r="E1246" s="45"/>
      <c r="F1246" s="334"/>
    </row>
    <row r="1247" spans="1:6" x14ac:dyDescent="0.25">
      <c r="A1247" s="382"/>
      <c r="B1247" s="383"/>
      <c r="C1247" s="254"/>
      <c r="D1247" s="45"/>
      <c r="E1247" s="45"/>
      <c r="F1247" s="334"/>
    </row>
    <row r="1248" spans="1:6" x14ac:dyDescent="0.25">
      <c r="A1248" s="382"/>
      <c r="B1248" s="383"/>
      <c r="C1248" s="254"/>
      <c r="D1248" s="45"/>
      <c r="E1248" s="45"/>
      <c r="F1248" s="334"/>
    </row>
    <row r="1249" spans="1:6" x14ac:dyDescent="0.25">
      <c r="A1249" s="382"/>
      <c r="B1249" s="383"/>
      <c r="C1249" s="254"/>
      <c r="D1249" s="45"/>
      <c r="E1249" s="45"/>
      <c r="F1249" s="334"/>
    </row>
    <row r="1250" spans="1:6" x14ac:dyDescent="0.25">
      <c r="A1250" s="382"/>
      <c r="B1250" s="383"/>
      <c r="C1250" s="254"/>
      <c r="D1250" s="45"/>
      <c r="E1250" s="45"/>
      <c r="F1250" s="334"/>
    </row>
    <row r="1251" spans="1:6" x14ac:dyDescent="0.25">
      <c r="A1251" s="382"/>
      <c r="B1251" s="383"/>
      <c r="C1251" s="254"/>
      <c r="D1251" s="45"/>
      <c r="E1251" s="45"/>
      <c r="F1251" s="334"/>
    </row>
    <row r="1252" spans="1:6" x14ac:dyDescent="0.25">
      <c r="A1252" s="382"/>
      <c r="B1252" s="383"/>
      <c r="C1252" s="254"/>
      <c r="D1252" s="45"/>
      <c r="E1252" s="45"/>
      <c r="F1252" s="334"/>
    </row>
    <row r="1253" spans="1:6" x14ac:dyDescent="0.25">
      <c r="A1253" s="382"/>
      <c r="B1253" s="383"/>
      <c r="C1253" s="254"/>
      <c r="D1253" s="45"/>
      <c r="E1253" s="45"/>
      <c r="F1253" s="334"/>
    </row>
    <row r="1254" spans="1:6" x14ac:dyDescent="0.25">
      <c r="A1254" s="382"/>
      <c r="B1254" s="383"/>
      <c r="C1254" s="254"/>
      <c r="D1254" s="45"/>
      <c r="E1254" s="45"/>
      <c r="F1254" s="334"/>
    </row>
    <row r="1255" spans="1:6" x14ac:dyDescent="0.25">
      <c r="A1255" s="382"/>
      <c r="B1255" s="383"/>
      <c r="C1255" s="254"/>
      <c r="D1255" s="45"/>
      <c r="E1255" s="45"/>
      <c r="F1255" s="334"/>
    </row>
    <row r="1256" spans="1:6" x14ac:dyDescent="0.25">
      <c r="A1256" s="382"/>
      <c r="B1256" s="383"/>
      <c r="C1256" s="254"/>
      <c r="D1256" s="45"/>
      <c r="E1256" s="45"/>
      <c r="F1256" s="334"/>
    </row>
    <row r="1257" spans="1:6" x14ac:dyDescent="0.25">
      <c r="A1257" s="382"/>
      <c r="B1257" s="383"/>
      <c r="C1257" s="254"/>
      <c r="D1257" s="45"/>
      <c r="E1257" s="45"/>
      <c r="F1257" s="334"/>
    </row>
    <row r="1258" spans="1:6" x14ac:dyDescent="0.25">
      <c r="A1258" s="382"/>
      <c r="B1258" s="383"/>
      <c r="C1258" s="254"/>
      <c r="D1258" s="45"/>
      <c r="E1258" s="45"/>
      <c r="F1258" s="334"/>
    </row>
    <row r="1259" spans="1:6" x14ac:dyDescent="0.25">
      <c r="A1259" s="382"/>
      <c r="B1259" s="383"/>
      <c r="C1259" s="254"/>
      <c r="D1259" s="45"/>
      <c r="E1259" s="45"/>
      <c r="F1259" s="334"/>
    </row>
    <row r="1260" spans="1:6" x14ac:dyDescent="0.25">
      <c r="A1260" s="382"/>
      <c r="B1260" s="383"/>
      <c r="C1260" s="254"/>
      <c r="D1260" s="45"/>
      <c r="E1260" s="45"/>
      <c r="F1260" s="334"/>
    </row>
    <row r="1261" spans="1:6" x14ac:dyDescent="0.25">
      <c r="A1261" s="382"/>
      <c r="B1261" s="383"/>
      <c r="C1261" s="254"/>
      <c r="D1261" s="45"/>
      <c r="E1261" s="45"/>
      <c r="F1261" s="334"/>
    </row>
    <row r="1262" spans="1:6" x14ac:dyDescent="0.25">
      <c r="A1262" s="382"/>
      <c r="B1262" s="383"/>
      <c r="C1262" s="254"/>
      <c r="D1262" s="45"/>
      <c r="E1262" s="45"/>
      <c r="F1262" s="334"/>
    </row>
    <row r="1263" spans="1:6" x14ac:dyDescent="0.25">
      <c r="A1263" s="382"/>
      <c r="B1263" s="383"/>
      <c r="C1263" s="254"/>
      <c r="D1263" s="45"/>
      <c r="E1263" s="45"/>
      <c r="F1263" s="334"/>
    </row>
    <row r="1264" spans="1:6" x14ac:dyDescent="0.25">
      <c r="A1264" s="382"/>
      <c r="B1264" s="383"/>
      <c r="C1264" s="254"/>
      <c r="D1264" s="45"/>
      <c r="E1264" s="45"/>
      <c r="F1264" s="334"/>
    </row>
    <row r="1265" spans="1:6" x14ac:dyDescent="0.25">
      <c r="A1265" s="382"/>
      <c r="B1265" s="383"/>
      <c r="C1265" s="254"/>
      <c r="D1265" s="45"/>
      <c r="E1265" s="45"/>
      <c r="F1265" s="334"/>
    </row>
    <row r="1266" spans="1:6" x14ac:dyDescent="0.25">
      <c r="A1266" s="382"/>
      <c r="B1266" s="383"/>
      <c r="C1266" s="254"/>
      <c r="D1266" s="45"/>
      <c r="E1266" s="45"/>
      <c r="F1266" s="334"/>
    </row>
    <row r="1267" spans="1:6" x14ac:dyDescent="0.25">
      <c r="A1267" s="382"/>
      <c r="B1267" s="383"/>
      <c r="C1267" s="254"/>
      <c r="D1267" s="45"/>
      <c r="E1267" s="45"/>
      <c r="F1267" s="334"/>
    </row>
    <row r="1268" spans="1:6" x14ac:dyDescent="0.25">
      <c r="A1268" s="382"/>
      <c r="B1268" s="383"/>
      <c r="C1268" s="254"/>
      <c r="D1268" s="45"/>
      <c r="E1268" s="45"/>
      <c r="F1268" s="334"/>
    </row>
    <row r="1269" spans="1:6" x14ac:dyDescent="0.25">
      <c r="A1269" s="382"/>
      <c r="B1269" s="383"/>
      <c r="C1269" s="254"/>
      <c r="D1269" s="45"/>
      <c r="E1269" s="45"/>
      <c r="F1269" s="334"/>
    </row>
    <row r="1270" spans="1:6" x14ac:dyDescent="0.25">
      <c r="A1270" s="382"/>
      <c r="B1270" s="383"/>
      <c r="C1270" s="254"/>
      <c r="D1270" s="45"/>
      <c r="E1270" s="45"/>
      <c r="F1270" s="334"/>
    </row>
    <row r="1271" spans="1:6" x14ac:dyDescent="0.25">
      <c r="A1271" s="382"/>
      <c r="B1271" s="383"/>
      <c r="C1271" s="254"/>
      <c r="D1271" s="45"/>
      <c r="E1271" s="45"/>
      <c r="F1271" s="334"/>
    </row>
    <row r="1272" spans="1:6" x14ac:dyDescent="0.25">
      <c r="A1272" s="382"/>
      <c r="B1272" s="383"/>
      <c r="C1272" s="254"/>
      <c r="D1272" s="45"/>
      <c r="E1272" s="45"/>
      <c r="F1272" s="334"/>
    </row>
    <row r="1273" spans="1:6" x14ac:dyDescent="0.25">
      <c r="A1273" s="382"/>
      <c r="B1273" s="383"/>
      <c r="C1273" s="254"/>
      <c r="D1273" s="45"/>
      <c r="E1273" s="45"/>
      <c r="F1273" s="334"/>
    </row>
    <row r="1274" spans="1:6" x14ac:dyDescent="0.25">
      <c r="A1274" s="382"/>
      <c r="B1274" s="383"/>
      <c r="C1274" s="254"/>
      <c r="D1274" s="45"/>
      <c r="E1274" s="45"/>
      <c r="F1274" s="334"/>
    </row>
    <row r="1275" spans="1:6" x14ac:dyDescent="0.25">
      <c r="A1275" s="382"/>
      <c r="B1275" s="383"/>
      <c r="C1275" s="254"/>
      <c r="D1275" s="45"/>
      <c r="E1275" s="45"/>
      <c r="F1275" s="334"/>
    </row>
    <row r="1276" spans="1:6" x14ac:dyDescent="0.25">
      <c r="A1276" s="382"/>
      <c r="B1276" s="383"/>
      <c r="C1276" s="254"/>
      <c r="D1276" s="45"/>
      <c r="E1276" s="45"/>
      <c r="F1276" s="334"/>
    </row>
    <row r="1277" spans="1:6" x14ac:dyDescent="0.25">
      <c r="A1277" s="382"/>
      <c r="B1277" s="383"/>
      <c r="C1277" s="254"/>
      <c r="D1277" s="45"/>
      <c r="E1277" s="45"/>
      <c r="F1277" s="334"/>
    </row>
    <row r="1278" spans="1:6" x14ac:dyDescent="0.25">
      <c r="A1278" s="382"/>
      <c r="B1278" s="383"/>
      <c r="C1278" s="254"/>
      <c r="D1278" s="45"/>
      <c r="E1278" s="45"/>
      <c r="F1278" s="334"/>
    </row>
    <row r="1279" spans="1:6" x14ac:dyDescent="0.25">
      <c r="A1279" s="382"/>
      <c r="B1279" s="383"/>
      <c r="C1279" s="254"/>
      <c r="D1279" s="45"/>
      <c r="E1279" s="45"/>
      <c r="F1279" s="334"/>
    </row>
    <row r="1280" spans="1:6" x14ac:dyDescent="0.25">
      <c r="A1280" s="382"/>
      <c r="B1280" s="383"/>
      <c r="C1280" s="254"/>
      <c r="D1280" s="45"/>
      <c r="E1280" s="45"/>
      <c r="F1280" s="334"/>
    </row>
    <row r="1281" spans="1:6" x14ac:dyDescent="0.25">
      <c r="A1281" s="382"/>
      <c r="B1281" s="383"/>
      <c r="C1281" s="254"/>
      <c r="D1281" s="45"/>
      <c r="E1281" s="45"/>
      <c r="F1281" s="334"/>
    </row>
    <row r="1282" spans="1:6" x14ac:dyDescent="0.25">
      <c r="A1282" s="382"/>
      <c r="B1282" s="383"/>
      <c r="C1282" s="254"/>
      <c r="D1282" s="45"/>
      <c r="E1282" s="45"/>
      <c r="F1282" s="334"/>
    </row>
    <row r="1283" spans="1:6" x14ac:dyDescent="0.25">
      <c r="A1283" s="382"/>
      <c r="B1283" s="383"/>
      <c r="C1283" s="254"/>
      <c r="D1283" s="45"/>
      <c r="E1283" s="45"/>
      <c r="F1283" s="334"/>
    </row>
    <row r="1284" spans="1:6" x14ac:dyDescent="0.25">
      <c r="A1284" s="382"/>
      <c r="B1284" s="383"/>
      <c r="C1284" s="254"/>
      <c r="D1284" s="45"/>
      <c r="E1284" s="45"/>
      <c r="F1284" s="334"/>
    </row>
    <row r="1285" spans="1:6" x14ac:dyDescent="0.25">
      <c r="A1285" s="382"/>
      <c r="B1285" s="383"/>
      <c r="C1285" s="254"/>
      <c r="D1285" s="45"/>
      <c r="E1285" s="45"/>
      <c r="F1285" s="334"/>
    </row>
    <row r="1286" spans="1:6" x14ac:dyDescent="0.25">
      <c r="A1286" s="382"/>
      <c r="B1286" s="383"/>
      <c r="C1286" s="254"/>
      <c r="D1286" s="45"/>
      <c r="E1286" s="45"/>
      <c r="F1286" s="334"/>
    </row>
    <row r="1287" spans="1:6" x14ac:dyDescent="0.25">
      <c r="A1287" s="382"/>
      <c r="B1287" s="383"/>
      <c r="C1287" s="254"/>
      <c r="D1287" s="45"/>
      <c r="E1287" s="45"/>
      <c r="F1287" s="334"/>
    </row>
    <row r="1288" spans="1:6" x14ac:dyDescent="0.25">
      <c r="A1288" s="382"/>
      <c r="B1288" s="383"/>
      <c r="C1288" s="254"/>
      <c r="D1288" s="45"/>
      <c r="E1288" s="45"/>
      <c r="F1288" s="334"/>
    </row>
    <row r="1289" spans="1:6" x14ac:dyDescent="0.25">
      <c r="A1289" s="382"/>
      <c r="B1289" s="383"/>
      <c r="C1289" s="254"/>
      <c r="D1289" s="45"/>
      <c r="E1289" s="45"/>
      <c r="F1289" s="334"/>
    </row>
    <row r="1290" spans="1:6" x14ac:dyDescent="0.25">
      <c r="A1290" s="382"/>
      <c r="B1290" s="383"/>
      <c r="C1290" s="254"/>
      <c r="D1290" s="45"/>
      <c r="E1290" s="45"/>
      <c r="F1290" s="334"/>
    </row>
    <row r="1291" spans="1:6" x14ac:dyDescent="0.25">
      <c r="A1291" s="382"/>
      <c r="B1291" s="383"/>
      <c r="C1291" s="254"/>
      <c r="D1291" s="45"/>
      <c r="E1291" s="45"/>
      <c r="F1291" s="334"/>
    </row>
    <row r="1292" spans="1:6" x14ac:dyDescent="0.25">
      <c r="A1292" s="382"/>
      <c r="B1292" s="383"/>
      <c r="C1292" s="254"/>
      <c r="D1292" s="45"/>
      <c r="E1292" s="45"/>
      <c r="F1292" s="334"/>
    </row>
    <row r="1293" spans="1:6" x14ac:dyDescent="0.25">
      <c r="A1293" s="382"/>
      <c r="B1293" s="383"/>
      <c r="C1293" s="254"/>
      <c r="D1293" s="45"/>
      <c r="E1293" s="45"/>
      <c r="F1293" s="334"/>
    </row>
    <row r="1294" spans="1:6" x14ac:dyDescent="0.25">
      <c r="A1294" s="382"/>
      <c r="B1294" s="383"/>
      <c r="C1294" s="254"/>
      <c r="D1294" s="45"/>
      <c r="E1294" s="45"/>
      <c r="F1294" s="334"/>
    </row>
    <row r="1295" spans="1:6" x14ac:dyDescent="0.25">
      <c r="A1295" s="382"/>
      <c r="B1295" s="383"/>
      <c r="C1295" s="254"/>
      <c r="D1295" s="45"/>
      <c r="E1295" s="45"/>
      <c r="F1295" s="334"/>
    </row>
    <row r="1296" spans="1:6" x14ac:dyDescent="0.25">
      <c r="A1296" s="382"/>
      <c r="B1296" s="383"/>
      <c r="C1296" s="254"/>
      <c r="D1296" s="45"/>
      <c r="E1296" s="45"/>
      <c r="F1296" s="334"/>
    </row>
    <row r="1297" spans="1:6" x14ac:dyDescent="0.25">
      <c r="A1297" s="382"/>
      <c r="B1297" s="383"/>
      <c r="C1297" s="254"/>
      <c r="D1297" s="45"/>
      <c r="E1297" s="45"/>
      <c r="F1297" s="334"/>
    </row>
    <row r="1298" spans="1:6" x14ac:dyDescent="0.25">
      <c r="A1298" s="382"/>
      <c r="B1298" s="383"/>
      <c r="C1298" s="254"/>
      <c r="D1298" s="45"/>
      <c r="E1298" s="45"/>
      <c r="F1298" s="334"/>
    </row>
    <row r="1299" spans="1:6" x14ac:dyDescent="0.25">
      <c r="A1299" s="382"/>
      <c r="B1299" s="383"/>
      <c r="C1299" s="254"/>
      <c r="D1299" s="45"/>
      <c r="E1299" s="45"/>
      <c r="F1299" s="334"/>
    </row>
    <row r="1300" spans="1:6" x14ac:dyDescent="0.25">
      <c r="A1300" s="382"/>
      <c r="B1300" s="383"/>
      <c r="C1300" s="254"/>
      <c r="D1300" s="45"/>
      <c r="E1300" s="45"/>
      <c r="F1300" s="334"/>
    </row>
    <row r="1301" spans="1:6" x14ac:dyDescent="0.25">
      <c r="A1301" s="382"/>
      <c r="B1301" s="383"/>
      <c r="C1301" s="254"/>
      <c r="D1301" s="45"/>
      <c r="E1301" s="45"/>
      <c r="F1301" s="334"/>
    </row>
    <row r="1302" spans="1:6" x14ac:dyDescent="0.25">
      <c r="A1302" s="382"/>
      <c r="B1302" s="383"/>
      <c r="C1302" s="254"/>
      <c r="D1302" s="45"/>
      <c r="E1302" s="45"/>
      <c r="F1302" s="334"/>
    </row>
    <row r="1303" spans="1:6" x14ac:dyDescent="0.25">
      <c r="A1303" s="382"/>
      <c r="B1303" s="383"/>
      <c r="C1303" s="254"/>
      <c r="D1303" s="45"/>
      <c r="E1303" s="45"/>
      <c r="F1303" s="334"/>
    </row>
    <row r="1304" spans="1:6" x14ac:dyDescent="0.25">
      <c r="A1304" s="382"/>
      <c r="B1304" s="383"/>
      <c r="C1304" s="254"/>
      <c r="D1304" s="45"/>
      <c r="E1304" s="45"/>
      <c r="F1304" s="334"/>
    </row>
    <row r="1305" spans="1:6" x14ac:dyDescent="0.25">
      <c r="A1305" s="382"/>
      <c r="B1305" s="383"/>
      <c r="C1305" s="254"/>
      <c r="D1305" s="45"/>
      <c r="E1305" s="45"/>
      <c r="F1305" s="334"/>
    </row>
    <row r="1306" spans="1:6" x14ac:dyDescent="0.25">
      <c r="A1306" s="382"/>
      <c r="B1306" s="383"/>
      <c r="C1306" s="254"/>
      <c r="D1306" s="45"/>
      <c r="E1306" s="45"/>
      <c r="F1306" s="334"/>
    </row>
    <row r="1307" spans="1:6" x14ac:dyDescent="0.25">
      <c r="A1307" s="382"/>
      <c r="B1307" s="383"/>
      <c r="C1307" s="254"/>
      <c r="D1307" s="45"/>
      <c r="E1307" s="45"/>
      <c r="F1307" s="334"/>
    </row>
    <row r="1308" spans="1:6" x14ac:dyDescent="0.25">
      <c r="A1308" s="382"/>
      <c r="B1308" s="383"/>
      <c r="C1308" s="254"/>
      <c r="D1308" s="45"/>
      <c r="E1308" s="45"/>
      <c r="F1308" s="334"/>
    </row>
    <row r="1309" spans="1:6" x14ac:dyDescent="0.25">
      <c r="A1309" s="382"/>
      <c r="B1309" s="383"/>
      <c r="C1309" s="254"/>
      <c r="D1309" s="45"/>
      <c r="E1309" s="45"/>
      <c r="F1309" s="334"/>
    </row>
    <row r="1310" spans="1:6" x14ac:dyDescent="0.25">
      <c r="A1310" s="382"/>
      <c r="B1310" s="383"/>
      <c r="C1310" s="254"/>
      <c r="D1310" s="45"/>
      <c r="E1310" s="45"/>
      <c r="F1310" s="334"/>
    </row>
    <row r="1311" spans="1:6" x14ac:dyDescent="0.25">
      <c r="A1311" s="382"/>
      <c r="B1311" s="383"/>
      <c r="C1311" s="254"/>
      <c r="D1311" s="45"/>
      <c r="E1311" s="45"/>
      <c r="F1311" s="334"/>
    </row>
    <row r="1312" spans="1:6" x14ac:dyDescent="0.25">
      <c r="A1312" s="382"/>
      <c r="B1312" s="383"/>
      <c r="C1312" s="254"/>
      <c r="D1312" s="45"/>
      <c r="E1312" s="45"/>
      <c r="F1312" s="334"/>
    </row>
    <row r="1313" spans="1:6" x14ac:dyDescent="0.25">
      <c r="A1313" s="382"/>
      <c r="B1313" s="383"/>
      <c r="C1313" s="254"/>
      <c r="D1313" s="45"/>
      <c r="E1313" s="45"/>
      <c r="F1313" s="334"/>
    </row>
    <row r="1314" spans="1:6" x14ac:dyDescent="0.25">
      <c r="A1314" s="382"/>
      <c r="B1314" s="383"/>
      <c r="C1314" s="254"/>
      <c r="D1314" s="45"/>
      <c r="E1314" s="45"/>
      <c r="F1314" s="334"/>
    </row>
    <row r="1315" spans="1:6" x14ac:dyDescent="0.25">
      <c r="A1315" s="382"/>
      <c r="B1315" s="383"/>
      <c r="C1315" s="254"/>
      <c r="D1315" s="45"/>
      <c r="E1315" s="45"/>
      <c r="F1315" s="334"/>
    </row>
    <row r="1316" spans="1:6" x14ac:dyDescent="0.25">
      <c r="A1316" s="382"/>
      <c r="B1316" s="383"/>
      <c r="C1316" s="254"/>
      <c r="D1316" s="45"/>
      <c r="E1316" s="45"/>
      <c r="F1316" s="334"/>
    </row>
    <row r="1317" spans="1:6" x14ac:dyDescent="0.25">
      <c r="A1317" s="382"/>
      <c r="B1317" s="383"/>
      <c r="C1317" s="254"/>
      <c r="D1317" s="45"/>
      <c r="E1317" s="45"/>
      <c r="F1317" s="334"/>
    </row>
    <row r="1318" spans="1:6" x14ac:dyDescent="0.25">
      <c r="A1318" s="382"/>
      <c r="B1318" s="383"/>
      <c r="C1318" s="254"/>
      <c r="D1318" s="45"/>
      <c r="E1318" s="45"/>
      <c r="F1318" s="334"/>
    </row>
    <row r="1319" spans="1:6" x14ac:dyDescent="0.25">
      <c r="A1319" s="382"/>
      <c r="B1319" s="383"/>
      <c r="C1319" s="254"/>
      <c r="D1319" s="45"/>
      <c r="E1319" s="45"/>
      <c r="F1319" s="334"/>
    </row>
    <row r="1320" spans="1:6" x14ac:dyDescent="0.25">
      <c r="A1320" s="382"/>
      <c r="B1320" s="383"/>
      <c r="C1320" s="254"/>
      <c r="D1320" s="45"/>
      <c r="E1320" s="45"/>
      <c r="F1320" s="334"/>
    </row>
    <row r="1321" spans="1:6" x14ac:dyDescent="0.25">
      <c r="A1321" s="382"/>
      <c r="B1321" s="383"/>
      <c r="C1321" s="254"/>
      <c r="D1321" s="45"/>
      <c r="E1321" s="45"/>
      <c r="F1321" s="334"/>
    </row>
    <row r="1322" spans="1:6" x14ac:dyDescent="0.25">
      <c r="A1322" s="382"/>
      <c r="B1322" s="383"/>
      <c r="C1322" s="254"/>
      <c r="D1322" s="45"/>
      <c r="E1322" s="45"/>
      <c r="F1322" s="334"/>
    </row>
    <row r="1323" spans="1:6" x14ac:dyDescent="0.25">
      <c r="A1323" s="382"/>
      <c r="B1323" s="383"/>
      <c r="C1323" s="254"/>
      <c r="D1323" s="45"/>
      <c r="E1323" s="45"/>
      <c r="F1323" s="334"/>
    </row>
    <row r="1324" spans="1:6" x14ac:dyDescent="0.25">
      <c r="A1324" s="382"/>
      <c r="B1324" s="383"/>
      <c r="C1324" s="254"/>
      <c r="D1324" s="45"/>
      <c r="E1324" s="45"/>
      <c r="F1324" s="334"/>
    </row>
    <row r="1325" spans="1:6" x14ac:dyDescent="0.25">
      <c r="A1325" s="382"/>
      <c r="B1325" s="383"/>
      <c r="C1325" s="254"/>
      <c r="D1325" s="45"/>
      <c r="E1325" s="45"/>
      <c r="F1325" s="334"/>
    </row>
    <row r="1326" spans="1:6" x14ac:dyDescent="0.25">
      <c r="A1326" s="382"/>
      <c r="B1326" s="383"/>
      <c r="C1326" s="254"/>
      <c r="D1326" s="45"/>
      <c r="E1326" s="45"/>
      <c r="F1326" s="334"/>
    </row>
    <row r="1327" spans="1:6" x14ac:dyDescent="0.25">
      <c r="A1327" s="382"/>
      <c r="B1327" s="383"/>
      <c r="C1327" s="254"/>
      <c r="D1327" s="45"/>
      <c r="E1327" s="45"/>
      <c r="F1327" s="334"/>
    </row>
    <row r="1328" spans="1:6" x14ac:dyDescent="0.25">
      <c r="A1328" s="382"/>
      <c r="B1328" s="383"/>
      <c r="C1328" s="254"/>
      <c r="D1328" s="45"/>
      <c r="E1328" s="45"/>
      <c r="F1328" s="334"/>
    </row>
    <row r="1329" spans="1:6" x14ac:dyDescent="0.25">
      <c r="A1329" s="382"/>
      <c r="B1329" s="383"/>
      <c r="C1329" s="254"/>
      <c r="D1329" s="45"/>
      <c r="E1329" s="45"/>
      <c r="F1329" s="334"/>
    </row>
    <row r="1330" spans="1:6" x14ac:dyDescent="0.25">
      <c r="A1330" s="382"/>
      <c r="B1330" s="383"/>
      <c r="C1330" s="254"/>
      <c r="D1330" s="45"/>
      <c r="E1330" s="45"/>
      <c r="F1330" s="334"/>
    </row>
    <row r="1331" spans="1:6" x14ac:dyDescent="0.25">
      <c r="A1331" s="382"/>
      <c r="B1331" s="383"/>
      <c r="C1331" s="254"/>
      <c r="D1331" s="45"/>
      <c r="E1331" s="45"/>
      <c r="F1331" s="334"/>
    </row>
    <row r="1332" spans="1:6" x14ac:dyDescent="0.25">
      <c r="A1332" s="382"/>
      <c r="B1332" s="383"/>
      <c r="C1332" s="254"/>
      <c r="D1332" s="45"/>
      <c r="E1332" s="45"/>
      <c r="F1332" s="334"/>
    </row>
    <row r="1333" spans="1:6" x14ac:dyDescent="0.25">
      <c r="A1333" s="382"/>
      <c r="B1333" s="383"/>
      <c r="C1333" s="254"/>
      <c r="D1333" s="45"/>
      <c r="E1333" s="45"/>
      <c r="F1333" s="334"/>
    </row>
    <row r="1334" spans="1:6" x14ac:dyDescent="0.25">
      <c r="A1334" s="382"/>
      <c r="B1334" s="383"/>
      <c r="C1334" s="254"/>
      <c r="D1334" s="45"/>
      <c r="E1334" s="45"/>
      <c r="F1334" s="334"/>
    </row>
    <row r="1335" spans="1:6" x14ac:dyDescent="0.25">
      <c r="A1335" s="382"/>
      <c r="B1335" s="383"/>
      <c r="C1335" s="254"/>
      <c r="D1335" s="45"/>
      <c r="E1335" s="45"/>
      <c r="F1335" s="334"/>
    </row>
    <row r="1336" spans="1:6" x14ac:dyDescent="0.25">
      <c r="A1336" s="382"/>
      <c r="B1336" s="383"/>
      <c r="C1336" s="254"/>
      <c r="D1336" s="45"/>
      <c r="E1336" s="45"/>
      <c r="F1336" s="334"/>
    </row>
    <row r="1337" spans="1:6" x14ac:dyDescent="0.25">
      <c r="A1337" s="382"/>
      <c r="B1337" s="383"/>
      <c r="C1337" s="254"/>
      <c r="D1337" s="45"/>
      <c r="E1337" s="45"/>
      <c r="F1337" s="334"/>
    </row>
    <row r="1338" spans="1:6" x14ac:dyDescent="0.25">
      <c r="A1338" s="382"/>
      <c r="B1338" s="383"/>
      <c r="C1338" s="254"/>
      <c r="D1338" s="45"/>
      <c r="E1338" s="45"/>
      <c r="F1338" s="334"/>
    </row>
    <row r="1339" spans="1:6" x14ac:dyDescent="0.25">
      <c r="A1339" s="382"/>
      <c r="B1339" s="383"/>
      <c r="C1339" s="254"/>
      <c r="D1339" s="45"/>
      <c r="E1339" s="45"/>
      <c r="F1339" s="334"/>
    </row>
    <row r="1340" spans="1:6" x14ac:dyDescent="0.25">
      <c r="A1340" s="382"/>
      <c r="B1340" s="383"/>
      <c r="C1340" s="254"/>
      <c r="D1340" s="45"/>
      <c r="E1340" s="45"/>
      <c r="F1340" s="334"/>
    </row>
    <row r="1341" spans="1:6" x14ac:dyDescent="0.25">
      <c r="A1341" s="382"/>
      <c r="B1341" s="383"/>
      <c r="C1341" s="254"/>
      <c r="D1341" s="45"/>
      <c r="E1341" s="45"/>
      <c r="F1341" s="334"/>
    </row>
    <row r="1342" spans="1:6" x14ac:dyDescent="0.25">
      <c r="A1342" s="382"/>
      <c r="B1342" s="383"/>
      <c r="C1342" s="254"/>
      <c r="D1342" s="45"/>
      <c r="E1342" s="45"/>
      <c r="F1342" s="334"/>
    </row>
    <row r="1343" spans="1:6" x14ac:dyDescent="0.25">
      <c r="A1343" s="382"/>
      <c r="B1343" s="383"/>
      <c r="C1343" s="254"/>
      <c r="D1343" s="45"/>
      <c r="E1343" s="45"/>
      <c r="F1343" s="334"/>
    </row>
    <row r="1344" spans="1:6" x14ac:dyDescent="0.25">
      <c r="A1344" s="382"/>
      <c r="B1344" s="383"/>
      <c r="C1344" s="254"/>
      <c r="D1344" s="45"/>
      <c r="E1344" s="45"/>
      <c r="F1344" s="334"/>
    </row>
    <row r="1345" spans="1:6" x14ac:dyDescent="0.25">
      <c r="A1345" s="382"/>
      <c r="B1345" s="383"/>
      <c r="C1345" s="254"/>
      <c r="D1345" s="45"/>
      <c r="E1345" s="45"/>
      <c r="F1345" s="334"/>
    </row>
    <row r="1346" spans="1:6" x14ac:dyDescent="0.25">
      <c r="A1346" s="382"/>
      <c r="B1346" s="383"/>
      <c r="C1346" s="254"/>
      <c r="D1346" s="45"/>
      <c r="E1346" s="45"/>
      <c r="F1346" s="334"/>
    </row>
    <row r="1347" spans="1:6" x14ac:dyDescent="0.25">
      <c r="A1347" s="382"/>
      <c r="B1347" s="383"/>
      <c r="C1347" s="254"/>
      <c r="D1347" s="45"/>
      <c r="E1347" s="45"/>
      <c r="F1347" s="334"/>
    </row>
    <row r="1348" spans="1:6" x14ac:dyDescent="0.25">
      <c r="A1348" s="382"/>
      <c r="B1348" s="383"/>
      <c r="C1348" s="254"/>
      <c r="D1348" s="45"/>
      <c r="E1348" s="45"/>
      <c r="F1348" s="334"/>
    </row>
    <row r="1349" spans="1:6" x14ac:dyDescent="0.25">
      <c r="A1349" s="382"/>
      <c r="B1349" s="383"/>
      <c r="C1349" s="254"/>
      <c r="D1349" s="45"/>
      <c r="E1349" s="45"/>
      <c r="F1349" s="334"/>
    </row>
    <row r="1350" spans="1:6" x14ac:dyDescent="0.25">
      <c r="A1350" s="382"/>
      <c r="B1350" s="383"/>
      <c r="C1350" s="254"/>
      <c r="D1350" s="45"/>
      <c r="E1350" s="45"/>
      <c r="F1350" s="334"/>
    </row>
    <row r="1351" spans="1:6" x14ac:dyDescent="0.25">
      <c r="A1351" s="382"/>
      <c r="B1351" s="383"/>
      <c r="C1351" s="254"/>
      <c r="D1351" s="45"/>
      <c r="E1351" s="45"/>
      <c r="F1351" s="334"/>
    </row>
    <row r="1352" spans="1:6" x14ac:dyDescent="0.25">
      <c r="A1352" s="382"/>
      <c r="B1352" s="383"/>
      <c r="C1352" s="254"/>
      <c r="D1352" s="45"/>
      <c r="E1352" s="45"/>
      <c r="F1352" s="334"/>
    </row>
    <row r="1353" spans="1:6" x14ac:dyDescent="0.25">
      <c r="A1353" s="382"/>
      <c r="B1353" s="383"/>
      <c r="C1353" s="254"/>
      <c r="D1353" s="45"/>
      <c r="E1353" s="45"/>
      <c r="F1353" s="334"/>
    </row>
    <row r="1354" spans="1:6" x14ac:dyDescent="0.25">
      <c r="A1354" s="382"/>
      <c r="B1354" s="383"/>
      <c r="C1354" s="254"/>
      <c r="D1354" s="45"/>
      <c r="E1354" s="45"/>
      <c r="F1354" s="334"/>
    </row>
    <row r="1355" spans="1:6" x14ac:dyDescent="0.25">
      <c r="A1355" s="382"/>
      <c r="B1355" s="383"/>
      <c r="C1355" s="254"/>
      <c r="D1355" s="45"/>
      <c r="E1355" s="45"/>
      <c r="F1355" s="334"/>
    </row>
    <row r="1356" spans="1:6" x14ac:dyDescent="0.25">
      <c r="A1356" s="382"/>
      <c r="B1356" s="383"/>
      <c r="C1356" s="254"/>
      <c r="D1356" s="45"/>
      <c r="E1356" s="45"/>
      <c r="F1356" s="334"/>
    </row>
    <row r="1357" spans="1:6" x14ac:dyDescent="0.25">
      <c r="A1357" s="382"/>
      <c r="B1357" s="383"/>
      <c r="C1357" s="254"/>
      <c r="D1357" s="45"/>
      <c r="E1357" s="45"/>
      <c r="F1357" s="334"/>
    </row>
    <row r="1358" spans="1:6" x14ac:dyDescent="0.25">
      <c r="A1358" s="382"/>
      <c r="B1358" s="383"/>
      <c r="C1358" s="254"/>
      <c r="D1358" s="45"/>
      <c r="E1358" s="45"/>
      <c r="F1358" s="334"/>
    </row>
    <row r="1359" spans="1:6" x14ac:dyDescent="0.25">
      <c r="A1359" s="382"/>
      <c r="B1359" s="383"/>
      <c r="C1359" s="254"/>
      <c r="D1359" s="45"/>
      <c r="E1359" s="45"/>
      <c r="F1359" s="334"/>
    </row>
    <row r="1360" spans="1:6" x14ac:dyDescent="0.25">
      <c r="A1360" s="382"/>
      <c r="B1360" s="383"/>
      <c r="C1360" s="254"/>
      <c r="D1360" s="45"/>
      <c r="E1360" s="45"/>
      <c r="F1360" s="334"/>
    </row>
    <row r="1361" spans="1:6" x14ac:dyDescent="0.25">
      <c r="A1361" s="382"/>
      <c r="B1361" s="383"/>
      <c r="C1361" s="254"/>
      <c r="D1361" s="45"/>
      <c r="E1361" s="45"/>
      <c r="F1361" s="334"/>
    </row>
    <row r="1362" spans="1:6" x14ac:dyDescent="0.25">
      <c r="A1362" s="382"/>
      <c r="B1362" s="383"/>
      <c r="C1362" s="254"/>
      <c r="D1362" s="45"/>
      <c r="E1362" s="45"/>
      <c r="F1362" s="334"/>
    </row>
    <row r="1363" spans="1:6" x14ac:dyDescent="0.25">
      <c r="A1363" s="382"/>
      <c r="B1363" s="383"/>
      <c r="C1363" s="254"/>
      <c r="D1363" s="45"/>
      <c r="E1363" s="45"/>
      <c r="F1363" s="334"/>
    </row>
    <row r="1364" spans="1:6" x14ac:dyDescent="0.25">
      <c r="A1364" s="382"/>
      <c r="B1364" s="383"/>
      <c r="C1364" s="254"/>
      <c r="D1364" s="45"/>
      <c r="E1364" s="45"/>
      <c r="F1364" s="334"/>
    </row>
    <row r="1365" spans="1:6" x14ac:dyDescent="0.25">
      <c r="A1365" s="382"/>
      <c r="B1365" s="383"/>
      <c r="C1365" s="254"/>
      <c r="D1365" s="45"/>
      <c r="E1365" s="45"/>
      <c r="F1365" s="334"/>
    </row>
    <row r="1366" spans="1:6" x14ac:dyDescent="0.25">
      <c r="A1366" s="382"/>
      <c r="B1366" s="383"/>
      <c r="C1366" s="254"/>
      <c r="D1366" s="45"/>
      <c r="E1366" s="45"/>
      <c r="F1366" s="334"/>
    </row>
    <row r="1367" spans="1:6" x14ac:dyDescent="0.25">
      <c r="A1367" s="382"/>
      <c r="B1367" s="383"/>
      <c r="C1367" s="254"/>
      <c r="D1367" s="45"/>
      <c r="E1367" s="45"/>
      <c r="F1367" s="334"/>
    </row>
    <row r="1368" spans="1:6" x14ac:dyDescent="0.25">
      <c r="A1368" s="382"/>
      <c r="B1368" s="383"/>
      <c r="C1368" s="254"/>
      <c r="D1368" s="45"/>
      <c r="E1368" s="45"/>
      <c r="F1368" s="334"/>
    </row>
    <row r="1369" spans="1:6" x14ac:dyDescent="0.25">
      <c r="A1369" s="382"/>
      <c r="B1369" s="383"/>
      <c r="C1369" s="254"/>
      <c r="D1369" s="45"/>
      <c r="E1369" s="45"/>
      <c r="F1369" s="334"/>
    </row>
    <row r="1370" spans="1:6" x14ac:dyDescent="0.25">
      <c r="A1370" s="382"/>
      <c r="B1370" s="383"/>
      <c r="C1370" s="254"/>
      <c r="D1370" s="45"/>
      <c r="E1370" s="45"/>
      <c r="F1370" s="334"/>
    </row>
    <row r="1371" spans="1:6" x14ac:dyDescent="0.25">
      <c r="A1371" s="382"/>
      <c r="B1371" s="383"/>
      <c r="C1371" s="254"/>
      <c r="D1371" s="45"/>
      <c r="E1371" s="45"/>
      <c r="F1371" s="334"/>
    </row>
    <row r="1372" spans="1:6" x14ac:dyDescent="0.25">
      <c r="A1372" s="382"/>
      <c r="B1372" s="383"/>
      <c r="C1372" s="254"/>
      <c r="D1372" s="45"/>
      <c r="E1372" s="45"/>
      <c r="F1372" s="334"/>
    </row>
    <row r="1373" spans="1:6" x14ac:dyDescent="0.25">
      <c r="A1373" s="382"/>
      <c r="B1373" s="383"/>
      <c r="C1373" s="254"/>
      <c r="D1373" s="45"/>
      <c r="E1373" s="45"/>
      <c r="F1373" s="334"/>
    </row>
    <row r="1374" spans="1:6" x14ac:dyDescent="0.25">
      <c r="A1374" s="382"/>
      <c r="B1374" s="383"/>
      <c r="C1374" s="254"/>
      <c r="D1374" s="45"/>
      <c r="E1374" s="45"/>
      <c r="F1374" s="334"/>
    </row>
    <row r="1375" spans="1:6" x14ac:dyDescent="0.25">
      <c r="A1375" s="382"/>
      <c r="B1375" s="383"/>
      <c r="C1375" s="254"/>
      <c r="D1375" s="45"/>
      <c r="E1375" s="45"/>
      <c r="F1375" s="334"/>
    </row>
    <row r="1376" spans="1:6" x14ac:dyDescent="0.25">
      <c r="A1376" s="382"/>
      <c r="B1376" s="383"/>
      <c r="C1376" s="254"/>
      <c r="D1376" s="45"/>
      <c r="E1376" s="45"/>
      <c r="F1376" s="334"/>
    </row>
    <row r="1377" spans="1:6" x14ac:dyDescent="0.25">
      <c r="A1377" s="382"/>
      <c r="B1377" s="383"/>
      <c r="C1377" s="254"/>
      <c r="D1377" s="45"/>
      <c r="E1377" s="45"/>
      <c r="F1377" s="334"/>
    </row>
    <row r="1378" spans="1:6" x14ac:dyDescent="0.25">
      <c r="A1378" s="382"/>
      <c r="B1378" s="383"/>
      <c r="C1378" s="254"/>
      <c r="D1378" s="45"/>
      <c r="E1378" s="45"/>
      <c r="F1378" s="334"/>
    </row>
    <row r="1379" spans="1:6" x14ac:dyDescent="0.25">
      <c r="A1379" s="382"/>
      <c r="B1379" s="383"/>
      <c r="C1379" s="254"/>
      <c r="D1379" s="45"/>
      <c r="E1379" s="45"/>
      <c r="F1379" s="334"/>
    </row>
    <row r="1380" spans="1:6" x14ac:dyDescent="0.25">
      <c r="A1380" s="382"/>
      <c r="B1380" s="383"/>
      <c r="C1380" s="254"/>
      <c r="D1380" s="45"/>
      <c r="E1380" s="45"/>
      <c r="F1380" s="334"/>
    </row>
    <row r="1381" spans="1:6" x14ac:dyDescent="0.25">
      <c r="A1381" s="382"/>
      <c r="B1381" s="383"/>
      <c r="C1381" s="254"/>
      <c r="D1381" s="45"/>
      <c r="E1381" s="45"/>
      <c r="F1381" s="334"/>
    </row>
    <row r="1382" spans="1:6" x14ac:dyDescent="0.25">
      <c r="A1382" s="382"/>
      <c r="B1382" s="383"/>
      <c r="C1382" s="254"/>
      <c r="D1382" s="45"/>
      <c r="E1382" s="45"/>
      <c r="F1382" s="334"/>
    </row>
    <row r="1383" spans="1:6" x14ac:dyDescent="0.25">
      <c r="A1383" s="382"/>
      <c r="B1383" s="383"/>
      <c r="C1383" s="254"/>
      <c r="D1383" s="45"/>
      <c r="E1383" s="45"/>
      <c r="F1383" s="334"/>
    </row>
    <row r="1384" spans="1:6" x14ac:dyDescent="0.25">
      <c r="A1384" s="382"/>
      <c r="B1384" s="383"/>
      <c r="C1384" s="254"/>
      <c r="D1384" s="45"/>
      <c r="E1384" s="45"/>
      <c r="F1384" s="334"/>
    </row>
    <row r="1385" spans="1:6" x14ac:dyDescent="0.25">
      <c r="A1385" s="382"/>
      <c r="B1385" s="383"/>
      <c r="C1385" s="254"/>
      <c r="D1385" s="45"/>
      <c r="E1385" s="45"/>
      <c r="F1385" s="334"/>
    </row>
    <row r="1386" spans="1:6" x14ac:dyDescent="0.25">
      <c r="A1386" s="382"/>
      <c r="B1386" s="383"/>
      <c r="C1386" s="254"/>
      <c r="D1386" s="45"/>
      <c r="E1386" s="45"/>
      <c r="F1386" s="334"/>
    </row>
    <row r="1387" spans="1:6" x14ac:dyDescent="0.25">
      <c r="A1387" s="382"/>
      <c r="B1387" s="383"/>
      <c r="C1387" s="254"/>
      <c r="D1387" s="45"/>
      <c r="E1387" s="45"/>
      <c r="F1387" s="334"/>
    </row>
    <row r="1388" spans="1:6" x14ac:dyDescent="0.25">
      <c r="A1388" s="382"/>
      <c r="B1388" s="383"/>
      <c r="C1388" s="254"/>
      <c r="D1388" s="45"/>
      <c r="E1388" s="45"/>
      <c r="F1388" s="334"/>
    </row>
    <row r="1389" spans="1:6" x14ac:dyDescent="0.25">
      <c r="A1389" s="382"/>
      <c r="B1389" s="383"/>
      <c r="C1389" s="254"/>
      <c r="D1389" s="45"/>
      <c r="E1389" s="45"/>
      <c r="F1389" s="334"/>
    </row>
    <row r="1390" spans="1:6" x14ac:dyDescent="0.25">
      <c r="A1390" s="382"/>
      <c r="B1390" s="383"/>
      <c r="C1390" s="254"/>
      <c r="D1390" s="45"/>
      <c r="E1390" s="45"/>
      <c r="F1390" s="334"/>
    </row>
    <row r="1391" spans="1:6" x14ac:dyDescent="0.25">
      <c r="A1391" s="382"/>
      <c r="B1391" s="383"/>
      <c r="C1391" s="254"/>
      <c r="D1391" s="45"/>
      <c r="E1391" s="45"/>
      <c r="F1391" s="334"/>
    </row>
    <row r="1392" spans="1:6" x14ac:dyDescent="0.25">
      <c r="A1392" s="382"/>
      <c r="B1392" s="383"/>
      <c r="C1392" s="254"/>
      <c r="D1392" s="45"/>
      <c r="E1392" s="45"/>
      <c r="F1392" s="334"/>
    </row>
    <row r="1393" spans="1:6" x14ac:dyDescent="0.25">
      <c r="A1393" s="382"/>
      <c r="B1393" s="383"/>
      <c r="C1393" s="254"/>
      <c r="D1393" s="45"/>
      <c r="E1393" s="45"/>
      <c r="F1393" s="334"/>
    </row>
    <row r="1394" spans="1:6" x14ac:dyDescent="0.25">
      <c r="A1394" s="382"/>
      <c r="B1394" s="383"/>
      <c r="C1394" s="254"/>
      <c r="D1394" s="45"/>
      <c r="E1394" s="45"/>
      <c r="F1394" s="334"/>
    </row>
    <row r="1395" spans="1:6" x14ac:dyDescent="0.25">
      <c r="A1395" s="382"/>
      <c r="B1395" s="383"/>
      <c r="C1395" s="254"/>
      <c r="D1395" s="45"/>
      <c r="E1395" s="45"/>
      <c r="F1395" s="334"/>
    </row>
    <row r="1396" spans="1:6" x14ac:dyDescent="0.25">
      <c r="A1396" s="382"/>
      <c r="B1396" s="383"/>
      <c r="C1396" s="254"/>
      <c r="D1396" s="45"/>
      <c r="E1396" s="45"/>
      <c r="F1396" s="334"/>
    </row>
    <row r="1397" spans="1:6" x14ac:dyDescent="0.25">
      <c r="A1397" s="382"/>
      <c r="B1397" s="383"/>
      <c r="C1397" s="254"/>
      <c r="D1397" s="45"/>
      <c r="E1397" s="45"/>
      <c r="F1397" s="334"/>
    </row>
    <row r="1398" spans="1:6" x14ac:dyDescent="0.25">
      <c r="A1398" s="382"/>
      <c r="B1398" s="383"/>
      <c r="C1398" s="254"/>
      <c r="D1398" s="45"/>
      <c r="E1398" s="45"/>
      <c r="F1398" s="334"/>
    </row>
    <row r="1399" spans="1:6" x14ac:dyDescent="0.25">
      <c r="A1399" s="382"/>
      <c r="B1399" s="383"/>
      <c r="C1399" s="254"/>
      <c r="D1399" s="45"/>
      <c r="E1399" s="45"/>
      <c r="F1399" s="334"/>
    </row>
    <row r="1400" spans="1:6" x14ac:dyDescent="0.25">
      <c r="A1400" s="382"/>
      <c r="B1400" s="383"/>
      <c r="C1400" s="254"/>
      <c r="D1400" s="45"/>
      <c r="E1400" s="45"/>
      <c r="F1400" s="334"/>
    </row>
    <row r="1401" spans="1:6" x14ac:dyDescent="0.25">
      <c r="A1401" s="382"/>
      <c r="B1401" s="383"/>
      <c r="C1401" s="254"/>
      <c r="D1401" s="45"/>
      <c r="E1401" s="45"/>
      <c r="F1401" s="334"/>
    </row>
    <row r="1402" spans="1:6" x14ac:dyDescent="0.25">
      <c r="A1402" s="382"/>
      <c r="B1402" s="383"/>
      <c r="C1402" s="254"/>
      <c r="D1402" s="45"/>
      <c r="E1402" s="45"/>
      <c r="F1402" s="334"/>
    </row>
    <row r="1403" spans="1:6" x14ac:dyDescent="0.25">
      <c r="A1403" s="382"/>
      <c r="B1403" s="383"/>
      <c r="C1403" s="254"/>
      <c r="D1403" s="45"/>
      <c r="E1403" s="45"/>
      <c r="F1403" s="334"/>
    </row>
    <row r="1404" spans="1:6" x14ac:dyDescent="0.25">
      <c r="A1404" s="382"/>
      <c r="B1404" s="383"/>
      <c r="C1404" s="254"/>
      <c r="D1404" s="45"/>
      <c r="E1404" s="45"/>
      <c r="F1404" s="334"/>
    </row>
    <row r="1405" spans="1:6" x14ac:dyDescent="0.25">
      <c r="A1405" s="382"/>
      <c r="B1405" s="383"/>
      <c r="C1405" s="254"/>
      <c r="D1405" s="45"/>
      <c r="E1405" s="45"/>
      <c r="F1405" s="334"/>
    </row>
    <row r="1406" spans="1:6" x14ac:dyDescent="0.25">
      <c r="A1406" s="382"/>
      <c r="B1406" s="383"/>
      <c r="C1406" s="254"/>
      <c r="D1406" s="45"/>
      <c r="E1406" s="45"/>
      <c r="F1406" s="334"/>
    </row>
    <row r="1407" spans="1:6" x14ac:dyDescent="0.25">
      <c r="A1407" s="382"/>
      <c r="B1407" s="383"/>
      <c r="C1407" s="254"/>
      <c r="D1407" s="45"/>
      <c r="E1407" s="45"/>
      <c r="F1407" s="334"/>
    </row>
    <row r="1408" spans="1:6" x14ac:dyDescent="0.25">
      <c r="A1408" s="382"/>
      <c r="B1408" s="383"/>
      <c r="C1408" s="254"/>
      <c r="D1408" s="45"/>
      <c r="E1408" s="45"/>
      <c r="F1408" s="334"/>
    </row>
    <row r="1409" spans="1:6" x14ac:dyDescent="0.25">
      <c r="A1409" s="382"/>
      <c r="B1409" s="383"/>
      <c r="C1409" s="254"/>
      <c r="D1409" s="45"/>
      <c r="E1409" s="45"/>
      <c r="F1409" s="334"/>
    </row>
    <row r="1410" spans="1:6" x14ac:dyDescent="0.25">
      <c r="A1410" s="382"/>
      <c r="B1410" s="383"/>
      <c r="C1410" s="254"/>
      <c r="D1410" s="45"/>
      <c r="E1410" s="45"/>
      <c r="F1410" s="334"/>
    </row>
    <row r="1411" spans="1:6" x14ac:dyDescent="0.25">
      <c r="A1411" s="382"/>
      <c r="B1411" s="383"/>
      <c r="C1411" s="254"/>
      <c r="D1411" s="45"/>
      <c r="E1411" s="45"/>
      <c r="F1411" s="334"/>
    </row>
    <row r="1412" spans="1:6" x14ac:dyDescent="0.25">
      <c r="A1412" s="382"/>
      <c r="B1412" s="383"/>
      <c r="C1412" s="254"/>
      <c r="D1412" s="45"/>
      <c r="E1412" s="45"/>
      <c r="F1412" s="334"/>
    </row>
    <row r="1413" spans="1:6" x14ac:dyDescent="0.25">
      <c r="A1413" s="382"/>
      <c r="B1413" s="383"/>
      <c r="C1413" s="254"/>
      <c r="D1413" s="45"/>
      <c r="E1413" s="45"/>
      <c r="F1413" s="334"/>
    </row>
    <row r="1414" spans="1:6" x14ac:dyDescent="0.25">
      <c r="A1414" s="382"/>
      <c r="B1414" s="383"/>
      <c r="C1414" s="254"/>
      <c r="D1414" s="45"/>
      <c r="E1414" s="45"/>
      <c r="F1414" s="334"/>
    </row>
    <row r="1415" spans="1:6" x14ac:dyDescent="0.25">
      <c r="A1415" s="382"/>
      <c r="B1415" s="383"/>
      <c r="C1415" s="254"/>
      <c r="D1415" s="45"/>
      <c r="E1415" s="45"/>
      <c r="F1415" s="334"/>
    </row>
    <row r="1416" spans="1:6" x14ac:dyDescent="0.25">
      <c r="A1416" s="382"/>
      <c r="B1416" s="383"/>
      <c r="C1416" s="254"/>
      <c r="D1416" s="45"/>
      <c r="E1416" s="45"/>
      <c r="F1416" s="334"/>
    </row>
    <row r="1417" spans="1:6" x14ac:dyDescent="0.25">
      <c r="A1417" s="382"/>
      <c r="B1417" s="383"/>
      <c r="C1417" s="254"/>
      <c r="D1417" s="45"/>
      <c r="E1417" s="45"/>
      <c r="F1417" s="334"/>
    </row>
    <row r="1418" spans="1:6" x14ac:dyDescent="0.25">
      <c r="A1418" s="382"/>
      <c r="B1418" s="383"/>
      <c r="C1418" s="254"/>
      <c r="D1418" s="45"/>
      <c r="E1418" s="45"/>
      <c r="F1418" s="334"/>
    </row>
    <row r="1419" spans="1:6" x14ac:dyDescent="0.25">
      <c r="A1419" s="382"/>
      <c r="B1419" s="383"/>
      <c r="C1419" s="254"/>
      <c r="D1419" s="45"/>
      <c r="E1419" s="45"/>
      <c r="F1419" s="334"/>
    </row>
    <row r="1420" spans="1:6" x14ac:dyDescent="0.25">
      <c r="A1420" s="382"/>
      <c r="B1420" s="383"/>
      <c r="C1420" s="254"/>
      <c r="D1420" s="45"/>
      <c r="E1420" s="45"/>
      <c r="F1420" s="334"/>
    </row>
    <row r="1421" spans="1:6" x14ac:dyDescent="0.25">
      <c r="A1421" s="382"/>
      <c r="B1421" s="383"/>
      <c r="C1421" s="254"/>
      <c r="D1421" s="45"/>
      <c r="E1421" s="45"/>
      <c r="F1421" s="334"/>
    </row>
    <row r="1422" spans="1:6" x14ac:dyDescent="0.25">
      <c r="A1422" s="382"/>
      <c r="B1422" s="383"/>
      <c r="C1422" s="254"/>
      <c r="D1422" s="45"/>
      <c r="E1422" s="45"/>
      <c r="F1422" s="334"/>
    </row>
    <row r="1423" spans="1:6" x14ac:dyDescent="0.25">
      <c r="A1423" s="382"/>
      <c r="B1423" s="383"/>
      <c r="C1423" s="254"/>
      <c r="D1423" s="45"/>
      <c r="E1423" s="45"/>
      <c r="F1423" s="334"/>
    </row>
    <row r="1424" spans="1:6" x14ac:dyDescent="0.25">
      <c r="A1424" s="382"/>
      <c r="B1424" s="383"/>
      <c r="C1424" s="254"/>
      <c r="D1424" s="45"/>
      <c r="E1424" s="45"/>
      <c r="F1424" s="334"/>
    </row>
    <row r="1425" spans="1:6" x14ac:dyDescent="0.25">
      <c r="A1425" s="382"/>
      <c r="B1425" s="383"/>
      <c r="C1425" s="254"/>
      <c r="D1425" s="45"/>
      <c r="E1425" s="45"/>
      <c r="F1425" s="334"/>
    </row>
    <row r="1426" spans="1:6" x14ac:dyDescent="0.25">
      <c r="A1426" s="382"/>
      <c r="B1426" s="383"/>
      <c r="C1426" s="254"/>
      <c r="D1426" s="45"/>
      <c r="E1426" s="45"/>
      <c r="F1426" s="334"/>
    </row>
    <row r="1427" spans="1:6" x14ac:dyDescent="0.25">
      <c r="A1427" s="382"/>
      <c r="B1427" s="383"/>
      <c r="C1427" s="254"/>
      <c r="D1427" s="45"/>
      <c r="E1427" s="45"/>
      <c r="F1427" s="334"/>
    </row>
    <row r="1428" spans="1:6" x14ac:dyDescent="0.25">
      <c r="A1428" s="382"/>
      <c r="B1428" s="383"/>
      <c r="C1428" s="254"/>
      <c r="D1428" s="45"/>
      <c r="E1428" s="45"/>
      <c r="F1428" s="334"/>
    </row>
    <row r="1429" spans="1:6" x14ac:dyDescent="0.25">
      <c r="A1429" s="382"/>
      <c r="B1429" s="383"/>
      <c r="C1429" s="254"/>
      <c r="D1429" s="45"/>
      <c r="E1429" s="45"/>
      <c r="F1429" s="334"/>
    </row>
    <row r="1430" spans="1:6" x14ac:dyDescent="0.25">
      <c r="A1430" s="382"/>
      <c r="B1430" s="383"/>
      <c r="C1430" s="254"/>
      <c r="D1430" s="45"/>
      <c r="E1430" s="45"/>
      <c r="F1430" s="334"/>
    </row>
    <row r="1431" spans="1:6" x14ac:dyDescent="0.25">
      <c r="A1431" s="382"/>
      <c r="B1431" s="383"/>
      <c r="C1431" s="254"/>
      <c r="D1431" s="45"/>
      <c r="E1431" s="45"/>
      <c r="F1431" s="334"/>
    </row>
    <row r="1432" spans="1:6" x14ac:dyDescent="0.25">
      <c r="A1432" s="382"/>
      <c r="B1432" s="383"/>
      <c r="C1432" s="254"/>
      <c r="D1432" s="45"/>
      <c r="E1432" s="45"/>
      <c r="F1432" s="334"/>
    </row>
    <row r="1433" spans="1:6" x14ac:dyDescent="0.25">
      <c r="A1433" s="382"/>
      <c r="B1433" s="383"/>
      <c r="C1433" s="254"/>
      <c r="D1433" s="45"/>
      <c r="E1433" s="45"/>
      <c r="F1433" s="334"/>
    </row>
    <row r="1434" spans="1:6" x14ac:dyDescent="0.25">
      <c r="A1434" s="382"/>
      <c r="B1434" s="383"/>
      <c r="C1434" s="254"/>
      <c r="D1434" s="45"/>
      <c r="E1434" s="45"/>
      <c r="F1434" s="334"/>
    </row>
    <row r="1435" spans="1:6" x14ac:dyDescent="0.25">
      <c r="A1435" s="382"/>
      <c r="B1435" s="383"/>
      <c r="C1435" s="254"/>
      <c r="D1435" s="45"/>
      <c r="E1435" s="45"/>
      <c r="F1435" s="334"/>
    </row>
    <row r="1436" spans="1:6" x14ac:dyDescent="0.25">
      <c r="A1436" s="382"/>
      <c r="B1436" s="383"/>
      <c r="C1436" s="254"/>
      <c r="D1436" s="45"/>
      <c r="E1436" s="45"/>
      <c r="F1436" s="334"/>
    </row>
    <row r="1437" spans="1:6" x14ac:dyDescent="0.25">
      <c r="A1437" s="382"/>
      <c r="B1437" s="383"/>
      <c r="C1437" s="254"/>
      <c r="D1437" s="45"/>
      <c r="E1437" s="45"/>
      <c r="F1437" s="334"/>
    </row>
    <row r="1438" spans="1:6" x14ac:dyDescent="0.25">
      <c r="A1438" s="382"/>
      <c r="B1438" s="383"/>
      <c r="C1438" s="254"/>
      <c r="D1438" s="45"/>
      <c r="E1438" s="45"/>
      <c r="F1438" s="334"/>
    </row>
    <row r="1439" spans="1:6" x14ac:dyDescent="0.25">
      <c r="A1439" s="382"/>
      <c r="B1439" s="383"/>
      <c r="C1439" s="254"/>
      <c r="D1439" s="45"/>
      <c r="E1439" s="45"/>
      <c r="F1439" s="334"/>
    </row>
    <row r="1440" spans="1:6" x14ac:dyDescent="0.25">
      <c r="A1440" s="382"/>
      <c r="B1440" s="383"/>
      <c r="C1440" s="254"/>
      <c r="D1440" s="45"/>
      <c r="E1440" s="45"/>
      <c r="F1440" s="334"/>
    </row>
    <row r="1441" spans="1:6" x14ac:dyDescent="0.25">
      <c r="A1441" s="382"/>
      <c r="B1441" s="383"/>
      <c r="C1441" s="254"/>
      <c r="D1441" s="45"/>
      <c r="E1441" s="45"/>
      <c r="F1441" s="334"/>
    </row>
    <row r="1442" spans="1:6" x14ac:dyDescent="0.25">
      <c r="A1442" s="382"/>
      <c r="B1442" s="383"/>
      <c r="C1442" s="254"/>
      <c r="D1442" s="45"/>
      <c r="E1442" s="45"/>
      <c r="F1442" s="334"/>
    </row>
    <row r="1443" spans="1:6" x14ac:dyDescent="0.25">
      <c r="A1443" s="382"/>
      <c r="B1443" s="383"/>
      <c r="C1443" s="254"/>
      <c r="D1443" s="45"/>
      <c r="E1443" s="45"/>
      <c r="F1443" s="334"/>
    </row>
    <row r="1444" spans="1:6" x14ac:dyDescent="0.25">
      <c r="A1444" s="382"/>
      <c r="B1444" s="383"/>
      <c r="C1444" s="254"/>
      <c r="D1444" s="45"/>
      <c r="E1444" s="45"/>
      <c r="F1444" s="334"/>
    </row>
    <row r="1445" spans="1:6" x14ac:dyDescent="0.25">
      <c r="A1445" s="382"/>
      <c r="B1445" s="383"/>
      <c r="C1445" s="254"/>
      <c r="D1445" s="45"/>
      <c r="E1445" s="45"/>
      <c r="F1445" s="334"/>
    </row>
    <row r="1446" spans="1:6" x14ac:dyDescent="0.25">
      <c r="A1446" s="382"/>
      <c r="B1446" s="383"/>
      <c r="C1446" s="254"/>
      <c r="D1446" s="45"/>
      <c r="E1446" s="45"/>
      <c r="F1446" s="334"/>
    </row>
    <row r="1447" spans="1:6" x14ac:dyDescent="0.25">
      <c r="A1447" s="382"/>
      <c r="B1447" s="383"/>
      <c r="C1447" s="254"/>
      <c r="D1447" s="45"/>
      <c r="E1447" s="45"/>
      <c r="F1447" s="334"/>
    </row>
    <row r="1448" spans="1:6" x14ac:dyDescent="0.25">
      <c r="A1448" s="382"/>
      <c r="B1448" s="383"/>
      <c r="C1448" s="254"/>
      <c r="D1448" s="45"/>
      <c r="E1448" s="45"/>
      <c r="F1448" s="334"/>
    </row>
    <row r="1449" spans="1:6" x14ac:dyDescent="0.25">
      <c r="A1449" s="382"/>
      <c r="B1449" s="383"/>
      <c r="C1449" s="254"/>
      <c r="D1449" s="45"/>
      <c r="E1449" s="45"/>
      <c r="F1449" s="334"/>
    </row>
    <row r="1450" spans="1:6" x14ac:dyDescent="0.25">
      <c r="A1450" s="382"/>
      <c r="B1450" s="383"/>
      <c r="C1450" s="254"/>
      <c r="D1450" s="45"/>
      <c r="E1450" s="45"/>
      <c r="F1450" s="334"/>
    </row>
    <row r="1451" spans="1:6" x14ac:dyDescent="0.25">
      <c r="A1451" s="382"/>
      <c r="B1451" s="383"/>
      <c r="C1451" s="254"/>
      <c r="D1451" s="45"/>
      <c r="E1451" s="45"/>
      <c r="F1451" s="334"/>
    </row>
    <row r="1452" spans="1:6" x14ac:dyDescent="0.25">
      <c r="A1452" s="382"/>
      <c r="B1452" s="383"/>
      <c r="C1452" s="254"/>
      <c r="D1452" s="45"/>
      <c r="E1452" s="45"/>
      <c r="F1452" s="334"/>
    </row>
    <row r="1453" spans="1:6" x14ac:dyDescent="0.25">
      <c r="A1453" s="382"/>
      <c r="B1453" s="383"/>
      <c r="C1453" s="254"/>
      <c r="D1453" s="45"/>
      <c r="E1453" s="45"/>
      <c r="F1453" s="334"/>
    </row>
    <row r="1454" spans="1:6" x14ac:dyDescent="0.25">
      <c r="A1454" s="382"/>
      <c r="B1454" s="383"/>
      <c r="C1454" s="254"/>
      <c r="D1454" s="45"/>
      <c r="E1454" s="45"/>
      <c r="F1454" s="334"/>
    </row>
    <row r="1455" spans="1:6" x14ac:dyDescent="0.25">
      <c r="A1455" s="382"/>
      <c r="B1455" s="383"/>
      <c r="C1455" s="254"/>
      <c r="D1455" s="45"/>
      <c r="E1455" s="45"/>
      <c r="F1455" s="334"/>
    </row>
    <row r="1456" spans="1:6" x14ac:dyDescent="0.25">
      <c r="A1456" s="382"/>
      <c r="B1456" s="383"/>
      <c r="C1456" s="254"/>
      <c r="D1456" s="45"/>
      <c r="E1456" s="45"/>
      <c r="F1456" s="334"/>
    </row>
    <row r="1457" spans="1:6" x14ac:dyDescent="0.25">
      <c r="A1457" s="382"/>
      <c r="B1457" s="383"/>
      <c r="C1457" s="254"/>
      <c r="D1457" s="45"/>
      <c r="E1457" s="45"/>
      <c r="F1457" s="334"/>
    </row>
    <row r="1458" spans="1:6" x14ac:dyDescent="0.25">
      <c r="A1458" s="382"/>
      <c r="B1458" s="383"/>
      <c r="C1458" s="254"/>
      <c r="D1458" s="45"/>
      <c r="E1458" s="45"/>
      <c r="F1458" s="334"/>
    </row>
    <row r="1459" spans="1:6" x14ac:dyDescent="0.25">
      <c r="A1459" s="382"/>
      <c r="B1459" s="383"/>
      <c r="C1459" s="254"/>
      <c r="D1459" s="45"/>
      <c r="E1459" s="45"/>
      <c r="F1459" s="334"/>
    </row>
    <row r="1460" spans="1:6" x14ac:dyDescent="0.25">
      <c r="A1460" s="382"/>
      <c r="B1460" s="383"/>
      <c r="C1460" s="254"/>
      <c r="D1460" s="45"/>
      <c r="E1460" s="45"/>
      <c r="F1460" s="334"/>
    </row>
    <row r="1461" spans="1:6" x14ac:dyDescent="0.25">
      <c r="A1461" s="382"/>
      <c r="B1461" s="383"/>
      <c r="C1461" s="254"/>
      <c r="D1461" s="45"/>
      <c r="E1461" s="45"/>
      <c r="F1461" s="334"/>
    </row>
    <row r="1462" spans="1:6" x14ac:dyDescent="0.25">
      <c r="A1462" s="382"/>
      <c r="B1462" s="383"/>
      <c r="C1462" s="254"/>
      <c r="D1462" s="45"/>
      <c r="E1462" s="45"/>
      <c r="F1462" s="334"/>
    </row>
    <row r="1463" spans="1:6" x14ac:dyDescent="0.25">
      <c r="A1463" s="382"/>
      <c r="B1463" s="383"/>
      <c r="C1463" s="254"/>
      <c r="D1463" s="45"/>
      <c r="E1463" s="45"/>
      <c r="F1463" s="334"/>
    </row>
    <row r="1464" spans="1:6" x14ac:dyDescent="0.25">
      <c r="A1464" s="382"/>
      <c r="B1464" s="383"/>
      <c r="C1464" s="254"/>
      <c r="D1464" s="45"/>
      <c r="E1464" s="45"/>
      <c r="F1464" s="334"/>
    </row>
    <row r="1465" spans="1:6" x14ac:dyDescent="0.25">
      <c r="A1465" s="382"/>
      <c r="B1465" s="383"/>
      <c r="C1465" s="254"/>
      <c r="D1465" s="45"/>
      <c r="E1465" s="45"/>
      <c r="F1465" s="334"/>
    </row>
    <row r="1466" spans="1:6" x14ac:dyDescent="0.25">
      <c r="A1466" s="382"/>
      <c r="B1466" s="383"/>
      <c r="C1466" s="254"/>
      <c r="D1466" s="45"/>
      <c r="E1466" s="45"/>
      <c r="F1466" s="334"/>
    </row>
    <row r="1467" spans="1:6" x14ac:dyDescent="0.25">
      <c r="A1467" s="382"/>
      <c r="B1467" s="383"/>
      <c r="C1467" s="254"/>
      <c r="D1467" s="45"/>
      <c r="E1467" s="45"/>
      <c r="F1467" s="334"/>
    </row>
    <row r="1468" spans="1:6" x14ac:dyDescent="0.25">
      <c r="A1468" s="382"/>
      <c r="B1468" s="383"/>
      <c r="C1468" s="254"/>
      <c r="D1468" s="45"/>
      <c r="E1468" s="45"/>
      <c r="F1468" s="334"/>
    </row>
    <row r="1469" spans="1:6" x14ac:dyDescent="0.25">
      <c r="A1469" s="382"/>
      <c r="B1469" s="383"/>
      <c r="C1469" s="254"/>
      <c r="D1469" s="45"/>
      <c r="E1469" s="45"/>
      <c r="F1469" s="334"/>
    </row>
    <row r="1470" spans="1:6" x14ac:dyDescent="0.25">
      <c r="A1470" s="382"/>
      <c r="B1470" s="383"/>
      <c r="C1470" s="254"/>
      <c r="D1470" s="45"/>
      <c r="E1470" s="45"/>
      <c r="F1470" s="334"/>
    </row>
    <row r="1471" spans="1:6" x14ac:dyDescent="0.25">
      <c r="A1471" s="382"/>
      <c r="B1471" s="383"/>
      <c r="C1471" s="254"/>
      <c r="D1471" s="45"/>
      <c r="E1471" s="45"/>
      <c r="F1471" s="334"/>
    </row>
    <row r="1472" spans="1:6" x14ac:dyDescent="0.25">
      <c r="A1472" s="382"/>
      <c r="B1472" s="383"/>
      <c r="C1472" s="254"/>
      <c r="D1472" s="45"/>
      <c r="E1472" s="45"/>
      <c r="F1472" s="334"/>
    </row>
    <row r="1473" spans="1:6" x14ac:dyDescent="0.25">
      <c r="A1473" s="382"/>
      <c r="B1473" s="383"/>
      <c r="C1473" s="254"/>
      <c r="D1473" s="45"/>
      <c r="E1473" s="45"/>
      <c r="F1473" s="334"/>
    </row>
    <row r="1474" spans="1:6" x14ac:dyDescent="0.25">
      <c r="A1474" s="382"/>
      <c r="B1474" s="383"/>
      <c r="C1474" s="254"/>
      <c r="D1474" s="45"/>
      <c r="E1474" s="45"/>
      <c r="F1474" s="334"/>
    </row>
    <row r="1475" spans="1:6" x14ac:dyDescent="0.25">
      <c r="A1475" s="382"/>
      <c r="B1475" s="383"/>
      <c r="C1475" s="254"/>
      <c r="D1475" s="45"/>
      <c r="E1475" s="45"/>
      <c r="F1475" s="334"/>
    </row>
    <row r="1476" spans="1:6" x14ac:dyDescent="0.25">
      <c r="A1476" s="382"/>
      <c r="B1476" s="383"/>
      <c r="C1476" s="254"/>
      <c r="D1476" s="45"/>
      <c r="E1476" s="45"/>
      <c r="F1476" s="334"/>
    </row>
    <row r="1477" spans="1:6" x14ac:dyDescent="0.25">
      <c r="A1477" s="382"/>
      <c r="B1477" s="383"/>
      <c r="C1477" s="254"/>
      <c r="D1477" s="45"/>
      <c r="E1477" s="45"/>
      <c r="F1477" s="334"/>
    </row>
    <row r="1478" spans="1:6" x14ac:dyDescent="0.25">
      <c r="A1478" s="382"/>
      <c r="B1478" s="383"/>
      <c r="C1478" s="254"/>
      <c r="D1478" s="45"/>
      <c r="E1478" s="45"/>
      <c r="F1478" s="334"/>
    </row>
    <row r="1479" spans="1:6" x14ac:dyDescent="0.25">
      <c r="A1479" s="382"/>
      <c r="B1479" s="383"/>
      <c r="C1479" s="254"/>
      <c r="D1479" s="45"/>
      <c r="E1479" s="45"/>
      <c r="F1479" s="334"/>
    </row>
    <row r="1480" spans="1:6" x14ac:dyDescent="0.25">
      <c r="A1480" s="382"/>
      <c r="B1480" s="383"/>
      <c r="C1480" s="254"/>
      <c r="D1480" s="45"/>
      <c r="E1480" s="45"/>
      <c r="F1480" s="334"/>
    </row>
    <row r="1481" spans="1:6" x14ac:dyDescent="0.25">
      <c r="A1481" s="382"/>
      <c r="B1481" s="383"/>
      <c r="C1481" s="254"/>
      <c r="D1481" s="45"/>
      <c r="E1481" s="45"/>
      <c r="F1481" s="334"/>
    </row>
    <row r="1482" spans="1:6" x14ac:dyDescent="0.25">
      <c r="A1482" s="382"/>
      <c r="B1482" s="383"/>
      <c r="C1482" s="254"/>
      <c r="D1482" s="45"/>
      <c r="E1482" s="45"/>
      <c r="F1482" s="334"/>
    </row>
    <row r="1483" spans="1:6" x14ac:dyDescent="0.25">
      <c r="A1483" s="382"/>
      <c r="B1483" s="383"/>
      <c r="C1483" s="254"/>
      <c r="D1483" s="45"/>
      <c r="E1483" s="45"/>
      <c r="F1483" s="334"/>
    </row>
    <row r="1484" spans="1:6" x14ac:dyDescent="0.25">
      <c r="A1484" s="382"/>
      <c r="B1484" s="383"/>
      <c r="C1484" s="254"/>
      <c r="D1484" s="45"/>
      <c r="E1484" s="45"/>
      <c r="F1484" s="334"/>
    </row>
    <row r="1485" spans="1:6" x14ac:dyDescent="0.25">
      <c r="A1485" s="382"/>
      <c r="B1485" s="383"/>
      <c r="C1485" s="254"/>
      <c r="D1485" s="45"/>
      <c r="E1485" s="45"/>
      <c r="F1485" s="334"/>
    </row>
    <row r="1486" spans="1:6" x14ac:dyDescent="0.25">
      <c r="A1486" s="382"/>
      <c r="B1486" s="383"/>
      <c r="C1486" s="254"/>
      <c r="D1486" s="45"/>
      <c r="E1486" s="45"/>
      <c r="F1486" s="334"/>
    </row>
    <row r="1487" spans="1:6" x14ac:dyDescent="0.25">
      <c r="A1487" s="382"/>
      <c r="B1487" s="383"/>
      <c r="C1487" s="254"/>
      <c r="D1487" s="45"/>
      <c r="E1487" s="45"/>
      <c r="F1487" s="334"/>
    </row>
    <row r="1488" spans="1:6" x14ac:dyDescent="0.25">
      <c r="A1488" s="382"/>
      <c r="B1488" s="383"/>
      <c r="C1488" s="254"/>
      <c r="D1488" s="45"/>
      <c r="E1488" s="45"/>
      <c r="F1488" s="334"/>
    </row>
    <row r="1489" spans="1:6" x14ac:dyDescent="0.25">
      <c r="A1489" s="382"/>
      <c r="B1489" s="383"/>
      <c r="C1489" s="254"/>
      <c r="D1489" s="45"/>
      <c r="E1489" s="45"/>
      <c r="F1489" s="334"/>
    </row>
    <row r="1490" spans="1:6" x14ac:dyDescent="0.25">
      <c r="A1490" s="382"/>
      <c r="B1490" s="383"/>
      <c r="C1490" s="254"/>
      <c r="D1490" s="45"/>
      <c r="E1490" s="45"/>
      <c r="F1490" s="334"/>
    </row>
    <row r="1491" spans="1:6" x14ac:dyDescent="0.25">
      <c r="A1491" s="382"/>
      <c r="B1491" s="383"/>
      <c r="C1491" s="254"/>
      <c r="D1491" s="45"/>
      <c r="E1491" s="45"/>
      <c r="F1491" s="334"/>
    </row>
    <row r="1492" spans="1:6" x14ac:dyDescent="0.25">
      <c r="A1492" s="382"/>
      <c r="B1492" s="383"/>
      <c r="C1492" s="254"/>
      <c r="D1492" s="45"/>
      <c r="E1492" s="45"/>
      <c r="F1492" s="334"/>
    </row>
    <row r="1493" spans="1:6" x14ac:dyDescent="0.25">
      <c r="A1493" s="382"/>
      <c r="B1493" s="383"/>
      <c r="C1493" s="254"/>
      <c r="D1493" s="45"/>
      <c r="E1493" s="45"/>
      <c r="F1493" s="334"/>
    </row>
    <row r="1494" spans="1:6" x14ac:dyDescent="0.25">
      <c r="A1494" s="382"/>
      <c r="B1494" s="383"/>
      <c r="C1494" s="254"/>
      <c r="D1494" s="45"/>
      <c r="E1494" s="45"/>
      <c r="F1494" s="334"/>
    </row>
    <row r="1495" spans="1:6" x14ac:dyDescent="0.25">
      <c r="A1495" s="382"/>
      <c r="B1495" s="383"/>
      <c r="C1495" s="254"/>
      <c r="D1495" s="45"/>
      <c r="E1495" s="45"/>
      <c r="F1495" s="334"/>
    </row>
    <row r="1496" spans="1:6" x14ac:dyDescent="0.25">
      <c r="A1496" s="382"/>
      <c r="B1496" s="383"/>
      <c r="C1496" s="254"/>
      <c r="D1496" s="45"/>
      <c r="E1496" s="45"/>
      <c r="F1496" s="334"/>
    </row>
    <row r="1497" spans="1:6" x14ac:dyDescent="0.25">
      <c r="A1497" s="382"/>
      <c r="B1497" s="383"/>
      <c r="C1497" s="254"/>
      <c r="D1497" s="45"/>
      <c r="E1497" s="45"/>
      <c r="F1497" s="334"/>
    </row>
    <row r="1498" spans="1:6" x14ac:dyDescent="0.25">
      <c r="A1498" s="382"/>
      <c r="B1498" s="383"/>
      <c r="C1498" s="254"/>
      <c r="D1498" s="45"/>
      <c r="E1498" s="45"/>
      <c r="F1498" s="334"/>
    </row>
    <row r="1499" spans="1:6" x14ac:dyDescent="0.25">
      <c r="A1499" s="382"/>
      <c r="B1499" s="383"/>
      <c r="C1499" s="254"/>
      <c r="D1499" s="45"/>
      <c r="E1499" s="45"/>
      <c r="F1499" s="334"/>
    </row>
    <row r="1500" spans="1:6" x14ac:dyDescent="0.25">
      <c r="A1500" s="382"/>
      <c r="B1500" s="383"/>
      <c r="C1500" s="254"/>
      <c r="D1500" s="45"/>
      <c r="E1500" s="45"/>
      <c r="F1500" s="334"/>
    </row>
    <row r="1501" spans="1:6" x14ac:dyDescent="0.25">
      <c r="A1501" s="382"/>
      <c r="B1501" s="383"/>
      <c r="C1501" s="254"/>
      <c r="D1501" s="45"/>
      <c r="E1501" s="45"/>
      <c r="F1501" s="334"/>
    </row>
    <row r="1502" spans="1:6" x14ac:dyDescent="0.25">
      <c r="A1502" s="382"/>
      <c r="B1502" s="383"/>
      <c r="C1502" s="254"/>
      <c r="D1502" s="45"/>
      <c r="E1502" s="45"/>
      <c r="F1502" s="334"/>
    </row>
    <row r="1503" spans="1:6" x14ac:dyDescent="0.25">
      <c r="A1503" s="382"/>
      <c r="B1503" s="383"/>
      <c r="C1503" s="254"/>
      <c r="D1503" s="45"/>
      <c r="E1503" s="45"/>
      <c r="F1503" s="334"/>
    </row>
    <row r="1504" spans="1:6" x14ac:dyDescent="0.25">
      <c r="A1504" s="382"/>
      <c r="B1504" s="383"/>
      <c r="C1504" s="254"/>
      <c r="D1504" s="45"/>
      <c r="E1504" s="45"/>
      <c r="F1504" s="334"/>
    </row>
    <row r="1505" spans="1:6" x14ac:dyDescent="0.25">
      <c r="A1505" s="382"/>
      <c r="B1505" s="383"/>
      <c r="C1505" s="254"/>
      <c r="D1505" s="45"/>
      <c r="E1505" s="45"/>
      <c r="F1505" s="334"/>
    </row>
    <row r="1506" spans="1:6" x14ac:dyDescent="0.25">
      <c r="A1506" s="382"/>
      <c r="B1506" s="383"/>
      <c r="C1506" s="254"/>
      <c r="D1506" s="45"/>
      <c r="E1506" s="45"/>
      <c r="F1506" s="334"/>
    </row>
    <row r="1507" spans="1:6" x14ac:dyDescent="0.25">
      <c r="A1507" s="382"/>
      <c r="B1507" s="383"/>
      <c r="C1507" s="254"/>
      <c r="D1507" s="45"/>
      <c r="E1507" s="45"/>
      <c r="F1507" s="334"/>
    </row>
    <row r="1508" spans="1:6" x14ac:dyDescent="0.25">
      <c r="A1508" s="382"/>
      <c r="B1508" s="383"/>
      <c r="C1508" s="254"/>
      <c r="D1508" s="45"/>
      <c r="E1508" s="45"/>
      <c r="F1508" s="334"/>
    </row>
    <row r="1509" spans="1:6" x14ac:dyDescent="0.25">
      <c r="A1509" s="382"/>
      <c r="B1509" s="383"/>
      <c r="C1509" s="254"/>
      <c r="D1509" s="45"/>
      <c r="E1509" s="45"/>
      <c r="F1509" s="334"/>
    </row>
    <row r="1510" spans="1:6" x14ac:dyDescent="0.25">
      <c r="A1510" s="382"/>
      <c r="B1510" s="383"/>
      <c r="C1510" s="254"/>
      <c r="D1510" s="45"/>
      <c r="E1510" s="45"/>
      <c r="F1510" s="334"/>
    </row>
    <row r="1511" spans="1:6" x14ac:dyDescent="0.25">
      <c r="A1511" s="382"/>
      <c r="B1511" s="383"/>
      <c r="C1511" s="254"/>
      <c r="D1511" s="45"/>
      <c r="E1511" s="45"/>
      <c r="F1511" s="334"/>
    </row>
    <row r="1512" spans="1:6" x14ac:dyDescent="0.25">
      <c r="A1512" s="382"/>
      <c r="B1512" s="383"/>
      <c r="C1512" s="254"/>
      <c r="D1512" s="45"/>
      <c r="E1512" s="45"/>
      <c r="F1512" s="334"/>
    </row>
    <row r="1513" spans="1:6" x14ac:dyDescent="0.25">
      <c r="A1513" s="382"/>
      <c r="B1513" s="383"/>
      <c r="C1513" s="254"/>
      <c r="D1513" s="45"/>
      <c r="E1513" s="45"/>
      <c r="F1513" s="334"/>
    </row>
    <row r="1514" spans="1:6" x14ac:dyDescent="0.25">
      <c r="A1514" s="382"/>
      <c r="B1514" s="383"/>
      <c r="C1514" s="254"/>
      <c r="D1514" s="45"/>
      <c r="E1514" s="45"/>
      <c r="F1514" s="334"/>
    </row>
    <row r="1515" spans="1:6" x14ac:dyDescent="0.25">
      <c r="A1515" s="382"/>
      <c r="B1515" s="383"/>
      <c r="C1515" s="254"/>
      <c r="D1515" s="45"/>
      <c r="E1515" s="45"/>
      <c r="F1515" s="334"/>
    </row>
    <row r="1516" spans="1:6" x14ac:dyDescent="0.25">
      <c r="A1516" s="382"/>
      <c r="B1516" s="383"/>
      <c r="C1516" s="254"/>
      <c r="D1516" s="45"/>
      <c r="E1516" s="45"/>
      <c r="F1516" s="334"/>
    </row>
    <row r="1517" spans="1:6" x14ac:dyDescent="0.25">
      <c r="A1517" s="382"/>
      <c r="B1517" s="383"/>
      <c r="C1517" s="254"/>
      <c r="D1517" s="45"/>
      <c r="E1517" s="45"/>
      <c r="F1517" s="334"/>
    </row>
    <row r="1518" spans="1:6" x14ac:dyDescent="0.25">
      <c r="A1518" s="382"/>
      <c r="B1518" s="383"/>
      <c r="C1518" s="254"/>
      <c r="D1518" s="45"/>
      <c r="E1518" s="45"/>
      <c r="F1518" s="334"/>
    </row>
    <row r="1519" spans="1:6" x14ac:dyDescent="0.25">
      <c r="A1519" s="382"/>
      <c r="B1519" s="383"/>
      <c r="C1519" s="254"/>
      <c r="D1519" s="45"/>
      <c r="E1519" s="45"/>
      <c r="F1519" s="334"/>
    </row>
    <row r="1520" spans="1:6" x14ac:dyDescent="0.25">
      <c r="A1520" s="382"/>
      <c r="B1520" s="383"/>
      <c r="C1520" s="254"/>
      <c r="D1520" s="45"/>
      <c r="E1520" s="45"/>
      <c r="F1520" s="334"/>
    </row>
    <row r="1521" spans="1:6" x14ac:dyDescent="0.25">
      <c r="A1521" s="382"/>
      <c r="B1521" s="383"/>
      <c r="C1521" s="254"/>
      <c r="D1521" s="45"/>
      <c r="E1521" s="45"/>
      <c r="F1521" s="334"/>
    </row>
    <row r="1522" spans="1:6" x14ac:dyDescent="0.25">
      <c r="A1522" s="382"/>
      <c r="B1522" s="383"/>
      <c r="C1522" s="254"/>
      <c r="D1522" s="45"/>
      <c r="E1522" s="45"/>
      <c r="F1522" s="334"/>
    </row>
    <row r="1523" spans="1:6" x14ac:dyDescent="0.25">
      <c r="A1523" s="382"/>
      <c r="B1523" s="383"/>
      <c r="C1523" s="254"/>
      <c r="D1523" s="45"/>
      <c r="E1523" s="45"/>
      <c r="F1523" s="334"/>
    </row>
    <row r="1524" spans="1:6" x14ac:dyDescent="0.25">
      <c r="A1524" s="382"/>
      <c r="B1524" s="383"/>
      <c r="C1524" s="254"/>
      <c r="D1524" s="45"/>
      <c r="E1524" s="45"/>
      <c r="F1524" s="334"/>
    </row>
    <row r="1525" spans="1:6" x14ac:dyDescent="0.25">
      <c r="A1525" s="382"/>
      <c r="B1525" s="383"/>
      <c r="C1525" s="254"/>
      <c r="D1525" s="45"/>
      <c r="E1525" s="45"/>
      <c r="F1525" s="334"/>
    </row>
    <row r="1526" spans="1:6" x14ac:dyDescent="0.25">
      <c r="A1526" s="382"/>
      <c r="B1526" s="383"/>
      <c r="C1526" s="254"/>
      <c r="D1526" s="45"/>
      <c r="E1526" s="45"/>
      <c r="F1526" s="334"/>
    </row>
    <row r="1527" spans="1:6" x14ac:dyDescent="0.25">
      <c r="A1527" s="382"/>
      <c r="B1527" s="383"/>
      <c r="C1527" s="254"/>
      <c r="D1527" s="45"/>
      <c r="E1527" s="45"/>
      <c r="F1527" s="334"/>
    </row>
    <row r="1528" spans="1:6" x14ac:dyDescent="0.25">
      <c r="A1528" s="382"/>
      <c r="B1528" s="383"/>
      <c r="C1528" s="254"/>
      <c r="D1528" s="45"/>
      <c r="E1528" s="45"/>
      <c r="F1528" s="334"/>
    </row>
    <row r="1529" spans="1:6" x14ac:dyDescent="0.25">
      <c r="A1529" s="382"/>
      <c r="B1529" s="383"/>
      <c r="C1529" s="254"/>
      <c r="D1529" s="45"/>
      <c r="E1529" s="45"/>
      <c r="F1529" s="334"/>
    </row>
    <row r="1530" spans="1:6" x14ac:dyDescent="0.25">
      <c r="A1530" s="382"/>
      <c r="B1530" s="383"/>
      <c r="C1530" s="254"/>
      <c r="D1530" s="45"/>
      <c r="E1530" s="45"/>
      <c r="F1530" s="334"/>
    </row>
    <row r="1531" spans="1:6" x14ac:dyDescent="0.25">
      <c r="A1531" s="382"/>
      <c r="B1531" s="383"/>
      <c r="C1531" s="254"/>
      <c r="D1531" s="45"/>
      <c r="E1531" s="45"/>
      <c r="F1531" s="334"/>
    </row>
    <row r="1532" spans="1:6" x14ac:dyDescent="0.25">
      <c r="A1532" s="382"/>
      <c r="B1532" s="383"/>
      <c r="C1532" s="254"/>
      <c r="D1532" s="45"/>
      <c r="E1532" s="45"/>
      <c r="F1532" s="334"/>
    </row>
    <row r="1533" spans="1:6" x14ac:dyDescent="0.25">
      <c r="A1533" s="382"/>
      <c r="B1533" s="383"/>
      <c r="C1533" s="254"/>
      <c r="D1533" s="45"/>
      <c r="E1533" s="45"/>
      <c r="F1533" s="334"/>
    </row>
    <row r="1534" spans="1:6" x14ac:dyDescent="0.25">
      <c r="A1534" s="382"/>
      <c r="B1534" s="383"/>
      <c r="C1534" s="254"/>
      <c r="D1534" s="45"/>
      <c r="E1534" s="45"/>
      <c r="F1534" s="334"/>
    </row>
    <row r="1535" spans="1:6" x14ac:dyDescent="0.25">
      <c r="A1535" s="382"/>
      <c r="B1535" s="383"/>
      <c r="C1535" s="254"/>
      <c r="D1535" s="45"/>
      <c r="E1535" s="45"/>
      <c r="F1535" s="334"/>
    </row>
    <row r="1536" spans="1:6" x14ac:dyDescent="0.25">
      <c r="A1536" s="382"/>
      <c r="B1536" s="383"/>
      <c r="C1536" s="254"/>
      <c r="D1536" s="45"/>
      <c r="E1536" s="45"/>
      <c r="F1536" s="334"/>
    </row>
    <row r="1537" spans="1:6" x14ac:dyDescent="0.25">
      <c r="A1537" s="382"/>
      <c r="B1537" s="383"/>
      <c r="C1537" s="254"/>
      <c r="D1537" s="45"/>
      <c r="E1537" s="45"/>
      <c r="F1537" s="334"/>
    </row>
    <row r="1538" spans="1:6" x14ac:dyDescent="0.25">
      <c r="A1538" s="382"/>
      <c r="B1538" s="383"/>
      <c r="C1538" s="254"/>
      <c r="D1538" s="45"/>
      <c r="E1538" s="45"/>
      <c r="F1538" s="334"/>
    </row>
    <row r="1539" spans="1:6" x14ac:dyDescent="0.25">
      <c r="A1539" s="382"/>
      <c r="B1539" s="383"/>
      <c r="C1539" s="254"/>
      <c r="D1539" s="45"/>
      <c r="E1539" s="45"/>
      <c r="F1539" s="334"/>
    </row>
    <row r="1540" spans="1:6" x14ac:dyDescent="0.25">
      <c r="A1540" s="382"/>
      <c r="B1540" s="383"/>
      <c r="C1540" s="254"/>
      <c r="D1540" s="45"/>
      <c r="E1540" s="45"/>
      <c r="F1540" s="334"/>
    </row>
    <row r="1541" spans="1:6" x14ac:dyDescent="0.25">
      <c r="A1541" s="382"/>
      <c r="B1541" s="383"/>
      <c r="C1541" s="254"/>
      <c r="D1541" s="45"/>
      <c r="E1541" s="45"/>
      <c r="F1541" s="334"/>
    </row>
    <row r="1542" spans="1:6" x14ac:dyDescent="0.25">
      <c r="A1542" s="382"/>
      <c r="B1542" s="383"/>
      <c r="C1542" s="254"/>
      <c r="D1542" s="45"/>
      <c r="E1542" s="45"/>
      <c r="F1542" s="334"/>
    </row>
    <row r="1543" spans="1:6" x14ac:dyDescent="0.25">
      <c r="A1543" s="382"/>
      <c r="B1543" s="383"/>
      <c r="C1543" s="254"/>
      <c r="D1543" s="45"/>
      <c r="E1543" s="45"/>
      <c r="F1543" s="334"/>
    </row>
    <row r="1544" spans="1:6" x14ac:dyDescent="0.25">
      <c r="A1544" s="382"/>
      <c r="B1544" s="383"/>
      <c r="C1544" s="254"/>
      <c r="D1544" s="45"/>
      <c r="E1544" s="45"/>
      <c r="F1544" s="334"/>
    </row>
    <row r="1545" spans="1:6" x14ac:dyDescent="0.25">
      <c r="A1545" s="382"/>
      <c r="B1545" s="383"/>
      <c r="C1545" s="254"/>
      <c r="D1545" s="45"/>
      <c r="E1545" s="45"/>
      <c r="F1545" s="334"/>
    </row>
    <row r="1546" spans="1:6" x14ac:dyDescent="0.25">
      <c r="A1546" s="382"/>
      <c r="B1546" s="383"/>
      <c r="C1546" s="254"/>
      <c r="D1546" s="45"/>
      <c r="E1546" s="45"/>
      <c r="F1546" s="334"/>
    </row>
    <row r="1547" spans="1:6" x14ac:dyDescent="0.25">
      <c r="A1547" s="382"/>
      <c r="B1547" s="383"/>
      <c r="C1547" s="254"/>
      <c r="D1547" s="45"/>
      <c r="E1547" s="45"/>
      <c r="F1547" s="334"/>
    </row>
    <row r="1548" spans="1:6" x14ac:dyDescent="0.25">
      <c r="A1548" s="382"/>
      <c r="B1548" s="383"/>
      <c r="C1548" s="254"/>
      <c r="D1548" s="45"/>
      <c r="E1548" s="45"/>
      <c r="F1548" s="334"/>
    </row>
    <row r="1549" spans="1:6" x14ac:dyDescent="0.25">
      <c r="A1549" s="382"/>
      <c r="B1549" s="383"/>
      <c r="C1549" s="254"/>
      <c r="D1549" s="45"/>
      <c r="E1549" s="45"/>
      <c r="F1549" s="334"/>
    </row>
    <row r="1550" spans="1:6" x14ac:dyDescent="0.25">
      <c r="A1550" s="382"/>
      <c r="B1550" s="383"/>
      <c r="C1550" s="254"/>
      <c r="D1550" s="45"/>
      <c r="E1550" s="45"/>
      <c r="F1550" s="334"/>
    </row>
    <row r="1551" spans="1:6" x14ac:dyDescent="0.25">
      <c r="A1551" s="382"/>
      <c r="B1551" s="383"/>
      <c r="C1551" s="254"/>
      <c r="D1551" s="45"/>
      <c r="E1551" s="45"/>
      <c r="F1551" s="334"/>
    </row>
    <row r="1552" spans="1:6" x14ac:dyDescent="0.25">
      <c r="A1552" s="382"/>
      <c r="B1552" s="383"/>
      <c r="C1552" s="254"/>
      <c r="D1552" s="45"/>
      <c r="E1552" s="45"/>
      <c r="F1552" s="334"/>
    </row>
    <row r="1553" spans="1:6" x14ac:dyDescent="0.25">
      <c r="A1553" s="382"/>
      <c r="B1553" s="383"/>
      <c r="C1553" s="254"/>
      <c r="D1553" s="45"/>
      <c r="E1553" s="45"/>
      <c r="F1553" s="334"/>
    </row>
    <row r="1554" spans="1:6" x14ac:dyDescent="0.25">
      <c r="A1554" s="382"/>
      <c r="B1554" s="383"/>
      <c r="C1554" s="254"/>
      <c r="D1554" s="45"/>
      <c r="E1554" s="45"/>
      <c r="F1554" s="334"/>
    </row>
    <row r="1555" spans="1:6" x14ac:dyDescent="0.25">
      <c r="A1555" s="382"/>
      <c r="B1555" s="383"/>
      <c r="C1555" s="254"/>
      <c r="D1555" s="45"/>
      <c r="E1555" s="45"/>
      <c r="F1555" s="334"/>
    </row>
    <row r="1556" spans="1:6" x14ac:dyDescent="0.25">
      <c r="A1556" s="382"/>
      <c r="B1556" s="383"/>
      <c r="C1556" s="254"/>
      <c r="D1556" s="45"/>
      <c r="E1556" s="45"/>
      <c r="F1556" s="334"/>
    </row>
    <row r="1557" spans="1:6" x14ac:dyDescent="0.25">
      <c r="A1557" s="382"/>
      <c r="B1557" s="383"/>
      <c r="C1557" s="254"/>
      <c r="D1557" s="45"/>
      <c r="E1557" s="45"/>
      <c r="F1557" s="334"/>
    </row>
    <row r="1558" spans="1:6" x14ac:dyDescent="0.25">
      <c r="A1558" s="382"/>
      <c r="B1558" s="383"/>
      <c r="C1558" s="254"/>
      <c r="D1558" s="45"/>
      <c r="E1558" s="45"/>
      <c r="F1558" s="334"/>
    </row>
    <row r="1559" spans="1:6" x14ac:dyDescent="0.25">
      <c r="A1559" s="382"/>
      <c r="B1559" s="383"/>
      <c r="C1559" s="254"/>
      <c r="D1559" s="45"/>
      <c r="E1559" s="45"/>
      <c r="F1559" s="334"/>
    </row>
    <row r="1560" spans="1:6" x14ac:dyDescent="0.25">
      <c r="A1560" s="382"/>
      <c r="B1560" s="383"/>
      <c r="C1560" s="254"/>
      <c r="D1560" s="45"/>
      <c r="E1560" s="45"/>
      <c r="F1560" s="334"/>
    </row>
    <row r="1561" spans="1:6" x14ac:dyDescent="0.25">
      <c r="A1561" s="382"/>
      <c r="B1561" s="383"/>
      <c r="C1561" s="254"/>
      <c r="D1561" s="45"/>
      <c r="E1561" s="45"/>
      <c r="F1561" s="334"/>
    </row>
    <row r="1562" spans="1:6" x14ac:dyDescent="0.25">
      <c r="A1562" s="382"/>
      <c r="B1562" s="383"/>
      <c r="C1562" s="254"/>
      <c r="D1562" s="45"/>
      <c r="E1562" s="45"/>
      <c r="F1562" s="334"/>
    </row>
    <row r="1563" spans="1:6" x14ac:dyDescent="0.25">
      <c r="A1563" s="382"/>
      <c r="B1563" s="383"/>
      <c r="C1563" s="254"/>
      <c r="D1563" s="45"/>
      <c r="E1563" s="45"/>
      <c r="F1563" s="334"/>
    </row>
    <row r="1564" spans="1:6" x14ac:dyDescent="0.25">
      <c r="A1564" s="382"/>
      <c r="B1564" s="383"/>
      <c r="C1564" s="254"/>
      <c r="D1564" s="45"/>
      <c r="E1564" s="45"/>
      <c r="F1564" s="334"/>
    </row>
    <row r="1565" spans="1:6" x14ac:dyDescent="0.25">
      <c r="A1565" s="382"/>
      <c r="B1565" s="383"/>
      <c r="C1565" s="254"/>
      <c r="D1565" s="45"/>
      <c r="E1565" s="45"/>
      <c r="F1565" s="334"/>
    </row>
    <row r="1566" spans="1:6" x14ac:dyDescent="0.25">
      <c r="A1566" s="382"/>
      <c r="B1566" s="383"/>
      <c r="C1566" s="254"/>
      <c r="D1566" s="45"/>
      <c r="E1566" s="45"/>
      <c r="F1566" s="334"/>
    </row>
    <row r="1567" spans="1:6" x14ac:dyDescent="0.25">
      <c r="A1567" s="382"/>
      <c r="B1567" s="383"/>
      <c r="C1567" s="254"/>
      <c r="D1567" s="45"/>
      <c r="E1567" s="45"/>
      <c r="F1567" s="334"/>
    </row>
    <row r="1568" spans="1:6" x14ac:dyDescent="0.25">
      <c r="A1568" s="382"/>
      <c r="B1568" s="383"/>
      <c r="C1568" s="254"/>
      <c r="D1568" s="45"/>
      <c r="E1568" s="45"/>
      <c r="F1568" s="334"/>
    </row>
    <row r="1569" spans="1:6" x14ac:dyDescent="0.25">
      <c r="A1569" s="382"/>
      <c r="B1569" s="383"/>
      <c r="C1569" s="254"/>
      <c r="D1569" s="45"/>
      <c r="E1569" s="45"/>
      <c r="F1569" s="334"/>
    </row>
    <row r="1570" spans="1:6" x14ac:dyDescent="0.25">
      <c r="A1570" s="382"/>
      <c r="B1570" s="383"/>
      <c r="C1570" s="254"/>
      <c r="D1570" s="45"/>
      <c r="E1570" s="45"/>
      <c r="F1570" s="334"/>
    </row>
    <row r="1571" spans="1:6" x14ac:dyDescent="0.25">
      <c r="A1571" s="382"/>
      <c r="B1571" s="383"/>
      <c r="C1571" s="254"/>
      <c r="D1571" s="45"/>
      <c r="E1571" s="45"/>
      <c r="F1571" s="334"/>
    </row>
    <row r="1572" spans="1:6" x14ac:dyDescent="0.25">
      <c r="A1572" s="382"/>
      <c r="B1572" s="383"/>
      <c r="C1572" s="254"/>
      <c r="D1572" s="45"/>
      <c r="E1572" s="45"/>
      <c r="F1572" s="334"/>
    </row>
    <row r="1573" spans="1:6" x14ac:dyDescent="0.25">
      <c r="A1573" s="382"/>
      <c r="B1573" s="383"/>
      <c r="C1573" s="254"/>
      <c r="D1573" s="45"/>
      <c r="E1573" s="45"/>
      <c r="F1573" s="334"/>
    </row>
    <row r="1574" spans="1:6" x14ac:dyDescent="0.25">
      <c r="A1574" s="382"/>
      <c r="B1574" s="383"/>
      <c r="C1574" s="254"/>
      <c r="D1574" s="45"/>
      <c r="E1574" s="45"/>
      <c r="F1574" s="334"/>
    </row>
    <row r="1575" spans="1:6" x14ac:dyDescent="0.25">
      <c r="A1575" s="382"/>
      <c r="B1575" s="383"/>
      <c r="C1575" s="254"/>
      <c r="D1575" s="45"/>
      <c r="E1575" s="45"/>
      <c r="F1575" s="334"/>
    </row>
    <row r="1576" spans="1:6" x14ac:dyDescent="0.25">
      <c r="A1576" s="382"/>
      <c r="B1576" s="383"/>
      <c r="C1576" s="254"/>
      <c r="D1576" s="45"/>
      <c r="E1576" s="45"/>
      <c r="F1576" s="334"/>
    </row>
    <row r="1577" spans="1:6" x14ac:dyDescent="0.25">
      <c r="A1577" s="382"/>
      <c r="B1577" s="383"/>
      <c r="C1577" s="254"/>
      <c r="D1577" s="45"/>
      <c r="E1577" s="45"/>
      <c r="F1577" s="334"/>
    </row>
    <row r="1578" spans="1:6" x14ac:dyDescent="0.25">
      <c r="A1578" s="382"/>
      <c r="B1578" s="383"/>
      <c r="C1578" s="254"/>
      <c r="D1578" s="45"/>
      <c r="E1578" s="45"/>
      <c r="F1578" s="334"/>
    </row>
    <row r="1579" spans="1:6" x14ac:dyDescent="0.25">
      <c r="A1579" s="382"/>
      <c r="B1579" s="383"/>
      <c r="C1579" s="254"/>
      <c r="D1579" s="45"/>
      <c r="E1579" s="45"/>
      <c r="F1579" s="334"/>
    </row>
    <row r="1580" spans="1:6" x14ac:dyDescent="0.25">
      <c r="A1580" s="382"/>
      <c r="B1580" s="383"/>
      <c r="C1580" s="254"/>
      <c r="D1580" s="45"/>
      <c r="E1580" s="45"/>
      <c r="F1580" s="334"/>
    </row>
    <row r="1581" spans="1:6" x14ac:dyDescent="0.25">
      <c r="A1581" s="382"/>
      <c r="B1581" s="383"/>
      <c r="C1581" s="254"/>
      <c r="D1581" s="45"/>
      <c r="E1581" s="45"/>
      <c r="F1581" s="334"/>
    </row>
    <row r="1582" spans="1:6" x14ac:dyDescent="0.25">
      <c r="A1582" s="382"/>
      <c r="B1582" s="383"/>
      <c r="C1582" s="254"/>
      <c r="D1582" s="45"/>
      <c r="E1582" s="45"/>
      <c r="F1582" s="334"/>
    </row>
    <row r="1583" spans="1:6" x14ac:dyDescent="0.25">
      <c r="A1583" s="382"/>
      <c r="B1583" s="383"/>
      <c r="C1583" s="254"/>
      <c r="D1583" s="45"/>
      <c r="E1583" s="45"/>
      <c r="F1583" s="334"/>
    </row>
    <row r="1584" spans="1:6" x14ac:dyDescent="0.25">
      <c r="A1584" s="382"/>
      <c r="B1584" s="383"/>
      <c r="C1584" s="254"/>
      <c r="D1584" s="45"/>
      <c r="E1584" s="45"/>
      <c r="F1584" s="334"/>
    </row>
    <row r="1585" spans="1:6" x14ac:dyDescent="0.25">
      <c r="A1585" s="382"/>
      <c r="B1585" s="383"/>
      <c r="C1585" s="254"/>
      <c r="D1585" s="45"/>
      <c r="E1585" s="45"/>
      <c r="F1585" s="334"/>
    </row>
    <row r="1586" spans="1:6" x14ac:dyDescent="0.25">
      <c r="A1586" s="382"/>
      <c r="B1586" s="383"/>
      <c r="C1586" s="254"/>
      <c r="D1586" s="45"/>
      <c r="E1586" s="45"/>
      <c r="F1586" s="334"/>
    </row>
    <row r="1587" spans="1:6" x14ac:dyDescent="0.25">
      <c r="A1587" s="382"/>
      <c r="B1587" s="383"/>
      <c r="C1587" s="254"/>
      <c r="D1587" s="45"/>
      <c r="E1587" s="45"/>
      <c r="F1587" s="334"/>
    </row>
    <row r="1588" spans="1:6" x14ac:dyDescent="0.25">
      <c r="A1588" s="382"/>
      <c r="B1588" s="383"/>
      <c r="C1588" s="254"/>
      <c r="D1588" s="45"/>
      <c r="E1588" s="45"/>
      <c r="F1588" s="334"/>
    </row>
    <row r="1589" spans="1:6" x14ac:dyDescent="0.25">
      <c r="A1589" s="382"/>
      <c r="B1589" s="383"/>
      <c r="C1589" s="254"/>
      <c r="D1589" s="45"/>
      <c r="E1589" s="45"/>
      <c r="F1589" s="334"/>
    </row>
    <row r="1590" spans="1:6" x14ac:dyDescent="0.25">
      <c r="A1590" s="382"/>
      <c r="B1590" s="383"/>
      <c r="C1590" s="254"/>
      <c r="D1590" s="45"/>
      <c r="E1590" s="45"/>
      <c r="F1590" s="334"/>
    </row>
    <row r="1591" spans="1:6" x14ac:dyDescent="0.25">
      <c r="A1591" s="382"/>
      <c r="B1591" s="383"/>
      <c r="C1591" s="254"/>
      <c r="D1591" s="45"/>
      <c r="E1591" s="45"/>
      <c r="F1591" s="334"/>
    </row>
    <row r="1592" spans="1:6" x14ac:dyDescent="0.25">
      <c r="A1592" s="382"/>
      <c r="B1592" s="383"/>
      <c r="C1592" s="254"/>
      <c r="D1592" s="45"/>
      <c r="E1592" s="45"/>
      <c r="F1592" s="334"/>
    </row>
    <row r="1593" spans="1:6" x14ac:dyDescent="0.25">
      <c r="A1593" s="382"/>
      <c r="B1593" s="383"/>
      <c r="C1593" s="254"/>
      <c r="D1593" s="45"/>
      <c r="E1593" s="45"/>
      <c r="F1593" s="334"/>
    </row>
    <row r="1594" spans="1:6" x14ac:dyDescent="0.25">
      <c r="A1594" s="382"/>
      <c r="B1594" s="383"/>
      <c r="C1594" s="254"/>
      <c r="D1594" s="45"/>
      <c r="E1594" s="45"/>
      <c r="F1594" s="334"/>
    </row>
    <row r="1595" spans="1:6" x14ac:dyDescent="0.25">
      <c r="A1595" s="382"/>
      <c r="B1595" s="383"/>
      <c r="C1595" s="254"/>
      <c r="D1595" s="45"/>
      <c r="E1595" s="45"/>
      <c r="F1595" s="334"/>
    </row>
    <row r="1596" spans="1:6" x14ac:dyDescent="0.25">
      <c r="A1596" s="382"/>
      <c r="B1596" s="383"/>
      <c r="C1596" s="254"/>
      <c r="D1596" s="45"/>
      <c r="E1596" s="45"/>
      <c r="F1596" s="334"/>
    </row>
    <row r="1597" spans="1:6" x14ac:dyDescent="0.25">
      <c r="A1597" s="382"/>
      <c r="B1597" s="383"/>
      <c r="C1597" s="254"/>
      <c r="D1597" s="45"/>
      <c r="E1597" s="45"/>
      <c r="F1597" s="334"/>
    </row>
    <row r="1598" spans="1:6" x14ac:dyDescent="0.25">
      <c r="A1598" s="382"/>
      <c r="B1598" s="383"/>
      <c r="C1598" s="254"/>
      <c r="D1598" s="45"/>
      <c r="E1598" s="45"/>
      <c r="F1598" s="334"/>
    </row>
    <row r="1599" spans="1:6" x14ac:dyDescent="0.25">
      <c r="A1599" s="382"/>
      <c r="B1599" s="383"/>
      <c r="C1599" s="254"/>
      <c r="D1599" s="45"/>
      <c r="E1599" s="45"/>
      <c r="F1599" s="334"/>
    </row>
    <row r="1600" spans="1:6" x14ac:dyDescent="0.25">
      <c r="A1600" s="382"/>
      <c r="B1600" s="383"/>
      <c r="C1600" s="254"/>
      <c r="D1600" s="45"/>
      <c r="E1600" s="45"/>
      <c r="F1600" s="334"/>
    </row>
    <row r="1601" spans="1:6" x14ac:dyDescent="0.25">
      <c r="A1601" s="382"/>
      <c r="B1601" s="383"/>
      <c r="C1601" s="254"/>
      <c r="D1601" s="45"/>
      <c r="E1601" s="45"/>
      <c r="F1601" s="334"/>
    </row>
    <row r="1602" spans="1:6" x14ac:dyDescent="0.25">
      <c r="A1602" s="382"/>
      <c r="B1602" s="383"/>
      <c r="C1602" s="254"/>
      <c r="D1602" s="45"/>
      <c r="E1602" s="45"/>
      <c r="F1602" s="334"/>
    </row>
    <row r="1603" spans="1:6" x14ac:dyDescent="0.25">
      <c r="A1603" s="382"/>
      <c r="B1603" s="383"/>
      <c r="C1603" s="254"/>
      <c r="D1603" s="45"/>
      <c r="E1603" s="45"/>
      <c r="F1603" s="334"/>
    </row>
    <row r="1604" spans="1:6" x14ac:dyDescent="0.25">
      <c r="A1604" s="382"/>
      <c r="B1604" s="383"/>
      <c r="C1604" s="254"/>
      <c r="D1604" s="45"/>
      <c r="E1604" s="45"/>
      <c r="F1604" s="334"/>
    </row>
    <row r="1605" spans="1:6" x14ac:dyDescent="0.25">
      <c r="A1605" s="382"/>
      <c r="B1605" s="383"/>
      <c r="C1605" s="254"/>
      <c r="D1605" s="45"/>
      <c r="E1605" s="45"/>
      <c r="F1605" s="334"/>
    </row>
    <row r="1606" spans="1:6" x14ac:dyDescent="0.25">
      <c r="A1606" s="382"/>
      <c r="B1606" s="383"/>
      <c r="C1606" s="254"/>
      <c r="D1606" s="45"/>
      <c r="E1606" s="45"/>
      <c r="F1606" s="334"/>
    </row>
    <row r="1607" spans="1:6" x14ac:dyDescent="0.25">
      <c r="A1607" s="382"/>
      <c r="B1607" s="383"/>
      <c r="C1607" s="254"/>
      <c r="D1607" s="45"/>
      <c r="E1607" s="45"/>
      <c r="F1607" s="334"/>
    </row>
    <row r="1608" spans="1:6" x14ac:dyDescent="0.25">
      <c r="A1608" s="382"/>
      <c r="B1608" s="383"/>
      <c r="C1608" s="254"/>
      <c r="D1608" s="45"/>
      <c r="E1608" s="45"/>
      <c r="F1608" s="334"/>
    </row>
    <row r="1609" spans="1:6" x14ac:dyDescent="0.25">
      <c r="A1609" s="382"/>
      <c r="B1609" s="383"/>
      <c r="C1609" s="254"/>
      <c r="D1609" s="45"/>
      <c r="E1609" s="45"/>
      <c r="F1609" s="334"/>
    </row>
    <row r="1610" spans="1:6" x14ac:dyDescent="0.25">
      <c r="A1610" s="382"/>
      <c r="B1610" s="383"/>
      <c r="C1610" s="254"/>
      <c r="D1610" s="45"/>
      <c r="E1610" s="45"/>
      <c r="F1610" s="334"/>
    </row>
    <row r="1611" spans="1:6" x14ac:dyDescent="0.25">
      <c r="A1611" s="382"/>
      <c r="B1611" s="383"/>
      <c r="C1611" s="254"/>
      <c r="D1611" s="45"/>
      <c r="E1611" s="45"/>
      <c r="F1611" s="334"/>
    </row>
    <row r="1612" spans="1:6" x14ac:dyDescent="0.25">
      <c r="A1612" s="382"/>
      <c r="B1612" s="383"/>
      <c r="C1612" s="254"/>
      <c r="D1612" s="45"/>
      <c r="E1612" s="45"/>
      <c r="F1612" s="334"/>
    </row>
    <row r="1613" spans="1:6" x14ac:dyDescent="0.25">
      <c r="A1613" s="382"/>
      <c r="B1613" s="383"/>
      <c r="C1613" s="254"/>
      <c r="D1613" s="45"/>
      <c r="E1613" s="45"/>
      <c r="F1613" s="334"/>
    </row>
    <row r="1614" spans="1:6" x14ac:dyDescent="0.25">
      <c r="A1614" s="382"/>
      <c r="B1614" s="383"/>
      <c r="C1614" s="254"/>
      <c r="D1614" s="45"/>
      <c r="E1614" s="45"/>
      <c r="F1614" s="334"/>
    </row>
    <row r="1615" spans="1:6" x14ac:dyDescent="0.25">
      <c r="A1615" s="382"/>
      <c r="B1615" s="383"/>
      <c r="C1615" s="254"/>
      <c r="D1615" s="45"/>
      <c r="E1615" s="45"/>
      <c r="F1615" s="334"/>
    </row>
    <row r="1616" spans="1:6" x14ac:dyDescent="0.25">
      <c r="A1616" s="382"/>
      <c r="B1616" s="383"/>
      <c r="C1616" s="254"/>
      <c r="D1616" s="45"/>
      <c r="E1616" s="45"/>
      <c r="F1616" s="334"/>
    </row>
    <row r="1617" spans="1:6" x14ac:dyDescent="0.25">
      <c r="A1617" s="382"/>
      <c r="B1617" s="383"/>
      <c r="C1617" s="254"/>
      <c r="D1617" s="45"/>
      <c r="E1617" s="45"/>
      <c r="F1617" s="334"/>
    </row>
    <row r="1618" spans="1:6" x14ac:dyDescent="0.25">
      <c r="A1618" s="382"/>
      <c r="B1618" s="383"/>
      <c r="C1618" s="254"/>
      <c r="D1618" s="45"/>
      <c r="E1618" s="45"/>
      <c r="F1618" s="334"/>
    </row>
    <row r="1619" spans="1:6" x14ac:dyDescent="0.25">
      <c r="A1619" s="382"/>
      <c r="B1619" s="383"/>
      <c r="C1619" s="254"/>
      <c r="D1619" s="45"/>
      <c r="E1619" s="45"/>
      <c r="F1619" s="334"/>
    </row>
    <row r="1620" spans="1:6" x14ac:dyDescent="0.25">
      <c r="A1620" s="382"/>
      <c r="B1620" s="383"/>
      <c r="C1620" s="254"/>
      <c r="D1620" s="45"/>
      <c r="E1620" s="45"/>
      <c r="F1620" s="334"/>
    </row>
    <row r="1621" spans="1:6" x14ac:dyDescent="0.25">
      <c r="A1621" s="382"/>
      <c r="B1621" s="383"/>
      <c r="C1621" s="254"/>
      <c r="D1621" s="45"/>
      <c r="E1621" s="45"/>
      <c r="F1621" s="334"/>
    </row>
    <row r="1622" spans="1:6" x14ac:dyDescent="0.25">
      <c r="A1622" s="382"/>
      <c r="B1622" s="383"/>
      <c r="C1622" s="254"/>
      <c r="D1622" s="45"/>
      <c r="E1622" s="45"/>
      <c r="F1622" s="334"/>
    </row>
    <row r="1623" spans="1:6" x14ac:dyDescent="0.25">
      <c r="A1623" s="382"/>
      <c r="B1623" s="383"/>
      <c r="C1623" s="254"/>
      <c r="D1623" s="45"/>
      <c r="E1623" s="45"/>
      <c r="F1623" s="334"/>
    </row>
    <row r="1624" spans="1:6" x14ac:dyDescent="0.25">
      <c r="A1624" s="382"/>
      <c r="B1624" s="383"/>
      <c r="C1624" s="254"/>
      <c r="D1624" s="45"/>
      <c r="E1624" s="45"/>
      <c r="F1624" s="334"/>
    </row>
    <row r="1625" spans="1:6" x14ac:dyDescent="0.25">
      <c r="A1625" s="382"/>
      <c r="B1625" s="383"/>
      <c r="C1625" s="254"/>
      <c r="D1625" s="45"/>
      <c r="E1625" s="45"/>
      <c r="F1625" s="334"/>
    </row>
    <row r="1626" spans="1:6" x14ac:dyDescent="0.25">
      <c r="A1626" s="382"/>
      <c r="B1626" s="383"/>
      <c r="C1626" s="254"/>
      <c r="D1626" s="45"/>
      <c r="E1626" s="45"/>
      <c r="F1626" s="334"/>
    </row>
    <row r="1627" spans="1:6" x14ac:dyDescent="0.25">
      <c r="A1627" s="382"/>
      <c r="B1627" s="383"/>
      <c r="C1627" s="254"/>
      <c r="D1627" s="45"/>
      <c r="E1627" s="45"/>
      <c r="F1627" s="334"/>
    </row>
    <row r="1628" spans="1:6" x14ac:dyDescent="0.25">
      <c r="A1628" s="382"/>
      <c r="B1628" s="383"/>
      <c r="C1628" s="254"/>
      <c r="D1628" s="45"/>
      <c r="E1628" s="45"/>
      <c r="F1628" s="334"/>
    </row>
    <row r="1629" spans="1:6" x14ac:dyDescent="0.25">
      <c r="A1629" s="382"/>
      <c r="B1629" s="383"/>
      <c r="C1629" s="254"/>
      <c r="D1629" s="45"/>
      <c r="E1629" s="45"/>
      <c r="F1629" s="334"/>
    </row>
    <row r="1630" spans="1:6" x14ac:dyDescent="0.25">
      <c r="A1630" s="382"/>
      <c r="B1630" s="383"/>
      <c r="C1630" s="254"/>
      <c r="D1630" s="45"/>
      <c r="E1630" s="45"/>
      <c r="F1630" s="334"/>
    </row>
    <row r="1631" spans="1:6" x14ac:dyDescent="0.25">
      <c r="A1631" s="382"/>
      <c r="B1631" s="383"/>
      <c r="C1631" s="254"/>
      <c r="D1631" s="45"/>
      <c r="E1631" s="45"/>
      <c r="F1631" s="334"/>
    </row>
    <row r="1632" spans="1:6" x14ac:dyDescent="0.25">
      <c r="A1632" s="382"/>
      <c r="B1632" s="383"/>
      <c r="C1632" s="254"/>
      <c r="D1632" s="45"/>
      <c r="E1632" s="45"/>
      <c r="F1632" s="334"/>
    </row>
    <row r="1633" spans="1:6" x14ac:dyDescent="0.25">
      <c r="A1633" s="382"/>
      <c r="B1633" s="383"/>
      <c r="C1633" s="254"/>
      <c r="D1633" s="45"/>
      <c r="E1633" s="45"/>
      <c r="F1633" s="334"/>
    </row>
    <row r="1634" spans="1:6" x14ac:dyDescent="0.25">
      <c r="A1634" s="382"/>
      <c r="B1634" s="383"/>
      <c r="C1634" s="254"/>
      <c r="D1634" s="45"/>
      <c r="E1634" s="45"/>
      <c r="F1634" s="334"/>
    </row>
    <row r="1635" spans="1:6" x14ac:dyDescent="0.25">
      <c r="A1635" s="382"/>
      <c r="B1635" s="383"/>
      <c r="C1635" s="254"/>
      <c r="D1635" s="45"/>
      <c r="E1635" s="45"/>
      <c r="F1635" s="334"/>
    </row>
    <row r="1636" spans="1:6" x14ac:dyDescent="0.25">
      <c r="A1636" s="382"/>
      <c r="B1636" s="383"/>
      <c r="C1636" s="254"/>
      <c r="D1636" s="45"/>
      <c r="E1636" s="45"/>
      <c r="F1636" s="334"/>
    </row>
    <row r="1637" spans="1:6" x14ac:dyDescent="0.25">
      <c r="A1637" s="382"/>
      <c r="B1637" s="383"/>
      <c r="C1637" s="254"/>
      <c r="D1637" s="45"/>
      <c r="E1637" s="45"/>
      <c r="F1637" s="334"/>
    </row>
    <row r="1638" spans="1:6" x14ac:dyDescent="0.25">
      <c r="A1638" s="382"/>
      <c r="B1638" s="383"/>
      <c r="C1638" s="254"/>
      <c r="D1638" s="45"/>
      <c r="E1638" s="45"/>
      <c r="F1638" s="334"/>
    </row>
    <row r="1639" spans="1:6" x14ac:dyDescent="0.25">
      <c r="A1639" s="382"/>
      <c r="B1639" s="383"/>
      <c r="C1639" s="254"/>
      <c r="D1639" s="45"/>
      <c r="E1639" s="45"/>
      <c r="F1639" s="334"/>
    </row>
    <row r="1640" spans="1:6" x14ac:dyDescent="0.25">
      <c r="A1640" s="382"/>
      <c r="B1640" s="383"/>
      <c r="C1640" s="254"/>
      <c r="D1640" s="45"/>
      <c r="E1640" s="45"/>
      <c r="F1640" s="334"/>
    </row>
    <row r="1641" spans="1:6" x14ac:dyDescent="0.25">
      <c r="A1641" s="382"/>
      <c r="B1641" s="383"/>
      <c r="C1641" s="254"/>
      <c r="D1641" s="45"/>
      <c r="E1641" s="45"/>
      <c r="F1641" s="334"/>
    </row>
    <row r="1642" spans="1:6" x14ac:dyDescent="0.25">
      <c r="A1642" s="382"/>
      <c r="B1642" s="383"/>
      <c r="C1642" s="254"/>
      <c r="D1642" s="45"/>
      <c r="E1642" s="45"/>
      <c r="F1642" s="334"/>
    </row>
    <row r="1643" spans="1:6" x14ac:dyDescent="0.25">
      <c r="A1643" s="382"/>
      <c r="B1643" s="383"/>
      <c r="C1643" s="254"/>
      <c r="D1643" s="45"/>
      <c r="E1643" s="45"/>
      <c r="F1643" s="334"/>
    </row>
    <row r="1644" spans="1:6" x14ac:dyDescent="0.25">
      <c r="A1644" s="382"/>
      <c r="B1644" s="383"/>
      <c r="C1644" s="254"/>
      <c r="D1644" s="45"/>
      <c r="E1644" s="45"/>
      <c r="F1644" s="334"/>
    </row>
    <row r="1645" spans="1:6" x14ac:dyDescent="0.25">
      <c r="A1645" s="382"/>
      <c r="B1645" s="383"/>
      <c r="C1645" s="254"/>
      <c r="D1645" s="45"/>
      <c r="E1645" s="45"/>
      <c r="F1645" s="334"/>
    </row>
    <row r="1646" spans="1:6" x14ac:dyDescent="0.25">
      <c r="A1646" s="382"/>
      <c r="B1646" s="383"/>
      <c r="C1646" s="254"/>
      <c r="D1646" s="45"/>
      <c r="E1646" s="45"/>
      <c r="F1646" s="334"/>
    </row>
    <row r="1647" spans="1:6" x14ac:dyDescent="0.25">
      <c r="A1647" s="382"/>
      <c r="B1647" s="383"/>
      <c r="C1647" s="254"/>
      <c r="D1647" s="45"/>
      <c r="E1647" s="45"/>
      <c r="F1647" s="334"/>
    </row>
    <row r="1648" spans="1:6" x14ac:dyDescent="0.25">
      <c r="A1648" s="382"/>
      <c r="B1648" s="383"/>
      <c r="C1648" s="254"/>
      <c r="D1648" s="45"/>
      <c r="E1648" s="45"/>
      <c r="F1648" s="334"/>
    </row>
    <row r="1649" spans="1:6" x14ac:dyDescent="0.25">
      <c r="A1649" s="382"/>
      <c r="B1649" s="383"/>
      <c r="C1649" s="254"/>
      <c r="D1649" s="45"/>
      <c r="E1649" s="45"/>
      <c r="F1649" s="334"/>
    </row>
    <row r="1650" spans="1:6" x14ac:dyDescent="0.25">
      <c r="A1650" s="382"/>
      <c r="B1650" s="383"/>
      <c r="C1650" s="254"/>
      <c r="D1650" s="45"/>
      <c r="E1650" s="45"/>
      <c r="F1650" s="334"/>
    </row>
    <row r="1651" spans="1:6" x14ac:dyDescent="0.25">
      <c r="A1651" s="382"/>
      <c r="B1651" s="383"/>
      <c r="C1651" s="254"/>
      <c r="D1651" s="45"/>
      <c r="E1651" s="45"/>
      <c r="F1651" s="334"/>
    </row>
    <row r="1652" spans="1:6" x14ac:dyDescent="0.25">
      <c r="A1652" s="382"/>
      <c r="B1652" s="383"/>
      <c r="C1652" s="254"/>
      <c r="D1652" s="45"/>
      <c r="E1652" s="45"/>
      <c r="F1652" s="334"/>
    </row>
    <row r="1653" spans="1:6" x14ac:dyDescent="0.25">
      <c r="A1653" s="382"/>
      <c r="B1653" s="383"/>
      <c r="C1653" s="254"/>
      <c r="D1653" s="45"/>
      <c r="E1653" s="45"/>
      <c r="F1653" s="334"/>
    </row>
    <row r="1654" spans="1:6" x14ac:dyDescent="0.25">
      <c r="A1654" s="382"/>
      <c r="B1654" s="383"/>
      <c r="C1654" s="254"/>
      <c r="D1654" s="45"/>
      <c r="E1654" s="45"/>
      <c r="F1654" s="334"/>
    </row>
    <row r="1655" spans="1:6" x14ac:dyDescent="0.25">
      <c r="A1655" s="382"/>
      <c r="B1655" s="383"/>
      <c r="C1655" s="254"/>
      <c r="D1655" s="45"/>
      <c r="E1655" s="45"/>
      <c r="F1655" s="334"/>
    </row>
    <row r="1656" spans="1:6" x14ac:dyDescent="0.25">
      <c r="A1656" s="382"/>
      <c r="B1656" s="383"/>
      <c r="C1656" s="254"/>
      <c r="D1656" s="45"/>
      <c r="E1656" s="45"/>
      <c r="F1656" s="334"/>
    </row>
    <row r="1657" spans="1:6" x14ac:dyDescent="0.25">
      <c r="A1657" s="382"/>
      <c r="B1657" s="383"/>
      <c r="C1657" s="254"/>
      <c r="D1657" s="45"/>
      <c r="E1657" s="45"/>
      <c r="F1657" s="334"/>
    </row>
    <row r="1658" spans="1:6" x14ac:dyDescent="0.25">
      <c r="A1658" s="382"/>
      <c r="B1658" s="383"/>
      <c r="C1658" s="254"/>
      <c r="D1658" s="45"/>
      <c r="E1658" s="45"/>
      <c r="F1658" s="334"/>
    </row>
    <row r="1659" spans="1:6" x14ac:dyDescent="0.25">
      <c r="A1659" s="382"/>
      <c r="B1659" s="383"/>
      <c r="C1659" s="254"/>
      <c r="D1659" s="45"/>
      <c r="E1659" s="45"/>
      <c r="F1659" s="334"/>
    </row>
    <row r="1660" spans="1:6" x14ac:dyDescent="0.25">
      <c r="A1660" s="382"/>
      <c r="B1660" s="383"/>
      <c r="C1660" s="254"/>
      <c r="D1660" s="45"/>
      <c r="E1660" s="45"/>
      <c r="F1660" s="334"/>
    </row>
    <row r="1661" spans="1:6" x14ac:dyDescent="0.25">
      <c r="A1661" s="382"/>
      <c r="B1661" s="383"/>
      <c r="C1661" s="254"/>
      <c r="D1661" s="45"/>
      <c r="E1661" s="45"/>
      <c r="F1661" s="334"/>
    </row>
    <row r="1662" spans="1:6" x14ac:dyDescent="0.25">
      <c r="A1662" s="382"/>
      <c r="B1662" s="383"/>
      <c r="C1662" s="254"/>
      <c r="D1662" s="45"/>
      <c r="E1662" s="45"/>
      <c r="F1662" s="334"/>
    </row>
    <row r="1663" spans="1:6" x14ac:dyDescent="0.25">
      <c r="A1663" s="382"/>
      <c r="B1663" s="383"/>
      <c r="C1663" s="254"/>
      <c r="D1663" s="45"/>
      <c r="E1663" s="45"/>
      <c r="F1663" s="334"/>
    </row>
    <row r="1664" spans="1:6" x14ac:dyDescent="0.25">
      <c r="A1664" s="382"/>
      <c r="B1664" s="383"/>
      <c r="C1664" s="254"/>
      <c r="D1664" s="45"/>
      <c r="E1664" s="45"/>
      <c r="F1664" s="334"/>
    </row>
    <row r="1665" spans="1:6" x14ac:dyDescent="0.25">
      <c r="A1665" s="382"/>
      <c r="B1665" s="383"/>
      <c r="C1665" s="254"/>
      <c r="D1665" s="45"/>
      <c r="E1665" s="45"/>
      <c r="F1665" s="334"/>
    </row>
    <row r="1666" spans="1:6" x14ac:dyDescent="0.25">
      <c r="A1666" s="382"/>
      <c r="B1666" s="383"/>
      <c r="C1666" s="254"/>
      <c r="D1666" s="45"/>
      <c r="E1666" s="45"/>
      <c r="F1666" s="334"/>
    </row>
    <row r="1667" spans="1:6" x14ac:dyDescent="0.25">
      <c r="A1667" s="382"/>
      <c r="B1667" s="383"/>
      <c r="C1667" s="254"/>
      <c r="D1667" s="45"/>
      <c r="E1667" s="45"/>
      <c r="F1667" s="334"/>
    </row>
    <row r="1668" spans="1:6" x14ac:dyDescent="0.25">
      <c r="A1668" s="382"/>
      <c r="B1668" s="383"/>
      <c r="C1668" s="254"/>
      <c r="D1668" s="45"/>
      <c r="E1668" s="45"/>
      <c r="F1668" s="334"/>
    </row>
    <row r="1669" spans="1:6" x14ac:dyDescent="0.25">
      <c r="A1669" s="382"/>
      <c r="B1669" s="383"/>
      <c r="C1669" s="254"/>
      <c r="D1669" s="45"/>
      <c r="E1669" s="45"/>
      <c r="F1669" s="334"/>
    </row>
    <row r="1670" spans="1:6" x14ac:dyDescent="0.25">
      <c r="A1670" s="382"/>
      <c r="B1670" s="383"/>
      <c r="C1670" s="254"/>
      <c r="D1670" s="45"/>
      <c r="E1670" s="45"/>
      <c r="F1670" s="334"/>
    </row>
    <row r="1671" spans="1:6" x14ac:dyDescent="0.25">
      <c r="A1671" s="382"/>
      <c r="B1671" s="383"/>
      <c r="C1671" s="254"/>
      <c r="D1671" s="45"/>
      <c r="E1671" s="45"/>
      <c r="F1671" s="334"/>
    </row>
    <row r="1672" spans="1:6" x14ac:dyDescent="0.25">
      <c r="A1672" s="382"/>
      <c r="B1672" s="383"/>
      <c r="C1672" s="254"/>
      <c r="D1672" s="45"/>
      <c r="E1672" s="45"/>
      <c r="F1672" s="334"/>
    </row>
    <row r="1673" spans="1:6" x14ac:dyDescent="0.25">
      <c r="A1673" s="382"/>
      <c r="B1673" s="383"/>
      <c r="C1673" s="254"/>
      <c r="D1673" s="45"/>
      <c r="E1673" s="45"/>
      <c r="F1673" s="334"/>
    </row>
    <row r="1674" spans="1:6" x14ac:dyDescent="0.25">
      <c r="A1674" s="382"/>
      <c r="B1674" s="383"/>
      <c r="C1674" s="254"/>
      <c r="D1674" s="45"/>
      <c r="E1674" s="45"/>
      <c r="F1674" s="334"/>
    </row>
    <row r="1675" spans="1:6" x14ac:dyDescent="0.25">
      <c r="A1675" s="382"/>
      <c r="B1675" s="383"/>
      <c r="C1675" s="254"/>
      <c r="D1675" s="45"/>
      <c r="E1675" s="45"/>
      <c r="F1675" s="334"/>
    </row>
    <row r="1676" spans="1:6" x14ac:dyDescent="0.25">
      <c r="A1676" s="382"/>
      <c r="B1676" s="383"/>
      <c r="C1676" s="254"/>
      <c r="D1676" s="45"/>
      <c r="E1676" s="45"/>
      <c r="F1676" s="334"/>
    </row>
    <row r="1677" spans="1:6" x14ac:dyDescent="0.25">
      <c r="A1677" s="382"/>
      <c r="B1677" s="383"/>
      <c r="C1677" s="254"/>
      <c r="D1677" s="45"/>
      <c r="E1677" s="45"/>
      <c r="F1677" s="334"/>
    </row>
    <row r="1678" spans="1:6" x14ac:dyDescent="0.25">
      <c r="A1678" s="382"/>
      <c r="B1678" s="383"/>
      <c r="C1678" s="254"/>
      <c r="D1678" s="45"/>
      <c r="E1678" s="45"/>
      <c r="F1678" s="334"/>
    </row>
    <row r="1679" spans="1:6" x14ac:dyDescent="0.25">
      <c r="A1679" s="382"/>
      <c r="B1679" s="383"/>
      <c r="C1679" s="254"/>
      <c r="D1679" s="45"/>
      <c r="E1679" s="45"/>
      <c r="F1679" s="334"/>
    </row>
    <row r="1680" spans="1:6" x14ac:dyDescent="0.25">
      <c r="A1680" s="382"/>
      <c r="B1680" s="383"/>
      <c r="C1680" s="254"/>
      <c r="D1680" s="45"/>
      <c r="E1680" s="45"/>
      <c r="F1680" s="334"/>
    </row>
    <row r="1681" spans="1:6" x14ac:dyDescent="0.25">
      <c r="A1681" s="382"/>
      <c r="B1681" s="383"/>
      <c r="C1681" s="254"/>
      <c r="D1681" s="45"/>
      <c r="E1681" s="45"/>
      <c r="F1681" s="334"/>
    </row>
    <row r="1682" spans="1:6" x14ac:dyDescent="0.25">
      <c r="A1682" s="382"/>
      <c r="B1682" s="383"/>
      <c r="C1682" s="254"/>
      <c r="D1682" s="45"/>
      <c r="E1682" s="45"/>
      <c r="F1682" s="334"/>
    </row>
    <row r="1683" spans="1:6" x14ac:dyDescent="0.25">
      <c r="A1683" s="382"/>
      <c r="B1683" s="383"/>
      <c r="C1683" s="254"/>
      <c r="D1683" s="45"/>
      <c r="E1683" s="45"/>
      <c r="F1683" s="334"/>
    </row>
    <row r="1684" spans="1:6" x14ac:dyDescent="0.25">
      <c r="A1684" s="382"/>
      <c r="B1684" s="383"/>
      <c r="C1684" s="254"/>
      <c r="D1684" s="45"/>
      <c r="E1684" s="45"/>
      <c r="F1684" s="334"/>
    </row>
    <row r="1685" spans="1:6" x14ac:dyDescent="0.25">
      <c r="A1685" s="382"/>
      <c r="B1685" s="383"/>
      <c r="C1685" s="254"/>
      <c r="D1685" s="45"/>
      <c r="E1685" s="45"/>
      <c r="F1685" s="334"/>
    </row>
    <row r="1686" spans="1:6" x14ac:dyDescent="0.25">
      <c r="A1686" s="382"/>
      <c r="B1686" s="383"/>
      <c r="C1686" s="254"/>
      <c r="D1686" s="45"/>
      <c r="E1686" s="45"/>
      <c r="F1686" s="334"/>
    </row>
    <row r="1687" spans="1:6" x14ac:dyDescent="0.25">
      <c r="A1687" s="382"/>
      <c r="B1687" s="383"/>
      <c r="C1687" s="254"/>
      <c r="D1687" s="45"/>
      <c r="E1687" s="45"/>
      <c r="F1687" s="334"/>
    </row>
    <row r="1688" spans="1:6" x14ac:dyDescent="0.25">
      <c r="A1688" s="382"/>
      <c r="B1688" s="383"/>
      <c r="C1688" s="254"/>
      <c r="D1688" s="45"/>
      <c r="E1688" s="45"/>
      <c r="F1688" s="334"/>
    </row>
    <row r="1689" spans="1:6" x14ac:dyDescent="0.25">
      <c r="A1689" s="382"/>
      <c r="B1689" s="383"/>
      <c r="C1689" s="254"/>
      <c r="D1689" s="45"/>
      <c r="E1689" s="45"/>
      <c r="F1689" s="334"/>
    </row>
    <row r="1690" spans="1:6" x14ac:dyDescent="0.25">
      <c r="A1690" s="382"/>
      <c r="B1690" s="383"/>
      <c r="C1690" s="254"/>
      <c r="D1690" s="45"/>
      <c r="E1690" s="45"/>
      <c r="F1690" s="334"/>
    </row>
    <row r="1691" spans="1:6" x14ac:dyDescent="0.25">
      <c r="A1691" s="382"/>
      <c r="B1691" s="383"/>
      <c r="C1691" s="254"/>
      <c r="D1691" s="45"/>
      <c r="E1691" s="45"/>
      <c r="F1691" s="334"/>
    </row>
    <row r="1692" spans="1:6" x14ac:dyDescent="0.25">
      <c r="A1692" s="382"/>
      <c r="B1692" s="383"/>
      <c r="C1692" s="254"/>
      <c r="D1692" s="45"/>
      <c r="E1692" s="45"/>
      <c r="F1692" s="334"/>
    </row>
    <row r="1693" spans="1:6" x14ac:dyDescent="0.25">
      <c r="A1693" s="382"/>
      <c r="B1693" s="383"/>
      <c r="C1693" s="254"/>
      <c r="D1693" s="45"/>
      <c r="E1693" s="45"/>
      <c r="F1693" s="334"/>
    </row>
    <row r="1694" spans="1:6" x14ac:dyDescent="0.25">
      <c r="A1694" s="382"/>
      <c r="B1694" s="383"/>
      <c r="C1694" s="254"/>
      <c r="D1694" s="45"/>
      <c r="E1694" s="45"/>
      <c r="F1694" s="334"/>
    </row>
    <row r="1695" spans="1:6" x14ac:dyDescent="0.25">
      <c r="A1695" s="382"/>
      <c r="B1695" s="383"/>
      <c r="C1695" s="254"/>
      <c r="D1695" s="45"/>
      <c r="E1695" s="45"/>
      <c r="F1695" s="334"/>
    </row>
    <row r="1696" spans="1:6" x14ac:dyDescent="0.25">
      <c r="A1696" s="382"/>
      <c r="B1696" s="383"/>
      <c r="C1696" s="254"/>
      <c r="D1696" s="45"/>
      <c r="E1696" s="45"/>
      <c r="F1696" s="334"/>
    </row>
    <row r="1697" spans="1:6" x14ac:dyDescent="0.25">
      <c r="A1697" s="382"/>
      <c r="B1697" s="383"/>
      <c r="C1697" s="254"/>
      <c r="D1697" s="45"/>
      <c r="E1697" s="45"/>
      <c r="F1697" s="334"/>
    </row>
    <row r="1698" spans="1:6" x14ac:dyDescent="0.25">
      <c r="A1698" s="382"/>
      <c r="B1698" s="383"/>
      <c r="C1698" s="254"/>
      <c r="D1698" s="45"/>
      <c r="E1698" s="45"/>
      <c r="F1698" s="334"/>
    </row>
    <row r="1699" spans="1:6" x14ac:dyDescent="0.25">
      <c r="A1699" s="382"/>
      <c r="B1699" s="383"/>
      <c r="C1699" s="254"/>
      <c r="D1699" s="45"/>
      <c r="E1699" s="45"/>
      <c r="F1699" s="334"/>
    </row>
    <row r="1700" spans="1:6" x14ac:dyDescent="0.25">
      <c r="A1700" s="382"/>
      <c r="B1700" s="383"/>
      <c r="C1700" s="254"/>
      <c r="D1700" s="45"/>
      <c r="E1700" s="45"/>
      <c r="F1700" s="334"/>
    </row>
    <row r="1701" spans="1:6" x14ac:dyDescent="0.25">
      <c r="A1701" s="382"/>
      <c r="B1701" s="383"/>
      <c r="C1701" s="254"/>
      <c r="D1701" s="45"/>
      <c r="E1701" s="45"/>
      <c r="F1701" s="334"/>
    </row>
    <row r="1702" spans="1:6" x14ac:dyDescent="0.25">
      <c r="A1702" s="382"/>
      <c r="B1702" s="383"/>
      <c r="C1702" s="254"/>
      <c r="D1702" s="45"/>
      <c r="E1702" s="45"/>
      <c r="F1702" s="334"/>
    </row>
    <row r="1703" spans="1:6" x14ac:dyDescent="0.25">
      <c r="A1703" s="382"/>
      <c r="B1703" s="383"/>
      <c r="C1703" s="254"/>
      <c r="D1703" s="45"/>
      <c r="E1703" s="45"/>
      <c r="F1703" s="334"/>
    </row>
    <row r="1704" spans="1:6" x14ac:dyDescent="0.25">
      <c r="A1704" s="382"/>
      <c r="B1704" s="383"/>
      <c r="C1704" s="254"/>
      <c r="D1704" s="45"/>
      <c r="E1704" s="45"/>
      <c r="F1704" s="334"/>
    </row>
    <row r="1705" spans="1:6" x14ac:dyDescent="0.25">
      <c r="A1705" s="382"/>
      <c r="B1705" s="383"/>
      <c r="C1705" s="254"/>
      <c r="D1705" s="45"/>
      <c r="E1705" s="45"/>
      <c r="F1705" s="334"/>
    </row>
    <row r="1706" spans="1:6" x14ac:dyDescent="0.25">
      <c r="A1706" s="382"/>
      <c r="B1706" s="383"/>
      <c r="C1706" s="254"/>
      <c r="D1706" s="45"/>
      <c r="E1706" s="45"/>
      <c r="F1706" s="334"/>
    </row>
    <row r="1707" spans="1:6" x14ac:dyDescent="0.25">
      <c r="A1707" s="382"/>
      <c r="B1707" s="383"/>
      <c r="C1707" s="254"/>
      <c r="D1707" s="45"/>
      <c r="E1707" s="45"/>
      <c r="F1707" s="334"/>
    </row>
    <row r="1708" spans="1:6" x14ac:dyDescent="0.25">
      <c r="A1708" s="382"/>
      <c r="B1708" s="383"/>
      <c r="C1708" s="254"/>
      <c r="D1708" s="45"/>
      <c r="E1708" s="45"/>
      <c r="F1708" s="334"/>
    </row>
    <row r="1709" spans="1:6" x14ac:dyDescent="0.25">
      <c r="A1709" s="382"/>
      <c r="B1709" s="383"/>
      <c r="C1709" s="254"/>
      <c r="D1709" s="45"/>
      <c r="E1709" s="45"/>
      <c r="F1709" s="334"/>
    </row>
    <row r="1710" spans="1:6" x14ac:dyDescent="0.25">
      <c r="A1710" s="382"/>
      <c r="B1710" s="383"/>
      <c r="C1710" s="254"/>
      <c r="D1710" s="45"/>
      <c r="E1710" s="45"/>
      <c r="F1710" s="334"/>
    </row>
    <row r="1711" spans="1:6" x14ac:dyDescent="0.25">
      <c r="A1711" s="382"/>
      <c r="B1711" s="383"/>
      <c r="C1711" s="254"/>
      <c r="D1711" s="45"/>
      <c r="E1711" s="45"/>
      <c r="F1711" s="334"/>
    </row>
    <row r="1712" spans="1:6" x14ac:dyDescent="0.25">
      <c r="A1712" s="382"/>
      <c r="B1712" s="383"/>
      <c r="C1712" s="254"/>
      <c r="D1712" s="45"/>
      <c r="E1712" s="45"/>
      <c r="F1712" s="334"/>
    </row>
    <row r="1713" spans="1:6" x14ac:dyDescent="0.25">
      <c r="A1713" s="382"/>
      <c r="B1713" s="383"/>
      <c r="C1713" s="254"/>
      <c r="D1713" s="45"/>
      <c r="E1713" s="45"/>
      <c r="F1713" s="334"/>
    </row>
    <row r="1714" spans="1:6" x14ac:dyDescent="0.25">
      <c r="A1714" s="382"/>
      <c r="B1714" s="383"/>
      <c r="C1714" s="254"/>
      <c r="D1714" s="45"/>
      <c r="E1714" s="45"/>
      <c r="F1714" s="334"/>
    </row>
    <row r="1715" spans="1:6" x14ac:dyDescent="0.25">
      <c r="A1715" s="382"/>
      <c r="B1715" s="383"/>
      <c r="C1715" s="254"/>
      <c r="D1715" s="45"/>
      <c r="E1715" s="45"/>
      <c r="F1715" s="334"/>
    </row>
    <row r="1716" spans="1:6" x14ac:dyDescent="0.25">
      <c r="A1716" s="382"/>
      <c r="B1716" s="383"/>
      <c r="C1716" s="254"/>
      <c r="D1716" s="45"/>
      <c r="E1716" s="45"/>
      <c r="F1716" s="334"/>
    </row>
    <row r="1717" spans="1:6" x14ac:dyDescent="0.25">
      <c r="A1717" s="382"/>
      <c r="B1717" s="383"/>
      <c r="C1717" s="254"/>
      <c r="D1717" s="45"/>
      <c r="E1717" s="45"/>
      <c r="F1717" s="334"/>
    </row>
    <row r="1718" spans="1:6" x14ac:dyDescent="0.25">
      <c r="A1718" s="382"/>
      <c r="B1718" s="383"/>
      <c r="C1718" s="254"/>
      <c r="D1718" s="45"/>
      <c r="E1718" s="45"/>
      <c r="F1718" s="334"/>
    </row>
    <row r="1719" spans="1:6" x14ac:dyDescent="0.25">
      <c r="A1719" s="382"/>
      <c r="B1719" s="383"/>
      <c r="C1719" s="254"/>
      <c r="D1719" s="45"/>
      <c r="E1719" s="45"/>
      <c r="F1719" s="334"/>
    </row>
    <row r="1720" spans="1:6" x14ac:dyDescent="0.25">
      <c r="A1720" s="382"/>
      <c r="B1720" s="383"/>
      <c r="C1720" s="254"/>
      <c r="D1720" s="45"/>
      <c r="E1720" s="45"/>
      <c r="F1720" s="334"/>
    </row>
    <row r="1721" spans="1:6" x14ac:dyDescent="0.25">
      <c r="A1721" s="382"/>
      <c r="B1721" s="383"/>
      <c r="C1721" s="254"/>
      <c r="D1721" s="45"/>
      <c r="E1721" s="45"/>
      <c r="F1721" s="334"/>
    </row>
    <row r="1722" spans="1:6" x14ac:dyDescent="0.25">
      <c r="A1722" s="382"/>
      <c r="B1722" s="383"/>
      <c r="C1722" s="254"/>
      <c r="D1722" s="45"/>
      <c r="E1722" s="45"/>
      <c r="F1722" s="334"/>
    </row>
    <row r="1723" spans="1:6" x14ac:dyDescent="0.25">
      <c r="A1723" s="382"/>
      <c r="B1723" s="383"/>
      <c r="C1723" s="254"/>
      <c r="D1723" s="45"/>
      <c r="E1723" s="45"/>
      <c r="F1723" s="334"/>
    </row>
    <row r="1724" spans="1:6" x14ac:dyDescent="0.25">
      <c r="A1724" s="382"/>
      <c r="B1724" s="383"/>
      <c r="C1724" s="254"/>
      <c r="D1724" s="45"/>
      <c r="E1724" s="45"/>
      <c r="F1724" s="334"/>
    </row>
    <row r="1725" spans="1:6" x14ac:dyDescent="0.25">
      <c r="A1725" s="382"/>
      <c r="B1725" s="383"/>
      <c r="C1725" s="254"/>
      <c r="D1725" s="45"/>
      <c r="E1725" s="45"/>
      <c r="F1725" s="334"/>
    </row>
    <row r="1726" spans="1:6" x14ac:dyDescent="0.25">
      <c r="A1726" s="382"/>
      <c r="B1726" s="383"/>
      <c r="C1726" s="254"/>
      <c r="D1726" s="45"/>
      <c r="E1726" s="45"/>
      <c r="F1726" s="334"/>
    </row>
    <row r="1727" spans="1:6" x14ac:dyDescent="0.25">
      <c r="A1727" s="382"/>
      <c r="B1727" s="383"/>
      <c r="C1727" s="254"/>
      <c r="D1727" s="45"/>
      <c r="E1727" s="45"/>
      <c r="F1727" s="334"/>
    </row>
    <row r="1728" spans="1:6" x14ac:dyDescent="0.25">
      <c r="A1728" s="382"/>
      <c r="B1728" s="383"/>
      <c r="C1728" s="254"/>
      <c r="D1728" s="45"/>
      <c r="E1728" s="45"/>
      <c r="F1728" s="334"/>
    </row>
    <row r="1729" spans="1:6" x14ac:dyDescent="0.25">
      <c r="A1729" s="382"/>
      <c r="B1729" s="383"/>
      <c r="C1729" s="254"/>
      <c r="D1729" s="45"/>
      <c r="E1729" s="45"/>
      <c r="F1729" s="334"/>
    </row>
    <row r="1730" spans="1:6" x14ac:dyDescent="0.25">
      <c r="A1730" s="382"/>
      <c r="B1730" s="383"/>
      <c r="C1730" s="254"/>
      <c r="D1730" s="45"/>
      <c r="E1730" s="45"/>
      <c r="F1730" s="334"/>
    </row>
    <row r="1731" spans="1:6" x14ac:dyDescent="0.25">
      <c r="A1731" s="382"/>
      <c r="B1731" s="383"/>
      <c r="C1731" s="254"/>
      <c r="D1731" s="45"/>
      <c r="E1731" s="45"/>
      <c r="F1731" s="334"/>
    </row>
    <row r="1732" spans="1:6" x14ac:dyDescent="0.25">
      <c r="A1732" s="382"/>
      <c r="B1732" s="383"/>
      <c r="C1732" s="254"/>
      <c r="D1732" s="45"/>
      <c r="E1732" s="45"/>
      <c r="F1732" s="334"/>
    </row>
    <row r="1733" spans="1:6" x14ac:dyDescent="0.25">
      <c r="A1733" s="382"/>
      <c r="B1733" s="383"/>
      <c r="C1733" s="254"/>
      <c r="D1733" s="45"/>
      <c r="E1733" s="45"/>
      <c r="F1733" s="334"/>
    </row>
    <row r="1734" spans="1:6" x14ac:dyDescent="0.25">
      <c r="A1734" s="382"/>
      <c r="B1734" s="383"/>
      <c r="C1734" s="254"/>
      <c r="D1734" s="45"/>
      <c r="E1734" s="45"/>
      <c r="F1734" s="334"/>
    </row>
    <row r="1735" spans="1:6" x14ac:dyDescent="0.25">
      <c r="A1735" s="382"/>
      <c r="B1735" s="383"/>
      <c r="C1735" s="254"/>
      <c r="D1735" s="45"/>
      <c r="E1735" s="45"/>
      <c r="F1735" s="334"/>
    </row>
    <row r="1736" spans="1:6" x14ac:dyDescent="0.25">
      <c r="A1736" s="382"/>
      <c r="B1736" s="383"/>
      <c r="C1736" s="254"/>
      <c r="D1736" s="45"/>
      <c r="E1736" s="45"/>
      <c r="F1736" s="334"/>
    </row>
    <row r="1737" spans="1:6" x14ac:dyDescent="0.25">
      <c r="A1737" s="382"/>
      <c r="B1737" s="383"/>
      <c r="C1737" s="254"/>
      <c r="D1737" s="45"/>
      <c r="E1737" s="45"/>
      <c r="F1737" s="334"/>
    </row>
    <row r="1738" spans="1:6" x14ac:dyDescent="0.25">
      <c r="A1738" s="382"/>
      <c r="B1738" s="383"/>
      <c r="C1738" s="254"/>
      <c r="D1738" s="45"/>
      <c r="E1738" s="45"/>
      <c r="F1738" s="334"/>
    </row>
    <row r="1739" spans="1:6" x14ac:dyDescent="0.25">
      <c r="A1739" s="382"/>
      <c r="B1739" s="383"/>
      <c r="C1739" s="254"/>
      <c r="D1739" s="45"/>
      <c r="E1739" s="45"/>
      <c r="F1739" s="334"/>
    </row>
    <row r="1740" spans="1:6" x14ac:dyDescent="0.25">
      <c r="A1740" s="382"/>
      <c r="B1740" s="383"/>
      <c r="C1740" s="254"/>
      <c r="D1740" s="45"/>
      <c r="E1740" s="45"/>
      <c r="F1740" s="334"/>
    </row>
    <row r="1741" spans="1:6" x14ac:dyDescent="0.25">
      <c r="A1741" s="382"/>
      <c r="B1741" s="383"/>
      <c r="C1741" s="254"/>
      <c r="D1741" s="45"/>
      <c r="E1741" s="45"/>
      <c r="F1741" s="334"/>
    </row>
    <row r="1742" spans="1:6" x14ac:dyDescent="0.25">
      <c r="A1742" s="382"/>
      <c r="B1742" s="383"/>
      <c r="C1742" s="254"/>
      <c r="D1742" s="45"/>
      <c r="E1742" s="45"/>
      <c r="F1742" s="334"/>
    </row>
    <row r="1743" spans="1:6" x14ac:dyDescent="0.25">
      <c r="A1743" s="382"/>
      <c r="B1743" s="383"/>
      <c r="C1743" s="254"/>
      <c r="D1743" s="45"/>
      <c r="E1743" s="45"/>
      <c r="F1743" s="334"/>
    </row>
    <row r="1744" spans="1:6" x14ac:dyDescent="0.25">
      <c r="A1744" s="382"/>
      <c r="B1744" s="383"/>
      <c r="C1744" s="254"/>
      <c r="D1744" s="45"/>
      <c r="E1744" s="45"/>
      <c r="F1744" s="334"/>
    </row>
    <row r="1745" spans="1:6" x14ac:dyDescent="0.25">
      <c r="A1745" s="382"/>
      <c r="B1745" s="383"/>
      <c r="C1745" s="254"/>
      <c r="D1745" s="45"/>
      <c r="E1745" s="45"/>
      <c r="F1745" s="334"/>
    </row>
    <row r="1746" spans="1:6" x14ac:dyDescent="0.25">
      <c r="A1746" s="382"/>
      <c r="B1746" s="383"/>
      <c r="C1746" s="254"/>
      <c r="D1746" s="45"/>
      <c r="E1746" s="45"/>
      <c r="F1746" s="334"/>
    </row>
    <row r="1747" spans="1:6" x14ac:dyDescent="0.25">
      <c r="A1747" s="382"/>
      <c r="B1747" s="383"/>
      <c r="C1747" s="254"/>
      <c r="D1747" s="45"/>
      <c r="E1747" s="45"/>
      <c r="F1747" s="334"/>
    </row>
    <row r="1748" spans="1:6" x14ac:dyDescent="0.25">
      <c r="A1748" s="382"/>
      <c r="B1748" s="383"/>
      <c r="C1748" s="254"/>
      <c r="D1748" s="45"/>
      <c r="E1748" s="45"/>
      <c r="F1748" s="334"/>
    </row>
    <row r="1749" spans="1:6" x14ac:dyDescent="0.25">
      <c r="A1749" s="382"/>
      <c r="B1749" s="383"/>
      <c r="C1749" s="254"/>
      <c r="D1749" s="45"/>
      <c r="E1749" s="45"/>
      <c r="F1749" s="334"/>
    </row>
    <row r="1750" spans="1:6" x14ac:dyDescent="0.25">
      <c r="A1750" s="382"/>
      <c r="B1750" s="383"/>
      <c r="C1750" s="254"/>
      <c r="D1750" s="45"/>
      <c r="E1750" s="45"/>
      <c r="F1750" s="334"/>
    </row>
    <row r="1751" spans="1:6" x14ac:dyDescent="0.25">
      <c r="A1751" s="382"/>
      <c r="B1751" s="383"/>
      <c r="C1751" s="254"/>
      <c r="D1751" s="45"/>
      <c r="E1751" s="45"/>
      <c r="F1751" s="334"/>
    </row>
    <row r="1752" spans="1:6" x14ac:dyDescent="0.25">
      <c r="A1752" s="382"/>
      <c r="B1752" s="383"/>
      <c r="C1752" s="254"/>
      <c r="D1752" s="45"/>
      <c r="E1752" s="45"/>
      <c r="F1752" s="334"/>
    </row>
    <row r="1753" spans="1:6" x14ac:dyDescent="0.25">
      <c r="A1753" s="382"/>
      <c r="B1753" s="383"/>
      <c r="C1753" s="254"/>
      <c r="D1753" s="45"/>
      <c r="E1753" s="45"/>
      <c r="F1753" s="334"/>
    </row>
    <row r="1754" spans="1:6" x14ac:dyDescent="0.25">
      <c r="A1754" s="382"/>
      <c r="B1754" s="383"/>
      <c r="C1754" s="254"/>
      <c r="D1754" s="45"/>
      <c r="E1754" s="45"/>
      <c r="F1754" s="334"/>
    </row>
    <row r="1755" spans="1:6" x14ac:dyDescent="0.25">
      <c r="A1755" s="382"/>
      <c r="B1755" s="383"/>
      <c r="C1755" s="254"/>
      <c r="D1755" s="45"/>
      <c r="E1755" s="45"/>
      <c r="F1755" s="334"/>
    </row>
    <row r="1756" spans="1:6" x14ac:dyDescent="0.25">
      <c r="A1756" s="382"/>
      <c r="B1756" s="383"/>
      <c r="C1756" s="254"/>
      <c r="D1756" s="45"/>
      <c r="E1756" s="45"/>
      <c r="F1756" s="334"/>
    </row>
    <row r="1757" spans="1:6" x14ac:dyDescent="0.25">
      <c r="A1757" s="382"/>
      <c r="B1757" s="383"/>
      <c r="C1757" s="254"/>
      <c r="D1757" s="45"/>
      <c r="E1757" s="45"/>
      <c r="F1757" s="334"/>
    </row>
    <row r="1758" spans="1:6" x14ac:dyDescent="0.25">
      <c r="A1758" s="382"/>
      <c r="B1758" s="383"/>
      <c r="C1758" s="254"/>
      <c r="D1758" s="45"/>
      <c r="E1758" s="45"/>
      <c r="F1758" s="334"/>
    </row>
    <row r="1759" spans="1:6" x14ac:dyDescent="0.25">
      <c r="A1759" s="382"/>
      <c r="B1759" s="383"/>
      <c r="C1759" s="254"/>
      <c r="D1759" s="45"/>
      <c r="E1759" s="45"/>
      <c r="F1759" s="334"/>
    </row>
    <row r="1760" spans="1:6" x14ac:dyDescent="0.25">
      <c r="A1760" s="382"/>
      <c r="B1760" s="383"/>
      <c r="C1760" s="254"/>
      <c r="D1760" s="45"/>
      <c r="E1760" s="45"/>
      <c r="F1760" s="334"/>
    </row>
    <row r="1761" spans="1:6" x14ac:dyDescent="0.25">
      <c r="A1761" s="382"/>
      <c r="B1761" s="383"/>
      <c r="C1761" s="254"/>
      <c r="D1761" s="45"/>
      <c r="E1761" s="45"/>
      <c r="F1761" s="334"/>
    </row>
    <row r="1762" spans="1:6" x14ac:dyDescent="0.25">
      <c r="A1762" s="382"/>
      <c r="B1762" s="383"/>
      <c r="C1762" s="254"/>
      <c r="D1762" s="45"/>
      <c r="E1762" s="45"/>
      <c r="F1762" s="334"/>
    </row>
    <row r="1763" spans="1:6" x14ac:dyDescent="0.25">
      <c r="A1763" s="382"/>
      <c r="B1763" s="383"/>
      <c r="C1763" s="254"/>
      <c r="D1763" s="45"/>
      <c r="E1763" s="45"/>
      <c r="F1763" s="334"/>
    </row>
    <row r="1764" spans="1:6" x14ac:dyDescent="0.25">
      <c r="A1764" s="382"/>
      <c r="B1764" s="383"/>
      <c r="C1764" s="254"/>
      <c r="D1764" s="45"/>
      <c r="E1764" s="45"/>
      <c r="F1764" s="334"/>
    </row>
    <row r="1765" spans="1:6" x14ac:dyDescent="0.25">
      <c r="A1765" s="382"/>
      <c r="B1765" s="383"/>
      <c r="C1765" s="254"/>
      <c r="D1765" s="45"/>
      <c r="E1765" s="45"/>
      <c r="F1765" s="334"/>
    </row>
    <row r="1766" spans="1:6" x14ac:dyDescent="0.25">
      <c r="A1766" s="382"/>
      <c r="B1766" s="383"/>
      <c r="C1766" s="254"/>
      <c r="D1766" s="45"/>
      <c r="E1766" s="45"/>
      <c r="F1766" s="334"/>
    </row>
    <row r="1767" spans="1:6" x14ac:dyDescent="0.25">
      <c r="A1767" s="382"/>
      <c r="B1767" s="383"/>
      <c r="C1767" s="254"/>
      <c r="D1767" s="45"/>
      <c r="E1767" s="45"/>
      <c r="F1767" s="334"/>
    </row>
    <row r="1768" spans="1:6" x14ac:dyDescent="0.25">
      <c r="A1768" s="382"/>
      <c r="B1768" s="383"/>
      <c r="C1768" s="254"/>
      <c r="D1768" s="45"/>
      <c r="E1768" s="45"/>
      <c r="F1768" s="334"/>
    </row>
    <row r="1769" spans="1:6" x14ac:dyDescent="0.25">
      <c r="A1769" s="382"/>
      <c r="B1769" s="383"/>
      <c r="C1769" s="254"/>
      <c r="D1769" s="45"/>
      <c r="E1769" s="45"/>
      <c r="F1769" s="334"/>
    </row>
    <row r="1770" spans="1:6" x14ac:dyDescent="0.25">
      <c r="A1770" s="382"/>
      <c r="B1770" s="383"/>
      <c r="C1770" s="254"/>
      <c r="D1770" s="45"/>
      <c r="E1770" s="45"/>
      <c r="F1770" s="334"/>
    </row>
    <row r="1771" spans="1:6" x14ac:dyDescent="0.25">
      <c r="A1771" s="382"/>
      <c r="B1771" s="383"/>
      <c r="C1771" s="254"/>
      <c r="D1771" s="45"/>
      <c r="E1771" s="45"/>
      <c r="F1771" s="334"/>
    </row>
    <row r="1772" spans="1:6" x14ac:dyDescent="0.25">
      <c r="A1772" s="382"/>
      <c r="B1772" s="383"/>
      <c r="C1772" s="254"/>
      <c r="D1772" s="45"/>
      <c r="E1772" s="45"/>
      <c r="F1772" s="334"/>
    </row>
    <row r="1773" spans="1:6" x14ac:dyDescent="0.25">
      <c r="A1773" s="382"/>
      <c r="B1773" s="383"/>
      <c r="C1773" s="254"/>
      <c r="D1773" s="45"/>
      <c r="E1773" s="45"/>
      <c r="F1773" s="334"/>
    </row>
    <row r="1774" spans="1:6" x14ac:dyDescent="0.25">
      <c r="A1774" s="382"/>
      <c r="B1774" s="383"/>
      <c r="C1774" s="254"/>
      <c r="D1774" s="45"/>
      <c r="E1774" s="45"/>
      <c r="F1774" s="334"/>
    </row>
    <row r="1775" spans="1:6" x14ac:dyDescent="0.25">
      <c r="A1775" s="382"/>
      <c r="B1775" s="383"/>
      <c r="C1775" s="254"/>
      <c r="D1775" s="45"/>
      <c r="E1775" s="45"/>
      <c r="F1775" s="334"/>
    </row>
    <row r="1776" spans="1:6" x14ac:dyDescent="0.25">
      <c r="A1776" s="382"/>
      <c r="B1776" s="383"/>
      <c r="C1776" s="254"/>
      <c r="D1776" s="45"/>
      <c r="E1776" s="45"/>
      <c r="F1776" s="334"/>
    </row>
    <row r="1777" spans="1:6" x14ac:dyDescent="0.25">
      <c r="A1777" s="382"/>
      <c r="B1777" s="383"/>
      <c r="C1777" s="254"/>
      <c r="D1777" s="45"/>
      <c r="E1777" s="45"/>
      <c r="F1777" s="334"/>
    </row>
    <row r="1778" spans="1:6" x14ac:dyDescent="0.25">
      <c r="A1778" s="382"/>
      <c r="B1778" s="383"/>
      <c r="C1778" s="254"/>
      <c r="D1778" s="45"/>
      <c r="E1778" s="45"/>
      <c r="F1778" s="334"/>
    </row>
    <row r="1779" spans="1:6" x14ac:dyDescent="0.25">
      <c r="A1779" s="382"/>
      <c r="B1779" s="383"/>
      <c r="C1779" s="254"/>
      <c r="D1779" s="45"/>
      <c r="E1779" s="45"/>
      <c r="F1779" s="334"/>
    </row>
    <row r="1780" spans="1:6" x14ac:dyDescent="0.25">
      <c r="A1780" s="382"/>
      <c r="B1780" s="383"/>
      <c r="C1780" s="254"/>
      <c r="D1780" s="45"/>
      <c r="E1780" s="45"/>
      <c r="F1780" s="334"/>
    </row>
    <row r="1781" spans="1:6" x14ac:dyDescent="0.25">
      <c r="A1781" s="382"/>
      <c r="B1781" s="383"/>
      <c r="C1781" s="254"/>
      <c r="D1781" s="45"/>
      <c r="E1781" s="45"/>
      <c r="F1781" s="334"/>
    </row>
    <row r="1782" spans="1:6" x14ac:dyDescent="0.25">
      <c r="A1782" s="382"/>
      <c r="B1782" s="383"/>
      <c r="C1782" s="254"/>
      <c r="D1782" s="45"/>
      <c r="E1782" s="45"/>
      <c r="F1782" s="334"/>
    </row>
    <row r="1783" spans="1:6" x14ac:dyDescent="0.25">
      <c r="A1783" s="382"/>
      <c r="B1783" s="383"/>
      <c r="C1783" s="254"/>
      <c r="D1783" s="45"/>
      <c r="E1783" s="45"/>
      <c r="F1783" s="334"/>
    </row>
    <row r="1784" spans="1:6" x14ac:dyDescent="0.25">
      <c r="A1784" s="382"/>
      <c r="B1784" s="383"/>
      <c r="C1784" s="254"/>
      <c r="D1784" s="45"/>
      <c r="E1784" s="45"/>
      <c r="F1784" s="334"/>
    </row>
    <row r="1785" spans="1:6" x14ac:dyDescent="0.25">
      <c r="A1785" s="382"/>
      <c r="B1785" s="383"/>
      <c r="C1785" s="254"/>
      <c r="D1785" s="45"/>
      <c r="E1785" s="45"/>
      <c r="F1785" s="334"/>
    </row>
    <row r="1786" spans="1:6" x14ac:dyDescent="0.25">
      <c r="A1786" s="382"/>
      <c r="B1786" s="383"/>
      <c r="C1786" s="254"/>
      <c r="D1786" s="45"/>
      <c r="E1786" s="45"/>
      <c r="F1786" s="334"/>
    </row>
    <row r="1787" spans="1:6" x14ac:dyDescent="0.25">
      <c r="A1787" s="382"/>
      <c r="B1787" s="383"/>
      <c r="C1787" s="254"/>
      <c r="D1787" s="45"/>
      <c r="E1787" s="45"/>
      <c r="F1787" s="334"/>
    </row>
    <row r="1788" spans="1:6" x14ac:dyDescent="0.25">
      <c r="A1788" s="382"/>
      <c r="B1788" s="383"/>
      <c r="C1788" s="254"/>
      <c r="D1788" s="45"/>
      <c r="E1788" s="45"/>
      <c r="F1788" s="334"/>
    </row>
    <row r="1789" spans="1:6" x14ac:dyDescent="0.25">
      <c r="A1789" s="382"/>
      <c r="B1789" s="383"/>
      <c r="C1789" s="254"/>
      <c r="D1789" s="45"/>
      <c r="E1789" s="45"/>
      <c r="F1789" s="334"/>
    </row>
    <row r="1790" spans="1:6" x14ac:dyDescent="0.25">
      <c r="A1790" s="382"/>
      <c r="B1790" s="383"/>
      <c r="C1790" s="254"/>
      <c r="D1790" s="45"/>
      <c r="E1790" s="45"/>
      <c r="F1790" s="334"/>
    </row>
    <row r="1791" spans="1:6" x14ac:dyDescent="0.25">
      <c r="A1791" s="382"/>
      <c r="B1791" s="383"/>
      <c r="C1791" s="254"/>
      <c r="D1791" s="45"/>
      <c r="E1791" s="45"/>
      <c r="F1791" s="334"/>
    </row>
    <row r="1792" spans="1:6" x14ac:dyDescent="0.25">
      <c r="A1792" s="382"/>
      <c r="B1792" s="383"/>
      <c r="C1792" s="254"/>
      <c r="D1792" s="45"/>
      <c r="E1792" s="45"/>
      <c r="F1792" s="334"/>
    </row>
    <row r="1793" spans="1:6" x14ac:dyDescent="0.25">
      <c r="A1793" s="382"/>
      <c r="B1793" s="383"/>
      <c r="C1793" s="254"/>
      <c r="D1793" s="45"/>
      <c r="E1793" s="45"/>
      <c r="F1793" s="334"/>
    </row>
    <row r="1794" spans="1:6" x14ac:dyDescent="0.25">
      <c r="A1794" s="382"/>
      <c r="B1794" s="383"/>
      <c r="C1794" s="254"/>
      <c r="D1794" s="45"/>
      <c r="E1794" s="45"/>
      <c r="F1794" s="334"/>
    </row>
    <row r="1795" spans="1:6" x14ac:dyDescent="0.25">
      <c r="A1795" s="382"/>
      <c r="B1795" s="383"/>
      <c r="C1795" s="254"/>
      <c r="D1795" s="45"/>
      <c r="E1795" s="45"/>
      <c r="F1795" s="334"/>
    </row>
    <row r="1796" spans="1:6" x14ac:dyDescent="0.25">
      <c r="A1796" s="382"/>
      <c r="B1796" s="383"/>
      <c r="C1796" s="254"/>
      <c r="D1796" s="45"/>
      <c r="E1796" s="45"/>
      <c r="F1796" s="334"/>
    </row>
    <row r="1797" spans="1:6" x14ac:dyDescent="0.25">
      <c r="A1797" s="382"/>
      <c r="B1797" s="383"/>
      <c r="C1797" s="254"/>
      <c r="D1797" s="45"/>
      <c r="E1797" s="45"/>
      <c r="F1797" s="334"/>
    </row>
    <row r="1798" spans="1:6" x14ac:dyDescent="0.25">
      <c r="A1798" s="382"/>
      <c r="B1798" s="383"/>
      <c r="C1798" s="254"/>
      <c r="D1798" s="45"/>
      <c r="E1798" s="45"/>
      <c r="F1798" s="334"/>
    </row>
    <row r="1799" spans="1:6" x14ac:dyDescent="0.25">
      <c r="A1799" s="382"/>
      <c r="B1799" s="383"/>
      <c r="C1799" s="254"/>
      <c r="D1799" s="45"/>
      <c r="E1799" s="45"/>
      <c r="F1799" s="334"/>
    </row>
    <row r="1800" spans="1:6" x14ac:dyDescent="0.25">
      <c r="A1800" s="382"/>
      <c r="B1800" s="383"/>
      <c r="C1800" s="254"/>
      <c r="D1800" s="45"/>
      <c r="E1800" s="45"/>
      <c r="F1800" s="334"/>
    </row>
    <row r="1801" spans="1:6" x14ac:dyDescent="0.25">
      <c r="A1801" s="382"/>
      <c r="B1801" s="383"/>
      <c r="C1801" s="254"/>
      <c r="D1801" s="45"/>
      <c r="E1801" s="45"/>
      <c r="F1801" s="334"/>
    </row>
    <row r="1802" spans="1:6" x14ac:dyDescent="0.25">
      <c r="A1802" s="382"/>
      <c r="B1802" s="383"/>
      <c r="C1802" s="254"/>
      <c r="D1802" s="45"/>
      <c r="E1802" s="45"/>
      <c r="F1802" s="334"/>
    </row>
    <row r="1803" spans="1:6" x14ac:dyDescent="0.25">
      <c r="A1803" s="382"/>
      <c r="B1803" s="383"/>
      <c r="C1803" s="254"/>
      <c r="D1803" s="45"/>
      <c r="E1803" s="45"/>
      <c r="F1803" s="334"/>
    </row>
    <row r="1804" spans="1:6" x14ac:dyDescent="0.25">
      <c r="A1804" s="382"/>
      <c r="B1804" s="383"/>
      <c r="C1804" s="254"/>
      <c r="D1804" s="45"/>
      <c r="E1804" s="45"/>
      <c r="F1804" s="334"/>
    </row>
    <row r="1805" spans="1:6" x14ac:dyDescent="0.25">
      <c r="A1805" s="382"/>
      <c r="B1805" s="383"/>
      <c r="C1805" s="254"/>
      <c r="D1805" s="45"/>
      <c r="E1805" s="45"/>
      <c r="F1805" s="334"/>
    </row>
    <row r="1806" spans="1:6" x14ac:dyDescent="0.25">
      <c r="A1806" s="382"/>
      <c r="B1806" s="383"/>
      <c r="C1806" s="254"/>
      <c r="D1806" s="45"/>
      <c r="E1806" s="45"/>
      <c r="F1806" s="334"/>
    </row>
    <row r="1807" spans="1:6" x14ac:dyDescent="0.25">
      <c r="A1807" s="382"/>
      <c r="B1807" s="383"/>
      <c r="C1807" s="254"/>
      <c r="D1807" s="45"/>
      <c r="E1807" s="45"/>
      <c r="F1807" s="334"/>
    </row>
    <row r="1808" spans="1:6" x14ac:dyDescent="0.25">
      <c r="A1808" s="382"/>
      <c r="B1808" s="383"/>
      <c r="C1808" s="254"/>
      <c r="D1808" s="45"/>
      <c r="E1808" s="45"/>
      <c r="F1808" s="334"/>
    </row>
    <row r="1809" spans="1:6" x14ac:dyDescent="0.25">
      <c r="A1809" s="382"/>
      <c r="B1809" s="383"/>
      <c r="C1809" s="254"/>
      <c r="D1809" s="45"/>
      <c r="E1809" s="45"/>
      <c r="F1809" s="334"/>
    </row>
    <row r="1810" spans="1:6" x14ac:dyDescent="0.25">
      <c r="A1810" s="382"/>
      <c r="B1810" s="383"/>
      <c r="C1810" s="254"/>
      <c r="D1810" s="45"/>
      <c r="E1810" s="45"/>
      <c r="F1810" s="334"/>
    </row>
    <row r="1811" spans="1:6" x14ac:dyDescent="0.25">
      <c r="A1811" s="382"/>
      <c r="B1811" s="383"/>
      <c r="C1811" s="254"/>
      <c r="D1811" s="45"/>
      <c r="E1811" s="45"/>
      <c r="F1811" s="334"/>
    </row>
    <row r="1812" spans="1:6" x14ac:dyDescent="0.25">
      <c r="A1812" s="382"/>
      <c r="B1812" s="383"/>
      <c r="C1812" s="254"/>
      <c r="D1812" s="45"/>
      <c r="E1812" s="45"/>
      <c r="F1812" s="334"/>
    </row>
    <row r="1813" spans="1:6" x14ac:dyDescent="0.25">
      <c r="A1813" s="382"/>
      <c r="B1813" s="383"/>
      <c r="C1813" s="254"/>
      <c r="D1813" s="45"/>
      <c r="E1813" s="45"/>
      <c r="F1813" s="334"/>
    </row>
    <row r="1814" spans="1:6" x14ac:dyDescent="0.25">
      <c r="A1814" s="382"/>
      <c r="B1814" s="383"/>
      <c r="C1814" s="254"/>
      <c r="D1814" s="45"/>
      <c r="E1814" s="45"/>
      <c r="F1814" s="334"/>
    </row>
    <row r="1815" spans="1:6" x14ac:dyDescent="0.25">
      <c r="A1815" s="382"/>
      <c r="B1815" s="383"/>
      <c r="C1815" s="254"/>
      <c r="D1815" s="45"/>
      <c r="E1815" s="45"/>
      <c r="F1815" s="334"/>
    </row>
    <row r="1816" spans="1:6" x14ac:dyDescent="0.25">
      <c r="A1816" s="382"/>
      <c r="B1816" s="383"/>
      <c r="C1816" s="254"/>
      <c r="D1816" s="45"/>
      <c r="E1816" s="45"/>
      <c r="F1816" s="334"/>
    </row>
    <row r="1817" spans="1:6" x14ac:dyDescent="0.25">
      <c r="A1817" s="382"/>
      <c r="B1817" s="383"/>
      <c r="C1817" s="254"/>
      <c r="D1817" s="45"/>
      <c r="E1817" s="45"/>
      <c r="F1817" s="334"/>
    </row>
    <row r="1818" spans="1:6" x14ac:dyDescent="0.25">
      <c r="A1818" s="382"/>
      <c r="B1818" s="383"/>
      <c r="C1818" s="254"/>
      <c r="D1818" s="45"/>
      <c r="E1818" s="45"/>
      <c r="F1818" s="334"/>
    </row>
    <row r="1819" spans="1:6" x14ac:dyDescent="0.25">
      <c r="A1819" s="382"/>
      <c r="B1819" s="383"/>
      <c r="C1819" s="254"/>
      <c r="D1819" s="45"/>
      <c r="E1819" s="45"/>
      <c r="F1819" s="334"/>
    </row>
    <row r="1820" spans="1:6" x14ac:dyDescent="0.25">
      <c r="A1820" s="382"/>
      <c r="B1820" s="383"/>
      <c r="C1820" s="254"/>
      <c r="D1820" s="45"/>
      <c r="E1820" s="45"/>
      <c r="F1820" s="334"/>
    </row>
    <row r="1821" spans="1:6" x14ac:dyDescent="0.25">
      <c r="A1821" s="382"/>
      <c r="B1821" s="383"/>
      <c r="C1821" s="254"/>
      <c r="D1821" s="45"/>
      <c r="E1821" s="45"/>
      <c r="F1821" s="334"/>
    </row>
    <row r="1822" spans="1:6" x14ac:dyDescent="0.25">
      <c r="A1822" s="382"/>
      <c r="B1822" s="383"/>
      <c r="C1822" s="254"/>
      <c r="D1822" s="45"/>
      <c r="E1822" s="45"/>
      <c r="F1822" s="334"/>
    </row>
    <row r="1823" spans="1:6" x14ac:dyDescent="0.25">
      <c r="A1823" s="382"/>
      <c r="B1823" s="383"/>
      <c r="C1823" s="254"/>
      <c r="D1823" s="45"/>
      <c r="E1823" s="45"/>
      <c r="F1823" s="334"/>
    </row>
    <row r="1824" spans="1:6" x14ac:dyDescent="0.25">
      <c r="A1824" s="382"/>
      <c r="B1824" s="383"/>
      <c r="C1824" s="254"/>
      <c r="D1824" s="45"/>
      <c r="E1824" s="45"/>
      <c r="F1824" s="334"/>
    </row>
    <row r="1825" spans="1:6" x14ac:dyDescent="0.25">
      <c r="A1825" s="382"/>
      <c r="B1825" s="383"/>
      <c r="C1825" s="254"/>
      <c r="D1825" s="45"/>
      <c r="E1825" s="45"/>
      <c r="F1825" s="334"/>
    </row>
    <row r="1826" spans="1:6" x14ac:dyDescent="0.25">
      <c r="A1826" s="382"/>
      <c r="B1826" s="383"/>
      <c r="C1826" s="254"/>
      <c r="D1826" s="45"/>
      <c r="E1826" s="45"/>
      <c r="F1826" s="334"/>
    </row>
    <row r="1827" spans="1:6" x14ac:dyDescent="0.25">
      <c r="A1827" s="382"/>
      <c r="B1827" s="383"/>
      <c r="C1827" s="254"/>
      <c r="D1827" s="45"/>
      <c r="E1827" s="45"/>
      <c r="F1827" s="334"/>
    </row>
    <row r="1828" spans="1:6" x14ac:dyDescent="0.25">
      <c r="A1828" s="382"/>
      <c r="B1828" s="383"/>
      <c r="C1828" s="254"/>
      <c r="D1828" s="45"/>
      <c r="E1828" s="45"/>
      <c r="F1828" s="334"/>
    </row>
    <row r="1829" spans="1:6" x14ac:dyDescent="0.25">
      <c r="A1829" s="382"/>
      <c r="B1829" s="383"/>
      <c r="C1829" s="254"/>
      <c r="D1829" s="45"/>
      <c r="E1829" s="45"/>
      <c r="F1829" s="334"/>
    </row>
    <row r="1830" spans="1:6" x14ac:dyDescent="0.25">
      <c r="A1830" s="382"/>
      <c r="B1830" s="383"/>
      <c r="C1830" s="254"/>
      <c r="D1830" s="45"/>
      <c r="E1830" s="45"/>
      <c r="F1830" s="334"/>
    </row>
    <row r="1831" spans="1:6" x14ac:dyDescent="0.25">
      <c r="A1831" s="382"/>
      <c r="B1831" s="383"/>
      <c r="C1831" s="254"/>
      <c r="D1831" s="45"/>
      <c r="E1831" s="45"/>
      <c r="F1831" s="334"/>
    </row>
    <row r="1832" spans="1:6" x14ac:dyDescent="0.25">
      <c r="A1832" s="382"/>
      <c r="B1832" s="383"/>
      <c r="C1832" s="254"/>
      <c r="D1832" s="45"/>
      <c r="E1832" s="45"/>
      <c r="F1832" s="334"/>
    </row>
    <row r="1833" spans="1:6" x14ac:dyDescent="0.25">
      <c r="A1833" s="382"/>
      <c r="B1833" s="383"/>
      <c r="C1833" s="254"/>
      <c r="D1833" s="45"/>
      <c r="E1833" s="45"/>
      <c r="F1833" s="334"/>
    </row>
    <row r="1834" spans="1:6" x14ac:dyDescent="0.25">
      <c r="A1834" s="382"/>
      <c r="B1834" s="383"/>
      <c r="C1834" s="254"/>
      <c r="D1834" s="45"/>
      <c r="E1834" s="45"/>
      <c r="F1834" s="334"/>
    </row>
    <row r="1835" spans="1:6" x14ac:dyDescent="0.25">
      <c r="A1835" s="382"/>
      <c r="B1835" s="383"/>
      <c r="C1835" s="254"/>
      <c r="D1835" s="45"/>
      <c r="E1835" s="45"/>
      <c r="F1835" s="334"/>
    </row>
    <row r="1836" spans="1:6" x14ac:dyDescent="0.25">
      <c r="A1836" s="382"/>
      <c r="B1836" s="383"/>
      <c r="C1836" s="254"/>
      <c r="D1836" s="45"/>
      <c r="E1836" s="45"/>
      <c r="F1836" s="334"/>
    </row>
    <row r="1837" spans="1:6" x14ac:dyDescent="0.25">
      <c r="A1837" s="382"/>
      <c r="B1837" s="383"/>
      <c r="C1837" s="254"/>
      <c r="D1837" s="45"/>
      <c r="E1837" s="45"/>
      <c r="F1837" s="334"/>
    </row>
    <row r="1838" spans="1:6" x14ac:dyDescent="0.25">
      <c r="A1838" s="382"/>
      <c r="B1838" s="383"/>
      <c r="C1838" s="254"/>
      <c r="D1838" s="45"/>
      <c r="E1838" s="45"/>
      <c r="F1838" s="334"/>
    </row>
    <row r="1839" spans="1:6" x14ac:dyDescent="0.25">
      <c r="A1839" s="382"/>
      <c r="B1839" s="383"/>
      <c r="C1839" s="254"/>
      <c r="D1839" s="45"/>
      <c r="E1839" s="45"/>
      <c r="F1839" s="334"/>
    </row>
    <row r="1840" spans="1:6" x14ac:dyDescent="0.25">
      <c r="A1840" s="382"/>
      <c r="B1840" s="383"/>
      <c r="C1840" s="254"/>
      <c r="D1840" s="45"/>
      <c r="E1840" s="45"/>
      <c r="F1840" s="334"/>
    </row>
    <row r="1841" spans="1:6" x14ac:dyDescent="0.25">
      <c r="A1841" s="382"/>
      <c r="B1841" s="383"/>
      <c r="C1841" s="254"/>
      <c r="D1841" s="45"/>
      <c r="E1841" s="45"/>
      <c r="F1841" s="334"/>
    </row>
    <row r="1842" spans="1:6" x14ac:dyDescent="0.25">
      <c r="A1842" s="382"/>
      <c r="B1842" s="383"/>
      <c r="C1842" s="254"/>
      <c r="D1842" s="45"/>
      <c r="E1842" s="45"/>
      <c r="F1842" s="334"/>
    </row>
    <row r="1843" spans="1:6" x14ac:dyDescent="0.25">
      <c r="A1843" s="382"/>
      <c r="B1843" s="383"/>
      <c r="C1843" s="254"/>
      <c r="D1843" s="45"/>
      <c r="E1843" s="45"/>
      <c r="F1843" s="334"/>
    </row>
    <row r="1844" spans="1:6" x14ac:dyDescent="0.25">
      <c r="A1844" s="382"/>
      <c r="B1844" s="383"/>
      <c r="C1844" s="254"/>
      <c r="D1844" s="45"/>
      <c r="E1844" s="45"/>
      <c r="F1844" s="334"/>
    </row>
    <row r="1845" spans="1:6" x14ac:dyDescent="0.25">
      <c r="A1845" s="382"/>
      <c r="B1845" s="383"/>
      <c r="C1845" s="254"/>
      <c r="D1845" s="45"/>
      <c r="E1845" s="45"/>
      <c r="F1845" s="334"/>
    </row>
    <row r="1846" spans="1:6" x14ac:dyDescent="0.25">
      <c r="A1846" s="382"/>
      <c r="B1846" s="383"/>
      <c r="C1846" s="254"/>
      <c r="D1846" s="45"/>
      <c r="E1846" s="45"/>
      <c r="F1846" s="334"/>
    </row>
    <row r="1847" spans="1:6" x14ac:dyDescent="0.25">
      <c r="A1847" s="382"/>
      <c r="B1847" s="383"/>
      <c r="C1847" s="254"/>
      <c r="D1847" s="45"/>
      <c r="E1847" s="45"/>
      <c r="F1847" s="334"/>
    </row>
    <row r="1848" spans="1:6" x14ac:dyDescent="0.25">
      <c r="A1848" s="382"/>
      <c r="B1848" s="383"/>
      <c r="C1848" s="254"/>
      <c r="D1848" s="45"/>
      <c r="E1848" s="45"/>
      <c r="F1848" s="334"/>
    </row>
    <row r="1849" spans="1:6" x14ac:dyDescent="0.25">
      <c r="A1849" s="382"/>
      <c r="B1849" s="383"/>
      <c r="C1849" s="254"/>
      <c r="D1849" s="45"/>
      <c r="E1849" s="45"/>
      <c r="F1849" s="334"/>
    </row>
    <row r="1850" spans="1:6" x14ac:dyDescent="0.25">
      <c r="A1850" s="382"/>
      <c r="B1850" s="383"/>
      <c r="C1850" s="254"/>
      <c r="D1850" s="45"/>
      <c r="E1850" s="45"/>
      <c r="F1850" s="334"/>
    </row>
    <row r="1851" spans="1:6" x14ac:dyDescent="0.25">
      <c r="A1851" s="382"/>
      <c r="B1851" s="383"/>
      <c r="C1851" s="254"/>
      <c r="D1851" s="45"/>
      <c r="E1851" s="45"/>
      <c r="F1851" s="334"/>
    </row>
    <row r="1852" spans="1:6" x14ac:dyDescent="0.25">
      <c r="A1852" s="382"/>
      <c r="B1852" s="383"/>
      <c r="C1852" s="254"/>
      <c r="D1852" s="45"/>
      <c r="E1852" s="45"/>
      <c r="F1852" s="334"/>
    </row>
    <row r="1853" spans="1:6" x14ac:dyDescent="0.25">
      <c r="A1853" s="382"/>
      <c r="B1853" s="383"/>
      <c r="C1853" s="254"/>
      <c r="D1853" s="45"/>
      <c r="E1853" s="45"/>
      <c r="F1853" s="334"/>
    </row>
    <row r="1854" spans="1:6" x14ac:dyDescent="0.25">
      <c r="A1854" s="382"/>
      <c r="B1854" s="383"/>
      <c r="C1854" s="254"/>
      <c r="D1854" s="45"/>
      <c r="E1854" s="45"/>
      <c r="F1854" s="334"/>
    </row>
    <row r="1855" spans="1:6" x14ac:dyDescent="0.25">
      <c r="A1855" s="382"/>
      <c r="B1855" s="383"/>
      <c r="C1855" s="254"/>
      <c r="D1855" s="45"/>
      <c r="E1855" s="45"/>
      <c r="F1855" s="334"/>
    </row>
    <row r="1856" spans="1:6" x14ac:dyDescent="0.25">
      <c r="A1856" s="382"/>
      <c r="B1856" s="383"/>
      <c r="C1856" s="254"/>
      <c r="D1856" s="45"/>
      <c r="E1856" s="45"/>
      <c r="F1856" s="334"/>
    </row>
    <row r="1857" spans="1:6" x14ac:dyDescent="0.25">
      <c r="A1857" s="382"/>
      <c r="B1857" s="383"/>
      <c r="C1857" s="254"/>
      <c r="D1857" s="45"/>
      <c r="E1857" s="45"/>
      <c r="F1857" s="334"/>
    </row>
    <row r="1858" spans="1:6" x14ac:dyDescent="0.25">
      <c r="A1858" s="382"/>
      <c r="B1858" s="383"/>
      <c r="C1858" s="254"/>
      <c r="D1858" s="45"/>
      <c r="E1858" s="45"/>
      <c r="F1858" s="334"/>
    </row>
    <row r="1859" spans="1:6" x14ac:dyDescent="0.25">
      <c r="A1859" s="382"/>
      <c r="B1859" s="383"/>
      <c r="C1859" s="254"/>
      <c r="D1859" s="45"/>
      <c r="E1859" s="45"/>
      <c r="F1859" s="334"/>
    </row>
    <row r="1860" spans="1:6" x14ac:dyDescent="0.25">
      <c r="A1860" s="382"/>
      <c r="B1860" s="383"/>
      <c r="C1860" s="254"/>
      <c r="D1860" s="45"/>
      <c r="E1860" s="45"/>
      <c r="F1860" s="334"/>
    </row>
    <row r="1861" spans="1:6" x14ac:dyDescent="0.25">
      <c r="A1861" s="382"/>
      <c r="B1861" s="383"/>
      <c r="C1861" s="254"/>
      <c r="D1861" s="45"/>
      <c r="E1861" s="45"/>
      <c r="F1861" s="334"/>
    </row>
    <row r="1862" spans="1:6" x14ac:dyDescent="0.25">
      <c r="A1862" s="382"/>
      <c r="B1862" s="383"/>
      <c r="C1862" s="254"/>
      <c r="D1862" s="45"/>
      <c r="E1862" s="45"/>
      <c r="F1862" s="334"/>
    </row>
    <row r="1863" spans="1:6" x14ac:dyDescent="0.25">
      <c r="A1863" s="382"/>
      <c r="B1863" s="383"/>
      <c r="C1863" s="254"/>
      <c r="D1863" s="45"/>
      <c r="E1863" s="45"/>
      <c r="F1863" s="334"/>
    </row>
    <row r="1864" spans="1:6" x14ac:dyDescent="0.25">
      <c r="A1864" s="382"/>
      <c r="B1864" s="383"/>
      <c r="C1864" s="254"/>
      <c r="D1864" s="45"/>
      <c r="E1864" s="45"/>
      <c r="F1864" s="334"/>
    </row>
    <row r="1865" spans="1:6" x14ac:dyDescent="0.25">
      <c r="A1865" s="382"/>
      <c r="B1865" s="383"/>
      <c r="C1865" s="254"/>
      <c r="D1865" s="45"/>
      <c r="E1865" s="45"/>
      <c r="F1865" s="334"/>
    </row>
    <row r="1866" spans="1:6" x14ac:dyDescent="0.25">
      <c r="A1866" s="382"/>
      <c r="B1866" s="383"/>
      <c r="C1866" s="254"/>
      <c r="D1866" s="45"/>
      <c r="E1866" s="45"/>
      <c r="F1866" s="334"/>
    </row>
    <row r="1867" spans="1:6" x14ac:dyDescent="0.25">
      <c r="A1867" s="382"/>
      <c r="B1867" s="383"/>
      <c r="C1867" s="254"/>
      <c r="D1867" s="45"/>
      <c r="E1867" s="45"/>
      <c r="F1867" s="334"/>
    </row>
    <row r="1868" spans="1:6" x14ac:dyDescent="0.25">
      <c r="A1868" s="382"/>
      <c r="B1868" s="383"/>
      <c r="C1868" s="254"/>
      <c r="D1868" s="45"/>
      <c r="E1868" s="45"/>
      <c r="F1868" s="334"/>
    </row>
    <row r="1869" spans="1:6" x14ac:dyDescent="0.25">
      <c r="A1869" s="382"/>
      <c r="B1869" s="383"/>
      <c r="C1869" s="254"/>
      <c r="D1869" s="45"/>
      <c r="E1869" s="45"/>
      <c r="F1869" s="334"/>
    </row>
    <row r="1870" spans="1:6" x14ac:dyDescent="0.25">
      <c r="A1870" s="382"/>
      <c r="B1870" s="383"/>
      <c r="C1870" s="254"/>
      <c r="D1870" s="45"/>
      <c r="E1870" s="45"/>
      <c r="F1870" s="334"/>
    </row>
    <row r="1871" spans="1:6" x14ac:dyDescent="0.25">
      <c r="A1871" s="382"/>
      <c r="B1871" s="383"/>
      <c r="C1871" s="254"/>
      <c r="D1871" s="45"/>
      <c r="E1871" s="45"/>
      <c r="F1871" s="334"/>
    </row>
    <row r="1872" spans="1:6" x14ac:dyDescent="0.25">
      <c r="A1872" s="382"/>
      <c r="B1872" s="383"/>
      <c r="C1872" s="254"/>
      <c r="D1872" s="45"/>
      <c r="E1872" s="45"/>
      <c r="F1872" s="334"/>
    </row>
    <row r="1873" spans="1:6" x14ac:dyDescent="0.25">
      <c r="A1873" s="382"/>
      <c r="B1873" s="383"/>
      <c r="C1873" s="254"/>
      <c r="D1873" s="45"/>
      <c r="E1873" s="45"/>
      <c r="F1873" s="334"/>
    </row>
    <row r="1874" spans="1:6" x14ac:dyDescent="0.25">
      <c r="A1874" s="382"/>
      <c r="B1874" s="383"/>
      <c r="C1874" s="254"/>
      <c r="D1874" s="45"/>
      <c r="E1874" s="45"/>
      <c r="F1874" s="334"/>
    </row>
    <row r="1875" spans="1:6" x14ac:dyDescent="0.25">
      <c r="A1875" s="382"/>
      <c r="B1875" s="383"/>
      <c r="C1875" s="254"/>
      <c r="D1875" s="45"/>
      <c r="E1875" s="45"/>
      <c r="F1875" s="334"/>
    </row>
    <row r="1876" spans="1:6" x14ac:dyDescent="0.25">
      <c r="A1876" s="382"/>
      <c r="B1876" s="383"/>
      <c r="C1876" s="254"/>
      <c r="D1876" s="45"/>
      <c r="E1876" s="45"/>
      <c r="F1876" s="334"/>
    </row>
    <row r="1877" spans="1:6" x14ac:dyDescent="0.25">
      <c r="A1877" s="382"/>
      <c r="B1877" s="383"/>
      <c r="C1877" s="254"/>
      <c r="D1877" s="45"/>
      <c r="E1877" s="45"/>
      <c r="F1877" s="334"/>
    </row>
    <row r="1878" spans="1:6" x14ac:dyDescent="0.25">
      <c r="A1878" s="382"/>
      <c r="B1878" s="383"/>
      <c r="C1878" s="254"/>
      <c r="D1878" s="45"/>
      <c r="E1878" s="45"/>
      <c r="F1878" s="334"/>
    </row>
    <row r="1879" spans="1:6" x14ac:dyDescent="0.25">
      <c r="A1879" s="382"/>
      <c r="B1879" s="383"/>
      <c r="C1879" s="254"/>
      <c r="D1879" s="45"/>
      <c r="E1879" s="45"/>
      <c r="F1879" s="334"/>
    </row>
    <row r="1880" spans="1:6" x14ac:dyDescent="0.25">
      <c r="A1880" s="382"/>
      <c r="B1880" s="383"/>
      <c r="C1880" s="254"/>
      <c r="D1880" s="45"/>
      <c r="E1880" s="45"/>
      <c r="F1880" s="334"/>
    </row>
    <row r="1881" spans="1:6" x14ac:dyDescent="0.25">
      <c r="A1881" s="382"/>
      <c r="B1881" s="383"/>
      <c r="C1881" s="254"/>
      <c r="D1881" s="45"/>
      <c r="E1881" s="45"/>
      <c r="F1881" s="334"/>
    </row>
    <row r="1882" spans="1:6" x14ac:dyDescent="0.25">
      <c r="A1882" s="382"/>
      <c r="B1882" s="383"/>
      <c r="C1882" s="254"/>
      <c r="D1882" s="45"/>
      <c r="E1882" s="45"/>
      <c r="F1882" s="334"/>
    </row>
    <row r="1883" spans="1:6" x14ac:dyDescent="0.25">
      <c r="A1883" s="382"/>
      <c r="B1883" s="383"/>
      <c r="C1883" s="254"/>
      <c r="D1883" s="45"/>
      <c r="E1883" s="45"/>
      <c r="F1883" s="334"/>
    </row>
    <row r="1884" spans="1:6" x14ac:dyDescent="0.25">
      <c r="A1884" s="382"/>
      <c r="B1884" s="383"/>
      <c r="C1884" s="254"/>
      <c r="D1884" s="45"/>
      <c r="E1884" s="45"/>
      <c r="F1884" s="334"/>
    </row>
    <row r="1885" spans="1:6" x14ac:dyDescent="0.25">
      <c r="A1885" s="382"/>
      <c r="B1885" s="383"/>
      <c r="C1885" s="254"/>
      <c r="D1885" s="45"/>
      <c r="E1885" s="45"/>
      <c r="F1885" s="334"/>
    </row>
    <row r="1886" spans="1:6" x14ac:dyDescent="0.25">
      <c r="A1886" s="382"/>
      <c r="B1886" s="383"/>
      <c r="C1886" s="254"/>
      <c r="D1886" s="45"/>
      <c r="E1886" s="45"/>
      <c r="F1886" s="334"/>
    </row>
    <row r="1887" spans="1:6" x14ac:dyDescent="0.25">
      <c r="A1887" s="382"/>
      <c r="B1887" s="383"/>
      <c r="C1887" s="254"/>
      <c r="D1887" s="45"/>
      <c r="E1887" s="45"/>
      <c r="F1887" s="334"/>
    </row>
    <row r="1888" spans="1:6" x14ac:dyDescent="0.25">
      <c r="A1888" s="382"/>
      <c r="B1888" s="383"/>
      <c r="C1888" s="254"/>
      <c r="D1888" s="45"/>
      <c r="E1888" s="45"/>
      <c r="F1888" s="334"/>
    </row>
    <row r="1889" spans="1:6" x14ac:dyDescent="0.25">
      <c r="A1889" s="382"/>
      <c r="B1889" s="383"/>
      <c r="C1889" s="254"/>
      <c r="D1889" s="45"/>
      <c r="E1889" s="45"/>
      <c r="F1889" s="334"/>
    </row>
    <row r="1890" spans="1:6" x14ac:dyDescent="0.25">
      <c r="A1890" s="382"/>
      <c r="B1890" s="383"/>
      <c r="C1890" s="254"/>
      <c r="D1890" s="45"/>
      <c r="E1890" s="45"/>
      <c r="F1890" s="334"/>
    </row>
    <row r="1891" spans="1:6" x14ac:dyDescent="0.25">
      <c r="A1891" s="382"/>
      <c r="B1891" s="383"/>
      <c r="C1891" s="254"/>
      <c r="D1891" s="45"/>
      <c r="E1891" s="45"/>
      <c r="F1891" s="334"/>
    </row>
    <row r="1892" spans="1:6" x14ac:dyDescent="0.25">
      <c r="A1892" s="382"/>
      <c r="B1892" s="383"/>
      <c r="C1892" s="254"/>
      <c r="D1892" s="45"/>
      <c r="E1892" s="45"/>
      <c r="F1892" s="334"/>
    </row>
    <row r="1893" spans="1:6" x14ac:dyDescent="0.25">
      <c r="A1893" s="382"/>
      <c r="B1893" s="383"/>
      <c r="C1893" s="254"/>
      <c r="D1893" s="45"/>
      <c r="E1893" s="45"/>
      <c r="F1893" s="334"/>
    </row>
    <row r="1894" spans="1:6" x14ac:dyDescent="0.25">
      <c r="A1894" s="382"/>
      <c r="B1894" s="383"/>
      <c r="C1894" s="254"/>
      <c r="D1894" s="45"/>
      <c r="E1894" s="45"/>
      <c r="F1894" s="334"/>
    </row>
    <row r="1895" spans="1:6" x14ac:dyDescent="0.25">
      <c r="A1895" s="382"/>
      <c r="B1895" s="383"/>
      <c r="C1895" s="254"/>
      <c r="D1895" s="45"/>
      <c r="E1895" s="45"/>
      <c r="F1895" s="334"/>
    </row>
    <row r="1896" spans="1:6" x14ac:dyDescent="0.25">
      <c r="A1896" s="382"/>
      <c r="B1896" s="383"/>
      <c r="C1896" s="254"/>
      <c r="D1896" s="45"/>
      <c r="E1896" s="45"/>
      <c r="F1896" s="334"/>
    </row>
    <row r="1897" spans="1:6" x14ac:dyDescent="0.25">
      <c r="A1897" s="382"/>
      <c r="B1897" s="383"/>
      <c r="C1897" s="254"/>
      <c r="D1897" s="45"/>
      <c r="E1897" s="45"/>
      <c r="F1897" s="334"/>
    </row>
    <row r="1898" spans="1:6" x14ac:dyDescent="0.25">
      <c r="A1898" s="382"/>
      <c r="B1898" s="383"/>
      <c r="C1898" s="254"/>
      <c r="D1898" s="45"/>
      <c r="E1898" s="45"/>
      <c r="F1898" s="334"/>
    </row>
    <row r="1899" spans="1:6" x14ac:dyDescent="0.25">
      <c r="A1899" s="382"/>
      <c r="B1899" s="383"/>
      <c r="C1899" s="254"/>
      <c r="D1899" s="45"/>
      <c r="E1899" s="45"/>
      <c r="F1899" s="334"/>
    </row>
    <row r="1900" spans="1:6" x14ac:dyDescent="0.25">
      <c r="A1900" s="382"/>
      <c r="B1900" s="383"/>
      <c r="C1900" s="254"/>
      <c r="D1900" s="45"/>
      <c r="E1900" s="45"/>
      <c r="F1900" s="334"/>
    </row>
    <row r="1901" spans="1:6" x14ac:dyDescent="0.25">
      <c r="A1901" s="382"/>
      <c r="B1901" s="383"/>
      <c r="C1901" s="254"/>
      <c r="D1901" s="45"/>
      <c r="E1901" s="45"/>
      <c r="F1901" s="334"/>
    </row>
    <row r="1902" spans="1:6" x14ac:dyDescent="0.25">
      <c r="A1902" s="382"/>
      <c r="B1902" s="383"/>
      <c r="C1902" s="254"/>
      <c r="D1902" s="45"/>
      <c r="E1902" s="45"/>
      <c r="F1902" s="334"/>
    </row>
    <row r="1903" spans="1:6" x14ac:dyDescent="0.25">
      <c r="A1903" s="382"/>
      <c r="B1903" s="383"/>
      <c r="C1903" s="254"/>
      <c r="D1903" s="45"/>
      <c r="E1903" s="45"/>
      <c r="F1903" s="334"/>
    </row>
    <row r="1904" spans="1:6" x14ac:dyDescent="0.25">
      <c r="A1904" s="382"/>
      <c r="B1904" s="383"/>
      <c r="C1904" s="254"/>
      <c r="D1904" s="45"/>
      <c r="E1904" s="45"/>
      <c r="F1904" s="334"/>
    </row>
    <row r="1905" spans="1:6" x14ac:dyDescent="0.25">
      <c r="A1905" s="382"/>
      <c r="B1905" s="383"/>
      <c r="C1905" s="254"/>
      <c r="D1905" s="45"/>
      <c r="E1905" s="45"/>
      <c r="F1905" s="334"/>
    </row>
    <row r="1906" spans="1:6" x14ac:dyDescent="0.25">
      <c r="A1906" s="382"/>
      <c r="B1906" s="383"/>
      <c r="C1906" s="254"/>
      <c r="D1906" s="45"/>
      <c r="E1906" s="45"/>
      <c r="F1906" s="334"/>
    </row>
    <row r="1907" spans="1:6" x14ac:dyDescent="0.25">
      <c r="A1907" s="382"/>
      <c r="B1907" s="383"/>
      <c r="C1907" s="254"/>
      <c r="D1907" s="45"/>
      <c r="E1907" s="45"/>
      <c r="F1907" s="334"/>
    </row>
    <row r="1908" spans="1:6" x14ac:dyDescent="0.25">
      <c r="A1908" s="382"/>
      <c r="B1908" s="383"/>
      <c r="C1908" s="254"/>
      <c r="D1908" s="45"/>
      <c r="E1908" s="45"/>
      <c r="F1908" s="334"/>
    </row>
    <row r="1909" spans="1:6" x14ac:dyDescent="0.25">
      <c r="A1909" s="382"/>
      <c r="B1909" s="383"/>
      <c r="C1909" s="254"/>
      <c r="D1909" s="45"/>
      <c r="E1909" s="45"/>
      <c r="F1909" s="334"/>
    </row>
    <row r="1910" spans="1:6" x14ac:dyDescent="0.25">
      <c r="A1910" s="382"/>
      <c r="B1910" s="383"/>
      <c r="C1910" s="254"/>
      <c r="D1910" s="45"/>
      <c r="E1910" s="45"/>
      <c r="F1910" s="334"/>
    </row>
    <row r="1911" spans="1:6" x14ac:dyDescent="0.25">
      <c r="A1911" s="382"/>
      <c r="B1911" s="383"/>
      <c r="C1911" s="254"/>
      <c r="D1911" s="45"/>
      <c r="E1911" s="45"/>
      <c r="F1911" s="334"/>
    </row>
    <row r="1912" spans="1:6" x14ac:dyDescent="0.25">
      <c r="A1912" s="382"/>
      <c r="B1912" s="383"/>
      <c r="C1912" s="254"/>
      <c r="D1912" s="45"/>
      <c r="E1912" s="45"/>
      <c r="F1912" s="334"/>
    </row>
    <row r="1913" spans="1:6" x14ac:dyDescent="0.25">
      <c r="A1913" s="382"/>
      <c r="B1913" s="383"/>
      <c r="C1913" s="254"/>
      <c r="D1913" s="45"/>
      <c r="E1913" s="45"/>
      <c r="F1913" s="334"/>
    </row>
    <row r="1914" spans="1:6" x14ac:dyDescent="0.25">
      <c r="A1914" s="382"/>
      <c r="B1914" s="383"/>
      <c r="C1914" s="254"/>
      <c r="D1914" s="45"/>
      <c r="E1914" s="45"/>
      <c r="F1914" s="334"/>
    </row>
    <row r="1915" spans="1:6" x14ac:dyDescent="0.25">
      <c r="A1915" s="382"/>
      <c r="B1915" s="383"/>
      <c r="C1915" s="254"/>
      <c r="D1915" s="45"/>
      <c r="E1915" s="45"/>
      <c r="F1915" s="334"/>
    </row>
    <row r="1916" spans="1:6" x14ac:dyDescent="0.25">
      <c r="A1916" s="382"/>
      <c r="B1916" s="383"/>
      <c r="C1916" s="254"/>
      <c r="D1916" s="45"/>
      <c r="E1916" s="45"/>
      <c r="F1916" s="334"/>
    </row>
    <row r="1917" spans="1:6" x14ac:dyDescent="0.25">
      <c r="A1917" s="382"/>
      <c r="B1917" s="383"/>
      <c r="C1917" s="254"/>
      <c r="D1917" s="45"/>
      <c r="E1917" s="45"/>
      <c r="F1917" s="334"/>
    </row>
    <row r="1918" spans="1:6" x14ac:dyDescent="0.25">
      <c r="A1918" s="382"/>
      <c r="B1918" s="383"/>
      <c r="C1918" s="254"/>
      <c r="D1918" s="45"/>
      <c r="E1918" s="45"/>
      <c r="F1918" s="334"/>
    </row>
    <row r="1919" spans="1:6" x14ac:dyDescent="0.25">
      <c r="A1919" s="382"/>
      <c r="B1919" s="383"/>
      <c r="C1919" s="254"/>
      <c r="D1919" s="45"/>
      <c r="E1919" s="45"/>
      <c r="F1919" s="334"/>
    </row>
    <row r="1920" spans="1:6" x14ac:dyDescent="0.25">
      <c r="A1920" s="382"/>
      <c r="B1920" s="383"/>
      <c r="C1920" s="254"/>
      <c r="D1920" s="45"/>
      <c r="E1920" s="45"/>
      <c r="F1920" s="334"/>
    </row>
    <row r="1921" spans="1:6" x14ac:dyDescent="0.25">
      <c r="A1921" s="382"/>
      <c r="B1921" s="383"/>
      <c r="C1921" s="254"/>
      <c r="D1921" s="45"/>
      <c r="E1921" s="45"/>
      <c r="F1921" s="334"/>
    </row>
    <row r="1922" spans="1:6" x14ac:dyDescent="0.25">
      <c r="A1922" s="382"/>
      <c r="B1922" s="383"/>
      <c r="C1922" s="254"/>
      <c r="D1922" s="45"/>
      <c r="E1922" s="45"/>
      <c r="F1922" s="334"/>
    </row>
    <row r="1923" spans="1:6" x14ac:dyDescent="0.25">
      <c r="A1923" s="382"/>
      <c r="B1923" s="383"/>
      <c r="C1923" s="254"/>
      <c r="D1923" s="45"/>
      <c r="E1923" s="45"/>
      <c r="F1923" s="334"/>
    </row>
    <row r="1924" spans="1:6" x14ac:dyDescent="0.25">
      <c r="A1924" s="382"/>
      <c r="B1924" s="383"/>
      <c r="C1924" s="254"/>
      <c r="D1924" s="45"/>
      <c r="E1924" s="45"/>
      <c r="F1924" s="334"/>
    </row>
    <row r="1925" spans="1:6" x14ac:dyDescent="0.25">
      <c r="A1925" s="382"/>
      <c r="B1925" s="383"/>
      <c r="C1925" s="254"/>
      <c r="D1925" s="45"/>
      <c r="E1925" s="45"/>
      <c r="F1925" s="334"/>
    </row>
    <row r="1926" spans="1:6" x14ac:dyDescent="0.25">
      <c r="A1926" s="382"/>
      <c r="B1926" s="383"/>
      <c r="C1926" s="254"/>
      <c r="D1926" s="45"/>
      <c r="E1926" s="45"/>
      <c r="F1926" s="334"/>
    </row>
    <row r="1927" spans="1:6" x14ac:dyDescent="0.25">
      <c r="A1927" s="382"/>
      <c r="B1927" s="383"/>
      <c r="C1927" s="254"/>
      <c r="D1927" s="45"/>
      <c r="E1927" s="45"/>
      <c r="F1927" s="334"/>
    </row>
    <row r="1928" spans="1:6" x14ac:dyDescent="0.25">
      <c r="A1928" s="382"/>
      <c r="B1928" s="383"/>
      <c r="C1928" s="254"/>
      <c r="D1928" s="45"/>
      <c r="E1928" s="45"/>
      <c r="F1928" s="334"/>
    </row>
    <row r="1929" spans="1:6" x14ac:dyDescent="0.25">
      <c r="A1929" s="382"/>
      <c r="B1929" s="383"/>
      <c r="C1929" s="254"/>
      <c r="D1929" s="45"/>
      <c r="E1929" s="45"/>
      <c r="F1929" s="334"/>
    </row>
    <row r="1930" spans="1:6" x14ac:dyDescent="0.25">
      <c r="A1930" s="382"/>
      <c r="B1930" s="383"/>
      <c r="C1930" s="254"/>
      <c r="D1930" s="45"/>
      <c r="E1930" s="45"/>
      <c r="F1930" s="334"/>
    </row>
    <row r="1931" spans="1:6" x14ac:dyDescent="0.25">
      <c r="A1931" s="382"/>
      <c r="B1931" s="383"/>
      <c r="C1931" s="254"/>
      <c r="D1931" s="45"/>
      <c r="E1931" s="45"/>
      <c r="F1931" s="334"/>
    </row>
    <row r="1932" spans="1:6" x14ac:dyDescent="0.25">
      <c r="A1932" s="382"/>
      <c r="B1932" s="383"/>
      <c r="C1932" s="254"/>
      <c r="D1932" s="45"/>
      <c r="E1932" s="45"/>
      <c r="F1932" s="334"/>
    </row>
    <row r="1933" spans="1:6" x14ac:dyDescent="0.25">
      <c r="A1933" s="382"/>
      <c r="B1933" s="383"/>
      <c r="C1933" s="254"/>
      <c r="D1933" s="45"/>
      <c r="E1933" s="45"/>
      <c r="F1933" s="334"/>
    </row>
    <row r="1934" spans="1:6" x14ac:dyDescent="0.25">
      <c r="A1934" s="382"/>
      <c r="B1934" s="383"/>
      <c r="C1934" s="254"/>
      <c r="D1934" s="45"/>
      <c r="E1934" s="45"/>
      <c r="F1934" s="334"/>
    </row>
    <row r="1935" spans="1:6" x14ac:dyDescent="0.25">
      <c r="A1935" s="382"/>
      <c r="B1935" s="383"/>
      <c r="C1935" s="254"/>
      <c r="D1935" s="45"/>
      <c r="E1935" s="45"/>
      <c r="F1935" s="334"/>
    </row>
    <row r="1936" spans="1:6" x14ac:dyDescent="0.25">
      <c r="A1936" s="382"/>
      <c r="B1936" s="383"/>
      <c r="C1936" s="254"/>
      <c r="D1936" s="45"/>
      <c r="E1936" s="45"/>
      <c r="F1936" s="334"/>
    </row>
    <row r="1937" spans="1:6" x14ac:dyDescent="0.25">
      <c r="A1937" s="382"/>
      <c r="B1937" s="383"/>
      <c r="C1937" s="254"/>
      <c r="D1937" s="45"/>
      <c r="E1937" s="45"/>
      <c r="F1937" s="334"/>
    </row>
    <row r="1938" spans="1:6" x14ac:dyDescent="0.25">
      <c r="A1938" s="382"/>
      <c r="B1938" s="383"/>
      <c r="C1938" s="254"/>
      <c r="D1938" s="45"/>
      <c r="E1938" s="45"/>
      <c r="F1938" s="334"/>
    </row>
    <row r="1939" spans="1:6" x14ac:dyDescent="0.25">
      <c r="A1939" s="382"/>
      <c r="B1939" s="383"/>
      <c r="C1939" s="254"/>
      <c r="D1939" s="45"/>
      <c r="E1939" s="45"/>
      <c r="F1939" s="334"/>
    </row>
    <row r="1940" spans="1:6" x14ac:dyDescent="0.25">
      <c r="A1940" s="382"/>
      <c r="B1940" s="383"/>
      <c r="C1940" s="254"/>
      <c r="D1940" s="45"/>
      <c r="E1940" s="45"/>
      <c r="F1940" s="334"/>
    </row>
    <row r="1941" spans="1:6" x14ac:dyDescent="0.25">
      <c r="A1941" s="382"/>
      <c r="B1941" s="383"/>
      <c r="C1941" s="254"/>
      <c r="D1941" s="45"/>
      <c r="E1941" s="45"/>
      <c r="F1941" s="334"/>
    </row>
    <row r="1942" spans="1:6" x14ac:dyDescent="0.25">
      <c r="A1942" s="382"/>
      <c r="B1942" s="383"/>
      <c r="C1942" s="254"/>
      <c r="D1942" s="45"/>
      <c r="E1942" s="45"/>
      <c r="F1942" s="334"/>
    </row>
    <row r="1943" spans="1:6" x14ac:dyDescent="0.25">
      <c r="A1943" s="382"/>
      <c r="B1943" s="383"/>
      <c r="C1943" s="254"/>
      <c r="D1943" s="45"/>
      <c r="E1943" s="45"/>
      <c r="F1943" s="334"/>
    </row>
    <row r="1944" spans="1:6" x14ac:dyDescent="0.25">
      <c r="A1944" s="382"/>
      <c r="B1944" s="383"/>
      <c r="C1944" s="254"/>
      <c r="D1944" s="45"/>
      <c r="E1944" s="45"/>
      <c r="F1944" s="334"/>
    </row>
    <row r="1945" spans="1:6" x14ac:dyDescent="0.25">
      <c r="A1945" s="382"/>
      <c r="B1945" s="383"/>
      <c r="C1945" s="254"/>
      <c r="D1945" s="45"/>
      <c r="E1945" s="45"/>
      <c r="F1945" s="334"/>
    </row>
    <row r="1946" spans="1:6" x14ac:dyDescent="0.25">
      <c r="A1946" s="382"/>
      <c r="B1946" s="383"/>
      <c r="C1946" s="254"/>
      <c r="D1946" s="45"/>
      <c r="E1946" s="45"/>
      <c r="F1946" s="334"/>
    </row>
    <row r="1947" spans="1:6" x14ac:dyDescent="0.25">
      <c r="A1947" s="382"/>
      <c r="B1947" s="383"/>
      <c r="C1947" s="254"/>
      <c r="D1947" s="45"/>
      <c r="E1947" s="45"/>
      <c r="F1947" s="334"/>
    </row>
    <row r="1948" spans="1:6" x14ac:dyDescent="0.25">
      <c r="A1948" s="382"/>
      <c r="B1948" s="383"/>
      <c r="C1948" s="254"/>
      <c r="D1948" s="45"/>
      <c r="E1948" s="45"/>
      <c r="F1948" s="334"/>
    </row>
    <row r="1949" spans="1:6" x14ac:dyDescent="0.25">
      <c r="A1949" s="382"/>
      <c r="B1949" s="383"/>
      <c r="C1949" s="254"/>
      <c r="D1949" s="45"/>
      <c r="E1949" s="45"/>
      <c r="F1949" s="334"/>
    </row>
    <row r="1950" spans="1:6" x14ac:dyDescent="0.25">
      <c r="A1950" s="382"/>
      <c r="B1950" s="383"/>
      <c r="C1950" s="254"/>
      <c r="D1950" s="45"/>
      <c r="E1950" s="45"/>
      <c r="F1950" s="334"/>
    </row>
    <row r="1951" spans="1:6" x14ac:dyDescent="0.25">
      <c r="A1951" s="382"/>
      <c r="B1951" s="383"/>
      <c r="C1951" s="254"/>
      <c r="D1951" s="45"/>
      <c r="E1951" s="45"/>
      <c r="F1951" s="334"/>
    </row>
    <row r="1952" spans="1:6" x14ac:dyDescent="0.25">
      <c r="A1952" s="382"/>
      <c r="B1952" s="383"/>
      <c r="C1952" s="254"/>
      <c r="D1952" s="45"/>
      <c r="E1952" s="45"/>
      <c r="F1952" s="334"/>
    </row>
    <row r="1953" spans="1:6" x14ac:dyDescent="0.25">
      <c r="A1953" s="382"/>
      <c r="B1953" s="383"/>
      <c r="C1953" s="254"/>
      <c r="D1953" s="45"/>
      <c r="E1953" s="45"/>
      <c r="F1953" s="334"/>
    </row>
    <row r="1954" spans="1:6" x14ac:dyDescent="0.25">
      <c r="A1954" s="382"/>
      <c r="B1954" s="383"/>
      <c r="C1954" s="254"/>
      <c r="D1954" s="45"/>
      <c r="E1954" s="45"/>
      <c r="F1954" s="334"/>
    </row>
    <row r="1955" spans="1:6" x14ac:dyDescent="0.25">
      <c r="A1955" s="382"/>
      <c r="B1955" s="383"/>
      <c r="C1955" s="254"/>
      <c r="D1955" s="45"/>
      <c r="E1955" s="45"/>
      <c r="F1955" s="334"/>
    </row>
    <row r="1956" spans="1:6" x14ac:dyDescent="0.25">
      <c r="A1956" s="382"/>
      <c r="B1956" s="383"/>
      <c r="C1956" s="254"/>
      <c r="D1956" s="45"/>
      <c r="E1956" s="45"/>
      <c r="F1956" s="334"/>
    </row>
    <row r="1957" spans="1:6" x14ac:dyDescent="0.25">
      <c r="A1957" s="382"/>
      <c r="B1957" s="383"/>
      <c r="C1957" s="254"/>
      <c r="D1957" s="45"/>
      <c r="E1957" s="45"/>
      <c r="F1957" s="334"/>
    </row>
    <row r="1958" spans="1:6" x14ac:dyDescent="0.25">
      <c r="A1958" s="382"/>
      <c r="B1958" s="383"/>
      <c r="C1958" s="254"/>
      <c r="D1958" s="45"/>
      <c r="E1958" s="45"/>
      <c r="F1958" s="334"/>
    </row>
    <row r="1959" spans="1:6" x14ac:dyDescent="0.25">
      <c r="A1959" s="382"/>
      <c r="B1959" s="383"/>
      <c r="C1959" s="254"/>
      <c r="D1959" s="45"/>
      <c r="E1959" s="45"/>
      <c r="F1959" s="334"/>
    </row>
    <row r="1960" spans="1:6" x14ac:dyDescent="0.25">
      <c r="A1960" s="382"/>
      <c r="B1960" s="383"/>
      <c r="C1960" s="254"/>
      <c r="D1960" s="45"/>
      <c r="E1960" s="45"/>
      <c r="F1960" s="334"/>
    </row>
    <row r="1961" spans="1:6" x14ac:dyDescent="0.25">
      <c r="A1961" s="382"/>
      <c r="B1961" s="383"/>
      <c r="C1961" s="254"/>
      <c r="D1961" s="45"/>
      <c r="E1961" s="45"/>
      <c r="F1961" s="334"/>
    </row>
    <row r="1962" spans="1:6" x14ac:dyDescent="0.25">
      <c r="A1962" s="382"/>
      <c r="B1962" s="383"/>
      <c r="C1962" s="254"/>
      <c r="D1962" s="45"/>
      <c r="E1962" s="45"/>
      <c r="F1962" s="334"/>
    </row>
    <row r="1963" spans="1:6" x14ac:dyDescent="0.25">
      <c r="A1963" s="382"/>
      <c r="B1963" s="383"/>
      <c r="C1963" s="254"/>
      <c r="D1963" s="45"/>
      <c r="E1963" s="45"/>
      <c r="F1963" s="334"/>
    </row>
    <row r="1964" spans="1:6" x14ac:dyDescent="0.25">
      <c r="A1964" s="382"/>
      <c r="B1964" s="383"/>
      <c r="C1964" s="254"/>
      <c r="D1964" s="45"/>
      <c r="E1964" s="45"/>
      <c r="F1964" s="334"/>
    </row>
    <row r="1965" spans="1:6" x14ac:dyDescent="0.25">
      <c r="A1965" s="382"/>
      <c r="B1965" s="383"/>
      <c r="C1965" s="254"/>
      <c r="D1965" s="45"/>
      <c r="E1965" s="45"/>
      <c r="F1965" s="334"/>
    </row>
    <row r="1966" spans="1:6" x14ac:dyDescent="0.25">
      <c r="A1966" s="382"/>
      <c r="B1966" s="383"/>
      <c r="C1966" s="254"/>
      <c r="D1966" s="45"/>
      <c r="E1966" s="45"/>
      <c r="F1966" s="334"/>
    </row>
    <row r="1967" spans="1:6" x14ac:dyDescent="0.25">
      <c r="A1967" s="382"/>
      <c r="B1967" s="383"/>
      <c r="C1967" s="254"/>
      <c r="D1967" s="45"/>
      <c r="E1967" s="45"/>
      <c r="F1967" s="334"/>
    </row>
    <row r="1968" spans="1:6" x14ac:dyDescent="0.25">
      <c r="A1968" s="382"/>
      <c r="B1968" s="383"/>
      <c r="C1968" s="254"/>
      <c r="D1968" s="45"/>
      <c r="E1968" s="45"/>
      <c r="F1968" s="334"/>
    </row>
    <row r="1969" spans="1:6" x14ac:dyDescent="0.25">
      <c r="A1969" s="382"/>
      <c r="B1969" s="383"/>
      <c r="C1969" s="254"/>
      <c r="D1969" s="45"/>
      <c r="E1969" s="45"/>
      <c r="F1969" s="334"/>
    </row>
    <row r="1970" spans="1:6" x14ac:dyDescent="0.25">
      <c r="A1970" s="382"/>
      <c r="B1970" s="383"/>
      <c r="C1970" s="254"/>
      <c r="D1970" s="45"/>
      <c r="E1970" s="45"/>
      <c r="F1970" s="334"/>
    </row>
    <row r="1971" spans="1:6" x14ac:dyDescent="0.25">
      <c r="A1971" s="382"/>
      <c r="B1971" s="383"/>
      <c r="C1971" s="254"/>
      <c r="D1971" s="45"/>
      <c r="E1971" s="45"/>
      <c r="F1971" s="334"/>
    </row>
    <row r="1972" spans="1:6" x14ac:dyDescent="0.25">
      <c r="A1972" s="382"/>
      <c r="B1972" s="383"/>
      <c r="C1972" s="254"/>
      <c r="D1972" s="45"/>
      <c r="E1972" s="45"/>
      <c r="F1972" s="334"/>
    </row>
    <row r="1973" spans="1:6" x14ac:dyDescent="0.25">
      <c r="A1973" s="382"/>
      <c r="B1973" s="383"/>
      <c r="C1973" s="254"/>
      <c r="D1973" s="45"/>
      <c r="E1973" s="45"/>
      <c r="F1973" s="334"/>
    </row>
    <row r="1974" spans="1:6" x14ac:dyDescent="0.25">
      <c r="A1974" s="382"/>
      <c r="B1974" s="383"/>
      <c r="C1974" s="254"/>
      <c r="D1974" s="45"/>
      <c r="E1974" s="45"/>
      <c r="F1974" s="334"/>
    </row>
    <row r="1975" spans="1:6" x14ac:dyDescent="0.25">
      <c r="A1975" s="382"/>
      <c r="B1975" s="383"/>
      <c r="C1975" s="254"/>
      <c r="D1975" s="45"/>
      <c r="E1975" s="45"/>
      <c r="F1975" s="334"/>
    </row>
    <row r="1976" spans="1:6" x14ac:dyDescent="0.25">
      <c r="A1976" s="382"/>
      <c r="B1976" s="383"/>
      <c r="C1976" s="254"/>
      <c r="D1976" s="45"/>
      <c r="E1976" s="45"/>
      <c r="F1976" s="334"/>
    </row>
    <row r="1977" spans="1:6" x14ac:dyDescent="0.25">
      <c r="A1977" s="382"/>
      <c r="B1977" s="383"/>
      <c r="C1977" s="254"/>
      <c r="D1977" s="45"/>
      <c r="E1977" s="45"/>
      <c r="F1977" s="334"/>
    </row>
    <row r="1978" spans="1:6" x14ac:dyDescent="0.25">
      <c r="A1978" s="382"/>
      <c r="B1978" s="383"/>
      <c r="C1978" s="254"/>
      <c r="D1978" s="45"/>
      <c r="E1978" s="45"/>
      <c r="F1978" s="334"/>
    </row>
    <row r="1979" spans="1:6" x14ac:dyDescent="0.25">
      <c r="A1979" s="382"/>
      <c r="B1979" s="383"/>
      <c r="C1979" s="254"/>
      <c r="D1979" s="45"/>
      <c r="E1979" s="45"/>
      <c r="F1979" s="334"/>
    </row>
    <row r="1980" spans="1:6" x14ac:dyDescent="0.25">
      <c r="A1980" s="382"/>
      <c r="B1980" s="383"/>
      <c r="C1980" s="254"/>
      <c r="D1980" s="45"/>
      <c r="E1980" s="45"/>
      <c r="F1980" s="334"/>
    </row>
    <row r="1981" spans="1:6" x14ac:dyDescent="0.25">
      <c r="A1981" s="382"/>
      <c r="B1981" s="383"/>
      <c r="C1981" s="254"/>
      <c r="D1981" s="45"/>
      <c r="E1981" s="45"/>
      <c r="F1981" s="334"/>
    </row>
    <row r="1982" spans="1:6" x14ac:dyDescent="0.25">
      <c r="A1982" s="382"/>
      <c r="B1982" s="383"/>
      <c r="C1982" s="254"/>
      <c r="D1982" s="45"/>
      <c r="E1982" s="45"/>
      <c r="F1982" s="334"/>
    </row>
    <row r="1983" spans="1:6" x14ac:dyDescent="0.25">
      <c r="A1983" s="382"/>
      <c r="B1983" s="383"/>
      <c r="C1983" s="254"/>
      <c r="D1983" s="45"/>
      <c r="E1983" s="45"/>
      <c r="F1983" s="334"/>
    </row>
    <row r="1984" spans="1:6" x14ac:dyDescent="0.25">
      <c r="A1984" s="382"/>
      <c r="B1984" s="383"/>
      <c r="C1984" s="254"/>
      <c r="D1984" s="45"/>
      <c r="E1984" s="45"/>
      <c r="F1984" s="334"/>
    </row>
    <row r="1985" spans="1:6" x14ac:dyDescent="0.25">
      <c r="A1985" s="382"/>
      <c r="B1985" s="383"/>
      <c r="C1985" s="254"/>
      <c r="D1985" s="45"/>
      <c r="E1985" s="45"/>
      <c r="F1985" s="334"/>
    </row>
    <row r="1986" spans="1:6" x14ac:dyDescent="0.25">
      <c r="A1986" s="382"/>
      <c r="B1986" s="383"/>
      <c r="C1986" s="254"/>
      <c r="D1986" s="45"/>
      <c r="E1986" s="45"/>
      <c r="F1986" s="334"/>
    </row>
    <row r="1987" spans="1:6" x14ac:dyDescent="0.25">
      <c r="A1987" s="382"/>
      <c r="B1987" s="383"/>
      <c r="C1987" s="254"/>
      <c r="D1987" s="45"/>
      <c r="E1987" s="45"/>
      <c r="F1987" s="334"/>
    </row>
    <row r="1988" spans="1:6" x14ac:dyDescent="0.25">
      <c r="A1988" s="382"/>
      <c r="B1988" s="383"/>
      <c r="C1988" s="254"/>
      <c r="D1988" s="45"/>
      <c r="E1988" s="45"/>
      <c r="F1988" s="334"/>
    </row>
    <row r="1989" spans="1:6" x14ac:dyDescent="0.25">
      <c r="A1989" s="382"/>
      <c r="B1989" s="383"/>
      <c r="C1989" s="254"/>
      <c r="D1989" s="45"/>
      <c r="E1989" s="45"/>
      <c r="F1989" s="334"/>
    </row>
    <row r="1990" spans="1:6" x14ac:dyDescent="0.25">
      <c r="A1990" s="382"/>
      <c r="B1990" s="383"/>
      <c r="C1990" s="254"/>
      <c r="D1990" s="45"/>
      <c r="E1990" s="45"/>
      <c r="F1990" s="334"/>
    </row>
    <row r="1991" spans="1:6" x14ac:dyDescent="0.25">
      <c r="A1991" s="382"/>
      <c r="B1991" s="383"/>
      <c r="C1991" s="254"/>
      <c r="D1991" s="45"/>
      <c r="E1991" s="45"/>
      <c r="F1991" s="334"/>
    </row>
    <row r="1992" spans="1:6" x14ac:dyDescent="0.25">
      <c r="A1992" s="382"/>
      <c r="B1992" s="383"/>
      <c r="C1992" s="254"/>
      <c r="D1992" s="45"/>
      <c r="E1992" s="45"/>
      <c r="F1992" s="334"/>
    </row>
    <row r="1993" spans="1:6" x14ac:dyDescent="0.25">
      <c r="A1993" s="382"/>
      <c r="B1993" s="383"/>
      <c r="C1993" s="254"/>
      <c r="D1993" s="45"/>
      <c r="E1993" s="45"/>
      <c r="F1993" s="334"/>
    </row>
    <row r="1994" spans="1:6" x14ac:dyDescent="0.25">
      <c r="A1994" s="382"/>
      <c r="B1994" s="383"/>
      <c r="C1994" s="254"/>
      <c r="D1994" s="45"/>
      <c r="E1994" s="45"/>
      <c r="F1994" s="334"/>
    </row>
    <row r="1995" spans="1:6" x14ac:dyDescent="0.25">
      <c r="A1995" s="382"/>
      <c r="B1995" s="383"/>
      <c r="C1995" s="254"/>
      <c r="D1995" s="45"/>
      <c r="E1995" s="45"/>
      <c r="F1995" s="334"/>
    </row>
    <row r="1996" spans="1:6" x14ac:dyDescent="0.25">
      <c r="A1996" s="382"/>
      <c r="B1996" s="383"/>
      <c r="C1996" s="254"/>
      <c r="D1996" s="45"/>
      <c r="E1996" s="45"/>
      <c r="F1996" s="334"/>
    </row>
    <row r="1997" spans="1:6" x14ac:dyDescent="0.25">
      <c r="A1997" s="382"/>
      <c r="B1997" s="383"/>
      <c r="C1997" s="254"/>
      <c r="D1997" s="45"/>
      <c r="E1997" s="45"/>
      <c r="F1997" s="334"/>
    </row>
    <row r="1998" spans="1:6" x14ac:dyDescent="0.25">
      <c r="A1998" s="382"/>
      <c r="B1998" s="383"/>
      <c r="C1998" s="254"/>
      <c r="D1998" s="45"/>
      <c r="E1998" s="45"/>
      <c r="F1998" s="334"/>
    </row>
    <row r="1999" spans="1:6" x14ac:dyDescent="0.25">
      <c r="A1999" s="382"/>
      <c r="B1999" s="383"/>
      <c r="C1999" s="254"/>
      <c r="D1999" s="45"/>
      <c r="E1999" s="45"/>
      <c r="F1999" s="334"/>
    </row>
    <row r="2000" spans="1:6" x14ac:dyDescent="0.25">
      <c r="A2000" s="382"/>
      <c r="B2000" s="383"/>
      <c r="C2000" s="254"/>
      <c r="D2000" s="45"/>
      <c r="E2000" s="45"/>
      <c r="F2000" s="334"/>
    </row>
    <row r="2001" spans="1:6" x14ac:dyDescent="0.25">
      <c r="A2001" s="382"/>
      <c r="B2001" s="383"/>
      <c r="C2001" s="254"/>
      <c r="D2001" s="45"/>
      <c r="E2001" s="45"/>
      <c r="F2001" s="334"/>
    </row>
    <row r="2002" spans="1:6" x14ac:dyDescent="0.25">
      <c r="A2002" s="382"/>
      <c r="B2002" s="383"/>
      <c r="C2002" s="254"/>
      <c r="D2002" s="45"/>
      <c r="E2002" s="45"/>
      <c r="F2002" s="334"/>
    </row>
    <row r="2003" spans="1:6" x14ac:dyDescent="0.25">
      <c r="A2003" s="382"/>
      <c r="B2003" s="383"/>
      <c r="C2003" s="254"/>
      <c r="D2003" s="45"/>
      <c r="E2003" s="45"/>
      <c r="F2003" s="334"/>
    </row>
    <row r="2004" spans="1:6" x14ac:dyDescent="0.25">
      <c r="A2004" s="382"/>
      <c r="B2004" s="383"/>
      <c r="C2004" s="254"/>
      <c r="D2004" s="45"/>
      <c r="E2004" s="45"/>
      <c r="F2004" s="334"/>
    </row>
    <row r="2005" spans="1:6" x14ac:dyDescent="0.25">
      <c r="A2005" s="382"/>
      <c r="B2005" s="383"/>
      <c r="C2005" s="254"/>
      <c r="D2005" s="45"/>
      <c r="E2005" s="45"/>
      <c r="F2005" s="334"/>
    </row>
    <row r="2006" spans="1:6" x14ac:dyDescent="0.25">
      <c r="A2006" s="382"/>
      <c r="B2006" s="383"/>
      <c r="C2006" s="254"/>
      <c r="D2006" s="45"/>
      <c r="E2006" s="45"/>
      <c r="F2006" s="334"/>
    </row>
    <row r="2007" spans="1:6" x14ac:dyDescent="0.25">
      <c r="A2007" s="382"/>
      <c r="B2007" s="383"/>
      <c r="C2007" s="254"/>
      <c r="D2007" s="45"/>
      <c r="E2007" s="45"/>
      <c r="F2007" s="334"/>
    </row>
    <row r="2008" spans="1:6" x14ac:dyDescent="0.25">
      <c r="A2008" s="382"/>
      <c r="B2008" s="383"/>
      <c r="C2008" s="254"/>
      <c r="D2008" s="45"/>
      <c r="E2008" s="45"/>
      <c r="F2008" s="334"/>
    </row>
    <row r="2009" spans="1:6" x14ac:dyDescent="0.25">
      <c r="A2009" s="382"/>
      <c r="B2009" s="383"/>
      <c r="C2009" s="254"/>
      <c r="D2009" s="45"/>
      <c r="E2009" s="45"/>
      <c r="F2009" s="334"/>
    </row>
    <row r="2010" spans="1:6" x14ac:dyDescent="0.25">
      <c r="A2010" s="382"/>
      <c r="B2010" s="383"/>
      <c r="C2010" s="254"/>
      <c r="D2010" s="45"/>
      <c r="E2010" s="45"/>
      <c r="F2010" s="334"/>
    </row>
    <row r="2011" spans="1:6" x14ac:dyDescent="0.25">
      <c r="A2011" s="382"/>
      <c r="B2011" s="383"/>
      <c r="C2011" s="254"/>
      <c r="D2011" s="45"/>
      <c r="E2011" s="45"/>
      <c r="F2011" s="334"/>
    </row>
    <row r="2012" spans="1:6" x14ac:dyDescent="0.25">
      <c r="A2012" s="382"/>
      <c r="B2012" s="383"/>
      <c r="C2012" s="254"/>
      <c r="D2012" s="45"/>
      <c r="E2012" s="45"/>
      <c r="F2012" s="334"/>
    </row>
    <row r="2013" spans="1:6" x14ac:dyDescent="0.25">
      <c r="A2013" s="382"/>
      <c r="B2013" s="383"/>
      <c r="C2013" s="254"/>
      <c r="D2013" s="45"/>
      <c r="E2013" s="45"/>
      <c r="F2013" s="334"/>
    </row>
    <row r="2014" spans="1:6" x14ac:dyDescent="0.25">
      <c r="A2014" s="382"/>
      <c r="B2014" s="383"/>
      <c r="C2014" s="254"/>
      <c r="D2014" s="45"/>
      <c r="E2014" s="45"/>
      <c r="F2014" s="334"/>
    </row>
    <row r="2015" spans="1:6" x14ac:dyDescent="0.25">
      <c r="A2015" s="382"/>
      <c r="B2015" s="383"/>
      <c r="C2015" s="254"/>
      <c r="D2015" s="45"/>
      <c r="E2015" s="45"/>
      <c r="F2015" s="334"/>
    </row>
    <row r="2016" spans="1:6" x14ac:dyDescent="0.25">
      <c r="A2016" s="382"/>
      <c r="B2016" s="383"/>
      <c r="C2016" s="254"/>
      <c r="D2016" s="45"/>
      <c r="E2016" s="45"/>
      <c r="F2016" s="334"/>
    </row>
    <row r="2017" spans="1:6" x14ac:dyDescent="0.25">
      <c r="A2017" s="382"/>
      <c r="B2017" s="383"/>
      <c r="C2017" s="254"/>
      <c r="D2017" s="45"/>
      <c r="E2017" s="45"/>
      <c r="F2017" s="334"/>
    </row>
    <row r="2018" spans="1:6" x14ac:dyDescent="0.25">
      <c r="A2018" s="382"/>
      <c r="B2018" s="383"/>
      <c r="C2018" s="254"/>
      <c r="D2018" s="45"/>
      <c r="E2018" s="45"/>
      <c r="F2018" s="334"/>
    </row>
    <row r="2019" spans="1:6" x14ac:dyDescent="0.25">
      <c r="A2019" s="382"/>
      <c r="B2019" s="383"/>
      <c r="C2019" s="254"/>
      <c r="D2019" s="45"/>
      <c r="E2019" s="45"/>
      <c r="F2019" s="334"/>
    </row>
    <row r="2020" spans="1:6" x14ac:dyDescent="0.25">
      <c r="A2020" s="382"/>
      <c r="B2020" s="383"/>
      <c r="C2020" s="254"/>
      <c r="D2020" s="45"/>
      <c r="E2020" s="45"/>
      <c r="F2020" s="334"/>
    </row>
    <row r="2021" spans="1:6" x14ac:dyDescent="0.25">
      <c r="A2021" s="382"/>
      <c r="B2021" s="383"/>
      <c r="C2021" s="254"/>
      <c r="D2021" s="45"/>
      <c r="E2021" s="45"/>
      <c r="F2021" s="334"/>
    </row>
    <row r="2022" spans="1:6" x14ac:dyDescent="0.25">
      <c r="A2022" s="382"/>
      <c r="B2022" s="383"/>
      <c r="C2022" s="254"/>
      <c r="D2022" s="45"/>
      <c r="E2022" s="45"/>
      <c r="F2022" s="334"/>
    </row>
    <row r="2023" spans="1:6" x14ac:dyDescent="0.25">
      <c r="A2023" s="382"/>
      <c r="B2023" s="383"/>
      <c r="C2023" s="254"/>
      <c r="D2023" s="45"/>
      <c r="E2023" s="45"/>
      <c r="F2023" s="334"/>
    </row>
    <row r="2024" spans="1:6" x14ac:dyDescent="0.25">
      <c r="A2024" s="382"/>
      <c r="B2024" s="383"/>
      <c r="C2024" s="254"/>
      <c r="D2024" s="45"/>
      <c r="E2024" s="45"/>
      <c r="F2024" s="334"/>
    </row>
    <row r="2025" spans="1:6" x14ac:dyDescent="0.25">
      <c r="A2025" s="382"/>
      <c r="B2025" s="383"/>
      <c r="C2025" s="254"/>
      <c r="D2025" s="45"/>
      <c r="E2025" s="45"/>
      <c r="F2025" s="334"/>
    </row>
    <row r="2026" spans="1:6" x14ac:dyDescent="0.25">
      <c r="A2026" s="382"/>
      <c r="B2026" s="383"/>
      <c r="C2026" s="254"/>
      <c r="D2026" s="45"/>
      <c r="E2026" s="45"/>
      <c r="F2026" s="334"/>
    </row>
    <row r="2027" spans="1:6" x14ac:dyDescent="0.25">
      <c r="A2027" s="382"/>
      <c r="B2027" s="383"/>
      <c r="C2027" s="254"/>
      <c r="D2027" s="45"/>
      <c r="E2027" s="45"/>
      <c r="F2027" s="334"/>
    </row>
    <row r="2028" spans="1:6" x14ac:dyDescent="0.25">
      <c r="A2028" s="382"/>
      <c r="B2028" s="383"/>
      <c r="C2028" s="254"/>
      <c r="D2028" s="45"/>
      <c r="E2028" s="45"/>
      <c r="F2028" s="334"/>
    </row>
    <row r="2029" spans="1:6" x14ac:dyDescent="0.25">
      <c r="A2029" s="382"/>
      <c r="B2029" s="383"/>
      <c r="C2029" s="254"/>
      <c r="D2029" s="45"/>
      <c r="E2029" s="45"/>
      <c r="F2029" s="334"/>
    </row>
    <row r="2030" spans="1:6" x14ac:dyDescent="0.25">
      <c r="A2030" s="382"/>
      <c r="B2030" s="383"/>
      <c r="C2030" s="254"/>
      <c r="D2030" s="45"/>
      <c r="E2030" s="45"/>
      <c r="F2030" s="334"/>
    </row>
    <row r="2031" spans="1:6" x14ac:dyDescent="0.25">
      <c r="A2031" s="382"/>
      <c r="B2031" s="383"/>
      <c r="C2031" s="254"/>
      <c r="D2031" s="45"/>
      <c r="E2031" s="45"/>
      <c r="F2031" s="334"/>
    </row>
    <row r="2032" spans="1:6" x14ac:dyDescent="0.25">
      <c r="A2032" s="382"/>
      <c r="B2032" s="383"/>
      <c r="C2032" s="254"/>
      <c r="D2032" s="45"/>
      <c r="E2032" s="45"/>
      <c r="F2032" s="334"/>
    </row>
    <row r="2033" spans="1:6" x14ac:dyDescent="0.25">
      <c r="A2033" s="382"/>
      <c r="B2033" s="383"/>
      <c r="C2033" s="254"/>
      <c r="D2033" s="45"/>
      <c r="E2033" s="45"/>
      <c r="F2033" s="334"/>
    </row>
    <row r="2034" spans="1:6" x14ac:dyDescent="0.25">
      <c r="A2034" s="382"/>
      <c r="B2034" s="383"/>
      <c r="C2034" s="254"/>
      <c r="D2034" s="45"/>
      <c r="E2034" s="45"/>
      <c r="F2034" s="334"/>
    </row>
    <row r="2035" spans="1:6" x14ac:dyDescent="0.25">
      <c r="A2035" s="382"/>
      <c r="B2035" s="383"/>
      <c r="C2035" s="254"/>
      <c r="D2035" s="45"/>
      <c r="E2035" s="45"/>
      <c r="F2035" s="334"/>
    </row>
    <row r="2036" spans="1:6" x14ac:dyDescent="0.25">
      <c r="A2036" s="382"/>
      <c r="B2036" s="383"/>
      <c r="C2036" s="254"/>
      <c r="D2036" s="45"/>
      <c r="E2036" s="45"/>
      <c r="F2036" s="334"/>
    </row>
    <row r="2037" spans="1:6" x14ac:dyDescent="0.25">
      <c r="A2037" s="382"/>
      <c r="B2037" s="383"/>
      <c r="C2037" s="254"/>
      <c r="D2037" s="45"/>
      <c r="E2037" s="45"/>
      <c r="F2037" s="334"/>
    </row>
    <row r="2038" spans="1:6" x14ac:dyDescent="0.25">
      <c r="A2038" s="382"/>
      <c r="B2038" s="383"/>
      <c r="C2038" s="254"/>
      <c r="D2038" s="45"/>
      <c r="E2038" s="45"/>
      <c r="F2038" s="334"/>
    </row>
    <row r="2039" spans="1:6" x14ac:dyDescent="0.25">
      <c r="A2039" s="382"/>
      <c r="B2039" s="383"/>
      <c r="C2039" s="254"/>
      <c r="D2039" s="45"/>
      <c r="E2039" s="45"/>
      <c r="F2039" s="334"/>
    </row>
    <row r="2040" spans="1:6" x14ac:dyDescent="0.25">
      <c r="A2040" s="382"/>
      <c r="B2040" s="383"/>
      <c r="C2040" s="254"/>
      <c r="D2040" s="45"/>
      <c r="E2040" s="45"/>
      <c r="F2040" s="334"/>
    </row>
    <row r="2041" spans="1:6" x14ac:dyDescent="0.25">
      <c r="A2041" s="382"/>
      <c r="B2041" s="383"/>
      <c r="C2041" s="254"/>
      <c r="D2041" s="45"/>
      <c r="E2041" s="45"/>
      <c r="F2041" s="334"/>
    </row>
    <row r="2042" spans="1:6" x14ac:dyDescent="0.25">
      <c r="A2042" s="382"/>
      <c r="B2042" s="383"/>
      <c r="C2042" s="254"/>
      <c r="D2042" s="45"/>
      <c r="E2042" s="45"/>
      <c r="F2042" s="334"/>
    </row>
    <row r="2043" spans="1:6" x14ac:dyDescent="0.25">
      <c r="A2043" s="382"/>
      <c r="B2043" s="383"/>
      <c r="C2043" s="254"/>
      <c r="D2043" s="45"/>
      <c r="E2043" s="45"/>
      <c r="F2043" s="334"/>
    </row>
    <row r="2044" spans="1:6" x14ac:dyDescent="0.25">
      <c r="A2044" s="382"/>
      <c r="B2044" s="383"/>
      <c r="C2044" s="254"/>
      <c r="D2044" s="45"/>
      <c r="E2044" s="45"/>
      <c r="F2044" s="334"/>
    </row>
    <row r="2045" spans="1:6" x14ac:dyDescent="0.25">
      <c r="A2045" s="382"/>
      <c r="B2045" s="383"/>
      <c r="C2045" s="254"/>
      <c r="D2045" s="45"/>
      <c r="E2045" s="45"/>
      <c r="F2045" s="334"/>
    </row>
    <row r="2046" spans="1:6" x14ac:dyDescent="0.25">
      <c r="A2046" s="382"/>
      <c r="B2046" s="383"/>
      <c r="C2046" s="254"/>
      <c r="D2046" s="45"/>
      <c r="E2046" s="45"/>
      <c r="F2046" s="334"/>
    </row>
    <row r="2047" spans="1:6" x14ac:dyDescent="0.25">
      <c r="A2047" s="382"/>
      <c r="B2047" s="383"/>
      <c r="C2047" s="254"/>
      <c r="D2047" s="45"/>
      <c r="E2047" s="45"/>
      <c r="F2047" s="334"/>
    </row>
    <row r="2048" spans="1:6" x14ac:dyDescent="0.25">
      <c r="A2048" s="382"/>
      <c r="B2048" s="383"/>
      <c r="C2048" s="254"/>
      <c r="D2048" s="45"/>
      <c r="E2048" s="45"/>
      <c r="F2048" s="334"/>
    </row>
    <row r="2049" spans="1:6" x14ac:dyDescent="0.25">
      <c r="A2049" s="382"/>
      <c r="B2049" s="383"/>
      <c r="C2049" s="254"/>
      <c r="D2049" s="45"/>
      <c r="E2049" s="45"/>
      <c r="F2049" s="334"/>
    </row>
    <row r="2050" spans="1:6" x14ac:dyDescent="0.25">
      <c r="A2050" s="382"/>
      <c r="B2050" s="383"/>
      <c r="C2050" s="254"/>
      <c r="D2050" s="45"/>
      <c r="E2050" s="45"/>
      <c r="F2050" s="334"/>
    </row>
    <row r="2051" spans="1:6" x14ac:dyDescent="0.25">
      <c r="A2051" s="382"/>
      <c r="B2051" s="383"/>
      <c r="C2051" s="254"/>
      <c r="D2051" s="45"/>
      <c r="E2051" s="45"/>
      <c r="F2051" s="334"/>
    </row>
    <row r="2052" spans="1:6" x14ac:dyDescent="0.25">
      <c r="A2052" s="382"/>
      <c r="B2052" s="383"/>
      <c r="C2052" s="254"/>
      <c r="D2052" s="45"/>
      <c r="E2052" s="45"/>
      <c r="F2052" s="334"/>
    </row>
    <row r="2053" spans="1:6" x14ac:dyDescent="0.25">
      <c r="A2053" s="382"/>
      <c r="B2053" s="383"/>
      <c r="C2053" s="254"/>
      <c r="D2053" s="45"/>
      <c r="E2053" s="45"/>
      <c r="F2053" s="334"/>
    </row>
    <row r="2054" spans="1:6" x14ac:dyDescent="0.25">
      <c r="A2054" s="382"/>
      <c r="B2054" s="383"/>
      <c r="C2054" s="254"/>
      <c r="D2054" s="45"/>
      <c r="E2054" s="45"/>
      <c r="F2054" s="334"/>
    </row>
    <row r="2055" spans="1:6" x14ac:dyDescent="0.25">
      <c r="A2055" s="382"/>
      <c r="B2055" s="383"/>
      <c r="C2055" s="254"/>
      <c r="D2055" s="45"/>
      <c r="E2055" s="45"/>
      <c r="F2055" s="334"/>
    </row>
    <row r="2056" spans="1:6" x14ac:dyDescent="0.25">
      <c r="A2056" s="382"/>
      <c r="B2056" s="383"/>
      <c r="C2056" s="254"/>
      <c r="D2056" s="45"/>
      <c r="E2056" s="45"/>
      <c r="F2056" s="334"/>
    </row>
    <row r="2057" spans="1:6" x14ac:dyDescent="0.25">
      <c r="A2057" s="382"/>
      <c r="B2057" s="383"/>
      <c r="C2057" s="254"/>
      <c r="D2057" s="45"/>
      <c r="E2057" s="45"/>
      <c r="F2057" s="334"/>
    </row>
    <row r="2058" spans="1:6" x14ac:dyDescent="0.25">
      <c r="A2058" s="382"/>
      <c r="B2058" s="383"/>
      <c r="C2058" s="254"/>
      <c r="D2058" s="45"/>
      <c r="E2058" s="45"/>
      <c r="F2058" s="334"/>
    </row>
    <row r="2059" spans="1:6" x14ac:dyDescent="0.25">
      <c r="A2059" s="382"/>
      <c r="B2059" s="383"/>
      <c r="C2059" s="254"/>
      <c r="D2059" s="45"/>
      <c r="E2059" s="45"/>
      <c r="F2059" s="334"/>
    </row>
    <row r="2060" spans="1:6" x14ac:dyDescent="0.25">
      <c r="A2060" s="382"/>
      <c r="B2060" s="383"/>
      <c r="C2060" s="254"/>
      <c r="D2060" s="45"/>
      <c r="E2060" s="45"/>
      <c r="F2060" s="334"/>
    </row>
    <row r="2061" spans="1:6" x14ac:dyDescent="0.25">
      <c r="A2061" s="382"/>
      <c r="B2061" s="383"/>
      <c r="C2061" s="254"/>
      <c r="D2061" s="45"/>
      <c r="E2061" s="45"/>
      <c r="F2061" s="334"/>
    </row>
    <row r="2062" spans="1:6" x14ac:dyDescent="0.25">
      <c r="A2062" s="382"/>
      <c r="B2062" s="383"/>
      <c r="C2062" s="254"/>
      <c r="D2062" s="45"/>
      <c r="E2062" s="45"/>
      <c r="F2062" s="334"/>
    </row>
    <row r="2063" spans="1:6" x14ac:dyDescent="0.25">
      <c r="A2063" s="382"/>
      <c r="B2063" s="383"/>
      <c r="C2063" s="254"/>
      <c r="D2063" s="45"/>
      <c r="E2063" s="45"/>
      <c r="F2063" s="334"/>
    </row>
    <row r="2064" spans="1:6" x14ac:dyDescent="0.25">
      <c r="A2064" s="382"/>
      <c r="B2064" s="383"/>
      <c r="C2064" s="254"/>
      <c r="D2064" s="45"/>
      <c r="E2064" s="45"/>
      <c r="F2064" s="334"/>
    </row>
    <row r="2065" spans="1:6" x14ac:dyDescent="0.25">
      <c r="A2065" s="382"/>
      <c r="B2065" s="383"/>
      <c r="C2065" s="254"/>
      <c r="D2065" s="45"/>
      <c r="E2065" s="45"/>
      <c r="F2065" s="334"/>
    </row>
    <row r="2066" spans="1:6" x14ac:dyDescent="0.25">
      <c r="A2066" s="382"/>
      <c r="B2066" s="383"/>
      <c r="C2066" s="254"/>
      <c r="D2066" s="45"/>
      <c r="E2066" s="45"/>
      <c r="F2066" s="334"/>
    </row>
    <row r="2067" spans="1:6" x14ac:dyDescent="0.25">
      <c r="A2067" s="382"/>
      <c r="B2067" s="383"/>
      <c r="C2067" s="254"/>
      <c r="D2067" s="45"/>
      <c r="E2067" s="45"/>
      <c r="F2067" s="334"/>
    </row>
    <row r="2068" spans="1:6" x14ac:dyDescent="0.25">
      <c r="A2068" s="382"/>
      <c r="B2068" s="383"/>
      <c r="C2068" s="254"/>
      <c r="D2068" s="45"/>
      <c r="E2068" s="45"/>
      <c r="F2068" s="334"/>
    </row>
    <row r="2069" spans="1:6" x14ac:dyDescent="0.25">
      <c r="A2069" s="382"/>
      <c r="B2069" s="383"/>
      <c r="C2069" s="254"/>
      <c r="D2069" s="45"/>
      <c r="E2069" s="45"/>
      <c r="F2069" s="334"/>
    </row>
    <row r="2070" spans="1:6" x14ac:dyDescent="0.25">
      <c r="A2070" s="382"/>
      <c r="B2070" s="383"/>
      <c r="C2070" s="254"/>
      <c r="D2070" s="45"/>
      <c r="E2070" s="45"/>
      <c r="F2070" s="334"/>
    </row>
    <row r="2071" spans="1:6" x14ac:dyDescent="0.25">
      <c r="A2071" s="382"/>
      <c r="B2071" s="383"/>
      <c r="C2071" s="254"/>
      <c r="D2071" s="45"/>
      <c r="E2071" s="45"/>
      <c r="F2071" s="334"/>
    </row>
    <row r="2072" spans="1:6" x14ac:dyDescent="0.25">
      <c r="A2072" s="382"/>
      <c r="B2072" s="383"/>
      <c r="C2072" s="254"/>
      <c r="D2072" s="45"/>
      <c r="E2072" s="45"/>
      <c r="F2072" s="334"/>
    </row>
    <row r="2073" spans="1:6" x14ac:dyDescent="0.25">
      <c r="A2073" s="382"/>
      <c r="B2073" s="383"/>
      <c r="C2073" s="254"/>
      <c r="D2073" s="45"/>
      <c r="E2073" s="45"/>
      <c r="F2073" s="334"/>
    </row>
    <row r="2074" spans="1:6" x14ac:dyDescent="0.25">
      <c r="A2074" s="382"/>
      <c r="B2074" s="383"/>
      <c r="C2074" s="254"/>
      <c r="D2074" s="45"/>
      <c r="E2074" s="45"/>
      <c r="F2074" s="334"/>
    </row>
    <row r="2075" spans="1:6" x14ac:dyDescent="0.25">
      <c r="A2075" s="382"/>
      <c r="B2075" s="383"/>
      <c r="C2075" s="254"/>
      <c r="D2075" s="45"/>
      <c r="E2075" s="45"/>
      <c r="F2075" s="334"/>
    </row>
    <row r="2076" spans="1:6" x14ac:dyDescent="0.25">
      <c r="A2076" s="382"/>
      <c r="B2076" s="383"/>
      <c r="C2076" s="254"/>
      <c r="D2076" s="45"/>
      <c r="E2076" s="45"/>
      <c r="F2076" s="334"/>
    </row>
    <row r="2077" spans="1:6" x14ac:dyDescent="0.25">
      <c r="A2077" s="382"/>
      <c r="B2077" s="383"/>
      <c r="C2077" s="254"/>
      <c r="D2077" s="45"/>
      <c r="E2077" s="45"/>
      <c r="F2077" s="334"/>
    </row>
    <row r="2078" spans="1:6" x14ac:dyDescent="0.25">
      <c r="A2078" s="382"/>
      <c r="B2078" s="383"/>
      <c r="C2078" s="254"/>
      <c r="D2078" s="45"/>
      <c r="E2078" s="45"/>
      <c r="F2078" s="334"/>
    </row>
    <row r="2079" spans="1:6" x14ac:dyDescent="0.25">
      <c r="A2079" s="382"/>
      <c r="B2079" s="383"/>
      <c r="C2079" s="254"/>
      <c r="D2079" s="45"/>
      <c r="E2079" s="45"/>
      <c r="F2079" s="334"/>
    </row>
    <row r="2080" spans="1:6" x14ac:dyDescent="0.25">
      <c r="A2080" s="382"/>
      <c r="B2080" s="383"/>
      <c r="C2080" s="254"/>
      <c r="D2080" s="45"/>
      <c r="E2080" s="45"/>
      <c r="F2080" s="334"/>
    </row>
    <row r="2081" spans="1:6" x14ac:dyDescent="0.25">
      <c r="A2081" s="382"/>
      <c r="B2081" s="383"/>
      <c r="C2081" s="254"/>
      <c r="D2081" s="45"/>
      <c r="E2081" s="45"/>
      <c r="F2081" s="334"/>
    </row>
    <row r="2082" spans="1:6" x14ac:dyDescent="0.25">
      <c r="A2082" s="382"/>
      <c r="B2082" s="383"/>
      <c r="C2082" s="254"/>
      <c r="D2082" s="45"/>
      <c r="E2082" s="45"/>
      <c r="F2082" s="334"/>
    </row>
    <row r="2083" spans="1:6" x14ac:dyDescent="0.25">
      <c r="A2083" s="382"/>
      <c r="B2083" s="383"/>
      <c r="C2083" s="254"/>
      <c r="D2083" s="45"/>
      <c r="E2083" s="45"/>
      <c r="F2083" s="334"/>
    </row>
    <row r="2084" spans="1:6" x14ac:dyDescent="0.25">
      <c r="A2084" s="382"/>
      <c r="B2084" s="383"/>
      <c r="C2084" s="254"/>
      <c r="D2084" s="45"/>
      <c r="E2084" s="45"/>
      <c r="F2084" s="334"/>
    </row>
    <row r="2085" spans="1:6" x14ac:dyDescent="0.25">
      <c r="A2085" s="382"/>
      <c r="B2085" s="383"/>
      <c r="C2085" s="254"/>
      <c r="D2085" s="45"/>
      <c r="E2085" s="45"/>
      <c r="F2085" s="334"/>
    </row>
    <row r="2086" spans="1:6" x14ac:dyDescent="0.25">
      <c r="A2086" s="382"/>
      <c r="B2086" s="383"/>
      <c r="C2086" s="254"/>
      <c r="D2086" s="45"/>
      <c r="E2086" s="45"/>
      <c r="F2086" s="334"/>
    </row>
    <row r="2087" spans="1:6" x14ac:dyDescent="0.25">
      <c r="A2087" s="382"/>
      <c r="B2087" s="383"/>
      <c r="C2087" s="254"/>
      <c r="D2087" s="45"/>
      <c r="E2087" s="45"/>
      <c r="F2087" s="334"/>
    </row>
    <row r="2088" spans="1:6" x14ac:dyDescent="0.25">
      <c r="A2088" s="382"/>
      <c r="B2088" s="383"/>
      <c r="C2088" s="254"/>
      <c r="D2088" s="45"/>
      <c r="E2088" s="45"/>
      <c r="F2088" s="334"/>
    </row>
    <row r="2089" spans="1:6" x14ac:dyDescent="0.25">
      <c r="A2089" s="382"/>
      <c r="B2089" s="383"/>
      <c r="C2089" s="254"/>
      <c r="D2089" s="45"/>
      <c r="E2089" s="45"/>
      <c r="F2089" s="334"/>
    </row>
    <row r="2090" spans="1:6" x14ac:dyDescent="0.25">
      <c r="A2090" s="382"/>
      <c r="B2090" s="383"/>
      <c r="C2090" s="254"/>
      <c r="D2090" s="45"/>
      <c r="E2090" s="45"/>
      <c r="F2090" s="334"/>
    </row>
    <row r="2091" spans="1:6" x14ac:dyDescent="0.25">
      <c r="A2091" s="382"/>
      <c r="B2091" s="383"/>
      <c r="C2091" s="254"/>
      <c r="D2091" s="45"/>
      <c r="E2091" s="45"/>
      <c r="F2091" s="334"/>
    </row>
    <row r="2092" spans="1:6" x14ac:dyDescent="0.25">
      <c r="A2092" s="382"/>
      <c r="B2092" s="383"/>
      <c r="C2092" s="254"/>
      <c r="D2092" s="45"/>
      <c r="E2092" s="45"/>
      <c r="F2092" s="334"/>
    </row>
    <row r="2093" spans="1:6" x14ac:dyDescent="0.25">
      <c r="A2093" s="382"/>
      <c r="B2093" s="383"/>
      <c r="C2093" s="254"/>
      <c r="D2093" s="45"/>
      <c r="E2093" s="45"/>
      <c r="F2093" s="334"/>
    </row>
    <row r="2094" spans="1:6" x14ac:dyDescent="0.25">
      <c r="A2094" s="382"/>
      <c r="B2094" s="383"/>
      <c r="C2094" s="254"/>
      <c r="D2094" s="45"/>
      <c r="E2094" s="45"/>
      <c r="F2094" s="334"/>
    </row>
    <row r="2095" spans="1:6" x14ac:dyDescent="0.25">
      <c r="A2095" s="382"/>
      <c r="B2095" s="383"/>
      <c r="C2095" s="254"/>
      <c r="D2095" s="45"/>
      <c r="E2095" s="45"/>
      <c r="F2095" s="334"/>
    </row>
    <row r="2096" spans="1:6" x14ac:dyDescent="0.25">
      <c r="A2096" s="382"/>
      <c r="B2096" s="383"/>
      <c r="C2096" s="254"/>
      <c r="D2096" s="45"/>
      <c r="E2096" s="45"/>
      <c r="F2096" s="334"/>
    </row>
    <row r="2097" spans="1:6" x14ac:dyDescent="0.25">
      <c r="A2097" s="382"/>
      <c r="B2097" s="383"/>
      <c r="C2097" s="254"/>
      <c r="D2097" s="45"/>
      <c r="E2097" s="45"/>
      <c r="F2097" s="334"/>
    </row>
    <row r="2098" spans="1:6" x14ac:dyDescent="0.25">
      <c r="A2098" s="382"/>
      <c r="B2098" s="383"/>
      <c r="C2098" s="254"/>
      <c r="D2098" s="45"/>
      <c r="E2098" s="45"/>
      <c r="F2098" s="334"/>
    </row>
    <row r="2099" spans="1:6" x14ac:dyDescent="0.25">
      <c r="A2099" s="382"/>
      <c r="B2099" s="383"/>
      <c r="C2099" s="254"/>
      <c r="D2099" s="45"/>
      <c r="E2099" s="45"/>
      <c r="F2099" s="334"/>
    </row>
    <row r="2100" spans="1:6" x14ac:dyDescent="0.25">
      <c r="A2100" s="382"/>
      <c r="B2100" s="383"/>
      <c r="C2100" s="254"/>
      <c r="D2100" s="45"/>
      <c r="E2100" s="45"/>
      <c r="F2100" s="334"/>
    </row>
    <row r="2101" spans="1:6" x14ac:dyDescent="0.25">
      <c r="A2101" s="382"/>
      <c r="B2101" s="383"/>
      <c r="C2101" s="254"/>
      <c r="D2101" s="45"/>
      <c r="E2101" s="45"/>
      <c r="F2101" s="334"/>
    </row>
    <row r="2102" spans="1:6" x14ac:dyDescent="0.25">
      <c r="A2102" s="382"/>
      <c r="B2102" s="383"/>
      <c r="C2102" s="254"/>
      <c r="D2102" s="45"/>
      <c r="E2102" s="45"/>
      <c r="F2102" s="334"/>
    </row>
    <row r="2103" spans="1:6" x14ac:dyDescent="0.25">
      <c r="A2103" s="382"/>
      <c r="B2103" s="383"/>
      <c r="C2103" s="254"/>
      <c r="D2103" s="45"/>
      <c r="E2103" s="45"/>
      <c r="F2103" s="334"/>
    </row>
    <row r="2104" spans="1:6" x14ac:dyDescent="0.25">
      <c r="A2104" s="382"/>
      <c r="B2104" s="383"/>
      <c r="C2104" s="254"/>
      <c r="D2104" s="45"/>
      <c r="E2104" s="45"/>
      <c r="F2104" s="334"/>
    </row>
    <row r="2105" spans="1:6" x14ac:dyDescent="0.25">
      <c r="A2105" s="382"/>
      <c r="B2105" s="383"/>
      <c r="C2105" s="254"/>
      <c r="D2105" s="45"/>
      <c r="E2105" s="45"/>
      <c r="F2105" s="334"/>
    </row>
    <row r="2106" spans="1:6" x14ac:dyDescent="0.25">
      <c r="A2106" s="382"/>
      <c r="B2106" s="383"/>
      <c r="C2106" s="254"/>
      <c r="D2106" s="45"/>
      <c r="E2106" s="45"/>
      <c r="F2106" s="334"/>
    </row>
    <row r="2107" spans="1:6" x14ac:dyDescent="0.25">
      <c r="A2107" s="382"/>
      <c r="B2107" s="383"/>
      <c r="C2107" s="254"/>
      <c r="D2107" s="45"/>
      <c r="E2107" s="45"/>
      <c r="F2107" s="334"/>
    </row>
    <row r="2108" spans="1:6" x14ac:dyDescent="0.25">
      <c r="A2108" s="382"/>
      <c r="B2108" s="383"/>
      <c r="C2108" s="254"/>
      <c r="D2108" s="45"/>
      <c r="E2108" s="45"/>
      <c r="F2108" s="334"/>
    </row>
    <row r="2109" spans="1:6" x14ac:dyDescent="0.25">
      <c r="A2109" s="382"/>
      <c r="B2109" s="383"/>
      <c r="C2109" s="254"/>
      <c r="D2109" s="45"/>
      <c r="E2109" s="45"/>
      <c r="F2109" s="334"/>
    </row>
    <row r="2110" spans="1:6" x14ac:dyDescent="0.25">
      <c r="A2110" s="382"/>
      <c r="B2110" s="383"/>
      <c r="C2110" s="254"/>
      <c r="D2110" s="45"/>
      <c r="E2110" s="45"/>
      <c r="F2110" s="334"/>
    </row>
    <row r="2111" spans="1:6" x14ac:dyDescent="0.25">
      <c r="A2111" s="382"/>
      <c r="B2111" s="383"/>
      <c r="C2111" s="254"/>
      <c r="D2111" s="45"/>
      <c r="E2111" s="45"/>
      <c r="F2111" s="334"/>
    </row>
    <row r="2112" spans="1:6" x14ac:dyDescent="0.25">
      <c r="A2112" s="382"/>
      <c r="B2112" s="383"/>
      <c r="C2112" s="254"/>
      <c r="D2112" s="45"/>
      <c r="E2112" s="45"/>
      <c r="F2112" s="334"/>
    </row>
    <row r="2113" spans="1:6" x14ac:dyDescent="0.25">
      <c r="A2113" s="382"/>
      <c r="B2113" s="383"/>
      <c r="C2113" s="254"/>
      <c r="D2113" s="45"/>
      <c r="E2113" s="45"/>
      <c r="F2113" s="334"/>
    </row>
    <row r="2114" spans="1:6" x14ac:dyDescent="0.25">
      <c r="A2114" s="382"/>
      <c r="B2114" s="383"/>
      <c r="C2114" s="254"/>
      <c r="D2114" s="45"/>
      <c r="E2114" s="45"/>
      <c r="F2114" s="334"/>
    </row>
    <row r="2115" spans="1:6" x14ac:dyDescent="0.25">
      <c r="A2115" s="382"/>
      <c r="B2115" s="383"/>
      <c r="C2115" s="254"/>
      <c r="D2115" s="45"/>
      <c r="E2115" s="45"/>
      <c r="F2115" s="334"/>
    </row>
    <row r="2116" spans="1:6" x14ac:dyDescent="0.25">
      <c r="A2116" s="382"/>
      <c r="B2116" s="383"/>
      <c r="C2116" s="254"/>
      <c r="D2116" s="45"/>
      <c r="E2116" s="45"/>
      <c r="F2116" s="334"/>
    </row>
    <row r="2117" spans="1:6" x14ac:dyDescent="0.25">
      <c r="A2117" s="382"/>
      <c r="B2117" s="383"/>
      <c r="C2117" s="254"/>
      <c r="D2117" s="45"/>
      <c r="E2117" s="45"/>
      <c r="F2117" s="334"/>
    </row>
    <row r="2118" spans="1:6" x14ac:dyDescent="0.25">
      <c r="A2118" s="382"/>
      <c r="B2118" s="383"/>
      <c r="C2118" s="254"/>
      <c r="D2118" s="45"/>
      <c r="E2118" s="45"/>
      <c r="F2118" s="334"/>
    </row>
    <row r="2119" spans="1:6" x14ac:dyDescent="0.25">
      <c r="A2119" s="382"/>
      <c r="B2119" s="383"/>
      <c r="C2119" s="254"/>
      <c r="D2119" s="45"/>
      <c r="E2119" s="45"/>
      <c r="F2119" s="334"/>
    </row>
    <row r="2120" spans="1:6" x14ac:dyDescent="0.25">
      <c r="A2120" s="382"/>
      <c r="B2120" s="383"/>
      <c r="C2120" s="254"/>
      <c r="D2120" s="45"/>
      <c r="E2120" s="45"/>
      <c r="F2120" s="334"/>
    </row>
    <row r="2121" spans="1:6" x14ac:dyDescent="0.25">
      <c r="A2121" s="382"/>
      <c r="B2121" s="383"/>
      <c r="C2121" s="254"/>
      <c r="D2121" s="45"/>
      <c r="E2121" s="45"/>
      <c r="F2121" s="334"/>
    </row>
    <row r="2122" spans="1:6" x14ac:dyDescent="0.25">
      <c r="A2122" s="382"/>
      <c r="B2122" s="383"/>
      <c r="C2122" s="254"/>
      <c r="D2122" s="45"/>
      <c r="E2122" s="45"/>
      <c r="F2122" s="334"/>
    </row>
    <row r="2123" spans="1:6" x14ac:dyDescent="0.25">
      <c r="A2123" s="382"/>
      <c r="B2123" s="383"/>
      <c r="C2123" s="254"/>
      <c r="D2123" s="45"/>
      <c r="E2123" s="45"/>
      <c r="F2123" s="334"/>
    </row>
    <row r="2124" spans="1:6" x14ac:dyDescent="0.25">
      <c r="A2124" s="382"/>
      <c r="B2124" s="383"/>
      <c r="C2124" s="254"/>
      <c r="D2124" s="45"/>
      <c r="E2124" s="45"/>
      <c r="F2124" s="334"/>
    </row>
    <row r="2125" spans="1:6" x14ac:dyDescent="0.25">
      <c r="A2125" s="382"/>
      <c r="B2125" s="383"/>
      <c r="C2125" s="254"/>
      <c r="D2125" s="45"/>
      <c r="E2125" s="45"/>
      <c r="F2125" s="334"/>
    </row>
    <row r="2126" spans="1:6" x14ac:dyDescent="0.25">
      <c r="A2126" s="382"/>
      <c r="B2126" s="383"/>
      <c r="C2126" s="254"/>
      <c r="D2126" s="45"/>
      <c r="E2126" s="45"/>
      <c r="F2126" s="334"/>
    </row>
    <row r="2127" spans="1:6" x14ac:dyDescent="0.25">
      <c r="A2127" s="382"/>
      <c r="B2127" s="383"/>
      <c r="C2127" s="254"/>
      <c r="D2127" s="45"/>
      <c r="E2127" s="45"/>
      <c r="F2127" s="334"/>
    </row>
    <row r="2128" spans="1:6" x14ac:dyDescent="0.25">
      <c r="A2128" s="382"/>
      <c r="B2128" s="383"/>
      <c r="C2128" s="254"/>
      <c r="D2128" s="45"/>
      <c r="E2128" s="45"/>
      <c r="F2128" s="334"/>
    </row>
    <row r="2129" spans="1:6" x14ac:dyDescent="0.25">
      <c r="A2129" s="382"/>
      <c r="B2129" s="383"/>
      <c r="C2129" s="254"/>
      <c r="D2129" s="45"/>
      <c r="E2129" s="45"/>
      <c r="F2129" s="334"/>
    </row>
    <row r="2130" spans="1:6" x14ac:dyDescent="0.25">
      <c r="A2130" s="382"/>
      <c r="B2130" s="383"/>
      <c r="C2130" s="254"/>
      <c r="D2130" s="45"/>
      <c r="E2130" s="45"/>
      <c r="F2130" s="334"/>
    </row>
    <row r="2131" spans="1:6" x14ac:dyDescent="0.25">
      <c r="A2131" s="382"/>
      <c r="B2131" s="383"/>
      <c r="C2131" s="254"/>
      <c r="D2131" s="45"/>
      <c r="E2131" s="45"/>
      <c r="F2131" s="334"/>
    </row>
    <row r="2132" spans="1:6" x14ac:dyDescent="0.25">
      <c r="A2132" s="382"/>
      <c r="B2132" s="383"/>
      <c r="C2132" s="254"/>
      <c r="D2132" s="45"/>
      <c r="E2132" s="45"/>
      <c r="F2132" s="334"/>
    </row>
    <row r="2133" spans="1:6" x14ac:dyDescent="0.25">
      <c r="A2133" s="382"/>
      <c r="B2133" s="383"/>
      <c r="C2133" s="254"/>
      <c r="D2133" s="45"/>
      <c r="E2133" s="45"/>
      <c r="F2133" s="334"/>
    </row>
    <row r="2134" spans="1:6" x14ac:dyDescent="0.25">
      <c r="A2134" s="382"/>
      <c r="B2134" s="383"/>
      <c r="C2134" s="254"/>
      <c r="D2134" s="45"/>
      <c r="E2134" s="45"/>
      <c r="F2134" s="334"/>
    </row>
    <row r="2135" spans="1:6" x14ac:dyDescent="0.25">
      <c r="A2135" s="382"/>
      <c r="B2135" s="383"/>
      <c r="C2135" s="254"/>
      <c r="D2135" s="45"/>
      <c r="E2135" s="45"/>
      <c r="F2135" s="334"/>
    </row>
    <row r="2136" spans="1:6" x14ac:dyDescent="0.25">
      <c r="A2136" s="382"/>
      <c r="B2136" s="383"/>
      <c r="C2136" s="254"/>
      <c r="D2136" s="45"/>
      <c r="E2136" s="45"/>
      <c r="F2136" s="334"/>
    </row>
    <row r="2137" spans="1:6" x14ac:dyDescent="0.25">
      <c r="A2137" s="382"/>
      <c r="B2137" s="383"/>
      <c r="C2137" s="254"/>
      <c r="D2137" s="45"/>
      <c r="E2137" s="45"/>
      <c r="F2137" s="334"/>
    </row>
    <row r="2138" spans="1:6" x14ac:dyDescent="0.25">
      <c r="A2138" s="382"/>
      <c r="B2138" s="383"/>
      <c r="C2138" s="254"/>
      <c r="D2138" s="45"/>
      <c r="E2138" s="45"/>
      <c r="F2138" s="334"/>
    </row>
    <row r="2139" spans="1:6" x14ac:dyDescent="0.25">
      <c r="A2139" s="382"/>
      <c r="B2139" s="383"/>
      <c r="C2139" s="254"/>
      <c r="D2139" s="45"/>
      <c r="E2139" s="45"/>
      <c r="F2139" s="334"/>
    </row>
    <row r="2140" spans="1:6" x14ac:dyDescent="0.25">
      <c r="A2140" s="382"/>
      <c r="B2140" s="383"/>
      <c r="C2140" s="254"/>
      <c r="D2140" s="45"/>
      <c r="E2140" s="45"/>
      <c r="F2140" s="334"/>
    </row>
    <row r="2141" spans="1:6" x14ac:dyDescent="0.25">
      <c r="A2141" s="382"/>
      <c r="B2141" s="383"/>
      <c r="C2141" s="254"/>
      <c r="D2141" s="45"/>
      <c r="E2141" s="45"/>
      <c r="F2141" s="334"/>
    </row>
    <row r="2142" spans="1:6" x14ac:dyDescent="0.25">
      <c r="A2142" s="382"/>
      <c r="B2142" s="383"/>
      <c r="C2142" s="254"/>
      <c r="D2142" s="45"/>
      <c r="E2142" s="45"/>
      <c r="F2142" s="334"/>
    </row>
    <row r="2143" spans="1:6" x14ac:dyDescent="0.25">
      <c r="A2143" s="382"/>
      <c r="B2143" s="383"/>
      <c r="C2143" s="254"/>
      <c r="D2143" s="45"/>
      <c r="E2143" s="45"/>
      <c r="F2143" s="334"/>
    </row>
    <row r="2144" spans="1:6" x14ac:dyDescent="0.25">
      <c r="A2144" s="382"/>
      <c r="B2144" s="383"/>
      <c r="C2144" s="254"/>
      <c r="D2144" s="45"/>
      <c r="E2144" s="45"/>
      <c r="F2144" s="334"/>
    </row>
    <row r="2145" spans="1:6" x14ac:dyDescent="0.25">
      <c r="A2145" s="382"/>
      <c r="B2145" s="383"/>
      <c r="C2145" s="254"/>
      <c r="D2145" s="45"/>
      <c r="E2145" s="45"/>
      <c r="F2145" s="334"/>
    </row>
    <row r="2146" spans="1:6" x14ac:dyDescent="0.25">
      <c r="A2146" s="382"/>
      <c r="B2146" s="383"/>
      <c r="C2146" s="254"/>
      <c r="D2146" s="45"/>
      <c r="E2146" s="45"/>
      <c r="F2146" s="334"/>
    </row>
    <row r="2147" spans="1:6" x14ac:dyDescent="0.25">
      <c r="A2147" s="382"/>
      <c r="B2147" s="383"/>
      <c r="C2147" s="254"/>
      <c r="D2147" s="45"/>
      <c r="E2147" s="45"/>
      <c r="F2147" s="334"/>
    </row>
    <row r="2148" spans="1:6" x14ac:dyDescent="0.25">
      <c r="A2148" s="382"/>
      <c r="B2148" s="383"/>
      <c r="C2148" s="254"/>
      <c r="D2148" s="45"/>
      <c r="E2148" s="45"/>
      <c r="F2148" s="334"/>
    </row>
    <row r="2149" spans="1:6" x14ac:dyDescent="0.25">
      <c r="A2149" s="382"/>
      <c r="B2149" s="383"/>
      <c r="C2149" s="254"/>
      <c r="D2149" s="45"/>
      <c r="E2149" s="45"/>
      <c r="F2149" s="334"/>
    </row>
    <row r="2150" spans="1:6" x14ac:dyDescent="0.25">
      <c r="A2150" s="382"/>
      <c r="B2150" s="383"/>
      <c r="C2150" s="254"/>
      <c r="D2150" s="45"/>
      <c r="E2150" s="45"/>
      <c r="F2150" s="334"/>
    </row>
    <row r="2151" spans="1:6" x14ac:dyDescent="0.25">
      <c r="A2151" s="382"/>
      <c r="B2151" s="383"/>
      <c r="C2151" s="254"/>
      <c r="D2151" s="45"/>
      <c r="E2151" s="45"/>
      <c r="F2151" s="334"/>
    </row>
    <row r="2152" spans="1:6" x14ac:dyDescent="0.25">
      <c r="A2152" s="382"/>
      <c r="B2152" s="383"/>
      <c r="C2152" s="254"/>
      <c r="D2152" s="45"/>
      <c r="E2152" s="45"/>
      <c r="F2152" s="334"/>
    </row>
    <row r="2153" spans="1:6" x14ac:dyDescent="0.25">
      <c r="A2153" s="382"/>
      <c r="B2153" s="383"/>
      <c r="C2153" s="254"/>
      <c r="D2153" s="45"/>
      <c r="E2153" s="45"/>
      <c r="F2153" s="334"/>
    </row>
    <row r="2154" spans="1:6" x14ac:dyDescent="0.25">
      <c r="A2154" s="382"/>
      <c r="B2154" s="383"/>
      <c r="C2154" s="254"/>
      <c r="D2154" s="45"/>
      <c r="E2154" s="45"/>
      <c r="F2154" s="334"/>
    </row>
    <row r="2155" spans="1:6" x14ac:dyDescent="0.25">
      <c r="A2155" s="382"/>
      <c r="B2155" s="383"/>
      <c r="C2155" s="254"/>
      <c r="D2155" s="45"/>
      <c r="E2155" s="45"/>
      <c r="F2155" s="334"/>
    </row>
    <row r="2156" spans="1:6" x14ac:dyDescent="0.25">
      <c r="A2156" s="382"/>
      <c r="B2156" s="383"/>
      <c r="C2156" s="254"/>
      <c r="D2156" s="45"/>
      <c r="E2156" s="45"/>
      <c r="F2156" s="334"/>
    </row>
    <row r="2157" spans="1:6" x14ac:dyDescent="0.25">
      <c r="A2157" s="382"/>
      <c r="B2157" s="383"/>
      <c r="C2157" s="254"/>
      <c r="D2157" s="45"/>
      <c r="E2157" s="45"/>
      <c r="F2157" s="334"/>
    </row>
    <row r="2158" spans="1:6" x14ac:dyDescent="0.25">
      <c r="A2158" s="382"/>
      <c r="B2158" s="383"/>
      <c r="C2158" s="254"/>
      <c r="D2158" s="45"/>
      <c r="E2158" s="45"/>
      <c r="F2158" s="334"/>
    </row>
    <row r="2159" spans="1:6" x14ac:dyDescent="0.25">
      <c r="A2159" s="382"/>
      <c r="B2159" s="383"/>
      <c r="C2159" s="254"/>
      <c r="D2159" s="45"/>
      <c r="E2159" s="45"/>
      <c r="F2159" s="334"/>
    </row>
    <row r="2160" spans="1:6" x14ac:dyDescent="0.25">
      <c r="A2160" s="382"/>
      <c r="B2160" s="383"/>
      <c r="C2160" s="254"/>
      <c r="D2160" s="45"/>
      <c r="E2160" s="45"/>
      <c r="F2160" s="334"/>
    </row>
    <row r="2161" spans="1:6" x14ac:dyDescent="0.25">
      <c r="A2161" s="382"/>
      <c r="B2161" s="383"/>
      <c r="C2161" s="254"/>
      <c r="D2161" s="45"/>
      <c r="E2161" s="45"/>
      <c r="F2161" s="334"/>
    </row>
    <row r="2162" spans="1:6" x14ac:dyDescent="0.25">
      <c r="A2162" s="382"/>
      <c r="B2162" s="383"/>
      <c r="C2162" s="254"/>
      <c r="D2162" s="45"/>
      <c r="E2162" s="45"/>
      <c r="F2162" s="334"/>
    </row>
    <row r="2163" spans="1:6" x14ac:dyDescent="0.25">
      <c r="A2163" s="382"/>
      <c r="B2163" s="383"/>
      <c r="C2163" s="254"/>
      <c r="D2163" s="45"/>
      <c r="E2163" s="45"/>
      <c r="F2163" s="334"/>
    </row>
    <row r="2164" spans="1:6" x14ac:dyDescent="0.25">
      <c r="A2164" s="382"/>
      <c r="B2164" s="383"/>
      <c r="C2164" s="254"/>
      <c r="D2164" s="45"/>
      <c r="E2164" s="45"/>
      <c r="F2164" s="334"/>
    </row>
    <row r="2165" spans="1:6" x14ac:dyDescent="0.25">
      <c r="A2165" s="382"/>
      <c r="B2165" s="383"/>
      <c r="C2165" s="254"/>
      <c r="D2165" s="45"/>
      <c r="E2165" s="45"/>
      <c r="F2165" s="334"/>
    </row>
    <row r="2166" spans="1:6" x14ac:dyDescent="0.25">
      <c r="A2166" s="382"/>
      <c r="B2166" s="383"/>
      <c r="C2166" s="254"/>
      <c r="D2166" s="45"/>
      <c r="E2166" s="45"/>
      <c r="F2166" s="334"/>
    </row>
    <row r="2167" spans="1:6" x14ac:dyDescent="0.25">
      <c r="A2167" s="382"/>
      <c r="B2167" s="383"/>
      <c r="C2167" s="254"/>
      <c r="D2167" s="45"/>
      <c r="E2167" s="45"/>
      <c r="F2167" s="334"/>
    </row>
    <row r="2168" spans="1:6" x14ac:dyDescent="0.25">
      <c r="A2168" s="382"/>
      <c r="B2168" s="383"/>
      <c r="C2168" s="254"/>
      <c r="D2168" s="45"/>
      <c r="E2168" s="45"/>
      <c r="F2168" s="334"/>
    </row>
    <row r="2169" spans="1:6" x14ac:dyDescent="0.25">
      <c r="A2169" s="382"/>
      <c r="B2169" s="383"/>
      <c r="C2169" s="254"/>
      <c r="D2169" s="45"/>
      <c r="E2169" s="45"/>
      <c r="F2169" s="334"/>
    </row>
    <row r="2170" spans="1:6" x14ac:dyDescent="0.25">
      <c r="A2170" s="382"/>
      <c r="B2170" s="383"/>
      <c r="C2170" s="254"/>
      <c r="D2170" s="45"/>
      <c r="E2170" s="45"/>
      <c r="F2170" s="334"/>
    </row>
    <row r="2171" spans="1:6" x14ac:dyDescent="0.25">
      <c r="A2171" s="382"/>
      <c r="B2171" s="383"/>
      <c r="C2171" s="254"/>
      <c r="D2171" s="45"/>
      <c r="E2171" s="45"/>
      <c r="F2171" s="334"/>
    </row>
    <row r="2172" spans="1:6" x14ac:dyDescent="0.25">
      <c r="A2172" s="382"/>
      <c r="B2172" s="383"/>
      <c r="C2172" s="254"/>
      <c r="D2172" s="45"/>
      <c r="E2172" s="45"/>
      <c r="F2172" s="334"/>
    </row>
    <row r="2173" spans="1:6" x14ac:dyDescent="0.25">
      <c r="A2173" s="382"/>
      <c r="B2173" s="383"/>
      <c r="C2173" s="254"/>
      <c r="D2173" s="45"/>
      <c r="E2173" s="45"/>
      <c r="F2173" s="334"/>
    </row>
    <row r="2174" spans="1:6" x14ac:dyDescent="0.25">
      <c r="A2174" s="382"/>
      <c r="B2174" s="383"/>
      <c r="C2174" s="254"/>
      <c r="D2174" s="45"/>
      <c r="E2174" s="45"/>
      <c r="F2174" s="334"/>
    </row>
    <row r="2175" spans="1:6" x14ac:dyDescent="0.25">
      <c r="A2175" s="382"/>
      <c r="B2175" s="383"/>
      <c r="C2175" s="254"/>
      <c r="D2175" s="45"/>
      <c r="E2175" s="45"/>
      <c r="F2175" s="334"/>
    </row>
    <row r="2176" spans="1:6" x14ac:dyDescent="0.25">
      <c r="A2176" s="382"/>
      <c r="B2176" s="383"/>
      <c r="C2176" s="254"/>
      <c r="D2176" s="45"/>
      <c r="E2176" s="45"/>
      <c r="F2176" s="334"/>
    </row>
    <row r="2177" spans="1:6" x14ac:dyDescent="0.25">
      <c r="A2177" s="382"/>
      <c r="B2177" s="383"/>
      <c r="C2177" s="254"/>
      <c r="D2177" s="45"/>
      <c r="E2177" s="45"/>
      <c r="F2177" s="334"/>
    </row>
    <row r="2178" spans="1:6" x14ac:dyDescent="0.25">
      <c r="A2178" s="382"/>
      <c r="B2178" s="383"/>
      <c r="C2178" s="254"/>
      <c r="D2178" s="45"/>
      <c r="E2178" s="45"/>
      <c r="F2178" s="334"/>
    </row>
    <row r="2179" spans="1:6" x14ac:dyDescent="0.25">
      <c r="A2179" s="382"/>
      <c r="B2179" s="383"/>
      <c r="C2179" s="254"/>
      <c r="D2179" s="45"/>
      <c r="E2179" s="45"/>
      <c r="F2179" s="334"/>
    </row>
    <row r="2180" spans="1:6" x14ac:dyDescent="0.25">
      <c r="A2180" s="382"/>
      <c r="B2180" s="383"/>
      <c r="C2180" s="254"/>
      <c r="D2180" s="45"/>
      <c r="E2180" s="45"/>
      <c r="F2180" s="334"/>
    </row>
    <row r="2181" spans="1:6" x14ac:dyDescent="0.25">
      <c r="A2181" s="382"/>
      <c r="B2181" s="383"/>
      <c r="C2181" s="254"/>
      <c r="D2181" s="45"/>
      <c r="E2181" s="45"/>
      <c r="F2181" s="334"/>
    </row>
    <row r="2182" spans="1:6" x14ac:dyDescent="0.25">
      <c r="A2182" s="382"/>
      <c r="B2182" s="383"/>
      <c r="C2182" s="254"/>
      <c r="D2182" s="45"/>
      <c r="E2182" s="45"/>
      <c r="F2182" s="334"/>
    </row>
    <row r="2183" spans="1:6" x14ac:dyDescent="0.25">
      <c r="A2183" s="382"/>
      <c r="B2183" s="383"/>
      <c r="C2183" s="254"/>
      <c r="D2183" s="45"/>
      <c r="E2183" s="45"/>
      <c r="F2183" s="334"/>
    </row>
    <row r="2184" spans="1:6" x14ac:dyDescent="0.25">
      <c r="A2184" s="382"/>
      <c r="B2184" s="383"/>
      <c r="C2184" s="254"/>
      <c r="D2184" s="45"/>
      <c r="E2184" s="45"/>
      <c r="F2184" s="334"/>
    </row>
    <row r="2185" spans="1:6" x14ac:dyDescent="0.25">
      <c r="A2185" s="382"/>
      <c r="B2185" s="383"/>
      <c r="C2185" s="254"/>
      <c r="D2185" s="45"/>
      <c r="E2185" s="45"/>
      <c r="F2185" s="334"/>
    </row>
    <row r="2186" spans="1:6" x14ac:dyDescent="0.25">
      <c r="A2186" s="382"/>
      <c r="B2186" s="383"/>
      <c r="C2186" s="254"/>
      <c r="D2186" s="45"/>
      <c r="E2186" s="45"/>
      <c r="F2186" s="334"/>
    </row>
    <row r="2187" spans="1:6" x14ac:dyDescent="0.25">
      <c r="A2187" s="382"/>
      <c r="B2187" s="383"/>
      <c r="C2187" s="254"/>
      <c r="D2187" s="45"/>
      <c r="E2187" s="45"/>
      <c r="F2187" s="334"/>
    </row>
    <row r="2188" spans="1:6" x14ac:dyDescent="0.25">
      <c r="A2188" s="382"/>
      <c r="B2188" s="383"/>
      <c r="C2188" s="254"/>
      <c r="D2188" s="45"/>
      <c r="E2188" s="45"/>
      <c r="F2188" s="334"/>
    </row>
    <row r="2189" spans="1:6" x14ac:dyDescent="0.25">
      <c r="A2189" s="382"/>
      <c r="B2189" s="383"/>
      <c r="C2189" s="254"/>
      <c r="D2189" s="45"/>
      <c r="E2189" s="45"/>
      <c r="F2189" s="334"/>
    </row>
    <row r="2190" spans="1:6" x14ac:dyDescent="0.25">
      <c r="A2190" s="382"/>
      <c r="B2190" s="383"/>
      <c r="C2190" s="254"/>
      <c r="D2190" s="45"/>
      <c r="E2190" s="45"/>
      <c r="F2190" s="334"/>
    </row>
    <row r="2191" spans="1:6" x14ac:dyDescent="0.25">
      <c r="A2191" s="382"/>
      <c r="B2191" s="383"/>
      <c r="C2191" s="254"/>
      <c r="D2191" s="45"/>
      <c r="E2191" s="45"/>
      <c r="F2191" s="334"/>
    </row>
    <row r="2192" spans="1:6" x14ac:dyDescent="0.25">
      <c r="A2192" s="382"/>
      <c r="B2192" s="383"/>
      <c r="C2192" s="254"/>
      <c r="D2192" s="45"/>
      <c r="E2192" s="45"/>
      <c r="F2192" s="334"/>
    </row>
    <row r="2193" spans="1:6" x14ac:dyDescent="0.25">
      <c r="A2193" s="382"/>
      <c r="B2193" s="383"/>
      <c r="C2193" s="254"/>
      <c r="D2193" s="45"/>
      <c r="E2193" s="45"/>
      <c r="F2193" s="334"/>
    </row>
    <row r="2194" spans="1:6" x14ac:dyDescent="0.25">
      <c r="A2194" s="382"/>
      <c r="B2194" s="383"/>
      <c r="C2194" s="254"/>
      <c r="D2194" s="45"/>
      <c r="E2194" s="45"/>
      <c r="F2194" s="334"/>
    </row>
    <row r="2195" spans="1:6" x14ac:dyDescent="0.25">
      <c r="A2195" s="382"/>
      <c r="B2195" s="383"/>
      <c r="C2195" s="254"/>
      <c r="D2195" s="45"/>
      <c r="E2195" s="45"/>
      <c r="F2195" s="334"/>
    </row>
    <row r="2196" spans="1:6" x14ac:dyDescent="0.25">
      <c r="A2196" s="382"/>
      <c r="B2196" s="383"/>
      <c r="C2196" s="254"/>
      <c r="D2196" s="45"/>
      <c r="E2196" s="45"/>
      <c r="F2196" s="334"/>
    </row>
    <row r="2197" spans="1:6" x14ac:dyDescent="0.25">
      <c r="A2197" s="382"/>
      <c r="B2197" s="383"/>
      <c r="C2197" s="254"/>
      <c r="D2197" s="45"/>
      <c r="E2197" s="45"/>
      <c r="F2197" s="334"/>
    </row>
    <row r="2198" spans="1:6" x14ac:dyDescent="0.25">
      <c r="A2198" s="382"/>
      <c r="B2198" s="383"/>
      <c r="C2198" s="254"/>
      <c r="D2198" s="45"/>
      <c r="E2198" s="45"/>
      <c r="F2198" s="334"/>
    </row>
    <row r="2199" spans="1:6" x14ac:dyDescent="0.25">
      <c r="A2199" s="382"/>
      <c r="B2199" s="383"/>
      <c r="C2199" s="254"/>
      <c r="D2199" s="45"/>
      <c r="E2199" s="45"/>
      <c r="F2199" s="334"/>
    </row>
    <row r="2200" spans="1:6" x14ac:dyDescent="0.25">
      <c r="A2200" s="382"/>
      <c r="B2200" s="383"/>
      <c r="C2200" s="254"/>
      <c r="D2200" s="45"/>
      <c r="E2200" s="45"/>
      <c r="F2200" s="334"/>
    </row>
    <row r="2201" spans="1:6" x14ac:dyDescent="0.25">
      <c r="A2201" s="382"/>
      <c r="B2201" s="383"/>
      <c r="C2201" s="254"/>
      <c r="D2201" s="45"/>
      <c r="E2201" s="45"/>
      <c r="F2201" s="334"/>
    </row>
    <row r="2202" spans="1:6" x14ac:dyDescent="0.25">
      <c r="A2202" s="382"/>
      <c r="B2202" s="383"/>
      <c r="C2202" s="254"/>
      <c r="D2202" s="45"/>
      <c r="E2202" s="45"/>
      <c r="F2202" s="334"/>
    </row>
    <row r="2203" spans="1:6" x14ac:dyDescent="0.25">
      <c r="A2203" s="382"/>
      <c r="B2203" s="383"/>
      <c r="C2203" s="254"/>
      <c r="D2203" s="45"/>
      <c r="E2203" s="45"/>
      <c r="F2203" s="334"/>
    </row>
    <row r="2204" spans="1:6" x14ac:dyDescent="0.25">
      <c r="A2204" s="382"/>
      <c r="B2204" s="383"/>
      <c r="C2204" s="254"/>
      <c r="D2204" s="45"/>
      <c r="E2204" s="45"/>
      <c r="F2204" s="334"/>
    </row>
    <row r="2205" spans="1:6" x14ac:dyDescent="0.25">
      <c r="A2205" s="382"/>
      <c r="B2205" s="383"/>
      <c r="C2205" s="254"/>
      <c r="D2205" s="45"/>
      <c r="E2205" s="45"/>
      <c r="F2205" s="334"/>
    </row>
    <row r="2206" spans="1:6" x14ac:dyDescent="0.25">
      <c r="A2206" s="382"/>
      <c r="B2206" s="383"/>
      <c r="C2206" s="254"/>
      <c r="D2206" s="45"/>
      <c r="E2206" s="45"/>
      <c r="F2206" s="334"/>
    </row>
    <row r="2207" spans="1:6" x14ac:dyDescent="0.25">
      <c r="A2207" s="382"/>
      <c r="B2207" s="383"/>
      <c r="C2207" s="254"/>
      <c r="D2207" s="45"/>
      <c r="E2207" s="45"/>
      <c r="F2207" s="334"/>
    </row>
    <row r="2208" spans="1:6" x14ac:dyDescent="0.25">
      <c r="A2208" s="382"/>
      <c r="B2208" s="383"/>
      <c r="C2208" s="254"/>
      <c r="D2208" s="45"/>
      <c r="E2208" s="45"/>
      <c r="F2208" s="334"/>
    </row>
    <row r="2209" spans="1:6" x14ac:dyDescent="0.25">
      <c r="A2209" s="382"/>
      <c r="B2209" s="383"/>
      <c r="C2209" s="254"/>
      <c r="D2209" s="45"/>
      <c r="E2209" s="45"/>
      <c r="F2209" s="334"/>
    </row>
    <row r="2210" spans="1:6" x14ac:dyDescent="0.25">
      <c r="A2210" s="382"/>
      <c r="B2210" s="383"/>
      <c r="C2210" s="254"/>
      <c r="D2210" s="45"/>
      <c r="E2210" s="45"/>
      <c r="F2210" s="334"/>
    </row>
    <row r="2211" spans="1:6" x14ac:dyDescent="0.25">
      <c r="A2211" s="382"/>
      <c r="B2211" s="383"/>
      <c r="C2211" s="254"/>
      <c r="D2211" s="45"/>
      <c r="E2211" s="45"/>
      <c r="F2211" s="334"/>
    </row>
    <row r="2212" spans="1:6" x14ac:dyDescent="0.25">
      <c r="A2212" s="382"/>
      <c r="B2212" s="383"/>
      <c r="C2212" s="254"/>
      <c r="D2212" s="45"/>
      <c r="E2212" s="45"/>
      <c r="F2212" s="334"/>
    </row>
    <row r="2213" spans="1:6" x14ac:dyDescent="0.25">
      <c r="A2213" s="382"/>
      <c r="B2213" s="383"/>
      <c r="C2213" s="254"/>
      <c r="D2213" s="45"/>
      <c r="E2213" s="45"/>
      <c r="F2213" s="334"/>
    </row>
    <row r="2214" spans="1:6" x14ac:dyDescent="0.25">
      <c r="A2214" s="382"/>
      <c r="B2214" s="383"/>
      <c r="C2214" s="254"/>
      <c r="D2214" s="45"/>
      <c r="E2214" s="45"/>
      <c r="F2214" s="334"/>
    </row>
    <row r="2215" spans="1:6" x14ac:dyDescent="0.25">
      <c r="A2215" s="382"/>
      <c r="B2215" s="383"/>
      <c r="C2215" s="254"/>
      <c r="D2215" s="45"/>
      <c r="E2215" s="45"/>
      <c r="F2215" s="334"/>
    </row>
    <row r="2216" spans="1:6" x14ac:dyDescent="0.25">
      <c r="A2216" s="382"/>
      <c r="B2216" s="383"/>
      <c r="C2216" s="254"/>
      <c r="D2216" s="45"/>
      <c r="E2216" s="45"/>
      <c r="F2216" s="334"/>
    </row>
    <row r="2217" spans="1:6" x14ac:dyDescent="0.25">
      <c r="A2217" s="382"/>
      <c r="B2217" s="383"/>
      <c r="C2217" s="254"/>
      <c r="D2217" s="45"/>
      <c r="E2217" s="45"/>
      <c r="F2217" s="334"/>
    </row>
    <row r="2218" spans="1:6" x14ac:dyDescent="0.25">
      <c r="A2218" s="382"/>
      <c r="B2218" s="383"/>
      <c r="C2218" s="254"/>
      <c r="D2218" s="45"/>
      <c r="E2218" s="45"/>
      <c r="F2218" s="334"/>
    </row>
    <row r="2219" spans="1:6" x14ac:dyDescent="0.25">
      <c r="A2219" s="382"/>
      <c r="B2219" s="383"/>
      <c r="C2219" s="254"/>
      <c r="D2219" s="45"/>
      <c r="E2219" s="45"/>
      <c r="F2219" s="334"/>
    </row>
    <row r="2220" spans="1:6" x14ac:dyDescent="0.25">
      <c r="A2220" s="382"/>
      <c r="B2220" s="383"/>
      <c r="C2220" s="254"/>
      <c r="D2220" s="45"/>
      <c r="E2220" s="45"/>
      <c r="F2220" s="334"/>
    </row>
    <row r="2221" spans="1:6" x14ac:dyDescent="0.25">
      <c r="A2221" s="382"/>
      <c r="B2221" s="383"/>
      <c r="C2221" s="254"/>
      <c r="D2221" s="45"/>
      <c r="E2221" s="45"/>
      <c r="F2221" s="334"/>
    </row>
    <row r="2222" spans="1:6" x14ac:dyDescent="0.25">
      <c r="A2222" s="382"/>
      <c r="B2222" s="383"/>
      <c r="C2222" s="254"/>
      <c r="D2222" s="45"/>
      <c r="E2222" s="45"/>
      <c r="F2222" s="334"/>
    </row>
    <row r="2223" spans="1:6" x14ac:dyDescent="0.25">
      <c r="A2223" s="382"/>
      <c r="B2223" s="383"/>
      <c r="C2223" s="254"/>
      <c r="D2223" s="45"/>
      <c r="E2223" s="45"/>
      <c r="F2223" s="334"/>
    </row>
    <row r="2224" spans="1:6" x14ac:dyDescent="0.25">
      <c r="A2224" s="382"/>
      <c r="B2224" s="383"/>
      <c r="C2224" s="254"/>
      <c r="D2224" s="45"/>
      <c r="E2224" s="45"/>
      <c r="F2224" s="334"/>
    </row>
    <row r="2225" spans="1:6" x14ac:dyDescent="0.25">
      <c r="A2225" s="382"/>
      <c r="B2225" s="383"/>
      <c r="C2225" s="254"/>
      <c r="D2225" s="45"/>
      <c r="E2225" s="45"/>
      <c r="F2225" s="334"/>
    </row>
    <row r="2226" spans="1:6" x14ac:dyDescent="0.25">
      <c r="A2226" s="382"/>
      <c r="B2226" s="383"/>
      <c r="C2226" s="254"/>
      <c r="D2226" s="45"/>
      <c r="E2226" s="45"/>
      <c r="F2226" s="334"/>
    </row>
    <row r="2227" spans="1:6" x14ac:dyDescent="0.25">
      <c r="A2227" s="382"/>
      <c r="B2227" s="383"/>
      <c r="C2227" s="254"/>
      <c r="D2227" s="45"/>
      <c r="E2227" s="45"/>
      <c r="F2227" s="334"/>
    </row>
    <row r="2228" spans="1:6" x14ac:dyDescent="0.25">
      <c r="A2228" s="382"/>
      <c r="B2228" s="383"/>
      <c r="C2228" s="254"/>
      <c r="D2228" s="45"/>
      <c r="E2228" s="45"/>
      <c r="F2228" s="334"/>
    </row>
    <row r="2229" spans="1:6" x14ac:dyDescent="0.25">
      <c r="A2229" s="382"/>
      <c r="B2229" s="383"/>
      <c r="C2229" s="254"/>
      <c r="D2229" s="45"/>
      <c r="E2229" s="45"/>
      <c r="F2229" s="334"/>
    </row>
    <row r="2230" spans="1:6" x14ac:dyDescent="0.25">
      <c r="A2230" s="382"/>
      <c r="B2230" s="383"/>
      <c r="C2230" s="254"/>
      <c r="D2230" s="45"/>
      <c r="E2230" s="45"/>
      <c r="F2230" s="334"/>
    </row>
    <row r="2231" spans="1:6" x14ac:dyDescent="0.25">
      <c r="A2231" s="382"/>
      <c r="B2231" s="383"/>
      <c r="C2231" s="254"/>
      <c r="D2231" s="45"/>
      <c r="E2231" s="45"/>
      <c r="F2231" s="334"/>
    </row>
    <row r="2232" spans="1:6" x14ac:dyDescent="0.25">
      <c r="A2232" s="382"/>
      <c r="B2232" s="383"/>
      <c r="C2232" s="254"/>
      <c r="D2232" s="45"/>
      <c r="E2232" s="45"/>
      <c r="F2232" s="334"/>
    </row>
    <row r="2233" spans="1:6" x14ac:dyDescent="0.25">
      <c r="A2233" s="382"/>
      <c r="B2233" s="383"/>
      <c r="C2233" s="254"/>
      <c r="D2233" s="45"/>
      <c r="E2233" s="45"/>
      <c r="F2233" s="334"/>
    </row>
    <row r="2234" spans="1:6" x14ac:dyDescent="0.25">
      <c r="A2234" s="382"/>
      <c r="B2234" s="383"/>
      <c r="C2234" s="254"/>
      <c r="D2234" s="45"/>
      <c r="E2234" s="45"/>
      <c r="F2234" s="334"/>
    </row>
    <row r="2235" spans="1:6" x14ac:dyDescent="0.25">
      <c r="A2235" s="382"/>
      <c r="B2235" s="383"/>
      <c r="C2235" s="254"/>
      <c r="D2235" s="45"/>
      <c r="E2235" s="45"/>
      <c r="F2235" s="334"/>
    </row>
    <row r="2236" spans="1:6" x14ac:dyDescent="0.25">
      <c r="A2236" s="382"/>
      <c r="B2236" s="383"/>
      <c r="C2236" s="254"/>
      <c r="D2236" s="45"/>
      <c r="E2236" s="45"/>
      <c r="F2236" s="334"/>
    </row>
    <row r="2237" spans="1:6" x14ac:dyDescent="0.25">
      <c r="A2237" s="382"/>
      <c r="B2237" s="383"/>
      <c r="C2237" s="254"/>
      <c r="D2237" s="45"/>
      <c r="E2237" s="45"/>
      <c r="F2237" s="334"/>
    </row>
    <row r="2238" spans="1:6" x14ac:dyDescent="0.25">
      <c r="A2238" s="382"/>
      <c r="B2238" s="383"/>
      <c r="C2238" s="254"/>
      <c r="D2238" s="45"/>
      <c r="E2238" s="45"/>
      <c r="F2238" s="334"/>
    </row>
    <row r="2239" spans="1:6" x14ac:dyDescent="0.25">
      <c r="A2239" s="382"/>
      <c r="B2239" s="383"/>
      <c r="C2239" s="254"/>
      <c r="D2239" s="45"/>
      <c r="E2239" s="45"/>
      <c r="F2239" s="334"/>
    </row>
    <row r="2240" spans="1:6" x14ac:dyDescent="0.25">
      <c r="A2240" s="382"/>
      <c r="B2240" s="383"/>
      <c r="C2240" s="254"/>
      <c r="D2240" s="45"/>
      <c r="E2240" s="45"/>
      <c r="F2240" s="334"/>
    </row>
    <row r="2241" spans="1:6" x14ac:dyDescent="0.25">
      <c r="A2241" s="382"/>
      <c r="B2241" s="383"/>
      <c r="C2241" s="254"/>
      <c r="D2241" s="45"/>
      <c r="E2241" s="45"/>
      <c r="F2241" s="334"/>
    </row>
    <row r="2242" spans="1:6" x14ac:dyDescent="0.25">
      <c r="A2242" s="382"/>
      <c r="B2242" s="383"/>
      <c r="C2242" s="254"/>
      <c r="D2242" s="45"/>
      <c r="E2242" s="45"/>
      <c r="F2242" s="334"/>
    </row>
    <row r="2243" spans="1:6" x14ac:dyDescent="0.25">
      <c r="A2243" s="382"/>
      <c r="B2243" s="383"/>
      <c r="C2243" s="254"/>
      <c r="D2243" s="45"/>
      <c r="E2243" s="45"/>
      <c r="F2243" s="334"/>
    </row>
    <row r="2244" spans="1:6" x14ac:dyDescent="0.25">
      <c r="A2244" s="382"/>
      <c r="B2244" s="383"/>
      <c r="C2244" s="254"/>
      <c r="D2244" s="45"/>
      <c r="E2244" s="45"/>
      <c r="F2244" s="334"/>
    </row>
    <row r="2245" spans="1:6" x14ac:dyDescent="0.25">
      <c r="A2245" s="382"/>
      <c r="B2245" s="383"/>
      <c r="C2245" s="254"/>
      <c r="D2245" s="45"/>
      <c r="E2245" s="45"/>
      <c r="F2245" s="334"/>
    </row>
    <row r="2246" spans="1:6" x14ac:dyDescent="0.25">
      <c r="A2246" s="382"/>
      <c r="B2246" s="383"/>
      <c r="C2246" s="254"/>
      <c r="D2246" s="45"/>
      <c r="E2246" s="45"/>
      <c r="F2246" s="334"/>
    </row>
    <row r="2247" spans="1:6" x14ac:dyDescent="0.25">
      <c r="A2247" s="382"/>
      <c r="B2247" s="383"/>
      <c r="C2247" s="254"/>
      <c r="D2247" s="45"/>
      <c r="E2247" s="45"/>
      <c r="F2247" s="334"/>
    </row>
    <row r="2248" spans="1:6" x14ac:dyDescent="0.25">
      <c r="A2248" s="382"/>
      <c r="B2248" s="383"/>
      <c r="C2248" s="254"/>
      <c r="D2248" s="45"/>
      <c r="E2248" s="45"/>
      <c r="F2248" s="334"/>
    </row>
    <row r="2249" spans="1:6" x14ac:dyDescent="0.25">
      <c r="A2249" s="382"/>
      <c r="B2249" s="383"/>
      <c r="C2249" s="254"/>
      <c r="D2249" s="45"/>
      <c r="E2249" s="45"/>
      <c r="F2249" s="334"/>
    </row>
    <row r="2250" spans="1:6" x14ac:dyDescent="0.25">
      <c r="A2250" s="382"/>
      <c r="B2250" s="383"/>
      <c r="C2250" s="254"/>
      <c r="D2250" s="45"/>
      <c r="E2250" s="45"/>
      <c r="F2250" s="334"/>
    </row>
    <row r="2251" spans="1:6" x14ac:dyDescent="0.25">
      <c r="A2251" s="382"/>
      <c r="B2251" s="383"/>
      <c r="C2251" s="254"/>
      <c r="D2251" s="45"/>
      <c r="E2251" s="45"/>
      <c r="F2251" s="334"/>
    </row>
    <row r="2252" spans="1:6" x14ac:dyDescent="0.25">
      <c r="A2252" s="382"/>
      <c r="B2252" s="383"/>
      <c r="C2252" s="254"/>
      <c r="D2252" s="45"/>
      <c r="E2252" s="45"/>
      <c r="F2252" s="334"/>
    </row>
    <row r="2253" spans="1:6" x14ac:dyDescent="0.25">
      <c r="A2253" s="382"/>
      <c r="B2253" s="383"/>
      <c r="C2253" s="254"/>
      <c r="D2253" s="45"/>
      <c r="E2253" s="45"/>
      <c r="F2253" s="334"/>
    </row>
    <row r="2254" spans="1:6" x14ac:dyDescent="0.25">
      <c r="A2254" s="382"/>
      <c r="B2254" s="383"/>
      <c r="C2254" s="254"/>
      <c r="D2254" s="45"/>
      <c r="E2254" s="45"/>
      <c r="F2254" s="334"/>
    </row>
    <row r="2255" spans="1:6" x14ac:dyDescent="0.25">
      <c r="A2255" s="382"/>
      <c r="B2255" s="383"/>
      <c r="C2255" s="254"/>
      <c r="D2255" s="45"/>
      <c r="E2255" s="45"/>
      <c r="F2255" s="334"/>
    </row>
    <row r="2256" spans="1:6" x14ac:dyDescent="0.25">
      <c r="A2256" s="382"/>
      <c r="B2256" s="383"/>
      <c r="C2256" s="254"/>
      <c r="D2256" s="45"/>
      <c r="E2256" s="45"/>
      <c r="F2256" s="334"/>
    </row>
    <row r="2257" spans="1:6" x14ac:dyDescent="0.25">
      <c r="A2257" s="382"/>
      <c r="B2257" s="383"/>
      <c r="C2257" s="254"/>
      <c r="D2257" s="45"/>
      <c r="E2257" s="45"/>
      <c r="F2257" s="334"/>
    </row>
    <row r="2258" spans="1:6" x14ac:dyDescent="0.25">
      <c r="A2258" s="382"/>
      <c r="B2258" s="383"/>
      <c r="C2258" s="254"/>
      <c r="D2258" s="45"/>
      <c r="E2258" s="45"/>
      <c r="F2258" s="334"/>
    </row>
    <row r="2259" spans="1:6" x14ac:dyDescent="0.25">
      <c r="A2259" s="382"/>
      <c r="B2259" s="383"/>
      <c r="C2259" s="254"/>
      <c r="D2259" s="45"/>
      <c r="E2259" s="45"/>
      <c r="F2259" s="334"/>
    </row>
    <row r="2260" spans="1:6" x14ac:dyDescent="0.25">
      <c r="A2260" s="382"/>
      <c r="B2260" s="383"/>
      <c r="C2260" s="254"/>
      <c r="D2260" s="45"/>
      <c r="E2260" s="45"/>
      <c r="F2260" s="334"/>
    </row>
    <row r="2261" spans="1:6" x14ac:dyDescent="0.25">
      <c r="A2261" s="382"/>
      <c r="B2261" s="383"/>
      <c r="C2261" s="254"/>
      <c r="D2261" s="45"/>
      <c r="E2261" s="45"/>
      <c r="F2261" s="334"/>
    </row>
    <row r="2262" spans="1:6" x14ac:dyDescent="0.25">
      <c r="A2262" s="382"/>
      <c r="B2262" s="383"/>
      <c r="C2262" s="254"/>
      <c r="D2262" s="45"/>
      <c r="E2262" s="45"/>
      <c r="F2262" s="334"/>
    </row>
    <row r="2263" spans="1:6" x14ac:dyDescent="0.25">
      <c r="A2263" s="382"/>
      <c r="B2263" s="383"/>
      <c r="C2263" s="254"/>
      <c r="D2263" s="45"/>
      <c r="E2263" s="45"/>
      <c r="F2263" s="334"/>
    </row>
    <row r="2264" spans="1:6" x14ac:dyDescent="0.25">
      <c r="A2264" s="382"/>
      <c r="B2264" s="383"/>
      <c r="C2264" s="254"/>
      <c r="D2264" s="45"/>
      <c r="E2264" s="45"/>
      <c r="F2264" s="334"/>
    </row>
    <row r="2265" spans="1:6" x14ac:dyDescent="0.25">
      <c r="A2265" s="382"/>
      <c r="B2265" s="383"/>
      <c r="C2265" s="254"/>
      <c r="D2265" s="45"/>
      <c r="E2265" s="45"/>
      <c r="F2265" s="334"/>
    </row>
    <row r="2266" spans="1:6" x14ac:dyDescent="0.25">
      <c r="A2266" s="382"/>
      <c r="B2266" s="383"/>
      <c r="C2266" s="254"/>
      <c r="D2266" s="45"/>
      <c r="E2266" s="45"/>
      <c r="F2266" s="334"/>
    </row>
    <row r="2267" spans="1:6" x14ac:dyDescent="0.25">
      <c r="A2267" s="382"/>
      <c r="B2267" s="383"/>
      <c r="C2267" s="254"/>
      <c r="D2267" s="45"/>
      <c r="E2267" s="45"/>
      <c r="F2267" s="334"/>
    </row>
    <row r="2268" spans="1:6" x14ac:dyDescent="0.25">
      <c r="A2268" s="382"/>
      <c r="B2268" s="383"/>
      <c r="C2268" s="254"/>
      <c r="D2268" s="45"/>
      <c r="E2268" s="45"/>
      <c r="F2268" s="334"/>
    </row>
    <row r="2269" spans="1:6" x14ac:dyDescent="0.25">
      <c r="A2269" s="382"/>
      <c r="B2269" s="383"/>
      <c r="C2269" s="254"/>
      <c r="D2269" s="45"/>
      <c r="E2269" s="45"/>
      <c r="F2269" s="334"/>
    </row>
    <row r="2270" spans="1:6" x14ac:dyDescent="0.25">
      <c r="A2270" s="382"/>
      <c r="B2270" s="383"/>
      <c r="C2270" s="254"/>
      <c r="D2270" s="45"/>
      <c r="E2270" s="45"/>
      <c r="F2270" s="334"/>
    </row>
    <row r="2271" spans="1:6" x14ac:dyDescent="0.25">
      <c r="A2271" s="382"/>
      <c r="B2271" s="383"/>
      <c r="C2271" s="254"/>
      <c r="D2271" s="45"/>
      <c r="E2271" s="45"/>
      <c r="F2271" s="334"/>
    </row>
    <row r="2272" spans="1:6" x14ac:dyDescent="0.25">
      <c r="A2272" s="382"/>
      <c r="B2272" s="383"/>
      <c r="C2272" s="254"/>
      <c r="D2272" s="45"/>
      <c r="E2272" s="45"/>
      <c r="F2272" s="334"/>
    </row>
    <row r="2273" spans="1:6" x14ac:dyDescent="0.25">
      <c r="A2273" s="382"/>
      <c r="B2273" s="383"/>
      <c r="C2273" s="254"/>
      <c r="D2273" s="45"/>
      <c r="E2273" s="45"/>
      <c r="F2273" s="334"/>
    </row>
    <row r="2274" spans="1:6" x14ac:dyDescent="0.25">
      <c r="A2274" s="382"/>
      <c r="B2274" s="383"/>
      <c r="C2274" s="254"/>
      <c r="D2274" s="45"/>
      <c r="E2274" s="45"/>
      <c r="F2274" s="334"/>
    </row>
    <row r="2275" spans="1:6" x14ac:dyDescent="0.25">
      <c r="A2275" s="382"/>
      <c r="B2275" s="383"/>
      <c r="C2275" s="254"/>
      <c r="D2275" s="45"/>
      <c r="E2275" s="45"/>
      <c r="F2275" s="334"/>
    </row>
    <row r="2276" spans="1:6" x14ac:dyDescent="0.25">
      <c r="A2276" s="382"/>
      <c r="B2276" s="383"/>
      <c r="C2276" s="254"/>
      <c r="D2276" s="45"/>
      <c r="E2276" s="45"/>
      <c r="F2276" s="334"/>
    </row>
    <row r="2277" spans="1:6" x14ac:dyDescent="0.25">
      <c r="A2277" s="382"/>
      <c r="B2277" s="383"/>
      <c r="C2277" s="254"/>
      <c r="D2277" s="45"/>
      <c r="E2277" s="45"/>
      <c r="F2277" s="334"/>
    </row>
    <row r="2278" spans="1:6" x14ac:dyDescent="0.25">
      <c r="A2278" s="382"/>
      <c r="B2278" s="383"/>
      <c r="C2278" s="254"/>
      <c r="D2278" s="45"/>
      <c r="E2278" s="45"/>
      <c r="F2278" s="334"/>
    </row>
    <row r="2279" spans="1:6" x14ac:dyDescent="0.25">
      <c r="A2279" s="382"/>
      <c r="B2279" s="383"/>
      <c r="C2279" s="254"/>
      <c r="D2279" s="45"/>
      <c r="E2279" s="45"/>
      <c r="F2279" s="334"/>
    </row>
    <row r="2280" spans="1:6" x14ac:dyDescent="0.25">
      <c r="A2280" s="382"/>
      <c r="B2280" s="383"/>
      <c r="C2280" s="254"/>
      <c r="D2280" s="45"/>
      <c r="E2280" s="45"/>
      <c r="F2280" s="334"/>
    </row>
    <row r="2281" spans="1:6" x14ac:dyDescent="0.25">
      <c r="A2281" s="382"/>
      <c r="B2281" s="383"/>
      <c r="C2281" s="254"/>
      <c r="D2281" s="45"/>
      <c r="E2281" s="45"/>
      <c r="F2281" s="334"/>
    </row>
    <row r="2282" spans="1:6" x14ac:dyDescent="0.25">
      <c r="A2282" s="382"/>
      <c r="B2282" s="383"/>
      <c r="C2282" s="254"/>
      <c r="D2282" s="45"/>
      <c r="E2282" s="45"/>
      <c r="F2282" s="334"/>
    </row>
    <row r="2283" spans="1:6" x14ac:dyDescent="0.25">
      <c r="A2283" s="382"/>
      <c r="B2283" s="383"/>
      <c r="C2283" s="254"/>
      <c r="D2283" s="45"/>
      <c r="E2283" s="45"/>
      <c r="F2283" s="334"/>
    </row>
    <row r="2284" spans="1:6" x14ac:dyDescent="0.25">
      <c r="A2284" s="382"/>
      <c r="B2284" s="383"/>
      <c r="C2284" s="254"/>
      <c r="D2284" s="45"/>
      <c r="E2284" s="45"/>
      <c r="F2284" s="334"/>
    </row>
    <row r="2285" spans="1:6" x14ac:dyDescent="0.25">
      <c r="A2285" s="382"/>
      <c r="B2285" s="383"/>
      <c r="C2285" s="254"/>
      <c r="D2285" s="45"/>
      <c r="E2285" s="45"/>
      <c r="F2285" s="334"/>
    </row>
    <row r="2286" spans="1:6" x14ac:dyDescent="0.25">
      <c r="A2286" s="382"/>
      <c r="B2286" s="383"/>
      <c r="C2286" s="254"/>
      <c r="D2286" s="45"/>
      <c r="E2286" s="45"/>
      <c r="F2286" s="334"/>
    </row>
    <row r="2287" spans="1:6" x14ac:dyDescent="0.25">
      <c r="A2287" s="382"/>
      <c r="B2287" s="383"/>
      <c r="C2287" s="254"/>
      <c r="D2287" s="45"/>
      <c r="E2287" s="45"/>
      <c r="F2287" s="334"/>
    </row>
    <row r="2288" spans="1:6" x14ac:dyDescent="0.25">
      <c r="A2288" s="382"/>
      <c r="B2288" s="383"/>
      <c r="C2288" s="254"/>
      <c r="D2288" s="45"/>
      <c r="E2288" s="45"/>
      <c r="F2288" s="334"/>
    </row>
    <row r="2289" spans="1:6" x14ac:dyDescent="0.25">
      <c r="A2289" s="382"/>
      <c r="B2289" s="383"/>
      <c r="C2289" s="254"/>
      <c r="D2289" s="45"/>
      <c r="E2289" s="45"/>
      <c r="F2289" s="334"/>
    </row>
    <row r="2290" spans="1:6" x14ac:dyDescent="0.25">
      <c r="A2290" s="382"/>
      <c r="B2290" s="383"/>
      <c r="C2290" s="254"/>
      <c r="D2290" s="45"/>
      <c r="E2290" s="45"/>
      <c r="F2290" s="334"/>
    </row>
    <row r="2291" spans="1:6" x14ac:dyDescent="0.25">
      <c r="A2291" s="382"/>
      <c r="B2291" s="383"/>
      <c r="C2291" s="254"/>
      <c r="D2291" s="45"/>
      <c r="E2291" s="45"/>
      <c r="F2291" s="334"/>
    </row>
    <row r="2292" spans="1:6" x14ac:dyDescent="0.25">
      <c r="A2292" s="382"/>
      <c r="B2292" s="383"/>
      <c r="C2292" s="254"/>
      <c r="D2292" s="45"/>
      <c r="E2292" s="45"/>
      <c r="F2292" s="334"/>
    </row>
    <row r="2293" spans="1:6" x14ac:dyDescent="0.25">
      <c r="A2293" s="382"/>
      <c r="B2293" s="383"/>
      <c r="C2293" s="254"/>
      <c r="D2293" s="45"/>
      <c r="E2293" s="45"/>
      <c r="F2293" s="334"/>
    </row>
    <row r="2294" spans="1:6" x14ac:dyDescent="0.25">
      <c r="A2294" s="382"/>
      <c r="B2294" s="383"/>
      <c r="C2294" s="254"/>
      <c r="D2294" s="45"/>
      <c r="E2294" s="45"/>
      <c r="F2294" s="334"/>
    </row>
    <row r="2295" spans="1:6" x14ac:dyDescent="0.25">
      <c r="A2295" s="382"/>
      <c r="B2295" s="383"/>
      <c r="C2295" s="254"/>
      <c r="D2295" s="45"/>
      <c r="E2295" s="45"/>
      <c r="F2295" s="334"/>
    </row>
    <row r="2296" spans="1:6" x14ac:dyDescent="0.25">
      <c r="A2296" s="382"/>
      <c r="B2296" s="383"/>
      <c r="C2296" s="254"/>
      <c r="D2296" s="45"/>
      <c r="E2296" s="45"/>
      <c r="F2296" s="334"/>
    </row>
    <row r="2297" spans="1:6" x14ac:dyDescent="0.25">
      <c r="A2297" s="382"/>
      <c r="B2297" s="383"/>
      <c r="C2297" s="254"/>
      <c r="D2297" s="45"/>
      <c r="E2297" s="45"/>
      <c r="F2297" s="334"/>
    </row>
    <row r="2298" spans="1:6" x14ac:dyDescent="0.25">
      <c r="A2298" s="382"/>
      <c r="B2298" s="383"/>
      <c r="C2298" s="254"/>
      <c r="D2298" s="45"/>
      <c r="E2298" s="45"/>
      <c r="F2298" s="334"/>
    </row>
    <row r="2299" spans="1:6" x14ac:dyDescent="0.25">
      <c r="A2299" s="382"/>
      <c r="B2299" s="383"/>
      <c r="C2299" s="254"/>
      <c r="D2299" s="45"/>
      <c r="E2299" s="45"/>
      <c r="F2299" s="334"/>
    </row>
    <row r="2300" spans="1:6" x14ac:dyDescent="0.25">
      <c r="A2300" s="382"/>
      <c r="B2300" s="383"/>
      <c r="C2300" s="254"/>
      <c r="D2300" s="45"/>
      <c r="E2300" s="45"/>
      <c r="F2300" s="334"/>
    </row>
    <row r="2301" spans="1:6" x14ac:dyDescent="0.25">
      <c r="A2301" s="382"/>
      <c r="B2301" s="383"/>
      <c r="C2301" s="254"/>
      <c r="D2301" s="45"/>
      <c r="E2301" s="45"/>
      <c r="F2301" s="334"/>
    </row>
    <row r="2302" spans="1:6" x14ac:dyDescent="0.25">
      <c r="A2302" s="382"/>
      <c r="B2302" s="383"/>
      <c r="C2302" s="254"/>
      <c r="D2302" s="45"/>
      <c r="E2302" s="45"/>
      <c r="F2302" s="334"/>
    </row>
    <row r="2303" spans="1:6" x14ac:dyDescent="0.25">
      <c r="A2303" s="382"/>
      <c r="B2303" s="383"/>
      <c r="C2303" s="254"/>
      <c r="D2303" s="45"/>
      <c r="E2303" s="45"/>
      <c r="F2303" s="334"/>
    </row>
    <row r="2304" spans="1:6" x14ac:dyDescent="0.25">
      <c r="A2304" s="382"/>
      <c r="B2304" s="383"/>
      <c r="C2304" s="254"/>
      <c r="D2304" s="45"/>
      <c r="E2304" s="45"/>
      <c r="F2304" s="334"/>
    </row>
    <row r="2305" spans="1:6" x14ac:dyDescent="0.25">
      <c r="A2305" s="382"/>
      <c r="B2305" s="383"/>
      <c r="C2305" s="254"/>
      <c r="D2305" s="45"/>
      <c r="E2305" s="45"/>
      <c r="F2305" s="334"/>
    </row>
    <row r="2306" spans="1:6" x14ac:dyDescent="0.25">
      <c r="A2306" s="382"/>
      <c r="B2306" s="383"/>
      <c r="C2306" s="254"/>
      <c r="D2306" s="45"/>
      <c r="E2306" s="45"/>
      <c r="F2306" s="334"/>
    </row>
    <row r="2307" spans="1:6" x14ac:dyDescent="0.25">
      <c r="A2307" s="382"/>
      <c r="B2307" s="383"/>
      <c r="C2307" s="254"/>
      <c r="D2307" s="45"/>
      <c r="E2307" s="45"/>
      <c r="F2307" s="334"/>
    </row>
    <row r="2308" spans="1:6" x14ac:dyDescent="0.25">
      <c r="A2308" s="382"/>
      <c r="B2308" s="383"/>
      <c r="C2308" s="254"/>
      <c r="D2308" s="45"/>
      <c r="E2308" s="45"/>
      <c r="F2308" s="334"/>
    </row>
    <row r="2309" spans="1:6" x14ac:dyDescent="0.25">
      <c r="A2309" s="382"/>
      <c r="B2309" s="383"/>
      <c r="C2309" s="254"/>
      <c r="D2309" s="45"/>
      <c r="E2309" s="45"/>
      <c r="F2309" s="334"/>
    </row>
    <row r="2310" spans="1:6" x14ac:dyDescent="0.25">
      <c r="A2310" s="382"/>
      <c r="B2310" s="383"/>
      <c r="C2310" s="254"/>
      <c r="D2310" s="45"/>
      <c r="E2310" s="45"/>
      <c r="F2310" s="334"/>
    </row>
    <row r="2311" spans="1:6" x14ac:dyDescent="0.25">
      <c r="A2311" s="382"/>
      <c r="B2311" s="383"/>
      <c r="C2311" s="254"/>
      <c r="D2311" s="45"/>
      <c r="E2311" s="45"/>
      <c r="F2311" s="334"/>
    </row>
    <row r="2312" spans="1:6" x14ac:dyDescent="0.25">
      <c r="A2312" s="382"/>
      <c r="B2312" s="383"/>
      <c r="C2312" s="254"/>
      <c r="D2312" s="45"/>
      <c r="E2312" s="45"/>
      <c r="F2312" s="334"/>
    </row>
    <row r="2313" spans="1:6" x14ac:dyDescent="0.25">
      <c r="A2313" s="382"/>
      <c r="B2313" s="383"/>
      <c r="C2313" s="254"/>
      <c r="D2313" s="45"/>
      <c r="E2313" s="45"/>
      <c r="F2313" s="334"/>
    </row>
    <row r="2314" spans="1:6" x14ac:dyDescent="0.25">
      <c r="A2314" s="382"/>
      <c r="B2314" s="383"/>
      <c r="C2314" s="254"/>
      <c r="D2314" s="45"/>
      <c r="E2314" s="45"/>
      <c r="F2314" s="334"/>
    </row>
    <row r="2315" spans="1:6" x14ac:dyDescent="0.25">
      <c r="A2315" s="382"/>
      <c r="B2315" s="383"/>
      <c r="C2315" s="254"/>
      <c r="D2315" s="45"/>
      <c r="E2315" s="45"/>
      <c r="F2315" s="334"/>
    </row>
    <row r="2316" spans="1:6" x14ac:dyDescent="0.25">
      <c r="A2316" s="382"/>
      <c r="B2316" s="383"/>
      <c r="C2316" s="254"/>
      <c r="D2316" s="45"/>
      <c r="E2316" s="45"/>
      <c r="F2316" s="334"/>
    </row>
    <row r="2317" spans="1:6" x14ac:dyDescent="0.25">
      <c r="A2317" s="382"/>
      <c r="B2317" s="383"/>
      <c r="C2317" s="254"/>
      <c r="D2317" s="45"/>
      <c r="E2317" s="45"/>
      <c r="F2317" s="334"/>
    </row>
    <row r="2318" spans="1:6" x14ac:dyDescent="0.25">
      <c r="A2318" s="382"/>
      <c r="B2318" s="383"/>
      <c r="C2318" s="254"/>
      <c r="D2318" s="45"/>
      <c r="E2318" s="45"/>
      <c r="F2318" s="334"/>
    </row>
    <row r="2319" spans="1:6" x14ac:dyDescent="0.25">
      <c r="A2319" s="382"/>
      <c r="B2319" s="383"/>
      <c r="C2319" s="254"/>
      <c r="D2319" s="45"/>
      <c r="E2319" s="45"/>
      <c r="F2319" s="334"/>
    </row>
    <row r="2320" spans="1:6" x14ac:dyDescent="0.25">
      <c r="A2320" s="382"/>
      <c r="B2320" s="383"/>
      <c r="C2320" s="254"/>
      <c r="D2320" s="45"/>
      <c r="E2320" s="45"/>
      <c r="F2320" s="334"/>
    </row>
    <row r="2321" spans="1:6" x14ac:dyDescent="0.25">
      <c r="A2321" s="382"/>
      <c r="B2321" s="383"/>
      <c r="C2321" s="254"/>
      <c r="D2321" s="45"/>
      <c r="E2321" s="45"/>
      <c r="F2321" s="334"/>
    </row>
    <row r="2322" spans="1:6" x14ac:dyDescent="0.25">
      <c r="A2322" s="382"/>
      <c r="B2322" s="383"/>
      <c r="C2322" s="254"/>
      <c r="D2322" s="45"/>
      <c r="E2322" s="45"/>
      <c r="F2322" s="334"/>
    </row>
    <row r="2323" spans="1:6" x14ac:dyDescent="0.25">
      <c r="A2323" s="382"/>
      <c r="B2323" s="383"/>
      <c r="C2323" s="254"/>
      <c r="D2323" s="45"/>
      <c r="E2323" s="45"/>
      <c r="F2323" s="334"/>
    </row>
    <row r="2324" spans="1:6" x14ac:dyDescent="0.25">
      <c r="A2324" s="382"/>
      <c r="B2324" s="383"/>
      <c r="C2324" s="254"/>
      <c r="D2324" s="45"/>
      <c r="E2324" s="45"/>
      <c r="F2324" s="334"/>
    </row>
    <row r="2325" spans="1:6" x14ac:dyDescent="0.25">
      <c r="A2325" s="382"/>
      <c r="B2325" s="383"/>
      <c r="C2325" s="254"/>
      <c r="D2325" s="45"/>
      <c r="E2325" s="45"/>
      <c r="F2325" s="334"/>
    </row>
    <row r="2326" spans="1:6" x14ac:dyDescent="0.25">
      <c r="A2326" s="382"/>
      <c r="B2326" s="383"/>
      <c r="C2326" s="254"/>
      <c r="D2326" s="45"/>
      <c r="E2326" s="45"/>
      <c r="F2326" s="334"/>
    </row>
    <row r="2327" spans="1:6" x14ac:dyDescent="0.25">
      <c r="A2327" s="382"/>
      <c r="B2327" s="383"/>
      <c r="C2327" s="254"/>
      <c r="D2327" s="45"/>
      <c r="E2327" s="45"/>
      <c r="F2327" s="334"/>
    </row>
    <row r="2328" spans="1:6" x14ac:dyDescent="0.25">
      <c r="A2328" s="382"/>
      <c r="B2328" s="383"/>
      <c r="C2328" s="254"/>
      <c r="D2328" s="45"/>
      <c r="E2328" s="45"/>
      <c r="F2328" s="334"/>
    </row>
    <row r="2329" spans="1:6" x14ac:dyDescent="0.25">
      <c r="A2329" s="382"/>
      <c r="B2329" s="383"/>
      <c r="C2329" s="254"/>
      <c r="D2329" s="45"/>
      <c r="E2329" s="45"/>
      <c r="F2329" s="334"/>
    </row>
    <row r="2330" spans="1:6" x14ac:dyDescent="0.25">
      <c r="A2330" s="382"/>
      <c r="B2330" s="383"/>
      <c r="C2330" s="254"/>
      <c r="D2330" s="45"/>
      <c r="E2330" s="45"/>
      <c r="F2330" s="334"/>
    </row>
    <row r="2331" spans="1:6" x14ac:dyDescent="0.25">
      <c r="A2331" s="382"/>
      <c r="B2331" s="383"/>
      <c r="C2331" s="254"/>
      <c r="D2331" s="45"/>
      <c r="E2331" s="45"/>
      <c r="F2331" s="334"/>
    </row>
    <row r="2332" spans="1:6" x14ac:dyDescent="0.25">
      <c r="A2332" s="382"/>
      <c r="B2332" s="383"/>
      <c r="C2332" s="254"/>
      <c r="D2332" s="45"/>
      <c r="E2332" s="45"/>
      <c r="F2332" s="334"/>
    </row>
    <row r="2333" spans="1:6" x14ac:dyDescent="0.25">
      <c r="A2333" s="382"/>
      <c r="B2333" s="383"/>
      <c r="C2333" s="254"/>
      <c r="D2333" s="45"/>
      <c r="E2333" s="45"/>
      <c r="F2333" s="334"/>
    </row>
    <row r="2334" spans="1:6" x14ac:dyDescent="0.25">
      <c r="A2334" s="382"/>
      <c r="B2334" s="383"/>
      <c r="C2334" s="254"/>
      <c r="D2334" s="45"/>
      <c r="E2334" s="45"/>
      <c r="F2334" s="334"/>
    </row>
    <row r="2335" spans="1:6" x14ac:dyDescent="0.25">
      <c r="A2335" s="382"/>
      <c r="B2335" s="383"/>
      <c r="C2335" s="254"/>
      <c r="D2335" s="45"/>
      <c r="E2335" s="45"/>
      <c r="F2335" s="334"/>
    </row>
    <row r="2336" spans="1:6" x14ac:dyDescent="0.25">
      <c r="A2336" s="382"/>
      <c r="B2336" s="383"/>
      <c r="C2336" s="254"/>
      <c r="D2336" s="45"/>
      <c r="E2336" s="45"/>
      <c r="F2336" s="334"/>
    </row>
    <row r="2337" spans="1:6" x14ac:dyDescent="0.25">
      <c r="A2337" s="382"/>
      <c r="B2337" s="383"/>
      <c r="C2337" s="254"/>
      <c r="D2337" s="45"/>
      <c r="E2337" s="45"/>
      <c r="F2337" s="334"/>
    </row>
    <row r="2338" spans="1:6" x14ac:dyDescent="0.25">
      <c r="A2338" s="382"/>
      <c r="B2338" s="383"/>
      <c r="C2338" s="254"/>
      <c r="D2338" s="45"/>
      <c r="E2338" s="45"/>
      <c r="F2338" s="334"/>
    </row>
    <row r="2339" spans="1:6" x14ac:dyDescent="0.25">
      <c r="A2339" s="382"/>
      <c r="B2339" s="383"/>
      <c r="C2339" s="254"/>
      <c r="D2339" s="45"/>
      <c r="E2339" s="45"/>
      <c r="F2339" s="334"/>
    </row>
    <row r="2340" spans="1:6" x14ac:dyDescent="0.25">
      <c r="A2340" s="382"/>
      <c r="B2340" s="383"/>
      <c r="C2340" s="254"/>
      <c r="D2340" s="45"/>
      <c r="E2340" s="45"/>
      <c r="F2340" s="334"/>
    </row>
    <row r="2341" spans="1:6" x14ac:dyDescent="0.25">
      <c r="A2341" s="382"/>
      <c r="B2341" s="383"/>
      <c r="C2341" s="254"/>
      <c r="D2341" s="45"/>
      <c r="E2341" s="45"/>
      <c r="F2341" s="334"/>
    </row>
    <row r="2342" spans="1:6" x14ac:dyDescent="0.25">
      <c r="A2342" s="382"/>
      <c r="B2342" s="383"/>
      <c r="C2342" s="254"/>
      <c r="D2342" s="45"/>
      <c r="E2342" s="45"/>
      <c r="F2342" s="334"/>
    </row>
    <row r="2343" spans="1:6" x14ac:dyDescent="0.25">
      <c r="A2343" s="382"/>
      <c r="B2343" s="383"/>
      <c r="C2343" s="254"/>
      <c r="D2343" s="45"/>
      <c r="E2343" s="45"/>
      <c r="F2343" s="334"/>
    </row>
    <row r="2344" spans="1:6" x14ac:dyDescent="0.25">
      <c r="A2344" s="382"/>
      <c r="B2344" s="383"/>
      <c r="C2344" s="254"/>
      <c r="D2344" s="45"/>
      <c r="E2344" s="45"/>
      <c r="F2344" s="334"/>
    </row>
    <row r="2345" spans="1:6" x14ac:dyDescent="0.25">
      <c r="A2345" s="382"/>
      <c r="B2345" s="383"/>
      <c r="C2345" s="254"/>
      <c r="D2345" s="45"/>
      <c r="E2345" s="45"/>
      <c r="F2345" s="334"/>
    </row>
    <row r="2346" spans="1:6" x14ac:dyDescent="0.25">
      <c r="A2346" s="382"/>
      <c r="B2346" s="383"/>
      <c r="C2346" s="254"/>
      <c r="D2346" s="45"/>
      <c r="E2346" s="45"/>
      <c r="F2346" s="334"/>
    </row>
    <row r="2347" spans="1:6" x14ac:dyDescent="0.25">
      <c r="A2347" s="382"/>
      <c r="B2347" s="383"/>
      <c r="C2347" s="254"/>
      <c r="D2347" s="45"/>
      <c r="E2347" s="45"/>
      <c r="F2347" s="334"/>
    </row>
    <row r="2348" spans="1:6" x14ac:dyDescent="0.25">
      <c r="A2348" s="382"/>
      <c r="B2348" s="383"/>
      <c r="C2348" s="254"/>
      <c r="D2348" s="45"/>
      <c r="E2348" s="45"/>
      <c r="F2348" s="334"/>
    </row>
    <row r="2349" spans="1:6" x14ac:dyDescent="0.25">
      <c r="A2349" s="382"/>
      <c r="B2349" s="383"/>
      <c r="C2349" s="254"/>
      <c r="D2349" s="45"/>
      <c r="E2349" s="45"/>
      <c r="F2349" s="334"/>
    </row>
    <row r="2350" spans="1:6" x14ac:dyDescent="0.25">
      <c r="A2350" s="382"/>
      <c r="B2350" s="383"/>
      <c r="C2350" s="254"/>
      <c r="D2350" s="45"/>
      <c r="E2350" s="45"/>
      <c r="F2350" s="334"/>
    </row>
    <row r="2351" spans="1:6" x14ac:dyDescent="0.25">
      <c r="A2351" s="382"/>
      <c r="B2351" s="383"/>
      <c r="C2351" s="254"/>
      <c r="D2351" s="45"/>
      <c r="E2351" s="45"/>
      <c r="F2351" s="334"/>
    </row>
    <row r="2352" spans="1:6" x14ac:dyDescent="0.25">
      <c r="A2352" s="382"/>
      <c r="B2352" s="383"/>
      <c r="C2352" s="254"/>
      <c r="D2352" s="45"/>
      <c r="E2352" s="45"/>
      <c r="F2352" s="334"/>
    </row>
    <row r="2353" spans="1:6" x14ac:dyDescent="0.25">
      <c r="A2353" s="382"/>
      <c r="B2353" s="383"/>
      <c r="C2353" s="254"/>
      <c r="D2353" s="45"/>
      <c r="E2353" s="45"/>
      <c r="F2353" s="334"/>
    </row>
    <row r="2354" spans="1:6" x14ac:dyDescent="0.25">
      <c r="A2354" s="382"/>
      <c r="B2354" s="383"/>
      <c r="C2354" s="254"/>
      <c r="D2354" s="45"/>
      <c r="E2354" s="45"/>
      <c r="F2354" s="334"/>
    </row>
    <row r="2355" spans="1:6" x14ac:dyDescent="0.25">
      <c r="A2355" s="382"/>
      <c r="B2355" s="383"/>
      <c r="C2355" s="254"/>
      <c r="D2355" s="45"/>
      <c r="E2355" s="45"/>
      <c r="F2355" s="334"/>
    </row>
    <row r="2356" spans="1:6" x14ac:dyDescent="0.25">
      <c r="A2356" s="382"/>
      <c r="B2356" s="383"/>
      <c r="C2356" s="254"/>
      <c r="D2356" s="45"/>
      <c r="E2356" s="45"/>
      <c r="F2356" s="334"/>
    </row>
    <row r="2357" spans="1:6" x14ac:dyDescent="0.25">
      <c r="A2357" s="382"/>
      <c r="B2357" s="383"/>
      <c r="C2357" s="254"/>
      <c r="D2357" s="45"/>
      <c r="E2357" s="45"/>
      <c r="F2357" s="334"/>
    </row>
    <row r="2358" spans="1:6" x14ac:dyDescent="0.25">
      <c r="A2358" s="382"/>
      <c r="B2358" s="383"/>
      <c r="C2358" s="254"/>
      <c r="D2358" s="45"/>
      <c r="E2358" s="45"/>
      <c r="F2358" s="334"/>
    </row>
    <row r="2359" spans="1:6" x14ac:dyDescent="0.25">
      <c r="A2359" s="382"/>
      <c r="B2359" s="383"/>
      <c r="C2359" s="254"/>
      <c r="D2359" s="45"/>
      <c r="E2359" s="45"/>
      <c r="F2359" s="334"/>
    </row>
    <row r="2360" spans="1:6" x14ac:dyDescent="0.25">
      <c r="A2360" s="382"/>
      <c r="B2360" s="383"/>
      <c r="C2360" s="254"/>
      <c r="D2360" s="45"/>
      <c r="E2360" s="45"/>
      <c r="F2360" s="334"/>
    </row>
    <row r="2361" spans="1:6" x14ac:dyDescent="0.25">
      <c r="A2361" s="382"/>
      <c r="B2361" s="383"/>
      <c r="C2361" s="254"/>
      <c r="D2361" s="45"/>
      <c r="E2361" s="45"/>
      <c r="F2361" s="334"/>
    </row>
    <row r="2362" spans="1:6" x14ac:dyDescent="0.25">
      <c r="A2362" s="382"/>
      <c r="B2362" s="383"/>
      <c r="C2362" s="254"/>
      <c r="D2362" s="45"/>
      <c r="E2362" s="45"/>
      <c r="F2362" s="334"/>
    </row>
    <row r="2363" spans="1:6" x14ac:dyDescent="0.25">
      <c r="A2363" s="382"/>
      <c r="B2363" s="383"/>
      <c r="C2363" s="254"/>
      <c r="D2363" s="45"/>
      <c r="E2363" s="45"/>
      <c r="F2363" s="334"/>
    </row>
    <row r="2364" spans="1:6" x14ac:dyDescent="0.25">
      <c r="A2364" s="382"/>
      <c r="B2364" s="383"/>
      <c r="C2364" s="254"/>
      <c r="D2364" s="45"/>
      <c r="E2364" s="45"/>
      <c r="F2364" s="334"/>
    </row>
    <row r="2365" spans="1:6" x14ac:dyDescent="0.25">
      <c r="A2365" s="382"/>
      <c r="B2365" s="383"/>
      <c r="C2365" s="254"/>
      <c r="D2365" s="45"/>
      <c r="E2365" s="45"/>
      <c r="F2365" s="334"/>
    </row>
    <row r="2366" spans="1:6" x14ac:dyDescent="0.25">
      <c r="A2366" s="382"/>
      <c r="B2366" s="383"/>
      <c r="C2366" s="254"/>
      <c r="D2366" s="45"/>
      <c r="E2366" s="45"/>
      <c r="F2366" s="334"/>
    </row>
    <row r="2367" spans="1:6" x14ac:dyDescent="0.25">
      <c r="A2367" s="382"/>
      <c r="B2367" s="383"/>
      <c r="C2367" s="254"/>
      <c r="D2367" s="45"/>
      <c r="E2367" s="45"/>
      <c r="F2367" s="334"/>
    </row>
    <row r="2368" spans="1:6" x14ac:dyDescent="0.25">
      <c r="A2368" s="382"/>
      <c r="B2368" s="383"/>
      <c r="C2368" s="254"/>
      <c r="D2368" s="45"/>
      <c r="E2368" s="45"/>
      <c r="F2368" s="334"/>
    </row>
    <row r="2369" spans="1:6" x14ac:dyDescent="0.25">
      <c r="A2369" s="382"/>
      <c r="B2369" s="383"/>
      <c r="C2369" s="254"/>
      <c r="D2369" s="45"/>
      <c r="E2369" s="45"/>
      <c r="F2369" s="334"/>
    </row>
    <row r="2370" spans="1:6" x14ac:dyDescent="0.25">
      <c r="A2370" s="382"/>
      <c r="B2370" s="383"/>
      <c r="C2370" s="254"/>
      <c r="D2370" s="45"/>
      <c r="E2370" s="45"/>
      <c r="F2370" s="334"/>
    </row>
    <row r="2371" spans="1:6" x14ac:dyDescent="0.25">
      <c r="A2371" s="382"/>
      <c r="B2371" s="383"/>
      <c r="C2371" s="254"/>
      <c r="D2371" s="45"/>
      <c r="E2371" s="45"/>
      <c r="F2371" s="334"/>
    </row>
    <row r="2372" spans="1:6" x14ac:dyDescent="0.25">
      <c r="A2372" s="382"/>
      <c r="B2372" s="383"/>
      <c r="C2372" s="254"/>
      <c r="D2372" s="45"/>
      <c r="E2372" s="45"/>
      <c r="F2372" s="334"/>
    </row>
    <row r="2373" spans="1:6" x14ac:dyDescent="0.25">
      <c r="A2373" s="382"/>
      <c r="B2373" s="383"/>
      <c r="C2373" s="254"/>
      <c r="D2373" s="45"/>
      <c r="E2373" s="45"/>
      <c r="F2373" s="334"/>
    </row>
    <row r="2374" spans="1:6" x14ac:dyDescent="0.25">
      <c r="A2374" s="382"/>
      <c r="B2374" s="383"/>
      <c r="C2374" s="254"/>
      <c r="D2374" s="45"/>
      <c r="E2374" s="45"/>
      <c r="F2374" s="334"/>
    </row>
    <row r="2375" spans="1:6" x14ac:dyDescent="0.25">
      <c r="A2375" s="382"/>
      <c r="B2375" s="383"/>
      <c r="C2375" s="254"/>
      <c r="D2375" s="45"/>
      <c r="E2375" s="45"/>
      <c r="F2375" s="334"/>
    </row>
    <row r="2376" spans="1:6" x14ac:dyDescent="0.25">
      <c r="A2376" s="382"/>
      <c r="B2376" s="383"/>
      <c r="C2376" s="254"/>
      <c r="D2376" s="45"/>
      <c r="E2376" s="45"/>
      <c r="F2376" s="334"/>
    </row>
    <row r="2377" spans="1:6" x14ac:dyDescent="0.25">
      <c r="A2377" s="382"/>
      <c r="B2377" s="383"/>
      <c r="C2377" s="254"/>
      <c r="D2377" s="45"/>
      <c r="E2377" s="45"/>
      <c r="F2377" s="334"/>
    </row>
    <row r="2378" spans="1:6" x14ac:dyDescent="0.25">
      <c r="A2378" s="382"/>
      <c r="B2378" s="383"/>
      <c r="C2378" s="254"/>
      <c r="D2378" s="45"/>
      <c r="E2378" s="45"/>
      <c r="F2378" s="334"/>
    </row>
    <row r="2379" spans="1:6" x14ac:dyDescent="0.25">
      <c r="A2379" s="382"/>
      <c r="B2379" s="383"/>
      <c r="C2379" s="254"/>
      <c r="D2379" s="45"/>
      <c r="E2379" s="45"/>
      <c r="F2379" s="334"/>
    </row>
    <row r="2380" spans="1:6" x14ac:dyDescent="0.25">
      <c r="A2380" s="382"/>
      <c r="B2380" s="383"/>
      <c r="C2380" s="254"/>
      <c r="D2380" s="45"/>
      <c r="E2380" s="45"/>
      <c r="F2380" s="334"/>
    </row>
    <row r="2381" spans="1:6" x14ac:dyDescent="0.25">
      <c r="A2381" s="382"/>
      <c r="B2381" s="383"/>
      <c r="C2381" s="254"/>
      <c r="D2381" s="45"/>
      <c r="E2381" s="45"/>
      <c r="F2381" s="334"/>
    </row>
    <row r="2382" spans="1:6" x14ac:dyDescent="0.25">
      <c r="A2382" s="382"/>
      <c r="B2382" s="383"/>
      <c r="C2382" s="254"/>
      <c r="D2382" s="45"/>
      <c r="E2382" s="45"/>
      <c r="F2382" s="334"/>
    </row>
    <row r="2383" spans="1:6" x14ac:dyDescent="0.25">
      <c r="A2383" s="382"/>
      <c r="B2383" s="383"/>
      <c r="C2383" s="254"/>
      <c r="D2383" s="45"/>
      <c r="E2383" s="45"/>
      <c r="F2383" s="334"/>
    </row>
    <row r="2384" spans="1:6" x14ac:dyDescent="0.25">
      <c r="A2384" s="382"/>
      <c r="B2384" s="383"/>
      <c r="C2384" s="254"/>
      <c r="D2384" s="45"/>
      <c r="E2384" s="45"/>
      <c r="F2384" s="334"/>
    </row>
    <row r="2385" spans="1:6" x14ac:dyDescent="0.25">
      <c r="A2385" s="382"/>
      <c r="B2385" s="383"/>
      <c r="C2385" s="254"/>
      <c r="D2385" s="45"/>
      <c r="E2385" s="45"/>
      <c r="F2385" s="334"/>
    </row>
    <row r="2386" spans="1:6" x14ac:dyDescent="0.25">
      <c r="A2386" s="382"/>
      <c r="B2386" s="383"/>
      <c r="C2386" s="254"/>
      <c r="D2386" s="45"/>
      <c r="E2386" s="45"/>
      <c r="F2386" s="334"/>
    </row>
    <row r="2387" spans="1:6" x14ac:dyDescent="0.25">
      <c r="A2387" s="382"/>
      <c r="B2387" s="383"/>
      <c r="C2387" s="254"/>
      <c r="D2387" s="45"/>
      <c r="E2387" s="45"/>
      <c r="F2387" s="334"/>
    </row>
    <row r="2388" spans="1:6" x14ac:dyDescent="0.25">
      <c r="A2388" s="382"/>
      <c r="B2388" s="383"/>
      <c r="C2388" s="254"/>
      <c r="D2388" s="45"/>
      <c r="E2388" s="45"/>
      <c r="F2388" s="334"/>
    </row>
    <row r="2389" spans="1:6" x14ac:dyDescent="0.25">
      <c r="A2389" s="382"/>
      <c r="B2389" s="383"/>
      <c r="C2389" s="254"/>
      <c r="D2389" s="45"/>
      <c r="E2389" s="45"/>
      <c r="F2389" s="334"/>
    </row>
    <row r="2390" spans="1:6" x14ac:dyDescent="0.25">
      <c r="A2390" s="382"/>
      <c r="B2390" s="383"/>
      <c r="C2390" s="254"/>
      <c r="D2390" s="45"/>
      <c r="E2390" s="45"/>
      <c r="F2390" s="334"/>
    </row>
    <row r="2391" spans="1:6" x14ac:dyDescent="0.25">
      <c r="A2391" s="382"/>
      <c r="B2391" s="383"/>
      <c r="C2391" s="254"/>
      <c r="D2391" s="45"/>
      <c r="E2391" s="45"/>
      <c r="F2391" s="334"/>
    </row>
    <row r="2392" spans="1:6" x14ac:dyDescent="0.25">
      <c r="A2392" s="382"/>
      <c r="B2392" s="383"/>
      <c r="C2392" s="254"/>
      <c r="D2392" s="45"/>
      <c r="E2392" s="45"/>
      <c r="F2392" s="334"/>
    </row>
    <row r="2393" spans="1:6" x14ac:dyDescent="0.25">
      <c r="A2393" s="382"/>
      <c r="B2393" s="383"/>
      <c r="C2393" s="254"/>
      <c r="D2393" s="45"/>
      <c r="E2393" s="45"/>
      <c r="F2393" s="334"/>
    </row>
    <row r="2394" spans="1:6" x14ac:dyDescent="0.25">
      <c r="A2394" s="382"/>
      <c r="B2394" s="383"/>
      <c r="C2394" s="254"/>
      <c r="D2394" s="45"/>
      <c r="E2394" s="45"/>
      <c r="F2394" s="334"/>
    </row>
    <row r="2395" spans="1:6" x14ac:dyDescent="0.25">
      <c r="A2395" s="382"/>
      <c r="B2395" s="383"/>
      <c r="C2395" s="254"/>
      <c r="D2395" s="45"/>
      <c r="E2395" s="45"/>
      <c r="F2395" s="334"/>
    </row>
    <row r="2396" spans="1:6" x14ac:dyDescent="0.25">
      <c r="A2396" s="382"/>
      <c r="B2396" s="383"/>
      <c r="C2396" s="254"/>
      <c r="D2396" s="45"/>
      <c r="E2396" s="45"/>
      <c r="F2396" s="334"/>
    </row>
    <row r="2397" spans="1:6" x14ac:dyDescent="0.25">
      <c r="A2397" s="382"/>
      <c r="B2397" s="383"/>
      <c r="C2397" s="254"/>
      <c r="D2397" s="45"/>
      <c r="E2397" s="45"/>
      <c r="F2397" s="334"/>
    </row>
    <row r="2398" spans="1:6" x14ac:dyDescent="0.25">
      <c r="A2398" s="382"/>
      <c r="B2398" s="383"/>
      <c r="C2398" s="254"/>
      <c r="D2398" s="45"/>
      <c r="E2398" s="45"/>
      <c r="F2398" s="334"/>
    </row>
    <row r="2399" spans="1:6" x14ac:dyDescent="0.25">
      <c r="A2399" s="382"/>
      <c r="B2399" s="383"/>
      <c r="C2399" s="254"/>
      <c r="D2399" s="45"/>
      <c r="E2399" s="45"/>
      <c r="F2399" s="334"/>
    </row>
    <row r="2400" spans="1:6" x14ac:dyDescent="0.25">
      <c r="A2400" s="382"/>
      <c r="B2400" s="383"/>
      <c r="C2400" s="254"/>
      <c r="D2400" s="45"/>
      <c r="E2400" s="45"/>
      <c r="F2400" s="334"/>
    </row>
    <row r="2401" spans="1:6" x14ac:dyDescent="0.25">
      <c r="A2401" s="382"/>
      <c r="B2401" s="383"/>
      <c r="C2401" s="254"/>
      <c r="D2401" s="45"/>
      <c r="E2401" s="45"/>
      <c r="F2401" s="334"/>
    </row>
    <row r="2402" spans="1:6" x14ac:dyDescent="0.25">
      <c r="A2402" s="382"/>
      <c r="B2402" s="383"/>
      <c r="C2402" s="254"/>
      <c r="D2402" s="45"/>
      <c r="E2402" s="45"/>
      <c r="F2402" s="334"/>
    </row>
    <row r="2403" spans="1:6" x14ac:dyDescent="0.25">
      <c r="A2403" s="382"/>
      <c r="B2403" s="383"/>
      <c r="C2403" s="254"/>
      <c r="D2403" s="45"/>
      <c r="E2403" s="45"/>
      <c r="F2403" s="334"/>
    </row>
    <row r="2404" spans="1:6" x14ac:dyDescent="0.25">
      <c r="A2404" s="382"/>
      <c r="B2404" s="383"/>
      <c r="C2404" s="254"/>
      <c r="D2404" s="45"/>
      <c r="E2404" s="45"/>
      <c r="F2404" s="334"/>
    </row>
    <row r="2405" spans="1:6" x14ac:dyDescent="0.25">
      <c r="A2405" s="382"/>
      <c r="B2405" s="383"/>
      <c r="C2405" s="254"/>
      <c r="D2405" s="45"/>
      <c r="E2405" s="45"/>
      <c r="F2405" s="334"/>
    </row>
    <row r="2406" spans="1:6" x14ac:dyDescent="0.25">
      <c r="A2406" s="382"/>
      <c r="B2406" s="383"/>
      <c r="C2406" s="254"/>
      <c r="D2406" s="45"/>
      <c r="E2406" s="45"/>
      <c r="F2406" s="334"/>
    </row>
    <row r="2407" spans="1:6" x14ac:dyDescent="0.25">
      <c r="A2407" s="382"/>
      <c r="B2407" s="383"/>
      <c r="C2407" s="254"/>
      <c r="D2407" s="45"/>
      <c r="E2407" s="45"/>
      <c r="F2407" s="334"/>
    </row>
    <row r="2408" spans="1:6" x14ac:dyDescent="0.25">
      <c r="A2408" s="382"/>
      <c r="B2408" s="383"/>
      <c r="C2408" s="254"/>
      <c r="D2408" s="45"/>
      <c r="E2408" s="45"/>
      <c r="F2408" s="334"/>
    </row>
    <row r="2409" spans="1:6" x14ac:dyDescent="0.25">
      <c r="A2409" s="382"/>
      <c r="B2409" s="383"/>
      <c r="C2409" s="254"/>
      <c r="D2409" s="45"/>
      <c r="E2409" s="45"/>
      <c r="F2409" s="334"/>
    </row>
    <row r="2410" spans="1:6" x14ac:dyDescent="0.25">
      <c r="A2410" s="382"/>
      <c r="B2410" s="383"/>
      <c r="C2410" s="254"/>
      <c r="D2410" s="45"/>
      <c r="E2410" s="45"/>
      <c r="F2410" s="334"/>
    </row>
    <row r="2411" spans="1:6" x14ac:dyDescent="0.25">
      <c r="A2411" s="382"/>
      <c r="B2411" s="383"/>
      <c r="C2411" s="254"/>
      <c r="D2411" s="45"/>
      <c r="E2411" s="45"/>
      <c r="F2411" s="334"/>
    </row>
    <row r="2412" spans="1:6" x14ac:dyDescent="0.25">
      <c r="A2412" s="382"/>
      <c r="B2412" s="383"/>
      <c r="C2412" s="254"/>
      <c r="D2412" s="45"/>
      <c r="E2412" s="45"/>
      <c r="F2412" s="334"/>
    </row>
    <row r="2413" spans="1:6" x14ac:dyDescent="0.25">
      <c r="A2413" s="382"/>
      <c r="B2413" s="383"/>
      <c r="C2413" s="254"/>
      <c r="D2413" s="45"/>
      <c r="E2413" s="45"/>
      <c r="F2413" s="334"/>
    </row>
    <row r="2414" spans="1:6" x14ac:dyDescent="0.25">
      <c r="A2414" s="382"/>
      <c r="B2414" s="383"/>
      <c r="C2414" s="254"/>
      <c r="D2414" s="45"/>
      <c r="E2414" s="45"/>
      <c r="F2414" s="334"/>
    </row>
    <row r="2415" spans="1:6" x14ac:dyDescent="0.25">
      <c r="A2415" s="382"/>
      <c r="B2415" s="383"/>
      <c r="C2415" s="254"/>
      <c r="D2415" s="45"/>
      <c r="E2415" s="45"/>
      <c r="F2415" s="334"/>
    </row>
    <row r="2416" spans="1:6" x14ac:dyDescent="0.25">
      <c r="A2416" s="382"/>
      <c r="B2416" s="383"/>
      <c r="C2416" s="254"/>
      <c r="D2416" s="45"/>
      <c r="E2416" s="45"/>
      <c r="F2416" s="334"/>
    </row>
    <row r="2417" spans="1:6" x14ac:dyDescent="0.25">
      <c r="A2417" s="382"/>
      <c r="B2417" s="383"/>
      <c r="C2417" s="254"/>
      <c r="D2417" s="45"/>
      <c r="E2417" s="45"/>
      <c r="F2417" s="334"/>
    </row>
    <row r="2418" spans="1:6" x14ac:dyDescent="0.25">
      <c r="A2418" s="382"/>
      <c r="B2418" s="383"/>
      <c r="C2418" s="254"/>
      <c r="D2418" s="45"/>
      <c r="E2418" s="45"/>
      <c r="F2418" s="334"/>
    </row>
    <row r="2419" spans="1:6" x14ac:dyDescent="0.25">
      <c r="A2419" s="382"/>
      <c r="B2419" s="383"/>
      <c r="C2419" s="254"/>
      <c r="D2419" s="45"/>
      <c r="E2419" s="45"/>
      <c r="F2419" s="334"/>
    </row>
    <row r="2420" spans="1:6" x14ac:dyDescent="0.25">
      <c r="A2420" s="382"/>
      <c r="B2420" s="383"/>
      <c r="C2420" s="254"/>
      <c r="D2420" s="45"/>
      <c r="E2420" s="45"/>
      <c r="F2420" s="334"/>
    </row>
    <row r="2421" spans="1:6" x14ac:dyDescent="0.25">
      <c r="A2421" s="382"/>
      <c r="B2421" s="383"/>
      <c r="C2421" s="254"/>
      <c r="D2421" s="45"/>
      <c r="E2421" s="45"/>
      <c r="F2421" s="334"/>
    </row>
    <row r="2422" spans="1:6" x14ac:dyDescent="0.25">
      <c r="A2422" s="382"/>
      <c r="B2422" s="383"/>
      <c r="C2422" s="254"/>
      <c r="D2422" s="45"/>
      <c r="E2422" s="45"/>
      <c r="F2422" s="334"/>
    </row>
    <row r="2423" spans="1:6" x14ac:dyDescent="0.25">
      <c r="A2423" s="382"/>
      <c r="B2423" s="383"/>
      <c r="C2423" s="254"/>
      <c r="D2423" s="45"/>
      <c r="E2423" s="45"/>
      <c r="F2423" s="334"/>
    </row>
    <row r="2424" spans="1:6" x14ac:dyDescent="0.25">
      <c r="A2424" s="382"/>
      <c r="B2424" s="383"/>
      <c r="C2424" s="254"/>
      <c r="D2424" s="45"/>
      <c r="E2424" s="45"/>
      <c r="F2424" s="334"/>
    </row>
    <row r="2425" spans="1:6" x14ac:dyDescent="0.25">
      <c r="A2425" s="382"/>
      <c r="B2425" s="383"/>
      <c r="C2425" s="254"/>
      <c r="D2425" s="45"/>
      <c r="E2425" s="45"/>
      <c r="F2425" s="334"/>
    </row>
    <row r="2426" spans="1:6" x14ac:dyDescent="0.25">
      <c r="A2426" s="382"/>
      <c r="B2426" s="383"/>
      <c r="C2426" s="254"/>
      <c r="D2426" s="45"/>
      <c r="E2426" s="45"/>
      <c r="F2426" s="334"/>
    </row>
    <row r="2427" spans="1:6" x14ac:dyDescent="0.25">
      <c r="A2427" s="382"/>
      <c r="B2427" s="383"/>
      <c r="C2427" s="254"/>
      <c r="D2427" s="45"/>
      <c r="E2427" s="45"/>
      <c r="F2427" s="334"/>
    </row>
    <row r="2428" spans="1:6" x14ac:dyDescent="0.25">
      <c r="A2428" s="382"/>
      <c r="B2428" s="383"/>
      <c r="C2428" s="254"/>
      <c r="D2428" s="45"/>
      <c r="E2428" s="45"/>
      <c r="F2428" s="334"/>
    </row>
    <row r="2429" spans="1:6" x14ac:dyDescent="0.25">
      <c r="A2429" s="382"/>
      <c r="B2429" s="383"/>
      <c r="C2429" s="254"/>
      <c r="D2429" s="45"/>
      <c r="E2429" s="45"/>
      <c r="F2429" s="334"/>
    </row>
    <row r="2430" spans="1:6" x14ac:dyDescent="0.25">
      <c r="A2430" s="382"/>
      <c r="B2430" s="383"/>
      <c r="C2430" s="254"/>
      <c r="D2430" s="45"/>
      <c r="E2430" s="45"/>
      <c r="F2430" s="334"/>
    </row>
    <row r="2431" spans="1:6" x14ac:dyDescent="0.25">
      <c r="A2431" s="382"/>
      <c r="B2431" s="383"/>
      <c r="C2431" s="254"/>
      <c r="D2431" s="45"/>
      <c r="E2431" s="45"/>
      <c r="F2431" s="334"/>
    </row>
    <row r="2432" spans="1:6" x14ac:dyDescent="0.25">
      <c r="A2432" s="382"/>
      <c r="B2432" s="383"/>
      <c r="C2432" s="254"/>
      <c r="D2432" s="45"/>
      <c r="E2432" s="45"/>
      <c r="F2432" s="334"/>
    </row>
    <row r="2433" spans="1:6" x14ac:dyDescent="0.25">
      <c r="A2433" s="382"/>
      <c r="B2433" s="383"/>
      <c r="C2433" s="254"/>
      <c r="D2433" s="45"/>
      <c r="E2433" s="45"/>
      <c r="F2433" s="334"/>
    </row>
    <row r="2434" spans="1:6" x14ac:dyDescent="0.25">
      <c r="A2434" s="382"/>
      <c r="B2434" s="383"/>
      <c r="C2434" s="254"/>
      <c r="D2434" s="45"/>
      <c r="E2434" s="45"/>
      <c r="F2434" s="334"/>
    </row>
    <row r="2435" spans="1:6" x14ac:dyDescent="0.25">
      <c r="A2435" s="382"/>
      <c r="B2435" s="383"/>
      <c r="C2435" s="254"/>
      <c r="D2435" s="45"/>
      <c r="E2435" s="45"/>
      <c r="F2435" s="334"/>
    </row>
    <row r="2436" spans="1:6" x14ac:dyDescent="0.25">
      <c r="A2436" s="382"/>
      <c r="B2436" s="383"/>
      <c r="C2436" s="254"/>
      <c r="D2436" s="45"/>
      <c r="E2436" s="45"/>
      <c r="F2436" s="334"/>
    </row>
    <row r="2437" spans="1:6" x14ac:dyDescent="0.25">
      <c r="A2437" s="382"/>
      <c r="B2437" s="383"/>
      <c r="C2437" s="254"/>
      <c r="D2437" s="45"/>
      <c r="E2437" s="45"/>
      <c r="F2437" s="334"/>
    </row>
    <row r="2438" spans="1:6" x14ac:dyDescent="0.25">
      <c r="A2438" s="382"/>
      <c r="B2438" s="383"/>
      <c r="C2438" s="254"/>
      <c r="D2438" s="45"/>
      <c r="E2438" s="45"/>
      <c r="F2438" s="334"/>
    </row>
    <row r="2439" spans="1:6" x14ac:dyDescent="0.25">
      <c r="A2439" s="382"/>
      <c r="B2439" s="383"/>
      <c r="C2439" s="254"/>
      <c r="D2439" s="45"/>
      <c r="E2439" s="45"/>
      <c r="F2439" s="334"/>
    </row>
    <row r="2440" spans="1:6" x14ac:dyDescent="0.25">
      <c r="A2440" s="382"/>
      <c r="B2440" s="383"/>
      <c r="C2440" s="254"/>
      <c r="D2440" s="45"/>
      <c r="E2440" s="45"/>
      <c r="F2440" s="334"/>
    </row>
    <row r="2441" spans="1:6" x14ac:dyDescent="0.25">
      <c r="A2441" s="382"/>
      <c r="B2441" s="383"/>
      <c r="C2441" s="254"/>
      <c r="D2441" s="45"/>
      <c r="E2441" s="45"/>
      <c r="F2441" s="334"/>
    </row>
    <row r="2442" spans="1:6" x14ac:dyDescent="0.25">
      <c r="A2442" s="382"/>
      <c r="B2442" s="383"/>
      <c r="C2442" s="254"/>
      <c r="D2442" s="45"/>
      <c r="E2442" s="45"/>
      <c r="F2442" s="334"/>
    </row>
    <row r="2443" spans="1:6" x14ac:dyDescent="0.25">
      <c r="A2443" s="382"/>
      <c r="B2443" s="383"/>
      <c r="C2443" s="254"/>
      <c r="D2443" s="45"/>
      <c r="E2443" s="45"/>
      <c r="F2443" s="334"/>
    </row>
    <row r="2444" spans="1:6" x14ac:dyDescent="0.25">
      <c r="A2444" s="382"/>
      <c r="B2444" s="383"/>
      <c r="C2444" s="254"/>
      <c r="D2444" s="45"/>
      <c r="E2444" s="45"/>
      <c r="F2444" s="334"/>
    </row>
    <row r="2445" spans="1:6" x14ac:dyDescent="0.25">
      <c r="A2445" s="382"/>
      <c r="B2445" s="383"/>
      <c r="C2445" s="254"/>
      <c r="D2445" s="45"/>
      <c r="E2445" s="45"/>
      <c r="F2445" s="334"/>
    </row>
    <row r="2446" spans="1:6" x14ac:dyDescent="0.25">
      <c r="A2446" s="382"/>
      <c r="B2446" s="383"/>
      <c r="C2446" s="254"/>
      <c r="D2446" s="45"/>
      <c r="E2446" s="45"/>
      <c r="F2446" s="334"/>
    </row>
    <row r="2447" spans="1:6" x14ac:dyDescent="0.25">
      <c r="A2447" s="382"/>
      <c r="B2447" s="383"/>
      <c r="C2447" s="254"/>
      <c r="D2447" s="45"/>
      <c r="E2447" s="45"/>
      <c r="F2447" s="334"/>
    </row>
    <row r="2448" spans="1:6" x14ac:dyDescent="0.25">
      <c r="A2448" s="382"/>
      <c r="B2448" s="383"/>
      <c r="C2448" s="254"/>
      <c r="D2448" s="45"/>
      <c r="E2448" s="45"/>
      <c r="F2448" s="334"/>
    </row>
    <row r="2449" spans="1:6" x14ac:dyDescent="0.25">
      <c r="A2449" s="382"/>
      <c r="B2449" s="383"/>
      <c r="C2449" s="254"/>
      <c r="D2449" s="45"/>
      <c r="E2449" s="45"/>
      <c r="F2449" s="334"/>
    </row>
    <row r="2450" spans="1:6" x14ac:dyDescent="0.25">
      <c r="A2450" s="382"/>
      <c r="B2450" s="383"/>
      <c r="C2450" s="254"/>
      <c r="D2450" s="45"/>
      <c r="E2450" s="45"/>
      <c r="F2450" s="334"/>
    </row>
    <row r="2451" spans="1:6" x14ac:dyDescent="0.25">
      <c r="A2451" s="382"/>
      <c r="B2451" s="383"/>
      <c r="C2451" s="254"/>
      <c r="D2451" s="45"/>
      <c r="E2451" s="45"/>
      <c r="F2451" s="334"/>
    </row>
    <row r="2452" spans="1:6" x14ac:dyDescent="0.25">
      <c r="A2452" s="382"/>
      <c r="B2452" s="383"/>
      <c r="C2452" s="254"/>
      <c r="D2452" s="45"/>
      <c r="E2452" s="45"/>
      <c r="F2452" s="334"/>
    </row>
    <row r="2453" spans="1:6" x14ac:dyDescent="0.25">
      <c r="A2453" s="382"/>
      <c r="B2453" s="383"/>
      <c r="C2453" s="254"/>
      <c r="D2453" s="45"/>
      <c r="E2453" s="45"/>
      <c r="F2453" s="334"/>
    </row>
    <row r="2454" spans="1:6" x14ac:dyDescent="0.25">
      <c r="A2454" s="382"/>
      <c r="B2454" s="383"/>
      <c r="C2454" s="254"/>
      <c r="D2454" s="45"/>
      <c r="E2454" s="45"/>
      <c r="F2454" s="334"/>
    </row>
    <row r="2455" spans="1:6" x14ac:dyDescent="0.25">
      <c r="A2455" s="382"/>
      <c r="B2455" s="383"/>
      <c r="C2455" s="254"/>
      <c r="D2455" s="45"/>
      <c r="E2455" s="45"/>
      <c r="F2455" s="334"/>
    </row>
    <row r="2456" spans="1:6" x14ac:dyDescent="0.25">
      <c r="A2456" s="382"/>
      <c r="B2456" s="383"/>
      <c r="C2456" s="254"/>
      <c r="D2456" s="45"/>
      <c r="E2456" s="45"/>
      <c r="F2456" s="334"/>
    </row>
    <row r="2457" spans="1:6" x14ac:dyDescent="0.25">
      <c r="A2457" s="382"/>
      <c r="B2457" s="383"/>
      <c r="C2457" s="254"/>
      <c r="D2457" s="45"/>
      <c r="E2457" s="45"/>
      <c r="F2457" s="334"/>
    </row>
    <row r="2458" spans="1:6" x14ac:dyDescent="0.25">
      <c r="A2458" s="382"/>
      <c r="B2458" s="383"/>
      <c r="C2458" s="254"/>
      <c r="D2458" s="45"/>
      <c r="E2458" s="45"/>
      <c r="F2458" s="334"/>
    </row>
    <row r="2459" spans="1:6" x14ac:dyDescent="0.25">
      <c r="A2459" s="382"/>
      <c r="B2459" s="383"/>
      <c r="C2459" s="254"/>
      <c r="D2459" s="45"/>
      <c r="E2459" s="45"/>
      <c r="F2459" s="334"/>
    </row>
    <row r="2460" spans="1:6" x14ac:dyDescent="0.25">
      <c r="A2460" s="382"/>
      <c r="B2460" s="383"/>
      <c r="C2460" s="254"/>
      <c r="D2460" s="45"/>
      <c r="E2460" s="45"/>
      <c r="F2460" s="334"/>
    </row>
    <row r="2461" spans="1:6" x14ac:dyDescent="0.25">
      <c r="A2461" s="382"/>
      <c r="B2461" s="383"/>
      <c r="C2461" s="254"/>
      <c r="D2461" s="45"/>
      <c r="E2461" s="45"/>
      <c r="F2461" s="334"/>
    </row>
    <row r="2462" spans="1:6" x14ac:dyDescent="0.25">
      <c r="A2462" s="382"/>
      <c r="B2462" s="383"/>
      <c r="C2462" s="254"/>
      <c r="D2462" s="45"/>
      <c r="E2462" s="45"/>
      <c r="F2462" s="334"/>
    </row>
    <row r="2463" spans="1:6" x14ac:dyDescent="0.25">
      <c r="A2463" s="382"/>
      <c r="B2463" s="383"/>
      <c r="C2463" s="254"/>
      <c r="D2463" s="45"/>
      <c r="E2463" s="45"/>
      <c r="F2463" s="334"/>
    </row>
    <row r="2464" spans="1:6" x14ac:dyDescent="0.25">
      <c r="A2464" s="382"/>
      <c r="B2464" s="383"/>
      <c r="C2464" s="254"/>
      <c r="D2464" s="45"/>
      <c r="E2464" s="45"/>
      <c r="F2464" s="334"/>
    </row>
    <row r="2465" spans="1:6" x14ac:dyDescent="0.25">
      <c r="A2465" s="382"/>
      <c r="B2465" s="383"/>
      <c r="C2465" s="254"/>
      <c r="D2465" s="45"/>
      <c r="E2465" s="45"/>
      <c r="F2465" s="334"/>
    </row>
    <row r="2466" spans="1:6" x14ac:dyDescent="0.25">
      <c r="A2466" s="382"/>
      <c r="B2466" s="383"/>
      <c r="C2466" s="254"/>
      <c r="D2466" s="45"/>
      <c r="E2466" s="45"/>
      <c r="F2466" s="334"/>
    </row>
    <row r="2467" spans="1:6" x14ac:dyDescent="0.25">
      <c r="A2467" s="382"/>
      <c r="B2467" s="383"/>
      <c r="C2467" s="254"/>
      <c r="D2467" s="45"/>
      <c r="E2467" s="45"/>
      <c r="F2467" s="334"/>
    </row>
    <row r="2468" spans="1:6" x14ac:dyDescent="0.25">
      <c r="A2468" s="382"/>
      <c r="B2468" s="383"/>
      <c r="C2468" s="254"/>
      <c r="D2468" s="45"/>
      <c r="E2468" s="45"/>
      <c r="F2468" s="334"/>
    </row>
    <row r="2469" spans="1:6" x14ac:dyDescent="0.25">
      <c r="A2469" s="382"/>
      <c r="B2469" s="383"/>
      <c r="C2469" s="254"/>
      <c r="D2469" s="45"/>
      <c r="E2469" s="45"/>
      <c r="F2469" s="334"/>
    </row>
    <row r="2470" spans="1:6" x14ac:dyDescent="0.25">
      <c r="A2470" s="382"/>
      <c r="B2470" s="383"/>
      <c r="C2470" s="254"/>
      <c r="D2470" s="45"/>
      <c r="E2470" s="45"/>
      <c r="F2470" s="334"/>
    </row>
    <row r="2471" spans="1:6" x14ac:dyDescent="0.25">
      <c r="A2471" s="382"/>
      <c r="B2471" s="383"/>
      <c r="C2471" s="254"/>
      <c r="D2471" s="45"/>
      <c r="E2471" s="45"/>
      <c r="F2471" s="334"/>
    </row>
    <row r="2472" spans="1:6" x14ac:dyDescent="0.25">
      <c r="A2472" s="382"/>
      <c r="B2472" s="383"/>
      <c r="C2472" s="254"/>
      <c r="D2472" s="45"/>
      <c r="E2472" s="45"/>
      <c r="F2472" s="334"/>
    </row>
    <row r="2473" spans="1:6" x14ac:dyDescent="0.25">
      <c r="A2473" s="382"/>
      <c r="B2473" s="383"/>
      <c r="C2473" s="254"/>
      <c r="D2473" s="45"/>
      <c r="E2473" s="45"/>
      <c r="F2473" s="334"/>
    </row>
    <row r="2474" spans="1:6" x14ac:dyDescent="0.25">
      <c r="A2474" s="382"/>
      <c r="B2474" s="383"/>
      <c r="C2474" s="254"/>
      <c r="D2474" s="45"/>
      <c r="E2474" s="45"/>
      <c r="F2474" s="334"/>
    </row>
    <row r="2475" spans="1:6" x14ac:dyDescent="0.25">
      <c r="A2475" s="382"/>
      <c r="B2475" s="383"/>
      <c r="C2475" s="254"/>
      <c r="D2475" s="45"/>
      <c r="E2475" s="45"/>
      <c r="F2475" s="334"/>
    </row>
    <row r="2476" spans="1:6" x14ac:dyDescent="0.25">
      <c r="A2476" s="382"/>
      <c r="B2476" s="383"/>
      <c r="C2476" s="254"/>
      <c r="D2476" s="45"/>
      <c r="E2476" s="45"/>
      <c r="F2476" s="334"/>
    </row>
    <row r="2477" spans="1:6" x14ac:dyDescent="0.25">
      <c r="A2477" s="382"/>
      <c r="B2477" s="383"/>
      <c r="C2477" s="254"/>
      <c r="D2477" s="45"/>
      <c r="E2477" s="45"/>
      <c r="F2477" s="334"/>
    </row>
    <row r="2478" spans="1:6" x14ac:dyDescent="0.25">
      <c r="A2478" s="382"/>
      <c r="B2478" s="383"/>
      <c r="C2478" s="254"/>
      <c r="D2478" s="45"/>
      <c r="E2478" s="45"/>
      <c r="F2478" s="334"/>
    </row>
    <row r="2479" spans="1:6" x14ac:dyDescent="0.25">
      <c r="A2479" s="382"/>
      <c r="B2479" s="383"/>
      <c r="C2479" s="254"/>
      <c r="D2479" s="45"/>
      <c r="E2479" s="45"/>
      <c r="F2479" s="334"/>
    </row>
    <row r="2480" spans="1:6" x14ac:dyDescent="0.25">
      <c r="A2480" s="382"/>
      <c r="B2480" s="383"/>
      <c r="C2480" s="254"/>
      <c r="D2480" s="45"/>
      <c r="E2480" s="45"/>
      <c r="F2480" s="334"/>
    </row>
    <row r="2481" spans="1:6" x14ac:dyDescent="0.25">
      <c r="A2481" s="382"/>
      <c r="B2481" s="383"/>
      <c r="C2481" s="254"/>
      <c r="D2481" s="45"/>
      <c r="E2481" s="45"/>
      <c r="F2481" s="334"/>
    </row>
    <row r="2482" spans="1:6" x14ac:dyDescent="0.25">
      <c r="A2482" s="382"/>
      <c r="B2482" s="383"/>
      <c r="C2482" s="254"/>
      <c r="D2482" s="45"/>
      <c r="E2482" s="45"/>
      <c r="F2482" s="334"/>
    </row>
    <row r="2483" spans="1:6" x14ac:dyDescent="0.25">
      <c r="A2483" s="382"/>
      <c r="B2483" s="383"/>
      <c r="C2483" s="254"/>
      <c r="D2483" s="45"/>
      <c r="E2483" s="45"/>
      <c r="F2483" s="334"/>
    </row>
    <row r="2484" spans="1:6" x14ac:dyDescent="0.25">
      <c r="A2484" s="382"/>
      <c r="B2484" s="383"/>
      <c r="C2484" s="254"/>
      <c r="D2484" s="45"/>
      <c r="E2484" s="45"/>
      <c r="F2484" s="334"/>
    </row>
    <row r="2485" spans="1:6" x14ac:dyDescent="0.25">
      <c r="A2485" s="382"/>
      <c r="B2485" s="383"/>
      <c r="C2485" s="254"/>
      <c r="D2485" s="45"/>
      <c r="E2485" s="45"/>
      <c r="F2485" s="334"/>
    </row>
    <row r="2486" spans="1:6" x14ac:dyDescent="0.25">
      <c r="A2486" s="382"/>
      <c r="B2486" s="383"/>
      <c r="C2486" s="254"/>
      <c r="D2486" s="45"/>
      <c r="E2486" s="45"/>
      <c r="F2486" s="334"/>
    </row>
    <row r="2487" spans="1:6" x14ac:dyDescent="0.25">
      <c r="A2487" s="382"/>
      <c r="B2487" s="383"/>
      <c r="C2487" s="254"/>
      <c r="D2487" s="45"/>
      <c r="E2487" s="45"/>
      <c r="F2487" s="334"/>
    </row>
    <row r="2488" spans="1:6" x14ac:dyDescent="0.25">
      <c r="A2488" s="382"/>
      <c r="B2488" s="383"/>
      <c r="C2488" s="254"/>
      <c r="D2488" s="45"/>
      <c r="E2488" s="45"/>
      <c r="F2488" s="334"/>
    </row>
    <row r="2489" spans="1:6" x14ac:dyDescent="0.25">
      <c r="A2489" s="382"/>
      <c r="B2489" s="383"/>
      <c r="C2489" s="254"/>
      <c r="D2489" s="45"/>
      <c r="E2489" s="45"/>
      <c r="F2489" s="334"/>
    </row>
    <row r="2490" spans="1:6" x14ac:dyDescent="0.25">
      <c r="A2490" s="382"/>
      <c r="B2490" s="383"/>
      <c r="C2490" s="254"/>
      <c r="D2490" s="45"/>
      <c r="E2490" s="45"/>
      <c r="F2490" s="334"/>
    </row>
    <row r="2491" spans="1:6" x14ac:dyDescent="0.25">
      <c r="A2491" s="382"/>
      <c r="B2491" s="383"/>
      <c r="C2491" s="254"/>
      <c r="D2491" s="45"/>
      <c r="E2491" s="45"/>
      <c r="F2491" s="334"/>
    </row>
    <row r="2492" spans="1:6" x14ac:dyDescent="0.25">
      <c r="A2492" s="382"/>
      <c r="B2492" s="383"/>
      <c r="C2492" s="254"/>
      <c r="D2492" s="45"/>
      <c r="E2492" s="45"/>
      <c r="F2492" s="334"/>
    </row>
    <row r="2493" spans="1:6" x14ac:dyDescent="0.25">
      <c r="A2493" s="382"/>
      <c r="B2493" s="383"/>
      <c r="C2493" s="254"/>
      <c r="D2493" s="45"/>
      <c r="E2493" s="45"/>
      <c r="F2493" s="334"/>
    </row>
    <row r="2494" spans="1:6" x14ac:dyDescent="0.25">
      <c r="A2494" s="382"/>
      <c r="B2494" s="383"/>
      <c r="C2494" s="254"/>
      <c r="D2494" s="45"/>
      <c r="E2494" s="45"/>
      <c r="F2494" s="334"/>
    </row>
    <row r="2495" spans="1:6" x14ac:dyDescent="0.25">
      <c r="A2495" s="382"/>
      <c r="B2495" s="383"/>
      <c r="C2495" s="254"/>
      <c r="D2495" s="45"/>
      <c r="E2495" s="45"/>
      <c r="F2495" s="334"/>
    </row>
    <row r="2496" spans="1:6" x14ac:dyDescent="0.25">
      <c r="A2496" s="382"/>
      <c r="B2496" s="383"/>
      <c r="C2496" s="254"/>
      <c r="D2496" s="45"/>
      <c r="E2496" s="45"/>
      <c r="F2496" s="334"/>
    </row>
    <row r="2497" spans="1:6" x14ac:dyDescent="0.25">
      <c r="A2497" s="382"/>
      <c r="B2497" s="383"/>
      <c r="C2497" s="254"/>
      <c r="D2497" s="45"/>
      <c r="E2497" s="45"/>
      <c r="F2497" s="334"/>
    </row>
    <row r="2498" spans="1:6" x14ac:dyDescent="0.25">
      <c r="A2498" s="382"/>
      <c r="B2498" s="383"/>
      <c r="C2498" s="254"/>
      <c r="D2498" s="45"/>
      <c r="E2498" s="45"/>
      <c r="F2498" s="334"/>
    </row>
    <row r="2499" spans="1:6" x14ac:dyDescent="0.25">
      <c r="A2499" s="382"/>
      <c r="B2499" s="383"/>
      <c r="C2499" s="254"/>
      <c r="D2499" s="45"/>
      <c r="E2499" s="45"/>
      <c r="F2499" s="334"/>
    </row>
    <row r="2500" spans="1:6" x14ac:dyDescent="0.25">
      <c r="A2500" s="382"/>
      <c r="B2500" s="383"/>
      <c r="C2500" s="254"/>
      <c r="D2500" s="45"/>
      <c r="E2500" s="45"/>
      <c r="F2500" s="334"/>
    </row>
    <row r="2501" spans="1:6" x14ac:dyDescent="0.25">
      <c r="A2501" s="382"/>
      <c r="B2501" s="383"/>
      <c r="C2501" s="254"/>
      <c r="D2501" s="45"/>
      <c r="E2501" s="45"/>
      <c r="F2501" s="334"/>
    </row>
    <row r="2502" spans="1:6" x14ac:dyDescent="0.25">
      <c r="A2502" s="382"/>
      <c r="B2502" s="383"/>
      <c r="C2502" s="254"/>
      <c r="D2502" s="45"/>
      <c r="E2502" s="45"/>
      <c r="F2502" s="334"/>
    </row>
    <row r="2503" spans="1:6" x14ac:dyDescent="0.25">
      <c r="A2503" s="382"/>
      <c r="B2503" s="383"/>
      <c r="C2503" s="254"/>
      <c r="D2503" s="45"/>
      <c r="E2503" s="45"/>
      <c r="F2503" s="334"/>
    </row>
    <row r="2504" spans="1:6" x14ac:dyDescent="0.25">
      <c r="A2504" s="382"/>
      <c r="B2504" s="383"/>
      <c r="C2504" s="254"/>
      <c r="D2504" s="45"/>
      <c r="E2504" s="45"/>
      <c r="F2504" s="334"/>
    </row>
    <row r="2505" spans="1:6" x14ac:dyDescent="0.25">
      <c r="A2505" s="382"/>
      <c r="B2505" s="383"/>
      <c r="C2505" s="254"/>
      <c r="D2505" s="45"/>
      <c r="E2505" s="45"/>
      <c r="F2505" s="334"/>
    </row>
    <row r="2506" spans="1:6" x14ac:dyDescent="0.25">
      <c r="A2506" s="382"/>
      <c r="B2506" s="383"/>
      <c r="C2506" s="254"/>
      <c r="D2506" s="45"/>
      <c r="E2506" s="45"/>
      <c r="F2506" s="334"/>
    </row>
    <row r="2507" spans="1:6" x14ac:dyDescent="0.25">
      <c r="A2507" s="382"/>
      <c r="B2507" s="383"/>
      <c r="C2507" s="254"/>
      <c r="D2507" s="45"/>
      <c r="E2507" s="45"/>
      <c r="F2507" s="334"/>
    </row>
    <row r="2508" spans="1:6" x14ac:dyDescent="0.25">
      <c r="A2508" s="382"/>
      <c r="B2508" s="383"/>
      <c r="C2508" s="254"/>
      <c r="D2508" s="45"/>
      <c r="E2508" s="45"/>
      <c r="F2508" s="334"/>
    </row>
    <row r="2509" spans="1:6" x14ac:dyDescent="0.25">
      <c r="A2509" s="382"/>
      <c r="B2509" s="383"/>
      <c r="C2509" s="254"/>
      <c r="D2509" s="45"/>
      <c r="E2509" s="45"/>
      <c r="F2509" s="334"/>
    </row>
    <row r="2510" spans="1:6" x14ac:dyDescent="0.25">
      <c r="A2510" s="382"/>
      <c r="B2510" s="383"/>
      <c r="C2510" s="254"/>
      <c r="D2510" s="45"/>
      <c r="E2510" s="45"/>
      <c r="F2510" s="334"/>
    </row>
    <row r="2511" spans="1:6" x14ac:dyDescent="0.25">
      <c r="A2511" s="382"/>
      <c r="B2511" s="383"/>
      <c r="C2511" s="254"/>
      <c r="D2511" s="45"/>
      <c r="E2511" s="45"/>
      <c r="F2511" s="334"/>
    </row>
    <row r="2512" spans="1:6" x14ac:dyDescent="0.25">
      <c r="A2512" s="382"/>
      <c r="B2512" s="383"/>
      <c r="C2512" s="254"/>
      <c r="D2512" s="45"/>
      <c r="E2512" s="45"/>
      <c r="F2512" s="334"/>
    </row>
    <row r="2513" spans="1:6" x14ac:dyDescent="0.25">
      <c r="A2513" s="382"/>
      <c r="B2513" s="383"/>
      <c r="C2513" s="254"/>
      <c r="D2513" s="45"/>
      <c r="E2513" s="45"/>
      <c r="F2513" s="334"/>
    </row>
    <row r="2514" spans="1:6" x14ac:dyDescent="0.25">
      <c r="A2514" s="382"/>
      <c r="B2514" s="383"/>
      <c r="C2514" s="254"/>
      <c r="D2514" s="45"/>
      <c r="E2514" s="45"/>
      <c r="F2514" s="334"/>
    </row>
    <row r="2515" spans="1:6" x14ac:dyDescent="0.25">
      <c r="A2515" s="382"/>
      <c r="B2515" s="383"/>
      <c r="C2515" s="254"/>
      <c r="D2515" s="45"/>
      <c r="E2515" s="45"/>
      <c r="F2515" s="334"/>
    </row>
    <row r="2516" spans="1:6" x14ac:dyDescent="0.25">
      <c r="A2516" s="382"/>
      <c r="B2516" s="383"/>
      <c r="C2516" s="254"/>
      <c r="D2516" s="45"/>
      <c r="E2516" s="45"/>
      <c r="F2516" s="334"/>
    </row>
    <row r="2517" spans="1:6" x14ac:dyDescent="0.25">
      <c r="A2517" s="382"/>
      <c r="B2517" s="383"/>
      <c r="C2517" s="254"/>
      <c r="D2517" s="45"/>
      <c r="E2517" s="45"/>
      <c r="F2517" s="334"/>
    </row>
    <row r="2518" spans="1:6" x14ac:dyDescent="0.25">
      <c r="A2518" s="382"/>
      <c r="B2518" s="383"/>
      <c r="C2518" s="254"/>
      <c r="D2518" s="45"/>
      <c r="E2518" s="45"/>
      <c r="F2518" s="334"/>
    </row>
    <row r="2519" spans="1:6" x14ac:dyDescent="0.25">
      <c r="A2519" s="382"/>
      <c r="B2519" s="383"/>
      <c r="C2519" s="254"/>
      <c r="D2519" s="45"/>
      <c r="E2519" s="45"/>
      <c r="F2519" s="334"/>
    </row>
    <row r="2520" spans="1:6" x14ac:dyDescent="0.25">
      <c r="A2520" s="382"/>
      <c r="B2520" s="383"/>
      <c r="C2520" s="254"/>
      <c r="D2520" s="45"/>
      <c r="E2520" s="45"/>
      <c r="F2520" s="334"/>
    </row>
    <row r="2521" spans="1:6" x14ac:dyDescent="0.25">
      <c r="A2521" s="382"/>
      <c r="B2521" s="383"/>
      <c r="C2521" s="254"/>
      <c r="D2521" s="45"/>
      <c r="E2521" s="45"/>
      <c r="F2521" s="334"/>
    </row>
    <row r="2522" spans="1:6" x14ac:dyDescent="0.25">
      <c r="A2522" s="382"/>
      <c r="B2522" s="383"/>
      <c r="C2522" s="254"/>
      <c r="D2522" s="45"/>
      <c r="E2522" s="45"/>
      <c r="F2522" s="334"/>
    </row>
    <row r="2523" spans="1:6" x14ac:dyDescent="0.25">
      <c r="A2523" s="382"/>
      <c r="B2523" s="383"/>
      <c r="C2523" s="254"/>
      <c r="D2523" s="45"/>
      <c r="E2523" s="45"/>
      <c r="F2523" s="334"/>
    </row>
    <row r="2524" spans="1:6" x14ac:dyDescent="0.25">
      <c r="A2524" s="382"/>
      <c r="B2524" s="383"/>
      <c r="C2524" s="254"/>
      <c r="D2524" s="45"/>
      <c r="E2524" s="45"/>
      <c r="F2524" s="334"/>
    </row>
    <row r="2525" spans="1:6" x14ac:dyDescent="0.25">
      <c r="A2525" s="382"/>
      <c r="B2525" s="383"/>
      <c r="C2525" s="254"/>
      <c r="D2525" s="45"/>
      <c r="E2525" s="45"/>
      <c r="F2525" s="334"/>
    </row>
    <row r="2526" spans="1:6" x14ac:dyDescent="0.25">
      <c r="A2526" s="382"/>
      <c r="B2526" s="383"/>
      <c r="C2526" s="254"/>
      <c r="D2526" s="45"/>
      <c r="E2526" s="45"/>
      <c r="F2526" s="334"/>
    </row>
    <row r="2527" spans="1:6" x14ac:dyDescent="0.25">
      <c r="A2527" s="382"/>
      <c r="B2527" s="383"/>
      <c r="C2527" s="254"/>
      <c r="D2527" s="45"/>
      <c r="E2527" s="45"/>
      <c r="F2527" s="334"/>
    </row>
    <row r="2528" spans="1:6" x14ac:dyDescent="0.25">
      <c r="A2528" s="382"/>
      <c r="B2528" s="383"/>
      <c r="C2528" s="254"/>
      <c r="D2528" s="45"/>
      <c r="E2528" s="45"/>
      <c r="F2528" s="334"/>
    </row>
    <row r="2529" spans="1:6" x14ac:dyDescent="0.25">
      <c r="A2529" s="382"/>
      <c r="B2529" s="383"/>
      <c r="C2529" s="254"/>
      <c r="D2529" s="45"/>
      <c r="E2529" s="45"/>
      <c r="F2529" s="334"/>
    </row>
    <row r="2530" spans="1:6" x14ac:dyDescent="0.25">
      <c r="A2530" s="382"/>
      <c r="B2530" s="383"/>
      <c r="C2530" s="254"/>
      <c r="D2530" s="45"/>
      <c r="E2530" s="45"/>
      <c r="F2530" s="334"/>
    </row>
    <row r="2531" spans="1:6" x14ac:dyDescent="0.25">
      <c r="A2531" s="382"/>
      <c r="B2531" s="383"/>
      <c r="C2531" s="254"/>
      <c r="D2531" s="45"/>
      <c r="E2531" s="45"/>
      <c r="F2531" s="334"/>
    </row>
    <row r="2532" spans="1:6" x14ac:dyDescent="0.25">
      <c r="A2532" s="382"/>
      <c r="B2532" s="383"/>
      <c r="C2532" s="254"/>
      <c r="D2532" s="45"/>
      <c r="E2532" s="45"/>
      <c r="F2532" s="334"/>
    </row>
    <row r="2533" spans="1:6" x14ac:dyDescent="0.25">
      <c r="A2533" s="382"/>
      <c r="B2533" s="383"/>
      <c r="C2533" s="254"/>
      <c r="D2533" s="45"/>
      <c r="E2533" s="45"/>
      <c r="F2533" s="334"/>
    </row>
    <row r="2534" spans="1:6" x14ac:dyDescent="0.25">
      <c r="A2534" s="382"/>
      <c r="B2534" s="383"/>
      <c r="C2534" s="254"/>
      <c r="D2534" s="45"/>
      <c r="E2534" s="45"/>
      <c r="F2534" s="334"/>
    </row>
    <row r="2535" spans="1:6" x14ac:dyDescent="0.25">
      <c r="A2535" s="382"/>
      <c r="B2535" s="383"/>
      <c r="C2535" s="254"/>
      <c r="D2535" s="45"/>
      <c r="E2535" s="45"/>
      <c r="F2535" s="334"/>
    </row>
    <row r="2536" spans="1:6" x14ac:dyDescent="0.25">
      <c r="A2536" s="382"/>
      <c r="B2536" s="383"/>
      <c r="C2536" s="254"/>
      <c r="D2536" s="45"/>
      <c r="E2536" s="45"/>
      <c r="F2536" s="334"/>
    </row>
    <row r="2537" spans="1:6" x14ac:dyDescent="0.25">
      <c r="A2537" s="382"/>
      <c r="B2537" s="383"/>
      <c r="C2537" s="254"/>
      <c r="D2537" s="45"/>
      <c r="E2537" s="45"/>
      <c r="F2537" s="334"/>
    </row>
    <row r="2538" spans="1:6" x14ac:dyDescent="0.25">
      <c r="A2538" s="382"/>
      <c r="B2538" s="383"/>
      <c r="C2538" s="254"/>
      <c r="D2538" s="45"/>
      <c r="E2538" s="45"/>
      <c r="F2538" s="334"/>
    </row>
    <row r="2539" spans="1:6" x14ac:dyDescent="0.25">
      <c r="A2539" s="382"/>
      <c r="B2539" s="383"/>
      <c r="C2539" s="254"/>
      <c r="D2539" s="45"/>
      <c r="E2539" s="45"/>
      <c r="F2539" s="334"/>
    </row>
    <row r="2540" spans="1:6" x14ac:dyDescent="0.25">
      <c r="A2540" s="382"/>
      <c r="B2540" s="383"/>
      <c r="C2540" s="254"/>
      <c r="D2540" s="45"/>
      <c r="E2540" s="45"/>
      <c r="F2540" s="334"/>
    </row>
    <row r="2541" spans="1:6" x14ac:dyDescent="0.25">
      <c r="A2541" s="382"/>
      <c r="B2541" s="383"/>
      <c r="C2541" s="254"/>
      <c r="D2541" s="45"/>
      <c r="E2541" s="45"/>
      <c r="F2541" s="334"/>
    </row>
    <row r="2542" spans="1:6" x14ac:dyDescent="0.25">
      <c r="A2542" s="382"/>
      <c r="B2542" s="383"/>
      <c r="C2542" s="254"/>
      <c r="D2542" s="45"/>
      <c r="E2542" s="45"/>
      <c r="F2542" s="334"/>
    </row>
    <row r="2543" spans="1:6" x14ac:dyDescent="0.25">
      <c r="A2543" s="382"/>
      <c r="B2543" s="383"/>
      <c r="C2543" s="254"/>
      <c r="D2543" s="45"/>
      <c r="E2543" s="45"/>
      <c r="F2543" s="334"/>
    </row>
    <row r="2544" spans="1:6" x14ac:dyDescent="0.25">
      <c r="A2544" s="382"/>
      <c r="B2544" s="383"/>
      <c r="C2544" s="254"/>
      <c r="D2544" s="45"/>
      <c r="E2544" s="45"/>
      <c r="F2544" s="334"/>
    </row>
    <row r="2545" spans="1:6" x14ac:dyDescent="0.25">
      <c r="A2545" s="382"/>
      <c r="B2545" s="383"/>
      <c r="C2545" s="254"/>
      <c r="D2545" s="45"/>
      <c r="E2545" s="45"/>
      <c r="F2545" s="334"/>
    </row>
    <row r="2546" spans="1:6" x14ac:dyDescent="0.25">
      <c r="A2546" s="382"/>
      <c r="B2546" s="383"/>
      <c r="C2546" s="254"/>
      <c r="D2546" s="45"/>
      <c r="E2546" s="45"/>
      <c r="F2546" s="334"/>
    </row>
    <row r="2547" spans="1:6" x14ac:dyDescent="0.25">
      <c r="A2547" s="382"/>
      <c r="B2547" s="383"/>
      <c r="C2547" s="254"/>
      <c r="D2547" s="45"/>
      <c r="E2547" s="45"/>
      <c r="F2547" s="334"/>
    </row>
    <row r="2548" spans="1:6" x14ac:dyDescent="0.25">
      <c r="A2548" s="382"/>
      <c r="B2548" s="383"/>
      <c r="C2548" s="254"/>
      <c r="D2548" s="45"/>
      <c r="E2548" s="45"/>
      <c r="F2548" s="334"/>
    </row>
    <row r="2549" spans="1:6" x14ac:dyDescent="0.25">
      <c r="A2549" s="382"/>
      <c r="B2549" s="383"/>
      <c r="C2549" s="254"/>
      <c r="D2549" s="45"/>
      <c r="E2549" s="45"/>
      <c r="F2549" s="334"/>
    </row>
    <row r="2550" spans="1:6" x14ac:dyDescent="0.25">
      <c r="A2550" s="382"/>
      <c r="B2550" s="383"/>
      <c r="C2550" s="254"/>
      <c r="D2550" s="45"/>
      <c r="E2550" s="45"/>
      <c r="F2550" s="334"/>
    </row>
    <row r="2551" spans="1:6" x14ac:dyDescent="0.25">
      <c r="A2551" s="382"/>
      <c r="B2551" s="383"/>
      <c r="C2551" s="254"/>
      <c r="D2551" s="45"/>
      <c r="E2551" s="45"/>
      <c r="F2551" s="334"/>
    </row>
    <row r="2552" spans="1:6" x14ac:dyDescent="0.25">
      <c r="A2552" s="382"/>
      <c r="B2552" s="383"/>
      <c r="C2552" s="254"/>
      <c r="D2552" s="45"/>
      <c r="E2552" s="45"/>
      <c r="F2552" s="334"/>
    </row>
    <row r="2553" spans="1:6" x14ac:dyDescent="0.25">
      <c r="A2553" s="382"/>
      <c r="B2553" s="383"/>
      <c r="C2553" s="254"/>
      <c r="D2553" s="45"/>
      <c r="E2553" s="45"/>
      <c r="F2553" s="334"/>
    </row>
    <row r="2554" spans="1:6" x14ac:dyDescent="0.25">
      <c r="A2554" s="382"/>
      <c r="B2554" s="383"/>
      <c r="C2554" s="254"/>
      <c r="D2554" s="45"/>
      <c r="E2554" s="45"/>
      <c r="F2554" s="334"/>
    </row>
    <row r="2555" spans="1:6" x14ac:dyDescent="0.25">
      <c r="A2555" s="382"/>
      <c r="B2555" s="383"/>
      <c r="C2555" s="254"/>
      <c r="D2555" s="45"/>
      <c r="E2555" s="45"/>
      <c r="F2555" s="334"/>
    </row>
    <row r="2556" spans="1:6" x14ac:dyDescent="0.25">
      <c r="A2556" s="382"/>
      <c r="B2556" s="383"/>
      <c r="C2556" s="254"/>
      <c r="D2556" s="45"/>
      <c r="E2556" s="45"/>
      <c r="F2556" s="334"/>
    </row>
    <row r="2557" spans="1:6" x14ac:dyDescent="0.25">
      <c r="A2557" s="382"/>
      <c r="B2557" s="383"/>
      <c r="C2557" s="254"/>
      <c r="D2557" s="45"/>
      <c r="E2557" s="45"/>
      <c r="F2557" s="334"/>
    </row>
    <row r="2558" spans="1:6" x14ac:dyDescent="0.25">
      <c r="A2558" s="382"/>
      <c r="B2558" s="383"/>
      <c r="C2558" s="254"/>
      <c r="D2558" s="45"/>
      <c r="E2558" s="45"/>
      <c r="F2558" s="334"/>
    </row>
    <row r="2559" spans="1:6" x14ac:dyDescent="0.25">
      <c r="A2559" s="382"/>
      <c r="B2559" s="383"/>
      <c r="C2559" s="254"/>
      <c r="D2559" s="45"/>
      <c r="E2559" s="45"/>
      <c r="F2559" s="334"/>
    </row>
    <row r="2560" spans="1:6" x14ac:dyDescent="0.25">
      <c r="A2560" s="382"/>
      <c r="B2560" s="383"/>
      <c r="C2560" s="254"/>
      <c r="D2560" s="45"/>
      <c r="E2560" s="45"/>
      <c r="F2560" s="334"/>
    </row>
    <row r="2561" spans="1:6" x14ac:dyDescent="0.25">
      <c r="A2561" s="382"/>
      <c r="B2561" s="383"/>
      <c r="C2561" s="254"/>
      <c r="D2561" s="45"/>
      <c r="E2561" s="45"/>
      <c r="F2561" s="334"/>
    </row>
    <row r="2562" spans="1:6" x14ac:dyDescent="0.25">
      <c r="A2562" s="382"/>
      <c r="B2562" s="383"/>
      <c r="C2562" s="254"/>
      <c r="D2562" s="45"/>
      <c r="E2562" s="45"/>
      <c r="F2562" s="334"/>
    </row>
    <row r="2563" spans="1:6" x14ac:dyDescent="0.25">
      <c r="A2563" s="382"/>
      <c r="B2563" s="383"/>
      <c r="C2563" s="254"/>
      <c r="D2563" s="45"/>
      <c r="E2563" s="45"/>
      <c r="F2563" s="334"/>
    </row>
    <row r="2564" spans="1:6" x14ac:dyDescent="0.25">
      <c r="A2564" s="382"/>
      <c r="B2564" s="383"/>
      <c r="C2564" s="254"/>
      <c r="D2564" s="45"/>
      <c r="E2564" s="45"/>
      <c r="F2564" s="334"/>
    </row>
    <row r="2565" spans="1:6" x14ac:dyDescent="0.25">
      <c r="A2565" s="382"/>
      <c r="B2565" s="383"/>
      <c r="C2565" s="254"/>
      <c r="D2565" s="45"/>
      <c r="E2565" s="45"/>
      <c r="F2565" s="334"/>
    </row>
    <row r="2566" spans="1:6" x14ac:dyDescent="0.25">
      <c r="A2566" s="382"/>
      <c r="B2566" s="383"/>
      <c r="C2566" s="254"/>
      <c r="D2566" s="45"/>
      <c r="E2566" s="45"/>
      <c r="F2566" s="334"/>
    </row>
    <row r="2567" spans="1:6" x14ac:dyDescent="0.25">
      <c r="A2567" s="382"/>
      <c r="B2567" s="383"/>
      <c r="C2567" s="254"/>
      <c r="D2567" s="45"/>
      <c r="E2567" s="45"/>
      <c r="F2567" s="334"/>
    </row>
    <row r="2568" spans="1:6" x14ac:dyDescent="0.25">
      <c r="A2568" s="382"/>
      <c r="B2568" s="383"/>
      <c r="C2568" s="254"/>
      <c r="D2568" s="45"/>
      <c r="E2568" s="45"/>
      <c r="F2568" s="334"/>
    </row>
    <row r="2569" spans="1:6" x14ac:dyDescent="0.25">
      <c r="A2569" s="382"/>
      <c r="B2569" s="383"/>
      <c r="C2569" s="254"/>
      <c r="D2569" s="45"/>
      <c r="E2569" s="45"/>
      <c r="F2569" s="334"/>
    </row>
    <row r="2570" spans="1:6" x14ac:dyDescent="0.25">
      <c r="A2570" s="382"/>
      <c r="B2570" s="383"/>
      <c r="C2570" s="254"/>
      <c r="D2570" s="45"/>
      <c r="E2570" s="45"/>
      <c r="F2570" s="334"/>
    </row>
    <row r="2571" spans="1:6" x14ac:dyDescent="0.25">
      <c r="A2571" s="382"/>
      <c r="B2571" s="383"/>
      <c r="C2571" s="254"/>
      <c r="D2571" s="45"/>
      <c r="E2571" s="45"/>
      <c r="F2571" s="334"/>
    </row>
    <row r="2572" spans="1:6" x14ac:dyDescent="0.25">
      <c r="A2572" s="382"/>
      <c r="B2572" s="383"/>
      <c r="C2572" s="254"/>
      <c r="D2572" s="45"/>
      <c r="E2572" s="45"/>
      <c r="F2572" s="334"/>
    </row>
    <row r="2573" spans="1:6" x14ac:dyDescent="0.25">
      <c r="A2573" s="382"/>
      <c r="B2573" s="383"/>
      <c r="C2573" s="254"/>
      <c r="D2573" s="45"/>
      <c r="E2573" s="45"/>
      <c r="F2573" s="334"/>
    </row>
    <row r="2574" spans="1:6" x14ac:dyDescent="0.25">
      <c r="A2574" s="382"/>
      <c r="B2574" s="383"/>
      <c r="C2574" s="254"/>
      <c r="D2574" s="45"/>
      <c r="E2574" s="45"/>
      <c r="F2574" s="334"/>
    </row>
    <row r="2575" spans="1:6" x14ac:dyDescent="0.25">
      <c r="A2575" s="382"/>
      <c r="B2575" s="383"/>
      <c r="C2575" s="254"/>
      <c r="D2575" s="45"/>
      <c r="E2575" s="45"/>
      <c r="F2575" s="334"/>
    </row>
    <row r="2576" spans="1:6" x14ac:dyDescent="0.25">
      <c r="A2576" s="382"/>
      <c r="B2576" s="383"/>
      <c r="C2576" s="254"/>
      <c r="D2576" s="45"/>
      <c r="E2576" s="45"/>
      <c r="F2576" s="334"/>
    </row>
    <row r="2577" spans="1:6" x14ac:dyDescent="0.25">
      <c r="A2577" s="382"/>
      <c r="B2577" s="383"/>
      <c r="C2577" s="254"/>
      <c r="D2577" s="45"/>
      <c r="E2577" s="45"/>
      <c r="F2577" s="334"/>
    </row>
    <row r="2578" spans="1:6" x14ac:dyDescent="0.25">
      <c r="A2578" s="382"/>
      <c r="B2578" s="383"/>
      <c r="C2578" s="254"/>
      <c r="D2578" s="45"/>
      <c r="E2578" s="45"/>
      <c r="F2578" s="334"/>
    </row>
    <row r="2579" spans="1:6" x14ac:dyDescent="0.25">
      <c r="A2579" s="382"/>
      <c r="B2579" s="383"/>
      <c r="C2579" s="254"/>
      <c r="D2579" s="45"/>
      <c r="E2579" s="45"/>
      <c r="F2579" s="334"/>
    </row>
    <row r="2580" spans="1:6" x14ac:dyDescent="0.25">
      <c r="A2580" s="382"/>
      <c r="B2580" s="383"/>
      <c r="C2580" s="254"/>
      <c r="D2580" s="45"/>
      <c r="E2580" s="45"/>
      <c r="F2580" s="334"/>
    </row>
    <row r="2581" spans="1:6" x14ac:dyDescent="0.25">
      <c r="A2581" s="382"/>
      <c r="B2581" s="383"/>
      <c r="C2581" s="254"/>
      <c r="D2581" s="45"/>
      <c r="E2581" s="45"/>
      <c r="F2581" s="334"/>
    </row>
    <row r="2582" spans="1:6" x14ac:dyDescent="0.25">
      <c r="A2582" s="382"/>
      <c r="B2582" s="383"/>
      <c r="C2582" s="254"/>
      <c r="D2582" s="45"/>
      <c r="E2582" s="45"/>
      <c r="F2582" s="334"/>
    </row>
    <row r="2583" spans="1:6" x14ac:dyDescent="0.25">
      <c r="A2583" s="382"/>
      <c r="B2583" s="383"/>
      <c r="C2583" s="254"/>
      <c r="D2583" s="45"/>
      <c r="E2583" s="45"/>
      <c r="F2583" s="334"/>
    </row>
    <row r="2584" spans="1:6" x14ac:dyDescent="0.25">
      <c r="A2584" s="382"/>
      <c r="B2584" s="383"/>
      <c r="C2584" s="254"/>
      <c r="D2584" s="45"/>
      <c r="E2584" s="45"/>
      <c r="F2584" s="334"/>
    </row>
    <row r="2585" spans="1:6" x14ac:dyDescent="0.25">
      <c r="A2585" s="382"/>
      <c r="B2585" s="383"/>
      <c r="C2585" s="254"/>
      <c r="D2585" s="45"/>
      <c r="E2585" s="45"/>
      <c r="F2585" s="334"/>
    </row>
    <row r="2586" spans="1:6" x14ac:dyDescent="0.25">
      <c r="A2586" s="382"/>
      <c r="B2586" s="383"/>
      <c r="C2586" s="254"/>
      <c r="D2586" s="45"/>
      <c r="E2586" s="45"/>
      <c r="F2586" s="334"/>
    </row>
    <row r="2587" spans="1:6" x14ac:dyDescent="0.25">
      <c r="A2587" s="382"/>
      <c r="B2587" s="383"/>
      <c r="C2587" s="254"/>
      <c r="D2587" s="45"/>
      <c r="E2587" s="45"/>
      <c r="F2587" s="334"/>
    </row>
    <row r="2588" spans="1:6" x14ac:dyDescent="0.25">
      <c r="A2588" s="382"/>
      <c r="B2588" s="383"/>
      <c r="C2588" s="254"/>
      <c r="D2588" s="45"/>
      <c r="E2588" s="45"/>
      <c r="F2588" s="334"/>
    </row>
    <row r="2589" spans="1:6" x14ac:dyDescent="0.25">
      <c r="A2589" s="382"/>
      <c r="B2589" s="383"/>
      <c r="C2589" s="254"/>
      <c r="D2589" s="45"/>
      <c r="E2589" s="45"/>
      <c r="F2589" s="334"/>
    </row>
    <row r="2590" spans="1:6" x14ac:dyDescent="0.25">
      <c r="A2590" s="382"/>
      <c r="B2590" s="383"/>
      <c r="C2590" s="254"/>
      <c r="D2590" s="45"/>
      <c r="E2590" s="45"/>
      <c r="F2590" s="334"/>
    </row>
    <row r="2591" spans="1:6" x14ac:dyDescent="0.25">
      <c r="A2591" s="382"/>
      <c r="B2591" s="383"/>
      <c r="C2591" s="254"/>
      <c r="D2591" s="45"/>
      <c r="E2591" s="45"/>
      <c r="F2591" s="334"/>
    </row>
    <row r="2592" spans="1:6" x14ac:dyDescent="0.25">
      <c r="A2592" s="382"/>
      <c r="B2592" s="383"/>
      <c r="C2592" s="254"/>
      <c r="D2592" s="45"/>
      <c r="E2592" s="45"/>
      <c r="F2592" s="334"/>
    </row>
    <row r="2593" spans="1:6" x14ac:dyDescent="0.25">
      <c r="A2593" s="382"/>
      <c r="B2593" s="383"/>
      <c r="C2593" s="254"/>
      <c r="D2593" s="45"/>
      <c r="E2593" s="45"/>
      <c r="F2593" s="334"/>
    </row>
    <row r="2594" spans="1:6" x14ac:dyDescent="0.25">
      <c r="A2594" s="382"/>
      <c r="B2594" s="383"/>
      <c r="C2594" s="254"/>
      <c r="D2594" s="45"/>
      <c r="E2594" s="45"/>
      <c r="F2594" s="334"/>
    </row>
    <row r="2595" spans="1:6" x14ac:dyDescent="0.25">
      <c r="A2595" s="382"/>
      <c r="B2595" s="383"/>
      <c r="C2595" s="254"/>
      <c r="D2595" s="45"/>
      <c r="E2595" s="45"/>
      <c r="F2595" s="334"/>
    </row>
    <row r="2596" spans="1:6" x14ac:dyDescent="0.25">
      <c r="A2596" s="382"/>
      <c r="B2596" s="383"/>
      <c r="C2596" s="254"/>
      <c r="D2596" s="45"/>
      <c r="E2596" s="45"/>
      <c r="F2596" s="334"/>
    </row>
    <row r="2597" spans="1:6" x14ac:dyDescent="0.25">
      <c r="A2597" s="382"/>
      <c r="B2597" s="383"/>
      <c r="C2597" s="254"/>
      <c r="D2597" s="45"/>
      <c r="E2597" s="45"/>
      <c r="F2597" s="334"/>
    </row>
    <row r="2598" spans="1:6" x14ac:dyDescent="0.25">
      <c r="A2598" s="382"/>
      <c r="B2598" s="383"/>
      <c r="C2598" s="254"/>
      <c r="D2598" s="45"/>
      <c r="E2598" s="45"/>
      <c r="F2598" s="334"/>
    </row>
    <row r="2599" spans="1:6" x14ac:dyDescent="0.25">
      <c r="A2599" s="382"/>
      <c r="B2599" s="383"/>
      <c r="C2599" s="254"/>
      <c r="D2599" s="45"/>
      <c r="E2599" s="45"/>
      <c r="F2599" s="334"/>
    </row>
    <row r="2600" spans="1:6" x14ac:dyDescent="0.25">
      <c r="A2600" s="382"/>
      <c r="B2600" s="383"/>
      <c r="C2600" s="254"/>
      <c r="D2600" s="45"/>
      <c r="E2600" s="45"/>
      <c r="F2600" s="334"/>
    </row>
    <row r="2601" spans="1:6" x14ac:dyDescent="0.25">
      <c r="A2601" s="382"/>
      <c r="B2601" s="383"/>
      <c r="C2601" s="254"/>
      <c r="D2601" s="45"/>
      <c r="E2601" s="45"/>
      <c r="F2601" s="334"/>
    </row>
    <row r="2602" spans="1:6" x14ac:dyDescent="0.25">
      <c r="A2602" s="382"/>
      <c r="B2602" s="383"/>
      <c r="C2602" s="254"/>
      <c r="D2602" s="45"/>
      <c r="E2602" s="45"/>
      <c r="F2602" s="334"/>
    </row>
    <row r="2603" spans="1:6" x14ac:dyDescent="0.25">
      <c r="A2603" s="382"/>
      <c r="B2603" s="383"/>
      <c r="C2603" s="254"/>
      <c r="D2603" s="45"/>
      <c r="E2603" s="45"/>
      <c r="F2603" s="334"/>
    </row>
    <row r="2604" spans="1:6" x14ac:dyDescent="0.25">
      <c r="A2604" s="382"/>
      <c r="B2604" s="383"/>
      <c r="C2604" s="254"/>
      <c r="D2604" s="45"/>
      <c r="E2604" s="45"/>
      <c r="F2604" s="334"/>
    </row>
    <row r="2605" spans="1:6" x14ac:dyDescent="0.25">
      <c r="A2605" s="382"/>
      <c r="B2605" s="383"/>
      <c r="C2605" s="254"/>
      <c r="D2605" s="45"/>
      <c r="E2605" s="45"/>
      <c r="F2605" s="334"/>
    </row>
    <row r="2606" spans="1:6" x14ac:dyDescent="0.25">
      <c r="A2606" s="382"/>
      <c r="B2606" s="383"/>
      <c r="C2606" s="254"/>
      <c r="D2606" s="45"/>
      <c r="E2606" s="45"/>
      <c r="F2606" s="334"/>
    </row>
    <row r="2607" spans="1:6" x14ac:dyDescent="0.25">
      <c r="A2607" s="382"/>
      <c r="B2607" s="383"/>
      <c r="C2607" s="254"/>
      <c r="D2607" s="45"/>
      <c r="E2607" s="45"/>
      <c r="F2607" s="334"/>
    </row>
    <row r="2608" spans="1:6" x14ac:dyDescent="0.25">
      <c r="A2608" s="382"/>
      <c r="B2608" s="383"/>
      <c r="C2608" s="254"/>
      <c r="D2608" s="45"/>
      <c r="E2608" s="45"/>
      <c r="F2608" s="334"/>
    </row>
    <row r="2609" spans="1:6" x14ac:dyDescent="0.25">
      <c r="A2609" s="382"/>
      <c r="B2609" s="383"/>
      <c r="C2609" s="254"/>
      <c r="D2609" s="45"/>
      <c r="E2609" s="45"/>
      <c r="F2609" s="334"/>
    </row>
    <row r="2610" spans="1:6" x14ac:dyDescent="0.25">
      <c r="A2610" s="382"/>
      <c r="B2610" s="383"/>
      <c r="C2610" s="254"/>
      <c r="D2610" s="45"/>
      <c r="E2610" s="45"/>
      <c r="F2610" s="334"/>
    </row>
    <row r="2611" spans="1:6" x14ac:dyDescent="0.25">
      <c r="A2611" s="382"/>
      <c r="B2611" s="383"/>
      <c r="C2611" s="254"/>
      <c r="D2611" s="45"/>
      <c r="E2611" s="45"/>
      <c r="F2611" s="334"/>
    </row>
    <row r="2612" spans="1:6" x14ac:dyDescent="0.25">
      <c r="A2612" s="382"/>
      <c r="B2612" s="383"/>
      <c r="C2612" s="254"/>
      <c r="D2612" s="45"/>
      <c r="E2612" s="45"/>
      <c r="F2612" s="334"/>
    </row>
    <row r="2613" spans="1:6" x14ac:dyDescent="0.25">
      <c r="A2613" s="382"/>
      <c r="B2613" s="383"/>
      <c r="C2613" s="254"/>
      <c r="D2613" s="45"/>
      <c r="E2613" s="45"/>
      <c r="F2613" s="334"/>
    </row>
    <row r="2614" spans="1:6" x14ac:dyDescent="0.25">
      <c r="A2614" s="382"/>
      <c r="B2614" s="383"/>
      <c r="C2614" s="254"/>
      <c r="D2614" s="45"/>
      <c r="E2614" s="45"/>
      <c r="F2614" s="334"/>
    </row>
    <row r="2615" spans="1:6" x14ac:dyDescent="0.25">
      <c r="A2615" s="382"/>
      <c r="B2615" s="383"/>
      <c r="C2615" s="254"/>
      <c r="D2615" s="45"/>
      <c r="E2615" s="45"/>
      <c r="F2615" s="334"/>
    </row>
    <row r="2616" spans="1:6" x14ac:dyDescent="0.25">
      <c r="A2616" s="382"/>
      <c r="B2616" s="383"/>
      <c r="C2616" s="254"/>
      <c r="D2616" s="45"/>
      <c r="E2616" s="45"/>
      <c r="F2616" s="334"/>
    </row>
    <row r="2617" spans="1:6" x14ac:dyDescent="0.25">
      <c r="A2617" s="382"/>
      <c r="B2617" s="383"/>
      <c r="C2617" s="254"/>
      <c r="D2617" s="45"/>
      <c r="E2617" s="45"/>
      <c r="F2617" s="334"/>
    </row>
    <row r="2618" spans="1:6" x14ac:dyDescent="0.25">
      <c r="A2618" s="382"/>
      <c r="B2618" s="383"/>
      <c r="C2618" s="254"/>
      <c r="D2618" s="45"/>
      <c r="E2618" s="45"/>
      <c r="F2618" s="334"/>
    </row>
    <row r="2619" spans="1:6" x14ac:dyDescent="0.25">
      <c r="A2619" s="382"/>
      <c r="B2619" s="383"/>
      <c r="C2619" s="254"/>
      <c r="D2619" s="45"/>
      <c r="E2619" s="45"/>
      <c r="F2619" s="334"/>
    </row>
    <row r="2620" spans="1:6" x14ac:dyDescent="0.25">
      <c r="A2620" s="382"/>
      <c r="B2620" s="383"/>
      <c r="C2620" s="254"/>
      <c r="D2620" s="45"/>
      <c r="E2620" s="45"/>
      <c r="F2620" s="334"/>
    </row>
    <row r="2621" spans="1:6" x14ac:dyDescent="0.25">
      <c r="A2621" s="382"/>
      <c r="B2621" s="383"/>
      <c r="C2621" s="254"/>
      <c r="D2621" s="45"/>
      <c r="E2621" s="45"/>
      <c r="F2621" s="334"/>
    </row>
    <row r="2622" spans="1:6" x14ac:dyDescent="0.25">
      <c r="A2622" s="382"/>
      <c r="B2622" s="383"/>
      <c r="C2622" s="254"/>
      <c r="D2622" s="45"/>
      <c r="E2622" s="45"/>
      <c r="F2622" s="334"/>
    </row>
    <row r="2623" spans="1:6" x14ac:dyDescent="0.25">
      <c r="A2623" s="382"/>
      <c r="B2623" s="383"/>
      <c r="C2623" s="254"/>
      <c r="D2623" s="45"/>
      <c r="E2623" s="45"/>
      <c r="F2623" s="334"/>
    </row>
    <row r="2624" spans="1:6" x14ac:dyDescent="0.25">
      <c r="A2624" s="382"/>
      <c r="B2624" s="383"/>
      <c r="C2624" s="254"/>
      <c r="D2624" s="45"/>
      <c r="E2624" s="45"/>
      <c r="F2624" s="334"/>
    </row>
    <row r="2625" spans="1:6" x14ac:dyDescent="0.25">
      <c r="A2625" s="382"/>
      <c r="B2625" s="383"/>
      <c r="C2625" s="254"/>
      <c r="D2625" s="45"/>
      <c r="E2625" s="45"/>
      <c r="F2625" s="334"/>
    </row>
    <row r="2626" spans="1:6" x14ac:dyDescent="0.25">
      <c r="A2626" s="382"/>
      <c r="B2626" s="383"/>
      <c r="C2626" s="254"/>
      <c r="D2626" s="45"/>
      <c r="E2626" s="45"/>
      <c r="F2626" s="334"/>
    </row>
    <row r="2627" spans="1:6" x14ac:dyDescent="0.25">
      <c r="A2627" s="382"/>
      <c r="B2627" s="383"/>
      <c r="C2627" s="254"/>
      <c r="D2627" s="45"/>
      <c r="E2627" s="45"/>
      <c r="F2627" s="334"/>
    </row>
    <row r="2628" spans="1:6" x14ac:dyDescent="0.25">
      <c r="A2628" s="382"/>
      <c r="B2628" s="383"/>
      <c r="C2628" s="254"/>
      <c r="D2628" s="45"/>
      <c r="E2628" s="45"/>
      <c r="F2628" s="334"/>
    </row>
    <row r="2629" spans="1:6" x14ac:dyDescent="0.25">
      <c r="A2629" s="382"/>
      <c r="B2629" s="383"/>
      <c r="C2629" s="254"/>
      <c r="D2629" s="45"/>
      <c r="E2629" s="45"/>
      <c r="F2629" s="334"/>
    </row>
    <row r="2630" spans="1:6" x14ac:dyDescent="0.25">
      <c r="A2630" s="382"/>
      <c r="B2630" s="383"/>
      <c r="C2630" s="254"/>
      <c r="D2630" s="45"/>
      <c r="E2630" s="45"/>
      <c r="F2630" s="334"/>
    </row>
    <row r="2631" spans="1:6" x14ac:dyDescent="0.25">
      <c r="A2631" s="382"/>
      <c r="B2631" s="383"/>
      <c r="C2631" s="254"/>
      <c r="D2631" s="45"/>
      <c r="E2631" s="45"/>
      <c r="F2631" s="334"/>
    </row>
    <row r="2632" spans="1:6" x14ac:dyDescent="0.25">
      <c r="A2632" s="382"/>
      <c r="B2632" s="383"/>
      <c r="C2632" s="254"/>
      <c r="D2632" s="45"/>
      <c r="E2632" s="45"/>
      <c r="F2632" s="334"/>
    </row>
    <row r="2633" spans="1:6" x14ac:dyDescent="0.25">
      <c r="A2633" s="382"/>
      <c r="B2633" s="383"/>
      <c r="C2633" s="254"/>
      <c r="D2633" s="45"/>
      <c r="E2633" s="45"/>
      <c r="F2633" s="334"/>
    </row>
    <row r="2634" spans="1:6" x14ac:dyDescent="0.25">
      <c r="A2634" s="382"/>
      <c r="B2634" s="383"/>
      <c r="C2634" s="254"/>
      <c r="D2634" s="45"/>
      <c r="E2634" s="45"/>
      <c r="F2634" s="334"/>
    </row>
    <row r="2635" spans="1:6" x14ac:dyDescent="0.25">
      <c r="A2635" s="382"/>
      <c r="B2635" s="383"/>
      <c r="C2635" s="254"/>
      <c r="D2635" s="45"/>
      <c r="E2635" s="45"/>
      <c r="F2635" s="334"/>
    </row>
    <row r="2636" spans="1:6" x14ac:dyDescent="0.25">
      <c r="A2636" s="382"/>
      <c r="B2636" s="383"/>
      <c r="C2636" s="254"/>
      <c r="D2636" s="45"/>
      <c r="E2636" s="45"/>
      <c r="F2636" s="334"/>
    </row>
    <row r="2637" spans="1:6" x14ac:dyDescent="0.25">
      <c r="A2637" s="382"/>
      <c r="B2637" s="383"/>
      <c r="C2637" s="254"/>
      <c r="D2637" s="45"/>
      <c r="E2637" s="45"/>
      <c r="F2637" s="334"/>
    </row>
    <row r="2638" spans="1:6" x14ac:dyDescent="0.25">
      <c r="A2638" s="382"/>
      <c r="B2638" s="383"/>
      <c r="C2638" s="254"/>
      <c r="D2638" s="45"/>
      <c r="E2638" s="45"/>
      <c r="F2638" s="334"/>
    </row>
    <row r="2639" spans="1:6" x14ac:dyDescent="0.25">
      <c r="A2639" s="382"/>
      <c r="B2639" s="383"/>
      <c r="C2639" s="254"/>
      <c r="D2639" s="45"/>
      <c r="E2639" s="45"/>
      <c r="F2639" s="334"/>
    </row>
    <row r="2640" spans="1:6" x14ac:dyDescent="0.25">
      <c r="A2640" s="382"/>
      <c r="B2640" s="383"/>
      <c r="C2640" s="254"/>
      <c r="D2640" s="45"/>
      <c r="E2640" s="45"/>
      <c r="F2640" s="334"/>
    </row>
    <row r="2641" spans="1:6" x14ac:dyDescent="0.25">
      <c r="A2641" s="382"/>
      <c r="B2641" s="383"/>
      <c r="C2641" s="254"/>
      <c r="D2641" s="45"/>
      <c r="E2641" s="45"/>
      <c r="F2641" s="334"/>
    </row>
    <row r="2642" spans="1:6" x14ac:dyDescent="0.25">
      <c r="A2642" s="382"/>
      <c r="B2642" s="383"/>
      <c r="C2642" s="254"/>
      <c r="D2642" s="45"/>
      <c r="E2642" s="45"/>
      <c r="F2642" s="334"/>
    </row>
    <row r="2643" spans="1:6" x14ac:dyDescent="0.25">
      <c r="A2643" s="382"/>
      <c r="B2643" s="383"/>
      <c r="C2643" s="254"/>
      <c r="D2643" s="45"/>
      <c r="E2643" s="45"/>
      <c r="F2643" s="334"/>
    </row>
    <row r="2644" spans="1:6" x14ac:dyDescent="0.25">
      <c r="A2644" s="382"/>
      <c r="B2644" s="383"/>
      <c r="C2644" s="254"/>
      <c r="D2644" s="45"/>
      <c r="E2644" s="45"/>
      <c r="F2644" s="334"/>
    </row>
    <row r="2645" spans="1:6" x14ac:dyDescent="0.25">
      <c r="A2645" s="382"/>
      <c r="B2645" s="383"/>
      <c r="C2645" s="254"/>
      <c r="D2645" s="45"/>
      <c r="E2645" s="45"/>
      <c r="F2645" s="334"/>
    </row>
    <row r="2646" spans="1:6" x14ac:dyDescent="0.25">
      <c r="A2646" s="382"/>
      <c r="B2646" s="383"/>
      <c r="C2646" s="254"/>
      <c r="D2646" s="45"/>
      <c r="E2646" s="45"/>
      <c r="F2646" s="334"/>
    </row>
    <row r="2647" spans="1:6" x14ac:dyDescent="0.25">
      <c r="A2647" s="382"/>
      <c r="B2647" s="383"/>
      <c r="C2647" s="254"/>
      <c r="D2647" s="45"/>
      <c r="E2647" s="45"/>
      <c r="F2647" s="334"/>
    </row>
    <row r="2648" spans="1:6" x14ac:dyDescent="0.25">
      <c r="A2648" s="382"/>
      <c r="B2648" s="383"/>
      <c r="C2648" s="254"/>
      <c r="D2648" s="45"/>
      <c r="E2648" s="45"/>
      <c r="F2648" s="334"/>
    </row>
    <row r="2649" spans="1:6" x14ac:dyDescent="0.25">
      <c r="A2649" s="382"/>
      <c r="B2649" s="383"/>
      <c r="C2649" s="254"/>
      <c r="D2649" s="45"/>
      <c r="E2649" s="45"/>
      <c r="F2649" s="334"/>
    </row>
    <row r="2650" spans="1:6" x14ac:dyDescent="0.25">
      <c r="A2650" s="382"/>
      <c r="B2650" s="383"/>
      <c r="C2650" s="254"/>
      <c r="D2650" s="45"/>
      <c r="E2650" s="45"/>
      <c r="F2650" s="334"/>
    </row>
    <row r="2651" spans="1:6" x14ac:dyDescent="0.25">
      <c r="A2651" s="382"/>
      <c r="B2651" s="383"/>
      <c r="C2651" s="254"/>
      <c r="D2651" s="45"/>
      <c r="E2651" s="45"/>
      <c r="F2651" s="334"/>
    </row>
    <row r="2652" spans="1:6" x14ac:dyDescent="0.25">
      <c r="A2652" s="382"/>
      <c r="B2652" s="383"/>
      <c r="C2652" s="254"/>
      <c r="D2652" s="45"/>
      <c r="E2652" s="45"/>
      <c r="F2652" s="334"/>
    </row>
    <row r="2653" spans="1:6" x14ac:dyDescent="0.25">
      <c r="A2653" s="382"/>
      <c r="B2653" s="383"/>
      <c r="C2653" s="254"/>
      <c r="D2653" s="45"/>
      <c r="E2653" s="45"/>
      <c r="F2653" s="334"/>
    </row>
    <row r="2654" spans="1:6" x14ac:dyDescent="0.25">
      <c r="A2654" s="382"/>
      <c r="B2654" s="383"/>
      <c r="C2654" s="254"/>
      <c r="D2654" s="45"/>
      <c r="E2654" s="45"/>
      <c r="F2654" s="334"/>
    </row>
    <row r="2655" spans="1:6" x14ac:dyDescent="0.25">
      <c r="A2655" s="382"/>
      <c r="B2655" s="383"/>
      <c r="C2655" s="254"/>
      <c r="D2655" s="45"/>
      <c r="E2655" s="45"/>
      <c r="F2655" s="334"/>
    </row>
    <row r="2656" spans="1:6" x14ac:dyDescent="0.25">
      <c r="A2656" s="382"/>
      <c r="B2656" s="383"/>
      <c r="C2656" s="254"/>
      <c r="D2656" s="45"/>
      <c r="E2656" s="45"/>
      <c r="F2656" s="334"/>
    </row>
    <row r="2657" spans="1:6" x14ac:dyDescent="0.25">
      <c r="A2657" s="382"/>
      <c r="B2657" s="383"/>
      <c r="C2657" s="254"/>
      <c r="D2657" s="45"/>
      <c r="E2657" s="45"/>
      <c r="F2657" s="334"/>
    </row>
    <row r="2658" spans="1:6" x14ac:dyDescent="0.25">
      <c r="A2658" s="382"/>
      <c r="B2658" s="383"/>
      <c r="C2658" s="254"/>
      <c r="D2658" s="45"/>
      <c r="E2658" s="45"/>
      <c r="F2658" s="334"/>
    </row>
    <row r="2659" spans="1:6" x14ac:dyDescent="0.25">
      <c r="A2659" s="382"/>
      <c r="B2659" s="383"/>
      <c r="C2659" s="254"/>
      <c r="D2659" s="45"/>
      <c r="E2659" s="45"/>
      <c r="F2659" s="334"/>
    </row>
    <row r="2660" spans="1:6" x14ac:dyDescent="0.25">
      <c r="A2660" s="382"/>
      <c r="B2660" s="383"/>
      <c r="C2660" s="254"/>
      <c r="D2660" s="45"/>
      <c r="E2660" s="45"/>
      <c r="F2660" s="334"/>
    </row>
    <row r="2661" spans="1:6" x14ac:dyDescent="0.25">
      <c r="A2661" s="382"/>
      <c r="B2661" s="383"/>
      <c r="C2661" s="254"/>
      <c r="D2661" s="45"/>
      <c r="E2661" s="45"/>
      <c r="F2661" s="334"/>
    </row>
    <row r="2662" spans="1:6" x14ac:dyDescent="0.25">
      <c r="A2662" s="382"/>
      <c r="B2662" s="383"/>
      <c r="C2662" s="254"/>
      <c r="D2662" s="45"/>
      <c r="E2662" s="45"/>
      <c r="F2662" s="334"/>
    </row>
    <row r="2663" spans="1:6" x14ac:dyDescent="0.25">
      <c r="A2663" s="382"/>
      <c r="B2663" s="383"/>
      <c r="C2663" s="254"/>
      <c r="D2663" s="45"/>
      <c r="E2663" s="45"/>
      <c r="F2663" s="334"/>
    </row>
    <row r="2664" spans="1:6" x14ac:dyDescent="0.25">
      <c r="A2664" s="382"/>
      <c r="B2664" s="383"/>
      <c r="C2664" s="254"/>
      <c r="D2664" s="45"/>
      <c r="E2664" s="45"/>
      <c r="F2664" s="334"/>
    </row>
    <row r="2665" spans="1:6" x14ac:dyDescent="0.25">
      <c r="A2665" s="382"/>
      <c r="B2665" s="383"/>
      <c r="C2665" s="254"/>
      <c r="D2665" s="45"/>
      <c r="E2665" s="45"/>
      <c r="F2665" s="334"/>
    </row>
    <row r="2666" spans="1:6" x14ac:dyDescent="0.25">
      <c r="A2666" s="382"/>
      <c r="B2666" s="383"/>
      <c r="C2666" s="254"/>
      <c r="D2666" s="45"/>
      <c r="E2666" s="45"/>
      <c r="F2666" s="334"/>
    </row>
    <row r="2667" spans="1:6" x14ac:dyDescent="0.25">
      <c r="A2667" s="382"/>
      <c r="B2667" s="383"/>
      <c r="C2667" s="254"/>
      <c r="D2667" s="45"/>
      <c r="E2667" s="45"/>
      <c r="F2667" s="334"/>
    </row>
    <row r="2668" spans="1:6" x14ac:dyDescent="0.25">
      <c r="A2668" s="382"/>
      <c r="B2668" s="383"/>
      <c r="C2668" s="254"/>
      <c r="D2668" s="45"/>
      <c r="E2668" s="45"/>
      <c r="F2668" s="334"/>
    </row>
    <row r="2669" spans="1:6" x14ac:dyDescent="0.25">
      <c r="A2669" s="382"/>
      <c r="B2669" s="383"/>
      <c r="C2669" s="254"/>
      <c r="D2669" s="45"/>
      <c r="E2669" s="45"/>
      <c r="F2669" s="334"/>
    </row>
    <row r="2670" spans="1:6" x14ac:dyDescent="0.25">
      <c r="A2670" s="382"/>
      <c r="B2670" s="383"/>
      <c r="C2670" s="254"/>
      <c r="D2670" s="45"/>
      <c r="E2670" s="45"/>
      <c r="F2670" s="334"/>
    </row>
    <row r="2671" spans="1:6" x14ac:dyDescent="0.25">
      <c r="A2671" s="382"/>
      <c r="B2671" s="383"/>
      <c r="C2671" s="254"/>
      <c r="D2671" s="45"/>
      <c r="E2671" s="45"/>
      <c r="F2671" s="334"/>
    </row>
    <row r="2672" spans="1:6" x14ac:dyDescent="0.25">
      <c r="A2672" s="382"/>
      <c r="B2672" s="383"/>
      <c r="C2672" s="254"/>
      <c r="D2672" s="45"/>
      <c r="E2672" s="45"/>
      <c r="F2672" s="334"/>
    </row>
    <row r="2673" spans="1:6" x14ac:dyDescent="0.25">
      <c r="A2673" s="382"/>
      <c r="B2673" s="383"/>
      <c r="C2673" s="254"/>
      <c r="D2673" s="45"/>
      <c r="E2673" s="45"/>
      <c r="F2673" s="334"/>
    </row>
    <row r="2674" spans="1:6" x14ac:dyDescent="0.25">
      <c r="A2674" s="382"/>
      <c r="B2674" s="383"/>
      <c r="C2674" s="254"/>
      <c r="D2674" s="45"/>
      <c r="E2674" s="45"/>
      <c r="F2674" s="334"/>
    </row>
    <row r="2675" spans="1:6" x14ac:dyDescent="0.25">
      <c r="A2675" s="382"/>
      <c r="B2675" s="383"/>
      <c r="C2675" s="254"/>
      <c r="D2675" s="45"/>
      <c r="E2675" s="45"/>
      <c r="F2675" s="334"/>
    </row>
    <row r="2676" spans="1:6" x14ac:dyDescent="0.25">
      <c r="A2676" s="382"/>
      <c r="B2676" s="383"/>
      <c r="C2676" s="254"/>
      <c r="D2676" s="45"/>
      <c r="E2676" s="45"/>
      <c r="F2676" s="334"/>
    </row>
    <row r="2677" spans="1:6" x14ac:dyDescent="0.25">
      <c r="A2677" s="382"/>
      <c r="B2677" s="383"/>
      <c r="C2677" s="254"/>
      <c r="D2677" s="45"/>
      <c r="E2677" s="45"/>
      <c r="F2677" s="334"/>
    </row>
    <row r="2678" spans="1:6" x14ac:dyDescent="0.25">
      <c r="A2678" s="382"/>
      <c r="B2678" s="383"/>
      <c r="C2678" s="254"/>
      <c r="D2678" s="45"/>
      <c r="E2678" s="45"/>
      <c r="F2678" s="334"/>
    </row>
    <row r="2679" spans="1:6" x14ac:dyDescent="0.25">
      <c r="A2679" s="382"/>
      <c r="B2679" s="383"/>
      <c r="C2679" s="254"/>
      <c r="D2679" s="45"/>
      <c r="E2679" s="45"/>
      <c r="F2679" s="334"/>
    </row>
    <row r="2680" spans="1:6" x14ac:dyDescent="0.25">
      <c r="A2680" s="382"/>
      <c r="B2680" s="383"/>
      <c r="C2680" s="254"/>
      <c r="D2680" s="45"/>
      <c r="E2680" s="45"/>
      <c r="F2680" s="334"/>
    </row>
    <row r="2681" spans="1:6" x14ac:dyDescent="0.25">
      <c r="A2681" s="382"/>
      <c r="B2681" s="383"/>
      <c r="C2681" s="254"/>
      <c r="D2681" s="45"/>
      <c r="E2681" s="45"/>
      <c r="F2681" s="334"/>
    </row>
    <row r="2682" spans="1:6" x14ac:dyDescent="0.25">
      <c r="A2682" s="382"/>
      <c r="B2682" s="383"/>
      <c r="C2682" s="254"/>
      <c r="D2682" s="45"/>
      <c r="E2682" s="45"/>
      <c r="F2682" s="334"/>
    </row>
    <row r="2683" spans="1:6" x14ac:dyDescent="0.25">
      <c r="A2683" s="382"/>
      <c r="B2683" s="383"/>
      <c r="C2683" s="254"/>
      <c r="D2683" s="45"/>
      <c r="E2683" s="45"/>
      <c r="F2683" s="334"/>
    </row>
    <row r="2684" spans="1:6" x14ac:dyDescent="0.25">
      <c r="A2684" s="382"/>
      <c r="B2684" s="383"/>
      <c r="C2684" s="254"/>
      <c r="D2684" s="45"/>
      <c r="E2684" s="45"/>
      <c r="F2684" s="334"/>
    </row>
    <row r="2685" spans="1:6" x14ac:dyDescent="0.25">
      <c r="A2685" s="382"/>
      <c r="B2685" s="383"/>
      <c r="C2685" s="254"/>
      <c r="D2685" s="45"/>
      <c r="E2685" s="45"/>
      <c r="F2685" s="334"/>
    </row>
    <row r="2686" spans="1:6" x14ac:dyDescent="0.25">
      <c r="A2686" s="382"/>
      <c r="B2686" s="383"/>
      <c r="C2686" s="254"/>
      <c r="D2686" s="45"/>
      <c r="E2686" s="45"/>
      <c r="F2686" s="334"/>
    </row>
    <row r="2687" spans="1:6" x14ac:dyDescent="0.25">
      <c r="A2687" s="382"/>
      <c r="B2687" s="383"/>
      <c r="C2687" s="254"/>
      <c r="D2687" s="45"/>
      <c r="E2687" s="45"/>
      <c r="F2687" s="334"/>
    </row>
    <row r="2688" spans="1:6" x14ac:dyDescent="0.25">
      <c r="A2688" s="382"/>
      <c r="B2688" s="383"/>
      <c r="C2688" s="254"/>
      <c r="D2688" s="45"/>
      <c r="E2688" s="45"/>
      <c r="F2688" s="334"/>
    </row>
    <row r="2689" spans="1:6" x14ac:dyDescent="0.25">
      <c r="A2689" s="382"/>
      <c r="B2689" s="383"/>
      <c r="C2689" s="254"/>
      <c r="D2689" s="45"/>
      <c r="E2689" s="45"/>
      <c r="F2689" s="334"/>
    </row>
    <row r="2690" spans="1:6" x14ac:dyDescent="0.25">
      <c r="A2690" s="382"/>
      <c r="B2690" s="383"/>
      <c r="C2690" s="254"/>
      <c r="D2690" s="45"/>
      <c r="E2690" s="45"/>
      <c r="F2690" s="334"/>
    </row>
    <row r="2691" spans="1:6" x14ac:dyDescent="0.25">
      <c r="A2691" s="382"/>
      <c r="B2691" s="383"/>
      <c r="C2691" s="254"/>
      <c r="D2691" s="45"/>
      <c r="E2691" s="45"/>
      <c r="F2691" s="334"/>
    </row>
    <row r="2692" spans="1:6" x14ac:dyDescent="0.25">
      <c r="A2692" s="382"/>
      <c r="B2692" s="383"/>
      <c r="C2692" s="254"/>
      <c r="D2692" s="45"/>
      <c r="E2692" s="45"/>
      <c r="F2692" s="334"/>
    </row>
    <row r="2693" spans="1:6" x14ac:dyDescent="0.25">
      <c r="A2693" s="382"/>
      <c r="B2693" s="383"/>
      <c r="C2693" s="254"/>
      <c r="D2693" s="45"/>
      <c r="E2693" s="45"/>
      <c r="F2693" s="334"/>
    </row>
    <row r="2694" spans="1:6" x14ac:dyDescent="0.25">
      <c r="A2694" s="382"/>
      <c r="B2694" s="383"/>
      <c r="C2694" s="254"/>
      <c r="D2694" s="45"/>
      <c r="E2694" s="45"/>
      <c r="F2694" s="334"/>
    </row>
    <row r="2695" spans="1:6" x14ac:dyDescent="0.25">
      <c r="A2695" s="382"/>
      <c r="B2695" s="383"/>
      <c r="C2695" s="254"/>
      <c r="D2695" s="45"/>
      <c r="E2695" s="45"/>
      <c r="F2695" s="334"/>
    </row>
    <row r="2696" spans="1:6" x14ac:dyDescent="0.25">
      <c r="A2696" s="382"/>
      <c r="B2696" s="383"/>
      <c r="C2696" s="254"/>
      <c r="D2696" s="45"/>
      <c r="E2696" s="45"/>
      <c r="F2696" s="334"/>
    </row>
    <row r="2697" spans="1:6" x14ac:dyDescent="0.25">
      <c r="A2697" s="382"/>
      <c r="B2697" s="383"/>
      <c r="C2697" s="254"/>
      <c r="D2697" s="45"/>
      <c r="E2697" s="45"/>
      <c r="F2697" s="334"/>
    </row>
    <row r="2698" spans="1:6" x14ac:dyDescent="0.25">
      <c r="A2698" s="382"/>
      <c r="B2698" s="383"/>
      <c r="C2698" s="254"/>
      <c r="D2698" s="45"/>
      <c r="E2698" s="45"/>
      <c r="F2698" s="334"/>
    </row>
    <row r="2699" spans="1:6" x14ac:dyDescent="0.25">
      <c r="A2699" s="382"/>
      <c r="B2699" s="383"/>
      <c r="C2699" s="254"/>
      <c r="D2699" s="45"/>
      <c r="E2699" s="45"/>
      <c r="F2699" s="334"/>
    </row>
    <row r="2700" spans="1:6" x14ac:dyDescent="0.25">
      <c r="A2700" s="382"/>
      <c r="B2700" s="383"/>
      <c r="C2700" s="254"/>
      <c r="D2700" s="45"/>
      <c r="E2700" s="45"/>
      <c r="F2700" s="334"/>
    </row>
    <row r="2701" spans="1:6" x14ac:dyDescent="0.25">
      <c r="A2701" s="382"/>
      <c r="B2701" s="383"/>
      <c r="C2701" s="254"/>
      <c r="D2701" s="45"/>
      <c r="E2701" s="45"/>
      <c r="F2701" s="334"/>
    </row>
    <row r="2702" spans="1:6" x14ac:dyDescent="0.25">
      <c r="A2702" s="382"/>
      <c r="B2702" s="383"/>
      <c r="C2702" s="254"/>
      <c r="D2702" s="45"/>
      <c r="E2702" s="45"/>
      <c r="F2702" s="334"/>
    </row>
    <row r="2703" spans="1:6" x14ac:dyDescent="0.25">
      <c r="A2703" s="382"/>
      <c r="B2703" s="383"/>
      <c r="C2703" s="254"/>
      <c r="D2703" s="45"/>
      <c r="E2703" s="45"/>
      <c r="F2703" s="334"/>
    </row>
    <row r="2704" spans="1:6" x14ac:dyDescent="0.25">
      <c r="A2704" s="382"/>
      <c r="B2704" s="383"/>
      <c r="C2704" s="254"/>
      <c r="D2704" s="45"/>
      <c r="E2704" s="45"/>
      <c r="F2704" s="334"/>
    </row>
    <row r="2705" spans="1:6" x14ac:dyDescent="0.25">
      <c r="A2705" s="382"/>
      <c r="B2705" s="383"/>
      <c r="C2705" s="254"/>
      <c r="D2705" s="45"/>
      <c r="E2705" s="45"/>
      <c r="F2705" s="334"/>
    </row>
    <row r="2706" spans="1:6" x14ac:dyDescent="0.25">
      <c r="A2706" s="382"/>
      <c r="B2706" s="383"/>
      <c r="C2706" s="254"/>
      <c r="D2706" s="45"/>
      <c r="E2706" s="45"/>
      <c r="F2706" s="334"/>
    </row>
    <row r="2707" spans="1:6" x14ac:dyDescent="0.25">
      <c r="A2707" s="382"/>
      <c r="B2707" s="383"/>
      <c r="C2707" s="254"/>
      <c r="D2707" s="45"/>
      <c r="E2707" s="45"/>
      <c r="F2707" s="334"/>
    </row>
    <row r="2708" spans="1:6" x14ac:dyDescent="0.25">
      <c r="A2708" s="382"/>
      <c r="B2708" s="383"/>
      <c r="C2708" s="254"/>
      <c r="D2708" s="45"/>
      <c r="E2708" s="45"/>
      <c r="F2708" s="334"/>
    </row>
    <row r="2709" spans="1:6" x14ac:dyDescent="0.25">
      <c r="A2709" s="382"/>
      <c r="B2709" s="383"/>
      <c r="C2709" s="254"/>
      <c r="D2709" s="45"/>
      <c r="E2709" s="45"/>
      <c r="F2709" s="334"/>
    </row>
    <row r="2710" spans="1:6" x14ac:dyDescent="0.25">
      <c r="A2710" s="382"/>
      <c r="B2710" s="383"/>
      <c r="C2710" s="254"/>
      <c r="D2710" s="45"/>
      <c r="E2710" s="45"/>
      <c r="F2710" s="334"/>
    </row>
    <row r="2711" spans="1:6" x14ac:dyDescent="0.25">
      <c r="A2711" s="382"/>
      <c r="B2711" s="383"/>
      <c r="C2711" s="254"/>
      <c r="D2711" s="45"/>
      <c r="E2711" s="45"/>
      <c r="F2711" s="334"/>
    </row>
    <row r="2712" spans="1:6" x14ac:dyDescent="0.25">
      <c r="A2712" s="382"/>
      <c r="B2712" s="383"/>
      <c r="C2712" s="254"/>
      <c r="D2712" s="45"/>
      <c r="E2712" s="45"/>
      <c r="F2712" s="334"/>
    </row>
    <row r="2713" spans="1:6" x14ac:dyDescent="0.25">
      <c r="A2713" s="382"/>
      <c r="B2713" s="383"/>
      <c r="C2713" s="254"/>
      <c r="D2713" s="45"/>
      <c r="E2713" s="45"/>
      <c r="F2713" s="334"/>
    </row>
    <row r="2714" spans="1:6" x14ac:dyDescent="0.25">
      <c r="A2714" s="382"/>
      <c r="B2714" s="383"/>
      <c r="C2714" s="254"/>
      <c r="D2714" s="45"/>
      <c r="E2714" s="45"/>
      <c r="F2714" s="334"/>
    </row>
    <row r="2715" spans="1:6" x14ac:dyDescent="0.25">
      <c r="A2715" s="382"/>
      <c r="B2715" s="383"/>
      <c r="C2715" s="254"/>
      <c r="D2715" s="45"/>
      <c r="E2715" s="45"/>
      <c r="F2715" s="334"/>
    </row>
    <row r="2716" spans="1:6" x14ac:dyDescent="0.25">
      <c r="A2716" s="382"/>
      <c r="B2716" s="383"/>
      <c r="C2716" s="254"/>
      <c r="D2716" s="45"/>
      <c r="E2716" s="45"/>
      <c r="F2716" s="334"/>
    </row>
    <row r="2717" spans="1:6" x14ac:dyDescent="0.25">
      <c r="A2717" s="382"/>
      <c r="B2717" s="383"/>
      <c r="C2717" s="254"/>
      <c r="D2717" s="45"/>
      <c r="E2717" s="45"/>
      <c r="F2717" s="334"/>
    </row>
    <row r="2718" spans="1:6" x14ac:dyDescent="0.25">
      <c r="A2718" s="382"/>
      <c r="B2718" s="383"/>
      <c r="C2718" s="254"/>
      <c r="D2718" s="45"/>
      <c r="E2718" s="45"/>
      <c r="F2718" s="334"/>
    </row>
    <row r="2719" spans="1:6" x14ac:dyDescent="0.25">
      <c r="A2719" s="382"/>
      <c r="B2719" s="383"/>
      <c r="C2719" s="254"/>
      <c r="D2719" s="45"/>
      <c r="E2719" s="45"/>
      <c r="F2719" s="334"/>
    </row>
    <row r="2720" spans="1:6" x14ac:dyDescent="0.25">
      <c r="A2720" s="382"/>
      <c r="B2720" s="383"/>
      <c r="C2720" s="254"/>
      <c r="D2720" s="45"/>
      <c r="E2720" s="45"/>
      <c r="F2720" s="334"/>
    </row>
    <row r="2721" spans="1:6" x14ac:dyDescent="0.25">
      <c r="A2721" s="382"/>
      <c r="B2721" s="383"/>
      <c r="C2721" s="254"/>
      <c r="D2721" s="45"/>
      <c r="E2721" s="45"/>
      <c r="F2721" s="334"/>
    </row>
    <row r="2722" spans="1:6" x14ac:dyDescent="0.25">
      <c r="A2722" s="382"/>
      <c r="B2722" s="383"/>
      <c r="C2722" s="254"/>
      <c r="D2722" s="45"/>
      <c r="E2722" s="45"/>
      <c r="F2722" s="334"/>
    </row>
    <row r="2723" spans="1:6" x14ac:dyDescent="0.25">
      <c r="A2723" s="382"/>
      <c r="B2723" s="383"/>
      <c r="C2723" s="254"/>
      <c r="D2723" s="45"/>
      <c r="E2723" s="45"/>
      <c r="F2723" s="334"/>
    </row>
    <row r="2724" spans="1:6" x14ac:dyDescent="0.25">
      <c r="A2724" s="382"/>
      <c r="B2724" s="383"/>
      <c r="C2724" s="254"/>
      <c r="D2724" s="45"/>
      <c r="E2724" s="45"/>
      <c r="F2724" s="334"/>
    </row>
    <row r="2725" spans="1:6" x14ac:dyDescent="0.25">
      <c r="A2725" s="382"/>
      <c r="B2725" s="383"/>
      <c r="C2725" s="254"/>
      <c r="D2725" s="45"/>
      <c r="E2725" s="45"/>
      <c r="F2725" s="334"/>
    </row>
    <row r="2726" spans="1:6" x14ac:dyDescent="0.25">
      <c r="A2726" s="382"/>
      <c r="B2726" s="383"/>
      <c r="C2726" s="254"/>
      <c r="D2726" s="45"/>
      <c r="E2726" s="45"/>
      <c r="F2726" s="334"/>
    </row>
    <row r="2727" spans="1:6" x14ac:dyDescent="0.25">
      <c r="A2727" s="382"/>
      <c r="B2727" s="383"/>
      <c r="C2727" s="254"/>
      <c r="D2727" s="45"/>
      <c r="E2727" s="45"/>
      <c r="F2727" s="334"/>
    </row>
    <row r="2728" spans="1:6" x14ac:dyDescent="0.25">
      <c r="A2728" s="382"/>
      <c r="B2728" s="383"/>
      <c r="C2728" s="254"/>
      <c r="D2728" s="45"/>
      <c r="E2728" s="45"/>
      <c r="F2728" s="334"/>
    </row>
    <row r="2729" spans="1:6" x14ac:dyDescent="0.25">
      <c r="A2729" s="382"/>
      <c r="B2729" s="383"/>
      <c r="C2729" s="254"/>
      <c r="D2729" s="45"/>
      <c r="E2729" s="45"/>
      <c r="F2729" s="334"/>
    </row>
    <row r="2730" spans="1:6" x14ac:dyDescent="0.25">
      <c r="A2730" s="382"/>
      <c r="B2730" s="383"/>
      <c r="C2730" s="254"/>
      <c r="D2730" s="45"/>
      <c r="E2730" s="45"/>
      <c r="F2730" s="334"/>
    </row>
    <row r="2731" spans="1:6" x14ac:dyDescent="0.25">
      <c r="A2731" s="382"/>
      <c r="B2731" s="383"/>
      <c r="C2731" s="254"/>
      <c r="D2731" s="45"/>
      <c r="E2731" s="45"/>
      <c r="F2731" s="334"/>
    </row>
    <row r="2732" spans="1:6" x14ac:dyDescent="0.25">
      <c r="A2732" s="382"/>
      <c r="B2732" s="383"/>
      <c r="C2732" s="254"/>
      <c r="D2732" s="45"/>
      <c r="E2732" s="45"/>
      <c r="F2732" s="334"/>
    </row>
    <row r="2733" spans="1:6" x14ac:dyDescent="0.25">
      <c r="A2733" s="382"/>
      <c r="B2733" s="383"/>
      <c r="C2733" s="254"/>
      <c r="D2733" s="45"/>
      <c r="E2733" s="45"/>
      <c r="F2733" s="334"/>
    </row>
    <row r="2734" spans="1:6" x14ac:dyDescent="0.25">
      <c r="A2734" s="382"/>
      <c r="B2734" s="383"/>
      <c r="C2734" s="254"/>
      <c r="D2734" s="45"/>
      <c r="E2734" s="45"/>
      <c r="F2734" s="334"/>
    </row>
    <row r="2735" spans="1:6" x14ac:dyDescent="0.25">
      <c r="A2735" s="382"/>
      <c r="B2735" s="383"/>
      <c r="C2735" s="254"/>
      <c r="D2735" s="45"/>
      <c r="E2735" s="45"/>
      <c r="F2735" s="334"/>
    </row>
    <row r="2736" spans="1:6" x14ac:dyDescent="0.25">
      <c r="A2736" s="382"/>
      <c r="B2736" s="383"/>
      <c r="C2736" s="254"/>
      <c r="D2736" s="45"/>
      <c r="E2736" s="45"/>
      <c r="F2736" s="334"/>
    </row>
    <row r="2737" spans="1:6" x14ac:dyDescent="0.25">
      <c r="A2737" s="382"/>
      <c r="B2737" s="383"/>
      <c r="C2737" s="254"/>
      <c r="D2737" s="45"/>
      <c r="E2737" s="45"/>
      <c r="F2737" s="334"/>
    </row>
    <row r="2738" spans="1:6" x14ac:dyDescent="0.25">
      <c r="A2738" s="382"/>
      <c r="B2738" s="383"/>
      <c r="C2738" s="254"/>
      <c r="D2738" s="45"/>
      <c r="E2738" s="45"/>
      <c r="F2738" s="334"/>
    </row>
    <row r="2739" spans="1:6" x14ac:dyDescent="0.25">
      <c r="A2739" s="382"/>
      <c r="B2739" s="383"/>
      <c r="C2739" s="254"/>
      <c r="D2739" s="45"/>
      <c r="E2739" s="45"/>
      <c r="F2739" s="334"/>
    </row>
    <row r="2740" spans="1:6" x14ac:dyDescent="0.25">
      <c r="A2740" s="382"/>
      <c r="B2740" s="383"/>
      <c r="C2740" s="254"/>
      <c r="D2740" s="45"/>
      <c r="E2740" s="45"/>
      <c r="F2740" s="334"/>
    </row>
    <row r="2741" spans="1:6" x14ac:dyDescent="0.25">
      <c r="A2741" s="382"/>
      <c r="B2741" s="383"/>
      <c r="C2741" s="254"/>
      <c r="D2741" s="45"/>
      <c r="E2741" s="45"/>
      <c r="F2741" s="334"/>
    </row>
    <row r="2742" spans="1:6" x14ac:dyDescent="0.25">
      <c r="A2742" s="382"/>
      <c r="B2742" s="383"/>
      <c r="C2742" s="254"/>
      <c r="D2742" s="45"/>
      <c r="E2742" s="45"/>
      <c r="F2742" s="334"/>
    </row>
    <row r="2743" spans="1:6" x14ac:dyDescent="0.25">
      <c r="A2743" s="382"/>
      <c r="B2743" s="383"/>
      <c r="C2743" s="254"/>
      <c r="D2743" s="45"/>
      <c r="E2743" s="45"/>
      <c r="F2743" s="334"/>
    </row>
    <row r="2744" spans="1:6" x14ac:dyDescent="0.25">
      <c r="A2744" s="382"/>
      <c r="B2744" s="383"/>
      <c r="C2744" s="254"/>
      <c r="D2744" s="45"/>
      <c r="E2744" s="45"/>
      <c r="F2744" s="334"/>
    </row>
    <row r="2745" spans="1:6" x14ac:dyDescent="0.25">
      <c r="A2745" s="382"/>
      <c r="B2745" s="383"/>
      <c r="C2745" s="254"/>
      <c r="D2745" s="45"/>
      <c r="E2745" s="45"/>
      <c r="F2745" s="334"/>
    </row>
    <row r="2746" spans="1:6" x14ac:dyDescent="0.25">
      <c r="A2746" s="382"/>
      <c r="B2746" s="383"/>
      <c r="C2746" s="254"/>
      <c r="D2746" s="45"/>
      <c r="E2746" s="45"/>
      <c r="F2746" s="334"/>
    </row>
    <row r="2747" spans="1:6" x14ac:dyDescent="0.25">
      <c r="A2747" s="382"/>
      <c r="B2747" s="383"/>
      <c r="C2747" s="254"/>
      <c r="D2747" s="45"/>
      <c r="E2747" s="45"/>
      <c r="F2747" s="334"/>
    </row>
    <row r="2748" spans="1:6" x14ac:dyDescent="0.25">
      <c r="A2748" s="382"/>
      <c r="B2748" s="383"/>
      <c r="C2748" s="254"/>
      <c r="D2748" s="45"/>
      <c r="E2748" s="45"/>
      <c r="F2748" s="334"/>
    </row>
    <row r="2749" spans="1:6" x14ac:dyDescent="0.25">
      <c r="A2749" s="382"/>
      <c r="B2749" s="383"/>
      <c r="C2749" s="254"/>
      <c r="D2749" s="45"/>
      <c r="E2749" s="45"/>
      <c r="F2749" s="334"/>
    </row>
    <row r="2750" spans="1:6" x14ac:dyDescent="0.25">
      <c r="A2750" s="382"/>
      <c r="B2750" s="383"/>
      <c r="C2750" s="254"/>
      <c r="D2750" s="45"/>
      <c r="E2750" s="45"/>
      <c r="F2750" s="334"/>
    </row>
    <row r="2751" spans="1:6" x14ac:dyDescent="0.25">
      <c r="A2751" s="382"/>
      <c r="B2751" s="383"/>
      <c r="C2751" s="254"/>
      <c r="D2751" s="45"/>
      <c r="E2751" s="45"/>
      <c r="F2751" s="334"/>
    </row>
    <row r="2752" spans="1:6" x14ac:dyDescent="0.25">
      <c r="A2752" s="382"/>
      <c r="B2752" s="383"/>
      <c r="C2752" s="254"/>
      <c r="D2752" s="45"/>
      <c r="E2752" s="45"/>
      <c r="F2752" s="334"/>
    </row>
    <row r="2753" spans="1:6" x14ac:dyDescent="0.25">
      <c r="A2753" s="382"/>
      <c r="B2753" s="383"/>
      <c r="C2753" s="254"/>
      <c r="D2753" s="45"/>
      <c r="E2753" s="45"/>
      <c r="F2753" s="334"/>
    </row>
    <row r="2754" spans="1:6" x14ac:dyDescent="0.25">
      <c r="A2754" s="382"/>
      <c r="B2754" s="383"/>
      <c r="C2754" s="254"/>
      <c r="D2754" s="45"/>
      <c r="E2754" s="45"/>
      <c r="F2754" s="334"/>
    </row>
    <row r="2755" spans="1:6" x14ac:dyDescent="0.25">
      <c r="A2755" s="382"/>
      <c r="B2755" s="383"/>
      <c r="C2755" s="254"/>
      <c r="D2755" s="45"/>
      <c r="E2755" s="45"/>
      <c r="F2755" s="334"/>
    </row>
    <row r="2756" spans="1:6" x14ac:dyDescent="0.25">
      <c r="A2756" s="382"/>
      <c r="B2756" s="383"/>
      <c r="C2756" s="254"/>
      <c r="D2756" s="45"/>
      <c r="E2756" s="45"/>
      <c r="F2756" s="334"/>
    </row>
    <row r="2757" spans="1:6" x14ac:dyDescent="0.25">
      <c r="A2757" s="382"/>
      <c r="B2757" s="383"/>
      <c r="C2757" s="254"/>
      <c r="D2757" s="45"/>
      <c r="E2757" s="45"/>
      <c r="F2757" s="334"/>
    </row>
    <row r="2758" spans="1:6" x14ac:dyDescent="0.25">
      <c r="A2758" s="382"/>
      <c r="B2758" s="383"/>
      <c r="C2758" s="254"/>
      <c r="D2758" s="45"/>
      <c r="E2758" s="45"/>
      <c r="F2758" s="334"/>
    </row>
    <row r="2759" spans="1:6" x14ac:dyDescent="0.25">
      <c r="A2759" s="382"/>
      <c r="B2759" s="383"/>
      <c r="C2759" s="254"/>
      <c r="D2759" s="45"/>
      <c r="E2759" s="45"/>
      <c r="F2759" s="334"/>
    </row>
    <row r="2760" spans="1:6" x14ac:dyDescent="0.25">
      <c r="A2760" s="382"/>
      <c r="B2760" s="383"/>
      <c r="C2760" s="254"/>
      <c r="D2760" s="45"/>
      <c r="E2760" s="45"/>
      <c r="F2760" s="334"/>
    </row>
    <row r="2761" spans="1:6" x14ac:dyDescent="0.25">
      <c r="A2761" s="382"/>
      <c r="B2761" s="383"/>
      <c r="C2761" s="254"/>
      <c r="D2761" s="45"/>
      <c r="E2761" s="45"/>
      <c r="F2761" s="334"/>
    </row>
    <row r="2762" spans="1:6" x14ac:dyDescent="0.25">
      <c r="A2762" s="382"/>
      <c r="B2762" s="383"/>
      <c r="C2762" s="254"/>
      <c r="D2762" s="45"/>
      <c r="E2762" s="45"/>
      <c r="F2762" s="334"/>
    </row>
    <row r="2763" spans="1:6" x14ac:dyDescent="0.25">
      <c r="A2763" s="382"/>
      <c r="B2763" s="383"/>
      <c r="C2763" s="254"/>
      <c r="D2763" s="45"/>
      <c r="E2763" s="45"/>
      <c r="F2763" s="334"/>
    </row>
    <row r="2764" spans="1:6" x14ac:dyDescent="0.25">
      <c r="A2764" s="382"/>
      <c r="B2764" s="383"/>
      <c r="C2764" s="254"/>
      <c r="D2764" s="45"/>
      <c r="E2764" s="45"/>
      <c r="F2764" s="334"/>
    </row>
    <row r="2765" spans="1:6" x14ac:dyDescent="0.25">
      <c r="A2765" s="382"/>
      <c r="B2765" s="383"/>
      <c r="C2765" s="254"/>
      <c r="D2765" s="45"/>
      <c r="E2765" s="45"/>
      <c r="F2765" s="334"/>
    </row>
    <row r="2766" spans="1:6" x14ac:dyDescent="0.25">
      <c r="A2766" s="382"/>
      <c r="B2766" s="383"/>
      <c r="C2766" s="254"/>
      <c r="D2766" s="45"/>
      <c r="E2766" s="45"/>
      <c r="F2766" s="334"/>
    </row>
    <row r="2767" spans="1:6" x14ac:dyDescent="0.25">
      <c r="A2767" s="382"/>
      <c r="B2767" s="383"/>
      <c r="C2767" s="254"/>
      <c r="D2767" s="45"/>
      <c r="E2767" s="45"/>
      <c r="F2767" s="334"/>
    </row>
    <row r="2768" spans="1:6" x14ac:dyDescent="0.25">
      <c r="A2768" s="382"/>
      <c r="B2768" s="383"/>
      <c r="C2768" s="254"/>
      <c r="D2768" s="45"/>
      <c r="E2768" s="45"/>
      <c r="F2768" s="334"/>
    </row>
    <row r="2769" spans="1:6" x14ac:dyDescent="0.25">
      <c r="A2769" s="382"/>
      <c r="B2769" s="383"/>
      <c r="C2769" s="254"/>
      <c r="D2769" s="45"/>
      <c r="E2769" s="45"/>
      <c r="F2769" s="334"/>
    </row>
    <row r="2770" spans="1:6" x14ac:dyDescent="0.25">
      <c r="A2770" s="382"/>
      <c r="B2770" s="383"/>
      <c r="C2770" s="254"/>
      <c r="D2770" s="45"/>
      <c r="E2770" s="45"/>
      <c r="F2770" s="334"/>
    </row>
    <row r="2771" spans="1:6" x14ac:dyDescent="0.25">
      <c r="A2771" s="382"/>
      <c r="B2771" s="383"/>
      <c r="C2771" s="254"/>
      <c r="D2771" s="45"/>
      <c r="E2771" s="45"/>
      <c r="F2771" s="334"/>
    </row>
    <row r="2772" spans="1:6" x14ac:dyDescent="0.25">
      <c r="A2772" s="382"/>
      <c r="B2772" s="383"/>
      <c r="C2772" s="254"/>
      <c r="D2772" s="45"/>
      <c r="E2772" s="45"/>
      <c r="F2772" s="334"/>
    </row>
    <row r="2773" spans="1:6" x14ac:dyDescent="0.25">
      <c r="A2773" s="382"/>
      <c r="B2773" s="383"/>
      <c r="C2773" s="254"/>
      <c r="D2773" s="45"/>
      <c r="E2773" s="45"/>
      <c r="F2773" s="334"/>
    </row>
    <row r="2774" spans="1:6" x14ac:dyDescent="0.25">
      <c r="A2774" s="382"/>
      <c r="B2774" s="383"/>
      <c r="C2774" s="254"/>
      <c r="D2774" s="45"/>
      <c r="E2774" s="45"/>
      <c r="F2774" s="334"/>
    </row>
    <row r="2775" spans="1:6" x14ac:dyDescent="0.25">
      <c r="A2775" s="382"/>
      <c r="B2775" s="383"/>
      <c r="C2775" s="254"/>
      <c r="D2775" s="45"/>
      <c r="E2775" s="45"/>
      <c r="F2775" s="334"/>
    </row>
    <row r="2776" spans="1:6" x14ac:dyDescent="0.25">
      <c r="A2776" s="382"/>
      <c r="B2776" s="383"/>
      <c r="C2776" s="254"/>
      <c r="D2776" s="45"/>
      <c r="E2776" s="45"/>
      <c r="F2776" s="334"/>
    </row>
    <row r="2777" spans="1:6" x14ac:dyDescent="0.25">
      <c r="A2777" s="382"/>
      <c r="B2777" s="383"/>
      <c r="C2777" s="254"/>
      <c r="D2777" s="45"/>
      <c r="E2777" s="45"/>
      <c r="F2777" s="334"/>
    </row>
    <row r="2778" spans="1:6" x14ac:dyDescent="0.25">
      <c r="A2778" s="382"/>
      <c r="B2778" s="383"/>
      <c r="C2778" s="254"/>
      <c r="D2778" s="45"/>
      <c r="E2778" s="45"/>
      <c r="F2778" s="334"/>
    </row>
    <row r="2779" spans="1:6" x14ac:dyDescent="0.25">
      <c r="A2779" s="382"/>
      <c r="B2779" s="383"/>
      <c r="C2779" s="254"/>
      <c r="D2779" s="45"/>
      <c r="E2779" s="45"/>
      <c r="F2779" s="334"/>
    </row>
    <row r="2780" spans="1:6" x14ac:dyDescent="0.25">
      <c r="A2780" s="382"/>
      <c r="B2780" s="383"/>
      <c r="C2780" s="254"/>
      <c r="D2780" s="45"/>
      <c r="E2780" s="45"/>
      <c r="F2780" s="334"/>
    </row>
    <row r="2781" spans="1:6" x14ac:dyDescent="0.25">
      <c r="A2781" s="382"/>
      <c r="B2781" s="383"/>
      <c r="C2781" s="254"/>
      <c r="D2781" s="45"/>
      <c r="E2781" s="45"/>
      <c r="F2781" s="334"/>
    </row>
    <row r="2782" spans="1:6" x14ac:dyDescent="0.25">
      <c r="A2782" s="382"/>
      <c r="B2782" s="383"/>
      <c r="C2782" s="254"/>
      <c r="D2782" s="45"/>
      <c r="E2782" s="45"/>
      <c r="F2782" s="334"/>
    </row>
    <row r="2783" spans="1:6" x14ac:dyDescent="0.25">
      <c r="A2783" s="382"/>
      <c r="B2783" s="383"/>
      <c r="C2783" s="254"/>
      <c r="D2783" s="45"/>
      <c r="E2783" s="45"/>
      <c r="F2783" s="334"/>
    </row>
    <row r="2784" spans="1:6" x14ac:dyDescent="0.25">
      <c r="A2784" s="382"/>
      <c r="B2784" s="383"/>
      <c r="C2784" s="254"/>
      <c r="D2784" s="45"/>
      <c r="E2784" s="45"/>
      <c r="F2784" s="334"/>
    </row>
    <row r="2785" spans="1:6" x14ac:dyDescent="0.25">
      <c r="A2785" s="382"/>
      <c r="B2785" s="383"/>
      <c r="C2785" s="254"/>
      <c r="D2785" s="45"/>
      <c r="E2785" s="45"/>
      <c r="F2785" s="334"/>
    </row>
    <row r="2786" spans="1:6" x14ac:dyDescent="0.25">
      <c r="A2786" s="382"/>
      <c r="B2786" s="383"/>
      <c r="C2786" s="254"/>
      <c r="D2786" s="45"/>
      <c r="E2786" s="45"/>
      <c r="F2786" s="334"/>
    </row>
    <row r="2787" spans="1:6" x14ac:dyDescent="0.25">
      <c r="A2787" s="382"/>
      <c r="B2787" s="383"/>
      <c r="C2787" s="254"/>
      <c r="D2787" s="45"/>
      <c r="E2787" s="45"/>
      <c r="F2787" s="334"/>
    </row>
    <row r="2788" spans="1:6" x14ac:dyDescent="0.25">
      <c r="A2788" s="382"/>
      <c r="B2788" s="383"/>
      <c r="C2788" s="254"/>
      <c r="D2788" s="45"/>
      <c r="E2788" s="45"/>
      <c r="F2788" s="334"/>
    </row>
    <row r="2789" spans="1:6" x14ac:dyDescent="0.25">
      <c r="A2789" s="382"/>
      <c r="B2789" s="383"/>
      <c r="C2789" s="254"/>
      <c r="D2789" s="45"/>
      <c r="E2789" s="45"/>
      <c r="F2789" s="334"/>
    </row>
    <row r="2790" spans="1:6" x14ac:dyDescent="0.25">
      <c r="A2790" s="382"/>
      <c r="B2790" s="383"/>
      <c r="C2790" s="254"/>
      <c r="D2790" s="45"/>
      <c r="E2790" s="45"/>
      <c r="F2790" s="334"/>
    </row>
    <row r="2791" spans="1:6" x14ac:dyDescent="0.25">
      <c r="A2791" s="382"/>
      <c r="B2791" s="383"/>
      <c r="C2791" s="254"/>
      <c r="D2791" s="45"/>
      <c r="E2791" s="45"/>
      <c r="F2791" s="334"/>
    </row>
    <row r="2792" spans="1:6" x14ac:dyDescent="0.25">
      <c r="A2792" s="382"/>
      <c r="B2792" s="383"/>
      <c r="C2792" s="254"/>
      <c r="D2792" s="45"/>
      <c r="E2792" s="45"/>
      <c r="F2792" s="334"/>
    </row>
    <row r="2793" spans="1:6" x14ac:dyDescent="0.25">
      <c r="A2793" s="382"/>
      <c r="B2793" s="383"/>
      <c r="C2793" s="254"/>
      <c r="D2793" s="45"/>
      <c r="E2793" s="45"/>
      <c r="F2793" s="334"/>
    </row>
    <row r="2794" spans="1:6" x14ac:dyDescent="0.25">
      <c r="A2794" s="382"/>
      <c r="B2794" s="383"/>
      <c r="C2794" s="254"/>
      <c r="D2794" s="45"/>
      <c r="E2794" s="45"/>
      <c r="F2794" s="334"/>
    </row>
    <row r="2795" spans="1:6" x14ac:dyDescent="0.25">
      <c r="A2795" s="382"/>
      <c r="B2795" s="383"/>
      <c r="C2795" s="254"/>
      <c r="D2795" s="45"/>
      <c r="E2795" s="45"/>
      <c r="F2795" s="334"/>
    </row>
    <row r="2796" spans="1:6" x14ac:dyDescent="0.25">
      <c r="A2796" s="382"/>
      <c r="B2796" s="383"/>
      <c r="C2796" s="254"/>
      <c r="D2796" s="45"/>
      <c r="E2796" s="45"/>
      <c r="F2796" s="334"/>
    </row>
    <row r="2797" spans="1:6" x14ac:dyDescent="0.25">
      <c r="A2797" s="382"/>
      <c r="B2797" s="383"/>
      <c r="C2797" s="254"/>
      <c r="D2797" s="45"/>
      <c r="E2797" s="45"/>
      <c r="F2797" s="334"/>
    </row>
    <row r="2798" spans="1:6" x14ac:dyDescent="0.25">
      <c r="A2798" s="382"/>
      <c r="B2798" s="383"/>
      <c r="C2798" s="254"/>
      <c r="D2798" s="45"/>
      <c r="E2798" s="45"/>
      <c r="F2798" s="334"/>
    </row>
    <row r="2799" spans="1:6" x14ac:dyDescent="0.25">
      <c r="A2799" s="382"/>
      <c r="B2799" s="383"/>
      <c r="C2799" s="254"/>
      <c r="D2799" s="45"/>
      <c r="E2799" s="45"/>
      <c r="F2799" s="334"/>
    </row>
    <row r="2800" spans="1:6" x14ac:dyDescent="0.25">
      <c r="A2800" s="382"/>
      <c r="B2800" s="383"/>
      <c r="C2800" s="254"/>
      <c r="D2800" s="45"/>
      <c r="E2800" s="45"/>
      <c r="F2800" s="334"/>
    </row>
    <row r="2801" spans="1:6" x14ac:dyDescent="0.25">
      <c r="A2801" s="382"/>
      <c r="B2801" s="383"/>
      <c r="C2801" s="254"/>
      <c r="D2801" s="45"/>
      <c r="E2801" s="45"/>
      <c r="F2801" s="334"/>
    </row>
    <row r="2802" spans="1:6" x14ac:dyDescent="0.25">
      <c r="A2802" s="382"/>
      <c r="B2802" s="383"/>
      <c r="C2802" s="254"/>
      <c r="D2802" s="45"/>
      <c r="E2802" s="45"/>
      <c r="F2802" s="334"/>
    </row>
    <row r="2803" spans="1:6" x14ac:dyDescent="0.25">
      <c r="A2803" s="382"/>
      <c r="B2803" s="383"/>
      <c r="C2803" s="254"/>
      <c r="D2803" s="45"/>
      <c r="E2803" s="45"/>
      <c r="F2803" s="334"/>
    </row>
    <row r="2804" spans="1:6" x14ac:dyDescent="0.25">
      <c r="A2804" s="382"/>
      <c r="B2804" s="383"/>
      <c r="C2804" s="254"/>
      <c r="D2804" s="45"/>
      <c r="E2804" s="45"/>
      <c r="F2804" s="334"/>
    </row>
    <row r="2805" spans="1:6" x14ac:dyDescent="0.25">
      <c r="A2805" s="382"/>
      <c r="B2805" s="383"/>
      <c r="C2805" s="254"/>
      <c r="D2805" s="45"/>
      <c r="E2805" s="45"/>
      <c r="F2805" s="334"/>
    </row>
    <row r="2806" spans="1:6" x14ac:dyDescent="0.25">
      <c r="A2806" s="382"/>
      <c r="B2806" s="383"/>
      <c r="C2806" s="254"/>
      <c r="D2806" s="45"/>
      <c r="E2806" s="45"/>
      <c r="F2806" s="334"/>
    </row>
    <row r="2807" spans="1:6" x14ac:dyDescent="0.25">
      <c r="A2807" s="382"/>
      <c r="B2807" s="383"/>
      <c r="C2807" s="254"/>
      <c r="D2807" s="45"/>
      <c r="E2807" s="45"/>
      <c r="F2807" s="334"/>
    </row>
    <row r="2808" spans="1:6" x14ac:dyDescent="0.25">
      <c r="A2808" s="382"/>
      <c r="B2808" s="383"/>
      <c r="C2808" s="254"/>
      <c r="D2808" s="45"/>
      <c r="E2808" s="45"/>
      <c r="F2808" s="334"/>
    </row>
    <row r="2809" spans="1:6" x14ac:dyDescent="0.25">
      <c r="A2809" s="382"/>
      <c r="B2809" s="383"/>
      <c r="C2809" s="254"/>
      <c r="D2809" s="45"/>
      <c r="E2809" s="45"/>
      <c r="F2809" s="334"/>
    </row>
    <row r="2810" spans="1:6" x14ac:dyDescent="0.25">
      <c r="A2810" s="382"/>
      <c r="B2810" s="383"/>
      <c r="C2810" s="254"/>
      <c r="D2810" s="45"/>
      <c r="E2810" s="45"/>
      <c r="F2810" s="334"/>
    </row>
    <row r="2811" spans="1:6" x14ac:dyDescent="0.25">
      <c r="A2811" s="382"/>
      <c r="B2811" s="383"/>
      <c r="C2811" s="254"/>
      <c r="D2811" s="45"/>
      <c r="E2811" s="45"/>
      <c r="F2811" s="334"/>
    </row>
    <row r="2812" spans="1:6" x14ac:dyDescent="0.25">
      <c r="A2812" s="382"/>
      <c r="B2812" s="383"/>
      <c r="C2812" s="254"/>
      <c r="D2812" s="45"/>
      <c r="E2812" s="45"/>
      <c r="F2812" s="334"/>
    </row>
    <row r="2813" spans="1:6" x14ac:dyDescent="0.25">
      <c r="A2813" s="382"/>
      <c r="B2813" s="383"/>
      <c r="C2813" s="254"/>
      <c r="D2813" s="45"/>
      <c r="E2813" s="45"/>
      <c r="F2813" s="334"/>
    </row>
    <row r="2814" spans="1:6" x14ac:dyDescent="0.25">
      <c r="A2814" s="382"/>
      <c r="B2814" s="383"/>
      <c r="C2814" s="254"/>
      <c r="D2814" s="45"/>
      <c r="E2814" s="45"/>
      <c r="F2814" s="334"/>
    </row>
    <row r="2815" spans="1:6" x14ac:dyDescent="0.25">
      <c r="A2815" s="382"/>
      <c r="B2815" s="383"/>
      <c r="C2815" s="254"/>
      <c r="D2815" s="45"/>
      <c r="E2815" s="45"/>
      <c r="F2815" s="334"/>
    </row>
    <row r="2816" spans="1:6" x14ac:dyDescent="0.25">
      <c r="A2816" s="382"/>
      <c r="B2816" s="383"/>
      <c r="C2816" s="254"/>
      <c r="D2816" s="45"/>
      <c r="E2816" s="45"/>
      <c r="F2816" s="334"/>
    </row>
    <row r="2817" spans="1:6" x14ac:dyDescent="0.25">
      <c r="A2817" s="382"/>
      <c r="B2817" s="383"/>
      <c r="C2817" s="254"/>
      <c r="D2817" s="45"/>
      <c r="E2817" s="45"/>
      <c r="F2817" s="334"/>
    </row>
    <row r="2818" spans="1:6" x14ac:dyDescent="0.25">
      <c r="A2818" s="382"/>
      <c r="B2818" s="383"/>
      <c r="C2818" s="254"/>
      <c r="D2818" s="45"/>
      <c r="E2818" s="45"/>
      <c r="F2818" s="334"/>
    </row>
    <row r="2819" spans="1:6" x14ac:dyDescent="0.25">
      <c r="A2819" s="382"/>
      <c r="B2819" s="383"/>
      <c r="C2819" s="254"/>
      <c r="D2819" s="45"/>
      <c r="E2819" s="45"/>
      <c r="F2819" s="334"/>
    </row>
    <row r="2820" spans="1:6" x14ac:dyDescent="0.25">
      <c r="A2820" s="382"/>
      <c r="B2820" s="383"/>
      <c r="C2820" s="254"/>
      <c r="D2820" s="45"/>
      <c r="E2820" s="45"/>
      <c r="F2820" s="334"/>
    </row>
    <row r="2821" spans="1:6" x14ac:dyDescent="0.25">
      <c r="A2821" s="382"/>
      <c r="B2821" s="383"/>
      <c r="C2821" s="254"/>
      <c r="D2821" s="45"/>
      <c r="E2821" s="45"/>
      <c r="F2821" s="334"/>
    </row>
    <row r="2822" spans="1:6" x14ac:dyDescent="0.25">
      <c r="A2822" s="382"/>
      <c r="B2822" s="383"/>
      <c r="C2822" s="254"/>
      <c r="D2822" s="45"/>
      <c r="E2822" s="45"/>
      <c r="F2822" s="334"/>
    </row>
    <row r="2823" spans="1:6" x14ac:dyDescent="0.25">
      <c r="A2823" s="382"/>
      <c r="B2823" s="383"/>
      <c r="C2823" s="254"/>
      <c r="D2823" s="45"/>
      <c r="E2823" s="45"/>
      <c r="F2823" s="334"/>
    </row>
    <row r="2824" spans="1:6" x14ac:dyDescent="0.25">
      <c r="A2824" s="382"/>
      <c r="B2824" s="383"/>
      <c r="C2824" s="254"/>
      <c r="D2824" s="45"/>
      <c r="E2824" s="45"/>
      <c r="F2824" s="334"/>
    </row>
    <row r="2825" spans="1:6" x14ac:dyDescent="0.25">
      <c r="A2825" s="382"/>
      <c r="B2825" s="383"/>
      <c r="C2825" s="254"/>
      <c r="D2825" s="45"/>
      <c r="E2825" s="45"/>
      <c r="F2825" s="334"/>
    </row>
    <row r="2826" spans="1:6" x14ac:dyDescent="0.25">
      <c r="A2826" s="382"/>
      <c r="B2826" s="383"/>
      <c r="C2826" s="254"/>
      <c r="D2826" s="45"/>
      <c r="E2826" s="45"/>
      <c r="F2826" s="334"/>
    </row>
    <row r="2827" spans="1:6" x14ac:dyDescent="0.25">
      <c r="A2827" s="382"/>
      <c r="B2827" s="383"/>
      <c r="C2827" s="254"/>
      <c r="D2827" s="45"/>
      <c r="E2827" s="45"/>
      <c r="F2827" s="334"/>
    </row>
    <row r="2828" spans="1:6" x14ac:dyDescent="0.25">
      <c r="A2828" s="382"/>
      <c r="B2828" s="383"/>
      <c r="C2828" s="254"/>
      <c r="D2828" s="45"/>
      <c r="E2828" s="45"/>
      <c r="F2828" s="334"/>
    </row>
    <row r="2829" spans="1:6" x14ac:dyDescent="0.25">
      <c r="A2829" s="382"/>
      <c r="B2829" s="383"/>
      <c r="C2829" s="254"/>
      <c r="D2829" s="45"/>
      <c r="E2829" s="45"/>
      <c r="F2829" s="334"/>
    </row>
    <row r="2830" spans="1:6" x14ac:dyDescent="0.25">
      <c r="A2830" s="382"/>
      <c r="B2830" s="383"/>
      <c r="C2830" s="254"/>
      <c r="D2830" s="45"/>
      <c r="E2830" s="45"/>
      <c r="F2830" s="334"/>
    </row>
    <row r="2831" spans="1:6" x14ac:dyDescent="0.25">
      <c r="A2831" s="382"/>
      <c r="B2831" s="383"/>
      <c r="C2831" s="254"/>
      <c r="D2831" s="45"/>
      <c r="E2831" s="45"/>
      <c r="F2831" s="334"/>
    </row>
    <row r="2832" spans="1:6" x14ac:dyDescent="0.25">
      <c r="A2832" s="382"/>
      <c r="B2832" s="383"/>
      <c r="C2832" s="254"/>
      <c r="D2832" s="45"/>
      <c r="E2832" s="45"/>
      <c r="F2832" s="334"/>
    </row>
    <row r="2833" spans="1:6" x14ac:dyDescent="0.25">
      <c r="A2833" s="382"/>
      <c r="B2833" s="383"/>
      <c r="C2833" s="254"/>
      <c r="D2833" s="45"/>
      <c r="E2833" s="45"/>
      <c r="F2833" s="334"/>
    </row>
    <row r="2834" spans="1:6" x14ac:dyDescent="0.25">
      <c r="A2834" s="382"/>
      <c r="B2834" s="383"/>
      <c r="C2834" s="254"/>
      <c r="D2834" s="45"/>
      <c r="E2834" s="45"/>
      <c r="F2834" s="334"/>
    </row>
    <row r="2835" spans="1:6" x14ac:dyDescent="0.25">
      <c r="A2835" s="382"/>
      <c r="B2835" s="383"/>
      <c r="C2835" s="254"/>
      <c r="D2835" s="45"/>
      <c r="E2835" s="45"/>
      <c r="F2835" s="334"/>
    </row>
    <row r="2836" spans="1:6" x14ac:dyDescent="0.25">
      <c r="A2836" s="382"/>
      <c r="B2836" s="383"/>
      <c r="C2836" s="254"/>
      <c r="D2836" s="45"/>
      <c r="E2836" s="45"/>
      <c r="F2836" s="334"/>
    </row>
    <row r="2837" spans="1:6" x14ac:dyDescent="0.25">
      <c r="A2837" s="382"/>
      <c r="B2837" s="383"/>
      <c r="C2837" s="254"/>
      <c r="D2837" s="45"/>
      <c r="E2837" s="45"/>
      <c r="F2837" s="334"/>
    </row>
    <row r="2838" spans="1:6" x14ac:dyDescent="0.25">
      <c r="A2838" s="382"/>
      <c r="B2838" s="383"/>
      <c r="C2838" s="254"/>
      <c r="D2838" s="45"/>
      <c r="E2838" s="45"/>
      <c r="F2838" s="334"/>
    </row>
    <row r="2839" spans="1:6" x14ac:dyDescent="0.25">
      <c r="A2839" s="382"/>
      <c r="B2839" s="383"/>
      <c r="C2839" s="254"/>
      <c r="D2839" s="45"/>
      <c r="E2839" s="45"/>
      <c r="F2839" s="334"/>
    </row>
    <row r="2840" spans="1:6" x14ac:dyDescent="0.25">
      <c r="A2840" s="382"/>
      <c r="B2840" s="383"/>
      <c r="C2840" s="254"/>
      <c r="D2840" s="45"/>
      <c r="E2840" s="45"/>
      <c r="F2840" s="334"/>
    </row>
    <row r="2841" spans="1:6" x14ac:dyDescent="0.25">
      <c r="A2841" s="382"/>
      <c r="B2841" s="383"/>
      <c r="C2841" s="254"/>
      <c r="D2841" s="45"/>
      <c r="E2841" s="45"/>
      <c r="F2841" s="334"/>
    </row>
    <row r="2842" spans="1:6" x14ac:dyDescent="0.25">
      <c r="A2842" s="382"/>
      <c r="B2842" s="383"/>
      <c r="C2842" s="254"/>
      <c r="D2842" s="45"/>
      <c r="E2842" s="45"/>
      <c r="F2842" s="334"/>
    </row>
    <row r="2843" spans="1:6" x14ac:dyDescent="0.25">
      <c r="A2843" s="382"/>
      <c r="B2843" s="383"/>
      <c r="C2843" s="254"/>
      <c r="D2843" s="45"/>
      <c r="E2843" s="45"/>
      <c r="F2843" s="334"/>
    </row>
    <row r="2844" spans="1:6" x14ac:dyDescent="0.25">
      <c r="A2844" s="382"/>
      <c r="B2844" s="383"/>
      <c r="C2844" s="254"/>
      <c r="D2844" s="45"/>
      <c r="E2844" s="45"/>
      <c r="F2844" s="334"/>
    </row>
    <row r="2845" spans="1:6" x14ac:dyDescent="0.25">
      <c r="A2845" s="382"/>
      <c r="B2845" s="383"/>
      <c r="C2845" s="254"/>
      <c r="D2845" s="45"/>
      <c r="E2845" s="45"/>
      <c r="F2845" s="334"/>
    </row>
    <row r="2846" spans="1:6" x14ac:dyDescent="0.25">
      <c r="A2846" s="382"/>
      <c r="B2846" s="383"/>
      <c r="C2846" s="254"/>
      <c r="D2846" s="45"/>
      <c r="E2846" s="45"/>
      <c r="F2846" s="334"/>
    </row>
    <row r="2847" spans="1:6" x14ac:dyDescent="0.25">
      <c r="A2847" s="382"/>
      <c r="B2847" s="383"/>
      <c r="C2847" s="254"/>
      <c r="D2847" s="45"/>
      <c r="E2847" s="45"/>
      <c r="F2847" s="334"/>
    </row>
    <row r="2848" spans="1:6" x14ac:dyDescent="0.25">
      <c r="A2848" s="382"/>
      <c r="B2848" s="383"/>
      <c r="C2848" s="254"/>
      <c r="D2848" s="45"/>
      <c r="E2848" s="45"/>
      <c r="F2848" s="334"/>
    </row>
    <row r="2849" spans="1:6" x14ac:dyDescent="0.25">
      <c r="A2849" s="382"/>
      <c r="B2849" s="383"/>
      <c r="C2849" s="254"/>
      <c r="D2849" s="45"/>
      <c r="E2849" s="45"/>
      <c r="F2849" s="334"/>
    </row>
    <row r="2850" spans="1:6" x14ac:dyDescent="0.25">
      <c r="A2850" s="382"/>
      <c r="B2850" s="383"/>
      <c r="C2850" s="254"/>
      <c r="D2850" s="45"/>
      <c r="E2850" s="45"/>
      <c r="F2850" s="334"/>
    </row>
    <row r="2851" spans="1:6" x14ac:dyDescent="0.25">
      <c r="A2851" s="382"/>
      <c r="B2851" s="383"/>
      <c r="C2851" s="254"/>
      <c r="D2851" s="45"/>
      <c r="E2851" s="45"/>
      <c r="F2851" s="334"/>
    </row>
    <row r="2852" spans="1:6" x14ac:dyDescent="0.25">
      <c r="A2852" s="382"/>
      <c r="B2852" s="383"/>
      <c r="C2852" s="254"/>
      <c r="D2852" s="45"/>
      <c r="E2852" s="45"/>
      <c r="F2852" s="334"/>
    </row>
    <row r="2853" spans="1:6" x14ac:dyDescent="0.25">
      <c r="A2853" s="382"/>
      <c r="B2853" s="383"/>
      <c r="C2853" s="254"/>
      <c r="D2853" s="45"/>
      <c r="E2853" s="45"/>
      <c r="F2853" s="334"/>
    </row>
    <row r="2854" spans="1:6" x14ac:dyDescent="0.25">
      <c r="A2854" s="382"/>
      <c r="B2854" s="383"/>
      <c r="C2854" s="254"/>
      <c r="D2854" s="45"/>
      <c r="E2854" s="45"/>
      <c r="F2854" s="334"/>
    </row>
    <row r="2855" spans="1:6" x14ac:dyDescent="0.25">
      <c r="A2855" s="382"/>
      <c r="B2855" s="383"/>
      <c r="C2855" s="254"/>
      <c r="D2855" s="45"/>
      <c r="E2855" s="45"/>
      <c r="F2855" s="334"/>
    </row>
    <row r="2856" spans="1:6" x14ac:dyDescent="0.25">
      <c r="A2856" s="382"/>
      <c r="B2856" s="383"/>
      <c r="C2856" s="254"/>
      <c r="D2856" s="45"/>
      <c r="E2856" s="45"/>
      <c r="F2856" s="334"/>
    </row>
    <row r="2857" spans="1:6" x14ac:dyDescent="0.25">
      <c r="A2857" s="382"/>
      <c r="B2857" s="383"/>
      <c r="C2857" s="254"/>
      <c r="D2857" s="45"/>
      <c r="E2857" s="45"/>
      <c r="F2857" s="334"/>
    </row>
    <row r="2858" spans="1:6" x14ac:dyDescent="0.25">
      <c r="A2858" s="382"/>
      <c r="B2858" s="383"/>
      <c r="C2858" s="254"/>
      <c r="D2858" s="45"/>
      <c r="E2858" s="45"/>
      <c r="F2858" s="334"/>
    </row>
    <row r="2859" spans="1:6" x14ac:dyDescent="0.25">
      <c r="A2859" s="382"/>
      <c r="B2859" s="383"/>
      <c r="C2859" s="254"/>
      <c r="D2859" s="45"/>
      <c r="E2859" s="45"/>
      <c r="F2859" s="334"/>
    </row>
    <row r="2860" spans="1:6" x14ac:dyDescent="0.25">
      <c r="A2860" s="382"/>
      <c r="B2860" s="383"/>
      <c r="C2860" s="254"/>
      <c r="D2860" s="45"/>
      <c r="E2860" s="45"/>
      <c r="F2860" s="334"/>
    </row>
    <row r="2861" spans="1:6" x14ac:dyDescent="0.25">
      <c r="A2861" s="382"/>
      <c r="B2861" s="383"/>
      <c r="C2861" s="254"/>
      <c r="D2861" s="45"/>
      <c r="E2861" s="45"/>
      <c r="F2861" s="334"/>
    </row>
    <row r="2862" spans="1:6" x14ac:dyDescent="0.25">
      <c r="A2862" s="382"/>
      <c r="B2862" s="383"/>
      <c r="C2862" s="254"/>
      <c r="D2862" s="45"/>
      <c r="E2862" s="45"/>
      <c r="F2862" s="334"/>
    </row>
    <row r="2863" spans="1:6" x14ac:dyDescent="0.25">
      <c r="A2863" s="382"/>
      <c r="B2863" s="383"/>
      <c r="C2863" s="254"/>
      <c r="D2863" s="45"/>
      <c r="E2863" s="45"/>
      <c r="F2863" s="334"/>
    </row>
    <row r="2864" spans="1:6" x14ac:dyDescent="0.25">
      <c r="A2864" s="382"/>
      <c r="B2864" s="383"/>
      <c r="C2864" s="254"/>
      <c r="D2864" s="45"/>
      <c r="E2864" s="45"/>
      <c r="F2864" s="334"/>
    </row>
    <row r="2865" spans="1:6" x14ac:dyDescent="0.25">
      <c r="A2865" s="382"/>
      <c r="B2865" s="383"/>
      <c r="C2865" s="254"/>
      <c r="D2865" s="45"/>
      <c r="E2865" s="45"/>
      <c r="F2865" s="334"/>
    </row>
    <row r="2866" spans="1:6" x14ac:dyDescent="0.25">
      <c r="A2866" s="382"/>
      <c r="B2866" s="383"/>
      <c r="C2866" s="254"/>
      <c r="D2866" s="45"/>
      <c r="E2866" s="45"/>
      <c r="F2866" s="334"/>
    </row>
    <row r="2867" spans="1:6" x14ac:dyDescent="0.25">
      <c r="A2867" s="382"/>
      <c r="B2867" s="383"/>
      <c r="C2867" s="254"/>
      <c r="D2867" s="45"/>
      <c r="E2867" s="45"/>
      <c r="F2867" s="334"/>
    </row>
    <row r="2868" spans="1:6" x14ac:dyDescent="0.25">
      <c r="A2868" s="382"/>
      <c r="B2868" s="383"/>
      <c r="C2868" s="254"/>
      <c r="D2868" s="45"/>
      <c r="E2868" s="45"/>
      <c r="F2868" s="334"/>
    </row>
    <row r="2869" spans="1:6" x14ac:dyDescent="0.25">
      <c r="A2869" s="382"/>
      <c r="B2869" s="383"/>
      <c r="C2869" s="254"/>
      <c r="D2869" s="45"/>
      <c r="E2869" s="45"/>
      <c r="F2869" s="334"/>
    </row>
    <row r="2870" spans="1:6" x14ac:dyDescent="0.25">
      <c r="A2870" s="382"/>
      <c r="B2870" s="383"/>
      <c r="C2870" s="254"/>
      <c r="D2870" s="45"/>
      <c r="E2870" s="45"/>
      <c r="F2870" s="334"/>
    </row>
    <row r="2871" spans="1:6" x14ac:dyDescent="0.25">
      <c r="A2871" s="382"/>
      <c r="B2871" s="383"/>
      <c r="C2871" s="254"/>
      <c r="D2871" s="45"/>
      <c r="E2871" s="45"/>
      <c r="F2871" s="334"/>
    </row>
    <row r="2872" spans="1:6" x14ac:dyDescent="0.25">
      <c r="A2872" s="382"/>
      <c r="B2872" s="383"/>
      <c r="C2872" s="254"/>
      <c r="D2872" s="45"/>
      <c r="E2872" s="45"/>
      <c r="F2872" s="334"/>
    </row>
    <row r="2873" spans="1:6" x14ac:dyDescent="0.25">
      <c r="A2873" s="382"/>
      <c r="B2873" s="383"/>
      <c r="C2873" s="254"/>
      <c r="D2873" s="45"/>
      <c r="E2873" s="45"/>
      <c r="F2873" s="334"/>
    </row>
    <row r="2874" spans="1:6" x14ac:dyDescent="0.25">
      <c r="A2874" s="382"/>
      <c r="B2874" s="383"/>
      <c r="C2874" s="254"/>
      <c r="D2874" s="45"/>
      <c r="E2874" s="45"/>
      <c r="F2874" s="334"/>
    </row>
    <row r="2875" spans="1:6" x14ac:dyDescent="0.25">
      <c r="A2875" s="382"/>
      <c r="B2875" s="383"/>
      <c r="C2875" s="254"/>
      <c r="D2875" s="45"/>
      <c r="E2875" s="45"/>
      <c r="F2875" s="334"/>
    </row>
    <row r="2876" spans="1:6" x14ac:dyDescent="0.25">
      <c r="A2876" s="382"/>
      <c r="B2876" s="383"/>
      <c r="C2876" s="254"/>
      <c r="D2876" s="45"/>
      <c r="E2876" s="45"/>
      <c r="F2876" s="334"/>
    </row>
    <row r="2877" spans="1:6" x14ac:dyDescent="0.25">
      <c r="A2877" s="382"/>
      <c r="B2877" s="383"/>
      <c r="C2877" s="254"/>
      <c r="D2877" s="45"/>
      <c r="E2877" s="45"/>
      <c r="F2877" s="334"/>
    </row>
    <row r="2878" spans="1:6" x14ac:dyDescent="0.25">
      <c r="A2878" s="382"/>
      <c r="B2878" s="383"/>
      <c r="C2878" s="254"/>
      <c r="D2878" s="45"/>
      <c r="E2878" s="45"/>
      <c r="F2878" s="334"/>
    </row>
    <row r="2879" spans="1:6" x14ac:dyDescent="0.25">
      <c r="A2879" s="382"/>
      <c r="B2879" s="383"/>
      <c r="C2879" s="254"/>
      <c r="D2879" s="45"/>
      <c r="E2879" s="45"/>
      <c r="F2879" s="334"/>
    </row>
    <row r="2880" spans="1:6" x14ac:dyDescent="0.25">
      <c r="A2880" s="382"/>
      <c r="B2880" s="383"/>
      <c r="C2880" s="254"/>
      <c r="D2880" s="45"/>
      <c r="E2880" s="45"/>
      <c r="F2880" s="334"/>
    </row>
    <row r="2881" spans="1:6" x14ac:dyDescent="0.25">
      <c r="A2881" s="382"/>
      <c r="B2881" s="383"/>
      <c r="C2881" s="254"/>
      <c r="D2881" s="45"/>
      <c r="E2881" s="45"/>
      <c r="F2881" s="334"/>
    </row>
    <row r="2882" spans="1:6" x14ac:dyDescent="0.25">
      <c r="A2882" s="382"/>
      <c r="B2882" s="383"/>
      <c r="C2882" s="254"/>
      <c r="D2882" s="45"/>
      <c r="E2882" s="45"/>
      <c r="F2882" s="334"/>
    </row>
    <row r="2883" spans="1:6" x14ac:dyDescent="0.25">
      <c r="A2883" s="382"/>
      <c r="B2883" s="383"/>
      <c r="C2883" s="254"/>
      <c r="D2883" s="45"/>
      <c r="E2883" s="45"/>
      <c r="F2883" s="334"/>
    </row>
    <row r="2884" spans="1:6" x14ac:dyDescent="0.25">
      <c r="A2884" s="382"/>
      <c r="B2884" s="383"/>
      <c r="C2884" s="254"/>
      <c r="D2884" s="45"/>
      <c r="E2884" s="45"/>
      <c r="F2884" s="334"/>
    </row>
    <row r="2885" spans="1:6" x14ac:dyDescent="0.25">
      <c r="A2885" s="382"/>
      <c r="B2885" s="383"/>
      <c r="C2885" s="254"/>
      <c r="D2885" s="45"/>
      <c r="E2885" s="45"/>
      <c r="F2885" s="334"/>
    </row>
    <row r="2886" spans="1:6" x14ac:dyDescent="0.25">
      <c r="A2886" s="382"/>
      <c r="B2886" s="383"/>
      <c r="C2886" s="254"/>
      <c r="D2886" s="45"/>
      <c r="E2886" s="45"/>
      <c r="F2886" s="334"/>
    </row>
    <row r="2887" spans="1:6" x14ac:dyDescent="0.25">
      <c r="A2887" s="382"/>
      <c r="B2887" s="383"/>
      <c r="C2887" s="254"/>
      <c r="D2887" s="45"/>
      <c r="E2887" s="45"/>
      <c r="F2887" s="334"/>
    </row>
    <row r="2888" spans="1:6" x14ac:dyDescent="0.25">
      <c r="A2888" s="382"/>
      <c r="B2888" s="383"/>
      <c r="C2888" s="254"/>
      <c r="D2888" s="45"/>
      <c r="E2888" s="45"/>
      <c r="F2888" s="334"/>
    </row>
    <row r="2889" spans="1:6" x14ac:dyDescent="0.25">
      <c r="A2889" s="382"/>
      <c r="B2889" s="383"/>
      <c r="C2889" s="254"/>
      <c r="D2889" s="45"/>
      <c r="E2889" s="45"/>
      <c r="F2889" s="334"/>
    </row>
    <row r="2890" spans="1:6" x14ac:dyDescent="0.25">
      <c r="A2890" s="382"/>
      <c r="B2890" s="383"/>
      <c r="C2890" s="254"/>
      <c r="D2890" s="45"/>
      <c r="E2890" s="45"/>
      <c r="F2890" s="334"/>
    </row>
    <row r="2891" spans="1:6" x14ac:dyDescent="0.25">
      <c r="A2891" s="382"/>
      <c r="B2891" s="383"/>
      <c r="C2891" s="254"/>
      <c r="D2891" s="45"/>
      <c r="E2891" s="45"/>
      <c r="F2891" s="334"/>
    </row>
    <row r="2892" spans="1:6" x14ac:dyDescent="0.25">
      <c r="A2892" s="382"/>
      <c r="B2892" s="383"/>
      <c r="C2892" s="254"/>
      <c r="D2892" s="45"/>
      <c r="E2892" s="45"/>
      <c r="F2892" s="334"/>
    </row>
    <row r="2893" spans="1:6" x14ac:dyDescent="0.25">
      <c r="A2893" s="382"/>
      <c r="B2893" s="383"/>
      <c r="C2893" s="254"/>
      <c r="D2893" s="45"/>
      <c r="E2893" s="45"/>
      <c r="F2893" s="334"/>
    </row>
    <row r="2894" spans="1:6" x14ac:dyDescent="0.25">
      <c r="A2894" s="382"/>
      <c r="B2894" s="383"/>
      <c r="C2894" s="254"/>
      <c r="D2894" s="45"/>
      <c r="E2894" s="45"/>
      <c r="F2894" s="334"/>
    </row>
    <row r="2895" spans="1:6" x14ac:dyDescent="0.25">
      <c r="A2895" s="382"/>
      <c r="B2895" s="383"/>
      <c r="C2895" s="254"/>
      <c r="D2895" s="45"/>
      <c r="E2895" s="45"/>
      <c r="F2895" s="334"/>
    </row>
    <row r="2896" spans="1:6" x14ac:dyDescent="0.25">
      <c r="A2896" s="382"/>
      <c r="B2896" s="383"/>
      <c r="C2896" s="254"/>
      <c r="D2896" s="45"/>
      <c r="E2896" s="45"/>
      <c r="F2896" s="334"/>
    </row>
    <row r="2897" spans="1:6" x14ac:dyDescent="0.25">
      <c r="A2897" s="382"/>
      <c r="B2897" s="383"/>
      <c r="C2897" s="254"/>
      <c r="D2897" s="45"/>
      <c r="E2897" s="45"/>
      <c r="F2897" s="334"/>
    </row>
    <row r="2898" spans="1:6" x14ac:dyDescent="0.25">
      <c r="A2898" s="382"/>
      <c r="B2898" s="383"/>
      <c r="C2898" s="254"/>
      <c r="D2898" s="45"/>
      <c r="E2898" s="45"/>
      <c r="F2898" s="334"/>
    </row>
    <row r="2899" spans="1:6" x14ac:dyDescent="0.25">
      <c r="A2899" s="382"/>
      <c r="B2899" s="383"/>
      <c r="C2899" s="254"/>
      <c r="D2899" s="45"/>
      <c r="E2899" s="45"/>
      <c r="F2899" s="334"/>
    </row>
    <row r="2900" spans="1:6" x14ac:dyDescent="0.25">
      <c r="A2900" s="382"/>
      <c r="B2900" s="383"/>
      <c r="C2900" s="254"/>
      <c r="D2900" s="45"/>
      <c r="E2900" s="45"/>
      <c r="F2900" s="334"/>
    </row>
    <row r="2901" spans="1:6" x14ac:dyDescent="0.25">
      <c r="A2901" s="382"/>
      <c r="B2901" s="383"/>
      <c r="C2901" s="254"/>
      <c r="D2901" s="45"/>
      <c r="E2901" s="45"/>
      <c r="F2901" s="334"/>
    </row>
    <row r="2902" spans="1:6" x14ac:dyDescent="0.25">
      <c r="A2902" s="382"/>
      <c r="B2902" s="383"/>
      <c r="C2902" s="254"/>
      <c r="D2902" s="45"/>
      <c r="E2902" s="45"/>
      <c r="F2902" s="334"/>
    </row>
    <row r="2903" spans="1:6" x14ac:dyDescent="0.25">
      <c r="A2903" s="382"/>
      <c r="B2903" s="383"/>
      <c r="C2903" s="254"/>
      <c r="D2903" s="45"/>
      <c r="E2903" s="45"/>
      <c r="F2903" s="334"/>
    </row>
    <row r="2904" spans="1:6" x14ac:dyDescent="0.25">
      <c r="A2904" s="382"/>
      <c r="B2904" s="383"/>
      <c r="C2904" s="254"/>
      <c r="D2904" s="45"/>
      <c r="E2904" s="45"/>
      <c r="F2904" s="334"/>
    </row>
    <row r="2905" spans="1:6" x14ac:dyDescent="0.25">
      <c r="A2905" s="382"/>
      <c r="B2905" s="383"/>
      <c r="C2905" s="254"/>
      <c r="D2905" s="45"/>
      <c r="E2905" s="45"/>
      <c r="F2905" s="334"/>
    </row>
    <row r="2906" spans="1:6" x14ac:dyDescent="0.25">
      <c r="A2906" s="382"/>
      <c r="B2906" s="383"/>
      <c r="C2906" s="254"/>
      <c r="D2906" s="45"/>
      <c r="E2906" s="45"/>
      <c r="F2906" s="334"/>
    </row>
    <row r="2907" spans="1:6" x14ac:dyDescent="0.25">
      <c r="A2907" s="382"/>
      <c r="B2907" s="383"/>
      <c r="C2907" s="254"/>
      <c r="D2907" s="45"/>
      <c r="E2907" s="45"/>
      <c r="F2907" s="334"/>
    </row>
    <row r="2908" spans="1:6" x14ac:dyDescent="0.25">
      <c r="A2908" s="382"/>
      <c r="B2908" s="383"/>
      <c r="C2908" s="254"/>
      <c r="D2908" s="45"/>
      <c r="E2908" s="45"/>
      <c r="F2908" s="334"/>
    </row>
    <row r="2909" spans="1:6" x14ac:dyDescent="0.25">
      <c r="A2909" s="382"/>
      <c r="B2909" s="383"/>
      <c r="C2909" s="254"/>
      <c r="D2909" s="45"/>
      <c r="E2909" s="45"/>
      <c r="F2909" s="334"/>
    </row>
    <row r="2910" spans="1:6" x14ac:dyDescent="0.25">
      <c r="A2910" s="382"/>
      <c r="B2910" s="383"/>
      <c r="C2910" s="254"/>
      <c r="D2910" s="45"/>
      <c r="E2910" s="45"/>
      <c r="F2910" s="334"/>
    </row>
    <row r="2911" spans="1:6" x14ac:dyDescent="0.25">
      <c r="A2911" s="382"/>
      <c r="B2911" s="383"/>
      <c r="C2911" s="254"/>
      <c r="D2911" s="45"/>
      <c r="E2911" s="45"/>
      <c r="F2911" s="334"/>
    </row>
    <row r="2912" spans="1:6" x14ac:dyDescent="0.25">
      <c r="A2912" s="382"/>
      <c r="B2912" s="383"/>
      <c r="C2912" s="254"/>
      <c r="D2912" s="45"/>
      <c r="E2912" s="45"/>
      <c r="F2912" s="334"/>
    </row>
    <row r="2913" spans="1:6" x14ac:dyDescent="0.25">
      <c r="A2913" s="382"/>
      <c r="B2913" s="383"/>
      <c r="C2913" s="254"/>
      <c r="D2913" s="45"/>
      <c r="E2913" s="45"/>
      <c r="F2913" s="334"/>
    </row>
    <row r="2914" spans="1:6" x14ac:dyDescent="0.25">
      <c r="A2914" s="382"/>
      <c r="B2914" s="383"/>
      <c r="C2914" s="254"/>
      <c r="D2914" s="45"/>
      <c r="E2914" s="45"/>
      <c r="F2914" s="334"/>
    </row>
    <row r="2915" spans="1:6" x14ac:dyDescent="0.25">
      <c r="A2915" s="382"/>
      <c r="B2915" s="383"/>
      <c r="C2915" s="254"/>
      <c r="D2915" s="45"/>
      <c r="E2915" s="45"/>
      <c r="F2915" s="334"/>
    </row>
    <row r="2916" spans="1:6" x14ac:dyDescent="0.25">
      <c r="A2916" s="382"/>
      <c r="B2916" s="383"/>
      <c r="C2916" s="254"/>
      <c r="D2916" s="45"/>
      <c r="E2916" s="45"/>
      <c r="F2916" s="334"/>
    </row>
    <row r="2917" spans="1:6" x14ac:dyDescent="0.25">
      <c r="A2917" s="382"/>
      <c r="B2917" s="383"/>
      <c r="C2917" s="254"/>
      <c r="D2917" s="45"/>
      <c r="E2917" s="45"/>
      <c r="F2917" s="334"/>
    </row>
    <row r="2918" spans="1:6" x14ac:dyDescent="0.25">
      <c r="A2918" s="382"/>
      <c r="B2918" s="383"/>
      <c r="C2918" s="254"/>
      <c r="D2918" s="45"/>
      <c r="E2918" s="45"/>
      <c r="F2918" s="334"/>
    </row>
    <row r="2919" spans="1:6" x14ac:dyDescent="0.25">
      <c r="A2919" s="382"/>
      <c r="B2919" s="383"/>
      <c r="C2919" s="254"/>
      <c r="D2919" s="45"/>
      <c r="E2919" s="45"/>
      <c r="F2919" s="334"/>
    </row>
    <row r="2920" spans="1:6" x14ac:dyDescent="0.25">
      <c r="A2920" s="382"/>
      <c r="B2920" s="383"/>
      <c r="C2920" s="254"/>
      <c r="D2920" s="45"/>
      <c r="E2920" s="45"/>
      <c r="F2920" s="334"/>
    </row>
    <row r="2921" spans="1:6" x14ac:dyDescent="0.25">
      <c r="A2921" s="382"/>
      <c r="B2921" s="383"/>
      <c r="C2921" s="254"/>
      <c r="D2921" s="45"/>
      <c r="E2921" s="45"/>
      <c r="F2921" s="334"/>
    </row>
    <row r="2922" spans="1:6" x14ac:dyDescent="0.25">
      <c r="A2922" s="382"/>
      <c r="B2922" s="383"/>
      <c r="C2922" s="254"/>
      <c r="D2922" s="45"/>
      <c r="E2922" s="45"/>
      <c r="F2922" s="334"/>
    </row>
    <row r="2923" spans="1:6" x14ac:dyDescent="0.25">
      <c r="A2923" s="382"/>
      <c r="B2923" s="383"/>
      <c r="C2923" s="254"/>
      <c r="D2923" s="45"/>
      <c r="E2923" s="45"/>
      <c r="F2923" s="334"/>
    </row>
    <row r="2924" spans="1:6" x14ac:dyDescent="0.25">
      <c r="A2924" s="382"/>
      <c r="B2924" s="383"/>
      <c r="C2924" s="254"/>
      <c r="D2924" s="45"/>
      <c r="E2924" s="45"/>
      <c r="F2924" s="334"/>
    </row>
    <row r="2925" spans="1:6" x14ac:dyDescent="0.25">
      <c r="A2925" s="382"/>
      <c r="B2925" s="383"/>
      <c r="C2925" s="254"/>
      <c r="D2925" s="45"/>
      <c r="E2925" s="45"/>
      <c r="F2925" s="334"/>
    </row>
    <row r="2926" spans="1:6" x14ac:dyDescent="0.25">
      <c r="A2926" s="382"/>
      <c r="B2926" s="383"/>
      <c r="C2926" s="254"/>
      <c r="D2926" s="45"/>
      <c r="E2926" s="45"/>
      <c r="F2926" s="334"/>
    </row>
    <row r="2927" spans="1:6" x14ac:dyDescent="0.25">
      <c r="A2927" s="382"/>
      <c r="B2927" s="383"/>
      <c r="C2927" s="254"/>
      <c r="D2927" s="45"/>
      <c r="E2927" s="45"/>
      <c r="F2927" s="334"/>
    </row>
    <row r="2928" spans="1:6" x14ac:dyDescent="0.25">
      <c r="A2928" s="382"/>
      <c r="B2928" s="383"/>
      <c r="C2928" s="254"/>
      <c r="D2928" s="45"/>
      <c r="E2928" s="45"/>
      <c r="F2928" s="334"/>
    </row>
    <row r="2929" spans="1:6" x14ac:dyDescent="0.25">
      <c r="A2929" s="382"/>
      <c r="B2929" s="383"/>
      <c r="C2929" s="254"/>
      <c r="D2929" s="45"/>
      <c r="E2929" s="45"/>
      <c r="F2929" s="334"/>
    </row>
    <row r="2930" spans="1:6" x14ac:dyDescent="0.25">
      <c r="A2930" s="382"/>
      <c r="B2930" s="383"/>
      <c r="C2930" s="254"/>
      <c r="D2930" s="45"/>
      <c r="E2930" s="45"/>
      <c r="F2930" s="334"/>
    </row>
    <row r="2931" spans="1:6" x14ac:dyDescent="0.25">
      <c r="A2931" s="382"/>
      <c r="B2931" s="383"/>
      <c r="C2931" s="254"/>
      <c r="D2931" s="45"/>
      <c r="E2931" s="45"/>
      <c r="F2931" s="334"/>
    </row>
    <row r="2932" spans="1:6" x14ac:dyDescent="0.25">
      <c r="A2932" s="382"/>
      <c r="B2932" s="383"/>
      <c r="C2932" s="254"/>
      <c r="D2932" s="45"/>
      <c r="E2932" s="45"/>
      <c r="F2932" s="334"/>
    </row>
    <row r="2933" spans="1:6" x14ac:dyDescent="0.25">
      <c r="A2933" s="382"/>
      <c r="B2933" s="383"/>
      <c r="C2933" s="254"/>
      <c r="D2933" s="45"/>
      <c r="E2933" s="45"/>
      <c r="F2933" s="334"/>
    </row>
    <row r="2934" spans="1:6" x14ac:dyDescent="0.25">
      <c r="A2934" s="382"/>
      <c r="B2934" s="383"/>
      <c r="C2934" s="254"/>
      <c r="D2934" s="45"/>
      <c r="E2934" s="45"/>
      <c r="F2934" s="334"/>
    </row>
    <row r="2935" spans="1:6" x14ac:dyDescent="0.25">
      <c r="A2935" s="382"/>
      <c r="B2935" s="383"/>
      <c r="C2935" s="254"/>
      <c r="D2935" s="45"/>
      <c r="E2935" s="45"/>
      <c r="F2935" s="334"/>
    </row>
    <row r="2936" spans="1:6" x14ac:dyDescent="0.25">
      <c r="A2936" s="382"/>
      <c r="B2936" s="383"/>
      <c r="C2936" s="254"/>
      <c r="D2936" s="45"/>
      <c r="E2936" s="45"/>
      <c r="F2936" s="334"/>
    </row>
    <row r="2937" spans="1:6" x14ac:dyDescent="0.25">
      <c r="A2937" s="382"/>
      <c r="B2937" s="383"/>
      <c r="C2937" s="254"/>
      <c r="D2937" s="45"/>
      <c r="E2937" s="45"/>
      <c r="F2937" s="334"/>
    </row>
    <row r="2938" spans="1:6" x14ac:dyDescent="0.25">
      <c r="A2938" s="382"/>
      <c r="B2938" s="383"/>
      <c r="C2938" s="254"/>
      <c r="D2938" s="45"/>
      <c r="E2938" s="45"/>
      <c r="F2938" s="334"/>
    </row>
    <row r="2939" spans="1:6" x14ac:dyDescent="0.25">
      <c r="A2939" s="382"/>
      <c r="B2939" s="383"/>
      <c r="C2939" s="254"/>
      <c r="D2939" s="45"/>
      <c r="E2939" s="45"/>
      <c r="F2939" s="334"/>
    </row>
    <row r="2940" spans="1:6" x14ac:dyDescent="0.25">
      <c r="A2940" s="382"/>
      <c r="B2940" s="383"/>
      <c r="C2940" s="254"/>
      <c r="D2940" s="45"/>
      <c r="E2940" s="45"/>
      <c r="F2940" s="334"/>
    </row>
    <row r="2941" spans="1:6" x14ac:dyDescent="0.25">
      <c r="A2941" s="382"/>
      <c r="B2941" s="383"/>
      <c r="C2941" s="254"/>
      <c r="D2941" s="45"/>
      <c r="E2941" s="45"/>
      <c r="F2941" s="334"/>
    </row>
    <row r="2942" spans="1:6" x14ac:dyDescent="0.25">
      <c r="A2942" s="382"/>
      <c r="B2942" s="383"/>
      <c r="C2942" s="254"/>
      <c r="D2942" s="45"/>
      <c r="E2942" s="45"/>
      <c r="F2942" s="334"/>
    </row>
    <row r="2943" spans="1:6" x14ac:dyDescent="0.25">
      <c r="A2943" s="382"/>
      <c r="B2943" s="383"/>
      <c r="C2943" s="254"/>
      <c r="D2943" s="45"/>
      <c r="E2943" s="45"/>
      <c r="F2943" s="334"/>
    </row>
    <row r="2944" spans="1:6" x14ac:dyDescent="0.25">
      <c r="A2944" s="382"/>
      <c r="B2944" s="383"/>
      <c r="C2944" s="254"/>
      <c r="D2944" s="45"/>
      <c r="E2944" s="45"/>
      <c r="F2944" s="334"/>
    </row>
    <row r="2945" spans="1:6" x14ac:dyDescent="0.25">
      <c r="A2945" s="382"/>
      <c r="B2945" s="383"/>
      <c r="C2945" s="254"/>
      <c r="D2945" s="45"/>
      <c r="E2945" s="45"/>
      <c r="F2945" s="334"/>
    </row>
    <row r="2946" spans="1:6" x14ac:dyDescent="0.25">
      <c r="A2946" s="382"/>
      <c r="B2946" s="383"/>
      <c r="C2946" s="254"/>
      <c r="D2946" s="45"/>
      <c r="E2946" s="45"/>
      <c r="F2946" s="334"/>
    </row>
    <row r="2947" spans="1:6" x14ac:dyDescent="0.25">
      <c r="A2947" s="382"/>
      <c r="B2947" s="383"/>
      <c r="C2947" s="254"/>
      <c r="D2947" s="45"/>
      <c r="E2947" s="45"/>
      <c r="F2947" s="334"/>
    </row>
    <row r="2948" spans="1:6" x14ac:dyDescent="0.25">
      <c r="A2948" s="382"/>
      <c r="B2948" s="383"/>
      <c r="C2948" s="254"/>
      <c r="D2948" s="45"/>
      <c r="E2948" s="45"/>
      <c r="F2948" s="334"/>
    </row>
    <row r="2949" spans="1:6" x14ac:dyDescent="0.25">
      <c r="A2949" s="382"/>
      <c r="B2949" s="383"/>
      <c r="C2949" s="254"/>
      <c r="D2949" s="45"/>
      <c r="E2949" s="45"/>
      <c r="F2949" s="334"/>
    </row>
    <row r="2950" spans="1:6" x14ac:dyDescent="0.25">
      <c r="A2950" s="382"/>
      <c r="B2950" s="383"/>
      <c r="C2950" s="254"/>
      <c r="D2950" s="45"/>
      <c r="E2950" s="45"/>
      <c r="F2950" s="334"/>
    </row>
    <row r="2951" spans="1:6" x14ac:dyDescent="0.25">
      <c r="A2951" s="382"/>
      <c r="B2951" s="383"/>
      <c r="C2951" s="254"/>
      <c r="D2951" s="45"/>
      <c r="E2951" s="45"/>
      <c r="F2951" s="334"/>
    </row>
    <row r="2952" spans="1:6" x14ac:dyDescent="0.25">
      <c r="A2952" s="382"/>
      <c r="B2952" s="383"/>
      <c r="C2952" s="254"/>
      <c r="D2952" s="45"/>
      <c r="E2952" s="45"/>
      <c r="F2952" s="334"/>
    </row>
    <row r="2953" spans="1:6" x14ac:dyDescent="0.25">
      <c r="A2953" s="382"/>
      <c r="B2953" s="383"/>
      <c r="C2953" s="254"/>
      <c r="D2953" s="45"/>
      <c r="E2953" s="45"/>
      <c r="F2953" s="334"/>
    </row>
    <row r="2954" spans="1:6" x14ac:dyDescent="0.25">
      <c r="A2954" s="382"/>
      <c r="B2954" s="383"/>
      <c r="C2954" s="254"/>
      <c r="D2954" s="45"/>
      <c r="E2954" s="45"/>
      <c r="F2954" s="334"/>
    </row>
    <row r="2955" spans="1:6" x14ac:dyDescent="0.25">
      <c r="A2955" s="382"/>
      <c r="B2955" s="383"/>
      <c r="C2955" s="254"/>
      <c r="D2955" s="45"/>
      <c r="E2955" s="45"/>
      <c r="F2955" s="334"/>
    </row>
    <row r="2956" spans="1:6" x14ac:dyDescent="0.25">
      <c r="A2956" s="382"/>
      <c r="B2956" s="383"/>
      <c r="C2956" s="254"/>
      <c r="D2956" s="45"/>
      <c r="E2956" s="45"/>
      <c r="F2956" s="334"/>
    </row>
    <row r="2957" spans="1:6" x14ac:dyDescent="0.25">
      <c r="A2957" s="382"/>
      <c r="B2957" s="383"/>
      <c r="C2957" s="254"/>
      <c r="D2957" s="45"/>
      <c r="E2957" s="45"/>
      <c r="F2957" s="334"/>
    </row>
    <row r="2958" spans="1:6" x14ac:dyDescent="0.25">
      <c r="A2958" s="382"/>
      <c r="B2958" s="383"/>
      <c r="C2958" s="254"/>
      <c r="D2958" s="45"/>
      <c r="E2958" s="45"/>
      <c r="F2958" s="334"/>
    </row>
    <row r="2959" spans="1:6" x14ac:dyDescent="0.25">
      <c r="A2959" s="382"/>
      <c r="B2959" s="383"/>
      <c r="C2959" s="254"/>
      <c r="D2959" s="45"/>
      <c r="E2959" s="45"/>
      <c r="F2959" s="334"/>
    </row>
    <row r="2960" spans="1:6" x14ac:dyDescent="0.25">
      <c r="A2960" s="382"/>
      <c r="B2960" s="383"/>
      <c r="C2960" s="254"/>
      <c r="D2960" s="45"/>
      <c r="E2960" s="45"/>
      <c r="F2960" s="334"/>
    </row>
    <row r="2961" spans="1:6" x14ac:dyDescent="0.25">
      <c r="A2961" s="382"/>
      <c r="B2961" s="383"/>
      <c r="C2961" s="254"/>
      <c r="D2961" s="45"/>
      <c r="E2961" s="45"/>
      <c r="F2961" s="334"/>
    </row>
    <row r="2962" spans="1:6" x14ac:dyDescent="0.25">
      <c r="A2962" s="382"/>
      <c r="B2962" s="383"/>
      <c r="C2962" s="254"/>
      <c r="D2962" s="45"/>
      <c r="E2962" s="45"/>
      <c r="F2962" s="334"/>
    </row>
    <row r="2963" spans="1:6" x14ac:dyDescent="0.25">
      <c r="A2963" s="382"/>
      <c r="B2963" s="383"/>
      <c r="C2963" s="254"/>
      <c r="D2963" s="45"/>
      <c r="E2963" s="45"/>
      <c r="F2963" s="334"/>
    </row>
    <row r="2964" spans="1:6" x14ac:dyDescent="0.25">
      <c r="A2964" s="382"/>
      <c r="B2964" s="383"/>
      <c r="C2964" s="254"/>
      <c r="D2964" s="45"/>
      <c r="E2964" s="45"/>
      <c r="F2964" s="334"/>
    </row>
    <row r="2965" spans="1:6" x14ac:dyDescent="0.25">
      <c r="A2965" s="382"/>
      <c r="B2965" s="383"/>
      <c r="C2965" s="254"/>
      <c r="D2965" s="45"/>
      <c r="E2965" s="45"/>
      <c r="F2965" s="334"/>
    </row>
    <row r="2966" spans="1:6" x14ac:dyDescent="0.25">
      <c r="A2966" s="382"/>
      <c r="B2966" s="383"/>
      <c r="C2966" s="254"/>
      <c r="D2966" s="45"/>
      <c r="E2966" s="45"/>
      <c r="F2966" s="334"/>
    </row>
    <row r="2967" spans="1:6" x14ac:dyDescent="0.25">
      <c r="A2967" s="382"/>
      <c r="B2967" s="383"/>
      <c r="C2967" s="254"/>
      <c r="D2967" s="45"/>
      <c r="E2967" s="45"/>
      <c r="F2967" s="334"/>
    </row>
    <row r="2968" spans="1:6" x14ac:dyDescent="0.25">
      <c r="A2968" s="382"/>
      <c r="B2968" s="383"/>
      <c r="C2968" s="254"/>
      <c r="D2968" s="45"/>
      <c r="E2968" s="45"/>
      <c r="F2968" s="334"/>
    </row>
    <row r="2969" spans="1:6" x14ac:dyDescent="0.25">
      <c r="A2969" s="382"/>
      <c r="B2969" s="383"/>
      <c r="C2969" s="254"/>
      <c r="D2969" s="45"/>
      <c r="E2969" s="45"/>
      <c r="F2969" s="334"/>
    </row>
    <row r="2970" spans="1:6" x14ac:dyDescent="0.25">
      <c r="A2970" s="382"/>
      <c r="B2970" s="383"/>
      <c r="C2970" s="254"/>
      <c r="D2970" s="45"/>
      <c r="E2970" s="45"/>
      <c r="F2970" s="334"/>
    </row>
    <row r="2971" spans="1:6" x14ac:dyDescent="0.25">
      <c r="A2971" s="382"/>
      <c r="B2971" s="383"/>
      <c r="C2971" s="254"/>
      <c r="D2971" s="45"/>
      <c r="E2971" s="45"/>
      <c r="F2971" s="334"/>
    </row>
    <row r="2972" spans="1:6" x14ac:dyDescent="0.25">
      <c r="A2972" s="382"/>
      <c r="B2972" s="383"/>
      <c r="C2972" s="254"/>
      <c r="D2972" s="45"/>
      <c r="E2972" s="45"/>
      <c r="F2972" s="334"/>
    </row>
    <row r="2973" spans="1:6" x14ac:dyDescent="0.25">
      <c r="A2973" s="382"/>
      <c r="B2973" s="383"/>
      <c r="C2973" s="254"/>
      <c r="D2973" s="45"/>
      <c r="E2973" s="45"/>
      <c r="F2973" s="334"/>
    </row>
    <row r="2974" spans="1:6" x14ac:dyDescent="0.25">
      <c r="A2974" s="382"/>
      <c r="B2974" s="383"/>
      <c r="C2974" s="254"/>
      <c r="D2974" s="45"/>
      <c r="E2974" s="45"/>
      <c r="F2974" s="334"/>
    </row>
    <row r="2975" spans="1:6" x14ac:dyDescent="0.25">
      <c r="A2975" s="382"/>
      <c r="B2975" s="383"/>
      <c r="C2975" s="254"/>
      <c r="D2975" s="45"/>
      <c r="E2975" s="45"/>
      <c r="F2975" s="334"/>
    </row>
    <row r="2976" spans="1:6" x14ac:dyDescent="0.25">
      <c r="A2976" s="382"/>
      <c r="B2976" s="383"/>
      <c r="C2976" s="254"/>
      <c r="D2976" s="45"/>
      <c r="E2976" s="45"/>
      <c r="F2976" s="334"/>
    </row>
    <row r="2977" spans="1:6" x14ac:dyDescent="0.25">
      <c r="A2977" s="382"/>
      <c r="B2977" s="383"/>
      <c r="C2977" s="254"/>
      <c r="D2977" s="45"/>
      <c r="E2977" s="45"/>
      <c r="F2977" s="334"/>
    </row>
    <row r="2978" spans="1:6" x14ac:dyDescent="0.25">
      <c r="A2978" s="382"/>
      <c r="B2978" s="383"/>
      <c r="C2978" s="254"/>
      <c r="D2978" s="45"/>
      <c r="E2978" s="45"/>
      <c r="F2978" s="334"/>
    </row>
    <row r="2979" spans="1:6" x14ac:dyDescent="0.25">
      <c r="A2979" s="382"/>
      <c r="B2979" s="383"/>
      <c r="C2979" s="254"/>
      <c r="D2979" s="45"/>
      <c r="E2979" s="45"/>
      <c r="F2979" s="334"/>
    </row>
    <row r="2980" spans="1:6" x14ac:dyDescent="0.25">
      <c r="A2980" s="382"/>
      <c r="B2980" s="383"/>
      <c r="C2980" s="254"/>
      <c r="D2980" s="45"/>
      <c r="E2980" s="45"/>
      <c r="F2980" s="334"/>
    </row>
    <row r="2981" spans="1:6" x14ac:dyDescent="0.25">
      <c r="A2981" s="382"/>
      <c r="B2981" s="383"/>
      <c r="C2981" s="254"/>
      <c r="D2981" s="45"/>
      <c r="E2981" s="45"/>
      <c r="F2981" s="334"/>
    </row>
    <row r="2982" spans="1:6" x14ac:dyDescent="0.25">
      <c r="A2982" s="382"/>
      <c r="B2982" s="383"/>
      <c r="C2982" s="254"/>
      <c r="D2982" s="45"/>
      <c r="E2982" s="45"/>
      <c r="F2982" s="334"/>
    </row>
    <row r="2983" spans="1:6" x14ac:dyDescent="0.25">
      <c r="A2983" s="382"/>
      <c r="B2983" s="383"/>
      <c r="C2983" s="254"/>
      <c r="D2983" s="45"/>
      <c r="E2983" s="45"/>
      <c r="F2983" s="334"/>
    </row>
    <row r="2984" spans="1:6" x14ac:dyDescent="0.25">
      <c r="A2984" s="382"/>
      <c r="B2984" s="383"/>
      <c r="C2984" s="254"/>
      <c r="D2984" s="45"/>
      <c r="E2984" s="45"/>
      <c r="F2984" s="334"/>
    </row>
    <row r="2985" spans="1:6" x14ac:dyDescent="0.25">
      <c r="A2985" s="382"/>
      <c r="B2985" s="383"/>
      <c r="C2985" s="254"/>
      <c r="D2985" s="45"/>
      <c r="E2985" s="45"/>
      <c r="F2985" s="334"/>
    </row>
    <row r="2986" spans="1:6" x14ac:dyDescent="0.25">
      <c r="A2986" s="382"/>
      <c r="B2986" s="383"/>
      <c r="C2986" s="254"/>
      <c r="D2986" s="45"/>
      <c r="E2986" s="45"/>
      <c r="F2986" s="334"/>
    </row>
    <row r="2987" spans="1:6" x14ac:dyDescent="0.25">
      <c r="A2987" s="382"/>
      <c r="B2987" s="383"/>
      <c r="C2987" s="254"/>
      <c r="D2987" s="45"/>
      <c r="E2987" s="45"/>
      <c r="F2987" s="334"/>
    </row>
    <row r="2988" spans="1:6" x14ac:dyDescent="0.25">
      <c r="A2988" s="382"/>
      <c r="B2988" s="383"/>
      <c r="C2988" s="254"/>
      <c r="D2988" s="45"/>
      <c r="E2988" s="45"/>
      <c r="F2988" s="334"/>
    </row>
    <row r="2989" spans="1:6" x14ac:dyDescent="0.25">
      <c r="A2989" s="382"/>
      <c r="B2989" s="383"/>
      <c r="C2989" s="254"/>
      <c r="D2989" s="45"/>
      <c r="E2989" s="45"/>
      <c r="F2989" s="334"/>
    </row>
    <row r="2990" spans="1:6" x14ac:dyDescent="0.25">
      <c r="A2990" s="382"/>
      <c r="B2990" s="383"/>
      <c r="C2990" s="254"/>
      <c r="D2990" s="45"/>
      <c r="E2990" s="45"/>
      <c r="F2990" s="334"/>
    </row>
    <row r="2991" spans="1:6" x14ac:dyDescent="0.25">
      <c r="A2991" s="382"/>
      <c r="B2991" s="383"/>
      <c r="C2991" s="254"/>
      <c r="D2991" s="45"/>
      <c r="E2991" s="45"/>
      <c r="F2991" s="334"/>
    </row>
    <row r="2992" spans="1:6" x14ac:dyDescent="0.25">
      <c r="A2992" s="382"/>
      <c r="B2992" s="383"/>
      <c r="C2992" s="254"/>
      <c r="D2992" s="45"/>
      <c r="E2992" s="45"/>
      <c r="F2992" s="334"/>
    </row>
    <row r="2993" spans="1:6" x14ac:dyDescent="0.25">
      <c r="A2993" s="382"/>
      <c r="B2993" s="383"/>
      <c r="C2993" s="254"/>
      <c r="D2993" s="45"/>
      <c r="E2993" s="45"/>
      <c r="F2993" s="334"/>
    </row>
    <row r="2994" spans="1:6" x14ac:dyDescent="0.25">
      <c r="A2994" s="382"/>
      <c r="B2994" s="383"/>
      <c r="C2994" s="254"/>
      <c r="D2994" s="45"/>
      <c r="E2994" s="45"/>
      <c r="F2994" s="334"/>
    </row>
    <row r="2995" spans="1:6" x14ac:dyDescent="0.25">
      <c r="A2995" s="382"/>
      <c r="B2995" s="383"/>
      <c r="C2995" s="254"/>
      <c r="D2995" s="45"/>
      <c r="E2995" s="45"/>
      <c r="F2995" s="334"/>
    </row>
    <row r="2996" spans="1:6" x14ac:dyDescent="0.25">
      <c r="A2996" s="382"/>
      <c r="B2996" s="383"/>
      <c r="C2996" s="254"/>
      <c r="D2996" s="45"/>
      <c r="E2996" s="45"/>
      <c r="F2996" s="334"/>
    </row>
    <row r="2997" spans="1:6" x14ac:dyDescent="0.25">
      <c r="A2997" s="382"/>
      <c r="B2997" s="383"/>
      <c r="C2997" s="254"/>
      <c r="D2997" s="45"/>
      <c r="E2997" s="45"/>
      <c r="F2997" s="334"/>
    </row>
    <row r="2998" spans="1:6" x14ac:dyDescent="0.25">
      <c r="A2998" s="382"/>
      <c r="B2998" s="383"/>
      <c r="C2998" s="254"/>
      <c r="D2998" s="45"/>
      <c r="E2998" s="45"/>
      <c r="F2998" s="334"/>
    </row>
    <row r="2999" spans="1:6" x14ac:dyDescent="0.25">
      <c r="A2999" s="382"/>
      <c r="B2999" s="383"/>
      <c r="C2999" s="254"/>
      <c r="D2999" s="45"/>
      <c r="E2999" s="45"/>
      <c r="F2999" s="334"/>
    </row>
    <row r="3000" spans="1:6" x14ac:dyDescent="0.25">
      <c r="A3000" s="382"/>
      <c r="B3000" s="383"/>
      <c r="C3000" s="254"/>
      <c r="D3000" s="45"/>
      <c r="E3000" s="45"/>
      <c r="F3000" s="334"/>
    </row>
    <row r="3001" spans="1:6" x14ac:dyDescent="0.25">
      <c r="A3001" s="382"/>
      <c r="B3001" s="383"/>
      <c r="C3001" s="254"/>
      <c r="D3001" s="45"/>
      <c r="E3001" s="45"/>
      <c r="F3001" s="334"/>
    </row>
    <row r="3002" spans="1:6" x14ac:dyDescent="0.25">
      <c r="A3002" s="382"/>
      <c r="B3002" s="383"/>
      <c r="C3002" s="254"/>
      <c r="D3002" s="45"/>
      <c r="E3002" s="45"/>
      <c r="F3002" s="334"/>
    </row>
    <row r="3003" spans="1:6" x14ac:dyDescent="0.25">
      <c r="A3003" s="382"/>
      <c r="B3003" s="383"/>
      <c r="C3003" s="254"/>
      <c r="D3003" s="45"/>
      <c r="E3003" s="45"/>
      <c r="F3003" s="334"/>
    </row>
    <row r="3004" spans="1:6" x14ac:dyDescent="0.25">
      <c r="A3004" s="382"/>
      <c r="B3004" s="383"/>
      <c r="C3004" s="254"/>
      <c r="D3004" s="45"/>
      <c r="E3004" s="45"/>
      <c r="F3004" s="334"/>
    </row>
    <row r="3005" spans="1:6" x14ac:dyDescent="0.25">
      <c r="A3005" s="382"/>
      <c r="B3005" s="383"/>
      <c r="C3005" s="254"/>
      <c r="D3005" s="45"/>
      <c r="E3005" s="45"/>
      <c r="F3005" s="334"/>
    </row>
    <row r="3006" spans="1:6" x14ac:dyDescent="0.25">
      <c r="A3006" s="382"/>
      <c r="B3006" s="383"/>
      <c r="C3006" s="254"/>
      <c r="D3006" s="45"/>
      <c r="E3006" s="45"/>
      <c r="F3006" s="334"/>
    </row>
    <row r="3007" spans="1:6" x14ac:dyDescent="0.25">
      <c r="A3007" s="382"/>
      <c r="B3007" s="383"/>
      <c r="C3007" s="254"/>
      <c r="D3007" s="45"/>
      <c r="E3007" s="45"/>
      <c r="F3007" s="334"/>
    </row>
    <row r="3008" spans="1:6" x14ac:dyDescent="0.25">
      <c r="A3008" s="382"/>
      <c r="B3008" s="383"/>
      <c r="C3008" s="254"/>
      <c r="D3008" s="45"/>
      <c r="E3008" s="45"/>
      <c r="F3008" s="334"/>
    </row>
    <row r="3009" spans="1:6" x14ac:dyDescent="0.25">
      <c r="A3009" s="382"/>
      <c r="B3009" s="383"/>
      <c r="C3009" s="254"/>
      <c r="D3009" s="45"/>
      <c r="E3009" s="45"/>
      <c r="F3009" s="334"/>
    </row>
    <row r="3010" spans="1:6" x14ac:dyDescent="0.25">
      <c r="A3010" s="382"/>
      <c r="B3010" s="383"/>
      <c r="C3010" s="254"/>
      <c r="D3010" s="45"/>
      <c r="E3010" s="45"/>
      <c r="F3010" s="334"/>
    </row>
    <row r="3011" spans="1:6" x14ac:dyDescent="0.25">
      <c r="A3011" s="382"/>
      <c r="B3011" s="383"/>
      <c r="C3011" s="254"/>
      <c r="D3011" s="45"/>
      <c r="E3011" s="45"/>
      <c r="F3011" s="334"/>
    </row>
    <row r="3012" spans="1:6" x14ac:dyDescent="0.25">
      <c r="A3012" s="382"/>
      <c r="B3012" s="383"/>
      <c r="C3012" s="254"/>
      <c r="D3012" s="45"/>
      <c r="E3012" s="45"/>
      <c r="F3012" s="334"/>
    </row>
    <row r="3013" spans="1:6" x14ac:dyDescent="0.25">
      <c r="A3013" s="382"/>
      <c r="B3013" s="383"/>
      <c r="C3013" s="254"/>
      <c r="D3013" s="45"/>
      <c r="E3013" s="45"/>
      <c r="F3013" s="334"/>
    </row>
    <row r="3014" spans="1:6" x14ac:dyDescent="0.25">
      <c r="A3014" s="382"/>
      <c r="B3014" s="383"/>
      <c r="C3014" s="254"/>
      <c r="D3014" s="45"/>
      <c r="E3014" s="45"/>
      <c r="F3014" s="334"/>
    </row>
    <row r="3015" spans="1:6" x14ac:dyDescent="0.25">
      <c r="A3015" s="382"/>
      <c r="B3015" s="383"/>
      <c r="C3015" s="254"/>
      <c r="D3015" s="45"/>
      <c r="E3015" s="45"/>
      <c r="F3015" s="334"/>
    </row>
    <row r="3016" spans="1:6" x14ac:dyDescent="0.25">
      <c r="A3016" s="382"/>
      <c r="B3016" s="383"/>
      <c r="C3016" s="254"/>
      <c r="D3016" s="45"/>
      <c r="E3016" s="45"/>
      <c r="F3016" s="334"/>
    </row>
    <row r="3017" spans="1:6" x14ac:dyDescent="0.25">
      <c r="A3017" s="382"/>
      <c r="B3017" s="383"/>
      <c r="C3017" s="254"/>
      <c r="D3017" s="45"/>
      <c r="E3017" s="45"/>
      <c r="F3017" s="334"/>
    </row>
    <row r="3018" spans="1:6" x14ac:dyDescent="0.25">
      <c r="A3018" s="382"/>
      <c r="B3018" s="383"/>
      <c r="C3018" s="254"/>
      <c r="D3018" s="45"/>
      <c r="E3018" s="45"/>
      <c r="F3018" s="334"/>
    </row>
    <row r="3019" spans="1:6" x14ac:dyDescent="0.25">
      <c r="A3019" s="382"/>
      <c r="B3019" s="383"/>
      <c r="C3019" s="254"/>
      <c r="D3019" s="45"/>
      <c r="E3019" s="45"/>
      <c r="F3019" s="334"/>
    </row>
    <row r="3020" spans="1:6" x14ac:dyDescent="0.25">
      <c r="A3020" s="382"/>
      <c r="B3020" s="383"/>
      <c r="C3020" s="254"/>
      <c r="D3020" s="45"/>
      <c r="E3020" s="45"/>
      <c r="F3020" s="334"/>
    </row>
    <row r="3021" spans="1:6" x14ac:dyDescent="0.25">
      <c r="A3021" s="382"/>
      <c r="B3021" s="383"/>
      <c r="C3021" s="254"/>
      <c r="D3021" s="45"/>
      <c r="E3021" s="45"/>
      <c r="F3021" s="334"/>
    </row>
    <row r="3022" spans="1:6" x14ac:dyDescent="0.25">
      <c r="A3022" s="382"/>
      <c r="B3022" s="383"/>
      <c r="C3022" s="254"/>
      <c r="D3022" s="45"/>
      <c r="E3022" s="45"/>
      <c r="F3022" s="334"/>
    </row>
    <row r="3023" spans="1:6" x14ac:dyDescent="0.25">
      <c r="A3023" s="382"/>
      <c r="B3023" s="383"/>
      <c r="C3023" s="254"/>
      <c r="D3023" s="45"/>
      <c r="E3023" s="45"/>
      <c r="F3023" s="334"/>
    </row>
    <row r="3024" spans="1:6" x14ac:dyDescent="0.25">
      <c r="A3024" s="382"/>
      <c r="B3024" s="383"/>
      <c r="C3024" s="254"/>
      <c r="D3024" s="45"/>
      <c r="E3024" s="45"/>
      <c r="F3024" s="334"/>
    </row>
    <row r="3025" spans="1:6" x14ac:dyDescent="0.25">
      <c r="A3025" s="382"/>
      <c r="B3025" s="383"/>
      <c r="C3025" s="254"/>
      <c r="D3025" s="45"/>
      <c r="E3025" s="45"/>
      <c r="F3025" s="334"/>
    </row>
    <row r="3026" spans="1:6" x14ac:dyDescent="0.25">
      <c r="A3026" s="382"/>
      <c r="B3026" s="383"/>
      <c r="C3026" s="254"/>
      <c r="D3026" s="45"/>
      <c r="E3026" s="45"/>
      <c r="F3026" s="334"/>
    </row>
    <row r="3027" spans="1:6" x14ac:dyDescent="0.25">
      <c r="A3027" s="382"/>
      <c r="B3027" s="383"/>
      <c r="C3027" s="254"/>
      <c r="D3027" s="45"/>
      <c r="E3027" s="45"/>
      <c r="F3027" s="334"/>
    </row>
    <row r="3028" spans="1:6" x14ac:dyDescent="0.25">
      <c r="A3028" s="382"/>
      <c r="B3028" s="383"/>
      <c r="C3028" s="254"/>
      <c r="D3028" s="45"/>
      <c r="E3028" s="45"/>
      <c r="F3028" s="334"/>
    </row>
    <row r="3029" spans="1:6" x14ac:dyDescent="0.25">
      <c r="A3029" s="382"/>
      <c r="B3029" s="383"/>
      <c r="C3029" s="254"/>
      <c r="D3029" s="45"/>
      <c r="E3029" s="45"/>
      <c r="F3029" s="334"/>
    </row>
    <row r="3030" spans="1:6" x14ac:dyDescent="0.25">
      <c r="A3030" s="382"/>
      <c r="B3030" s="383"/>
      <c r="C3030" s="254"/>
      <c r="D3030" s="45"/>
      <c r="E3030" s="45"/>
      <c r="F3030" s="334"/>
    </row>
    <row r="3031" spans="1:6" x14ac:dyDescent="0.25">
      <c r="A3031" s="382"/>
      <c r="B3031" s="383"/>
      <c r="C3031" s="254"/>
      <c r="D3031" s="45"/>
      <c r="E3031" s="45"/>
      <c r="F3031" s="334"/>
    </row>
    <row r="3032" spans="1:6" x14ac:dyDescent="0.25">
      <c r="A3032" s="382"/>
      <c r="B3032" s="383"/>
      <c r="C3032" s="254"/>
      <c r="D3032" s="45"/>
      <c r="E3032" s="45"/>
      <c r="F3032" s="334"/>
    </row>
    <row r="3033" spans="1:6" x14ac:dyDescent="0.25">
      <c r="A3033" s="382"/>
      <c r="B3033" s="383"/>
      <c r="C3033" s="254"/>
      <c r="D3033" s="45"/>
      <c r="E3033" s="45"/>
      <c r="F3033" s="334"/>
    </row>
    <row r="3034" spans="1:6" x14ac:dyDescent="0.25">
      <c r="A3034" s="382"/>
      <c r="B3034" s="383"/>
      <c r="C3034" s="254"/>
      <c r="D3034" s="45"/>
      <c r="E3034" s="45"/>
      <c r="F3034" s="334"/>
    </row>
    <row r="3035" spans="1:6" x14ac:dyDescent="0.25">
      <c r="A3035" s="382"/>
      <c r="B3035" s="383"/>
      <c r="C3035" s="254"/>
      <c r="D3035" s="45"/>
      <c r="E3035" s="45"/>
      <c r="F3035" s="334"/>
    </row>
    <row r="3036" spans="1:6" x14ac:dyDescent="0.25">
      <c r="A3036" s="382"/>
      <c r="B3036" s="383"/>
      <c r="C3036" s="254"/>
      <c r="D3036" s="45"/>
      <c r="E3036" s="45"/>
      <c r="F3036" s="334"/>
    </row>
    <row r="3037" spans="1:6" x14ac:dyDescent="0.25">
      <c r="A3037" s="382"/>
      <c r="B3037" s="383"/>
      <c r="C3037" s="254"/>
      <c r="D3037" s="45"/>
      <c r="E3037" s="45"/>
      <c r="F3037" s="334"/>
    </row>
    <row r="3038" spans="1:6" x14ac:dyDescent="0.25">
      <c r="A3038" s="382"/>
      <c r="B3038" s="383"/>
      <c r="C3038" s="254"/>
      <c r="D3038" s="45"/>
      <c r="E3038" s="45"/>
      <c r="F3038" s="334"/>
    </row>
    <row r="3039" spans="1:6" x14ac:dyDescent="0.25">
      <c r="A3039" s="382"/>
      <c r="B3039" s="383"/>
      <c r="C3039" s="254"/>
      <c r="D3039" s="45"/>
      <c r="E3039" s="45"/>
      <c r="F3039" s="334"/>
    </row>
    <row r="3040" spans="1:6" x14ac:dyDescent="0.25">
      <c r="A3040" s="382"/>
      <c r="B3040" s="383"/>
      <c r="C3040" s="254"/>
      <c r="D3040" s="45"/>
      <c r="E3040" s="45"/>
      <c r="F3040" s="334"/>
    </row>
    <row r="3041" spans="1:6" x14ac:dyDescent="0.25">
      <c r="A3041" s="382"/>
      <c r="B3041" s="383"/>
      <c r="C3041" s="254"/>
      <c r="D3041" s="45"/>
      <c r="E3041" s="45"/>
      <c r="F3041" s="334"/>
    </row>
    <row r="3042" spans="1:6" x14ac:dyDescent="0.25">
      <c r="A3042" s="382"/>
      <c r="B3042" s="383"/>
      <c r="C3042" s="254"/>
      <c r="D3042" s="45"/>
      <c r="E3042" s="45"/>
      <c r="F3042" s="334"/>
    </row>
    <row r="3043" spans="1:6" x14ac:dyDescent="0.25">
      <c r="A3043" s="382"/>
      <c r="B3043" s="383"/>
      <c r="C3043" s="254"/>
      <c r="D3043" s="45"/>
      <c r="E3043" s="45"/>
      <c r="F3043" s="334"/>
    </row>
    <row r="3044" spans="1:6" x14ac:dyDescent="0.25">
      <c r="A3044" s="382"/>
      <c r="B3044" s="383"/>
      <c r="C3044" s="254"/>
      <c r="D3044" s="45"/>
      <c r="E3044" s="45"/>
      <c r="F3044" s="334"/>
    </row>
    <row r="3045" spans="1:6" x14ac:dyDescent="0.25">
      <c r="A3045" s="382"/>
      <c r="B3045" s="383"/>
      <c r="C3045" s="254"/>
      <c r="D3045" s="45"/>
      <c r="E3045" s="45"/>
      <c r="F3045" s="334"/>
    </row>
    <row r="3046" spans="1:6" x14ac:dyDescent="0.25">
      <c r="A3046" s="382"/>
      <c r="B3046" s="383"/>
      <c r="C3046" s="254"/>
      <c r="D3046" s="45"/>
      <c r="E3046" s="45"/>
      <c r="F3046" s="334"/>
    </row>
    <row r="3047" spans="1:6" x14ac:dyDescent="0.25">
      <c r="A3047" s="382"/>
      <c r="B3047" s="383"/>
      <c r="C3047" s="254"/>
      <c r="D3047" s="45"/>
      <c r="E3047" s="45"/>
      <c r="F3047" s="334"/>
    </row>
    <row r="3048" spans="1:6" x14ac:dyDescent="0.25">
      <c r="A3048" s="382"/>
      <c r="B3048" s="383"/>
      <c r="C3048" s="254"/>
      <c r="D3048" s="45"/>
      <c r="E3048" s="45"/>
      <c r="F3048" s="334"/>
    </row>
    <row r="3049" spans="1:6" x14ac:dyDescent="0.25">
      <c r="A3049" s="382"/>
      <c r="B3049" s="383"/>
      <c r="C3049" s="254"/>
      <c r="D3049" s="45"/>
      <c r="E3049" s="45"/>
      <c r="F3049" s="334"/>
    </row>
    <row r="3050" spans="1:6" x14ac:dyDescent="0.25">
      <c r="A3050" s="382"/>
      <c r="B3050" s="383"/>
      <c r="C3050" s="254"/>
      <c r="D3050" s="45"/>
      <c r="E3050" s="45"/>
      <c r="F3050" s="334"/>
    </row>
    <row r="3051" spans="1:6" x14ac:dyDescent="0.25">
      <c r="A3051" s="382"/>
      <c r="B3051" s="383"/>
      <c r="C3051" s="254"/>
      <c r="D3051" s="45"/>
      <c r="E3051" s="45"/>
      <c r="F3051" s="334"/>
    </row>
    <row r="3052" spans="1:6" x14ac:dyDescent="0.25">
      <c r="A3052" s="382"/>
      <c r="B3052" s="383"/>
      <c r="C3052" s="254"/>
      <c r="D3052" s="45"/>
      <c r="E3052" s="45"/>
      <c r="F3052" s="334"/>
    </row>
    <row r="3053" spans="1:6" x14ac:dyDescent="0.25">
      <c r="A3053" s="382"/>
      <c r="B3053" s="383"/>
      <c r="C3053" s="254"/>
      <c r="D3053" s="45"/>
      <c r="E3053" s="45"/>
      <c r="F3053" s="334"/>
    </row>
    <row r="3054" spans="1:6" x14ac:dyDescent="0.25">
      <c r="A3054" s="382"/>
      <c r="B3054" s="383"/>
      <c r="C3054" s="254"/>
      <c r="D3054" s="45"/>
      <c r="E3054" s="45"/>
      <c r="F3054" s="334"/>
    </row>
    <row r="3055" spans="1:6" x14ac:dyDescent="0.25">
      <c r="A3055" s="382"/>
      <c r="B3055" s="383"/>
      <c r="C3055" s="254"/>
      <c r="D3055" s="45"/>
      <c r="E3055" s="45"/>
      <c r="F3055" s="334"/>
    </row>
    <row r="3056" spans="1:6" x14ac:dyDescent="0.25">
      <c r="A3056" s="382"/>
      <c r="B3056" s="383"/>
      <c r="C3056" s="254"/>
      <c r="D3056" s="45"/>
      <c r="E3056" s="45"/>
      <c r="F3056" s="334"/>
    </row>
    <row r="3057" spans="1:6" x14ac:dyDescent="0.25">
      <c r="A3057" s="382"/>
      <c r="B3057" s="383"/>
      <c r="C3057" s="254"/>
      <c r="D3057" s="45"/>
      <c r="E3057" s="45"/>
      <c r="F3057" s="334"/>
    </row>
    <row r="3058" spans="1:6" x14ac:dyDescent="0.25">
      <c r="A3058" s="382"/>
      <c r="B3058" s="383"/>
      <c r="C3058" s="254"/>
      <c r="D3058" s="45"/>
      <c r="E3058" s="45"/>
      <c r="F3058" s="334"/>
    </row>
    <row r="3059" spans="1:6" x14ac:dyDescent="0.25">
      <c r="A3059" s="382"/>
      <c r="B3059" s="383"/>
      <c r="C3059" s="254"/>
      <c r="D3059" s="45"/>
      <c r="E3059" s="45"/>
      <c r="F3059" s="334"/>
    </row>
    <row r="3060" spans="1:6" x14ac:dyDescent="0.25">
      <c r="A3060" s="382"/>
      <c r="B3060" s="383"/>
      <c r="C3060" s="254"/>
      <c r="D3060" s="45"/>
      <c r="E3060" s="45"/>
      <c r="F3060" s="334"/>
    </row>
    <row r="3061" spans="1:6" x14ac:dyDescent="0.25">
      <c r="A3061" s="382"/>
      <c r="B3061" s="383"/>
      <c r="C3061" s="254"/>
      <c r="D3061" s="45"/>
      <c r="E3061" s="45"/>
      <c r="F3061" s="334"/>
    </row>
    <row r="3062" spans="1:6" x14ac:dyDescent="0.25">
      <c r="A3062" s="382"/>
      <c r="B3062" s="383"/>
      <c r="C3062" s="254"/>
      <c r="D3062" s="45"/>
      <c r="E3062" s="45"/>
      <c r="F3062" s="334"/>
    </row>
    <row r="3063" spans="1:6" x14ac:dyDescent="0.25">
      <c r="A3063" s="382"/>
      <c r="B3063" s="383"/>
      <c r="C3063" s="254"/>
      <c r="D3063" s="45"/>
      <c r="E3063" s="45"/>
      <c r="F3063" s="334"/>
    </row>
    <row r="3064" spans="1:6" x14ac:dyDescent="0.25">
      <c r="A3064" s="382"/>
      <c r="B3064" s="383"/>
      <c r="C3064" s="254"/>
      <c r="D3064" s="45"/>
      <c r="E3064" s="45"/>
      <c r="F3064" s="334"/>
    </row>
    <row r="3065" spans="1:6" x14ac:dyDescent="0.25">
      <c r="A3065" s="382"/>
      <c r="B3065" s="383"/>
      <c r="C3065" s="254"/>
      <c r="D3065" s="45"/>
      <c r="E3065" s="45"/>
      <c r="F3065" s="334"/>
    </row>
    <row r="3066" spans="1:6" x14ac:dyDescent="0.25">
      <c r="A3066" s="382"/>
      <c r="B3066" s="383"/>
      <c r="C3066" s="254"/>
      <c r="D3066" s="45"/>
      <c r="E3066" s="45"/>
      <c r="F3066" s="334"/>
    </row>
    <row r="3067" spans="1:6" x14ac:dyDescent="0.25">
      <c r="A3067" s="382"/>
      <c r="B3067" s="383"/>
      <c r="C3067" s="254"/>
      <c r="D3067" s="45"/>
      <c r="E3067" s="45"/>
      <c r="F3067" s="334"/>
    </row>
    <row r="3068" spans="1:6" x14ac:dyDescent="0.25">
      <c r="A3068" s="382"/>
      <c r="B3068" s="383"/>
      <c r="C3068" s="254"/>
      <c r="D3068" s="45"/>
      <c r="E3068" s="45"/>
      <c r="F3068" s="334"/>
    </row>
    <row r="3069" spans="1:6" x14ac:dyDescent="0.25">
      <c r="A3069" s="382"/>
      <c r="B3069" s="383"/>
      <c r="C3069" s="254"/>
      <c r="D3069" s="45"/>
      <c r="E3069" s="45"/>
      <c r="F3069" s="334"/>
    </row>
    <row r="3070" spans="1:6" x14ac:dyDescent="0.25">
      <c r="A3070" s="382"/>
      <c r="B3070" s="383"/>
      <c r="C3070" s="254"/>
      <c r="D3070" s="45"/>
      <c r="E3070" s="45"/>
      <c r="F3070" s="334"/>
    </row>
    <row r="3071" spans="1:6" x14ac:dyDescent="0.25">
      <c r="A3071" s="382"/>
      <c r="B3071" s="383"/>
      <c r="C3071" s="254"/>
      <c r="D3071" s="45"/>
      <c r="E3071" s="45"/>
      <c r="F3071" s="334"/>
    </row>
    <row r="3072" spans="1:6" x14ac:dyDescent="0.25">
      <c r="A3072" s="382"/>
      <c r="B3072" s="383"/>
      <c r="C3072" s="254"/>
      <c r="D3072" s="45"/>
      <c r="E3072" s="45"/>
      <c r="F3072" s="334"/>
    </row>
    <row r="3073" spans="1:6" x14ac:dyDescent="0.25">
      <c r="A3073" s="382"/>
      <c r="B3073" s="383"/>
      <c r="C3073" s="254"/>
      <c r="D3073" s="45"/>
      <c r="E3073" s="45"/>
      <c r="F3073" s="334"/>
    </row>
    <row r="3074" spans="1:6" x14ac:dyDescent="0.25">
      <c r="A3074" s="382"/>
      <c r="B3074" s="383"/>
      <c r="C3074" s="254"/>
      <c r="D3074" s="45"/>
      <c r="E3074" s="45"/>
      <c r="F3074" s="334"/>
    </row>
    <row r="3075" spans="1:6" x14ac:dyDescent="0.25">
      <c r="A3075" s="382"/>
      <c r="B3075" s="383"/>
      <c r="C3075" s="254"/>
      <c r="D3075" s="45"/>
      <c r="E3075" s="45"/>
      <c r="F3075" s="334"/>
    </row>
    <row r="3076" spans="1:6" x14ac:dyDescent="0.25">
      <c r="A3076" s="382"/>
      <c r="B3076" s="383"/>
      <c r="C3076" s="254"/>
      <c r="D3076" s="45"/>
      <c r="E3076" s="45"/>
      <c r="F3076" s="334"/>
    </row>
    <row r="3077" spans="1:6" x14ac:dyDescent="0.25">
      <c r="A3077" s="382"/>
      <c r="B3077" s="383"/>
      <c r="C3077" s="254"/>
      <c r="D3077" s="45"/>
      <c r="E3077" s="45"/>
      <c r="F3077" s="334"/>
    </row>
    <row r="3078" spans="1:6" x14ac:dyDescent="0.25">
      <c r="A3078" s="382"/>
      <c r="B3078" s="383"/>
      <c r="C3078" s="254"/>
      <c r="D3078" s="45"/>
      <c r="E3078" s="45"/>
      <c r="F3078" s="334"/>
    </row>
    <row r="3079" spans="1:6" x14ac:dyDescent="0.25">
      <c r="A3079" s="382"/>
      <c r="B3079" s="383"/>
      <c r="C3079" s="254"/>
      <c r="D3079" s="45"/>
      <c r="E3079" s="45"/>
      <c r="F3079" s="334"/>
    </row>
    <row r="3080" spans="1:6" x14ac:dyDescent="0.25">
      <c r="A3080" s="382"/>
      <c r="B3080" s="383"/>
      <c r="C3080" s="254"/>
      <c r="D3080" s="45"/>
      <c r="E3080" s="45"/>
      <c r="F3080" s="334"/>
    </row>
    <row r="3081" spans="1:6" x14ac:dyDescent="0.25">
      <c r="A3081" s="382"/>
      <c r="B3081" s="383"/>
      <c r="C3081" s="254"/>
      <c r="D3081" s="45"/>
      <c r="E3081" s="45"/>
      <c r="F3081" s="334"/>
    </row>
    <row r="3082" spans="1:6" x14ac:dyDescent="0.25">
      <c r="A3082" s="382"/>
      <c r="B3082" s="383"/>
      <c r="C3082" s="254"/>
      <c r="D3082" s="45"/>
      <c r="E3082" s="45"/>
      <c r="F3082" s="334"/>
    </row>
    <row r="3083" spans="1:6" x14ac:dyDescent="0.25">
      <c r="A3083" s="382"/>
      <c r="B3083" s="383"/>
      <c r="C3083" s="254"/>
      <c r="D3083" s="45"/>
      <c r="E3083" s="45"/>
      <c r="F3083" s="334"/>
    </row>
    <row r="3084" spans="1:6" x14ac:dyDescent="0.25">
      <c r="A3084" s="382"/>
      <c r="B3084" s="383"/>
      <c r="C3084" s="254"/>
      <c r="D3084" s="45"/>
      <c r="E3084" s="45"/>
      <c r="F3084" s="334"/>
    </row>
    <row r="3085" spans="1:6" x14ac:dyDescent="0.25">
      <c r="A3085" s="382"/>
      <c r="B3085" s="383"/>
      <c r="C3085" s="254"/>
      <c r="D3085" s="45"/>
      <c r="E3085" s="45"/>
      <c r="F3085" s="334"/>
    </row>
    <row r="3086" spans="1:6" x14ac:dyDescent="0.25">
      <c r="A3086" s="382"/>
      <c r="B3086" s="383"/>
      <c r="C3086" s="254"/>
      <c r="D3086" s="45"/>
      <c r="E3086" s="45"/>
      <c r="F3086" s="334"/>
    </row>
    <row r="3087" spans="1:6" x14ac:dyDescent="0.25">
      <c r="A3087" s="382"/>
      <c r="B3087" s="383"/>
      <c r="C3087" s="254"/>
      <c r="D3087" s="45"/>
      <c r="E3087" s="45"/>
      <c r="F3087" s="334"/>
    </row>
    <row r="3088" spans="1:6" x14ac:dyDescent="0.25">
      <c r="A3088" s="382"/>
      <c r="B3088" s="383"/>
      <c r="C3088" s="254"/>
      <c r="D3088" s="45"/>
      <c r="E3088" s="45"/>
      <c r="F3088" s="334"/>
    </row>
    <row r="3089" spans="1:6" x14ac:dyDescent="0.25">
      <c r="A3089" s="382"/>
      <c r="B3089" s="383"/>
      <c r="C3089" s="254"/>
      <c r="D3089" s="45"/>
      <c r="E3089" s="45"/>
      <c r="F3089" s="334"/>
    </row>
    <row r="3090" spans="1:6" x14ac:dyDescent="0.25">
      <c r="A3090" s="382"/>
      <c r="B3090" s="383"/>
      <c r="C3090" s="254"/>
      <c r="D3090" s="45"/>
      <c r="E3090" s="45"/>
      <c r="F3090" s="334"/>
    </row>
    <row r="3091" spans="1:6" x14ac:dyDescent="0.25">
      <c r="A3091" s="382"/>
      <c r="B3091" s="383"/>
      <c r="C3091" s="254"/>
      <c r="D3091" s="45"/>
      <c r="E3091" s="45"/>
      <c r="F3091" s="334"/>
    </row>
    <row r="3092" spans="1:6" x14ac:dyDescent="0.25">
      <c r="A3092" s="382"/>
      <c r="B3092" s="383"/>
      <c r="C3092" s="254"/>
      <c r="D3092" s="45"/>
      <c r="E3092" s="45"/>
      <c r="F3092" s="334"/>
    </row>
    <row r="3093" spans="1:6" x14ac:dyDescent="0.25">
      <c r="A3093" s="382"/>
      <c r="B3093" s="383"/>
      <c r="C3093" s="254"/>
      <c r="D3093" s="45"/>
      <c r="E3093" s="45"/>
      <c r="F3093" s="334"/>
    </row>
    <row r="3094" spans="1:6" x14ac:dyDescent="0.25">
      <c r="A3094" s="382"/>
      <c r="B3094" s="383"/>
      <c r="C3094" s="254"/>
      <c r="D3094" s="45"/>
      <c r="E3094" s="45"/>
      <c r="F3094" s="334"/>
    </row>
    <row r="3095" spans="1:6" x14ac:dyDescent="0.25">
      <c r="A3095" s="382"/>
      <c r="B3095" s="383"/>
      <c r="C3095" s="254"/>
      <c r="D3095" s="45"/>
      <c r="E3095" s="45"/>
      <c r="F3095" s="334"/>
    </row>
    <row r="3096" spans="1:6" x14ac:dyDescent="0.25">
      <c r="A3096" s="382"/>
      <c r="B3096" s="383"/>
      <c r="C3096" s="254"/>
      <c r="D3096" s="45"/>
      <c r="E3096" s="45"/>
      <c r="F3096" s="334"/>
    </row>
    <row r="3097" spans="1:6" x14ac:dyDescent="0.25">
      <c r="A3097" s="382"/>
      <c r="B3097" s="383"/>
      <c r="C3097" s="254"/>
      <c r="D3097" s="45"/>
      <c r="E3097" s="45"/>
      <c r="F3097" s="334"/>
    </row>
    <row r="3098" spans="1:6" x14ac:dyDescent="0.25">
      <c r="A3098" s="382"/>
      <c r="B3098" s="383"/>
      <c r="C3098" s="254"/>
      <c r="D3098" s="45"/>
      <c r="E3098" s="45"/>
      <c r="F3098" s="334"/>
    </row>
    <row r="3099" spans="1:6" x14ac:dyDescent="0.25">
      <c r="A3099" s="382"/>
      <c r="B3099" s="383"/>
      <c r="C3099" s="254"/>
      <c r="D3099" s="45"/>
      <c r="E3099" s="45"/>
      <c r="F3099" s="334"/>
    </row>
    <row r="3100" spans="1:6" x14ac:dyDescent="0.25">
      <c r="A3100" s="382"/>
      <c r="B3100" s="383"/>
      <c r="C3100" s="254"/>
      <c r="D3100" s="45"/>
      <c r="E3100" s="45"/>
      <c r="F3100" s="334"/>
    </row>
    <row r="3101" spans="1:6" x14ac:dyDescent="0.25">
      <c r="A3101" s="382"/>
      <c r="B3101" s="383"/>
      <c r="C3101" s="254"/>
      <c r="D3101" s="45"/>
      <c r="E3101" s="45"/>
      <c r="F3101" s="334"/>
    </row>
    <row r="3102" spans="1:6" x14ac:dyDescent="0.25">
      <c r="A3102" s="382"/>
      <c r="B3102" s="383"/>
      <c r="C3102" s="254"/>
      <c r="D3102" s="45"/>
      <c r="E3102" s="45"/>
      <c r="F3102" s="334"/>
    </row>
    <row r="3103" spans="1:6" x14ac:dyDescent="0.25">
      <c r="A3103" s="382"/>
      <c r="B3103" s="383"/>
      <c r="C3103" s="254"/>
      <c r="D3103" s="45"/>
      <c r="E3103" s="45"/>
      <c r="F3103" s="334"/>
    </row>
    <row r="3104" spans="1:6" x14ac:dyDescent="0.25">
      <c r="A3104" s="382"/>
      <c r="B3104" s="383"/>
      <c r="C3104" s="254"/>
      <c r="D3104" s="45"/>
      <c r="E3104" s="45"/>
      <c r="F3104" s="334"/>
    </row>
    <row r="3105" spans="1:6" x14ac:dyDescent="0.25">
      <c r="A3105" s="382"/>
      <c r="B3105" s="383"/>
      <c r="C3105" s="254"/>
      <c r="D3105" s="45"/>
      <c r="E3105" s="45"/>
      <c r="F3105" s="334"/>
    </row>
    <row r="3106" spans="1:6" x14ac:dyDescent="0.25">
      <c r="A3106" s="382"/>
      <c r="B3106" s="383"/>
      <c r="C3106" s="254"/>
      <c r="D3106" s="45"/>
      <c r="E3106" s="45"/>
      <c r="F3106" s="334"/>
    </row>
    <row r="3107" spans="1:6" x14ac:dyDescent="0.25">
      <c r="A3107" s="382"/>
      <c r="B3107" s="383"/>
      <c r="C3107" s="254"/>
      <c r="D3107" s="45"/>
      <c r="E3107" s="45"/>
      <c r="F3107" s="334"/>
    </row>
    <row r="3108" spans="1:6" x14ac:dyDescent="0.25">
      <c r="A3108" s="382"/>
      <c r="B3108" s="383"/>
      <c r="C3108" s="254"/>
      <c r="D3108" s="45"/>
      <c r="E3108" s="45"/>
      <c r="F3108" s="334"/>
    </row>
    <row r="3109" spans="1:6" x14ac:dyDescent="0.25">
      <c r="A3109" s="382"/>
      <c r="B3109" s="383"/>
      <c r="C3109" s="254"/>
      <c r="D3109" s="45"/>
      <c r="E3109" s="45"/>
      <c r="F3109" s="334"/>
    </row>
    <row r="3110" spans="1:6" x14ac:dyDescent="0.25">
      <c r="A3110" s="382"/>
      <c r="B3110" s="383"/>
      <c r="C3110" s="254"/>
      <c r="D3110" s="45"/>
      <c r="E3110" s="45"/>
      <c r="F3110" s="334"/>
    </row>
    <row r="3111" spans="1:6" x14ac:dyDescent="0.25">
      <c r="A3111" s="382"/>
      <c r="B3111" s="383"/>
      <c r="C3111" s="254"/>
      <c r="D3111" s="45"/>
      <c r="E3111" s="45"/>
      <c r="F3111" s="334"/>
    </row>
    <row r="3112" spans="1:6" x14ac:dyDescent="0.25">
      <c r="A3112" s="382"/>
      <c r="B3112" s="383"/>
      <c r="C3112" s="254"/>
      <c r="D3112" s="45"/>
      <c r="E3112" s="45"/>
      <c r="F3112" s="334"/>
    </row>
    <row r="3113" spans="1:6" x14ac:dyDescent="0.25">
      <c r="A3113" s="382"/>
      <c r="B3113" s="383"/>
      <c r="C3113" s="254"/>
      <c r="D3113" s="45"/>
      <c r="E3113" s="45"/>
      <c r="F3113" s="334"/>
    </row>
    <row r="3114" spans="1:6" x14ac:dyDescent="0.25">
      <c r="A3114" s="382"/>
      <c r="B3114" s="383"/>
      <c r="C3114" s="254"/>
      <c r="D3114" s="45"/>
      <c r="E3114" s="45"/>
      <c r="F3114" s="334"/>
    </row>
    <row r="3115" spans="1:6" x14ac:dyDescent="0.25">
      <c r="A3115" s="382"/>
      <c r="B3115" s="383"/>
      <c r="C3115" s="254"/>
      <c r="D3115" s="45"/>
      <c r="E3115" s="45"/>
      <c r="F3115" s="334"/>
    </row>
    <row r="3116" spans="1:6" x14ac:dyDescent="0.25">
      <c r="A3116" s="382"/>
      <c r="B3116" s="383"/>
      <c r="C3116" s="254"/>
      <c r="D3116" s="45"/>
      <c r="E3116" s="45"/>
      <c r="F3116" s="334"/>
    </row>
    <row r="3117" spans="1:6" x14ac:dyDescent="0.25">
      <c r="A3117" s="382"/>
      <c r="B3117" s="383"/>
      <c r="C3117" s="254"/>
      <c r="D3117" s="45"/>
      <c r="E3117" s="45"/>
      <c r="F3117" s="334"/>
    </row>
    <row r="3118" spans="1:6" x14ac:dyDescent="0.25">
      <c r="A3118" s="382"/>
      <c r="B3118" s="383"/>
      <c r="C3118" s="254"/>
      <c r="D3118" s="45"/>
      <c r="E3118" s="45"/>
      <c r="F3118" s="334"/>
    </row>
    <row r="3119" spans="1:6" x14ac:dyDescent="0.25">
      <c r="A3119" s="382"/>
      <c r="B3119" s="383"/>
      <c r="C3119" s="254"/>
      <c r="D3119" s="45"/>
      <c r="E3119" s="45"/>
      <c r="F3119" s="334"/>
    </row>
    <row r="3120" spans="1:6" x14ac:dyDescent="0.25">
      <c r="A3120" s="382"/>
      <c r="B3120" s="383"/>
      <c r="C3120" s="254"/>
      <c r="D3120" s="45"/>
      <c r="E3120" s="45"/>
      <c r="F3120" s="334"/>
    </row>
    <row r="3121" spans="1:6" x14ac:dyDescent="0.25">
      <c r="A3121" s="382"/>
      <c r="B3121" s="383"/>
      <c r="C3121" s="254"/>
      <c r="D3121" s="45"/>
      <c r="E3121" s="45"/>
      <c r="F3121" s="334"/>
    </row>
    <row r="3122" spans="1:6" x14ac:dyDescent="0.25">
      <c r="A3122" s="382"/>
      <c r="B3122" s="383"/>
      <c r="C3122" s="254"/>
      <c r="D3122" s="45"/>
      <c r="E3122" s="45"/>
      <c r="F3122" s="334"/>
    </row>
    <row r="3123" spans="1:6" x14ac:dyDescent="0.25">
      <c r="A3123" s="382"/>
      <c r="B3123" s="383"/>
      <c r="C3123" s="254"/>
      <c r="D3123" s="45"/>
      <c r="E3123" s="45"/>
      <c r="F3123" s="334"/>
    </row>
    <row r="3124" spans="1:6" x14ac:dyDescent="0.25">
      <c r="A3124" s="382"/>
      <c r="B3124" s="383"/>
      <c r="C3124" s="254"/>
      <c r="D3124" s="45"/>
      <c r="E3124" s="45"/>
      <c r="F3124" s="334"/>
    </row>
    <row r="3125" spans="1:6" x14ac:dyDescent="0.25">
      <c r="A3125" s="382"/>
      <c r="B3125" s="383"/>
      <c r="C3125" s="254"/>
      <c r="D3125" s="45"/>
      <c r="E3125" s="45"/>
      <c r="F3125" s="334"/>
    </row>
    <row r="3126" spans="1:6" x14ac:dyDescent="0.25">
      <c r="A3126" s="382"/>
      <c r="B3126" s="383"/>
      <c r="C3126" s="254"/>
      <c r="D3126" s="45"/>
      <c r="E3126" s="45"/>
      <c r="F3126" s="334"/>
    </row>
    <row r="3127" spans="1:6" x14ac:dyDescent="0.25">
      <c r="A3127" s="382"/>
      <c r="B3127" s="383"/>
      <c r="C3127" s="254"/>
      <c r="D3127" s="45"/>
      <c r="E3127" s="45"/>
      <c r="F3127" s="334"/>
    </row>
    <row r="3128" spans="1:6" x14ac:dyDescent="0.25">
      <c r="A3128" s="382"/>
      <c r="B3128" s="383"/>
      <c r="C3128" s="254"/>
      <c r="D3128" s="45"/>
      <c r="E3128" s="45"/>
      <c r="F3128" s="334"/>
    </row>
    <row r="3129" spans="1:6" x14ac:dyDescent="0.25">
      <c r="A3129" s="382"/>
      <c r="B3129" s="383"/>
      <c r="C3129" s="254"/>
      <c r="D3129" s="45"/>
      <c r="E3129" s="45"/>
      <c r="F3129" s="334"/>
    </row>
    <row r="3130" spans="1:6" x14ac:dyDescent="0.25">
      <c r="A3130" s="382"/>
      <c r="B3130" s="383"/>
      <c r="C3130" s="254"/>
      <c r="D3130" s="45"/>
      <c r="E3130" s="45"/>
      <c r="F3130" s="334"/>
    </row>
    <row r="3131" spans="1:6" x14ac:dyDescent="0.25">
      <c r="A3131" s="382"/>
      <c r="B3131" s="383"/>
      <c r="C3131" s="254"/>
      <c r="D3131" s="45"/>
      <c r="E3131" s="45"/>
      <c r="F3131" s="334"/>
    </row>
    <row r="3132" spans="1:6" x14ac:dyDescent="0.25">
      <c r="A3132" s="382"/>
      <c r="B3132" s="383"/>
      <c r="C3132" s="254"/>
      <c r="D3132" s="45"/>
      <c r="E3132" s="45"/>
      <c r="F3132" s="334"/>
    </row>
    <row r="3133" spans="1:6" x14ac:dyDescent="0.25">
      <c r="A3133" s="382"/>
      <c r="B3133" s="383"/>
      <c r="C3133" s="254"/>
      <c r="D3133" s="45"/>
      <c r="E3133" s="45"/>
      <c r="F3133" s="334"/>
    </row>
    <row r="3134" spans="1:6" x14ac:dyDescent="0.25">
      <c r="A3134" s="382"/>
      <c r="B3134" s="383"/>
      <c r="C3134" s="254"/>
      <c r="D3134" s="45"/>
      <c r="E3134" s="45"/>
      <c r="F3134" s="334"/>
    </row>
    <row r="3135" spans="1:6" x14ac:dyDescent="0.25">
      <c r="A3135" s="382"/>
      <c r="B3135" s="383"/>
      <c r="C3135" s="254"/>
      <c r="D3135" s="45"/>
      <c r="E3135" s="45"/>
      <c r="F3135" s="334"/>
    </row>
    <row r="3136" spans="1:6" x14ac:dyDescent="0.25">
      <c r="A3136" s="382"/>
      <c r="B3136" s="383"/>
      <c r="C3136" s="254"/>
      <c r="D3136" s="45"/>
      <c r="E3136" s="45"/>
      <c r="F3136" s="334"/>
    </row>
    <row r="3137" spans="1:6" x14ac:dyDescent="0.25">
      <c r="A3137" s="382"/>
      <c r="B3137" s="383"/>
      <c r="C3137" s="254"/>
      <c r="D3137" s="45"/>
      <c r="E3137" s="45"/>
      <c r="F3137" s="334"/>
    </row>
    <row r="3138" spans="1:6" x14ac:dyDescent="0.25">
      <c r="A3138" s="382"/>
      <c r="B3138" s="383"/>
      <c r="C3138" s="254"/>
      <c r="D3138" s="45"/>
      <c r="E3138" s="45"/>
      <c r="F3138" s="334"/>
    </row>
    <row r="3139" spans="1:6" x14ac:dyDescent="0.25">
      <c r="A3139" s="382"/>
      <c r="B3139" s="383"/>
      <c r="C3139" s="254"/>
      <c r="D3139" s="45"/>
      <c r="E3139" s="45"/>
      <c r="F3139" s="334"/>
    </row>
    <row r="3140" spans="1:6" x14ac:dyDescent="0.25">
      <c r="A3140" s="382"/>
      <c r="B3140" s="383"/>
      <c r="C3140" s="254"/>
      <c r="D3140" s="45"/>
      <c r="E3140" s="45"/>
      <c r="F3140" s="334"/>
    </row>
    <row r="3141" spans="1:6" x14ac:dyDescent="0.25">
      <c r="A3141" s="382"/>
      <c r="B3141" s="383"/>
      <c r="C3141" s="254"/>
      <c r="D3141" s="45"/>
      <c r="E3141" s="45"/>
      <c r="F3141" s="334"/>
    </row>
    <row r="3142" spans="1:6" x14ac:dyDescent="0.25">
      <c r="A3142" s="382"/>
      <c r="B3142" s="383"/>
      <c r="C3142" s="254"/>
      <c r="D3142" s="45"/>
      <c r="E3142" s="45"/>
      <c r="F3142" s="334"/>
    </row>
    <row r="3143" spans="1:6" x14ac:dyDescent="0.25">
      <c r="A3143" s="382"/>
      <c r="B3143" s="383"/>
      <c r="C3143" s="254"/>
      <c r="D3143" s="45"/>
      <c r="E3143" s="45"/>
      <c r="F3143" s="334"/>
    </row>
    <row r="3144" spans="1:6" x14ac:dyDescent="0.25">
      <c r="A3144" s="382"/>
      <c r="B3144" s="383"/>
      <c r="C3144" s="254"/>
      <c r="D3144" s="45"/>
      <c r="E3144" s="45"/>
      <c r="F3144" s="334"/>
    </row>
    <row r="3145" spans="1:6" x14ac:dyDescent="0.25">
      <c r="A3145" s="382"/>
      <c r="B3145" s="383"/>
      <c r="C3145" s="254"/>
      <c r="D3145" s="45"/>
      <c r="E3145" s="45"/>
      <c r="F3145" s="334"/>
    </row>
    <row r="3146" spans="1:6" x14ac:dyDescent="0.25">
      <c r="A3146" s="382"/>
      <c r="B3146" s="383"/>
      <c r="C3146" s="254"/>
      <c r="D3146" s="45"/>
      <c r="E3146" s="45"/>
      <c r="F3146" s="334"/>
    </row>
    <row r="3147" spans="1:6" x14ac:dyDescent="0.25">
      <c r="A3147" s="382"/>
      <c r="B3147" s="383"/>
      <c r="C3147" s="254"/>
      <c r="D3147" s="45"/>
      <c r="E3147" s="45"/>
      <c r="F3147" s="334"/>
    </row>
    <row r="3148" spans="1:6" x14ac:dyDescent="0.25">
      <c r="A3148" s="382"/>
      <c r="B3148" s="383"/>
      <c r="C3148" s="254"/>
      <c r="D3148" s="45"/>
      <c r="E3148" s="45"/>
      <c r="F3148" s="334"/>
    </row>
    <row r="3149" spans="1:6" x14ac:dyDescent="0.25">
      <c r="A3149" s="382"/>
      <c r="B3149" s="383"/>
      <c r="C3149" s="254"/>
      <c r="D3149" s="45"/>
      <c r="E3149" s="45"/>
      <c r="F3149" s="334"/>
    </row>
    <row r="3150" spans="1:6" x14ac:dyDescent="0.25">
      <c r="A3150" s="382"/>
      <c r="B3150" s="383"/>
      <c r="C3150" s="254"/>
      <c r="D3150" s="45"/>
      <c r="E3150" s="45"/>
      <c r="F3150" s="334"/>
    </row>
    <row r="3151" spans="1:6" x14ac:dyDescent="0.25">
      <c r="A3151" s="382"/>
      <c r="B3151" s="383"/>
      <c r="C3151" s="254"/>
      <c r="D3151" s="45"/>
      <c r="E3151" s="45"/>
      <c r="F3151" s="334"/>
    </row>
    <row r="3152" spans="1:6" x14ac:dyDescent="0.25">
      <c r="A3152" s="382"/>
      <c r="B3152" s="383"/>
      <c r="C3152" s="254"/>
      <c r="D3152" s="45"/>
      <c r="E3152" s="45"/>
      <c r="F3152" s="334"/>
    </row>
    <row r="3153" spans="1:6" x14ac:dyDescent="0.25">
      <c r="A3153" s="382"/>
      <c r="B3153" s="383"/>
      <c r="C3153" s="254"/>
      <c r="D3153" s="45"/>
      <c r="E3153" s="45"/>
      <c r="F3153" s="334"/>
    </row>
    <row r="3154" spans="1:6" x14ac:dyDescent="0.25">
      <c r="A3154" s="382"/>
      <c r="B3154" s="383"/>
      <c r="C3154" s="254"/>
      <c r="D3154" s="45"/>
      <c r="E3154" s="45"/>
      <c r="F3154" s="334"/>
    </row>
    <row r="3155" spans="1:6" x14ac:dyDescent="0.25">
      <c r="A3155" s="382"/>
      <c r="B3155" s="383"/>
      <c r="C3155" s="254"/>
      <c r="D3155" s="45"/>
      <c r="E3155" s="45"/>
      <c r="F3155" s="334"/>
    </row>
    <row r="3156" spans="1:6" x14ac:dyDescent="0.25">
      <c r="A3156" s="382"/>
      <c r="B3156" s="383"/>
      <c r="C3156" s="254"/>
      <c r="D3156" s="45"/>
      <c r="E3156" s="45"/>
      <c r="F3156" s="334"/>
    </row>
    <row r="3157" spans="1:6" x14ac:dyDescent="0.25">
      <c r="A3157" s="382"/>
      <c r="B3157" s="383"/>
      <c r="C3157" s="254"/>
      <c r="D3157" s="45"/>
      <c r="E3157" s="45"/>
      <c r="F3157" s="334"/>
    </row>
    <row r="3158" spans="1:6" x14ac:dyDescent="0.25">
      <c r="A3158" s="382"/>
      <c r="B3158" s="383"/>
      <c r="C3158" s="254"/>
      <c r="D3158" s="45"/>
      <c r="E3158" s="45"/>
      <c r="F3158" s="334"/>
    </row>
    <row r="3159" spans="1:6" x14ac:dyDescent="0.25">
      <c r="A3159" s="382"/>
      <c r="B3159" s="383"/>
      <c r="C3159" s="254"/>
      <c r="D3159" s="45"/>
      <c r="E3159" s="45"/>
      <c r="F3159" s="334"/>
    </row>
    <row r="3160" spans="1:6" x14ac:dyDescent="0.25">
      <c r="A3160" s="382"/>
      <c r="B3160" s="383"/>
      <c r="C3160" s="254"/>
      <c r="D3160" s="45"/>
      <c r="E3160" s="45"/>
      <c r="F3160" s="334"/>
    </row>
    <row r="3161" spans="1:6" x14ac:dyDescent="0.25">
      <c r="A3161" s="382"/>
      <c r="B3161" s="383"/>
      <c r="C3161" s="254"/>
      <c r="D3161" s="45"/>
      <c r="E3161" s="45"/>
      <c r="F3161" s="334"/>
    </row>
    <row r="3162" spans="1:6" x14ac:dyDescent="0.25">
      <c r="A3162" s="382"/>
      <c r="B3162" s="383"/>
      <c r="C3162" s="254"/>
      <c r="D3162" s="45"/>
      <c r="E3162" s="45"/>
      <c r="F3162" s="334"/>
    </row>
    <row r="3163" spans="1:6" x14ac:dyDescent="0.25">
      <c r="A3163" s="382"/>
      <c r="B3163" s="383"/>
      <c r="C3163" s="254"/>
      <c r="D3163" s="45"/>
      <c r="E3163" s="45"/>
      <c r="F3163" s="334"/>
    </row>
    <row r="3164" spans="1:6" x14ac:dyDescent="0.25">
      <c r="A3164" s="382"/>
      <c r="B3164" s="383"/>
      <c r="C3164" s="254"/>
      <c r="D3164" s="45"/>
      <c r="E3164" s="45"/>
      <c r="F3164" s="334"/>
    </row>
    <row r="3165" spans="1:6" x14ac:dyDescent="0.25">
      <c r="A3165" s="382"/>
      <c r="B3165" s="383"/>
      <c r="C3165" s="254"/>
      <c r="D3165" s="45"/>
      <c r="E3165" s="45"/>
      <c r="F3165" s="334"/>
    </row>
    <row r="3166" spans="1:6" x14ac:dyDescent="0.25">
      <c r="A3166" s="382"/>
      <c r="B3166" s="383"/>
      <c r="C3166" s="254"/>
      <c r="D3166" s="45"/>
      <c r="E3166" s="45"/>
      <c r="F3166" s="334"/>
    </row>
    <row r="3167" spans="1:6" x14ac:dyDescent="0.25">
      <c r="A3167" s="382"/>
      <c r="B3167" s="383"/>
      <c r="C3167" s="254"/>
      <c r="D3167" s="45"/>
      <c r="E3167" s="45"/>
      <c r="F3167" s="334"/>
    </row>
    <row r="3168" spans="1:6" x14ac:dyDescent="0.25">
      <c r="A3168" s="382"/>
      <c r="B3168" s="383"/>
      <c r="C3168" s="254"/>
      <c r="D3168" s="45"/>
      <c r="E3168" s="45"/>
      <c r="F3168" s="334"/>
    </row>
    <row r="3169" spans="1:6" x14ac:dyDescent="0.25">
      <c r="A3169" s="382"/>
      <c r="B3169" s="383"/>
      <c r="C3169" s="254"/>
      <c r="D3169" s="45"/>
      <c r="E3169" s="45"/>
      <c r="F3169" s="334"/>
    </row>
    <row r="3170" spans="1:6" x14ac:dyDescent="0.25">
      <c r="A3170" s="382"/>
      <c r="B3170" s="383"/>
      <c r="C3170" s="254"/>
      <c r="D3170" s="45"/>
      <c r="E3170" s="45"/>
      <c r="F3170" s="334"/>
    </row>
    <row r="3171" spans="1:6" x14ac:dyDescent="0.25">
      <c r="A3171" s="382"/>
      <c r="B3171" s="383"/>
      <c r="C3171" s="254"/>
      <c r="D3171" s="45"/>
      <c r="E3171" s="45"/>
      <c r="F3171" s="334"/>
    </row>
    <row r="3172" spans="1:6" x14ac:dyDescent="0.25">
      <c r="A3172" s="382"/>
      <c r="B3172" s="383"/>
      <c r="C3172" s="254"/>
      <c r="D3172" s="45"/>
      <c r="E3172" s="45"/>
      <c r="F3172" s="334"/>
    </row>
    <row r="3173" spans="1:6" x14ac:dyDescent="0.25">
      <c r="A3173" s="382"/>
      <c r="B3173" s="383"/>
      <c r="C3173" s="254"/>
      <c r="D3173" s="45"/>
      <c r="E3173" s="45"/>
      <c r="F3173" s="334"/>
    </row>
    <row r="3174" spans="1:6" x14ac:dyDescent="0.25">
      <c r="A3174" s="382"/>
      <c r="B3174" s="383"/>
      <c r="C3174" s="254"/>
      <c r="D3174" s="45"/>
      <c r="E3174" s="45"/>
      <c r="F3174" s="334"/>
    </row>
    <row r="3175" spans="1:6" x14ac:dyDescent="0.25">
      <c r="A3175" s="382"/>
      <c r="B3175" s="383"/>
      <c r="C3175" s="254"/>
      <c r="D3175" s="45"/>
      <c r="E3175" s="45"/>
      <c r="F3175" s="334"/>
    </row>
    <row r="3176" spans="1:6" x14ac:dyDescent="0.25">
      <c r="A3176" s="382"/>
      <c r="B3176" s="383"/>
      <c r="C3176" s="254"/>
      <c r="D3176" s="45"/>
      <c r="E3176" s="45"/>
      <c r="F3176" s="334"/>
    </row>
    <row r="3177" spans="1:6" x14ac:dyDescent="0.25">
      <c r="A3177" s="382"/>
      <c r="B3177" s="383"/>
      <c r="C3177" s="254"/>
      <c r="D3177" s="45"/>
      <c r="E3177" s="45"/>
      <c r="F3177" s="334"/>
    </row>
    <row r="3178" spans="1:6" x14ac:dyDescent="0.25">
      <c r="A3178" s="382"/>
      <c r="B3178" s="383"/>
      <c r="C3178" s="254"/>
      <c r="D3178" s="45"/>
      <c r="E3178" s="45"/>
      <c r="F3178" s="334"/>
    </row>
    <row r="3179" spans="1:6" x14ac:dyDescent="0.25">
      <c r="A3179" s="382"/>
      <c r="B3179" s="383"/>
      <c r="C3179" s="254"/>
      <c r="D3179" s="45"/>
      <c r="E3179" s="45"/>
      <c r="F3179" s="334"/>
    </row>
    <row r="3180" spans="1:6" x14ac:dyDescent="0.25">
      <c r="A3180" s="382"/>
      <c r="B3180" s="383"/>
      <c r="C3180" s="254"/>
      <c r="D3180" s="45"/>
      <c r="E3180" s="45"/>
      <c r="F3180" s="334"/>
    </row>
    <row r="3181" spans="1:6" x14ac:dyDescent="0.25">
      <c r="A3181" s="382"/>
      <c r="B3181" s="383"/>
      <c r="C3181" s="254"/>
      <c r="D3181" s="45"/>
      <c r="E3181" s="45"/>
      <c r="F3181" s="334"/>
    </row>
    <row r="3182" spans="1:6" x14ac:dyDescent="0.25">
      <c r="A3182" s="382"/>
      <c r="B3182" s="383"/>
      <c r="C3182" s="254"/>
      <c r="D3182" s="45"/>
      <c r="E3182" s="45"/>
      <c r="F3182" s="334"/>
    </row>
    <row r="3183" spans="1:6" x14ac:dyDescent="0.25">
      <c r="A3183" s="382"/>
      <c r="B3183" s="383"/>
      <c r="C3183" s="254"/>
      <c r="D3183" s="45"/>
      <c r="E3183" s="45"/>
      <c r="F3183" s="334"/>
    </row>
    <row r="3184" spans="1:6" x14ac:dyDescent="0.25">
      <c r="A3184" s="382"/>
      <c r="B3184" s="383"/>
      <c r="C3184" s="254"/>
      <c r="D3184" s="45"/>
      <c r="E3184" s="45"/>
      <c r="F3184" s="334"/>
    </row>
    <row r="3185" spans="1:6" x14ac:dyDescent="0.25">
      <c r="A3185" s="382"/>
      <c r="B3185" s="383"/>
      <c r="C3185" s="254"/>
      <c r="D3185" s="45"/>
      <c r="E3185" s="45"/>
      <c r="F3185" s="334"/>
    </row>
    <row r="3186" spans="1:6" x14ac:dyDescent="0.25">
      <c r="A3186" s="382"/>
      <c r="B3186" s="383"/>
      <c r="C3186" s="254"/>
      <c r="D3186" s="45"/>
      <c r="E3186" s="45"/>
      <c r="F3186" s="334"/>
    </row>
    <row r="3187" spans="1:6" x14ac:dyDescent="0.25">
      <c r="A3187" s="382"/>
      <c r="B3187" s="383"/>
      <c r="C3187" s="254"/>
      <c r="D3187" s="45"/>
      <c r="E3187" s="45"/>
      <c r="F3187" s="334"/>
    </row>
    <row r="3188" spans="1:6" x14ac:dyDescent="0.25">
      <c r="A3188" s="382"/>
      <c r="B3188" s="383"/>
      <c r="C3188" s="254"/>
      <c r="D3188" s="45"/>
      <c r="E3188" s="45"/>
      <c r="F3188" s="334"/>
    </row>
    <row r="3189" spans="1:6" x14ac:dyDescent="0.25">
      <c r="A3189" s="382"/>
      <c r="B3189" s="383"/>
      <c r="C3189" s="254"/>
      <c r="D3189" s="45"/>
      <c r="E3189" s="45"/>
      <c r="F3189" s="334"/>
    </row>
    <row r="3190" spans="1:6" x14ac:dyDescent="0.25">
      <c r="A3190" s="382"/>
      <c r="B3190" s="383"/>
      <c r="C3190" s="254"/>
      <c r="D3190" s="45"/>
      <c r="E3190" s="45"/>
      <c r="F3190" s="334"/>
    </row>
    <row r="3191" spans="1:6" x14ac:dyDescent="0.25">
      <c r="A3191" s="382"/>
      <c r="B3191" s="383"/>
      <c r="C3191" s="254"/>
      <c r="D3191" s="45"/>
      <c r="E3191" s="45"/>
      <c r="F3191" s="334"/>
    </row>
    <row r="3192" spans="1:6" x14ac:dyDescent="0.25">
      <c r="A3192" s="382"/>
      <c r="B3192" s="383"/>
      <c r="C3192" s="254"/>
      <c r="D3192" s="45"/>
      <c r="E3192" s="45"/>
      <c r="F3192" s="334"/>
    </row>
    <row r="3193" spans="1:6" x14ac:dyDescent="0.25">
      <c r="A3193" s="382"/>
      <c r="B3193" s="383"/>
      <c r="C3193" s="254"/>
      <c r="D3193" s="45"/>
      <c r="E3193" s="45"/>
      <c r="F3193" s="334"/>
    </row>
    <row r="3194" spans="1:6" x14ac:dyDescent="0.25">
      <c r="A3194" s="382"/>
      <c r="B3194" s="383"/>
      <c r="C3194" s="254"/>
      <c r="D3194" s="45"/>
      <c r="E3194" s="45"/>
      <c r="F3194" s="334"/>
    </row>
    <row r="3195" spans="1:6" x14ac:dyDescent="0.25">
      <c r="A3195" s="382"/>
      <c r="B3195" s="383"/>
      <c r="C3195" s="254"/>
      <c r="D3195" s="45"/>
      <c r="E3195" s="45"/>
      <c r="F3195" s="334"/>
    </row>
    <row r="3196" spans="1:6" x14ac:dyDescent="0.25">
      <c r="A3196" s="382"/>
      <c r="B3196" s="383"/>
      <c r="C3196" s="254"/>
      <c r="D3196" s="45"/>
      <c r="E3196" s="45"/>
      <c r="F3196" s="334"/>
    </row>
    <row r="3197" spans="1:6" x14ac:dyDescent="0.25">
      <c r="A3197" s="382"/>
      <c r="B3197" s="383"/>
      <c r="C3197" s="254"/>
      <c r="D3197" s="45"/>
      <c r="E3197" s="45"/>
      <c r="F3197" s="334"/>
    </row>
    <row r="3198" spans="1:6" x14ac:dyDescent="0.25">
      <c r="A3198" s="382"/>
      <c r="B3198" s="383"/>
      <c r="C3198" s="254"/>
      <c r="D3198" s="45"/>
      <c r="E3198" s="45"/>
      <c r="F3198" s="334"/>
    </row>
    <row r="3199" spans="1:6" x14ac:dyDescent="0.25">
      <c r="A3199" s="382"/>
      <c r="B3199" s="383"/>
      <c r="C3199" s="254"/>
      <c r="D3199" s="45"/>
      <c r="E3199" s="45"/>
      <c r="F3199" s="334"/>
    </row>
    <row r="3200" spans="1:6" x14ac:dyDescent="0.25">
      <c r="A3200" s="382"/>
      <c r="B3200" s="383"/>
      <c r="C3200" s="254"/>
      <c r="D3200" s="45"/>
      <c r="E3200" s="45"/>
      <c r="F3200" s="334"/>
    </row>
    <row r="3201" spans="1:6" x14ac:dyDescent="0.25">
      <c r="A3201" s="382"/>
      <c r="B3201" s="383"/>
      <c r="C3201" s="254"/>
      <c r="D3201" s="45"/>
      <c r="E3201" s="45"/>
      <c r="F3201" s="334"/>
    </row>
    <row r="3202" spans="1:6" x14ac:dyDescent="0.25">
      <c r="A3202" s="382"/>
      <c r="B3202" s="383"/>
      <c r="C3202" s="254"/>
      <c r="D3202" s="45"/>
      <c r="E3202" s="45"/>
      <c r="F3202" s="334"/>
    </row>
    <row r="3203" spans="1:6" x14ac:dyDescent="0.25">
      <c r="A3203" s="382"/>
      <c r="B3203" s="383"/>
      <c r="C3203" s="254"/>
      <c r="D3203" s="45"/>
      <c r="E3203" s="45"/>
      <c r="F3203" s="334"/>
    </row>
    <row r="3204" spans="1:6" x14ac:dyDescent="0.25">
      <c r="A3204" s="382"/>
      <c r="B3204" s="383"/>
      <c r="C3204" s="254"/>
      <c r="D3204" s="45"/>
      <c r="E3204" s="45"/>
      <c r="F3204" s="334"/>
    </row>
    <row r="3205" spans="1:6" x14ac:dyDescent="0.25">
      <c r="A3205" s="382"/>
      <c r="B3205" s="383"/>
      <c r="C3205" s="254"/>
      <c r="D3205" s="45"/>
      <c r="E3205" s="45"/>
      <c r="F3205" s="334"/>
    </row>
    <row r="3206" spans="1:6" x14ac:dyDescent="0.25">
      <c r="A3206" s="382"/>
      <c r="B3206" s="383"/>
      <c r="C3206" s="254"/>
      <c r="D3206" s="45"/>
      <c r="E3206" s="45"/>
      <c r="F3206" s="334"/>
    </row>
    <row r="3207" spans="1:6" x14ac:dyDescent="0.25">
      <c r="A3207" s="382"/>
      <c r="B3207" s="383"/>
      <c r="C3207" s="254"/>
      <c r="D3207" s="45"/>
      <c r="E3207" s="45"/>
      <c r="F3207" s="334"/>
    </row>
    <row r="3208" spans="1:6" x14ac:dyDescent="0.25">
      <c r="A3208" s="382"/>
      <c r="B3208" s="383"/>
      <c r="C3208" s="254"/>
      <c r="D3208" s="45"/>
      <c r="E3208" s="45"/>
      <c r="F3208" s="334"/>
    </row>
    <row r="3209" spans="1:6" x14ac:dyDescent="0.25">
      <c r="A3209" s="382"/>
      <c r="B3209" s="383"/>
      <c r="C3209" s="254"/>
      <c r="D3209" s="45"/>
      <c r="E3209" s="45"/>
      <c r="F3209" s="334"/>
    </row>
    <row r="3210" spans="1:6" x14ac:dyDescent="0.25">
      <c r="A3210" s="382"/>
      <c r="B3210" s="383"/>
      <c r="C3210" s="254"/>
      <c r="D3210" s="45"/>
      <c r="E3210" s="45"/>
      <c r="F3210" s="334"/>
    </row>
    <row r="3211" spans="1:6" x14ac:dyDescent="0.25">
      <c r="A3211" s="382"/>
      <c r="B3211" s="383"/>
      <c r="C3211" s="254"/>
      <c r="D3211" s="45"/>
      <c r="E3211" s="45"/>
      <c r="F3211" s="334"/>
    </row>
    <row r="3212" spans="1:6" x14ac:dyDescent="0.25">
      <c r="A3212" s="382"/>
      <c r="B3212" s="383"/>
      <c r="C3212" s="254"/>
      <c r="D3212" s="45"/>
      <c r="E3212" s="45"/>
      <c r="F3212" s="334"/>
    </row>
    <row r="3213" spans="1:6" x14ac:dyDescent="0.25">
      <c r="A3213" s="382"/>
      <c r="B3213" s="383"/>
      <c r="C3213" s="254"/>
      <c r="D3213" s="45"/>
      <c r="E3213" s="45"/>
      <c r="F3213" s="334"/>
    </row>
    <row r="3214" spans="1:6" x14ac:dyDescent="0.25">
      <c r="A3214" s="382"/>
      <c r="B3214" s="383"/>
      <c r="C3214" s="254"/>
      <c r="D3214" s="45"/>
      <c r="E3214" s="45"/>
      <c r="F3214" s="334"/>
    </row>
    <row r="3215" spans="1:6" x14ac:dyDescent="0.25">
      <c r="A3215" s="382"/>
      <c r="B3215" s="383"/>
      <c r="C3215" s="254"/>
      <c r="D3215" s="45"/>
      <c r="E3215" s="45"/>
      <c r="F3215" s="334"/>
    </row>
    <row r="3216" spans="1:6" x14ac:dyDescent="0.25">
      <c r="A3216" s="382"/>
      <c r="B3216" s="383"/>
      <c r="C3216" s="254"/>
      <c r="D3216" s="45"/>
      <c r="E3216" s="45"/>
      <c r="F3216" s="334"/>
    </row>
    <row r="3217" spans="1:6" x14ac:dyDescent="0.25">
      <c r="A3217" s="382"/>
      <c r="B3217" s="383"/>
      <c r="C3217" s="254"/>
      <c r="D3217" s="45"/>
      <c r="E3217" s="45"/>
      <c r="F3217" s="334"/>
    </row>
    <row r="3218" spans="1:6" x14ac:dyDescent="0.25">
      <c r="A3218" s="382"/>
      <c r="B3218" s="383"/>
      <c r="C3218" s="254"/>
      <c r="D3218" s="45"/>
      <c r="E3218" s="45"/>
      <c r="F3218" s="334"/>
    </row>
    <row r="3219" spans="1:6" x14ac:dyDescent="0.25">
      <c r="A3219" s="382"/>
      <c r="B3219" s="383"/>
      <c r="C3219" s="254"/>
      <c r="D3219" s="45"/>
      <c r="E3219" s="45"/>
      <c r="F3219" s="334"/>
    </row>
    <row r="3220" spans="1:6" x14ac:dyDescent="0.25">
      <c r="A3220" s="382"/>
      <c r="B3220" s="383"/>
      <c r="C3220" s="254"/>
      <c r="D3220" s="45"/>
      <c r="E3220" s="45"/>
      <c r="F3220" s="334"/>
    </row>
    <row r="3221" spans="1:6" x14ac:dyDescent="0.25">
      <c r="A3221" s="382"/>
      <c r="B3221" s="383"/>
      <c r="C3221" s="254"/>
      <c r="D3221" s="45"/>
      <c r="E3221" s="45"/>
      <c r="F3221" s="334"/>
    </row>
    <row r="3222" spans="1:6" x14ac:dyDescent="0.25">
      <c r="A3222" s="382"/>
      <c r="B3222" s="383"/>
      <c r="C3222" s="254"/>
      <c r="D3222" s="45"/>
      <c r="E3222" s="45"/>
      <c r="F3222" s="334"/>
    </row>
    <row r="3223" spans="1:6" x14ac:dyDescent="0.25">
      <c r="A3223" s="382"/>
      <c r="B3223" s="383"/>
      <c r="C3223" s="254"/>
      <c r="D3223" s="45"/>
      <c r="E3223" s="45"/>
      <c r="F3223" s="334"/>
    </row>
    <row r="3224" spans="1:6" x14ac:dyDescent="0.25">
      <c r="A3224" s="382"/>
      <c r="B3224" s="383"/>
      <c r="C3224" s="254"/>
      <c r="D3224" s="45"/>
      <c r="E3224" s="45"/>
      <c r="F3224" s="334"/>
    </row>
    <row r="3225" spans="1:6" x14ac:dyDescent="0.25">
      <c r="A3225" s="382"/>
      <c r="B3225" s="383"/>
      <c r="C3225" s="254"/>
      <c r="D3225" s="45"/>
      <c r="E3225" s="45"/>
      <c r="F3225" s="334"/>
    </row>
    <row r="3226" spans="1:6" x14ac:dyDescent="0.25">
      <c r="A3226" s="382"/>
      <c r="B3226" s="383"/>
      <c r="C3226" s="254"/>
      <c r="D3226" s="45"/>
      <c r="E3226" s="45"/>
      <c r="F3226" s="334"/>
    </row>
    <row r="3227" spans="1:6" x14ac:dyDescent="0.25">
      <c r="A3227" s="382"/>
      <c r="B3227" s="383"/>
      <c r="C3227" s="254"/>
      <c r="D3227" s="45"/>
      <c r="E3227" s="45"/>
      <c r="F3227" s="334"/>
    </row>
    <row r="3228" spans="1:6" x14ac:dyDescent="0.25">
      <c r="A3228" s="382"/>
      <c r="B3228" s="383"/>
      <c r="C3228" s="254"/>
      <c r="D3228" s="45"/>
      <c r="E3228" s="45"/>
      <c r="F3228" s="334"/>
    </row>
    <row r="3229" spans="1:6" x14ac:dyDescent="0.25">
      <c r="A3229" s="382"/>
      <c r="B3229" s="383"/>
      <c r="C3229" s="254"/>
      <c r="D3229" s="45"/>
      <c r="E3229" s="45"/>
      <c r="F3229" s="334"/>
    </row>
    <row r="3230" spans="1:6" x14ac:dyDescent="0.25">
      <c r="A3230" s="382"/>
      <c r="B3230" s="383"/>
      <c r="C3230" s="254"/>
      <c r="D3230" s="45"/>
      <c r="E3230" s="45"/>
      <c r="F3230" s="334"/>
    </row>
    <row r="3231" spans="1:6" x14ac:dyDescent="0.25">
      <c r="A3231" s="382"/>
      <c r="B3231" s="383"/>
      <c r="C3231" s="254"/>
      <c r="D3231" s="45"/>
      <c r="E3231" s="45"/>
      <c r="F3231" s="334"/>
    </row>
    <row r="3232" spans="1:6" x14ac:dyDescent="0.25">
      <c r="A3232" s="382"/>
      <c r="B3232" s="383"/>
      <c r="C3232" s="254"/>
      <c r="D3232" s="45"/>
      <c r="E3232" s="45"/>
      <c r="F3232" s="334"/>
    </row>
    <row r="3233" spans="1:6" x14ac:dyDescent="0.25">
      <c r="A3233" s="382"/>
      <c r="B3233" s="383"/>
      <c r="C3233" s="254"/>
      <c r="D3233" s="45"/>
      <c r="E3233" s="45"/>
      <c r="F3233" s="334"/>
    </row>
    <row r="3234" spans="1:6" x14ac:dyDescent="0.25">
      <c r="A3234" s="382"/>
      <c r="B3234" s="383"/>
      <c r="C3234" s="254"/>
      <c r="D3234" s="45"/>
      <c r="E3234" s="45"/>
      <c r="F3234" s="334"/>
    </row>
    <row r="3235" spans="1:6" x14ac:dyDescent="0.25">
      <c r="A3235" s="382"/>
      <c r="B3235" s="383"/>
      <c r="C3235" s="254"/>
      <c r="D3235" s="45"/>
      <c r="E3235" s="45"/>
      <c r="F3235" s="334"/>
    </row>
    <row r="3236" spans="1:6" x14ac:dyDescent="0.25">
      <c r="A3236" s="382"/>
      <c r="B3236" s="383"/>
      <c r="C3236" s="254"/>
      <c r="D3236" s="45"/>
      <c r="E3236" s="45"/>
      <c r="F3236" s="334"/>
    </row>
    <row r="3237" spans="1:6" x14ac:dyDescent="0.25">
      <c r="A3237" s="382"/>
      <c r="B3237" s="383"/>
      <c r="C3237" s="254"/>
      <c r="D3237" s="45"/>
      <c r="E3237" s="45"/>
      <c r="F3237" s="334"/>
    </row>
    <row r="3238" spans="1:6" x14ac:dyDescent="0.25">
      <c r="A3238" s="382"/>
      <c r="B3238" s="383"/>
      <c r="C3238" s="254"/>
      <c r="D3238" s="45"/>
      <c r="E3238" s="45"/>
      <c r="F3238" s="334"/>
    </row>
    <row r="3239" spans="1:6" x14ac:dyDescent="0.25">
      <c r="A3239" s="382"/>
      <c r="B3239" s="383"/>
      <c r="C3239" s="254"/>
      <c r="D3239" s="45"/>
      <c r="E3239" s="45"/>
      <c r="F3239" s="334"/>
    </row>
    <row r="3240" spans="1:6" x14ac:dyDescent="0.25">
      <c r="A3240" s="382"/>
      <c r="B3240" s="383"/>
      <c r="C3240" s="254"/>
      <c r="D3240" s="45"/>
      <c r="E3240" s="45"/>
      <c r="F3240" s="334"/>
    </row>
    <row r="3241" spans="1:6" x14ac:dyDescent="0.25">
      <c r="A3241" s="382"/>
      <c r="B3241" s="383"/>
      <c r="C3241" s="254"/>
      <c r="D3241" s="45"/>
      <c r="E3241" s="45"/>
      <c r="F3241" s="334"/>
    </row>
    <row r="3242" spans="1:6" x14ac:dyDescent="0.25">
      <c r="A3242" s="382"/>
      <c r="B3242" s="383"/>
      <c r="C3242" s="254"/>
      <c r="D3242" s="45"/>
      <c r="E3242" s="45"/>
      <c r="F3242" s="334"/>
    </row>
    <row r="3243" spans="1:6" x14ac:dyDescent="0.25">
      <c r="A3243" s="382"/>
      <c r="B3243" s="383"/>
      <c r="C3243" s="254"/>
      <c r="D3243" s="45"/>
      <c r="E3243" s="45"/>
      <c r="F3243" s="334"/>
    </row>
    <row r="3244" spans="1:6" x14ac:dyDescent="0.25">
      <c r="A3244" s="382"/>
      <c r="B3244" s="383"/>
      <c r="C3244" s="254"/>
      <c r="D3244" s="45"/>
      <c r="E3244" s="45"/>
      <c r="F3244" s="334"/>
    </row>
    <row r="3245" spans="1:6" x14ac:dyDescent="0.25">
      <c r="A3245" s="382"/>
      <c r="B3245" s="383"/>
      <c r="C3245" s="254"/>
      <c r="D3245" s="45"/>
      <c r="E3245" s="45"/>
      <c r="F3245" s="334"/>
    </row>
    <row r="3246" spans="1:6" x14ac:dyDescent="0.25">
      <c r="A3246" s="382"/>
      <c r="B3246" s="383"/>
      <c r="C3246" s="254"/>
      <c r="D3246" s="45"/>
      <c r="E3246" s="45"/>
      <c r="F3246" s="334"/>
    </row>
    <row r="3247" spans="1:6" x14ac:dyDescent="0.25">
      <c r="A3247" s="382"/>
      <c r="B3247" s="383"/>
      <c r="C3247" s="254"/>
      <c r="D3247" s="45"/>
      <c r="E3247" s="45"/>
      <c r="F3247" s="334"/>
    </row>
    <row r="3248" spans="1:6" x14ac:dyDescent="0.25">
      <c r="A3248" s="382"/>
      <c r="B3248" s="383"/>
      <c r="C3248" s="254"/>
      <c r="D3248" s="45"/>
      <c r="E3248" s="45"/>
      <c r="F3248" s="334"/>
    </row>
    <row r="3249" spans="1:6" x14ac:dyDescent="0.25">
      <c r="A3249" s="382"/>
      <c r="B3249" s="383"/>
      <c r="C3249" s="254"/>
      <c r="D3249" s="45"/>
      <c r="E3249" s="45"/>
      <c r="F3249" s="334"/>
    </row>
    <row r="3250" spans="1:6" x14ac:dyDescent="0.25">
      <c r="A3250" s="382"/>
      <c r="B3250" s="383"/>
      <c r="C3250" s="254"/>
      <c r="D3250" s="45"/>
      <c r="E3250" s="45"/>
      <c r="F3250" s="334"/>
    </row>
    <row r="3251" spans="1:6" x14ac:dyDescent="0.25">
      <c r="A3251" s="382"/>
      <c r="B3251" s="383"/>
      <c r="C3251" s="254"/>
      <c r="D3251" s="45"/>
      <c r="E3251" s="45"/>
      <c r="F3251" s="334"/>
    </row>
    <row r="3252" spans="1:6" x14ac:dyDescent="0.25">
      <c r="A3252" s="382"/>
      <c r="B3252" s="383"/>
      <c r="C3252" s="254"/>
      <c r="D3252" s="45"/>
      <c r="E3252" s="45"/>
      <c r="F3252" s="334"/>
    </row>
    <row r="3253" spans="1:6" x14ac:dyDescent="0.25">
      <c r="A3253" s="382"/>
      <c r="B3253" s="383"/>
      <c r="C3253" s="254"/>
      <c r="D3253" s="45"/>
      <c r="E3253" s="45"/>
      <c r="F3253" s="334"/>
    </row>
    <row r="3254" spans="1:6" x14ac:dyDescent="0.25">
      <c r="A3254" s="382"/>
      <c r="B3254" s="383"/>
      <c r="C3254" s="254"/>
      <c r="D3254" s="45"/>
      <c r="E3254" s="45"/>
      <c r="F3254" s="334"/>
    </row>
    <row r="3255" spans="1:6" x14ac:dyDescent="0.25">
      <c r="A3255" s="382"/>
      <c r="B3255" s="383"/>
      <c r="C3255" s="254"/>
      <c r="D3255" s="45"/>
      <c r="E3255" s="45"/>
      <c r="F3255" s="334"/>
    </row>
    <row r="3256" spans="1:6" x14ac:dyDescent="0.25">
      <c r="A3256" s="382"/>
      <c r="B3256" s="383"/>
      <c r="C3256" s="254"/>
      <c r="D3256" s="45"/>
      <c r="E3256" s="45"/>
      <c r="F3256" s="334"/>
    </row>
    <row r="3257" spans="1:6" x14ac:dyDescent="0.25">
      <c r="A3257" s="382"/>
      <c r="B3257" s="383"/>
      <c r="C3257" s="254"/>
      <c r="D3257" s="45"/>
      <c r="E3257" s="45"/>
      <c r="F3257" s="334"/>
    </row>
    <row r="3258" spans="1:6" x14ac:dyDescent="0.25">
      <c r="A3258" s="382"/>
      <c r="B3258" s="383"/>
      <c r="C3258" s="254"/>
      <c r="D3258" s="45"/>
      <c r="E3258" s="45"/>
      <c r="F3258" s="334"/>
    </row>
    <row r="3259" spans="1:6" x14ac:dyDescent="0.25">
      <c r="A3259" s="382"/>
      <c r="B3259" s="383"/>
      <c r="C3259" s="254"/>
      <c r="D3259" s="45"/>
      <c r="E3259" s="45"/>
      <c r="F3259" s="334"/>
    </row>
    <row r="3260" spans="1:6" x14ac:dyDescent="0.25">
      <c r="A3260" s="382"/>
      <c r="B3260" s="383"/>
      <c r="C3260" s="254"/>
      <c r="D3260" s="45"/>
      <c r="E3260" s="45"/>
      <c r="F3260" s="334"/>
    </row>
    <row r="3261" spans="1:6" x14ac:dyDescent="0.25">
      <c r="A3261" s="382"/>
      <c r="B3261" s="383"/>
      <c r="C3261" s="254"/>
      <c r="D3261" s="45"/>
      <c r="E3261" s="45"/>
      <c r="F3261" s="334"/>
    </row>
    <row r="3262" spans="1:6" x14ac:dyDescent="0.25">
      <c r="A3262" s="382"/>
      <c r="B3262" s="383"/>
      <c r="C3262" s="254"/>
      <c r="D3262" s="45"/>
      <c r="E3262" s="45"/>
      <c r="F3262" s="334"/>
    </row>
    <row r="3263" spans="1:6" x14ac:dyDescent="0.25">
      <c r="A3263" s="382"/>
      <c r="B3263" s="383"/>
      <c r="C3263" s="254"/>
      <c r="D3263" s="45"/>
      <c r="E3263" s="45"/>
      <c r="F3263" s="334"/>
    </row>
    <row r="3264" spans="1:6" x14ac:dyDescent="0.25">
      <c r="A3264" s="382"/>
      <c r="B3264" s="383"/>
      <c r="C3264" s="254"/>
      <c r="D3264" s="45"/>
      <c r="E3264" s="45"/>
      <c r="F3264" s="334"/>
    </row>
    <row r="3265" spans="1:6" x14ac:dyDescent="0.25">
      <c r="A3265" s="382"/>
      <c r="B3265" s="383"/>
      <c r="C3265" s="254"/>
      <c r="D3265" s="45"/>
      <c r="E3265" s="45"/>
      <c r="F3265" s="334"/>
    </row>
    <row r="3266" spans="1:6" x14ac:dyDescent="0.25">
      <c r="A3266" s="382"/>
      <c r="B3266" s="383"/>
      <c r="C3266" s="254"/>
      <c r="D3266" s="45"/>
      <c r="E3266" s="45"/>
      <c r="F3266" s="334"/>
    </row>
    <row r="3267" spans="1:6" x14ac:dyDescent="0.25">
      <c r="A3267" s="382"/>
      <c r="B3267" s="383"/>
      <c r="C3267" s="254"/>
      <c r="D3267" s="45"/>
      <c r="E3267" s="45"/>
      <c r="F3267" s="334"/>
    </row>
    <row r="3268" spans="1:6" x14ac:dyDescent="0.25">
      <c r="A3268" s="382"/>
      <c r="B3268" s="383"/>
      <c r="C3268" s="254"/>
      <c r="D3268" s="45"/>
      <c r="E3268" s="45"/>
      <c r="F3268" s="334"/>
    </row>
    <row r="3269" spans="1:6" x14ac:dyDescent="0.25">
      <c r="A3269" s="382"/>
      <c r="B3269" s="383"/>
      <c r="C3269" s="254"/>
      <c r="D3269" s="45"/>
      <c r="E3269" s="45"/>
      <c r="F3269" s="334"/>
    </row>
    <row r="3270" spans="1:6" x14ac:dyDescent="0.25">
      <c r="A3270" s="382"/>
      <c r="B3270" s="383"/>
      <c r="C3270" s="254"/>
      <c r="D3270" s="45"/>
      <c r="E3270" s="45"/>
      <c r="F3270" s="334"/>
    </row>
    <row r="3271" spans="1:6" x14ac:dyDescent="0.25">
      <c r="A3271" s="382"/>
      <c r="B3271" s="383"/>
      <c r="C3271" s="254"/>
      <c r="D3271" s="45"/>
      <c r="E3271" s="45"/>
      <c r="F3271" s="334"/>
    </row>
    <row r="3272" spans="1:6" x14ac:dyDescent="0.25">
      <c r="A3272" s="382"/>
      <c r="B3272" s="383"/>
      <c r="C3272" s="254"/>
      <c r="D3272" s="45"/>
      <c r="E3272" s="45"/>
      <c r="F3272" s="334"/>
    </row>
    <row r="3273" spans="1:6" x14ac:dyDescent="0.25">
      <c r="A3273" s="382"/>
      <c r="B3273" s="383"/>
      <c r="C3273" s="254"/>
      <c r="D3273" s="45"/>
      <c r="E3273" s="45"/>
      <c r="F3273" s="334"/>
    </row>
    <row r="3274" spans="1:6" x14ac:dyDescent="0.25">
      <c r="A3274" s="382"/>
      <c r="B3274" s="383"/>
      <c r="C3274" s="254"/>
      <c r="D3274" s="45"/>
      <c r="E3274" s="45"/>
      <c r="F3274" s="334"/>
    </row>
    <row r="3275" spans="1:6" x14ac:dyDescent="0.25">
      <c r="A3275" s="382"/>
      <c r="B3275" s="383"/>
      <c r="C3275" s="254"/>
      <c r="D3275" s="45"/>
      <c r="E3275" s="45"/>
      <c r="F3275" s="334"/>
    </row>
    <row r="3276" spans="1:6" x14ac:dyDescent="0.25">
      <c r="A3276" s="382"/>
      <c r="B3276" s="383"/>
      <c r="C3276" s="254"/>
      <c r="D3276" s="45"/>
      <c r="E3276" s="45"/>
      <c r="F3276" s="334"/>
    </row>
    <row r="3277" spans="1:6" x14ac:dyDescent="0.25">
      <c r="A3277" s="382"/>
      <c r="B3277" s="383"/>
      <c r="C3277" s="254"/>
      <c r="D3277" s="45"/>
      <c r="E3277" s="45"/>
      <c r="F3277" s="334"/>
    </row>
    <row r="3278" spans="1:6" x14ac:dyDescent="0.25">
      <c r="A3278" s="382"/>
      <c r="B3278" s="383"/>
      <c r="C3278" s="254"/>
      <c r="D3278" s="45"/>
      <c r="E3278" s="45"/>
      <c r="F3278" s="334"/>
    </row>
    <row r="3279" spans="1:6" x14ac:dyDescent="0.25">
      <c r="A3279" s="382"/>
      <c r="B3279" s="383"/>
      <c r="C3279" s="254"/>
      <c r="D3279" s="45"/>
      <c r="E3279" s="45"/>
      <c r="F3279" s="334"/>
    </row>
    <row r="3280" spans="1:6" x14ac:dyDescent="0.25">
      <c r="A3280" s="382"/>
      <c r="B3280" s="383"/>
      <c r="C3280" s="254"/>
      <c r="D3280" s="45"/>
      <c r="E3280" s="45"/>
      <c r="F3280" s="334"/>
    </row>
    <row r="3281" spans="1:6" x14ac:dyDescent="0.25">
      <c r="A3281" s="382"/>
      <c r="B3281" s="383"/>
      <c r="C3281" s="254"/>
      <c r="D3281" s="45"/>
      <c r="E3281" s="45"/>
      <c r="F3281" s="334"/>
    </row>
    <row r="3282" spans="1:6" x14ac:dyDescent="0.25">
      <c r="A3282" s="382"/>
      <c r="B3282" s="383"/>
      <c r="C3282" s="254"/>
      <c r="D3282" s="45"/>
      <c r="E3282" s="45"/>
      <c r="F3282" s="334"/>
    </row>
    <row r="3283" spans="1:6" x14ac:dyDescent="0.25">
      <c r="A3283" s="382"/>
      <c r="B3283" s="383"/>
      <c r="C3283" s="254"/>
      <c r="D3283" s="45"/>
      <c r="E3283" s="45"/>
      <c r="F3283" s="334"/>
    </row>
    <row r="3284" spans="1:6" x14ac:dyDescent="0.25">
      <c r="A3284" s="382"/>
      <c r="B3284" s="383"/>
      <c r="C3284" s="254"/>
      <c r="D3284" s="45"/>
      <c r="E3284" s="45"/>
      <c r="F3284" s="334"/>
    </row>
    <row r="3285" spans="1:6" x14ac:dyDescent="0.25">
      <c r="A3285" s="382"/>
      <c r="B3285" s="383"/>
      <c r="C3285" s="254"/>
      <c r="D3285" s="45"/>
      <c r="E3285" s="45"/>
      <c r="F3285" s="334"/>
    </row>
    <row r="3286" spans="1:6" x14ac:dyDescent="0.25">
      <c r="A3286" s="382"/>
      <c r="B3286" s="383"/>
      <c r="C3286" s="254"/>
      <c r="D3286" s="45"/>
      <c r="E3286" s="45"/>
      <c r="F3286" s="334"/>
    </row>
    <row r="3287" spans="1:6" x14ac:dyDescent="0.25">
      <c r="A3287" s="382"/>
      <c r="B3287" s="383"/>
      <c r="C3287" s="254"/>
      <c r="D3287" s="45"/>
      <c r="E3287" s="45"/>
      <c r="F3287" s="334"/>
    </row>
    <row r="3288" spans="1:6" x14ac:dyDescent="0.25">
      <c r="A3288" s="382"/>
      <c r="B3288" s="383"/>
      <c r="C3288" s="254"/>
      <c r="D3288" s="45"/>
      <c r="E3288" s="45"/>
      <c r="F3288" s="334"/>
    </row>
    <row r="3289" spans="1:6" x14ac:dyDescent="0.25">
      <c r="A3289" s="382"/>
      <c r="B3289" s="383"/>
      <c r="C3289" s="254"/>
      <c r="D3289" s="45"/>
      <c r="E3289" s="45"/>
      <c r="F3289" s="334"/>
    </row>
    <row r="3290" spans="1:6" x14ac:dyDescent="0.25">
      <c r="A3290" s="382"/>
      <c r="B3290" s="383"/>
      <c r="C3290" s="254"/>
      <c r="D3290" s="45"/>
      <c r="E3290" s="45"/>
      <c r="F3290" s="334"/>
    </row>
    <row r="3291" spans="1:6" x14ac:dyDescent="0.25">
      <c r="A3291" s="382"/>
      <c r="B3291" s="383"/>
      <c r="C3291" s="254"/>
      <c r="D3291" s="45"/>
      <c r="E3291" s="45"/>
      <c r="F3291" s="334"/>
    </row>
    <row r="3292" spans="1:6" x14ac:dyDescent="0.25">
      <c r="A3292" s="382"/>
      <c r="B3292" s="383"/>
      <c r="C3292" s="254"/>
      <c r="D3292" s="45"/>
      <c r="E3292" s="45"/>
      <c r="F3292" s="334"/>
    </row>
    <row r="3293" spans="1:6" x14ac:dyDescent="0.25">
      <c r="A3293" s="382"/>
      <c r="B3293" s="383"/>
      <c r="C3293" s="254"/>
      <c r="D3293" s="45"/>
      <c r="E3293" s="45"/>
      <c r="F3293" s="334"/>
    </row>
    <row r="3294" spans="1:6" x14ac:dyDescent="0.25">
      <c r="A3294" s="382"/>
      <c r="B3294" s="383"/>
      <c r="C3294" s="254"/>
      <c r="D3294" s="45"/>
      <c r="E3294" s="45"/>
      <c r="F3294" s="334"/>
    </row>
    <row r="3295" spans="1:6" x14ac:dyDescent="0.25">
      <c r="A3295" s="382"/>
      <c r="B3295" s="383"/>
      <c r="C3295" s="254"/>
      <c r="D3295" s="45"/>
      <c r="E3295" s="45"/>
      <c r="F3295" s="334"/>
    </row>
    <row r="3296" spans="1:6" x14ac:dyDescent="0.25">
      <c r="A3296" s="382"/>
      <c r="B3296" s="383"/>
      <c r="C3296" s="254"/>
      <c r="D3296" s="45"/>
      <c r="E3296" s="45"/>
      <c r="F3296" s="334"/>
    </row>
    <row r="3297" spans="1:6" x14ac:dyDescent="0.25">
      <c r="A3297" s="382"/>
      <c r="B3297" s="383"/>
      <c r="C3297" s="254"/>
      <c r="D3297" s="45"/>
      <c r="E3297" s="45"/>
      <c r="F3297" s="334"/>
    </row>
    <row r="3298" spans="1:6" x14ac:dyDescent="0.25">
      <c r="A3298" s="382"/>
      <c r="B3298" s="383"/>
      <c r="C3298" s="254"/>
      <c r="D3298" s="45"/>
      <c r="E3298" s="45"/>
      <c r="F3298" s="334"/>
    </row>
    <row r="3299" spans="1:6" x14ac:dyDescent="0.25">
      <c r="A3299" s="382"/>
      <c r="B3299" s="383"/>
      <c r="C3299" s="254"/>
      <c r="D3299" s="45"/>
      <c r="E3299" s="45"/>
      <c r="F3299" s="334"/>
    </row>
    <row r="3300" spans="1:6" x14ac:dyDescent="0.25">
      <c r="A3300" s="382"/>
      <c r="B3300" s="383"/>
      <c r="C3300" s="254"/>
      <c r="D3300" s="45"/>
      <c r="E3300" s="45"/>
      <c r="F3300" s="334"/>
    </row>
    <row r="3301" spans="1:6" x14ac:dyDescent="0.25">
      <c r="A3301" s="382"/>
      <c r="B3301" s="383"/>
      <c r="C3301" s="254"/>
      <c r="D3301" s="45"/>
      <c r="E3301" s="45"/>
      <c r="F3301" s="334"/>
    </row>
    <row r="3302" spans="1:6" x14ac:dyDescent="0.25">
      <c r="A3302" s="382"/>
      <c r="B3302" s="383"/>
      <c r="C3302" s="254"/>
      <c r="D3302" s="45"/>
      <c r="E3302" s="45"/>
      <c r="F3302" s="334"/>
    </row>
    <row r="3303" spans="1:6" x14ac:dyDescent="0.25">
      <c r="A3303" s="382"/>
      <c r="B3303" s="383"/>
      <c r="C3303" s="254"/>
      <c r="D3303" s="45"/>
      <c r="E3303" s="45"/>
      <c r="F3303" s="334"/>
    </row>
    <row r="3304" spans="1:6" x14ac:dyDescent="0.25">
      <c r="A3304" s="382"/>
      <c r="B3304" s="383"/>
      <c r="C3304" s="254"/>
      <c r="D3304" s="45"/>
      <c r="E3304" s="45"/>
      <c r="F3304" s="334"/>
    </row>
    <row r="3305" spans="1:6" x14ac:dyDescent="0.25">
      <c r="A3305" s="382"/>
      <c r="B3305" s="383"/>
      <c r="C3305" s="254"/>
      <c r="D3305" s="45"/>
      <c r="E3305" s="45"/>
      <c r="F3305" s="334"/>
    </row>
    <row r="3306" spans="1:6" x14ac:dyDescent="0.25">
      <c r="A3306" s="382"/>
      <c r="B3306" s="383"/>
      <c r="C3306" s="254"/>
      <c r="D3306" s="45"/>
      <c r="E3306" s="45"/>
      <c r="F3306" s="334"/>
    </row>
    <row r="3307" spans="1:6" x14ac:dyDescent="0.25">
      <c r="A3307" s="382"/>
      <c r="B3307" s="383"/>
      <c r="C3307" s="254"/>
      <c r="D3307" s="45"/>
      <c r="E3307" s="45"/>
      <c r="F3307" s="334"/>
    </row>
    <row r="3308" spans="1:6" x14ac:dyDescent="0.25">
      <c r="A3308" s="382"/>
      <c r="B3308" s="383"/>
      <c r="C3308" s="254"/>
      <c r="D3308" s="45"/>
      <c r="E3308" s="45"/>
      <c r="F3308" s="334"/>
    </row>
    <row r="3309" spans="1:6" x14ac:dyDescent="0.25">
      <c r="A3309" s="382"/>
      <c r="B3309" s="383"/>
      <c r="C3309" s="254"/>
      <c r="D3309" s="45"/>
      <c r="E3309" s="45"/>
      <c r="F3309" s="334"/>
    </row>
    <row r="3310" spans="1:6" x14ac:dyDescent="0.25">
      <c r="A3310" s="382"/>
      <c r="B3310" s="383"/>
      <c r="C3310" s="254"/>
      <c r="D3310" s="45"/>
      <c r="E3310" s="45"/>
      <c r="F3310" s="334"/>
    </row>
    <row r="3311" spans="1:6" x14ac:dyDescent="0.25">
      <c r="A3311" s="382"/>
      <c r="B3311" s="383"/>
      <c r="C3311" s="254"/>
      <c r="D3311" s="45"/>
      <c r="E3311" s="45"/>
      <c r="F3311" s="334"/>
    </row>
    <row r="3312" spans="1:6" x14ac:dyDescent="0.25">
      <c r="A3312" s="382"/>
      <c r="B3312" s="383"/>
      <c r="C3312" s="254"/>
      <c r="D3312" s="45"/>
      <c r="E3312" s="45"/>
      <c r="F3312" s="334"/>
    </row>
    <row r="3313" spans="1:6" x14ac:dyDescent="0.25">
      <c r="A3313" s="382"/>
      <c r="B3313" s="383"/>
      <c r="C3313" s="254"/>
      <c r="D3313" s="45"/>
      <c r="E3313" s="45"/>
      <c r="F3313" s="334"/>
    </row>
    <row r="3314" spans="1:6" x14ac:dyDescent="0.25">
      <c r="A3314" s="382"/>
      <c r="B3314" s="383"/>
      <c r="C3314" s="254"/>
      <c r="D3314" s="45"/>
      <c r="E3314" s="45"/>
      <c r="F3314" s="334"/>
    </row>
    <row r="3315" spans="1:6" x14ac:dyDescent="0.25">
      <c r="A3315" s="382"/>
      <c r="B3315" s="383"/>
      <c r="C3315" s="254"/>
      <c r="D3315" s="45"/>
      <c r="E3315" s="45"/>
      <c r="F3315" s="334"/>
    </row>
    <row r="3316" spans="1:6" x14ac:dyDescent="0.25">
      <c r="A3316" s="382"/>
      <c r="B3316" s="383"/>
      <c r="C3316" s="254"/>
      <c r="D3316" s="45"/>
      <c r="E3316" s="45"/>
      <c r="F3316" s="334"/>
    </row>
    <row r="3317" spans="1:6" x14ac:dyDescent="0.25">
      <c r="A3317" s="382"/>
      <c r="B3317" s="383"/>
      <c r="C3317" s="254"/>
      <c r="D3317" s="45"/>
      <c r="E3317" s="45"/>
      <c r="F3317" s="334"/>
    </row>
    <row r="3318" spans="1:6" x14ac:dyDescent="0.25">
      <c r="A3318" s="382"/>
      <c r="B3318" s="383"/>
      <c r="C3318" s="254"/>
      <c r="D3318" s="45"/>
      <c r="E3318" s="45"/>
      <c r="F3318" s="334"/>
    </row>
    <row r="3319" spans="1:6" x14ac:dyDescent="0.25">
      <c r="A3319" s="382"/>
      <c r="B3319" s="383"/>
      <c r="C3319" s="254"/>
      <c r="D3319" s="45"/>
      <c r="E3319" s="45"/>
      <c r="F3319" s="334"/>
    </row>
    <row r="3320" spans="1:6" x14ac:dyDescent="0.25">
      <c r="A3320" s="382"/>
      <c r="B3320" s="383"/>
      <c r="C3320" s="254"/>
      <c r="D3320" s="45"/>
      <c r="E3320" s="45"/>
      <c r="F3320" s="334"/>
    </row>
    <row r="3321" spans="1:6" x14ac:dyDescent="0.25">
      <c r="A3321" s="382"/>
      <c r="B3321" s="383"/>
      <c r="C3321" s="254"/>
      <c r="D3321" s="45"/>
      <c r="E3321" s="45"/>
      <c r="F3321" s="334"/>
    </row>
    <row r="3322" spans="1:6" x14ac:dyDescent="0.25">
      <c r="A3322" s="382"/>
      <c r="B3322" s="383"/>
      <c r="C3322" s="254"/>
      <c r="D3322" s="45"/>
      <c r="E3322" s="45"/>
      <c r="F3322" s="334"/>
    </row>
    <row r="3323" spans="1:6" x14ac:dyDescent="0.25">
      <c r="A3323" s="382"/>
      <c r="B3323" s="383"/>
      <c r="C3323" s="254"/>
      <c r="D3323" s="45"/>
      <c r="E3323" s="45"/>
      <c r="F3323" s="334"/>
    </row>
    <row r="3324" spans="1:6" x14ac:dyDescent="0.25">
      <c r="A3324" s="382"/>
      <c r="B3324" s="383"/>
      <c r="C3324" s="254"/>
      <c r="D3324" s="45"/>
      <c r="E3324" s="45"/>
      <c r="F3324" s="334"/>
    </row>
    <row r="3325" spans="1:6" x14ac:dyDescent="0.25">
      <c r="A3325" s="382"/>
      <c r="B3325" s="383"/>
      <c r="C3325" s="254"/>
      <c r="D3325" s="45"/>
      <c r="E3325" s="45"/>
      <c r="F3325" s="334"/>
    </row>
    <row r="3326" spans="1:6" x14ac:dyDescent="0.25">
      <c r="A3326" s="382"/>
      <c r="B3326" s="383"/>
      <c r="C3326" s="254"/>
      <c r="D3326" s="45"/>
      <c r="E3326" s="45"/>
      <c r="F3326" s="334"/>
    </row>
    <row r="3327" spans="1:6" x14ac:dyDescent="0.25">
      <c r="A3327" s="382"/>
      <c r="B3327" s="383"/>
      <c r="C3327" s="254"/>
      <c r="D3327" s="45"/>
      <c r="E3327" s="45"/>
      <c r="F3327" s="334"/>
    </row>
    <row r="3328" spans="1:6" x14ac:dyDescent="0.25">
      <c r="A3328" s="382"/>
      <c r="B3328" s="383"/>
      <c r="C3328" s="254"/>
      <c r="D3328" s="45"/>
      <c r="E3328" s="45"/>
      <c r="F3328" s="334"/>
    </row>
    <row r="3329" spans="1:6" x14ac:dyDescent="0.25">
      <c r="A3329" s="382"/>
      <c r="B3329" s="383"/>
      <c r="C3329" s="254"/>
      <c r="D3329" s="45"/>
      <c r="E3329" s="45"/>
      <c r="F3329" s="334"/>
    </row>
    <row r="3330" spans="1:6" x14ac:dyDescent="0.25">
      <c r="A3330" s="382"/>
      <c r="B3330" s="383"/>
      <c r="C3330" s="254"/>
      <c r="D3330" s="45"/>
      <c r="E3330" s="45"/>
      <c r="F3330" s="334"/>
    </row>
    <row r="3331" spans="1:6" x14ac:dyDescent="0.25">
      <c r="A3331" s="382"/>
      <c r="B3331" s="383"/>
      <c r="C3331" s="254"/>
      <c r="D3331" s="45"/>
      <c r="E3331" s="45"/>
      <c r="F3331" s="334"/>
    </row>
    <row r="3332" spans="1:6" x14ac:dyDescent="0.25">
      <c r="A3332" s="382"/>
      <c r="B3332" s="383"/>
      <c r="C3332" s="254"/>
      <c r="D3332" s="45"/>
      <c r="E3332" s="45"/>
      <c r="F3332" s="334"/>
    </row>
    <row r="3333" spans="1:6" x14ac:dyDescent="0.25">
      <c r="A3333" s="382"/>
      <c r="B3333" s="383"/>
      <c r="C3333" s="254"/>
      <c r="D3333" s="45"/>
      <c r="E3333" s="45"/>
      <c r="F3333" s="334"/>
    </row>
    <row r="3334" spans="1:6" x14ac:dyDescent="0.25">
      <c r="A3334" s="382"/>
      <c r="B3334" s="383"/>
      <c r="C3334" s="254"/>
      <c r="D3334" s="45"/>
      <c r="E3334" s="45"/>
      <c r="F3334" s="334"/>
    </row>
    <row r="3335" spans="1:6" x14ac:dyDescent="0.25">
      <c r="A3335" s="382"/>
      <c r="B3335" s="383"/>
      <c r="C3335" s="254"/>
      <c r="D3335" s="45"/>
      <c r="E3335" s="45"/>
      <c r="F3335" s="334"/>
    </row>
    <row r="3336" spans="1:6" x14ac:dyDescent="0.25">
      <c r="A3336" s="382"/>
      <c r="B3336" s="383"/>
      <c r="C3336" s="254"/>
      <c r="D3336" s="45"/>
      <c r="E3336" s="45"/>
      <c r="F3336" s="334"/>
    </row>
    <row r="3337" spans="1:6" x14ac:dyDescent="0.25">
      <c r="A3337" s="382"/>
      <c r="B3337" s="383"/>
      <c r="C3337" s="254"/>
      <c r="D3337" s="45"/>
      <c r="E3337" s="45"/>
      <c r="F3337" s="334"/>
    </row>
    <row r="3338" spans="1:6" x14ac:dyDescent="0.25">
      <c r="A3338" s="382"/>
      <c r="B3338" s="383"/>
      <c r="C3338" s="254"/>
      <c r="D3338" s="45"/>
      <c r="E3338" s="45"/>
      <c r="F3338" s="334"/>
    </row>
    <row r="3339" spans="1:6" x14ac:dyDescent="0.25">
      <c r="A3339" s="382"/>
      <c r="B3339" s="383"/>
      <c r="C3339" s="254"/>
      <c r="D3339" s="45"/>
      <c r="E3339" s="45"/>
      <c r="F3339" s="334"/>
    </row>
    <row r="3340" spans="1:6" x14ac:dyDescent="0.25">
      <c r="A3340" s="382"/>
      <c r="B3340" s="383"/>
      <c r="C3340" s="254"/>
      <c r="D3340" s="45"/>
      <c r="E3340" s="45"/>
      <c r="F3340" s="334"/>
    </row>
    <row r="3341" spans="1:6" x14ac:dyDescent="0.25">
      <c r="A3341" s="382"/>
      <c r="B3341" s="383"/>
      <c r="C3341" s="254"/>
      <c r="D3341" s="45"/>
      <c r="E3341" s="45"/>
      <c r="F3341" s="334"/>
    </row>
    <row r="3342" spans="1:6" x14ac:dyDescent="0.25">
      <c r="A3342" s="382"/>
      <c r="B3342" s="383"/>
      <c r="C3342" s="254"/>
      <c r="D3342" s="45"/>
      <c r="E3342" s="45"/>
      <c r="F3342" s="334"/>
    </row>
    <row r="3343" spans="1:6" x14ac:dyDescent="0.25">
      <c r="A3343" s="382"/>
      <c r="B3343" s="383"/>
      <c r="C3343" s="254"/>
      <c r="D3343" s="45"/>
      <c r="E3343" s="45"/>
      <c r="F3343" s="334"/>
    </row>
    <row r="3344" spans="1:6" x14ac:dyDescent="0.25">
      <c r="A3344" s="382"/>
      <c r="B3344" s="383"/>
      <c r="C3344" s="254"/>
      <c r="D3344" s="45"/>
      <c r="E3344" s="45"/>
      <c r="F3344" s="334"/>
    </row>
    <row r="3345" spans="1:6" x14ac:dyDescent="0.25">
      <c r="A3345" s="382"/>
      <c r="B3345" s="383"/>
      <c r="C3345" s="254"/>
      <c r="D3345" s="45"/>
      <c r="E3345" s="45"/>
      <c r="F3345" s="334"/>
    </row>
    <row r="3346" spans="1:6" x14ac:dyDescent="0.25">
      <c r="A3346" s="382"/>
      <c r="B3346" s="383"/>
      <c r="C3346" s="254"/>
      <c r="D3346" s="45"/>
      <c r="E3346" s="45"/>
      <c r="F3346" s="334"/>
    </row>
    <row r="3347" spans="1:6" x14ac:dyDescent="0.25">
      <c r="A3347" s="382"/>
      <c r="B3347" s="383"/>
      <c r="C3347" s="254"/>
      <c r="D3347" s="45"/>
      <c r="E3347" s="45"/>
      <c r="F3347" s="334"/>
    </row>
    <row r="3348" spans="1:6" x14ac:dyDescent="0.25">
      <c r="A3348" s="382"/>
      <c r="B3348" s="383"/>
      <c r="C3348" s="254"/>
      <c r="D3348" s="45"/>
      <c r="E3348" s="45"/>
      <c r="F3348" s="334"/>
    </row>
    <row r="3349" spans="1:6" x14ac:dyDescent="0.25">
      <c r="A3349" s="382"/>
      <c r="B3349" s="383"/>
      <c r="C3349" s="254"/>
      <c r="D3349" s="45"/>
      <c r="E3349" s="45"/>
      <c r="F3349" s="334"/>
    </row>
    <row r="3350" spans="1:6" x14ac:dyDescent="0.25">
      <c r="A3350" s="382"/>
      <c r="B3350" s="383"/>
      <c r="C3350" s="254"/>
      <c r="D3350" s="45"/>
      <c r="E3350" s="45"/>
      <c r="F3350" s="334"/>
    </row>
    <row r="3351" spans="1:6" x14ac:dyDescent="0.25">
      <c r="A3351" s="382"/>
      <c r="B3351" s="383"/>
      <c r="C3351" s="254"/>
      <c r="D3351" s="45"/>
      <c r="E3351" s="45"/>
      <c r="F3351" s="334"/>
    </row>
    <row r="3352" spans="1:6" x14ac:dyDescent="0.25">
      <c r="A3352" s="382"/>
      <c r="B3352" s="383"/>
      <c r="C3352" s="254"/>
      <c r="D3352" s="45"/>
      <c r="E3352" s="45"/>
      <c r="F3352" s="334"/>
    </row>
    <row r="3353" spans="1:6" x14ac:dyDescent="0.25">
      <c r="A3353" s="382"/>
      <c r="B3353" s="383"/>
      <c r="C3353" s="254"/>
      <c r="D3353" s="45"/>
      <c r="E3353" s="45"/>
      <c r="F3353" s="334"/>
    </row>
    <row r="3354" spans="1:6" x14ac:dyDescent="0.25">
      <c r="A3354" s="382"/>
      <c r="B3354" s="383"/>
      <c r="C3354" s="254"/>
      <c r="D3354" s="45"/>
      <c r="E3354" s="45"/>
      <c r="F3354" s="334"/>
    </row>
    <row r="3355" spans="1:6" x14ac:dyDescent="0.25">
      <c r="A3355" s="382"/>
      <c r="B3355" s="383"/>
      <c r="C3355" s="254"/>
      <c r="D3355" s="45"/>
      <c r="E3355" s="45"/>
      <c r="F3355" s="334"/>
    </row>
    <row r="3356" spans="1:6" x14ac:dyDescent="0.25">
      <c r="A3356" s="382"/>
      <c r="B3356" s="383"/>
      <c r="C3356" s="254"/>
      <c r="D3356" s="45"/>
      <c r="E3356" s="45"/>
      <c r="F3356" s="334"/>
    </row>
    <row r="3357" spans="1:6" x14ac:dyDescent="0.25">
      <c r="A3357" s="382"/>
      <c r="B3357" s="383"/>
      <c r="C3357" s="254"/>
      <c r="D3357" s="45"/>
      <c r="E3357" s="45"/>
      <c r="F3357" s="334"/>
    </row>
    <row r="3358" spans="1:6" x14ac:dyDescent="0.25">
      <c r="A3358" s="382"/>
      <c r="B3358" s="383"/>
      <c r="C3358" s="254"/>
      <c r="D3358" s="45"/>
      <c r="E3358" s="45"/>
      <c r="F3358" s="334"/>
    </row>
    <row r="3359" spans="1:6" x14ac:dyDescent="0.25">
      <c r="A3359" s="382"/>
      <c r="B3359" s="383"/>
      <c r="C3359" s="254"/>
      <c r="D3359" s="45"/>
      <c r="E3359" s="45"/>
      <c r="F3359" s="334"/>
    </row>
    <row r="3360" spans="1:6" x14ac:dyDescent="0.25">
      <c r="A3360" s="382"/>
      <c r="B3360" s="383"/>
      <c r="C3360" s="254"/>
      <c r="D3360" s="45"/>
      <c r="E3360" s="45"/>
      <c r="F3360" s="334"/>
    </row>
    <row r="3361" spans="1:6" x14ac:dyDescent="0.25">
      <c r="A3361" s="382"/>
      <c r="B3361" s="383"/>
      <c r="C3361" s="254"/>
      <c r="D3361" s="45"/>
      <c r="E3361" s="45"/>
      <c r="F3361" s="334"/>
    </row>
    <row r="3362" spans="1:6" x14ac:dyDescent="0.25">
      <c r="A3362" s="382"/>
      <c r="B3362" s="383"/>
      <c r="C3362" s="254"/>
      <c r="D3362" s="45"/>
      <c r="E3362" s="45"/>
      <c r="F3362" s="334"/>
    </row>
    <row r="3363" spans="1:6" x14ac:dyDescent="0.25">
      <c r="A3363" s="382"/>
      <c r="B3363" s="383"/>
      <c r="C3363" s="254"/>
      <c r="D3363" s="45"/>
      <c r="E3363" s="45"/>
      <c r="F3363" s="334"/>
    </row>
    <row r="3364" spans="1:6" x14ac:dyDescent="0.25">
      <c r="A3364" s="382"/>
      <c r="B3364" s="383"/>
      <c r="C3364" s="254"/>
      <c r="D3364" s="45"/>
      <c r="E3364" s="45"/>
      <c r="F3364" s="334"/>
    </row>
    <row r="3365" spans="1:6" x14ac:dyDescent="0.25">
      <c r="A3365" s="382"/>
      <c r="B3365" s="383"/>
      <c r="C3365" s="254"/>
      <c r="D3365" s="45"/>
      <c r="E3365" s="45"/>
      <c r="F3365" s="334"/>
    </row>
    <row r="3366" spans="1:6" x14ac:dyDescent="0.25">
      <c r="A3366" s="382"/>
      <c r="B3366" s="383"/>
      <c r="C3366" s="254"/>
      <c r="D3366" s="45"/>
      <c r="E3366" s="45"/>
      <c r="F3366" s="334"/>
    </row>
    <row r="3367" spans="1:6" x14ac:dyDescent="0.25">
      <c r="A3367" s="382"/>
      <c r="B3367" s="383"/>
      <c r="C3367" s="254"/>
      <c r="D3367" s="45"/>
      <c r="E3367" s="45"/>
      <c r="F3367" s="334"/>
    </row>
    <row r="3368" spans="1:6" x14ac:dyDescent="0.25">
      <c r="A3368" s="382"/>
      <c r="B3368" s="383"/>
      <c r="C3368" s="254"/>
      <c r="D3368" s="45"/>
      <c r="E3368" s="45"/>
      <c r="F3368" s="334"/>
    </row>
    <row r="3369" spans="1:6" x14ac:dyDescent="0.25">
      <c r="A3369" s="382"/>
      <c r="B3369" s="383"/>
      <c r="C3369" s="254"/>
      <c r="D3369" s="45"/>
      <c r="E3369" s="45"/>
      <c r="F3369" s="334"/>
    </row>
    <row r="3370" spans="1:6" x14ac:dyDescent="0.25">
      <c r="A3370" s="382"/>
      <c r="B3370" s="383"/>
      <c r="C3370" s="254"/>
      <c r="D3370" s="45"/>
      <c r="E3370" s="45"/>
      <c r="F3370" s="334"/>
    </row>
    <row r="3371" spans="1:6" x14ac:dyDescent="0.25">
      <c r="A3371" s="382"/>
      <c r="B3371" s="383"/>
      <c r="C3371" s="254"/>
      <c r="D3371" s="45"/>
      <c r="E3371" s="45"/>
      <c r="F3371" s="334"/>
    </row>
    <row r="3372" spans="1:6" x14ac:dyDescent="0.25">
      <c r="A3372" s="382"/>
      <c r="B3372" s="383"/>
      <c r="C3372" s="254"/>
      <c r="D3372" s="45"/>
      <c r="E3372" s="45"/>
      <c r="F3372" s="334"/>
    </row>
    <row r="3373" spans="1:6" x14ac:dyDescent="0.25">
      <c r="A3373" s="382"/>
      <c r="B3373" s="383"/>
      <c r="C3373" s="254"/>
      <c r="D3373" s="45"/>
      <c r="E3373" s="45"/>
      <c r="F3373" s="334"/>
    </row>
    <row r="3374" spans="1:6" x14ac:dyDescent="0.25">
      <c r="A3374" s="382"/>
      <c r="B3374" s="383"/>
      <c r="C3374" s="254"/>
      <c r="D3374" s="45"/>
      <c r="E3374" s="45"/>
      <c r="F3374" s="334"/>
    </row>
    <row r="3375" spans="1:6" x14ac:dyDescent="0.25">
      <c r="A3375" s="382"/>
      <c r="B3375" s="383"/>
      <c r="C3375" s="254"/>
      <c r="D3375" s="45"/>
      <c r="E3375" s="45"/>
      <c r="F3375" s="334"/>
    </row>
    <row r="3376" spans="1:6" x14ac:dyDescent="0.25">
      <c r="A3376" s="382"/>
      <c r="B3376" s="383"/>
      <c r="C3376" s="254"/>
      <c r="D3376" s="45"/>
      <c r="E3376" s="45"/>
      <c r="F3376" s="334"/>
    </row>
    <row r="3377" spans="1:6" x14ac:dyDescent="0.25">
      <c r="A3377" s="382"/>
      <c r="B3377" s="383"/>
      <c r="C3377" s="254"/>
      <c r="D3377" s="45"/>
      <c r="E3377" s="45"/>
      <c r="F3377" s="334"/>
    </row>
    <row r="3378" spans="1:6" x14ac:dyDescent="0.25">
      <c r="A3378" s="382"/>
      <c r="B3378" s="383"/>
      <c r="C3378" s="254"/>
      <c r="D3378" s="45"/>
      <c r="E3378" s="45"/>
      <c r="F3378" s="334"/>
    </row>
    <row r="3379" spans="1:6" x14ac:dyDescent="0.25">
      <c r="A3379" s="382"/>
      <c r="B3379" s="383"/>
      <c r="C3379" s="254"/>
      <c r="D3379" s="45"/>
      <c r="E3379" s="45"/>
      <c r="F3379" s="334"/>
    </row>
    <row r="3380" spans="1:6" x14ac:dyDescent="0.25">
      <c r="A3380" s="382"/>
      <c r="B3380" s="383"/>
      <c r="C3380" s="254"/>
      <c r="D3380" s="45"/>
      <c r="E3380" s="45"/>
      <c r="F3380" s="334"/>
    </row>
    <row r="3381" spans="1:6" x14ac:dyDescent="0.25">
      <c r="A3381" s="382"/>
      <c r="B3381" s="383"/>
      <c r="C3381" s="254"/>
      <c r="D3381" s="45"/>
      <c r="E3381" s="45"/>
      <c r="F3381" s="334"/>
    </row>
    <row r="3382" spans="1:6" x14ac:dyDescent="0.25">
      <c r="A3382" s="382"/>
      <c r="B3382" s="383"/>
      <c r="C3382" s="254"/>
      <c r="D3382" s="45"/>
      <c r="E3382" s="45"/>
      <c r="F3382" s="334"/>
    </row>
    <row r="3383" spans="1:6" x14ac:dyDescent="0.25">
      <c r="A3383" s="382"/>
      <c r="B3383" s="383"/>
      <c r="C3383" s="254"/>
      <c r="D3383" s="45"/>
      <c r="E3383" s="45"/>
      <c r="F3383" s="334"/>
    </row>
    <row r="3384" spans="1:6" x14ac:dyDescent="0.25">
      <c r="A3384" s="382"/>
      <c r="B3384" s="383"/>
      <c r="C3384" s="254"/>
      <c r="D3384" s="45"/>
      <c r="E3384" s="45"/>
      <c r="F3384" s="334"/>
    </row>
    <row r="3385" spans="1:6" x14ac:dyDescent="0.25">
      <c r="A3385" s="382"/>
      <c r="B3385" s="383"/>
      <c r="C3385" s="254"/>
      <c r="D3385" s="45"/>
      <c r="E3385" s="45"/>
      <c r="F3385" s="334"/>
    </row>
    <row r="3386" spans="1:6" x14ac:dyDescent="0.25">
      <c r="A3386" s="382"/>
      <c r="B3386" s="383"/>
      <c r="C3386" s="254"/>
      <c r="D3386" s="45"/>
      <c r="E3386" s="45"/>
      <c r="F3386" s="334"/>
    </row>
    <row r="3387" spans="1:6" x14ac:dyDescent="0.25">
      <c r="A3387" s="382"/>
      <c r="B3387" s="383"/>
      <c r="C3387" s="254"/>
      <c r="D3387" s="45"/>
      <c r="E3387" s="45"/>
      <c r="F3387" s="334"/>
    </row>
    <row r="3388" spans="1:6" x14ac:dyDescent="0.25">
      <c r="A3388" s="382"/>
      <c r="B3388" s="383"/>
      <c r="C3388" s="254"/>
      <c r="D3388" s="45"/>
      <c r="E3388" s="45"/>
      <c r="F3388" s="334"/>
    </row>
    <row r="3389" spans="1:6" x14ac:dyDescent="0.25">
      <c r="A3389" s="382"/>
      <c r="B3389" s="383"/>
      <c r="C3389" s="254"/>
      <c r="D3389" s="45"/>
      <c r="E3389" s="45"/>
      <c r="F3389" s="334"/>
    </row>
    <row r="3390" spans="1:6" x14ac:dyDescent="0.25">
      <c r="A3390" s="382"/>
      <c r="B3390" s="383"/>
      <c r="C3390" s="254"/>
      <c r="D3390" s="45"/>
      <c r="E3390" s="45"/>
      <c r="F3390" s="334"/>
    </row>
    <row r="3391" spans="1:6" x14ac:dyDescent="0.25">
      <c r="A3391" s="382"/>
      <c r="B3391" s="383"/>
      <c r="C3391" s="254"/>
      <c r="D3391" s="45"/>
      <c r="E3391" s="45"/>
      <c r="F3391" s="334"/>
    </row>
    <row r="3392" spans="1:6" x14ac:dyDescent="0.25">
      <c r="A3392" s="382"/>
      <c r="B3392" s="383"/>
      <c r="C3392" s="254"/>
      <c r="D3392" s="45"/>
      <c r="E3392" s="45"/>
      <c r="F3392" s="334"/>
    </row>
    <row r="3393" spans="1:6" x14ac:dyDescent="0.25">
      <c r="A3393" s="382"/>
      <c r="B3393" s="383"/>
      <c r="C3393" s="254"/>
      <c r="D3393" s="45"/>
      <c r="E3393" s="45"/>
      <c r="F3393" s="334"/>
    </row>
    <row r="3394" spans="1:6" x14ac:dyDescent="0.25">
      <c r="A3394" s="382"/>
      <c r="B3394" s="383"/>
      <c r="C3394" s="254"/>
      <c r="D3394" s="45"/>
      <c r="E3394" s="45"/>
      <c r="F3394" s="334"/>
    </row>
    <row r="3395" spans="1:6" x14ac:dyDescent="0.25">
      <c r="A3395" s="382"/>
      <c r="B3395" s="383"/>
      <c r="C3395" s="254"/>
      <c r="D3395" s="45"/>
      <c r="E3395" s="45"/>
      <c r="F3395" s="334"/>
    </row>
    <row r="3396" spans="1:6" x14ac:dyDescent="0.25">
      <c r="A3396" s="382"/>
      <c r="B3396" s="383"/>
      <c r="C3396" s="254"/>
      <c r="D3396" s="45"/>
      <c r="E3396" s="45"/>
      <c r="F3396" s="334"/>
    </row>
    <row r="3397" spans="1:6" x14ac:dyDescent="0.25">
      <c r="A3397" s="382"/>
      <c r="B3397" s="383"/>
      <c r="C3397" s="254"/>
      <c r="D3397" s="45"/>
      <c r="E3397" s="45"/>
      <c r="F3397" s="334"/>
    </row>
    <row r="3398" spans="1:6" x14ac:dyDescent="0.25">
      <c r="A3398" s="382"/>
      <c r="B3398" s="383"/>
      <c r="C3398" s="254"/>
      <c r="D3398" s="45"/>
      <c r="E3398" s="45"/>
      <c r="F3398" s="334"/>
    </row>
    <row r="3399" spans="1:6" x14ac:dyDescent="0.25">
      <c r="A3399" s="382"/>
      <c r="B3399" s="383"/>
      <c r="C3399" s="254"/>
      <c r="D3399" s="45"/>
      <c r="E3399" s="45"/>
      <c r="F3399" s="334"/>
    </row>
    <row r="3400" spans="1:6" x14ac:dyDescent="0.25">
      <c r="A3400" s="382"/>
      <c r="B3400" s="383"/>
      <c r="C3400" s="254"/>
      <c r="D3400" s="45"/>
      <c r="E3400" s="45"/>
      <c r="F3400" s="334"/>
    </row>
    <row r="3401" spans="1:6" x14ac:dyDescent="0.25">
      <c r="A3401" s="382"/>
      <c r="B3401" s="383"/>
      <c r="C3401" s="254"/>
      <c r="D3401" s="45"/>
      <c r="E3401" s="45"/>
      <c r="F3401" s="334"/>
    </row>
    <row r="3402" spans="1:6" x14ac:dyDescent="0.25">
      <c r="A3402" s="382"/>
      <c r="B3402" s="383"/>
      <c r="C3402" s="254"/>
      <c r="D3402" s="45"/>
      <c r="E3402" s="45"/>
      <c r="F3402" s="334"/>
    </row>
    <row r="3403" spans="1:6" x14ac:dyDescent="0.25">
      <c r="A3403" s="382"/>
      <c r="B3403" s="383"/>
      <c r="C3403" s="254"/>
      <c r="D3403" s="45"/>
      <c r="E3403" s="45"/>
      <c r="F3403" s="334"/>
    </row>
    <row r="3404" spans="1:6" x14ac:dyDescent="0.25">
      <c r="A3404" s="382"/>
      <c r="B3404" s="383"/>
      <c r="C3404" s="254"/>
      <c r="D3404" s="45"/>
      <c r="E3404" s="45"/>
      <c r="F3404" s="334"/>
    </row>
    <row r="3405" spans="1:6" x14ac:dyDescent="0.25">
      <c r="A3405" s="382"/>
      <c r="B3405" s="383"/>
      <c r="C3405" s="254"/>
      <c r="D3405" s="45"/>
      <c r="E3405" s="45"/>
      <c r="F3405" s="334"/>
    </row>
    <row r="3406" spans="1:6" x14ac:dyDescent="0.25">
      <c r="A3406" s="382"/>
      <c r="B3406" s="383"/>
      <c r="C3406" s="254"/>
      <c r="D3406" s="45"/>
      <c r="E3406" s="45"/>
      <c r="F3406" s="334"/>
    </row>
    <row r="3407" spans="1:6" x14ac:dyDescent="0.25">
      <c r="A3407" s="382"/>
      <c r="B3407" s="383"/>
      <c r="C3407" s="254"/>
      <c r="D3407" s="45"/>
      <c r="E3407" s="45"/>
      <c r="F3407" s="334"/>
    </row>
    <row r="3408" spans="1:6" x14ac:dyDescent="0.25">
      <c r="A3408" s="382"/>
      <c r="B3408" s="383"/>
      <c r="C3408" s="254"/>
      <c r="D3408" s="45"/>
      <c r="E3408" s="45"/>
      <c r="F3408" s="334"/>
    </row>
    <row r="3409" spans="1:6" x14ac:dyDescent="0.25">
      <c r="A3409" s="382"/>
      <c r="B3409" s="383"/>
      <c r="C3409" s="254"/>
      <c r="D3409" s="45"/>
      <c r="E3409" s="45"/>
      <c r="F3409" s="334"/>
    </row>
    <row r="3410" spans="1:6" x14ac:dyDescent="0.25">
      <c r="A3410" s="382"/>
      <c r="B3410" s="383"/>
      <c r="C3410" s="254"/>
      <c r="D3410" s="45"/>
      <c r="E3410" s="45"/>
      <c r="F3410" s="334"/>
    </row>
    <row r="3411" spans="1:6" x14ac:dyDescent="0.25">
      <c r="A3411" s="382"/>
      <c r="B3411" s="383"/>
      <c r="C3411" s="254"/>
      <c r="D3411" s="45"/>
      <c r="E3411" s="45"/>
      <c r="F3411" s="334"/>
    </row>
    <row r="3412" spans="1:6" x14ac:dyDescent="0.25">
      <c r="A3412" s="382"/>
      <c r="B3412" s="383"/>
      <c r="C3412" s="254"/>
      <c r="D3412" s="45"/>
      <c r="E3412" s="45"/>
      <c r="F3412" s="334"/>
    </row>
    <row r="3413" spans="1:6" x14ac:dyDescent="0.25">
      <c r="A3413" s="382"/>
      <c r="B3413" s="383"/>
      <c r="C3413" s="254"/>
      <c r="D3413" s="45"/>
      <c r="E3413" s="45"/>
      <c r="F3413" s="334"/>
    </row>
    <row r="3414" spans="1:6" x14ac:dyDescent="0.25">
      <c r="A3414" s="382"/>
      <c r="B3414" s="383"/>
      <c r="C3414" s="254"/>
      <c r="D3414" s="45"/>
      <c r="E3414" s="45"/>
      <c r="F3414" s="334"/>
    </row>
    <row r="3415" spans="1:6" x14ac:dyDescent="0.25">
      <c r="A3415" s="382"/>
      <c r="B3415" s="383"/>
      <c r="C3415" s="254"/>
      <c r="D3415" s="45"/>
      <c r="E3415" s="45"/>
      <c r="F3415" s="334"/>
    </row>
    <row r="3416" spans="1:6" x14ac:dyDescent="0.25">
      <c r="A3416" s="382"/>
      <c r="B3416" s="383"/>
      <c r="C3416" s="254"/>
      <c r="D3416" s="45"/>
      <c r="E3416" s="45"/>
      <c r="F3416" s="334"/>
    </row>
    <row r="3417" spans="1:6" x14ac:dyDescent="0.25">
      <c r="A3417" s="382"/>
      <c r="B3417" s="383"/>
      <c r="C3417" s="254"/>
      <c r="D3417" s="45"/>
      <c r="E3417" s="45"/>
      <c r="F3417" s="334"/>
    </row>
    <row r="3418" spans="1:6" x14ac:dyDescent="0.25">
      <c r="A3418" s="382"/>
      <c r="B3418" s="383"/>
      <c r="C3418" s="254"/>
      <c r="D3418" s="45"/>
      <c r="E3418" s="45"/>
      <c r="F3418" s="334"/>
    </row>
    <row r="3419" spans="1:6" x14ac:dyDescent="0.25">
      <c r="A3419" s="382"/>
      <c r="B3419" s="383"/>
      <c r="C3419" s="254"/>
      <c r="D3419" s="45"/>
      <c r="E3419" s="45"/>
      <c r="F3419" s="334"/>
    </row>
    <row r="3420" spans="1:6" x14ac:dyDescent="0.25">
      <c r="A3420" s="382"/>
      <c r="B3420" s="383"/>
      <c r="C3420" s="254"/>
      <c r="D3420" s="45"/>
      <c r="E3420" s="45"/>
      <c r="F3420" s="334"/>
    </row>
    <row r="3421" spans="1:6" x14ac:dyDescent="0.25">
      <c r="A3421" s="382"/>
      <c r="B3421" s="383"/>
      <c r="C3421" s="254"/>
      <c r="D3421" s="45"/>
      <c r="E3421" s="45"/>
      <c r="F3421" s="334"/>
    </row>
    <row r="3422" spans="1:6" x14ac:dyDescent="0.25">
      <c r="A3422" s="382"/>
      <c r="B3422" s="383"/>
      <c r="C3422" s="254"/>
      <c r="D3422" s="45"/>
      <c r="E3422" s="45"/>
      <c r="F3422" s="334"/>
    </row>
    <row r="3423" spans="1:6" x14ac:dyDescent="0.25">
      <c r="A3423" s="382"/>
      <c r="B3423" s="383"/>
      <c r="C3423" s="254"/>
      <c r="D3423" s="45"/>
      <c r="E3423" s="45"/>
      <c r="F3423" s="334"/>
    </row>
    <row r="3424" spans="1:6" x14ac:dyDescent="0.25">
      <c r="A3424" s="382"/>
      <c r="B3424" s="383"/>
      <c r="C3424" s="254"/>
      <c r="D3424" s="45"/>
      <c r="E3424" s="45"/>
      <c r="F3424" s="334"/>
    </row>
    <row r="3425" spans="1:6" x14ac:dyDescent="0.25">
      <c r="A3425" s="382"/>
      <c r="B3425" s="383"/>
      <c r="C3425" s="254"/>
      <c r="D3425" s="45"/>
      <c r="E3425" s="45"/>
      <c r="F3425" s="334"/>
    </row>
    <row r="3426" spans="1:6" x14ac:dyDescent="0.25">
      <c r="A3426" s="382"/>
      <c r="B3426" s="383"/>
      <c r="C3426" s="254"/>
      <c r="D3426" s="45"/>
      <c r="E3426" s="45"/>
      <c r="F3426" s="334"/>
    </row>
    <row r="3427" spans="1:6" x14ac:dyDescent="0.25">
      <c r="A3427" s="382"/>
      <c r="B3427" s="383"/>
      <c r="C3427" s="254"/>
      <c r="D3427" s="45"/>
      <c r="E3427" s="45"/>
      <c r="F3427" s="334"/>
    </row>
    <row r="3428" spans="1:6" x14ac:dyDescent="0.25">
      <c r="A3428" s="382"/>
      <c r="B3428" s="383"/>
      <c r="C3428" s="254"/>
      <c r="D3428" s="45"/>
      <c r="E3428" s="45"/>
      <c r="F3428" s="334"/>
    </row>
    <row r="3429" spans="1:6" x14ac:dyDescent="0.25">
      <c r="A3429" s="382"/>
      <c r="B3429" s="383"/>
      <c r="C3429" s="254"/>
      <c r="D3429" s="45"/>
      <c r="E3429" s="45"/>
      <c r="F3429" s="334"/>
    </row>
    <row r="3430" spans="1:6" x14ac:dyDescent="0.25">
      <c r="A3430" s="382"/>
      <c r="B3430" s="383"/>
      <c r="C3430" s="254"/>
      <c r="D3430" s="45"/>
      <c r="E3430" s="45"/>
      <c r="F3430" s="334"/>
    </row>
    <row r="3431" spans="1:6" x14ac:dyDescent="0.25">
      <c r="A3431" s="382"/>
      <c r="B3431" s="383"/>
      <c r="C3431" s="254"/>
      <c r="D3431" s="45"/>
      <c r="E3431" s="45"/>
      <c r="F3431" s="334"/>
    </row>
    <row r="3432" spans="1:6" x14ac:dyDescent="0.25">
      <c r="A3432" s="382"/>
      <c r="B3432" s="383"/>
      <c r="C3432" s="254"/>
      <c r="D3432" s="45"/>
      <c r="E3432" s="45"/>
      <c r="F3432" s="334"/>
    </row>
    <row r="3433" spans="1:6" x14ac:dyDescent="0.25">
      <c r="A3433" s="382"/>
      <c r="B3433" s="383"/>
      <c r="C3433" s="254"/>
      <c r="D3433" s="45"/>
      <c r="E3433" s="45"/>
      <c r="F3433" s="334"/>
    </row>
    <row r="3434" spans="1:6" x14ac:dyDescent="0.25">
      <c r="A3434" s="382"/>
      <c r="B3434" s="383"/>
      <c r="C3434" s="254"/>
      <c r="D3434" s="45"/>
      <c r="E3434" s="45"/>
      <c r="F3434" s="334"/>
    </row>
    <row r="3435" spans="1:6" x14ac:dyDescent="0.25">
      <c r="A3435" s="382"/>
      <c r="B3435" s="383"/>
      <c r="C3435" s="254"/>
      <c r="D3435" s="45"/>
      <c r="E3435" s="45"/>
      <c r="F3435" s="334"/>
    </row>
    <row r="3436" spans="1:6" x14ac:dyDescent="0.25">
      <c r="A3436" s="382"/>
      <c r="B3436" s="383"/>
      <c r="C3436" s="254"/>
      <c r="D3436" s="45"/>
      <c r="E3436" s="45"/>
      <c r="F3436" s="334"/>
    </row>
    <row r="3437" spans="1:6" x14ac:dyDescent="0.25">
      <c r="A3437" s="382"/>
      <c r="B3437" s="383"/>
      <c r="C3437" s="254"/>
      <c r="D3437" s="45"/>
      <c r="E3437" s="45"/>
      <c r="F3437" s="334"/>
    </row>
    <row r="3438" spans="1:6" x14ac:dyDescent="0.25">
      <c r="A3438" s="382"/>
      <c r="B3438" s="383"/>
      <c r="C3438" s="254"/>
      <c r="D3438" s="45"/>
      <c r="E3438" s="45"/>
      <c r="F3438" s="334"/>
    </row>
    <row r="3439" spans="1:6" x14ac:dyDescent="0.25">
      <c r="A3439" s="382"/>
      <c r="B3439" s="383"/>
      <c r="C3439" s="254"/>
      <c r="D3439" s="45"/>
      <c r="E3439" s="45"/>
      <c r="F3439" s="334"/>
    </row>
    <row r="3440" spans="1:6" x14ac:dyDescent="0.25">
      <c r="A3440" s="382"/>
      <c r="B3440" s="383"/>
      <c r="C3440" s="254"/>
      <c r="D3440" s="45"/>
      <c r="E3440" s="45"/>
      <c r="F3440" s="334"/>
    </row>
    <row r="3441" spans="1:6" x14ac:dyDescent="0.25">
      <c r="A3441" s="382"/>
      <c r="B3441" s="383"/>
      <c r="C3441" s="254"/>
      <c r="D3441" s="45"/>
      <c r="E3441" s="45"/>
      <c r="F3441" s="334"/>
    </row>
    <row r="3442" spans="1:6" x14ac:dyDescent="0.25">
      <c r="A3442" s="382"/>
      <c r="B3442" s="383"/>
      <c r="C3442" s="254"/>
      <c r="D3442" s="45"/>
      <c r="E3442" s="45"/>
      <c r="F3442" s="334"/>
    </row>
    <row r="3443" spans="1:6" x14ac:dyDescent="0.25">
      <c r="A3443" s="382"/>
      <c r="B3443" s="383"/>
      <c r="C3443" s="254"/>
      <c r="D3443" s="45"/>
      <c r="E3443" s="45"/>
      <c r="F3443" s="334"/>
    </row>
    <row r="3444" spans="1:6" x14ac:dyDescent="0.25">
      <c r="A3444" s="382"/>
      <c r="B3444" s="383"/>
      <c r="C3444" s="254"/>
      <c r="D3444" s="45"/>
      <c r="E3444" s="45"/>
      <c r="F3444" s="334"/>
    </row>
    <row r="3445" spans="1:6" x14ac:dyDescent="0.25">
      <c r="A3445" s="382"/>
      <c r="B3445" s="383"/>
      <c r="C3445" s="254"/>
      <c r="D3445" s="45"/>
      <c r="E3445" s="45"/>
      <c r="F3445" s="334"/>
    </row>
    <row r="3446" spans="1:6" x14ac:dyDescent="0.25">
      <c r="A3446" s="382"/>
      <c r="B3446" s="383"/>
      <c r="C3446" s="254"/>
      <c r="D3446" s="45"/>
      <c r="E3446" s="45"/>
      <c r="F3446" s="334"/>
    </row>
    <row r="3447" spans="1:6" x14ac:dyDescent="0.25">
      <c r="A3447" s="382"/>
      <c r="B3447" s="383"/>
      <c r="C3447" s="254"/>
      <c r="D3447" s="45"/>
      <c r="E3447" s="45"/>
      <c r="F3447" s="334"/>
    </row>
    <row r="3448" spans="1:6" x14ac:dyDescent="0.25">
      <c r="A3448" s="382"/>
      <c r="B3448" s="383"/>
      <c r="C3448" s="254"/>
      <c r="D3448" s="45"/>
      <c r="E3448" s="45"/>
      <c r="F3448" s="334"/>
    </row>
    <row r="3449" spans="1:6" x14ac:dyDescent="0.25">
      <c r="A3449" s="382"/>
      <c r="B3449" s="383"/>
      <c r="C3449" s="254"/>
      <c r="D3449" s="45"/>
      <c r="E3449" s="45"/>
      <c r="F3449" s="334"/>
    </row>
    <row r="3450" spans="1:6" x14ac:dyDescent="0.25">
      <c r="A3450" s="382"/>
      <c r="B3450" s="383"/>
      <c r="C3450" s="254"/>
      <c r="D3450" s="45"/>
      <c r="E3450" s="45"/>
      <c r="F3450" s="334"/>
    </row>
    <row r="3451" spans="1:6" x14ac:dyDescent="0.25">
      <c r="A3451" s="382"/>
      <c r="B3451" s="383"/>
      <c r="C3451" s="254"/>
      <c r="D3451" s="45"/>
      <c r="E3451" s="45"/>
      <c r="F3451" s="334"/>
    </row>
    <row r="3452" spans="1:6" x14ac:dyDescent="0.25">
      <c r="A3452" s="382"/>
      <c r="B3452" s="383"/>
      <c r="C3452" s="254"/>
      <c r="D3452" s="45"/>
      <c r="E3452" s="45"/>
      <c r="F3452" s="334"/>
    </row>
    <row r="3453" spans="1:6" x14ac:dyDescent="0.25">
      <c r="A3453" s="382"/>
      <c r="B3453" s="383"/>
      <c r="C3453" s="254"/>
      <c r="D3453" s="45"/>
      <c r="E3453" s="45"/>
      <c r="F3453" s="334"/>
    </row>
    <row r="3454" spans="1:6" x14ac:dyDescent="0.25">
      <c r="A3454" s="382"/>
      <c r="B3454" s="383"/>
      <c r="C3454" s="254"/>
      <c r="D3454" s="45"/>
      <c r="E3454" s="45"/>
      <c r="F3454" s="334"/>
    </row>
    <row r="3455" spans="1:6" x14ac:dyDescent="0.25">
      <c r="A3455" s="382"/>
      <c r="B3455" s="383"/>
      <c r="C3455" s="254"/>
      <c r="D3455" s="45"/>
      <c r="E3455" s="45"/>
      <c r="F3455" s="334"/>
    </row>
    <row r="3456" spans="1:6" x14ac:dyDescent="0.25">
      <c r="A3456" s="382"/>
      <c r="B3456" s="383"/>
      <c r="C3456" s="254"/>
      <c r="D3456" s="45"/>
      <c r="E3456" s="45"/>
      <c r="F3456" s="334"/>
    </row>
    <row r="3457" spans="1:6" x14ac:dyDescent="0.25">
      <c r="A3457" s="382"/>
      <c r="B3457" s="383"/>
      <c r="C3457" s="254"/>
      <c r="D3457" s="45"/>
      <c r="E3457" s="45"/>
      <c r="F3457" s="334"/>
    </row>
    <row r="3458" spans="1:6" x14ac:dyDescent="0.25">
      <c r="A3458" s="382"/>
      <c r="B3458" s="383"/>
      <c r="C3458" s="254"/>
      <c r="D3458" s="45"/>
      <c r="E3458" s="45"/>
      <c r="F3458" s="334"/>
    </row>
    <row r="3459" spans="1:6" x14ac:dyDescent="0.25">
      <c r="A3459" s="382"/>
      <c r="B3459" s="383"/>
      <c r="C3459" s="254"/>
      <c r="D3459" s="45"/>
      <c r="E3459" s="45"/>
      <c r="F3459" s="334"/>
    </row>
    <row r="3460" spans="1:6" x14ac:dyDescent="0.25">
      <c r="A3460" s="382"/>
      <c r="B3460" s="383"/>
      <c r="C3460" s="254"/>
      <c r="D3460" s="45"/>
      <c r="E3460" s="45"/>
      <c r="F3460" s="334"/>
    </row>
    <row r="3461" spans="1:6" x14ac:dyDescent="0.25">
      <c r="A3461" s="382"/>
      <c r="B3461" s="383"/>
      <c r="C3461" s="254"/>
      <c r="D3461" s="45"/>
      <c r="E3461" s="45"/>
      <c r="F3461" s="334"/>
    </row>
    <row r="3462" spans="1:6" x14ac:dyDescent="0.25">
      <c r="A3462" s="382"/>
      <c r="B3462" s="383"/>
      <c r="C3462" s="254"/>
      <c r="D3462" s="45"/>
      <c r="E3462" s="45"/>
      <c r="F3462" s="334"/>
    </row>
    <row r="3463" spans="1:6" x14ac:dyDescent="0.25">
      <c r="A3463" s="382"/>
      <c r="B3463" s="383"/>
      <c r="C3463" s="254"/>
      <c r="D3463" s="45"/>
      <c r="E3463" s="45"/>
      <c r="F3463" s="334"/>
    </row>
    <row r="3464" spans="1:6" x14ac:dyDescent="0.25">
      <c r="A3464" s="382"/>
      <c r="B3464" s="383"/>
      <c r="C3464" s="254"/>
      <c r="D3464" s="45"/>
      <c r="E3464" s="45"/>
      <c r="F3464" s="334"/>
    </row>
    <row r="3465" spans="1:6" x14ac:dyDescent="0.25">
      <c r="A3465" s="382"/>
      <c r="B3465" s="383"/>
      <c r="C3465" s="254"/>
      <c r="D3465" s="45"/>
      <c r="E3465" s="45"/>
      <c r="F3465" s="334"/>
    </row>
    <row r="3466" spans="1:6" x14ac:dyDescent="0.25">
      <c r="A3466" s="382"/>
      <c r="B3466" s="383"/>
      <c r="C3466" s="254"/>
      <c r="D3466" s="45"/>
      <c r="E3466" s="45"/>
      <c r="F3466" s="334"/>
    </row>
    <row r="3467" spans="1:6" x14ac:dyDescent="0.25">
      <c r="A3467" s="382"/>
      <c r="B3467" s="383"/>
      <c r="C3467" s="254"/>
      <c r="D3467" s="45"/>
      <c r="E3467" s="45"/>
      <c r="F3467" s="334"/>
    </row>
    <row r="3468" spans="1:6" x14ac:dyDescent="0.25">
      <c r="A3468" s="382"/>
      <c r="B3468" s="383"/>
      <c r="C3468" s="254"/>
      <c r="D3468" s="45"/>
      <c r="E3468" s="45"/>
      <c r="F3468" s="334"/>
    </row>
    <row r="3469" spans="1:6" x14ac:dyDescent="0.25">
      <c r="A3469" s="382"/>
      <c r="B3469" s="383"/>
      <c r="C3469" s="254"/>
      <c r="D3469" s="45"/>
      <c r="E3469" s="45"/>
      <c r="F3469" s="334"/>
    </row>
    <row r="3470" spans="1:6" x14ac:dyDescent="0.25">
      <c r="A3470" s="382"/>
      <c r="B3470" s="383"/>
      <c r="C3470" s="254"/>
      <c r="D3470" s="45"/>
      <c r="E3470" s="45"/>
      <c r="F3470" s="334"/>
    </row>
    <row r="3471" spans="1:6" x14ac:dyDescent="0.25">
      <c r="A3471" s="382"/>
      <c r="B3471" s="383"/>
      <c r="C3471" s="254"/>
      <c r="D3471" s="45"/>
      <c r="E3471" s="45"/>
      <c r="F3471" s="334"/>
    </row>
    <row r="3472" spans="1:6" x14ac:dyDescent="0.25">
      <c r="A3472" s="382"/>
      <c r="B3472" s="383"/>
      <c r="C3472" s="254"/>
      <c r="D3472" s="45"/>
      <c r="E3472" s="45"/>
      <c r="F3472" s="334"/>
    </row>
    <row r="3473" spans="1:6" x14ac:dyDescent="0.25">
      <c r="A3473" s="382"/>
      <c r="B3473" s="383"/>
      <c r="C3473" s="254"/>
      <c r="D3473" s="45"/>
      <c r="E3473" s="45"/>
      <c r="F3473" s="334"/>
    </row>
    <row r="3474" spans="1:6" x14ac:dyDescent="0.25">
      <c r="A3474" s="382"/>
      <c r="B3474" s="383"/>
      <c r="C3474" s="254"/>
      <c r="D3474" s="45"/>
      <c r="E3474" s="45"/>
      <c r="F3474" s="334"/>
    </row>
    <row r="3475" spans="1:6" x14ac:dyDescent="0.25">
      <c r="A3475" s="382"/>
      <c r="B3475" s="383"/>
      <c r="C3475" s="254"/>
      <c r="D3475" s="45"/>
      <c r="E3475" s="45"/>
      <c r="F3475" s="334"/>
    </row>
    <row r="3476" spans="1:6" x14ac:dyDescent="0.25">
      <c r="A3476" s="382"/>
      <c r="B3476" s="383"/>
      <c r="C3476" s="254"/>
      <c r="D3476" s="45"/>
      <c r="E3476" s="45"/>
      <c r="F3476" s="334"/>
    </row>
    <row r="3477" spans="1:6" x14ac:dyDescent="0.25">
      <c r="A3477" s="382"/>
      <c r="B3477" s="383"/>
      <c r="C3477" s="254"/>
      <c r="D3477" s="45"/>
      <c r="E3477" s="45"/>
      <c r="F3477" s="334"/>
    </row>
    <row r="3478" spans="1:6" x14ac:dyDescent="0.25">
      <c r="A3478" s="382"/>
      <c r="B3478" s="383"/>
      <c r="C3478" s="254"/>
      <c r="D3478" s="45"/>
      <c r="E3478" s="45"/>
      <c r="F3478" s="334"/>
    </row>
    <row r="3479" spans="1:6" x14ac:dyDescent="0.25">
      <c r="A3479" s="382"/>
      <c r="B3479" s="383"/>
      <c r="C3479" s="254"/>
      <c r="D3479" s="45"/>
      <c r="E3479" s="45"/>
      <c r="F3479" s="334"/>
    </row>
    <row r="3480" spans="1:6" x14ac:dyDescent="0.25">
      <c r="A3480" s="382"/>
      <c r="B3480" s="383"/>
      <c r="C3480" s="254"/>
      <c r="D3480" s="45"/>
      <c r="E3480" s="45"/>
      <c r="F3480" s="334"/>
    </row>
    <row r="3481" spans="1:6" x14ac:dyDescent="0.25">
      <c r="A3481" s="382"/>
      <c r="B3481" s="383"/>
      <c r="C3481" s="254"/>
      <c r="D3481" s="45"/>
      <c r="E3481" s="45"/>
      <c r="F3481" s="334"/>
    </row>
    <row r="3482" spans="1:6" x14ac:dyDescent="0.25">
      <c r="A3482" s="382"/>
      <c r="B3482" s="383"/>
      <c r="C3482" s="254"/>
      <c r="D3482" s="45"/>
      <c r="E3482" s="45"/>
      <c r="F3482" s="334"/>
    </row>
    <row r="3483" spans="1:6" x14ac:dyDescent="0.25">
      <c r="A3483" s="382"/>
      <c r="B3483" s="383"/>
      <c r="C3483" s="254"/>
      <c r="D3483" s="45"/>
      <c r="E3483" s="45"/>
      <c r="F3483" s="334"/>
    </row>
    <row r="3484" spans="1:6" x14ac:dyDescent="0.25">
      <c r="A3484" s="382"/>
      <c r="B3484" s="383"/>
      <c r="C3484" s="254"/>
      <c r="D3484" s="45"/>
      <c r="E3484" s="45"/>
      <c r="F3484" s="334"/>
    </row>
    <row r="3485" spans="1:6" x14ac:dyDescent="0.25">
      <c r="A3485" s="382"/>
      <c r="B3485" s="383"/>
      <c r="C3485" s="254"/>
      <c r="D3485" s="45"/>
      <c r="E3485" s="45"/>
      <c r="F3485" s="334"/>
    </row>
    <row r="3486" spans="1:6" x14ac:dyDescent="0.25">
      <c r="A3486" s="382"/>
      <c r="B3486" s="383"/>
      <c r="C3486" s="254"/>
      <c r="D3486" s="45"/>
      <c r="E3486" s="45"/>
      <c r="F3486" s="334"/>
    </row>
    <row r="3487" spans="1:6" x14ac:dyDescent="0.25">
      <c r="A3487" s="382"/>
      <c r="B3487" s="383"/>
      <c r="C3487" s="254"/>
      <c r="D3487" s="45"/>
      <c r="E3487" s="45"/>
      <c r="F3487" s="334"/>
    </row>
    <row r="3488" spans="1:6" x14ac:dyDescent="0.25">
      <c r="A3488" s="382"/>
      <c r="B3488" s="383"/>
      <c r="C3488" s="254"/>
      <c r="D3488" s="45"/>
      <c r="E3488" s="45"/>
      <c r="F3488" s="334"/>
    </row>
    <row r="3489" spans="1:6" x14ac:dyDescent="0.25">
      <c r="A3489" s="382"/>
      <c r="B3489" s="383"/>
      <c r="C3489" s="254"/>
      <c r="D3489" s="45"/>
      <c r="E3489" s="45"/>
      <c r="F3489" s="334"/>
    </row>
    <row r="3490" spans="1:6" x14ac:dyDescent="0.25">
      <c r="A3490" s="382"/>
      <c r="B3490" s="383"/>
      <c r="C3490" s="254"/>
      <c r="D3490" s="45"/>
      <c r="E3490" s="45"/>
      <c r="F3490" s="334"/>
    </row>
    <row r="3491" spans="1:6" x14ac:dyDescent="0.25">
      <c r="A3491" s="382"/>
      <c r="B3491" s="383"/>
      <c r="C3491" s="254"/>
      <c r="D3491" s="45"/>
      <c r="E3491" s="45"/>
      <c r="F3491" s="334"/>
    </row>
    <row r="3492" spans="1:6" x14ac:dyDescent="0.25">
      <c r="A3492" s="382"/>
      <c r="B3492" s="383"/>
      <c r="C3492" s="254"/>
      <c r="D3492" s="45"/>
      <c r="E3492" s="45"/>
      <c r="F3492" s="334"/>
    </row>
    <row r="3493" spans="1:6" x14ac:dyDescent="0.25">
      <c r="A3493" s="382"/>
      <c r="B3493" s="383"/>
      <c r="C3493" s="254"/>
      <c r="D3493" s="45"/>
      <c r="E3493" s="45"/>
      <c r="F3493" s="334"/>
    </row>
    <row r="3494" spans="1:6" x14ac:dyDescent="0.25">
      <c r="A3494" s="382"/>
      <c r="B3494" s="383"/>
      <c r="C3494" s="254"/>
      <c r="D3494" s="45"/>
      <c r="E3494" s="45"/>
      <c r="F3494" s="334"/>
    </row>
    <row r="3495" spans="1:6" x14ac:dyDescent="0.25">
      <c r="A3495" s="382"/>
      <c r="B3495" s="383"/>
      <c r="C3495" s="254"/>
      <c r="D3495" s="45"/>
      <c r="E3495" s="45"/>
      <c r="F3495" s="334"/>
    </row>
    <row r="3496" spans="1:6" x14ac:dyDescent="0.25">
      <c r="A3496" s="382"/>
      <c r="B3496" s="383"/>
      <c r="C3496" s="254"/>
      <c r="D3496" s="45"/>
      <c r="E3496" s="45"/>
      <c r="F3496" s="334"/>
    </row>
    <row r="3497" spans="1:6" x14ac:dyDescent="0.25">
      <c r="A3497" s="382"/>
      <c r="B3497" s="383"/>
      <c r="C3497" s="254"/>
      <c r="D3497" s="45"/>
      <c r="E3497" s="45"/>
      <c r="F3497" s="334"/>
    </row>
    <row r="3498" spans="1:6" x14ac:dyDescent="0.25">
      <c r="A3498" s="382"/>
      <c r="B3498" s="383"/>
      <c r="C3498" s="254"/>
      <c r="D3498" s="45"/>
      <c r="E3498" s="45"/>
      <c r="F3498" s="334"/>
    </row>
    <row r="3499" spans="1:6" x14ac:dyDescent="0.25">
      <c r="A3499" s="382"/>
      <c r="B3499" s="383"/>
      <c r="C3499" s="254"/>
      <c r="D3499" s="45"/>
      <c r="E3499" s="45"/>
      <c r="F3499" s="334"/>
    </row>
    <row r="3500" spans="1:6" x14ac:dyDescent="0.25">
      <c r="A3500" s="382"/>
      <c r="B3500" s="383"/>
      <c r="C3500" s="254"/>
      <c r="D3500" s="45"/>
      <c r="E3500" s="45"/>
      <c r="F3500" s="334"/>
    </row>
    <row r="3501" spans="1:6" x14ac:dyDescent="0.25">
      <c r="A3501" s="382"/>
      <c r="B3501" s="383"/>
      <c r="C3501" s="254"/>
      <c r="D3501" s="45"/>
      <c r="E3501" s="45"/>
      <c r="F3501" s="334"/>
    </row>
    <row r="3502" spans="1:6" x14ac:dyDescent="0.25">
      <c r="A3502" s="382"/>
      <c r="B3502" s="383"/>
      <c r="C3502" s="254"/>
      <c r="D3502" s="45"/>
      <c r="E3502" s="45"/>
      <c r="F3502" s="334"/>
    </row>
    <row r="3503" spans="1:6" x14ac:dyDescent="0.25">
      <c r="A3503" s="382"/>
      <c r="B3503" s="383"/>
      <c r="C3503" s="254"/>
      <c r="D3503" s="45"/>
      <c r="E3503" s="45"/>
      <c r="F3503" s="334"/>
    </row>
    <row r="3504" spans="1:6" x14ac:dyDescent="0.25">
      <c r="A3504" s="382"/>
      <c r="B3504" s="383"/>
      <c r="C3504" s="254"/>
      <c r="D3504" s="45"/>
      <c r="E3504" s="45"/>
      <c r="F3504" s="334"/>
    </row>
    <row r="3505" spans="1:6" x14ac:dyDescent="0.25">
      <c r="A3505" s="382"/>
      <c r="B3505" s="383"/>
      <c r="C3505" s="254"/>
      <c r="D3505" s="45"/>
      <c r="E3505" s="45"/>
      <c r="F3505" s="334"/>
    </row>
    <row r="3506" spans="1:6" x14ac:dyDescent="0.25">
      <c r="A3506" s="382"/>
      <c r="B3506" s="383"/>
      <c r="C3506" s="254"/>
      <c r="D3506" s="45"/>
      <c r="E3506" s="45"/>
      <c r="F3506" s="334"/>
    </row>
    <row r="3507" spans="1:6" x14ac:dyDescent="0.25">
      <c r="A3507" s="382"/>
      <c r="B3507" s="383"/>
      <c r="C3507" s="254"/>
      <c r="D3507" s="45"/>
      <c r="E3507" s="45"/>
      <c r="F3507" s="334"/>
    </row>
    <row r="3508" spans="1:6" x14ac:dyDescent="0.25">
      <c r="A3508" s="382"/>
      <c r="B3508" s="383"/>
      <c r="C3508" s="254"/>
      <c r="D3508" s="45"/>
      <c r="E3508" s="45"/>
      <c r="F3508" s="334"/>
    </row>
    <row r="3509" spans="1:6" x14ac:dyDescent="0.25">
      <c r="A3509" s="382"/>
      <c r="B3509" s="383"/>
      <c r="C3509" s="254"/>
      <c r="D3509" s="45"/>
      <c r="E3509" s="45"/>
      <c r="F3509" s="334"/>
    </row>
    <row r="3510" spans="1:6" x14ac:dyDescent="0.25">
      <c r="A3510" s="382"/>
      <c r="B3510" s="383"/>
      <c r="C3510" s="254"/>
      <c r="D3510" s="45"/>
      <c r="E3510" s="45"/>
      <c r="F3510" s="334"/>
    </row>
    <row r="3511" spans="1:6" x14ac:dyDescent="0.25">
      <c r="A3511" s="382"/>
      <c r="B3511" s="383"/>
      <c r="C3511" s="254"/>
      <c r="D3511" s="45"/>
      <c r="E3511" s="45"/>
      <c r="F3511" s="334"/>
    </row>
    <row r="3512" spans="1:6" x14ac:dyDescent="0.25">
      <c r="A3512" s="382"/>
      <c r="B3512" s="383"/>
      <c r="C3512" s="254"/>
      <c r="D3512" s="45"/>
      <c r="E3512" s="45"/>
      <c r="F3512" s="334"/>
    </row>
    <row r="3513" spans="1:6" x14ac:dyDescent="0.25">
      <c r="A3513" s="382"/>
      <c r="B3513" s="383"/>
      <c r="C3513" s="254"/>
      <c r="D3513" s="45"/>
      <c r="E3513" s="45"/>
      <c r="F3513" s="334"/>
    </row>
    <row r="3514" spans="1:6" x14ac:dyDescent="0.25">
      <c r="A3514" s="382"/>
      <c r="B3514" s="383"/>
      <c r="C3514" s="254"/>
      <c r="D3514" s="45"/>
      <c r="E3514" s="45"/>
      <c r="F3514" s="334"/>
    </row>
    <row r="3515" spans="1:6" x14ac:dyDescent="0.25">
      <c r="A3515" s="382"/>
      <c r="B3515" s="383"/>
      <c r="C3515" s="254"/>
      <c r="D3515" s="45"/>
      <c r="E3515" s="45"/>
      <c r="F3515" s="334"/>
    </row>
    <row r="3516" spans="1:6" x14ac:dyDescent="0.25">
      <c r="A3516" s="382"/>
      <c r="B3516" s="383"/>
      <c r="C3516" s="254"/>
      <c r="D3516" s="45"/>
      <c r="E3516" s="45"/>
      <c r="F3516" s="334"/>
    </row>
    <row r="3517" spans="1:6" x14ac:dyDescent="0.25">
      <c r="A3517" s="382"/>
      <c r="B3517" s="383"/>
      <c r="C3517" s="254"/>
      <c r="D3517" s="45"/>
      <c r="E3517" s="45"/>
      <c r="F3517" s="334"/>
    </row>
    <row r="3518" spans="1:6" x14ac:dyDescent="0.25">
      <c r="A3518" s="382"/>
      <c r="B3518" s="383"/>
      <c r="C3518" s="254"/>
      <c r="D3518" s="45"/>
      <c r="E3518" s="45"/>
      <c r="F3518" s="334"/>
    </row>
    <row r="3519" spans="1:6" x14ac:dyDescent="0.25">
      <c r="A3519" s="382"/>
      <c r="B3519" s="383"/>
      <c r="C3519" s="254"/>
      <c r="D3519" s="45"/>
      <c r="E3519" s="45"/>
      <c r="F3519" s="334"/>
    </row>
    <row r="3520" spans="1:6" x14ac:dyDescent="0.25">
      <c r="A3520" s="382"/>
      <c r="B3520" s="383"/>
      <c r="C3520" s="254"/>
      <c r="D3520" s="45"/>
      <c r="E3520" s="45"/>
      <c r="F3520" s="334"/>
    </row>
    <row r="3521" spans="1:6" x14ac:dyDescent="0.25">
      <c r="A3521" s="382"/>
      <c r="B3521" s="383"/>
      <c r="C3521" s="254"/>
      <c r="D3521" s="45"/>
      <c r="E3521" s="45"/>
      <c r="F3521" s="334"/>
    </row>
    <row r="3522" spans="1:6" x14ac:dyDescent="0.25">
      <c r="A3522" s="382"/>
      <c r="B3522" s="383"/>
      <c r="C3522" s="254"/>
      <c r="D3522" s="45"/>
      <c r="E3522" s="45"/>
      <c r="F3522" s="334"/>
    </row>
    <row r="3523" spans="1:6" x14ac:dyDescent="0.25">
      <c r="A3523" s="382"/>
      <c r="B3523" s="383"/>
      <c r="C3523" s="254"/>
      <c r="D3523" s="45"/>
      <c r="E3523" s="45"/>
      <c r="F3523" s="334"/>
    </row>
    <row r="3524" spans="1:6" x14ac:dyDescent="0.25">
      <c r="A3524" s="382"/>
      <c r="B3524" s="383"/>
      <c r="C3524" s="254"/>
      <c r="D3524" s="45"/>
      <c r="E3524" s="45"/>
      <c r="F3524" s="334"/>
    </row>
    <row r="3525" spans="1:6" x14ac:dyDescent="0.25">
      <c r="A3525" s="382"/>
      <c r="B3525" s="383"/>
      <c r="C3525" s="254"/>
      <c r="D3525" s="45"/>
      <c r="E3525" s="45"/>
      <c r="F3525" s="334"/>
    </row>
    <row r="3526" spans="1:6" x14ac:dyDescent="0.25">
      <c r="A3526" s="382"/>
      <c r="B3526" s="383"/>
      <c r="C3526" s="254"/>
      <c r="D3526" s="45"/>
      <c r="E3526" s="45"/>
      <c r="F3526" s="334"/>
    </row>
    <row r="3527" spans="1:6" x14ac:dyDescent="0.25">
      <c r="A3527" s="382"/>
      <c r="B3527" s="383"/>
      <c r="C3527" s="254"/>
      <c r="D3527" s="45"/>
      <c r="E3527" s="45"/>
      <c r="F3527" s="334"/>
    </row>
    <row r="3528" spans="1:6" x14ac:dyDescent="0.25">
      <c r="A3528" s="382"/>
      <c r="B3528" s="383"/>
      <c r="C3528" s="254"/>
      <c r="D3528" s="45"/>
      <c r="E3528" s="45"/>
      <c r="F3528" s="334"/>
    </row>
    <row r="3529" spans="1:6" x14ac:dyDescent="0.25">
      <c r="A3529" s="382"/>
      <c r="B3529" s="383"/>
      <c r="C3529" s="254"/>
      <c r="D3529" s="45"/>
      <c r="E3529" s="45"/>
      <c r="F3529" s="334"/>
    </row>
    <row r="3530" spans="1:6" x14ac:dyDescent="0.25">
      <c r="A3530" s="382"/>
      <c r="B3530" s="383"/>
      <c r="C3530" s="254"/>
      <c r="D3530" s="45"/>
      <c r="E3530" s="45"/>
      <c r="F3530" s="334"/>
    </row>
    <row r="3531" spans="1:6" x14ac:dyDescent="0.25">
      <c r="A3531" s="382"/>
      <c r="B3531" s="383"/>
      <c r="C3531" s="254"/>
      <c r="D3531" s="45"/>
      <c r="E3531" s="45"/>
      <c r="F3531" s="334"/>
    </row>
    <row r="3532" spans="1:6" x14ac:dyDescent="0.25">
      <c r="A3532" s="382"/>
      <c r="B3532" s="383"/>
      <c r="C3532" s="254"/>
      <c r="D3532" s="45"/>
      <c r="E3532" s="45"/>
      <c r="F3532" s="334"/>
    </row>
    <row r="3533" spans="1:6" x14ac:dyDescent="0.25">
      <c r="A3533" s="382"/>
      <c r="B3533" s="383"/>
      <c r="C3533" s="254"/>
      <c r="D3533" s="45"/>
      <c r="E3533" s="45"/>
      <c r="F3533" s="334"/>
    </row>
    <row r="3534" spans="1:6" x14ac:dyDescent="0.25">
      <c r="A3534" s="382"/>
      <c r="B3534" s="383"/>
      <c r="C3534" s="254"/>
      <c r="D3534" s="45"/>
      <c r="E3534" s="45"/>
      <c r="F3534" s="334"/>
    </row>
    <row r="3535" spans="1:6" x14ac:dyDescent="0.25">
      <c r="A3535" s="382"/>
      <c r="B3535" s="383"/>
      <c r="C3535" s="254"/>
      <c r="D3535" s="45"/>
      <c r="E3535" s="45"/>
      <c r="F3535" s="334"/>
    </row>
    <row r="3536" spans="1:6" x14ac:dyDescent="0.25">
      <c r="A3536" s="382"/>
      <c r="B3536" s="383"/>
      <c r="C3536" s="254"/>
      <c r="D3536" s="45"/>
      <c r="E3536" s="45"/>
      <c r="F3536" s="334"/>
    </row>
    <row r="3537" spans="1:6" x14ac:dyDescent="0.25">
      <c r="A3537" s="382"/>
      <c r="B3537" s="383"/>
      <c r="C3537" s="254"/>
      <c r="D3537" s="45"/>
      <c r="E3537" s="45"/>
      <c r="F3537" s="334"/>
    </row>
    <row r="3538" spans="1:6" x14ac:dyDescent="0.25">
      <c r="A3538" s="382"/>
      <c r="B3538" s="383"/>
      <c r="C3538" s="254"/>
      <c r="D3538" s="45"/>
      <c r="E3538" s="45"/>
      <c r="F3538" s="334"/>
    </row>
    <row r="3539" spans="1:6" x14ac:dyDescent="0.25">
      <c r="A3539" s="382"/>
      <c r="B3539" s="383"/>
      <c r="C3539" s="254"/>
      <c r="D3539" s="45"/>
      <c r="E3539" s="45"/>
      <c r="F3539" s="334"/>
    </row>
    <row r="3540" spans="1:6" x14ac:dyDescent="0.25">
      <c r="A3540" s="382"/>
      <c r="B3540" s="383"/>
      <c r="C3540" s="254"/>
      <c r="D3540" s="45"/>
      <c r="E3540" s="45"/>
      <c r="F3540" s="334"/>
    </row>
    <row r="3541" spans="1:6" x14ac:dyDescent="0.25">
      <c r="A3541" s="382"/>
      <c r="B3541" s="383"/>
      <c r="C3541" s="254"/>
      <c r="D3541" s="45"/>
      <c r="E3541" s="45"/>
      <c r="F3541" s="334"/>
    </row>
    <row r="3542" spans="1:6" x14ac:dyDescent="0.25">
      <c r="A3542" s="382"/>
      <c r="B3542" s="383"/>
      <c r="C3542" s="254"/>
      <c r="D3542" s="45"/>
      <c r="E3542" s="45"/>
      <c r="F3542" s="334"/>
    </row>
    <row r="3543" spans="1:6" x14ac:dyDescent="0.25">
      <c r="A3543" s="382"/>
      <c r="B3543" s="383"/>
      <c r="C3543" s="254"/>
      <c r="D3543" s="45"/>
      <c r="E3543" s="45"/>
      <c r="F3543" s="334"/>
    </row>
    <row r="3544" spans="1:6" x14ac:dyDescent="0.25">
      <c r="A3544" s="382"/>
      <c r="B3544" s="383"/>
      <c r="C3544" s="254"/>
      <c r="D3544" s="45"/>
      <c r="E3544" s="45"/>
      <c r="F3544" s="334"/>
    </row>
    <row r="3545" spans="1:6" x14ac:dyDescent="0.25">
      <c r="A3545" s="382"/>
      <c r="B3545" s="383"/>
      <c r="C3545" s="254"/>
      <c r="D3545" s="45"/>
      <c r="E3545" s="45"/>
      <c r="F3545" s="334"/>
    </row>
    <row r="3546" spans="1:6" x14ac:dyDescent="0.25">
      <c r="A3546" s="382"/>
      <c r="B3546" s="383"/>
      <c r="C3546" s="254"/>
      <c r="D3546" s="45"/>
      <c r="E3546" s="45"/>
      <c r="F3546" s="334"/>
    </row>
    <row r="3547" spans="1:6" x14ac:dyDescent="0.25">
      <c r="A3547" s="382"/>
      <c r="B3547" s="383"/>
      <c r="C3547" s="254"/>
      <c r="D3547" s="45"/>
      <c r="E3547" s="45"/>
      <c r="F3547" s="334"/>
    </row>
    <row r="3548" spans="1:6" x14ac:dyDescent="0.25">
      <c r="A3548" s="382"/>
      <c r="B3548" s="383"/>
      <c r="C3548" s="254"/>
      <c r="D3548" s="45"/>
      <c r="E3548" s="45"/>
      <c r="F3548" s="334"/>
    </row>
    <row r="3549" spans="1:6" x14ac:dyDescent="0.25">
      <c r="A3549" s="382"/>
      <c r="B3549" s="383"/>
      <c r="C3549" s="254"/>
      <c r="D3549" s="45"/>
      <c r="E3549" s="45"/>
      <c r="F3549" s="334"/>
    </row>
    <row r="3550" spans="1:6" x14ac:dyDescent="0.25">
      <c r="A3550" s="382"/>
      <c r="B3550" s="383"/>
      <c r="C3550" s="254"/>
      <c r="D3550" s="45"/>
      <c r="E3550" s="45"/>
      <c r="F3550" s="334"/>
    </row>
    <row r="3551" spans="1:6" x14ac:dyDescent="0.25">
      <c r="A3551" s="382"/>
      <c r="B3551" s="383"/>
      <c r="C3551" s="254"/>
      <c r="D3551" s="45"/>
      <c r="E3551" s="45"/>
      <c r="F3551" s="334"/>
    </row>
    <row r="3552" spans="1:6" x14ac:dyDescent="0.25">
      <c r="A3552" s="382"/>
      <c r="B3552" s="383"/>
      <c r="C3552" s="254"/>
      <c r="D3552" s="45"/>
      <c r="E3552" s="45"/>
      <c r="F3552" s="334"/>
    </row>
    <row r="3553" spans="1:6" x14ac:dyDescent="0.25">
      <c r="A3553" s="382"/>
      <c r="B3553" s="383"/>
      <c r="C3553" s="254"/>
      <c r="D3553" s="45"/>
      <c r="E3553" s="45"/>
      <c r="F3553" s="334"/>
    </row>
    <row r="3554" spans="1:6" x14ac:dyDescent="0.25">
      <c r="A3554" s="382"/>
      <c r="B3554" s="383"/>
      <c r="C3554" s="254"/>
      <c r="D3554" s="45"/>
      <c r="E3554" s="45"/>
      <c r="F3554" s="334"/>
    </row>
    <row r="3555" spans="1:6" x14ac:dyDescent="0.25">
      <c r="A3555" s="382"/>
      <c r="B3555" s="383"/>
      <c r="C3555" s="254"/>
      <c r="D3555" s="45"/>
      <c r="E3555" s="45"/>
      <c r="F3555" s="334"/>
    </row>
    <row r="3556" spans="1:6" x14ac:dyDescent="0.25">
      <c r="A3556" s="382"/>
      <c r="B3556" s="383"/>
      <c r="C3556" s="254"/>
      <c r="D3556" s="45"/>
      <c r="E3556" s="45"/>
      <c r="F3556" s="334"/>
    </row>
    <row r="3557" spans="1:6" x14ac:dyDescent="0.25">
      <c r="A3557" s="382"/>
      <c r="B3557" s="383"/>
      <c r="C3557" s="254"/>
      <c r="D3557" s="45"/>
      <c r="E3557" s="45"/>
      <c r="F3557" s="334"/>
    </row>
    <row r="3558" spans="1:6" x14ac:dyDescent="0.25">
      <c r="A3558" s="382"/>
      <c r="B3558" s="383"/>
      <c r="C3558" s="254"/>
      <c r="D3558" s="45"/>
      <c r="E3558" s="45"/>
      <c r="F3558" s="334"/>
    </row>
    <row r="3559" spans="1:6" x14ac:dyDescent="0.25">
      <c r="A3559" s="382"/>
      <c r="B3559" s="383"/>
      <c r="C3559" s="254"/>
      <c r="D3559" s="45"/>
      <c r="E3559" s="45"/>
      <c r="F3559" s="334"/>
    </row>
    <row r="3560" spans="1:6" x14ac:dyDescent="0.25">
      <c r="A3560" s="382"/>
      <c r="B3560" s="383"/>
      <c r="C3560" s="254"/>
      <c r="D3560" s="45"/>
      <c r="E3560" s="45"/>
      <c r="F3560" s="334"/>
    </row>
    <row r="3561" spans="1:6" x14ac:dyDescent="0.25">
      <c r="A3561" s="382"/>
      <c r="B3561" s="383"/>
      <c r="C3561" s="254"/>
      <c r="D3561" s="45"/>
      <c r="E3561" s="45"/>
      <c r="F3561" s="334"/>
    </row>
    <row r="3562" spans="1:6" x14ac:dyDescent="0.25">
      <c r="A3562" s="382"/>
      <c r="B3562" s="383"/>
      <c r="C3562" s="254"/>
      <c r="D3562" s="45"/>
      <c r="E3562" s="45"/>
      <c r="F3562" s="334"/>
    </row>
    <row r="3563" spans="1:6" x14ac:dyDescent="0.25">
      <c r="A3563" s="382"/>
      <c r="B3563" s="383"/>
      <c r="C3563" s="254"/>
      <c r="D3563" s="45"/>
      <c r="E3563" s="45"/>
      <c r="F3563" s="334"/>
    </row>
    <row r="3564" spans="1:6" x14ac:dyDescent="0.25">
      <c r="A3564" s="382"/>
      <c r="B3564" s="383"/>
      <c r="C3564" s="254"/>
      <c r="D3564" s="45"/>
      <c r="E3564" s="45"/>
      <c r="F3564" s="334"/>
    </row>
    <row r="3565" spans="1:6" x14ac:dyDescent="0.25">
      <c r="A3565" s="382"/>
      <c r="B3565" s="383"/>
      <c r="C3565" s="254"/>
      <c r="D3565" s="45"/>
      <c r="E3565" s="45"/>
      <c r="F3565" s="334"/>
    </row>
    <row r="3566" spans="1:6" x14ac:dyDescent="0.25">
      <c r="A3566" s="382"/>
      <c r="B3566" s="383"/>
      <c r="C3566" s="254"/>
      <c r="D3566" s="45"/>
      <c r="E3566" s="45"/>
      <c r="F3566" s="334"/>
    </row>
    <row r="3567" spans="1:6" x14ac:dyDescent="0.25">
      <c r="A3567" s="382"/>
      <c r="B3567" s="383"/>
      <c r="C3567" s="254"/>
      <c r="D3567" s="45"/>
      <c r="E3567" s="45"/>
      <c r="F3567" s="334"/>
    </row>
    <row r="3568" spans="1:6" x14ac:dyDescent="0.25">
      <c r="A3568" s="382"/>
      <c r="B3568" s="383"/>
      <c r="C3568" s="254"/>
      <c r="D3568" s="45"/>
      <c r="E3568" s="45"/>
      <c r="F3568" s="334"/>
    </row>
    <row r="3569" spans="1:6" x14ac:dyDescent="0.25">
      <c r="A3569" s="382"/>
      <c r="B3569" s="383"/>
      <c r="C3569" s="254"/>
      <c r="D3569" s="45"/>
      <c r="E3569" s="45"/>
      <c r="F3569" s="334"/>
    </row>
    <row r="3570" spans="1:6" x14ac:dyDescent="0.25">
      <c r="A3570" s="382"/>
      <c r="B3570" s="383"/>
      <c r="C3570" s="254"/>
      <c r="D3570" s="45"/>
      <c r="E3570" s="45"/>
      <c r="F3570" s="334"/>
    </row>
    <row r="3571" spans="1:6" x14ac:dyDescent="0.25">
      <c r="A3571" s="382"/>
      <c r="B3571" s="383"/>
      <c r="C3571" s="254"/>
      <c r="D3571" s="45"/>
      <c r="E3571" s="45"/>
      <c r="F3571" s="334"/>
    </row>
    <row r="3572" spans="1:6" x14ac:dyDescent="0.25">
      <c r="A3572" s="382"/>
      <c r="B3572" s="383"/>
      <c r="C3572" s="254"/>
      <c r="D3572" s="45"/>
      <c r="E3572" s="45"/>
      <c r="F3572" s="334"/>
    </row>
    <row r="3573" spans="1:6" x14ac:dyDescent="0.25">
      <c r="A3573" s="382"/>
      <c r="B3573" s="383"/>
      <c r="C3573" s="254"/>
      <c r="D3573" s="45"/>
      <c r="E3573" s="45"/>
      <c r="F3573" s="334"/>
    </row>
    <row r="3574" spans="1:6" x14ac:dyDescent="0.25">
      <c r="A3574" s="382"/>
      <c r="B3574" s="383"/>
      <c r="C3574" s="254"/>
      <c r="D3574" s="45"/>
      <c r="E3574" s="45"/>
      <c r="F3574" s="334"/>
    </row>
    <row r="3575" spans="1:6" x14ac:dyDescent="0.25">
      <c r="A3575" s="382"/>
      <c r="B3575" s="383"/>
      <c r="C3575" s="254"/>
      <c r="D3575" s="45"/>
      <c r="E3575" s="45"/>
      <c r="F3575" s="334"/>
    </row>
    <row r="3576" spans="1:6" x14ac:dyDescent="0.25">
      <c r="A3576" s="382"/>
      <c r="B3576" s="383"/>
      <c r="C3576" s="254"/>
      <c r="D3576" s="45"/>
      <c r="E3576" s="45"/>
      <c r="F3576" s="334"/>
    </row>
    <row r="3577" spans="1:6" x14ac:dyDescent="0.25">
      <c r="A3577" s="382"/>
      <c r="B3577" s="383"/>
      <c r="C3577" s="254"/>
      <c r="D3577" s="45"/>
      <c r="E3577" s="45"/>
      <c r="F3577" s="334"/>
    </row>
    <row r="3578" spans="1:6" x14ac:dyDescent="0.25">
      <c r="A3578" s="382"/>
      <c r="B3578" s="383"/>
      <c r="C3578" s="254"/>
      <c r="D3578" s="45"/>
      <c r="E3578" s="45"/>
      <c r="F3578" s="334"/>
    </row>
    <row r="3579" spans="1:6" x14ac:dyDescent="0.25">
      <c r="A3579" s="382"/>
      <c r="B3579" s="383"/>
      <c r="C3579" s="254"/>
      <c r="D3579" s="45"/>
      <c r="E3579" s="45"/>
      <c r="F3579" s="334"/>
    </row>
    <row r="3580" spans="1:6" x14ac:dyDescent="0.25">
      <c r="A3580" s="382"/>
      <c r="B3580" s="383"/>
      <c r="C3580" s="254"/>
      <c r="D3580" s="45"/>
      <c r="E3580" s="45"/>
      <c r="F3580" s="334"/>
    </row>
    <row r="3581" spans="1:6" x14ac:dyDescent="0.25">
      <c r="A3581" s="382"/>
      <c r="B3581" s="383"/>
      <c r="C3581" s="254"/>
      <c r="D3581" s="45"/>
      <c r="E3581" s="45"/>
      <c r="F3581" s="334"/>
    </row>
    <row r="3582" spans="1:6" x14ac:dyDescent="0.25">
      <c r="A3582" s="382"/>
      <c r="B3582" s="383"/>
      <c r="C3582" s="254"/>
      <c r="D3582" s="45"/>
      <c r="E3582" s="45"/>
      <c r="F3582" s="334"/>
    </row>
    <row r="3583" spans="1:6" x14ac:dyDescent="0.25">
      <c r="A3583" s="382"/>
      <c r="B3583" s="383"/>
      <c r="C3583" s="254"/>
      <c r="D3583" s="45"/>
      <c r="E3583" s="45"/>
      <c r="F3583" s="334"/>
    </row>
    <row r="3584" spans="1:6" x14ac:dyDescent="0.25">
      <c r="A3584" s="382"/>
      <c r="B3584" s="383"/>
      <c r="C3584" s="254"/>
      <c r="D3584" s="45"/>
      <c r="E3584" s="45"/>
      <c r="F3584" s="334"/>
    </row>
    <row r="3585" spans="1:6" x14ac:dyDescent="0.25">
      <c r="A3585" s="382"/>
      <c r="B3585" s="383"/>
      <c r="C3585" s="254"/>
      <c r="D3585" s="45"/>
      <c r="E3585" s="45"/>
      <c r="F3585" s="334"/>
    </row>
    <row r="3586" spans="1:6" x14ac:dyDescent="0.25">
      <c r="A3586" s="382"/>
      <c r="B3586" s="383"/>
      <c r="C3586" s="254"/>
      <c r="D3586" s="45"/>
      <c r="E3586" s="45"/>
      <c r="F3586" s="334"/>
    </row>
    <row r="3587" spans="1:6" x14ac:dyDescent="0.25">
      <c r="A3587" s="382"/>
      <c r="B3587" s="383"/>
      <c r="C3587" s="254"/>
      <c r="D3587" s="45"/>
      <c r="E3587" s="45"/>
      <c r="F3587" s="334"/>
    </row>
    <row r="3588" spans="1:6" x14ac:dyDescent="0.25">
      <c r="A3588" s="382"/>
      <c r="B3588" s="383"/>
      <c r="C3588" s="254"/>
      <c r="D3588" s="45"/>
      <c r="E3588" s="45"/>
      <c r="F3588" s="334"/>
    </row>
    <row r="3589" spans="1:6" x14ac:dyDescent="0.25">
      <c r="A3589" s="382"/>
      <c r="B3589" s="383"/>
      <c r="C3589" s="254"/>
      <c r="D3589" s="45"/>
      <c r="E3589" s="45"/>
      <c r="F3589" s="334"/>
    </row>
    <row r="3590" spans="1:6" x14ac:dyDescent="0.25">
      <c r="A3590" s="382"/>
      <c r="B3590" s="383"/>
      <c r="C3590" s="254"/>
      <c r="D3590" s="45"/>
      <c r="E3590" s="45"/>
      <c r="F3590" s="334"/>
    </row>
    <row r="3591" spans="1:6" x14ac:dyDescent="0.25">
      <c r="A3591" s="382"/>
      <c r="B3591" s="383"/>
      <c r="C3591" s="254"/>
      <c r="D3591" s="45"/>
      <c r="E3591" s="45"/>
      <c r="F3591" s="334"/>
    </row>
    <row r="3592" spans="1:6" x14ac:dyDescent="0.25">
      <c r="A3592" s="382"/>
      <c r="B3592" s="383"/>
      <c r="C3592" s="254"/>
      <c r="D3592" s="45"/>
      <c r="E3592" s="45"/>
      <c r="F3592" s="334"/>
    </row>
    <row r="3593" spans="1:6" x14ac:dyDescent="0.25">
      <c r="A3593" s="382"/>
      <c r="B3593" s="383"/>
      <c r="C3593" s="254"/>
      <c r="D3593" s="45"/>
      <c r="E3593" s="45"/>
      <c r="F3593" s="334"/>
    </row>
    <row r="3594" spans="1:6" x14ac:dyDescent="0.25">
      <c r="A3594" s="382"/>
      <c r="B3594" s="383"/>
      <c r="C3594" s="254"/>
      <c r="D3594" s="45"/>
      <c r="E3594" s="45"/>
      <c r="F3594" s="334"/>
    </row>
    <row r="3595" spans="1:6" x14ac:dyDescent="0.25">
      <c r="A3595" s="382"/>
      <c r="B3595" s="383"/>
      <c r="C3595" s="254"/>
      <c r="D3595" s="45"/>
      <c r="E3595" s="45"/>
      <c r="F3595" s="334"/>
    </row>
    <row r="3596" spans="1:6" x14ac:dyDescent="0.25">
      <c r="A3596" s="382"/>
      <c r="B3596" s="383"/>
      <c r="C3596" s="254"/>
      <c r="D3596" s="45"/>
      <c r="E3596" s="45"/>
      <c r="F3596" s="334"/>
    </row>
    <row r="3597" spans="1:6" x14ac:dyDescent="0.25">
      <c r="A3597" s="382"/>
      <c r="B3597" s="383"/>
      <c r="C3597" s="254"/>
      <c r="D3597" s="45"/>
      <c r="E3597" s="45"/>
      <c r="F3597" s="334"/>
    </row>
    <row r="3598" spans="1:6" x14ac:dyDescent="0.25">
      <c r="A3598" s="382"/>
      <c r="B3598" s="383"/>
      <c r="C3598" s="254"/>
      <c r="D3598" s="45"/>
      <c r="E3598" s="45"/>
      <c r="F3598" s="334"/>
    </row>
    <row r="3599" spans="1:6" x14ac:dyDescent="0.25">
      <c r="A3599" s="382"/>
      <c r="B3599" s="383"/>
      <c r="C3599" s="254"/>
      <c r="D3599" s="45"/>
      <c r="E3599" s="45"/>
      <c r="F3599" s="334"/>
    </row>
    <row r="3600" spans="1:6" x14ac:dyDescent="0.25">
      <c r="A3600" s="382"/>
      <c r="B3600" s="383"/>
      <c r="C3600" s="254"/>
      <c r="D3600" s="45"/>
      <c r="E3600" s="45"/>
      <c r="F3600" s="334"/>
    </row>
    <row r="3601" spans="1:6" x14ac:dyDescent="0.25">
      <c r="A3601" s="382"/>
      <c r="B3601" s="383"/>
      <c r="C3601" s="254"/>
      <c r="D3601" s="45"/>
      <c r="E3601" s="45"/>
      <c r="F3601" s="334"/>
    </row>
    <row r="3602" spans="1:6" x14ac:dyDescent="0.25">
      <c r="A3602" s="382"/>
      <c r="B3602" s="383"/>
      <c r="C3602" s="254"/>
      <c r="D3602" s="45"/>
      <c r="E3602" s="45"/>
      <c r="F3602" s="334"/>
    </row>
    <row r="3603" spans="1:6" x14ac:dyDescent="0.25">
      <c r="A3603" s="382"/>
      <c r="B3603" s="383"/>
      <c r="C3603" s="254"/>
      <c r="D3603" s="45"/>
      <c r="E3603" s="45"/>
      <c r="F3603" s="334"/>
    </row>
    <row r="3604" spans="1:6" x14ac:dyDescent="0.25">
      <c r="A3604" s="382"/>
      <c r="B3604" s="383"/>
      <c r="C3604" s="254"/>
      <c r="D3604" s="45"/>
      <c r="E3604" s="45"/>
      <c r="F3604" s="334"/>
    </row>
    <row r="3605" spans="1:6" x14ac:dyDescent="0.25">
      <c r="A3605" s="382"/>
      <c r="B3605" s="383"/>
      <c r="C3605" s="254"/>
      <c r="D3605" s="45"/>
      <c r="E3605" s="45"/>
      <c r="F3605" s="334"/>
    </row>
    <row r="3606" spans="1:6" x14ac:dyDescent="0.25">
      <c r="A3606" s="382"/>
      <c r="B3606" s="383"/>
      <c r="C3606" s="254"/>
      <c r="D3606" s="45"/>
      <c r="E3606" s="45"/>
      <c r="F3606" s="334"/>
    </row>
    <row r="3607" spans="1:6" x14ac:dyDescent="0.25">
      <c r="A3607" s="382"/>
      <c r="B3607" s="383"/>
      <c r="C3607" s="254"/>
      <c r="D3607" s="45"/>
      <c r="E3607" s="45"/>
      <c r="F3607" s="334"/>
    </row>
    <row r="3608" spans="1:6" x14ac:dyDescent="0.25">
      <c r="A3608" s="382"/>
      <c r="B3608" s="383"/>
      <c r="C3608" s="254"/>
      <c r="D3608" s="45"/>
      <c r="E3608" s="45"/>
      <c r="F3608" s="334"/>
    </row>
    <row r="3609" spans="1:6" x14ac:dyDescent="0.25">
      <c r="A3609" s="382"/>
      <c r="B3609" s="383"/>
      <c r="C3609" s="254"/>
      <c r="D3609" s="45"/>
      <c r="E3609" s="45"/>
      <c r="F3609" s="334"/>
    </row>
    <row r="3610" spans="1:6" x14ac:dyDescent="0.25">
      <c r="A3610" s="382"/>
      <c r="B3610" s="383"/>
      <c r="C3610" s="254"/>
      <c r="D3610" s="45"/>
      <c r="E3610" s="45"/>
      <c r="F3610" s="334"/>
    </row>
    <row r="3611" spans="1:6" x14ac:dyDescent="0.25">
      <c r="A3611" s="382"/>
      <c r="B3611" s="383"/>
      <c r="C3611" s="254"/>
      <c r="D3611" s="45"/>
      <c r="E3611" s="45"/>
      <c r="F3611" s="334"/>
    </row>
    <row r="3612" spans="1:6" x14ac:dyDescent="0.25">
      <c r="A3612" s="382"/>
      <c r="B3612" s="383"/>
      <c r="C3612" s="254"/>
      <c r="D3612" s="45"/>
      <c r="E3612" s="45"/>
      <c r="F3612" s="334"/>
    </row>
    <row r="3613" spans="1:6" x14ac:dyDescent="0.25">
      <c r="A3613" s="382"/>
      <c r="B3613" s="383"/>
      <c r="C3613" s="254"/>
      <c r="D3613" s="45"/>
      <c r="E3613" s="45"/>
      <c r="F3613" s="334"/>
    </row>
    <row r="3614" spans="1:6" x14ac:dyDescent="0.25">
      <c r="A3614" s="382"/>
      <c r="B3614" s="383"/>
      <c r="C3614" s="254"/>
      <c r="D3614" s="45"/>
      <c r="E3614" s="45"/>
      <c r="F3614" s="334"/>
    </row>
    <row r="3615" spans="1:6" x14ac:dyDescent="0.25">
      <c r="A3615" s="382"/>
      <c r="B3615" s="383"/>
      <c r="C3615" s="254"/>
      <c r="D3615" s="45"/>
      <c r="E3615" s="45"/>
      <c r="F3615" s="334"/>
    </row>
    <row r="3616" spans="1:6" x14ac:dyDescent="0.25">
      <c r="A3616" s="382"/>
      <c r="B3616" s="383"/>
      <c r="C3616" s="254"/>
      <c r="D3616" s="45"/>
      <c r="E3616" s="45"/>
      <c r="F3616" s="334"/>
    </row>
    <row r="3617" spans="1:6" x14ac:dyDescent="0.25">
      <c r="A3617" s="382"/>
      <c r="B3617" s="383"/>
      <c r="C3617" s="254"/>
      <c r="D3617" s="45"/>
      <c r="E3617" s="45"/>
      <c r="F3617" s="334"/>
    </row>
    <row r="3618" spans="1:6" x14ac:dyDescent="0.25">
      <c r="A3618" s="382"/>
      <c r="B3618" s="383"/>
      <c r="C3618" s="254"/>
      <c r="D3618" s="45"/>
      <c r="E3618" s="45"/>
      <c r="F3618" s="334"/>
    </row>
    <row r="3619" spans="1:6" x14ac:dyDescent="0.25">
      <c r="A3619" s="382"/>
      <c r="B3619" s="383"/>
      <c r="C3619" s="254"/>
      <c r="D3619" s="45"/>
      <c r="E3619" s="45"/>
      <c r="F3619" s="334"/>
    </row>
    <row r="3620" spans="1:6" x14ac:dyDescent="0.25">
      <c r="A3620" s="382"/>
      <c r="B3620" s="383"/>
      <c r="C3620" s="254"/>
      <c r="D3620" s="45"/>
      <c r="E3620" s="45"/>
      <c r="F3620" s="334"/>
    </row>
    <row r="3621" spans="1:6" x14ac:dyDescent="0.25">
      <c r="A3621" s="382"/>
      <c r="B3621" s="383"/>
      <c r="C3621" s="254"/>
      <c r="D3621" s="45"/>
      <c r="E3621" s="45"/>
      <c r="F3621" s="334"/>
    </row>
    <row r="3622" spans="1:6" x14ac:dyDescent="0.25">
      <c r="A3622" s="382"/>
      <c r="B3622" s="383"/>
      <c r="C3622" s="254"/>
      <c r="D3622" s="45"/>
      <c r="E3622" s="45"/>
      <c r="F3622" s="334"/>
    </row>
    <row r="3623" spans="1:6" x14ac:dyDescent="0.25">
      <c r="A3623" s="382"/>
      <c r="B3623" s="383"/>
      <c r="C3623" s="254"/>
      <c r="D3623" s="45"/>
      <c r="E3623" s="45"/>
      <c r="F3623" s="334"/>
    </row>
    <row r="3624" spans="1:6" x14ac:dyDescent="0.25">
      <c r="A3624" s="382"/>
      <c r="B3624" s="383"/>
      <c r="C3624" s="254"/>
      <c r="D3624" s="45"/>
      <c r="E3624" s="45"/>
      <c r="F3624" s="334"/>
    </row>
    <row r="3625" spans="1:6" x14ac:dyDescent="0.25">
      <c r="A3625" s="382"/>
      <c r="B3625" s="383"/>
      <c r="C3625" s="254"/>
      <c r="D3625" s="45"/>
      <c r="E3625" s="45"/>
      <c r="F3625" s="334"/>
    </row>
    <row r="3626" spans="1:6" x14ac:dyDescent="0.25">
      <c r="A3626" s="382"/>
      <c r="B3626" s="383"/>
      <c r="C3626" s="254"/>
      <c r="D3626" s="45"/>
      <c r="E3626" s="45"/>
      <c r="F3626" s="334"/>
    </row>
    <row r="3627" spans="1:6" x14ac:dyDescent="0.25">
      <c r="A3627" s="382"/>
      <c r="B3627" s="383"/>
      <c r="C3627" s="254"/>
      <c r="D3627" s="45"/>
      <c r="E3627" s="45"/>
      <c r="F3627" s="334"/>
    </row>
    <row r="3628" spans="1:6" x14ac:dyDescent="0.25">
      <c r="A3628" s="382"/>
      <c r="B3628" s="383"/>
      <c r="C3628" s="254"/>
      <c r="D3628" s="45"/>
      <c r="E3628" s="45"/>
      <c r="F3628" s="334"/>
    </row>
    <row r="3629" spans="1:6" x14ac:dyDescent="0.25">
      <c r="A3629" s="382"/>
      <c r="B3629" s="383"/>
      <c r="C3629" s="254"/>
      <c r="D3629" s="45"/>
      <c r="E3629" s="45"/>
      <c r="F3629" s="334"/>
    </row>
    <row r="3630" spans="1:6" x14ac:dyDescent="0.25">
      <c r="A3630" s="382"/>
      <c r="B3630" s="383"/>
      <c r="C3630" s="254"/>
      <c r="D3630" s="45"/>
      <c r="E3630" s="45"/>
      <c r="F3630" s="334"/>
    </row>
    <row r="3631" spans="1:6" x14ac:dyDescent="0.25">
      <c r="A3631" s="382"/>
      <c r="B3631" s="383"/>
      <c r="C3631" s="254"/>
      <c r="D3631" s="45"/>
      <c r="E3631" s="45"/>
      <c r="F3631" s="334"/>
    </row>
    <row r="3632" spans="1:6" x14ac:dyDescent="0.25">
      <c r="A3632" s="382"/>
      <c r="B3632" s="383"/>
      <c r="C3632" s="254"/>
      <c r="D3632" s="45"/>
      <c r="E3632" s="45"/>
      <c r="F3632" s="334"/>
    </row>
    <row r="3633" spans="1:6" x14ac:dyDescent="0.25">
      <c r="A3633" s="382"/>
      <c r="B3633" s="383"/>
      <c r="C3633" s="254"/>
      <c r="D3633" s="45"/>
      <c r="E3633" s="45"/>
      <c r="F3633" s="334"/>
    </row>
    <row r="3634" spans="1:6" x14ac:dyDescent="0.25">
      <c r="A3634" s="382"/>
      <c r="B3634" s="383"/>
      <c r="C3634" s="254"/>
      <c r="D3634" s="45"/>
      <c r="E3634" s="45"/>
      <c r="F3634" s="334"/>
    </row>
    <row r="3635" spans="1:6" x14ac:dyDescent="0.25">
      <c r="A3635" s="382"/>
      <c r="B3635" s="383"/>
      <c r="C3635" s="254"/>
      <c r="D3635" s="45"/>
      <c r="E3635" s="45"/>
      <c r="F3635" s="334"/>
    </row>
    <row r="3636" spans="1:6" x14ac:dyDescent="0.25">
      <c r="A3636" s="382"/>
      <c r="B3636" s="383"/>
      <c r="C3636" s="254"/>
      <c r="D3636" s="45"/>
      <c r="E3636" s="45"/>
      <c r="F3636" s="334"/>
    </row>
    <row r="3637" spans="1:6" x14ac:dyDescent="0.25">
      <c r="A3637" s="382"/>
      <c r="B3637" s="383"/>
      <c r="C3637" s="254"/>
      <c r="D3637" s="45"/>
      <c r="E3637" s="45"/>
      <c r="F3637" s="334"/>
    </row>
    <row r="3638" spans="1:6" x14ac:dyDescent="0.25">
      <c r="A3638" s="382"/>
      <c r="B3638" s="383"/>
      <c r="C3638" s="254"/>
      <c r="D3638" s="45"/>
      <c r="E3638" s="45"/>
      <c r="F3638" s="334"/>
    </row>
    <row r="3639" spans="1:6" x14ac:dyDescent="0.25">
      <c r="A3639" s="382"/>
      <c r="B3639" s="383"/>
      <c r="C3639" s="254"/>
      <c r="D3639" s="45"/>
      <c r="E3639" s="45"/>
      <c r="F3639" s="334"/>
    </row>
    <row r="3640" spans="1:6" x14ac:dyDescent="0.25">
      <c r="A3640" s="382"/>
      <c r="B3640" s="383"/>
      <c r="C3640" s="254"/>
      <c r="D3640" s="45"/>
      <c r="E3640" s="45"/>
      <c r="F3640" s="334"/>
    </row>
    <row r="3641" spans="1:6" x14ac:dyDescent="0.25">
      <c r="A3641" s="382"/>
      <c r="B3641" s="383"/>
      <c r="C3641" s="254"/>
      <c r="D3641" s="45"/>
      <c r="E3641" s="45"/>
      <c r="F3641" s="334"/>
    </row>
    <row r="3642" spans="1:6" x14ac:dyDescent="0.25">
      <c r="A3642" s="382"/>
      <c r="B3642" s="383"/>
      <c r="C3642" s="254"/>
      <c r="D3642" s="45"/>
      <c r="E3642" s="45"/>
      <c r="F3642" s="334"/>
    </row>
    <row r="3643" spans="1:6" x14ac:dyDescent="0.25">
      <c r="A3643" s="382"/>
      <c r="B3643" s="383"/>
      <c r="C3643" s="254"/>
      <c r="D3643" s="45"/>
      <c r="E3643" s="45"/>
      <c r="F3643" s="334"/>
    </row>
    <row r="3644" spans="1:6" x14ac:dyDescent="0.25">
      <c r="A3644" s="382"/>
      <c r="B3644" s="383"/>
      <c r="C3644" s="254"/>
      <c r="D3644" s="45"/>
      <c r="E3644" s="45"/>
      <c r="F3644" s="334"/>
    </row>
    <row r="3645" spans="1:6" x14ac:dyDescent="0.25">
      <c r="A3645" s="382"/>
      <c r="B3645" s="383"/>
      <c r="C3645" s="254"/>
      <c r="D3645" s="45"/>
      <c r="E3645" s="45"/>
      <c r="F3645" s="334"/>
    </row>
    <row r="3646" spans="1:6" x14ac:dyDescent="0.25">
      <c r="A3646" s="382"/>
      <c r="B3646" s="383"/>
      <c r="C3646" s="254"/>
      <c r="D3646" s="45"/>
      <c r="E3646" s="45"/>
      <c r="F3646" s="334"/>
    </row>
    <row r="3647" spans="1:6" x14ac:dyDescent="0.25">
      <c r="A3647" s="382"/>
      <c r="B3647" s="383"/>
      <c r="C3647" s="254"/>
      <c r="D3647" s="45"/>
      <c r="E3647" s="45"/>
      <c r="F3647" s="334"/>
    </row>
    <row r="3648" spans="1:6" x14ac:dyDescent="0.25">
      <c r="A3648" s="382"/>
      <c r="B3648" s="383"/>
      <c r="C3648" s="254"/>
      <c r="D3648" s="45"/>
      <c r="E3648" s="45"/>
      <c r="F3648" s="334"/>
    </row>
    <row r="3649" spans="1:6" x14ac:dyDescent="0.25">
      <c r="A3649" s="382"/>
      <c r="B3649" s="383"/>
      <c r="C3649" s="254"/>
      <c r="D3649" s="45"/>
      <c r="E3649" s="45"/>
      <c r="F3649" s="334"/>
    </row>
    <row r="3650" spans="1:6" x14ac:dyDescent="0.25">
      <c r="A3650" s="382"/>
      <c r="B3650" s="383"/>
      <c r="C3650" s="254"/>
      <c r="D3650" s="45"/>
      <c r="E3650" s="45"/>
      <c r="F3650" s="334"/>
    </row>
    <row r="3651" spans="1:6" x14ac:dyDescent="0.25">
      <c r="A3651" s="382"/>
      <c r="B3651" s="383"/>
      <c r="C3651" s="254"/>
      <c r="D3651" s="45"/>
      <c r="E3651" s="45"/>
      <c r="F3651" s="334"/>
    </row>
    <row r="3652" spans="1:6" x14ac:dyDescent="0.25">
      <c r="A3652" s="382"/>
      <c r="B3652" s="383"/>
      <c r="C3652" s="254"/>
      <c r="D3652" s="45"/>
      <c r="E3652" s="45"/>
      <c r="F3652" s="334"/>
    </row>
    <row r="3653" spans="1:6" x14ac:dyDescent="0.25">
      <c r="A3653" s="382"/>
      <c r="B3653" s="383"/>
      <c r="C3653" s="254"/>
      <c r="D3653" s="45"/>
      <c r="E3653" s="45"/>
      <c r="F3653" s="334"/>
    </row>
    <row r="3654" spans="1:6" x14ac:dyDescent="0.25">
      <c r="A3654" s="382"/>
      <c r="B3654" s="383"/>
      <c r="C3654" s="254"/>
      <c r="D3654" s="45"/>
      <c r="E3654" s="45"/>
      <c r="F3654" s="334"/>
    </row>
    <row r="3655" spans="1:6" x14ac:dyDescent="0.25">
      <c r="A3655" s="382"/>
      <c r="B3655" s="383"/>
      <c r="C3655" s="254"/>
      <c r="D3655" s="45"/>
      <c r="E3655" s="45"/>
      <c r="F3655" s="334"/>
    </row>
    <row r="3656" spans="1:6" x14ac:dyDescent="0.25">
      <c r="A3656" s="382"/>
      <c r="B3656" s="383"/>
      <c r="C3656" s="254"/>
      <c r="D3656" s="45"/>
      <c r="E3656" s="45"/>
      <c r="F3656" s="334"/>
    </row>
    <row r="3657" spans="1:6" x14ac:dyDescent="0.25">
      <c r="A3657" s="382"/>
      <c r="B3657" s="383"/>
      <c r="C3657" s="254"/>
      <c r="D3657" s="45"/>
      <c r="E3657" s="45"/>
      <c r="F3657" s="334"/>
    </row>
    <row r="3658" spans="1:6" x14ac:dyDescent="0.25">
      <c r="A3658" s="382"/>
      <c r="B3658" s="383"/>
      <c r="C3658" s="254"/>
      <c r="D3658" s="45"/>
      <c r="E3658" s="45"/>
      <c r="F3658" s="334"/>
    </row>
    <row r="3659" spans="1:6" x14ac:dyDescent="0.25">
      <c r="A3659" s="382"/>
      <c r="B3659" s="383"/>
      <c r="C3659" s="254"/>
      <c r="D3659" s="45"/>
      <c r="E3659" s="45"/>
      <c r="F3659" s="334"/>
    </row>
    <row r="3660" spans="1:6" x14ac:dyDescent="0.25">
      <c r="A3660" s="382"/>
      <c r="B3660" s="383"/>
      <c r="C3660" s="254"/>
      <c r="D3660" s="45"/>
      <c r="E3660" s="45"/>
      <c r="F3660" s="334"/>
    </row>
    <row r="3661" spans="1:6" x14ac:dyDescent="0.25">
      <c r="A3661" s="382"/>
      <c r="B3661" s="383"/>
      <c r="C3661" s="254"/>
      <c r="D3661" s="45"/>
      <c r="E3661" s="45"/>
      <c r="F3661" s="334"/>
    </row>
    <row r="3662" spans="1:6" x14ac:dyDescent="0.25">
      <c r="A3662" s="382"/>
      <c r="B3662" s="383"/>
      <c r="C3662" s="254"/>
      <c r="D3662" s="45"/>
      <c r="E3662" s="45"/>
      <c r="F3662" s="334"/>
    </row>
    <row r="3663" spans="1:6" x14ac:dyDescent="0.25">
      <c r="A3663" s="382"/>
      <c r="B3663" s="383"/>
      <c r="C3663" s="254"/>
      <c r="D3663" s="45"/>
      <c r="E3663" s="45"/>
      <c r="F3663" s="334"/>
    </row>
    <row r="3664" spans="1:6" x14ac:dyDescent="0.25">
      <c r="A3664" s="382"/>
      <c r="B3664" s="383"/>
      <c r="C3664" s="254"/>
      <c r="D3664" s="45"/>
      <c r="E3664" s="45"/>
      <c r="F3664" s="334"/>
    </row>
    <row r="3665" spans="1:6" x14ac:dyDescent="0.25">
      <c r="A3665" s="382"/>
      <c r="B3665" s="383"/>
      <c r="C3665" s="254"/>
      <c r="D3665" s="45"/>
      <c r="E3665" s="45"/>
      <c r="F3665" s="334"/>
    </row>
    <row r="3666" spans="1:6" x14ac:dyDescent="0.25">
      <c r="A3666" s="382"/>
      <c r="B3666" s="383"/>
      <c r="C3666" s="254"/>
      <c r="D3666" s="45"/>
      <c r="E3666" s="45"/>
      <c r="F3666" s="334"/>
    </row>
    <row r="3667" spans="1:6" x14ac:dyDescent="0.25">
      <c r="A3667" s="382"/>
      <c r="B3667" s="383"/>
      <c r="C3667" s="254"/>
      <c r="D3667" s="45"/>
      <c r="E3667" s="45"/>
      <c r="F3667" s="334"/>
    </row>
    <row r="3668" spans="1:6" x14ac:dyDescent="0.25">
      <c r="A3668" s="382"/>
      <c r="B3668" s="383"/>
      <c r="C3668" s="254"/>
      <c r="D3668" s="45"/>
      <c r="E3668" s="45"/>
      <c r="F3668" s="334"/>
    </row>
    <row r="3669" spans="1:6" x14ac:dyDescent="0.25">
      <c r="A3669" s="382"/>
      <c r="B3669" s="383"/>
      <c r="C3669" s="254"/>
      <c r="D3669" s="45"/>
      <c r="E3669" s="45"/>
      <c r="F3669" s="334"/>
    </row>
    <row r="3670" spans="1:6" x14ac:dyDescent="0.25">
      <c r="A3670" s="382"/>
      <c r="B3670" s="383"/>
      <c r="C3670" s="254"/>
      <c r="D3670" s="45"/>
      <c r="E3670" s="45"/>
      <c r="F3670" s="334"/>
    </row>
    <row r="3671" spans="1:6" x14ac:dyDescent="0.25">
      <c r="A3671" s="382"/>
      <c r="B3671" s="383"/>
      <c r="C3671" s="254"/>
      <c r="D3671" s="45"/>
      <c r="E3671" s="45"/>
      <c r="F3671" s="334"/>
    </row>
    <row r="3672" spans="1:6" x14ac:dyDescent="0.25">
      <c r="A3672" s="382"/>
      <c r="B3672" s="383"/>
      <c r="C3672" s="254"/>
      <c r="D3672" s="45"/>
      <c r="E3672" s="45"/>
      <c r="F3672" s="334"/>
    </row>
    <row r="3673" spans="1:6" x14ac:dyDescent="0.25">
      <c r="A3673" s="382"/>
      <c r="B3673" s="383"/>
      <c r="C3673" s="254"/>
      <c r="D3673" s="45"/>
      <c r="E3673" s="45"/>
      <c r="F3673" s="334"/>
    </row>
    <row r="3674" spans="1:6" x14ac:dyDescent="0.25">
      <c r="A3674" s="382"/>
      <c r="B3674" s="383"/>
      <c r="C3674" s="254"/>
      <c r="D3674" s="45"/>
      <c r="E3674" s="45"/>
      <c r="F3674" s="334"/>
    </row>
    <row r="3675" spans="1:6" x14ac:dyDescent="0.25">
      <c r="A3675" s="382"/>
      <c r="B3675" s="383"/>
      <c r="C3675" s="254"/>
      <c r="D3675" s="45"/>
      <c r="E3675" s="45"/>
      <c r="F3675" s="334"/>
    </row>
    <row r="3676" spans="1:6" x14ac:dyDescent="0.25">
      <c r="A3676" s="382"/>
      <c r="B3676" s="383"/>
      <c r="C3676" s="254"/>
      <c r="D3676" s="45"/>
      <c r="E3676" s="45"/>
      <c r="F3676" s="334"/>
    </row>
    <row r="3677" spans="1:6" x14ac:dyDescent="0.25">
      <c r="A3677" s="382"/>
      <c r="B3677" s="383"/>
      <c r="C3677" s="254"/>
      <c r="D3677" s="45"/>
      <c r="E3677" s="45"/>
      <c r="F3677" s="334"/>
    </row>
    <row r="3678" spans="1:6" x14ac:dyDescent="0.25">
      <c r="A3678" s="382"/>
      <c r="B3678" s="383"/>
      <c r="C3678" s="254"/>
      <c r="D3678" s="45"/>
      <c r="E3678" s="45"/>
      <c r="F3678" s="334"/>
    </row>
    <row r="3679" spans="1:6" x14ac:dyDescent="0.25">
      <c r="A3679" s="382"/>
      <c r="B3679" s="383"/>
      <c r="C3679" s="254"/>
      <c r="D3679" s="45"/>
      <c r="E3679" s="45"/>
      <c r="F3679" s="334"/>
    </row>
    <row r="3680" spans="1:6" x14ac:dyDescent="0.25">
      <c r="A3680" s="382"/>
      <c r="B3680" s="383"/>
      <c r="C3680" s="254"/>
      <c r="D3680" s="45"/>
      <c r="E3680" s="45"/>
      <c r="F3680" s="334"/>
    </row>
    <row r="3681" spans="1:6" x14ac:dyDescent="0.25">
      <c r="A3681" s="382"/>
      <c r="B3681" s="383"/>
      <c r="C3681" s="254"/>
      <c r="D3681" s="45"/>
      <c r="E3681" s="45"/>
      <c r="F3681" s="334"/>
    </row>
    <row r="3682" spans="1:6" x14ac:dyDescent="0.25">
      <c r="A3682" s="382"/>
      <c r="B3682" s="383"/>
      <c r="C3682" s="254"/>
      <c r="D3682" s="45"/>
      <c r="E3682" s="45"/>
      <c r="F3682" s="334"/>
    </row>
    <row r="3683" spans="1:6" x14ac:dyDescent="0.25">
      <c r="A3683" s="382"/>
      <c r="B3683" s="383"/>
      <c r="C3683" s="254"/>
      <c r="D3683" s="45"/>
      <c r="E3683" s="45"/>
      <c r="F3683" s="334"/>
    </row>
    <row r="3684" spans="1:6" x14ac:dyDescent="0.25">
      <c r="A3684" s="382"/>
      <c r="B3684" s="383"/>
      <c r="C3684" s="254"/>
      <c r="D3684" s="45"/>
      <c r="E3684" s="45"/>
      <c r="F3684" s="334"/>
    </row>
    <row r="3685" spans="1:6" x14ac:dyDescent="0.25">
      <c r="A3685" s="382"/>
      <c r="B3685" s="383"/>
      <c r="C3685" s="254"/>
      <c r="D3685" s="45"/>
      <c r="E3685" s="45"/>
      <c r="F3685" s="334"/>
    </row>
    <row r="3686" spans="1:6" x14ac:dyDescent="0.25">
      <c r="A3686" s="382"/>
      <c r="B3686" s="383"/>
      <c r="C3686" s="254"/>
      <c r="D3686" s="45"/>
      <c r="E3686" s="45"/>
      <c r="F3686" s="334"/>
    </row>
    <row r="3687" spans="1:6" x14ac:dyDescent="0.25">
      <c r="A3687" s="382"/>
      <c r="B3687" s="383"/>
      <c r="C3687" s="254"/>
      <c r="D3687" s="45"/>
      <c r="E3687" s="45"/>
      <c r="F3687" s="334"/>
    </row>
    <row r="3688" spans="1:6" x14ac:dyDescent="0.25">
      <c r="A3688" s="382"/>
      <c r="B3688" s="383"/>
      <c r="C3688" s="254"/>
      <c r="D3688" s="45"/>
      <c r="E3688" s="45"/>
      <c r="F3688" s="334"/>
    </row>
    <row r="3689" spans="1:6" x14ac:dyDescent="0.25">
      <c r="A3689" s="382"/>
      <c r="B3689" s="383"/>
      <c r="C3689" s="254"/>
      <c r="D3689" s="45"/>
      <c r="E3689" s="45"/>
      <c r="F3689" s="334"/>
    </row>
    <row r="3690" spans="1:6" x14ac:dyDescent="0.25">
      <c r="A3690" s="382"/>
      <c r="B3690" s="383"/>
      <c r="C3690" s="254"/>
      <c r="D3690" s="45"/>
      <c r="E3690" s="45"/>
      <c r="F3690" s="334"/>
    </row>
    <row r="3691" spans="1:6" x14ac:dyDescent="0.25">
      <c r="A3691" s="382"/>
      <c r="B3691" s="383"/>
      <c r="C3691" s="254"/>
      <c r="D3691" s="45"/>
      <c r="E3691" s="45"/>
      <c r="F3691" s="334"/>
    </row>
    <row r="3692" spans="1:6" x14ac:dyDescent="0.25">
      <c r="A3692" s="382"/>
      <c r="B3692" s="383"/>
      <c r="C3692" s="254"/>
      <c r="D3692" s="45"/>
      <c r="E3692" s="45"/>
      <c r="F3692" s="334"/>
    </row>
    <row r="3693" spans="1:6" x14ac:dyDescent="0.25">
      <c r="A3693" s="382"/>
      <c r="B3693" s="383"/>
      <c r="C3693" s="254"/>
      <c r="D3693" s="45"/>
      <c r="E3693" s="45"/>
      <c r="F3693" s="334"/>
    </row>
    <row r="3694" spans="1:6" x14ac:dyDescent="0.25">
      <c r="A3694" s="382"/>
      <c r="B3694" s="383"/>
      <c r="C3694" s="254"/>
      <c r="D3694" s="45"/>
      <c r="E3694" s="45"/>
      <c r="F3694" s="334"/>
    </row>
    <row r="3695" spans="1:6" x14ac:dyDescent="0.25">
      <c r="A3695" s="382"/>
      <c r="B3695" s="383"/>
      <c r="C3695" s="254"/>
      <c r="D3695" s="45"/>
      <c r="E3695" s="45"/>
      <c r="F3695" s="334"/>
    </row>
    <row r="3696" spans="1:6" x14ac:dyDescent="0.25">
      <c r="A3696" s="382"/>
      <c r="B3696" s="383"/>
      <c r="C3696" s="254"/>
      <c r="D3696" s="45"/>
      <c r="E3696" s="45"/>
      <c r="F3696" s="334"/>
    </row>
    <row r="3697" spans="1:6" x14ac:dyDescent="0.25">
      <c r="A3697" s="382"/>
      <c r="B3697" s="383"/>
      <c r="C3697" s="254"/>
      <c r="D3697" s="45"/>
      <c r="E3697" s="45"/>
      <c r="F3697" s="334"/>
    </row>
    <row r="3698" spans="1:6" x14ac:dyDescent="0.25">
      <c r="A3698" s="382"/>
      <c r="B3698" s="383"/>
      <c r="C3698" s="254"/>
      <c r="D3698" s="45"/>
      <c r="E3698" s="45"/>
      <c r="F3698" s="334"/>
    </row>
    <row r="3699" spans="1:6" x14ac:dyDescent="0.25">
      <c r="A3699" s="382"/>
      <c r="B3699" s="383"/>
      <c r="C3699" s="254"/>
      <c r="D3699" s="45"/>
      <c r="E3699" s="45"/>
      <c r="F3699" s="334"/>
    </row>
    <row r="3700" spans="1:6" x14ac:dyDescent="0.25">
      <c r="A3700" s="382"/>
      <c r="B3700" s="383"/>
      <c r="C3700" s="254"/>
      <c r="D3700" s="45"/>
      <c r="E3700" s="45"/>
      <c r="F3700" s="334"/>
    </row>
    <row r="3701" spans="1:6" x14ac:dyDescent="0.25">
      <c r="A3701" s="382"/>
      <c r="B3701" s="383"/>
      <c r="C3701" s="254"/>
      <c r="D3701" s="45"/>
      <c r="E3701" s="45"/>
      <c r="F3701" s="334"/>
    </row>
    <row r="3702" spans="1:6" x14ac:dyDescent="0.25">
      <c r="A3702" s="382"/>
      <c r="B3702" s="383"/>
      <c r="C3702" s="254"/>
      <c r="D3702" s="45"/>
      <c r="E3702" s="45"/>
      <c r="F3702" s="334"/>
    </row>
    <row r="3703" spans="1:6" x14ac:dyDescent="0.25">
      <c r="A3703" s="382"/>
      <c r="B3703" s="383"/>
      <c r="C3703" s="254"/>
      <c r="D3703" s="45"/>
      <c r="E3703" s="45"/>
      <c r="F3703" s="334"/>
    </row>
    <row r="3704" spans="1:6" x14ac:dyDescent="0.25">
      <c r="A3704" s="382"/>
      <c r="B3704" s="383"/>
      <c r="C3704" s="254"/>
      <c r="D3704" s="45"/>
      <c r="E3704" s="45"/>
      <c r="F3704" s="334"/>
    </row>
    <row r="3705" spans="1:6" x14ac:dyDescent="0.25">
      <c r="A3705" s="382"/>
      <c r="B3705" s="383"/>
      <c r="C3705" s="254"/>
      <c r="D3705" s="45"/>
      <c r="E3705" s="45"/>
      <c r="F3705" s="334"/>
    </row>
    <row r="3706" spans="1:6" x14ac:dyDescent="0.25">
      <c r="A3706" s="382"/>
      <c r="B3706" s="383"/>
      <c r="C3706" s="254"/>
      <c r="D3706" s="45"/>
      <c r="E3706" s="45"/>
      <c r="F3706" s="334"/>
    </row>
    <row r="3707" spans="1:6" x14ac:dyDescent="0.25">
      <c r="A3707" s="382"/>
      <c r="B3707" s="383"/>
      <c r="C3707" s="254"/>
      <c r="D3707" s="45"/>
      <c r="E3707" s="45"/>
      <c r="F3707" s="334"/>
    </row>
    <row r="3708" spans="1:6" x14ac:dyDescent="0.25">
      <c r="A3708" s="382"/>
      <c r="B3708" s="383"/>
      <c r="C3708" s="254"/>
      <c r="D3708" s="45"/>
      <c r="E3708" s="45"/>
      <c r="F3708" s="334"/>
    </row>
    <row r="3709" spans="1:6" x14ac:dyDescent="0.25">
      <c r="A3709" s="382"/>
      <c r="B3709" s="383"/>
      <c r="C3709" s="254"/>
      <c r="D3709" s="45"/>
      <c r="E3709" s="45"/>
      <c r="F3709" s="334"/>
    </row>
    <row r="3710" spans="1:6" x14ac:dyDescent="0.25">
      <c r="A3710" s="382"/>
      <c r="B3710" s="383"/>
      <c r="C3710" s="254"/>
      <c r="D3710" s="45"/>
      <c r="E3710" s="45"/>
      <c r="F3710" s="334"/>
    </row>
    <row r="3711" spans="1:6" x14ac:dyDescent="0.25">
      <c r="A3711" s="382"/>
      <c r="B3711" s="383"/>
      <c r="C3711" s="254"/>
      <c r="D3711" s="45"/>
      <c r="E3711" s="45"/>
      <c r="F3711" s="334"/>
    </row>
    <row r="3712" spans="1:6" x14ac:dyDescent="0.25">
      <c r="A3712" s="382"/>
      <c r="B3712" s="383"/>
      <c r="C3712" s="254"/>
      <c r="D3712" s="45"/>
      <c r="E3712" s="45"/>
      <c r="F3712" s="334"/>
    </row>
    <row r="3713" spans="1:6" x14ac:dyDescent="0.25">
      <c r="A3713" s="382"/>
      <c r="B3713" s="383"/>
      <c r="C3713" s="254"/>
      <c r="D3713" s="45"/>
      <c r="E3713" s="45"/>
      <c r="F3713" s="334"/>
    </row>
    <row r="3714" spans="1:6" x14ac:dyDescent="0.25">
      <c r="A3714" s="382"/>
      <c r="B3714" s="383"/>
      <c r="C3714" s="254"/>
      <c r="D3714" s="45"/>
      <c r="E3714" s="45"/>
      <c r="F3714" s="334"/>
    </row>
    <row r="3715" spans="1:6" x14ac:dyDescent="0.25">
      <c r="A3715" s="382"/>
      <c r="B3715" s="383"/>
      <c r="C3715" s="254"/>
      <c r="D3715" s="45"/>
      <c r="E3715" s="45"/>
      <c r="F3715" s="334"/>
    </row>
    <row r="3716" spans="1:6" x14ac:dyDescent="0.25">
      <c r="A3716" s="382"/>
      <c r="B3716" s="383"/>
      <c r="C3716" s="254"/>
      <c r="D3716" s="45"/>
      <c r="E3716" s="45"/>
      <c r="F3716" s="334"/>
    </row>
    <row r="3717" spans="1:6" x14ac:dyDescent="0.25">
      <c r="A3717" s="382"/>
      <c r="B3717" s="383"/>
      <c r="C3717" s="254"/>
      <c r="D3717" s="45"/>
      <c r="E3717" s="45"/>
      <c r="F3717" s="334"/>
    </row>
    <row r="3718" spans="1:6" x14ac:dyDescent="0.25">
      <c r="A3718" s="382"/>
      <c r="B3718" s="383"/>
      <c r="C3718" s="254"/>
      <c r="D3718" s="45"/>
      <c r="E3718" s="45"/>
      <c r="F3718" s="334"/>
    </row>
    <row r="3719" spans="1:6" x14ac:dyDescent="0.25">
      <c r="A3719" s="382"/>
      <c r="B3719" s="383"/>
      <c r="C3719" s="254"/>
      <c r="D3719" s="45"/>
      <c r="E3719" s="45"/>
      <c r="F3719" s="334"/>
    </row>
    <row r="3720" spans="1:6" x14ac:dyDescent="0.25">
      <c r="A3720" s="382"/>
      <c r="B3720" s="383"/>
      <c r="C3720" s="254"/>
      <c r="D3720" s="45"/>
      <c r="E3720" s="45"/>
      <c r="F3720" s="334"/>
    </row>
    <row r="3721" spans="1:6" x14ac:dyDescent="0.25">
      <c r="A3721" s="382"/>
      <c r="B3721" s="383"/>
      <c r="C3721" s="254"/>
      <c r="D3721" s="45"/>
      <c r="E3721" s="45"/>
      <c r="F3721" s="334"/>
    </row>
    <row r="3722" spans="1:6" x14ac:dyDescent="0.25">
      <c r="A3722" s="382"/>
      <c r="B3722" s="383"/>
      <c r="C3722" s="254"/>
      <c r="D3722" s="45"/>
      <c r="E3722" s="45"/>
      <c r="F3722" s="334"/>
    </row>
    <row r="3723" spans="1:6" x14ac:dyDescent="0.25">
      <c r="A3723" s="382"/>
      <c r="B3723" s="383"/>
      <c r="C3723" s="254"/>
      <c r="D3723" s="45"/>
      <c r="E3723" s="45"/>
      <c r="F3723" s="334"/>
    </row>
    <row r="3724" spans="1:6" x14ac:dyDescent="0.25">
      <c r="A3724" s="382"/>
      <c r="B3724" s="383"/>
      <c r="C3724" s="254"/>
      <c r="D3724" s="45"/>
      <c r="E3724" s="45"/>
      <c r="F3724" s="334"/>
    </row>
    <row r="3725" spans="1:6" x14ac:dyDescent="0.25">
      <c r="A3725" s="382"/>
      <c r="B3725" s="383"/>
      <c r="C3725" s="254"/>
      <c r="D3725" s="45"/>
      <c r="E3725" s="45"/>
      <c r="F3725" s="334"/>
    </row>
    <row r="3726" spans="1:6" x14ac:dyDescent="0.25">
      <c r="A3726" s="382"/>
      <c r="B3726" s="383"/>
      <c r="C3726" s="254"/>
      <c r="D3726" s="45"/>
      <c r="E3726" s="45"/>
      <c r="F3726" s="334"/>
    </row>
    <row r="3727" spans="1:6" x14ac:dyDescent="0.25">
      <c r="A3727" s="382"/>
      <c r="B3727" s="383"/>
      <c r="C3727" s="254"/>
      <c r="D3727" s="45"/>
      <c r="E3727" s="45"/>
      <c r="F3727" s="334"/>
    </row>
    <row r="3728" spans="1:6" x14ac:dyDescent="0.25">
      <c r="A3728" s="382"/>
      <c r="B3728" s="383"/>
      <c r="C3728" s="254"/>
      <c r="D3728" s="45"/>
      <c r="E3728" s="45"/>
      <c r="F3728" s="334"/>
    </row>
    <row r="3729" spans="1:6" x14ac:dyDescent="0.25">
      <c r="A3729" s="382"/>
      <c r="B3729" s="383"/>
      <c r="C3729" s="254"/>
      <c r="D3729" s="45"/>
      <c r="E3729" s="45"/>
      <c r="F3729" s="334"/>
    </row>
    <row r="3730" spans="1:6" x14ac:dyDescent="0.25">
      <c r="A3730" s="382"/>
      <c r="B3730" s="383"/>
      <c r="C3730" s="254"/>
      <c r="D3730" s="45"/>
      <c r="E3730" s="45"/>
      <c r="F3730" s="334"/>
    </row>
    <row r="3731" spans="1:6" x14ac:dyDescent="0.25">
      <c r="A3731" s="382"/>
      <c r="B3731" s="383"/>
      <c r="C3731" s="254"/>
      <c r="D3731" s="45"/>
      <c r="E3731" s="45"/>
      <c r="F3731" s="334"/>
    </row>
    <row r="3732" spans="1:6" x14ac:dyDescent="0.25">
      <c r="A3732" s="382"/>
      <c r="B3732" s="383"/>
      <c r="C3732" s="254"/>
      <c r="D3732" s="45"/>
      <c r="E3732" s="45"/>
      <c r="F3732" s="334"/>
    </row>
    <row r="3733" spans="1:6" x14ac:dyDescent="0.25">
      <c r="A3733" s="382"/>
      <c r="B3733" s="383"/>
      <c r="C3733" s="254"/>
      <c r="D3733" s="45"/>
      <c r="E3733" s="45"/>
      <c r="F3733" s="334"/>
    </row>
    <row r="3734" spans="1:6" x14ac:dyDescent="0.25">
      <c r="A3734" s="382"/>
      <c r="B3734" s="383"/>
      <c r="C3734" s="254"/>
      <c r="D3734" s="45"/>
      <c r="E3734" s="45"/>
      <c r="F3734" s="334"/>
    </row>
    <row r="3735" spans="1:6" x14ac:dyDescent="0.25">
      <c r="A3735" s="382"/>
      <c r="B3735" s="383"/>
      <c r="C3735" s="254"/>
      <c r="D3735" s="45"/>
      <c r="E3735" s="45"/>
      <c r="F3735" s="334"/>
    </row>
    <row r="3736" spans="1:6" x14ac:dyDescent="0.25">
      <c r="A3736" s="382"/>
      <c r="B3736" s="383"/>
      <c r="C3736" s="254"/>
      <c r="D3736" s="45"/>
      <c r="E3736" s="45"/>
      <c r="F3736" s="334"/>
    </row>
    <row r="3737" spans="1:6" x14ac:dyDescent="0.25">
      <c r="A3737" s="382"/>
      <c r="B3737" s="383"/>
      <c r="C3737" s="254"/>
      <c r="D3737" s="45"/>
      <c r="E3737" s="45"/>
      <c r="F3737" s="334"/>
    </row>
    <row r="3738" spans="1:6" x14ac:dyDescent="0.25">
      <c r="A3738" s="382"/>
      <c r="B3738" s="383"/>
      <c r="C3738" s="254"/>
      <c r="D3738" s="45"/>
      <c r="E3738" s="45"/>
      <c r="F3738" s="334"/>
    </row>
    <row r="3739" spans="1:6" x14ac:dyDescent="0.25">
      <c r="A3739" s="382"/>
      <c r="B3739" s="383"/>
      <c r="C3739" s="254"/>
      <c r="D3739" s="45"/>
      <c r="E3739" s="45"/>
      <c r="F3739" s="334"/>
    </row>
    <row r="3740" spans="1:6" x14ac:dyDescent="0.25">
      <c r="A3740" s="382"/>
      <c r="B3740" s="383"/>
      <c r="C3740" s="254"/>
      <c r="D3740" s="45"/>
      <c r="E3740" s="45"/>
      <c r="F3740" s="334"/>
    </row>
    <row r="3741" spans="1:6" x14ac:dyDescent="0.25">
      <c r="A3741" s="382"/>
      <c r="B3741" s="383"/>
      <c r="C3741" s="254"/>
      <c r="D3741" s="45"/>
      <c r="E3741" s="45"/>
      <c r="F3741" s="334"/>
    </row>
    <row r="3742" spans="1:6" x14ac:dyDescent="0.25">
      <c r="A3742" s="382"/>
      <c r="B3742" s="383"/>
      <c r="C3742" s="254"/>
      <c r="D3742" s="45"/>
      <c r="E3742" s="45"/>
      <c r="F3742" s="334"/>
    </row>
    <row r="3743" spans="1:6" x14ac:dyDescent="0.25">
      <c r="A3743" s="382"/>
      <c r="B3743" s="383"/>
      <c r="C3743" s="254"/>
      <c r="D3743" s="45"/>
      <c r="E3743" s="45"/>
      <c r="F3743" s="334"/>
    </row>
    <row r="3744" spans="1:6" x14ac:dyDescent="0.25">
      <c r="A3744" s="382"/>
      <c r="B3744" s="383"/>
      <c r="C3744" s="254"/>
      <c r="D3744" s="45"/>
      <c r="E3744" s="45"/>
      <c r="F3744" s="334"/>
    </row>
    <row r="3745" spans="1:6" x14ac:dyDescent="0.25">
      <c r="A3745" s="382"/>
      <c r="B3745" s="383"/>
      <c r="C3745" s="254"/>
      <c r="D3745" s="45"/>
      <c r="E3745" s="45"/>
      <c r="F3745" s="334"/>
    </row>
    <row r="3746" spans="1:6" x14ac:dyDescent="0.25">
      <c r="A3746" s="382"/>
      <c r="B3746" s="383"/>
      <c r="C3746" s="254"/>
      <c r="D3746" s="45"/>
      <c r="E3746" s="45"/>
      <c r="F3746" s="334"/>
    </row>
    <row r="3747" spans="1:6" x14ac:dyDescent="0.25">
      <c r="A3747" s="382"/>
      <c r="B3747" s="383"/>
      <c r="C3747" s="254"/>
      <c r="D3747" s="45"/>
      <c r="E3747" s="45"/>
      <c r="F3747" s="334"/>
    </row>
    <row r="3748" spans="1:6" x14ac:dyDescent="0.25">
      <c r="A3748" s="382"/>
      <c r="B3748" s="383"/>
      <c r="C3748" s="254"/>
      <c r="D3748" s="45"/>
      <c r="E3748" s="45"/>
      <c r="F3748" s="334"/>
    </row>
    <row r="3749" spans="1:6" x14ac:dyDescent="0.25">
      <c r="A3749" s="382"/>
      <c r="B3749" s="383"/>
      <c r="C3749" s="254"/>
      <c r="D3749" s="45"/>
      <c r="E3749" s="45"/>
      <c r="F3749" s="334"/>
    </row>
    <row r="3750" spans="1:6" x14ac:dyDescent="0.25">
      <c r="A3750" s="382"/>
      <c r="B3750" s="383"/>
      <c r="C3750" s="254"/>
      <c r="D3750" s="45"/>
      <c r="E3750" s="45"/>
      <c r="F3750" s="334"/>
    </row>
    <row r="3751" spans="1:6" x14ac:dyDescent="0.25">
      <c r="A3751" s="382"/>
      <c r="B3751" s="383"/>
      <c r="C3751" s="254"/>
      <c r="D3751" s="45"/>
      <c r="E3751" s="45"/>
      <c r="F3751" s="334"/>
    </row>
    <row r="3752" spans="1:6" x14ac:dyDescent="0.25">
      <c r="A3752" s="382"/>
      <c r="B3752" s="383"/>
      <c r="C3752" s="254"/>
      <c r="D3752" s="45"/>
      <c r="E3752" s="45"/>
      <c r="F3752" s="334"/>
    </row>
    <row r="3753" spans="1:6" x14ac:dyDescent="0.25">
      <c r="A3753" s="382"/>
      <c r="B3753" s="383"/>
      <c r="C3753" s="254"/>
      <c r="D3753" s="45"/>
      <c r="E3753" s="45"/>
      <c r="F3753" s="334"/>
    </row>
    <row r="3754" spans="1:6" x14ac:dyDescent="0.25">
      <c r="A3754" s="382"/>
      <c r="B3754" s="383"/>
      <c r="C3754" s="254"/>
      <c r="D3754" s="45"/>
      <c r="E3754" s="45"/>
      <c r="F3754" s="334"/>
    </row>
    <row r="3755" spans="1:6" x14ac:dyDescent="0.25">
      <c r="A3755" s="382"/>
      <c r="B3755" s="383"/>
      <c r="C3755" s="254"/>
      <c r="D3755" s="45"/>
      <c r="E3755" s="45"/>
      <c r="F3755" s="334"/>
    </row>
    <row r="3756" spans="1:6" x14ac:dyDescent="0.25">
      <c r="A3756" s="382"/>
      <c r="B3756" s="383"/>
      <c r="C3756" s="254"/>
      <c r="D3756" s="45"/>
      <c r="E3756" s="45"/>
      <c r="F3756" s="334"/>
    </row>
    <row r="3757" spans="1:6" x14ac:dyDescent="0.25">
      <c r="A3757" s="382"/>
      <c r="B3757" s="383"/>
      <c r="C3757" s="254"/>
      <c r="D3757" s="45"/>
      <c r="E3757" s="45"/>
      <c r="F3757" s="334"/>
    </row>
    <row r="3758" spans="1:6" x14ac:dyDescent="0.25">
      <c r="A3758" s="382"/>
      <c r="B3758" s="383"/>
      <c r="C3758" s="254"/>
      <c r="D3758" s="45"/>
      <c r="E3758" s="45"/>
      <c r="F3758" s="334"/>
    </row>
    <row r="3759" spans="1:6" x14ac:dyDescent="0.25">
      <c r="A3759" s="382"/>
      <c r="B3759" s="383"/>
      <c r="C3759" s="254"/>
      <c r="D3759" s="45"/>
      <c r="E3759" s="45"/>
      <c r="F3759" s="334"/>
    </row>
    <row r="3760" spans="1:6" x14ac:dyDescent="0.25">
      <c r="A3760" s="382"/>
      <c r="B3760" s="383"/>
      <c r="C3760" s="254"/>
      <c r="D3760" s="45"/>
      <c r="E3760" s="45"/>
      <c r="F3760" s="334"/>
    </row>
    <row r="3761" spans="1:6" x14ac:dyDescent="0.25">
      <c r="A3761" s="382"/>
      <c r="B3761" s="383"/>
      <c r="C3761" s="254"/>
      <c r="D3761" s="45"/>
      <c r="E3761" s="45"/>
      <c r="F3761" s="334"/>
    </row>
    <row r="3762" spans="1:6" x14ac:dyDescent="0.25">
      <c r="A3762" s="382"/>
      <c r="B3762" s="383"/>
      <c r="C3762" s="254"/>
      <c r="D3762" s="45"/>
      <c r="E3762" s="45"/>
      <c r="F3762" s="334"/>
    </row>
    <row r="3763" spans="1:6" x14ac:dyDescent="0.25">
      <c r="A3763" s="382"/>
      <c r="B3763" s="383"/>
      <c r="C3763" s="254"/>
      <c r="D3763" s="45"/>
      <c r="E3763" s="45"/>
      <c r="F3763" s="334"/>
    </row>
    <row r="3764" spans="1:6" x14ac:dyDescent="0.25">
      <c r="A3764" s="382"/>
      <c r="B3764" s="383"/>
      <c r="C3764" s="254"/>
      <c r="D3764" s="45"/>
      <c r="E3764" s="45"/>
      <c r="F3764" s="334"/>
    </row>
    <row r="3765" spans="1:6" x14ac:dyDescent="0.25">
      <c r="A3765" s="382"/>
      <c r="B3765" s="383"/>
      <c r="C3765" s="254"/>
      <c r="D3765" s="45"/>
      <c r="E3765" s="45"/>
      <c r="F3765" s="334"/>
    </row>
    <row r="3766" spans="1:6" x14ac:dyDescent="0.25">
      <c r="A3766" s="382"/>
      <c r="B3766" s="383"/>
      <c r="C3766" s="254"/>
      <c r="D3766" s="45"/>
      <c r="E3766" s="45"/>
      <c r="F3766" s="334"/>
    </row>
    <row r="3767" spans="1:6" x14ac:dyDescent="0.25">
      <c r="A3767" s="382"/>
      <c r="B3767" s="383"/>
      <c r="C3767" s="254"/>
      <c r="D3767" s="45"/>
      <c r="E3767" s="45"/>
      <c r="F3767" s="334"/>
    </row>
    <row r="3768" spans="1:6" x14ac:dyDescent="0.25">
      <c r="A3768" s="382"/>
      <c r="B3768" s="383"/>
      <c r="C3768" s="254"/>
      <c r="D3768" s="45"/>
      <c r="E3768" s="45"/>
      <c r="F3768" s="334"/>
    </row>
    <row r="3769" spans="1:6" x14ac:dyDescent="0.25">
      <c r="A3769" s="382"/>
      <c r="B3769" s="383"/>
      <c r="C3769" s="254"/>
      <c r="D3769" s="45"/>
      <c r="E3769" s="45"/>
      <c r="F3769" s="334"/>
    </row>
    <row r="3770" spans="1:6" x14ac:dyDescent="0.25">
      <c r="A3770" s="382"/>
      <c r="B3770" s="383"/>
      <c r="C3770" s="254"/>
      <c r="D3770" s="45"/>
      <c r="E3770" s="45"/>
      <c r="F3770" s="334"/>
    </row>
    <row r="3771" spans="1:6" x14ac:dyDescent="0.25">
      <c r="A3771" s="382"/>
      <c r="B3771" s="383"/>
      <c r="C3771" s="254"/>
      <c r="D3771" s="45"/>
      <c r="E3771" s="45"/>
      <c r="F3771" s="334"/>
    </row>
    <row r="3772" spans="1:6" x14ac:dyDescent="0.25">
      <c r="A3772" s="382"/>
      <c r="B3772" s="383"/>
      <c r="C3772" s="254"/>
      <c r="D3772" s="45"/>
      <c r="E3772" s="45"/>
      <c r="F3772" s="334"/>
    </row>
    <row r="3773" spans="1:6" x14ac:dyDescent="0.25">
      <c r="A3773" s="382"/>
      <c r="B3773" s="383"/>
      <c r="C3773" s="254"/>
      <c r="D3773" s="45"/>
      <c r="E3773" s="45"/>
      <c r="F3773" s="334"/>
    </row>
    <row r="3774" spans="1:6" x14ac:dyDescent="0.25">
      <c r="A3774" s="382"/>
      <c r="B3774" s="383"/>
      <c r="C3774" s="254"/>
      <c r="D3774" s="45"/>
      <c r="E3774" s="45"/>
      <c r="F3774" s="334"/>
    </row>
    <row r="3775" spans="1:6" x14ac:dyDescent="0.25">
      <c r="A3775" s="382"/>
      <c r="B3775" s="383"/>
      <c r="C3775" s="254"/>
      <c r="D3775" s="45"/>
      <c r="E3775" s="45"/>
      <c r="F3775" s="334"/>
    </row>
    <row r="3776" spans="1:6" x14ac:dyDescent="0.25">
      <c r="A3776" s="382"/>
      <c r="B3776" s="383"/>
      <c r="C3776" s="254"/>
      <c r="D3776" s="45"/>
      <c r="E3776" s="45"/>
      <c r="F3776" s="334"/>
    </row>
    <row r="3777" spans="1:6" x14ac:dyDescent="0.25">
      <c r="A3777" s="382"/>
      <c r="B3777" s="383"/>
      <c r="C3777" s="254"/>
      <c r="D3777" s="45"/>
      <c r="E3777" s="45"/>
      <c r="F3777" s="334"/>
    </row>
    <row r="3778" spans="1:6" x14ac:dyDescent="0.25">
      <c r="A3778" s="382"/>
      <c r="B3778" s="383"/>
      <c r="C3778" s="254"/>
      <c r="D3778" s="45"/>
      <c r="E3778" s="45"/>
      <c r="F3778" s="334"/>
    </row>
    <row r="3779" spans="1:6" x14ac:dyDescent="0.25">
      <c r="A3779" s="382"/>
      <c r="B3779" s="383"/>
      <c r="C3779" s="254"/>
      <c r="D3779" s="45"/>
      <c r="E3779" s="45"/>
      <c r="F3779" s="334"/>
    </row>
    <row r="3780" spans="1:6" x14ac:dyDescent="0.25">
      <c r="A3780" s="382"/>
      <c r="B3780" s="383"/>
      <c r="C3780" s="254"/>
      <c r="D3780" s="45"/>
      <c r="E3780" s="45"/>
      <c r="F3780" s="334"/>
    </row>
    <row r="3781" spans="1:6" x14ac:dyDescent="0.25">
      <c r="A3781" s="382"/>
      <c r="B3781" s="383"/>
      <c r="C3781" s="254"/>
      <c r="D3781" s="45"/>
      <c r="E3781" s="45"/>
      <c r="F3781" s="334"/>
    </row>
    <row r="3782" spans="1:6" x14ac:dyDescent="0.25">
      <c r="A3782" s="382"/>
      <c r="B3782" s="383"/>
      <c r="C3782" s="254"/>
      <c r="D3782" s="45"/>
      <c r="E3782" s="45"/>
      <c r="F3782" s="334"/>
    </row>
    <row r="3783" spans="1:6" x14ac:dyDescent="0.25">
      <c r="A3783" s="382"/>
      <c r="B3783" s="383"/>
      <c r="C3783" s="254"/>
      <c r="D3783" s="45"/>
      <c r="E3783" s="45"/>
      <c r="F3783" s="334"/>
    </row>
    <row r="3784" spans="1:6" x14ac:dyDescent="0.25">
      <c r="A3784" s="382"/>
      <c r="B3784" s="383"/>
      <c r="C3784" s="254"/>
      <c r="D3784" s="45"/>
      <c r="E3784" s="45"/>
      <c r="F3784" s="334"/>
    </row>
    <row r="3785" spans="1:6" x14ac:dyDescent="0.25">
      <c r="A3785" s="382"/>
      <c r="B3785" s="383"/>
      <c r="C3785" s="254"/>
      <c r="D3785" s="45"/>
      <c r="E3785" s="45"/>
      <c r="F3785" s="334"/>
    </row>
    <row r="3786" spans="1:6" x14ac:dyDescent="0.25">
      <c r="A3786" s="382"/>
      <c r="B3786" s="383"/>
      <c r="C3786" s="254"/>
      <c r="D3786" s="45"/>
      <c r="E3786" s="45"/>
      <c r="F3786" s="334"/>
    </row>
    <row r="3787" spans="1:6" x14ac:dyDescent="0.25">
      <c r="A3787" s="382"/>
      <c r="B3787" s="383"/>
      <c r="C3787" s="254"/>
      <c r="D3787" s="45"/>
      <c r="E3787" s="45"/>
      <c r="F3787" s="334"/>
    </row>
    <row r="3788" spans="1:6" x14ac:dyDescent="0.25">
      <c r="A3788" s="382"/>
      <c r="B3788" s="383"/>
      <c r="C3788" s="254"/>
      <c r="D3788" s="45"/>
      <c r="E3788" s="45"/>
      <c r="F3788" s="334"/>
    </row>
    <row r="3789" spans="1:6" x14ac:dyDescent="0.25">
      <c r="A3789" s="382"/>
      <c r="B3789" s="383"/>
      <c r="C3789" s="254"/>
      <c r="D3789" s="45"/>
      <c r="E3789" s="45"/>
      <c r="F3789" s="334"/>
    </row>
    <row r="3790" spans="1:6" x14ac:dyDescent="0.25">
      <c r="A3790" s="382"/>
      <c r="B3790" s="383"/>
      <c r="C3790" s="254"/>
      <c r="D3790" s="45"/>
      <c r="E3790" s="45"/>
      <c r="F3790" s="334"/>
    </row>
    <row r="3791" spans="1:6" x14ac:dyDescent="0.25">
      <c r="A3791" s="382"/>
      <c r="B3791" s="383"/>
      <c r="C3791" s="254"/>
      <c r="D3791" s="45"/>
      <c r="E3791" s="45"/>
      <c r="F3791" s="334"/>
    </row>
    <row r="3792" spans="1:6" x14ac:dyDescent="0.25">
      <c r="A3792" s="382"/>
      <c r="B3792" s="383"/>
      <c r="C3792" s="254"/>
      <c r="D3792" s="45"/>
      <c r="E3792" s="45"/>
      <c r="F3792" s="334"/>
    </row>
    <row r="3793" spans="1:6" x14ac:dyDescent="0.25">
      <c r="A3793" s="382"/>
      <c r="B3793" s="383"/>
      <c r="C3793" s="254"/>
      <c r="D3793" s="45"/>
      <c r="E3793" s="45"/>
      <c r="F3793" s="334"/>
    </row>
    <row r="3794" spans="1:6" x14ac:dyDescent="0.25">
      <c r="A3794" s="382"/>
      <c r="B3794" s="383"/>
      <c r="C3794" s="254"/>
      <c r="D3794" s="45"/>
      <c r="E3794" s="45"/>
      <c r="F3794" s="334"/>
    </row>
    <row r="3795" spans="1:6" x14ac:dyDescent="0.25">
      <c r="A3795" s="382"/>
      <c r="B3795" s="383"/>
      <c r="C3795" s="254"/>
      <c r="D3795" s="45"/>
      <c r="E3795" s="45"/>
      <c r="F3795" s="334"/>
    </row>
    <row r="3796" spans="1:6" x14ac:dyDescent="0.25">
      <c r="A3796" s="382"/>
      <c r="B3796" s="383"/>
      <c r="C3796" s="254"/>
      <c r="D3796" s="45"/>
      <c r="E3796" s="45"/>
      <c r="F3796" s="334"/>
    </row>
    <row r="3797" spans="1:6" x14ac:dyDescent="0.25">
      <c r="A3797" s="382"/>
      <c r="B3797" s="383"/>
      <c r="C3797" s="254"/>
      <c r="D3797" s="45"/>
      <c r="E3797" s="45"/>
      <c r="F3797" s="334"/>
    </row>
    <row r="3798" spans="1:6" x14ac:dyDescent="0.25">
      <c r="A3798" s="382"/>
      <c r="B3798" s="383"/>
      <c r="C3798" s="254"/>
      <c r="D3798" s="45"/>
      <c r="E3798" s="45"/>
      <c r="F3798" s="334"/>
    </row>
    <row r="3799" spans="1:6" x14ac:dyDescent="0.25">
      <c r="A3799" s="382"/>
      <c r="B3799" s="383"/>
      <c r="C3799" s="254"/>
      <c r="D3799" s="45"/>
      <c r="E3799" s="45"/>
      <c r="F3799" s="334"/>
    </row>
    <row r="3800" spans="1:6" x14ac:dyDescent="0.25">
      <c r="A3800" s="382"/>
      <c r="B3800" s="383"/>
      <c r="C3800" s="254"/>
      <c r="D3800" s="45"/>
      <c r="E3800" s="45"/>
      <c r="F3800" s="334"/>
    </row>
    <row r="3801" spans="1:6" x14ac:dyDescent="0.25">
      <c r="A3801" s="382"/>
      <c r="B3801" s="383"/>
      <c r="C3801" s="254"/>
      <c r="D3801" s="45"/>
      <c r="E3801" s="45"/>
      <c r="F3801" s="334"/>
    </row>
    <row r="3802" spans="1:6" x14ac:dyDescent="0.25">
      <c r="A3802" s="382"/>
      <c r="B3802" s="383"/>
      <c r="C3802" s="254"/>
      <c r="D3802" s="45"/>
      <c r="E3802" s="45"/>
      <c r="F3802" s="334"/>
    </row>
    <row r="3803" spans="1:6" x14ac:dyDescent="0.25">
      <c r="A3803" s="382"/>
      <c r="B3803" s="383"/>
      <c r="C3803" s="254"/>
      <c r="D3803" s="45"/>
      <c r="E3803" s="45"/>
      <c r="F3803" s="334"/>
    </row>
    <row r="3804" spans="1:6" x14ac:dyDescent="0.25">
      <c r="A3804" s="382"/>
      <c r="B3804" s="383"/>
      <c r="C3804" s="254"/>
      <c r="D3804" s="45"/>
      <c r="E3804" s="45"/>
      <c r="F3804" s="334"/>
    </row>
    <row r="3805" spans="1:6" x14ac:dyDescent="0.25">
      <c r="A3805" s="382"/>
      <c r="B3805" s="383"/>
      <c r="C3805" s="254"/>
      <c r="D3805" s="45"/>
      <c r="E3805" s="45"/>
      <c r="F3805" s="334"/>
    </row>
    <row r="3806" spans="1:6" x14ac:dyDescent="0.25">
      <c r="A3806" s="382"/>
      <c r="B3806" s="383"/>
      <c r="C3806" s="254"/>
      <c r="D3806" s="45"/>
      <c r="E3806" s="45"/>
      <c r="F3806" s="334"/>
    </row>
    <row r="3807" spans="1:6" x14ac:dyDescent="0.25">
      <c r="A3807" s="382"/>
      <c r="B3807" s="383"/>
      <c r="C3807" s="254"/>
      <c r="D3807" s="45"/>
      <c r="E3807" s="45"/>
      <c r="F3807" s="334"/>
    </row>
    <row r="3808" spans="1:6" x14ac:dyDescent="0.25">
      <c r="A3808" s="382"/>
      <c r="B3808" s="383"/>
      <c r="C3808" s="254"/>
      <c r="D3808" s="45"/>
      <c r="E3808" s="45"/>
      <c r="F3808" s="334"/>
    </row>
    <row r="3809" spans="1:6" x14ac:dyDescent="0.25">
      <c r="A3809" s="382"/>
      <c r="B3809" s="383"/>
      <c r="C3809" s="254"/>
      <c r="D3809" s="45"/>
      <c r="E3809" s="45"/>
      <c r="F3809" s="334"/>
    </row>
    <row r="3810" spans="1:6" x14ac:dyDescent="0.25">
      <c r="A3810" s="382"/>
      <c r="B3810" s="383"/>
      <c r="C3810" s="254"/>
      <c r="D3810" s="45"/>
      <c r="E3810" s="45"/>
      <c r="F3810" s="334"/>
    </row>
    <row r="3811" spans="1:6" x14ac:dyDescent="0.25">
      <c r="A3811" s="382"/>
      <c r="B3811" s="383"/>
      <c r="C3811" s="254"/>
      <c r="D3811" s="45"/>
      <c r="E3811" s="45"/>
      <c r="F3811" s="334"/>
    </row>
    <row r="3812" spans="1:6" x14ac:dyDescent="0.25">
      <c r="A3812" s="382"/>
      <c r="B3812" s="383"/>
      <c r="C3812" s="254"/>
      <c r="D3812" s="45"/>
      <c r="E3812" s="45"/>
      <c r="F3812" s="334"/>
    </row>
    <row r="3813" spans="1:6" x14ac:dyDescent="0.25">
      <c r="A3813" s="382"/>
      <c r="B3813" s="383"/>
      <c r="C3813" s="254"/>
      <c r="D3813" s="45"/>
      <c r="E3813" s="45"/>
      <c r="F3813" s="334"/>
    </row>
    <row r="3814" spans="1:6" x14ac:dyDescent="0.25">
      <c r="A3814" s="382"/>
      <c r="B3814" s="383"/>
      <c r="C3814" s="254"/>
      <c r="D3814" s="45"/>
      <c r="E3814" s="45"/>
      <c r="F3814" s="334"/>
    </row>
    <row r="3815" spans="1:6" x14ac:dyDescent="0.25">
      <c r="A3815" s="382"/>
      <c r="B3815" s="383"/>
      <c r="C3815" s="254"/>
      <c r="D3815" s="45"/>
      <c r="E3815" s="45"/>
      <c r="F3815" s="334"/>
    </row>
    <row r="3816" spans="1:6" x14ac:dyDescent="0.25">
      <c r="A3816" s="382"/>
      <c r="B3816" s="383"/>
      <c r="C3816" s="254"/>
      <c r="D3816" s="45"/>
      <c r="E3816" s="45"/>
      <c r="F3816" s="334"/>
    </row>
    <row r="3817" spans="1:6" x14ac:dyDescent="0.25">
      <c r="A3817" s="382"/>
      <c r="B3817" s="383"/>
      <c r="C3817" s="254"/>
      <c r="D3817" s="45"/>
      <c r="E3817" s="45"/>
      <c r="F3817" s="334"/>
    </row>
    <row r="3818" spans="1:6" x14ac:dyDescent="0.25">
      <c r="A3818" s="382"/>
      <c r="B3818" s="383"/>
      <c r="C3818" s="254"/>
      <c r="D3818" s="45"/>
      <c r="E3818" s="45"/>
      <c r="F3818" s="334"/>
    </row>
    <row r="3819" spans="1:6" x14ac:dyDescent="0.25">
      <c r="A3819" s="382"/>
      <c r="B3819" s="383"/>
      <c r="C3819" s="254"/>
      <c r="D3819" s="45"/>
      <c r="E3819" s="45"/>
      <c r="F3819" s="334"/>
    </row>
    <row r="3820" spans="1:6" x14ac:dyDescent="0.25">
      <c r="A3820" s="382"/>
      <c r="B3820" s="383"/>
      <c r="C3820" s="254"/>
      <c r="D3820" s="45"/>
      <c r="E3820" s="45"/>
      <c r="F3820" s="334"/>
    </row>
    <row r="3821" spans="1:6" x14ac:dyDescent="0.25">
      <c r="A3821" s="382"/>
      <c r="B3821" s="383"/>
      <c r="C3821" s="254"/>
      <c r="D3821" s="45"/>
      <c r="E3821" s="45"/>
      <c r="F3821" s="334"/>
    </row>
    <row r="3822" spans="1:6" x14ac:dyDescent="0.25">
      <c r="A3822" s="382"/>
      <c r="B3822" s="383"/>
      <c r="C3822" s="254"/>
      <c r="D3822" s="45"/>
      <c r="E3822" s="45"/>
      <c r="F3822" s="334"/>
    </row>
    <row r="3823" spans="1:6" x14ac:dyDescent="0.25">
      <c r="A3823" s="382"/>
      <c r="B3823" s="383"/>
      <c r="C3823" s="254"/>
      <c r="D3823" s="45"/>
      <c r="E3823" s="45"/>
      <c r="F3823" s="334"/>
    </row>
    <row r="3824" spans="1:6" x14ac:dyDescent="0.25">
      <c r="A3824" s="382"/>
      <c r="B3824" s="383"/>
      <c r="C3824" s="254"/>
      <c r="D3824" s="45"/>
      <c r="E3824" s="45"/>
      <c r="F3824" s="334"/>
    </row>
    <row r="3825" spans="1:6" x14ac:dyDescent="0.25">
      <c r="A3825" s="382"/>
      <c r="B3825" s="383"/>
      <c r="C3825" s="254"/>
      <c r="D3825" s="45"/>
      <c r="E3825" s="45"/>
      <c r="F3825" s="334"/>
    </row>
    <row r="3826" spans="1:6" x14ac:dyDescent="0.25">
      <c r="A3826" s="382"/>
      <c r="B3826" s="383"/>
      <c r="C3826" s="254"/>
      <c r="D3826" s="45"/>
      <c r="E3826" s="45"/>
      <c r="F3826" s="334"/>
    </row>
    <row r="3827" spans="1:6" x14ac:dyDescent="0.25">
      <c r="A3827" s="382"/>
      <c r="B3827" s="383"/>
      <c r="C3827" s="254"/>
      <c r="D3827" s="45"/>
      <c r="E3827" s="45"/>
      <c r="F3827" s="334"/>
    </row>
    <row r="3828" spans="1:6" x14ac:dyDescent="0.25">
      <c r="A3828" s="382"/>
      <c r="B3828" s="383"/>
      <c r="C3828" s="254"/>
      <c r="D3828" s="45"/>
      <c r="E3828" s="45"/>
      <c r="F3828" s="334"/>
    </row>
    <row r="3829" spans="1:6" x14ac:dyDescent="0.25">
      <c r="A3829" s="382"/>
      <c r="B3829" s="383"/>
      <c r="C3829" s="254"/>
      <c r="D3829" s="45"/>
      <c r="E3829" s="45"/>
      <c r="F3829" s="334"/>
    </row>
    <row r="3830" spans="1:6" x14ac:dyDescent="0.25">
      <c r="A3830" s="382"/>
      <c r="B3830" s="383"/>
      <c r="C3830" s="254"/>
      <c r="D3830" s="45"/>
      <c r="E3830" s="45"/>
      <c r="F3830" s="334"/>
    </row>
    <row r="3831" spans="1:6" x14ac:dyDescent="0.25">
      <c r="A3831" s="382"/>
      <c r="B3831" s="383"/>
      <c r="C3831" s="254"/>
      <c r="D3831" s="45"/>
      <c r="E3831" s="45"/>
      <c r="F3831" s="334"/>
    </row>
    <row r="3832" spans="1:6" x14ac:dyDescent="0.25">
      <c r="A3832" s="382"/>
      <c r="B3832" s="383"/>
      <c r="C3832" s="254"/>
      <c r="D3832" s="45"/>
      <c r="E3832" s="45"/>
      <c r="F3832" s="334"/>
    </row>
    <row r="3833" spans="1:6" x14ac:dyDescent="0.25">
      <c r="A3833" s="382"/>
      <c r="B3833" s="383"/>
      <c r="C3833" s="254"/>
      <c r="D3833" s="45"/>
      <c r="E3833" s="45"/>
      <c r="F3833" s="334"/>
    </row>
    <row r="3834" spans="1:6" x14ac:dyDescent="0.25">
      <c r="A3834" s="382"/>
      <c r="B3834" s="383"/>
      <c r="C3834" s="254"/>
      <c r="D3834" s="45"/>
      <c r="E3834" s="45"/>
      <c r="F3834" s="334"/>
    </row>
    <row r="3835" spans="1:6" x14ac:dyDescent="0.25">
      <c r="A3835" s="382"/>
      <c r="B3835" s="383"/>
      <c r="C3835" s="254"/>
      <c r="D3835" s="45"/>
      <c r="E3835" s="45"/>
      <c r="F3835" s="334"/>
    </row>
    <row r="3836" spans="1:6" x14ac:dyDescent="0.25">
      <c r="A3836" s="382"/>
      <c r="B3836" s="383"/>
      <c r="C3836" s="254"/>
      <c r="D3836" s="45"/>
      <c r="E3836" s="45"/>
      <c r="F3836" s="334"/>
    </row>
    <row r="3837" spans="1:6" x14ac:dyDescent="0.25">
      <c r="A3837" s="382"/>
      <c r="B3837" s="383"/>
      <c r="C3837" s="254"/>
      <c r="D3837" s="45"/>
      <c r="E3837" s="45"/>
      <c r="F3837" s="334"/>
    </row>
    <row r="3838" spans="1:6" x14ac:dyDescent="0.25">
      <c r="A3838" s="382"/>
      <c r="B3838" s="383"/>
      <c r="C3838" s="254"/>
      <c r="D3838" s="45"/>
      <c r="E3838" s="45"/>
      <c r="F3838" s="334"/>
    </row>
    <row r="3839" spans="1:6" x14ac:dyDescent="0.25">
      <c r="A3839" s="382"/>
      <c r="B3839" s="383"/>
      <c r="C3839" s="254"/>
      <c r="D3839" s="45"/>
      <c r="E3839" s="45"/>
      <c r="F3839" s="334"/>
    </row>
    <row r="3840" spans="1:6" x14ac:dyDescent="0.25">
      <c r="A3840" s="382"/>
      <c r="B3840" s="383"/>
      <c r="C3840" s="254"/>
      <c r="D3840" s="45"/>
      <c r="E3840" s="45"/>
      <c r="F3840" s="334"/>
    </row>
    <row r="3841" spans="1:6" x14ac:dyDescent="0.25">
      <c r="A3841" s="382"/>
      <c r="B3841" s="383"/>
      <c r="C3841" s="254"/>
      <c r="D3841" s="45"/>
      <c r="E3841" s="45"/>
      <c r="F3841" s="334"/>
    </row>
    <row r="3842" spans="1:6" x14ac:dyDescent="0.25">
      <c r="A3842" s="382"/>
      <c r="B3842" s="383"/>
      <c r="C3842" s="254"/>
      <c r="D3842" s="45"/>
      <c r="E3842" s="45"/>
      <c r="F3842" s="334"/>
    </row>
    <row r="3843" spans="1:6" x14ac:dyDescent="0.25">
      <c r="A3843" s="382"/>
      <c r="B3843" s="383"/>
      <c r="C3843" s="254"/>
      <c r="D3843" s="45"/>
      <c r="E3843" s="45"/>
      <c r="F3843" s="334"/>
    </row>
    <row r="3844" spans="1:6" x14ac:dyDescent="0.25">
      <c r="A3844" s="382"/>
      <c r="B3844" s="383"/>
      <c r="C3844" s="254"/>
      <c r="D3844" s="45"/>
      <c r="E3844" s="45"/>
      <c r="F3844" s="334"/>
    </row>
    <row r="3845" spans="1:6" x14ac:dyDescent="0.25">
      <c r="A3845" s="382"/>
      <c r="B3845" s="383"/>
      <c r="C3845" s="254"/>
      <c r="D3845" s="45"/>
      <c r="E3845" s="45"/>
      <c r="F3845" s="334"/>
    </row>
    <row r="3846" spans="1:6" x14ac:dyDescent="0.25">
      <c r="A3846" s="382"/>
      <c r="B3846" s="383"/>
      <c r="C3846" s="254"/>
      <c r="D3846" s="45"/>
      <c r="E3846" s="45"/>
      <c r="F3846" s="334"/>
    </row>
    <row r="3847" spans="1:6" x14ac:dyDescent="0.25">
      <c r="A3847" s="382"/>
      <c r="B3847" s="383"/>
      <c r="C3847" s="254"/>
      <c r="D3847" s="45"/>
      <c r="E3847" s="45"/>
      <c r="F3847" s="334"/>
    </row>
    <row r="3848" spans="1:6" x14ac:dyDescent="0.25">
      <c r="A3848" s="382"/>
      <c r="B3848" s="383"/>
      <c r="C3848" s="254"/>
      <c r="D3848" s="45"/>
      <c r="E3848" s="45"/>
      <c r="F3848" s="334"/>
    </row>
    <row r="3849" spans="1:6" x14ac:dyDescent="0.25">
      <c r="A3849" s="382"/>
      <c r="B3849" s="383"/>
      <c r="C3849" s="254"/>
      <c r="D3849" s="45"/>
      <c r="E3849" s="45"/>
      <c r="F3849" s="334"/>
    </row>
    <row r="3850" spans="1:6" x14ac:dyDescent="0.25">
      <c r="A3850" s="382"/>
      <c r="B3850" s="383"/>
      <c r="C3850" s="254"/>
      <c r="D3850" s="45"/>
      <c r="E3850" s="45"/>
      <c r="F3850" s="334"/>
    </row>
    <row r="3851" spans="1:6" x14ac:dyDescent="0.25">
      <c r="A3851" s="382"/>
      <c r="B3851" s="383"/>
      <c r="C3851" s="254"/>
      <c r="D3851" s="45"/>
      <c r="E3851" s="45"/>
      <c r="F3851" s="334"/>
    </row>
    <row r="3852" spans="1:6" x14ac:dyDescent="0.25">
      <c r="A3852" s="382"/>
      <c r="B3852" s="383"/>
      <c r="C3852" s="254"/>
      <c r="D3852" s="45"/>
      <c r="E3852" s="45"/>
      <c r="F3852" s="334"/>
    </row>
    <row r="3853" spans="1:6" x14ac:dyDescent="0.25">
      <c r="A3853" s="382"/>
      <c r="B3853" s="383"/>
      <c r="C3853" s="254"/>
      <c r="D3853" s="45"/>
      <c r="E3853" s="45"/>
      <c r="F3853" s="334"/>
    </row>
    <row r="3854" spans="1:6" x14ac:dyDescent="0.25">
      <c r="A3854" s="382"/>
      <c r="B3854" s="383"/>
      <c r="C3854" s="254"/>
      <c r="D3854" s="45"/>
      <c r="E3854" s="45"/>
      <c r="F3854" s="334"/>
    </row>
    <row r="3855" spans="1:6" x14ac:dyDescent="0.25">
      <c r="A3855" s="382"/>
      <c r="B3855" s="383"/>
      <c r="C3855" s="254"/>
      <c r="D3855" s="45"/>
      <c r="E3855" s="45"/>
      <c r="F3855" s="334"/>
    </row>
    <row r="3856" spans="1:6" x14ac:dyDescent="0.25">
      <c r="A3856" s="382"/>
      <c r="B3856" s="383"/>
      <c r="C3856" s="254"/>
      <c r="D3856" s="45"/>
      <c r="E3856" s="45"/>
      <c r="F3856" s="334"/>
    </row>
    <row r="3857" spans="1:6" x14ac:dyDescent="0.25">
      <c r="A3857" s="382"/>
      <c r="B3857" s="383"/>
      <c r="C3857" s="254"/>
      <c r="D3857" s="45"/>
      <c r="E3857" s="45"/>
      <c r="F3857" s="334"/>
    </row>
    <row r="3858" spans="1:6" x14ac:dyDescent="0.25">
      <c r="A3858" s="382"/>
      <c r="B3858" s="383"/>
      <c r="C3858" s="254"/>
      <c r="D3858" s="45"/>
      <c r="E3858" s="45"/>
      <c r="F3858" s="334"/>
    </row>
    <row r="3859" spans="1:6" x14ac:dyDescent="0.25">
      <c r="A3859" s="382"/>
      <c r="B3859" s="383"/>
      <c r="C3859" s="254"/>
      <c r="D3859" s="45"/>
      <c r="E3859" s="45"/>
      <c r="F3859" s="334"/>
    </row>
    <row r="3860" spans="1:6" x14ac:dyDescent="0.25">
      <c r="A3860" s="382"/>
      <c r="B3860" s="383"/>
      <c r="C3860" s="254"/>
      <c r="D3860" s="45"/>
      <c r="E3860" s="45"/>
      <c r="F3860" s="334"/>
    </row>
    <row r="3861" spans="1:6" x14ac:dyDescent="0.25">
      <c r="A3861" s="382"/>
      <c r="B3861" s="383"/>
      <c r="C3861" s="254"/>
      <c r="D3861" s="45"/>
      <c r="E3861" s="45"/>
      <c r="F3861" s="334"/>
    </row>
    <row r="3862" spans="1:6" x14ac:dyDescent="0.25">
      <c r="A3862" s="382"/>
      <c r="B3862" s="383"/>
      <c r="C3862" s="254"/>
      <c r="D3862" s="45"/>
      <c r="E3862" s="45"/>
      <c r="F3862" s="334"/>
    </row>
    <row r="3863" spans="1:6" x14ac:dyDescent="0.25">
      <c r="A3863" s="382"/>
      <c r="B3863" s="383"/>
      <c r="C3863" s="254"/>
      <c r="D3863" s="45"/>
      <c r="E3863" s="45"/>
      <c r="F3863" s="334"/>
    </row>
    <row r="3864" spans="1:6" x14ac:dyDescent="0.25">
      <c r="A3864" s="382"/>
      <c r="B3864" s="383"/>
      <c r="C3864" s="254"/>
      <c r="D3864" s="45"/>
      <c r="E3864" s="45"/>
      <c r="F3864" s="334"/>
    </row>
    <row r="3865" spans="1:6" x14ac:dyDescent="0.25">
      <c r="A3865" s="382"/>
      <c r="B3865" s="383"/>
      <c r="C3865" s="254"/>
      <c r="D3865" s="45"/>
      <c r="E3865" s="45"/>
      <c r="F3865" s="334"/>
    </row>
    <row r="3866" spans="1:6" x14ac:dyDescent="0.25">
      <c r="A3866" s="382"/>
      <c r="B3866" s="383"/>
      <c r="C3866" s="254"/>
      <c r="D3866" s="45"/>
      <c r="E3866" s="45"/>
      <c r="F3866" s="334"/>
    </row>
    <row r="3867" spans="1:6" x14ac:dyDescent="0.25">
      <c r="A3867" s="382"/>
      <c r="B3867" s="383"/>
      <c r="C3867" s="254"/>
      <c r="D3867" s="45"/>
      <c r="E3867" s="45"/>
      <c r="F3867" s="334"/>
    </row>
    <row r="3868" spans="1:6" x14ac:dyDescent="0.25">
      <c r="A3868" s="382"/>
      <c r="B3868" s="383"/>
      <c r="C3868" s="254"/>
      <c r="D3868" s="45"/>
      <c r="E3868" s="45"/>
      <c r="F3868" s="334"/>
    </row>
    <row r="3869" spans="1:6" x14ac:dyDescent="0.25">
      <c r="A3869" s="382"/>
      <c r="B3869" s="383"/>
      <c r="C3869" s="254"/>
      <c r="D3869" s="45"/>
      <c r="E3869" s="45"/>
      <c r="F3869" s="334"/>
    </row>
    <row r="3870" spans="1:6" x14ac:dyDescent="0.25">
      <c r="A3870" s="382"/>
      <c r="B3870" s="383"/>
      <c r="C3870" s="254"/>
      <c r="D3870" s="45"/>
      <c r="E3870" s="45"/>
      <c r="F3870" s="334"/>
    </row>
    <row r="3871" spans="1:6" x14ac:dyDescent="0.25">
      <c r="A3871" s="382"/>
      <c r="B3871" s="383"/>
      <c r="C3871" s="254"/>
      <c r="D3871" s="45"/>
      <c r="E3871" s="45"/>
      <c r="F3871" s="334"/>
    </row>
    <row r="3872" spans="1:6" x14ac:dyDescent="0.25">
      <c r="A3872" s="382"/>
      <c r="B3872" s="383"/>
      <c r="C3872" s="254"/>
      <c r="D3872" s="45"/>
      <c r="E3872" s="45"/>
      <c r="F3872" s="334"/>
    </row>
    <row r="3873" spans="1:6" x14ac:dyDescent="0.25">
      <c r="A3873" s="382"/>
      <c r="B3873" s="383"/>
      <c r="C3873" s="254"/>
      <c r="D3873" s="45"/>
      <c r="E3873" s="45"/>
      <c r="F3873" s="334"/>
    </row>
    <row r="3874" spans="1:6" x14ac:dyDescent="0.25">
      <c r="A3874" s="382"/>
      <c r="B3874" s="383"/>
      <c r="C3874" s="254"/>
      <c r="D3874" s="45"/>
      <c r="E3874" s="45"/>
      <c r="F3874" s="334"/>
    </row>
    <row r="3875" spans="1:6" x14ac:dyDescent="0.25">
      <c r="A3875" s="382"/>
      <c r="B3875" s="383"/>
      <c r="C3875" s="254"/>
      <c r="D3875" s="45"/>
      <c r="E3875" s="45"/>
      <c r="F3875" s="334"/>
    </row>
    <row r="3876" spans="1:6" x14ac:dyDescent="0.25">
      <c r="A3876" s="382"/>
      <c r="B3876" s="383"/>
      <c r="C3876" s="254"/>
      <c r="D3876" s="45"/>
      <c r="E3876" s="45"/>
      <c r="F3876" s="334"/>
    </row>
    <row r="3877" spans="1:6" x14ac:dyDescent="0.25">
      <c r="A3877" s="382"/>
      <c r="B3877" s="383"/>
      <c r="C3877" s="254"/>
      <c r="D3877" s="45"/>
      <c r="E3877" s="45"/>
      <c r="F3877" s="334"/>
    </row>
    <row r="3878" spans="1:6" x14ac:dyDescent="0.25">
      <c r="A3878" s="382"/>
      <c r="B3878" s="383"/>
      <c r="C3878" s="254"/>
      <c r="D3878" s="45"/>
      <c r="E3878" s="45"/>
      <c r="F3878" s="334"/>
    </row>
    <row r="3879" spans="1:6" x14ac:dyDescent="0.25">
      <c r="A3879" s="382"/>
      <c r="B3879" s="383"/>
      <c r="C3879" s="254"/>
      <c r="D3879" s="45"/>
      <c r="E3879" s="45"/>
      <c r="F3879" s="334"/>
    </row>
    <row r="3880" spans="1:6" x14ac:dyDescent="0.25">
      <c r="A3880" s="382"/>
      <c r="B3880" s="383"/>
      <c r="C3880" s="254"/>
      <c r="D3880" s="45"/>
      <c r="E3880" s="45"/>
      <c r="F3880" s="334"/>
    </row>
    <row r="3881" spans="1:6" x14ac:dyDescent="0.25">
      <c r="A3881" s="382"/>
      <c r="B3881" s="383"/>
      <c r="C3881" s="254"/>
      <c r="D3881" s="45"/>
      <c r="E3881" s="45"/>
      <c r="F3881" s="334"/>
    </row>
    <row r="3882" spans="1:6" x14ac:dyDescent="0.25">
      <c r="A3882" s="382"/>
      <c r="B3882" s="383"/>
      <c r="C3882" s="254"/>
      <c r="D3882" s="45"/>
      <c r="E3882" s="45"/>
      <c r="F3882" s="334"/>
    </row>
    <row r="3883" spans="1:6" x14ac:dyDescent="0.25">
      <c r="A3883" s="382"/>
      <c r="B3883" s="383"/>
      <c r="C3883" s="254"/>
      <c r="D3883" s="45"/>
      <c r="E3883" s="45"/>
      <c r="F3883" s="334"/>
    </row>
    <row r="3884" spans="1:6" x14ac:dyDescent="0.25">
      <c r="A3884" s="382"/>
      <c r="B3884" s="383"/>
      <c r="C3884" s="254"/>
      <c r="D3884" s="45"/>
      <c r="E3884" s="45"/>
      <c r="F3884" s="334"/>
    </row>
    <row r="3885" spans="1:6" x14ac:dyDescent="0.25">
      <c r="A3885" s="382"/>
      <c r="B3885" s="383"/>
      <c r="C3885" s="254"/>
      <c r="D3885" s="45"/>
      <c r="E3885" s="45"/>
      <c r="F3885" s="334"/>
    </row>
    <row r="3886" spans="1:6" x14ac:dyDescent="0.25">
      <c r="A3886" s="382"/>
      <c r="B3886" s="383"/>
      <c r="C3886" s="254"/>
      <c r="D3886" s="45"/>
      <c r="E3886" s="45"/>
      <c r="F3886" s="334"/>
    </row>
    <row r="3887" spans="1:6" x14ac:dyDescent="0.25">
      <c r="A3887" s="382"/>
      <c r="B3887" s="383"/>
      <c r="C3887" s="254"/>
      <c r="D3887" s="45"/>
      <c r="E3887" s="45"/>
      <c r="F3887" s="334"/>
    </row>
    <row r="3888" spans="1:6" x14ac:dyDescent="0.25">
      <c r="A3888" s="382"/>
      <c r="B3888" s="383"/>
      <c r="C3888" s="254"/>
      <c r="D3888" s="45"/>
      <c r="E3888" s="45"/>
      <c r="F3888" s="334"/>
    </row>
    <row r="3889" spans="1:6" x14ac:dyDescent="0.25">
      <c r="A3889" s="382"/>
      <c r="B3889" s="383"/>
      <c r="C3889" s="254"/>
      <c r="D3889" s="45"/>
      <c r="E3889" s="45"/>
      <c r="F3889" s="334"/>
    </row>
    <row r="3890" spans="1:6" x14ac:dyDescent="0.25">
      <c r="A3890" s="382"/>
      <c r="B3890" s="383"/>
      <c r="C3890" s="254"/>
      <c r="D3890" s="45"/>
      <c r="E3890" s="45"/>
      <c r="F3890" s="334"/>
    </row>
    <row r="3891" spans="1:6" x14ac:dyDescent="0.25">
      <c r="A3891" s="382"/>
      <c r="B3891" s="383"/>
      <c r="C3891" s="254"/>
      <c r="D3891" s="45"/>
      <c r="E3891" s="45"/>
      <c r="F3891" s="334"/>
    </row>
    <row r="3892" spans="1:6" x14ac:dyDescent="0.25">
      <c r="A3892" s="382"/>
      <c r="B3892" s="383"/>
      <c r="C3892" s="254"/>
      <c r="D3892" s="45"/>
      <c r="E3892" s="45"/>
      <c r="F3892" s="334"/>
    </row>
    <row r="3893" spans="1:6" x14ac:dyDescent="0.25">
      <c r="A3893" s="382"/>
      <c r="B3893" s="383"/>
      <c r="C3893" s="254"/>
      <c r="D3893" s="45"/>
      <c r="E3893" s="45"/>
      <c r="F3893" s="334"/>
    </row>
    <row r="3894" spans="1:6" x14ac:dyDescent="0.25">
      <c r="A3894" s="382"/>
      <c r="B3894" s="383"/>
      <c r="C3894" s="254"/>
      <c r="D3894" s="45"/>
      <c r="E3894" s="45"/>
      <c r="F3894" s="334"/>
    </row>
    <row r="3895" spans="1:6" x14ac:dyDescent="0.25">
      <c r="A3895" s="382"/>
      <c r="B3895" s="383"/>
      <c r="C3895" s="254"/>
      <c r="D3895" s="45"/>
      <c r="E3895" s="45"/>
      <c r="F3895" s="334"/>
    </row>
    <row r="3896" spans="1:6" x14ac:dyDescent="0.25">
      <c r="A3896" s="382"/>
      <c r="B3896" s="383"/>
      <c r="C3896" s="254"/>
      <c r="D3896" s="45"/>
      <c r="E3896" s="45"/>
      <c r="F3896" s="334"/>
    </row>
    <row r="3897" spans="1:6" x14ac:dyDescent="0.25">
      <c r="A3897" s="382"/>
      <c r="B3897" s="383"/>
      <c r="C3897" s="254"/>
      <c r="D3897" s="45"/>
      <c r="E3897" s="45"/>
      <c r="F3897" s="334"/>
    </row>
    <row r="3898" spans="1:6" x14ac:dyDescent="0.25">
      <c r="A3898" s="382"/>
      <c r="B3898" s="383"/>
      <c r="C3898" s="254"/>
      <c r="D3898" s="45"/>
      <c r="E3898" s="45"/>
      <c r="F3898" s="334"/>
    </row>
    <row r="3899" spans="1:6" x14ac:dyDescent="0.25">
      <c r="A3899" s="382"/>
      <c r="B3899" s="383"/>
      <c r="C3899" s="254"/>
      <c r="D3899" s="45"/>
      <c r="E3899" s="45"/>
      <c r="F3899" s="334"/>
    </row>
    <row r="3900" spans="1:6" x14ac:dyDescent="0.25">
      <c r="A3900" s="382"/>
      <c r="B3900" s="383"/>
      <c r="C3900" s="254"/>
      <c r="D3900" s="45"/>
      <c r="E3900" s="45"/>
      <c r="F3900" s="334"/>
    </row>
    <row r="3901" spans="1:6" x14ac:dyDescent="0.25">
      <c r="A3901" s="382"/>
      <c r="B3901" s="383"/>
      <c r="C3901" s="254"/>
      <c r="D3901" s="45"/>
      <c r="E3901" s="45"/>
      <c r="F3901" s="334"/>
    </row>
    <row r="3902" spans="1:6" x14ac:dyDescent="0.25">
      <c r="A3902" s="382"/>
      <c r="B3902" s="383"/>
      <c r="C3902" s="254"/>
      <c r="D3902" s="45"/>
      <c r="E3902" s="45"/>
      <c r="F3902" s="334"/>
    </row>
    <row r="3903" spans="1:6" x14ac:dyDescent="0.25">
      <c r="A3903" s="382"/>
      <c r="B3903" s="383"/>
      <c r="C3903" s="254"/>
      <c r="D3903" s="45"/>
      <c r="E3903" s="45"/>
      <c r="F3903" s="334"/>
    </row>
    <row r="3904" spans="1:6" x14ac:dyDescent="0.25">
      <c r="A3904" s="382"/>
      <c r="B3904" s="383"/>
      <c r="C3904" s="254"/>
      <c r="D3904" s="45"/>
      <c r="E3904" s="45"/>
      <c r="F3904" s="334"/>
    </row>
    <row r="3905" spans="1:6" x14ac:dyDescent="0.25">
      <c r="A3905" s="382"/>
      <c r="B3905" s="383"/>
      <c r="C3905" s="254"/>
      <c r="D3905" s="45"/>
      <c r="E3905" s="45"/>
      <c r="F3905" s="334"/>
    </row>
    <row r="3906" spans="1:6" x14ac:dyDescent="0.25">
      <c r="A3906" s="382"/>
      <c r="B3906" s="383"/>
      <c r="C3906" s="254"/>
      <c r="D3906" s="45"/>
      <c r="E3906" s="45"/>
      <c r="F3906" s="334"/>
    </row>
    <row r="3907" spans="1:6" x14ac:dyDescent="0.25">
      <c r="A3907" s="382"/>
      <c r="B3907" s="383"/>
      <c r="C3907" s="254"/>
      <c r="D3907" s="45"/>
      <c r="E3907" s="45"/>
      <c r="F3907" s="334"/>
    </row>
    <row r="3908" spans="1:6" x14ac:dyDescent="0.25">
      <c r="A3908" s="382"/>
      <c r="B3908" s="383"/>
      <c r="C3908" s="254"/>
      <c r="D3908" s="45"/>
      <c r="E3908" s="45"/>
      <c r="F3908" s="334"/>
    </row>
    <row r="3909" spans="1:6" x14ac:dyDescent="0.25">
      <c r="A3909" s="382"/>
      <c r="B3909" s="383"/>
      <c r="C3909" s="254"/>
      <c r="D3909" s="45"/>
      <c r="E3909" s="45"/>
      <c r="F3909" s="334"/>
    </row>
    <row r="3910" spans="1:6" x14ac:dyDescent="0.25">
      <c r="A3910" s="382"/>
      <c r="B3910" s="383"/>
      <c r="C3910" s="254"/>
      <c r="D3910" s="45"/>
      <c r="E3910" s="45"/>
      <c r="F3910" s="334"/>
    </row>
    <row r="3911" spans="1:6" x14ac:dyDescent="0.25">
      <c r="A3911" s="382"/>
      <c r="B3911" s="383"/>
      <c r="C3911" s="254"/>
      <c r="D3911" s="45"/>
      <c r="E3911" s="45"/>
      <c r="F3911" s="334"/>
    </row>
    <row r="3912" spans="1:6" x14ac:dyDescent="0.25">
      <c r="A3912" s="382"/>
      <c r="B3912" s="383"/>
      <c r="C3912" s="254"/>
      <c r="D3912" s="45"/>
      <c r="E3912" s="45"/>
      <c r="F3912" s="334"/>
    </row>
    <row r="3913" spans="1:6" x14ac:dyDescent="0.25">
      <c r="A3913" s="382"/>
      <c r="B3913" s="383"/>
      <c r="C3913" s="254"/>
      <c r="D3913" s="45"/>
      <c r="E3913" s="45"/>
      <c r="F3913" s="334"/>
    </row>
    <row r="3914" spans="1:6" x14ac:dyDescent="0.25">
      <c r="A3914" s="382"/>
      <c r="B3914" s="383"/>
      <c r="C3914" s="254"/>
      <c r="D3914" s="45"/>
      <c r="E3914" s="45"/>
      <c r="F3914" s="334"/>
    </row>
    <row r="3915" spans="1:6" x14ac:dyDescent="0.25">
      <c r="A3915" s="382"/>
      <c r="B3915" s="383"/>
      <c r="C3915" s="254"/>
      <c r="D3915" s="45"/>
      <c r="E3915" s="45"/>
      <c r="F3915" s="334"/>
    </row>
    <row r="3916" spans="1:6" x14ac:dyDescent="0.25">
      <c r="A3916" s="382"/>
      <c r="B3916" s="383"/>
      <c r="C3916" s="254"/>
      <c r="D3916" s="45"/>
      <c r="E3916" s="45"/>
      <c r="F3916" s="334"/>
    </row>
    <row r="3917" spans="1:6" x14ac:dyDescent="0.25">
      <c r="A3917" s="382"/>
      <c r="B3917" s="383"/>
      <c r="C3917" s="254"/>
      <c r="D3917" s="45"/>
      <c r="E3917" s="45"/>
      <c r="F3917" s="334"/>
    </row>
    <row r="3918" spans="1:6" x14ac:dyDescent="0.25">
      <c r="A3918" s="382"/>
      <c r="B3918" s="383"/>
      <c r="C3918" s="254"/>
      <c r="D3918" s="45"/>
      <c r="E3918" s="45"/>
      <c r="F3918" s="334"/>
    </row>
    <row r="3919" spans="1:6" x14ac:dyDescent="0.25">
      <c r="A3919" s="382"/>
      <c r="B3919" s="383"/>
      <c r="C3919" s="254"/>
      <c r="D3919" s="45"/>
      <c r="E3919" s="45"/>
      <c r="F3919" s="334"/>
    </row>
    <row r="3920" spans="1:6" x14ac:dyDescent="0.25">
      <c r="A3920" s="382"/>
      <c r="B3920" s="383"/>
      <c r="C3920" s="254"/>
      <c r="D3920" s="45"/>
      <c r="E3920" s="45"/>
      <c r="F3920" s="334"/>
    </row>
    <row r="3921" spans="1:6" x14ac:dyDescent="0.25">
      <c r="A3921" s="382"/>
      <c r="B3921" s="383"/>
      <c r="C3921" s="254"/>
      <c r="D3921" s="45"/>
      <c r="E3921" s="45"/>
      <c r="F3921" s="334"/>
    </row>
    <row r="3922" spans="1:6" x14ac:dyDescent="0.25">
      <c r="A3922" s="382"/>
      <c r="B3922" s="383"/>
      <c r="C3922" s="254"/>
      <c r="D3922" s="45"/>
      <c r="E3922" s="45"/>
      <c r="F3922" s="334"/>
    </row>
    <row r="3923" spans="1:6" x14ac:dyDescent="0.25">
      <c r="A3923" s="382"/>
      <c r="B3923" s="383"/>
      <c r="C3923" s="254"/>
      <c r="D3923" s="45"/>
      <c r="E3923" s="45"/>
      <c r="F3923" s="334"/>
    </row>
    <row r="3924" spans="1:6" x14ac:dyDescent="0.25">
      <c r="A3924" s="382"/>
      <c r="B3924" s="383"/>
      <c r="C3924" s="254"/>
      <c r="D3924" s="45"/>
      <c r="E3924" s="45"/>
      <c r="F3924" s="334"/>
    </row>
    <row r="3925" spans="1:6" x14ac:dyDescent="0.25">
      <c r="A3925" s="382"/>
      <c r="B3925" s="383"/>
      <c r="C3925" s="254"/>
      <c r="D3925" s="45"/>
      <c r="E3925" s="45"/>
      <c r="F3925" s="334"/>
    </row>
    <row r="3926" spans="1:6" x14ac:dyDescent="0.25">
      <c r="A3926" s="382"/>
      <c r="B3926" s="383"/>
      <c r="C3926" s="254"/>
      <c r="D3926" s="45"/>
      <c r="E3926" s="45"/>
      <c r="F3926" s="334"/>
    </row>
    <row r="3927" spans="1:6" x14ac:dyDescent="0.25">
      <c r="A3927" s="382"/>
      <c r="B3927" s="383"/>
      <c r="C3927" s="254"/>
      <c r="D3927" s="45"/>
      <c r="E3927" s="45"/>
      <c r="F3927" s="334"/>
    </row>
    <row r="3928" spans="1:6" x14ac:dyDescent="0.25">
      <c r="A3928" s="382"/>
      <c r="B3928" s="383"/>
      <c r="C3928" s="254"/>
      <c r="D3928" s="45"/>
      <c r="E3928" s="45"/>
      <c r="F3928" s="334"/>
    </row>
    <row r="3929" spans="1:6" x14ac:dyDescent="0.25">
      <c r="A3929" s="382"/>
      <c r="B3929" s="383"/>
      <c r="C3929" s="254"/>
      <c r="D3929" s="45"/>
      <c r="E3929" s="45"/>
      <c r="F3929" s="334"/>
    </row>
    <row r="3930" spans="1:6" x14ac:dyDescent="0.25">
      <c r="A3930" s="382"/>
      <c r="B3930" s="383"/>
      <c r="C3930" s="254"/>
      <c r="D3930" s="45"/>
      <c r="E3930" s="45"/>
      <c r="F3930" s="334"/>
    </row>
    <row r="3931" spans="1:6" x14ac:dyDescent="0.25">
      <c r="A3931" s="382"/>
      <c r="B3931" s="383"/>
      <c r="C3931" s="254"/>
      <c r="D3931" s="45"/>
      <c r="E3931" s="45"/>
      <c r="F3931" s="334"/>
    </row>
    <row r="3932" spans="1:6" x14ac:dyDescent="0.25">
      <c r="A3932" s="382"/>
      <c r="B3932" s="383"/>
      <c r="C3932" s="254"/>
      <c r="D3932" s="45"/>
      <c r="E3932" s="45"/>
      <c r="F3932" s="334"/>
    </row>
    <row r="3933" spans="1:6" x14ac:dyDescent="0.25">
      <c r="A3933" s="382"/>
      <c r="B3933" s="383"/>
      <c r="C3933" s="254"/>
      <c r="D3933" s="45"/>
      <c r="E3933" s="45"/>
      <c r="F3933" s="334"/>
    </row>
    <row r="3934" spans="1:6" x14ac:dyDescent="0.25">
      <c r="A3934" s="382"/>
      <c r="B3934" s="383"/>
      <c r="C3934" s="254"/>
      <c r="D3934" s="45"/>
      <c r="E3934" s="45"/>
      <c r="F3934" s="334"/>
    </row>
    <row r="3935" spans="1:6" x14ac:dyDescent="0.25">
      <c r="A3935" s="382"/>
      <c r="B3935" s="383"/>
      <c r="C3935" s="254"/>
      <c r="D3935" s="45"/>
      <c r="E3935" s="45"/>
      <c r="F3935" s="334"/>
    </row>
    <row r="3936" spans="1:6" x14ac:dyDescent="0.25">
      <c r="A3936" s="382"/>
      <c r="B3936" s="383"/>
      <c r="C3936" s="254"/>
      <c r="D3936" s="45"/>
      <c r="E3936" s="45"/>
      <c r="F3936" s="334"/>
    </row>
    <row r="3937" spans="1:6" x14ac:dyDescent="0.25">
      <c r="A3937" s="382"/>
      <c r="B3937" s="383"/>
      <c r="C3937" s="254"/>
      <c r="D3937" s="45"/>
      <c r="E3937" s="45"/>
      <c r="F3937" s="334"/>
    </row>
    <row r="3938" spans="1:6" x14ac:dyDescent="0.25">
      <c r="A3938" s="382"/>
      <c r="B3938" s="383"/>
      <c r="C3938" s="254"/>
      <c r="D3938" s="45"/>
      <c r="E3938" s="45"/>
      <c r="F3938" s="334"/>
    </row>
    <row r="3939" spans="1:6" x14ac:dyDescent="0.25">
      <c r="A3939" s="382"/>
      <c r="B3939" s="383"/>
      <c r="C3939" s="254"/>
      <c r="D3939" s="45"/>
      <c r="E3939" s="45"/>
      <c r="F3939" s="334"/>
    </row>
    <row r="3940" spans="1:6" x14ac:dyDescent="0.25">
      <c r="A3940" s="382"/>
      <c r="B3940" s="383"/>
      <c r="C3940" s="254"/>
      <c r="D3940" s="45"/>
      <c r="E3940" s="45"/>
      <c r="F3940" s="334"/>
    </row>
    <row r="3941" spans="1:6" x14ac:dyDescent="0.25">
      <c r="A3941" s="382"/>
      <c r="B3941" s="383"/>
      <c r="C3941" s="254"/>
      <c r="D3941" s="45"/>
      <c r="E3941" s="45"/>
      <c r="F3941" s="334"/>
    </row>
    <row r="3942" spans="1:6" x14ac:dyDescent="0.25">
      <c r="A3942" s="382"/>
      <c r="B3942" s="383"/>
      <c r="C3942" s="254"/>
      <c r="D3942" s="45"/>
      <c r="E3942" s="45"/>
      <c r="F3942" s="334"/>
    </row>
    <row r="3943" spans="1:6" x14ac:dyDescent="0.25">
      <c r="A3943" s="382"/>
      <c r="B3943" s="383"/>
      <c r="C3943" s="254"/>
      <c r="D3943" s="45"/>
      <c r="E3943" s="45"/>
      <c r="F3943" s="334"/>
    </row>
    <row r="3944" spans="1:6" x14ac:dyDescent="0.25">
      <c r="A3944" s="382"/>
      <c r="B3944" s="383"/>
      <c r="C3944" s="254"/>
      <c r="D3944" s="45"/>
      <c r="E3944" s="45"/>
      <c r="F3944" s="334"/>
    </row>
    <row r="3945" spans="1:6" x14ac:dyDescent="0.25">
      <c r="A3945" s="382"/>
      <c r="B3945" s="383"/>
      <c r="C3945" s="254"/>
      <c r="D3945" s="45"/>
      <c r="E3945" s="45"/>
      <c r="F3945" s="334"/>
    </row>
    <row r="3946" spans="1:6" x14ac:dyDescent="0.25">
      <c r="A3946" s="382"/>
      <c r="B3946" s="383"/>
      <c r="C3946" s="254"/>
      <c r="D3946" s="45"/>
      <c r="E3946" s="45"/>
      <c r="F3946" s="334"/>
    </row>
    <row r="3947" spans="1:6" x14ac:dyDescent="0.25">
      <c r="A3947" s="382"/>
      <c r="B3947" s="383"/>
      <c r="C3947" s="254"/>
      <c r="D3947" s="45"/>
      <c r="E3947" s="45"/>
      <c r="F3947" s="334"/>
    </row>
    <row r="3948" spans="1:6" x14ac:dyDescent="0.25">
      <c r="A3948" s="382"/>
      <c r="B3948" s="383"/>
      <c r="C3948" s="254"/>
      <c r="D3948" s="45"/>
      <c r="E3948" s="45"/>
      <c r="F3948" s="334"/>
    </row>
    <row r="3949" spans="1:6" x14ac:dyDescent="0.25">
      <c r="A3949" s="382"/>
      <c r="B3949" s="383"/>
      <c r="C3949" s="254"/>
      <c r="D3949" s="45"/>
      <c r="E3949" s="45"/>
      <c r="F3949" s="334"/>
    </row>
    <row r="3950" spans="1:6" x14ac:dyDescent="0.25">
      <c r="A3950" s="382"/>
      <c r="B3950" s="383"/>
      <c r="C3950" s="254"/>
      <c r="D3950" s="45"/>
      <c r="E3950" s="45"/>
      <c r="F3950" s="334"/>
    </row>
    <row r="3951" spans="1:6" x14ac:dyDescent="0.25">
      <c r="A3951" s="382"/>
      <c r="B3951" s="383"/>
      <c r="C3951" s="254"/>
      <c r="D3951" s="45"/>
      <c r="E3951" s="45"/>
      <c r="F3951" s="334"/>
    </row>
    <row r="3952" spans="1:6" x14ac:dyDescent="0.25">
      <c r="A3952" s="382"/>
      <c r="B3952" s="383"/>
      <c r="C3952" s="254"/>
      <c r="D3952" s="45"/>
      <c r="E3952" s="45"/>
      <c r="F3952" s="334"/>
    </row>
    <row r="3953" spans="1:6" x14ac:dyDescent="0.25">
      <c r="A3953" s="382"/>
      <c r="B3953" s="383"/>
      <c r="C3953" s="254"/>
      <c r="D3953" s="45"/>
      <c r="E3953" s="45"/>
      <c r="F3953" s="334"/>
    </row>
    <row r="3954" spans="1:6" x14ac:dyDescent="0.25">
      <c r="A3954" s="382"/>
      <c r="B3954" s="383"/>
      <c r="C3954" s="254"/>
      <c r="D3954" s="45"/>
      <c r="E3954" s="45"/>
      <c r="F3954" s="334"/>
    </row>
    <row r="3955" spans="1:6" x14ac:dyDescent="0.25">
      <c r="A3955" s="382"/>
      <c r="B3955" s="383"/>
      <c r="C3955" s="254"/>
      <c r="D3955" s="45"/>
      <c r="E3955" s="45"/>
      <c r="F3955" s="334"/>
    </row>
    <row r="3956" spans="1:6" x14ac:dyDescent="0.25">
      <c r="A3956" s="382"/>
      <c r="B3956" s="383"/>
      <c r="C3956" s="254"/>
      <c r="D3956" s="45"/>
      <c r="E3956" s="45"/>
      <c r="F3956" s="334"/>
    </row>
    <row r="3957" spans="1:6" x14ac:dyDescent="0.25">
      <c r="A3957" s="382"/>
      <c r="B3957" s="383"/>
      <c r="C3957" s="254"/>
      <c r="D3957" s="45"/>
      <c r="E3957" s="45"/>
      <c r="F3957" s="334"/>
    </row>
    <row r="3958" spans="1:6" x14ac:dyDescent="0.25">
      <c r="A3958" s="382"/>
      <c r="B3958" s="383"/>
      <c r="C3958" s="254"/>
      <c r="D3958" s="45"/>
      <c r="E3958" s="45"/>
      <c r="F3958" s="334"/>
    </row>
    <row r="3959" spans="1:6" x14ac:dyDescent="0.25">
      <c r="A3959" s="382"/>
      <c r="B3959" s="383"/>
      <c r="C3959" s="254"/>
      <c r="D3959" s="45"/>
      <c r="E3959" s="45"/>
      <c r="F3959" s="334"/>
    </row>
    <row r="3960" spans="1:6" x14ac:dyDescent="0.25">
      <c r="A3960" s="382"/>
      <c r="B3960" s="383"/>
      <c r="C3960" s="254"/>
      <c r="D3960" s="45"/>
      <c r="E3960" s="45"/>
      <c r="F3960" s="334"/>
    </row>
    <row r="3961" spans="1:6" x14ac:dyDescent="0.25">
      <c r="A3961" s="382"/>
      <c r="B3961" s="383"/>
      <c r="C3961" s="254"/>
      <c r="D3961" s="45"/>
      <c r="E3961" s="45"/>
      <c r="F3961" s="334"/>
    </row>
    <row r="3962" spans="1:6" x14ac:dyDescent="0.25">
      <c r="A3962" s="382"/>
      <c r="B3962" s="383"/>
      <c r="C3962" s="254"/>
      <c r="D3962" s="45"/>
      <c r="E3962" s="45"/>
      <c r="F3962" s="334"/>
    </row>
    <row r="3963" spans="1:6" x14ac:dyDescent="0.25">
      <c r="A3963" s="382"/>
      <c r="B3963" s="383"/>
      <c r="C3963" s="254"/>
      <c r="D3963" s="45"/>
      <c r="E3963" s="45"/>
      <c r="F3963" s="334"/>
    </row>
    <row r="3964" spans="1:6" x14ac:dyDescent="0.25">
      <c r="A3964" s="382"/>
      <c r="B3964" s="383"/>
      <c r="C3964" s="254"/>
      <c r="D3964" s="45"/>
      <c r="E3964" s="45"/>
      <c r="F3964" s="334"/>
    </row>
    <row r="3965" spans="1:6" x14ac:dyDescent="0.25">
      <c r="A3965" s="382"/>
      <c r="B3965" s="383"/>
      <c r="C3965" s="254"/>
      <c r="D3965" s="45"/>
      <c r="E3965" s="45"/>
      <c r="F3965" s="334"/>
    </row>
    <row r="3966" spans="1:6" x14ac:dyDescent="0.25">
      <c r="A3966" s="382"/>
      <c r="B3966" s="383"/>
      <c r="C3966" s="254"/>
      <c r="D3966" s="45"/>
      <c r="E3966" s="45"/>
      <c r="F3966" s="334"/>
    </row>
    <row r="3967" spans="1:6" x14ac:dyDescent="0.25">
      <c r="A3967" s="382"/>
      <c r="B3967" s="383"/>
      <c r="C3967" s="254"/>
      <c r="D3967" s="45"/>
      <c r="E3967" s="45"/>
      <c r="F3967" s="334"/>
    </row>
    <row r="3968" spans="1:6" x14ac:dyDescent="0.25">
      <c r="A3968" s="382"/>
      <c r="B3968" s="383"/>
      <c r="C3968" s="254"/>
      <c r="D3968" s="45"/>
      <c r="E3968" s="45"/>
      <c r="F3968" s="334"/>
    </row>
    <row r="3969" spans="1:6" x14ac:dyDescent="0.25">
      <c r="A3969" s="382"/>
      <c r="B3969" s="383"/>
      <c r="C3969" s="254"/>
      <c r="D3969" s="45"/>
      <c r="E3969" s="45"/>
      <c r="F3969" s="334"/>
    </row>
    <row r="3970" spans="1:6" x14ac:dyDescent="0.25">
      <c r="A3970" s="382"/>
      <c r="B3970" s="383"/>
      <c r="C3970" s="254"/>
      <c r="D3970" s="45"/>
      <c r="E3970" s="45"/>
      <c r="F3970" s="334"/>
    </row>
    <row r="3971" spans="1:6" x14ac:dyDescent="0.25">
      <c r="A3971" s="382"/>
      <c r="B3971" s="383"/>
      <c r="C3971" s="254"/>
      <c r="D3971" s="45"/>
      <c r="E3971" s="45"/>
      <c r="F3971" s="334"/>
    </row>
    <row r="3972" spans="1:6" x14ac:dyDescent="0.25">
      <c r="A3972" s="382"/>
      <c r="B3972" s="383"/>
      <c r="C3972" s="254"/>
      <c r="D3972" s="45"/>
      <c r="E3972" s="45"/>
      <c r="F3972" s="334"/>
    </row>
    <row r="3973" spans="1:6" x14ac:dyDescent="0.25">
      <c r="A3973" s="382"/>
      <c r="B3973" s="383"/>
      <c r="C3973" s="254"/>
      <c r="D3973" s="45"/>
      <c r="E3973" s="45"/>
      <c r="F3973" s="334"/>
    </row>
    <row r="3974" spans="1:6" x14ac:dyDescent="0.25">
      <c r="A3974" s="382"/>
      <c r="B3974" s="383"/>
      <c r="C3974" s="254"/>
      <c r="D3974" s="45"/>
      <c r="E3974" s="45"/>
      <c r="F3974" s="334"/>
    </row>
    <row r="3975" spans="1:6" x14ac:dyDescent="0.25">
      <c r="A3975" s="382"/>
      <c r="B3975" s="383"/>
      <c r="C3975" s="254"/>
      <c r="D3975" s="45"/>
      <c r="E3975" s="45"/>
      <c r="F3975" s="334"/>
    </row>
    <row r="3976" spans="1:6" x14ac:dyDescent="0.25">
      <c r="A3976" s="382"/>
      <c r="B3976" s="383"/>
      <c r="C3976" s="254"/>
      <c r="D3976" s="45"/>
      <c r="E3976" s="45"/>
      <c r="F3976" s="334"/>
    </row>
    <row r="3977" spans="1:6" x14ac:dyDescent="0.25">
      <c r="A3977" s="382"/>
      <c r="B3977" s="383"/>
      <c r="C3977" s="254"/>
      <c r="D3977" s="45"/>
      <c r="E3977" s="45"/>
      <c r="F3977" s="334"/>
    </row>
    <row r="3978" spans="1:6" x14ac:dyDescent="0.25">
      <c r="A3978" s="382"/>
      <c r="B3978" s="383"/>
      <c r="C3978" s="254"/>
      <c r="D3978" s="45"/>
      <c r="E3978" s="45"/>
      <c r="F3978" s="334"/>
    </row>
    <row r="3979" spans="1:6" x14ac:dyDescent="0.25">
      <c r="A3979" s="382"/>
      <c r="B3979" s="383"/>
      <c r="C3979" s="254"/>
      <c r="D3979" s="45"/>
      <c r="E3979" s="45"/>
      <c r="F3979" s="334"/>
    </row>
    <row r="3980" spans="1:6" x14ac:dyDescent="0.25">
      <c r="A3980" s="382"/>
      <c r="B3980" s="383"/>
      <c r="C3980" s="254"/>
      <c r="D3980" s="45"/>
      <c r="E3980" s="45"/>
      <c r="F3980" s="334"/>
    </row>
    <row r="3981" spans="1:6" x14ac:dyDescent="0.25">
      <c r="A3981" s="382"/>
      <c r="B3981" s="383"/>
      <c r="C3981" s="254"/>
      <c r="D3981" s="45"/>
      <c r="E3981" s="45"/>
      <c r="F3981" s="334"/>
    </row>
    <row r="3982" spans="1:6" x14ac:dyDescent="0.25">
      <c r="A3982" s="382"/>
      <c r="B3982" s="383"/>
      <c r="C3982" s="254"/>
      <c r="D3982" s="45"/>
      <c r="E3982" s="45"/>
      <c r="F3982" s="334"/>
    </row>
    <row r="3983" spans="1:6" x14ac:dyDescent="0.25">
      <c r="A3983" s="382"/>
      <c r="B3983" s="383"/>
      <c r="C3983" s="254"/>
      <c r="D3983" s="45"/>
      <c r="E3983" s="45"/>
      <c r="F3983" s="334"/>
    </row>
    <row r="3984" spans="1:6" x14ac:dyDescent="0.25">
      <c r="A3984" s="382"/>
      <c r="B3984" s="383"/>
      <c r="C3984" s="254"/>
      <c r="D3984" s="45"/>
      <c r="E3984" s="45"/>
      <c r="F3984" s="334"/>
    </row>
    <row r="3985" spans="1:6" x14ac:dyDescent="0.25">
      <c r="A3985" s="382"/>
      <c r="B3985" s="383"/>
      <c r="C3985" s="254"/>
      <c r="D3985" s="45"/>
      <c r="E3985" s="45"/>
      <c r="F3985" s="334"/>
    </row>
    <row r="3986" spans="1:6" x14ac:dyDescent="0.25">
      <c r="A3986" s="382"/>
      <c r="B3986" s="383"/>
      <c r="C3986" s="254"/>
      <c r="D3986" s="45"/>
      <c r="E3986" s="45"/>
      <c r="F3986" s="334"/>
    </row>
    <row r="3987" spans="1:6" x14ac:dyDescent="0.25">
      <c r="A3987" s="382"/>
      <c r="B3987" s="383"/>
      <c r="C3987" s="254"/>
      <c r="D3987" s="45"/>
      <c r="E3987" s="45"/>
      <c r="F3987" s="334"/>
    </row>
    <row r="3988" spans="1:6" x14ac:dyDescent="0.25">
      <c r="A3988" s="382"/>
      <c r="B3988" s="383"/>
      <c r="C3988" s="254"/>
      <c r="D3988" s="45"/>
      <c r="E3988" s="45"/>
      <c r="F3988" s="334"/>
    </row>
    <row r="3989" spans="1:6" x14ac:dyDescent="0.25">
      <c r="A3989" s="382"/>
      <c r="B3989" s="383"/>
      <c r="C3989" s="254"/>
      <c r="D3989" s="45"/>
      <c r="E3989" s="45"/>
      <c r="F3989" s="334"/>
    </row>
    <row r="3990" spans="1:6" x14ac:dyDescent="0.25">
      <c r="A3990" s="382"/>
      <c r="B3990" s="383"/>
      <c r="C3990" s="254"/>
      <c r="D3990" s="45"/>
      <c r="E3990" s="45"/>
      <c r="F3990" s="334"/>
    </row>
    <row r="3991" spans="1:6" x14ac:dyDescent="0.25">
      <c r="A3991" s="382"/>
      <c r="B3991" s="383"/>
      <c r="C3991" s="254"/>
      <c r="D3991" s="45"/>
      <c r="E3991" s="45"/>
      <c r="F3991" s="334"/>
    </row>
    <row r="3992" spans="1:6" x14ac:dyDescent="0.25">
      <c r="A3992" s="382"/>
      <c r="B3992" s="383"/>
      <c r="C3992" s="254"/>
      <c r="D3992" s="45"/>
      <c r="E3992" s="45"/>
      <c r="F3992" s="334"/>
    </row>
    <row r="3993" spans="1:6" x14ac:dyDescent="0.25">
      <c r="A3993" s="382"/>
      <c r="B3993" s="383"/>
      <c r="C3993" s="254"/>
      <c r="D3993" s="45"/>
      <c r="E3993" s="45"/>
      <c r="F3993" s="334"/>
    </row>
    <row r="3994" spans="1:6" x14ac:dyDescent="0.25">
      <c r="A3994" s="382"/>
      <c r="B3994" s="383"/>
      <c r="C3994" s="254"/>
      <c r="D3994" s="45"/>
      <c r="E3994" s="45"/>
      <c r="F3994" s="334"/>
    </row>
    <row r="3995" spans="1:6" x14ac:dyDescent="0.25">
      <c r="A3995" s="382"/>
      <c r="B3995" s="383"/>
      <c r="C3995" s="254"/>
      <c r="D3995" s="45"/>
      <c r="E3995" s="45"/>
      <c r="F3995" s="334"/>
    </row>
    <row r="3996" spans="1:6" x14ac:dyDescent="0.25">
      <c r="A3996" s="382"/>
      <c r="B3996" s="383"/>
      <c r="C3996" s="254"/>
      <c r="D3996" s="45"/>
      <c r="E3996" s="45"/>
      <c r="F3996" s="334"/>
    </row>
    <row r="3997" spans="1:6" x14ac:dyDescent="0.25">
      <c r="A3997" s="382"/>
      <c r="B3997" s="383"/>
      <c r="C3997" s="254"/>
      <c r="D3997" s="45"/>
      <c r="E3997" s="45"/>
      <c r="F3997" s="334"/>
    </row>
    <row r="3998" spans="1:6" x14ac:dyDescent="0.25">
      <c r="A3998" s="382"/>
      <c r="B3998" s="383"/>
      <c r="C3998" s="254"/>
      <c r="D3998" s="45"/>
      <c r="E3998" s="45"/>
      <c r="F3998" s="334"/>
    </row>
    <row r="3999" spans="1:6" x14ac:dyDescent="0.25">
      <c r="A3999" s="382"/>
      <c r="B3999" s="383"/>
      <c r="C3999" s="254"/>
      <c r="D3999" s="45"/>
      <c r="E3999" s="45"/>
      <c r="F3999" s="334"/>
    </row>
    <row r="4000" spans="1:6" x14ac:dyDescent="0.25">
      <c r="A4000" s="382"/>
      <c r="B4000" s="383"/>
      <c r="C4000" s="254"/>
      <c r="D4000" s="45"/>
      <c r="E4000" s="45"/>
      <c r="F4000" s="334"/>
    </row>
    <row r="4001" spans="1:6" x14ac:dyDescent="0.25">
      <c r="A4001" s="382"/>
      <c r="B4001" s="383"/>
      <c r="C4001" s="254"/>
      <c r="D4001" s="45"/>
      <c r="E4001" s="45"/>
      <c r="F4001" s="334"/>
    </row>
    <row r="4002" spans="1:6" x14ac:dyDescent="0.25">
      <c r="A4002" s="382"/>
      <c r="B4002" s="383"/>
      <c r="C4002" s="254"/>
      <c r="D4002" s="45"/>
      <c r="E4002" s="45"/>
      <c r="F4002" s="334"/>
    </row>
    <row r="4003" spans="1:6" x14ac:dyDescent="0.25">
      <c r="A4003" s="382"/>
      <c r="B4003" s="383"/>
      <c r="C4003" s="254"/>
      <c r="D4003" s="45"/>
      <c r="E4003" s="45"/>
      <c r="F4003" s="334"/>
    </row>
    <row r="4004" spans="1:6" x14ac:dyDescent="0.25">
      <c r="A4004" s="382"/>
      <c r="B4004" s="383"/>
      <c r="C4004" s="254"/>
      <c r="D4004" s="45"/>
      <c r="E4004" s="45"/>
      <c r="F4004" s="334"/>
    </row>
    <row r="4005" spans="1:6" x14ac:dyDescent="0.25">
      <c r="A4005" s="382"/>
      <c r="B4005" s="383"/>
      <c r="C4005" s="254"/>
      <c r="D4005" s="45"/>
      <c r="E4005" s="45"/>
      <c r="F4005" s="334"/>
    </row>
    <row r="4006" spans="1:6" x14ac:dyDescent="0.25">
      <c r="A4006" s="382"/>
      <c r="B4006" s="383"/>
      <c r="C4006" s="254"/>
      <c r="D4006" s="45"/>
      <c r="E4006" s="45"/>
      <c r="F4006" s="334"/>
    </row>
    <row r="4007" spans="1:6" x14ac:dyDescent="0.25">
      <c r="A4007" s="382"/>
      <c r="B4007" s="383"/>
      <c r="C4007" s="254"/>
      <c r="D4007" s="45"/>
      <c r="E4007" s="45"/>
      <c r="F4007" s="334"/>
    </row>
    <row r="4008" spans="1:6" x14ac:dyDescent="0.25">
      <c r="A4008" s="382"/>
      <c r="B4008" s="383"/>
      <c r="C4008" s="254"/>
      <c r="D4008" s="45"/>
      <c r="E4008" s="45"/>
      <c r="F4008" s="334"/>
    </row>
    <row r="4009" spans="1:6" x14ac:dyDescent="0.25">
      <c r="A4009" s="382"/>
      <c r="B4009" s="383"/>
      <c r="C4009" s="254"/>
      <c r="D4009" s="45"/>
      <c r="E4009" s="45"/>
      <c r="F4009" s="334"/>
    </row>
    <row r="4010" spans="1:6" x14ac:dyDescent="0.25">
      <c r="A4010" s="382"/>
      <c r="B4010" s="383"/>
      <c r="C4010" s="254"/>
      <c r="D4010" s="45"/>
      <c r="E4010" s="45"/>
      <c r="F4010" s="334"/>
    </row>
    <row r="4011" spans="1:6" x14ac:dyDescent="0.25">
      <c r="A4011" s="382"/>
      <c r="B4011" s="383"/>
      <c r="C4011" s="254"/>
      <c r="D4011" s="45"/>
      <c r="E4011" s="45"/>
      <c r="F4011" s="334"/>
    </row>
    <row r="4012" spans="1:6" x14ac:dyDescent="0.25">
      <c r="A4012" s="382"/>
      <c r="B4012" s="383"/>
      <c r="C4012" s="254"/>
      <c r="D4012" s="45"/>
      <c r="E4012" s="45"/>
      <c r="F4012" s="334"/>
    </row>
    <row r="4013" spans="1:6" x14ac:dyDescent="0.25">
      <c r="A4013" s="382"/>
      <c r="B4013" s="383"/>
      <c r="C4013" s="254"/>
      <c r="D4013" s="45"/>
      <c r="E4013" s="45"/>
      <c r="F4013" s="334"/>
    </row>
    <row r="4014" spans="1:6" x14ac:dyDescent="0.25">
      <c r="A4014" s="382"/>
      <c r="B4014" s="383"/>
      <c r="C4014" s="254"/>
      <c r="D4014" s="45"/>
      <c r="E4014" s="45"/>
      <c r="F4014" s="334"/>
    </row>
    <row r="4015" spans="1:6" x14ac:dyDescent="0.25">
      <c r="A4015" s="382"/>
      <c r="B4015" s="383"/>
      <c r="C4015" s="254"/>
      <c r="D4015" s="45"/>
      <c r="E4015" s="45"/>
      <c r="F4015" s="334"/>
    </row>
    <row r="4016" spans="1:6" x14ac:dyDescent="0.25">
      <c r="A4016" s="382"/>
      <c r="B4016" s="383"/>
      <c r="C4016" s="254"/>
      <c r="D4016" s="45"/>
      <c r="E4016" s="45"/>
      <c r="F4016" s="334"/>
    </row>
    <row r="4017" spans="1:6" x14ac:dyDescent="0.25">
      <c r="A4017" s="382"/>
      <c r="B4017" s="383"/>
      <c r="C4017" s="254"/>
      <c r="D4017" s="45"/>
      <c r="E4017" s="45"/>
      <c r="F4017" s="334"/>
    </row>
    <row r="4018" spans="1:6" x14ac:dyDescent="0.25">
      <c r="A4018" s="382"/>
      <c r="B4018" s="383"/>
      <c r="C4018" s="254"/>
      <c r="D4018" s="45"/>
      <c r="E4018" s="45"/>
      <c r="F4018" s="334"/>
    </row>
    <row r="4019" spans="1:6" x14ac:dyDescent="0.25">
      <c r="A4019" s="382"/>
      <c r="B4019" s="383"/>
      <c r="C4019" s="254"/>
      <c r="D4019" s="45"/>
      <c r="E4019" s="45"/>
      <c r="F4019" s="334"/>
    </row>
    <row r="4020" spans="1:6" x14ac:dyDescent="0.25">
      <c r="A4020" s="382"/>
      <c r="B4020" s="383"/>
      <c r="C4020" s="254"/>
      <c r="D4020" s="45"/>
      <c r="E4020" s="45"/>
      <c r="F4020" s="334"/>
    </row>
    <row r="4021" spans="1:6" x14ac:dyDescent="0.25">
      <c r="A4021" s="382"/>
      <c r="B4021" s="383"/>
      <c r="C4021" s="254"/>
      <c r="D4021" s="45"/>
      <c r="E4021" s="45"/>
      <c r="F4021" s="334"/>
    </row>
    <row r="4022" spans="1:6" x14ac:dyDescent="0.25">
      <c r="A4022" s="382"/>
      <c r="B4022" s="383"/>
      <c r="C4022" s="254"/>
      <c r="D4022" s="45"/>
      <c r="E4022" s="45"/>
      <c r="F4022" s="334"/>
    </row>
    <row r="4023" spans="1:6" x14ac:dyDescent="0.25">
      <c r="A4023" s="382"/>
      <c r="B4023" s="383"/>
      <c r="C4023" s="254"/>
      <c r="D4023" s="45"/>
      <c r="E4023" s="45"/>
      <c r="F4023" s="334"/>
    </row>
    <row r="4024" spans="1:6" x14ac:dyDescent="0.25">
      <c r="A4024" s="382"/>
      <c r="B4024" s="383"/>
      <c r="C4024" s="254"/>
      <c r="D4024" s="45"/>
      <c r="E4024" s="45"/>
      <c r="F4024" s="334"/>
    </row>
    <row r="4025" spans="1:6" x14ac:dyDescent="0.25">
      <c r="A4025" s="382"/>
      <c r="B4025" s="383"/>
      <c r="C4025" s="254"/>
      <c r="D4025" s="45"/>
      <c r="E4025" s="45"/>
      <c r="F4025" s="334"/>
    </row>
    <row r="4026" spans="1:6" x14ac:dyDescent="0.25">
      <c r="A4026" s="382"/>
      <c r="B4026" s="383"/>
      <c r="C4026" s="254"/>
      <c r="D4026" s="45"/>
      <c r="E4026" s="45"/>
      <c r="F4026" s="334"/>
    </row>
    <row r="4027" spans="1:6" x14ac:dyDescent="0.25">
      <c r="A4027" s="382"/>
      <c r="B4027" s="383"/>
      <c r="C4027" s="254"/>
      <c r="D4027" s="45"/>
      <c r="E4027" s="45"/>
      <c r="F4027" s="334"/>
    </row>
    <row r="4028" spans="1:6" x14ac:dyDescent="0.25">
      <c r="A4028" s="382"/>
      <c r="B4028" s="383"/>
      <c r="C4028" s="254"/>
      <c r="D4028" s="45"/>
      <c r="E4028" s="45"/>
      <c r="F4028" s="334"/>
    </row>
    <row r="4029" spans="1:6" x14ac:dyDescent="0.25">
      <c r="A4029" s="382"/>
      <c r="B4029" s="383"/>
      <c r="C4029" s="254"/>
      <c r="D4029" s="45"/>
      <c r="E4029" s="45"/>
      <c r="F4029" s="334"/>
    </row>
    <row r="4030" spans="1:6" x14ac:dyDescent="0.25">
      <c r="A4030" s="382"/>
      <c r="B4030" s="383"/>
      <c r="C4030" s="254"/>
      <c r="D4030" s="45"/>
      <c r="E4030" s="45"/>
      <c r="F4030" s="334"/>
    </row>
    <row r="4031" spans="1:6" x14ac:dyDescent="0.25">
      <c r="A4031" s="382"/>
      <c r="B4031" s="383"/>
      <c r="C4031" s="254"/>
      <c r="D4031" s="45"/>
      <c r="E4031" s="45"/>
      <c r="F4031" s="334"/>
    </row>
    <row r="4032" spans="1:6" x14ac:dyDescent="0.25">
      <c r="A4032" s="382"/>
      <c r="B4032" s="383"/>
      <c r="C4032" s="254"/>
      <c r="D4032" s="45"/>
      <c r="E4032" s="45"/>
      <c r="F4032" s="334"/>
    </row>
    <row r="4033" spans="1:6" x14ac:dyDescent="0.25">
      <c r="A4033" s="382"/>
      <c r="B4033" s="383"/>
      <c r="C4033" s="254"/>
      <c r="D4033" s="45"/>
      <c r="E4033" s="45"/>
      <c r="F4033" s="334"/>
    </row>
    <row r="4034" spans="1:6" x14ac:dyDescent="0.25">
      <c r="A4034" s="382"/>
      <c r="B4034" s="383"/>
      <c r="C4034" s="254"/>
      <c r="D4034" s="45"/>
      <c r="E4034" s="45"/>
      <c r="F4034" s="334"/>
    </row>
    <row r="4035" spans="1:6" x14ac:dyDescent="0.25">
      <c r="A4035" s="382"/>
      <c r="B4035" s="383"/>
      <c r="C4035" s="254"/>
      <c r="D4035" s="45"/>
      <c r="E4035" s="45"/>
      <c r="F4035" s="334"/>
    </row>
    <row r="4036" spans="1:6" x14ac:dyDescent="0.25">
      <c r="A4036" s="382"/>
      <c r="B4036" s="383"/>
      <c r="C4036" s="254"/>
      <c r="D4036" s="45"/>
      <c r="E4036" s="45"/>
      <c r="F4036" s="334"/>
    </row>
    <row r="4037" spans="1:6" x14ac:dyDescent="0.25">
      <c r="A4037" s="382"/>
      <c r="B4037" s="383"/>
      <c r="C4037" s="254"/>
      <c r="D4037" s="45"/>
      <c r="E4037" s="45"/>
      <c r="F4037" s="334"/>
    </row>
    <row r="4038" spans="1:6" x14ac:dyDescent="0.25">
      <c r="A4038" s="382"/>
      <c r="B4038" s="383"/>
      <c r="C4038" s="254"/>
      <c r="D4038" s="45"/>
      <c r="E4038" s="45"/>
      <c r="F4038" s="334"/>
    </row>
    <row r="4039" spans="1:6" x14ac:dyDescent="0.25">
      <c r="A4039" s="382"/>
      <c r="B4039" s="383"/>
      <c r="C4039" s="254"/>
      <c r="D4039" s="45"/>
      <c r="E4039" s="45"/>
      <c r="F4039" s="334"/>
    </row>
    <row r="4040" spans="1:6" x14ac:dyDescent="0.25">
      <c r="A4040" s="382"/>
      <c r="B4040" s="383"/>
      <c r="C4040" s="254"/>
      <c r="D4040" s="45"/>
      <c r="E4040" s="45"/>
      <c r="F4040" s="334"/>
    </row>
    <row r="4041" spans="1:6" x14ac:dyDescent="0.25">
      <c r="A4041" s="382"/>
      <c r="B4041" s="383"/>
      <c r="C4041" s="254"/>
      <c r="D4041" s="45"/>
      <c r="E4041" s="45"/>
      <c r="F4041" s="334"/>
    </row>
    <row r="4042" spans="1:6" x14ac:dyDescent="0.25">
      <c r="A4042" s="382"/>
      <c r="B4042" s="383"/>
      <c r="C4042" s="254"/>
      <c r="D4042" s="45"/>
      <c r="E4042" s="45"/>
      <c r="F4042" s="334"/>
    </row>
    <row r="4043" spans="1:6" x14ac:dyDescent="0.25">
      <c r="A4043" s="382"/>
      <c r="B4043" s="383"/>
      <c r="C4043" s="254"/>
      <c r="D4043" s="45"/>
      <c r="E4043" s="45"/>
      <c r="F4043" s="334"/>
    </row>
    <row r="4044" spans="1:6" x14ac:dyDescent="0.25">
      <c r="A4044" s="382"/>
      <c r="B4044" s="383"/>
      <c r="C4044" s="254"/>
      <c r="D4044" s="45"/>
      <c r="E4044" s="45"/>
      <c r="F4044" s="334"/>
    </row>
    <row r="4045" spans="1:6" x14ac:dyDescent="0.25">
      <c r="A4045" s="382"/>
      <c r="B4045" s="383"/>
      <c r="C4045" s="254"/>
      <c r="D4045" s="45"/>
      <c r="E4045" s="45"/>
      <c r="F4045" s="334"/>
    </row>
    <row r="4046" spans="1:6" x14ac:dyDescent="0.25">
      <c r="A4046" s="382"/>
      <c r="B4046" s="383"/>
      <c r="C4046" s="254"/>
      <c r="D4046" s="45"/>
      <c r="E4046" s="45"/>
      <c r="F4046" s="334"/>
    </row>
    <row r="4047" spans="1:6" x14ac:dyDescent="0.25">
      <c r="A4047" s="382"/>
      <c r="B4047" s="383"/>
      <c r="C4047" s="254"/>
      <c r="D4047" s="45"/>
      <c r="E4047" s="45"/>
      <c r="F4047" s="334"/>
    </row>
    <row r="4048" spans="1:6" x14ac:dyDescent="0.25">
      <c r="A4048" s="382"/>
      <c r="B4048" s="383"/>
      <c r="C4048" s="254"/>
      <c r="D4048" s="45"/>
      <c r="E4048" s="45"/>
      <c r="F4048" s="334"/>
    </row>
    <row r="4049" spans="1:6" x14ac:dyDescent="0.25">
      <c r="A4049" s="382"/>
      <c r="B4049" s="383"/>
      <c r="C4049" s="254"/>
      <c r="D4049" s="45"/>
      <c r="E4049" s="45"/>
      <c r="F4049" s="334"/>
    </row>
    <row r="4050" spans="1:6" x14ac:dyDescent="0.25">
      <c r="A4050" s="382"/>
      <c r="B4050" s="383"/>
      <c r="C4050" s="254"/>
      <c r="D4050" s="45"/>
      <c r="E4050" s="45"/>
      <c r="F4050" s="334"/>
    </row>
    <row r="4051" spans="1:6" x14ac:dyDescent="0.25">
      <c r="A4051" s="382"/>
      <c r="B4051" s="383"/>
      <c r="C4051" s="254"/>
      <c r="D4051" s="45"/>
      <c r="E4051" s="45"/>
      <c r="F4051" s="334"/>
    </row>
    <row r="4052" spans="1:6" x14ac:dyDescent="0.25">
      <c r="A4052" s="382"/>
      <c r="B4052" s="383"/>
      <c r="C4052" s="254"/>
      <c r="D4052" s="45"/>
      <c r="E4052" s="45"/>
      <c r="F4052" s="334"/>
    </row>
    <row r="4053" spans="1:6" x14ac:dyDescent="0.25">
      <c r="A4053" s="382"/>
      <c r="B4053" s="383"/>
      <c r="C4053" s="254"/>
      <c r="D4053" s="45"/>
      <c r="E4053" s="45"/>
      <c r="F4053" s="334"/>
    </row>
    <row r="4054" spans="1:6" x14ac:dyDescent="0.25">
      <c r="A4054" s="382"/>
      <c r="B4054" s="383"/>
      <c r="C4054" s="254"/>
      <c r="D4054" s="45"/>
      <c r="E4054" s="45"/>
      <c r="F4054" s="334"/>
    </row>
    <row r="4055" spans="1:6" x14ac:dyDescent="0.25">
      <c r="A4055" s="382"/>
      <c r="B4055" s="383"/>
      <c r="C4055" s="254"/>
      <c r="D4055" s="45"/>
      <c r="E4055" s="45"/>
      <c r="F4055" s="334"/>
    </row>
    <row r="4056" spans="1:6" x14ac:dyDescent="0.25">
      <c r="A4056" s="382"/>
      <c r="B4056" s="383"/>
      <c r="C4056" s="254"/>
      <c r="D4056" s="45"/>
      <c r="E4056" s="45"/>
      <c r="F4056" s="334"/>
    </row>
    <row r="4057" spans="1:6" x14ac:dyDescent="0.25">
      <c r="A4057" s="382"/>
      <c r="B4057" s="383"/>
      <c r="C4057" s="254"/>
      <c r="D4057" s="45"/>
      <c r="E4057" s="45"/>
      <c r="F4057" s="334"/>
    </row>
    <row r="4058" spans="1:6" x14ac:dyDescent="0.25">
      <c r="A4058" s="382"/>
      <c r="B4058" s="383"/>
      <c r="C4058" s="254"/>
      <c r="D4058" s="45"/>
      <c r="E4058" s="45"/>
      <c r="F4058" s="334"/>
    </row>
    <row r="4059" spans="1:6" x14ac:dyDescent="0.25">
      <c r="A4059" s="382"/>
      <c r="B4059" s="383"/>
      <c r="C4059" s="254"/>
      <c r="D4059" s="45"/>
      <c r="E4059" s="45"/>
      <c r="F4059" s="334"/>
    </row>
    <row r="4060" spans="1:6" x14ac:dyDescent="0.25">
      <c r="A4060" s="382"/>
      <c r="B4060" s="383"/>
      <c r="C4060" s="254"/>
      <c r="D4060" s="45"/>
      <c r="E4060" s="45"/>
      <c r="F4060" s="334"/>
    </row>
    <row r="4061" spans="1:6" x14ac:dyDescent="0.25">
      <c r="A4061" s="382"/>
      <c r="B4061" s="383"/>
      <c r="C4061" s="254"/>
      <c r="D4061" s="45"/>
      <c r="E4061" s="45"/>
      <c r="F4061" s="334"/>
    </row>
    <row r="4062" spans="1:6" x14ac:dyDescent="0.25">
      <c r="A4062" s="382"/>
      <c r="B4062" s="383"/>
      <c r="C4062" s="254"/>
      <c r="D4062" s="45"/>
      <c r="E4062" s="45"/>
      <c r="F4062" s="334"/>
    </row>
    <row r="4063" spans="1:6" x14ac:dyDescent="0.25">
      <c r="A4063" s="382"/>
      <c r="B4063" s="383"/>
      <c r="C4063" s="254"/>
      <c r="D4063" s="45"/>
      <c r="E4063" s="45"/>
      <c r="F4063" s="334"/>
    </row>
    <row r="4064" spans="1:6" x14ac:dyDescent="0.25">
      <c r="A4064" s="382"/>
      <c r="B4064" s="383"/>
      <c r="C4064" s="254"/>
      <c r="D4064" s="45"/>
      <c r="E4064" s="45"/>
      <c r="F4064" s="334"/>
    </row>
    <row r="4065" spans="1:6" x14ac:dyDescent="0.25">
      <c r="A4065" s="382"/>
      <c r="B4065" s="383"/>
      <c r="C4065" s="254"/>
      <c r="D4065" s="45"/>
      <c r="E4065" s="45"/>
      <c r="F4065" s="334"/>
    </row>
    <row r="4066" spans="1:6" x14ac:dyDescent="0.25">
      <c r="A4066" s="382"/>
      <c r="B4066" s="383"/>
      <c r="C4066" s="254"/>
      <c r="D4066" s="45"/>
      <c r="E4066" s="45"/>
      <c r="F4066" s="334"/>
    </row>
    <row r="4067" spans="1:6" x14ac:dyDescent="0.25">
      <c r="A4067" s="382"/>
      <c r="B4067" s="383"/>
      <c r="C4067" s="254"/>
      <c r="D4067" s="45"/>
      <c r="E4067" s="45"/>
      <c r="F4067" s="334"/>
    </row>
    <row r="4068" spans="1:6" x14ac:dyDescent="0.25">
      <c r="A4068" s="382"/>
      <c r="B4068" s="383"/>
      <c r="C4068" s="254"/>
      <c r="D4068" s="45"/>
      <c r="E4068" s="45"/>
      <c r="F4068" s="334"/>
    </row>
    <row r="4069" spans="1:6" x14ac:dyDescent="0.25">
      <c r="A4069" s="382"/>
      <c r="B4069" s="383"/>
      <c r="C4069" s="254"/>
      <c r="D4069" s="45"/>
      <c r="E4069" s="45"/>
      <c r="F4069" s="334"/>
    </row>
    <row r="4070" spans="1:6" x14ac:dyDescent="0.25">
      <c r="A4070" s="382"/>
      <c r="B4070" s="383"/>
      <c r="C4070" s="254"/>
      <c r="D4070" s="45"/>
      <c r="E4070" s="45"/>
      <c r="F4070" s="334"/>
    </row>
    <row r="4071" spans="1:6" x14ac:dyDescent="0.25">
      <c r="A4071" s="382"/>
      <c r="B4071" s="383"/>
      <c r="C4071" s="254"/>
      <c r="D4071" s="45"/>
      <c r="E4071" s="45"/>
      <c r="F4071" s="334"/>
    </row>
    <row r="4072" spans="1:6" x14ac:dyDescent="0.25">
      <c r="A4072" s="382"/>
      <c r="B4072" s="383"/>
      <c r="C4072" s="254"/>
      <c r="D4072" s="45"/>
      <c r="E4072" s="45"/>
      <c r="F4072" s="334"/>
    </row>
    <row r="4073" spans="1:6" x14ac:dyDescent="0.25">
      <c r="A4073" s="382"/>
      <c r="B4073" s="383"/>
      <c r="C4073" s="254"/>
      <c r="D4073" s="45"/>
      <c r="E4073" s="45"/>
      <c r="F4073" s="334"/>
    </row>
    <row r="4074" spans="1:6" x14ac:dyDescent="0.25">
      <c r="A4074" s="382"/>
      <c r="B4074" s="383"/>
      <c r="C4074" s="254"/>
      <c r="D4074" s="45"/>
      <c r="E4074" s="45"/>
      <c r="F4074" s="334"/>
    </row>
    <row r="4075" spans="1:6" x14ac:dyDescent="0.25">
      <c r="A4075" s="382"/>
      <c r="B4075" s="383"/>
      <c r="C4075" s="254"/>
      <c r="D4075" s="45"/>
      <c r="E4075" s="45"/>
      <c r="F4075" s="334"/>
    </row>
    <row r="4076" spans="1:6" x14ac:dyDescent="0.25">
      <c r="A4076" s="382"/>
      <c r="B4076" s="383"/>
      <c r="C4076" s="254"/>
      <c r="D4076" s="45"/>
      <c r="E4076" s="45"/>
      <c r="F4076" s="334"/>
    </row>
    <row r="4077" spans="1:6" x14ac:dyDescent="0.25">
      <c r="A4077" s="382"/>
      <c r="B4077" s="383"/>
      <c r="C4077" s="254"/>
      <c r="D4077" s="45"/>
      <c r="E4077" s="45"/>
      <c r="F4077" s="334"/>
    </row>
    <row r="4078" spans="1:6" x14ac:dyDescent="0.25">
      <c r="A4078" s="382"/>
      <c r="B4078" s="383"/>
      <c r="C4078" s="254"/>
      <c r="D4078" s="45"/>
      <c r="E4078" s="45"/>
      <c r="F4078" s="334"/>
    </row>
    <row r="4079" spans="1:6" x14ac:dyDescent="0.25">
      <c r="A4079" s="382"/>
      <c r="B4079" s="383"/>
      <c r="C4079" s="254"/>
      <c r="D4079" s="45"/>
      <c r="E4079" s="45"/>
      <c r="F4079" s="334"/>
    </row>
    <row r="4080" spans="1:6" x14ac:dyDescent="0.25">
      <c r="A4080" s="382"/>
      <c r="B4080" s="383"/>
      <c r="C4080" s="254"/>
      <c r="D4080" s="45"/>
      <c r="E4080" s="45"/>
      <c r="F4080" s="334"/>
    </row>
    <row r="4081" spans="1:6" x14ac:dyDescent="0.25">
      <c r="A4081" s="382"/>
      <c r="B4081" s="383"/>
      <c r="C4081" s="254"/>
      <c r="D4081" s="45"/>
      <c r="E4081" s="45"/>
      <c r="F4081" s="334"/>
    </row>
    <row r="4082" spans="1:6" x14ac:dyDescent="0.25">
      <c r="A4082" s="382"/>
      <c r="B4082" s="383"/>
      <c r="C4082" s="254"/>
      <c r="D4082" s="45"/>
      <c r="E4082" s="45"/>
      <c r="F4082" s="334"/>
    </row>
    <row r="4083" spans="1:6" x14ac:dyDescent="0.25">
      <c r="A4083" s="382"/>
      <c r="B4083" s="383"/>
      <c r="C4083" s="254"/>
      <c r="D4083" s="45"/>
      <c r="E4083" s="45"/>
      <c r="F4083" s="334"/>
    </row>
    <row r="4084" spans="1:6" x14ac:dyDescent="0.25">
      <c r="A4084" s="382"/>
      <c r="B4084" s="383"/>
      <c r="C4084" s="254"/>
      <c r="D4084" s="45"/>
      <c r="E4084" s="45"/>
      <c r="F4084" s="334"/>
    </row>
    <row r="4085" spans="1:6" x14ac:dyDescent="0.25">
      <c r="A4085" s="382"/>
      <c r="B4085" s="383"/>
      <c r="C4085" s="254"/>
      <c r="D4085" s="45"/>
      <c r="E4085" s="45"/>
      <c r="F4085" s="334"/>
    </row>
    <row r="4086" spans="1:6" x14ac:dyDescent="0.25">
      <c r="A4086" s="382"/>
      <c r="B4086" s="383"/>
      <c r="C4086" s="254"/>
      <c r="D4086" s="45"/>
      <c r="E4086" s="45"/>
      <c r="F4086" s="334"/>
    </row>
    <row r="4087" spans="1:6" x14ac:dyDescent="0.25">
      <c r="A4087" s="382"/>
      <c r="B4087" s="383"/>
      <c r="C4087" s="254"/>
      <c r="D4087" s="45"/>
      <c r="E4087" s="45"/>
      <c r="F4087" s="334"/>
    </row>
    <row r="4088" spans="1:6" x14ac:dyDescent="0.25">
      <c r="A4088" s="382"/>
      <c r="B4088" s="383"/>
      <c r="C4088" s="254"/>
      <c r="D4088" s="45"/>
      <c r="E4088" s="45"/>
      <c r="F4088" s="334"/>
    </row>
    <row r="4089" spans="1:6" x14ac:dyDescent="0.25">
      <c r="A4089" s="382"/>
      <c r="B4089" s="383"/>
      <c r="C4089" s="254"/>
      <c r="D4089" s="45"/>
      <c r="E4089" s="45"/>
      <c r="F4089" s="334"/>
    </row>
    <row r="4090" spans="1:6" x14ac:dyDescent="0.25">
      <c r="A4090" s="382"/>
      <c r="B4090" s="383"/>
      <c r="C4090" s="254"/>
      <c r="D4090" s="45"/>
      <c r="E4090" s="45"/>
      <c r="F4090" s="334"/>
    </row>
    <row r="4091" spans="1:6" x14ac:dyDescent="0.25">
      <c r="A4091" s="382"/>
      <c r="B4091" s="383"/>
      <c r="C4091" s="254"/>
      <c r="D4091" s="45"/>
      <c r="E4091" s="45"/>
      <c r="F4091" s="334"/>
    </row>
    <row r="4092" spans="1:6" x14ac:dyDescent="0.25">
      <c r="A4092" s="382"/>
      <c r="B4092" s="383"/>
      <c r="C4092" s="254"/>
      <c r="D4092" s="45"/>
      <c r="E4092" s="45"/>
      <c r="F4092" s="334"/>
    </row>
    <row r="4093" spans="1:6" x14ac:dyDescent="0.25">
      <c r="A4093" s="382"/>
      <c r="B4093" s="383"/>
      <c r="C4093" s="254"/>
      <c r="D4093" s="45"/>
      <c r="E4093" s="45"/>
      <c r="F4093" s="334"/>
    </row>
    <row r="4094" spans="1:6" x14ac:dyDescent="0.25">
      <c r="A4094" s="382"/>
      <c r="B4094" s="383"/>
      <c r="C4094" s="254"/>
      <c r="D4094" s="45"/>
      <c r="E4094" s="45"/>
      <c r="F4094" s="334"/>
    </row>
    <row r="4095" spans="1:6" x14ac:dyDescent="0.25">
      <c r="A4095" s="382"/>
      <c r="B4095" s="383"/>
      <c r="C4095" s="254"/>
      <c r="D4095" s="45"/>
      <c r="E4095" s="45"/>
      <c r="F4095" s="334"/>
    </row>
    <row r="4096" spans="1:6" x14ac:dyDescent="0.25">
      <c r="A4096" s="382"/>
      <c r="B4096" s="383"/>
      <c r="C4096" s="254"/>
      <c r="D4096" s="45"/>
      <c r="E4096" s="45"/>
      <c r="F4096" s="334"/>
    </row>
    <row r="4097" spans="1:6" x14ac:dyDescent="0.25">
      <c r="A4097" s="382"/>
      <c r="B4097" s="383"/>
      <c r="C4097" s="254"/>
      <c r="D4097" s="45"/>
      <c r="E4097" s="45"/>
      <c r="F4097" s="334"/>
    </row>
    <row r="4098" spans="1:6" x14ac:dyDescent="0.25">
      <c r="A4098" s="382"/>
      <c r="B4098" s="383"/>
      <c r="C4098" s="254"/>
      <c r="D4098" s="45"/>
      <c r="E4098" s="45"/>
      <c r="F4098" s="334"/>
    </row>
    <row r="4099" spans="1:6" x14ac:dyDescent="0.25">
      <c r="A4099" s="382"/>
      <c r="B4099" s="383"/>
      <c r="C4099" s="254"/>
      <c r="D4099" s="45"/>
      <c r="E4099" s="45"/>
      <c r="F4099" s="334"/>
    </row>
    <row r="4100" spans="1:6" x14ac:dyDescent="0.25">
      <c r="A4100" s="382"/>
      <c r="B4100" s="383"/>
      <c r="C4100" s="254"/>
      <c r="D4100" s="45"/>
      <c r="E4100" s="45"/>
      <c r="F4100" s="334"/>
    </row>
    <row r="4101" spans="1:6" x14ac:dyDescent="0.25">
      <c r="A4101" s="382"/>
      <c r="B4101" s="383"/>
      <c r="C4101" s="254"/>
      <c r="D4101" s="45"/>
      <c r="E4101" s="45"/>
      <c r="F4101" s="334"/>
    </row>
    <row r="4102" spans="1:6" x14ac:dyDescent="0.25">
      <c r="A4102" s="382"/>
      <c r="B4102" s="383"/>
      <c r="C4102" s="254"/>
      <c r="D4102" s="45"/>
      <c r="E4102" s="45"/>
      <c r="F4102" s="334"/>
    </row>
    <row r="4103" spans="1:6" x14ac:dyDescent="0.25">
      <c r="A4103" s="382"/>
      <c r="B4103" s="383"/>
      <c r="C4103" s="254"/>
      <c r="D4103" s="45"/>
      <c r="E4103" s="45"/>
      <c r="F4103" s="334"/>
    </row>
    <row r="4104" spans="1:6" x14ac:dyDescent="0.25">
      <c r="A4104" s="382"/>
      <c r="B4104" s="383"/>
      <c r="C4104" s="254"/>
      <c r="D4104" s="45"/>
      <c r="E4104" s="45"/>
      <c r="F4104" s="334"/>
    </row>
    <row r="4105" spans="1:6" x14ac:dyDescent="0.25">
      <c r="A4105" s="382"/>
      <c r="B4105" s="383"/>
      <c r="C4105" s="254"/>
      <c r="D4105" s="45"/>
      <c r="E4105" s="45"/>
      <c r="F4105" s="334"/>
    </row>
    <row r="4106" spans="1:6" x14ac:dyDescent="0.25">
      <c r="A4106" s="382"/>
      <c r="B4106" s="383"/>
      <c r="C4106" s="254"/>
      <c r="D4106" s="45"/>
      <c r="E4106" s="45"/>
      <c r="F4106" s="334"/>
    </row>
    <row r="4107" spans="1:6" x14ac:dyDescent="0.25">
      <c r="A4107" s="382"/>
      <c r="B4107" s="383"/>
      <c r="C4107" s="254"/>
      <c r="D4107" s="45"/>
      <c r="E4107" s="45"/>
      <c r="F4107" s="334"/>
    </row>
    <row r="4108" spans="1:6" x14ac:dyDescent="0.25">
      <c r="A4108" s="382"/>
      <c r="B4108" s="383"/>
      <c r="C4108" s="254"/>
      <c r="D4108" s="45"/>
      <c r="E4108" s="45"/>
      <c r="F4108" s="334"/>
    </row>
    <row r="4109" spans="1:6" x14ac:dyDescent="0.25">
      <c r="A4109" s="382"/>
      <c r="B4109" s="383"/>
      <c r="C4109" s="254"/>
      <c r="D4109" s="45"/>
      <c r="E4109" s="45"/>
      <c r="F4109" s="334"/>
    </row>
    <row r="4110" spans="1:6" x14ac:dyDescent="0.25">
      <c r="A4110" s="382"/>
      <c r="B4110" s="383"/>
      <c r="C4110" s="254"/>
      <c r="D4110" s="45"/>
      <c r="E4110" s="45"/>
      <c r="F4110" s="334"/>
    </row>
    <row r="4111" spans="1:6" x14ac:dyDescent="0.25">
      <c r="A4111" s="382"/>
      <c r="B4111" s="383"/>
      <c r="C4111" s="254"/>
      <c r="D4111" s="45"/>
      <c r="E4111" s="45"/>
      <c r="F4111" s="334"/>
    </row>
    <row r="4112" spans="1:6" x14ac:dyDescent="0.25">
      <c r="A4112" s="382"/>
      <c r="B4112" s="383"/>
      <c r="C4112" s="254"/>
      <c r="D4112" s="45"/>
      <c r="E4112" s="45"/>
      <c r="F4112" s="334"/>
    </row>
    <row r="4113" spans="1:6" x14ac:dyDescent="0.25">
      <c r="A4113" s="382"/>
      <c r="B4113" s="383"/>
      <c r="C4113" s="254"/>
      <c r="D4113" s="45"/>
      <c r="E4113" s="45"/>
      <c r="F4113" s="334"/>
    </row>
    <row r="4114" spans="1:6" x14ac:dyDescent="0.25">
      <c r="A4114" s="382"/>
      <c r="B4114" s="383"/>
      <c r="C4114" s="254"/>
      <c r="D4114" s="45"/>
      <c r="E4114" s="45"/>
      <c r="F4114" s="334"/>
    </row>
    <row r="4115" spans="1:6" x14ac:dyDescent="0.25">
      <c r="A4115" s="382"/>
      <c r="B4115" s="383"/>
      <c r="C4115" s="254"/>
      <c r="D4115" s="45"/>
      <c r="E4115" s="45"/>
      <c r="F4115" s="334"/>
    </row>
    <row r="4116" spans="1:6" x14ac:dyDescent="0.25">
      <c r="A4116" s="382"/>
      <c r="B4116" s="383"/>
      <c r="C4116" s="254"/>
      <c r="D4116" s="45"/>
      <c r="E4116" s="45"/>
      <c r="F4116" s="334"/>
    </row>
    <row r="4117" spans="1:6" x14ac:dyDescent="0.25">
      <c r="A4117" s="382"/>
      <c r="B4117" s="383"/>
      <c r="C4117" s="254"/>
      <c r="D4117" s="45"/>
      <c r="E4117" s="45"/>
      <c r="F4117" s="334"/>
    </row>
    <row r="4118" spans="1:6" x14ac:dyDescent="0.25">
      <c r="A4118" s="382"/>
      <c r="B4118" s="383"/>
      <c r="C4118" s="254"/>
      <c r="D4118" s="45"/>
      <c r="E4118" s="45"/>
      <c r="F4118" s="334"/>
    </row>
    <row r="4119" spans="1:6" x14ac:dyDescent="0.25">
      <c r="A4119" s="382"/>
      <c r="B4119" s="383"/>
      <c r="C4119" s="254"/>
      <c r="D4119" s="45"/>
      <c r="E4119" s="45"/>
      <c r="F4119" s="334"/>
    </row>
    <row r="4120" spans="1:6" x14ac:dyDescent="0.25">
      <c r="A4120" s="382"/>
      <c r="B4120" s="383"/>
      <c r="C4120" s="254"/>
      <c r="D4120" s="45"/>
      <c r="E4120" s="45"/>
      <c r="F4120" s="334"/>
    </row>
    <row r="4121" spans="1:6" x14ac:dyDescent="0.25">
      <c r="A4121" s="382"/>
      <c r="B4121" s="383"/>
      <c r="C4121" s="254"/>
      <c r="D4121" s="45"/>
      <c r="E4121" s="45"/>
      <c r="F4121" s="334"/>
    </row>
    <row r="4122" spans="1:6" x14ac:dyDescent="0.25">
      <c r="A4122" s="382"/>
      <c r="B4122" s="383"/>
      <c r="C4122" s="254"/>
      <c r="D4122" s="45"/>
      <c r="E4122" s="45"/>
      <c r="F4122" s="334"/>
    </row>
    <row r="4123" spans="1:6" x14ac:dyDescent="0.25">
      <c r="A4123" s="382"/>
      <c r="B4123" s="383"/>
      <c r="C4123" s="254"/>
      <c r="D4123" s="45"/>
      <c r="E4123" s="45"/>
      <c r="F4123" s="334"/>
    </row>
    <row r="4124" spans="1:6" x14ac:dyDescent="0.25">
      <c r="A4124" s="382"/>
      <c r="B4124" s="383"/>
      <c r="C4124" s="254"/>
      <c r="D4124" s="45"/>
      <c r="E4124" s="45"/>
      <c r="F4124" s="334"/>
    </row>
    <row r="4125" spans="1:6" x14ac:dyDescent="0.25">
      <c r="A4125" s="382"/>
      <c r="B4125" s="383"/>
      <c r="C4125" s="254"/>
      <c r="D4125" s="45"/>
      <c r="E4125" s="45"/>
      <c r="F4125" s="334"/>
    </row>
    <row r="4126" spans="1:6" x14ac:dyDescent="0.25">
      <c r="A4126" s="382"/>
      <c r="B4126" s="383"/>
      <c r="C4126" s="254"/>
      <c r="D4126" s="45"/>
      <c r="E4126" s="45"/>
      <c r="F4126" s="334"/>
    </row>
    <row r="4127" spans="1:6" x14ac:dyDescent="0.25">
      <c r="A4127" s="382"/>
      <c r="B4127" s="383"/>
      <c r="C4127" s="254"/>
      <c r="D4127" s="45"/>
      <c r="E4127" s="45"/>
      <c r="F4127" s="334"/>
    </row>
    <row r="4128" spans="1:6" x14ac:dyDescent="0.25">
      <c r="A4128" s="382"/>
      <c r="B4128" s="383"/>
      <c r="C4128" s="254"/>
      <c r="D4128" s="45"/>
      <c r="E4128" s="45"/>
      <c r="F4128" s="334"/>
    </row>
    <row r="4129" spans="1:6" x14ac:dyDescent="0.25">
      <c r="A4129" s="382"/>
      <c r="B4129" s="383"/>
      <c r="C4129" s="254"/>
      <c r="D4129" s="45"/>
      <c r="E4129" s="45"/>
      <c r="F4129" s="334"/>
    </row>
    <row r="4130" spans="1:6" x14ac:dyDescent="0.25">
      <c r="A4130" s="382"/>
      <c r="B4130" s="383"/>
      <c r="C4130" s="254"/>
      <c r="D4130" s="45"/>
      <c r="E4130" s="45"/>
      <c r="F4130" s="334"/>
    </row>
    <row r="4131" spans="1:6" x14ac:dyDescent="0.25">
      <c r="A4131" s="382"/>
      <c r="B4131" s="383"/>
      <c r="C4131" s="254"/>
      <c r="D4131" s="45"/>
      <c r="E4131" s="45"/>
      <c r="F4131" s="334"/>
    </row>
    <row r="4132" spans="1:6" x14ac:dyDescent="0.25">
      <c r="A4132" s="382"/>
      <c r="B4132" s="383"/>
      <c r="C4132" s="254"/>
      <c r="D4132" s="45"/>
      <c r="E4132" s="45"/>
      <c r="F4132" s="334"/>
    </row>
    <row r="4133" spans="1:6" x14ac:dyDescent="0.25">
      <c r="A4133" s="382"/>
      <c r="B4133" s="383"/>
      <c r="C4133" s="254"/>
      <c r="D4133" s="45"/>
      <c r="E4133" s="45"/>
      <c r="F4133" s="334"/>
    </row>
    <row r="4134" spans="1:6" x14ac:dyDescent="0.25">
      <c r="A4134" s="382"/>
      <c r="B4134" s="383"/>
      <c r="C4134" s="254"/>
      <c r="D4134" s="45"/>
      <c r="E4134" s="45"/>
      <c r="F4134" s="334"/>
    </row>
    <row r="4135" spans="1:6" x14ac:dyDescent="0.25">
      <c r="A4135" s="382"/>
      <c r="B4135" s="383"/>
      <c r="C4135" s="254"/>
      <c r="D4135" s="45"/>
      <c r="E4135" s="45"/>
      <c r="F4135" s="334"/>
    </row>
    <row r="4136" spans="1:6" x14ac:dyDescent="0.25">
      <c r="A4136" s="382"/>
      <c r="B4136" s="383"/>
      <c r="C4136" s="254"/>
      <c r="D4136" s="45"/>
      <c r="E4136" s="45"/>
      <c r="F4136" s="334"/>
    </row>
    <row r="4137" spans="1:6" x14ac:dyDescent="0.25">
      <c r="A4137" s="382"/>
      <c r="B4137" s="383"/>
      <c r="C4137" s="254"/>
      <c r="D4137" s="45"/>
      <c r="E4137" s="45"/>
      <c r="F4137" s="334"/>
    </row>
    <row r="4138" spans="1:6" x14ac:dyDescent="0.25">
      <c r="A4138" s="382"/>
      <c r="B4138" s="383"/>
      <c r="C4138" s="254"/>
      <c r="D4138" s="45"/>
      <c r="E4138" s="45"/>
      <c r="F4138" s="334"/>
    </row>
    <row r="4139" spans="1:6" x14ac:dyDescent="0.25">
      <c r="A4139" s="382"/>
      <c r="B4139" s="383"/>
      <c r="C4139" s="254"/>
      <c r="D4139" s="45"/>
      <c r="E4139" s="45"/>
      <c r="F4139" s="334"/>
    </row>
    <row r="4140" spans="1:6" x14ac:dyDescent="0.25">
      <c r="A4140" s="382"/>
      <c r="B4140" s="383"/>
      <c r="C4140" s="254"/>
      <c r="D4140" s="45"/>
      <c r="E4140" s="45"/>
      <c r="F4140" s="334"/>
    </row>
    <row r="4141" spans="1:6" x14ac:dyDescent="0.25">
      <c r="A4141" s="382"/>
      <c r="B4141" s="383"/>
      <c r="C4141" s="254"/>
      <c r="D4141" s="45"/>
      <c r="E4141" s="45"/>
      <c r="F4141" s="334"/>
    </row>
    <row r="4142" spans="1:6" x14ac:dyDescent="0.25">
      <c r="A4142" s="382"/>
      <c r="B4142" s="383"/>
      <c r="C4142" s="254"/>
      <c r="D4142" s="45"/>
      <c r="E4142" s="45"/>
      <c r="F4142" s="334"/>
    </row>
    <row r="4143" spans="1:6" x14ac:dyDescent="0.25">
      <c r="A4143" s="382"/>
      <c r="B4143" s="383"/>
      <c r="C4143" s="254"/>
      <c r="D4143" s="45"/>
      <c r="E4143" s="45"/>
      <c r="F4143" s="334"/>
    </row>
    <row r="4144" spans="1:6" x14ac:dyDescent="0.25">
      <c r="A4144" s="382"/>
      <c r="B4144" s="383"/>
      <c r="C4144" s="254"/>
      <c r="D4144" s="45"/>
      <c r="E4144" s="45"/>
      <c r="F4144" s="334"/>
    </row>
    <row r="4145" spans="1:6" x14ac:dyDescent="0.25">
      <c r="A4145" s="382"/>
      <c r="B4145" s="383"/>
      <c r="C4145" s="254"/>
      <c r="D4145" s="45"/>
      <c r="E4145" s="45"/>
      <c r="F4145" s="334"/>
    </row>
    <row r="4146" spans="1:6" x14ac:dyDescent="0.25">
      <c r="A4146" s="382"/>
      <c r="B4146" s="383"/>
      <c r="C4146" s="254"/>
      <c r="D4146" s="45"/>
      <c r="E4146" s="45"/>
      <c r="F4146" s="334"/>
    </row>
    <row r="4147" spans="1:6" x14ac:dyDescent="0.25">
      <c r="A4147" s="382"/>
      <c r="B4147" s="383"/>
      <c r="C4147" s="254"/>
      <c r="D4147" s="45"/>
      <c r="E4147" s="45"/>
      <c r="F4147" s="334"/>
    </row>
    <row r="4148" spans="1:6" x14ac:dyDescent="0.25">
      <c r="A4148" s="382"/>
      <c r="B4148" s="383"/>
      <c r="C4148" s="254"/>
      <c r="D4148" s="45"/>
      <c r="E4148" s="45"/>
      <c r="F4148" s="334"/>
    </row>
    <row r="4149" spans="1:6" x14ac:dyDescent="0.25">
      <c r="A4149" s="382"/>
      <c r="B4149" s="383"/>
      <c r="C4149" s="254"/>
      <c r="D4149" s="45"/>
      <c r="E4149" s="45"/>
      <c r="F4149" s="334"/>
    </row>
    <row r="4150" spans="1:6" x14ac:dyDescent="0.25">
      <c r="A4150" s="382"/>
      <c r="B4150" s="383"/>
      <c r="C4150" s="254"/>
      <c r="D4150" s="45"/>
      <c r="E4150" s="45"/>
      <c r="F4150" s="334"/>
    </row>
    <row r="4151" spans="1:6" x14ac:dyDescent="0.25">
      <c r="A4151" s="382"/>
      <c r="B4151" s="383"/>
      <c r="C4151" s="254"/>
      <c r="D4151" s="45"/>
      <c r="E4151" s="45"/>
      <c r="F4151" s="334"/>
    </row>
    <row r="4152" spans="1:6" x14ac:dyDescent="0.25">
      <c r="A4152" s="382"/>
      <c r="B4152" s="383"/>
      <c r="C4152" s="254"/>
      <c r="D4152" s="45"/>
      <c r="E4152" s="45"/>
      <c r="F4152" s="334"/>
    </row>
    <row r="4153" spans="1:6" x14ac:dyDescent="0.25">
      <c r="A4153" s="382"/>
      <c r="B4153" s="383"/>
      <c r="C4153" s="254"/>
      <c r="D4153" s="45"/>
      <c r="E4153" s="45"/>
      <c r="F4153" s="334"/>
    </row>
    <row r="4154" spans="1:6" x14ac:dyDescent="0.25">
      <c r="A4154" s="382"/>
      <c r="B4154" s="383"/>
      <c r="C4154" s="254"/>
      <c r="D4154" s="45"/>
      <c r="E4154" s="45"/>
      <c r="F4154" s="334"/>
    </row>
    <row r="4155" spans="1:6" x14ac:dyDescent="0.25">
      <c r="A4155" s="382"/>
      <c r="B4155" s="383"/>
      <c r="C4155" s="254"/>
      <c r="D4155" s="45"/>
      <c r="E4155" s="45"/>
      <c r="F4155" s="334"/>
    </row>
    <row r="4156" spans="1:6" x14ac:dyDescent="0.25">
      <c r="A4156" s="382"/>
      <c r="B4156" s="383"/>
      <c r="C4156" s="254"/>
      <c r="D4156" s="45"/>
      <c r="E4156" s="45"/>
      <c r="F4156" s="334"/>
    </row>
    <row r="4157" spans="1:6" x14ac:dyDescent="0.25">
      <c r="A4157" s="382"/>
      <c r="B4157" s="383"/>
      <c r="C4157" s="254"/>
      <c r="D4157" s="45"/>
      <c r="E4157" s="45"/>
      <c r="F4157" s="334"/>
    </row>
    <row r="4158" spans="1:6" x14ac:dyDescent="0.25">
      <c r="A4158" s="382"/>
      <c r="B4158" s="383"/>
      <c r="C4158" s="254"/>
      <c r="D4158" s="45"/>
      <c r="E4158" s="45"/>
      <c r="F4158" s="334"/>
    </row>
    <row r="4159" spans="1:6" x14ac:dyDescent="0.25">
      <c r="A4159" s="382"/>
      <c r="B4159" s="383"/>
      <c r="C4159" s="254"/>
      <c r="D4159" s="45"/>
      <c r="E4159" s="45"/>
      <c r="F4159" s="334"/>
    </row>
    <row r="4160" spans="1:6" x14ac:dyDescent="0.25">
      <c r="A4160" s="382"/>
      <c r="B4160" s="383"/>
      <c r="C4160" s="254"/>
      <c r="D4160" s="45"/>
      <c r="E4160" s="45"/>
      <c r="F4160" s="334"/>
    </row>
    <row r="4161" spans="1:6" x14ac:dyDescent="0.25">
      <c r="A4161" s="382"/>
      <c r="B4161" s="383"/>
      <c r="C4161" s="254"/>
      <c r="D4161" s="45"/>
      <c r="E4161" s="45"/>
      <c r="F4161" s="334"/>
    </row>
    <row r="4162" spans="1:6" x14ac:dyDescent="0.25">
      <c r="A4162" s="382"/>
      <c r="B4162" s="383"/>
      <c r="C4162" s="254"/>
      <c r="D4162" s="45"/>
      <c r="E4162" s="45"/>
      <c r="F4162" s="334"/>
    </row>
    <row r="4163" spans="1:6" x14ac:dyDescent="0.25">
      <c r="A4163" s="382"/>
      <c r="B4163" s="383"/>
      <c r="C4163" s="254"/>
      <c r="D4163" s="45"/>
      <c r="E4163" s="45"/>
      <c r="F4163" s="334"/>
    </row>
    <row r="4164" spans="1:6" x14ac:dyDescent="0.25">
      <c r="A4164" s="382"/>
      <c r="B4164" s="383"/>
      <c r="C4164" s="254"/>
      <c r="D4164" s="45"/>
      <c r="E4164" s="45"/>
      <c r="F4164" s="334"/>
    </row>
    <row r="4165" spans="1:6" x14ac:dyDescent="0.25">
      <c r="A4165" s="382"/>
      <c r="B4165" s="383"/>
      <c r="C4165" s="254"/>
      <c r="D4165" s="45"/>
      <c r="E4165" s="45"/>
      <c r="F4165" s="334"/>
    </row>
    <row r="4166" spans="1:6" x14ac:dyDescent="0.25">
      <c r="A4166" s="382"/>
      <c r="B4166" s="383"/>
      <c r="C4166" s="254"/>
      <c r="D4166" s="45"/>
      <c r="E4166" s="45"/>
      <c r="F4166" s="334"/>
    </row>
    <row r="4167" spans="1:6" x14ac:dyDescent="0.25">
      <c r="A4167" s="382"/>
      <c r="B4167" s="383"/>
      <c r="C4167" s="254"/>
      <c r="D4167" s="45"/>
      <c r="E4167" s="45"/>
      <c r="F4167" s="334"/>
    </row>
    <row r="4168" spans="1:6" x14ac:dyDescent="0.25">
      <c r="A4168" s="382"/>
      <c r="B4168" s="383"/>
      <c r="C4168" s="254"/>
      <c r="D4168" s="45"/>
      <c r="E4168" s="45"/>
      <c r="F4168" s="334"/>
    </row>
    <row r="4169" spans="1:6" x14ac:dyDescent="0.25">
      <c r="A4169" s="382"/>
      <c r="B4169" s="383"/>
      <c r="C4169" s="254"/>
      <c r="D4169" s="45"/>
      <c r="E4169" s="45"/>
      <c r="F4169" s="334"/>
    </row>
    <row r="4170" spans="1:6" x14ac:dyDescent="0.25">
      <c r="A4170" s="382"/>
      <c r="B4170" s="383"/>
      <c r="C4170" s="254"/>
      <c r="D4170" s="45"/>
      <c r="E4170" s="45"/>
      <c r="F4170" s="334"/>
    </row>
    <row r="4171" spans="1:6" x14ac:dyDescent="0.25">
      <c r="A4171" s="382"/>
      <c r="B4171" s="383"/>
      <c r="C4171" s="254"/>
      <c r="D4171" s="45"/>
      <c r="E4171" s="45"/>
      <c r="F4171" s="334"/>
    </row>
    <row r="4172" spans="1:6" x14ac:dyDescent="0.25">
      <c r="A4172" s="382"/>
      <c r="B4172" s="383"/>
      <c r="C4172" s="254"/>
      <c r="D4172" s="45"/>
      <c r="E4172" s="45"/>
      <c r="F4172" s="334"/>
    </row>
    <row r="4173" spans="1:6" x14ac:dyDescent="0.25">
      <c r="A4173" s="382"/>
      <c r="B4173" s="383"/>
      <c r="C4173" s="254"/>
      <c r="D4173" s="45"/>
      <c r="E4173" s="45"/>
      <c r="F4173" s="334"/>
    </row>
    <row r="4174" spans="1:6" x14ac:dyDescent="0.25">
      <c r="A4174" s="382"/>
      <c r="B4174" s="383"/>
      <c r="C4174" s="254"/>
      <c r="D4174" s="45"/>
      <c r="E4174" s="45"/>
      <c r="F4174" s="334"/>
    </row>
    <row r="4175" spans="1:6" x14ac:dyDescent="0.25">
      <c r="A4175" s="382"/>
      <c r="B4175" s="383"/>
      <c r="C4175" s="254"/>
      <c r="D4175" s="45"/>
      <c r="E4175" s="45"/>
      <c r="F4175" s="334"/>
    </row>
    <row r="4176" spans="1:6" x14ac:dyDescent="0.25">
      <c r="A4176" s="382"/>
      <c r="B4176" s="383"/>
      <c r="C4176" s="254"/>
      <c r="D4176" s="45"/>
      <c r="E4176" s="45"/>
      <c r="F4176" s="334"/>
    </row>
    <row r="4177" spans="1:6" x14ac:dyDescent="0.25">
      <c r="A4177" s="382"/>
      <c r="B4177" s="383"/>
      <c r="C4177" s="254"/>
      <c r="D4177" s="45"/>
      <c r="E4177" s="45"/>
      <c r="F4177" s="334"/>
    </row>
    <row r="4178" spans="1:6" x14ac:dyDescent="0.25">
      <c r="A4178" s="382"/>
      <c r="B4178" s="383"/>
      <c r="C4178" s="254"/>
      <c r="D4178" s="45"/>
      <c r="E4178" s="45"/>
      <c r="F4178" s="334"/>
    </row>
    <row r="4179" spans="1:6" x14ac:dyDescent="0.25">
      <c r="A4179" s="382"/>
      <c r="B4179" s="383"/>
      <c r="C4179" s="254"/>
      <c r="D4179" s="45"/>
      <c r="E4179" s="45"/>
      <c r="F4179" s="334"/>
    </row>
    <row r="4180" spans="1:6" x14ac:dyDescent="0.25">
      <c r="A4180" s="382"/>
      <c r="B4180" s="383"/>
      <c r="C4180" s="254"/>
      <c r="D4180" s="45"/>
      <c r="E4180" s="45"/>
      <c r="F4180" s="334"/>
    </row>
    <row r="4181" spans="1:6" x14ac:dyDescent="0.25">
      <c r="A4181" s="382"/>
      <c r="B4181" s="383"/>
      <c r="C4181" s="254"/>
      <c r="D4181" s="45"/>
      <c r="E4181" s="45"/>
      <c r="F4181" s="334"/>
    </row>
    <row r="4182" spans="1:6" x14ac:dyDescent="0.25">
      <c r="A4182" s="382"/>
      <c r="B4182" s="383"/>
      <c r="C4182" s="254"/>
      <c r="D4182" s="45"/>
      <c r="E4182" s="45"/>
      <c r="F4182" s="334"/>
    </row>
    <row r="4183" spans="1:6" x14ac:dyDescent="0.25">
      <c r="A4183" s="382"/>
      <c r="B4183" s="383"/>
      <c r="C4183" s="254"/>
      <c r="D4183" s="45"/>
      <c r="E4183" s="45"/>
      <c r="F4183" s="334"/>
    </row>
    <row r="4184" spans="1:6" x14ac:dyDescent="0.25">
      <c r="A4184" s="382"/>
      <c r="B4184" s="383"/>
      <c r="C4184" s="254"/>
      <c r="D4184" s="45"/>
      <c r="E4184" s="45"/>
      <c r="F4184" s="334"/>
    </row>
    <row r="4185" spans="1:6" x14ac:dyDescent="0.25">
      <c r="A4185" s="382"/>
      <c r="B4185" s="383"/>
      <c r="C4185" s="254"/>
      <c r="D4185" s="45"/>
      <c r="E4185" s="45"/>
      <c r="F4185" s="334"/>
    </row>
    <row r="4186" spans="1:6" x14ac:dyDescent="0.25">
      <c r="A4186" s="382"/>
      <c r="B4186" s="383"/>
      <c r="C4186" s="254"/>
      <c r="D4186" s="45"/>
      <c r="E4186" s="45"/>
      <c r="F4186" s="334"/>
    </row>
    <row r="4187" spans="1:6" x14ac:dyDescent="0.25">
      <c r="A4187" s="382"/>
      <c r="B4187" s="383"/>
      <c r="C4187" s="254"/>
      <c r="D4187" s="45"/>
      <c r="E4187" s="45"/>
      <c r="F4187" s="334"/>
    </row>
    <row r="4188" spans="1:6" x14ac:dyDescent="0.25">
      <c r="A4188" s="382"/>
      <c r="B4188" s="383"/>
      <c r="C4188" s="254"/>
      <c r="D4188" s="45"/>
      <c r="E4188" s="45"/>
      <c r="F4188" s="334"/>
    </row>
    <row r="4189" spans="1:6" x14ac:dyDescent="0.25">
      <c r="A4189" s="382"/>
      <c r="B4189" s="383"/>
      <c r="C4189" s="254"/>
      <c r="D4189" s="45"/>
      <c r="E4189" s="45"/>
      <c r="F4189" s="334"/>
    </row>
    <row r="4190" spans="1:6" x14ac:dyDescent="0.25">
      <c r="A4190" s="382"/>
      <c r="B4190" s="383"/>
      <c r="C4190" s="254"/>
      <c r="D4190" s="45"/>
      <c r="E4190" s="45"/>
      <c r="F4190" s="334"/>
    </row>
    <row r="4191" spans="1:6" x14ac:dyDescent="0.25">
      <c r="A4191" s="382"/>
      <c r="B4191" s="383"/>
      <c r="C4191" s="254"/>
      <c r="D4191" s="45"/>
      <c r="E4191" s="45"/>
      <c r="F4191" s="334"/>
    </row>
    <row r="4192" spans="1:6" x14ac:dyDescent="0.25">
      <c r="A4192" s="382"/>
      <c r="B4192" s="383"/>
      <c r="C4192" s="254"/>
      <c r="D4192" s="45"/>
      <c r="E4192" s="45"/>
      <c r="F4192" s="334"/>
    </row>
    <row r="4193" spans="1:6" x14ac:dyDescent="0.25">
      <c r="A4193" s="382"/>
      <c r="B4193" s="383"/>
      <c r="C4193" s="254"/>
      <c r="D4193" s="45"/>
      <c r="E4193" s="45"/>
      <c r="F4193" s="334"/>
    </row>
    <row r="4194" spans="1:6" x14ac:dyDescent="0.25">
      <c r="A4194" s="382"/>
      <c r="B4194" s="383"/>
      <c r="C4194" s="254"/>
      <c r="D4194" s="45"/>
      <c r="E4194" s="45"/>
      <c r="F4194" s="334"/>
    </row>
    <row r="4195" spans="1:6" x14ac:dyDescent="0.25">
      <c r="A4195" s="382"/>
      <c r="B4195" s="383"/>
      <c r="C4195" s="254"/>
      <c r="D4195" s="45"/>
      <c r="E4195" s="45"/>
      <c r="F4195" s="334"/>
    </row>
    <row r="4196" spans="1:6" x14ac:dyDescent="0.25">
      <c r="A4196" s="382"/>
      <c r="B4196" s="383"/>
      <c r="C4196" s="254"/>
      <c r="D4196" s="45"/>
      <c r="E4196" s="45"/>
      <c r="F4196" s="334"/>
    </row>
    <row r="4197" spans="1:6" x14ac:dyDescent="0.25">
      <c r="A4197" s="382"/>
      <c r="B4197" s="383"/>
      <c r="C4197" s="254"/>
      <c r="D4197" s="45"/>
      <c r="E4197" s="45"/>
      <c r="F4197" s="334"/>
    </row>
    <row r="4198" spans="1:6" x14ac:dyDescent="0.25">
      <c r="A4198" s="382"/>
      <c r="B4198" s="383"/>
      <c r="C4198" s="254"/>
      <c r="D4198" s="45"/>
      <c r="E4198" s="45"/>
      <c r="F4198" s="334"/>
    </row>
    <row r="4199" spans="1:6" x14ac:dyDescent="0.25">
      <c r="A4199" s="382"/>
      <c r="B4199" s="383"/>
      <c r="C4199" s="254"/>
      <c r="D4199" s="45"/>
      <c r="E4199" s="45"/>
      <c r="F4199" s="334"/>
    </row>
    <row r="4200" spans="1:6" x14ac:dyDescent="0.25">
      <c r="A4200" s="382"/>
      <c r="B4200" s="383"/>
      <c r="C4200" s="254"/>
      <c r="D4200" s="45"/>
      <c r="E4200" s="45"/>
      <c r="F4200" s="334"/>
    </row>
    <row r="4201" spans="1:6" x14ac:dyDescent="0.25">
      <c r="A4201" s="382"/>
      <c r="B4201" s="383"/>
      <c r="C4201" s="254"/>
      <c r="D4201" s="45"/>
      <c r="E4201" s="45"/>
      <c r="F4201" s="334"/>
    </row>
    <row r="4202" spans="1:6" x14ac:dyDescent="0.25">
      <c r="A4202" s="382"/>
      <c r="B4202" s="383"/>
      <c r="C4202" s="254"/>
      <c r="D4202" s="45"/>
      <c r="E4202" s="45"/>
      <c r="F4202" s="334"/>
    </row>
    <row r="4203" spans="1:6" x14ac:dyDescent="0.25">
      <c r="A4203" s="382"/>
      <c r="B4203" s="383"/>
      <c r="C4203" s="254"/>
      <c r="D4203" s="45"/>
      <c r="E4203" s="45"/>
      <c r="F4203" s="334"/>
    </row>
    <row r="4204" spans="1:6" x14ac:dyDescent="0.25">
      <c r="A4204" s="382"/>
      <c r="B4204" s="383"/>
      <c r="C4204" s="254"/>
      <c r="D4204" s="45"/>
      <c r="E4204" s="45"/>
      <c r="F4204" s="334"/>
    </row>
    <row r="4205" spans="1:6" x14ac:dyDescent="0.25">
      <c r="A4205" s="382"/>
      <c r="B4205" s="383"/>
      <c r="C4205" s="254"/>
      <c r="D4205" s="45"/>
      <c r="E4205" s="45"/>
      <c r="F4205" s="334"/>
    </row>
    <row r="4206" spans="1:6" x14ac:dyDescent="0.25">
      <c r="A4206" s="382"/>
      <c r="B4206" s="383"/>
      <c r="C4206" s="254"/>
      <c r="D4206" s="45"/>
      <c r="E4206" s="45"/>
      <c r="F4206" s="334"/>
    </row>
    <row r="4207" spans="1:6" x14ac:dyDescent="0.25">
      <c r="A4207" s="382"/>
      <c r="B4207" s="383"/>
      <c r="C4207" s="254"/>
      <c r="D4207" s="45"/>
      <c r="E4207" s="45"/>
      <c r="F4207" s="334"/>
    </row>
    <row r="4208" spans="1:6" x14ac:dyDescent="0.25">
      <c r="A4208" s="382"/>
      <c r="B4208" s="383"/>
      <c r="C4208" s="254"/>
      <c r="D4208" s="45"/>
      <c r="E4208" s="45"/>
      <c r="F4208" s="334"/>
    </row>
    <row r="4209" spans="1:6" x14ac:dyDescent="0.25">
      <c r="A4209" s="382"/>
      <c r="B4209" s="383"/>
      <c r="C4209" s="254"/>
      <c r="D4209" s="45"/>
      <c r="E4209" s="45"/>
      <c r="F4209" s="334"/>
    </row>
    <row r="4210" spans="1:6" x14ac:dyDescent="0.25">
      <c r="A4210" s="382"/>
      <c r="B4210" s="383"/>
      <c r="C4210" s="254"/>
      <c r="D4210" s="45"/>
      <c r="E4210" s="45"/>
      <c r="F4210" s="334"/>
    </row>
    <row r="4211" spans="1:6" x14ac:dyDescent="0.25">
      <c r="A4211" s="382"/>
      <c r="B4211" s="383"/>
      <c r="C4211" s="254"/>
      <c r="D4211" s="45"/>
      <c r="E4211" s="45"/>
      <c r="F4211" s="334"/>
    </row>
    <row r="4212" spans="1:6" x14ac:dyDescent="0.25">
      <c r="A4212" s="382"/>
      <c r="B4212" s="383"/>
      <c r="C4212" s="254"/>
      <c r="D4212" s="45"/>
      <c r="E4212" s="45"/>
      <c r="F4212" s="334"/>
    </row>
    <row r="4213" spans="1:6" x14ac:dyDescent="0.25">
      <c r="A4213" s="382"/>
      <c r="B4213" s="383"/>
      <c r="C4213" s="254"/>
      <c r="D4213" s="45"/>
      <c r="E4213" s="45"/>
      <c r="F4213" s="334"/>
    </row>
    <row r="4214" spans="1:6" x14ac:dyDescent="0.25">
      <c r="A4214" s="382"/>
      <c r="B4214" s="383"/>
      <c r="C4214" s="254"/>
      <c r="D4214" s="45"/>
      <c r="E4214" s="45"/>
      <c r="F4214" s="334"/>
    </row>
    <row r="4215" spans="1:6" x14ac:dyDescent="0.25">
      <c r="A4215" s="382"/>
      <c r="B4215" s="383"/>
      <c r="C4215" s="254"/>
      <c r="D4215" s="45"/>
      <c r="E4215" s="45"/>
      <c r="F4215" s="334"/>
    </row>
    <row r="4216" spans="1:6" x14ac:dyDescent="0.25">
      <c r="A4216" s="382"/>
      <c r="B4216" s="383"/>
      <c r="C4216" s="254"/>
      <c r="D4216" s="45"/>
      <c r="E4216" s="45"/>
      <c r="F4216" s="334"/>
    </row>
    <row r="4217" spans="1:6" x14ac:dyDescent="0.25">
      <c r="A4217" s="382"/>
      <c r="B4217" s="383"/>
      <c r="C4217" s="254"/>
      <c r="D4217" s="45"/>
      <c r="E4217" s="45"/>
      <c r="F4217" s="334"/>
    </row>
    <row r="4218" spans="1:6" x14ac:dyDescent="0.25">
      <c r="A4218" s="382"/>
      <c r="B4218" s="383"/>
      <c r="C4218" s="254"/>
      <c r="D4218" s="45"/>
      <c r="E4218" s="45"/>
      <c r="F4218" s="334"/>
    </row>
    <row r="4219" spans="1:6" x14ac:dyDescent="0.25">
      <c r="A4219" s="382"/>
      <c r="B4219" s="383"/>
      <c r="C4219" s="254"/>
      <c r="D4219" s="45"/>
      <c r="E4219" s="45"/>
      <c r="F4219" s="334"/>
    </row>
    <row r="4220" spans="1:6" x14ac:dyDescent="0.25">
      <c r="A4220" s="382"/>
      <c r="B4220" s="383"/>
      <c r="C4220" s="254"/>
      <c r="D4220" s="45"/>
      <c r="E4220" s="45"/>
      <c r="F4220" s="334"/>
    </row>
    <row r="4221" spans="1:6" x14ac:dyDescent="0.25">
      <c r="A4221" s="382"/>
      <c r="B4221" s="383"/>
      <c r="C4221" s="254"/>
      <c r="D4221" s="45"/>
      <c r="E4221" s="45"/>
      <c r="F4221" s="334"/>
    </row>
    <row r="4222" spans="1:6" x14ac:dyDescent="0.25">
      <c r="A4222" s="382"/>
      <c r="B4222" s="383"/>
      <c r="C4222" s="254"/>
      <c r="D4222" s="45"/>
      <c r="E4222" s="45"/>
      <c r="F4222" s="334"/>
    </row>
    <row r="4223" spans="1:6" x14ac:dyDescent="0.25">
      <c r="A4223" s="382"/>
      <c r="B4223" s="383"/>
      <c r="C4223" s="254"/>
      <c r="D4223" s="45"/>
      <c r="E4223" s="45"/>
      <c r="F4223" s="334"/>
    </row>
    <row r="4224" spans="1:6" x14ac:dyDescent="0.25">
      <c r="A4224" s="382"/>
      <c r="B4224" s="383"/>
      <c r="C4224" s="254"/>
      <c r="D4224" s="45"/>
      <c r="E4224" s="45"/>
      <c r="F4224" s="334"/>
    </row>
    <row r="4225" spans="1:6" x14ac:dyDescent="0.25">
      <c r="A4225" s="382"/>
      <c r="B4225" s="383"/>
      <c r="C4225" s="254"/>
      <c r="D4225" s="45"/>
      <c r="E4225" s="45"/>
      <c r="F4225" s="334"/>
    </row>
    <row r="4226" spans="1:6" x14ac:dyDescent="0.25">
      <c r="A4226" s="382"/>
      <c r="B4226" s="383"/>
      <c r="C4226" s="254"/>
      <c r="D4226" s="45"/>
      <c r="E4226" s="45"/>
      <c r="F4226" s="334"/>
    </row>
    <row r="4227" spans="1:6" x14ac:dyDescent="0.25">
      <c r="A4227" s="382"/>
      <c r="B4227" s="383"/>
      <c r="C4227" s="254"/>
      <c r="D4227" s="45"/>
      <c r="E4227" s="45"/>
      <c r="F4227" s="334"/>
    </row>
    <row r="4228" spans="1:6" x14ac:dyDescent="0.25">
      <c r="A4228" s="382"/>
      <c r="B4228" s="383"/>
      <c r="C4228" s="254"/>
      <c r="D4228" s="45"/>
      <c r="E4228" s="45"/>
      <c r="F4228" s="334"/>
    </row>
    <row r="4229" spans="1:6" x14ac:dyDescent="0.25">
      <c r="A4229" s="382"/>
      <c r="B4229" s="383"/>
      <c r="C4229" s="254"/>
      <c r="D4229" s="45"/>
      <c r="E4229" s="45"/>
      <c r="F4229" s="334"/>
    </row>
    <row r="4230" spans="1:6" x14ac:dyDescent="0.25">
      <c r="A4230" s="382"/>
      <c r="B4230" s="383"/>
      <c r="C4230" s="254"/>
      <c r="D4230" s="45"/>
      <c r="E4230" s="45"/>
      <c r="F4230" s="334"/>
    </row>
    <row r="4231" spans="1:6" x14ac:dyDescent="0.25">
      <c r="A4231" s="382"/>
      <c r="B4231" s="383"/>
      <c r="C4231" s="254"/>
      <c r="D4231" s="45"/>
      <c r="E4231" s="45"/>
      <c r="F4231" s="334"/>
    </row>
    <row r="4232" spans="1:6" x14ac:dyDescent="0.25">
      <c r="A4232" s="382"/>
      <c r="B4232" s="383"/>
      <c r="C4232" s="254"/>
      <c r="D4232" s="45"/>
      <c r="E4232" s="45"/>
      <c r="F4232" s="334"/>
    </row>
    <row r="4233" spans="1:6" x14ac:dyDescent="0.25">
      <c r="A4233" s="382"/>
      <c r="B4233" s="383"/>
      <c r="C4233" s="254"/>
      <c r="D4233" s="45"/>
      <c r="E4233" s="45"/>
      <c r="F4233" s="334"/>
    </row>
    <row r="4234" spans="1:6" x14ac:dyDescent="0.25">
      <c r="A4234" s="382"/>
      <c r="B4234" s="383"/>
      <c r="C4234" s="254"/>
      <c r="D4234" s="45"/>
      <c r="E4234" s="45"/>
      <c r="F4234" s="334"/>
    </row>
    <row r="4235" spans="1:6" x14ac:dyDescent="0.25">
      <c r="A4235" s="382"/>
      <c r="B4235" s="383"/>
      <c r="C4235" s="254"/>
      <c r="D4235" s="45"/>
      <c r="E4235" s="45"/>
      <c r="F4235" s="334"/>
    </row>
    <row r="4236" spans="1:6" x14ac:dyDescent="0.25">
      <c r="A4236" s="382"/>
      <c r="B4236" s="383"/>
      <c r="C4236" s="254"/>
      <c r="D4236" s="45"/>
      <c r="E4236" s="45"/>
      <c r="F4236" s="334"/>
    </row>
    <row r="4237" spans="1:6" x14ac:dyDescent="0.25">
      <c r="A4237" s="382"/>
      <c r="B4237" s="383"/>
      <c r="C4237" s="254"/>
      <c r="D4237" s="45"/>
      <c r="E4237" s="45"/>
      <c r="F4237" s="334"/>
    </row>
    <row r="4238" spans="1:6" x14ac:dyDescent="0.25">
      <c r="A4238" s="382"/>
      <c r="B4238" s="383"/>
      <c r="C4238" s="254"/>
      <c r="D4238" s="45"/>
      <c r="E4238" s="45"/>
      <c r="F4238" s="334"/>
    </row>
    <row r="4239" spans="1:6" x14ac:dyDescent="0.25">
      <c r="A4239" s="382"/>
      <c r="B4239" s="383"/>
      <c r="C4239" s="254"/>
      <c r="D4239" s="45"/>
      <c r="E4239" s="45"/>
      <c r="F4239" s="334"/>
    </row>
    <row r="4240" spans="1:6" x14ac:dyDescent="0.25">
      <c r="A4240" s="382"/>
      <c r="B4240" s="383"/>
      <c r="C4240" s="254"/>
      <c r="D4240" s="45"/>
      <c r="E4240" s="45"/>
      <c r="F4240" s="334"/>
    </row>
    <row r="4241" spans="1:6" x14ac:dyDescent="0.25">
      <c r="A4241" s="382"/>
      <c r="B4241" s="383"/>
      <c r="C4241" s="254"/>
      <c r="D4241" s="45"/>
      <c r="E4241" s="45"/>
      <c r="F4241" s="334"/>
    </row>
    <row r="4242" spans="1:6" x14ac:dyDescent="0.25">
      <c r="A4242" s="382"/>
      <c r="B4242" s="383"/>
      <c r="C4242" s="254"/>
      <c r="D4242" s="45"/>
      <c r="E4242" s="45"/>
      <c r="F4242" s="334"/>
    </row>
    <row r="4243" spans="1:6" x14ac:dyDescent="0.25">
      <c r="A4243" s="382"/>
      <c r="B4243" s="383"/>
      <c r="C4243" s="254"/>
      <c r="D4243" s="45"/>
      <c r="E4243" s="45"/>
      <c r="F4243" s="334"/>
    </row>
    <row r="4244" spans="1:6" x14ac:dyDescent="0.25">
      <c r="A4244" s="382"/>
      <c r="B4244" s="383"/>
      <c r="C4244" s="254"/>
      <c r="D4244" s="45"/>
      <c r="E4244" s="45"/>
      <c r="F4244" s="334"/>
    </row>
    <row r="4245" spans="1:6" x14ac:dyDescent="0.25">
      <c r="A4245" s="382"/>
      <c r="B4245" s="383"/>
      <c r="C4245" s="254"/>
      <c r="D4245" s="45"/>
      <c r="E4245" s="45"/>
      <c r="F4245" s="334"/>
    </row>
    <row r="4246" spans="1:6" x14ac:dyDescent="0.25">
      <c r="A4246" s="382"/>
      <c r="B4246" s="383"/>
      <c r="C4246" s="254"/>
      <c r="D4246" s="45"/>
      <c r="E4246" s="45"/>
      <c r="F4246" s="334"/>
    </row>
    <row r="4247" spans="1:6" x14ac:dyDescent="0.25">
      <c r="A4247" s="382"/>
      <c r="B4247" s="383"/>
      <c r="C4247" s="254"/>
      <c r="D4247" s="45"/>
      <c r="E4247" s="45"/>
      <c r="F4247" s="334"/>
    </row>
    <row r="4248" spans="1:6" x14ac:dyDescent="0.25">
      <c r="A4248" s="382"/>
      <c r="B4248" s="383"/>
      <c r="C4248" s="254"/>
      <c r="D4248" s="45"/>
      <c r="E4248" s="45"/>
      <c r="F4248" s="334"/>
    </row>
    <row r="4249" spans="1:6" x14ac:dyDescent="0.25">
      <c r="A4249" s="382"/>
      <c r="B4249" s="383"/>
      <c r="C4249" s="254"/>
      <c r="D4249" s="45"/>
      <c r="E4249" s="45"/>
      <c r="F4249" s="334"/>
    </row>
    <row r="4250" spans="1:6" x14ac:dyDescent="0.25">
      <c r="A4250" s="382"/>
      <c r="B4250" s="383"/>
      <c r="C4250" s="254"/>
      <c r="D4250" s="45"/>
      <c r="E4250" s="45"/>
      <c r="F4250" s="334"/>
    </row>
    <row r="4251" spans="1:6" x14ac:dyDescent="0.25">
      <c r="A4251" s="382"/>
      <c r="B4251" s="383"/>
      <c r="C4251" s="254"/>
      <c r="D4251" s="45"/>
      <c r="E4251" s="45"/>
      <c r="F4251" s="334"/>
    </row>
    <row r="4252" spans="1:6" x14ac:dyDescent="0.25">
      <c r="A4252" s="382"/>
      <c r="B4252" s="383"/>
      <c r="C4252" s="254"/>
      <c r="D4252" s="45"/>
      <c r="E4252" s="45"/>
      <c r="F4252" s="334"/>
    </row>
    <row r="4253" spans="1:6" x14ac:dyDescent="0.25">
      <c r="A4253" s="382"/>
      <c r="B4253" s="383"/>
      <c r="C4253" s="254"/>
      <c r="D4253" s="45"/>
      <c r="E4253" s="45"/>
      <c r="F4253" s="334"/>
    </row>
    <row r="4254" spans="1:6" x14ac:dyDescent="0.25">
      <c r="A4254" s="382"/>
      <c r="B4254" s="383"/>
      <c r="C4254" s="254"/>
      <c r="D4254" s="45"/>
      <c r="E4254" s="45"/>
      <c r="F4254" s="334"/>
    </row>
    <row r="4255" spans="1:6" x14ac:dyDescent="0.25">
      <c r="A4255" s="382"/>
      <c r="B4255" s="383"/>
      <c r="C4255" s="254"/>
      <c r="D4255" s="45"/>
      <c r="E4255" s="45"/>
      <c r="F4255" s="334"/>
    </row>
    <row r="4256" spans="1:6" x14ac:dyDescent="0.25">
      <c r="A4256" s="382"/>
      <c r="B4256" s="383"/>
      <c r="C4256" s="254"/>
      <c r="D4256" s="45"/>
      <c r="E4256" s="45"/>
      <c r="F4256" s="334"/>
    </row>
    <row r="4257" spans="1:6" x14ac:dyDescent="0.25">
      <c r="A4257" s="382"/>
      <c r="B4257" s="383"/>
      <c r="C4257" s="254"/>
      <c r="D4257" s="45"/>
      <c r="E4257" s="45"/>
      <c r="F4257" s="334"/>
    </row>
    <row r="4258" spans="1:6" x14ac:dyDescent="0.25">
      <c r="A4258" s="382"/>
      <c r="B4258" s="383"/>
      <c r="C4258" s="254"/>
      <c r="D4258" s="45"/>
      <c r="E4258" s="45"/>
      <c r="F4258" s="334"/>
    </row>
    <row r="4259" spans="1:6" x14ac:dyDescent="0.25">
      <c r="A4259" s="382"/>
      <c r="B4259" s="383"/>
      <c r="C4259" s="254"/>
      <c r="D4259" s="45"/>
      <c r="E4259" s="45"/>
      <c r="F4259" s="334"/>
    </row>
    <row r="4260" spans="1:6" x14ac:dyDescent="0.25">
      <c r="A4260" s="382"/>
      <c r="B4260" s="383"/>
      <c r="C4260" s="254"/>
      <c r="D4260" s="45"/>
      <c r="E4260" s="45"/>
      <c r="F4260" s="334"/>
    </row>
    <row r="4261" spans="1:6" x14ac:dyDescent="0.25">
      <c r="A4261" s="382"/>
      <c r="B4261" s="383"/>
      <c r="C4261" s="254"/>
      <c r="D4261" s="45"/>
      <c r="E4261" s="45"/>
      <c r="F4261" s="334"/>
    </row>
    <row r="4262" spans="1:6" x14ac:dyDescent="0.25">
      <c r="A4262" s="382"/>
      <c r="B4262" s="383"/>
      <c r="C4262" s="254"/>
      <c r="D4262" s="45"/>
      <c r="E4262" s="45"/>
      <c r="F4262" s="334"/>
    </row>
    <row r="4263" spans="1:6" x14ac:dyDescent="0.25">
      <c r="A4263" s="382"/>
      <c r="B4263" s="383"/>
      <c r="C4263" s="254"/>
      <c r="D4263" s="45"/>
      <c r="E4263" s="45"/>
      <c r="F4263" s="334"/>
    </row>
    <row r="4264" spans="1:6" x14ac:dyDescent="0.25">
      <c r="A4264" s="382"/>
      <c r="B4264" s="383"/>
      <c r="C4264" s="254"/>
      <c r="D4264" s="45"/>
      <c r="E4264" s="45"/>
      <c r="F4264" s="334"/>
    </row>
    <row r="4265" spans="1:6" x14ac:dyDescent="0.25">
      <c r="A4265" s="382"/>
      <c r="B4265" s="383"/>
      <c r="C4265" s="254"/>
      <c r="D4265" s="45"/>
      <c r="E4265" s="45"/>
      <c r="F4265" s="334"/>
    </row>
    <row r="4266" spans="1:6" x14ac:dyDescent="0.25">
      <c r="A4266" s="382"/>
      <c r="B4266" s="383"/>
      <c r="C4266" s="254"/>
      <c r="D4266" s="45"/>
      <c r="E4266" s="45"/>
      <c r="F4266" s="334"/>
    </row>
    <row r="4267" spans="1:6" x14ac:dyDescent="0.25">
      <c r="A4267" s="382"/>
      <c r="B4267" s="383"/>
      <c r="C4267" s="254"/>
      <c r="D4267" s="45"/>
      <c r="E4267" s="45"/>
      <c r="F4267" s="334"/>
    </row>
    <row r="4268" spans="1:6" x14ac:dyDescent="0.25">
      <c r="A4268" s="382"/>
      <c r="B4268" s="383"/>
      <c r="C4268" s="254"/>
      <c r="D4268" s="45"/>
      <c r="E4268" s="45"/>
      <c r="F4268" s="334"/>
    </row>
    <row r="4269" spans="1:6" x14ac:dyDescent="0.25">
      <c r="A4269" s="382"/>
      <c r="B4269" s="383"/>
      <c r="C4269" s="254"/>
      <c r="D4269" s="45"/>
      <c r="E4269" s="45"/>
      <c r="F4269" s="334"/>
    </row>
    <row r="4270" spans="1:6" x14ac:dyDescent="0.25">
      <c r="A4270" s="382"/>
      <c r="B4270" s="383"/>
      <c r="C4270" s="254"/>
      <c r="D4270" s="45"/>
      <c r="E4270" s="45"/>
      <c r="F4270" s="334"/>
    </row>
    <row r="4271" spans="1:6" x14ac:dyDescent="0.25">
      <c r="A4271" s="382"/>
      <c r="B4271" s="383"/>
      <c r="C4271" s="254"/>
      <c r="D4271" s="45"/>
      <c r="E4271" s="45"/>
      <c r="F4271" s="334"/>
    </row>
    <row r="4272" spans="1:6" x14ac:dyDescent="0.25">
      <c r="A4272" s="382"/>
      <c r="B4272" s="383"/>
      <c r="C4272" s="254"/>
      <c r="D4272" s="45"/>
      <c r="E4272" s="45"/>
      <c r="F4272" s="334"/>
    </row>
    <row r="4273" spans="1:6" x14ac:dyDescent="0.25">
      <c r="A4273" s="382"/>
      <c r="B4273" s="383"/>
      <c r="C4273" s="254"/>
      <c r="D4273" s="45"/>
      <c r="E4273" s="45"/>
      <c r="F4273" s="334"/>
    </row>
    <row r="4274" spans="1:6" x14ac:dyDescent="0.25">
      <c r="A4274" s="382"/>
      <c r="B4274" s="383"/>
      <c r="C4274" s="254"/>
      <c r="D4274" s="45"/>
      <c r="E4274" s="45"/>
      <c r="F4274" s="334"/>
    </row>
    <row r="4275" spans="1:6" x14ac:dyDescent="0.25">
      <c r="A4275" s="382"/>
      <c r="B4275" s="383"/>
      <c r="C4275" s="254"/>
      <c r="D4275" s="45"/>
      <c r="E4275" s="45"/>
      <c r="F4275" s="334"/>
    </row>
    <row r="4276" spans="1:6" x14ac:dyDescent="0.25">
      <c r="A4276" s="382"/>
      <c r="B4276" s="383"/>
      <c r="C4276" s="254"/>
      <c r="D4276" s="45"/>
      <c r="E4276" s="45"/>
      <c r="F4276" s="334"/>
    </row>
    <row r="4277" spans="1:6" x14ac:dyDescent="0.25">
      <c r="A4277" s="382"/>
      <c r="B4277" s="383"/>
      <c r="C4277" s="254"/>
      <c r="D4277" s="45"/>
      <c r="E4277" s="45"/>
      <c r="F4277" s="334"/>
    </row>
    <row r="4278" spans="1:6" x14ac:dyDescent="0.25">
      <c r="A4278" s="382"/>
      <c r="B4278" s="383"/>
      <c r="C4278" s="254"/>
      <c r="D4278" s="45"/>
      <c r="E4278" s="45"/>
      <c r="F4278" s="334"/>
    </row>
    <row r="4279" spans="1:6" x14ac:dyDescent="0.25">
      <c r="A4279" s="382"/>
      <c r="B4279" s="383"/>
      <c r="C4279" s="254"/>
      <c r="D4279" s="45"/>
      <c r="E4279" s="45"/>
      <c r="F4279" s="334"/>
    </row>
    <row r="4280" spans="1:6" x14ac:dyDescent="0.25">
      <c r="A4280" s="382"/>
      <c r="B4280" s="383"/>
      <c r="C4280" s="254"/>
      <c r="D4280" s="45"/>
      <c r="E4280" s="45"/>
      <c r="F4280" s="334"/>
    </row>
    <row r="4281" spans="1:6" x14ac:dyDescent="0.25">
      <c r="A4281" s="382"/>
      <c r="B4281" s="383"/>
      <c r="C4281" s="254"/>
      <c r="D4281" s="45"/>
      <c r="E4281" s="45"/>
      <c r="F4281" s="334"/>
    </row>
    <row r="4282" spans="1:6" x14ac:dyDescent="0.25">
      <c r="A4282" s="382"/>
      <c r="B4282" s="383"/>
      <c r="C4282" s="254"/>
      <c r="D4282" s="45"/>
      <c r="E4282" s="45"/>
      <c r="F4282" s="334"/>
    </row>
    <row r="4283" spans="1:6" x14ac:dyDescent="0.25">
      <c r="A4283" s="382"/>
      <c r="B4283" s="383"/>
      <c r="C4283" s="254"/>
      <c r="D4283" s="45"/>
      <c r="E4283" s="45"/>
      <c r="F4283" s="334"/>
    </row>
    <row r="4284" spans="1:6" x14ac:dyDescent="0.25">
      <c r="A4284" s="382"/>
      <c r="B4284" s="383"/>
      <c r="C4284" s="254"/>
      <c r="D4284" s="45"/>
      <c r="E4284" s="45"/>
      <c r="F4284" s="334"/>
    </row>
    <row r="4285" spans="1:6" x14ac:dyDescent="0.25">
      <c r="A4285" s="382"/>
      <c r="B4285" s="383"/>
      <c r="C4285" s="254"/>
      <c r="D4285" s="45"/>
      <c r="E4285" s="45"/>
      <c r="F4285" s="334"/>
    </row>
    <row r="4286" spans="1:6" x14ac:dyDescent="0.25">
      <c r="A4286" s="382"/>
      <c r="B4286" s="383"/>
      <c r="C4286" s="254"/>
      <c r="D4286" s="45"/>
      <c r="E4286" s="45"/>
      <c r="F4286" s="334"/>
    </row>
    <row r="4287" spans="1:6" x14ac:dyDescent="0.25">
      <c r="A4287" s="382"/>
      <c r="B4287" s="383"/>
      <c r="C4287" s="254"/>
      <c r="D4287" s="45"/>
      <c r="E4287" s="45"/>
      <c r="F4287" s="334"/>
    </row>
    <row r="4288" spans="1:6" x14ac:dyDescent="0.25">
      <c r="A4288" s="382"/>
      <c r="B4288" s="383"/>
      <c r="C4288" s="254"/>
      <c r="D4288" s="45"/>
      <c r="E4288" s="45"/>
      <c r="F4288" s="334"/>
    </row>
    <row r="4289" spans="1:6" x14ac:dyDescent="0.25">
      <c r="A4289" s="382"/>
      <c r="B4289" s="383"/>
      <c r="C4289" s="254"/>
      <c r="D4289" s="45"/>
      <c r="E4289" s="45"/>
      <c r="F4289" s="334"/>
    </row>
    <row r="4290" spans="1:6" x14ac:dyDescent="0.25">
      <c r="A4290" s="382"/>
      <c r="B4290" s="383"/>
      <c r="C4290" s="254"/>
      <c r="D4290" s="45"/>
      <c r="E4290" s="45"/>
      <c r="F4290" s="334"/>
    </row>
    <row r="4291" spans="1:6" x14ac:dyDescent="0.25">
      <c r="A4291" s="382"/>
      <c r="B4291" s="383"/>
      <c r="C4291" s="254"/>
      <c r="D4291" s="45"/>
      <c r="E4291" s="45"/>
      <c r="F4291" s="334"/>
    </row>
    <row r="4292" spans="1:6" x14ac:dyDescent="0.25">
      <c r="A4292" s="382"/>
      <c r="B4292" s="383"/>
      <c r="C4292" s="254"/>
      <c r="D4292" s="45"/>
      <c r="E4292" s="45"/>
      <c r="F4292" s="334"/>
    </row>
    <row r="4293" spans="1:6" x14ac:dyDescent="0.25">
      <c r="A4293" s="382"/>
      <c r="B4293" s="383"/>
      <c r="C4293" s="254"/>
      <c r="D4293" s="45"/>
      <c r="E4293" s="45"/>
      <c r="F4293" s="334"/>
    </row>
    <row r="4294" spans="1:6" x14ac:dyDescent="0.25">
      <c r="A4294" s="382"/>
      <c r="B4294" s="383"/>
      <c r="C4294" s="254"/>
      <c r="D4294" s="45"/>
      <c r="E4294" s="45"/>
      <c r="F4294" s="334"/>
    </row>
    <row r="4295" spans="1:6" x14ac:dyDescent="0.25">
      <c r="A4295" s="382"/>
      <c r="B4295" s="383"/>
      <c r="C4295" s="254"/>
      <c r="D4295" s="45"/>
      <c r="E4295" s="45"/>
      <c r="F4295" s="334"/>
    </row>
    <row r="4296" spans="1:6" x14ac:dyDescent="0.25">
      <c r="A4296" s="382"/>
      <c r="B4296" s="383"/>
      <c r="C4296" s="254"/>
      <c r="D4296" s="45"/>
      <c r="E4296" s="45"/>
      <c r="F4296" s="334"/>
    </row>
    <row r="4297" spans="1:6" x14ac:dyDescent="0.25">
      <c r="A4297" s="382"/>
      <c r="B4297" s="383"/>
      <c r="C4297" s="254"/>
      <c r="D4297" s="45"/>
      <c r="E4297" s="45"/>
      <c r="F4297" s="334"/>
    </row>
    <row r="4298" spans="1:6" x14ac:dyDescent="0.25">
      <c r="A4298" s="382"/>
      <c r="B4298" s="383"/>
      <c r="C4298" s="254"/>
      <c r="D4298" s="45"/>
      <c r="E4298" s="45"/>
      <c r="F4298" s="334"/>
    </row>
    <row r="4299" spans="1:6" x14ac:dyDescent="0.25">
      <c r="A4299" s="382"/>
      <c r="B4299" s="383"/>
      <c r="C4299" s="254"/>
      <c r="D4299" s="45"/>
      <c r="E4299" s="45"/>
      <c r="F4299" s="334"/>
    </row>
    <row r="4300" spans="1:6" x14ac:dyDescent="0.25">
      <c r="A4300" s="382"/>
      <c r="B4300" s="383"/>
      <c r="C4300" s="254"/>
      <c r="D4300" s="45"/>
      <c r="E4300" s="45"/>
      <c r="F4300" s="334"/>
    </row>
    <row r="4301" spans="1:6" x14ac:dyDescent="0.25">
      <c r="A4301" s="382"/>
      <c r="B4301" s="383"/>
      <c r="C4301" s="254"/>
      <c r="D4301" s="45"/>
      <c r="E4301" s="45"/>
      <c r="F4301" s="334"/>
    </row>
    <row r="4302" spans="1:6" x14ac:dyDescent="0.25">
      <c r="A4302" s="382"/>
      <c r="B4302" s="383"/>
      <c r="C4302" s="254"/>
      <c r="D4302" s="45"/>
      <c r="E4302" s="45"/>
      <c r="F4302" s="334"/>
    </row>
    <row r="4303" spans="1:6" x14ac:dyDescent="0.25">
      <c r="A4303" s="382"/>
      <c r="B4303" s="383"/>
      <c r="C4303" s="254"/>
      <c r="D4303" s="45"/>
      <c r="E4303" s="45"/>
      <c r="F4303" s="334"/>
    </row>
    <row r="4304" spans="1:6" x14ac:dyDescent="0.25">
      <c r="A4304" s="382"/>
      <c r="B4304" s="383"/>
      <c r="C4304" s="254"/>
      <c r="D4304" s="45"/>
      <c r="E4304" s="45"/>
      <c r="F4304" s="334"/>
    </row>
    <row r="4305" spans="1:6" x14ac:dyDescent="0.25">
      <c r="A4305" s="382"/>
      <c r="B4305" s="383"/>
      <c r="C4305" s="254"/>
      <c r="D4305" s="45"/>
      <c r="E4305" s="45"/>
      <c r="F4305" s="334"/>
    </row>
    <row r="4306" spans="1:6" x14ac:dyDescent="0.25">
      <c r="A4306" s="382"/>
      <c r="B4306" s="383"/>
      <c r="C4306" s="254"/>
      <c r="D4306" s="45"/>
      <c r="E4306" s="45"/>
      <c r="F4306" s="334"/>
    </row>
    <row r="4307" spans="1:6" x14ac:dyDescent="0.25">
      <c r="A4307" s="382"/>
      <c r="B4307" s="383"/>
      <c r="C4307" s="254"/>
      <c r="D4307" s="45"/>
      <c r="E4307" s="45"/>
      <c r="F4307" s="334"/>
    </row>
    <row r="4308" spans="1:6" x14ac:dyDescent="0.25">
      <c r="A4308" s="382"/>
      <c r="B4308" s="383"/>
      <c r="C4308" s="254"/>
      <c r="D4308" s="45"/>
      <c r="E4308" s="45"/>
      <c r="F4308" s="334"/>
    </row>
    <row r="4309" spans="1:6" x14ac:dyDescent="0.25">
      <c r="A4309" s="382"/>
      <c r="B4309" s="383"/>
      <c r="C4309" s="254"/>
      <c r="D4309" s="45"/>
      <c r="E4309" s="45"/>
      <c r="F4309" s="334"/>
    </row>
    <row r="4310" spans="1:6" x14ac:dyDescent="0.25">
      <c r="A4310" s="382"/>
      <c r="B4310" s="383"/>
      <c r="C4310" s="254"/>
      <c r="D4310" s="45"/>
      <c r="E4310" s="45"/>
      <c r="F4310" s="334"/>
    </row>
    <row r="4311" spans="1:6" x14ac:dyDescent="0.25">
      <c r="A4311" s="382"/>
      <c r="B4311" s="383"/>
      <c r="C4311" s="254"/>
      <c r="D4311" s="45"/>
      <c r="E4311" s="45"/>
      <c r="F4311" s="334"/>
    </row>
    <row r="4312" spans="1:6" x14ac:dyDescent="0.25">
      <c r="A4312" s="382"/>
      <c r="B4312" s="383"/>
      <c r="C4312" s="254"/>
      <c r="D4312" s="45"/>
      <c r="E4312" s="45"/>
      <c r="F4312" s="334"/>
    </row>
    <row r="4313" spans="1:6" x14ac:dyDescent="0.25">
      <c r="A4313" s="382"/>
      <c r="B4313" s="383"/>
      <c r="C4313" s="254"/>
      <c r="D4313" s="45"/>
      <c r="E4313" s="45"/>
      <c r="F4313" s="334"/>
    </row>
    <row r="4314" spans="1:6" x14ac:dyDescent="0.25">
      <c r="A4314" s="382"/>
      <c r="B4314" s="383"/>
      <c r="C4314" s="254"/>
      <c r="D4314" s="45"/>
      <c r="E4314" s="45"/>
      <c r="F4314" s="334"/>
    </row>
    <row r="4315" spans="1:6" x14ac:dyDescent="0.25">
      <c r="A4315" s="382"/>
      <c r="B4315" s="383"/>
      <c r="C4315" s="254"/>
      <c r="D4315" s="45"/>
      <c r="E4315" s="45"/>
      <c r="F4315" s="334"/>
    </row>
    <row r="4316" spans="1:6" x14ac:dyDescent="0.25">
      <c r="A4316" s="382"/>
      <c r="B4316" s="383"/>
      <c r="C4316" s="254"/>
      <c r="D4316" s="45"/>
      <c r="E4316" s="45"/>
      <c r="F4316" s="334"/>
    </row>
    <row r="4317" spans="1:6" x14ac:dyDescent="0.25">
      <c r="A4317" s="382"/>
      <c r="B4317" s="383"/>
      <c r="C4317" s="254"/>
      <c r="D4317" s="45"/>
      <c r="E4317" s="45"/>
      <c r="F4317" s="334"/>
    </row>
    <row r="4318" spans="1:6" x14ac:dyDescent="0.25">
      <c r="A4318" s="382"/>
      <c r="B4318" s="383"/>
      <c r="C4318" s="254"/>
      <c r="D4318" s="45"/>
      <c r="E4318" s="45"/>
      <c r="F4318" s="334"/>
    </row>
    <row r="4319" spans="1:6" x14ac:dyDescent="0.25">
      <c r="A4319" s="382"/>
      <c r="B4319" s="383"/>
      <c r="C4319" s="254"/>
      <c r="D4319" s="45"/>
      <c r="E4319" s="45"/>
      <c r="F4319" s="334"/>
    </row>
    <row r="4320" spans="1:6" x14ac:dyDescent="0.25">
      <c r="A4320" s="382"/>
      <c r="B4320" s="383"/>
      <c r="C4320" s="254"/>
      <c r="D4320" s="45"/>
      <c r="E4320" s="45"/>
      <c r="F4320" s="334"/>
    </row>
    <row r="4321" spans="1:6" x14ac:dyDescent="0.25">
      <c r="A4321" s="382"/>
      <c r="B4321" s="383"/>
      <c r="C4321" s="254"/>
      <c r="D4321" s="45"/>
      <c r="E4321" s="45"/>
      <c r="F4321" s="334"/>
    </row>
    <row r="4322" spans="1:6" x14ac:dyDescent="0.25">
      <c r="A4322" s="382"/>
      <c r="B4322" s="383"/>
      <c r="C4322" s="254"/>
      <c r="D4322" s="45"/>
      <c r="E4322" s="45"/>
      <c r="F4322" s="334"/>
    </row>
    <row r="4323" spans="1:6" x14ac:dyDescent="0.25">
      <c r="A4323" s="382"/>
      <c r="B4323" s="383"/>
      <c r="C4323" s="254"/>
      <c r="D4323" s="45"/>
      <c r="E4323" s="45"/>
      <c r="F4323" s="334"/>
    </row>
    <row r="4324" spans="1:6" x14ac:dyDescent="0.25">
      <c r="A4324" s="382"/>
      <c r="B4324" s="383"/>
      <c r="C4324" s="254"/>
      <c r="D4324" s="45"/>
      <c r="E4324" s="45"/>
      <c r="F4324" s="334"/>
    </row>
    <row r="4325" spans="1:6" x14ac:dyDescent="0.25">
      <c r="A4325" s="382"/>
      <c r="B4325" s="383"/>
      <c r="C4325" s="254"/>
      <c r="D4325" s="45"/>
      <c r="E4325" s="45"/>
      <c r="F4325" s="334"/>
    </row>
    <row r="4326" spans="1:6" x14ac:dyDescent="0.25">
      <c r="A4326" s="382"/>
      <c r="B4326" s="383"/>
      <c r="C4326" s="254"/>
      <c r="D4326" s="45"/>
      <c r="E4326" s="45"/>
      <c r="F4326" s="334"/>
    </row>
    <row r="4327" spans="1:6" x14ac:dyDescent="0.25">
      <c r="A4327" s="382"/>
      <c r="B4327" s="383"/>
      <c r="C4327" s="254"/>
      <c r="D4327" s="45"/>
      <c r="E4327" s="45"/>
      <c r="F4327" s="334"/>
    </row>
    <row r="4328" spans="1:6" x14ac:dyDescent="0.25">
      <c r="A4328" s="382"/>
      <c r="B4328" s="383"/>
      <c r="C4328" s="254"/>
      <c r="D4328" s="45"/>
      <c r="E4328" s="45"/>
      <c r="F4328" s="334"/>
    </row>
    <row r="4329" spans="1:6" x14ac:dyDescent="0.25">
      <c r="A4329" s="382"/>
      <c r="B4329" s="383"/>
      <c r="C4329" s="254"/>
      <c r="D4329" s="45"/>
      <c r="E4329" s="45"/>
      <c r="F4329" s="334"/>
    </row>
    <row r="4330" spans="1:6" x14ac:dyDescent="0.25">
      <c r="A4330" s="382"/>
      <c r="B4330" s="383"/>
      <c r="C4330" s="254"/>
      <c r="D4330" s="45"/>
      <c r="E4330" s="45"/>
      <c r="F4330" s="334"/>
    </row>
    <row r="4331" spans="1:6" x14ac:dyDescent="0.25">
      <c r="A4331" s="382"/>
      <c r="B4331" s="383"/>
      <c r="C4331" s="254"/>
      <c r="D4331" s="45"/>
      <c r="E4331" s="45"/>
      <c r="F4331" s="334"/>
    </row>
    <row r="4332" spans="1:6" x14ac:dyDescent="0.25">
      <c r="A4332" s="382"/>
      <c r="B4332" s="383"/>
      <c r="C4332" s="254"/>
      <c r="D4332" s="45"/>
      <c r="E4332" s="45"/>
      <c r="F4332" s="334"/>
    </row>
    <row r="4333" spans="1:6" x14ac:dyDescent="0.25">
      <c r="A4333" s="382"/>
      <c r="B4333" s="383"/>
      <c r="C4333" s="254"/>
      <c r="D4333" s="45"/>
      <c r="E4333" s="45"/>
      <c r="F4333" s="334"/>
    </row>
    <row r="4334" spans="1:6" x14ac:dyDescent="0.25">
      <c r="A4334" s="382"/>
      <c r="B4334" s="383"/>
      <c r="C4334" s="254"/>
      <c r="D4334" s="45"/>
      <c r="E4334" s="45"/>
      <c r="F4334" s="334"/>
    </row>
    <row r="4335" spans="1:6" x14ac:dyDescent="0.25">
      <c r="A4335" s="382"/>
      <c r="B4335" s="383"/>
      <c r="C4335" s="254"/>
      <c r="D4335" s="45"/>
      <c r="E4335" s="45"/>
      <c r="F4335" s="334"/>
    </row>
    <row r="4336" spans="1:6" x14ac:dyDescent="0.25">
      <c r="A4336" s="382"/>
      <c r="B4336" s="383"/>
      <c r="C4336" s="254"/>
      <c r="D4336" s="45"/>
      <c r="E4336" s="45"/>
      <c r="F4336" s="334"/>
    </row>
    <row r="4337" spans="1:6" x14ac:dyDescent="0.25">
      <c r="A4337" s="382"/>
      <c r="B4337" s="383"/>
      <c r="C4337" s="254"/>
      <c r="D4337" s="45"/>
      <c r="E4337" s="45"/>
      <c r="F4337" s="334"/>
    </row>
    <row r="4338" spans="1:6" x14ac:dyDescent="0.25">
      <c r="A4338" s="382"/>
      <c r="B4338" s="383"/>
      <c r="C4338" s="254"/>
      <c r="D4338" s="45"/>
      <c r="E4338" s="45"/>
      <c r="F4338" s="334"/>
    </row>
    <row r="4339" spans="1:6" x14ac:dyDescent="0.25">
      <c r="A4339" s="382"/>
      <c r="B4339" s="383"/>
      <c r="C4339" s="254"/>
      <c r="D4339" s="45"/>
      <c r="E4339" s="45"/>
      <c r="F4339" s="334"/>
    </row>
    <row r="4340" spans="1:6" x14ac:dyDescent="0.25">
      <c r="A4340" s="382"/>
      <c r="B4340" s="383"/>
      <c r="C4340" s="254"/>
      <c r="D4340" s="45"/>
      <c r="E4340" s="45"/>
      <c r="F4340" s="334"/>
    </row>
    <row r="4341" spans="1:6" x14ac:dyDescent="0.25">
      <c r="A4341" s="382"/>
      <c r="B4341" s="383"/>
      <c r="C4341" s="254"/>
      <c r="D4341" s="45"/>
      <c r="E4341" s="45"/>
      <c r="F4341" s="334"/>
    </row>
    <row r="4342" spans="1:6" x14ac:dyDescent="0.25">
      <c r="A4342" s="382"/>
      <c r="B4342" s="383"/>
      <c r="C4342" s="254"/>
      <c r="D4342" s="45"/>
      <c r="E4342" s="45"/>
      <c r="F4342" s="334"/>
    </row>
    <row r="4343" spans="1:6" x14ac:dyDescent="0.25">
      <c r="A4343" s="382"/>
      <c r="B4343" s="383"/>
      <c r="C4343" s="254"/>
      <c r="D4343" s="45"/>
      <c r="E4343" s="45"/>
      <c r="F4343" s="334"/>
    </row>
    <row r="4344" spans="1:6" x14ac:dyDescent="0.25">
      <c r="A4344" s="382"/>
      <c r="B4344" s="383"/>
      <c r="C4344" s="254"/>
      <c r="D4344" s="45"/>
      <c r="E4344" s="45"/>
      <c r="F4344" s="334"/>
    </row>
    <row r="4345" spans="1:6" x14ac:dyDescent="0.25">
      <c r="A4345" s="382"/>
      <c r="B4345" s="383"/>
      <c r="C4345" s="254"/>
      <c r="D4345" s="45"/>
      <c r="E4345" s="45"/>
      <c r="F4345" s="334"/>
    </row>
    <row r="4346" spans="1:6" x14ac:dyDescent="0.25">
      <c r="A4346" s="382"/>
      <c r="B4346" s="383"/>
      <c r="C4346" s="254"/>
      <c r="D4346" s="45"/>
      <c r="E4346" s="45"/>
      <c r="F4346" s="334"/>
    </row>
    <row r="4347" spans="1:6" x14ac:dyDescent="0.25">
      <c r="A4347" s="382"/>
      <c r="B4347" s="383"/>
      <c r="C4347" s="254"/>
      <c r="D4347" s="45"/>
      <c r="E4347" s="45"/>
      <c r="F4347" s="334"/>
    </row>
    <row r="4348" spans="1:6" x14ac:dyDescent="0.25">
      <c r="A4348" s="382"/>
      <c r="B4348" s="383"/>
      <c r="C4348" s="254"/>
      <c r="D4348" s="45"/>
      <c r="E4348" s="45"/>
      <c r="F4348" s="334"/>
    </row>
    <row r="4349" spans="1:6" x14ac:dyDescent="0.25">
      <c r="A4349" s="382"/>
      <c r="B4349" s="383"/>
      <c r="C4349" s="254"/>
      <c r="D4349" s="45"/>
      <c r="E4349" s="45"/>
      <c r="F4349" s="334"/>
    </row>
    <row r="4350" spans="1:6" x14ac:dyDescent="0.25">
      <c r="A4350" s="382"/>
      <c r="B4350" s="383"/>
      <c r="C4350" s="254"/>
      <c r="D4350" s="45"/>
      <c r="E4350" s="45"/>
      <c r="F4350" s="334"/>
    </row>
    <row r="4351" spans="1:6" x14ac:dyDescent="0.25">
      <c r="A4351" s="382"/>
      <c r="B4351" s="383"/>
      <c r="C4351" s="254"/>
      <c r="D4351" s="45"/>
      <c r="E4351" s="45"/>
      <c r="F4351" s="334"/>
    </row>
    <row r="4352" spans="1:6" x14ac:dyDescent="0.25">
      <c r="A4352" s="382"/>
      <c r="B4352" s="383"/>
      <c r="C4352" s="254"/>
      <c r="D4352" s="45"/>
      <c r="E4352" s="45"/>
      <c r="F4352" s="334"/>
    </row>
    <row r="4353" spans="1:6" x14ac:dyDescent="0.25">
      <c r="A4353" s="382"/>
      <c r="B4353" s="383"/>
      <c r="C4353" s="254"/>
      <c r="D4353" s="45"/>
      <c r="E4353" s="45"/>
      <c r="F4353" s="334"/>
    </row>
    <row r="4354" spans="1:6" x14ac:dyDescent="0.25">
      <c r="A4354" s="382"/>
      <c r="B4354" s="383"/>
      <c r="C4354" s="254"/>
      <c r="D4354" s="45"/>
      <c r="E4354" s="45"/>
      <c r="F4354" s="334"/>
    </row>
    <row r="4355" spans="1:6" x14ac:dyDescent="0.25">
      <c r="A4355" s="382"/>
      <c r="B4355" s="383"/>
      <c r="C4355" s="254"/>
      <c r="D4355" s="45"/>
      <c r="E4355" s="45"/>
      <c r="F4355" s="334"/>
    </row>
    <row r="4356" spans="1:6" x14ac:dyDescent="0.25">
      <c r="A4356" s="382"/>
      <c r="B4356" s="383"/>
      <c r="C4356" s="254"/>
      <c r="D4356" s="45"/>
      <c r="E4356" s="45"/>
      <c r="F4356" s="334"/>
    </row>
    <row r="4357" spans="1:6" x14ac:dyDescent="0.25">
      <c r="A4357" s="382"/>
      <c r="B4357" s="383"/>
      <c r="C4357" s="254"/>
      <c r="D4357" s="45"/>
      <c r="E4357" s="45"/>
      <c r="F4357" s="334"/>
    </row>
    <row r="4358" spans="1:6" x14ac:dyDescent="0.25">
      <c r="A4358" s="382"/>
      <c r="B4358" s="383"/>
      <c r="C4358" s="254"/>
      <c r="D4358" s="45"/>
      <c r="E4358" s="45"/>
      <c r="F4358" s="334"/>
    </row>
    <row r="4359" spans="1:6" x14ac:dyDescent="0.25">
      <c r="A4359" s="382"/>
      <c r="B4359" s="383"/>
      <c r="C4359" s="254"/>
      <c r="D4359" s="45"/>
      <c r="E4359" s="45"/>
      <c r="F4359" s="334"/>
    </row>
    <row r="4360" spans="1:6" x14ac:dyDescent="0.25">
      <c r="A4360" s="382"/>
      <c r="B4360" s="383"/>
      <c r="C4360" s="254"/>
      <c r="D4360" s="45"/>
      <c r="E4360" s="45"/>
      <c r="F4360" s="334"/>
    </row>
    <row r="4361" spans="1:6" x14ac:dyDescent="0.25">
      <c r="A4361" s="382"/>
      <c r="B4361" s="383"/>
      <c r="C4361" s="254"/>
      <c r="D4361" s="45"/>
      <c r="E4361" s="45"/>
      <c r="F4361" s="334"/>
    </row>
    <row r="4362" spans="1:6" x14ac:dyDescent="0.25">
      <c r="A4362" s="382"/>
      <c r="B4362" s="383"/>
      <c r="C4362" s="254"/>
      <c r="D4362" s="45"/>
      <c r="E4362" s="45"/>
      <c r="F4362" s="334"/>
    </row>
    <row r="4363" spans="1:6" x14ac:dyDescent="0.25">
      <c r="A4363" s="382"/>
      <c r="B4363" s="383"/>
      <c r="C4363" s="254"/>
      <c r="D4363" s="45"/>
      <c r="E4363" s="45"/>
      <c r="F4363" s="334"/>
    </row>
    <row r="4364" spans="1:6" x14ac:dyDescent="0.25">
      <c r="A4364" s="382"/>
      <c r="B4364" s="383"/>
      <c r="C4364" s="254"/>
      <c r="D4364" s="45"/>
      <c r="E4364" s="45"/>
      <c r="F4364" s="334"/>
    </row>
    <row r="4365" spans="1:6" x14ac:dyDescent="0.25">
      <c r="A4365" s="382"/>
      <c r="B4365" s="383"/>
      <c r="C4365" s="254"/>
      <c r="D4365" s="45"/>
      <c r="E4365" s="45"/>
      <c r="F4365" s="334"/>
    </row>
    <row r="4366" spans="1:6" x14ac:dyDescent="0.25">
      <c r="A4366" s="382"/>
      <c r="B4366" s="383"/>
      <c r="C4366" s="254"/>
      <c r="D4366" s="45"/>
      <c r="E4366" s="45"/>
      <c r="F4366" s="334"/>
    </row>
    <row r="4367" spans="1:6" x14ac:dyDescent="0.25">
      <c r="A4367" s="382"/>
      <c r="B4367" s="383"/>
      <c r="C4367" s="254"/>
      <c r="D4367" s="45"/>
      <c r="E4367" s="45"/>
      <c r="F4367" s="334"/>
    </row>
    <row r="4368" spans="1:6" x14ac:dyDescent="0.25">
      <c r="A4368" s="382"/>
      <c r="B4368" s="383"/>
      <c r="C4368" s="254"/>
      <c r="D4368" s="45"/>
      <c r="E4368" s="45"/>
      <c r="F4368" s="334"/>
    </row>
    <row r="4369" spans="1:6" x14ac:dyDescent="0.25">
      <c r="A4369" s="382"/>
      <c r="B4369" s="383"/>
      <c r="C4369" s="254"/>
      <c r="D4369" s="45"/>
      <c r="E4369" s="45"/>
      <c r="F4369" s="334"/>
    </row>
    <row r="4370" spans="1:6" x14ac:dyDescent="0.25">
      <c r="A4370" s="382"/>
      <c r="B4370" s="383"/>
      <c r="C4370" s="254"/>
      <c r="D4370" s="45"/>
      <c r="E4370" s="45"/>
      <c r="F4370" s="334"/>
    </row>
    <row r="4371" spans="1:6" x14ac:dyDescent="0.25">
      <c r="A4371" s="382"/>
      <c r="B4371" s="383"/>
      <c r="C4371" s="254"/>
      <c r="D4371" s="45"/>
      <c r="E4371" s="45"/>
      <c r="F4371" s="334"/>
    </row>
    <row r="4372" spans="1:6" x14ac:dyDescent="0.25">
      <c r="A4372" s="382"/>
      <c r="B4372" s="383"/>
      <c r="C4372" s="254"/>
      <c r="D4372" s="45"/>
      <c r="E4372" s="45"/>
      <c r="F4372" s="334"/>
    </row>
    <row r="4373" spans="1:6" x14ac:dyDescent="0.25">
      <c r="A4373" s="382"/>
      <c r="B4373" s="383"/>
      <c r="C4373" s="254"/>
      <c r="D4373" s="45"/>
      <c r="E4373" s="45"/>
      <c r="F4373" s="334"/>
    </row>
    <row r="4374" spans="1:6" x14ac:dyDescent="0.25">
      <c r="A4374" s="382"/>
      <c r="B4374" s="383"/>
      <c r="C4374" s="254"/>
      <c r="D4374" s="45"/>
      <c r="E4374" s="45"/>
      <c r="F4374" s="334"/>
    </row>
    <row r="4375" spans="1:6" x14ac:dyDescent="0.25">
      <c r="A4375" s="382"/>
      <c r="B4375" s="383"/>
      <c r="C4375" s="254"/>
      <c r="D4375" s="45"/>
      <c r="E4375" s="45"/>
      <c r="F4375" s="334"/>
    </row>
    <row r="4376" spans="1:6" x14ac:dyDescent="0.25">
      <c r="A4376" s="382"/>
      <c r="B4376" s="383"/>
      <c r="C4376" s="254"/>
      <c r="D4376" s="45"/>
      <c r="E4376" s="45"/>
      <c r="F4376" s="334"/>
    </row>
    <row r="4377" spans="1:6" x14ac:dyDescent="0.25">
      <c r="A4377" s="382"/>
      <c r="B4377" s="383"/>
      <c r="C4377" s="254"/>
      <c r="D4377" s="45"/>
      <c r="E4377" s="45"/>
      <c r="F4377" s="334"/>
    </row>
    <row r="4378" spans="1:6" x14ac:dyDescent="0.25">
      <c r="A4378" s="382"/>
      <c r="B4378" s="383"/>
      <c r="C4378" s="254"/>
      <c r="D4378" s="45"/>
      <c r="E4378" s="45"/>
      <c r="F4378" s="334"/>
    </row>
    <row r="4379" spans="1:6" x14ac:dyDescent="0.25">
      <c r="A4379" s="382"/>
      <c r="B4379" s="383"/>
      <c r="C4379" s="254"/>
      <c r="D4379" s="45"/>
      <c r="E4379" s="45"/>
      <c r="F4379" s="334"/>
    </row>
    <row r="4380" spans="1:6" x14ac:dyDescent="0.25">
      <c r="A4380" s="382"/>
      <c r="B4380" s="383"/>
      <c r="C4380" s="254"/>
      <c r="D4380" s="45"/>
      <c r="E4380" s="45"/>
      <c r="F4380" s="334"/>
    </row>
    <row r="4381" spans="1:6" x14ac:dyDescent="0.25">
      <c r="A4381" s="382"/>
      <c r="B4381" s="383"/>
      <c r="C4381" s="254"/>
      <c r="D4381" s="45"/>
      <c r="E4381" s="45"/>
      <c r="F4381" s="334"/>
    </row>
    <row r="4382" spans="1:6" x14ac:dyDescent="0.25">
      <c r="A4382" s="382"/>
      <c r="B4382" s="383"/>
      <c r="C4382" s="254"/>
      <c r="D4382" s="45"/>
      <c r="E4382" s="45"/>
      <c r="F4382" s="334"/>
    </row>
    <row r="4383" spans="1:6" x14ac:dyDescent="0.25">
      <c r="A4383" s="382"/>
      <c r="B4383" s="383"/>
      <c r="C4383" s="254"/>
      <c r="D4383" s="45"/>
      <c r="E4383" s="45"/>
      <c r="F4383" s="334"/>
    </row>
    <row r="4384" spans="1:6" x14ac:dyDescent="0.25">
      <c r="A4384" s="382"/>
      <c r="B4384" s="383"/>
      <c r="C4384" s="254"/>
      <c r="D4384" s="45"/>
      <c r="E4384" s="45"/>
      <c r="F4384" s="334"/>
    </row>
    <row r="4385" spans="1:6" x14ac:dyDescent="0.25">
      <c r="A4385" s="382"/>
      <c r="B4385" s="383"/>
      <c r="C4385" s="254"/>
      <c r="D4385" s="45"/>
      <c r="E4385" s="45"/>
      <c r="F4385" s="334"/>
    </row>
    <row r="4386" spans="1:6" x14ac:dyDescent="0.25">
      <c r="A4386" s="382"/>
      <c r="B4386" s="383"/>
      <c r="C4386" s="254"/>
      <c r="D4386" s="45"/>
      <c r="E4386" s="45"/>
      <c r="F4386" s="334"/>
    </row>
    <row r="4387" spans="1:6" x14ac:dyDescent="0.25">
      <c r="A4387" s="382"/>
      <c r="B4387" s="383"/>
      <c r="C4387" s="254"/>
      <c r="D4387" s="45"/>
      <c r="E4387" s="45"/>
      <c r="F4387" s="334"/>
    </row>
    <row r="4388" spans="1:6" x14ac:dyDescent="0.25">
      <c r="A4388" s="382"/>
      <c r="B4388" s="383"/>
      <c r="C4388" s="254"/>
      <c r="D4388" s="45"/>
      <c r="E4388" s="45"/>
      <c r="F4388" s="334"/>
    </row>
    <row r="4389" spans="1:6" x14ac:dyDescent="0.25">
      <c r="A4389" s="382"/>
      <c r="B4389" s="383"/>
      <c r="C4389" s="254"/>
      <c r="D4389" s="45"/>
      <c r="E4389" s="45"/>
      <c r="F4389" s="334"/>
    </row>
    <row r="4390" spans="1:6" x14ac:dyDescent="0.25">
      <c r="A4390" s="382"/>
      <c r="B4390" s="383"/>
      <c r="C4390" s="254"/>
      <c r="D4390" s="45"/>
      <c r="E4390" s="45"/>
      <c r="F4390" s="334"/>
    </row>
    <row r="4391" spans="1:6" x14ac:dyDescent="0.25">
      <c r="A4391" s="382"/>
      <c r="B4391" s="383"/>
      <c r="C4391" s="254"/>
      <c r="D4391" s="45"/>
      <c r="E4391" s="45"/>
      <c r="F4391" s="334"/>
    </row>
    <row r="4392" spans="1:6" x14ac:dyDescent="0.25">
      <c r="A4392" s="382"/>
      <c r="B4392" s="383"/>
      <c r="C4392" s="254"/>
      <c r="D4392" s="45"/>
      <c r="E4392" s="45"/>
      <c r="F4392" s="334"/>
    </row>
    <row r="4393" spans="1:6" x14ac:dyDescent="0.25">
      <c r="A4393" s="382"/>
      <c r="B4393" s="383"/>
      <c r="C4393" s="254"/>
      <c r="D4393" s="45"/>
      <c r="E4393" s="45"/>
      <c r="F4393" s="334"/>
    </row>
    <row r="4394" spans="1:6" x14ac:dyDescent="0.25">
      <c r="A4394" s="382"/>
      <c r="B4394" s="383"/>
      <c r="C4394" s="254"/>
      <c r="D4394" s="45"/>
      <c r="E4394" s="45"/>
      <c r="F4394" s="334"/>
    </row>
    <row r="4395" spans="1:6" x14ac:dyDescent="0.25">
      <c r="A4395" s="382"/>
      <c r="B4395" s="383"/>
      <c r="C4395" s="254"/>
      <c r="D4395" s="45"/>
      <c r="E4395" s="45"/>
      <c r="F4395" s="334"/>
    </row>
    <row r="4396" spans="1:6" x14ac:dyDescent="0.25">
      <c r="A4396" s="382"/>
      <c r="B4396" s="383"/>
      <c r="C4396" s="254"/>
      <c r="D4396" s="45"/>
      <c r="E4396" s="45"/>
      <c r="F4396" s="334"/>
    </row>
    <row r="4397" spans="1:6" x14ac:dyDescent="0.25">
      <c r="A4397" s="382"/>
      <c r="B4397" s="383"/>
      <c r="C4397" s="254"/>
      <c r="D4397" s="45"/>
      <c r="E4397" s="45"/>
      <c r="F4397" s="334"/>
    </row>
    <row r="4398" spans="1:6" x14ac:dyDescent="0.25">
      <c r="A4398" s="382"/>
      <c r="B4398" s="383"/>
      <c r="C4398" s="254"/>
      <c r="D4398" s="45"/>
      <c r="E4398" s="45"/>
      <c r="F4398" s="334"/>
    </row>
    <row r="4399" spans="1:6" x14ac:dyDescent="0.25">
      <c r="A4399" s="382"/>
      <c r="B4399" s="383"/>
      <c r="C4399" s="254"/>
      <c r="D4399" s="45"/>
      <c r="E4399" s="45"/>
      <c r="F4399" s="334"/>
    </row>
    <row r="4400" spans="1:6" x14ac:dyDescent="0.25">
      <c r="A4400" s="382"/>
      <c r="B4400" s="383"/>
      <c r="C4400" s="254"/>
      <c r="D4400" s="45"/>
      <c r="E4400" s="45"/>
      <c r="F4400" s="334"/>
    </row>
    <row r="4401" spans="1:6" x14ac:dyDescent="0.25">
      <c r="A4401" s="382"/>
      <c r="B4401" s="383"/>
      <c r="C4401" s="254"/>
      <c r="D4401" s="45"/>
      <c r="E4401" s="45"/>
      <c r="F4401" s="334"/>
    </row>
    <row r="4402" spans="1:6" x14ac:dyDescent="0.25">
      <c r="A4402" s="382"/>
      <c r="B4402" s="383"/>
      <c r="C4402" s="254"/>
      <c r="D4402" s="45"/>
      <c r="E4402" s="45"/>
      <c r="F4402" s="334"/>
    </row>
    <row r="4403" spans="1:6" x14ac:dyDescent="0.25">
      <c r="A4403" s="382"/>
      <c r="B4403" s="383"/>
      <c r="C4403" s="254"/>
      <c r="D4403" s="45"/>
      <c r="E4403" s="45"/>
      <c r="F4403" s="334"/>
    </row>
    <row r="4404" spans="1:6" x14ac:dyDescent="0.25">
      <c r="A4404" s="382"/>
      <c r="B4404" s="383"/>
      <c r="C4404" s="254"/>
      <c r="D4404" s="45"/>
      <c r="E4404" s="45"/>
      <c r="F4404" s="334"/>
    </row>
    <row r="4405" spans="1:6" x14ac:dyDescent="0.25">
      <c r="A4405" s="382"/>
      <c r="B4405" s="383"/>
      <c r="C4405" s="254"/>
      <c r="D4405" s="45"/>
      <c r="E4405" s="45"/>
      <c r="F4405" s="334"/>
    </row>
    <row r="4406" spans="1:6" x14ac:dyDescent="0.25">
      <c r="A4406" s="382"/>
      <c r="B4406" s="383"/>
      <c r="C4406" s="254"/>
      <c r="D4406" s="45"/>
      <c r="E4406" s="45"/>
      <c r="F4406" s="334"/>
    </row>
    <row r="4407" spans="1:6" x14ac:dyDescent="0.25">
      <c r="A4407" s="382"/>
      <c r="B4407" s="383"/>
      <c r="C4407" s="254"/>
      <c r="D4407" s="45"/>
      <c r="E4407" s="45"/>
      <c r="F4407" s="334"/>
    </row>
    <row r="4408" spans="1:6" x14ac:dyDescent="0.25">
      <c r="A4408" s="382"/>
      <c r="B4408" s="383"/>
      <c r="C4408" s="254"/>
      <c r="D4408" s="45"/>
      <c r="E4408" s="45"/>
      <c r="F4408" s="334"/>
    </row>
    <row r="4409" spans="1:6" x14ac:dyDescent="0.25">
      <c r="A4409" s="382"/>
      <c r="B4409" s="383"/>
      <c r="C4409" s="254"/>
      <c r="D4409" s="45"/>
      <c r="E4409" s="45"/>
      <c r="F4409" s="334"/>
    </row>
    <row r="4410" spans="1:6" x14ac:dyDescent="0.25">
      <c r="A4410" s="382"/>
      <c r="B4410" s="383"/>
      <c r="C4410" s="254"/>
      <c r="D4410" s="45"/>
      <c r="E4410" s="45"/>
      <c r="F4410" s="334"/>
    </row>
    <row r="4411" spans="1:6" x14ac:dyDescent="0.25">
      <c r="A4411" s="382"/>
      <c r="B4411" s="383"/>
      <c r="C4411" s="254"/>
      <c r="D4411" s="45"/>
      <c r="E4411" s="45"/>
      <c r="F4411" s="334"/>
    </row>
    <row r="4412" spans="1:6" x14ac:dyDescent="0.25">
      <c r="A4412" s="382"/>
      <c r="B4412" s="383"/>
      <c r="C4412" s="254"/>
      <c r="D4412" s="45"/>
      <c r="E4412" s="45"/>
      <c r="F4412" s="334"/>
    </row>
    <row r="4413" spans="1:6" x14ac:dyDescent="0.25">
      <c r="A4413" s="382"/>
      <c r="B4413" s="383"/>
      <c r="C4413" s="254"/>
      <c r="D4413" s="45"/>
      <c r="E4413" s="45"/>
      <c r="F4413" s="334"/>
    </row>
    <row r="4414" spans="1:6" x14ac:dyDescent="0.25">
      <c r="A4414" s="382"/>
      <c r="B4414" s="383"/>
      <c r="C4414" s="254"/>
      <c r="D4414" s="45"/>
      <c r="E4414" s="45"/>
      <c r="F4414" s="334"/>
    </row>
    <row r="4415" spans="1:6" x14ac:dyDescent="0.25">
      <c r="A4415" s="382"/>
      <c r="B4415" s="383"/>
      <c r="C4415" s="254"/>
      <c r="D4415" s="45"/>
      <c r="E4415" s="45"/>
      <c r="F4415" s="334"/>
    </row>
    <row r="4416" spans="1:6" x14ac:dyDescent="0.25">
      <c r="A4416" s="382"/>
      <c r="B4416" s="383"/>
      <c r="C4416" s="254"/>
      <c r="D4416" s="45"/>
      <c r="E4416" s="45"/>
      <c r="F4416" s="334"/>
    </row>
    <row r="4417" spans="1:6" x14ac:dyDescent="0.25">
      <c r="A4417" s="382"/>
      <c r="B4417" s="383"/>
      <c r="C4417" s="254"/>
      <c r="D4417" s="45"/>
      <c r="E4417" s="45"/>
      <c r="F4417" s="334"/>
    </row>
    <row r="4418" spans="1:6" x14ac:dyDescent="0.25">
      <c r="A4418" s="382"/>
      <c r="B4418" s="383"/>
      <c r="C4418" s="254"/>
      <c r="D4418" s="45"/>
      <c r="E4418" s="45"/>
      <c r="F4418" s="334"/>
    </row>
    <row r="4419" spans="1:6" x14ac:dyDescent="0.25">
      <c r="A4419" s="382"/>
      <c r="B4419" s="383"/>
      <c r="C4419" s="254"/>
      <c r="D4419" s="45"/>
      <c r="E4419" s="45"/>
      <c r="F4419" s="334"/>
    </row>
    <row r="4420" spans="1:6" x14ac:dyDescent="0.25">
      <c r="A4420" s="382"/>
      <c r="B4420" s="383"/>
      <c r="C4420" s="254"/>
      <c r="D4420" s="45"/>
      <c r="E4420" s="45"/>
      <c r="F4420" s="334"/>
    </row>
    <row r="4421" spans="1:6" x14ac:dyDescent="0.25">
      <c r="A4421" s="382"/>
      <c r="B4421" s="383"/>
      <c r="C4421" s="254"/>
      <c r="D4421" s="45"/>
      <c r="E4421" s="45"/>
      <c r="F4421" s="334"/>
    </row>
    <row r="4422" spans="1:6" x14ac:dyDescent="0.25">
      <c r="A4422" s="382"/>
      <c r="B4422" s="383"/>
      <c r="C4422" s="254"/>
      <c r="D4422" s="45"/>
      <c r="E4422" s="45"/>
      <c r="F4422" s="334"/>
    </row>
    <row r="4423" spans="1:6" x14ac:dyDescent="0.25">
      <c r="A4423" s="382"/>
      <c r="B4423" s="383"/>
      <c r="C4423" s="254"/>
      <c r="D4423" s="45"/>
      <c r="E4423" s="45"/>
      <c r="F4423" s="334"/>
    </row>
    <row r="4424" spans="1:6" x14ac:dyDescent="0.25">
      <c r="A4424" s="382"/>
      <c r="B4424" s="383"/>
      <c r="C4424" s="254"/>
      <c r="D4424" s="45"/>
      <c r="E4424" s="45"/>
      <c r="F4424" s="334"/>
    </row>
    <row r="4425" spans="1:6" x14ac:dyDescent="0.25">
      <c r="A4425" s="382"/>
      <c r="B4425" s="383"/>
      <c r="C4425" s="254"/>
      <c r="D4425" s="45"/>
      <c r="E4425" s="45"/>
      <c r="F4425" s="334"/>
    </row>
    <row r="4426" spans="1:6" x14ac:dyDescent="0.25">
      <c r="A4426" s="382"/>
      <c r="B4426" s="383"/>
      <c r="C4426" s="254"/>
      <c r="D4426" s="45"/>
      <c r="E4426" s="45"/>
      <c r="F4426" s="334"/>
    </row>
    <row r="4427" spans="1:6" x14ac:dyDescent="0.25">
      <c r="A4427" s="382"/>
      <c r="B4427" s="383"/>
      <c r="C4427" s="254"/>
      <c r="D4427" s="45"/>
      <c r="E4427" s="45"/>
      <c r="F4427" s="334"/>
    </row>
    <row r="4428" spans="1:6" x14ac:dyDescent="0.25">
      <c r="A4428" s="382"/>
      <c r="B4428" s="383"/>
      <c r="C4428" s="254"/>
      <c r="D4428" s="45"/>
      <c r="E4428" s="45"/>
      <c r="F4428" s="334"/>
    </row>
    <row r="4429" spans="1:6" x14ac:dyDescent="0.25">
      <c r="A4429" s="382"/>
      <c r="B4429" s="383"/>
      <c r="C4429" s="254"/>
      <c r="D4429" s="45"/>
      <c r="E4429" s="45"/>
      <c r="F4429" s="334"/>
    </row>
    <row r="4430" spans="1:6" x14ac:dyDescent="0.25">
      <c r="A4430" s="382"/>
      <c r="B4430" s="383"/>
      <c r="C4430" s="254"/>
      <c r="D4430" s="45"/>
      <c r="E4430" s="45"/>
      <c r="F4430" s="334"/>
    </row>
    <row r="4431" spans="1:6" x14ac:dyDescent="0.25">
      <c r="A4431" s="382"/>
      <c r="B4431" s="383"/>
      <c r="C4431" s="254"/>
      <c r="D4431" s="45"/>
      <c r="E4431" s="45"/>
      <c r="F4431" s="334"/>
    </row>
    <row r="4432" spans="1:6" x14ac:dyDescent="0.25">
      <c r="A4432" s="382"/>
      <c r="B4432" s="383"/>
      <c r="C4432" s="254"/>
      <c r="D4432" s="45"/>
      <c r="E4432" s="45"/>
      <c r="F4432" s="334"/>
    </row>
    <row r="4433" spans="1:6" x14ac:dyDescent="0.25">
      <c r="A4433" s="382"/>
      <c r="B4433" s="383"/>
      <c r="C4433" s="254"/>
      <c r="D4433" s="45"/>
      <c r="E4433" s="45"/>
      <c r="F4433" s="334"/>
    </row>
    <row r="4434" spans="1:6" x14ac:dyDescent="0.25">
      <c r="A4434" s="382"/>
      <c r="B4434" s="383"/>
      <c r="C4434" s="254"/>
      <c r="D4434" s="45"/>
      <c r="E4434" s="45"/>
      <c r="F4434" s="334"/>
    </row>
    <row r="4435" spans="1:6" x14ac:dyDescent="0.25">
      <c r="A4435" s="382"/>
      <c r="B4435" s="383"/>
      <c r="C4435" s="254"/>
      <c r="D4435" s="45"/>
      <c r="E4435" s="45"/>
      <c r="F4435" s="334"/>
    </row>
    <row r="4436" spans="1:6" x14ac:dyDescent="0.25">
      <c r="A4436" s="382"/>
      <c r="B4436" s="383"/>
      <c r="C4436" s="254"/>
      <c r="D4436" s="45"/>
      <c r="E4436" s="45"/>
      <c r="F4436" s="334"/>
    </row>
    <row r="4437" spans="1:6" x14ac:dyDescent="0.25">
      <c r="A4437" s="382"/>
      <c r="B4437" s="383"/>
      <c r="C4437" s="254"/>
      <c r="D4437" s="45"/>
      <c r="E4437" s="45"/>
      <c r="F4437" s="334"/>
    </row>
    <row r="4438" spans="1:6" x14ac:dyDescent="0.25">
      <c r="A4438" s="382"/>
      <c r="B4438" s="383"/>
      <c r="C4438" s="254"/>
      <c r="D4438" s="45"/>
      <c r="E4438" s="45"/>
      <c r="F4438" s="334"/>
    </row>
    <row r="4439" spans="1:6" x14ac:dyDescent="0.25">
      <c r="A4439" s="382"/>
      <c r="B4439" s="383"/>
      <c r="C4439" s="254"/>
      <c r="D4439" s="45"/>
      <c r="E4439" s="45"/>
      <c r="F4439" s="334"/>
    </row>
    <row r="4440" spans="1:6" x14ac:dyDescent="0.25">
      <c r="A4440" s="382"/>
      <c r="B4440" s="383"/>
      <c r="C4440" s="254"/>
      <c r="D4440" s="45"/>
      <c r="E4440" s="45"/>
      <c r="F4440" s="334"/>
    </row>
    <row r="4441" spans="1:6" x14ac:dyDescent="0.25">
      <c r="A4441" s="382"/>
      <c r="B4441" s="383"/>
      <c r="C4441" s="254"/>
      <c r="D4441" s="45"/>
      <c r="E4441" s="45"/>
      <c r="F4441" s="334"/>
    </row>
    <row r="4442" spans="1:6" x14ac:dyDescent="0.25">
      <c r="A4442" s="382"/>
      <c r="B4442" s="383"/>
      <c r="C4442" s="254"/>
      <c r="D4442" s="45"/>
      <c r="E4442" s="45"/>
      <c r="F4442" s="334"/>
    </row>
    <row r="4443" spans="1:6" x14ac:dyDescent="0.25">
      <c r="A4443" s="382"/>
      <c r="B4443" s="383"/>
      <c r="C4443" s="254"/>
      <c r="D4443" s="45"/>
      <c r="E4443" s="45"/>
      <c r="F4443" s="334"/>
    </row>
    <row r="4444" spans="1:6" x14ac:dyDescent="0.25">
      <c r="A4444" s="382"/>
      <c r="B4444" s="383"/>
      <c r="C4444" s="254"/>
      <c r="D4444" s="45"/>
      <c r="E4444" s="45"/>
      <c r="F4444" s="334"/>
    </row>
    <row r="4445" spans="1:6" x14ac:dyDescent="0.25">
      <c r="A4445" s="382"/>
      <c r="B4445" s="383"/>
      <c r="C4445" s="254"/>
      <c r="D4445" s="45"/>
      <c r="E4445" s="45"/>
      <c r="F4445" s="334"/>
    </row>
    <row r="4446" spans="1:6" x14ac:dyDescent="0.25">
      <c r="A4446" s="382"/>
      <c r="B4446" s="383"/>
      <c r="C4446" s="254"/>
      <c r="D4446" s="45"/>
      <c r="E4446" s="45"/>
      <c r="F4446" s="334"/>
    </row>
    <row r="4447" spans="1:6" x14ac:dyDescent="0.25">
      <c r="A4447" s="382"/>
      <c r="B4447" s="383"/>
      <c r="C4447" s="254"/>
      <c r="D4447" s="45"/>
      <c r="E4447" s="45"/>
      <c r="F4447" s="334"/>
    </row>
    <row r="4448" spans="1:6" x14ac:dyDescent="0.25">
      <c r="A4448" s="382"/>
      <c r="B4448" s="383"/>
      <c r="C4448" s="254"/>
      <c r="D4448" s="45"/>
      <c r="E4448" s="45"/>
      <c r="F4448" s="334"/>
    </row>
    <row r="4449" spans="1:6" x14ac:dyDescent="0.25">
      <c r="A4449" s="382"/>
      <c r="B4449" s="383"/>
      <c r="C4449" s="254"/>
      <c r="D4449" s="45"/>
      <c r="E4449" s="45"/>
      <c r="F4449" s="334"/>
    </row>
    <row r="4450" spans="1:6" x14ac:dyDescent="0.25">
      <c r="A4450" s="382"/>
      <c r="B4450" s="383"/>
      <c r="C4450" s="254"/>
      <c r="D4450" s="45"/>
      <c r="E4450" s="45"/>
      <c r="F4450" s="334"/>
    </row>
    <row r="4451" spans="1:6" x14ac:dyDescent="0.25">
      <c r="A4451" s="382"/>
      <c r="B4451" s="383"/>
      <c r="C4451" s="254"/>
      <c r="D4451" s="45"/>
      <c r="E4451" s="45"/>
      <c r="F4451" s="334"/>
    </row>
    <row r="4452" spans="1:6" x14ac:dyDescent="0.25">
      <c r="A4452" s="382"/>
      <c r="B4452" s="383"/>
      <c r="C4452" s="254"/>
      <c r="D4452" s="45"/>
      <c r="E4452" s="45"/>
      <c r="F4452" s="334"/>
    </row>
    <row r="4453" spans="1:6" x14ac:dyDescent="0.25">
      <c r="A4453" s="382"/>
      <c r="B4453" s="383"/>
      <c r="C4453" s="254"/>
      <c r="D4453" s="45"/>
      <c r="E4453" s="45"/>
      <c r="F4453" s="334"/>
    </row>
    <row r="4454" spans="1:6" x14ac:dyDescent="0.25">
      <c r="A4454" s="382"/>
      <c r="B4454" s="383"/>
      <c r="C4454" s="254"/>
      <c r="D4454" s="45"/>
      <c r="E4454" s="45"/>
      <c r="F4454" s="334"/>
    </row>
    <row r="4455" spans="1:6" x14ac:dyDescent="0.25">
      <c r="A4455" s="382"/>
      <c r="B4455" s="383"/>
      <c r="C4455" s="254"/>
      <c r="D4455" s="45"/>
      <c r="E4455" s="45"/>
      <c r="F4455" s="334"/>
    </row>
    <row r="4456" spans="1:6" x14ac:dyDescent="0.25">
      <c r="A4456" s="382"/>
      <c r="B4456" s="383"/>
      <c r="C4456" s="254"/>
      <c r="D4456" s="45"/>
      <c r="E4456" s="45"/>
      <c r="F4456" s="334"/>
    </row>
    <row r="4457" spans="1:6" x14ac:dyDescent="0.25">
      <c r="A4457" s="382"/>
      <c r="B4457" s="383"/>
      <c r="C4457" s="254"/>
      <c r="D4457" s="45"/>
      <c r="E4457" s="45"/>
      <c r="F4457" s="334"/>
    </row>
    <row r="4458" spans="1:6" x14ac:dyDescent="0.25">
      <c r="A4458" s="382"/>
      <c r="B4458" s="383"/>
      <c r="C4458" s="254"/>
      <c r="D4458" s="45"/>
      <c r="E4458" s="45"/>
      <c r="F4458" s="334"/>
    </row>
    <row r="4459" spans="1:6" x14ac:dyDescent="0.25">
      <c r="A4459" s="382"/>
      <c r="B4459" s="383"/>
      <c r="C4459" s="254"/>
      <c r="D4459" s="45"/>
      <c r="E4459" s="45"/>
      <c r="F4459" s="334"/>
    </row>
    <row r="4460" spans="1:6" x14ac:dyDescent="0.25">
      <c r="A4460" s="382"/>
      <c r="B4460" s="383"/>
      <c r="C4460" s="254"/>
      <c r="D4460" s="45"/>
      <c r="E4460" s="45"/>
      <c r="F4460" s="334"/>
    </row>
    <row r="4461" spans="1:6" x14ac:dyDescent="0.25">
      <c r="A4461" s="382"/>
      <c r="B4461" s="383"/>
      <c r="C4461" s="254"/>
      <c r="D4461" s="45"/>
      <c r="E4461" s="45"/>
      <c r="F4461" s="334"/>
    </row>
    <row r="4462" spans="1:6" x14ac:dyDescent="0.25">
      <c r="A4462" s="382"/>
      <c r="B4462" s="383"/>
      <c r="C4462" s="254"/>
      <c r="D4462" s="45"/>
      <c r="E4462" s="45"/>
      <c r="F4462" s="334"/>
    </row>
    <row r="4463" spans="1:6" x14ac:dyDescent="0.25">
      <c r="A4463" s="382"/>
      <c r="B4463" s="383"/>
      <c r="C4463" s="254"/>
      <c r="D4463" s="45"/>
      <c r="E4463" s="45"/>
      <c r="F4463" s="334"/>
    </row>
    <row r="4464" spans="1:6" x14ac:dyDescent="0.25">
      <c r="A4464" s="382"/>
      <c r="B4464" s="383"/>
      <c r="C4464" s="254"/>
      <c r="D4464" s="45"/>
      <c r="E4464" s="45"/>
      <c r="F4464" s="334"/>
    </row>
    <row r="4465" spans="1:6" x14ac:dyDescent="0.25">
      <c r="A4465" s="382"/>
      <c r="B4465" s="383"/>
      <c r="C4465" s="254"/>
      <c r="D4465" s="45"/>
      <c r="E4465" s="45"/>
      <c r="F4465" s="334"/>
    </row>
    <row r="4466" spans="1:6" x14ac:dyDescent="0.25">
      <c r="A4466" s="382"/>
      <c r="B4466" s="383"/>
      <c r="C4466" s="254"/>
      <c r="D4466" s="45"/>
      <c r="E4466" s="45"/>
      <c r="F4466" s="334"/>
    </row>
    <row r="4467" spans="1:6" x14ac:dyDescent="0.25">
      <c r="A4467" s="382"/>
      <c r="B4467" s="383"/>
      <c r="C4467" s="254"/>
      <c r="D4467" s="45"/>
      <c r="E4467" s="45"/>
      <c r="F4467" s="334"/>
    </row>
    <row r="4468" spans="1:6" x14ac:dyDescent="0.25">
      <c r="A4468" s="382"/>
      <c r="B4468" s="383"/>
      <c r="C4468" s="254"/>
      <c r="D4468" s="45"/>
      <c r="E4468" s="45"/>
      <c r="F4468" s="334"/>
    </row>
    <row r="4469" spans="1:6" x14ac:dyDescent="0.25">
      <c r="A4469" s="382"/>
      <c r="B4469" s="383"/>
      <c r="C4469" s="254"/>
      <c r="D4469" s="45"/>
      <c r="E4469" s="45"/>
      <c r="F4469" s="334"/>
    </row>
    <row r="4470" spans="1:6" x14ac:dyDescent="0.25">
      <c r="A4470" s="382"/>
      <c r="B4470" s="383"/>
      <c r="C4470" s="254"/>
      <c r="D4470" s="45"/>
      <c r="E4470" s="45"/>
      <c r="F4470" s="334"/>
    </row>
    <row r="4471" spans="1:6" x14ac:dyDescent="0.25">
      <c r="A4471" s="382"/>
      <c r="B4471" s="383"/>
      <c r="C4471" s="254"/>
      <c r="D4471" s="45"/>
      <c r="E4471" s="45"/>
      <c r="F4471" s="334"/>
    </row>
    <row r="4472" spans="1:6" x14ac:dyDescent="0.25">
      <c r="A4472" s="382"/>
      <c r="B4472" s="383"/>
      <c r="C4472" s="254"/>
      <c r="D4472" s="45"/>
      <c r="E4472" s="45"/>
      <c r="F4472" s="334"/>
    </row>
    <row r="4473" spans="1:6" x14ac:dyDescent="0.25">
      <c r="A4473" s="382"/>
      <c r="B4473" s="383"/>
      <c r="C4473" s="254"/>
      <c r="D4473" s="45"/>
      <c r="E4473" s="45"/>
      <c r="F4473" s="334"/>
    </row>
    <row r="4474" spans="1:6" x14ac:dyDescent="0.25">
      <c r="A4474" s="382"/>
      <c r="B4474" s="383"/>
      <c r="C4474" s="254"/>
      <c r="D4474" s="45"/>
      <c r="E4474" s="45"/>
      <c r="F4474" s="334"/>
    </row>
    <row r="4475" spans="1:6" x14ac:dyDescent="0.25">
      <c r="A4475" s="382"/>
      <c r="B4475" s="383"/>
      <c r="C4475" s="254"/>
      <c r="D4475" s="45"/>
      <c r="E4475" s="45"/>
      <c r="F4475" s="334"/>
    </row>
    <row r="4476" spans="1:6" x14ac:dyDescent="0.25">
      <c r="A4476" s="382"/>
      <c r="B4476" s="383"/>
      <c r="C4476" s="254"/>
      <c r="D4476" s="45"/>
      <c r="E4476" s="45"/>
      <c r="F4476" s="334"/>
    </row>
    <row r="4477" spans="1:6" x14ac:dyDescent="0.25">
      <c r="A4477" s="382"/>
      <c r="B4477" s="383"/>
      <c r="C4477" s="254"/>
      <c r="D4477" s="45"/>
      <c r="E4477" s="45"/>
      <c r="F4477" s="334"/>
    </row>
    <row r="4478" spans="1:6" x14ac:dyDescent="0.25">
      <c r="A4478" s="382"/>
      <c r="B4478" s="383"/>
      <c r="C4478" s="254"/>
      <c r="D4478" s="45"/>
      <c r="E4478" s="45"/>
      <c r="F4478" s="334"/>
    </row>
    <row r="4479" spans="1:6" x14ac:dyDescent="0.25">
      <c r="A4479" s="382"/>
      <c r="B4479" s="383"/>
      <c r="C4479" s="254"/>
      <c r="D4479" s="45"/>
      <c r="E4479" s="45"/>
      <c r="F4479" s="334"/>
    </row>
    <row r="4480" spans="1:6" x14ac:dyDescent="0.25">
      <c r="A4480" s="382"/>
      <c r="B4480" s="383"/>
      <c r="C4480" s="254"/>
      <c r="D4480" s="45"/>
      <c r="E4480" s="45"/>
      <c r="F4480" s="334"/>
    </row>
    <row r="4481" spans="1:6" x14ac:dyDescent="0.25">
      <c r="A4481" s="382"/>
      <c r="B4481" s="383"/>
      <c r="C4481" s="254"/>
      <c r="D4481" s="45"/>
      <c r="E4481" s="45"/>
      <c r="F4481" s="334"/>
    </row>
    <row r="4482" spans="1:6" x14ac:dyDescent="0.25">
      <c r="A4482" s="382"/>
      <c r="B4482" s="383"/>
      <c r="C4482" s="254"/>
      <c r="D4482" s="45"/>
      <c r="E4482" s="45"/>
      <c r="F4482" s="334"/>
    </row>
    <row r="4483" spans="1:6" x14ac:dyDescent="0.25">
      <c r="A4483" s="382"/>
      <c r="B4483" s="383"/>
      <c r="C4483" s="254"/>
      <c r="D4483" s="45"/>
      <c r="E4483" s="45"/>
      <c r="F4483" s="334"/>
    </row>
    <row r="4484" spans="1:6" x14ac:dyDescent="0.25">
      <c r="A4484" s="382"/>
      <c r="B4484" s="383"/>
      <c r="C4484" s="254"/>
      <c r="D4484" s="45"/>
      <c r="E4484" s="45"/>
      <c r="F4484" s="334"/>
    </row>
    <row r="4485" spans="1:6" x14ac:dyDescent="0.25">
      <c r="A4485" s="382"/>
      <c r="B4485" s="383"/>
      <c r="C4485" s="254"/>
      <c r="D4485" s="45"/>
      <c r="E4485" s="45"/>
      <c r="F4485" s="334"/>
    </row>
    <row r="4486" spans="1:6" x14ac:dyDescent="0.25">
      <c r="A4486" s="382"/>
      <c r="B4486" s="383"/>
      <c r="C4486" s="254"/>
      <c r="D4486" s="45"/>
      <c r="E4486" s="45"/>
      <c r="F4486" s="334"/>
    </row>
    <row r="4487" spans="1:6" x14ac:dyDescent="0.25">
      <c r="A4487" s="382"/>
      <c r="B4487" s="383"/>
      <c r="C4487" s="254"/>
      <c r="D4487" s="45"/>
      <c r="E4487" s="45"/>
      <c r="F4487" s="334"/>
    </row>
    <row r="4488" spans="1:6" x14ac:dyDescent="0.25">
      <c r="A4488" s="382"/>
      <c r="B4488" s="383"/>
      <c r="C4488" s="254"/>
      <c r="D4488" s="45"/>
      <c r="E4488" s="45"/>
      <c r="F4488" s="334"/>
    </row>
    <row r="4489" spans="1:6" x14ac:dyDescent="0.25">
      <c r="A4489" s="382"/>
      <c r="B4489" s="383"/>
      <c r="C4489" s="254"/>
      <c r="D4489" s="45"/>
      <c r="E4489" s="45"/>
      <c r="F4489" s="334"/>
    </row>
    <row r="4490" spans="1:6" x14ac:dyDescent="0.25">
      <c r="A4490" s="382"/>
      <c r="B4490" s="383"/>
      <c r="C4490" s="254"/>
      <c r="D4490" s="45"/>
      <c r="E4490" s="45"/>
      <c r="F4490" s="334"/>
    </row>
    <row r="4491" spans="1:6" x14ac:dyDescent="0.25">
      <c r="A4491" s="382"/>
      <c r="B4491" s="383"/>
      <c r="C4491" s="254"/>
      <c r="D4491" s="45"/>
      <c r="E4491" s="45"/>
      <c r="F4491" s="334"/>
    </row>
    <row r="4492" spans="1:6" x14ac:dyDescent="0.25">
      <c r="A4492" s="382"/>
      <c r="B4492" s="383"/>
      <c r="C4492" s="254"/>
      <c r="D4492" s="45"/>
      <c r="E4492" s="45"/>
      <c r="F4492" s="334"/>
    </row>
    <row r="4493" spans="1:6" x14ac:dyDescent="0.25">
      <c r="A4493" s="382"/>
      <c r="B4493" s="383"/>
      <c r="C4493" s="254"/>
      <c r="D4493" s="45"/>
      <c r="E4493" s="45"/>
      <c r="F4493" s="334"/>
    </row>
    <row r="4494" spans="1:6" x14ac:dyDescent="0.25">
      <c r="A4494" s="382"/>
      <c r="B4494" s="383"/>
      <c r="C4494" s="254"/>
      <c r="D4494" s="45"/>
      <c r="E4494" s="45"/>
      <c r="F4494" s="334"/>
    </row>
    <row r="4495" spans="1:6" x14ac:dyDescent="0.25">
      <c r="A4495" s="382"/>
      <c r="B4495" s="383"/>
      <c r="C4495" s="254"/>
      <c r="D4495" s="45"/>
      <c r="E4495" s="45"/>
      <c r="F4495" s="334"/>
    </row>
    <row r="4496" spans="1:6" x14ac:dyDescent="0.25">
      <c r="A4496" s="382"/>
      <c r="B4496" s="383"/>
      <c r="C4496" s="254"/>
      <c r="D4496" s="45"/>
      <c r="E4496" s="45"/>
      <c r="F4496" s="334"/>
    </row>
    <row r="4497" spans="1:6" x14ac:dyDescent="0.25">
      <c r="A4497" s="382"/>
      <c r="B4497" s="383"/>
      <c r="C4497" s="254"/>
      <c r="D4497" s="45"/>
      <c r="E4497" s="45"/>
      <c r="F4497" s="334"/>
    </row>
    <row r="4498" spans="1:6" x14ac:dyDescent="0.25">
      <c r="A4498" s="382"/>
      <c r="B4498" s="383"/>
      <c r="C4498" s="254"/>
      <c r="D4498" s="45"/>
      <c r="E4498" s="45"/>
      <c r="F4498" s="334"/>
    </row>
    <row r="4499" spans="1:6" x14ac:dyDescent="0.25">
      <c r="A4499" s="382"/>
      <c r="B4499" s="383"/>
      <c r="C4499" s="254"/>
      <c r="D4499" s="45"/>
      <c r="E4499" s="45"/>
      <c r="F4499" s="334"/>
    </row>
    <row r="4500" spans="1:6" x14ac:dyDescent="0.25">
      <c r="A4500" s="382"/>
      <c r="B4500" s="383"/>
      <c r="C4500" s="254"/>
      <c r="D4500" s="45"/>
      <c r="E4500" s="45"/>
      <c r="F4500" s="334"/>
    </row>
    <row r="4501" spans="1:6" x14ac:dyDescent="0.25">
      <c r="A4501" s="382"/>
      <c r="B4501" s="383"/>
      <c r="C4501" s="254"/>
      <c r="D4501" s="45"/>
      <c r="E4501" s="45"/>
      <c r="F4501" s="334"/>
    </row>
    <row r="4502" spans="1:6" x14ac:dyDescent="0.25">
      <c r="A4502" s="382"/>
      <c r="B4502" s="383"/>
      <c r="C4502" s="254"/>
      <c r="D4502" s="45"/>
      <c r="E4502" s="45"/>
      <c r="F4502" s="334"/>
    </row>
    <row r="4503" spans="1:6" x14ac:dyDescent="0.25">
      <c r="A4503" s="382"/>
      <c r="B4503" s="383"/>
      <c r="C4503" s="254"/>
      <c r="D4503" s="45"/>
      <c r="E4503" s="45"/>
      <c r="F4503" s="334"/>
    </row>
    <row r="4504" spans="1:6" x14ac:dyDescent="0.25">
      <c r="A4504" s="382"/>
      <c r="B4504" s="383"/>
      <c r="C4504" s="254"/>
      <c r="D4504" s="45"/>
      <c r="E4504" s="45"/>
      <c r="F4504" s="334"/>
    </row>
    <row r="4505" spans="1:6" x14ac:dyDescent="0.25">
      <c r="A4505" s="382"/>
      <c r="B4505" s="383"/>
      <c r="C4505" s="254"/>
      <c r="D4505" s="45"/>
      <c r="E4505" s="45"/>
      <c r="F4505" s="334"/>
    </row>
    <row r="4506" spans="1:6" x14ac:dyDescent="0.25">
      <c r="A4506" s="382"/>
      <c r="B4506" s="383"/>
      <c r="C4506" s="254"/>
      <c r="D4506" s="45"/>
      <c r="E4506" s="45"/>
      <c r="F4506" s="334"/>
    </row>
    <row r="4507" spans="1:6" x14ac:dyDescent="0.25">
      <c r="A4507" s="382"/>
      <c r="B4507" s="383"/>
      <c r="C4507" s="254"/>
      <c r="D4507" s="45"/>
      <c r="E4507" s="45"/>
      <c r="F4507" s="334"/>
    </row>
    <row r="4508" spans="1:6" x14ac:dyDescent="0.25">
      <c r="A4508" s="382"/>
      <c r="B4508" s="383"/>
      <c r="C4508" s="254"/>
      <c r="D4508" s="45"/>
      <c r="E4508" s="45"/>
      <c r="F4508" s="334"/>
    </row>
    <row r="4509" spans="1:6" x14ac:dyDescent="0.25">
      <c r="A4509" s="382"/>
      <c r="B4509" s="383"/>
      <c r="C4509" s="254"/>
      <c r="D4509" s="45"/>
      <c r="E4509" s="45"/>
      <c r="F4509" s="334"/>
    </row>
    <row r="4510" spans="1:6" x14ac:dyDescent="0.25">
      <c r="A4510" s="382"/>
      <c r="B4510" s="383"/>
      <c r="C4510" s="254"/>
      <c r="D4510" s="45"/>
      <c r="E4510" s="45"/>
      <c r="F4510" s="334"/>
    </row>
    <row r="4511" spans="1:6" x14ac:dyDescent="0.25">
      <c r="A4511" s="382"/>
      <c r="B4511" s="383"/>
      <c r="C4511" s="254"/>
      <c r="D4511" s="45"/>
      <c r="E4511" s="45"/>
      <c r="F4511" s="334"/>
    </row>
    <row r="4512" spans="1:6" x14ac:dyDescent="0.25">
      <c r="A4512" s="382"/>
      <c r="B4512" s="383"/>
      <c r="C4512" s="254"/>
      <c r="D4512" s="45"/>
      <c r="E4512" s="45"/>
      <c r="F4512" s="334"/>
    </row>
    <row r="4513" spans="1:6" x14ac:dyDescent="0.25">
      <c r="A4513" s="382"/>
      <c r="B4513" s="383"/>
      <c r="C4513" s="254"/>
      <c r="D4513" s="45"/>
      <c r="E4513" s="45"/>
      <c r="F4513" s="334"/>
    </row>
    <row r="4514" spans="1:6" x14ac:dyDescent="0.25">
      <c r="A4514" s="382"/>
      <c r="B4514" s="383"/>
      <c r="C4514" s="254"/>
      <c r="D4514" s="45"/>
      <c r="E4514" s="45"/>
      <c r="F4514" s="334"/>
    </row>
    <row r="4515" spans="1:6" x14ac:dyDescent="0.25">
      <c r="A4515" s="382"/>
      <c r="B4515" s="383"/>
      <c r="C4515" s="254"/>
      <c r="D4515" s="45"/>
      <c r="E4515" s="45"/>
      <c r="F4515" s="334"/>
    </row>
    <row r="4516" spans="1:6" x14ac:dyDescent="0.25">
      <c r="A4516" s="382"/>
      <c r="B4516" s="383"/>
      <c r="C4516" s="254"/>
      <c r="D4516" s="45"/>
      <c r="E4516" s="45"/>
      <c r="F4516" s="334"/>
    </row>
    <row r="4517" spans="1:6" x14ac:dyDescent="0.25">
      <c r="A4517" s="382"/>
      <c r="B4517" s="383"/>
      <c r="C4517" s="254"/>
      <c r="D4517" s="45"/>
      <c r="E4517" s="45"/>
      <c r="F4517" s="334"/>
    </row>
    <row r="4518" spans="1:6" x14ac:dyDescent="0.25">
      <c r="A4518" s="382"/>
      <c r="B4518" s="383"/>
      <c r="C4518" s="254"/>
      <c r="D4518" s="45"/>
      <c r="E4518" s="45"/>
      <c r="F4518" s="334"/>
    </row>
    <row r="4519" spans="1:6" x14ac:dyDescent="0.25">
      <c r="A4519" s="382"/>
      <c r="B4519" s="383"/>
      <c r="C4519" s="254"/>
      <c r="D4519" s="45"/>
      <c r="E4519" s="45"/>
      <c r="F4519" s="334"/>
    </row>
    <row r="4520" spans="1:6" x14ac:dyDescent="0.25">
      <c r="A4520" s="382"/>
      <c r="B4520" s="383"/>
      <c r="C4520" s="254"/>
      <c r="D4520" s="45"/>
      <c r="E4520" s="45"/>
      <c r="F4520" s="334"/>
    </row>
    <row r="4521" spans="1:6" x14ac:dyDescent="0.25">
      <c r="A4521" s="382"/>
      <c r="B4521" s="383"/>
      <c r="C4521" s="254"/>
      <c r="D4521" s="45"/>
      <c r="E4521" s="45"/>
      <c r="F4521" s="334"/>
    </row>
    <row r="4522" spans="1:6" x14ac:dyDescent="0.25">
      <c r="A4522" s="382"/>
      <c r="B4522" s="383"/>
      <c r="C4522" s="254"/>
      <c r="D4522" s="45"/>
      <c r="E4522" s="45"/>
      <c r="F4522" s="334"/>
    </row>
    <row r="4523" spans="1:6" x14ac:dyDescent="0.25">
      <c r="A4523" s="382"/>
      <c r="B4523" s="383"/>
      <c r="C4523" s="254"/>
      <c r="D4523" s="45"/>
      <c r="E4523" s="45"/>
      <c r="F4523" s="334"/>
    </row>
    <row r="4524" spans="1:6" x14ac:dyDescent="0.25">
      <c r="A4524" s="382"/>
      <c r="B4524" s="383"/>
      <c r="C4524" s="254"/>
      <c r="D4524" s="45"/>
      <c r="E4524" s="45"/>
      <c r="F4524" s="334"/>
    </row>
    <row r="4525" spans="1:6" x14ac:dyDescent="0.25">
      <c r="A4525" s="382"/>
      <c r="B4525" s="383"/>
      <c r="C4525" s="254"/>
      <c r="D4525" s="45"/>
      <c r="E4525" s="45"/>
      <c r="F4525" s="334"/>
    </row>
    <row r="4526" spans="1:6" x14ac:dyDescent="0.25">
      <c r="A4526" s="382"/>
      <c r="B4526" s="383"/>
      <c r="C4526" s="254"/>
      <c r="D4526" s="45"/>
      <c r="E4526" s="45"/>
      <c r="F4526" s="334"/>
    </row>
    <row r="4527" spans="1:6" x14ac:dyDescent="0.25">
      <c r="A4527" s="382"/>
      <c r="B4527" s="383"/>
      <c r="C4527" s="254"/>
      <c r="D4527" s="45"/>
      <c r="E4527" s="45"/>
      <c r="F4527" s="334"/>
    </row>
    <row r="4528" spans="1:6" x14ac:dyDescent="0.25">
      <c r="A4528" s="382"/>
      <c r="B4528" s="383"/>
      <c r="C4528" s="254"/>
      <c r="D4528" s="45"/>
      <c r="E4528" s="45"/>
      <c r="F4528" s="334"/>
    </row>
    <row r="4529" spans="1:6" x14ac:dyDescent="0.25">
      <c r="A4529" s="382"/>
      <c r="B4529" s="383"/>
      <c r="C4529" s="254"/>
      <c r="D4529" s="45"/>
      <c r="E4529" s="45"/>
      <c r="F4529" s="334"/>
    </row>
    <row r="4530" spans="1:6" x14ac:dyDescent="0.25">
      <c r="A4530" s="382"/>
      <c r="B4530" s="383"/>
      <c r="C4530" s="254"/>
      <c r="D4530" s="45"/>
      <c r="E4530" s="45"/>
      <c r="F4530" s="334"/>
    </row>
    <row r="4531" spans="1:6" x14ac:dyDescent="0.25">
      <c r="A4531" s="382"/>
      <c r="B4531" s="383"/>
      <c r="C4531" s="254"/>
      <c r="D4531" s="45"/>
      <c r="E4531" s="45"/>
      <c r="F4531" s="334"/>
    </row>
    <row r="4532" spans="1:6" x14ac:dyDescent="0.25">
      <c r="A4532" s="382"/>
      <c r="B4532" s="383"/>
      <c r="C4532" s="254"/>
      <c r="D4532" s="45"/>
      <c r="E4532" s="45"/>
      <c r="F4532" s="334"/>
    </row>
    <row r="4533" spans="1:6" x14ac:dyDescent="0.25">
      <c r="A4533" s="382"/>
      <c r="B4533" s="383"/>
      <c r="C4533" s="254"/>
      <c r="D4533" s="45"/>
      <c r="E4533" s="45"/>
      <c r="F4533" s="334"/>
    </row>
    <row r="4534" spans="1:6" x14ac:dyDescent="0.25">
      <c r="A4534" s="382"/>
      <c r="B4534" s="383"/>
      <c r="C4534" s="254"/>
      <c r="D4534" s="45"/>
      <c r="E4534" s="45"/>
      <c r="F4534" s="334"/>
    </row>
    <row r="4535" spans="1:6" x14ac:dyDescent="0.25">
      <c r="A4535" s="382"/>
      <c r="B4535" s="383"/>
      <c r="C4535" s="254"/>
      <c r="D4535" s="45"/>
      <c r="E4535" s="45"/>
      <c r="F4535" s="334"/>
    </row>
    <row r="4536" spans="1:6" x14ac:dyDescent="0.25">
      <c r="A4536" s="382"/>
      <c r="B4536" s="383"/>
      <c r="C4536" s="254"/>
      <c r="D4536" s="45"/>
      <c r="E4536" s="45"/>
      <c r="F4536" s="334"/>
    </row>
    <row r="4537" spans="1:6" x14ac:dyDescent="0.25">
      <c r="A4537" s="382"/>
      <c r="B4537" s="383"/>
      <c r="C4537" s="254"/>
      <c r="D4537" s="45"/>
      <c r="E4537" s="45"/>
      <c r="F4537" s="334"/>
    </row>
    <row r="4538" spans="1:6" x14ac:dyDescent="0.25">
      <c r="A4538" s="382"/>
      <c r="B4538" s="383"/>
      <c r="C4538" s="254"/>
      <c r="D4538" s="45"/>
      <c r="E4538" s="45"/>
      <c r="F4538" s="334"/>
    </row>
    <row r="4539" spans="1:6" x14ac:dyDescent="0.25">
      <c r="A4539" s="382"/>
      <c r="B4539" s="383"/>
      <c r="C4539" s="254"/>
      <c r="D4539" s="45"/>
      <c r="E4539" s="45"/>
      <c r="F4539" s="334"/>
    </row>
    <row r="4540" spans="1:6" x14ac:dyDescent="0.25">
      <c r="A4540" s="382"/>
      <c r="B4540" s="383"/>
      <c r="C4540" s="254"/>
      <c r="D4540" s="45"/>
      <c r="E4540" s="45"/>
      <c r="F4540" s="334"/>
    </row>
    <row r="4541" spans="1:6" x14ac:dyDescent="0.25">
      <c r="A4541" s="382"/>
      <c r="B4541" s="383"/>
      <c r="C4541" s="254"/>
      <c r="D4541" s="45"/>
      <c r="E4541" s="45"/>
      <c r="F4541" s="334"/>
    </row>
    <row r="4542" spans="1:6" x14ac:dyDescent="0.25">
      <c r="A4542" s="382"/>
      <c r="B4542" s="383"/>
      <c r="C4542" s="254"/>
      <c r="D4542" s="45"/>
      <c r="E4542" s="45"/>
      <c r="F4542" s="334"/>
    </row>
    <row r="4543" spans="1:6" x14ac:dyDescent="0.25">
      <c r="A4543" s="382"/>
      <c r="B4543" s="383"/>
      <c r="C4543" s="254"/>
      <c r="D4543" s="45"/>
      <c r="E4543" s="45"/>
      <c r="F4543" s="334"/>
    </row>
    <row r="4544" spans="1:6" x14ac:dyDescent="0.25">
      <c r="A4544" s="382"/>
      <c r="B4544" s="383"/>
      <c r="C4544" s="254"/>
      <c r="D4544" s="45"/>
      <c r="E4544" s="45"/>
      <c r="F4544" s="334"/>
    </row>
    <row r="4545" spans="1:6" x14ac:dyDescent="0.25">
      <c r="A4545" s="382"/>
      <c r="B4545" s="383"/>
      <c r="C4545" s="254"/>
      <c r="D4545" s="45"/>
      <c r="E4545" s="45"/>
      <c r="F4545" s="334"/>
    </row>
    <row r="4546" spans="1:6" x14ac:dyDescent="0.25">
      <c r="A4546" s="382"/>
      <c r="B4546" s="383"/>
      <c r="C4546" s="254"/>
      <c r="D4546" s="45"/>
      <c r="E4546" s="45"/>
      <c r="F4546" s="334"/>
    </row>
    <row r="4547" spans="1:6" x14ac:dyDescent="0.25">
      <c r="A4547" s="382"/>
      <c r="B4547" s="383"/>
      <c r="C4547" s="254"/>
      <c r="D4547" s="45"/>
      <c r="E4547" s="45"/>
      <c r="F4547" s="334"/>
    </row>
    <row r="4548" spans="1:6" x14ac:dyDescent="0.25">
      <c r="A4548" s="382"/>
      <c r="B4548" s="383"/>
      <c r="C4548" s="254"/>
      <c r="D4548" s="45"/>
      <c r="E4548" s="45"/>
      <c r="F4548" s="334"/>
    </row>
    <row r="4549" spans="1:6" x14ac:dyDescent="0.25">
      <c r="A4549" s="382"/>
      <c r="B4549" s="383"/>
      <c r="C4549" s="254"/>
      <c r="D4549" s="45"/>
      <c r="E4549" s="45"/>
      <c r="F4549" s="334"/>
    </row>
    <row r="4550" spans="1:6" x14ac:dyDescent="0.25">
      <c r="A4550" s="382"/>
      <c r="B4550" s="383"/>
      <c r="C4550" s="254"/>
      <c r="D4550" s="45"/>
      <c r="E4550" s="45"/>
      <c r="F4550" s="334"/>
    </row>
    <row r="4551" spans="1:6" x14ac:dyDescent="0.25">
      <c r="A4551" s="382"/>
      <c r="B4551" s="383"/>
      <c r="C4551" s="254"/>
      <c r="D4551" s="45"/>
      <c r="E4551" s="45"/>
      <c r="F4551" s="334"/>
    </row>
    <row r="4552" spans="1:6" x14ac:dyDescent="0.25">
      <c r="A4552" s="382"/>
      <c r="B4552" s="383"/>
      <c r="C4552" s="254"/>
      <c r="D4552" s="45"/>
      <c r="E4552" s="45"/>
      <c r="F4552" s="334"/>
    </row>
    <row r="4553" spans="1:6" x14ac:dyDescent="0.25">
      <c r="A4553" s="382"/>
      <c r="B4553" s="383"/>
      <c r="C4553" s="254"/>
      <c r="D4553" s="45"/>
      <c r="E4553" s="45"/>
      <c r="F4553" s="334"/>
    </row>
    <row r="4554" spans="1:6" x14ac:dyDescent="0.25">
      <c r="A4554" s="382"/>
      <c r="B4554" s="383"/>
      <c r="C4554" s="254"/>
      <c r="D4554" s="45"/>
      <c r="E4554" s="45"/>
      <c r="F4554" s="334"/>
    </row>
    <row r="4555" spans="1:6" x14ac:dyDescent="0.25">
      <c r="A4555" s="382"/>
      <c r="B4555" s="383"/>
      <c r="C4555" s="254"/>
      <c r="D4555" s="45"/>
      <c r="E4555" s="45"/>
      <c r="F4555" s="334"/>
    </row>
    <row r="4556" spans="1:6" x14ac:dyDescent="0.25">
      <c r="A4556" s="382"/>
      <c r="B4556" s="383"/>
      <c r="C4556" s="254"/>
      <c r="D4556" s="45"/>
      <c r="E4556" s="45"/>
      <c r="F4556" s="334"/>
    </row>
    <row r="4557" spans="1:6" x14ac:dyDescent="0.25">
      <c r="A4557" s="382"/>
      <c r="B4557" s="383"/>
      <c r="C4557" s="254"/>
      <c r="D4557" s="45"/>
      <c r="E4557" s="45"/>
      <c r="F4557" s="334"/>
    </row>
    <row r="4558" spans="1:6" x14ac:dyDescent="0.25">
      <c r="A4558" s="382"/>
      <c r="B4558" s="383"/>
      <c r="C4558" s="254"/>
      <c r="D4558" s="45"/>
      <c r="E4558" s="45"/>
      <c r="F4558" s="334"/>
    </row>
    <row r="4559" spans="1:6" x14ac:dyDescent="0.25">
      <c r="A4559" s="382"/>
      <c r="B4559" s="383"/>
      <c r="C4559" s="254"/>
      <c r="D4559" s="45"/>
      <c r="E4559" s="45"/>
      <c r="F4559" s="334"/>
    </row>
    <row r="4560" spans="1:6" x14ac:dyDescent="0.25">
      <c r="A4560" s="382"/>
      <c r="B4560" s="383"/>
      <c r="C4560" s="254"/>
      <c r="D4560" s="45"/>
      <c r="E4560" s="45"/>
      <c r="F4560" s="334"/>
    </row>
    <row r="4561" spans="1:6" x14ac:dyDescent="0.25">
      <c r="A4561" s="382"/>
      <c r="B4561" s="383"/>
      <c r="C4561" s="254"/>
      <c r="D4561" s="45"/>
      <c r="E4561" s="45"/>
      <c r="F4561" s="334"/>
    </row>
    <row r="4562" spans="1:6" x14ac:dyDescent="0.25">
      <c r="A4562" s="382"/>
      <c r="B4562" s="383"/>
      <c r="C4562" s="254"/>
      <c r="D4562" s="45"/>
      <c r="E4562" s="45"/>
      <c r="F4562" s="334"/>
    </row>
    <row r="4563" spans="1:6" x14ac:dyDescent="0.25">
      <c r="A4563" s="382"/>
      <c r="B4563" s="383"/>
      <c r="C4563" s="254"/>
      <c r="D4563" s="45"/>
      <c r="E4563" s="45"/>
      <c r="F4563" s="334"/>
    </row>
    <row r="4564" spans="1:6" x14ac:dyDescent="0.25">
      <c r="A4564" s="382"/>
      <c r="B4564" s="383"/>
      <c r="C4564" s="254"/>
      <c r="D4564" s="45"/>
      <c r="E4564" s="45"/>
      <c r="F4564" s="334"/>
    </row>
    <row r="4565" spans="1:6" x14ac:dyDescent="0.25">
      <c r="A4565" s="382"/>
      <c r="B4565" s="383"/>
      <c r="C4565" s="254"/>
      <c r="D4565" s="45"/>
      <c r="E4565" s="45"/>
      <c r="F4565" s="334"/>
    </row>
    <row r="4566" spans="1:6" x14ac:dyDescent="0.25">
      <c r="A4566" s="382"/>
      <c r="B4566" s="383"/>
      <c r="C4566" s="254"/>
      <c r="D4566" s="45"/>
      <c r="E4566" s="45"/>
      <c r="F4566" s="334"/>
    </row>
    <row r="4567" spans="1:6" x14ac:dyDescent="0.25">
      <c r="A4567" s="382"/>
      <c r="B4567" s="383"/>
      <c r="C4567" s="254"/>
      <c r="D4567" s="45"/>
      <c r="E4567" s="45"/>
      <c r="F4567" s="334"/>
    </row>
    <row r="4568" spans="1:6" x14ac:dyDescent="0.25">
      <c r="A4568" s="382"/>
      <c r="B4568" s="383"/>
      <c r="C4568" s="254"/>
      <c r="D4568" s="45"/>
      <c r="E4568" s="45"/>
      <c r="F4568" s="334"/>
    </row>
    <row r="4569" spans="1:6" x14ac:dyDescent="0.25">
      <c r="A4569" s="382"/>
      <c r="B4569" s="383"/>
      <c r="C4569" s="254"/>
      <c r="D4569" s="45"/>
      <c r="E4569" s="45"/>
      <c r="F4569" s="334"/>
    </row>
    <row r="4570" spans="1:6" x14ac:dyDescent="0.25">
      <c r="A4570" s="382"/>
      <c r="B4570" s="383"/>
      <c r="C4570" s="254"/>
      <c r="D4570" s="45"/>
      <c r="E4570" s="45"/>
      <c r="F4570" s="334"/>
    </row>
    <row r="4571" spans="1:6" x14ac:dyDescent="0.25">
      <c r="A4571" s="382"/>
      <c r="B4571" s="383"/>
      <c r="C4571" s="254"/>
      <c r="D4571" s="45"/>
      <c r="E4571" s="45"/>
      <c r="F4571" s="334"/>
    </row>
    <row r="4572" spans="1:6" x14ac:dyDescent="0.25">
      <c r="A4572" s="382"/>
      <c r="B4572" s="383"/>
      <c r="C4572" s="254"/>
      <c r="D4572" s="45"/>
      <c r="E4572" s="45"/>
      <c r="F4572" s="334"/>
    </row>
    <row r="4573" spans="1:6" x14ac:dyDescent="0.25">
      <c r="A4573" s="382"/>
      <c r="B4573" s="383"/>
      <c r="C4573" s="254"/>
      <c r="D4573" s="45"/>
      <c r="E4573" s="45"/>
      <c r="F4573" s="334"/>
    </row>
    <row r="4574" spans="1:6" x14ac:dyDescent="0.25">
      <c r="A4574" s="382"/>
      <c r="B4574" s="383"/>
      <c r="C4574" s="254"/>
      <c r="D4574" s="45"/>
      <c r="E4574" s="45"/>
      <c r="F4574" s="334"/>
    </row>
    <row r="4575" spans="1:6" x14ac:dyDescent="0.25">
      <c r="A4575" s="382"/>
      <c r="B4575" s="383"/>
      <c r="C4575" s="254"/>
      <c r="D4575" s="45"/>
      <c r="E4575" s="45"/>
      <c r="F4575" s="334"/>
    </row>
    <row r="4576" spans="1:6" x14ac:dyDescent="0.25">
      <c r="A4576" s="382"/>
      <c r="B4576" s="383"/>
      <c r="C4576" s="254"/>
      <c r="D4576" s="45"/>
      <c r="E4576" s="45"/>
      <c r="F4576" s="334"/>
    </row>
    <row r="4577" spans="1:6" x14ac:dyDescent="0.25">
      <c r="A4577" s="382"/>
      <c r="B4577" s="383"/>
      <c r="C4577" s="254"/>
      <c r="D4577" s="45"/>
      <c r="E4577" s="45"/>
      <c r="F4577" s="334"/>
    </row>
    <row r="4578" spans="1:6" x14ac:dyDescent="0.25">
      <c r="A4578" s="382"/>
      <c r="B4578" s="383"/>
      <c r="C4578" s="254"/>
      <c r="D4578" s="45"/>
      <c r="E4578" s="45"/>
      <c r="F4578" s="334"/>
    </row>
    <row r="4579" spans="1:6" x14ac:dyDescent="0.25">
      <c r="A4579" s="382"/>
      <c r="B4579" s="383"/>
      <c r="C4579" s="254"/>
      <c r="D4579" s="45"/>
      <c r="E4579" s="45"/>
      <c r="F4579" s="334"/>
    </row>
    <row r="4580" spans="1:6" x14ac:dyDescent="0.25">
      <c r="A4580" s="382"/>
      <c r="B4580" s="383"/>
      <c r="C4580" s="254"/>
      <c r="D4580" s="45"/>
      <c r="E4580" s="45"/>
      <c r="F4580" s="334"/>
    </row>
    <row r="4581" spans="1:6" x14ac:dyDescent="0.25">
      <c r="A4581" s="382"/>
      <c r="B4581" s="383"/>
      <c r="C4581" s="254"/>
      <c r="D4581" s="45"/>
      <c r="E4581" s="45"/>
      <c r="F4581" s="334"/>
    </row>
    <row r="4582" spans="1:6" x14ac:dyDescent="0.25">
      <c r="A4582" s="382"/>
      <c r="B4582" s="383"/>
      <c r="C4582" s="254"/>
      <c r="D4582" s="45"/>
      <c r="E4582" s="45"/>
      <c r="F4582" s="334"/>
    </row>
    <row r="4583" spans="1:6" x14ac:dyDescent="0.25">
      <c r="A4583" s="382"/>
      <c r="B4583" s="383"/>
      <c r="C4583" s="254"/>
      <c r="D4583" s="45"/>
      <c r="E4583" s="45"/>
      <c r="F4583" s="334"/>
    </row>
    <row r="4584" spans="1:6" x14ac:dyDescent="0.25">
      <c r="A4584" s="382"/>
      <c r="B4584" s="383"/>
      <c r="C4584" s="254"/>
      <c r="D4584" s="45"/>
      <c r="E4584" s="45"/>
      <c r="F4584" s="334"/>
    </row>
    <row r="4585" spans="1:6" x14ac:dyDescent="0.25">
      <c r="A4585" s="382"/>
      <c r="B4585" s="383"/>
      <c r="C4585" s="254"/>
      <c r="D4585" s="45"/>
      <c r="E4585" s="45"/>
      <c r="F4585" s="334"/>
    </row>
    <row r="4586" spans="1:6" x14ac:dyDescent="0.25">
      <c r="A4586" s="382"/>
      <c r="B4586" s="383"/>
      <c r="C4586" s="254"/>
      <c r="D4586" s="45"/>
      <c r="E4586" s="45"/>
      <c r="F4586" s="334"/>
    </row>
    <row r="4587" spans="1:6" x14ac:dyDescent="0.25">
      <c r="A4587" s="382"/>
      <c r="B4587" s="383"/>
      <c r="C4587" s="254"/>
      <c r="D4587" s="45"/>
      <c r="E4587" s="45"/>
      <c r="F4587" s="334"/>
    </row>
    <row r="4588" spans="1:6" x14ac:dyDescent="0.25">
      <c r="A4588" s="382"/>
      <c r="B4588" s="383"/>
      <c r="C4588" s="254"/>
      <c r="D4588" s="45"/>
      <c r="E4588" s="45"/>
      <c r="F4588" s="334"/>
    </row>
    <row r="4589" spans="1:6" x14ac:dyDescent="0.25">
      <c r="A4589" s="382"/>
      <c r="B4589" s="383"/>
      <c r="C4589" s="254"/>
      <c r="D4589" s="45"/>
      <c r="E4589" s="45"/>
      <c r="F4589" s="334"/>
    </row>
    <row r="4590" spans="1:6" x14ac:dyDescent="0.25">
      <c r="A4590" s="382"/>
      <c r="B4590" s="383"/>
      <c r="C4590" s="254"/>
      <c r="D4590" s="45"/>
      <c r="E4590" s="45"/>
      <c r="F4590" s="334"/>
    </row>
    <row r="4591" spans="1:6" x14ac:dyDescent="0.25">
      <c r="A4591" s="382"/>
      <c r="B4591" s="383"/>
      <c r="C4591" s="254"/>
      <c r="D4591" s="45"/>
      <c r="E4591" s="45"/>
      <c r="F4591" s="334"/>
    </row>
    <row r="4592" spans="1:6" x14ac:dyDescent="0.25">
      <c r="A4592" s="382"/>
      <c r="B4592" s="383"/>
      <c r="C4592" s="254"/>
      <c r="D4592" s="45"/>
      <c r="E4592" s="45"/>
      <c r="F4592" s="334"/>
    </row>
    <row r="4593" spans="1:6" x14ac:dyDescent="0.25">
      <c r="A4593" s="382"/>
      <c r="B4593" s="383"/>
      <c r="C4593" s="254"/>
      <c r="D4593" s="45"/>
      <c r="E4593" s="45"/>
      <c r="F4593" s="334"/>
    </row>
    <row r="4594" spans="1:6" x14ac:dyDescent="0.25">
      <c r="A4594" s="382"/>
      <c r="B4594" s="383"/>
      <c r="C4594" s="254"/>
      <c r="D4594" s="45"/>
      <c r="E4594" s="45"/>
      <c r="F4594" s="334"/>
    </row>
    <row r="4595" spans="1:6" x14ac:dyDescent="0.25">
      <c r="A4595" s="382"/>
      <c r="B4595" s="383"/>
      <c r="C4595" s="254"/>
      <c r="D4595" s="45"/>
      <c r="E4595" s="45"/>
      <c r="F4595" s="334"/>
    </row>
    <row r="4596" spans="1:6" x14ac:dyDescent="0.25">
      <c r="A4596" s="382"/>
      <c r="B4596" s="383"/>
      <c r="C4596" s="254"/>
      <c r="D4596" s="45"/>
      <c r="E4596" s="45"/>
      <c r="F4596" s="334"/>
    </row>
    <row r="4597" spans="1:6" x14ac:dyDescent="0.25">
      <c r="A4597" s="382"/>
      <c r="B4597" s="383"/>
      <c r="C4597" s="254"/>
      <c r="D4597" s="45"/>
      <c r="E4597" s="45"/>
      <c r="F4597" s="334"/>
    </row>
    <row r="4598" spans="1:6" x14ac:dyDescent="0.25">
      <c r="A4598" s="382"/>
      <c r="B4598" s="383"/>
      <c r="C4598" s="254"/>
      <c r="D4598" s="45"/>
      <c r="E4598" s="45"/>
      <c r="F4598" s="334"/>
    </row>
    <row r="4599" spans="1:6" x14ac:dyDescent="0.25">
      <c r="A4599" s="382"/>
      <c r="B4599" s="383"/>
      <c r="C4599" s="254"/>
      <c r="D4599" s="45"/>
      <c r="E4599" s="45"/>
      <c r="F4599" s="334"/>
    </row>
    <row r="4600" spans="1:6" x14ac:dyDescent="0.25">
      <c r="A4600" s="382"/>
      <c r="B4600" s="383"/>
      <c r="C4600" s="254"/>
      <c r="D4600" s="45"/>
      <c r="E4600" s="45"/>
      <c r="F4600" s="334"/>
    </row>
    <row r="4601" spans="1:6" x14ac:dyDescent="0.25">
      <c r="A4601" s="382"/>
      <c r="B4601" s="383"/>
      <c r="C4601" s="254"/>
      <c r="D4601" s="45"/>
      <c r="E4601" s="45"/>
      <c r="F4601" s="334"/>
    </row>
    <row r="4602" spans="1:6" x14ac:dyDescent="0.25">
      <c r="A4602" s="382"/>
      <c r="B4602" s="383"/>
      <c r="C4602" s="254"/>
      <c r="D4602" s="45"/>
      <c r="E4602" s="45"/>
      <c r="F4602" s="334"/>
    </row>
    <row r="4603" spans="1:6" x14ac:dyDescent="0.25">
      <c r="A4603" s="382"/>
      <c r="B4603" s="383"/>
      <c r="C4603" s="254"/>
      <c r="D4603" s="45"/>
      <c r="E4603" s="45"/>
      <c r="F4603" s="334"/>
    </row>
    <row r="4604" spans="1:6" x14ac:dyDescent="0.25">
      <c r="A4604" s="382"/>
      <c r="B4604" s="383"/>
      <c r="C4604" s="254"/>
      <c r="D4604" s="45"/>
      <c r="E4604" s="45"/>
      <c r="F4604" s="334"/>
    </row>
    <row r="4605" spans="1:6" x14ac:dyDescent="0.25">
      <c r="A4605" s="382"/>
      <c r="B4605" s="383"/>
      <c r="C4605" s="254"/>
      <c r="D4605" s="45"/>
      <c r="E4605" s="45"/>
      <c r="F4605" s="334"/>
    </row>
    <row r="4606" spans="1:6" x14ac:dyDescent="0.25">
      <c r="A4606" s="382"/>
      <c r="B4606" s="383"/>
      <c r="C4606" s="254"/>
      <c r="D4606" s="45"/>
      <c r="E4606" s="45"/>
      <c r="F4606" s="334"/>
    </row>
    <row r="4607" spans="1:6" x14ac:dyDescent="0.25">
      <c r="A4607" s="382"/>
      <c r="B4607" s="383"/>
      <c r="C4607" s="254"/>
      <c r="D4607" s="45"/>
      <c r="E4607" s="45"/>
      <c r="F4607" s="334"/>
    </row>
    <row r="4608" spans="1:6" x14ac:dyDescent="0.25">
      <c r="A4608" s="382"/>
      <c r="B4608" s="383"/>
      <c r="C4608" s="254"/>
      <c r="D4608" s="45"/>
      <c r="E4608" s="45"/>
      <c r="F4608" s="334"/>
    </row>
    <row r="4609" spans="1:6" x14ac:dyDescent="0.25">
      <c r="A4609" s="382"/>
      <c r="B4609" s="383"/>
      <c r="C4609" s="254"/>
      <c r="D4609" s="45"/>
      <c r="E4609" s="45"/>
      <c r="F4609" s="334"/>
    </row>
    <row r="4610" spans="1:6" x14ac:dyDescent="0.25">
      <c r="A4610" s="382"/>
      <c r="B4610" s="383"/>
      <c r="C4610" s="254"/>
      <c r="D4610" s="45"/>
      <c r="E4610" s="45"/>
      <c r="F4610" s="334"/>
    </row>
    <row r="4611" spans="1:6" x14ac:dyDescent="0.25">
      <c r="A4611" s="382"/>
      <c r="B4611" s="383"/>
      <c r="C4611" s="254"/>
      <c r="D4611" s="45"/>
      <c r="E4611" s="45"/>
      <c r="F4611" s="334"/>
    </row>
    <row r="4612" spans="1:6" x14ac:dyDescent="0.25">
      <c r="A4612" s="382"/>
      <c r="B4612" s="383"/>
      <c r="C4612" s="254"/>
      <c r="D4612" s="45"/>
      <c r="E4612" s="45"/>
      <c r="F4612" s="334"/>
    </row>
    <row r="4613" spans="1:6" x14ac:dyDescent="0.25">
      <c r="A4613" s="382"/>
      <c r="B4613" s="383"/>
      <c r="C4613" s="254"/>
      <c r="D4613" s="45"/>
      <c r="E4613" s="45"/>
      <c r="F4613" s="334"/>
    </row>
    <row r="4614" spans="1:6" x14ac:dyDescent="0.25">
      <c r="A4614" s="382"/>
      <c r="B4614" s="383"/>
      <c r="C4614" s="254"/>
      <c r="D4614" s="45"/>
      <c r="E4614" s="45"/>
      <c r="F4614" s="334"/>
    </row>
    <row r="4615" spans="1:6" x14ac:dyDescent="0.25">
      <c r="A4615" s="382"/>
      <c r="B4615" s="383"/>
      <c r="C4615" s="254"/>
      <c r="D4615" s="45"/>
      <c r="E4615" s="45"/>
      <c r="F4615" s="334"/>
    </row>
    <row r="4616" spans="1:6" x14ac:dyDescent="0.25">
      <c r="A4616" s="382"/>
      <c r="B4616" s="383"/>
      <c r="C4616" s="254"/>
      <c r="D4616" s="45"/>
      <c r="E4616" s="45"/>
      <c r="F4616" s="334"/>
    </row>
    <row r="4617" spans="1:6" x14ac:dyDescent="0.25">
      <c r="A4617" s="382"/>
      <c r="B4617" s="383"/>
      <c r="C4617" s="254"/>
      <c r="D4617" s="45"/>
      <c r="E4617" s="45"/>
      <c r="F4617" s="334"/>
    </row>
    <row r="4618" spans="1:6" x14ac:dyDescent="0.25">
      <c r="A4618" s="382"/>
      <c r="B4618" s="383"/>
      <c r="C4618" s="254"/>
      <c r="D4618" s="45"/>
      <c r="E4618" s="45"/>
      <c r="F4618" s="334"/>
    </row>
    <row r="4619" spans="1:6" x14ac:dyDescent="0.25">
      <c r="A4619" s="382"/>
      <c r="B4619" s="383"/>
      <c r="C4619" s="254"/>
      <c r="D4619" s="45"/>
      <c r="E4619" s="45"/>
      <c r="F4619" s="334"/>
    </row>
    <row r="4620" spans="1:6" x14ac:dyDescent="0.25">
      <c r="A4620" s="382"/>
      <c r="B4620" s="383"/>
      <c r="C4620" s="254"/>
      <c r="D4620" s="45"/>
      <c r="E4620" s="45"/>
      <c r="F4620" s="334"/>
    </row>
    <row r="4621" spans="1:6" x14ac:dyDescent="0.25">
      <c r="A4621" s="382"/>
      <c r="B4621" s="383"/>
      <c r="C4621" s="254"/>
      <c r="D4621" s="45"/>
      <c r="E4621" s="45"/>
      <c r="F4621" s="334"/>
    </row>
    <row r="4622" spans="1:6" x14ac:dyDescent="0.25">
      <c r="A4622" s="382"/>
      <c r="B4622" s="383"/>
      <c r="C4622" s="254"/>
      <c r="D4622" s="45"/>
      <c r="E4622" s="45"/>
      <c r="F4622" s="334"/>
    </row>
    <row r="4623" spans="1:6" x14ac:dyDescent="0.25">
      <c r="A4623" s="382"/>
      <c r="B4623" s="383"/>
      <c r="C4623" s="254"/>
      <c r="D4623" s="45"/>
      <c r="E4623" s="45"/>
      <c r="F4623" s="334"/>
    </row>
    <row r="4624" spans="1:6" x14ac:dyDescent="0.25">
      <c r="A4624" s="382"/>
      <c r="B4624" s="383"/>
      <c r="C4624" s="254"/>
      <c r="D4624" s="45"/>
      <c r="E4624" s="45"/>
      <c r="F4624" s="334"/>
    </row>
    <row r="4625" spans="1:6" x14ac:dyDescent="0.25">
      <c r="A4625" s="382"/>
      <c r="B4625" s="383"/>
      <c r="C4625" s="254"/>
      <c r="D4625" s="45"/>
      <c r="E4625" s="45"/>
      <c r="F4625" s="334"/>
    </row>
    <row r="4626" spans="1:6" x14ac:dyDescent="0.25">
      <c r="A4626" s="382"/>
      <c r="B4626" s="383"/>
      <c r="C4626" s="254"/>
      <c r="D4626" s="45"/>
      <c r="E4626" s="45"/>
      <c r="F4626" s="334"/>
    </row>
    <row r="4627" spans="1:6" x14ac:dyDescent="0.25">
      <c r="A4627" s="382"/>
      <c r="B4627" s="383"/>
      <c r="C4627" s="254"/>
      <c r="D4627" s="45"/>
      <c r="E4627" s="45"/>
      <c r="F4627" s="334"/>
    </row>
    <row r="4628" spans="1:6" x14ac:dyDescent="0.25">
      <c r="A4628" s="382"/>
      <c r="B4628" s="383"/>
      <c r="C4628" s="254"/>
      <c r="D4628" s="45"/>
      <c r="E4628" s="45"/>
      <c r="F4628" s="334"/>
    </row>
    <row r="4629" spans="1:6" x14ac:dyDescent="0.25">
      <c r="A4629" s="382"/>
      <c r="B4629" s="383"/>
      <c r="C4629" s="254"/>
      <c r="D4629" s="45"/>
      <c r="E4629" s="45"/>
      <c r="F4629" s="334"/>
    </row>
    <row r="4630" spans="1:6" x14ac:dyDescent="0.25">
      <c r="A4630" s="382"/>
      <c r="B4630" s="383"/>
      <c r="C4630" s="254"/>
      <c r="D4630" s="45"/>
      <c r="E4630" s="45"/>
      <c r="F4630" s="334"/>
    </row>
    <row r="4631" spans="1:6" x14ac:dyDescent="0.25">
      <c r="A4631" s="382"/>
      <c r="B4631" s="383"/>
      <c r="C4631" s="254"/>
      <c r="D4631" s="45"/>
      <c r="E4631" s="45"/>
      <c r="F4631" s="334"/>
    </row>
    <row r="4632" spans="1:6" x14ac:dyDescent="0.25">
      <c r="A4632" s="382"/>
      <c r="B4632" s="383"/>
      <c r="C4632" s="254"/>
      <c r="D4632" s="45"/>
      <c r="E4632" s="45"/>
      <c r="F4632" s="334"/>
    </row>
    <row r="4633" spans="1:6" x14ac:dyDescent="0.25">
      <c r="A4633" s="382"/>
      <c r="B4633" s="383"/>
      <c r="C4633" s="254"/>
      <c r="D4633" s="45"/>
      <c r="E4633" s="45"/>
      <c r="F4633" s="334"/>
    </row>
    <row r="4634" spans="1:6" x14ac:dyDescent="0.25">
      <c r="A4634" s="382"/>
      <c r="B4634" s="383"/>
      <c r="C4634" s="254"/>
      <c r="D4634" s="45"/>
      <c r="E4634" s="45"/>
      <c r="F4634" s="334"/>
    </row>
    <row r="4635" spans="1:6" x14ac:dyDescent="0.25">
      <c r="A4635" s="382"/>
      <c r="B4635" s="383"/>
      <c r="C4635" s="254"/>
      <c r="D4635" s="45"/>
      <c r="E4635" s="45"/>
      <c r="F4635" s="334"/>
    </row>
    <row r="4636" spans="1:6" x14ac:dyDescent="0.25">
      <c r="A4636" s="382"/>
      <c r="B4636" s="383"/>
      <c r="C4636" s="254"/>
      <c r="D4636" s="45"/>
      <c r="E4636" s="45"/>
      <c r="F4636" s="334"/>
    </row>
    <row r="4637" spans="1:6" x14ac:dyDescent="0.25">
      <c r="A4637" s="382"/>
      <c r="B4637" s="383"/>
      <c r="C4637" s="254"/>
      <c r="D4637" s="45"/>
      <c r="E4637" s="45"/>
      <c r="F4637" s="334"/>
    </row>
    <row r="4638" spans="1:6" x14ac:dyDescent="0.25">
      <c r="A4638" s="382"/>
      <c r="B4638" s="383"/>
      <c r="C4638" s="254"/>
      <c r="D4638" s="45"/>
      <c r="E4638" s="45"/>
      <c r="F4638" s="334"/>
    </row>
    <row r="4639" spans="1:6" x14ac:dyDescent="0.25">
      <c r="A4639" s="382"/>
      <c r="B4639" s="383"/>
      <c r="C4639" s="254"/>
      <c r="D4639" s="45"/>
      <c r="E4639" s="45"/>
      <c r="F4639" s="334"/>
    </row>
    <row r="4640" spans="1:6" x14ac:dyDescent="0.25">
      <c r="A4640" s="382"/>
      <c r="B4640" s="383"/>
      <c r="C4640" s="254"/>
      <c r="D4640" s="45"/>
      <c r="E4640" s="45"/>
      <c r="F4640" s="334"/>
    </row>
    <row r="4641" spans="1:6" x14ac:dyDescent="0.25">
      <c r="A4641" s="382"/>
      <c r="B4641" s="383"/>
      <c r="C4641" s="254"/>
      <c r="D4641" s="45"/>
      <c r="E4641" s="45"/>
      <c r="F4641" s="334"/>
    </row>
    <row r="4642" spans="1:6" x14ac:dyDescent="0.25">
      <c r="A4642" s="382"/>
      <c r="B4642" s="383"/>
      <c r="C4642" s="254"/>
      <c r="D4642" s="45"/>
      <c r="E4642" s="45"/>
      <c r="F4642" s="334"/>
    </row>
    <row r="4643" spans="1:6" x14ac:dyDescent="0.25">
      <c r="A4643" s="382"/>
      <c r="B4643" s="383"/>
      <c r="C4643" s="254"/>
      <c r="D4643" s="45"/>
      <c r="E4643" s="45"/>
      <c r="F4643" s="334"/>
    </row>
    <row r="4644" spans="1:6" x14ac:dyDescent="0.25">
      <c r="A4644" s="382"/>
      <c r="B4644" s="383"/>
      <c r="C4644" s="254"/>
      <c r="D4644" s="45"/>
      <c r="E4644" s="45"/>
      <c r="F4644" s="334"/>
    </row>
    <row r="4645" spans="1:6" x14ac:dyDescent="0.25">
      <c r="A4645" s="382"/>
      <c r="B4645" s="383"/>
      <c r="C4645" s="254"/>
      <c r="D4645" s="45"/>
      <c r="E4645" s="45"/>
      <c r="F4645" s="334"/>
    </row>
    <row r="4646" spans="1:6" x14ac:dyDescent="0.25">
      <c r="A4646" s="382"/>
      <c r="B4646" s="383"/>
      <c r="C4646" s="254"/>
      <c r="D4646" s="45"/>
      <c r="E4646" s="45"/>
      <c r="F4646" s="334"/>
    </row>
    <row r="4647" spans="1:6" x14ac:dyDescent="0.25">
      <c r="A4647" s="382"/>
      <c r="B4647" s="383"/>
      <c r="C4647" s="254"/>
      <c r="D4647" s="45"/>
      <c r="E4647" s="45"/>
      <c r="F4647" s="334"/>
    </row>
    <row r="4648" spans="1:6" x14ac:dyDescent="0.25">
      <c r="A4648" s="382"/>
      <c r="B4648" s="383"/>
      <c r="C4648" s="254"/>
      <c r="D4648" s="45"/>
      <c r="E4648" s="45"/>
      <c r="F4648" s="334"/>
    </row>
    <row r="4649" spans="1:6" x14ac:dyDescent="0.25">
      <c r="A4649" s="382"/>
      <c r="B4649" s="383"/>
      <c r="C4649" s="254"/>
      <c r="D4649" s="45"/>
      <c r="E4649" s="45"/>
      <c r="F4649" s="334"/>
    </row>
    <row r="4650" spans="1:6" x14ac:dyDescent="0.25">
      <c r="A4650" s="382"/>
      <c r="B4650" s="383"/>
      <c r="C4650" s="254"/>
      <c r="D4650" s="45"/>
      <c r="E4650" s="45"/>
      <c r="F4650" s="334"/>
    </row>
    <row r="4651" spans="1:6" x14ac:dyDescent="0.25">
      <c r="A4651" s="382"/>
      <c r="B4651" s="383"/>
      <c r="C4651" s="254"/>
      <c r="D4651" s="45"/>
      <c r="E4651" s="45"/>
      <c r="F4651" s="334"/>
    </row>
    <row r="4652" spans="1:6" x14ac:dyDescent="0.25">
      <c r="A4652" s="382"/>
      <c r="B4652" s="383"/>
      <c r="C4652" s="254"/>
      <c r="D4652" s="45"/>
      <c r="E4652" s="45"/>
      <c r="F4652" s="334"/>
    </row>
    <row r="4653" spans="1:6" x14ac:dyDescent="0.25">
      <c r="A4653" s="382"/>
      <c r="B4653" s="383"/>
      <c r="C4653" s="254"/>
      <c r="D4653" s="45"/>
      <c r="E4653" s="45"/>
      <c r="F4653" s="334"/>
    </row>
    <row r="4654" spans="1:6" x14ac:dyDescent="0.25">
      <c r="A4654" s="382"/>
      <c r="B4654" s="383"/>
      <c r="C4654" s="254"/>
      <c r="D4654" s="45"/>
      <c r="E4654" s="45"/>
      <c r="F4654" s="334"/>
    </row>
    <row r="4655" spans="1:6" x14ac:dyDescent="0.25">
      <c r="A4655" s="382"/>
      <c r="B4655" s="383"/>
      <c r="C4655" s="254"/>
      <c r="D4655" s="45"/>
      <c r="E4655" s="45"/>
      <c r="F4655" s="334"/>
    </row>
    <row r="4656" spans="1:6" x14ac:dyDescent="0.25">
      <c r="A4656" s="382"/>
      <c r="B4656" s="383"/>
      <c r="C4656" s="254"/>
      <c r="D4656" s="45"/>
      <c r="E4656" s="45"/>
      <c r="F4656" s="334"/>
    </row>
    <row r="4657" spans="1:6" x14ac:dyDescent="0.25">
      <c r="A4657" s="382"/>
      <c r="B4657" s="383"/>
      <c r="C4657" s="254"/>
      <c r="D4657" s="45"/>
      <c r="E4657" s="45"/>
      <c r="F4657" s="334"/>
    </row>
    <row r="4658" spans="1:6" x14ac:dyDescent="0.25">
      <c r="A4658" s="382"/>
      <c r="B4658" s="383"/>
      <c r="C4658" s="254"/>
      <c r="D4658" s="45"/>
      <c r="E4658" s="45"/>
      <c r="F4658" s="334"/>
    </row>
    <row r="4659" spans="1:6" x14ac:dyDescent="0.25">
      <c r="A4659" s="382"/>
      <c r="B4659" s="383"/>
      <c r="C4659" s="254"/>
      <c r="D4659" s="45"/>
      <c r="E4659" s="45"/>
      <c r="F4659" s="334"/>
    </row>
    <row r="4660" spans="1:6" x14ac:dyDescent="0.25">
      <c r="A4660" s="382"/>
      <c r="B4660" s="383"/>
      <c r="C4660" s="254"/>
      <c r="D4660" s="45"/>
      <c r="E4660" s="45"/>
      <c r="F4660" s="334"/>
    </row>
    <row r="4661" spans="1:6" x14ac:dyDescent="0.25">
      <c r="A4661" s="382"/>
      <c r="B4661" s="383"/>
      <c r="C4661" s="254"/>
      <c r="D4661" s="45"/>
      <c r="E4661" s="45"/>
      <c r="F4661" s="334"/>
    </row>
    <row r="4662" spans="1:6" x14ac:dyDescent="0.25">
      <c r="A4662" s="382"/>
      <c r="B4662" s="383"/>
      <c r="C4662" s="254"/>
      <c r="D4662" s="45"/>
      <c r="E4662" s="45"/>
      <c r="F4662" s="334"/>
    </row>
    <row r="4663" spans="1:6" x14ac:dyDescent="0.25">
      <c r="A4663" s="382"/>
      <c r="B4663" s="383"/>
      <c r="C4663" s="254"/>
      <c r="D4663" s="45"/>
      <c r="E4663" s="45"/>
      <c r="F4663" s="334"/>
    </row>
    <row r="4664" spans="1:6" x14ac:dyDescent="0.25">
      <c r="A4664" s="382"/>
      <c r="B4664" s="383"/>
      <c r="C4664" s="254"/>
      <c r="D4664" s="45"/>
      <c r="E4664" s="45"/>
      <c r="F4664" s="334"/>
    </row>
    <row r="4665" spans="1:6" x14ac:dyDescent="0.25">
      <c r="A4665" s="382"/>
      <c r="B4665" s="383"/>
      <c r="C4665" s="254"/>
      <c r="D4665" s="45"/>
      <c r="E4665" s="45"/>
      <c r="F4665" s="334"/>
    </row>
    <row r="4666" spans="1:6" x14ac:dyDescent="0.25">
      <c r="A4666" s="382"/>
      <c r="B4666" s="383"/>
      <c r="C4666" s="254"/>
      <c r="D4666" s="45"/>
      <c r="E4666" s="45"/>
      <c r="F4666" s="334"/>
    </row>
    <row r="4667" spans="1:6" x14ac:dyDescent="0.25">
      <c r="A4667" s="382"/>
      <c r="B4667" s="383"/>
      <c r="C4667" s="254"/>
      <c r="D4667" s="45"/>
      <c r="E4667" s="45"/>
      <c r="F4667" s="334"/>
    </row>
    <row r="4668" spans="1:6" x14ac:dyDescent="0.25">
      <c r="A4668" s="382"/>
      <c r="B4668" s="383"/>
      <c r="C4668" s="254"/>
      <c r="D4668" s="45"/>
      <c r="E4668" s="45"/>
      <c r="F4668" s="334"/>
    </row>
    <row r="4669" spans="1:6" x14ac:dyDescent="0.25">
      <c r="A4669" s="382"/>
      <c r="B4669" s="383"/>
      <c r="C4669" s="254"/>
      <c r="D4669" s="45"/>
      <c r="E4669" s="45"/>
      <c r="F4669" s="334"/>
    </row>
    <row r="4670" spans="1:6" x14ac:dyDescent="0.25">
      <c r="A4670" s="382"/>
      <c r="B4670" s="383"/>
      <c r="C4670" s="254"/>
      <c r="D4670" s="45"/>
      <c r="E4670" s="45"/>
      <c r="F4670" s="334"/>
    </row>
    <row r="4671" spans="1:6" x14ac:dyDescent="0.25">
      <c r="A4671" s="382"/>
      <c r="B4671" s="383"/>
      <c r="C4671" s="254"/>
      <c r="D4671" s="45"/>
      <c r="E4671" s="45"/>
      <c r="F4671" s="334"/>
    </row>
    <row r="4672" spans="1:6" x14ac:dyDescent="0.25">
      <c r="A4672" s="382"/>
      <c r="B4672" s="383"/>
      <c r="C4672" s="254"/>
      <c r="D4672" s="45"/>
      <c r="E4672" s="45"/>
      <c r="F4672" s="334"/>
    </row>
    <row r="4673" spans="1:6" x14ac:dyDescent="0.25">
      <c r="A4673" s="382"/>
      <c r="B4673" s="383"/>
      <c r="C4673" s="254"/>
      <c r="D4673" s="45"/>
      <c r="E4673" s="45"/>
      <c r="F4673" s="334"/>
    </row>
    <row r="4674" spans="1:6" x14ac:dyDescent="0.25">
      <c r="A4674" s="382"/>
      <c r="B4674" s="383"/>
      <c r="C4674" s="254"/>
      <c r="D4674" s="45"/>
      <c r="E4674" s="45"/>
      <c r="F4674" s="334"/>
    </row>
    <row r="4675" spans="1:6" x14ac:dyDescent="0.25">
      <c r="A4675" s="382"/>
      <c r="B4675" s="383"/>
      <c r="C4675" s="254"/>
      <c r="D4675" s="45"/>
      <c r="E4675" s="45"/>
      <c r="F4675" s="334"/>
    </row>
    <row r="4676" spans="1:6" x14ac:dyDescent="0.25">
      <c r="A4676" s="382"/>
      <c r="B4676" s="383"/>
      <c r="C4676" s="254"/>
      <c r="D4676" s="45"/>
      <c r="E4676" s="45"/>
      <c r="F4676" s="334"/>
    </row>
    <row r="4677" spans="1:6" x14ac:dyDescent="0.25">
      <c r="A4677" s="382"/>
      <c r="B4677" s="383"/>
      <c r="C4677" s="254"/>
      <c r="D4677" s="45"/>
      <c r="E4677" s="45"/>
      <c r="F4677" s="334"/>
    </row>
    <row r="4678" spans="1:6" x14ac:dyDescent="0.25">
      <c r="A4678" s="382"/>
      <c r="B4678" s="383"/>
      <c r="C4678" s="254"/>
      <c r="D4678" s="45"/>
      <c r="E4678" s="45"/>
      <c r="F4678" s="334"/>
    </row>
    <row r="4679" spans="1:6" x14ac:dyDescent="0.25">
      <c r="A4679" s="382"/>
      <c r="B4679" s="383"/>
      <c r="C4679" s="254"/>
      <c r="D4679" s="45"/>
      <c r="E4679" s="45"/>
      <c r="F4679" s="334"/>
    </row>
    <row r="4680" spans="1:6" x14ac:dyDescent="0.25">
      <c r="A4680" s="382"/>
      <c r="B4680" s="383"/>
      <c r="C4680" s="254"/>
      <c r="D4680" s="45"/>
      <c r="E4680" s="45"/>
      <c r="F4680" s="334"/>
    </row>
    <row r="4681" spans="1:6" x14ac:dyDescent="0.25">
      <c r="A4681" s="382"/>
      <c r="B4681" s="383"/>
      <c r="C4681" s="254"/>
      <c r="D4681" s="45"/>
      <c r="E4681" s="45"/>
      <c r="F4681" s="334"/>
    </row>
    <row r="4682" spans="1:6" x14ac:dyDescent="0.25">
      <c r="A4682" s="382"/>
      <c r="B4682" s="383"/>
      <c r="C4682" s="254"/>
      <c r="D4682" s="45"/>
      <c r="E4682" s="45"/>
      <c r="F4682" s="334"/>
    </row>
    <row r="4683" spans="1:6" x14ac:dyDescent="0.25">
      <c r="A4683" s="382"/>
      <c r="B4683" s="383"/>
      <c r="C4683" s="254"/>
      <c r="D4683" s="45"/>
      <c r="E4683" s="45"/>
      <c r="F4683" s="334"/>
    </row>
    <row r="4684" spans="1:6" x14ac:dyDescent="0.25">
      <c r="A4684" s="382"/>
      <c r="B4684" s="383"/>
      <c r="C4684" s="254"/>
      <c r="D4684" s="45"/>
      <c r="E4684" s="45"/>
      <c r="F4684" s="334"/>
    </row>
    <row r="4685" spans="1:6" x14ac:dyDescent="0.25">
      <c r="A4685" s="382"/>
      <c r="B4685" s="383"/>
      <c r="C4685" s="254"/>
      <c r="D4685" s="45"/>
      <c r="E4685" s="45"/>
      <c r="F4685" s="334"/>
    </row>
    <row r="4686" spans="1:6" x14ac:dyDescent="0.25">
      <c r="A4686" s="382"/>
      <c r="B4686" s="383"/>
      <c r="C4686" s="254"/>
      <c r="D4686" s="45"/>
      <c r="E4686" s="45"/>
      <c r="F4686" s="334"/>
    </row>
    <row r="4687" spans="1:6" x14ac:dyDescent="0.25">
      <c r="A4687" s="382"/>
      <c r="B4687" s="383"/>
      <c r="C4687" s="254"/>
      <c r="D4687" s="45"/>
      <c r="E4687" s="45"/>
      <c r="F4687" s="334"/>
    </row>
    <row r="4688" spans="1:6" x14ac:dyDescent="0.25">
      <c r="A4688" s="382"/>
      <c r="B4688" s="383"/>
      <c r="C4688" s="254"/>
      <c r="D4688" s="45"/>
      <c r="E4688" s="45"/>
      <c r="F4688" s="334"/>
    </row>
    <row r="4689" spans="1:6" x14ac:dyDescent="0.25">
      <c r="A4689" s="382"/>
      <c r="B4689" s="383"/>
      <c r="C4689" s="254"/>
      <c r="D4689" s="45"/>
      <c r="E4689" s="45"/>
      <c r="F4689" s="334"/>
    </row>
    <row r="4690" spans="1:6" x14ac:dyDescent="0.25">
      <c r="A4690" s="382"/>
      <c r="B4690" s="383"/>
      <c r="C4690" s="254"/>
      <c r="D4690" s="45"/>
      <c r="E4690" s="45"/>
      <c r="F4690" s="334"/>
    </row>
    <row r="4691" spans="1:6" x14ac:dyDescent="0.25">
      <c r="A4691" s="382"/>
      <c r="B4691" s="383"/>
      <c r="C4691" s="254"/>
      <c r="D4691" s="45"/>
      <c r="E4691" s="45"/>
      <c r="F4691" s="334"/>
    </row>
    <row r="4692" spans="1:6" x14ac:dyDescent="0.25">
      <c r="A4692" s="382"/>
      <c r="B4692" s="383"/>
      <c r="C4692" s="254"/>
      <c r="D4692" s="45"/>
      <c r="E4692" s="45"/>
      <c r="F4692" s="334"/>
    </row>
    <row r="4693" spans="1:6" x14ac:dyDescent="0.25">
      <c r="A4693" s="382"/>
      <c r="B4693" s="383"/>
      <c r="C4693" s="254"/>
      <c r="D4693" s="45"/>
      <c r="E4693" s="45"/>
      <c r="F4693" s="334"/>
    </row>
    <row r="4694" spans="1:6" x14ac:dyDescent="0.25">
      <c r="A4694" s="382"/>
      <c r="B4694" s="383"/>
      <c r="C4694" s="254"/>
      <c r="D4694" s="45"/>
      <c r="E4694" s="45"/>
      <c r="F4694" s="334"/>
    </row>
    <row r="4695" spans="1:6" x14ac:dyDescent="0.25">
      <c r="A4695" s="382"/>
      <c r="B4695" s="383"/>
      <c r="C4695" s="254"/>
      <c r="D4695" s="45"/>
      <c r="E4695" s="45"/>
      <c r="F4695" s="334"/>
    </row>
    <row r="4696" spans="1:6" x14ac:dyDescent="0.25">
      <c r="A4696" s="382"/>
      <c r="B4696" s="383"/>
      <c r="C4696" s="254"/>
      <c r="D4696" s="45"/>
      <c r="E4696" s="45"/>
      <c r="F4696" s="334"/>
    </row>
    <row r="4697" spans="1:6" x14ac:dyDescent="0.25">
      <c r="A4697" s="382"/>
      <c r="B4697" s="383"/>
      <c r="C4697" s="254"/>
      <c r="D4697" s="45"/>
      <c r="E4697" s="45"/>
      <c r="F4697" s="334"/>
    </row>
    <row r="4698" spans="1:6" x14ac:dyDescent="0.25">
      <c r="A4698" s="382"/>
      <c r="B4698" s="383"/>
      <c r="C4698" s="254"/>
      <c r="D4698" s="45"/>
      <c r="E4698" s="45"/>
      <c r="F4698" s="334"/>
    </row>
    <row r="4699" spans="1:6" x14ac:dyDescent="0.25">
      <c r="A4699" s="382"/>
      <c r="B4699" s="383"/>
      <c r="C4699" s="254"/>
      <c r="D4699" s="45"/>
      <c r="E4699" s="45"/>
      <c r="F4699" s="334"/>
    </row>
    <row r="4700" spans="1:6" x14ac:dyDescent="0.25">
      <c r="A4700" s="382"/>
      <c r="B4700" s="383"/>
      <c r="C4700" s="254"/>
      <c r="D4700" s="45"/>
      <c r="E4700" s="45"/>
      <c r="F4700" s="334"/>
    </row>
    <row r="4701" spans="1:6" x14ac:dyDescent="0.25">
      <c r="A4701" s="382"/>
      <c r="B4701" s="383"/>
      <c r="C4701" s="254"/>
      <c r="D4701" s="45"/>
      <c r="E4701" s="45"/>
      <c r="F4701" s="334"/>
    </row>
    <row r="4702" spans="1:6" x14ac:dyDescent="0.25">
      <c r="A4702" s="382"/>
      <c r="B4702" s="383"/>
      <c r="C4702" s="254"/>
      <c r="D4702" s="45"/>
      <c r="E4702" s="45"/>
      <c r="F4702" s="334"/>
    </row>
    <row r="4703" spans="1:6" x14ac:dyDescent="0.25">
      <c r="A4703" s="382"/>
      <c r="B4703" s="383"/>
      <c r="C4703" s="254"/>
      <c r="D4703" s="45"/>
      <c r="E4703" s="45"/>
      <c r="F4703" s="334"/>
    </row>
    <row r="4704" spans="1:6" x14ac:dyDescent="0.25">
      <c r="A4704" s="382"/>
      <c r="B4704" s="383"/>
      <c r="C4704" s="254"/>
      <c r="D4704" s="45"/>
      <c r="E4704" s="45"/>
      <c r="F4704" s="334"/>
    </row>
    <row r="4705" spans="1:6" x14ac:dyDescent="0.25">
      <c r="A4705" s="382"/>
      <c r="B4705" s="383"/>
      <c r="C4705" s="254"/>
      <c r="D4705" s="45"/>
      <c r="E4705" s="45"/>
      <c r="F4705" s="334"/>
    </row>
    <row r="4706" spans="1:6" x14ac:dyDescent="0.25">
      <c r="A4706" s="382"/>
      <c r="B4706" s="383"/>
      <c r="C4706" s="254"/>
      <c r="D4706" s="45"/>
      <c r="E4706" s="45"/>
      <c r="F4706" s="334"/>
    </row>
    <row r="4707" spans="1:6" x14ac:dyDescent="0.25">
      <c r="A4707" s="382"/>
      <c r="B4707" s="383"/>
      <c r="C4707" s="254"/>
      <c r="D4707" s="45"/>
      <c r="E4707" s="45"/>
      <c r="F4707" s="334"/>
    </row>
    <row r="4708" spans="1:6" x14ac:dyDescent="0.25">
      <c r="A4708" s="382"/>
      <c r="B4708" s="383"/>
      <c r="C4708" s="254"/>
      <c r="D4708" s="45"/>
      <c r="E4708" s="45"/>
      <c r="F4708" s="334"/>
    </row>
    <row r="4709" spans="1:6" x14ac:dyDescent="0.25">
      <c r="A4709" s="382"/>
      <c r="B4709" s="383"/>
      <c r="C4709" s="254"/>
      <c r="D4709" s="45"/>
      <c r="E4709" s="45"/>
      <c r="F4709" s="334"/>
    </row>
    <row r="4710" spans="1:6" x14ac:dyDescent="0.25">
      <c r="A4710" s="382"/>
      <c r="B4710" s="383"/>
      <c r="C4710" s="254"/>
      <c r="D4710" s="45"/>
      <c r="E4710" s="45"/>
      <c r="F4710" s="334"/>
    </row>
    <row r="4711" spans="1:6" x14ac:dyDescent="0.25">
      <c r="A4711" s="382"/>
      <c r="B4711" s="383"/>
      <c r="C4711" s="254"/>
      <c r="D4711" s="45"/>
      <c r="E4711" s="45"/>
      <c r="F4711" s="334"/>
    </row>
    <row r="4712" spans="1:6" x14ac:dyDescent="0.25">
      <c r="A4712" s="382"/>
      <c r="B4712" s="383"/>
      <c r="C4712" s="254"/>
      <c r="D4712" s="45"/>
      <c r="E4712" s="45"/>
      <c r="F4712" s="334"/>
    </row>
    <row r="4713" spans="1:6" x14ac:dyDescent="0.25">
      <c r="A4713" s="382"/>
      <c r="B4713" s="383"/>
      <c r="C4713" s="254"/>
      <c r="D4713" s="45"/>
      <c r="E4713" s="45"/>
      <c r="F4713" s="334"/>
    </row>
    <row r="4714" spans="1:6" x14ac:dyDescent="0.25">
      <c r="A4714" s="382"/>
      <c r="B4714" s="383"/>
      <c r="C4714" s="254"/>
      <c r="D4714" s="45"/>
      <c r="E4714" s="45"/>
      <c r="F4714" s="334"/>
    </row>
    <row r="4715" spans="1:6" x14ac:dyDescent="0.25">
      <c r="A4715" s="382"/>
      <c r="B4715" s="383"/>
      <c r="C4715" s="254"/>
      <c r="D4715" s="45"/>
      <c r="E4715" s="45"/>
      <c r="F4715" s="334"/>
    </row>
    <row r="4716" spans="1:6" x14ac:dyDescent="0.25">
      <c r="A4716" s="382"/>
      <c r="B4716" s="383"/>
      <c r="C4716" s="254"/>
      <c r="D4716" s="45"/>
      <c r="E4716" s="45"/>
      <c r="F4716" s="334"/>
    </row>
    <row r="4717" spans="1:6" x14ac:dyDescent="0.25">
      <c r="A4717" s="382"/>
      <c r="B4717" s="383"/>
      <c r="C4717" s="254"/>
      <c r="D4717" s="45"/>
      <c r="E4717" s="45"/>
      <c r="F4717" s="334"/>
    </row>
    <row r="4718" spans="1:6" x14ac:dyDescent="0.25">
      <c r="A4718" s="382"/>
      <c r="B4718" s="383"/>
      <c r="C4718" s="254"/>
      <c r="D4718" s="45"/>
      <c r="E4718" s="45"/>
      <c r="F4718" s="334"/>
    </row>
    <row r="4719" spans="1:6" x14ac:dyDescent="0.25">
      <c r="A4719" s="382"/>
      <c r="B4719" s="383"/>
      <c r="C4719" s="254"/>
      <c r="D4719" s="45"/>
      <c r="E4719" s="45"/>
      <c r="F4719" s="334"/>
    </row>
    <row r="4720" spans="1:6" x14ac:dyDescent="0.25">
      <c r="A4720" s="382"/>
      <c r="B4720" s="383"/>
      <c r="C4720" s="254"/>
      <c r="D4720" s="45"/>
      <c r="E4720" s="45"/>
      <c r="F4720" s="334"/>
    </row>
    <row r="4721" spans="1:6" x14ac:dyDescent="0.25">
      <c r="A4721" s="382"/>
      <c r="B4721" s="383"/>
      <c r="C4721" s="254"/>
      <c r="D4721" s="45"/>
      <c r="E4721" s="45"/>
      <c r="F4721" s="334"/>
    </row>
    <row r="4722" spans="1:6" x14ac:dyDescent="0.25">
      <c r="A4722" s="382"/>
      <c r="B4722" s="383"/>
      <c r="C4722" s="254"/>
      <c r="D4722" s="45"/>
      <c r="E4722" s="45"/>
      <c r="F4722" s="334"/>
    </row>
    <row r="4723" spans="1:6" x14ac:dyDescent="0.25">
      <c r="A4723" s="382"/>
      <c r="B4723" s="383"/>
      <c r="C4723" s="254"/>
      <c r="D4723" s="45"/>
      <c r="E4723" s="45"/>
      <c r="F4723" s="334"/>
    </row>
    <row r="4724" spans="1:6" x14ac:dyDescent="0.25">
      <c r="A4724" s="382"/>
      <c r="B4724" s="383"/>
      <c r="C4724" s="254"/>
      <c r="D4724" s="45"/>
      <c r="E4724" s="45"/>
      <c r="F4724" s="334"/>
    </row>
    <row r="4725" spans="1:6" x14ac:dyDescent="0.25">
      <c r="A4725" s="382"/>
      <c r="B4725" s="383"/>
      <c r="C4725" s="254"/>
      <c r="D4725" s="45"/>
      <c r="E4725" s="45"/>
      <c r="F4725" s="334"/>
    </row>
    <row r="4726" spans="1:6" x14ac:dyDescent="0.25">
      <c r="A4726" s="382"/>
      <c r="B4726" s="383"/>
      <c r="C4726" s="254"/>
      <c r="D4726" s="45"/>
      <c r="E4726" s="45"/>
      <c r="F4726" s="334"/>
    </row>
    <row r="4727" spans="1:6" x14ac:dyDescent="0.25">
      <c r="A4727" s="382"/>
      <c r="B4727" s="383"/>
      <c r="C4727" s="254"/>
      <c r="D4727" s="45"/>
      <c r="E4727" s="45"/>
      <c r="F4727" s="334"/>
    </row>
    <row r="4728" spans="1:6" x14ac:dyDescent="0.25">
      <c r="A4728" s="382"/>
      <c r="B4728" s="383"/>
      <c r="C4728" s="254"/>
      <c r="D4728" s="45"/>
      <c r="E4728" s="45"/>
      <c r="F4728" s="334"/>
    </row>
    <row r="4729" spans="1:6" x14ac:dyDescent="0.25">
      <c r="A4729" s="382"/>
      <c r="B4729" s="383"/>
      <c r="C4729" s="254"/>
      <c r="D4729" s="45"/>
      <c r="E4729" s="45"/>
      <c r="F4729" s="334"/>
    </row>
    <row r="4730" spans="1:6" x14ac:dyDescent="0.25">
      <c r="A4730" s="382"/>
      <c r="B4730" s="383"/>
      <c r="C4730" s="254"/>
      <c r="D4730" s="45"/>
      <c r="E4730" s="45"/>
      <c r="F4730" s="334"/>
    </row>
    <row r="4731" spans="1:6" x14ac:dyDescent="0.25">
      <c r="A4731" s="382"/>
      <c r="B4731" s="383"/>
      <c r="C4731" s="254"/>
      <c r="D4731" s="45"/>
      <c r="E4731" s="45"/>
      <c r="F4731" s="334"/>
    </row>
    <row r="4732" spans="1:6" x14ac:dyDescent="0.25">
      <c r="A4732" s="382"/>
      <c r="B4732" s="383"/>
      <c r="C4732" s="254"/>
      <c r="D4732" s="45"/>
      <c r="E4732" s="45"/>
      <c r="F4732" s="334"/>
    </row>
    <row r="4733" spans="1:6" x14ac:dyDescent="0.25">
      <c r="A4733" s="382"/>
      <c r="B4733" s="383"/>
      <c r="C4733" s="254"/>
      <c r="D4733" s="45"/>
      <c r="E4733" s="45"/>
      <c r="F4733" s="334"/>
    </row>
    <row r="4734" spans="1:6" x14ac:dyDescent="0.25">
      <c r="A4734" s="382"/>
      <c r="B4734" s="383"/>
      <c r="C4734" s="254"/>
      <c r="D4734" s="45"/>
      <c r="E4734" s="45"/>
      <c r="F4734" s="334"/>
    </row>
    <row r="4735" spans="1:6" x14ac:dyDescent="0.25">
      <c r="A4735" s="382"/>
      <c r="B4735" s="383"/>
      <c r="C4735" s="254"/>
      <c r="D4735" s="45"/>
      <c r="E4735" s="45"/>
      <c r="F4735" s="334"/>
    </row>
    <row r="4736" spans="1:6" x14ac:dyDescent="0.25">
      <c r="A4736" s="382"/>
      <c r="B4736" s="383"/>
      <c r="C4736" s="254"/>
      <c r="D4736" s="45"/>
      <c r="E4736" s="45"/>
      <c r="F4736" s="334"/>
    </row>
    <row r="4737" spans="1:6" x14ac:dyDescent="0.25">
      <c r="A4737" s="382"/>
      <c r="B4737" s="383"/>
      <c r="C4737" s="254"/>
      <c r="D4737" s="45"/>
      <c r="E4737" s="45"/>
      <c r="F4737" s="334"/>
    </row>
    <row r="4738" spans="1:6" x14ac:dyDescent="0.25">
      <c r="A4738" s="382"/>
      <c r="B4738" s="383"/>
      <c r="C4738" s="254"/>
      <c r="D4738" s="45"/>
      <c r="E4738" s="45"/>
      <c r="F4738" s="334"/>
    </row>
    <row r="4739" spans="1:6" x14ac:dyDescent="0.25">
      <c r="A4739" s="382"/>
      <c r="B4739" s="383"/>
      <c r="C4739" s="254"/>
      <c r="D4739" s="45"/>
      <c r="E4739" s="45"/>
      <c r="F4739" s="334"/>
    </row>
    <row r="4740" spans="1:6" x14ac:dyDescent="0.25">
      <c r="A4740" s="382"/>
      <c r="B4740" s="383"/>
      <c r="C4740" s="254"/>
      <c r="D4740" s="45"/>
      <c r="E4740" s="45"/>
      <c r="F4740" s="334"/>
    </row>
    <row r="4741" spans="1:6" x14ac:dyDescent="0.25">
      <c r="A4741" s="382"/>
      <c r="B4741" s="383"/>
      <c r="C4741" s="254"/>
      <c r="D4741" s="45"/>
      <c r="E4741" s="45"/>
      <c r="F4741" s="334"/>
    </row>
    <row r="4742" spans="1:6" x14ac:dyDescent="0.25">
      <c r="A4742" s="382"/>
      <c r="B4742" s="383"/>
      <c r="C4742" s="254"/>
      <c r="D4742" s="45"/>
      <c r="E4742" s="45"/>
      <c r="F4742" s="334"/>
    </row>
    <row r="4743" spans="1:6" x14ac:dyDescent="0.25">
      <c r="A4743" s="382"/>
      <c r="B4743" s="383"/>
      <c r="C4743" s="254"/>
      <c r="D4743" s="45"/>
      <c r="E4743" s="45"/>
      <c r="F4743" s="334"/>
    </row>
    <row r="4744" spans="1:6" x14ac:dyDescent="0.25">
      <c r="A4744" s="382"/>
      <c r="B4744" s="383"/>
      <c r="C4744" s="254"/>
      <c r="D4744" s="45"/>
      <c r="E4744" s="45"/>
      <c r="F4744" s="334"/>
    </row>
    <row r="4745" spans="1:6" x14ac:dyDescent="0.25">
      <c r="A4745" s="382"/>
      <c r="B4745" s="383"/>
      <c r="C4745" s="254"/>
      <c r="D4745" s="45"/>
      <c r="E4745" s="45"/>
      <c r="F4745" s="334"/>
    </row>
    <row r="4746" spans="1:6" x14ac:dyDescent="0.25">
      <c r="A4746" s="382"/>
      <c r="B4746" s="383"/>
      <c r="C4746" s="254"/>
      <c r="D4746" s="45"/>
      <c r="E4746" s="45"/>
      <c r="F4746" s="334"/>
    </row>
    <row r="4747" spans="1:6" x14ac:dyDescent="0.25">
      <c r="A4747" s="382"/>
      <c r="B4747" s="383"/>
      <c r="C4747" s="254"/>
      <c r="D4747" s="45"/>
      <c r="E4747" s="45"/>
      <c r="F4747" s="334"/>
    </row>
    <row r="4748" spans="1:6" x14ac:dyDescent="0.25">
      <c r="A4748" s="382"/>
      <c r="B4748" s="383"/>
      <c r="C4748" s="254"/>
      <c r="D4748" s="45"/>
      <c r="E4748" s="45"/>
      <c r="F4748" s="334"/>
    </row>
    <row r="4749" spans="1:6" x14ac:dyDescent="0.25">
      <c r="A4749" s="382"/>
      <c r="B4749" s="383"/>
      <c r="C4749" s="254"/>
      <c r="D4749" s="45"/>
      <c r="E4749" s="45"/>
      <c r="F4749" s="334"/>
    </row>
    <row r="4750" spans="1:6" x14ac:dyDescent="0.25">
      <c r="A4750" s="382"/>
      <c r="B4750" s="383"/>
      <c r="C4750" s="254"/>
      <c r="D4750" s="45"/>
      <c r="E4750" s="45"/>
      <c r="F4750" s="334"/>
    </row>
    <row r="4751" spans="1:6" x14ac:dyDescent="0.25">
      <c r="A4751" s="382"/>
      <c r="B4751" s="383"/>
      <c r="C4751" s="254"/>
      <c r="D4751" s="45"/>
      <c r="E4751" s="45"/>
      <c r="F4751" s="334"/>
    </row>
    <row r="4752" spans="1:6" x14ac:dyDescent="0.25">
      <c r="A4752" s="382"/>
      <c r="B4752" s="383"/>
      <c r="C4752" s="254"/>
      <c r="D4752" s="45"/>
      <c r="E4752" s="45"/>
      <c r="F4752" s="334"/>
    </row>
    <row r="4753" spans="1:6" x14ac:dyDescent="0.25">
      <c r="A4753" s="382"/>
      <c r="B4753" s="383"/>
      <c r="C4753" s="254"/>
      <c r="D4753" s="45"/>
      <c r="E4753" s="45"/>
      <c r="F4753" s="334"/>
    </row>
    <row r="4754" spans="1:6" x14ac:dyDescent="0.25">
      <c r="A4754" s="382"/>
      <c r="B4754" s="383"/>
      <c r="C4754" s="254"/>
      <c r="D4754" s="45"/>
      <c r="E4754" s="45"/>
      <c r="F4754" s="334"/>
    </row>
    <row r="4755" spans="1:6" x14ac:dyDescent="0.25">
      <c r="A4755" s="382"/>
      <c r="B4755" s="383"/>
      <c r="C4755" s="254"/>
      <c r="D4755" s="45"/>
      <c r="E4755" s="45"/>
      <c r="F4755" s="334"/>
    </row>
    <row r="4756" spans="1:6" x14ac:dyDescent="0.25">
      <c r="A4756" s="382"/>
      <c r="B4756" s="383"/>
      <c r="C4756" s="254"/>
      <c r="D4756" s="45"/>
      <c r="E4756" s="45"/>
      <c r="F4756" s="334"/>
    </row>
    <row r="4757" spans="1:6" x14ac:dyDescent="0.25">
      <c r="A4757" s="382"/>
      <c r="B4757" s="383"/>
      <c r="C4757" s="254"/>
      <c r="D4757" s="45"/>
      <c r="E4757" s="45"/>
      <c r="F4757" s="334"/>
    </row>
    <row r="4758" spans="1:6" x14ac:dyDescent="0.25">
      <c r="A4758" s="382"/>
      <c r="B4758" s="383"/>
      <c r="C4758" s="254"/>
      <c r="D4758" s="45"/>
      <c r="E4758" s="45"/>
      <c r="F4758" s="334"/>
    </row>
    <row r="4759" spans="1:6" x14ac:dyDescent="0.25">
      <c r="A4759" s="382"/>
      <c r="B4759" s="383"/>
      <c r="C4759" s="254"/>
      <c r="D4759" s="45"/>
      <c r="E4759" s="45"/>
      <c r="F4759" s="334"/>
    </row>
    <row r="4760" spans="1:6" x14ac:dyDescent="0.25">
      <c r="A4760" s="382"/>
      <c r="B4760" s="383"/>
      <c r="C4760" s="254"/>
      <c r="D4760" s="45"/>
      <c r="E4760" s="45"/>
      <c r="F4760" s="334"/>
    </row>
    <row r="4761" spans="1:6" x14ac:dyDescent="0.25">
      <c r="A4761" s="382"/>
      <c r="B4761" s="383"/>
      <c r="C4761" s="254"/>
      <c r="D4761" s="45"/>
      <c r="E4761" s="45"/>
      <c r="F4761" s="334"/>
    </row>
    <row r="4762" spans="1:6" x14ac:dyDescent="0.25">
      <c r="A4762" s="382"/>
      <c r="B4762" s="383"/>
      <c r="C4762" s="254"/>
      <c r="D4762" s="45"/>
      <c r="E4762" s="45"/>
      <c r="F4762" s="334"/>
    </row>
    <row r="4763" spans="1:6" x14ac:dyDescent="0.25">
      <c r="A4763" s="382"/>
      <c r="B4763" s="383"/>
      <c r="C4763" s="254"/>
      <c r="D4763" s="45"/>
      <c r="E4763" s="45"/>
      <c r="F4763" s="334"/>
    </row>
    <row r="4764" spans="1:6" x14ac:dyDescent="0.25">
      <c r="A4764" s="382"/>
      <c r="B4764" s="383"/>
      <c r="C4764" s="254"/>
      <c r="D4764" s="45"/>
      <c r="E4764" s="45"/>
      <c r="F4764" s="334"/>
    </row>
    <row r="4765" spans="1:6" x14ac:dyDescent="0.25">
      <c r="A4765" s="382"/>
      <c r="B4765" s="383"/>
      <c r="C4765" s="254"/>
      <c r="D4765" s="45"/>
      <c r="E4765" s="45"/>
      <c r="F4765" s="334"/>
    </row>
    <row r="4766" spans="1:6" x14ac:dyDescent="0.25">
      <c r="A4766" s="382"/>
      <c r="B4766" s="383"/>
      <c r="C4766" s="254"/>
      <c r="D4766" s="45"/>
      <c r="E4766" s="45"/>
      <c r="F4766" s="334"/>
    </row>
    <row r="4767" spans="1:6" x14ac:dyDescent="0.25">
      <c r="A4767" s="382"/>
      <c r="B4767" s="383"/>
      <c r="C4767" s="254"/>
      <c r="D4767" s="45"/>
      <c r="E4767" s="45"/>
      <c r="F4767" s="334"/>
    </row>
    <row r="4768" spans="1:6" x14ac:dyDescent="0.25">
      <c r="A4768" s="382"/>
      <c r="B4768" s="383"/>
      <c r="C4768" s="254"/>
      <c r="D4768" s="45"/>
      <c r="E4768" s="45"/>
      <c r="F4768" s="334"/>
    </row>
    <row r="4769" spans="1:6" x14ac:dyDescent="0.25">
      <c r="A4769" s="382"/>
      <c r="B4769" s="383"/>
      <c r="C4769" s="254"/>
      <c r="D4769" s="45"/>
      <c r="E4769" s="45"/>
      <c r="F4769" s="334"/>
    </row>
    <row r="4770" spans="1:6" x14ac:dyDescent="0.25">
      <c r="A4770" s="382"/>
      <c r="B4770" s="383"/>
      <c r="C4770" s="254"/>
      <c r="D4770" s="45"/>
      <c r="E4770" s="45"/>
      <c r="F4770" s="334"/>
    </row>
    <row r="4771" spans="1:6" x14ac:dyDescent="0.25">
      <c r="A4771" s="382"/>
      <c r="B4771" s="383"/>
      <c r="C4771" s="254"/>
      <c r="D4771" s="45"/>
      <c r="E4771" s="45"/>
      <c r="F4771" s="334"/>
    </row>
    <row r="4772" spans="1:6" x14ac:dyDescent="0.25">
      <c r="A4772" s="382"/>
      <c r="B4772" s="383"/>
      <c r="C4772" s="254"/>
      <c r="D4772" s="45"/>
      <c r="E4772" s="45"/>
      <c r="F4772" s="334"/>
    </row>
    <row r="4773" spans="1:6" x14ac:dyDescent="0.25">
      <c r="A4773" s="382"/>
      <c r="B4773" s="383"/>
      <c r="C4773" s="254"/>
      <c r="D4773" s="45"/>
      <c r="E4773" s="45"/>
      <c r="F4773" s="334"/>
    </row>
    <row r="4774" spans="1:6" x14ac:dyDescent="0.25">
      <c r="A4774" s="382"/>
      <c r="B4774" s="383"/>
      <c r="C4774" s="254"/>
      <c r="D4774" s="45"/>
      <c r="E4774" s="45"/>
      <c r="F4774" s="334"/>
    </row>
    <row r="4775" spans="1:6" x14ac:dyDescent="0.25">
      <c r="A4775" s="382"/>
      <c r="B4775" s="383"/>
      <c r="C4775" s="254"/>
      <c r="D4775" s="45"/>
      <c r="E4775" s="45"/>
      <c r="F4775" s="334"/>
    </row>
    <row r="4776" spans="1:6" x14ac:dyDescent="0.25">
      <c r="A4776" s="382"/>
      <c r="B4776" s="383"/>
      <c r="C4776" s="254"/>
      <c r="D4776" s="45"/>
      <c r="E4776" s="45"/>
      <c r="F4776" s="334"/>
    </row>
    <row r="4777" spans="1:6" x14ac:dyDescent="0.25">
      <c r="A4777" s="382"/>
      <c r="B4777" s="383"/>
      <c r="C4777" s="254"/>
      <c r="D4777" s="45"/>
      <c r="E4777" s="45"/>
      <c r="F4777" s="334"/>
    </row>
    <row r="4778" spans="1:6" x14ac:dyDescent="0.25">
      <c r="A4778" s="382"/>
      <c r="B4778" s="383"/>
      <c r="C4778" s="254"/>
      <c r="D4778" s="45"/>
      <c r="E4778" s="45"/>
      <c r="F4778" s="334"/>
    </row>
    <row r="4779" spans="1:6" x14ac:dyDescent="0.25">
      <c r="A4779" s="382"/>
      <c r="B4779" s="383"/>
      <c r="C4779" s="254"/>
      <c r="D4779" s="45"/>
      <c r="E4779" s="45"/>
      <c r="F4779" s="334"/>
    </row>
    <row r="4780" spans="1:6" x14ac:dyDescent="0.25">
      <c r="A4780" s="382"/>
      <c r="B4780" s="383"/>
      <c r="C4780" s="254"/>
      <c r="D4780" s="45"/>
      <c r="E4780" s="45"/>
      <c r="F4780" s="334"/>
    </row>
    <row r="4781" spans="1:6" x14ac:dyDescent="0.25">
      <c r="A4781" s="382"/>
      <c r="B4781" s="383"/>
      <c r="C4781" s="254"/>
      <c r="D4781" s="45"/>
      <c r="E4781" s="45"/>
      <c r="F4781" s="334"/>
    </row>
    <row r="4782" spans="1:6" x14ac:dyDescent="0.25">
      <c r="A4782" s="382"/>
      <c r="B4782" s="383"/>
      <c r="C4782" s="254"/>
      <c r="D4782" s="45"/>
      <c r="E4782" s="45"/>
      <c r="F4782" s="334"/>
    </row>
    <row r="4783" spans="1:6" x14ac:dyDescent="0.25">
      <c r="A4783" s="382"/>
      <c r="B4783" s="383"/>
      <c r="C4783" s="254"/>
      <c r="D4783" s="45"/>
      <c r="E4783" s="45"/>
      <c r="F4783" s="334"/>
    </row>
    <row r="4784" spans="1:6" x14ac:dyDescent="0.25">
      <c r="A4784" s="382"/>
      <c r="B4784" s="383"/>
      <c r="C4784" s="254"/>
      <c r="D4784" s="45"/>
      <c r="E4784" s="45"/>
      <c r="F4784" s="334"/>
    </row>
    <row r="4785" spans="1:6" x14ac:dyDescent="0.25">
      <c r="A4785" s="382"/>
      <c r="B4785" s="383"/>
      <c r="C4785" s="254"/>
      <c r="D4785" s="45"/>
      <c r="E4785" s="45"/>
      <c r="F4785" s="334"/>
    </row>
    <row r="4786" spans="1:6" x14ac:dyDescent="0.25">
      <c r="A4786" s="382"/>
      <c r="B4786" s="383"/>
      <c r="C4786" s="254"/>
      <c r="D4786" s="45"/>
      <c r="E4786" s="45"/>
      <c r="F4786" s="334"/>
    </row>
    <row r="4787" spans="1:6" x14ac:dyDescent="0.25">
      <c r="A4787" s="382"/>
      <c r="B4787" s="383"/>
      <c r="C4787" s="254"/>
      <c r="D4787" s="45"/>
      <c r="E4787" s="45"/>
      <c r="F4787" s="334"/>
    </row>
    <row r="4788" spans="1:6" x14ac:dyDescent="0.25">
      <c r="A4788" s="382"/>
      <c r="B4788" s="383"/>
      <c r="C4788" s="254"/>
      <c r="D4788" s="45"/>
      <c r="E4788" s="45"/>
      <c r="F4788" s="334"/>
    </row>
    <row r="4789" spans="1:6" x14ac:dyDescent="0.25">
      <c r="A4789" s="382"/>
      <c r="B4789" s="383"/>
      <c r="C4789" s="254"/>
      <c r="D4789" s="45"/>
      <c r="E4789" s="45"/>
      <c r="F4789" s="334"/>
    </row>
    <row r="4790" spans="1:6" x14ac:dyDescent="0.25">
      <c r="A4790" s="382"/>
      <c r="B4790" s="383"/>
      <c r="C4790" s="254"/>
      <c r="D4790" s="45"/>
      <c r="E4790" s="45"/>
      <c r="F4790" s="334"/>
    </row>
    <row r="4791" spans="1:6" x14ac:dyDescent="0.25">
      <c r="A4791" s="382"/>
      <c r="B4791" s="383"/>
      <c r="C4791" s="254"/>
      <c r="D4791" s="45"/>
      <c r="E4791" s="45"/>
      <c r="F4791" s="334"/>
    </row>
    <row r="4792" spans="1:6" x14ac:dyDescent="0.25">
      <c r="A4792" s="382"/>
      <c r="B4792" s="383"/>
      <c r="C4792" s="254"/>
      <c r="D4792" s="45"/>
      <c r="E4792" s="45"/>
      <c r="F4792" s="334"/>
    </row>
    <row r="4793" spans="1:6" x14ac:dyDescent="0.25">
      <c r="A4793" s="382"/>
      <c r="B4793" s="383"/>
      <c r="C4793" s="254"/>
      <c r="D4793" s="45"/>
      <c r="E4793" s="45"/>
      <c r="F4793" s="334"/>
    </row>
    <row r="4794" spans="1:6" x14ac:dyDescent="0.25">
      <c r="A4794" s="382"/>
      <c r="B4794" s="383"/>
      <c r="C4794" s="254"/>
      <c r="D4794" s="45"/>
      <c r="E4794" s="45"/>
      <c r="F4794" s="334"/>
    </row>
    <row r="4795" spans="1:6" x14ac:dyDescent="0.25">
      <c r="A4795" s="382"/>
      <c r="B4795" s="383"/>
      <c r="C4795" s="254"/>
      <c r="D4795" s="45"/>
      <c r="E4795" s="45"/>
      <c r="F4795" s="334"/>
    </row>
    <row r="4796" spans="1:6" x14ac:dyDescent="0.25">
      <c r="A4796" s="382"/>
      <c r="B4796" s="383"/>
      <c r="C4796" s="254"/>
      <c r="D4796" s="45"/>
      <c r="E4796" s="45"/>
      <c r="F4796" s="334"/>
    </row>
    <row r="4797" spans="1:6" x14ac:dyDescent="0.25">
      <c r="A4797" s="382"/>
      <c r="B4797" s="383"/>
      <c r="C4797" s="254"/>
      <c r="D4797" s="45"/>
      <c r="E4797" s="45"/>
      <c r="F4797" s="334"/>
    </row>
    <row r="4798" spans="1:6" x14ac:dyDescent="0.25">
      <c r="A4798" s="382"/>
      <c r="B4798" s="383"/>
      <c r="C4798" s="254"/>
      <c r="D4798" s="45"/>
      <c r="E4798" s="45"/>
      <c r="F4798" s="334"/>
    </row>
    <row r="4799" spans="1:6" x14ac:dyDescent="0.25">
      <c r="A4799" s="382"/>
      <c r="B4799" s="383"/>
      <c r="C4799" s="254"/>
      <c r="D4799" s="45"/>
      <c r="E4799" s="45"/>
      <c r="F4799" s="334"/>
    </row>
    <row r="4800" spans="1:6" x14ac:dyDescent="0.25">
      <c r="A4800" s="382"/>
      <c r="B4800" s="383"/>
      <c r="C4800" s="254"/>
      <c r="D4800" s="45"/>
      <c r="E4800" s="45"/>
      <c r="F4800" s="334"/>
    </row>
    <row r="4801" spans="1:6" x14ac:dyDescent="0.25">
      <c r="A4801" s="382"/>
      <c r="B4801" s="383"/>
      <c r="C4801" s="254"/>
      <c r="D4801" s="45"/>
      <c r="E4801" s="45"/>
      <c r="F4801" s="334"/>
    </row>
    <row r="4802" spans="1:6" x14ac:dyDescent="0.25">
      <c r="A4802" s="382"/>
      <c r="B4802" s="383"/>
      <c r="C4802" s="254"/>
      <c r="D4802" s="45"/>
      <c r="E4802" s="45"/>
      <c r="F4802" s="334"/>
    </row>
    <row r="4803" spans="1:6" x14ac:dyDescent="0.25">
      <c r="A4803" s="382"/>
      <c r="B4803" s="383"/>
      <c r="C4803" s="254"/>
      <c r="D4803" s="45"/>
      <c r="E4803" s="45"/>
      <c r="F4803" s="334"/>
    </row>
    <row r="4804" spans="1:6" x14ac:dyDescent="0.25">
      <c r="A4804" s="382"/>
      <c r="B4804" s="383"/>
      <c r="C4804" s="254"/>
      <c r="D4804" s="45"/>
      <c r="E4804" s="45"/>
      <c r="F4804" s="334"/>
    </row>
    <row r="4805" spans="1:6" x14ac:dyDescent="0.25">
      <c r="A4805" s="382"/>
      <c r="B4805" s="383"/>
      <c r="C4805" s="254"/>
      <c r="D4805" s="45"/>
      <c r="E4805" s="45"/>
      <c r="F4805" s="334"/>
    </row>
    <row r="4806" spans="1:6" x14ac:dyDescent="0.25">
      <c r="A4806" s="382"/>
      <c r="B4806" s="383"/>
      <c r="C4806" s="254"/>
      <c r="D4806" s="45"/>
      <c r="E4806" s="45"/>
      <c r="F4806" s="334"/>
    </row>
    <row r="4807" spans="1:6" x14ac:dyDescent="0.25">
      <c r="A4807" s="382"/>
      <c r="B4807" s="383"/>
      <c r="C4807" s="254"/>
      <c r="D4807" s="45"/>
      <c r="E4807" s="45"/>
      <c r="F4807" s="334"/>
    </row>
    <row r="4808" spans="1:6" x14ac:dyDescent="0.25">
      <c r="A4808" s="382"/>
      <c r="B4808" s="383"/>
      <c r="C4808" s="254"/>
      <c r="D4808" s="45"/>
      <c r="E4808" s="45"/>
      <c r="F4808" s="334"/>
    </row>
    <row r="4809" spans="1:6" x14ac:dyDescent="0.25">
      <c r="A4809" s="382"/>
      <c r="B4809" s="383"/>
      <c r="C4809" s="254"/>
      <c r="D4809" s="45"/>
      <c r="E4809" s="45"/>
      <c r="F4809" s="334"/>
    </row>
    <row r="4810" spans="1:6" x14ac:dyDescent="0.25">
      <c r="A4810" s="382"/>
      <c r="B4810" s="383"/>
      <c r="C4810" s="254"/>
      <c r="D4810" s="45"/>
      <c r="E4810" s="45"/>
      <c r="F4810" s="334"/>
    </row>
    <row r="4811" spans="1:6" x14ac:dyDescent="0.25">
      <c r="A4811" s="382"/>
      <c r="B4811" s="383"/>
      <c r="C4811" s="254"/>
      <c r="D4811" s="45"/>
      <c r="E4811" s="45"/>
      <c r="F4811" s="334"/>
    </row>
    <row r="4812" spans="1:6" x14ac:dyDescent="0.25">
      <c r="A4812" s="382"/>
      <c r="B4812" s="383"/>
      <c r="C4812" s="254"/>
      <c r="D4812" s="45"/>
      <c r="E4812" s="45"/>
      <c r="F4812" s="334"/>
    </row>
    <row r="4813" spans="1:6" x14ac:dyDescent="0.25">
      <c r="A4813" s="382"/>
      <c r="B4813" s="383"/>
      <c r="C4813" s="254"/>
      <c r="D4813" s="45"/>
      <c r="E4813" s="45"/>
      <c r="F4813" s="334"/>
    </row>
    <row r="4814" spans="1:6" x14ac:dyDescent="0.25">
      <c r="A4814" s="382"/>
      <c r="B4814" s="383"/>
      <c r="C4814" s="254"/>
      <c r="D4814" s="45"/>
      <c r="E4814" s="45"/>
      <c r="F4814" s="334"/>
    </row>
    <row r="4815" spans="1:6" x14ac:dyDescent="0.25">
      <c r="A4815" s="382"/>
      <c r="B4815" s="383"/>
      <c r="C4815" s="254"/>
      <c r="D4815" s="45"/>
      <c r="E4815" s="45"/>
      <c r="F4815" s="334"/>
    </row>
    <row r="4816" spans="1:6" x14ac:dyDescent="0.25">
      <c r="A4816" s="382"/>
      <c r="B4816" s="383"/>
      <c r="C4816" s="254"/>
      <c r="D4816" s="45"/>
      <c r="E4816" s="45"/>
      <c r="F4816" s="334"/>
    </row>
    <row r="4817" spans="1:6" x14ac:dyDescent="0.25">
      <c r="A4817" s="382"/>
      <c r="B4817" s="383"/>
      <c r="C4817" s="254"/>
      <c r="D4817" s="45"/>
      <c r="E4817" s="45"/>
      <c r="F4817" s="334"/>
    </row>
    <row r="4818" spans="1:6" x14ac:dyDescent="0.25">
      <c r="A4818" s="382"/>
      <c r="B4818" s="383"/>
      <c r="C4818" s="254"/>
      <c r="D4818" s="45"/>
      <c r="E4818" s="45"/>
      <c r="F4818" s="334"/>
    </row>
    <row r="4819" spans="1:6" x14ac:dyDescent="0.25">
      <c r="A4819" s="382"/>
      <c r="B4819" s="383"/>
      <c r="C4819" s="254"/>
      <c r="D4819" s="45"/>
      <c r="E4819" s="45"/>
      <c r="F4819" s="334"/>
    </row>
    <row r="4820" spans="1:6" x14ac:dyDescent="0.25">
      <c r="A4820" s="382"/>
      <c r="B4820" s="383"/>
      <c r="C4820" s="254"/>
      <c r="D4820" s="45"/>
      <c r="E4820" s="45"/>
      <c r="F4820" s="334"/>
    </row>
    <row r="4821" spans="1:6" x14ac:dyDescent="0.25">
      <c r="A4821" s="382"/>
      <c r="B4821" s="383"/>
      <c r="C4821" s="254"/>
      <c r="D4821" s="45"/>
      <c r="E4821" s="45"/>
      <c r="F4821" s="334"/>
    </row>
    <row r="4822" spans="1:6" x14ac:dyDescent="0.25">
      <c r="A4822" s="382"/>
      <c r="B4822" s="383"/>
      <c r="C4822" s="254"/>
      <c r="D4822" s="45"/>
      <c r="E4822" s="45"/>
      <c r="F4822" s="334"/>
    </row>
    <row r="4823" spans="1:6" x14ac:dyDescent="0.25">
      <c r="A4823" s="382"/>
      <c r="B4823" s="383"/>
      <c r="C4823" s="254"/>
      <c r="D4823" s="45"/>
      <c r="E4823" s="45"/>
      <c r="F4823" s="334"/>
    </row>
    <row r="4824" spans="1:6" x14ac:dyDescent="0.25">
      <c r="A4824" s="382"/>
      <c r="B4824" s="383"/>
      <c r="C4824" s="254"/>
      <c r="D4824" s="45"/>
      <c r="E4824" s="45"/>
      <c r="F4824" s="334"/>
    </row>
    <row r="4825" spans="1:6" x14ac:dyDescent="0.25">
      <c r="A4825" s="382"/>
      <c r="B4825" s="383"/>
      <c r="C4825" s="254"/>
      <c r="D4825" s="45"/>
      <c r="E4825" s="45"/>
      <c r="F4825" s="334"/>
    </row>
    <row r="4826" spans="1:6" x14ac:dyDescent="0.25">
      <c r="A4826" s="382"/>
      <c r="B4826" s="383"/>
      <c r="C4826" s="254"/>
      <c r="D4826" s="45"/>
      <c r="E4826" s="45"/>
      <c r="F4826" s="334"/>
    </row>
    <row r="4827" spans="1:6" x14ac:dyDescent="0.25">
      <c r="A4827" s="382"/>
      <c r="B4827" s="383"/>
      <c r="C4827" s="254"/>
      <c r="D4827" s="45"/>
      <c r="E4827" s="45"/>
      <c r="F4827" s="334"/>
    </row>
    <row r="4828" spans="1:6" x14ac:dyDescent="0.25">
      <c r="A4828" s="382"/>
      <c r="B4828" s="383"/>
      <c r="C4828" s="254"/>
      <c r="D4828" s="45"/>
      <c r="E4828" s="45"/>
      <c r="F4828" s="334"/>
    </row>
    <row r="4829" spans="1:6" x14ac:dyDescent="0.25">
      <c r="A4829" s="382"/>
      <c r="B4829" s="383"/>
      <c r="C4829" s="254"/>
      <c r="D4829" s="45"/>
      <c r="E4829" s="45"/>
      <c r="F4829" s="334"/>
    </row>
    <row r="4830" spans="1:6" x14ac:dyDescent="0.25">
      <c r="A4830" s="382"/>
      <c r="B4830" s="383"/>
      <c r="C4830" s="254"/>
      <c r="D4830" s="45"/>
      <c r="E4830" s="45"/>
      <c r="F4830" s="334"/>
    </row>
    <row r="4831" spans="1:6" x14ac:dyDescent="0.25">
      <c r="A4831" s="382"/>
      <c r="B4831" s="383"/>
      <c r="C4831" s="254"/>
      <c r="D4831" s="45"/>
      <c r="E4831" s="45"/>
      <c r="F4831" s="334"/>
    </row>
    <row r="4832" spans="1:6" x14ac:dyDescent="0.25">
      <c r="A4832" s="382"/>
      <c r="B4832" s="383"/>
      <c r="C4832" s="254"/>
      <c r="D4832" s="45"/>
      <c r="E4832" s="45"/>
      <c r="F4832" s="334"/>
    </row>
    <row r="4833" spans="1:6" x14ac:dyDescent="0.25">
      <c r="A4833" s="382"/>
      <c r="B4833" s="383"/>
      <c r="C4833" s="254"/>
      <c r="D4833" s="45"/>
      <c r="E4833" s="45"/>
      <c r="F4833" s="334"/>
    </row>
    <row r="4834" spans="1:6" x14ac:dyDescent="0.25">
      <c r="A4834" s="382"/>
      <c r="B4834" s="383"/>
      <c r="C4834" s="254"/>
      <c r="D4834" s="45"/>
      <c r="E4834" s="45"/>
      <c r="F4834" s="334"/>
    </row>
    <row r="4835" spans="1:6" x14ac:dyDescent="0.25">
      <c r="A4835" s="382"/>
      <c r="B4835" s="383"/>
      <c r="C4835" s="254"/>
      <c r="D4835" s="45"/>
      <c r="E4835" s="45"/>
      <c r="F4835" s="334"/>
    </row>
    <row r="4836" spans="1:6" x14ac:dyDescent="0.25">
      <c r="A4836" s="382"/>
      <c r="B4836" s="383"/>
      <c r="C4836" s="254"/>
      <c r="D4836" s="45"/>
      <c r="E4836" s="45"/>
      <c r="F4836" s="334"/>
    </row>
    <row r="4837" spans="1:6" x14ac:dyDescent="0.25">
      <c r="A4837" s="382"/>
      <c r="B4837" s="383"/>
      <c r="C4837" s="254"/>
      <c r="D4837" s="45"/>
      <c r="E4837" s="45"/>
      <c r="F4837" s="334"/>
    </row>
    <row r="4838" spans="1:6" x14ac:dyDescent="0.25">
      <c r="A4838" s="382"/>
      <c r="B4838" s="383"/>
      <c r="C4838" s="254"/>
      <c r="D4838" s="45"/>
      <c r="E4838" s="45"/>
      <c r="F4838" s="334"/>
    </row>
    <row r="4839" spans="1:6" x14ac:dyDescent="0.25">
      <c r="A4839" s="382"/>
      <c r="B4839" s="383"/>
      <c r="C4839" s="254"/>
      <c r="D4839" s="45"/>
      <c r="E4839" s="45"/>
      <c r="F4839" s="334"/>
    </row>
    <row r="4840" spans="1:6" x14ac:dyDescent="0.25">
      <c r="A4840" s="382"/>
      <c r="B4840" s="383"/>
      <c r="C4840" s="254"/>
      <c r="D4840" s="45"/>
      <c r="E4840" s="45"/>
      <c r="F4840" s="334"/>
    </row>
    <row r="4841" spans="1:6" x14ac:dyDescent="0.25">
      <c r="A4841" s="382"/>
      <c r="B4841" s="383"/>
      <c r="C4841" s="254"/>
      <c r="D4841" s="45"/>
      <c r="E4841" s="45"/>
      <c r="F4841" s="334"/>
    </row>
    <row r="4842" spans="1:6" x14ac:dyDescent="0.25">
      <c r="A4842" s="382"/>
      <c r="B4842" s="383"/>
      <c r="C4842" s="254"/>
      <c r="D4842" s="45"/>
      <c r="E4842" s="45"/>
      <c r="F4842" s="334"/>
    </row>
    <row r="4843" spans="1:6" x14ac:dyDescent="0.25">
      <c r="A4843" s="382"/>
      <c r="B4843" s="383"/>
      <c r="C4843" s="254"/>
      <c r="D4843" s="45"/>
      <c r="E4843" s="45"/>
      <c r="F4843" s="334"/>
    </row>
    <row r="4844" spans="1:6" x14ac:dyDescent="0.25">
      <c r="A4844" s="382"/>
      <c r="B4844" s="383"/>
      <c r="C4844" s="254"/>
      <c r="D4844" s="45"/>
      <c r="E4844" s="45"/>
      <c r="F4844" s="334"/>
    </row>
    <row r="4845" spans="1:6" x14ac:dyDescent="0.25">
      <c r="A4845" s="382"/>
      <c r="B4845" s="383"/>
      <c r="C4845" s="254"/>
      <c r="D4845" s="45"/>
      <c r="E4845" s="45"/>
      <c r="F4845" s="334"/>
    </row>
    <row r="4846" spans="1:6" x14ac:dyDescent="0.25">
      <c r="A4846" s="382"/>
      <c r="B4846" s="383"/>
      <c r="C4846" s="254"/>
      <c r="D4846" s="45"/>
      <c r="E4846" s="45"/>
      <c r="F4846" s="334"/>
    </row>
    <row r="4847" spans="1:6" x14ac:dyDescent="0.25">
      <c r="A4847" s="382"/>
      <c r="B4847" s="383"/>
      <c r="C4847" s="254"/>
      <c r="D4847" s="45"/>
      <c r="E4847" s="45"/>
      <c r="F4847" s="334"/>
    </row>
    <row r="4848" spans="1:6" x14ac:dyDescent="0.25">
      <c r="A4848" s="382"/>
      <c r="B4848" s="383"/>
      <c r="C4848" s="254"/>
      <c r="D4848" s="45"/>
      <c r="E4848" s="45"/>
      <c r="F4848" s="334"/>
    </row>
    <row r="4849" spans="1:6" x14ac:dyDescent="0.25">
      <c r="A4849" s="382"/>
      <c r="B4849" s="383"/>
      <c r="C4849" s="254"/>
      <c r="D4849" s="45"/>
      <c r="E4849" s="45"/>
      <c r="F4849" s="334"/>
    </row>
    <row r="4850" spans="1:6" x14ac:dyDescent="0.25">
      <c r="A4850" s="382"/>
      <c r="B4850" s="383"/>
      <c r="C4850" s="254"/>
      <c r="D4850" s="45"/>
      <c r="E4850" s="45"/>
      <c r="F4850" s="334"/>
    </row>
    <row r="4851" spans="1:6" x14ac:dyDescent="0.25">
      <c r="A4851" s="382"/>
      <c r="B4851" s="383"/>
      <c r="C4851" s="254"/>
      <c r="D4851" s="45"/>
      <c r="E4851" s="45"/>
      <c r="F4851" s="334"/>
    </row>
    <row r="4852" spans="1:6" x14ac:dyDescent="0.25">
      <c r="A4852" s="382"/>
      <c r="B4852" s="383"/>
      <c r="C4852" s="254"/>
      <c r="D4852" s="45"/>
      <c r="E4852" s="45"/>
      <c r="F4852" s="334"/>
    </row>
    <row r="4853" spans="1:6" x14ac:dyDescent="0.25">
      <c r="A4853" s="382"/>
      <c r="B4853" s="383"/>
      <c r="C4853" s="254"/>
      <c r="D4853" s="45"/>
      <c r="E4853" s="45"/>
      <c r="F4853" s="334"/>
    </row>
    <row r="4854" spans="1:6" x14ac:dyDescent="0.25">
      <c r="A4854" s="382"/>
      <c r="B4854" s="383"/>
      <c r="C4854" s="254"/>
      <c r="D4854" s="45"/>
      <c r="E4854" s="45"/>
      <c r="F4854" s="334"/>
    </row>
    <row r="4855" spans="1:6" x14ac:dyDescent="0.25">
      <c r="A4855" s="382"/>
      <c r="B4855" s="383"/>
      <c r="C4855" s="254"/>
      <c r="D4855" s="45"/>
      <c r="E4855" s="45"/>
      <c r="F4855" s="334"/>
    </row>
    <row r="4856" spans="1:6" x14ac:dyDescent="0.25">
      <c r="A4856" s="382"/>
      <c r="B4856" s="383"/>
      <c r="C4856" s="254"/>
      <c r="D4856" s="45"/>
      <c r="E4856" s="45"/>
      <c r="F4856" s="334"/>
    </row>
    <row r="4857" spans="1:6" x14ac:dyDescent="0.25">
      <c r="A4857" s="382"/>
      <c r="B4857" s="383"/>
      <c r="C4857" s="254"/>
      <c r="D4857" s="45"/>
      <c r="E4857" s="45"/>
      <c r="F4857" s="334"/>
    </row>
    <row r="4858" spans="1:6" x14ac:dyDescent="0.25">
      <c r="A4858" s="382"/>
      <c r="B4858" s="383"/>
      <c r="C4858" s="254"/>
      <c r="D4858" s="45"/>
      <c r="E4858" s="45"/>
      <c r="F4858" s="334"/>
    </row>
    <row r="4859" spans="1:6" x14ac:dyDescent="0.25">
      <c r="A4859" s="382"/>
      <c r="B4859" s="383"/>
      <c r="C4859" s="254"/>
      <c r="D4859" s="45"/>
      <c r="E4859" s="45"/>
      <c r="F4859" s="334"/>
    </row>
    <row r="4860" spans="1:6" x14ac:dyDescent="0.25">
      <c r="A4860" s="382"/>
      <c r="B4860" s="383"/>
      <c r="C4860" s="254"/>
      <c r="D4860" s="45"/>
      <c r="E4860" s="45"/>
      <c r="F4860" s="334"/>
    </row>
    <row r="4861" spans="1:6" x14ac:dyDescent="0.25">
      <c r="A4861" s="382"/>
      <c r="B4861" s="383"/>
      <c r="C4861" s="254"/>
      <c r="D4861" s="45"/>
      <c r="E4861" s="45"/>
      <c r="F4861" s="334"/>
    </row>
    <row r="4862" spans="1:6" x14ac:dyDescent="0.25">
      <c r="A4862" s="382"/>
      <c r="B4862" s="383"/>
      <c r="C4862" s="254"/>
      <c r="D4862" s="45"/>
      <c r="E4862" s="45"/>
      <c r="F4862" s="334"/>
    </row>
    <row r="4863" spans="1:6" x14ac:dyDescent="0.25">
      <c r="A4863" s="382"/>
      <c r="B4863" s="383"/>
      <c r="C4863" s="254"/>
      <c r="D4863" s="45"/>
      <c r="E4863" s="45"/>
      <c r="F4863" s="334"/>
    </row>
    <row r="4864" spans="1:6" x14ac:dyDescent="0.25">
      <c r="A4864" s="382"/>
      <c r="B4864" s="383"/>
      <c r="C4864" s="254"/>
      <c r="D4864" s="45"/>
      <c r="E4864" s="45"/>
      <c r="F4864" s="334"/>
    </row>
    <row r="4865" spans="1:6" x14ac:dyDescent="0.25">
      <c r="A4865" s="382"/>
      <c r="B4865" s="383"/>
      <c r="C4865" s="254"/>
      <c r="D4865" s="45"/>
      <c r="E4865" s="45"/>
      <c r="F4865" s="334"/>
    </row>
    <row r="4866" spans="1:6" x14ac:dyDescent="0.25">
      <c r="A4866" s="382"/>
      <c r="B4866" s="383"/>
      <c r="C4866" s="254"/>
      <c r="D4866" s="45"/>
      <c r="E4866" s="45"/>
      <c r="F4866" s="334"/>
    </row>
    <row r="4867" spans="1:6" x14ac:dyDescent="0.25">
      <c r="A4867" s="382"/>
      <c r="B4867" s="383"/>
      <c r="C4867" s="254"/>
      <c r="D4867" s="45"/>
      <c r="E4867" s="45"/>
      <c r="F4867" s="334"/>
    </row>
    <row r="4868" spans="1:6" x14ac:dyDescent="0.25">
      <c r="A4868" s="382"/>
      <c r="B4868" s="383"/>
      <c r="C4868" s="254"/>
      <c r="D4868" s="45"/>
      <c r="E4868" s="45"/>
      <c r="F4868" s="334"/>
    </row>
    <row r="4869" spans="1:6" x14ac:dyDescent="0.25">
      <c r="A4869" s="382"/>
      <c r="B4869" s="383"/>
      <c r="C4869" s="254"/>
      <c r="D4869" s="45"/>
      <c r="E4869" s="45"/>
      <c r="F4869" s="334"/>
    </row>
    <row r="4870" spans="1:6" x14ac:dyDescent="0.25">
      <c r="A4870" s="382"/>
      <c r="B4870" s="383"/>
      <c r="C4870" s="254"/>
      <c r="D4870" s="45"/>
      <c r="E4870" s="45"/>
      <c r="F4870" s="334"/>
    </row>
    <row r="4871" spans="1:6" x14ac:dyDescent="0.25">
      <c r="A4871" s="382"/>
      <c r="B4871" s="383"/>
      <c r="C4871" s="254"/>
      <c r="D4871" s="45"/>
      <c r="E4871" s="45"/>
      <c r="F4871" s="334"/>
    </row>
    <row r="4872" spans="1:6" x14ac:dyDescent="0.25">
      <c r="A4872" s="382"/>
      <c r="B4872" s="383"/>
      <c r="C4872" s="254"/>
      <c r="D4872" s="45"/>
      <c r="E4872" s="45"/>
      <c r="F4872" s="334"/>
    </row>
    <row r="4873" spans="1:6" x14ac:dyDescent="0.25">
      <c r="A4873" s="382"/>
      <c r="B4873" s="383"/>
      <c r="C4873" s="254"/>
      <c r="D4873" s="45"/>
      <c r="E4873" s="45"/>
      <c r="F4873" s="334"/>
    </row>
    <row r="4874" spans="1:6" x14ac:dyDescent="0.25">
      <c r="A4874" s="382"/>
      <c r="B4874" s="383"/>
      <c r="C4874" s="254"/>
      <c r="D4874" s="45"/>
      <c r="E4874" s="45"/>
      <c r="F4874" s="334"/>
    </row>
    <row r="4875" spans="1:6" x14ac:dyDescent="0.25">
      <c r="A4875" s="382"/>
      <c r="B4875" s="383"/>
      <c r="C4875" s="254"/>
      <c r="D4875" s="45"/>
      <c r="E4875" s="45"/>
      <c r="F4875" s="334"/>
    </row>
    <row r="4876" spans="1:6" x14ac:dyDescent="0.25">
      <c r="A4876" s="382"/>
      <c r="B4876" s="383"/>
      <c r="C4876" s="254"/>
      <c r="D4876" s="45"/>
      <c r="E4876" s="45"/>
      <c r="F4876" s="334"/>
    </row>
    <row r="4877" spans="1:6" x14ac:dyDescent="0.25">
      <c r="A4877" s="382"/>
      <c r="B4877" s="383"/>
      <c r="C4877" s="254"/>
      <c r="D4877" s="45"/>
      <c r="E4877" s="45"/>
      <c r="F4877" s="334"/>
    </row>
    <row r="4878" spans="1:6" x14ac:dyDescent="0.25">
      <c r="A4878" s="382"/>
      <c r="B4878" s="383"/>
      <c r="C4878" s="254"/>
      <c r="D4878" s="45"/>
      <c r="E4878" s="45"/>
      <c r="F4878" s="334"/>
    </row>
    <row r="4879" spans="1:6" x14ac:dyDescent="0.25">
      <c r="A4879" s="382"/>
      <c r="B4879" s="383"/>
      <c r="C4879" s="254"/>
      <c r="D4879" s="45"/>
      <c r="E4879" s="45"/>
      <c r="F4879" s="334"/>
    </row>
    <row r="4880" spans="1:6" x14ac:dyDescent="0.25">
      <c r="A4880" s="382"/>
      <c r="B4880" s="383"/>
      <c r="C4880" s="254"/>
      <c r="D4880" s="45"/>
      <c r="E4880" s="45"/>
      <c r="F4880" s="334"/>
    </row>
    <row r="4881" spans="1:6" x14ac:dyDescent="0.25">
      <c r="A4881" s="382"/>
      <c r="B4881" s="383"/>
      <c r="C4881" s="254"/>
      <c r="D4881" s="45"/>
      <c r="E4881" s="45"/>
      <c r="F4881" s="334"/>
    </row>
    <row r="4882" spans="1:6" x14ac:dyDescent="0.25">
      <c r="A4882" s="382"/>
      <c r="B4882" s="383"/>
      <c r="C4882" s="254"/>
      <c r="D4882" s="45"/>
      <c r="E4882" s="45"/>
      <c r="F4882" s="334"/>
    </row>
    <row r="4883" spans="1:6" x14ac:dyDescent="0.25">
      <c r="A4883" s="382"/>
      <c r="B4883" s="383"/>
      <c r="C4883" s="254"/>
      <c r="D4883" s="45"/>
      <c r="E4883" s="45"/>
      <c r="F4883" s="334"/>
    </row>
    <row r="4884" spans="1:6" x14ac:dyDescent="0.25">
      <c r="A4884" s="382"/>
      <c r="B4884" s="383"/>
      <c r="C4884" s="254"/>
      <c r="D4884" s="45"/>
      <c r="E4884" s="45"/>
      <c r="F4884" s="334"/>
    </row>
    <row r="4885" spans="1:6" x14ac:dyDescent="0.25">
      <c r="A4885" s="382"/>
      <c r="B4885" s="383"/>
      <c r="C4885" s="254"/>
      <c r="D4885" s="45"/>
      <c r="E4885" s="45"/>
      <c r="F4885" s="334"/>
    </row>
    <row r="4886" spans="1:6" x14ac:dyDescent="0.25">
      <c r="A4886" s="382"/>
      <c r="B4886" s="383"/>
      <c r="C4886" s="254"/>
      <c r="D4886" s="45"/>
      <c r="E4886" s="45"/>
      <c r="F4886" s="334"/>
    </row>
    <row r="4887" spans="1:6" x14ac:dyDescent="0.25">
      <c r="A4887" s="382"/>
      <c r="B4887" s="383"/>
      <c r="C4887" s="254"/>
      <c r="D4887" s="45"/>
      <c r="E4887" s="45"/>
      <c r="F4887" s="334"/>
    </row>
    <row r="4888" spans="1:6" x14ac:dyDescent="0.25">
      <c r="A4888" s="382"/>
      <c r="B4888" s="383"/>
      <c r="C4888" s="254"/>
      <c r="D4888" s="45"/>
      <c r="E4888" s="45"/>
      <c r="F4888" s="334"/>
    </row>
    <row r="4889" spans="1:6" x14ac:dyDescent="0.25">
      <c r="A4889" s="382"/>
      <c r="B4889" s="383"/>
      <c r="C4889" s="254"/>
      <c r="D4889" s="45"/>
      <c r="E4889" s="45"/>
      <c r="F4889" s="334"/>
    </row>
    <row r="4890" spans="1:6" x14ac:dyDescent="0.25">
      <c r="A4890" s="382"/>
      <c r="B4890" s="383"/>
      <c r="C4890" s="254"/>
      <c r="D4890" s="45"/>
      <c r="E4890" s="45"/>
      <c r="F4890" s="334"/>
    </row>
    <row r="4891" spans="1:6" x14ac:dyDescent="0.25">
      <c r="A4891" s="382"/>
      <c r="B4891" s="383"/>
      <c r="C4891" s="254"/>
      <c r="D4891" s="45"/>
      <c r="E4891" s="45"/>
      <c r="F4891" s="334"/>
    </row>
    <row r="4892" spans="1:6" x14ac:dyDescent="0.25">
      <c r="A4892" s="382"/>
      <c r="B4892" s="383"/>
      <c r="C4892" s="254"/>
      <c r="D4892" s="45"/>
      <c r="E4892" s="45"/>
      <c r="F4892" s="334"/>
    </row>
    <row r="4893" spans="1:6" x14ac:dyDescent="0.25">
      <c r="A4893" s="382"/>
      <c r="B4893" s="383"/>
      <c r="C4893" s="254"/>
      <c r="D4893" s="45"/>
      <c r="E4893" s="45"/>
      <c r="F4893" s="334"/>
    </row>
    <row r="4894" spans="1:6" x14ac:dyDescent="0.25">
      <c r="A4894" s="382"/>
      <c r="B4894" s="383"/>
      <c r="C4894" s="254"/>
      <c r="D4894" s="45"/>
      <c r="E4894" s="45"/>
      <c r="F4894" s="334"/>
    </row>
    <row r="4895" spans="1:6" x14ac:dyDescent="0.25">
      <c r="A4895" s="382"/>
      <c r="B4895" s="383"/>
      <c r="C4895" s="254"/>
      <c r="D4895" s="45"/>
      <c r="E4895" s="45"/>
      <c r="F4895" s="334"/>
    </row>
    <row r="4896" spans="1:6" x14ac:dyDescent="0.25">
      <c r="A4896" s="382"/>
      <c r="B4896" s="383"/>
      <c r="C4896" s="254"/>
      <c r="D4896" s="45"/>
      <c r="E4896" s="45"/>
      <c r="F4896" s="334"/>
    </row>
    <row r="4897" spans="1:6" x14ac:dyDescent="0.25">
      <c r="A4897" s="382"/>
      <c r="B4897" s="383"/>
      <c r="C4897" s="254"/>
      <c r="D4897" s="45"/>
      <c r="E4897" s="45"/>
      <c r="F4897" s="334"/>
    </row>
    <row r="4898" spans="1:6" x14ac:dyDescent="0.25">
      <c r="A4898" s="382"/>
      <c r="B4898" s="383"/>
      <c r="C4898" s="254"/>
      <c r="D4898" s="45"/>
      <c r="E4898" s="45"/>
      <c r="F4898" s="334"/>
    </row>
    <row r="4899" spans="1:6" x14ac:dyDescent="0.25">
      <c r="A4899" s="382"/>
      <c r="B4899" s="383"/>
      <c r="C4899" s="254"/>
      <c r="D4899" s="45"/>
      <c r="E4899" s="45"/>
      <c r="F4899" s="334"/>
    </row>
    <row r="4900" spans="1:6" x14ac:dyDescent="0.25">
      <c r="A4900" s="382"/>
      <c r="B4900" s="383"/>
      <c r="C4900" s="254"/>
      <c r="D4900" s="45"/>
      <c r="E4900" s="45"/>
      <c r="F4900" s="334"/>
    </row>
    <row r="4901" spans="1:6" x14ac:dyDescent="0.25">
      <c r="A4901" s="382"/>
      <c r="B4901" s="383"/>
      <c r="C4901" s="254"/>
      <c r="D4901" s="45"/>
      <c r="E4901" s="45"/>
      <c r="F4901" s="334"/>
    </row>
    <row r="4902" spans="1:6" x14ac:dyDescent="0.25">
      <c r="A4902" s="382"/>
      <c r="B4902" s="383"/>
      <c r="C4902" s="254"/>
      <c r="D4902" s="45"/>
      <c r="E4902" s="45"/>
      <c r="F4902" s="334"/>
    </row>
    <row r="4903" spans="1:6" x14ac:dyDescent="0.25">
      <c r="A4903" s="382"/>
      <c r="B4903" s="383"/>
      <c r="C4903" s="254"/>
      <c r="D4903" s="45"/>
      <c r="E4903" s="45"/>
      <c r="F4903" s="334"/>
    </row>
    <row r="4904" spans="1:6" x14ac:dyDescent="0.25">
      <c r="A4904" s="382"/>
      <c r="B4904" s="383"/>
      <c r="C4904" s="254"/>
      <c r="D4904" s="45"/>
      <c r="E4904" s="45"/>
      <c r="F4904" s="334"/>
    </row>
    <row r="4905" spans="1:6" x14ac:dyDescent="0.25">
      <c r="A4905" s="382"/>
      <c r="B4905" s="383"/>
      <c r="C4905" s="254"/>
      <c r="D4905" s="45"/>
      <c r="E4905" s="45"/>
      <c r="F4905" s="334"/>
    </row>
    <row r="4906" spans="1:6" x14ac:dyDescent="0.25">
      <c r="A4906" s="382"/>
      <c r="B4906" s="383"/>
      <c r="C4906" s="254"/>
      <c r="D4906" s="45"/>
      <c r="E4906" s="45"/>
      <c r="F4906" s="334"/>
    </row>
    <row r="4907" spans="1:6" x14ac:dyDescent="0.25">
      <c r="A4907" s="382"/>
      <c r="B4907" s="383"/>
      <c r="C4907" s="254"/>
      <c r="D4907" s="45"/>
      <c r="E4907" s="45"/>
      <c r="F4907" s="334"/>
    </row>
    <row r="4908" spans="1:6" x14ac:dyDescent="0.25">
      <c r="A4908" s="382"/>
      <c r="B4908" s="383"/>
      <c r="C4908" s="254"/>
      <c r="D4908" s="45"/>
      <c r="E4908" s="45"/>
      <c r="F4908" s="334"/>
    </row>
    <row r="4909" spans="1:6" x14ac:dyDescent="0.25">
      <c r="A4909" s="382"/>
      <c r="B4909" s="383"/>
      <c r="C4909" s="254"/>
      <c r="D4909" s="45"/>
      <c r="E4909" s="45"/>
      <c r="F4909" s="334"/>
    </row>
    <row r="4910" spans="1:6" x14ac:dyDescent="0.25">
      <c r="A4910" s="382"/>
      <c r="B4910" s="383"/>
      <c r="C4910" s="254"/>
      <c r="D4910" s="45"/>
      <c r="E4910" s="45"/>
      <c r="F4910" s="334"/>
    </row>
    <row r="4911" spans="1:6" x14ac:dyDescent="0.25">
      <c r="A4911" s="382"/>
      <c r="B4911" s="383"/>
      <c r="C4911" s="254"/>
      <c r="D4911" s="45"/>
      <c r="E4911" s="45"/>
      <c r="F4911" s="334"/>
    </row>
    <row r="4912" spans="1:6" x14ac:dyDescent="0.25">
      <c r="A4912" s="382"/>
      <c r="B4912" s="383"/>
      <c r="C4912" s="254"/>
      <c r="D4912" s="45"/>
      <c r="E4912" s="45"/>
      <c r="F4912" s="334"/>
    </row>
    <row r="4913" spans="1:6" x14ac:dyDescent="0.25">
      <c r="A4913" s="382"/>
      <c r="B4913" s="383"/>
      <c r="C4913" s="254"/>
      <c r="D4913" s="45"/>
      <c r="E4913" s="45"/>
      <c r="F4913" s="334"/>
    </row>
    <row r="4914" spans="1:6" x14ac:dyDescent="0.25">
      <c r="A4914" s="382"/>
      <c r="B4914" s="383"/>
      <c r="C4914" s="254"/>
      <c r="D4914" s="45"/>
      <c r="E4914" s="45"/>
      <c r="F4914" s="334"/>
    </row>
    <row r="4915" spans="1:6" x14ac:dyDescent="0.25">
      <c r="A4915" s="382"/>
      <c r="B4915" s="383"/>
      <c r="C4915" s="254"/>
      <c r="D4915" s="45"/>
      <c r="E4915" s="45"/>
      <c r="F4915" s="334"/>
    </row>
    <row r="4916" spans="1:6" x14ac:dyDescent="0.25">
      <c r="A4916" s="382"/>
      <c r="B4916" s="383"/>
      <c r="C4916" s="254"/>
      <c r="D4916" s="45"/>
      <c r="E4916" s="45"/>
      <c r="F4916" s="334"/>
    </row>
    <row r="4917" spans="1:6" x14ac:dyDescent="0.25">
      <c r="A4917" s="382"/>
      <c r="B4917" s="383"/>
      <c r="C4917" s="254"/>
      <c r="D4917" s="45"/>
      <c r="E4917" s="45"/>
      <c r="F4917" s="334"/>
    </row>
    <row r="4918" spans="1:6" x14ac:dyDescent="0.25">
      <c r="A4918" s="382"/>
      <c r="B4918" s="383"/>
      <c r="C4918" s="254"/>
      <c r="D4918" s="45"/>
      <c r="E4918" s="45"/>
      <c r="F4918" s="334"/>
    </row>
    <row r="4919" spans="1:6" x14ac:dyDescent="0.25">
      <c r="A4919" s="382"/>
      <c r="B4919" s="383"/>
      <c r="C4919" s="254"/>
      <c r="D4919" s="45"/>
      <c r="E4919" s="45"/>
      <c r="F4919" s="334"/>
    </row>
    <row r="4920" spans="1:6" x14ac:dyDescent="0.25">
      <c r="A4920" s="382"/>
      <c r="B4920" s="383"/>
      <c r="C4920" s="254"/>
      <c r="D4920" s="45"/>
      <c r="E4920" s="45"/>
      <c r="F4920" s="334"/>
    </row>
    <row r="4921" spans="1:6" x14ac:dyDescent="0.25">
      <c r="A4921" s="382"/>
      <c r="B4921" s="383"/>
      <c r="C4921" s="254"/>
      <c r="D4921" s="45"/>
      <c r="E4921" s="45"/>
      <c r="F4921" s="334"/>
    </row>
    <row r="4922" spans="1:6" x14ac:dyDescent="0.25">
      <c r="A4922" s="382"/>
      <c r="B4922" s="383"/>
      <c r="C4922" s="254"/>
      <c r="D4922" s="45"/>
      <c r="E4922" s="45"/>
      <c r="F4922" s="334"/>
    </row>
    <row r="4923" spans="1:6" x14ac:dyDescent="0.25">
      <c r="A4923" s="382"/>
      <c r="B4923" s="383"/>
      <c r="C4923" s="254"/>
      <c r="D4923" s="45"/>
      <c r="E4923" s="45"/>
      <c r="F4923" s="334"/>
    </row>
    <row r="4924" spans="1:6" x14ac:dyDescent="0.25">
      <c r="A4924" s="382"/>
      <c r="B4924" s="383"/>
      <c r="C4924" s="254"/>
      <c r="D4924" s="45"/>
      <c r="E4924" s="45"/>
      <c r="F4924" s="334"/>
    </row>
    <row r="4925" spans="1:6" x14ac:dyDescent="0.25">
      <c r="A4925" s="382"/>
      <c r="B4925" s="383"/>
      <c r="C4925" s="254"/>
      <c r="D4925" s="45"/>
      <c r="E4925" s="45"/>
      <c r="F4925" s="334"/>
    </row>
    <row r="4926" spans="1:6" x14ac:dyDescent="0.25">
      <c r="A4926" s="382"/>
      <c r="B4926" s="383"/>
      <c r="C4926" s="254"/>
      <c r="D4926" s="45"/>
      <c r="E4926" s="45"/>
      <c r="F4926" s="334"/>
    </row>
    <row r="4927" spans="1:6" x14ac:dyDescent="0.25">
      <c r="A4927" s="382"/>
      <c r="B4927" s="383"/>
      <c r="C4927" s="254"/>
      <c r="D4927" s="45"/>
      <c r="E4927" s="45"/>
      <c r="F4927" s="334"/>
    </row>
    <row r="4928" spans="1:6" x14ac:dyDescent="0.25">
      <c r="A4928" s="382"/>
      <c r="B4928" s="383"/>
      <c r="C4928" s="254"/>
      <c r="D4928" s="45"/>
      <c r="E4928" s="45"/>
      <c r="F4928" s="334"/>
    </row>
    <row r="4929" spans="1:6" x14ac:dyDescent="0.25">
      <c r="A4929" s="382"/>
      <c r="B4929" s="383"/>
      <c r="C4929" s="254"/>
      <c r="D4929" s="45"/>
      <c r="E4929" s="45"/>
      <c r="F4929" s="334"/>
    </row>
    <row r="4930" spans="1:6" x14ac:dyDescent="0.25">
      <c r="A4930" s="382"/>
      <c r="B4930" s="383"/>
      <c r="C4930" s="254"/>
      <c r="D4930" s="45"/>
      <c r="E4930" s="45"/>
      <c r="F4930" s="334"/>
    </row>
    <row r="4931" spans="1:6" x14ac:dyDescent="0.25">
      <c r="A4931" s="382"/>
      <c r="B4931" s="383"/>
      <c r="C4931" s="254"/>
      <c r="D4931" s="45"/>
      <c r="E4931" s="45"/>
      <c r="F4931" s="334"/>
    </row>
    <row r="4932" spans="1:6" x14ac:dyDescent="0.25">
      <c r="A4932" s="382"/>
      <c r="B4932" s="383"/>
      <c r="C4932" s="254"/>
      <c r="D4932" s="45"/>
      <c r="E4932" s="45"/>
      <c r="F4932" s="334"/>
    </row>
    <row r="4933" spans="1:6" x14ac:dyDescent="0.25">
      <c r="A4933" s="382"/>
      <c r="B4933" s="383"/>
      <c r="C4933" s="254"/>
      <c r="D4933" s="45"/>
      <c r="E4933" s="45"/>
      <c r="F4933" s="334"/>
    </row>
    <row r="4934" spans="1:6" x14ac:dyDescent="0.25">
      <c r="A4934" s="382"/>
      <c r="B4934" s="383"/>
      <c r="C4934" s="254"/>
      <c r="D4934" s="45"/>
      <c r="E4934" s="45"/>
      <c r="F4934" s="334"/>
    </row>
    <row r="4935" spans="1:6" x14ac:dyDescent="0.25">
      <c r="A4935" s="382"/>
      <c r="B4935" s="383"/>
      <c r="C4935" s="254"/>
      <c r="D4935" s="45"/>
      <c r="E4935" s="45"/>
      <c r="F4935" s="334"/>
    </row>
    <row r="4936" spans="1:6" x14ac:dyDescent="0.25">
      <c r="A4936" s="382"/>
      <c r="B4936" s="383"/>
      <c r="C4936" s="254"/>
      <c r="D4936" s="45"/>
      <c r="E4936" s="45"/>
      <c r="F4936" s="334"/>
    </row>
    <row r="4937" spans="1:6" x14ac:dyDescent="0.25">
      <c r="A4937" s="382"/>
      <c r="B4937" s="383"/>
      <c r="C4937" s="254"/>
      <c r="D4937" s="45"/>
      <c r="E4937" s="45"/>
      <c r="F4937" s="334"/>
    </row>
    <row r="4938" spans="1:6" x14ac:dyDescent="0.25">
      <c r="A4938" s="382"/>
      <c r="B4938" s="383"/>
      <c r="C4938" s="254"/>
      <c r="D4938" s="45"/>
      <c r="E4938" s="45"/>
      <c r="F4938" s="334"/>
    </row>
    <row r="4939" spans="1:6" x14ac:dyDescent="0.25">
      <c r="A4939" s="382"/>
      <c r="B4939" s="383"/>
      <c r="C4939" s="254"/>
      <c r="D4939" s="45"/>
      <c r="E4939" s="45"/>
      <c r="F4939" s="334"/>
    </row>
    <row r="4940" spans="1:6" x14ac:dyDescent="0.25">
      <c r="A4940" s="382"/>
      <c r="B4940" s="383"/>
      <c r="C4940" s="254"/>
      <c r="D4940" s="45"/>
      <c r="E4940" s="45"/>
      <c r="F4940" s="334"/>
    </row>
    <row r="4941" spans="1:6" x14ac:dyDescent="0.25">
      <c r="A4941" s="382"/>
      <c r="B4941" s="383"/>
      <c r="C4941" s="254"/>
      <c r="D4941" s="45"/>
      <c r="E4941" s="45"/>
      <c r="F4941" s="334"/>
    </row>
    <row r="4942" spans="1:6" x14ac:dyDescent="0.25">
      <c r="A4942" s="382"/>
      <c r="B4942" s="383"/>
      <c r="C4942" s="254"/>
      <c r="D4942" s="45"/>
      <c r="E4942" s="45"/>
      <c r="F4942" s="334"/>
    </row>
    <row r="4943" spans="1:6" x14ac:dyDescent="0.25">
      <c r="A4943" s="382"/>
      <c r="B4943" s="383"/>
      <c r="C4943" s="254"/>
      <c r="D4943" s="45"/>
      <c r="E4943" s="45"/>
      <c r="F4943" s="334"/>
    </row>
    <row r="4944" spans="1:6" x14ac:dyDescent="0.25">
      <c r="A4944" s="382"/>
      <c r="B4944" s="383"/>
      <c r="C4944" s="254"/>
      <c r="D4944" s="45"/>
      <c r="E4944" s="45"/>
      <c r="F4944" s="334"/>
    </row>
    <row r="4945" spans="1:6" x14ac:dyDescent="0.25">
      <c r="A4945" s="382"/>
      <c r="B4945" s="383"/>
      <c r="C4945" s="254"/>
      <c r="D4945" s="45"/>
      <c r="E4945" s="45"/>
      <c r="F4945" s="334"/>
    </row>
    <row r="4946" spans="1:6" x14ac:dyDescent="0.25">
      <c r="A4946" s="382"/>
      <c r="B4946" s="383"/>
      <c r="C4946" s="254"/>
      <c r="D4946" s="45"/>
      <c r="E4946" s="45"/>
      <c r="F4946" s="334"/>
    </row>
    <row r="4947" spans="1:6" x14ac:dyDescent="0.25">
      <c r="A4947" s="382"/>
      <c r="B4947" s="383"/>
      <c r="C4947" s="254"/>
      <c r="D4947" s="45"/>
      <c r="E4947" s="45"/>
      <c r="F4947" s="334"/>
    </row>
    <row r="4948" spans="1:6" x14ac:dyDescent="0.25">
      <c r="A4948" s="382"/>
      <c r="B4948" s="383"/>
      <c r="C4948" s="254"/>
      <c r="D4948" s="45"/>
      <c r="E4948" s="45"/>
      <c r="F4948" s="334"/>
    </row>
    <row r="4949" spans="1:6" x14ac:dyDescent="0.25">
      <c r="A4949" s="382"/>
      <c r="B4949" s="383"/>
      <c r="C4949" s="254"/>
      <c r="D4949" s="45"/>
      <c r="E4949" s="45"/>
      <c r="F4949" s="334"/>
    </row>
    <row r="4950" spans="1:6" x14ac:dyDescent="0.25">
      <c r="A4950" s="382"/>
      <c r="B4950" s="383"/>
      <c r="C4950" s="254"/>
      <c r="D4950" s="45"/>
      <c r="E4950" s="45"/>
      <c r="F4950" s="334"/>
    </row>
    <row r="4951" spans="1:6" x14ac:dyDescent="0.25">
      <c r="A4951" s="382"/>
      <c r="B4951" s="383"/>
      <c r="C4951" s="254"/>
      <c r="D4951" s="45"/>
      <c r="E4951" s="45"/>
      <c r="F4951" s="334"/>
    </row>
    <row r="4952" spans="1:6" x14ac:dyDescent="0.25">
      <c r="A4952" s="382"/>
      <c r="B4952" s="383"/>
      <c r="C4952" s="254"/>
      <c r="D4952" s="45"/>
      <c r="E4952" s="45"/>
      <c r="F4952" s="334"/>
    </row>
    <row r="4953" spans="1:6" x14ac:dyDescent="0.25">
      <c r="A4953" s="382"/>
      <c r="B4953" s="383"/>
      <c r="C4953" s="254"/>
      <c r="D4953" s="45"/>
      <c r="E4953" s="45"/>
      <c r="F4953" s="334"/>
    </row>
    <row r="4954" spans="1:6" x14ac:dyDescent="0.25">
      <c r="A4954" s="382"/>
      <c r="B4954" s="383"/>
      <c r="C4954" s="254"/>
      <c r="D4954" s="45"/>
      <c r="E4954" s="45"/>
      <c r="F4954" s="334"/>
    </row>
    <row r="4955" spans="1:6" x14ac:dyDescent="0.25">
      <c r="A4955" s="382"/>
      <c r="B4955" s="383"/>
      <c r="C4955" s="254"/>
      <c r="D4955" s="45"/>
      <c r="E4955" s="45"/>
      <c r="F4955" s="334"/>
    </row>
    <row r="4956" spans="1:6" x14ac:dyDescent="0.25">
      <c r="A4956" s="382"/>
      <c r="B4956" s="383"/>
      <c r="C4956" s="254"/>
      <c r="D4956" s="45"/>
      <c r="E4956" s="45"/>
      <c r="F4956" s="334"/>
    </row>
    <row r="4957" spans="1:6" x14ac:dyDescent="0.25">
      <c r="A4957" s="382"/>
      <c r="B4957" s="383"/>
      <c r="C4957" s="254"/>
      <c r="D4957" s="45"/>
      <c r="E4957" s="45"/>
      <c r="F4957" s="334"/>
    </row>
    <row r="4958" spans="1:6" x14ac:dyDescent="0.25">
      <c r="A4958" s="382"/>
      <c r="B4958" s="383"/>
      <c r="C4958" s="254"/>
      <c r="D4958" s="45"/>
      <c r="E4958" s="45"/>
      <c r="F4958" s="334"/>
    </row>
    <row r="4959" spans="1:6" x14ac:dyDescent="0.25">
      <c r="A4959" s="382"/>
      <c r="B4959" s="383"/>
      <c r="C4959" s="254"/>
      <c r="D4959" s="45"/>
      <c r="E4959" s="45"/>
      <c r="F4959" s="334"/>
    </row>
    <row r="4960" spans="1:6" x14ac:dyDescent="0.25">
      <c r="A4960" s="382"/>
      <c r="B4960" s="383"/>
      <c r="C4960" s="254"/>
      <c r="D4960" s="45"/>
      <c r="E4960" s="45"/>
      <c r="F4960" s="334"/>
    </row>
    <row r="4961" spans="1:6" x14ac:dyDescent="0.25">
      <c r="A4961" s="382"/>
      <c r="B4961" s="383"/>
      <c r="C4961" s="254"/>
      <c r="D4961" s="45"/>
      <c r="E4961" s="45"/>
      <c r="F4961" s="334"/>
    </row>
    <row r="4962" spans="1:6" x14ac:dyDescent="0.25">
      <c r="A4962" s="382"/>
      <c r="B4962" s="383"/>
      <c r="C4962" s="254"/>
      <c r="D4962" s="45"/>
      <c r="E4962" s="45"/>
      <c r="F4962" s="334"/>
    </row>
    <row r="4963" spans="1:6" x14ac:dyDescent="0.25">
      <c r="A4963" s="382"/>
      <c r="B4963" s="383"/>
      <c r="C4963" s="254"/>
      <c r="D4963" s="45"/>
      <c r="E4963" s="45"/>
      <c r="F4963" s="334"/>
    </row>
    <row r="4964" spans="1:6" x14ac:dyDescent="0.25">
      <c r="A4964" s="382"/>
      <c r="B4964" s="383"/>
      <c r="C4964" s="254"/>
      <c r="D4964" s="45"/>
      <c r="E4964" s="45"/>
      <c r="F4964" s="334"/>
    </row>
    <row r="4965" spans="1:6" x14ac:dyDescent="0.25">
      <c r="A4965" s="382"/>
      <c r="B4965" s="383"/>
      <c r="C4965" s="254"/>
      <c r="D4965" s="45"/>
      <c r="E4965" s="45"/>
      <c r="F4965" s="334"/>
    </row>
    <row r="4966" spans="1:6" x14ac:dyDescent="0.25">
      <c r="A4966" s="382"/>
      <c r="B4966" s="383"/>
      <c r="C4966" s="254"/>
      <c r="D4966" s="45"/>
      <c r="E4966" s="45"/>
      <c r="F4966" s="334"/>
    </row>
    <row r="4967" spans="1:6" x14ac:dyDescent="0.25">
      <c r="A4967" s="382"/>
      <c r="B4967" s="383"/>
      <c r="C4967" s="254"/>
      <c r="D4967" s="45"/>
      <c r="E4967" s="45"/>
      <c r="F4967" s="334"/>
    </row>
    <row r="4968" spans="1:6" x14ac:dyDescent="0.25">
      <c r="A4968" s="382"/>
      <c r="B4968" s="383"/>
      <c r="C4968" s="254"/>
      <c r="D4968" s="45"/>
      <c r="E4968" s="45"/>
      <c r="F4968" s="334"/>
    </row>
    <row r="4969" spans="1:6" x14ac:dyDescent="0.25">
      <c r="A4969" s="382"/>
      <c r="B4969" s="383"/>
      <c r="C4969" s="254"/>
      <c r="D4969" s="45"/>
      <c r="E4969" s="45"/>
      <c r="F4969" s="334"/>
    </row>
    <row r="4970" spans="1:6" x14ac:dyDescent="0.25">
      <c r="A4970" s="382"/>
      <c r="B4970" s="383"/>
      <c r="C4970" s="254"/>
      <c r="D4970" s="45"/>
      <c r="E4970" s="45"/>
      <c r="F4970" s="334"/>
    </row>
    <row r="4971" spans="1:6" x14ac:dyDescent="0.25">
      <c r="A4971" s="382"/>
      <c r="B4971" s="383"/>
      <c r="C4971" s="254"/>
      <c r="D4971" s="45"/>
      <c r="E4971" s="45"/>
      <c r="F4971" s="334"/>
    </row>
    <row r="4972" spans="1:6" x14ac:dyDescent="0.25">
      <c r="A4972" s="382"/>
      <c r="B4972" s="383"/>
      <c r="C4972" s="254"/>
      <c r="D4972" s="45"/>
      <c r="E4972" s="45"/>
      <c r="F4972" s="334"/>
    </row>
    <row r="4973" spans="1:6" x14ac:dyDescent="0.25">
      <c r="A4973" s="382"/>
      <c r="B4973" s="383"/>
      <c r="C4973" s="254"/>
      <c r="D4973" s="45"/>
      <c r="E4973" s="45"/>
      <c r="F4973" s="334"/>
    </row>
    <row r="4974" spans="1:6" x14ac:dyDescent="0.25">
      <c r="A4974" s="382"/>
      <c r="B4974" s="383"/>
      <c r="C4974" s="254"/>
      <c r="D4974" s="45"/>
      <c r="E4974" s="45"/>
      <c r="F4974" s="334"/>
    </row>
    <row r="4975" spans="1:6" x14ac:dyDescent="0.25">
      <c r="A4975" s="382"/>
      <c r="B4975" s="383"/>
      <c r="C4975" s="254"/>
      <c r="D4975" s="45"/>
      <c r="E4975" s="45"/>
      <c r="F4975" s="334"/>
    </row>
    <row r="4976" spans="1:6" x14ac:dyDescent="0.25">
      <c r="A4976" s="382"/>
      <c r="B4976" s="383"/>
      <c r="C4976" s="254"/>
      <c r="D4976" s="45"/>
      <c r="E4976" s="45"/>
      <c r="F4976" s="334"/>
    </row>
    <row r="4977" spans="1:6" x14ac:dyDescent="0.25">
      <c r="A4977" s="382"/>
      <c r="B4977" s="383"/>
      <c r="C4977" s="254"/>
      <c r="D4977" s="45"/>
      <c r="E4977" s="45"/>
      <c r="F4977" s="334"/>
    </row>
    <row r="4978" spans="1:6" x14ac:dyDescent="0.25">
      <c r="A4978" s="382"/>
      <c r="B4978" s="383"/>
      <c r="C4978" s="254"/>
      <c r="D4978" s="45"/>
      <c r="E4978" s="45"/>
      <c r="F4978" s="334"/>
    </row>
    <row r="4979" spans="1:6" x14ac:dyDescent="0.25">
      <c r="A4979" s="382"/>
      <c r="B4979" s="383"/>
      <c r="C4979" s="254"/>
      <c r="D4979" s="45"/>
      <c r="E4979" s="45"/>
      <c r="F4979" s="334"/>
    </row>
    <row r="4980" spans="1:6" x14ac:dyDescent="0.25">
      <c r="A4980" s="382"/>
      <c r="B4980" s="383"/>
      <c r="C4980" s="254"/>
      <c r="D4980" s="45"/>
      <c r="E4980" s="45"/>
      <c r="F4980" s="334"/>
    </row>
    <row r="4981" spans="1:6" x14ac:dyDescent="0.25">
      <c r="A4981" s="382"/>
      <c r="B4981" s="383"/>
      <c r="C4981" s="254"/>
      <c r="D4981" s="45"/>
      <c r="E4981" s="45"/>
      <c r="F4981" s="334"/>
    </row>
    <row r="4982" spans="1:6" x14ac:dyDescent="0.25">
      <c r="A4982" s="382"/>
      <c r="B4982" s="383"/>
      <c r="C4982" s="254"/>
      <c r="D4982" s="45"/>
      <c r="E4982" s="45"/>
      <c r="F4982" s="334"/>
    </row>
    <row r="4983" spans="1:6" x14ac:dyDescent="0.25">
      <c r="A4983" s="382"/>
      <c r="B4983" s="383"/>
      <c r="C4983" s="254"/>
      <c r="D4983" s="45"/>
      <c r="E4983" s="45"/>
      <c r="F4983" s="334"/>
    </row>
    <row r="4984" spans="1:6" x14ac:dyDescent="0.25">
      <c r="A4984" s="382"/>
      <c r="B4984" s="383"/>
      <c r="C4984" s="254"/>
      <c r="D4984" s="45"/>
      <c r="E4984" s="45"/>
      <c r="F4984" s="334"/>
    </row>
    <row r="4985" spans="1:6" x14ac:dyDescent="0.25">
      <c r="A4985" s="382"/>
      <c r="B4985" s="383"/>
      <c r="C4985" s="254"/>
      <c r="D4985" s="45"/>
      <c r="E4985" s="45"/>
      <c r="F4985" s="334"/>
    </row>
    <row r="4986" spans="1:6" x14ac:dyDescent="0.25">
      <c r="A4986" s="382"/>
      <c r="B4986" s="383"/>
      <c r="C4986" s="254"/>
      <c r="D4986" s="45"/>
      <c r="E4986" s="45"/>
      <c r="F4986" s="334"/>
    </row>
    <row r="4987" spans="1:6" x14ac:dyDescent="0.25">
      <c r="A4987" s="382"/>
      <c r="B4987" s="383"/>
      <c r="C4987" s="254"/>
      <c r="D4987" s="45"/>
      <c r="E4987" s="45"/>
      <c r="F4987" s="334"/>
    </row>
    <row r="4988" spans="1:6" x14ac:dyDescent="0.25">
      <c r="A4988" s="382"/>
      <c r="B4988" s="383"/>
      <c r="C4988" s="254"/>
      <c r="D4988" s="45"/>
      <c r="E4988" s="45"/>
      <c r="F4988" s="334"/>
    </row>
    <row r="4989" spans="1:6" x14ac:dyDescent="0.25">
      <c r="A4989" s="382"/>
      <c r="B4989" s="383"/>
      <c r="C4989" s="254"/>
      <c r="D4989" s="45"/>
      <c r="E4989" s="45"/>
      <c r="F4989" s="334"/>
    </row>
    <row r="4990" spans="1:6" x14ac:dyDescent="0.25">
      <c r="A4990" s="382"/>
      <c r="B4990" s="383"/>
      <c r="C4990" s="254"/>
      <c r="D4990" s="45"/>
      <c r="E4990" s="45"/>
      <c r="F4990" s="334"/>
    </row>
    <row r="4991" spans="1:6" x14ac:dyDescent="0.25">
      <c r="A4991" s="382"/>
      <c r="B4991" s="383"/>
      <c r="C4991" s="254"/>
      <c r="D4991" s="45"/>
      <c r="E4991" s="45"/>
      <c r="F4991" s="334"/>
    </row>
    <row r="4992" spans="1:6" x14ac:dyDescent="0.25">
      <c r="A4992" s="382"/>
      <c r="B4992" s="383"/>
      <c r="C4992" s="254"/>
      <c r="D4992" s="45"/>
      <c r="E4992" s="45"/>
      <c r="F4992" s="334"/>
    </row>
    <row r="4993" spans="1:6" x14ac:dyDescent="0.25">
      <c r="A4993" s="382"/>
      <c r="B4993" s="383"/>
      <c r="C4993" s="254"/>
      <c r="D4993" s="45"/>
      <c r="E4993" s="45"/>
      <c r="F4993" s="334"/>
    </row>
    <row r="4994" spans="1:6" x14ac:dyDescent="0.25">
      <c r="A4994" s="382"/>
      <c r="B4994" s="383"/>
      <c r="C4994" s="254"/>
      <c r="D4994" s="45"/>
      <c r="E4994" s="45"/>
      <c r="F4994" s="334"/>
    </row>
    <row r="4995" spans="1:6" x14ac:dyDescent="0.25">
      <c r="A4995" s="382"/>
      <c r="B4995" s="383"/>
      <c r="C4995" s="254"/>
      <c r="D4995" s="45"/>
      <c r="E4995" s="45"/>
      <c r="F4995" s="334"/>
    </row>
    <row r="4996" spans="1:6" x14ac:dyDescent="0.25">
      <c r="A4996" s="382"/>
      <c r="B4996" s="383"/>
      <c r="C4996" s="254"/>
      <c r="D4996" s="45"/>
      <c r="E4996" s="45"/>
      <c r="F4996" s="334"/>
    </row>
    <row r="4997" spans="1:6" x14ac:dyDescent="0.25">
      <c r="A4997" s="382"/>
      <c r="B4997" s="383"/>
      <c r="C4997" s="254"/>
      <c r="D4997" s="45"/>
      <c r="E4997" s="45"/>
      <c r="F4997" s="334"/>
    </row>
    <row r="4998" spans="1:6" x14ac:dyDescent="0.25">
      <c r="A4998" s="382"/>
      <c r="B4998" s="383"/>
      <c r="C4998" s="254"/>
      <c r="D4998" s="45"/>
      <c r="E4998" s="45"/>
      <c r="F4998" s="334"/>
    </row>
    <row r="4999" spans="1:6" x14ac:dyDescent="0.25">
      <c r="A4999" s="382"/>
      <c r="B4999" s="383"/>
      <c r="C4999" s="254"/>
      <c r="D4999" s="45"/>
      <c r="E4999" s="45"/>
      <c r="F4999" s="334"/>
    </row>
    <row r="5000" spans="1:6" x14ac:dyDescent="0.25">
      <c r="A5000" s="382"/>
      <c r="B5000" s="383"/>
      <c r="C5000" s="254"/>
      <c r="D5000" s="45"/>
      <c r="E5000" s="45"/>
      <c r="F5000" s="334"/>
    </row>
    <row r="5001" spans="1:6" x14ac:dyDescent="0.25">
      <c r="A5001" s="382"/>
      <c r="B5001" s="383"/>
      <c r="C5001" s="254"/>
      <c r="D5001" s="45"/>
      <c r="E5001" s="45"/>
      <c r="F5001" s="334"/>
    </row>
    <row r="5002" spans="1:6" x14ac:dyDescent="0.25">
      <c r="A5002" s="382"/>
      <c r="B5002" s="383"/>
      <c r="C5002" s="254"/>
      <c r="D5002" s="45"/>
      <c r="E5002" s="45"/>
      <c r="F5002" s="334"/>
    </row>
    <row r="5003" spans="1:6" x14ac:dyDescent="0.25">
      <c r="A5003" s="382"/>
      <c r="B5003" s="383"/>
      <c r="C5003" s="254"/>
      <c r="D5003" s="45"/>
      <c r="E5003" s="45"/>
      <c r="F5003" s="334"/>
    </row>
    <row r="5004" spans="1:6" x14ac:dyDescent="0.25">
      <c r="A5004" s="382"/>
      <c r="B5004" s="383"/>
      <c r="C5004" s="254"/>
      <c r="D5004" s="45"/>
      <c r="E5004" s="45"/>
      <c r="F5004" s="334"/>
    </row>
    <row r="5005" spans="1:6" x14ac:dyDescent="0.25">
      <c r="A5005" s="382"/>
      <c r="B5005" s="383"/>
      <c r="C5005" s="254"/>
      <c r="D5005" s="45"/>
      <c r="E5005" s="45"/>
      <c r="F5005" s="334"/>
    </row>
    <row r="5006" spans="1:6" x14ac:dyDescent="0.25">
      <c r="A5006" s="382"/>
      <c r="B5006" s="383"/>
      <c r="C5006" s="254"/>
      <c r="D5006" s="45"/>
      <c r="E5006" s="45"/>
      <c r="F5006" s="334"/>
    </row>
    <row r="5007" spans="1:6" x14ac:dyDescent="0.25">
      <c r="A5007" s="382"/>
      <c r="B5007" s="383"/>
      <c r="C5007" s="254"/>
      <c r="D5007" s="45"/>
      <c r="E5007" s="45"/>
      <c r="F5007" s="334"/>
    </row>
    <row r="5008" spans="1:6" x14ac:dyDescent="0.25">
      <c r="A5008" s="382"/>
      <c r="B5008" s="383"/>
      <c r="C5008" s="254"/>
      <c r="D5008" s="45"/>
      <c r="E5008" s="45"/>
      <c r="F5008" s="334"/>
    </row>
    <row r="5009" spans="1:6" x14ac:dyDescent="0.25">
      <c r="A5009" s="382"/>
      <c r="B5009" s="383"/>
      <c r="C5009" s="254"/>
      <c r="D5009" s="45"/>
      <c r="E5009" s="45"/>
      <c r="F5009" s="334"/>
    </row>
    <row r="5010" spans="1:6" x14ac:dyDescent="0.25">
      <c r="A5010" s="382"/>
      <c r="B5010" s="383"/>
      <c r="C5010" s="254"/>
      <c r="D5010" s="45"/>
      <c r="E5010" s="45"/>
      <c r="F5010" s="334"/>
    </row>
    <row r="5011" spans="1:6" x14ac:dyDescent="0.25">
      <c r="A5011" s="382"/>
      <c r="B5011" s="383"/>
      <c r="C5011" s="254"/>
      <c r="D5011" s="45"/>
      <c r="E5011" s="45"/>
      <c r="F5011" s="334"/>
    </row>
    <row r="5012" spans="1:6" x14ac:dyDescent="0.25">
      <c r="A5012" s="382"/>
      <c r="B5012" s="383"/>
      <c r="C5012" s="254"/>
      <c r="D5012" s="45"/>
      <c r="E5012" s="45"/>
      <c r="F5012" s="334"/>
    </row>
    <row r="5013" spans="1:6" x14ac:dyDescent="0.25">
      <c r="A5013" s="382"/>
      <c r="B5013" s="383"/>
      <c r="C5013" s="254"/>
      <c r="D5013" s="45"/>
      <c r="E5013" s="45"/>
      <c r="F5013" s="334"/>
    </row>
    <row r="5014" spans="1:6" x14ac:dyDescent="0.25">
      <c r="A5014" s="382"/>
      <c r="B5014" s="383"/>
      <c r="C5014" s="254"/>
      <c r="D5014" s="45"/>
      <c r="E5014" s="45"/>
      <c r="F5014" s="334"/>
    </row>
    <row r="5015" spans="1:6" x14ac:dyDescent="0.25">
      <c r="A5015" s="382"/>
      <c r="B5015" s="383"/>
      <c r="C5015" s="254"/>
      <c r="D5015" s="45"/>
      <c r="E5015" s="45"/>
      <c r="F5015" s="334"/>
    </row>
    <row r="5016" spans="1:6" x14ac:dyDescent="0.25">
      <c r="A5016" s="382"/>
      <c r="B5016" s="383"/>
      <c r="C5016" s="254"/>
      <c r="D5016" s="45"/>
      <c r="E5016" s="45"/>
      <c r="F5016" s="334"/>
    </row>
    <row r="5017" spans="1:6" x14ac:dyDescent="0.25">
      <c r="A5017" s="382"/>
      <c r="B5017" s="383"/>
      <c r="C5017" s="254"/>
      <c r="D5017" s="45"/>
      <c r="E5017" s="45"/>
      <c r="F5017" s="334"/>
    </row>
    <row r="5018" spans="1:6" x14ac:dyDescent="0.25">
      <c r="A5018" s="382"/>
      <c r="B5018" s="383"/>
      <c r="C5018" s="254"/>
      <c r="D5018" s="45"/>
      <c r="E5018" s="45"/>
      <c r="F5018" s="334"/>
    </row>
    <row r="5019" spans="1:6" x14ac:dyDescent="0.25">
      <c r="A5019" s="382"/>
      <c r="B5019" s="383"/>
      <c r="C5019" s="254"/>
      <c r="D5019" s="45"/>
      <c r="E5019" s="45"/>
      <c r="F5019" s="334"/>
    </row>
    <row r="5020" spans="1:6" x14ac:dyDescent="0.25">
      <c r="A5020" s="382"/>
      <c r="B5020" s="383"/>
      <c r="C5020" s="254"/>
      <c r="D5020" s="45"/>
      <c r="E5020" s="45"/>
      <c r="F5020" s="334"/>
    </row>
    <row r="5021" spans="1:6" x14ac:dyDescent="0.25">
      <c r="A5021" s="382"/>
      <c r="B5021" s="383"/>
      <c r="C5021" s="254"/>
      <c r="D5021" s="45"/>
      <c r="E5021" s="45"/>
      <c r="F5021" s="334"/>
    </row>
    <row r="5022" spans="1:6" x14ac:dyDescent="0.25">
      <c r="A5022" s="382"/>
      <c r="B5022" s="383"/>
      <c r="C5022" s="254"/>
      <c r="D5022" s="45"/>
      <c r="E5022" s="45"/>
      <c r="F5022" s="334"/>
    </row>
    <row r="5023" spans="1:6" x14ac:dyDescent="0.25">
      <c r="A5023" s="382"/>
      <c r="B5023" s="383"/>
      <c r="C5023" s="254"/>
      <c r="D5023" s="45"/>
      <c r="E5023" s="45"/>
      <c r="F5023" s="334"/>
    </row>
    <row r="5024" spans="1:6" x14ac:dyDescent="0.25">
      <c r="A5024" s="382"/>
      <c r="B5024" s="383"/>
      <c r="C5024" s="254"/>
      <c r="D5024" s="45"/>
      <c r="E5024" s="45"/>
      <c r="F5024" s="334"/>
    </row>
    <row r="5025" spans="1:6" x14ac:dyDescent="0.25">
      <c r="A5025" s="382"/>
      <c r="B5025" s="383"/>
      <c r="C5025" s="254"/>
      <c r="D5025" s="45"/>
      <c r="E5025" s="45"/>
      <c r="F5025" s="334"/>
    </row>
    <row r="5026" spans="1:6" x14ac:dyDescent="0.25">
      <c r="A5026" s="382"/>
      <c r="B5026" s="383"/>
      <c r="C5026" s="254"/>
      <c r="D5026" s="45"/>
      <c r="E5026" s="45"/>
      <c r="F5026" s="334"/>
    </row>
    <row r="5027" spans="1:6" x14ac:dyDescent="0.25">
      <c r="A5027" s="382"/>
      <c r="B5027" s="383"/>
      <c r="C5027" s="254"/>
      <c r="D5027" s="45"/>
      <c r="E5027" s="45"/>
      <c r="F5027" s="334"/>
    </row>
    <row r="5028" spans="1:6" x14ac:dyDescent="0.25">
      <c r="A5028" s="382"/>
      <c r="B5028" s="383"/>
      <c r="C5028" s="254"/>
      <c r="D5028" s="45"/>
      <c r="E5028" s="45"/>
      <c r="F5028" s="334"/>
    </row>
    <row r="5029" spans="1:6" x14ac:dyDescent="0.25">
      <c r="A5029" s="382"/>
      <c r="B5029" s="383"/>
      <c r="C5029" s="254"/>
      <c r="D5029" s="45"/>
      <c r="E5029" s="45"/>
      <c r="F5029" s="334"/>
    </row>
    <row r="5030" spans="1:6" x14ac:dyDescent="0.25">
      <c r="A5030" s="382"/>
      <c r="B5030" s="383"/>
      <c r="C5030" s="254"/>
      <c r="D5030" s="45"/>
      <c r="E5030" s="45"/>
      <c r="F5030" s="334"/>
    </row>
    <row r="5031" spans="1:6" x14ac:dyDescent="0.25">
      <c r="A5031" s="382"/>
      <c r="B5031" s="383"/>
      <c r="C5031" s="254"/>
      <c r="D5031" s="45"/>
      <c r="E5031" s="45"/>
      <c r="F5031" s="334"/>
    </row>
    <row r="5032" spans="1:6" x14ac:dyDescent="0.25">
      <c r="A5032" s="382"/>
      <c r="B5032" s="383"/>
      <c r="C5032" s="254"/>
      <c r="D5032" s="45"/>
      <c r="E5032" s="45"/>
      <c r="F5032" s="334"/>
    </row>
    <row r="5033" spans="1:6" x14ac:dyDescent="0.25">
      <c r="A5033" s="382"/>
      <c r="B5033" s="383"/>
      <c r="C5033" s="254"/>
      <c r="D5033" s="45"/>
      <c r="E5033" s="45"/>
      <c r="F5033" s="334"/>
    </row>
    <row r="5034" spans="1:6" x14ac:dyDescent="0.25">
      <c r="A5034" s="382"/>
      <c r="B5034" s="383"/>
      <c r="C5034" s="254"/>
      <c r="D5034" s="45"/>
      <c r="E5034" s="45"/>
      <c r="F5034" s="334"/>
    </row>
    <row r="5035" spans="1:6" x14ac:dyDescent="0.25">
      <c r="A5035" s="382"/>
      <c r="B5035" s="383"/>
      <c r="C5035" s="254"/>
      <c r="D5035" s="45"/>
      <c r="E5035" s="45"/>
      <c r="F5035" s="334"/>
    </row>
    <row r="5036" spans="1:6" x14ac:dyDescent="0.25">
      <c r="A5036" s="382"/>
      <c r="B5036" s="383"/>
      <c r="C5036" s="254"/>
      <c r="D5036" s="45"/>
      <c r="E5036" s="45"/>
      <c r="F5036" s="334"/>
    </row>
    <row r="5037" spans="1:6" x14ac:dyDescent="0.25">
      <c r="A5037" s="382"/>
      <c r="B5037" s="383"/>
      <c r="C5037" s="254"/>
      <c r="D5037" s="45"/>
      <c r="E5037" s="45"/>
      <c r="F5037" s="334"/>
    </row>
    <row r="5038" spans="1:6" x14ac:dyDescent="0.25">
      <c r="A5038" s="382"/>
      <c r="B5038" s="383"/>
      <c r="C5038" s="254"/>
      <c r="D5038" s="45"/>
      <c r="E5038" s="45"/>
      <c r="F5038" s="334"/>
    </row>
    <row r="5039" spans="1:6" x14ac:dyDescent="0.25">
      <c r="A5039" s="382"/>
      <c r="B5039" s="383"/>
      <c r="C5039" s="254"/>
      <c r="D5039" s="45"/>
      <c r="E5039" s="45"/>
      <c r="F5039" s="334"/>
    </row>
    <row r="5040" spans="1:6" x14ac:dyDescent="0.25">
      <c r="A5040" s="382"/>
      <c r="B5040" s="383"/>
      <c r="C5040" s="254"/>
      <c r="D5040" s="45"/>
      <c r="E5040" s="45"/>
      <c r="F5040" s="334"/>
    </row>
    <row r="5041" spans="1:6" x14ac:dyDescent="0.25">
      <c r="A5041" s="382"/>
      <c r="B5041" s="383"/>
      <c r="C5041" s="254"/>
      <c r="D5041" s="45"/>
      <c r="E5041" s="45"/>
      <c r="F5041" s="334"/>
    </row>
    <row r="5042" spans="1:6" x14ac:dyDescent="0.25">
      <c r="A5042" s="382"/>
      <c r="B5042" s="383"/>
      <c r="C5042" s="254"/>
      <c r="D5042" s="45"/>
      <c r="E5042" s="45"/>
      <c r="F5042" s="334"/>
    </row>
    <row r="5043" spans="1:6" x14ac:dyDescent="0.25">
      <c r="A5043" s="382"/>
      <c r="B5043" s="383"/>
      <c r="C5043" s="254"/>
      <c r="D5043" s="45"/>
      <c r="E5043" s="45"/>
      <c r="F5043" s="334"/>
    </row>
    <row r="5044" spans="1:6" x14ac:dyDescent="0.25">
      <c r="A5044" s="382"/>
      <c r="B5044" s="383"/>
      <c r="C5044" s="254"/>
      <c r="D5044" s="45"/>
      <c r="E5044" s="45"/>
      <c r="F5044" s="334"/>
    </row>
    <row r="5045" spans="1:6" x14ac:dyDescent="0.25">
      <c r="A5045" s="382"/>
      <c r="B5045" s="383"/>
      <c r="C5045" s="254"/>
      <c r="D5045" s="45"/>
      <c r="E5045" s="45"/>
      <c r="F5045" s="334"/>
    </row>
    <row r="5046" spans="1:6" x14ac:dyDescent="0.25">
      <c r="A5046" s="382"/>
      <c r="B5046" s="383"/>
      <c r="C5046" s="254"/>
      <c r="D5046" s="45"/>
      <c r="E5046" s="45"/>
      <c r="F5046" s="334"/>
    </row>
    <row r="5047" spans="1:6" x14ac:dyDescent="0.25">
      <c r="A5047" s="382"/>
      <c r="B5047" s="383"/>
      <c r="C5047" s="254"/>
      <c r="D5047" s="45"/>
      <c r="E5047" s="45"/>
      <c r="F5047" s="334"/>
    </row>
    <row r="5048" spans="1:6" x14ac:dyDescent="0.25">
      <c r="A5048" s="382"/>
      <c r="B5048" s="383"/>
      <c r="C5048" s="254"/>
      <c r="D5048" s="45"/>
      <c r="E5048" s="45"/>
      <c r="F5048" s="334"/>
    </row>
    <row r="5049" spans="1:6" x14ac:dyDescent="0.25">
      <c r="A5049" s="382"/>
      <c r="B5049" s="383"/>
      <c r="C5049" s="254"/>
      <c r="D5049" s="45"/>
      <c r="E5049" s="45"/>
      <c r="F5049" s="334"/>
    </row>
    <row r="5050" spans="1:6" x14ac:dyDescent="0.25">
      <c r="A5050" s="382"/>
      <c r="B5050" s="383"/>
      <c r="C5050" s="254"/>
      <c r="D5050" s="45"/>
      <c r="E5050" s="45"/>
      <c r="F5050" s="334"/>
    </row>
    <row r="5051" spans="1:6" x14ac:dyDescent="0.25">
      <c r="A5051" s="382"/>
      <c r="B5051" s="383"/>
      <c r="C5051" s="254"/>
      <c r="D5051" s="45"/>
      <c r="E5051" s="45"/>
      <c r="F5051" s="334"/>
    </row>
    <row r="5052" spans="1:6" x14ac:dyDescent="0.25">
      <c r="A5052" s="382"/>
      <c r="B5052" s="383"/>
      <c r="C5052" s="254"/>
      <c r="D5052" s="45"/>
      <c r="E5052" s="45"/>
      <c r="F5052" s="334"/>
    </row>
    <row r="5053" spans="1:6" x14ac:dyDescent="0.25">
      <c r="A5053" s="382"/>
      <c r="B5053" s="383"/>
      <c r="C5053" s="254"/>
      <c r="D5053" s="45"/>
      <c r="E5053" s="45"/>
      <c r="F5053" s="334"/>
    </row>
    <row r="5054" spans="1:6" x14ac:dyDescent="0.25">
      <c r="A5054" s="382"/>
      <c r="B5054" s="383"/>
      <c r="C5054" s="254"/>
      <c r="D5054" s="45"/>
      <c r="E5054" s="45"/>
      <c r="F5054" s="334"/>
    </row>
    <row r="5055" spans="1:6" x14ac:dyDescent="0.25">
      <c r="A5055" s="382"/>
      <c r="B5055" s="383"/>
      <c r="C5055" s="254"/>
      <c r="D5055" s="45"/>
      <c r="E5055" s="45"/>
      <c r="F5055" s="334"/>
    </row>
    <row r="5056" spans="1:6" x14ac:dyDescent="0.25">
      <c r="A5056" s="382"/>
      <c r="B5056" s="383"/>
      <c r="C5056" s="254"/>
      <c r="D5056" s="45"/>
      <c r="E5056" s="45"/>
      <c r="F5056" s="334"/>
    </row>
    <row r="5057" spans="1:6" x14ac:dyDescent="0.25">
      <c r="A5057" s="382"/>
      <c r="B5057" s="383"/>
      <c r="C5057" s="254"/>
      <c r="D5057" s="45"/>
      <c r="E5057" s="45"/>
      <c r="F5057" s="334"/>
    </row>
    <row r="5058" spans="1:6" x14ac:dyDescent="0.25">
      <c r="A5058" s="382"/>
      <c r="B5058" s="383"/>
      <c r="C5058" s="254"/>
      <c r="D5058" s="45"/>
      <c r="E5058" s="45"/>
      <c r="F5058" s="334"/>
    </row>
    <row r="5059" spans="1:6" x14ac:dyDescent="0.25">
      <c r="A5059" s="382"/>
      <c r="B5059" s="383"/>
      <c r="C5059" s="254"/>
      <c r="D5059" s="45"/>
      <c r="E5059" s="45"/>
      <c r="F5059" s="334"/>
    </row>
    <row r="5060" spans="1:6" x14ac:dyDescent="0.25">
      <c r="A5060" s="382"/>
      <c r="B5060" s="383"/>
      <c r="C5060" s="254"/>
      <c r="D5060" s="45"/>
      <c r="E5060" s="45"/>
      <c r="F5060" s="334"/>
    </row>
    <row r="5061" spans="1:6" x14ac:dyDescent="0.25">
      <c r="A5061" s="382"/>
      <c r="B5061" s="383"/>
      <c r="C5061" s="254"/>
      <c r="D5061" s="45"/>
      <c r="E5061" s="45"/>
      <c r="F5061" s="334"/>
    </row>
    <row r="5062" spans="1:6" x14ac:dyDescent="0.25">
      <c r="A5062" s="382"/>
      <c r="B5062" s="383"/>
      <c r="C5062" s="254"/>
      <c r="D5062" s="45"/>
      <c r="E5062" s="45"/>
      <c r="F5062" s="334"/>
    </row>
    <row r="5063" spans="1:6" x14ac:dyDescent="0.25">
      <c r="A5063" s="382"/>
      <c r="B5063" s="383"/>
      <c r="C5063" s="254"/>
      <c r="D5063" s="45"/>
      <c r="E5063" s="45"/>
      <c r="F5063" s="334"/>
    </row>
    <row r="5064" spans="1:6" x14ac:dyDescent="0.25">
      <c r="A5064" s="382"/>
      <c r="B5064" s="383"/>
      <c r="C5064" s="254"/>
      <c r="D5064" s="45"/>
      <c r="E5064" s="45"/>
      <c r="F5064" s="334"/>
    </row>
    <row r="5065" spans="1:6" x14ac:dyDescent="0.25">
      <c r="A5065" s="382"/>
      <c r="B5065" s="383"/>
      <c r="C5065" s="254"/>
      <c r="D5065" s="45"/>
      <c r="E5065" s="45"/>
      <c r="F5065" s="334"/>
    </row>
    <row r="5066" spans="1:6" x14ac:dyDescent="0.25">
      <c r="A5066" s="382"/>
      <c r="B5066" s="383"/>
      <c r="C5066" s="254"/>
      <c r="D5066" s="45"/>
      <c r="E5066" s="45"/>
      <c r="F5066" s="334"/>
    </row>
    <row r="5067" spans="1:6" x14ac:dyDescent="0.25">
      <c r="A5067" s="382"/>
      <c r="B5067" s="383"/>
      <c r="C5067" s="254"/>
      <c r="D5067" s="45"/>
      <c r="E5067" s="45"/>
      <c r="F5067" s="334"/>
    </row>
    <row r="5068" spans="1:6" x14ac:dyDescent="0.25">
      <c r="A5068" s="382"/>
      <c r="B5068" s="383"/>
      <c r="C5068" s="254"/>
      <c r="D5068" s="45"/>
      <c r="E5068" s="45"/>
      <c r="F5068" s="334"/>
    </row>
    <row r="5069" spans="1:6" x14ac:dyDescent="0.25">
      <c r="A5069" s="382"/>
      <c r="B5069" s="383"/>
      <c r="C5069" s="254"/>
      <c r="D5069" s="45"/>
      <c r="E5069" s="45"/>
      <c r="F5069" s="334"/>
    </row>
    <row r="5070" spans="1:6" x14ac:dyDescent="0.25">
      <c r="A5070" s="382"/>
      <c r="B5070" s="383"/>
      <c r="C5070" s="254"/>
      <c r="D5070" s="45"/>
      <c r="E5070" s="45"/>
      <c r="F5070" s="334"/>
    </row>
    <row r="5071" spans="1:6" x14ac:dyDescent="0.25">
      <c r="A5071" s="382"/>
      <c r="B5071" s="383"/>
      <c r="C5071" s="254"/>
      <c r="D5071" s="45"/>
      <c r="E5071" s="45"/>
      <c r="F5071" s="334"/>
    </row>
    <row r="5072" spans="1:6" x14ac:dyDescent="0.25">
      <c r="A5072" s="382"/>
      <c r="B5072" s="383"/>
      <c r="C5072" s="254"/>
      <c r="D5072" s="45"/>
      <c r="E5072" s="45"/>
      <c r="F5072" s="334"/>
    </row>
    <row r="5073" spans="1:6" x14ac:dyDescent="0.25">
      <c r="A5073" s="382"/>
      <c r="B5073" s="383"/>
      <c r="C5073" s="254"/>
      <c r="D5073" s="45"/>
      <c r="E5073" s="45"/>
      <c r="F5073" s="334"/>
    </row>
    <row r="5074" spans="1:6" x14ac:dyDescent="0.25">
      <c r="A5074" s="382"/>
      <c r="B5074" s="383"/>
      <c r="C5074" s="254"/>
      <c r="D5074" s="45"/>
      <c r="E5074" s="45"/>
      <c r="F5074" s="334"/>
    </row>
    <row r="5075" spans="1:6" x14ac:dyDescent="0.25">
      <c r="A5075" s="382"/>
      <c r="B5075" s="383"/>
      <c r="C5075" s="254"/>
      <c r="D5075" s="45"/>
      <c r="E5075" s="45"/>
      <c r="F5075" s="334"/>
    </row>
    <row r="5076" spans="1:6" x14ac:dyDescent="0.25">
      <c r="A5076" s="382"/>
      <c r="B5076" s="383"/>
      <c r="C5076" s="254"/>
      <c r="D5076" s="45"/>
      <c r="E5076" s="45"/>
      <c r="F5076" s="334"/>
    </row>
    <row r="5077" spans="1:6" x14ac:dyDescent="0.25">
      <c r="A5077" s="382"/>
      <c r="B5077" s="383"/>
      <c r="C5077" s="254"/>
      <c r="D5077" s="45"/>
      <c r="E5077" s="45"/>
      <c r="F5077" s="334"/>
    </row>
    <row r="5078" spans="1:6" x14ac:dyDescent="0.25">
      <c r="A5078" s="382"/>
      <c r="B5078" s="383"/>
      <c r="C5078" s="254"/>
      <c r="D5078" s="45"/>
      <c r="E5078" s="45"/>
      <c r="F5078" s="334"/>
    </row>
    <row r="5079" spans="1:6" x14ac:dyDescent="0.25">
      <c r="A5079" s="382"/>
      <c r="B5079" s="383"/>
      <c r="C5079" s="254"/>
      <c r="D5079" s="45"/>
      <c r="E5079" s="45"/>
      <c r="F5079" s="334"/>
    </row>
    <row r="5080" spans="1:6" x14ac:dyDescent="0.25">
      <c r="A5080" s="382"/>
      <c r="B5080" s="383"/>
      <c r="C5080" s="254"/>
      <c r="D5080" s="45"/>
      <c r="E5080" s="45"/>
      <c r="F5080" s="334"/>
    </row>
    <row r="5081" spans="1:6" x14ac:dyDescent="0.25">
      <c r="A5081" s="382"/>
      <c r="B5081" s="383"/>
      <c r="C5081" s="254"/>
      <c r="D5081" s="45"/>
      <c r="E5081" s="45"/>
      <c r="F5081" s="334"/>
    </row>
    <row r="5082" spans="1:6" x14ac:dyDescent="0.25">
      <c r="A5082" s="382"/>
      <c r="B5082" s="383"/>
      <c r="C5082" s="254"/>
      <c r="D5082" s="45"/>
      <c r="E5082" s="45"/>
      <c r="F5082" s="334"/>
    </row>
    <row r="5083" spans="1:6" x14ac:dyDescent="0.25">
      <c r="A5083" s="382"/>
      <c r="B5083" s="383"/>
      <c r="C5083" s="254"/>
      <c r="D5083" s="45"/>
      <c r="E5083" s="45"/>
      <c r="F5083" s="334"/>
    </row>
    <row r="5084" spans="1:6" x14ac:dyDescent="0.25">
      <c r="A5084" s="382"/>
      <c r="B5084" s="383"/>
      <c r="C5084" s="254"/>
      <c r="D5084" s="45"/>
      <c r="E5084" s="45"/>
      <c r="F5084" s="334"/>
    </row>
    <row r="5085" spans="1:6" x14ac:dyDescent="0.25">
      <c r="A5085" s="382"/>
      <c r="B5085" s="383"/>
      <c r="C5085" s="254"/>
      <c r="D5085" s="45"/>
      <c r="E5085" s="45"/>
      <c r="F5085" s="334"/>
    </row>
    <row r="5086" spans="1:6" x14ac:dyDescent="0.25">
      <c r="A5086" s="382"/>
      <c r="B5086" s="383"/>
      <c r="C5086" s="254"/>
      <c r="D5086" s="45"/>
      <c r="E5086" s="45"/>
      <c r="F5086" s="334"/>
    </row>
    <row r="5087" spans="1:6" x14ac:dyDescent="0.25">
      <c r="A5087" s="382"/>
      <c r="B5087" s="383"/>
      <c r="C5087" s="254"/>
      <c r="D5087" s="45"/>
      <c r="E5087" s="45"/>
      <c r="F5087" s="334"/>
    </row>
    <row r="5088" spans="1:6" x14ac:dyDescent="0.25">
      <c r="A5088" s="382"/>
      <c r="B5088" s="383"/>
      <c r="C5088" s="254"/>
      <c r="D5088" s="45"/>
      <c r="E5088" s="45"/>
      <c r="F5088" s="334"/>
    </row>
    <row r="5089" spans="1:6" x14ac:dyDescent="0.25">
      <c r="A5089" s="382"/>
      <c r="B5089" s="383"/>
      <c r="C5089" s="254"/>
      <c r="D5089" s="45"/>
      <c r="E5089" s="45"/>
      <c r="F5089" s="334"/>
    </row>
    <row r="5090" spans="1:6" x14ac:dyDescent="0.25">
      <c r="A5090" s="382"/>
      <c r="B5090" s="383"/>
      <c r="C5090" s="254"/>
      <c r="D5090" s="45"/>
      <c r="E5090" s="45"/>
      <c r="F5090" s="334"/>
    </row>
    <row r="5091" spans="1:6" x14ac:dyDescent="0.25">
      <c r="A5091" s="382"/>
      <c r="B5091" s="383"/>
      <c r="C5091" s="254"/>
      <c r="D5091" s="45"/>
      <c r="E5091" s="45"/>
      <c r="F5091" s="334"/>
    </row>
    <row r="5092" spans="1:6" x14ac:dyDescent="0.25">
      <c r="A5092" s="382"/>
      <c r="B5092" s="383"/>
      <c r="C5092" s="254"/>
      <c r="D5092" s="45"/>
      <c r="E5092" s="45"/>
      <c r="F5092" s="334"/>
    </row>
    <row r="5093" spans="1:6" x14ac:dyDescent="0.25">
      <c r="A5093" s="382"/>
      <c r="B5093" s="383"/>
      <c r="C5093" s="254"/>
      <c r="D5093" s="45"/>
      <c r="E5093" s="45"/>
      <c r="F5093" s="334"/>
    </row>
    <row r="5094" spans="1:6" x14ac:dyDescent="0.25">
      <c r="A5094" s="382"/>
      <c r="B5094" s="383"/>
      <c r="C5094" s="254"/>
      <c r="D5094" s="45"/>
      <c r="E5094" s="45"/>
      <c r="F5094" s="334"/>
    </row>
    <row r="5095" spans="1:6" x14ac:dyDescent="0.25">
      <c r="A5095" s="382"/>
      <c r="B5095" s="383"/>
      <c r="C5095" s="254"/>
      <c r="D5095" s="45"/>
      <c r="E5095" s="45"/>
      <c r="F5095" s="334"/>
    </row>
    <row r="5096" spans="1:6" x14ac:dyDescent="0.25">
      <c r="A5096" s="382"/>
      <c r="B5096" s="383"/>
      <c r="C5096" s="254"/>
      <c r="D5096" s="45"/>
      <c r="E5096" s="45"/>
      <c r="F5096" s="334"/>
    </row>
    <row r="5097" spans="1:6" x14ac:dyDescent="0.25">
      <c r="A5097" s="382"/>
      <c r="B5097" s="383"/>
      <c r="C5097" s="254"/>
      <c r="D5097" s="45"/>
      <c r="E5097" s="45"/>
      <c r="F5097" s="334"/>
    </row>
    <row r="5098" spans="1:6" x14ac:dyDescent="0.25">
      <c r="A5098" s="382"/>
      <c r="B5098" s="383"/>
      <c r="C5098" s="254"/>
      <c r="D5098" s="45"/>
      <c r="E5098" s="45"/>
      <c r="F5098" s="334"/>
    </row>
    <row r="5099" spans="1:6" x14ac:dyDescent="0.25">
      <c r="A5099" s="382"/>
      <c r="B5099" s="383"/>
      <c r="C5099" s="254"/>
      <c r="D5099" s="45"/>
      <c r="E5099" s="45"/>
      <c r="F5099" s="334"/>
    </row>
    <row r="5100" spans="1:6" x14ac:dyDescent="0.25">
      <c r="A5100" s="382"/>
      <c r="B5100" s="383"/>
      <c r="C5100" s="254"/>
      <c r="D5100" s="45"/>
      <c r="E5100" s="45"/>
      <c r="F5100" s="334"/>
    </row>
    <row r="5101" spans="1:6" x14ac:dyDescent="0.25">
      <c r="A5101" s="382"/>
      <c r="B5101" s="383"/>
      <c r="C5101" s="254"/>
      <c r="D5101" s="45"/>
      <c r="E5101" s="45"/>
      <c r="F5101" s="334"/>
    </row>
    <row r="5102" spans="1:6" x14ac:dyDescent="0.25">
      <c r="A5102" s="382"/>
      <c r="B5102" s="383"/>
      <c r="C5102" s="254"/>
      <c r="D5102" s="45"/>
      <c r="E5102" s="45"/>
      <c r="F5102" s="334"/>
    </row>
    <row r="5103" spans="1:6" x14ac:dyDescent="0.25">
      <c r="A5103" s="382"/>
      <c r="B5103" s="383"/>
      <c r="C5103" s="254"/>
      <c r="D5103" s="45"/>
      <c r="E5103" s="45"/>
      <c r="F5103" s="334"/>
    </row>
    <row r="5104" spans="1:6" x14ac:dyDescent="0.25">
      <c r="A5104" s="382"/>
      <c r="B5104" s="383"/>
      <c r="C5104" s="254"/>
      <c r="D5104" s="45"/>
      <c r="E5104" s="45"/>
      <c r="F5104" s="334"/>
    </row>
    <row r="5105" spans="1:6" x14ac:dyDescent="0.25">
      <c r="A5105" s="382"/>
      <c r="B5105" s="383"/>
      <c r="C5105" s="254"/>
      <c r="D5105" s="45"/>
      <c r="E5105" s="45"/>
      <c r="F5105" s="334"/>
    </row>
    <row r="5106" spans="1:6" x14ac:dyDescent="0.25">
      <c r="A5106" s="382"/>
      <c r="B5106" s="383"/>
      <c r="C5106" s="254"/>
      <c r="D5106" s="45"/>
      <c r="E5106" s="45"/>
      <c r="F5106" s="334"/>
    </row>
    <row r="5107" spans="1:6" x14ac:dyDescent="0.25">
      <c r="A5107" s="382"/>
      <c r="B5107" s="383"/>
      <c r="C5107" s="254"/>
      <c r="D5107" s="45"/>
      <c r="E5107" s="45"/>
      <c r="F5107" s="334"/>
    </row>
    <row r="5108" spans="1:6" x14ac:dyDescent="0.25">
      <c r="A5108" s="382"/>
      <c r="B5108" s="383"/>
      <c r="C5108" s="254"/>
      <c r="D5108" s="45"/>
      <c r="E5108" s="45"/>
      <c r="F5108" s="334"/>
    </row>
    <row r="5109" spans="1:6" x14ac:dyDescent="0.25">
      <c r="A5109" s="382"/>
      <c r="B5109" s="383"/>
      <c r="C5109" s="254"/>
      <c r="D5109" s="45"/>
      <c r="E5109" s="45"/>
      <c r="F5109" s="334"/>
    </row>
    <row r="5110" spans="1:6" x14ac:dyDescent="0.25">
      <c r="A5110" s="382"/>
      <c r="B5110" s="383"/>
      <c r="C5110" s="254"/>
      <c r="D5110" s="45"/>
      <c r="E5110" s="45"/>
      <c r="F5110" s="334"/>
    </row>
    <row r="5111" spans="1:6" x14ac:dyDescent="0.25">
      <c r="A5111" s="382"/>
      <c r="B5111" s="383"/>
      <c r="C5111" s="254"/>
      <c r="D5111" s="45"/>
      <c r="E5111" s="45"/>
      <c r="F5111" s="334"/>
    </row>
    <row r="5112" spans="1:6" x14ac:dyDescent="0.25">
      <c r="A5112" s="382"/>
      <c r="B5112" s="383"/>
      <c r="C5112" s="254"/>
      <c r="D5112" s="45"/>
      <c r="E5112" s="45"/>
      <c r="F5112" s="334"/>
    </row>
    <row r="5113" spans="1:6" x14ac:dyDescent="0.25">
      <c r="A5113" s="382"/>
      <c r="B5113" s="383"/>
      <c r="C5113" s="254"/>
      <c r="D5113" s="45"/>
      <c r="E5113" s="45"/>
      <c r="F5113" s="334"/>
    </row>
    <row r="5114" spans="1:6" x14ac:dyDescent="0.25">
      <c r="A5114" s="382"/>
      <c r="B5114" s="383"/>
      <c r="C5114" s="254"/>
      <c r="D5114" s="45"/>
      <c r="E5114" s="45"/>
      <c r="F5114" s="334"/>
    </row>
    <row r="5115" spans="1:6" x14ac:dyDescent="0.25">
      <c r="A5115" s="382"/>
      <c r="B5115" s="383"/>
      <c r="C5115" s="254"/>
      <c r="D5115" s="45"/>
      <c r="E5115" s="45"/>
      <c r="F5115" s="334"/>
    </row>
    <row r="5116" spans="1:6" x14ac:dyDescent="0.25">
      <c r="A5116" s="382"/>
      <c r="B5116" s="383"/>
      <c r="C5116" s="254"/>
      <c r="D5116" s="45"/>
      <c r="E5116" s="45"/>
      <c r="F5116" s="334"/>
    </row>
    <row r="5117" spans="1:6" x14ac:dyDescent="0.25">
      <c r="A5117" s="382"/>
      <c r="B5117" s="383"/>
      <c r="C5117" s="254"/>
      <c r="D5117" s="45"/>
      <c r="E5117" s="45"/>
      <c r="F5117" s="334"/>
    </row>
    <row r="5118" spans="1:6" x14ac:dyDescent="0.25">
      <c r="A5118" s="382"/>
      <c r="B5118" s="383"/>
      <c r="C5118" s="254"/>
      <c r="D5118" s="45"/>
      <c r="E5118" s="45"/>
      <c r="F5118" s="334"/>
    </row>
    <row r="5119" spans="1:6" x14ac:dyDescent="0.25">
      <c r="A5119" s="382"/>
      <c r="B5119" s="383"/>
      <c r="C5119" s="254"/>
      <c r="D5119" s="45"/>
      <c r="E5119" s="45"/>
      <c r="F5119" s="334"/>
    </row>
    <row r="5120" spans="1:6" x14ac:dyDescent="0.25">
      <c r="A5120" s="382"/>
      <c r="B5120" s="383"/>
      <c r="C5120" s="254"/>
      <c r="D5120" s="45"/>
      <c r="E5120" s="45"/>
      <c r="F5120" s="334"/>
    </row>
    <row r="5121" spans="1:6" x14ac:dyDescent="0.25">
      <c r="A5121" s="382"/>
      <c r="B5121" s="383"/>
      <c r="C5121" s="254"/>
      <c r="D5121" s="45"/>
      <c r="E5121" s="45"/>
      <c r="F5121" s="334"/>
    </row>
    <row r="5122" spans="1:6" x14ac:dyDescent="0.25">
      <c r="A5122" s="382"/>
      <c r="B5122" s="383"/>
      <c r="C5122" s="254"/>
      <c r="D5122" s="45"/>
      <c r="E5122" s="45"/>
      <c r="F5122" s="334"/>
    </row>
    <row r="5123" spans="1:6" x14ac:dyDescent="0.25">
      <c r="A5123" s="382"/>
      <c r="B5123" s="383"/>
      <c r="C5123" s="254"/>
      <c r="D5123" s="45"/>
      <c r="E5123" s="45"/>
      <c r="F5123" s="334"/>
    </row>
    <row r="5124" spans="1:6" x14ac:dyDescent="0.25">
      <c r="A5124" s="382"/>
      <c r="B5124" s="383"/>
      <c r="C5124" s="254"/>
      <c r="D5124" s="45"/>
      <c r="E5124" s="45"/>
      <c r="F5124" s="334"/>
    </row>
    <row r="5125" spans="1:6" x14ac:dyDescent="0.25">
      <c r="A5125" s="382"/>
      <c r="B5125" s="383"/>
      <c r="C5125" s="254"/>
      <c r="D5125" s="45"/>
      <c r="E5125" s="45"/>
      <c r="F5125" s="334"/>
    </row>
    <row r="5126" spans="1:6" x14ac:dyDescent="0.25">
      <c r="A5126" s="382"/>
      <c r="B5126" s="383"/>
      <c r="C5126" s="254"/>
      <c r="D5126" s="45"/>
      <c r="E5126" s="45"/>
      <c r="F5126" s="334"/>
    </row>
    <row r="5127" spans="1:6" x14ac:dyDescent="0.25">
      <c r="A5127" s="382"/>
      <c r="B5127" s="383"/>
      <c r="C5127" s="254"/>
      <c r="D5127" s="45"/>
      <c r="E5127" s="45"/>
      <c r="F5127" s="334"/>
    </row>
    <row r="5128" spans="1:6" x14ac:dyDescent="0.25">
      <c r="A5128" s="382"/>
      <c r="B5128" s="383"/>
      <c r="C5128" s="254"/>
      <c r="D5128" s="45"/>
      <c r="E5128" s="45"/>
      <c r="F5128" s="334"/>
    </row>
    <row r="5129" spans="1:6" x14ac:dyDescent="0.25">
      <c r="A5129" s="382"/>
      <c r="B5129" s="383"/>
      <c r="C5129" s="254"/>
      <c r="D5129" s="45"/>
      <c r="E5129" s="45"/>
      <c r="F5129" s="334"/>
    </row>
    <row r="5130" spans="1:6" x14ac:dyDescent="0.25">
      <c r="A5130" s="382"/>
      <c r="B5130" s="383"/>
      <c r="C5130" s="254"/>
      <c r="D5130" s="45"/>
      <c r="E5130" s="45"/>
      <c r="F5130" s="334"/>
    </row>
    <row r="5131" spans="1:6" x14ac:dyDescent="0.25">
      <c r="A5131" s="382"/>
      <c r="B5131" s="383"/>
      <c r="C5131" s="254"/>
      <c r="D5131" s="45"/>
      <c r="E5131" s="45"/>
      <c r="F5131" s="334"/>
    </row>
    <row r="5132" spans="1:6" x14ac:dyDescent="0.25">
      <c r="A5132" s="382"/>
      <c r="B5132" s="383"/>
      <c r="C5132" s="254"/>
      <c r="D5132" s="45"/>
      <c r="E5132" s="45"/>
      <c r="F5132" s="334"/>
    </row>
    <row r="5133" spans="1:6" x14ac:dyDescent="0.25">
      <c r="A5133" s="382"/>
      <c r="B5133" s="383"/>
      <c r="C5133" s="254"/>
      <c r="D5133" s="45"/>
      <c r="E5133" s="45"/>
      <c r="F5133" s="334"/>
    </row>
    <row r="5134" spans="1:6" x14ac:dyDescent="0.25">
      <c r="A5134" s="382"/>
      <c r="B5134" s="383"/>
      <c r="C5134" s="254"/>
      <c r="D5134" s="45"/>
      <c r="E5134" s="45"/>
      <c r="F5134" s="334"/>
    </row>
    <row r="5135" spans="1:6" x14ac:dyDescent="0.25">
      <c r="A5135" s="382"/>
      <c r="B5135" s="383"/>
      <c r="C5135" s="254"/>
      <c r="D5135" s="45"/>
      <c r="E5135" s="45"/>
      <c r="F5135" s="334"/>
    </row>
    <row r="5136" spans="1:6" x14ac:dyDescent="0.25">
      <c r="A5136" s="382"/>
      <c r="B5136" s="383"/>
      <c r="C5136" s="254"/>
      <c r="D5136" s="45"/>
      <c r="E5136" s="45"/>
      <c r="F5136" s="334"/>
    </row>
    <row r="5137" spans="1:6" x14ac:dyDescent="0.25">
      <c r="A5137" s="382"/>
      <c r="B5137" s="383"/>
      <c r="C5137" s="254"/>
      <c r="D5137" s="45"/>
      <c r="E5137" s="45"/>
      <c r="F5137" s="334"/>
    </row>
    <row r="5138" spans="1:6" x14ac:dyDescent="0.25">
      <c r="A5138" s="382"/>
      <c r="B5138" s="383"/>
      <c r="C5138" s="254"/>
      <c r="D5138" s="45"/>
      <c r="E5138" s="45"/>
      <c r="F5138" s="334"/>
    </row>
    <row r="5139" spans="1:6" x14ac:dyDescent="0.25">
      <c r="A5139" s="382"/>
      <c r="B5139" s="383"/>
      <c r="C5139" s="254"/>
      <c r="D5139" s="45"/>
      <c r="E5139" s="45"/>
      <c r="F5139" s="334"/>
    </row>
    <row r="5140" spans="1:6" x14ac:dyDescent="0.25">
      <c r="A5140" s="382"/>
      <c r="B5140" s="383"/>
      <c r="C5140" s="254"/>
      <c r="D5140" s="45"/>
      <c r="E5140" s="45"/>
      <c r="F5140" s="334"/>
    </row>
    <row r="5141" spans="1:6" x14ac:dyDescent="0.25">
      <c r="A5141" s="382"/>
      <c r="B5141" s="383"/>
      <c r="C5141" s="254"/>
      <c r="D5141" s="45"/>
      <c r="E5141" s="45"/>
      <c r="F5141" s="334"/>
    </row>
    <row r="5142" spans="1:6" x14ac:dyDescent="0.25">
      <c r="A5142" s="382"/>
      <c r="B5142" s="383"/>
      <c r="C5142" s="254"/>
      <c r="D5142" s="45"/>
      <c r="E5142" s="45"/>
      <c r="F5142" s="334"/>
    </row>
    <row r="5143" spans="1:6" x14ac:dyDescent="0.25">
      <c r="A5143" s="382"/>
      <c r="B5143" s="383"/>
      <c r="C5143" s="254"/>
      <c r="D5143" s="45"/>
      <c r="E5143" s="45"/>
      <c r="F5143" s="334"/>
    </row>
    <row r="5144" spans="1:6" x14ac:dyDescent="0.25">
      <c r="A5144" s="382"/>
      <c r="B5144" s="383"/>
      <c r="C5144" s="254"/>
      <c r="D5144" s="45"/>
      <c r="E5144" s="45"/>
      <c r="F5144" s="334"/>
    </row>
    <row r="5145" spans="1:6" x14ac:dyDescent="0.25">
      <c r="A5145" s="382"/>
      <c r="B5145" s="383"/>
      <c r="C5145" s="254"/>
      <c r="D5145" s="45"/>
      <c r="E5145" s="45"/>
      <c r="F5145" s="334"/>
    </row>
    <row r="5146" spans="1:6" x14ac:dyDescent="0.25">
      <c r="A5146" s="382"/>
      <c r="B5146" s="383"/>
      <c r="C5146" s="254"/>
      <c r="D5146" s="45"/>
      <c r="E5146" s="45"/>
      <c r="F5146" s="334"/>
    </row>
    <row r="5147" spans="1:6" x14ac:dyDescent="0.25">
      <c r="A5147" s="382"/>
      <c r="B5147" s="383"/>
      <c r="C5147" s="254"/>
      <c r="D5147" s="45"/>
      <c r="E5147" s="45"/>
      <c r="F5147" s="334"/>
    </row>
    <row r="5148" spans="1:6" x14ac:dyDescent="0.25">
      <c r="A5148" s="382"/>
      <c r="B5148" s="383"/>
      <c r="C5148" s="254"/>
      <c r="D5148" s="45"/>
      <c r="E5148" s="45"/>
      <c r="F5148" s="334"/>
    </row>
    <row r="5149" spans="1:6" x14ac:dyDescent="0.25">
      <c r="A5149" s="382"/>
      <c r="B5149" s="383"/>
      <c r="C5149" s="254"/>
      <c r="D5149" s="45"/>
      <c r="E5149" s="45"/>
      <c r="F5149" s="334"/>
    </row>
    <row r="5150" spans="1:6" x14ac:dyDescent="0.25">
      <c r="A5150" s="382"/>
      <c r="B5150" s="383"/>
      <c r="C5150" s="254"/>
      <c r="D5150" s="45"/>
      <c r="E5150" s="45"/>
      <c r="F5150" s="334"/>
    </row>
    <row r="5151" spans="1:6" x14ac:dyDescent="0.25">
      <c r="A5151" s="382"/>
      <c r="B5151" s="383"/>
      <c r="C5151" s="254"/>
      <c r="D5151" s="45"/>
      <c r="E5151" s="45"/>
      <c r="F5151" s="334"/>
    </row>
    <row r="5152" spans="1:6" x14ac:dyDescent="0.25">
      <c r="A5152" s="382"/>
      <c r="B5152" s="383"/>
      <c r="C5152" s="254"/>
      <c r="D5152" s="45"/>
      <c r="E5152" s="45"/>
      <c r="F5152" s="334"/>
    </row>
    <row r="5153" spans="1:6" x14ac:dyDescent="0.25">
      <c r="A5153" s="382"/>
      <c r="B5153" s="383"/>
      <c r="C5153" s="254"/>
      <c r="D5153" s="45"/>
      <c r="E5153" s="45"/>
      <c r="F5153" s="334"/>
    </row>
    <row r="5154" spans="1:6" x14ac:dyDescent="0.25">
      <c r="A5154" s="382"/>
      <c r="B5154" s="383"/>
      <c r="C5154" s="254"/>
      <c r="D5154" s="45"/>
      <c r="E5154" s="45"/>
      <c r="F5154" s="334"/>
    </row>
    <row r="5155" spans="1:6" x14ac:dyDescent="0.25">
      <c r="A5155" s="382"/>
      <c r="B5155" s="383"/>
      <c r="C5155" s="254"/>
      <c r="D5155" s="45"/>
      <c r="E5155" s="45"/>
      <c r="F5155" s="334"/>
    </row>
    <row r="5156" spans="1:6" x14ac:dyDescent="0.25">
      <c r="A5156" s="382"/>
      <c r="B5156" s="383"/>
      <c r="C5156" s="254"/>
      <c r="D5156" s="45"/>
      <c r="E5156" s="45"/>
      <c r="F5156" s="334"/>
    </row>
    <row r="5157" spans="1:6" x14ac:dyDescent="0.25">
      <c r="A5157" s="382"/>
      <c r="B5157" s="383"/>
      <c r="C5157" s="254"/>
      <c r="D5157" s="45"/>
      <c r="E5157" s="45"/>
      <c r="F5157" s="334"/>
    </row>
    <row r="5158" spans="1:6" x14ac:dyDescent="0.25">
      <c r="A5158" s="382"/>
      <c r="B5158" s="383"/>
      <c r="C5158" s="254"/>
      <c r="D5158" s="45"/>
      <c r="E5158" s="45"/>
      <c r="F5158" s="334"/>
    </row>
    <row r="5159" spans="1:6" x14ac:dyDescent="0.25">
      <c r="A5159" s="382"/>
      <c r="B5159" s="383"/>
      <c r="C5159" s="254"/>
      <c r="D5159" s="45"/>
      <c r="E5159" s="45"/>
      <c r="F5159" s="334"/>
    </row>
    <row r="5160" spans="1:6" x14ac:dyDescent="0.25">
      <c r="A5160" s="382"/>
      <c r="B5160" s="383"/>
      <c r="C5160" s="254"/>
      <c r="D5160" s="45"/>
      <c r="E5160" s="45"/>
      <c r="F5160" s="334"/>
    </row>
    <row r="5161" spans="1:6" x14ac:dyDescent="0.25">
      <c r="A5161" s="382"/>
      <c r="B5161" s="383"/>
      <c r="C5161" s="254"/>
      <c r="D5161" s="45"/>
      <c r="E5161" s="45"/>
      <c r="F5161" s="334"/>
    </row>
    <row r="5162" spans="1:6" x14ac:dyDescent="0.25">
      <c r="A5162" s="382"/>
      <c r="B5162" s="383"/>
      <c r="C5162" s="254"/>
      <c r="D5162" s="45"/>
      <c r="E5162" s="45"/>
      <c r="F5162" s="334"/>
    </row>
    <row r="5163" spans="1:6" x14ac:dyDescent="0.25">
      <c r="A5163" s="382"/>
      <c r="B5163" s="383"/>
      <c r="C5163" s="254"/>
      <c r="D5163" s="45"/>
      <c r="E5163" s="45"/>
      <c r="F5163" s="334"/>
    </row>
    <row r="5164" spans="1:6" x14ac:dyDescent="0.25">
      <c r="A5164" s="382"/>
      <c r="B5164" s="383"/>
      <c r="C5164" s="254"/>
      <c r="D5164" s="45"/>
      <c r="E5164" s="45"/>
      <c r="F5164" s="334"/>
    </row>
    <row r="5165" spans="1:6" x14ac:dyDescent="0.25">
      <c r="A5165" s="382"/>
      <c r="B5165" s="383"/>
      <c r="C5165" s="254"/>
      <c r="D5165" s="45"/>
      <c r="E5165" s="45"/>
      <c r="F5165" s="334"/>
    </row>
    <row r="5166" spans="1:6" x14ac:dyDescent="0.25">
      <c r="A5166" s="382"/>
      <c r="B5166" s="383"/>
      <c r="C5166" s="254"/>
      <c r="D5166" s="45"/>
      <c r="E5166" s="45"/>
      <c r="F5166" s="334"/>
    </row>
    <row r="5167" spans="1:6" x14ac:dyDescent="0.25">
      <c r="A5167" s="382"/>
      <c r="B5167" s="383"/>
      <c r="C5167" s="254"/>
      <c r="D5167" s="45"/>
      <c r="E5167" s="45"/>
      <c r="F5167" s="334"/>
    </row>
    <row r="5168" spans="1:6" x14ac:dyDescent="0.25">
      <c r="A5168" s="382"/>
      <c r="B5168" s="383"/>
      <c r="C5168" s="254"/>
      <c r="D5168" s="45"/>
      <c r="E5168" s="45"/>
      <c r="F5168" s="334"/>
    </row>
    <row r="5169" spans="1:6" x14ac:dyDescent="0.25">
      <c r="A5169" s="382"/>
      <c r="B5169" s="383"/>
      <c r="C5169" s="254"/>
      <c r="D5169" s="45"/>
      <c r="E5169" s="45"/>
      <c r="F5169" s="334"/>
    </row>
    <row r="5170" spans="1:6" x14ac:dyDescent="0.25">
      <c r="A5170" s="382"/>
      <c r="B5170" s="383"/>
      <c r="C5170" s="254"/>
      <c r="D5170" s="45"/>
      <c r="E5170" s="45"/>
      <c r="F5170" s="334"/>
    </row>
    <row r="5171" spans="1:6" x14ac:dyDescent="0.25">
      <c r="A5171" s="382"/>
      <c r="B5171" s="383"/>
      <c r="C5171" s="254"/>
      <c r="D5171" s="45"/>
      <c r="E5171" s="45"/>
      <c r="F5171" s="334"/>
    </row>
    <row r="5172" spans="1:6" x14ac:dyDescent="0.25">
      <c r="A5172" s="382"/>
      <c r="B5172" s="383"/>
      <c r="C5172" s="254"/>
      <c r="D5172" s="45"/>
      <c r="E5172" s="45"/>
      <c r="F5172" s="334"/>
    </row>
    <row r="5173" spans="1:6" x14ac:dyDescent="0.25">
      <c r="A5173" s="382"/>
      <c r="B5173" s="383"/>
      <c r="C5173" s="254"/>
      <c r="D5173" s="45"/>
      <c r="E5173" s="45"/>
      <c r="F5173" s="334"/>
    </row>
    <row r="5174" spans="1:6" x14ac:dyDescent="0.25">
      <c r="A5174" s="382"/>
      <c r="B5174" s="383"/>
      <c r="C5174" s="254"/>
      <c r="D5174" s="45"/>
      <c r="E5174" s="45"/>
      <c r="F5174" s="334"/>
    </row>
    <row r="5175" spans="1:6" x14ac:dyDescent="0.25">
      <c r="A5175" s="382"/>
      <c r="B5175" s="383"/>
      <c r="C5175" s="254"/>
      <c r="D5175" s="45"/>
      <c r="E5175" s="45"/>
      <c r="F5175" s="334"/>
    </row>
    <row r="5176" spans="1:6" x14ac:dyDescent="0.25">
      <c r="A5176" s="382"/>
      <c r="B5176" s="383"/>
      <c r="C5176" s="254"/>
      <c r="D5176" s="45"/>
      <c r="E5176" s="45"/>
      <c r="F5176" s="334"/>
    </row>
    <row r="5177" spans="1:6" x14ac:dyDescent="0.25">
      <c r="A5177" s="382"/>
      <c r="B5177" s="383"/>
      <c r="C5177" s="254"/>
      <c r="D5177" s="45"/>
      <c r="E5177" s="45"/>
      <c r="F5177" s="334"/>
    </row>
    <row r="5178" spans="1:6" x14ac:dyDescent="0.25">
      <c r="A5178" s="382"/>
      <c r="B5178" s="383"/>
      <c r="C5178" s="254"/>
      <c r="D5178" s="45"/>
      <c r="E5178" s="45"/>
      <c r="F5178" s="334"/>
    </row>
    <row r="5179" spans="1:6" x14ac:dyDescent="0.25">
      <c r="A5179" s="382"/>
      <c r="B5179" s="383"/>
      <c r="C5179" s="254"/>
      <c r="D5179" s="45"/>
      <c r="E5179" s="45"/>
      <c r="F5179" s="334"/>
    </row>
    <row r="5180" spans="1:6" x14ac:dyDescent="0.25">
      <c r="A5180" s="382"/>
      <c r="B5180" s="383"/>
      <c r="C5180" s="254"/>
      <c r="D5180" s="45"/>
      <c r="E5180" s="45"/>
      <c r="F5180" s="334"/>
    </row>
    <row r="5181" spans="1:6" x14ac:dyDescent="0.25">
      <c r="A5181" s="382"/>
      <c r="B5181" s="383"/>
      <c r="C5181" s="254"/>
      <c r="D5181" s="45"/>
      <c r="E5181" s="45"/>
      <c r="F5181" s="334"/>
    </row>
    <row r="5182" spans="1:6" x14ac:dyDescent="0.25">
      <c r="A5182" s="382"/>
      <c r="B5182" s="383"/>
      <c r="C5182" s="254"/>
      <c r="D5182" s="45"/>
      <c r="E5182" s="45"/>
      <c r="F5182" s="334"/>
    </row>
    <row r="5183" spans="1:6" x14ac:dyDescent="0.25">
      <c r="A5183" s="382"/>
      <c r="B5183" s="383"/>
      <c r="C5183" s="254"/>
      <c r="D5183" s="45"/>
      <c r="E5183" s="45"/>
      <c r="F5183" s="334"/>
    </row>
    <row r="5184" spans="1:6" x14ac:dyDescent="0.25">
      <c r="A5184" s="382"/>
      <c r="B5184" s="383"/>
      <c r="C5184" s="254"/>
      <c r="D5184" s="45"/>
      <c r="E5184" s="45"/>
      <c r="F5184" s="334"/>
    </row>
    <row r="5185" spans="1:6" x14ac:dyDescent="0.25">
      <c r="A5185" s="382"/>
      <c r="B5185" s="383"/>
      <c r="C5185" s="254"/>
      <c r="D5185" s="45"/>
      <c r="E5185" s="45"/>
      <c r="F5185" s="334"/>
    </row>
    <row r="5186" spans="1:6" x14ac:dyDescent="0.25">
      <c r="A5186" s="382"/>
      <c r="B5186" s="383"/>
      <c r="C5186" s="254"/>
      <c r="D5186" s="45"/>
      <c r="E5186" s="45"/>
      <c r="F5186" s="334"/>
    </row>
    <row r="5187" spans="1:6" x14ac:dyDescent="0.25">
      <c r="A5187" s="382"/>
      <c r="B5187" s="383"/>
      <c r="C5187" s="254"/>
      <c r="D5187" s="45"/>
      <c r="E5187" s="45"/>
      <c r="F5187" s="334"/>
    </row>
    <row r="5188" spans="1:6" x14ac:dyDescent="0.25">
      <c r="A5188" s="382"/>
      <c r="B5188" s="383"/>
      <c r="C5188" s="254"/>
      <c r="D5188" s="45"/>
      <c r="E5188" s="45"/>
      <c r="F5188" s="334"/>
    </row>
    <row r="5189" spans="1:6" x14ac:dyDescent="0.25">
      <c r="A5189" s="382"/>
      <c r="B5189" s="383"/>
      <c r="C5189" s="254"/>
      <c r="D5189" s="45"/>
      <c r="E5189" s="45"/>
      <c r="F5189" s="334"/>
    </row>
    <row r="5190" spans="1:6" x14ac:dyDescent="0.25">
      <c r="A5190" s="382"/>
      <c r="B5190" s="383"/>
      <c r="C5190" s="254"/>
      <c r="D5190" s="45"/>
      <c r="E5190" s="45"/>
      <c r="F5190" s="334"/>
    </row>
    <row r="5191" spans="1:6" x14ac:dyDescent="0.25">
      <c r="A5191" s="382"/>
      <c r="B5191" s="383"/>
      <c r="C5191" s="254"/>
      <c r="D5191" s="45"/>
      <c r="E5191" s="45"/>
      <c r="F5191" s="334"/>
    </row>
    <row r="5192" spans="1:6" x14ac:dyDescent="0.25">
      <c r="A5192" s="382"/>
      <c r="B5192" s="383"/>
      <c r="C5192" s="254"/>
      <c r="D5192" s="45"/>
      <c r="E5192" s="45"/>
      <c r="F5192" s="334"/>
    </row>
    <row r="5193" spans="1:6" x14ac:dyDescent="0.25">
      <c r="A5193" s="382"/>
      <c r="B5193" s="383"/>
      <c r="C5193" s="254"/>
      <c r="D5193" s="45"/>
      <c r="E5193" s="45"/>
      <c r="F5193" s="334"/>
    </row>
    <row r="5194" spans="1:6" x14ac:dyDescent="0.25">
      <c r="A5194" s="382"/>
      <c r="B5194" s="383"/>
      <c r="C5194" s="254"/>
      <c r="D5194" s="45"/>
      <c r="E5194" s="45"/>
      <c r="F5194" s="334"/>
    </row>
    <row r="5195" spans="1:6" x14ac:dyDescent="0.25">
      <c r="A5195" s="382"/>
      <c r="B5195" s="383"/>
      <c r="C5195" s="254"/>
      <c r="D5195" s="45"/>
      <c r="E5195" s="45"/>
      <c r="F5195" s="334"/>
    </row>
    <row r="5196" spans="1:6" x14ac:dyDescent="0.25">
      <c r="A5196" s="382"/>
      <c r="B5196" s="383"/>
      <c r="C5196" s="254"/>
      <c r="D5196" s="45"/>
      <c r="E5196" s="45"/>
      <c r="F5196" s="334"/>
    </row>
    <row r="5197" spans="1:6" x14ac:dyDescent="0.25">
      <c r="A5197" s="382"/>
      <c r="B5197" s="383"/>
      <c r="C5197" s="254"/>
      <c r="D5197" s="45"/>
      <c r="E5197" s="45"/>
      <c r="F5197" s="334"/>
    </row>
    <row r="5198" spans="1:6" x14ac:dyDescent="0.25">
      <c r="A5198" s="382"/>
      <c r="B5198" s="383"/>
      <c r="C5198" s="254"/>
      <c r="D5198" s="45"/>
      <c r="E5198" s="45"/>
      <c r="F5198" s="334"/>
    </row>
    <row r="5199" spans="1:6" x14ac:dyDescent="0.25">
      <c r="A5199" s="382"/>
      <c r="B5199" s="383"/>
      <c r="C5199" s="254"/>
      <c r="D5199" s="45"/>
      <c r="E5199" s="45"/>
      <c r="F5199" s="334"/>
    </row>
    <row r="5200" spans="1:6" x14ac:dyDescent="0.25">
      <c r="A5200" s="382"/>
      <c r="B5200" s="383"/>
      <c r="C5200" s="254"/>
      <c r="D5200" s="45"/>
      <c r="E5200" s="45"/>
      <c r="F5200" s="334"/>
    </row>
    <row r="5201" spans="1:6" x14ac:dyDescent="0.25">
      <c r="A5201" s="382"/>
      <c r="B5201" s="383"/>
      <c r="C5201" s="254"/>
      <c r="D5201" s="45"/>
      <c r="E5201" s="45"/>
      <c r="F5201" s="334"/>
    </row>
    <row r="5202" spans="1:6" x14ac:dyDescent="0.25">
      <c r="A5202" s="382"/>
      <c r="B5202" s="383"/>
      <c r="C5202" s="254"/>
      <c r="D5202" s="45"/>
      <c r="E5202" s="45"/>
      <c r="F5202" s="334"/>
    </row>
    <row r="5203" spans="1:6" x14ac:dyDescent="0.25">
      <c r="A5203" s="382"/>
      <c r="B5203" s="383"/>
      <c r="C5203" s="254"/>
      <c r="D5203" s="45"/>
      <c r="E5203" s="45"/>
      <c r="F5203" s="334"/>
    </row>
    <row r="5204" spans="1:6" x14ac:dyDescent="0.25">
      <c r="A5204" s="382"/>
      <c r="B5204" s="383"/>
      <c r="C5204" s="254"/>
      <c r="D5204" s="45"/>
      <c r="E5204" s="45"/>
      <c r="F5204" s="334"/>
    </row>
    <row r="5205" spans="1:6" x14ac:dyDescent="0.25">
      <c r="A5205" s="382"/>
      <c r="B5205" s="383"/>
      <c r="C5205" s="254"/>
      <c r="D5205" s="45"/>
      <c r="E5205" s="45"/>
      <c r="F5205" s="334"/>
    </row>
    <row r="5206" spans="1:6" x14ac:dyDescent="0.25">
      <c r="A5206" s="382"/>
      <c r="B5206" s="383"/>
      <c r="C5206" s="254"/>
      <c r="D5206" s="45"/>
      <c r="E5206" s="45"/>
      <c r="F5206" s="334"/>
    </row>
    <row r="5207" spans="1:6" x14ac:dyDescent="0.25">
      <c r="A5207" s="382"/>
      <c r="B5207" s="383"/>
      <c r="C5207" s="254"/>
      <c r="D5207" s="45"/>
      <c r="E5207" s="45"/>
      <c r="F5207" s="334"/>
    </row>
    <row r="5208" spans="1:6" x14ac:dyDescent="0.25">
      <c r="A5208" s="382"/>
      <c r="B5208" s="383"/>
      <c r="C5208" s="254"/>
      <c r="D5208" s="45"/>
      <c r="E5208" s="45"/>
      <c r="F5208" s="334"/>
    </row>
    <row r="5209" spans="1:6" x14ac:dyDescent="0.25">
      <c r="A5209" s="382"/>
      <c r="B5209" s="383"/>
      <c r="C5209" s="254"/>
      <c r="D5209" s="45"/>
      <c r="E5209" s="45"/>
      <c r="F5209" s="334"/>
    </row>
    <row r="5210" spans="1:6" x14ac:dyDescent="0.25">
      <c r="A5210" s="382"/>
      <c r="B5210" s="383"/>
      <c r="C5210" s="254"/>
      <c r="D5210" s="45"/>
      <c r="E5210" s="45"/>
      <c r="F5210" s="334"/>
    </row>
    <row r="5211" spans="1:6" x14ac:dyDescent="0.25">
      <c r="A5211" s="382"/>
      <c r="B5211" s="383"/>
      <c r="C5211" s="254"/>
      <c r="D5211" s="45"/>
      <c r="E5211" s="45"/>
      <c r="F5211" s="334"/>
    </row>
    <row r="5212" spans="1:6" x14ac:dyDescent="0.25">
      <c r="A5212" s="382"/>
      <c r="B5212" s="383"/>
      <c r="C5212" s="254"/>
      <c r="D5212" s="45"/>
      <c r="E5212" s="45"/>
      <c r="F5212" s="334"/>
    </row>
    <row r="5213" spans="1:6" x14ac:dyDescent="0.25">
      <c r="A5213" s="382"/>
      <c r="B5213" s="383"/>
      <c r="C5213" s="254"/>
      <c r="D5213" s="45"/>
      <c r="E5213" s="45"/>
      <c r="F5213" s="334"/>
    </row>
    <row r="5214" spans="1:6" x14ac:dyDescent="0.25">
      <c r="A5214" s="382"/>
      <c r="B5214" s="383"/>
      <c r="C5214" s="254"/>
      <c r="D5214" s="45"/>
      <c r="E5214" s="45"/>
      <c r="F5214" s="334"/>
    </row>
    <row r="5215" spans="1:6" x14ac:dyDescent="0.25">
      <c r="A5215" s="382"/>
      <c r="B5215" s="383"/>
      <c r="C5215" s="254"/>
      <c r="D5215" s="45"/>
      <c r="E5215" s="45"/>
      <c r="F5215" s="334"/>
    </row>
    <row r="5216" spans="1:6" x14ac:dyDescent="0.25">
      <c r="A5216" s="382"/>
      <c r="B5216" s="383"/>
      <c r="C5216" s="254"/>
      <c r="D5216" s="45"/>
      <c r="E5216" s="45"/>
      <c r="F5216" s="334"/>
    </row>
    <row r="5217" spans="1:6" x14ac:dyDescent="0.25">
      <c r="A5217" s="382"/>
      <c r="B5217" s="383"/>
      <c r="C5217" s="254"/>
      <c r="D5217" s="45"/>
      <c r="E5217" s="45"/>
      <c r="F5217" s="334"/>
    </row>
    <row r="5218" spans="1:6" x14ac:dyDescent="0.25">
      <c r="A5218" s="382"/>
      <c r="B5218" s="383"/>
      <c r="C5218" s="254"/>
      <c r="D5218" s="45"/>
      <c r="E5218" s="45"/>
      <c r="F5218" s="334"/>
    </row>
    <row r="5219" spans="1:6" x14ac:dyDescent="0.25">
      <c r="A5219" s="382"/>
      <c r="B5219" s="383"/>
      <c r="C5219" s="254"/>
      <c r="D5219" s="45"/>
      <c r="E5219" s="45"/>
      <c r="F5219" s="334"/>
    </row>
    <row r="5220" spans="1:6" x14ac:dyDescent="0.25">
      <c r="A5220" s="382"/>
      <c r="B5220" s="383"/>
      <c r="C5220" s="254"/>
      <c r="D5220" s="45"/>
      <c r="E5220" s="45"/>
      <c r="F5220" s="334"/>
    </row>
    <row r="5221" spans="1:6" x14ac:dyDescent="0.25">
      <c r="A5221" s="382"/>
      <c r="B5221" s="383"/>
      <c r="C5221" s="254"/>
      <c r="D5221" s="45"/>
      <c r="E5221" s="45"/>
      <c r="F5221" s="334"/>
    </row>
    <row r="5222" spans="1:6" x14ac:dyDescent="0.25">
      <c r="A5222" s="382"/>
      <c r="B5222" s="383"/>
      <c r="C5222" s="254"/>
      <c r="D5222" s="45"/>
      <c r="E5222" s="45"/>
      <c r="F5222" s="334"/>
    </row>
    <row r="5223" spans="1:6" x14ac:dyDescent="0.25">
      <c r="A5223" s="382"/>
      <c r="B5223" s="383"/>
      <c r="C5223" s="254"/>
      <c r="D5223" s="45"/>
      <c r="E5223" s="45"/>
      <c r="F5223" s="334"/>
    </row>
    <row r="5224" spans="1:6" x14ac:dyDescent="0.25">
      <c r="A5224" s="382"/>
      <c r="B5224" s="383"/>
      <c r="C5224" s="254"/>
      <c r="D5224" s="45"/>
      <c r="E5224" s="45"/>
      <c r="F5224" s="334"/>
    </row>
    <row r="5225" spans="1:6" x14ac:dyDescent="0.25">
      <c r="A5225" s="382"/>
      <c r="B5225" s="383"/>
      <c r="C5225" s="254"/>
      <c r="D5225" s="45"/>
      <c r="E5225" s="45"/>
      <c r="F5225" s="334"/>
    </row>
    <row r="5226" spans="1:6" x14ac:dyDescent="0.25">
      <c r="A5226" s="382"/>
      <c r="B5226" s="383"/>
      <c r="C5226" s="254"/>
      <c r="D5226" s="45"/>
      <c r="E5226" s="45"/>
      <c r="F5226" s="334"/>
    </row>
    <row r="5227" spans="1:6" x14ac:dyDescent="0.25">
      <c r="A5227" s="382"/>
      <c r="B5227" s="383"/>
      <c r="C5227" s="254"/>
      <c r="D5227" s="45"/>
      <c r="E5227" s="45"/>
      <c r="F5227" s="334"/>
    </row>
    <row r="5228" spans="1:6" x14ac:dyDescent="0.25">
      <c r="A5228" s="382"/>
      <c r="B5228" s="383"/>
      <c r="C5228" s="254"/>
      <c r="D5228" s="45"/>
      <c r="E5228" s="45"/>
      <c r="F5228" s="334"/>
    </row>
    <row r="5229" spans="1:6" x14ac:dyDescent="0.25">
      <c r="A5229" s="382"/>
      <c r="B5229" s="383"/>
      <c r="C5229" s="254"/>
      <c r="D5229" s="45"/>
      <c r="E5229" s="45"/>
      <c r="F5229" s="334"/>
    </row>
    <row r="5230" spans="1:6" x14ac:dyDescent="0.25">
      <c r="A5230" s="382"/>
      <c r="B5230" s="383"/>
      <c r="C5230" s="254"/>
      <c r="D5230" s="45"/>
      <c r="E5230" s="45"/>
      <c r="F5230" s="334"/>
    </row>
    <row r="5231" spans="1:6" x14ac:dyDescent="0.25">
      <c r="A5231" s="382"/>
      <c r="B5231" s="383"/>
      <c r="C5231" s="254"/>
      <c r="D5231" s="45"/>
      <c r="E5231" s="45"/>
      <c r="F5231" s="334"/>
    </row>
    <row r="5232" spans="1:6" x14ac:dyDescent="0.25">
      <c r="A5232" s="382"/>
      <c r="B5232" s="383"/>
      <c r="C5232" s="254"/>
      <c r="D5232" s="45"/>
      <c r="E5232" s="45"/>
      <c r="F5232" s="334"/>
    </row>
    <row r="5233" spans="1:6" x14ac:dyDescent="0.25">
      <c r="A5233" s="382"/>
      <c r="B5233" s="383"/>
      <c r="C5233" s="254"/>
      <c r="D5233" s="45"/>
      <c r="E5233" s="45"/>
      <c r="F5233" s="334"/>
    </row>
    <row r="5234" spans="1:6" x14ac:dyDescent="0.25">
      <c r="A5234" s="382"/>
      <c r="B5234" s="383"/>
      <c r="C5234" s="254"/>
      <c r="D5234" s="45"/>
      <c r="E5234" s="45"/>
      <c r="F5234" s="334"/>
    </row>
    <row r="5235" spans="1:6" x14ac:dyDescent="0.25">
      <c r="A5235" s="382"/>
      <c r="B5235" s="383"/>
      <c r="C5235" s="254"/>
      <c r="D5235" s="45"/>
      <c r="E5235" s="45"/>
      <c r="F5235" s="334"/>
    </row>
    <row r="5236" spans="1:6" x14ac:dyDescent="0.25">
      <c r="A5236" s="382"/>
      <c r="B5236" s="383"/>
      <c r="C5236" s="254"/>
      <c r="D5236" s="45"/>
      <c r="E5236" s="45"/>
      <c r="F5236" s="334"/>
    </row>
    <row r="5237" spans="1:6" x14ac:dyDescent="0.25">
      <c r="A5237" s="382"/>
      <c r="B5237" s="383"/>
      <c r="C5237" s="254"/>
      <c r="D5237" s="45"/>
      <c r="E5237" s="45"/>
      <c r="F5237" s="334"/>
    </row>
    <row r="5238" spans="1:6" x14ac:dyDescent="0.25">
      <c r="A5238" s="382"/>
      <c r="B5238" s="383"/>
      <c r="C5238" s="254"/>
      <c r="D5238" s="45"/>
      <c r="E5238" s="45"/>
      <c r="F5238" s="334"/>
    </row>
    <row r="5239" spans="1:6" x14ac:dyDescent="0.25">
      <c r="A5239" s="382"/>
      <c r="B5239" s="383"/>
      <c r="C5239" s="254"/>
      <c r="D5239" s="45"/>
      <c r="E5239" s="45"/>
      <c r="F5239" s="334"/>
    </row>
    <row r="5240" spans="1:6" x14ac:dyDescent="0.25">
      <c r="A5240" s="382"/>
      <c r="B5240" s="383"/>
      <c r="C5240" s="254"/>
      <c r="D5240" s="45"/>
      <c r="E5240" s="45"/>
      <c r="F5240" s="334"/>
    </row>
    <row r="5241" spans="1:6" x14ac:dyDescent="0.25">
      <c r="A5241" s="382"/>
      <c r="B5241" s="383"/>
      <c r="C5241" s="254"/>
      <c r="D5241" s="45"/>
      <c r="E5241" s="45"/>
      <c r="F5241" s="334"/>
    </row>
    <row r="5242" spans="1:6" x14ac:dyDescent="0.25">
      <c r="A5242" s="382"/>
      <c r="B5242" s="383"/>
      <c r="C5242" s="254"/>
      <c r="D5242" s="45"/>
      <c r="E5242" s="45"/>
      <c r="F5242" s="334"/>
    </row>
    <row r="5243" spans="1:6" x14ac:dyDescent="0.25">
      <c r="A5243" s="382"/>
      <c r="B5243" s="383"/>
      <c r="C5243" s="254"/>
      <c r="D5243" s="45"/>
      <c r="E5243" s="45"/>
      <c r="F5243" s="334"/>
    </row>
    <row r="5244" spans="1:6" x14ac:dyDescent="0.25">
      <c r="A5244" s="382"/>
      <c r="B5244" s="383"/>
      <c r="C5244" s="254"/>
      <c r="D5244" s="45"/>
      <c r="E5244" s="45"/>
      <c r="F5244" s="334"/>
    </row>
    <row r="5245" spans="1:6" x14ac:dyDescent="0.25">
      <c r="A5245" s="382"/>
      <c r="B5245" s="383"/>
      <c r="C5245" s="254"/>
      <c r="D5245" s="45"/>
      <c r="E5245" s="45"/>
      <c r="F5245" s="334"/>
    </row>
    <row r="5246" spans="1:6" x14ac:dyDescent="0.25">
      <c r="A5246" s="382"/>
      <c r="B5246" s="383"/>
      <c r="C5246" s="254"/>
      <c r="D5246" s="45"/>
      <c r="E5246" s="45"/>
      <c r="F5246" s="334"/>
    </row>
    <row r="5247" spans="1:6" x14ac:dyDescent="0.25">
      <c r="A5247" s="382"/>
      <c r="B5247" s="383"/>
      <c r="C5247" s="254"/>
      <c r="D5247" s="45"/>
      <c r="E5247" s="45"/>
      <c r="F5247" s="334"/>
    </row>
    <row r="5248" spans="1:6" x14ac:dyDescent="0.25">
      <c r="A5248" s="382"/>
      <c r="B5248" s="383"/>
      <c r="C5248" s="254"/>
      <c r="D5248" s="45"/>
      <c r="E5248" s="45"/>
      <c r="F5248" s="334"/>
    </row>
    <row r="5249" spans="1:6" x14ac:dyDescent="0.25">
      <c r="A5249" s="382"/>
      <c r="B5249" s="383"/>
      <c r="C5249" s="254"/>
      <c r="D5249" s="45"/>
      <c r="E5249" s="45"/>
      <c r="F5249" s="334"/>
    </row>
    <row r="5250" spans="1:6" x14ac:dyDescent="0.25">
      <c r="A5250" s="382"/>
      <c r="B5250" s="383"/>
      <c r="C5250" s="254"/>
      <c r="D5250" s="45"/>
      <c r="E5250" s="45"/>
      <c r="F5250" s="334"/>
    </row>
    <row r="5251" spans="1:6" x14ac:dyDescent="0.25">
      <c r="A5251" s="382"/>
      <c r="B5251" s="383"/>
      <c r="C5251" s="254"/>
      <c r="D5251" s="45"/>
      <c r="E5251" s="45"/>
      <c r="F5251" s="334"/>
    </row>
    <row r="5252" spans="1:6" x14ac:dyDescent="0.25">
      <c r="A5252" s="382"/>
      <c r="B5252" s="383"/>
      <c r="C5252" s="254"/>
      <c r="D5252" s="45"/>
      <c r="E5252" s="45"/>
      <c r="F5252" s="334"/>
    </row>
    <row r="5253" spans="1:6" x14ac:dyDescent="0.25">
      <c r="A5253" s="382"/>
      <c r="B5253" s="383"/>
      <c r="C5253" s="254"/>
      <c r="D5253" s="45"/>
      <c r="E5253" s="45"/>
      <c r="F5253" s="334"/>
    </row>
    <row r="5254" spans="1:6" x14ac:dyDescent="0.25">
      <c r="A5254" s="382"/>
      <c r="B5254" s="383"/>
      <c r="C5254" s="254"/>
      <c r="D5254" s="45"/>
      <c r="E5254" s="45"/>
      <c r="F5254" s="334"/>
    </row>
    <row r="5255" spans="1:6" x14ac:dyDescent="0.25">
      <c r="A5255" s="382"/>
      <c r="B5255" s="383"/>
      <c r="C5255" s="254"/>
      <c r="D5255" s="45"/>
      <c r="E5255" s="45"/>
      <c r="F5255" s="334"/>
    </row>
    <row r="5256" spans="1:6" x14ac:dyDescent="0.25">
      <c r="A5256" s="382"/>
      <c r="B5256" s="383"/>
      <c r="C5256" s="254"/>
      <c r="D5256" s="45"/>
      <c r="E5256" s="45"/>
      <c r="F5256" s="334"/>
    </row>
    <row r="5257" spans="1:6" x14ac:dyDescent="0.25">
      <c r="A5257" s="382"/>
      <c r="B5257" s="383"/>
      <c r="C5257" s="254"/>
      <c r="D5257" s="45"/>
      <c r="E5257" s="45"/>
      <c r="F5257" s="334"/>
    </row>
    <row r="5258" spans="1:6" x14ac:dyDescent="0.25">
      <c r="A5258" s="382"/>
      <c r="B5258" s="383"/>
      <c r="C5258" s="254"/>
      <c r="D5258" s="45"/>
      <c r="E5258" s="45"/>
      <c r="F5258" s="334"/>
    </row>
    <row r="5259" spans="1:6" x14ac:dyDescent="0.25">
      <c r="A5259" s="382"/>
      <c r="B5259" s="383"/>
      <c r="C5259" s="254"/>
      <c r="D5259" s="45"/>
      <c r="E5259" s="45"/>
      <c r="F5259" s="334"/>
    </row>
    <row r="5260" spans="1:6" x14ac:dyDescent="0.25">
      <c r="A5260" s="382"/>
      <c r="B5260" s="383"/>
      <c r="C5260" s="254"/>
      <c r="D5260" s="45"/>
      <c r="E5260" s="45"/>
      <c r="F5260" s="334"/>
    </row>
    <row r="5261" spans="1:6" x14ac:dyDescent="0.25">
      <c r="A5261" s="382"/>
      <c r="B5261" s="383"/>
      <c r="C5261" s="254"/>
      <c r="D5261" s="45"/>
      <c r="E5261" s="45"/>
      <c r="F5261" s="334"/>
    </row>
    <row r="5262" spans="1:6" x14ac:dyDescent="0.25">
      <c r="A5262" s="382"/>
      <c r="B5262" s="383"/>
      <c r="C5262" s="254"/>
      <c r="D5262" s="45"/>
      <c r="E5262" s="45"/>
      <c r="F5262" s="334"/>
    </row>
    <row r="5263" spans="1:6" x14ac:dyDescent="0.25">
      <c r="A5263" s="382"/>
      <c r="B5263" s="383"/>
      <c r="C5263" s="254"/>
      <c r="D5263" s="45"/>
      <c r="E5263" s="45"/>
      <c r="F5263" s="334"/>
    </row>
    <row r="5264" spans="1:6" x14ac:dyDescent="0.25">
      <c r="A5264" s="382"/>
      <c r="B5264" s="383"/>
      <c r="C5264" s="254"/>
      <c r="D5264" s="45"/>
      <c r="E5264" s="45"/>
      <c r="F5264" s="334"/>
    </row>
    <row r="5265" spans="1:6" x14ac:dyDescent="0.25">
      <c r="A5265" s="382"/>
      <c r="B5265" s="383"/>
      <c r="C5265" s="254"/>
      <c r="D5265" s="45"/>
      <c r="E5265" s="45"/>
      <c r="F5265" s="334"/>
    </row>
    <row r="5266" spans="1:6" x14ac:dyDescent="0.25">
      <c r="A5266" s="382"/>
      <c r="B5266" s="383"/>
      <c r="C5266" s="254"/>
      <c r="D5266" s="45"/>
      <c r="E5266" s="45"/>
      <c r="F5266" s="334"/>
    </row>
    <row r="5267" spans="1:6" x14ac:dyDescent="0.25">
      <c r="A5267" s="382"/>
      <c r="B5267" s="383"/>
      <c r="C5267" s="254"/>
      <c r="D5267" s="45"/>
      <c r="E5267" s="45"/>
      <c r="F5267" s="334"/>
    </row>
    <row r="5268" spans="1:6" x14ac:dyDescent="0.25">
      <c r="A5268" s="382"/>
      <c r="B5268" s="383"/>
      <c r="C5268" s="254"/>
      <c r="D5268" s="45"/>
      <c r="E5268" s="45"/>
      <c r="F5268" s="334"/>
    </row>
    <row r="5269" spans="1:6" x14ac:dyDescent="0.25">
      <c r="A5269" s="382"/>
      <c r="B5269" s="383"/>
      <c r="C5269" s="254"/>
      <c r="D5269" s="45"/>
      <c r="E5269" s="45"/>
      <c r="F5269" s="334"/>
    </row>
    <row r="5270" spans="1:6" x14ac:dyDescent="0.25">
      <c r="A5270" s="382"/>
      <c r="B5270" s="383"/>
      <c r="C5270" s="254"/>
      <c r="D5270" s="45"/>
      <c r="E5270" s="45"/>
      <c r="F5270" s="334"/>
    </row>
    <row r="5271" spans="1:6" x14ac:dyDescent="0.25">
      <c r="A5271" s="382"/>
      <c r="B5271" s="383"/>
      <c r="C5271" s="254"/>
      <c r="D5271" s="45"/>
      <c r="E5271" s="45"/>
      <c r="F5271" s="334"/>
    </row>
    <row r="5272" spans="1:6" x14ac:dyDescent="0.25">
      <c r="A5272" s="382"/>
      <c r="B5272" s="383"/>
      <c r="C5272" s="254"/>
      <c r="D5272" s="45"/>
      <c r="E5272" s="45"/>
      <c r="F5272" s="334"/>
    </row>
    <row r="5273" spans="1:6" x14ac:dyDescent="0.25">
      <c r="A5273" s="382"/>
      <c r="B5273" s="383"/>
      <c r="C5273" s="254"/>
      <c r="D5273" s="45"/>
      <c r="E5273" s="45"/>
      <c r="F5273" s="334"/>
    </row>
    <row r="5274" spans="1:6" x14ac:dyDescent="0.25">
      <c r="A5274" s="382"/>
      <c r="B5274" s="383"/>
      <c r="C5274" s="254"/>
      <c r="D5274" s="45"/>
      <c r="E5274" s="45"/>
      <c r="F5274" s="334"/>
    </row>
    <row r="5275" spans="1:6" x14ac:dyDescent="0.25">
      <c r="A5275" s="382"/>
      <c r="B5275" s="383"/>
      <c r="C5275" s="254"/>
      <c r="D5275" s="45"/>
      <c r="E5275" s="45"/>
      <c r="F5275" s="334"/>
    </row>
    <row r="5276" spans="1:6" x14ac:dyDescent="0.25">
      <c r="A5276" s="382"/>
      <c r="B5276" s="383"/>
      <c r="C5276" s="254"/>
      <c r="D5276" s="45"/>
      <c r="E5276" s="45"/>
      <c r="F5276" s="334"/>
    </row>
    <row r="5277" spans="1:6" x14ac:dyDescent="0.25">
      <c r="A5277" s="382"/>
      <c r="B5277" s="383"/>
      <c r="C5277" s="254"/>
      <c r="D5277" s="45"/>
      <c r="E5277" s="45"/>
      <c r="F5277" s="334"/>
    </row>
    <row r="5278" spans="1:6" x14ac:dyDescent="0.25">
      <c r="A5278" s="382"/>
      <c r="B5278" s="383"/>
      <c r="C5278" s="254"/>
      <c r="D5278" s="45"/>
      <c r="E5278" s="45"/>
      <c r="F5278" s="334"/>
    </row>
    <row r="5279" spans="1:6" x14ac:dyDescent="0.25">
      <c r="A5279" s="382"/>
      <c r="B5279" s="383"/>
      <c r="C5279" s="254"/>
      <c r="D5279" s="45"/>
      <c r="E5279" s="45"/>
      <c r="F5279" s="334"/>
    </row>
    <row r="5280" spans="1:6" x14ac:dyDescent="0.25">
      <c r="A5280" s="382"/>
      <c r="B5280" s="383"/>
      <c r="C5280" s="254"/>
      <c r="D5280" s="45"/>
      <c r="E5280" s="45"/>
      <c r="F5280" s="334"/>
    </row>
    <row r="5281" spans="1:6" x14ac:dyDescent="0.25">
      <c r="A5281" s="382"/>
      <c r="B5281" s="383"/>
      <c r="C5281" s="254"/>
      <c r="D5281" s="45"/>
      <c r="E5281" s="45"/>
      <c r="F5281" s="334"/>
    </row>
    <row r="5282" spans="1:6" x14ac:dyDescent="0.25">
      <c r="A5282" s="382"/>
      <c r="B5282" s="383"/>
      <c r="C5282" s="254"/>
      <c r="D5282" s="45"/>
      <c r="E5282" s="45"/>
      <c r="F5282" s="334"/>
    </row>
    <row r="5283" spans="1:6" x14ac:dyDescent="0.25">
      <c r="A5283" s="382"/>
      <c r="B5283" s="383"/>
      <c r="C5283" s="254"/>
      <c r="D5283" s="45"/>
      <c r="E5283" s="45"/>
      <c r="F5283" s="334"/>
    </row>
    <row r="5284" spans="1:6" x14ac:dyDescent="0.25">
      <c r="A5284" s="382"/>
      <c r="B5284" s="383"/>
      <c r="C5284" s="254"/>
      <c r="D5284" s="45"/>
      <c r="E5284" s="45"/>
      <c r="F5284" s="334"/>
    </row>
    <row r="5285" spans="1:6" x14ac:dyDescent="0.25">
      <c r="A5285" s="382"/>
      <c r="B5285" s="383"/>
      <c r="C5285" s="254"/>
      <c r="D5285" s="45"/>
      <c r="E5285" s="45"/>
      <c r="F5285" s="334"/>
    </row>
    <row r="5286" spans="1:6" x14ac:dyDescent="0.25">
      <c r="A5286" s="382"/>
      <c r="B5286" s="383"/>
      <c r="C5286" s="254"/>
      <c r="D5286" s="45"/>
      <c r="E5286" s="45"/>
      <c r="F5286" s="334"/>
    </row>
    <row r="5287" spans="1:6" x14ac:dyDescent="0.25">
      <c r="A5287" s="382"/>
      <c r="B5287" s="383"/>
      <c r="C5287" s="254"/>
      <c r="D5287" s="45"/>
      <c r="E5287" s="45"/>
      <c r="F5287" s="334"/>
    </row>
    <row r="5288" spans="1:6" x14ac:dyDescent="0.25">
      <c r="A5288" s="382"/>
      <c r="B5288" s="383"/>
      <c r="C5288" s="254"/>
      <c r="D5288" s="45"/>
      <c r="E5288" s="45"/>
      <c r="F5288" s="334"/>
    </row>
    <row r="5289" spans="1:6" x14ac:dyDescent="0.25">
      <c r="A5289" s="382"/>
      <c r="B5289" s="383"/>
      <c r="C5289" s="254"/>
      <c r="D5289" s="45"/>
      <c r="E5289" s="45"/>
      <c r="F5289" s="334"/>
    </row>
    <row r="5290" spans="1:6" x14ac:dyDescent="0.25">
      <c r="A5290" s="382"/>
      <c r="B5290" s="383"/>
      <c r="C5290" s="254"/>
      <c r="D5290" s="45"/>
      <c r="E5290" s="45"/>
      <c r="F5290" s="334"/>
    </row>
    <row r="5291" spans="1:6" x14ac:dyDescent="0.25">
      <c r="A5291" s="382"/>
      <c r="B5291" s="383"/>
      <c r="C5291" s="254"/>
      <c r="D5291" s="45"/>
      <c r="E5291" s="45"/>
      <c r="F5291" s="334"/>
    </row>
    <row r="5292" spans="1:6" x14ac:dyDescent="0.25">
      <c r="A5292" s="382"/>
      <c r="B5292" s="383"/>
      <c r="C5292" s="254"/>
      <c r="D5292" s="45"/>
      <c r="E5292" s="45"/>
      <c r="F5292" s="334"/>
    </row>
    <row r="5293" spans="1:6" x14ac:dyDescent="0.25">
      <c r="A5293" s="382"/>
      <c r="B5293" s="383"/>
      <c r="C5293" s="254"/>
      <c r="D5293" s="45"/>
      <c r="E5293" s="45"/>
      <c r="F5293" s="334"/>
    </row>
    <row r="5294" spans="1:6" x14ac:dyDescent="0.25">
      <c r="A5294" s="382"/>
      <c r="B5294" s="383"/>
      <c r="C5294" s="254"/>
      <c r="D5294" s="45"/>
      <c r="E5294" s="45"/>
      <c r="F5294" s="334"/>
    </row>
    <row r="5295" spans="1:6" x14ac:dyDescent="0.25">
      <c r="A5295" s="382"/>
      <c r="B5295" s="383"/>
      <c r="C5295" s="254"/>
      <c r="D5295" s="45"/>
      <c r="E5295" s="45"/>
      <c r="F5295" s="334"/>
    </row>
    <row r="5296" spans="1:6" x14ac:dyDescent="0.25">
      <c r="A5296" s="382"/>
      <c r="B5296" s="383"/>
      <c r="C5296" s="254"/>
      <c r="D5296" s="45"/>
      <c r="E5296" s="45"/>
      <c r="F5296" s="334"/>
    </row>
    <row r="5297" spans="1:6" x14ac:dyDescent="0.25">
      <c r="A5297" s="382"/>
      <c r="B5297" s="383"/>
      <c r="C5297" s="254"/>
      <c r="D5297" s="45"/>
      <c r="E5297" s="45"/>
      <c r="F5297" s="334"/>
    </row>
    <row r="5298" spans="1:6" x14ac:dyDescent="0.25">
      <c r="A5298" s="382"/>
      <c r="B5298" s="383"/>
      <c r="C5298" s="254"/>
      <c r="D5298" s="45"/>
      <c r="E5298" s="45"/>
      <c r="F5298" s="334"/>
    </row>
    <row r="5299" spans="1:6" x14ac:dyDescent="0.25">
      <c r="A5299" s="382"/>
      <c r="B5299" s="383"/>
      <c r="C5299" s="254"/>
      <c r="D5299" s="45"/>
      <c r="E5299" s="45"/>
      <c r="F5299" s="334"/>
    </row>
    <row r="5300" spans="1:6" x14ac:dyDescent="0.25">
      <c r="A5300" s="382"/>
      <c r="B5300" s="383"/>
      <c r="C5300" s="254"/>
      <c r="D5300" s="45"/>
      <c r="E5300" s="45"/>
      <c r="F5300" s="334"/>
    </row>
    <row r="5301" spans="1:6" x14ac:dyDescent="0.25">
      <c r="A5301" s="382"/>
      <c r="B5301" s="383"/>
      <c r="C5301" s="254"/>
      <c r="D5301" s="45"/>
      <c r="E5301" s="45"/>
      <c r="F5301" s="334"/>
    </row>
    <row r="5302" spans="1:6" x14ac:dyDescent="0.25">
      <c r="A5302" s="382"/>
      <c r="B5302" s="383"/>
      <c r="C5302" s="254"/>
      <c r="D5302" s="45"/>
      <c r="E5302" s="45"/>
      <c r="F5302" s="334"/>
    </row>
    <row r="5303" spans="1:6" x14ac:dyDescent="0.25">
      <c r="A5303" s="382"/>
      <c r="B5303" s="383"/>
      <c r="C5303" s="254"/>
      <c r="D5303" s="45"/>
      <c r="E5303" s="45"/>
      <c r="F5303" s="334"/>
    </row>
    <row r="5304" spans="1:6" x14ac:dyDescent="0.25">
      <c r="A5304" s="382"/>
      <c r="B5304" s="383"/>
      <c r="C5304" s="254"/>
      <c r="D5304" s="45"/>
      <c r="E5304" s="45"/>
      <c r="F5304" s="334"/>
    </row>
    <row r="5305" spans="1:6" x14ac:dyDescent="0.25">
      <c r="A5305" s="382"/>
      <c r="B5305" s="383"/>
      <c r="C5305" s="254"/>
      <c r="D5305" s="45"/>
      <c r="E5305" s="45"/>
      <c r="F5305" s="334"/>
    </row>
    <row r="5306" spans="1:6" x14ac:dyDescent="0.25">
      <c r="A5306" s="382"/>
      <c r="B5306" s="383"/>
      <c r="C5306" s="254"/>
      <c r="D5306" s="45"/>
      <c r="E5306" s="45"/>
      <c r="F5306" s="334"/>
    </row>
    <row r="5307" spans="1:6" x14ac:dyDescent="0.25">
      <c r="A5307" s="382"/>
      <c r="B5307" s="383"/>
      <c r="C5307" s="254"/>
      <c r="D5307" s="45"/>
      <c r="E5307" s="45"/>
      <c r="F5307" s="334"/>
    </row>
    <row r="5308" spans="1:6" x14ac:dyDescent="0.25">
      <c r="A5308" s="382"/>
      <c r="B5308" s="383"/>
      <c r="C5308" s="254"/>
      <c r="D5308" s="45"/>
      <c r="E5308" s="45"/>
      <c r="F5308" s="334"/>
    </row>
    <row r="5309" spans="1:6" x14ac:dyDescent="0.25">
      <c r="A5309" s="382"/>
      <c r="B5309" s="383"/>
      <c r="C5309" s="254"/>
      <c r="D5309" s="45"/>
      <c r="E5309" s="45"/>
      <c r="F5309" s="334"/>
    </row>
    <row r="5310" spans="1:6" x14ac:dyDescent="0.25">
      <c r="A5310" s="382"/>
      <c r="B5310" s="383"/>
      <c r="C5310" s="254"/>
      <c r="D5310" s="45"/>
      <c r="E5310" s="45"/>
      <c r="F5310" s="334"/>
    </row>
    <row r="5311" spans="1:6" x14ac:dyDescent="0.25">
      <c r="A5311" s="382"/>
      <c r="B5311" s="383"/>
      <c r="C5311" s="254"/>
      <c r="D5311" s="45"/>
      <c r="E5311" s="45"/>
      <c r="F5311" s="334"/>
    </row>
    <row r="5312" spans="1:6" x14ac:dyDescent="0.25">
      <c r="A5312" s="382"/>
      <c r="B5312" s="383"/>
      <c r="C5312" s="254"/>
      <c r="D5312" s="45"/>
      <c r="E5312" s="45"/>
      <c r="F5312" s="334"/>
    </row>
    <row r="5313" spans="1:6" x14ac:dyDescent="0.25">
      <c r="A5313" s="382"/>
      <c r="B5313" s="383"/>
      <c r="C5313" s="254"/>
      <c r="D5313" s="45"/>
      <c r="E5313" s="45"/>
      <c r="F5313" s="334"/>
    </row>
    <row r="5314" spans="1:6" x14ac:dyDescent="0.25">
      <c r="A5314" s="382"/>
      <c r="B5314" s="383"/>
      <c r="C5314" s="254"/>
      <c r="D5314" s="45"/>
      <c r="E5314" s="45"/>
      <c r="F5314" s="334"/>
    </row>
    <row r="5315" spans="1:6" x14ac:dyDescent="0.25">
      <c r="A5315" s="382"/>
      <c r="B5315" s="383"/>
      <c r="C5315" s="254"/>
      <c r="D5315" s="45"/>
      <c r="E5315" s="45"/>
      <c r="F5315" s="334"/>
    </row>
    <row r="5316" spans="1:6" x14ac:dyDescent="0.25">
      <c r="A5316" s="382"/>
      <c r="B5316" s="383"/>
      <c r="C5316" s="254"/>
      <c r="D5316" s="45"/>
      <c r="E5316" s="45"/>
      <c r="F5316" s="334"/>
    </row>
    <row r="5317" spans="1:6" x14ac:dyDescent="0.25">
      <c r="A5317" s="382"/>
      <c r="B5317" s="383"/>
      <c r="C5317" s="254"/>
      <c r="D5317" s="45"/>
      <c r="E5317" s="45"/>
      <c r="F5317" s="334"/>
    </row>
    <row r="5318" spans="1:6" x14ac:dyDescent="0.25">
      <c r="A5318" s="382"/>
      <c r="B5318" s="383"/>
      <c r="C5318" s="254"/>
      <c r="D5318" s="45"/>
      <c r="E5318" s="45"/>
      <c r="F5318" s="334"/>
    </row>
    <row r="5319" spans="1:6" x14ac:dyDescent="0.25">
      <c r="A5319" s="382"/>
      <c r="B5319" s="383"/>
      <c r="C5319" s="254"/>
      <c r="D5319" s="45"/>
      <c r="E5319" s="45"/>
      <c r="F5319" s="334"/>
    </row>
    <row r="5320" spans="1:6" x14ac:dyDescent="0.25">
      <c r="A5320" s="382"/>
      <c r="B5320" s="383"/>
      <c r="C5320" s="254"/>
      <c r="D5320" s="45"/>
      <c r="E5320" s="45"/>
      <c r="F5320" s="334"/>
    </row>
    <row r="5321" spans="1:6" x14ac:dyDescent="0.25">
      <c r="A5321" s="382"/>
      <c r="B5321" s="383"/>
      <c r="C5321" s="254"/>
      <c r="D5321" s="45"/>
      <c r="E5321" s="45"/>
      <c r="F5321" s="334"/>
    </row>
    <row r="5322" spans="1:6" x14ac:dyDescent="0.25">
      <c r="A5322" s="382"/>
      <c r="B5322" s="383"/>
      <c r="C5322" s="254"/>
      <c r="D5322" s="45"/>
      <c r="E5322" s="45"/>
      <c r="F5322" s="334"/>
    </row>
    <row r="5323" spans="1:6" x14ac:dyDescent="0.25">
      <c r="A5323" s="382"/>
      <c r="B5323" s="383"/>
      <c r="C5323" s="254"/>
      <c r="D5323" s="45"/>
      <c r="E5323" s="45"/>
      <c r="F5323" s="334"/>
    </row>
    <row r="5324" spans="1:6" x14ac:dyDescent="0.25">
      <c r="A5324" s="382"/>
      <c r="B5324" s="383"/>
      <c r="C5324" s="254"/>
      <c r="D5324" s="45"/>
      <c r="E5324" s="45"/>
      <c r="F5324" s="334"/>
    </row>
    <row r="5325" spans="1:6" x14ac:dyDescent="0.25">
      <c r="A5325" s="382"/>
      <c r="B5325" s="383"/>
      <c r="C5325" s="254"/>
      <c r="D5325" s="45"/>
      <c r="E5325" s="45"/>
      <c r="F5325" s="334"/>
    </row>
    <row r="5326" spans="1:6" x14ac:dyDescent="0.25">
      <c r="A5326" s="382"/>
      <c r="B5326" s="383"/>
      <c r="C5326" s="254"/>
      <c r="D5326" s="45"/>
      <c r="E5326" s="45"/>
      <c r="F5326" s="334"/>
    </row>
    <row r="5327" spans="1:6" x14ac:dyDescent="0.25">
      <c r="A5327" s="382"/>
      <c r="B5327" s="383"/>
      <c r="C5327" s="254"/>
      <c r="D5327" s="45"/>
      <c r="E5327" s="45"/>
      <c r="F5327" s="334"/>
    </row>
    <row r="5328" spans="1:6" x14ac:dyDescent="0.25">
      <c r="A5328" s="382"/>
      <c r="B5328" s="383"/>
      <c r="C5328" s="254"/>
      <c r="D5328" s="45"/>
      <c r="E5328" s="45"/>
      <c r="F5328" s="334"/>
    </row>
    <row r="5329" spans="1:6" x14ac:dyDescent="0.25">
      <c r="A5329" s="382"/>
      <c r="B5329" s="383"/>
      <c r="C5329" s="254"/>
      <c r="D5329" s="45"/>
      <c r="E5329" s="45"/>
      <c r="F5329" s="334"/>
    </row>
    <row r="5330" spans="1:6" x14ac:dyDescent="0.25">
      <c r="A5330" s="382"/>
      <c r="B5330" s="383"/>
      <c r="C5330" s="254"/>
      <c r="D5330" s="45"/>
      <c r="E5330" s="45"/>
      <c r="F5330" s="334"/>
    </row>
    <row r="5331" spans="1:6" x14ac:dyDescent="0.25">
      <c r="A5331" s="382"/>
      <c r="B5331" s="383"/>
      <c r="C5331" s="254"/>
      <c r="D5331" s="45"/>
      <c r="E5331" s="45"/>
      <c r="F5331" s="334"/>
    </row>
    <row r="5332" spans="1:6" x14ac:dyDescent="0.25">
      <c r="A5332" s="382"/>
      <c r="B5332" s="383"/>
      <c r="C5332" s="254"/>
      <c r="D5332" s="45"/>
      <c r="E5332" s="45"/>
      <c r="F5332" s="334"/>
    </row>
    <row r="5333" spans="1:6" x14ac:dyDescent="0.25">
      <c r="A5333" s="382"/>
      <c r="B5333" s="383"/>
      <c r="C5333" s="254"/>
      <c r="D5333" s="45"/>
      <c r="E5333" s="45"/>
      <c r="F5333" s="334"/>
    </row>
    <row r="5334" spans="1:6" x14ac:dyDescent="0.25">
      <c r="A5334" s="382"/>
      <c r="B5334" s="383"/>
      <c r="C5334" s="254"/>
      <c r="D5334" s="45"/>
      <c r="E5334" s="45"/>
      <c r="F5334" s="334"/>
    </row>
    <row r="5335" spans="1:6" x14ac:dyDescent="0.25">
      <c r="A5335" s="382"/>
      <c r="B5335" s="383"/>
      <c r="C5335" s="254"/>
      <c r="D5335" s="45"/>
      <c r="E5335" s="45"/>
      <c r="F5335" s="334"/>
    </row>
    <row r="5336" spans="1:6" x14ac:dyDescent="0.25">
      <c r="A5336" s="382"/>
      <c r="B5336" s="383"/>
      <c r="C5336" s="254"/>
      <c r="D5336" s="45"/>
      <c r="E5336" s="45"/>
      <c r="F5336" s="334"/>
    </row>
    <row r="5337" spans="1:6" x14ac:dyDescent="0.25">
      <c r="A5337" s="382"/>
      <c r="B5337" s="383"/>
      <c r="C5337" s="254"/>
      <c r="D5337" s="45"/>
      <c r="E5337" s="45"/>
      <c r="F5337" s="334"/>
    </row>
    <row r="5338" spans="1:6" x14ac:dyDescent="0.25">
      <c r="A5338" s="382"/>
      <c r="B5338" s="383"/>
      <c r="C5338" s="254"/>
      <c r="D5338" s="45"/>
      <c r="E5338" s="45"/>
      <c r="F5338" s="334"/>
    </row>
    <row r="5339" spans="1:6" x14ac:dyDescent="0.25">
      <c r="A5339" s="382"/>
      <c r="B5339" s="383"/>
      <c r="C5339" s="254"/>
      <c r="D5339" s="45"/>
      <c r="E5339" s="45"/>
      <c r="F5339" s="334"/>
    </row>
    <row r="5340" spans="1:6" x14ac:dyDescent="0.25">
      <c r="A5340" s="382"/>
      <c r="B5340" s="383"/>
      <c r="C5340" s="254"/>
      <c r="D5340" s="45"/>
      <c r="E5340" s="45"/>
      <c r="F5340" s="334"/>
    </row>
    <row r="5341" spans="1:6" x14ac:dyDescent="0.25">
      <c r="A5341" s="382"/>
      <c r="B5341" s="383"/>
      <c r="C5341" s="254"/>
      <c r="D5341" s="45"/>
      <c r="E5341" s="45"/>
      <c r="F5341" s="334"/>
    </row>
    <row r="5342" spans="1:6" x14ac:dyDescent="0.25">
      <c r="A5342" s="382"/>
      <c r="B5342" s="383"/>
      <c r="C5342" s="254"/>
      <c r="D5342" s="45"/>
      <c r="E5342" s="45"/>
      <c r="F5342" s="334"/>
    </row>
    <row r="5343" spans="1:6" x14ac:dyDescent="0.25">
      <c r="A5343" s="382"/>
      <c r="B5343" s="383"/>
      <c r="C5343" s="254"/>
      <c r="D5343" s="45"/>
      <c r="E5343" s="45"/>
      <c r="F5343" s="334"/>
    </row>
    <row r="5344" spans="1:6" x14ac:dyDescent="0.25">
      <c r="A5344" s="382"/>
      <c r="B5344" s="383"/>
      <c r="C5344" s="254"/>
      <c r="D5344" s="45"/>
      <c r="E5344" s="45"/>
      <c r="F5344" s="334"/>
    </row>
    <row r="5345" spans="1:6" x14ac:dyDescent="0.25">
      <c r="A5345" s="382"/>
      <c r="B5345" s="383"/>
      <c r="C5345" s="254"/>
      <c r="D5345" s="45"/>
      <c r="E5345" s="45"/>
      <c r="F5345" s="334"/>
    </row>
    <row r="5346" spans="1:6" x14ac:dyDescent="0.25">
      <c r="A5346" s="382"/>
      <c r="B5346" s="383"/>
      <c r="C5346" s="254"/>
      <c r="D5346" s="45"/>
      <c r="E5346" s="45"/>
      <c r="F5346" s="334"/>
    </row>
    <row r="5347" spans="1:6" x14ac:dyDescent="0.25">
      <c r="A5347" s="382"/>
      <c r="B5347" s="383"/>
      <c r="C5347" s="254"/>
      <c r="D5347" s="45"/>
      <c r="E5347" s="45"/>
      <c r="F5347" s="334"/>
    </row>
    <row r="5348" spans="1:6" x14ac:dyDescent="0.25">
      <c r="A5348" s="382"/>
      <c r="B5348" s="383"/>
      <c r="C5348" s="254"/>
      <c r="D5348" s="45"/>
      <c r="E5348" s="45"/>
      <c r="F5348" s="334"/>
    </row>
    <row r="5349" spans="1:6" x14ac:dyDescent="0.25">
      <c r="A5349" s="382"/>
      <c r="B5349" s="383"/>
      <c r="C5349" s="254"/>
      <c r="D5349" s="45"/>
      <c r="E5349" s="45"/>
      <c r="F5349" s="334"/>
    </row>
    <row r="5350" spans="1:6" x14ac:dyDescent="0.25">
      <c r="A5350" s="382"/>
      <c r="B5350" s="383"/>
      <c r="C5350" s="254"/>
      <c r="D5350" s="45"/>
      <c r="E5350" s="45"/>
      <c r="F5350" s="334"/>
    </row>
    <row r="5351" spans="1:6" x14ac:dyDescent="0.25">
      <c r="A5351" s="382"/>
      <c r="B5351" s="383"/>
      <c r="C5351" s="254"/>
      <c r="D5351" s="45"/>
      <c r="E5351" s="45"/>
      <c r="F5351" s="334"/>
    </row>
    <row r="5352" spans="1:6" x14ac:dyDescent="0.25">
      <c r="A5352" s="382"/>
      <c r="B5352" s="383"/>
      <c r="C5352" s="254"/>
      <c r="D5352" s="45"/>
      <c r="E5352" s="45"/>
      <c r="F5352" s="334"/>
    </row>
    <row r="5353" spans="1:6" x14ac:dyDescent="0.25">
      <c r="A5353" s="382"/>
      <c r="B5353" s="383"/>
      <c r="C5353" s="254"/>
      <c r="D5353" s="45"/>
      <c r="E5353" s="45"/>
      <c r="F5353" s="334"/>
    </row>
    <row r="5354" spans="1:6" x14ac:dyDescent="0.25">
      <c r="A5354" s="382"/>
      <c r="B5354" s="383"/>
      <c r="C5354" s="254"/>
      <c r="D5354" s="45"/>
      <c r="E5354" s="45"/>
      <c r="F5354" s="334"/>
    </row>
    <row r="5355" spans="1:6" x14ac:dyDescent="0.25">
      <c r="A5355" s="382"/>
      <c r="B5355" s="383"/>
      <c r="C5355" s="254"/>
      <c r="D5355" s="45"/>
      <c r="E5355" s="45"/>
      <c r="F5355" s="334"/>
    </row>
    <row r="5356" spans="1:6" x14ac:dyDescent="0.25">
      <c r="A5356" s="382"/>
      <c r="B5356" s="383"/>
      <c r="C5356" s="254"/>
      <c r="D5356" s="45"/>
      <c r="E5356" s="45"/>
      <c r="F5356" s="334"/>
    </row>
    <row r="5357" spans="1:6" x14ac:dyDescent="0.25">
      <c r="A5357" s="382"/>
      <c r="B5357" s="383"/>
      <c r="C5357" s="254"/>
      <c r="D5357" s="45"/>
      <c r="E5357" s="45"/>
      <c r="F5357" s="334"/>
    </row>
    <row r="5358" spans="1:6" x14ac:dyDescent="0.25">
      <c r="A5358" s="382"/>
      <c r="B5358" s="383"/>
      <c r="C5358" s="254"/>
      <c r="D5358" s="45"/>
      <c r="E5358" s="45"/>
      <c r="F5358" s="334"/>
    </row>
    <row r="5359" spans="1:6" x14ac:dyDescent="0.25">
      <c r="A5359" s="382"/>
      <c r="B5359" s="383"/>
      <c r="C5359" s="254"/>
      <c r="D5359" s="45"/>
      <c r="E5359" s="45"/>
      <c r="F5359" s="334"/>
    </row>
    <row r="5360" spans="1:6" x14ac:dyDescent="0.25">
      <c r="A5360" s="382"/>
      <c r="B5360" s="383"/>
      <c r="C5360" s="254"/>
      <c r="D5360" s="45"/>
      <c r="E5360" s="45"/>
      <c r="F5360" s="334"/>
    </row>
    <row r="5361" spans="1:6" x14ac:dyDescent="0.25">
      <c r="A5361" s="382"/>
      <c r="B5361" s="383"/>
      <c r="C5361" s="254"/>
      <c r="D5361" s="45"/>
      <c r="E5361" s="45"/>
      <c r="F5361" s="334"/>
    </row>
    <row r="5362" spans="1:6" x14ac:dyDescent="0.25">
      <c r="A5362" s="382"/>
      <c r="B5362" s="383"/>
      <c r="C5362" s="254"/>
      <c r="D5362" s="45"/>
      <c r="E5362" s="45"/>
      <c r="F5362" s="334"/>
    </row>
    <row r="5363" spans="1:6" x14ac:dyDescent="0.25">
      <c r="A5363" s="382"/>
      <c r="B5363" s="383"/>
      <c r="C5363" s="254"/>
      <c r="D5363" s="45"/>
      <c r="E5363" s="45"/>
      <c r="F5363" s="334"/>
    </row>
    <row r="5364" spans="1:6" x14ac:dyDescent="0.25">
      <c r="A5364" s="382"/>
      <c r="B5364" s="383"/>
      <c r="C5364" s="254"/>
      <c r="D5364" s="45"/>
      <c r="E5364" s="45"/>
      <c r="F5364" s="334"/>
    </row>
    <row r="5365" spans="1:6" x14ac:dyDescent="0.25">
      <c r="A5365" s="382"/>
      <c r="B5365" s="383"/>
      <c r="C5365" s="254"/>
      <c r="D5365" s="45"/>
      <c r="E5365" s="45"/>
      <c r="F5365" s="334"/>
    </row>
    <row r="5366" spans="1:6" x14ac:dyDescent="0.25">
      <c r="A5366" s="382"/>
      <c r="B5366" s="383"/>
      <c r="C5366" s="254"/>
      <c r="D5366" s="45"/>
      <c r="E5366" s="45"/>
      <c r="F5366" s="334"/>
    </row>
    <row r="5367" spans="1:6" x14ac:dyDescent="0.25">
      <c r="A5367" s="382"/>
      <c r="B5367" s="383"/>
      <c r="C5367" s="254"/>
      <c r="D5367" s="45"/>
      <c r="E5367" s="45"/>
      <c r="F5367" s="334"/>
    </row>
    <row r="5368" spans="1:6" x14ac:dyDescent="0.25">
      <c r="A5368" s="382"/>
      <c r="B5368" s="383"/>
      <c r="C5368" s="254"/>
      <c r="D5368" s="45"/>
      <c r="E5368" s="45"/>
      <c r="F5368" s="334"/>
    </row>
    <row r="5369" spans="1:6" x14ac:dyDescent="0.25">
      <c r="A5369" s="382"/>
      <c r="B5369" s="383"/>
      <c r="C5369" s="254"/>
      <c r="D5369" s="45"/>
      <c r="E5369" s="45"/>
      <c r="F5369" s="334"/>
    </row>
    <row r="5370" spans="1:6" x14ac:dyDescent="0.25">
      <c r="A5370" s="382"/>
      <c r="B5370" s="383"/>
      <c r="C5370" s="254"/>
      <c r="D5370" s="45"/>
      <c r="E5370" s="45"/>
      <c r="F5370" s="334"/>
    </row>
    <row r="5371" spans="1:6" x14ac:dyDescent="0.25">
      <c r="A5371" s="382"/>
      <c r="B5371" s="383"/>
      <c r="C5371" s="254"/>
      <c r="D5371" s="45"/>
      <c r="E5371" s="45"/>
      <c r="F5371" s="334"/>
    </row>
    <row r="5372" spans="1:6" x14ac:dyDescent="0.25">
      <c r="A5372" s="382"/>
      <c r="B5372" s="383"/>
      <c r="C5372" s="254"/>
      <c r="D5372" s="45"/>
      <c r="E5372" s="45"/>
      <c r="F5372" s="334"/>
    </row>
    <row r="5373" spans="1:6" x14ac:dyDescent="0.25">
      <c r="A5373" s="382"/>
      <c r="B5373" s="383"/>
      <c r="C5373" s="254"/>
      <c r="D5373" s="45"/>
      <c r="E5373" s="45"/>
      <c r="F5373" s="334"/>
    </row>
    <row r="5374" spans="1:6" x14ac:dyDescent="0.25">
      <c r="A5374" s="382"/>
      <c r="B5374" s="383"/>
      <c r="C5374" s="254"/>
      <c r="D5374" s="45"/>
      <c r="E5374" s="45"/>
      <c r="F5374" s="334"/>
    </row>
    <row r="5375" spans="1:6" x14ac:dyDescent="0.25">
      <c r="A5375" s="382"/>
      <c r="B5375" s="383"/>
      <c r="C5375" s="254"/>
      <c r="D5375" s="45"/>
      <c r="E5375" s="45"/>
      <c r="F5375" s="334"/>
    </row>
    <row r="5376" spans="1:6" x14ac:dyDescent="0.25">
      <c r="A5376" s="382"/>
      <c r="B5376" s="383"/>
      <c r="C5376" s="254"/>
      <c r="D5376" s="45"/>
      <c r="E5376" s="45"/>
      <c r="F5376" s="334"/>
    </row>
    <row r="5377" spans="1:6" x14ac:dyDescent="0.25">
      <c r="A5377" s="382"/>
      <c r="B5377" s="383"/>
      <c r="C5377" s="254"/>
      <c r="D5377" s="45"/>
      <c r="E5377" s="45"/>
      <c r="F5377" s="334"/>
    </row>
    <row r="5378" spans="1:6" x14ac:dyDescent="0.25">
      <c r="A5378" s="382"/>
      <c r="B5378" s="383"/>
      <c r="C5378" s="254"/>
      <c r="D5378" s="45"/>
      <c r="E5378" s="45"/>
      <c r="F5378" s="334"/>
    </row>
    <row r="5379" spans="1:6" x14ac:dyDescent="0.25">
      <c r="A5379" s="382"/>
      <c r="B5379" s="383"/>
      <c r="C5379" s="254"/>
      <c r="D5379" s="45"/>
      <c r="E5379" s="45"/>
      <c r="F5379" s="334"/>
    </row>
    <row r="5380" spans="1:6" x14ac:dyDescent="0.25">
      <c r="A5380" s="382"/>
      <c r="B5380" s="383"/>
      <c r="C5380" s="254"/>
      <c r="D5380" s="45"/>
      <c r="E5380" s="45"/>
      <c r="F5380" s="334"/>
    </row>
    <row r="5381" spans="1:6" x14ac:dyDescent="0.25">
      <c r="A5381" s="382"/>
      <c r="B5381" s="383"/>
      <c r="C5381" s="254"/>
      <c r="D5381" s="45"/>
      <c r="E5381" s="45"/>
      <c r="F5381" s="334"/>
    </row>
    <row r="5382" spans="1:6" x14ac:dyDescent="0.25">
      <c r="A5382" s="382"/>
      <c r="B5382" s="383"/>
      <c r="C5382" s="254"/>
      <c r="D5382" s="45"/>
      <c r="E5382" s="45"/>
      <c r="F5382" s="334"/>
    </row>
    <row r="5383" spans="1:6" x14ac:dyDescent="0.25">
      <c r="A5383" s="382"/>
      <c r="B5383" s="383"/>
      <c r="C5383" s="254"/>
      <c r="D5383" s="45"/>
      <c r="E5383" s="45"/>
      <c r="F5383" s="334"/>
    </row>
    <row r="5384" spans="1:6" x14ac:dyDescent="0.25">
      <c r="A5384" s="382"/>
      <c r="B5384" s="383"/>
      <c r="C5384" s="254"/>
      <c r="D5384" s="45"/>
      <c r="E5384" s="45"/>
      <c r="F5384" s="334"/>
    </row>
    <row r="5385" spans="1:6" x14ac:dyDescent="0.25">
      <c r="A5385" s="382"/>
      <c r="B5385" s="383"/>
      <c r="C5385" s="254"/>
      <c r="D5385" s="45"/>
      <c r="E5385" s="45"/>
      <c r="F5385" s="334"/>
    </row>
    <row r="5386" spans="1:6" x14ac:dyDescent="0.25">
      <c r="A5386" s="382"/>
      <c r="B5386" s="383"/>
      <c r="C5386" s="254"/>
      <c r="D5386" s="45"/>
      <c r="E5386" s="45"/>
      <c r="F5386" s="334"/>
    </row>
    <row r="5387" spans="1:6" x14ac:dyDescent="0.25">
      <c r="A5387" s="382"/>
      <c r="B5387" s="383"/>
      <c r="C5387" s="254"/>
      <c r="D5387" s="45"/>
      <c r="E5387" s="45"/>
      <c r="F5387" s="334"/>
    </row>
    <row r="5388" spans="1:6" x14ac:dyDescent="0.25">
      <c r="A5388" s="382"/>
      <c r="B5388" s="383"/>
      <c r="C5388" s="254"/>
      <c r="D5388" s="45"/>
      <c r="E5388" s="45"/>
      <c r="F5388" s="334"/>
    </row>
    <row r="5389" spans="1:6" x14ac:dyDescent="0.25">
      <c r="A5389" s="382"/>
      <c r="B5389" s="383"/>
      <c r="C5389" s="254"/>
      <c r="D5389" s="45"/>
      <c r="E5389" s="45"/>
      <c r="F5389" s="334"/>
    </row>
    <row r="5390" spans="1:6" x14ac:dyDescent="0.25">
      <c r="A5390" s="382"/>
      <c r="B5390" s="383"/>
      <c r="C5390" s="254"/>
      <c r="D5390" s="45"/>
      <c r="E5390" s="45"/>
      <c r="F5390" s="334"/>
    </row>
    <row r="5391" spans="1:6" x14ac:dyDescent="0.25">
      <c r="A5391" s="382"/>
      <c r="B5391" s="383"/>
      <c r="C5391" s="254"/>
      <c r="D5391" s="45"/>
      <c r="E5391" s="45"/>
      <c r="F5391" s="334"/>
    </row>
    <row r="5392" spans="1:6" x14ac:dyDescent="0.25">
      <c r="A5392" s="382"/>
      <c r="B5392" s="383"/>
      <c r="C5392" s="254"/>
      <c r="D5392" s="45"/>
      <c r="E5392" s="45"/>
      <c r="F5392" s="334"/>
    </row>
    <row r="5393" spans="1:6" x14ac:dyDescent="0.25">
      <c r="A5393" s="382"/>
      <c r="B5393" s="383"/>
      <c r="C5393" s="254"/>
      <c r="D5393" s="45"/>
      <c r="E5393" s="45"/>
      <c r="F5393" s="334"/>
    </row>
    <row r="5394" spans="1:6" x14ac:dyDescent="0.25">
      <c r="A5394" s="382"/>
      <c r="B5394" s="383"/>
      <c r="C5394" s="254"/>
      <c r="D5394" s="45"/>
      <c r="E5394" s="45"/>
      <c r="F5394" s="334"/>
    </row>
    <row r="5395" spans="1:6" x14ac:dyDescent="0.25">
      <c r="A5395" s="382"/>
      <c r="B5395" s="383"/>
      <c r="C5395" s="254"/>
      <c r="D5395" s="45"/>
      <c r="E5395" s="45"/>
      <c r="F5395" s="334"/>
    </row>
    <row r="5396" spans="1:6" x14ac:dyDescent="0.25">
      <c r="A5396" s="382"/>
      <c r="B5396" s="383"/>
      <c r="C5396" s="254"/>
      <c r="D5396" s="45"/>
      <c r="E5396" s="45"/>
      <c r="F5396" s="334"/>
    </row>
    <row r="5397" spans="1:6" x14ac:dyDescent="0.25">
      <c r="A5397" s="382"/>
      <c r="B5397" s="383"/>
      <c r="C5397" s="254"/>
      <c r="D5397" s="45"/>
      <c r="E5397" s="45"/>
      <c r="F5397" s="334"/>
    </row>
    <row r="5398" spans="1:6" x14ac:dyDescent="0.25">
      <c r="A5398" s="382"/>
      <c r="B5398" s="383"/>
      <c r="C5398" s="254"/>
      <c r="D5398" s="45"/>
      <c r="E5398" s="45"/>
      <c r="F5398" s="334"/>
    </row>
    <row r="5399" spans="1:6" x14ac:dyDescent="0.25">
      <c r="A5399" s="382"/>
      <c r="B5399" s="383"/>
      <c r="C5399" s="254"/>
      <c r="D5399" s="45"/>
      <c r="E5399" s="45"/>
      <c r="F5399" s="334"/>
    </row>
    <row r="5400" spans="1:6" x14ac:dyDescent="0.25">
      <c r="A5400" s="382"/>
      <c r="B5400" s="383"/>
      <c r="C5400" s="254"/>
      <c r="D5400" s="45"/>
      <c r="E5400" s="45"/>
      <c r="F5400" s="334"/>
    </row>
    <row r="5401" spans="1:6" x14ac:dyDescent="0.25">
      <c r="A5401" s="382"/>
      <c r="B5401" s="383"/>
      <c r="C5401" s="254"/>
      <c r="D5401" s="45"/>
      <c r="E5401" s="45"/>
      <c r="F5401" s="334"/>
    </row>
    <row r="5402" spans="1:6" x14ac:dyDescent="0.25">
      <c r="A5402" s="382"/>
      <c r="B5402" s="383"/>
      <c r="C5402" s="254"/>
      <c r="D5402" s="45"/>
      <c r="E5402" s="45"/>
      <c r="F5402" s="334"/>
    </row>
    <row r="5403" spans="1:6" x14ac:dyDescent="0.25">
      <c r="A5403" s="382"/>
      <c r="B5403" s="383"/>
      <c r="C5403" s="254"/>
      <c r="D5403" s="45"/>
      <c r="E5403" s="45"/>
      <c r="F5403" s="334"/>
    </row>
    <row r="5404" spans="1:6" x14ac:dyDescent="0.25">
      <c r="A5404" s="382"/>
      <c r="B5404" s="383"/>
      <c r="C5404" s="254"/>
      <c r="D5404" s="45"/>
      <c r="E5404" s="45"/>
      <c r="F5404" s="334"/>
    </row>
    <row r="5405" spans="1:6" x14ac:dyDescent="0.25">
      <c r="A5405" s="382"/>
      <c r="B5405" s="383"/>
      <c r="C5405" s="254"/>
      <c r="D5405" s="45"/>
      <c r="E5405" s="45"/>
      <c r="F5405" s="334"/>
    </row>
    <row r="5406" spans="1:6" x14ac:dyDescent="0.25">
      <c r="A5406" s="382"/>
      <c r="B5406" s="383"/>
      <c r="C5406" s="254"/>
      <c r="D5406" s="45"/>
      <c r="E5406" s="45"/>
      <c r="F5406" s="334"/>
    </row>
    <row r="5407" spans="1:6" x14ac:dyDescent="0.25">
      <c r="A5407" s="382"/>
      <c r="B5407" s="383"/>
      <c r="C5407" s="254"/>
      <c r="D5407" s="45"/>
      <c r="E5407" s="45"/>
      <c r="F5407" s="334"/>
    </row>
    <row r="5408" spans="1:6" x14ac:dyDescent="0.25">
      <c r="A5408" s="382"/>
      <c r="B5408" s="383"/>
      <c r="C5408" s="254"/>
      <c r="D5408" s="45"/>
      <c r="E5408" s="45"/>
      <c r="F5408" s="334"/>
    </row>
    <row r="5409" spans="1:6" x14ac:dyDescent="0.25">
      <c r="A5409" s="382"/>
      <c r="B5409" s="383"/>
      <c r="C5409" s="254"/>
      <c r="D5409" s="45"/>
      <c r="E5409" s="45"/>
      <c r="F5409" s="334"/>
    </row>
    <row r="5410" spans="1:6" x14ac:dyDescent="0.25">
      <c r="A5410" s="382"/>
      <c r="B5410" s="383"/>
      <c r="C5410" s="254"/>
      <c r="D5410" s="45"/>
      <c r="E5410" s="45"/>
      <c r="F5410" s="334"/>
    </row>
    <row r="5411" spans="1:6" x14ac:dyDescent="0.25">
      <c r="A5411" s="382"/>
      <c r="B5411" s="383"/>
      <c r="C5411" s="254"/>
      <c r="D5411" s="45"/>
      <c r="E5411" s="45"/>
      <c r="F5411" s="334"/>
    </row>
    <row r="5412" spans="1:6" x14ac:dyDescent="0.25">
      <c r="A5412" s="382"/>
      <c r="B5412" s="383"/>
      <c r="C5412" s="254"/>
      <c r="D5412" s="45"/>
      <c r="E5412" s="45"/>
      <c r="F5412" s="334"/>
    </row>
    <row r="5413" spans="1:6" x14ac:dyDescent="0.25">
      <c r="A5413" s="382"/>
      <c r="B5413" s="383"/>
      <c r="C5413" s="254"/>
      <c r="D5413" s="45"/>
      <c r="E5413" s="45"/>
      <c r="F5413" s="334"/>
    </row>
    <row r="5414" spans="1:6" x14ac:dyDescent="0.25">
      <c r="A5414" s="382"/>
      <c r="B5414" s="383"/>
      <c r="C5414" s="254"/>
      <c r="D5414" s="45"/>
      <c r="E5414" s="45"/>
      <c r="F5414" s="334"/>
    </row>
    <row r="5415" spans="1:6" x14ac:dyDescent="0.25">
      <c r="A5415" s="382"/>
      <c r="B5415" s="383"/>
      <c r="C5415" s="254"/>
      <c r="D5415" s="45"/>
      <c r="E5415" s="45"/>
      <c r="F5415" s="334"/>
    </row>
    <row r="5416" spans="1:6" x14ac:dyDescent="0.25">
      <c r="A5416" s="382"/>
      <c r="B5416" s="383"/>
      <c r="C5416" s="254"/>
      <c r="D5416" s="45"/>
      <c r="E5416" s="45"/>
      <c r="F5416" s="334"/>
    </row>
    <row r="5417" spans="1:6" x14ac:dyDescent="0.25">
      <c r="A5417" s="382"/>
      <c r="B5417" s="383"/>
      <c r="C5417" s="254"/>
      <c r="D5417" s="45"/>
      <c r="E5417" s="45"/>
      <c r="F5417" s="334"/>
    </row>
    <row r="5418" spans="1:6" x14ac:dyDescent="0.25">
      <c r="A5418" s="382"/>
      <c r="B5418" s="383"/>
      <c r="C5418" s="254"/>
      <c r="D5418" s="45"/>
      <c r="E5418" s="45"/>
      <c r="F5418" s="334"/>
    </row>
    <row r="5419" spans="1:6" x14ac:dyDescent="0.25">
      <c r="A5419" s="382"/>
      <c r="B5419" s="383"/>
      <c r="C5419" s="254"/>
      <c r="D5419" s="45"/>
      <c r="E5419" s="45"/>
      <c r="F5419" s="334"/>
    </row>
    <row r="5420" spans="1:6" x14ac:dyDescent="0.25">
      <c r="A5420" s="382"/>
      <c r="B5420" s="383"/>
      <c r="C5420" s="254"/>
      <c r="D5420" s="45"/>
      <c r="E5420" s="45"/>
      <c r="F5420" s="334"/>
    </row>
    <row r="5421" spans="1:6" x14ac:dyDescent="0.25">
      <c r="A5421" s="382"/>
      <c r="B5421" s="383"/>
      <c r="C5421" s="254"/>
      <c r="D5421" s="45"/>
      <c r="E5421" s="45"/>
      <c r="F5421" s="334"/>
    </row>
    <row r="5422" spans="1:6" x14ac:dyDescent="0.25">
      <c r="A5422" s="382"/>
      <c r="B5422" s="383"/>
      <c r="C5422" s="254"/>
      <c r="D5422" s="45"/>
      <c r="E5422" s="45"/>
      <c r="F5422" s="334"/>
    </row>
    <row r="5423" spans="1:6" x14ac:dyDescent="0.25">
      <c r="A5423" s="382"/>
      <c r="B5423" s="383"/>
      <c r="C5423" s="254"/>
      <c r="D5423" s="45"/>
      <c r="E5423" s="45"/>
      <c r="F5423" s="334"/>
    </row>
    <row r="5424" spans="1:6" x14ac:dyDescent="0.25">
      <c r="A5424" s="382"/>
      <c r="B5424" s="383"/>
      <c r="C5424" s="254"/>
      <c r="D5424" s="45"/>
      <c r="E5424" s="45"/>
      <c r="F5424" s="334"/>
    </row>
    <row r="5425" spans="1:6" x14ac:dyDescent="0.25">
      <c r="A5425" s="382"/>
      <c r="B5425" s="383"/>
      <c r="C5425" s="254"/>
      <c r="D5425" s="45"/>
      <c r="E5425" s="45"/>
      <c r="F5425" s="334"/>
    </row>
    <row r="5426" spans="1:6" x14ac:dyDescent="0.25">
      <c r="A5426" s="382"/>
      <c r="B5426" s="383"/>
      <c r="C5426" s="254"/>
      <c r="D5426" s="45"/>
      <c r="E5426" s="45"/>
      <c r="F5426" s="334"/>
    </row>
    <row r="5427" spans="1:6" x14ac:dyDescent="0.25">
      <c r="A5427" s="382"/>
      <c r="B5427" s="383"/>
      <c r="C5427" s="254"/>
      <c r="D5427" s="45"/>
      <c r="E5427" s="45"/>
      <c r="F5427" s="334"/>
    </row>
    <row r="5428" spans="1:6" x14ac:dyDescent="0.25">
      <c r="A5428" s="382"/>
      <c r="B5428" s="383"/>
      <c r="C5428" s="254"/>
      <c r="D5428" s="45"/>
      <c r="E5428" s="45"/>
      <c r="F5428" s="334"/>
    </row>
    <row r="5429" spans="1:6" x14ac:dyDescent="0.25">
      <c r="A5429" s="382"/>
      <c r="B5429" s="383"/>
      <c r="C5429" s="254"/>
      <c r="D5429" s="45"/>
      <c r="E5429" s="45"/>
      <c r="F5429" s="334"/>
    </row>
    <row r="5430" spans="1:6" x14ac:dyDescent="0.25">
      <c r="A5430" s="382"/>
      <c r="B5430" s="383"/>
      <c r="C5430" s="254"/>
      <c r="D5430" s="45"/>
      <c r="E5430" s="45"/>
      <c r="F5430" s="334"/>
    </row>
    <row r="5431" spans="1:6" x14ac:dyDescent="0.25">
      <c r="A5431" s="382"/>
      <c r="B5431" s="383"/>
      <c r="C5431" s="254"/>
      <c r="D5431" s="45"/>
      <c r="E5431" s="45"/>
      <c r="F5431" s="334"/>
    </row>
    <row r="5432" spans="1:6" x14ac:dyDescent="0.25">
      <c r="A5432" s="382"/>
      <c r="B5432" s="383"/>
      <c r="C5432" s="254"/>
      <c r="D5432" s="45"/>
      <c r="E5432" s="45"/>
      <c r="F5432" s="334"/>
    </row>
    <row r="5433" spans="1:6" x14ac:dyDescent="0.25">
      <c r="A5433" s="382"/>
      <c r="B5433" s="383"/>
      <c r="C5433" s="254"/>
      <c r="D5433" s="45"/>
      <c r="E5433" s="45"/>
      <c r="F5433" s="334"/>
    </row>
    <row r="5434" spans="1:6" x14ac:dyDescent="0.25">
      <c r="A5434" s="382"/>
      <c r="B5434" s="383"/>
      <c r="C5434" s="254"/>
      <c r="D5434" s="45"/>
      <c r="E5434" s="45"/>
      <c r="F5434" s="334"/>
    </row>
    <row r="5435" spans="1:6" x14ac:dyDescent="0.25">
      <c r="A5435" s="382"/>
      <c r="B5435" s="383"/>
      <c r="C5435" s="254"/>
      <c r="D5435" s="45"/>
      <c r="E5435" s="45"/>
      <c r="F5435" s="334"/>
    </row>
    <row r="5436" spans="1:6" x14ac:dyDescent="0.25">
      <c r="A5436" s="382"/>
      <c r="B5436" s="383"/>
      <c r="C5436" s="254"/>
      <c r="D5436" s="45"/>
      <c r="E5436" s="45"/>
      <c r="F5436" s="334"/>
    </row>
    <row r="5437" spans="1:6" x14ac:dyDescent="0.25">
      <c r="A5437" s="382"/>
      <c r="B5437" s="383"/>
      <c r="C5437" s="254"/>
      <c r="D5437" s="45"/>
      <c r="E5437" s="45"/>
      <c r="F5437" s="334"/>
    </row>
    <row r="5438" spans="1:6" x14ac:dyDescent="0.25">
      <c r="A5438" s="382"/>
      <c r="B5438" s="383"/>
      <c r="C5438" s="254"/>
      <c r="D5438" s="45"/>
      <c r="E5438" s="45"/>
      <c r="F5438" s="334"/>
    </row>
    <row r="5439" spans="1:6" x14ac:dyDescent="0.25">
      <c r="A5439" s="382"/>
      <c r="B5439" s="383"/>
      <c r="C5439" s="254"/>
      <c r="D5439" s="45"/>
      <c r="E5439" s="45"/>
      <c r="F5439" s="334"/>
    </row>
    <row r="5440" spans="1:6" x14ac:dyDescent="0.25">
      <c r="A5440" s="382"/>
      <c r="B5440" s="383"/>
      <c r="C5440" s="254"/>
      <c r="D5440" s="45"/>
      <c r="E5440" s="45"/>
      <c r="F5440" s="334"/>
    </row>
    <row r="5441" spans="1:6" x14ac:dyDescent="0.25">
      <c r="A5441" s="382"/>
      <c r="B5441" s="383"/>
      <c r="C5441" s="254"/>
      <c r="D5441" s="45"/>
      <c r="E5441" s="45"/>
      <c r="F5441" s="334"/>
    </row>
    <row r="5442" spans="1:6" x14ac:dyDescent="0.25">
      <c r="A5442" s="382"/>
      <c r="B5442" s="383"/>
      <c r="C5442" s="254"/>
      <c r="D5442" s="45"/>
      <c r="E5442" s="45"/>
      <c r="F5442" s="334"/>
    </row>
    <row r="5443" spans="1:6" x14ac:dyDescent="0.25">
      <c r="A5443" s="382"/>
      <c r="B5443" s="383"/>
      <c r="C5443" s="254"/>
      <c r="D5443" s="45"/>
      <c r="E5443" s="45"/>
      <c r="F5443" s="334"/>
    </row>
    <row r="5444" spans="1:6" x14ac:dyDescent="0.25">
      <c r="A5444" s="382"/>
      <c r="B5444" s="383"/>
      <c r="C5444" s="254"/>
      <c r="D5444" s="45"/>
      <c r="E5444" s="45"/>
      <c r="F5444" s="334"/>
    </row>
    <row r="5445" spans="1:6" x14ac:dyDescent="0.25">
      <c r="A5445" s="382"/>
      <c r="B5445" s="383"/>
      <c r="C5445" s="254"/>
      <c r="D5445" s="45"/>
      <c r="E5445" s="45"/>
      <c r="F5445" s="334"/>
    </row>
    <row r="5446" spans="1:6" x14ac:dyDescent="0.25">
      <c r="A5446" s="382"/>
      <c r="B5446" s="383"/>
      <c r="C5446" s="254"/>
      <c r="D5446" s="45"/>
      <c r="E5446" s="45"/>
      <c r="F5446" s="334"/>
    </row>
    <row r="5447" spans="1:6" x14ac:dyDescent="0.25">
      <c r="A5447" s="382"/>
      <c r="B5447" s="383"/>
      <c r="C5447" s="254"/>
      <c r="D5447" s="45"/>
      <c r="E5447" s="45"/>
      <c r="F5447" s="334"/>
    </row>
    <row r="5448" spans="1:6" x14ac:dyDescent="0.25">
      <c r="A5448" s="382"/>
      <c r="B5448" s="383"/>
      <c r="C5448" s="254"/>
      <c r="D5448" s="45"/>
      <c r="E5448" s="45"/>
      <c r="F5448" s="334"/>
    </row>
    <row r="5449" spans="1:6" x14ac:dyDescent="0.25">
      <c r="A5449" s="382"/>
      <c r="B5449" s="383"/>
      <c r="C5449" s="254"/>
      <c r="D5449" s="45"/>
      <c r="E5449" s="45"/>
      <c r="F5449" s="334"/>
    </row>
    <row r="5450" spans="1:6" x14ac:dyDescent="0.25">
      <c r="A5450" s="382"/>
      <c r="B5450" s="383"/>
      <c r="C5450" s="254"/>
      <c r="D5450" s="45"/>
      <c r="E5450" s="45"/>
      <c r="F5450" s="334"/>
    </row>
    <row r="5451" spans="1:6" x14ac:dyDescent="0.25">
      <c r="A5451" s="382"/>
      <c r="B5451" s="383"/>
      <c r="C5451" s="254"/>
      <c r="D5451" s="45"/>
      <c r="E5451" s="45"/>
      <c r="F5451" s="334"/>
    </row>
    <row r="5452" spans="1:6" x14ac:dyDescent="0.25">
      <c r="A5452" s="382"/>
      <c r="B5452" s="383"/>
      <c r="C5452" s="254"/>
      <c r="D5452" s="45"/>
      <c r="E5452" s="45"/>
      <c r="F5452" s="334"/>
    </row>
    <row r="5453" spans="1:6" x14ac:dyDescent="0.25">
      <c r="A5453" s="382"/>
      <c r="B5453" s="383"/>
      <c r="C5453" s="254"/>
      <c r="D5453" s="45"/>
      <c r="E5453" s="45"/>
      <c r="F5453" s="334"/>
    </row>
    <row r="5454" spans="1:6" x14ac:dyDescent="0.25">
      <c r="A5454" s="382"/>
      <c r="B5454" s="383"/>
      <c r="C5454" s="254"/>
      <c r="D5454" s="45"/>
      <c r="E5454" s="45"/>
      <c r="F5454" s="334"/>
    </row>
    <row r="5455" spans="1:6" x14ac:dyDescent="0.25">
      <c r="A5455" s="382"/>
      <c r="B5455" s="383"/>
      <c r="C5455" s="254"/>
      <c r="D5455" s="45"/>
      <c r="E5455" s="45"/>
      <c r="F5455" s="334"/>
    </row>
    <row r="5456" spans="1:6" x14ac:dyDescent="0.25">
      <c r="A5456" s="382"/>
      <c r="B5456" s="383"/>
      <c r="C5456" s="254"/>
      <c r="D5456" s="45"/>
      <c r="E5456" s="45"/>
      <c r="F5456" s="334"/>
    </row>
    <row r="5457" spans="1:6" x14ac:dyDescent="0.25">
      <c r="A5457" s="382"/>
      <c r="B5457" s="383"/>
      <c r="C5457" s="254"/>
      <c r="D5457" s="45"/>
      <c r="E5457" s="45"/>
      <c r="F5457" s="334"/>
    </row>
    <row r="5458" spans="1:6" x14ac:dyDescent="0.25">
      <c r="A5458" s="382"/>
      <c r="B5458" s="383"/>
      <c r="C5458" s="254"/>
      <c r="D5458" s="45"/>
      <c r="E5458" s="45"/>
      <c r="F5458" s="334"/>
    </row>
    <row r="5459" spans="1:6" x14ac:dyDescent="0.25">
      <c r="A5459" s="382"/>
      <c r="B5459" s="383"/>
      <c r="C5459" s="254"/>
      <c r="D5459" s="45"/>
      <c r="E5459" s="45"/>
      <c r="F5459" s="334"/>
    </row>
    <row r="5460" spans="1:6" x14ac:dyDescent="0.25">
      <c r="A5460" s="382"/>
      <c r="B5460" s="383"/>
      <c r="C5460" s="254"/>
      <c r="D5460" s="45"/>
      <c r="E5460" s="45"/>
      <c r="F5460" s="334"/>
    </row>
    <row r="5461" spans="1:6" x14ac:dyDescent="0.25">
      <c r="A5461" s="382"/>
      <c r="B5461" s="383"/>
      <c r="C5461" s="254"/>
      <c r="D5461" s="45"/>
      <c r="E5461" s="45"/>
      <c r="F5461" s="334"/>
    </row>
    <row r="5462" spans="1:6" x14ac:dyDescent="0.25">
      <c r="A5462" s="382"/>
      <c r="B5462" s="383"/>
      <c r="C5462" s="254"/>
      <c r="D5462" s="45"/>
      <c r="E5462" s="45"/>
      <c r="F5462" s="334"/>
    </row>
    <row r="5463" spans="1:6" x14ac:dyDescent="0.25">
      <c r="A5463" s="382"/>
      <c r="B5463" s="383"/>
      <c r="C5463" s="254"/>
      <c r="D5463" s="45"/>
      <c r="E5463" s="45"/>
      <c r="F5463" s="334"/>
    </row>
    <row r="5464" spans="1:6" x14ac:dyDescent="0.25">
      <c r="A5464" s="382"/>
      <c r="B5464" s="383"/>
      <c r="C5464" s="254"/>
      <c r="D5464" s="45"/>
      <c r="E5464" s="45"/>
      <c r="F5464" s="334"/>
    </row>
    <row r="5465" spans="1:6" x14ac:dyDescent="0.25">
      <c r="A5465" s="382"/>
      <c r="B5465" s="383"/>
      <c r="C5465" s="254"/>
      <c r="D5465" s="45"/>
      <c r="E5465" s="45"/>
      <c r="F5465" s="334"/>
    </row>
    <row r="5466" spans="1:6" x14ac:dyDescent="0.25">
      <c r="A5466" s="382"/>
      <c r="B5466" s="383"/>
      <c r="C5466" s="254"/>
      <c r="D5466" s="45"/>
      <c r="E5466" s="45"/>
      <c r="F5466" s="334"/>
    </row>
    <row r="5467" spans="1:6" x14ac:dyDescent="0.25">
      <c r="A5467" s="382"/>
      <c r="B5467" s="383"/>
      <c r="C5467" s="254"/>
      <c r="D5467" s="45"/>
      <c r="E5467" s="45"/>
      <c r="F5467" s="334"/>
    </row>
    <row r="5468" spans="1:6" x14ac:dyDescent="0.25">
      <c r="A5468" s="382"/>
      <c r="B5468" s="383"/>
      <c r="C5468" s="254"/>
      <c r="D5468" s="45"/>
      <c r="E5468" s="45"/>
      <c r="F5468" s="334"/>
    </row>
    <row r="5469" spans="1:6" x14ac:dyDescent="0.25">
      <c r="A5469" s="382"/>
      <c r="B5469" s="383"/>
      <c r="C5469" s="254"/>
      <c r="D5469" s="45"/>
      <c r="E5469" s="45"/>
      <c r="F5469" s="334"/>
    </row>
    <row r="5470" spans="1:6" x14ac:dyDescent="0.25">
      <c r="A5470" s="382"/>
      <c r="B5470" s="383"/>
      <c r="C5470" s="254"/>
      <c r="D5470" s="45"/>
      <c r="E5470" s="45"/>
      <c r="F5470" s="334"/>
    </row>
    <row r="5471" spans="1:6" x14ac:dyDescent="0.25">
      <c r="A5471" s="382"/>
      <c r="B5471" s="383"/>
      <c r="C5471" s="254"/>
      <c r="D5471" s="45"/>
      <c r="E5471" s="45"/>
      <c r="F5471" s="334"/>
    </row>
    <row r="5472" spans="1:6" x14ac:dyDescent="0.25">
      <c r="A5472" s="382"/>
      <c r="B5472" s="383"/>
      <c r="C5472" s="254"/>
      <c r="D5472" s="45"/>
      <c r="E5472" s="45"/>
      <c r="F5472" s="334"/>
    </row>
    <row r="5473" spans="1:6" x14ac:dyDescent="0.25">
      <c r="A5473" s="382"/>
      <c r="B5473" s="383"/>
      <c r="C5473" s="254"/>
      <c r="D5473" s="45"/>
      <c r="E5473" s="45"/>
      <c r="F5473" s="334"/>
    </row>
    <row r="5474" spans="1:6" x14ac:dyDescent="0.25">
      <c r="A5474" s="382"/>
      <c r="B5474" s="383"/>
      <c r="C5474" s="254"/>
      <c r="D5474" s="45"/>
      <c r="E5474" s="45"/>
      <c r="F5474" s="334"/>
    </row>
    <row r="5475" spans="1:6" x14ac:dyDescent="0.25">
      <c r="A5475" s="382"/>
      <c r="B5475" s="383"/>
      <c r="C5475" s="254"/>
      <c r="D5475" s="45"/>
      <c r="E5475" s="45"/>
      <c r="F5475" s="334"/>
    </row>
    <row r="5476" spans="1:6" x14ac:dyDescent="0.25">
      <c r="A5476" s="382"/>
      <c r="B5476" s="383"/>
      <c r="C5476" s="254"/>
      <c r="D5476" s="45"/>
      <c r="E5476" s="45"/>
      <c r="F5476" s="334"/>
    </row>
    <row r="5477" spans="1:6" x14ac:dyDescent="0.25">
      <c r="A5477" s="382"/>
      <c r="B5477" s="383"/>
      <c r="C5477" s="254"/>
      <c r="D5477" s="45"/>
      <c r="E5477" s="45"/>
      <c r="F5477" s="334"/>
    </row>
    <row r="5478" spans="1:6" x14ac:dyDescent="0.25">
      <c r="A5478" s="382"/>
      <c r="B5478" s="383"/>
      <c r="C5478" s="254"/>
      <c r="D5478" s="45"/>
      <c r="E5478" s="45"/>
      <c r="F5478" s="334"/>
    </row>
    <row r="5479" spans="1:6" x14ac:dyDescent="0.25">
      <c r="A5479" s="382"/>
      <c r="B5479" s="383"/>
      <c r="C5479" s="254"/>
      <c r="D5479" s="45"/>
      <c r="E5479" s="45"/>
      <c r="F5479" s="334"/>
    </row>
    <row r="5480" spans="1:6" x14ac:dyDescent="0.25">
      <c r="A5480" s="382"/>
      <c r="B5480" s="383"/>
      <c r="C5480" s="254"/>
      <c r="D5480" s="45"/>
      <c r="E5480" s="45"/>
      <c r="F5480" s="334"/>
    </row>
    <row r="5481" spans="1:6" x14ac:dyDescent="0.25">
      <c r="A5481" s="382"/>
      <c r="B5481" s="383"/>
      <c r="C5481" s="254"/>
      <c r="D5481" s="45"/>
      <c r="E5481" s="45"/>
      <c r="F5481" s="334"/>
    </row>
    <row r="5482" spans="1:6" x14ac:dyDescent="0.25">
      <c r="A5482" s="382"/>
      <c r="B5482" s="383"/>
      <c r="C5482" s="254"/>
      <c r="D5482" s="45"/>
      <c r="E5482" s="45"/>
      <c r="F5482" s="334"/>
    </row>
    <row r="5483" spans="1:6" x14ac:dyDescent="0.25">
      <c r="A5483" s="382"/>
      <c r="B5483" s="383"/>
      <c r="C5483" s="254"/>
      <c r="D5483" s="45"/>
      <c r="E5483" s="45"/>
      <c r="F5483" s="334"/>
    </row>
    <row r="5484" spans="1:6" x14ac:dyDescent="0.25">
      <c r="A5484" s="382"/>
      <c r="B5484" s="383"/>
      <c r="C5484" s="254"/>
      <c r="D5484" s="45"/>
      <c r="E5484" s="45"/>
      <c r="F5484" s="334"/>
    </row>
    <row r="5485" spans="1:6" x14ac:dyDescent="0.25">
      <c r="A5485" s="382"/>
      <c r="B5485" s="383"/>
      <c r="C5485" s="254"/>
      <c r="D5485" s="45"/>
      <c r="E5485" s="45"/>
      <c r="F5485" s="334"/>
    </row>
    <row r="5486" spans="1:6" x14ac:dyDescent="0.25">
      <c r="A5486" s="382"/>
      <c r="B5486" s="383"/>
      <c r="C5486" s="254"/>
      <c r="D5486" s="45"/>
      <c r="E5486" s="45"/>
      <c r="F5486" s="334"/>
    </row>
    <row r="5487" spans="1:6" x14ac:dyDescent="0.25">
      <c r="A5487" s="382"/>
      <c r="B5487" s="383"/>
      <c r="C5487" s="254"/>
      <c r="D5487" s="45"/>
      <c r="E5487" s="45"/>
      <c r="F5487" s="334"/>
    </row>
    <row r="5488" spans="1:6" x14ac:dyDescent="0.25">
      <c r="A5488" s="382"/>
      <c r="B5488" s="383"/>
      <c r="C5488" s="254"/>
      <c r="D5488" s="45"/>
      <c r="E5488" s="45"/>
      <c r="F5488" s="334"/>
    </row>
    <row r="5489" spans="1:6" x14ac:dyDescent="0.25">
      <c r="A5489" s="382"/>
      <c r="B5489" s="383"/>
      <c r="C5489" s="254"/>
      <c r="D5489" s="45"/>
      <c r="E5489" s="45"/>
      <c r="F5489" s="334"/>
    </row>
    <row r="5490" spans="1:6" x14ac:dyDescent="0.25">
      <c r="A5490" s="382"/>
      <c r="B5490" s="383"/>
      <c r="C5490" s="254"/>
      <c r="D5490" s="45"/>
      <c r="E5490" s="45"/>
      <c r="F5490" s="334"/>
    </row>
    <row r="5491" spans="1:6" x14ac:dyDescent="0.25">
      <c r="A5491" s="382"/>
      <c r="B5491" s="383"/>
      <c r="C5491" s="254"/>
      <c r="D5491" s="45"/>
      <c r="E5491" s="45"/>
      <c r="F5491" s="334"/>
    </row>
    <row r="5492" spans="1:6" x14ac:dyDescent="0.25">
      <c r="A5492" s="382"/>
      <c r="B5492" s="383"/>
      <c r="C5492" s="254"/>
      <c r="D5492" s="45"/>
      <c r="E5492" s="45"/>
      <c r="F5492" s="334"/>
    </row>
    <row r="5493" spans="1:6" x14ac:dyDescent="0.25">
      <c r="A5493" s="382"/>
      <c r="B5493" s="383"/>
      <c r="C5493" s="254"/>
      <c r="D5493" s="45"/>
      <c r="E5493" s="45"/>
      <c r="F5493" s="334"/>
    </row>
    <row r="5494" spans="1:6" x14ac:dyDescent="0.25">
      <c r="A5494" s="382"/>
      <c r="B5494" s="383"/>
      <c r="C5494" s="254"/>
      <c r="D5494" s="45"/>
      <c r="E5494" s="45"/>
      <c r="F5494" s="334"/>
    </row>
    <row r="5495" spans="1:6" x14ac:dyDescent="0.25">
      <c r="A5495" s="382"/>
      <c r="B5495" s="383"/>
      <c r="C5495" s="254"/>
      <c r="D5495" s="45"/>
      <c r="E5495" s="45"/>
      <c r="F5495" s="334"/>
    </row>
    <row r="5496" spans="1:6" x14ac:dyDescent="0.25">
      <c r="A5496" s="382"/>
      <c r="B5496" s="383"/>
      <c r="C5496" s="254"/>
      <c r="D5496" s="45"/>
      <c r="E5496" s="45"/>
      <c r="F5496" s="334"/>
    </row>
    <row r="5497" spans="1:6" x14ac:dyDescent="0.25">
      <c r="A5497" s="382"/>
      <c r="B5497" s="383"/>
      <c r="C5497" s="254"/>
      <c r="D5497" s="45"/>
      <c r="E5497" s="45"/>
      <c r="F5497" s="334"/>
    </row>
    <row r="5498" spans="1:6" x14ac:dyDescent="0.25">
      <c r="A5498" s="382"/>
      <c r="B5498" s="383"/>
      <c r="C5498" s="254"/>
      <c r="D5498" s="45"/>
      <c r="E5498" s="45"/>
      <c r="F5498" s="334"/>
    </row>
    <row r="5499" spans="1:6" x14ac:dyDescent="0.25">
      <c r="A5499" s="382"/>
      <c r="B5499" s="383"/>
      <c r="C5499" s="254"/>
      <c r="D5499" s="45"/>
      <c r="E5499" s="45"/>
      <c r="F5499" s="334"/>
    </row>
    <row r="5500" spans="1:6" x14ac:dyDescent="0.25">
      <c r="A5500" s="382"/>
      <c r="B5500" s="383"/>
      <c r="C5500" s="254"/>
      <c r="D5500" s="45"/>
      <c r="E5500" s="45"/>
      <c r="F5500" s="334"/>
    </row>
    <row r="5501" spans="1:6" x14ac:dyDescent="0.25">
      <c r="A5501" s="382"/>
      <c r="B5501" s="383"/>
      <c r="C5501" s="254"/>
      <c r="D5501" s="45"/>
      <c r="E5501" s="45"/>
      <c r="F5501" s="334"/>
    </row>
    <row r="5502" spans="1:6" x14ac:dyDescent="0.25">
      <c r="A5502" s="382"/>
      <c r="B5502" s="383"/>
      <c r="C5502" s="254"/>
      <c r="D5502" s="45"/>
      <c r="E5502" s="45"/>
      <c r="F5502" s="334"/>
    </row>
    <row r="5503" spans="1:6" x14ac:dyDescent="0.25">
      <c r="A5503" s="382"/>
      <c r="B5503" s="383"/>
      <c r="C5503" s="254"/>
      <c r="D5503" s="45"/>
      <c r="E5503" s="45"/>
      <c r="F5503" s="334"/>
    </row>
    <row r="5504" spans="1:6" x14ac:dyDescent="0.25">
      <c r="A5504" s="382"/>
      <c r="B5504" s="383"/>
      <c r="C5504" s="254"/>
      <c r="D5504" s="45"/>
      <c r="E5504" s="45"/>
      <c r="F5504" s="334"/>
    </row>
    <row r="5505" spans="1:6" x14ac:dyDescent="0.25">
      <c r="A5505" s="382"/>
      <c r="B5505" s="383"/>
      <c r="C5505" s="254"/>
      <c r="D5505" s="45"/>
      <c r="E5505" s="45"/>
      <c r="F5505" s="334"/>
    </row>
    <row r="5506" spans="1:6" x14ac:dyDescent="0.25">
      <c r="A5506" s="382"/>
      <c r="B5506" s="383"/>
      <c r="C5506" s="254"/>
      <c r="D5506" s="45"/>
      <c r="E5506" s="45"/>
      <c r="F5506" s="334"/>
    </row>
    <row r="5507" spans="1:6" x14ac:dyDescent="0.25">
      <c r="A5507" s="382"/>
      <c r="B5507" s="383"/>
      <c r="C5507" s="254"/>
      <c r="D5507" s="45"/>
      <c r="E5507" s="45"/>
      <c r="F5507" s="334"/>
    </row>
    <row r="5508" spans="1:6" x14ac:dyDescent="0.25">
      <c r="A5508" s="382"/>
      <c r="B5508" s="383"/>
      <c r="C5508" s="254"/>
      <c r="D5508" s="45"/>
      <c r="E5508" s="45"/>
      <c r="F5508" s="334"/>
    </row>
    <row r="5509" spans="1:6" x14ac:dyDescent="0.25">
      <c r="A5509" s="382"/>
      <c r="B5509" s="383"/>
      <c r="C5509" s="254"/>
      <c r="D5509" s="45"/>
      <c r="E5509" s="45"/>
      <c r="F5509" s="334"/>
    </row>
    <row r="5510" spans="1:6" x14ac:dyDescent="0.25">
      <c r="A5510" s="382"/>
      <c r="B5510" s="383"/>
      <c r="C5510" s="254"/>
      <c r="D5510" s="45"/>
      <c r="E5510" s="45"/>
      <c r="F5510" s="334"/>
    </row>
    <row r="5511" spans="1:6" x14ac:dyDescent="0.25">
      <c r="A5511" s="382"/>
      <c r="B5511" s="383"/>
      <c r="C5511" s="254"/>
      <c r="D5511" s="45"/>
      <c r="E5511" s="45"/>
      <c r="F5511" s="334"/>
    </row>
    <row r="5512" spans="1:6" x14ac:dyDescent="0.25">
      <c r="A5512" s="382"/>
      <c r="B5512" s="383"/>
      <c r="C5512" s="254"/>
      <c r="D5512" s="45"/>
      <c r="E5512" s="45"/>
      <c r="F5512" s="334"/>
    </row>
    <row r="5513" spans="1:6" x14ac:dyDescent="0.25">
      <c r="A5513" s="382"/>
      <c r="B5513" s="383"/>
      <c r="C5513" s="254"/>
      <c r="D5513" s="45"/>
      <c r="E5513" s="45"/>
      <c r="F5513" s="334"/>
    </row>
    <row r="5514" spans="1:6" x14ac:dyDescent="0.25">
      <c r="A5514" s="382"/>
      <c r="B5514" s="383"/>
      <c r="C5514" s="254"/>
      <c r="D5514" s="45"/>
      <c r="E5514" s="45"/>
      <c r="F5514" s="334"/>
    </row>
    <row r="5515" spans="1:6" x14ac:dyDescent="0.25">
      <c r="A5515" s="382"/>
      <c r="B5515" s="383"/>
      <c r="C5515" s="254"/>
      <c r="D5515" s="45"/>
      <c r="E5515" s="45"/>
      <c r="F5515" s="334"/>
    </row>
    <row r="5516" spans="1:6" x14ac:dyDescent="0.25">
      <c r="A5516" s="382"/>
      <c r="B5516" s="383"/>
      <c r="C5516" s="254"/>
      <c r="D5516" s="45"/>
      <c r="E5516" s="45"/>
      <c r="F5516" s="334"/>
    </row>
    <row r="5517" spans="1:6" x14ac:dyDescent="0.25">
      <c r="A5517" s="382"/>
      <c r="B5517" s="383"/>
      <c r="C5517" s="254"/>
      <c r="D5517" s="45"/>
      <c r="E5517" s="45"/>
      <c r="F5517" s="334"/>
    </row>
    <row r="5518" spans="1:6" x14ac:dyDescent="0.25">
      <c r="A5518" s="382"/>
      <c r="B5518" s="383"/>
      <c r="C5518" s="254"/>
      <c r="D5518" s="45"/>
      <c r="E5518" s="45"/>
      <c r="F5518" s="334"/>
    </row>
    <row r="5519" spans="1:6" x14ac:dyDescent="0.25">
      <c r="A5519" s="382"/>
      <c r="B5519" s="383"/>
      <c r="C5519" s="254"/>
      <c r="D5519" s="45"/>
      <c r="E5519" s="45"/>
      <c r="F5519" s="334"/>
    </row>
    <row r="5520" spans="1:6" x14ac:dyDescent="0.25">
      <c r="A5520" s="382"/>
      <c r="B5520" s="383"/>
      <c r="C5520" s="254"/>
      <c r="D5520" s="45"/>
      <c r="E5520" s="45"/>
      <c r="F5520" s="334"/>
    </row>
    <row r="5521" spans="1:6" x14ac:dyDescent="0.25">
      <c r="A5521" s="382"/>
      <c r="B5521" s="383"/>
      <c r="C5521" s="254"/>
      <c r="D5521" s="45"/>
      <c r="E5521" s="45"/>
      <c r="F5521" s="334"/>
    </row>
    <row r="5522" spans="1:6" x14ac:dyDescent="0.25">
      <c r="A5522" s="382"/>
      <c r="B5522" s="383"/>
      <c r="C5522" s="254"/>
      <c r="D5522" s="45"/>
      <c r="E5522" s="45"/>
      <c r="F5522" s="334"/>
    </row>
    <row r="5523" spans="1:6" x14ac:dyDescent="0.25">
      <c r="A5523" s="382"/>
      <c r="B5523" s="383"/>
      <c r="C5523" s="254"/>
      <c r="D5523" s="45"/>
      <c r="E5523" s="45"/>
      <c r="F5523" s="334"/>
    </row>
    <row r="5524" spans="1:6" x14ac:dyDescent="0.25">
      <c r="A5524" s="382"/>
      <c r="B5524" s="383"/>
      <c r="C5524" s="254"/>
      <c r="D5524" s="45"/>
      <c r="E5524" s="45"/>
      <c r="F5524" s="334"/>
    </row>
    <row r="5525" spans="1:6" x14ac:dyDescent="0.25">
      <c r="A5525" s="382"/>
      <c r="B5525" s="383"/>
      <c r="C5525" s="254"/>
      <c r="D5525" s="45"/>
      <c r="E5525" s="45"/>
      <c r="F5525" s="334"/>
    </row>
    <row r="5526" spans="1:6" x14ac:dyDescent="0.25">
      <c r="A5526" s="382"/>
      <c r="B5526" s="383"/>
      <c r="C5526" s="254"/>
      <c r="D5526" s="45"/>
      <c r="E5526" s="45"/>
      <c r="F5526" s="334"/>
    </row>
    <row r="5527" spans="1:6" x14ac:dyDescent="0.25">
      <c r="A5527" s="382"/>
      <c r="B5527" s="383"/>
      <c r="C5527" s="254"/>
      <c r="D5527" s="45"/>
      <c r="E5527" s="45"/>
      <c r="F5527" s="334"/>
    </row>
    <row r="5528" spans="1:6" x14ac:dyDescent="0.25">
      <c r="A5528" s="382"/>
      <c r="B5528" s="383"/>
      <c r="C5528" s="254"/>
      <c r="D5528" s="45"/>
      <c r="E5528" s="45"/>
      <c r="F5528" s="334"/>
    </row>
    <row r="5529" spans="1:6" x14ac:dyDescent="0.25">
      <c r="A5529" s="382"/>
      <c r="B5529" s="383"/>
      <c r="C5529" s="254"/>
      <c r="D5529" s="45"/>
      <c r="E5529" s="45"/>
      <c r="F5529" s="334"/>
    </row>
    <row r="5530" spans="1:6" x14ac:dyDescent="0.25">
      <c r="A5530" s="382"/>
      <c r="B5530" s="383"/>
      <c r="C5530" s="254"/>
      <c r="D5530" s="45"/>
      <c r="E5530" s="45"/>
      <c r="F5530" s="334"/>
    </row>
    <row r="5531" spans="1:6" x14ac:dyDescent="0.25">
      <c r="A5531" s="382"/>
      <c r="B5531" s="383"/>
      <c r="C5531" s="254"/>
      <c r="D5531" s="45"/>
      <c r="E5531" s="45"/>
      <c r="F5531" s="334"/>
    </row>
    <row r="5532" spans="1:6" x14ac:dyDescent="0.25">
      <c r="A5532" s="382"/>
      <c r="B5532" s="383"/>
      <c r="C5532" s="254"/>
      <c r="D5532" s="45"/>
      <c r="E5532" s="45"/>
      <c r="F5532" s="334"/>
    </row>
    <row r="5533" spans="1:6" x14ac:dyDescent="0.25">
      <c r="A5533" s="382"/>
      <c r="B5533" s="383"/>
      <c r="C5533" s="254"/>
      <c r="D5533" s="45"/>
      <c r="E5533" s="45"/>
      <c r="F5533" s="334"/>
    </row>
    <row r="5534" spans="1:6" x14ac:dyDescent="0.25">
      <c r="A5534" s="382"/>
      <c r="B5534" s="383"/>
      <c r="C5534" s="254"/>
      <c r="D5534" s="45"/>
      <c r="E5534" s="45"/>
      <c r="F5534" s="334"/>
    </row>
    <row r="5535" spans="1:6" x14ac:dyDescent="0.25">
      <c r="A5535" s="382"/>
      <c r="B5535" s="383"/>
      <c r="C5535" s="254"/>
      <c r="D5535" s="45"/>
      <c r="E5535" s="45"/>
      <c r="F5535" s="334"/>
    </row>
    <row r="5536" spans="1:6" x14ac:dyDescent="0.25">
      <c r="A5536" s="382"/>
      <c r="B5536" s="383"/>
      <c r="C5536" s="254"/>
      <c r="D5536" s="45"/>
      <c r="E5536" s="45"/>
      <c r="F5536" s="334"/>
    </row>
    <row r="5537" spans="1:6" x14ac:dyDescent="0.25">
      <c r="A5537" s="382"/>
      <c r="B5537" s="383"/>
      <c r="C5537" s="254"/>
      <c r="D5537" s="45"/>
      <c r="E5537" s="45"/>
      <c r="F5537" s="334"/>
    </row>
    <row r="5538" spans="1:6" x14ac:dyDescent="0.25">
      <c r="A5538" s="382"/>
      <c r="B5538" s="383"/>
      <c r="C5538" s="254"/>
      <c r="D5538" s="45"/>
      <c r="E5538" s="45"/>
      <c r="F5538" s="334"/>
    </row>
    <row r="5539" spans="1:6" x14ac:dyDescent="0.25">
      <c r="A5539" s="382"/>
      <c r="B5539" s="383"/>
      <c r="C5539" s="254"/>
      <c r="D5539" s="45"/>
      <c r="E5539" s="45"/>
      <c r="F5539" s="334"/>
    </row>
    <row r="5540" spans="1:6" x14ac:dyDescent="0.25">
      <c r="A5540" s="382"/>
      <c r="B5540" s="383"/>
      <c r="C5540" s="254"/>
      <c r="D5540" s="45"/>
      <c r="E5540" s="45"/>
      <c r="F5540" s="334"/>
    </row>
    <row r="5541" spans="1:6" x14ac:dyDescent="0.25">
      <c r="A5541" s="382"/>
      <c r="B5541" s="383"/>
      <c r="C5541" s="254"/>
      <c r="D5541" s="45"/>
      <c r="E5541" s="45"/>
      <c r="F5541" s="334"/>
    </row>
    <row r="5542" spans="1:6" x14ac:dyDescent="0.25">
      <c r="A5542" s="382"/>
      <c r="B5542" s="383"/>
      <c r="C5542" s="254"/>
      <c r="D5542" s="45"/>
      <c r="E5542" s="45"/>
      <c r="F5542" s="334"/>
    </row>
    <row r="5543" spans="1:6" x14ac:dyDescent="0.25">
      <c r="A5543" s="382"/>
      <c r="B5543" s="383"/>
      <c r="C5543" s="254"/>
      <c r="D5543" s="45"/>
      <c r="E5543" s="45"/>
      <c r="F5543" s="334"/>
    </row>
    <row r="5544" spans="1:6" x14ac:dyDescent="0.25">
      <c r="A5544" s="382"/>
      <c r="B5544" s="383"/>
      <c r="C5544" s="254"/>
      <c r="D5544" s="45"/>
      <c r="E5544" s="45"/>
      <c r="F5544" s="334"/>
    </row>
    <row r="5545" spans="1:6" x14ac:dyDescent="0.25">
      <c r="A5545" s="382"/>
      <c r="B5545" s="383"/>
      <c r="C5545" s="254"/>
      <c r="D5545" s="45"/>
      <c r="E5545" s="45"/>
      <c r="F5545" s="334"/>
    </row>
    <row r="5546" spans="1:6" x14ac:dyDescent="0.25">
      <c r="A5546" s="382"/>
      <c r="B5546" s="383"/>
      <c r="C5546" s="254"/>
      <c r="D5546" s="45"/>
      <c r="E5546" s="45"/>
      <c r="F5546" s="334"/>
    </row>
    <row r="5547" spans="1:6" x14ac:dyDescent="0.25">
      <c r="A5547" s="382"/>
      <c r="B5547" s="383"/>
      <c r="C5547" s="254"/>
      <c r="D5547" s="45"/>
      <c r="E5547" s="45"/>
      <c r="F5547" s="334"/>
    </row>
    <row r="5548" spans="1:6" x14ac:dyDescent="0.25">
      <c r="A5548" s="382"/>
      <c r="B5548" s="383"/>
      <c r="C5548" s="254"/>
      <c r="D5548" s="45"/>
      <c r="E5548" s="45"/>
      <c r="F5548" s="334"/>
    </row>
    <row r="5549" spans="1:6" x14ac:dyDescent="0.25">
      <c r="A5549" s="382"/>
      <c r="B5549" s="383"/>
      <c r="C5549" s="254"/>
      <c r="D5549" s="45"/>
      <c r="E5549" s="45"/>
      <c r="F5549" s="334"/>
    </row>
    <row r="5550" spans="1:6" x14ac:dyDescent="0.25">
      <c r="A5550" s="382"/>
      <c r="B5550" s="383"/>
      <c r="C5550" s="254"/>
      <c r="D5550" s="45"/>
      <c r="E5550" s="45"/>
      <c r="F5550" s="334"/>
    </row>
    <row r="5551" spans="1:6" x14ac:dyDescent="0.25">
      <c r="A5551" s="382"/>
      <c r="B5551" s="383"/>
      <c r="C5551" s="254"/>
      <c r="D5551" s="45"/>
      <c r="E5551" s="45"/>
      <c r="F5551" s="334"/>
    </row>
    <row r="5552" spans="1:6" x14ac:dyDescent="0.25">
      <c r="A5552" s="382"/>
      <c r="B5552" s="383"/>
      <c r="C5552" s="254"/>
      <c r="D5552" s="45"/>
      <c r="E5552" s="45"/>
      <c r="F5552" s="334"/>
    </row>
    <row r="5553" spans="1:6" x14ac:dyDescent="0.25">
      <c r="A5553" s="382"/>
      <c r="B5553" s="383"/>
      <c r="C5553" s="254"/>
      <c r="D5553" s="45"/>
      <c r="E5553" s="45"/>
      <c r="F5553" s="334"/>
    </row>
    <row r="5554" spans="1:6" x14ac:dyDescent="0.25">
      <c r="A5554" s="382"/>
      <c r="B5554" s="383"/>
      <c r="C5554" s="254"/>
      <c r="D5554" s="45"/>
      <c r="E5554" s="45"/>
      <c r="F5554" s="334"/>
    </row>
    <row r="5555" spans="1:6" x14ac:dyDescent="0.25">
      <c r="A5555" s="382"/>
      <c r="B5555" s="383"/>
      <c r="C5555" s="254"/>
      <c r="D5555" s="45"/>
      <c r="E5555" s="45"/>
      <c r="F5555" s="334"/>
    </row>
    <row r="5556" spans="1:6" x14ac:dyDescent="0.25">
      <c r="A5556" s="382"/>
      <c r="B5556" s="383"/>
      <c r="C5556" s="254"/>
      <c r="D5556" s="45"/>
      <c r="E5556" s="45"/>
      <c r="F5556" s="334"/>
    </row>
    <row r="5557" spans="1:6" x14ac:dyDescent="0.25">
      <c r="A5557" s="382"/>
      <c r="B5557" s="383"/>
      <c r="C5557" s="254"/>
      <c r="D5557" s="45"/>
      <c r="E5557" s="45"/>
      <c r="F5557" s="334"/>
    </row>
    <row r="5558" spans="1:6" x14ac:dyDescent="0.25">
      <c r="A5558" s="382"/>
      <c r="B5558" s="383"/>
      <c r="C5558" s="254"/>
      <c r="D5558" s="45"/>
      <c r="E5558" s="45"/>
      <c r="F5558" s="334"/>
    </row>
    <row r="5559" spans="1:6" x14ac:dyDescent="0.25">
      <c r="A5559" s="382"/>
      <c r="B5559" s="383"/>
      <c r="C5559" s="254"/>
      <c r="D5559" s="45"/>
      <c r="E5559" s="45"/>
      <c r="F5559" s="334"/>
    </row>
    <row r="5560" spans="1:6" x14ac:dyDescent="0.25">
      <c r="A5560" s="382"/>
      <c r="B5560" s="383"/>
      <c r="C5560" s="254"/>
      <c r="D5560" s="45"/>
      <c r="E5560" s="45"/>
      <c r="F5560" s="334"/>
    </row>
    <row r="5561" spans="1:6" x14ac:dyDescent="0.25">
      <c r="A5561" s="382"/>
      <c r="B5561" s="383"/>
      <c r="C5561" s="254"/>
      <c r="D5561" s="45"/>
      <c r="E5561" s="45"/>
      <c r="F5561" s="334"/>
    </row>
    <row r="5562" spans="1:6" x14ac:dyDescent="0.25">
      <c r="A5562" s="382"/>
      <c r="B5562" s="383"/>
      <c r="C5562" s="254"/>
      <c r="D5562" s="45"/>
      <c r="E5562" s="45"/>
      <c r="F5562" s="334"/>
    </row>
    <row r="5563" spans="1:6" x14ac:dyDescent="0.25">
      <c r="A5563" s="382"/>
      <c r="B5563" s="383"/>
      <c r="C5563" s="254"/>
      <c r="D5563" s="45"/>
      <c r="E5563" s="45"/>
      <c r="F5563" s="334"/>
    </row>
    <row r="5564" spans="1:6" x14ac:dyDescent="0.25">
      <c r="A5564" s="382"/>
      <c r="B5564" s="383"/>
      <c r="C5564" s="254"/>
      <c r="D5564" s="45"/>
      <c r="E5564" s="45"/>
      <c r="F5564" s="334"/>
    </row>
    <row r="5565" spans="1:6" x14ac:dyDescent="0.25">
      <c r="A5565" s="382"/>
      <c r="B5565" s="383"/>
      <c r="C5565" s="254"/>
      <c r="D5565" s="45"/>
      <c r="E5565" s="45"/>
      <c r="F5565" s="334"/>
    </row>
    <row r="5566" spans="1:6" x14ac:dyDescent="0.25">
      <c r="A5566" s="382"/>
      <c r="B5566" s="383"/>
      <c r="C5566" s="254"/>
      <c r="D5566" s="45"/>
      <c r="E5566" s="45"/>
      <c r="F5566" s="334"/>
    </row>
    <row r="5567" spans="1:6" x14ac:dyDescent="0.25">
      <c r="A5567" s="382"/>
      <c r="B5567" s="383"/>
      <c r="C5567" s="254"/>
      <c r="D5567" s="45"/>
      <c r="E5567" s="45"/>
      <c r="F5567" s="334"/>
    </row>
    <row r="5568" spans="1:6" x14ac:dyDescent="0.25">
      <c r="A5568" s="382"/>
      <c r="B5568" s="383"/>
      <c r="C5568" s="254"/>
      <c r="D5568" s="45"/>
      <c r="E5568" s="45"/>
      <c r="F5568" s="334"/>
    </row>
    <row r="5569" spans="1:6" x14ac:dyDescent="0.25">
      <c r="A5569" s="382"/>
      <c r="B5569" s="383"/>
      <c r="C5569" s="254"/>
      <c r="D5569" s="45"/>
      <c r="E5569" s="45"/>
      <c r="F5569" s="334"/>
    </row>
    <row r="5570" spans="1:6" x14ac:dyDescent="0.25">
      <c r="A5570" s="382"/>
      <c r="B5570" s="383"/>
      <c r="C5570" s="254"/>
      <c r="D5570" s="45"/>
      <c r="E5570" s="45"/>
      <c r="F5570" s="334"/>
    </row>
    <row r="5571" spans="1:6" x14ac:dyDescent="0.25">
      <c r="A5571" s="382"/>
      <c r="B5571" s="383"/>
      <c r="C5571" s="254"/>
      <c r="D5571" s="45"/>
      <c r="E5571" s="45"/>
      <c r="F5571" s="334"/>
    </row>
    <row r="5572" spans="1:6" x14ac:dyDescent="0.25">
      <c r="A5572" s="382"/>
      <c r="B5572" s="383"/>
      <c r="C5572" s="254"/>
      <c r="D5572" s="45"/>
      <c r="E5572" s="45"/>
      <c r="F5572" s="334"/>
    </row>
    <row r="5573" spans="1:6" x14ac:dyDescent="0.25">
      <c r="A5573" s="382"/>
      <c r="B5573" s="383"/>
      <c r="C5573" s="254"/>
      <c r="D5573" s="45"/>
      <c r="E5573" s="45"/>
      <c r="F5573" s="334"/>
    </row>
    <row r="5574" spans="1:6" x14ac:dyDescent="0.25">
      <c r="A5574" s="382"/>
      <c r="B5574" s="383"/>
      <c r="C5574" s="254"/>
      <c r="D5574" s="45"/>
      <c r="E5574" s="45"/>
      <c r="F5574" s="334"/>
    </row>
    <row r="5575" spans="1:6" x14ac:dyDescent="0.25">
      <c r="A5575" s="382"/>
      <c r="B5575" s="383"/>
      <c r="C5575" s="254"/>
      <c r="D5575" s="45"/>
      <c r="E5575" s="45"/>
      <c r="F5575" s="334"/>
    </row>
    <row r="5576" spans="1:6" x14ac:dyDescent="0.25">
      <c r="A5576" s="382"/>
      <c r="B5576" s="383"/>
      <c r="C5576" s="254"/>
      <c r="D5576" s="45"/>
      <c r="E5576" s="45"/>
      <c r="F5576" s="334"/>
    </row>
    <row r="5577" spans="1:6" x14ac:dyDescent="0.25">
      <c r="A5577" s="382"/>
      <c r="B5577" s="383"/>
      <c r="C5577" s="254"/>
      <c r="D5577" s="45"/>
      <c r="E5577" s="45"/>
      <c r="F5577" s="334"/>
    </row>
    <row r="5578" spans="1:6" x14ac:dyDescent="0.25">
      <c r="A5578" s="382"/>
      <c r="B5578" s="383"/>
      <c r="C5578" s="254"/>
      <c r="D5578" s="45"/>
      <c r="E5578" s="45"/>
      <c r="F5578" s="334"/>
    </row>
    <row r="5579" spans="1:6" x14ac:dyDescent="0.25">
      <c r="A5579" s="382"/>
      <c r="B5579" s="383"/>
      <c r="C5579" s="254"/>
      <c r="D5579" s="45"/>
      <c r="E5579" s="45"/>
      <c r="F5579" s="334"/>
    </row>
    <row r="5580" spans="1:6" x14ac:dyDescent="0.25">
      <c r="A5580" s="382"/>
      <c r="B5580" s="383"/>
      <c r="C5580" s="254"/>
      <c r="D5580" s="45"/>
      <c r="E5580" s="45"/>
      <c r="F5580" s="334"/>
    </row>
    <row r="5581" spans="1:6" x14ac:dyDescent="0.25">
      <c r="A5581" s="382"/>
      <c r="B5581" s="383"/>
      <c r="C5581" s="254"/>
      <c r="D5581" s="45"/>
      <c r="E5581" s="45"/>
      <c r="F5581" s="334"/>
    </row>
    <row r="5582" spans="1:6" x14ac:dyDescent="0.25">
      <c r="A5582" s="382"/>
      <c r="B5582" s="383"/>
      <c r="C5582" s="254"/>
      <c r="D5582" s="45"/>
      <c r="E5582" s="45"/>
      <c r="F5582" s="334"/>
    </row>
    <row r="5583" spans="1:6" x14ac:dyDescent="0.25">
      <c r="A5583" s="382"/>
      <c r="B5583" s="383"/>
      <c r="C5583" s="254"/>
      <c r="D5583" s="45"/>
      <c r="E5583" s="45"/>
      <c r="F5583" s="334"/>
    </row>
    <row r="5584" spans="1:6" x14ac:dyDescent="0.25">
      <c r="A5584" s="382"/>
      <c r="B5584" s="383"/>
      <c r="C5584" s="254"/>
      <c r="D5584" s="45"/>
      <c r="E5584" s="45"/>
      <c r="F5584" s="334"/>
    </row>
    <row r="5585" spans="1:6" x14ac:dyDescent="0.25">
      <c r="A5585" s="382"/>
      <c r="B5585" s="383"/>
      <c r="C5585" s="254"/>
      <c r="D5585" s="45"/>
      <c r="E5585" s="45"/>
      <c r="F5585" s="334"/>
    </row>
    <row r="5586" spans="1:6" x14ac:dyDescent="0.25">
      <c r="A5586" s="382"/>
      <c r="B5586" s="383"/>
      <c r="C5586" s="254"/>
      <c r="D5586" s="45"/>
      <c r="E5586" s="45"/>
      <c r="F5586" s="334"/>
    </row>
    <row r="5587" spans="1:6" x14ac:dyDescent="0.25">
      <c r="A5587" s="382"/>
      <c r="B5587" s="383"/>
      <c r="C5587" s="254"/>
      <c r="D5587" s="45"/>
      <c r="E5587" s="45"/>
      <c r="F5587" s="334"/>
    </row>
    <row r="5588" spans="1:6" x14ac:dyDescent="0.25">
      <c r="A5588" s="382"/>
      <c r="B5588" s="383"/>
      <c r="C5588" s="254"/>
      <c r="D5588" s="45"/>
      <c r="E5588" s="45"/>
      <c r="F5588" s="334"/>
    </row>
    <row r="5589" spans="1:6" x14ac:dyDescent="0.25">
      <c r="A5589" s="382"/>
      <c r="B5589" s="383"/>
      <c r="C5589" s="254"/>
      <c r="D5589" s="45"/>
      <c r="E5589" s="45"/>
      <c r="F5589" s="334"/>
    </row>
    <row r="5590" spans="1:6" x14ac:dyDescent="0.25">
      <c r="A5590" s="382"/>
      <c r="B5590" s="383"/>
      <c r="C5590" s="254"/>
      <c r="D5590" s="45"/>
      <c r="E5590" s="45"/>
      <c r="F5590" s="334"/>
    </row>
    <row r="5591" spans="1:6" x14ac:dyDescent="0.25">
      <c r="A5591" s="382"/>
      <c r="B5591" s="383"/>
      <c r="C5591" s="254"/>
      <c r="D5591" s="45"/>
      <c r="E5591" s="45"/>
      <c r="F5591" s="334"/>
    </row>
    <row r="5592" spans="1:6" x14ac:dyDescent="0.25">
      <c r="A5592" s="382"/>
      <c r="B5592" s="383"/>
      <c r="C5592" s="254"/>
      <c r="D5592" s="45"/>
      <c r="E5592" s="45"/>
      <c r="F5592" s="334"/>
    </row>
    <row r="5593" spans="1:6" x14ac:dyDescent="0.25">
      <c r="A5593" s="382"/>
      <c r="B5593" s="383"/>
      <c r="C5593" s="254"/>
      <c r="D5593" s="45"/>
      <c r="E5593" s="45"/>
      <c r="F5593" s="334"/>
    </row>
    <row r="5594" spans="1:6" x14ac:dyDescent="0.25">
      <c r="A5594" s="382"/>
      <c r="B5594" s="383"/>
      <c r="C5594" s="254"/>
      <c r="D5594" s="45"/>
      <c r="E5594" s="45"/>
      <c r="F5594" s="334"/>
    </row>
    <row r="5595" spans="1:6" x14ac:dyDescent="0.25">
      <c r="A5595" s="382"/>
      <c r="B5595" s="383"/>
      <c r="C5595" s="254"/>
      <c r="D5595" s="45"/>
      <c r="E5595" s="45"/>
      <c r="F5595" s="334"/>
    </row>
    <row r="5596" spans="1:6" x14ac:dyDescent="0.25">
      <c r="A5596" s="382"/>
      <c r="B5596" s="383"/>
      <c r="C5596" s="254"/>
      <c r="D5596" s="45"/>
      <c r="E5596" s="45"/>
      <c r="F5596" s="334"/>
    </row>
    <row r="5597" spans="1:6" x14ac:dyDescent="0.25">
      <c r="A5597" s="382"/>
      <c r="B5597" s="383"/>
      <c r="C5597" s="254"/>
      <c r="D5597" s="45"/>
      <c r="E5597" s="45"/>
      <c r="F5597" s="334"/>
    </row>
    <row r="5598" spans="1:6" x14ac:dyDescent="0.25">
      <c r="A5598" s="382"/>
      <c r="B5598" s="383"/>
      <c r="C5598" s="254"/>
      <c r="D5598" s="45"/>
      <c r="E5598" s="45"/>
      <c r="F5598" s="334"/>
    </row>
    <row r="5599" spans="1:6" x14ac:dyDescent="0.25">
      <c r="A5599" s="382"/>
      <c r="B5599" s="383"/>
      <c r="C5599" s="254"/>
      <c r="D5599" s="45"/>
      <c r="E5599" s="45"/>
      <c r="F5599" s="334"/>
    </row>
    <row r="5600" spans="1:6" x14ac:dyDescent="0.25">
      <c r="A5600" s="382"/>
      <c r="B5600" s="383"/>
      <c r="C5600" s="254"/>
      <c r="D5600" s="45"/>
      <c r="E5600" s="45"/>
      <c r="F5600" s="334"/>
    </row>
    <row r="5601" spans="1:6" x14ac:dyDescent="0.25">
      <c r="A5601" s="382"/>
      <c r="B5601" s="383"/>
      <c r="C5601" s="254"/>
      <c r="D5601" s="45"/>
      <c r="E5601" s="45"/>
      <c r="F5601" s="334"/>
    </row>
    <row r="5602" spans="1:6" x14ac:dyDescent="0.25">
      <c r="A5602" s="382"/>
      <c r="B5602" s="383"/>
      <c r="C5602" s="254"/>
      <c r="D5602" s="45"/>
      <c r="E5602" s="45"/>
      <c r="F5602" s="334"/>
    </row>
    <row r="5603" spans="1:6" x14ac:dyDescent="0.25">
      <c r="A5603" s="382"/>
      <c r="B5603" s="383"/>
      <c r="C5603" s="254"/>
      <c r="D5603" s="45"/>
      <c r="E5603" s="45"/>
      <c r="F5603" s="334"/>
    </row>
    <row r="5604" spans="1:6" x14ac:dyDescent="0.25">
      <c r="A5604" s="382"/>
      <c r="B5604" s="383"/>
      <c r="C5604" s="254"/>
      <c r="D5604" s="45"/>
      <c r="E5604" s="45"/>
      <c r="F5604" s="334"/>
    </row>
    <row r="5605" spans="1:6" x14ac:dyDescent="0.25">
      <c r="A5605" s="382"/>
      <c r="B5605" s="383"/>
      <c r="C5605" s="254"/>
      <c r="D5605" s="45"/>
      <c r="E5605" s="45"/>
      <c r="F5605" s="334"/>
    </row>
    <row r="5606" spans="1:6" x14ac:dyDescent="0.25">
      <c r="A5606" s="382"/>
      <c r="B5606" s="383"/>
      <c r="C5606" s="254"/>
      <c r="D5606" s="45"/>
      <c r="E5606" s="45"/>
      <c r="F5606" s="334"/>
    </row>
    <row r="5607" spans="1:6" x14ac:dyDescent="0.25">
      <c r="A5607" s="382"/>
      <c r="B5607" s="383"/>
      <c r="C5607" s="254"/>
      <c r="D5607" s="45"/>
      <c r="E5607" s="45"/>
      <c r="F5607" s="334"/>
    </row>
    <row r="5608" spans="1:6" x14ac:dyDescent="0.25">
      <c r="A5608" s="382"/>
      <c r="B5608" s="383"/>
      <c r="C5608" s="254"/>
      <c r="D5608" s="45"/>
      <c r="E5608" s="45"/>
      <c r="F5608" s="334"/>
    </row>
    <row r="5609" spans="1:6" x14ac:dyDescent="0.25">
      <c r="A5609" s="382"/>
      <c r="B5609" s="383"/>
      <c r="C5609" s="254"/>
      <c r="D5609" s="45"/>
      <c r="E5609" s="45"/>
      <c r="F5609" s="334"/>
    </row>
    <row r="5610" spans="1:6" x14ac:dyDescent="0.25">
      <c r="A5610" s="382"/>
      <c r="B5610" s="383"/>
      <c r="C5610" s="254"/>
      <c r="D5610" s="45"/>
      <c r="E5610" s="45"/>
      <c r="F5610" s="334"/>
    </row>
    <row r="5611" spans="1:6" x14ac:dyDescent="0.25">
      <c r="A5611" s="382"/>
      <c r="B5611" s="383"/>
      <c r="C5611" s="254"/>
      <c r="D5611" s="45"/>
      <c r="E5611" s="45"/>
      <c r="F5611" s="334"/>
    </row>
    <row r="5612" spans="1:6" x14ac:dyDescent="0.25">
      <c r="A5612" s="382"/>
      <c r="B5612" s="383"/>
      <c r="C5612" s="254"/>
      <c r="D5612" s="45"/>
      <c r="E5612" s="45"/>
      <c r="F5612" s="334"/>
    </row>
    <row r="5613" spans="1:6" x14ac:dyDescent="0.25">
      <c r="A5613" s="382"/>
      <c r="B5613" s="383"/>
      <c r="C5613" s="254"/>
      <c r="D5613" s="45"/>
      <c r="E5613" s="45"/>
      <c r="F5613" s="334"/>
    </row>
    <row r="5614" spans="1:6" x14ac:dyDescent="0.25">
      <c r="A5614" s="382"/>
      <c r="B5614" s="383"/>
      <c r="C5614" s="254"/>
      <c r="D5614" s="45"/>
      <c r="E5614" s="45"/>
      <c r="F5614" s="334"/>
    </row>
    <row r="5615" spans="1:6" x14ac:dyDescent="0.25">
      <c r="A5615" s="382"/>
      <c r="B5615" s="383"/>
      <c r="C5615" s="254"/>
      <c r="D5615" s="45"/>
      <c r="E5615" s="45"/>
      <c r="F5615" s="334"/>
    </row>
    <row r="5616" spans="1:6" x14ac:dyDescent="0.25">
      <c r="A5616" s="382"/>
      <c r="B5616" s="383"/>
      <c r="C5616" s="254"/>
      <c r="D5616" s="45"/>
      <c r="E5616" s="45"/>
      <c r="F5616" s="334"/>
    </row>
    <row r="5617" spans="1:6" x14ac:dyDescent="0.25">
      <c r="A5617" s="382"/>
      <c r="B5617" s="383"/>
      <c r="C5617" s="254"/>
      <c r="D5617" s="45"/>
      <c r="E5617" s="45"/>
      <c r="F5617" s="334"/>
    </row>
    <row r="5618" spans="1:6" x14ac:dyDescent="0.25">
      <c r="A5618" s="382"/>
      <c r="B5618" s="383"/>
      <c r="C5618" s="254"/>
      <c r="D5618" s="45"/>
      <c r="E5618" s="45"/>
      <c r="F5618" s="334"/>
    </row>
    <row r="5619" spans="1:6" x14ac:dyDescent="0.25">
      <c r="A5619" s="382"/>
      <c r="B5619" s="383"/>
      <c r="C5619" s="254"/>
      <c r="D5619" s="45"/>
      <c r="E5619" s="45"/>
      <c r="F5619" s="334"/>
    </row>
    <row r="5620" spans="1:6" x14ac:dyDescent="0.25">
      <c r="A5620" s="382"/>
      <c r="B5620" s="383"/>
      <c r="C5620" s="254"/>
      <c r="D5620" s="45"/>
      <c r="E5620" s="45"/>
      <c r="F5620" s="334"/>
    </row>
    <row r="5621" spans="1:6" x14ac:dyDescent="0.25">
      <c r="A5621" s="382"/>
      <c r="B5621" s="383"/>
      <c r="C5621" s="254"/>
      <c r="D5621" s="45"/>
      <c r="E5621" s="45"/>
      <c r="F5621" s="334"/>
    </row>
    <row r="5622" spans="1:6" x14ac:dyDescent="0.25">
      <c r="A5622" s="382"/>
      <c r="B5622" s="383"/>
      <c r="C5622" s="254"/>
      <c r="D5622" s="45"/>
      <c r="E5622" s="45"/>
      <c r="F5622" s="334"/>
    </row>
    <row r="5623" spans="1:6" x14ac:dyDescent="0.25">
      <c r="A5623" s="382"/>
      <c r="B5623" s="383"/>
      <c r="C5623" s="254"/>
      <c r="D5623" s="45"/>
      <c r="E5623" s="45"/>
      <c r="F5623" s="334"/>
    </row>
    <row r="5624" spans="1:6" x14ac:dyDescent="0.25">
      <c r="A5624" s="382"/>
      <c r="B5624" s="383"/>
      <c r="C5624" s="254"/>
      <c r="D5624" s="45"/>
      <c r="E5624" s="45"/>
      <c r="F5624" s="334"/>
    </row>
    <row r="5625" spans="1:6" x14ac:dyDescent="0.25">
      <c r="A5625" s="382"/>
      <c r="B5625" s="383"/>
      <c r="C5625" s="254"/>
      <c r="D5625" s="45"/>
      <c r="E5625" s="45"/>
      <c r="F5625" s="334"/>
    </row>
    <row r="5626" spans="1:6" x14ac:dyDescent="0.25">
      <c r="A5626" s="382"/>
      <c r="B5626" s="383"/>
      <c r="C5626" s="254"/>
      <c r="D5626" s="45"/>
      <c r="E5626" s="45"/>
      <c r="F5626" s="334"/>
    </row>
    <row r="5627" spans="1:6" x14ac:dyDescent="0.25">
      <c r="A5627" s="382"/>
      <c r="B5627" s="383"/>
      <c r="C5627" s="254"/>
      <c r="D5627" s="45"/>
      <c r="E5627" s="45"/>
      <c r="F5627" s="334"/>
    </row>
    <row r="5628" spans="1:6" x14ac:dyDescent="0.25">
      <c r="A5628" s="382"/>
      <c r="B5628" s="383"/>
      <c r="C5628" s="254"/>
      <c r="D5628" s="45"/>
      <c r="E5628" s="45"/>
      <c r="F5628" s="334"/>
    </row>
    <row r="5629" spans="1:6" x14ac:dyDescent="0.25">
      <c r="A5629" s="382"/>
      <c r="B5629" s="383"/>
      <c r="C5629" s="254"/>
      <c r="D5629" s="45"/>
      <c r="E5629" s="45"/>
      <c r="F5629" s="334"/>
    </row>
    <row r="5630" spans="1:6" x14ac:dyDescent="0.25">
      <c r="A5630" s="382"/>
      <c r="B5630" s="383"/>
      <c r="C5630" s="254"/>
      <c r="D5630" s="45"/>
      <c r="E5630" s="45"/>
      <c r="F5630" s="334"/>
    </row>
    <row r="5631" spans="1:6" x14ac:dyDescent="0.25">
      <c r="A5631" s="382"/>
      <c r="B5631" s="383"/>
      <c r="C5631" s="254"/>
      <c r="D5631" s="45"/>
      <c r="E5631" s="45"/>
      <c r="F5631" s="334"/>
    </row>
    <row r="5632" spans="1:6" x14ac:dyDescent="0.25">
      <c r="A5632" s="382"/>
      <c r="B5632" s="383"/>
      <c r="C5632" s="254"/>
      <c r="D5632" s="45"/>
      <c r="E5632" s="45"/>
      <c r="F5632" s="334"/>
    </row>
    <row r="5633" spans="1:6" x14ac:dyDescent="0.25">
      <c r="A5633" s="382"/>
      <c r="B5633" s="383"/>
      <c r="C5633" s="254"/>
      <c r="D5633" s="45"/>
      <c r="E5633" s="45"/>
      <c r="F5633" s="334"/>
    </row>
    <row r="5634" spans="1:6" x14ac:dyDescent="0.25">
      <c r="A5634" s="382"/>
      <c r="B5634" s="383"/>
      <c r="C5634" s="254"/>
      <c r="D5634" s="45"/>
      <c r="E5634" s="45"/>
      <c r="F5634" s="334"/>
    </row>
    <row r="5635" spans="1:6" x14ac:dyDescent="0.25">
      <c r="A5635" s="382"/>
      <c r="B5635" s="383"/>
      <c r="C5635" s="254"/>
      <c r="D5635" s="45"/>
      <c r="E5635" s="45"/>
      <c r="F5635" s="334"/>
    </row>
    <row r="5636" spans="1:6" x14ac:dyDescent="0.25">
      <c r="A5636" s="382"/>
      <c r="B5636" s="383"/>
      <c r="C5636" s="254"/>
      <c r="D5636" s="45"/>
      <c r="E5636" s="45"/>
      <c r="F5636" s="334"/>
    </row>
    <row r="5637" spans="1:6" x14ac:dyDescent="0.25">
      <c r="A5637" s="382"/>
      <c r="B5637" s="383"/>
      <c r="C5637" s="254"/>
      <c r="D5637" s="45"/>
      <c r="E5637" s="45"/>
      <c r="F5637" s="334"/>
    </row>
    <row r="5638" spans="1:6" x14ac:dyDescent="0.25">
      <c r="A5638" s="382"/>
      <c r="B5638" s="383"/>
      <c r="C5638" s="254"/>
      <c r="D5638" s="45"/>
      <c r="E5638" s="45"/>
      <c r="F5638" s="334"/>
    </row>
    <row r="5639" spans="1:6" x14ac:dyDescent="0.25">
      <c r="A5639" s="382"/>
      <c r="B5639" s="383"/>
      <c r="C5639" s="254"/>
      <c r="D5639" s="45"/>
      <c r="E5639" s="45"/>
      <c r="F5639" s="334"/>
    </row>
    <row r="5640" spans="1:6" x14ac:dyDescent="0.25">
      <c r="A5640" s="382"/>
      <c r="B5640" s="383"/>
      <c r="C5640" s="254"/>
      <c r="D5640" s="45"/>
      <c r="E5640" s="45"/>
      <c r="F5640" s="334"/>
    </row>
    <row r="5641" spans="1:6" x14ac:dyDescent="0.25">
      <c r="A5641" s="382"/>
      <c r="B5641" s="383"/>
      <c r="C5641" s="254"/>
      <c r="D5641" s="45"/>
      <c r="E5641" s="45"/>
      <c r="F5641" s="334"/>
    </row>
    <row r="5642" spans="1:6" x14ac:dyDescent="0.25">
      <c r="A5642" s="382"/>
      <c r="B5642" s="383"/>
      <c r="C5642" s="254"/>
      <c r="D5642" s="45"/>
      <c r="E5642" s="45"/>
      <c r="F5642" s="334"/>
    </row>
    <row r="5643" spans="1:6" x14ac:dyDescent="0.25">
      <c r="A5643" s="382"/>
      <c r="B5643" s="383"/>
      <c r="C5643" s="254"/>
      <c r="D5643" s="45"/>
      <c r="E5643" s="45"/>
      <c r="F5643" s="334"/>
    </row>
    <row r="5644" spans="1:6" x14ac:dyDescent="0.25">
      <c r="A5644" s="382"/>
      <c r="B5644" s="383"/>
      <c r="C5644" s="254"/>
      <c r="D5644" s="45"/>
      <c r="E5644" s="45"/>
      <c r="F5644" s="334"/>
    </row>
    <row r="5645" spans="1:6" x14ac:dyDescent="0.25">
      <c r="A5645" s="382"/>
      <c r="B5645" s="383"/>
      <c r="C5645" s="254"/>
      <c r="D5645" s="45"/>
      <c r="E5645" s="45"/>
      <c r="F5645" s="334"/>
    </row>
    <row r="5646" spans="1:6" x14ac:dyDescent="0.25">
      <c r="A5646" s="382"/>
      <c r="B5646" s="383"/>
      <c r="C5646" s="254"/>
      <c r="D5646" s="45"/>
      <c r="E5646" s="45"/>
      <c r="F5646" s="334"/>
    </row>
    <row r="5647" spans="1:6" x14ac:dyDescent="0.25">
      <c r="A5647" s="382"/>
      <c r="B5647" s="383"/>
      <c r="C5647" s="254"/>
      <c r="D5647" s="45"/>
      <c r="E5647" s="45"/>
      <c r="F5647" s="334"/>
    </row>
    <row r="5648" spans="1:6" x14ac:dyDescent="0.25">
      <c r="A5648" s="382"/>
      <c r="B5648" s="383"/>
      <c r="C5648" s="254"/>
      <c r="D5648" s="45"/>
      <c r="E5648" s="45"/>
      <c r="F5648" s="334"/>
    </row>
    <row r="5649" spans="1:6" x14ac:dyDescent="0.25">
      <c r="A5649" s="382"/>
      <c r="B5649" s="383"/>
      <c r="C5649" s="254"/>
      <c r="D5649" s="45"/>
      <c r="E5649" s="45"/>
      <c r="F5649" s="334"/>
    </row>
    <row r="5650" spans="1:6" x14ac:dyDescent="0.25">
      <c r="A5650" s="382"/>
      <c r="B5650" s="383"/>
      <c r="C5650" s="254"/>
      <c r="D5650" s="45"/>
      <c r="E5650" s="45"/>
      <c r="F5650" s="334"/>
    </row>
    <row r="5651" spans="1:6" x14ac:dyDescent="0.25">
      <c r="A5651" s="382"/>
      <c r="B5651" s="383"/>
      <c r="C5651" s="254"/>
      <c r="D5651" s="45"/>
      <c r="E5651" s="45"/>
      <c r="F5651" s="334"/>
    </row>
    <row r="5652" spans="1:6" x14ac:dyDescent="0.25">
      <c r="A5652" s="382"/>
      <c r="B5652" s="383"/>
      <c r="C5652" s="254"/>
      <c r="D5652" s="45"/>
      <c r="E5652" s="45"/>
      <c r="F5652" s="334"/>
    </row>
    <row r="5653" spans="1:6" x14ac:dyDescent="0.25">
      <c r="A5653" s="382"/>
      <c r="B5653" s="383"/>
      <c r="C5653" s="254"/>
      <c r="D5653" s="45"/>
      <c r="E5653" s="45"/>
      <c r="F5653" s="334"/>
    </row>
    <row r="5654" spans="1:6" x14ac:dyDescent="0.25">
      <c r="A5654" s="382"/>
      <c r="B5654" s="383"/>
      <c r="C5654" s="254"/>
      <c r="D5654" s="45"/>
      <c r="E5654" s="45"/>
      <c r="F5654" s="334"/>
    </row>
    <row r="5655" spans="1:6" x14ac:dyDescent="0.25">
      <c r="A5655" s="382"/>
      <c r="B5655" s="383"/>
      <c r="C5655" s="254"/>
      <c r="D5655" s="45"/>
      <c r="E5655" s="45"/>
      <c r="F5655" s="334"/>
    </row>
    <row r="5656" spans="1:6" x14ac:dyDescent="0.25">
      <c r="A5656" s="382"/>
      <c r="B5656" s="383"/>
      <c r="C5656" s="254"/>
      <c r="D5656" s="45"/>
      <c r="E5656" s="45"/>
      <c r="F5656" s="334"/>
    </row>
    <row r="5657" spans="1:6" x14ac:dyDescent="0.25">
      <c r="A5657" s="382"/>
      <c r="B5657" s="383"/>
      <c r="C5657" s="254"/>
      <c r="D5657" s="45"/>
      <c r="E5657" s="45"/>
      <c r="F5657" s="334"/>
    </row>
    <row r="5658" spans="1:6" x14ac:dyDescent="0.25">
      <c r="A5658" s="382"/>
      <c r="B5658" s="383"/>
      <c r="C5658" s="254"/>
      <c r="D5658" s="45"/>
      <c r="E5658" s="45"/>
      <c r="F5658" s="334"/>
    </row>
    <row r="5659" spans="1:6" x14ac:dyDescent="0.25">
      <c r="A5659" s="382"/>
      <c r="B5659" s="383"/>
      <c r="C5659" s="254"/>
      <c r="D5659" s="45"/>
      <c r="E5659" s="45"/>
      <c r="F5659" s="334"/>
    </row>
    <row r="5660" spans="1:6" x14ac:dyDescent="0.25">
      <c r="A5660" s="382"/>
      <c r="B5660" s="383"/>
      <c r="C5660" s="254"/>
      <c r="D5660" s="45"/>
      <c r="E5660" s="45"/>
      <c r="F5660" s="334"/>
    </row>
    <row r="5661" spans="1:6" x14ac:dyDescent="0.25">
      <c r="A5661" s="382"/>
      <c r="B5661" s="383"/>
      <c r="C5661" s="254"/>
      <c r="D5661" s="45"/>
      <c r="E5661" s="45"/>
      <c r="F5661" s="334"/>
    </row>
    <row r="5662" spans="1:6" x14ac:dyDescent="0.25">
      <c r="A5662" s="382"/>
      <c r="B5662" s="383"/>
      <c r="C5662" s="254"/>
      <c r="D5662" s="45"/>
      <c r="E5662" s="45"/>
      <c r="F5662" s="334"/>
    </row>
    <row r="5663" spans="1:6" x14ac:dyDescent="0.25">
      <c r="A5663" s="382"/>
      <c r="B5663" s="383"/>
      <c r="C5663" s="254"/>
      <c r="D5663" s="45"/>
      <c r="E5663" s="45"/>
      <c r="F5663" s="334"/>
    </row>
    <row r="5664" spans="1:6" x14ac:dyDescent="0.25">
      <c r="A5664" s="382"/>
      <c r="B5664" s="383"/>
      <c r="C5664" s="254"/>
      <c r="D5664" s="45"/>
      <c r="E5664" s="45"/>
      <c r="F5664" s="334"/>
    </row>
    <row r="5665" spans="1:6" x14ac:dyDescent="0.25">
      <c r="A5665" s="382"/>
      <c r="B5665" s="383"/>
      <c r="C5665" s="254"/>
      <c r="D5665" s="45"/>
      <c r="E5665" s="45"/>
      <c r="F5665" s="334"/>
    </row>
    <row r="5666" spans="1:6" x14ac:dyDescent="0.25">
      <c r="A5666" s="382"/>
      <c r="B5666" s="383"/>
      <c r="C5666" s="254"/>
      <c r="D5666" s="45"/>
      <c r="E5666" s="45"/>
      <c r="F5666" s="334"/>
    </row>
    <row r="5667" spans="1:6" x14ac:dyDescent="0.25">
      <c r="A5667" s="382"/>
      <c r="B5667" s="383"/>
      <c r="C5667" s="254"/>
      <c r="D5667" s="45"/>
      <c r="E5667" s="45"/>
      <c r="F5667" s="334"/>
    </row>
    <row r="5668" spans="1:6" x14ac:dyDescent="0.25">
      <c r="A5668" s="382"/>
      <c r="B5668" s="383"/>
      <c r="C5668" s="254"/>
      <c r="D5668" s="45"/>
      <c r="E5668" s="45"/>
      <c r="F5668" s="334"/>
    </row>
    <row r="5669" spans="1:6" x14ac:dyDescent="0.25">
      <c r="A5669" s="382"/>
      <c r="B5669" s="383"/>
      <c r="C5669" s="254"/>
      <c r="D5669" s="45"/>
      <c r="E5669" s="45"/>
      <c r="F5669" s="334"/>
    </row>
    <row r="5670" spans="1:6" x14ac:dyDescent="0.25">
      <c r="A5670" s="382"/>
      <c r="B5670" s="383"/>
      <c r="C5670" s="254"/>
      <c r="D5670" s="45"/>
      <c r="E5670" s="45"/>
      <c r="F5670" s="334"/>
    </row>
    <row r="5671" spans="1:6" x14ac:dyDescent="0.25">
      <c r="A5671" s="382"/>
      <c r="B5671" s="383"/>
      <c r="C5671" s="254"/>
      <c r="D5671" s="45"/>
      <c r="E5671" s="45"/>
      <c r="F5671" s="334"/>
    </row>
    <row r="5672" spans="1:6" x14ac:dyDescent="0.25">
      <c r="A5672" s="382"/>
      <c r="B5672" s="383"/>
      <c r="C5672" s="254"/>
      <c r="D5672" s="45"/>
      <c r="E5672" s="45"/>
      <c r="F5672" s="334"/>
    </row>
    <row r="5673" spans="1:6" x14ac:dyDescent="0.25">
      <c r="A5673" s="382"/>
      <c r="B5673" s="383"/>
      <c r="C5673" s="254"/>
      <c r="D5673" s="45"/>
      <c r="E5673" s="45"/>
      <c r="F5673" s="334"/>
    </row>
    <row r="5674" spans="1:6" x14ac:dyDescent="0.25">
      <c r="A5674" s="382"/>
      <c r="B5674" s="383"/>
      <c r="C5674" s="254"/>
      <c r="D5674" s="45"/>
      <c r="E5674" s="45"/>
      <c r="F5674" s="334"/>
    </row>
    <row r="5675" spans="1:6" x14ac:dyDescent="0.25">
      <c r="A5675" s="382"/>
      <c r="B5675" s="383"/>
      <c r="C5675" s="254"/>
      <c r="D5675" s="45"/>
      <c r="E5675" s="45"/>
      <c r="F5675" s="334"/>
    </row>
    <row r="5676" spans="1:6" x14ac:dyDescent="0.25">
      <c r="A5676" s="382"/>
      <c r="B5676" s="383"/>
      <c r="C5676" s="254"/>
      <c r="D5676" s="45"/>
      <c r="E5676" s="45"/>
      <c r="F5676" s="334"/>
    </row>
    <row r="5677" spans="1:6" x14ac:dyDescent="0.25">
      <c r="A5677" s="382"/>
      <c r="B5677" s="383"/>
      <c r="C5677" s="254"/>
      <c r="D5677" s="45"/>
      <c r="E5677" s="45"/>
      <c r="F5677" s="334"/>
    </row>
    <row r="5678" spans="1:6" x14ac:dyDescent="0.25">
      <c r="A5678" s="382"/>
      <c r="B5678" s="383"/>
      <c r="C5678" s="254"/>
      <c r="D5678" s="45"/>
      <c r="E5678" s="45"/>
      <c r="F5678" s="334"/>
    </row>
    <row r="5679" spans="1:6" x14ac:dyDescent="0.25">
      <c r="A5679" s="382"/>
      <c r="B5679" s="383"/>
      <c r="C5679" s="254"/>
      <c r="D5679" s="45"/>
      <c r="E5679" s="45"/>
      <c r="F5679" s="334"/>
    </row>
    <row r="5680" spans="1:6" x14ac:dyDescent="0.25">
      <c r="A5680" s="382"/>
      <c r="B5680" s="383"/>
      <c r="C5680" s="254"/>
      <c r="D5680" s="45"/>
      <c r="E5680" s="45"/>
      <c r="F5680" s="334"/>
    </row>
    <row r="5681" spans="1:6" x14ac:dyDescent="0.25">
      <c r="A5681" s="382"/>
      <c r="B5681" s="383"/>
      <c r="C5681" s="254"/>
      <c r="D5681" s="45"/>
      <c r="E5681" s="45"/>
      <c r="F5681" s="334"/>
    </row>
    <row r="5682" spans="1:6" x14ac:dyDescent="0.25">
      <c r="A5682" s="382"/>
      <c r="B5682" s="383"/>
      <c r="C5682" s="254"/>
      <c r="D5682" s="45"/>
      <c r="E5682" s="45"/>
      <c r="F5682" s="334"/>
    </row>
    <row r="5683" spans="1:6" x14ac:dyDescent="0.25">
      <c r="A5683" s="382"/>
      <c r="B5683" s="383"/>
      <c r="C5683" s="254"/>
      <c r="D5683" s="45"/>
      <c r="E5683" s="45"/>
      <c r="F5683" s="334"/>
    </row>
    <row r="5684" spans="1:6" x14ac:dyDescent="0.25">
      <c r="A5684" s="382"/>
      <c r="B5684" s="383"/>
      <c r="C5684" s="254"/>
      <c r="D5684" s="45"/>
      <c r="E5684" s="45"/>
      <c r="F5684" s="334"/>
    </row>
    <row r="5685" spans="1:6" x14ac:dyDescent="0.25">
      <c r="A5685" s="382"/>
      <c r="B5685" s="383"/>
      <c r="C5685" s="254"/>
      <c r="D5685" s="45"/>
      <c r="E5685" s="45"/>
      <c r="F5685" s="334"/>
    </row>
    <row r="5686" spans="1:6" x14ac:dyDescent="0.25">
      <c r="A5686" s="382"/>
      <c r="B5686" s="383"/>
      <c r="C5686" s="254"/>
      <c r="D5686" s="45"/>
      <c r="E5686" s="45"/>
      <c r="F5686" s="334"/>
    </row>
    <row r="5687" spans="1:6" x14ac:dyDescent="0.25">
      <c r="A5687" s="382"/>
      <c r="B5687" s="383"/>
      <c r="C5687" s="254"/>
      <c r="D5687" s="45"/>
      <c r="E5687" s="45"/>
      <c r="F5687" s="334"/>
    </row>
    <row r="5688" spans="1:6" x14ac:dyDescent="0.25">
      <c r="A5688" s="382"/>
      <c r="B5688" s="383"/>
      <c r="C5688" s="254"/>
      <c r="D5688" s="45"/>
      <c r="E5688" s="45"/>
      <c r="F5688" s="334"/>
    </row>
    <row r="5689" spans="1:6" x14ac:dyDescent="0.25">
      <c r="A5689" s="382"/>
      <c r="B5689" s="383"/>
      <c r="C5689" s="254"/>
      <c r="D5689" s="45"/>
      <c r="E5689" s="45"/>
      <c r="F5689" s="334"/>
    </row>
    <row r="5690" spans="1:6" x14ac:dyDescent="0.25">
      <c r="A5690" s="382"/>
      <c r="B5690" s="383"/>
      <c r="C5690" s="254"/>
      <c r="D5690" s="45"/>
      <c r="E5690" s="45"/>
      <c r="F5690" s="334"/>
    </row>
    <row r="5691" spans="1:6" x14ac:dyDescent="0.25">
      <c r="A5691" s="382"/>
      <c r="B5691" s="383"/>
      <c r="C5691" s="254"/>
      <c r="D5691" s="45"/>
      <c r="E5691" s="45"/>
      <c r="F5691" s="334"/>
    </row>
    <row r="5692" spans="1:6" x14ac:dyDescent="0.25">
      <c r="A5692" s="382"/>
      <c r="B5692" s="383"/>
      <c r="C5692" s="254"/>
      <c r="D5692" s="45"/>
      <c r="E5692" s="45"/>
      <c r="F5692" s="334"/>
    </row>
    <row r="5693" spans="1:6" x14ac:dyDescent="0.25">
      <c r="A5693" s="382"/>
      <c r="B5693" s="383"/>
      <c r="C5693" s="254"/>
      <c r="D5693" s="45"/>
      <c r="E5693" s="45"/>
      <c r="F5693" s="334"/>
    </row>
    <row r="5694" spans="1:6" x14ac:dyDescent="0.25">
      <c r="A5694" s="382"/>
      <c r="B5694" s="383"/>
      <c r="C5694" s="254"/>
      <c r="D5694" s="45"/>
      <c r="E5694" s="45"/>
      <c r="F5694" s="334"/>
    </row>
    <row r="5695" spans="1:6" x14ac:dyDescent="0.25">
      <c r="A5695" s="382"/>
      <c r="B5695" s="383"/>
      <c r="C5695" s="254"/>
      <c r="D5695" s="45"/>
      <c r="E5695" s="45"/>
      <c r="F5695" s="334"/>
    </row>
    <row r="5696" spans="1:6" x14ac:dyDescent="0.25">
      <c r="A5696" s="382"/>
      <c r="B5696" s="383"/>
      <c r="C5696" s="254"/>
      <c r="D5696" s="45"/>
      <c r="E5696" s="45"/>
      <c r="F5696" s="334"/>
    </row>
    <row r="5697" spans="1:6" x14ac:dyDescent="0.25">
      <c r="A5697" s="382"/>
      <c r="B5697" s="383"/>
      <c r="C5697" s="254"/>
      <c r="D5697" s="45"/>
      <c r="E5697" s="45"/>
      <c r="F5697" s="334"/>
    </row>
    <row r="5698" spans="1:6" x14ac:dyDescent="0.25">
      <c r="A5698" s="382"/>
      <c r="B5698" s="383"/>
      <c r="C5698" s="254"/>
      <c r="D5698" s="45"/>
      <c r="E5698" s="45"/>
      <c r="F5698" s="334"/>
    </row>
    <row r="5699" spans="1:6" x14ac:dyDescent="0.25">
      <c r="A5699" s="382"/>
      <c r="B5699" s="383"/>
      <c r="C5699" s="254"/>
      <c r="D5699" s="45"/>
      <c r="E5699" s="45"/>
      <c r="F5699" s="334"/>
    </row>
    <row r="5700" spans="1:6" x14ac:dyDescent="0.25">
      <c r="A5700" s="382"/>
      <c r="B5700" s="383"/>
      <c r="C5700" s="254"/>
      <c r="D5700" s="45"/>
      <c r="E5700" s="45"/>
      <c r="F5700" s="334"/>
    </row>
    <row r="5701" spans="1:6" x14ac:dyDescent="0.25">
      <c r="A5701" s="382"/>
      <c r="B5701" s="383"/>
      <c r="C5701" s="254"/>
      <c r="D5701" s="45"/>
      <c r="E5701" s="45"/>
      <c r="F5701" s="334"/>
    </row>
    <row r="5702" spans="1:6" x14ac:dyDescent="0.25">
      <c r="A5702" s="382"/>
      <c r="B5702" s="383"/>
      <c r="C5702" s="254"/>
      <c r="D5702" s="45"/>
      <c r="E5702" s="45"/>
      <c r="F5702" s="334"/>
    </row>
    <row r="5703" spans="1:6" x14ac:dyDescent="0.25">
      <c r="A5703" s="382"/>
      <c r="B5703" s="383"/>
      <c r="C5703" s="254"/>
      <c r="D5703" s="45"/>
      <c r="E5703" s="45"/>
      <c r="F5703" s="334"/>
    </row>
    <row r="5704" spans="1:6" x14ac:dyDescent="0.25">
      <c r="A5704" s="382"/>
      <c r="B5704" s="383"/>
      <c r="C5704" s="254"/>
      <c r="D5704" s="45"/>
      <c r="E5704" s="45"/>
      <c r="F5704" s="334"/>
    </row>
    <row r="5705" spans="1:6" x14ac:dyDescent="0.25">
      <c r="A5705" s="382"/>
      <c r="B5705" s="383"/>
      <c r="C5705" s="254"/>
      <c r="D5705" s="45"/>
      <c r="E5705" s="45"/>
      <c r="F5705" s="334"/>
    </row>
    <row r="5706" spans="1:6" x14ac:dyDescent="0.25">
      <c r="A5706" s="382"/>
      <c r="B5706" s="383"/>
      <c r="C5706" s="254"/>
      <c r="D5706" s="45"/>
      <c r="E5706" s="45"/>
      <c r="F5706" s="334"/>
    </row>
    <row r="5707" spans="1:6" x14ac:dyDescent="0.25">
      <c r="A5707" s="382"/>
      <c r="B5707" s="383"/>
      <c r="C5707" s="254"/>
      <c r="D5707" s="45"/>
      <c r="E5707" s="45"/>
      <c r="F5707" s="334"/>
    </row>
    <row r="5708" spans="1:6" x14ac:dyDescent="0.25">
      <c r="A5708" s="382"/>
      <c r="B5708" s="383"/>
      <c r="C5708" s="254"/>
      <c r="D5708" s="45"/>
      <c r="E5708" s="45"/>
      <c r="F5708" s="334"/>
    </row>
    <row r="5709" spans="1:6" x14ac:dyDescent="0.25">
      <c r="A5709" s="382"/>
      <c r="B5709" s="383"/>
      <c r="C5709" s="254"/>
      <c r="D5709" s="45"/>
      <c r="E5709" s="45"/>
      <c r="F5709" s="334"/>
    </row>
    <row r="5710" spans="1:6" x14ac:dyDescent="0.25">
      <c r="A5710" s="382"/>
      <c r="B5710" s="383"/>
      <c r="C5710" s="254"/>
      <c r="D5710" s="45"/>
      <c r="E5710" s="45"/>
      <c r="F5710" s="334"/>
    </row>
    <row r="5711" spans="1:6" x14ac:dyDescent="0.25">
      <c r="A5711" s="382"/>
      <c r="B5711" s="383"/>
      <c r="C5711" s="254"/>
      <c r="D5711" s="45"/>
      <c r="E5711" s="45"/>
      <c r="F5711" s="334"/>
    </row>
    <row r="5712" spans="1:6" x14ac:dyDescent="0.25">
      <c r="A5712" s="382"/>
      <c r="B5712" s="383"/>
      <c r="C5712" s="254"/>
      <c r="D5712" s="45"/>
      <c r="E5712" s="45"/>
      <c r="F5712" s="334"/>
    </row>
    <row r="5713" spans="1:6" x14ac:dyDescent="0.25">
      <c r="A5713" s="382"/>
      <c r="B5713" s="383"/>
      <c r="C5713" s="254"/>
      <c r="D5713" s="45"/>
      <c r="E5713" s="45"/>
      <c r="F5713" s="334"/>
    </row>
    <row r="5714" spans="1:6" x14ac:dyDescent="0.25">
      <c r="A5714" s="382"/>
      <c r="B5714" s="383"/>
      <c r="C5714" s="254"/>
      <c r="D5714" s="45"/>
      <c r="E5714" s="45"/>
      <c r="F5714" s="334"/>
    </row>
    <row r="5715" spans="1:6" x14ac:dyDescent="0.25">
      <c r="A5715" s="382"/>
      <c r="B5715" s="383"/>
      <c r="C5715" s="254"/>
      <c r="D5715" s="45"/>
      <c r="E5715" s="45"/>
      <c r="F5715" s="334"/>
    </row>
    <row r="5716" spans="1:6" x14ac:dyDescent="0.25">
      <c r="A5716" s="382"/>
      <c r="B5716" s="383"/>
      <c r="C5716" s="254"/>
      <c r="D5716" s="45"/>
      <c r="E5716" s="45"/>
      <c r="F5716" s="334"/>
    </row>
    <row r="5717" spans="1:6" x14ac:dyDescent="0.25">
      <c r="A5717" s="382"/>
      <c r="B5717" s="383"/>
      <c r="C5717" s="254"/>
      <c r="D5717" s="45"/>
      <c r="E5717" s="45"/>
      <c r="F5717" s="334"/>
    </row>
    <row r="5718" spans="1:6" x14ac:dyDescent="0.25">
      <c r="A5718" s="382"/>
      <c r="B5718" s="383"/>
      <c r="C5718" s="254"/>
      <c r="D5718" s="45"/>
      <c r="E5718" s="45"/>
      <c r="F5718" s="334"/>
    </row>
    <row r="5719" spans="1:6" x14ac:dyDescent="0.25">
      <c r="A5719" s="382"/>
      <c r="B5719" s="383"/>
      <c r="C5719" s="254"/>
      <c r="D5719" s="45"/>
      <c r="E5719" s="45"/>
      <c r="F5719" s="334"/>
    </row>
    <row r="5720" spans="1:6" x14ac:dyDescent="0.25">
      <c r="A5720" s="382"/>
      <c r="B5720" s="383"/>
      <c r="C5720" s="254"/>
      <c r="D5720" s="45"/>
      <c r="E5720" s="45"/>
      <c r="F5720" s="334"/>
    </row>
    <row r="5721" spans="1:6" x14ac:dyDescent="0.25">
      <c r="A5721" s="382"/>
      <c r="B5721" s="383"/>
      <c r="C5721" s="254"/>
      <c r="D5721" s="45"/>
      <c r="E5721" s="45"/>
      <c r="F5721" s="334"/>
    </row>
    <row r="5722" spans="1:6" x14ac:dyDescent="0.25">
      <c r="A5722" s="382"/>
      <c r="B5722" s="383"/>
      <c r="C5722" s="254"/>
      <c r="D5722" s="45"/>
      <c r="E5722" s="45"/>
      <c r="F5722" s="334"/>
    </row>
    <row r="5723" spans="1:6" x14ac:dyDescent="0.25">
      <c r="A5723" s="382"/>
      <c r="B5723" s="383"/>
      <c r="C5723" s="254"/>
      <c r="D5723" s="45"/>
      <c r="E5723" s="45"/>
      <c r="F5723" s="334"/>
    </row>
    <row r="5724" spans="1:6" x14ac:dyDescent="0.25">
      <c r="A5724" s="382"/>
      <c r="B5724" s="383"/>
      <c r="C5724" s="254"/>
      <c r="D5724" s="45"/>
      <c r="E5724" s="45"/>
      <c r="F5724" s="334"/>
    </row>
    <row r="5725" spans="1:6" x14ac:dyDescent="0.25">
      <c r="A5725" s="382"/>
      <c r="B5725" s="383"/>
      <c r="C5725" s="254"/>
      <c r="D5725" s="45"/>
      <c r="E5725" s="45"/>
      <c r="F5725" s="334"/>
    </row>
    <row r="5726" spans="1:6" x14ac:dyDescent="0.25">
      <c r="A5726" s="382"/>
      <c r="B5726" s="383"/>
      <c r="C5726" s="254"/>
      <c r="D5726" s="45"/>
      <c r="E5726" s="45"/>
      <c r="F5726" s="334"/>
    </row>
    <row r="5727" spans="1:6" x14ac:dyDescent="0.25">
      <c r="A5727" s="382"/>
      <c r="B5727" s="383"/>
      <c r="C5727" s="254"/>
      <c r="D5727" s="45"/>
      <c r="E5727" s="45"/>
      <c r="F5727" s="334"/>
    </row>
    <row r="5728" spans="1:6" x14ac:dyDescent="0.25">
      <c r="A5728" s="382"/>
      <c r="B5728" s="383"/>
      <c r="C5728" s="254"/>
      <c r="D5728" s="45"/>
      <c r="E5728" s="45"/>
      <c r="F5728" s="334"/>
    </row>
    <row r="5729" spans="1:6" x14ac:dyDescent="0.25">
      <c r="A5729" s="382"/>
      <c r="B5729" s="383"/>
      <c r="C5729" s="254"/>
      <c r="D5729" s="45"/>
      <c r="E5729" s="45"/>
      <c r="F5729" s="334"/>
    </row>
    <row r="5730" spans="1:6" x14ac:dyDescent="0.25">
      <c r="A5730" s="382"/>
      <c r="B5730" s="383"/>
      <c r="C5730" s="254"/>
      <c r="D5730" s="45"/>
      <c r="E5730" s="45"/>
      <c r="F5730" s="334"/>
    </row>
    <row r="5731" spans="1:6" x14ac:dyDescent="0.25">
      <c r="A5731" s="382"/>
      <c r="B5731" s="383"/>
      <c r="C5731" s="254"/>
      <c r="D5731" s="45"/>
      <c r="E5731" s="45"/>
      <c r="F5731" s="334"/>
    </row>
    <row r="5732" spans="1:6" x14ac:dyDescent="0.25">
      <c r="A5732" s="382"/>
      <c r="B5732" s="383"/>
      <c r="C5732" s="254"/>
      <c r="D5732" s="45"/>
      <c r="E5732" s="45"/>
      <c r="F5732" s="334"/>
    </row>
    <row r="5733" spans="1:6" x14ac:dyDescent="0.25">
      <c r="A5733" s="382"/>
      <c r="B5733" s="383"/>
      <c r="C5733" s="254"/>
      <c r="D5733" s="45"/>
      <c r="E5733" s="45"/>
      <c r="F5733" s="334"/>
    </row>
    <row r="5734" spans="1:6" x14ac:dyDescent="0.25">
      <c r="A5734" s="382"/>
      <c r="B5734" s="383"/>
      <c r="C5734" s="254"/>
      <c r="D5734" s="45"/>
      <c r="E5734" s="45"/>
      <c r="F5734" s="334"/>
    </row>
    <row r="5735" spans="1:6" x14ac:dyDescent="0.25">
      <c r="A5735" s="382"/>
      <c r="B5735" s="383"/>
      <c r="C5735" s="254"/>
      <c r="D5735" s="45"/>
      <c r="E5735" s="45"/>
      <c r="F5735" s="334"/>
    </row>
    <row r="5736" spans="1:6" x14ac:dyDescent="0.25">
      <c r="A5736" s="382"/>
      <c r="B5736" s="383"/>
      <c r="C5736" s="254"/>
      <c r="D5736" s="45"/>
      <c r="E5736" s="45"/>
      <c r="F5736" s="334"/>
    </row>
    <row r="5737" spans="1:6" x14ac:dyDescent="0.25">
      <c r="A5737" s="382"/>
      <c r="B5737" s="383"/>
      <c r="C5737" s="254"/>
      <c r="D5737" s="45"/>
      <c r="E5737" s="45"/>
      <c r="F5737" s="334"/>
    </row>
    <row r="5738" spans="1:6" x14ac:dyDescent="0.25">
      <c r="A5738" s="382"/>
      <c r="B5738" s="383"/>
      <c r="C5738" s="254"/>
      <c r="D5738" s="45"/>
      <c r="E5738" s="45"/>
      <c r="F5738" s="334"/>
    </row>
    <row r="5739" spans="1:6" x14ac:dyDescent="0.25">
      <c r="A5739" s="382"/>
      <c r="B5739" s="383"/>
      <c r="C5739" s="254"/>
      <c r="D5739" s="45"/>
      <c r="E5739" s="45"/>
      <c r="F5739" s="334"/>
    </row>
    <row r="5740" spans="1:6" x14ac:dyDescent="0.25">
      <c r="A5740" s="382"/>
      <c r="B5740" s="383"/>
      <c r="C5740" s="254"/>
      <c r="D5740" s="45"/>
      <c r="E5740" s="45"/>
      <c r="F5740" s="334"/>
    </row>
    <row r="5741" spans="1:6" x14ac:dyDescent="0.25">
      <c r="A5741" s="382"/>
      <c r="B5741" s="383"/>
      <c r="C5741" s="254"/>
      <c r="D5741" s="45"/>
      <c r="E5741" s="45"/>
      <c r="F5741" s="334"/>
    </row>
    <row r="5742" spans="1:6" x14ac:dyDescent="0.25">
      <c r="A5742" s="382"/>
      <c r="B5742" s="383"/>
      <c r="C5742" s="254"/>
      <c r="D5742" s="45"/>
      <c r="E5742" s="45"/>
      <c r="F5742" s="334"/>
    </row>
    <row r="5743" spans="1:6" x14ac:dyDescent="0.25">
      <c r="A5743" s="382"/>
      <c r="B5743" s="383"/>
      <c r="C5743" s="254"/>
      <c r="D5743" s="45"/>
      <c r="E5743" s="45"/>
      <c r="F5743" s="334"/>
    </row>
    <row r="5744" spans="1:6" x14ac:dyDescent="0.25">
      <c r="A5744" s="382"/>
      <c r="B5744" s="383"/>
      <c r="C5744" s="254"/>
      <c r="D5744" s="45"/>
      <c r="E5744" s="45"/>
      <c r="F5744" s="334"/>
    </row>
    <row r="5745" spans="1:6" x14ac:dyDescent="0.25">
      <c r="A5745" s="382"/>
      <c r="B5745" s="383"/>
      <c r="C5745" s="254"/>
      <c r="D5745" s="45"/>
      <c r="E5745" s="45"/>
      <c r="F5745" s="334"/>
    </row>
    <row r="5746" spans="1:6" x14ac:dyDescent="0.25">
      <c r="A5746" s="382"/>
      <c r="B5746" s="383"/>
      <c r="C5746" s="254"/>
      <c r="D5746" s="45"/>
      <c r="E5746" s="45"/>
      <c r="F5746" s="334"/>
    </row>
    <row r="5747" spans="1:6" x14ac:dyDescent="0.25">
      <c r="A5747" s="382"/>
      <c r="B5747" s="383"/>
      <c r="C5747" s="254"/>
      <c r="D5747" s="45"/>
      <c r="E5747" s="45"/>
      <c r="F5747" s="334"/>
    </row>
    <row r="5748" spans="1:6" x14ac:dyDescent="0.25">
      <c r="A5748" s="382"/>
      <c r="B5748" s="383"/>
      <c r="C5748" s="254"/>
      <c r="D5748" s="45"/>
      <c r="E5748" s="45"/>
      <c r="F5748" s="334"/>
    </row>
    <row r="5749" spans="1:6" x14ac:dyDescent="0.25">
      <c r="A5749" s="382"/>
      <c r="B5749" s="383"/>
      <c r="C5749" s="254"/>
      <c r="D5749" s="45"/>
      <c r="E5749" s="45"/>
      <c r="F5749" s="334"/>
    </row>
    <row r="5750" spans="1:6" x14ac:dyDescent="0.25">
      <c r="A5750" s="382"/>
      <c r="B5750" s="383"/>
      <c r="C5750" s="254"/>
      <c r="D5750" s="45"/>
      <c r="E5750" s="45"/>
      <c r="F5750" s="334"/>
    </row>
    <row r="5751" spans="1:6" x14ac:dyDescent="0.25">
      <c r="A5751" s="382"/>
      <c r="B5751" s="383"/>
      <c r="C5751" s="254"/>
      <c r="D5751" s="45"/>
      <c r="E5751" s="45"/>
      <c r="F5751" s="334"/>
    </row>
    <row r="5752" spans="1:6" x14ac:dyDescent="0.25">
      <c r="A5752" s="382"/>
      <c r="B5752" s="383"/>
      <c r="C5752" s="254"/>
      <c r="D5752" s="45"/>
      <c r="E5752" s="45"/>
      <c r="F5752" s="334"/>
    </row>
    <row r="5753" spans="1:6" x14ac:dyDescent="0.25">
      <c r="A5753" s="382"/>
      <c r="B5753" s="383"/>
      <c r="C5753" s="254"/>
      <c r="D5753" s="45"/>
      <c r="E5753" s="45"/>
      <c r="F5753" s="334"/>
    </row>
    <row r="5754" spans="1:6" x14ac:dyDescent="0.25">
      <c r="A5754" s="382"/>
      <c r="B5754" s="383"/>
      <c r="C5754" s="254"/>
      <c r="D5754" s="45"/>
      <c r="E5754" s="45"/>
      <c r="F5754" s="334"/>
    </row>
    <row r="5755" spans="1:6" x14ac:dyDescent="0.25">
      <c r="A5755" s="382"/>
      <c r="B5755" s="383"/>
      <c r="C5755" s="254"/>
      <c r="D5755" s="45"/>
      <c r="E5755" s="45"/>
      <c r="F5755" s="334"/>
    </row>
    <row r="5756" spans="1:6" x14ac:dyDescent="0.25">
      <c r="A5756" s="382"/>
      <c r="B5756" s="383"/>
      <c r="C5756" s="254"/>
      <c r="D5756" s="45"/>
      <c r="E5756" s="45"/>
      <c r="F5756" s="334"/>
    </row>
    <row r="5757" spans="1:6" x14ac:dyDescent="0.25">
      <c r="A5757" s="382"/>
      <c r="B5757" s="383"/>
      <c r="C5757" s="254"/>
      <c r="D5757" s="45"/>
      <c r="E5757" s="45"/>
      <c r="F5757" s="334"/>
    </row>
    <row r="5758" spans="1:6" x14ac:dyDescent="0.25">
      <c r="A5758" s="382"/>
      <c r="B5758" s="383"/>
      <c r="C5758" s="254"/>
      <c r="D5758" s="45"/>
      <c r="E5758" s="45"/>
      <c r="F5758" s="334"/>
    </row>
    <row r="5759" spans="1:6" x14ac:dyDescent="0.25">
      <c r="A5759" s="382"/>
      <c r="B5759" s="383"/>
      <c r="C5759" s="254"/>
      <c r="D5759" s="45"/>
      <c r="E5759" s="45"/>
      <c r="F5759" s="334"/>
    </row>
    <row r="5760" spans="1:6" x14ac:dyDescent="0.25">
      <c r="A5760" s="382"/>
      <c r="B5760" s="383"/>
      <c r="C5760" s="254"/>
      <c r="D5760" s="45"/>
      <c r="E5760" s="45"/>
      <c r="F5760" s="334"/>
    </row>
    <row r="5761" spans="1:6" x14ac:dyDescent="0.25">
      <c r="A5761" s="382"/>
      <c r="B5761" s="383"/>
      <c r="C5761" s="254"/>
      <c r="D5761" s="45"/>
      <c r="E5761" s="45"/>
      <c r="F5761" s="334"/>
    </row>
    <row r="5762" spans="1:6" x14ac:dyDescent="0.25">
      <c r="A5762" s="382"/>
      <c r="B5762" s="383"/>
      <c r="C5762" s="254"/>
      <c r="D5762" s="45"/>
      <c r="E5762" s="45"/>
      <c r="F5762" s="334"/>
    </row>
    <row r="5763" spans="1:6" x14ac:dyDescent="0.25">
      <c r="A5763" s="382"/>
      <c r="B5763" s="383"/>
      <c r="C5763" s="254"/>
      <c r="D5763" s="45"/>
      <c r="E5763" s="45"/>
      <c r="F5763" s="334"/>
    </row>
    <row r="5764" spans="1:6" x14ac:dyDescent="0.25">
      <c r="A5764" s="382"/>
      <c r="B5764" s="383"/>
      <c r="C5764" s="254"/>
      <c r="D5764" s="45"/>
      <c r="E5764" s="45"/>
      <c r="F5764" s="334"/>
    </row>
    <row r="5765" spans="1:6" x14ac:dyDescent="0.25">
      <c r="A5765" s="382"/>
      <c r="B5765" s="383"/>
      <c r="C5765" s="254"/>
      <c r="D5765" s="45"/>
      <c r="E5765" s="45"/>
      <c r="F5765" s="334"/>
    </row>
    <row r="5766" spans="1:6" x14ac:dyDescent="0.25">
      <c r="A5766" s="382"/>
      <c r="B5766" s="383"/>
      <c r="C5766" s="254"/>
      <c r="D5766" s="45"/>
      <c r="E5766" s="45"/>
      <c r="F5766" s="334"/>
    </row>
    <row r="5767" spans="1:6" x14ac:dyDescent="0.25">
      <c r="A5767" s="382"/>
      <c r="B5767" s="383"/>
      <c r="C5767" s="254"/>
      <c r="D5767" s="45"/>
      <c r="E5767" s="45"/>
      <c r="F5767" s="334"/>
    </row>
    <row r="5768" spans="1:6" x14ac:dyDescent="0.25">
      <c r="A5768" s="382"/>
      <c r="B5768" s="383"/>
      <c r="C5768" s="254"/>
      <c r="D5768" s="45"/>
      <c r="E5768" s="45"/>
      <c r="F5768" s="334"/>
    </row>
    <row r="5769" spans="1:6" x14ac:dyDescent="0.25">
      <c r="A5769" s="382"/>
      <c r="B5769" s="383"/>
      <c r="C5769" s="254"/>
      <c r="D5769" s="45"/>
      <c r="E5769" s="45"/>
      <c r="F5769" s="334"/>
    </row>
    <row r="5770" spans="1:6" x14ac:dyDescent="0.25">
      <c r="A5770" s="382"/>
      <c r="B5770" s="383"/>
      <c r="C5770" s="254"/>
      <c r="D5770" s="45"/>
      <c r="E5770" s="45"/>
      <c r="F5770" s="334"/>
    </row>
    <row r="5771" spans="1:6" x14ac:dyDescent="0.25">
      <c r="A5771" s="382"/>
      <c r="B5771" s="383"/>
      <c r="C5771" s="254"/>
      <c r="D5771" s="45"/>
      <c r="E5771" s="45"/>
      <c r="F5771" s="334"/>
    </row>
    <row r="5772" spans="1:6" x14ac:dyDescent="0.25">
      <c r="A5772" s="382"/>
      <c r="B5772" s="383"/>
      <c r="C5772" s="254"/>
      <c r="D5772" s="45"/>
      <c r="E5772" s="45"/>
      <c r="F5772" s="334"/>
    </row>
    <row r="5773" spans="1:6" x14ac:dyDescent="0.25">
      <c r="A5773" s="382"/>
      <c r="B5773" s="383"/>
      <c r="C5773" s="254"/>
      <c r="D5773" s="45"/>
      <c r="E5773" s="45"/>
      <c r="F5773" s="334"/>
    </row>
    <row r="5774" spans="1:6" x14ac:dyDescent="0.25">
      <c r="A5774" s="382"/>
      <c r="B5774" s="383"/>
      <c r="C5774" s="254"/>
      <c r="D5774" s="45"/>
      <c r="E5774" s="45"/>
      <c r="F5774" s="334"/>
    </row>
    <row r="5775" spans="1:6" x14ac:dyDescent="0.25">
      <c r="A5775" s="382"/>
      <c r="B5775" s="383"/>
      <c r="C5775" s="254"/>
      <c r="D5775" s="45"/>
      <c r="E5775" s="45"/>
      <c r="F5775" s="334"/>
    </row>
    <row r="5776" spans="1:6" x14ac:dyDescent="0.25">
      <c r="A5776" s="382"/>
      <c r="B5776" s="383"/>
      <c r="C5776" s="254"/>
      <c r="D5776" s="45"/>
      <c r="E5776" s="45"/>
      <c r="F5776" s="334"/>
    </row>
    <row r="5777" spans="1:6" x14ac:dyDescent="0.25">
      <c r="A5777" s="382"/>
      <c r="B5777" s="383"/>
      <c r="C5777" s="254"/>
      <c r="D5777" s="45"/>
      <c r="E5777" s="45"/>
      <c r="F5777" s="334"/>
    </row>
    <row r="5778" spans="1:6" x14ac:dyDescent="0.25">
      <c r="A5778" s="382"/>
      <c r="B5778" s="383"/>
      <c r="C5778" s="254"/>
      <c r="D5778" s="45"/>
      <c r="E5778" s="45"/>
      <c r="F5778" s="334"/>
    </row>
    <row r="5779" spans="1:6" x14ac:dyDescent="0.25">
      <c r="A5779" s="382"/>
      <c r="B5779" s="383"/>
      <c r="C5779" s="254"/>
      <c r="D5779" s="45"/>
      <c r="E5779" s="45"/>
      <c r="F5779" s="334"/>
    </row>
    <row r="5780" spans="1:6" x14ac:dyDescent="0.25">
      <c r="A5780" s="382"/>
      <c r="B5780" s="383"/>
      <c r="C5780" s="254"/>
      <c r="D5780" s="45"/>
      <c r="E5780" s="45"/>
      <c r="F5780" s="334"/>
    </row>
    <row r="5781" spans="1:6" x14ac:dyDescent="0.25">
      <c r="A5781" s="382"/>
      <c r="B5781" s="383"/>
      <c r="C5781" s="254"/>
      <c r="D5781" s="45"/>
      <c r="E5781" s="45"/>
      <c r="F5781" s="334"/>
    </row>
    <row r="5782" spans="1:6" x14ac:dyDescent="0.25">
      <c r="A5782" s="382"/>
      <c r="B5782" s="383"/>
      <c r="C5782" s="254"/>
      <c r="D5782" s="45"/>
      <c r="E5782" s="45"/>
      <c r="F5782" s="334"/>
    </row>
    <row r="5783" spans="1:6" x14ac:dyDescent="0.25">
      <c r="A5783" s="382"/>
      <c r="B5783" s="383"/>
      <c r="C5783" s="254"/>
      <c r="D5783" s="45"/>
      <c r="E5783" s="45"/>
      <c r="F5783" s="334"/>
    </row>
    <row r="5784" spans="1:6" x14ac:dyDescent="0.25">
      <c r="A5784" s="382"/>
      <c r="B5784" s="383"/>
      <c r="C5784" s="254"/>
      <c r="D5784" s="45"/>
      <c r="E5784" s="45"/>
      <c r="F5784" s="334"/>
    </row>
    <row r="5785" spans="1:6" x14ac:dyDescent="0.25">
      <c r="A5785" s="382"/>
      <c r="B5785" s="383"/>
      <c r="C5785" s="254"/>
      <c r="D5785" s="45"/>
      <c r="E5785" s="45"/>
      <c r="F5785" s="334"/>
    </row>
    <row r="5786" spans="1:6" x14ac:dyDescent="0.25">
      <c r="A5786" s="382"/>
      <c r="B5786" s="383"/>
      <c r="C5786" s="254"/>
      <c r="D5786" s="45"/>
      <c r="E5786" s="45"/>
      <c r="F5786" s="334"/>
    </row>
    <row r="5787" spans="1:6" x14ac:dyDescent="0.25">
      <c r="A5787" s="382"/>
      <c r="B5787" s="383"/>
      <c r="C5787" s="254"/>
      <c r="D5787" s="45"/>
      <c r="E5787" s="45"/>
      <c r="F5787" s="334"/>
    </row>
    <row r="5788" spans="1:6" x14ac:dyDescent="0.25">
      <c r="A5788" s="382"/>
      <c r="B5788" s="383"/>
      <c r="C5788" s="254"/>
      <c r="D5788" s="45"/>
      <c r="E5788" s="45"/>
      <c r="F5788" s="334"/>
    </row>
    <row r="5789" spans="1:6" x14ac:dyDescent="0.25">
      <c r="A5789" s="382"/>
      <c r="B5789" s="383"/>
      <c r="C5789" s="254"/>
      <c r="D5789" s="45"/>
      <c r="E5789" s="45"/>
      <c r="F5789" s="334"/>
    </row>
    <row r="5790" spans="1:6" x14ac:dyDescent="0.25">
      <c r="A5790" s="382"/>
      <c r="B5790" s="383"/>
      <c r="C5790" s="254"/>
      <c r="D5790" s="45"/>
      <c r="E5790" s="45"/>
      <c r="F5790" s="334"/>
    </row>
    <row r="5791" spans="1:6" x14ac:dyDescent="0.25">
      <c r="A5791" s="382"/>
      <c r="B5791" s="383"/>
      <c r="C5791" s="254"/>
      <c r="D5791" s="45"/>
      <c r="E5791" s="45"/>
      <c r="F5791" s="334"/>
    </row>
    <row r="5792" spans="1:6" x14ac:dyDescent="0.25">
      <c r="A5792" s="382"/>
      <c r="B5792" s="383"/>
      <c r="C5792" s="254"/>
      <c r="D5792" s="45"/>
      <c r="E5792" s="45"/>
      <c r="F5792" s="334"/>
    </row>
    <row r="5793" spans="1:6" x14ac:dyDescent="0.25">
      <c r="A5793" s="382"/>
      <c r="B5793" s="383"/>
      <c r="C5793" s="254"/>
      <c r="D5793" s="45"/>
      <c r="E5793" s="45"/>
      <c r="F5793" s="334"/>
    </row>
    <row r="5794" spans="1:6" x14ac:dyDescent="0.25">
      <c r="A5794" s="382"/>
      <c r="B5794" s="383"/>
      <c r="C5794" s="254"/>
      <c r="D5794" s="45"/>
      <c r="E5794" s="45"/>
      <c r="F5794" s="334"/>
    </row>
    <row r="5795" spans="1:6" x14ac:dyDescent="0.25">
      <c r="A5795" s="382"/>
      <c r="B5795" s="383"/>
      <c r="C5795" s="254"/>
      <c r="D5795" s="45"/>
      <c r="E5795" s="45"/>
      <c r="F5795" s="334"/>
    </row>
    <row r="5796" spans="1:6" x14ac:dyDescent="0.25">
      <c r="A5796" s="382"/>
      <c r="B5796" s="383"/>
      <c r="C5796" s="254"/>
      <c r="D5796" s="45"/>
      <c r="E5796" s="45"/>
      <c r="F5796" s="334"/>
    </row>
    <row r="5797" spans="1:6" x14ac:dyDescent="0.25">
      <c r="A5797" s="382"/>
      <c r="B5797" s="383"/>
      <c r="C5797" s="254"/>
      <c r="D5797" s="45"/>
      <c r="E5797" s="45"/>
      <c r="F5797" s="334"/>
    </row>
    <row r="5798" spans="1:6" x14ac:dyDescent="0.25">
      <c r="A5798" s="382"/>
      <c r="B5798" s="383"/>
      <c r="C5798" s="254"/>
      <c r="D5798" s="45"/>
      <c r="E5798" s="45"/>
      <c r="F5798" s="334"/>
    </row>
    <row r="5799" spans="1:6" x14ac:dyDescent="0.25">
      <c r="A5799" s="382"/>
      <c r="B5799" s="383"/>
      <c r="C5799" s="254"/>
      <c r="D5799" s="45"/>
      <c r="E5799" s="45"/>
      <c r="F5799" s="334"/>
    </row>
    <row r="5800" spans="1:6" x14ac:dyDescent="0.25">
      <c r="A5800" s="382"/>
      <c r="B5800" s="383"/>
      <c r="C5800" s="254"/>
      <c r="D5800" s="45"/>
      <c r="E5800" s="45"/>
      <c r="F5800" s="334"/>
    </row>
    <row r="5801" spans="1:6" x14ac:dyDescent="0.25">
      <c r="A5801" s="382"/>
      <c r="B5801" s="383"/>
      <c r="C5801" s="254"/>
      <c r="D5801" s="45"/>
      <c r="E5801" s="45"/>
      <c r="F5801" s="334"/>
    </row>
    <row r="5802" spans="1:6" x14ac:dyDescent="0.25">
      <c r="A5802" s="382"/>
      <c r="B5802" s="383"/>
      <c r="C5802" s="254"/>
      <c r="D5802" s="45"/>
      <c r="E5802" s="45"/>
      <c r="F5802" s="334"/>
    </row>
    <row r="5803" spans="1:6" x14ac:dyDescent="0.25">
      <c r="A5803" s="382"/>
      <c r="B5803" s="383"/>
      <c r="C5803" s="254"/>
      <c r="D5803" s="45"/>
      <c r="E5803" s="45"/>
      <c r="F5803" s="334"/>
    </row>
    <row r="5804" spans="1:6" x14ac:dyDescent="0.25">
      <c r="A5804" s="382"/>
      <c r="B5804" s="383"/>
      <c r="C5804" s="254"/>
      <c r="D5804" s="45"/>
      <c r="E5804" s="45"/>
      <c r="F5804" s="334"/>
    </row>
    <row r="5805" spans="1:6" x14ac:dyDescent="0.25">
      <c r="A5805" s="382"/>
      <c r="B5805" s="383"/>
      <c r="C5805" s="254"/>
      <c r="D5805" s="45"/>
      <c r="E5805" s="45"/>
      <c r="F5805" s="334"/>
    </row>
    <row r="5806" spans="1:6" x14ac:dyDescent="0.25">
      <c r="A5806" s="382"/>
      <c r="B5806" s="383"/>
      <c r="C5806" s="254"/>
      <c r="D5806" s="45"/>
      <c r="E5806" s="45"/>
      <c r="F5806" s="334"/>
    </row>
    <row r="5807" spans="1:6" x14ac:dyDescent="0.25">
      <c r="A5807" s="382"/>
      <c r="B5807" s="383"/>
      <c r="C5807" s="254"/>
      <c r="D5807" s="45"/>
      <c r="E5807" s="45"/>
      <c r="F5807" s="334"/>
    </row>
    <row r="5808" spans="1:6" x14ac:dyDescent="0.25">
      <c r="A5808" s="382"/>
      <c r="B5808" s="383"/>
      <c r="C5808" s="254"/>
      <c r="D5808" s="45"/>
      <c r="E5808" s="45"/>
      <c r="F5808" s="334"/>
    </row>
    <row r="5809" spans="1:6" x14ac:dyDescent="0.25">
      <c r="A5809" s="382"/>
      <c r="B5809" s="383"/>
      <c r="C5809" s="254"/>
      <c r="D5809" s="45"/>
      <c r="E5809" s="45"/>
      <c r="F5809" s="334"/>
    </row>
    <row r="5810" spans="1:6" x14ac:dyDescent="0.25">
      <c r="A5810" s="382"/>
      <c r="B5810" s="383"/>
      <c r="C5810" s="254"/>
      <c r="D5810" s="45"/>
      <c r="E5810" s="45"/>
      <c r="F5810" s="334"/>
    </row>
    <row r="5811" spans="1:6" x14ac:dyDescent="0.25">
      <c r="A5811" s="382"/>
      <c r="B5811" s="383"/>
      <c r="C5811" s="254"/>
      <c r="D5811" s="45"/>
      <c r="E5811" s="45"/>
      <c r="F5811" s="334"/>
    </row>
    <row r="5812" spans="1:6" x14ac:dyDescent="0.25">
      <c r="A5812" s="382"/>
      <c r="B5812" s="383"/>
      <c r="C5812" s="254"/>
      <c r="D5812" s="45"/>
      <c r="E5812" s="45"/>
      <c r="F5812" s="334"/>
    </row>
    <row r="5813" spans="1:6" x14ac:dyDescent="0.25">
      <c r="A5813" s="382"/>
      <c r="B5813" s="383"/>
      <c r="C5813" s="254"/>
      <c r="D5813" s="45"/>
      <c r="E5813" s="45"/>
      <c r="F5813" s="334"/>
    </row>
    <row r="5814" spans="1:6" x14ac:dyDescent="0.25">
      <c r="A5814" s="382"/>
      <c r="B5814" s="383"/>
      <c r="C5814" s="254"/>
      <c r="D5814" s="45"/>
      <c r="E5814" s="45"/>
      <c r="F5814" s="334"/>
    </row>
    <row r="5815" spans="1:6" x14ac:dyDescent="0.25">
      <c r="A5815" s="382"/>
      <c r="B5815" s="383"/>
      <c r="C5815" s="254"/>
      <c r="D5815" s="45"/>
      <c r="E5815" s="45"/>
      <c r="F5815" s="334"/>
    </row>
    <row r="5816" spans="1:6" x14ac:dyDescent="0.25">
      <c r="A5816" s="382"/>
      <c r="B5816" s="383"/>
      <c r="C5816" s="254"/>
      <c r="D5816" s="45"/>
      <c r="E5816" s="45"/>
      <c r="F5816" s="334"/>
    </row>
    <row r="5817" spans="1:6" x14ac:dyDescent="0.25">
      <c r="A5817" s="382"/>
      <c r="B5817" s="383"/>
      <c r="C5817" s="254"/>
      <c r="D5817" s="45"/>
      <c r="E5817" s="45"/>
      <c r="F5817" s="334"/>
    </row>
    <row r="5818" spans="1:6" x14ac:dyDescent="0.25">
      <c r="A5818" s="382"/>
      <c r="B5818" s="383"/>
      <c r="C5818" s="254"/>
      <c r="D5818" s="45"/>
      <c r="E5818" s="45"/>
      <c r="F5818" s="334"/>
    </row>
    <row r="5819" spans="1:6" x14ac:dyDescent="0.25">
      <c r="A5819" s="382"/>
      <c r="B5819" s="383"/>
      <c r="C5819" s="254"/>
      <c r="D5819" s="45"/>
      <c r="E5819" s="45"/>
      <c r="F5819" s="334"/>
    </row>
    <row r="5820" spans="1:6" x14ac:dyDescent="0.25">
      <c r="A5820" s="382"/>
      <c r="B5820" s="383"/>
      <c r="C5820" s="254"/>
      <c r="D5820" s="45"/>
      <c r="E5820" s="45"/>
      <c r="F5820" s="334"/>
    </row>
    <row r="5821" spans="1:6" x14ac:dyDescent="0.25">
      <c r="A5821" s="382"/>
      <c r="B5821" s="383"/>
      <c r="C5821" s="254"/>
      <c r="D5821" s="45"/>
      <c r="E5821" s="45"/>
      <c r="F5821" s="334"/>
    </row>
    <row r="5822" spans="1:6" x14ac:dyDescent="0.25">
      <c r="A5822" s="382"/>
      <c r="B5822" s="383"/>
      <c r="C5822" s="254"/>
      <c r="D5822" s="45"/>
      <c r="E5822" s="45"/>
      <c r="F5822" s="334"/>
    </row>
    <row r="5823" spans="1:6" x14ac:dyDescent="0.25">
      <c r="A5823" s="382"/>
      <c r="B5823" s="383"/>
      <c r="C5823" s="254"/>
      <c r="D5823" s="45"/>
      <c r="E5823" s="45"/>
      <c r="F5823" s="334"/>
    </row>
    <row r="5824" spans="1:6" x14ac:dyDescent="0.25">
      <c r="A5824" s="382"/>
      <c r="B5824" s="383"/>
      <c r="C5824" s="254"/>
      <c r="D5824" s="45"/>
      <c r="E5824" s="45"/>
      <c r="F5824" s="334"/>
    </row>
    <row r="5825" spans="1:6" x14ac:dyDescent="0.25">
      <c r="A5825" s="382"/>
      <c r="B5825" s="383"/>
      <c r="C5825" s="254"/>
      <c r="D5825" s="45"/>
      <c r="E5825" s="45"/>
      <c r="F5825" s="334"/>
    </row>
    <row r="5826" spans="1:6" x14ac:dyDescent="0.25">
      <c r="A5826" s="382"/>
      <c r="B5826" s="383"/>
      <c r="C5826" s="254"/>
      <c r="D5826" s="45"/>
      <c r="E5826" s="45"/>
      <c r="F5826" s="334"/>
    </row>
    <row r="5827" spans="1:6" x14ac:dyDescent="0.25">
      <c r="A5827" s="382"/>
      <c r="B5827" s="383"/>
      <c r="C5827" s="254"/>
      <c r="D5827" s="45"/>
      <c r="E5827" s="45"/>
      <c r="F5827" s="334"/>
    </row>
    <row r="5828" spans="1:6" x14ac:dyDescent="0.25">
      <c r="A5828" s="382"/>
      <c r="B5828" s="383"/>
      <c r="C5828" s="254"/>
      <c r="D5828" s="45"/>
      <c r="E5828" s="45"/>
      <c r="F5828" s="334"/>
    </row>
    <row r="5829" spans="1:6" x14ac:dyDescent="0.25">
      <c r="A5829" s="382"/>
      <c r="B5829" s="383"/>
      <c r="C5829" s="254"/>
      <c r="D5829" s="45"/>
      <c r="E5829" s="45"/>
      <c r="F5829" s="334"/>
    </row>
    <row r="5830" spans="1:6" x14ac:dyDescent="0.25">
      <c r="A5830" s="382"/>
      <c r="B5830" s="383"/>
      <c r="C5830" s="254"/>
      <c r="D5830" s="45"/>
      <c r="E5830" s="45"/>
      <c r="F5830" s="334"/>
    </row>
    <row r="5831" spans="1:6" x14ac:dyDescent="0.25">
      <c r="A5831" s="382"/>
      <c r="B5831" s="383"/>
      <c r="C5831" s="254"/>
      <c r="D5831" s="45"/>
      <c r="E5831" s="45"/>
      <c r="F5831" s="334"/>
    </row>
    <row r="5832" spans="1:6" x14ac:dyDescent="0.25">
      <c r="A5832" s="382"/>
      <c r="B5832" s="383"/>
      <c r="C5832" s="254"/>
      <c r="D5832" s="45"/>
      <c r="E5832" s="45"/>
      <c r="F5832" s="334"/>
    </row>
    <row r="5833" spans="1:6" x14ac:dyDescent="0.25">
      <c r="A5833" s="382"/>
      <c r="B5833" s="383"/>
      <c r="C5833" s="254"/>
      <c r="D5833" s="45"/>
      <c r="E5833" s="45"/>
      <c r="F5833" s="334"/>
    </row>
    <row r="5834" spans="1:6" x14ac:dyDescent="0.25">
      <c r="A5834" s="382"/>
      <c r="B5834" s="383"/>
      <c r="C5834" s="254"/>
      <c r="D5834" s="45"/>
      <c r="E5834" s="45"/>
      <c r="F5834" s="334"/>
    </row>
    <row r="5835" spans="1:6" x14ac:dyDescent="0.25">
      <c r="A5835" s="382"/>
      <c r="B5835" s="383"/>
      <c r="C5835" s="254"/>
      <c r="D5835" s="45"/>
      <c r="E5835" s="45"/>
      <c r="F5835" s="334"/>
    </row>
    <row r="5836" spans="1:6" x14ac:dyDescent="0.25">
      <c r="A5836" s="382"/>
      <c r="B5836" s="383"/>
      <c r="C5836" s="254"/>
      <c r="D5836" s="45"/>
      <c r="E5836" s="45"/>
      <c r="F5836" s="334"/>
    </row>
    <row r="5837" spans="1:6" x14ac:dyDescent="0.25">
      <c r="A5837" s="382"/>
      <c r="B5837" s="383"/>
      <c r="C5837" s="254"/>
      <c r="D5837" s="45"/>
      <c r="E5837" s="45"/>
      <c r="F5837" s="334"/>
    </row>
    <row r="5838" spans="1:6" x14ac:dyDescent="0.25">
      <c r="A5838" s="382"/>
      <c r="B5838" s="383"/>
      <c r="C5838" s="254"/>
      <c r="D5838" s="45"/>
      <c r="E5838" s="45"/>
      <c r="F5838" s="334"/>
    </row>
    <row r="5839" spans="1:6" x14ac:dyDescent="0.25">
      <c r="A5839" s="382"/>
      <c r="B5839" s="383"/>
      <c r="C5839" s="254"/>
      <c r="D5839" s="45"/>
      <c r="E5839" s="45"/>
      <c r="F5839" s="334"/>
    </row>
    <row r="5840" spans="1:6" x14ac:dyDescent="0.25">
      <c r="A5840" s="382"/>
      <c r="B5840" s="383"/>
      <c r="C5840" s="254"/>
      <c r="D5840" s="45"/>
      <c r="E5840" s="45"/>
      <c r="F5840" s="334"/>
    </row>
    <row r="5841" spans="1:6" x14ac:dyDescent="0.25">
      <c r="A5841" s="382"/>
      <c r="B5841" s="383"/>
      <c r="C5841" s="254"/>
      <c r="D5841" s="45"/>
      <c r="E5841" s="45"/>
      <c r="F5841" s="334"/>
    </row>
    <row r="5842" spans="1:6" x14ac:dyDescent="0.25">
      <c r="A5842" s="382"/>
      <c r="B5842" s="383"/>
      <c r="C5842" s="254"/>
      <c r="D5842" s="45"/>
      <c r="E5842" s="45"/>
      <c r="F5842" s="334"/>
    </row>
    <row r="5843" spans="1:6" x14ac:dyDescent="0.25">
      <c r="A5843" s="382"/>
      <c r="B5843" s="383"/>
      <c r="C5843" s="254"/>
      <c r="D5843" s="45"/>
      <c r="E5843" s="45"/>
      <c r="F5843" s="334"/>
    </row>
    <row r="5844" spans="1:6" x14ac:dyDescent="0.25">
      <c r="A5844" s="382"/>
      <c r="B5844" s="383"/>
      <c r="C5844" s="254"/>
      <c r="D5844" s="45"/>
      <c r="E5844" s="45"/>
      <c r="F5844" s="334"/>
    </row>
    <row r="5845" spans="1:6" x14ac:dyDescent="0.25">
      <c r="A5845" s="382"/>
      <c r="B5845" s="383"/>
      <c r="C5845" s="254"/>
      <c r="D5845" s="45"/>
      <c r="E5845" s="45"/>
      <c r="F5845" s="334"/>
    </row>
    <row r="5846" spans="1:6" x14ac:dyDescent="0.25">
      <c r="A5846" s="382"/>
      <c r="B5846" s="383"/>
      <c r="C5846" s="254"/>
      <c r="D5846" s="45"/>
      <c r="E5846" s="45"/>
      <c r="F5846" s="334"/>
    </row>
    <row r="5847" spans="1:6" x14ac:dyDescent="0.25">
      <c r="A5847" s="382"/>
      <c r="B5847" s="383"/>
      <c r="C5847" s="254"/>
      <c r="D5847" s="45"/>
      <c r="E5847" s="45"/>
      <c r="F5847" s="334"/>
    </row>
    <row r="5848" spans="1:6" x14ac:dyDescent="0.25">
      <c r="A5848" s="382"/>
      <c r="B5848" s="383"/>
      <c r="C5848" s="254"/>
      <c r="D5848" s="45"/>
      <c r="E5848" s="45"/>
      <c r="F5848" s="334"/>
    </row>
    <row r="5849" spans="1:6" x14ac:dyDescent="0.25">
      <c r="A5849" s="382"/>
      <c r="B5849" s="383"/>
      <c r="C5849" s="254"/>
      <c r="D5849" s="45"/>
      <c r="E5849" s="45"/>
      <c r="F5849" s="334"/>
    </row>
    <row r="5850" spans="1:6" x14ac:dyDescent="0.25">
      <c r="A5850" s="382"/>
      <c r="B5850" s="383"/>
      <c r="C5850" s="254"/>
      <c r="D5850" s="45"/>
      <c r="E5850" s="45"/>
      <c r="F5850" s="334"/>
    </row>
    <row r="5851" spans="1:6" x14ac:dyDescent="0.25">
      <c r="A5851" s="382"/>
      <c r="B5851" s="383"/>
      <c r="C5851" s="254"/>
      <c r="D5851" s="45"/>
      <c r="E5851" s="45"/>
      <c r="F5851" s="334"/>
    </row>
    <row r="5852" spans="1:6" x14ac:dyDescent="0.25">
      <c r="A5852" s="382"/>
      <c r="B5852" s="383"/>
      <c r="C5852" s="254"/>
      <c r="D5852" s="45"/>
      <c r="E5852" s="45"/>
      <c r="F5852" s="334"/>
    </row>
    <row r="5853" spans="1:6" x14ac:dyDescent="0.25">
      <c r="A5853" s="382"/>
      <c r="B5853" s="383"/>
      <c r="C5853" s="254"/>
      <c r="D5853" s="45"/>
      <c r="E5853" s="45"/>
      <c r="F5853" s="334"/>
    </row>
    <row r="5854" spans="1:6" x14ac:dyDescent="0.25">
      <c r="A5854" s="382"/>
      <c r="B5854" s="383"/>
      <c r="C5854" s="254"/>
      <c r="D5854" s="45"/>
      <c r="E5854" s="45"/>
      <c r="F5854" s="334"/>
    </row>
    <row r="5855" spans="1:6" x14ac:dyDescent="0.25">
      <c r="A5855" s="382"/>
      <c r="B5855" s="383"/>
      <c r="C5855" s="254"/>
      <c r="D5855" s="45"/>
      <c r="E5855" s="45"/>
      <c r="F5855" s="334"/>
    </row>
    <row r="5856" spans="1:6" x14ac:dyDescent="0.25">
      <c r="A5856" s="382"/>
      <c r="B5856" s="383"/>
      <c r="C5856" s="254"/>
      <c r="D5856" s="45"/>
      <c r="E5856" s="45"/>
      <c r="F5856" s="334"/>
    </row>
    <row r="5857" spans="1:6" x14ac:dyDescent="0.25">
      <c r="A5857" s="382"/>
      <c r="B5857" s="383"/>
      <c r="C5857" s="254"/>
      <c r="D5857" s="45"/>
      <c r="E5857" s="45"/>
      <c r="F5857" s="334"/>
    </row>
    <row r="5858" spans="1:6" x14ac:dyDescent="0.25">
      <c r="A5858" s="382"/>
      <c r="B5858" s="383"/>
      <c r="C5858" s="254"/>
      <c r="D5858" s="45"/>
      <c r="E5858" s="45"/>
      <c r="F5858" s="334"/>
    </row>
    <row r="5859" spans="1:6" x14ac:dyDescent="0.25">
      <c r="A5859" s="382"/>
      <c r="B5859" s="383"/>
      <c r="C5859" s="254"/>
      <c r="D5859" s="45"/>
      <c r="E5859" s="45"/>
      <c r="F5859" s="334"/>
    </row>
    <row r="5860" spans="1:6" x14ac:dyDescent="0.25">
      <c r="A5860" s="382"/>
      <c r="B5860" s="383"/>
      <c r="C5860" s="254"/>
      <c r="D5860" s="45"/>
      <c r="E5860" s="45"/>
      <c r="F5860" s="334"/>
    </row>
    <row r="5861" spans="1:6" x14ac:dyDescent="0.25">
      <c r="A5861" s="382"/>
      <c r="B5861" s="383"/>
      <c r="C5861" s="254"/>
      <c r="D5861" s="45"/>
      <c r="E5861" s="45"/>
      <c r="F5861" s="334"/>
    </row>
    <row r="5862" spans="1:6" x14ac:dyDescent="0.25">
      <c r="A5862" s="382"/>
      <c r="B5862" s="383"/>
      <c r="C5862" s="254"/>
      <c r="D5862" s="45"/>
      <c r="E5862" s="45"/>
      <c r="F5862" s="334"/>
    </row>
    <row r="5863" spans="1:6" x14ac:dyDescent="0.25">
      <c r="A5863" s="382"/>
      <c r="B5863" s="383"/>
      <c r="C5863" s="254"/>
      <c r="D5863" s="45"/>
      <c r="E5863" s="45"/>
      <c r="F5863" s="334"/>
    </row>
    <row r="5864" spans="1:6" x14ac:dyDescent="0.25">
      <c r="A5864" s="382"/>
      <c r="B5864" s="383"/>
      <c r="C5864" s="254"/>
      <c r="D5864" s="45"/>
      <c r="E5864" s="45"/>
      <c r="F5864" s="334"/>
    </row>
    <row r="5865" spans="1:6" x14ac:dyDescent="0.25">
      <c r="A5865" s="382"/>
      <c r="B5865" s="383"/>
      <c r="C5865" s="254"/>
      <c r="D5865" s="45"/>
      <c r="E5865" s="45"/>
      <c r="F5865" s="334"/>
    </row>
    <row r="5866" spans="1:6" x14ac:dyDescent="0.25">
      <c r="A5866" s="382"/>
      <c r="B5866" s="383"/>
      <c r="C5866" s="254"/>
      <c r="D5866" s="45"/>
      <c r="E5866" s="45"/>
      <c r="F5866" s="334"/>
    </row>
    <row r="5867" spans="1:6" x14ac:dyDescent="0.25">
      <c r="A5867" s="382"/>
      <c r="B5867" s="383"/>
      <c r="C5867" s="254"/>
      <c r="D5867" s="45"/>
      <c r="E5867" s="45"/>
      <c r="F5867" s="334"/>
    </row>
    <row r="5868" spans="1:6" x14ac:dyDescent="0.25">
      <c r="A5868" s="382"/>
      <c r="B5868" s="383"/>
      <c r="C5868" s="254"/>
      <c r="D5868" s="45"/>
      <c r="E5868" s="45"/>
      <c r="F5868" s="334"/>
    </row>
    <row r="5869" spans="1:6" x14ac:dyDescent="0.25">
      <c r="A5869" s="382"/>
      <c r="B5869" s="383"/>
      <c r="C5869" s="254"/>
      <c r="D5869" s="45"/>
      <c r="E5869" s="45"/>
      <c r="F5869" s="334"/>
    </row>
    <row r="5870" spans="1:6" x14ac:dyDescent="0.25">
      <c r="A5870" s="382"/>
      <c r="B5870" s="383"/>
      <c r="C5870" s="254"/>
      <c r="D5870" s="45"/>
      <c r="E5870" s="45"/>
      <c r="F5870" s="334"/>
    </row>
    <row r="5871" spans="1:6" x14ac:dyDescent="0.25">
      <c r="A5871" s="382"/>
      <c r="B5871" s="383"/>
      <c r="C5871" s="254"/>
      <c r="D5871" s="45"/>
      <c r="E5871" s="45"/>
      <c r="F5871" s="334"/>
    </row>
    <row r="5872" spans="1:6" x14ac:dyDescent="0.25">
      <c r="A5872" s="382"/>
      <c r="B5872" s="383"/>
      <c r="C5872" s="254"/>
      <c r="D5872" s="45"/>
      <c r="E5872" s="45"/>
      <c r="F5872" s="334"/>
    </row>
    <row r="5873" spans="1:6" x14ac:dyDescent="0.25">
      <c r="A5873" s="382"/>
      <c r="B5873" s="383"/>
      <c r="C5873" s="254"/>
      <c r="D5873" s="45"/>
      <c r="E5873" s="45"/>
      <c r="F5873" s="334"/>
    </row>
    <row r="5874" spans="1:6" x14ac:dyDescent="0.25">
      <c r="A5874" s="382"/>
      <c r="B5874" s="383"/>
      <c r="C5874" s="254"/>
      <c r="D5874" s="45"/>
      <c r="E5874" s="45"/>
      <c r="F5874" s="334"/>
    </row>
    <row r="5875" spans="1:6" x14ac:dyDescent="0.25">
      <c r="A5875" s="382"/>
      <c r="B5875" s="383"/>
      <c r="C5875" s="254"/>
      <c r="D5875" s="45"/>
      <c r="E5875" s="45"/>
      <c r="F5875" s="334"/>
    </row>
    <row r="5876" spans="1:6" x14ac:dyDescent="0.25">
      <c r="A5876" s="382"/>
      <c r="B5876" s="383"/>
      <c r="C5876" s="254"/>
      <c r="D5876" s="45"/>
      <c r="E5876" s="45"/>
      <c r="F5876" s="334"/>
    </row>
    <row r="5877" spans="1:6" x14ac:dyDescent="0.25">
      <c r="A5877" s="382"/>
      <c r="B5877" s="383"/>
      <c r="C5877" s="254"/>
      <c r="D5877" s="45"/>
      <c r="E5877" s="45"/>
      <c r="F5877" s="334"/>
    </row>
    <row r="5878" spans="1:6" x14ac:dyDescent="0.25">
      <c r="A5878" s="382"/>
      <c r="B5878" s="383"/>
      <c r="C5878" s="254"/>
      <c r="D5878" s="45"/>
      <c r="E5878" s="45"/>
      <c r="F5878" s="334"/>
    </row>
    <row r="5879" spans="1:6" x14ac:dyDescent="0.25">
      <c r="A5879" s="382"/>
      <c r="B5879" s="383"/>
      <c r="C5879" s="254"/>
      <c r="D5879" s="45"/>
      <c r="E5879" s="45"/>
      <c r="F5879" s="334"/>
    </row>
    <row r="5880" spans="1:6" x14ac:dyDescent="0.25">
      <c r="A5880" s="382"/>
      <c r="B5880" s="383"/>
      <c r="C5880" s="254"/>
      <c r="D5880" s="45"/>
      <c r="E5880" s="45"/>
      <c r="F5880" s="334"/>
    </row>
    <row r="5881" spans="1:6" x14ac:dyDescent="0.25">
      <c r="A5881" s="382"/>
      <c r="B5881" s="383"/>
      <c r="C5881" s="254"/>
      <c r="D5881" s="45"/>
      <c r="E5881" s="45"/>
      <c r="F5881" s="334"/>
    </row>
    <row r="5882" spans="1:6" x14ac:dyDescent="0.25">
      <c r="A5882" s="382"/>
      <c r="B5882" s="383"/>
      <c r="C5882" s="254"/>
      <c r="D5882" s="45"/>
      <c r="E5882" s="45"/>
      <c r="F5882" s="334"/>
    </row>
    <row r="5883" spans="1:6" x14ac:dyDescent="0.25">
      <c r="A5883" s="382"/>
      <c r="B5883" s="383"/>
      <c r="C5883" s="254"/>
      <c r="D5883" s="45"/>
      <c r="E5883" s="45"/>
      <c r="F5883" s="334"/>
    </row>
    <row r="5884" spans="1:6" x14ac:dyDescent="0.25">
      <c r="A5884" s="382"/>
      <c r="B5884" s="383"/>
      <c r="C5884" s="254"/>
      <c r="D5884" s="45"/>
      <c r="E5884" s="45"/>
      <c r="F5884" s="334"/>
    </row>
    <row r="5885" spans="1:6" x14ac:dyDescent="0.25">
      <c r="A5885" s="382"/>
      <c r="B5885" s="383"/>
      <c r="C5885" s="254"/>
      <c r="D5885" s="45"/>
      <c r="E5885" s="45"/>
      <c r="F5885" s="334"/>
    </row>
    <row r="5886" spans="1:6" x14ac:dyDescent="0.25">
      <c r="A5886" s="382"/>
      <c r="B5886" s="383"/>
      <c r="C5886" s="254"/>
      <c r="D5886" s="45"/>
      <c r="E5886" s="45"/>
      <c r="F5886" s="334"/>
    </row>
    <row r="5887" spans="1:6" x14ac:dyDescent="0.25">
      <c r="A5887" s="382"/>
      <c r="B5887" s="383"/>
      <c r="C5887" s="254"/>
      <c r="D5887" s="45"/>
      <c r="E5887" s="45"/>
      <c r="F5887" s="334"/>
    </row>
    <row r="5888" spans="1:6" x14ac:dyDescent="0.25">
      <c r="A5888" s="382"/>
      <c r="B5888" s="383"/>
      <c r="C5888" s="254"/>
      <c r="D5888" s="45"/>
      <c r="E5888" s="45"/>
      <c r="F5888" s="334"/>
    </row>
    <row r="5889" spans="1:6" x14ac:dyDescent="0.25">
      <c r="A5889" s="382"/>
      <c r="B5889" s="383"/>
      <c r="C5889" s="254"/>
      <c r="D5889" s="45"/>
      <c r="E5889" s="45"/>
      <c r="F5889" s="334"/>
    </row>
    <row r="5890" spans="1:6" x14ac:dyDescent="0.25">
      <c r="A5890" s="382"/>
      <c r="B5890" s="383"/>
      <c r="C5890" s="254"/>
      <c r="D5890" s="45"/>
      <c r="E5890" s="45"/>
      <c r="F5890" s="334"/>
    </row>
    <row r="5891" spans="1:6" x14ac:dyDescent="0.25">
      <c r="A5891" s="382"/>
      <c r="B5891" s="383"/>
      <c r="C5891" s="254"/>
      <c r="D5891" s="45"/>
      <c r="E5891" s="45"/>
      <c r="F5891" s="334"/>
    </row>
    <row r="5892" spans="1:6" x14ac:dyDescent="0.25">
      <c r="A5892" s="382"/>
      <c r="B5892" s="383"/>
      <c r="C5892" s="254"/>
      <c r="D5892" s="45"/>
      <c r="E5892" s="45"/>
      <c r="F5892" s="334"/>
    </row>
    <row r="5893" spans="1:6" x14ac:dyDescent="0.25">
      <c r="A5893" s="382"/>
      <c r="B5893" s="383"/>
      <c r="C5893" s="254"/>
      <c r="D5893" s="45"/>
      <c r="E5893" s="45"/>
      <c r="F5893" s="334"/>
    </row>
    <row r="5894" spans="1:6" x14ac:dyDescent="0.25">
      <c r="A5894" s="382"/>
      <c r="B5894" s="383"/>
      <c r="C5894" s="254"/>
      <c r="D5894" s="45"/>
      <c r="E5894" s="45"/>
      <c r="F5894" s="334"/>
    </row>
    <row r="5895" spans="1:6" x14ac:dyDescent="0.25">
      <c r="A5895" s="382"/>
      <c r="B5895" s="383"/>
      <c r="C5895" s="254"/>
      <c r="D5895" s="45"/>
      <c r="E5895" s="45"/>
      <c r="F5895" s="334"/>
    </row>
    <row r="5896" spans="1:6" x14ac:dyDescent="0.25">
      <c r="A5896" s="382"/>
      <c r="B5896" s="383"/>
      <c r="C5896" s="254"/>
      <c r="D5896" s="45"/>
      <c r="E5896" s="45"/>
      <c r="F5896" s="334"/>
    </row>
    <row r="5897" spans="1:6" x14ac:dyDescent="0.25">
      <c r="A5897" s="382"/>
      <c r="B5897" s="383"/>
      <c r="C5897" s="254"/>
      <c r="D5897" s="45"/>
      <c r="E5897" s="45"/>
      <c r="F5897" s="334"/>
    </row>
    <row r="5898" spans="1:6" x14ac:dyDescent="0.25">
      <c r="A5898" s="382"/>
      <c r="B5898" s="383"/>
      <c r="C5898" s="254"/>
      <c r="D5898" s="45"/>
      <c r="E5898" s="45"/>
      <c r="F5898" s="334"/>
    </row>
    <row r="5899" spans="1:6" x14ac:dyDescent="0.25">
      <c r="A5899" s="382"/>
      <c r="B5899" s="383"/>
      <c r="C5899" s="254"/>
      <c r="D5899" s="45"/>
      <c r="E5899" s="45"/>
      <c r="F5899" s="334"/>
    </row>
    <row r="5900" spans="1:6" x14ac:dyDescent="0.25">
      <c r="A5900" s="382"/>
      <c r="B5900" s="383"/>
      <c r="C5900" s="254"/>
      <c r="D5900" s="45"/>
      <c r="E5900" s="45"/>
      <c r="F5900" s="334"/>
    </row>
    <row r="5901" spans="1:6" x14ac:dyDescent="0.25">
      <c r="A5901" s="382"/>
      <c r="B5901" s="383"/>
      <c r="C5901" s="254"/>
      <c r="D5901" s="45"/>
      <c r="E5901" s="45"/>
      <c r="F5901" s="334"/>
    </row>
    <row r="5902" spans="1:6" x14ac:dyDescent="0.25">
      <c r="A5902" s="382"/>
      <c r="B5902" s="383"/>
      <c r="C5902" s="254"/>
      <c r="D5902" s="45"/>
      <c r="E5902" s="45"/>
      <c r="F5902" s="334"/>
    </row>
    <row r="5903" spans="1:6" x14ac:dyDescent="0.25">
      <c r="A5903" s="382"/>
      <c r="B5903" s="383"/>
      <c r="C5903" s="254"/>
      <c r="D5903" s="45"/>
      <c r="E5903" s="45"/>
      <c r="F5903" s="334"/>
    </row>
    <row r="5904" spans="1:6" x14ac:dyDescent="0.25">
      <c r="A5904" s="382"/>
      <c r="B5904" s="383"/>
      <c r="C5904" s="254"/>
      <c r="D5904" s="45"/>
      <c r="E5904" s="45"/>
      <c r="F5904" s="334"/>
    </row>
    <row r="5905" spans="1:6" x14ac:dyDescent="0.25">
      <c r="A5905" s="382"/>
      <c r="B5905" s="383"/>
      <c r="C5905" s="254"/>
      <c r="D5905" s="45"/>
      <c r="E5905" s="45"/>
      <c r="F5905" s="334"/>
    </row>
    <row r="5906" spans="1:6" x14ac:dyDescent="0.25">
      <c r="A5906" s="382"/>
      <c r="B5906" s="383"/>
      <c r="C5906" s="254"/>
      <c r="D5906" s="45"/>
      <c r="E5906" s="45"/>
      <c r="F5906" s="334"/>
    </row>
    <row r="5907" spans="1:6" x14ac:dyDescent="0.25">
      <c r="A5907" s="382"/>
      <c r="B5907" s="383"/>
      <c r="C5907" s="254"/>
      <c r="D5907" s="45"/>
      <c r="E5907" s="45"/>
      <c r="F5907" s="334"/>
    </row>
    <row r="5908" spans="1:6" x14ac:dyDescent="0.25">
      <c r="A5908" s="382"/>
      <c r="B5908" s="383"/>
      <c r="C5908" s="254"/>
      <c r="D5908" s="45"/>
      <c r="E5908" s="45"/>
      <c r="F5908" s="334"/>
    </row>
    <row r="5909" spans="1:6" x14ac:dyDescent="0.25">
      <c r="A5909" s="382"/>
      <c r="B5909" s="383"/>
      <c r="C5909" s="254"/>
      <c r="D5909" s="45"/>
      <c r="E5909" s="45"/>
      <c r="F5909" s="334"/>
    </row>
    <row r="5910" spans="1:6" x14ac:dyDescent="0.25">
      <c r="A5910" s="382"/>
      <c r="B5910" s="383"/>
      <c r="C5910" s="254"/>
      <c r="D5910" s="45"/>
      <c r="E5910" s="45"/>
      <c r="F5910" s="334"/>
    </row>
    <row r="5911" spans="1:6" x14ac:dyDescent="0.25">
      <c r="A5911" s="382"/>
      <c r="B5911" s="383"/>
      <c r="C5911" s="254"/>
      <c r="D5911" s="45"/>
      <c r="E5911" s="45"/>
      <c r="F5911" s="334"/>
    </row>
    <row r="5912" spans="1:6" x14ac:dyDescent="0.25">
      <c r="A5912" s="382"/>
      <c r="B5912" s="383"/>
      <c r="C5912" s="254"/>
      <c r="D5912" s="45"/>
      <c r="E5912" s="45"/>
      <c r="F5912" s="334"/>
    </row>
    <row r="5913" spans="1:6" x14ac:dyDescent="0.25">
      <c r="A5913" s="382"/>
      <c r="B5913" s="383"/>
      <c r="C5913" s="254"/>
      <c r="D5913" s="45"/>
      <c r="E5913" s="45"/>
      <c r="F5913" s="334"/>
    </row>
    <row r="5914" spans="1:6" x14ac:dyDescent="0.25">
      <c r="A5914" s="382"/>
      <c r="B5914" s="383"/>
      <c r="C5914" s="254"/>
      <c r="D5914" s="45"/>
      <c r="E5914" s="45"/>
      <c r="F5914" s="334"/>
    </row>
    <row r="5915" spans="1:6" x14ac:dyDescent="0.25">
      <c r="A5915" s="382"/>
      <c r="B5915" s="383"/>
      <c r="C5915" s="254"/>
      <c r="D5915" s="45"/>
      <c r="E5915" s="45"/>
      <c r="F5915" s="334"/>
    </row>
    <row r="5916" spans="1:6" x14ac:dyDescent="0.25">
      <c r="A5916" s="382"/>
      <c r="B5916" s="383"/>
      <c r="C5916" s="254"/>
      <c r="D5916" s="45"/>
      <c r="E5916" s="45"/>
      <c r="F5916" s="334"/>
    </row>
    <row r="5917" spans="1:6" x14ac:dyDescent="0.25">
      <c r="A5917" s="382"/>
      <c r="B5917" s="383"/>
      <c r="C5917" s="254"/>
      <c r="D5917" s="45"/>
      <c r="E5917" s="45"/>
      <c r="F5917" s="334"/>
    </row>
    <row r="5918" spans="1:6" x14ac:dyDescent="0.25">
      <c r="A5918" s="382"/>
      <c r="B5918" s="383"/>
      <c r="C5918" s="254"/>
      <c r="D5918" s="45"/>
      <c r="E5918" s="45"/>
      <c r="F5918" s="334"/>
    </row>
    <row r="5919" spans="1:6" x14ac:dyDescent="0.25">
      <c r="A5919" s="382"/>
      <c r="B5919" s="383"/>
      <c r="C5919" s="254"/>
      <c r="D5919" s="45"/>
      <c r="E5919" s="45"/>
      <c r="F5919" s="334"/>
    </row>
    <row r="5920" spans="1:6" x14ac:dyDescent="0.25">
      <c r="A5920" s="382"/>
      <c r="B5920" s="383"/>
      <c r="C5920" s="254"/>
      <c r="D5920" s="45"/>
      <c r="E5920" s="45"/>
      <c r="F5920" s="334"/>
    </row>
    <row r="5921" spans="1:6" x14ac:dyDescent="0.25">
      <c r="A5921" s="382"/>
      <c r="B5921" s="383"/>
      <c r="C5921" s="254"/>
      <c r="D5921" s="45"/>
      <c r="E5921" s="45"/>
      <c r="F5921" s="334"/>
    </row>
    <row r="5922" spans="1:6" x14ac:dyDescent="0.25">
      <c r="A5922" s="382"/>
      <c r="B5922" s="383"/>
      <c r="C5922" s="254"/>
      <c r="D5922" s="45"/>
      <c r="E5922" s="45"/>
      <c r="F5922" s="334"/>
    </row>
    <row r="5923" spans="1:6" x14ac:dyDescent="0.25">
      <c r="A5923" s="382"/>
      <c r="B5923" s="383"/>
      <c r="C5923" s="254"/>
      <c r="D5923" s="45"/>
      <c r="E5923" s="45"/>
      <c r="F5923" s="334"/>
    </row>
    <row r="5924" spans="1:6" x14ac:dyDescent="0.25">
      <c r="A5924" s="382"/>
      <c r="B5924" s="383"/>
      <c r="C5924" s="254"/>
      <c r="D5924" s="45"/>
      <c r="E5924" s="45"/>
      <c r="F5924" s="334"/>
    </row>
    <row r="5925" spans="1:6" x14ac:dyDescent="0.25">
      <c r="A5925" s="382"/>
      <c r="B5925" s="383"/>
      <c r="C5925" s="254"/>
      <c r="D5925" s="45"/>
      <c r="E5925" s="45"/>
      <c r="F5925" s="334"/>
    </row>
    <row r="5926" spans="1:6" x14ac:dyDescent="0.25">
      <c r="A5926" s="382"/>
      <c r="B5926" s="383"/>
      <c r="C5926" s="254"/>
      <c r="D5926" s="45"/>
      <c r="E5926" s="45"/>
      <c r="F5926" s="334"/>
    </row>
    <row r="5927" spans="1:6" x14ac:dyDescent="0.25">
      <c r="A5927" s="382"/>
      <c r="B5927" s="383"/>
      <c r="C5927" s="254"/>
      <c r="D5927" s="45"/>
      <c r="E5927" s="45"/>
      <c r="F5927" s="334"/>
    </row>
    <row r="5928" spans="1:6" x14ac:dyDescent="0.25">
      <c r="A5928" s="382"/>
      <c r="B5928" s="383"/>
      <c r="C5928" s="254"/>
      <c r="D5928" s="45"/>
      <c r="E5928" s="45"/>
      <c r="F5928" s="334"/>
    </row>
    <row r="5929" spans="1:6" x14ac:dyDescent="0.25">
      <c r="A5929" s="382"/>
      <c r="B5929" s="383"/>
      <c r="C5929" s="254"/>
      <c r="D5929" s="45"/>
      <c r="E5929" s="45"/>
      <c r="F5929" s="334"/>
    </row>
    <row r="5930" spans="1:6" x14ac:dyDescent="0.25">
      <c r="A5930" s="382"/>
      <c r="B5930" s="383"/>
      <c r="C5930" s="254"/>
      <c r="D5930" s="45"/>
      <c r="E5930" s="45"/>
      <c r="F5930" s="334"/>
    </row>
    <row r="5931" spans="1:6" x14ac:dyDescent="0.25">
      <c r="A5931" s="382"/>
      <c r="B5931" s="383"/>
      <c r="C5931" s="254"/>
      <c r="D5931" s="45"/>
      <c r="E5931" s="45"/>
      <c r="F5931" s="334"/>
    </row>
    <row r="5932" spans="1:6" x14ac:dyDescent="0.25">
      <c r="A5932" s="382"/>
      <c r="B5932" s="383"/>
      <c r="C5932" s="254"/>
      <c r="D5932" s="45"/>
      <c r="E5932" s="45"/>
      <c r="F5932" s="334"/>
    </row>
    <row r="5933" spans="1:6" x14ac:dyDescent="0.25">
      <c r="A5933" s="382"/>
      <c r="B5933" s="383"/>
      <c r="C5933" s="254"/>
      <c r="D5933" s="45"/>
      <c r="E5933" s="45"/>
      <c r="F5933" s="334"/>
    </row>
    <row r="5934" spans="1:6" x14ac:dyDescent="0.25">
      <c r="A5934" s="382"/>
      <c r="B5934" s="383"/>
      <c r="C5934" s="254"/>
      <c r="D5934" s="45"/>
      <c r="E5934" s="45"/>
      <c r="F5934" s="334"/>
    </row>
    <row r="5935" spans="1:6" x14ac:dyDescent="0.25">
      <c r="A5935" s="382"/>
      <c r="B5935" s="383"/>
      <c r="C5935" s="254"/>
      <c r="D5935" s="45"/>
      <c r="E5935" s="45"/>
      <c r="F5935" s="334"/>
    </row>
    <row r="5936" spans="1:6" x14ac:dyDescent="0.25">
      <c r="A5936" s="382"/>
      <c r="B5936" s="383"/>
      <c r="C5936" s="254"/>
      <c r="D5936" s="45"/>
      <c r="E5936" s="45"/>
      <c r="F5936" s="334"/>
    </row>
    <row r="5937" spans="1:6" x14ac:dyDescent="0.25">
      <c r="A5937" s="382"/>
      <c r="B5937" s="383"/>
      <c r="C5937" s="254"/>
      <c r="D5937" s="45"/>
      <c r="E5937" s="45"/>
      <c r="F5937" s="334"/>
    </row>
    <row r="5938" spans="1:6" x14ac:dyDescent="0.25">
      <c r="A5938" s="382"/>
      <c r="B5938" s="383"/>
      <c r="C5938" s="254"/>
      <c r="D5938" s="45"/>
      <c r="E5938" s="45"/>
      <c r="F5938" s="334"/>
    </row>
    <row r="5939" spans="1:6" x14ac:dyDescent="0.25">
      <c r="A5939" s="382"/>
      <c r="B5939" s="383"/>
      <c r="C5939" s="254"/>
      <c r="D5939" s="45"/>
      <c r="E5939" s="45"/>
      <c r="F5939" s="334"/>
    </row>
    <row r="5940" spans="1:6" x14ac:dyDescent="0.25">
      <c r="A5940" s="382"/>
      <c r="B5940" s="383"/>
      <c r="C5940" s="254"/>
      <c r="D5940" s="45"/>
      <c r="E5940" s="45"/>
      <c r="F5940" s="334"/>
    </row>
    <row r="5941" spans="1:6" x14ac:dyDescent="0.25">
      <c r="A5941" s="382"/>
      <c r="B5941" s="383"/>
      <c r="C5941" s="254"/>
      <c r="D5941" s="45"/>
      <c r="E5941" s="45"/>
      <c r="F5941" s="334"/>
    </row>
    <row r="5942" spans="1:6" x14ac:dyDescent="0.25">
      <c r="A5942" s="382"/>
      <c r="B5942" s="383"/>
      <c r="C5942" s="254"/>
      <c r="D5942" s="45"/>
      <c r="E5942" s="45"/>
      <c r="F5942" s="334"/>
    </row>
    <row r="5943" spans="1:6" x14ac:dyDescent="0.25">
      <c r="A5943" s="382"/>
      <c r="B5943" s="383"/>
      <c r="C5943" s="254"/>
      <c r="D5943" s="45"/>
      <c r="E5943" s="45"/>
      <c r="F5943" s="334"/>
    </row>
    <row r="5944" spans="1:6" x14ac:dyDescent="0.25">
      <c r="A5944" s="382"/>
      <c r="B5944" s="383"/>
      <c r="C5944" s="254"/>
      <c r="D5944" s="45"/>
      <c r="E5944" s="45"/>
      <c r="F5944" s="334"/>
    </row>
    <row r="5945" spans="1:6" x14ac:dyDescent="0.25">
      <c r="A5945" s="382"/>
      <c r="B5945" s="383"/>
      <c r="C5945" s="254"/>
      <c r="D5945" s="45"/>
      <c r="E5945" s="45"/>
      <c r="F5945" s="334"/>
    </row>
    <row r="5946" spans="1:6" x14ac:dyDescent="0.25">
      <c r="A5946" s="382"/>
      <c r="B5946" s="383"/>
      <c r="C5946" s="254"/>
      <c r="D5946" s="45"/>
      <c r="E5946" s="45"/>
      <c r="F5946" s="334"/>
    </row>
    <row r="5947" spans="1:6" x14ac:dyDescent="0.25">
      <c r="A5947" s="382"/>
      <c r="B5947" s="383"/>
      <c r="C5947" s="254"/>
      <c r="D5947" s="45"/>
      <c r="E5947" s="45"/>
      <c r="F5947" s="334"/>
    </row>
    <row r="5948" spans="1:6" x14ac:dyDescent="0.25">
      <c r="A5948" s="382"/>
      <c r="B5948" s="383"/>
      <c r="C5948" s="254"/>
      <c r="D5948" s="45"/>
      <c r="E5948" s="45"/>
      <c r="F5948" s="334"/>
    </row>
    <row r="5949" spans="1:6" x14ac:dyDescent="0.25">
      <c r="A5949" s="382"/>
      <c r="B5949" s="383"/>
      <c r="C5949" s="254"/>
      <c r="D5949" s="45"/>
      <c r="E5949" s="45"/>
      <c r="F5949" s="334"/>
    </row>
    <row r="5950" spans="1:6" x14ac:dyDescent="0.25">
      <c r="A5950" s="382"/>
      <c r="B5950" s="383"/>
      <c r="C5950" s="254"/>
      <c r="D5950" s="45"/>
      <c r="E5950" s="45"/>
      <c r="F5950" s="334"/>
    </row>
    <row r="5951" spans="1:6" x14ac:dyDescent="0.25">
      <c r="A5951" s="382"/>
      <c r="B5951" s="383"/>
      <c r="C5951" s="254"/>
      <c r="D5951" s="45"/>
      <c r="E5951" s="45"/>
      <c r="F5951" s="334"/>
    </row>
    <row r="5952" spans="1:6" x14ac:dyDescent="0.25">
      <c r="A5952" s="382"/>
      <c r="B5952" s="383"/>
      <c r="C5952" s="254"/>
      <c r="D5952" s="45"/>
      <c r="E5952" s="45"/>
      <c r="F5952" s="334"/>
    </row>
    <row r="5953" spans="1:6" x14ac:dyDescent="0.25">
      <c r="A5953" s="382"/>
      <c r="B5953" s="383"/>
      <c r="C5953" s="254"/>
      <c r="D5953" s="45"/>
      <c r="E5953" s="45"/>
      <c r="F5953" s="334"/>
    </row>
    <row r="5954" spans="1:6" x14ac:dyDescent="0.25">
      <c r="A5954" s="382"/>
      <c r="B5954" s="383"/>
      <c r="C5954" s="254"/>
      <c r="D5954" s="45"/>
      <c r="E5954" s="45"/>
      <c r="F5954" s="334"/>
    </row>
    <row r="5955" spans="1:6" x14ac:dyDescent="0.25">
      <c r="A5955" s="382"/>
      <c r="B5955" s="383"/>
      <c r="C5955" s="254"/>
      <c r="D5955" s="45"/>
      <c r="E5955" s="45"/>
      <c r="F5955" s="334"/>
    </row>
    <row r="5956" spans="1:6" x14ac:dyDescent="0.25">
      <c r="A5956" s="382"/>
      <c r="B5956" s="383"/>
      <c r="C5956" s="254"/>
      <c r="D5956" s="45"/>
      <c r="E5956" s="45"/>
      <c r="F5956" s="334"/>
    </row>
    <row r="5957" spans="1:6" x14ac:dyDescent="0.25">
      <c r="A5957" s="382"/>
      <c r="B5957" s="383"/>
      <c r="C5957" s="254"/>
      <c r="D5957" s="45"/>
      <c r="E5957" s="45"/>
      <c r="F5957" s="334"/>
    </row>
    <row r="5958" spans="1:6" x14ac:dyDescent="0.25">
      <c r="A5958" s="382"/>
      <c r="B5958" s="383"/>
      <c r="C5958" s="254"/>
      <c r="D5958" s="45"/>
      <c r="E5958" s="45"/>
      <c r="F5958" s="334"/>
    </row>
    <row r="5959" spans="1:6" x14ac:dyDescent="0.25">
      <c r="A5959" s="382"/>
      <c r="B5959" s="383"/>
      <c r="C5959" s="254"/>
      <c r="D5959" s="45"/>
      <c r="E5959" s="45"/>
      <c r="F5959" s="334"/>
    </row>
    <row r="5960" spans="1:6" x14ac:dyDescent="0.25">
      <c r="A5960" s="382"/>
      <c r="B5960" s="383"/>
      <c r="C5960" s="254"/>
      <c r="D5960" s="45"/>
      <c r="E5960" s="45"/>
      <c r="F5960" s="334"/>
    </row>
    <row r="5961" spans="1:6" x14ac:dyDescent="0.25">
      <c r="A5961" s="382"/>
      <c r="B5961" s="383"/>
      <c r="C5961" s="254"/>
      <c r="D5961" s="45"/>
      <c r="E5961" s="45"/>
      <c r="F5961" s="334"/>
    </row>
    <row r="5962" spans="1:6" x14ac:dyDescent="0.25">
      <c r="A5962" s="382"/>
      <c r="B5962" s="383"/>
      <c r="C5962" s="254"/>
      <c r="D5962" s="45"/>
      <c r="E5962" s="45"/>
      <c r="F5962" s="334"/>
    </row>
    <row r="5963" spans="1:6" x14ac:dyDescent="0.25">
      <c r="A5963" s="382"/>
      <c r="B5963" s="383"/>
      <c r="C5963" s="254"/>
      <c r="D5963" s="45"/>
      <c r="E5963" s="45"/>
      <c r="F5963" s="334"/>
    </row>
    <row r="5964" spans="1:6" x14ac:dyDescent="0.25">
      <c r="A5964" s="382"/>
      <c r="B5964" s="383"/>
      <c r="C5964" s="254"/>
      <c r="D5964" s="45"/>
      <c r="E5964" s="45"/>
      <c r="F5964" s="334"/>
    </row>
    <row r="5965" spans="1:6" x14ac:dyDescent="0.25">
      <c r="A5965" s="382"/>
      <c r="B5965" s="383"/>
      <c r="C5965" s="254"/>
      <c r="D5965" s="45"/>
      <c r="E5965" s="45"/>
      <c r="F5965" s="334"/>
    </row>
    <row r="5966" spans="1:6" x14ac:dyDescent="0.25">
      <c r="A5966" s="382"/>
      <c r="B5966" s="383"/>
      <c r="C5966" s="254"/>
      <c r="D5966" s="45"/>
      <c r="E5966" s="45"/>
      <c r="F5966" s="334"/>
    </row>
    <row r="5967" spans="1:6" x14ac:dyDescent="0.25">
      <c r="A5967" s="382"/>
      <c r="B5967" s="383"/>
      <c r="C5967" s="254"/>
      <c r="D5967" s="45"/>
      <c r="E5967" s="45"/>
      <c r="F5967" s="334"/>
    </row>
    <row r="5968" spans="1:6" x14ac:dyDescent="0.25">
      <c r="A5968" s="382"/>
      <c r="B5968" s="383"/>
      <c r="C5968" s="254"/>
      <c r="D5968" s="45"/>
      <c r="E5968" s="45"/>
      <c r="F5968" s="334"/>
    </row>
    <row r="5969" spans="1:6" x14ac:dyDescent="0.25">
      <c r="A5969" s="382"/>
      <c r="B5969" s="383"/>
      <c r="C5969" s="254"/>
      <c r="D5969" s="45"/>
      <c r="E5969" s="45"/>
      <c r="F5969" s="334"/>
    </row>
    <row r="5970" spans="1:6" x14ac:dyDescent="0.25">
      <c r="A5970" s="382"/>
      <c r="B5970" s="383"/>
      <c r="C5970" s="254"/>
      <c r="D5970" s="45"/>
      <c r="E5970" s="45"/>
      <c r="F5970" s="334"/>
    </row>
    <row r="5971" spans="1:6" x14ac:dyDescent="0.25">
      <c r="A5971" s="382"/>
      <c r="B5971" s="383"/>
      <c r="C5971" s="254"/>
      <c r="D5971" s="45"/>
      <c r="E5971" s="45"/>
      <c r="F5971" s="334"/>
    </row>
    <row r="5972" spans="1:6" x14ac:dyDescent="0.25">
      <c r="A5972" s="382"/>
      <c r="B5972" s="383"/>
      <c r="C5972" s="254"/>
      <c r="D5972" s="45"/>
      <c r="E5972" s="45"/>
      <c r="F5972" s="334"/>
    </row>
    <row r="5973" spans="1:6" x14ac:dyDescent="0.25">
      <c r="A5973" s="382"/>
      <c r="B5973" s="383"/>
      <c r="C5973" s="254"/>
      <c r="D5973" s="45"/>
      <c r="E5973" s="45"/>
      <c r="F5973" s="334"/>
    </row>
    <row r="5974" spans="1:6" x14ac:dyDescent="0.25">
      <c r="A5974" s="382"/>
      <c r="B5974" s="383"/>
      <c r="C5974" s="254"/>
      <c r="D5974" s="45"/>
      <c r="E5974" s="45"/>
      <c r="F5974" s="334"/>
    </row>
    <row r="5975" spans="1:6" x14ac:dyDescent="0.25">
      <c r="A5975" s="382"/>
      <c r="B5975" s="383"/>
      <c r="C5975" s="254"/>
      <c r="D5975" s="45"/>
      <c r="E5975" s="45"/>
      <c r="F5975" s="334"/>
    </row>
    <row r="5976" spans="1:6" x14ac:dyDescent="0.25">
      <c r="A5976" s="382"/>
      <c r="B5976" s="383"/>
      <c r="C5976" s="254"/>
      <c r="D5976" s="45"/>
      <c r="E5976" s="45"/>
      <c r="F5976" s="334"/>
    </row>
    <row r="5977" spans="1:6" x14ac:dyDescent="0.25">
      <c r="A5977" s="382"/>
      <c r="B5977" s="383"/>
      <c r="C5977" s="254"/>
      <c r="D5977" s="45"/>
      <c r="E5977" s="45"/>
      <c r="F5977" s="334"/>
    </row>
    <row r="5978" spans="1:6" x14ac:dyDescent="0.25">
      <c r="A5978" s="382"/>
      <c r="B5978" s="383"/>
      <c r="C5978" s="254"/>
      <c r="D5978" s="45"/>
      <c r="E5978" s="45"/>
      <c r="F5978" s="334"/>
    </row>
    <row r="5979" spans="1:6" x14ac:dyDescent="0.25">
      <c r="A5979" s="382"/>
      <c r="B5979" s="383"/>
      <c r="C5979" s="254"/>
      <c r="D5979" s="45"/>
      <c r="E5979" s="45"/>
      <c r="F5979" s="334"/>
    </row>
    <row r="5980" spans="1:6" x14ac:dyDescent="0.25">
      <c r="A5980" s="382"/>
      <c r="B5980" s="383"/>
      <c r="C5980" s="254"/>
      <c r="D5980" s="45"/>
      <c r="E5980" s="45"/>
      <c r="F5980" s="334"/>
    </row>
    <row r="5981" spans="1:6" x14ac:dyDescent="0.25">
      <c r="A5981" s="382"/>
      <c r="B5981" s="383"/>
      <c r="C5981" s="254"/>
      <c r="D5981" s="45"/>
      <c r="E5981" s="45"/>
      <c r="F5981" s="334"/>
    </row>
    <row r="5982" spans="1:6" x14ac:dyDescent="0.25">
      <c r="A5982" s="382"/>
      <c r="B5982" s="383"/>
      <c r="C5982" s="254"/>
      <c r="D5982" s="45"/>
      <c r="E5982" s="45"/>
      <c r="F5982" s="334"/>
    </row>
    <row r="5983" spans="1:6" x14ac:dyDescent="0.25">
      <c r="A5983" s="382"/>
      <c r="B5983" s="383"/>
      <c r="C5983" s="254"/>
      <c r="D5983" s="45"/>
      <c r="E5983" s="45"/>
      <c r="F5983" s="334"/>
    </row>
    <row r="5984" spans="1:6" x14ac:dyDescent="0.25">
      <c r="A5984" s="382"/>
      <c r="B5984" s="383"/>
      <c r="C5984" s="254"/>
      <c r="D5984" s="45"/>
      <c r="E5984" s="45"/>
      <c r="F5984" s="334"/>
    </row>
    <row r="5985" spans="1:6" x14ac:dyDescent="0.25">
      <c r="A5985" s="382"/>
      <c r="B5985" s="383"/>
      <c r="C5985" s="254"/>
      <c r="D5985" s="45"/>
      <c r="E5985" s="45"/>
      <c r="F5985" s="334"/>
    </row>
    <row r="5986" spans="1:6" x14ac:dyDescent="0.25">
      <c r="A5986" s="382"/>
      <c r="B5986" s="383"/>
      <c r="C5986" s="254"/>
      <c r="D5986" s="45"/>
      <c r="E5986" s="45"/>
      <c r="F5986" s="334"/>
    </row>
    <row r="5987" spans="1:6" x14ac:dyDescent="0.25">
      <c r="A5987" s="382"/>
      <c r="B5987" s="383"/>
      <c r="C5987" s="254"/>
      <c r="D5987" s="45"/>
      <c r="E5987" s="45"/>
      <c r="F5987" s="334"/>
    </row>
    <row r="5988" spans="1:6" x14ac:dyDescent="0.25">
      <c r="A5988" s="382"/>
      <c r="B5988" s="383"/>
      <c r="C5988" s="254"/>
      <c r="D5988" s="45"/>
      <c r="E5988" s="45"/>
      <c r="F5988" s="334"/>
    </row>
    <row r="5989" spans="1:6" x14ac:dyDescent="0.25">
      <c r="A5989" s="382"/>
      <c r="B5989" s="383"/>
      <c r="C5989" s="254"/>
      <c r="D5989" s="45"/>
      <c r="E5989" s="45"/>
      <c r="F5989" s="334"/>
    </row>
    <row r="5990" spans="1:6" x14ac:dyDescent="0.25">
      <c r="A5990" s="382"/>
      <c r="B5990" s="383"/>
      <c r="C5990" s="254"/>
      <c r="D5990" s="45"/>
      <c r="E5990" s="45"/>
      <c r="F5990" s="334"/>
    </row>
    <row r="5991" spans="1:6" x14ac:dyDescent="0.25">
      <c r="A5991" s="382"/>
      <c r="B5991" s="383"/>
      <c r="C5991" s="254"/>
      <c r="D5991" s="45"/>
      <c r="E5991" s="45"/>
      <c r="F5991" s="334"/>
    </row>
    <row r="5992" spans="1:6" x14ac:dyDescent="0.25">
      <c r="A5992" s="382"/>
      <c r="B5992" s="383"/>
      <c r="C5992" s="254"/>
      <c r="D5992" s="45"/>
      <c r="E5992" s="45"/>
      <c r="F5992" s="334"/>
    </row>
    <row r="5993" spans="1:6" x14ac:dyDescent="0.25">
      <c r="A5993" s="382"/>
      <c r="B5993" s="383"/>
      <c r="C5993" s="254"/>
      <c r="D5993" s="45"/>
      <c r="E5993" s="45"/>
      <c r="F5993" s="334"/>
    </row>
    <row r="5994" spans="1:6" x14ac:dyDescent="0.25">
      <c r="A5994" s="382"/>
      <c r="B5994" s="383"/>
      <c r="C5994" s="254"/>
      <c r="D5994" s="45"/>
      <c r="E5994" s="45"/>
      <c r="F5994" s="334"/>
    </row>
    <row r="5995" spans="1:6" x14ac:dyDescent="0.25">
      <c r="A5995" s="382"/>
      <c r="B5995" s="383"/>
      <c r="C5995" s="254"/>
      <c r="D5995" s="45"/>
      <c r="E5995" s="45"/>
      <c r="F5995" s="334"/>
    </row>
    <row r="5996" spans="1:6" x14ac:dyDescent="0.25">
      <c r="A5996" s="382"/>
      <c r="B5996" s="383"/>
      <c r="C5996" s="254"/>
      <c r="D5996" s="45"/>
      <c r="E5996" s="45"/>
      <c r="F5996" s="334"/>
    </row>
    <row r="5997" spans="1:6" x14ac:dyDescent="0.25">
      <c r="A5997" s="382"/>
      <c r="B5997" s="383"/>
      <c r="C5997" s="254"/>
      <c r="D5997" s="45"/>
      <c r="E5997" s="45"/>
      <c r="F5997" s="334"/>
    </row>
    <row r="5998" spans="1:6" x14ac:dyDescent="0.25">
      <c r="A5998" s="382"/>
      <c r="B5998" s="383"/>
      <c r="C5998" s="254"/>
      <c r="D5998" s="45"/>
      <c r="E5998" s="45"/>
      <c r="F5998" s="334"/>
    </row>
    <row r="5999" spans="1:6" x14ac:dyDescent="0.25">
      <c r="A5999" s="382"/>
      <c r="B5999" s="383"/>
      <c r="C5999" s="254"/>
      <c r="D5999" s="45"/>
      <c r="E5999" s="45"/>
      <c r="F5999" s="334"/>
    </row>
    <row r="6000" spans="1:6" x14ac:dyDescent="0.25">
      <c r="A6000" s="382"/>
      <c r="B6000" s="383"/>
      <c r="C6000" s="254"/>
      <c r="D6000" s="45"/>
      <c r="E6000" s="45"/>
      <c r="F6000" s="334"/>
    </row>
    <row r="6001" spans="1:6" x14ac:dyDescent="0.25">
      <c r="A6001" s="382"/>
      <c r="B6001" s="383"/>
      <c r="C6001" s="254"/>
      <c r="D6001" s="45"/>
      <c r="E6001" s="45"/>
      <c r="F6001" s="334"/>
    </row>
    <row r="6002" spans="1:6" x14ac:dyDescent="0.25">
      <c r="A6002" s="382"/>
      <c r="B6002" s="383"/>
      <c r="C6002" s="254"/>
      <c r="D6002" s="45"/>
      <c r="E6002" s="45"/>
      <c r="F6002" s="334"/>
    </row>
    <row r="6003" spans="1:6" x14ac:dyDescent="0.25">
      <c r="A6003" s="382"/>
      <c r="B6003" s="383"/>
      <c r="C6003" s="254"/>
      <c r="D6003" s="45"/>
      <c r="E6003" s="45"/>
      <c r="F6003" s="334"/>
    </row>
    <row r="6004" spans="1:6" x14ac:dyDescent="0.25">
      <c r="A6004" s="382"/>
      <c r="B6004" s="383"/>
      <c r="C6004" s="254"/>
      <c r="D6004" s="45"/>
      <c r="E6004" s="45"/>
      <c r="F6004" s="334"/>
    </row>
    <row r="6005" spans="1:6" x14ac:dyDescent="0.25">
      <c r="A6005" s="382"/>
      <c r="B6005" s="383"/>
      <c r="C6005" s="254"/>
      <c r="D6005" s="45"/>
      <c r="E6005" s="45"/>
      <c r="F6005" s="334"/>
    </row>
    <row r="6006" spans="1:6" x14ac:dyDescent="0.25">
      <c r="A6006" s="382"/>
      <c r="B6006" s="383"/>
      <c r="C6006" s="254"/>
      <c r="D6006" s="45"/>
      <c r="E6006" s="45"/>
      <c r="F6006" s="334"/>
    </row>
    <row r="6007" spans="1:6" x14ac:dyDescent="0.25">
      <c r="A6007" s="382"/>
      <c r="B6007" s="383"/>
      <c r="C6007" s="254"/>
      <c r="D6007" s="45"/>
      <c r="E6007" s="45"/>
      <c r="F6007" s="334"/>
    </row>
    <row r="6008" spans="1:6" x14ac:dyDescent="0.25">
      <c r="A6008" s="382"/>
      <c r="B6008" s="383"/>
      <c r="C6008" s="254"/>
      <c r="D6008" s="45"/>
      <c r="E6008" s="45"/>
      <c r="F6008" s="334"/>
    </row>
    <row r="6009" spans="1:6" x14ac:dyDescent="0.25">
      <c r="A6009" s="382"/>
      <c r="B6009" s="383"/>
      <c r="C6009" s="254"/>
      <c r="D6009" s="45"/>
      <c r="E6009" s="45"/>
      <c r="F6009" s="334"/>
    </row>
    <row r="6010" spans="1:6" x14ac:dyDescent="0.25">
      <c r="A6010" s="382"/>
      <c r="B6010" s="383"/>
      <c r="C6010" s="254"/>
      <c r="D6010" s="45"/>
      <c r="E6010" s="45"/>
      <c r="F6010" s="334"/>
    </row>
    <row r="6011" spans="1:6" x14ac:dyDescent="0.25">
      <c r="A6011" s="382"/>
      <c r="B6011" s="383"/>
      <c r="C6011" s="254"/>
      <c r="D6011" s="45"/>
      <c r="E6011" s="45"/>
      <c r="F6011" s="334"/>
    </row>
    <row r="6012" spans="1:6" x14ac:dyDescent="0.25">
      <c r="A6012" s="382"/>
      <c r="B6012" s="383"/>
      <c r="C6012" s="254"/>
      <c r="D6012" s="45"/>
      <c r="E6012" s="45"/>
      <c r="F6012" s="334"/>
    </row>
    <row r="6013" spans="1:6" x14ac:dyDescent="0.25">
      <c r="A6013" s="382"/>
      <c r="B6013" s="383"/>
      <c r="C6013" s="254"/>
      <c r="D6013" s="45"/>
      <c r="E6013" s="45"/>
      <c r="F6013" s="334"/>
    </row>
    <row r="6014" spans="1:6" x14ac:dyDescent="0.25">
      <c r="A6014" s="382"/>
      <c r="B6014" s="383"/>
      <c r="C6014" s="254"/>
      <c r="D6014" s="45"/>
      <c r="E6014" s="45"/>
      <c r="F6014" s="334"/>
    </row>
    <row r="6015" spans="1:6" x14ac:dyDescent="0.25">
      <c r="A6015" s="382"/>
      <c r="B6015" s="383"/>
      <c r="C6015" s="254"/>
      <c r="D6015" s="45"/>
      <c r="E6015" s="45"/>
      <c r="F6015" s="334"/>
    </row>
    <row r="6016" spans="1:6" x14ac:dyDescent="0.25">
      <c r="A6016" s="382"/>
      <c r="B6016" s="383"/>
      <c r="C6016" s="254"/>
      <c r="D6016" s="45"/>
      <c r="E6016" s="45"/>
      <c r="F6016" s="334"/>
    </row>
    <row r="6017" spans="1:6" x14ac:dyDescent="0.25">
      <c r="A6017" s="382"/>
      <c r="B6017" s="383"/>
      <c r="C6017" s="254"/>
      <c r="D6017" s="45"/>
      <c r="E6017" s="45"/>
      <c r="F6017" s="334"/>
    </row>
    <row r="6018" spans="1:6" x14ac:dyDescent="0.25">
      <c r="A6018" s="382"/>
      <c r="B6018" s="383"/>
      <c r="C6018" s="254"/>
      <c r="D6018" s="45"/>
      <c r="E6018" s="45"/>
      <c r="F6018" s="334"/>
    </row>
    <row r="6019" spans="1:6" x14ac:dyDescent="0.25">
      <c r="A6019" s="382"/>
      <c r="B6019" s="383"/>
      <c r="C6019" s="254"/>
      <c r="D6019" s="45"/>
      <c r="E6019" s="45"/>
      <c r="F6019" s="334"/>
    </row>
    <row r="6020" spans="1:6" x14ac:dyDescent="0.25">
      <c r="A6020" s="382"/>
      <c r="B6020" s="383"/>
      <c r="C6020" s="254"/>
      <c r="D6020" s="45"/>
      <c r="E6020" s="45"/>
      <c r="F6020" s="334"/>
    </row>
    <row r="6021" spans="1:6" x14ac:dyDescent="0.25">
      <c r="A6021" s="382"/>
      <c r="B6021" s="383"/>
      <c r="C6021" s="254"/>
      <c r="D6021" s="45"/>
      <c r="E6021" s="45"/>
      <c r="F6021" s="334"/>
    </row>
    <row r="6022" spans="1:6" x14ac:dyDescent="0.25">
      <c r="A6022" s="382"/>
      <c r="B6022" s="383"/>
      <c r="C6022" s="254"/>
      <c r="D6022" s="45"/>
      <c r="E6022" s="45"/>
      <c r="F6022" s="334"/>
    </row>
    <row r="6023" spans="1:6" x14ac:dyDescent="0.25">
      <c r="A6023" s="382"/>
      <c r="B6023" s="383"/>
      <c r="C6023" s="254"/>
      <c r="D6023" s="45"/>
      <c r="E6023" s="45"/>
      <c r="F6023" s="334"/>
    </row>
    <row r="6024" spans="1:6" x14ac:dyDescent="0.25">
      <c r="A6024" s="382"/>
      <c r="B6024" s="383"/>
      <c r="C6024" s="254"/>
      <c r="D6024" s="45"/>
      <c r="E6024" s="45"/>
      <c r="F6024" s="334"/>
    </row>
    <row r="6025" spans="1:6" x14ac:dyDescent="0.25">
      <c r="A6025" s="382"/>
      <c r="B6025" s="383"/>
      <c r="C6025" s="254"/>
      <c r="D6025" s="45"/>
      <c r="E6025" s="45"/>
      <c r="F6025" s="334"/>
    </row>
    <row r="6026" spans="1:6" x14ac:dyDescent="0.25">
      <c r="A6026" s="382"/>
      <c r="B6026" s="383"/>
      <c r="C6026" s="254"/>
      <c r="D6026" s="45"/>
      <c r="E6026" s="45"/>
      <c r="F6026" s="334"/>
    </row>
    <row r="6027" spans="1:6" x14ac:dyDescent="0.25">
      <c r="A6027" s="382"/>
      <c r="B6027" s="383"/>
      <c r="C6027" s="254"/>
      <c r="D6027" s="45"/>
      <c r="E6027" s="45"/>
      <c r="F6027" s="334"/>
    </row>
    <row r="6028" spans="1:6" x14ac:dyDescent="0.25">
      <c r="A6028" s="382"/>
      <c r="B6028" s="383"/>
      <c r="C6028" s="254"/>
      <c r="D6028" s="45"/>
      <c r="E6028" s="45"/>
      <c r="F6028" s="334"/>
    </row>
    <row r="6029" spans="1:6" x14ac:dyDescent="0.25">
      <c r="A6029" s="382"/>
      <c r="B6029" s="383"/>
      <c r="C6029" s="254"/>
      <c r="D6029" s="45"/>
      <c r="E6029" s="45"/>
      <c r="F6029" s="334"/>
    </row>
    <row r="6030" spans="1:6" x14ac:dyDescent="0.25">
      <c r="A6030" s="382"/>
      <c r="B6030" s="383"/>
      <c r="C6030" s="254"/>
      <c r="D6030" s="45"/>
      <c r="E6030" s="45"/>
      <c r="F6030" s="334"/>
    </row>
    <row r="6031" spans="1:6" x14ac:dyDescent="0.25">
      <c r="A6031" s="382"/>
      <c r="B6031" s="383"/>
      <c r="C6031" s="254"/>
      <c r="D6031" s="45"/>
      <c r="E6031" s="45"/>
      <c r="F6031" s="334"/>
    </row>
    <row r="6032" spans="1:6" x14ac:dyDescent="0.25">
      <c r="A6032" s="382"/>
      <c r="B6032" s="383"/>
      <c r="C6032" s="254"/>
      <c r="D6032" s="45"/>
      <c r="E6032" s="45"/>
      <c r="F6032" s="334"/>
    </row>
    <row r="6033" spans="1:6" x14ac:dyDescent="0.25">
      <c r="A6033" s="382"/>
      <c r="B6033" s="383"/>
      <c r="C6033" s="254"/>
      <c r="D6033" s="45"/>
      <c r="E6033" s="45"/>
      <c r="F6033" s="334"/>
    </row>
    <row r="6034" spans="1:6" x14ac:dyDescent="0.25">
      <c r="A6034" s="382"/>
      <c r="B6034" s="383"/>
      <c r="C6034" s="254"/>
      <c r="D6034" s="45"/>
      <c r="E6034" s="45"/>
      <c r="F6034" s="334"/>
    </row>
    <row r="6035" spans="1:6" x14ac:dyDescent="0.25">
      <c r="A6035" s="382"/>
      <c r="B6035" s="383"/>
      <c r="C6035" s="254"/>
      <c r="D6035" s="45"/>
      <c r="E6035" s="45"/>
      <c r="F6035" s="334"/>
    </row>
    <row r="6036" spans="1:6" x14ac:dyDescent="0.25">
      <c r="A6036" s="382"/>
      <c r="B6036" s="383"/>
      <c r="C6036" s="254"/>
      <c r="D6036" s="45"/>
      <c r="E6036" s="45"/>
      <c r="F6036" s="334"/>
    </row>
    <row r="6037" spans="1:6" x14ac:dyDescent="0.25">
      <c r="A6037" s="382"/>
      <c r="B6037" s="383"/>
      <c r="C6037" s="254"/>
      <c r="D6037" s="45"/>
      <c r="E6037" s="45"/>
      <c r="F6037" s="334"/>
    </row>
    <row r="6038" spans="1:6" x14ac:dyDescent="0.25">
      <c r="A6038" s="382"/>
      <c r="B6038" s="383"/>
      <c r="C6038" s="254"/>
      <c r="D6038" s="45"/>
      <c r="E6038" s="45"/>
      <c r="F6038" s="334"/>
    </row>
    <row r="6039" spans="1:6" x14ac:dyDescent="0.25">
      <c r="A6039" s="382"/>
      <c r="B6039" s="383"/>
      <c r="C6039" s="254"/>
      <c r="D6039" s="45"/>
      <c r="E6039" s="45"/>
      <c r="F6039" s="334"/>
    </row>
    <row r="6040" spans="1:6" x14ac:dyDescent="0.25">
      <c r="A6040" s="382"/>
      <c r="B6040" s="383"/>
      <c r="C6040" s="254"/>
      <c r="D6040" s="45"/>
      <c r="E6040" s="45"/>
      <c r="F6040" s="334"/>
    </row>
    <row r="6041" spans="1:6" x14ac:dyDescent="0.25">
      <c r="A6041" s="382"/>
      <c r="B6041" s="383"/>
      <c r="C6041" s="254"/>
      <c r="D6041" s="45"/>
      <c r="E6041" s="45"/>
      <c r="F6041" s="334"/>
    </row>
    <row r="6042" spans="1:6" x14ac:dyDescent="0.25">
      <c r="A6042" s="382"/>
      <c r="B6042" s="383"/>
      <c r="C6042" s="254"/>
      <c r="D6042" s="45"/>
      <c r="E6042" s="45"/>
      <c r="F6042" s="334"/>
    </row>
    <row r="6043" spans="1:6" x14ac:dyDescent="0.25">
      <c r="A6043" s="382"/>
      <c r="B6043" s="383"/>
      <c r="C6043" s="254"/>
      <c r="D6043" s="45"/>
      <c r="E6043" s="45"/>
      <c r="F6043" s="334"/>
    </row>
    <row r="6044" spans="1:6" x14ac:dyDescent="0.25">
      <c r="A6044" s="382"/>
      <c r="B6044" s="383"/>
      <c r="C6044" s="254"/>
      <c r="D6044" s="45"/>
      <c r="E6044" s="45"/>
      <c r="F6044" s="334"/>
    </row>
    <row r="6045" spans="1:6" x14ac:dyDescent="0.25">
      <c r="A6045" s="382"/>
      <c r="B6045" s="383"/>
      <c r="C6045" s="254"/>
      <c r="D6045" s="45"/>
      <c r="E6045" s="45"/>
      <c r="F6045" s="334"/>
    </row>
    <row r="6046" spans="1:6" x14ac:dyDescent="0.25">
      <c r="A6046" s="382"/>
      <c r="B6046" s="383"/>
      <c r="C6046" s="254"/>
      <c r="D6046" s="45"/>
      <c r="E6046" s="45"/>
      <c r="F6046" s="334"/>
    </row>
    <row r="6047" spans="1:6" x14ac:dyDescent="0.25">
      <c r="A6047" s="382"/>
      <c r="B6047" s="383"/>
      <c r="C6047" s="254"/>
      <c r="D6047" s="45"/>
      <c r="E6047" s="45"/>
      <c r="F6047" s="334"/>
    </row>
    <row r="6048" spans="1:6" x14ac:dyDescent="0.25">
      <c r="A6048" s="382"/>
      <c r="B6048" s="383"/>
      <c r="C6048" s="254"/>
      <c r="D6048" s="45"/>
      <c r="E6048" s="45"/>
      <c r="F6048" s="334"/>
    </row>
    <row r="6049" spans="1:6" x14ac:dyDescent="0.25">
      <c r="A6049" s="382"/>
      <c r="B6049" s="383"/>
      <c r="C6049" s="254"/>
      <c r="D6049" s="45"/>
      <c r="E6049" s="45"/>
      <c r="F6049" s="334"/>
    </row>
    <row r="6050" spans="1:6" x14ac:dyDescent="0.25">
      <c r="A6050" s="382"/>
      <c r="B6050" s="383"/>
      <c r="C6050" s="254"/>
      <c r="D6050" s="45"/>
      <c r="E6050" s="45"/>
      <c r="F6050" s="334"/>
    </row>
    <row r="6051" spans="1:6" x14ac:dyDescent="0.25">
      <c r="A6051" s="382"/>
      <c r="B6051" s="383"/>
      <c r="C6051" s="254"/>
      <c r="D6051" s="45"/>
      <c r="E6051" s="45"/>
      <c r="F6051" s="334"/>
    </row>
    <row r="6052" spans="1:6" x14ac:dyDescent="0.25">
      <c r="A6052" s="382"/>
      <c r="B6052" s="383"/>
      <c r="C6052" s="254"/>
      <c r="D6052" s="45"/>
      <c r="E6052" s="45"/>
      <c r="F6052" s="334"/>
    </row>
    <row r="6053" spans="1:6" x14ac:dyDescent="0.25">
      <c r="A6053" s="382"/>
      <c r="B6053" s="383"/>
      <c r="C6053" s="254"/>
      <c r="D6053" s="45"/>
      <c r="E6053" s="45"/>
      <c r="F6053" s="334"/>
    </row>
    <row r="6054" spans="1:6" x14ac:dyDescent="0.25">
      <c r="A6054" s="382"/>
      <c r="B6054" s="383"/>
      <c r="C6054" s="254"/>
      <c r="D6054" s="45"/>
      <c r="E6054" s="45"/>
      <c r="F6054" s="334"/>
    </row>
    <row r="6055" spans="1:6" x14ac:dyDescent="0.25">
      <c r="A6055" s="382"/>
      <c r="B6055" s="383"/>
      <c r="C6055" s="254"/>
      <c r="D6055" s="45"/>
      <c r="E6055" s="45"/>
      <c r="F6055" s="334"/>
    </row>
    <row r="6056" spans="1:6" x14ac:dyDescent="0.25">
      <c r="A6056" s="382"/>
      <c r="B6056" s="383"/>
      <c r="C6056" s="254"/>
      <c r="D6056" s="45"/>
      <c r="E6056" s="45"/>
      <c r="F6056" s="334"/>
    </row>
    <row r="6057" spans="1:6" x14ac:dyDescent="0.25">
      <c r="A6057" s="382"/>
      <c r="B6057" s="383"/>
      <c r="C6057" s="254"/>
      <c r="D6057" s="45"/>
      <c r="E6057" s="45"/>
      <c r="F6057" s="334"/>
    </row>
    <row r="6058" spans="1:6" x14ac:dyDescent="0.25">
      <c r="A6058" s="382"/>
      <c r="B6058" s="383"/>
      <c r="C6058" s="254"/>
      <c r="D6058" s="45"/>
      <c r="E6058" s="45"/>
      <c r="F6058" s="334"/>
    </row>
    <row r="6059" spans="1:6" x14ac:dyDescent="0.25">
      <c r="A6059" s="382"/>
      <c r="B6059" s="383"/>
      <c r="C6059" s="254"/>
      <c r="D6059" s="45"/>
      <c r="E6059" s="45"/>
      <c r="F6059" s="334"/>
    </row>
    <row r="6060" spans="1:6" x14ac:dyDescent="0.25">
      <c r="A6060" s="382"/>
      <c r="B6060" s="383"/>
      <c r="C6060" s="254"/>
      <c r="D6060" s="45"/>
      <c r="E6060" s="45"/>
      <c r="F6060" s="334"/>
    </row>
    <row r="6061" spans="1:6" x14ac:dyDescent="0.25">
      <c r="A6061" s="382"/>
      <c r="B6061" s="383"/>
      <c r="C6061" s="254"/>
      <c r="D6061" s="45"/>
      <c r="E6061" s="45"/>
      <c r="F6061" s="334"/>
    </row>
    <row r="6062" spans="1:6" x14ac:dyDescent="0.25">
      <c r="A6062" s="382"/>
      <c r="B6062" s="383"/>
      <c r="C6062" s="254"/>
      <c r="D6062" s="45"/>
      <c r="E6062" s="45"/>
      <c r="F6062" s="334"/>
    </row>
    <row r="6063" spans="1:6" x14ac:dyDescent="0.25">
      <c r="A6063" s="382"/>
      <c r="B6063" s="383"/>
      <c r="C6063" s="254"/>
      <c r="D6063" s="45"/>
      <c r="E6063" s="45"/>
      <c r="F6063" s="334"/>
    </row>
    <row r="6064" spans="1:6" x14ac:dyDescent="0.25">
      <c r="A6064" s="382"/>
      <c r="B6064" s="383"/>
      <c r="C6064" s="254"/>
      <c r="D6064" s="45"/>
      <c r="E6064" s="45"/>
      <c r="F6064" s="334"/>
    </row>
    <row r="6065" spans="1:6" x14ac:dyDescent="0.25">
      <c r="A6065" s="382"/>
      <c r="B6065" s="383"/>
      <c r="C6065" s="254"/>
      <c r="D6065" s="45"/>
      <c r="E6065" s="45"/>
      <c r="F6065" s="334"/>
    </row>
    <row r="6066" spans="1:6" x14ac:dyDescent="0.25">
      <c r="A6066" s="382"/>
      <c r="B6066" s="383"/>
      <c r="C6066" s="254"/>
      <c r="D6066" s="45"/>
      <c r="E6066" s="45"/>
      <c r="F6066" s="334"/>
    </row>
    <row r="6067" spans="1:6" x14ac:dyDescent="0.25">
      <c r="A6067" s="382"/>
      <c r="B6067" s="383"/>
      <c r="C6067" s="254"/>
      <c r="D6067" s="45"/>
      <c r="E6067" s="45"/>
      <c r="F6067" s="334"/>
    </row>
    <row r="6068" spans="1:6" x14ac:dyDescent="0.25">
      <c r="A6068" s="382"/>
      <c r="B6068" s="383"/>
      <c r="C6068" s="254"/>
      <c r="D6068" s="45"/>
      <c r="E6068" s="45"/>
      <c r="F6068" s="334"/>
    </row>
    <row r="6069" spans="1:6" x14ac:dyDescent="0.25">
      <c r="A6069" s="382"/>
      <c r="B6069" s="383"/>
      <c r="C6069" s="254"/>
      <c r="D6069" s="45"/>
      <c r="E6069" s="45"/>
      <c r="F6069" s="334"/>
    </row>
    <row r="6070" spans="1:6" x14ac:dyDescent="0.25">
      <c r="A6070" s="382"/>
      <c r="B6070" s="383"/>
      <c r="C6070" s="254"/>
      <c r="D6070" s="45"/>
      <c r="E6070" s="45"/>
      <c r="F6070" s="334"/>
    </row>
    <row r="6071" spans="1:6" x14ac:dyDescent="0.25">
      <c r="A6071" s="382"/>
      <c r="B6071" s="383"/>
      <c r="C6071" s="254"/>
      <c r="D6071" s="45"/>
      <c r="E6071" s="45"/>
      <c r="F6071" s="334"/>
    </row>
    <row r="6072" spans="1:6" x14ac:dyDescent="0.25">
      <c r="A6072" s="382"/>
      <c r="B6072" s="383"/>
      <c r="C6072" s="254"/>
      <c r="D6072" s="45"/>
      <c r="E6072" s="45"/>
      <c r="F6072" s="334"/>
    </row>
    <row r="6073" spans="1:6" x14ac:dyDescent="0.25">
      <c r="A6073" s="382"/>
      <c r="B6073" s="383"/>
      <c r="C6073" s="254"/>
      <c r="D6073" s="45"/>
      <c r="E6073" s="45"/>
      <c r="F6073" s="334"/>
    </row>
    <row r="6074" spans="1:6" x14ac:dyDescent="0.25">
      <c r="A6074" s="382"/>
      <c r="B6074" s="383"/>
      <c r="C6074" s="254"/>
      <c r="D6074" s="45"/>
      <c r="E6074" s="45"/>
      <c r="F6074" s="334"/>
    </row>
    <row r="6075" spans="1:6" x14ac:dyDescent="0.25">
      <c r="A6075" s="382"/>
      <c r="B6075" s="383"/>
      <c r="C6075" s="254"/>
      <c r="D6075" s="45"/>
      <c r="E6075" s="45"/>
      <c r="F6075" s="334"/>
    </row>
    <row r="6076" spans="1:6" x14ac:dyDescent="0.25">
      <c r="A6076" s="382"/>
      <c r="B6076" s="383"/>
      <c r="C6076" s="254"/>
      <c r="D6076" s="45"/>
      <c r="E6076" s="45"/>
      <c r="F6076" s="334"/>
    </row>
    <row r="6077" spans="1:6" x14ac:dyDescent="0.25">
      <c r="A6077" s="382"/>
      <c r="B6077" s="383"/>
      <c r="C6077" s="254"/>
      <c r="D6077" s="45"/>
      <c r="E6077" s="45"/>
      <c r="F6077" s="334"/>
    </row>
    <row r="6078" spans="1:6" x14ac:dyDescent="0.25">
      <c r="A6078" s="382"/>
      <c r="B6078" s="383"/>
      <c r="C6078" s="254"/>
      <c r="D6078" s="45"/>
      <c r="E6078" s="45"/>
      <c r="F6078" s="334"/>
    </row>
    <row r="6079" spans="1:6" x14ac:dyDescent="0.25">
      <c r="A6079" s="382"/>
      <c r="B6079" s="383"/>
      <c r="C6079" s="254"/>
      <c r="D6079" s="45"/>
      <c r="E6079" s="45"/>
      <c r="F6079" s="334"/>
    </row>
    <row r="6080" spans="1:6" x14ac:dyDescent="0.25">
      <c r="A6080" s="382"/>
      <c r="B6080" s="383"/>
      <c r="C6080" s="254"/>
      <c r="D6080" s="45"/>
      <c r="E6080" s="45"/>
      <c r="F6080" s="334"/>
    </row>
    <row r="6081" spans="1:6" x14ac:dyDescent="0.25">
      <c r="A6081" s="382"/>
      <c r="B6081" s="383"/>
      <c r="C6081" s="254"/>
      <c r="D6081" s="45"/>
      <c r="E6081" s="45"/>
      <c r="F6081" s="334"/>
    </row>
    <row r="6082" spans="1:6" x14ac:dyDescent="0.25">
      <c r="A6082" s="382"/>
      <c r="B6082" s="383"/>
      <c r="C6082" s="254"/>
      <c r="D6082" s="45"/>
      <c r="E6082" s="45"/>
      <c r="F6082" s="334"/>
    </row>
    <row r="6083" spans="1:6" x14ac:dyDescent="0.25">
      <c r="A6083" s="382"/>
      <c r="B6083" s="383"/>
      <c r="C6083" s="254"/>
      <c r="D6083" s="45"/>
      <c r="E6083" s="45"/>
      <c r="F6083" s="334"/>
    </row>
    <row r="6084" spans="1:6" x14ac:dyDescent="0.25">
      <c r="A6084" s="382"/>
      <c r="B6084" s="383"/>
      <c r="C6084" s="254"/>
      <c r="D6084" s="45"/>
      <c r="E6084" s="45"/>
      <c r="F6084" s="334"/>
    </row>
    <row r="6085" spans="1:6" x14ac:dyDescent="0.25">
      <c r="A6085" s="382"/>
      <c r="B6085" s="383"/>
      <c r="C6085" s="254"/>
      <c r="D6085" s="45"/>
      <c r="E6085" s="45"/>
      <c r="F6085" s="334"/>
    </row>
    <row r="6086" spans="1:6" x14ac:dyDescent="0.25">
      <c r="A6086" s="382"/>
      <c r="B6086" s="383"/>
      <c r="C6086" s="254"/>
      <c r="D6086" s="45"/>
      <c r="E6086" s="45"/>
      <c r="F6086" s="334"/>
    </row>
    <row r="6087" spans="1:6" x14ac:dyDescent="0.25">
      <c r="A6087" s="382"/>
      <c r="B6087" s="383"/>
      <c r="C6087" s="254"/>
      <c r="D6087" s="45"/>
      <c r="E6087" s="45"/>
      <c r="F6087" s="334"/>
    </row>
    <row r="6088" spans="1:6" x14ac:dyDescent="0.25">
      <c r="A6088" s="382"/>
      <c r="B6088" s="383"/>
      <c r="C6088" s="254"/>
      <c r="D6088" s="45"/>
      <c r="E6088" s="45"/>
      <c r="F6088" s="334"/>
    </row>
    <row r="6089" spans="1:6" x14ac:dyDescent="0.25">
      <c r="A6089" s="382"/>
      <c r="B6089" s="383"/>
      <c r="C6089" s="254"/>
      <c r="D6089" s="45"/>
      <c r="E6089" s="45"/>
      <c r="F6089" s="334"/>
    </row>
    <row r="6090" spans="1:6" x14ac:dyDescent="0.25">
      <c r="A6090" s="382"/>
      <c r="B6090" s="383"/>
      <c r="C6090" s="254"/>
      <c r="D6090" s="45"/>
      <c r="E6090" s="45"/>
      <c r="F6090" s="334"/>
    </row>
    <row r="6091" spans="1:6" x14ac:dyDescent="0.25">
      <c r="A6091" s="382"/>
      <c r="B6091" s="383"/>
      <c r="C6091" s="254"/>
      <c r="D6091" s="45"/>
      <c r="E6091" s="45"/>
      <c r="F6091" s="334"/>
    </row>
    <row r="6092" spans="1:6" x14ac:dyDescent="0.25">
      <c r="A6092" s="382"/>
      <c r="B6092" s="383"/>
      <c r="C6092" s="254"/>
      <c r="D6092" s="45"/>
      <c r="E6092" s="45"/>
      <c r="F6092" s="334"/>
    </row>
    <row r="6093" spans="1:6" x14ac:dyDescent="0.25">
      <c r="A6093" s="382"/>
      <c r="B6093" s="383"/>
      <c r="C6093" s="254"/>
      <c r="D6093" s="45"/>
      <c r="E6093" s="45"/>
      <c r="F6093" s="334"/>
    </row>
    <row r="6094" spans="1:6" x14ac:dyDescent="0.25">
      <c r="A6094" s="382"/>
      <c r="B6094" s="383"/>
      <c r="C6094" s="254"/>
      <c r="D6094" s="45"/>
      <c r="E6094" s="45"/>
      <c r="F6094" s="334"/>
    </row>
    <row r="6095" spans="1:6" x14ac:dyDescent="0.25">
      <c r="A6095" s="382"/>
      <c r="B6095" s="383"/>
      <c r="C6095" s="254"/>
      <c r="D6095" s="45"/>
      <c r="E6095" s="45"/>
      <c r="F6095" s="334"/>
    </row>
    <row r="6096" spans="1:6" x14ac:dyDescent="0.25">
      <c r="A6096" s="382"/>
      <c r="B6096" s="383"/>
      <c r="C6096" s="254"/>
      <c r="D6096" s="45"/>
      <c r="E6096" s="45"/>
      <c r="F6096" s="334"/>
    </row>
    <row r="6097" spans="1:6" x14ac:dyDescent="0.25">
      <c r="A6097" s="382"/>
      <c r="B6097" s="383"/>
      <c r="C6097" s="254"/>
      <c r="D6097" s="45"/>
      <c r="E6097" s="45"/>
      <c r="F6097" s="334"/>
    </row>
    <row r="6098" spans="1:6" x14ac:dyDescent="0.25">
      <c r="A6098" s="382"/>
      <c r="B6098" s="383"/>
      <c r="C6098" s="254"/>
      <c r="D6098" s="45"/>
      <c r="E6098" s="45"/>
      <c r="F6098" s="334"/>
    </row>
    <row r="6099" spans="1:6" x14ac:dyDescent="0.25">
      <c r="A6099" s="382"/>
      <c r="B6099" s="383"/>
      <c r="C6099" s="254"/>
      <c r="D6099" s="45"/>
      <c r="E6099" s="45"/>
      <c r="F6099" s="334"/>
    </row>
    <row r="6100" spans="1:6" x14ac:dyDescent="0.25">
      <c r="A6100" s="382"/>
      <c r="B6100" s="383"/>
      <c r="C6100" s="254"/>
      <c r="D6100" s="45"/>
      <c r="E6100" s="45"/>
      <c r="F6100" s="334"/>
    </row>
    <row r="6101" spans="1:6" x14ac:dyDescent="0.25">
      <c r="A6101" s="382"/>
      <c r="B6101" s="383"/>
      <c r="C6101" s="254"/>
      <c r="D6101" s="45"/>
      <c r="E6101" s="45"/>
      <c r="F6101" s="334"/>
    </row>
    <row r="6102" spans="1:6" x14ac:dyDescent="0.25">
      <c r="A6102" s="382"/>
      <c r="B6102" s="383"/>
      <c r="C6102" s="254"/>
      <c r="D6102" s="45"/>
      <c r="E6102" s="45"/>
      <c r="F6102" s="334"/>
    </row>
    <row r="6103" spans="1:6" x14ac:dyDescent="0.25">
      <c r="A6103" s="382"/>
      <c r="B6103" s="383"/>
      <c r="C6103" s="254"/>
      <c r="D6103" s="45"/>
      <c r="E6103" s="45"/>
      <c r="F6103" s="334"/>
    </row>
    <row r="6104" spans="1:6" x14ac:dyDescent="0.25">
      <c r="A6104" s="382"/>
      <c r="B6104" s="383"/>
      <c r="C6104" s="254"/>
      <c r="D6104" s="45"/>
      <c r="E6104" s="45"/>
      <c r="F6104" s="334"/>
    </row>
    <row r="6105" spans="1:6" x14ac:dyDescent="0.25">
      <c r="A6105" s="382"/>
      <c r="B6105" s="383"/>
      <c r="C6105" s="254"/>
      <c r="D6105" s="45"/>
      <c r="E6105" s="45"/>
      <c r="F6105" s="334"/>
    </row>
    <row r="6106" spans="1:6" x14ac:dyDescent="0.25">
      <c r="A6106" s="382"/>
      <c r="B6106" s="383"/>
      <c r="C6106" s="254"/>
      <c r="D6106" s="45"/>
      <c r="E6106" s="45"/>
      <c r="F6106" s="334"/>
    </row>
    <row r="6107" spans="1:6" x14ac:dyDescent="0.25">
      <c r="A6107" s="382"/>
      <c r="B6107" s="383"/>
      <c r="C6107" s="254"/>
      <c r="D6107" s="45"/>
      <c r="E6107" s="45"/>
      <c r="F6107" s="334"/>
    </row>
    <row r="6108" spans="1:6" x14ac:dyDescent="0.25">
      <c r="A6108" s="382"/>
      <c r="B6108" s="383"/>
      <c r="C6108" s="254"/>
      <c r="D6108" s="45"/>
      <c r="E6108" s="45"/>
      <c r="F6108" s="334"/>
    </row>
    <row r="6109" spans="1:6" x14ac:dyDescent="0.25">
      <c r="A6109" s="382"/>
      <c r="B6109" s="383"/>
      <c r="C6109" s="254"/>
      <c r="D6109" s="45"/>
      <c r="E6109" s="45"/>
      <c r="F6109" s="334"/>
    </row>
    <row r="6110" spans="1:6" x14ac:dyDescent="0.25">
      <c r="A6110" s="382"/>
      <c r="B6110" s="383"/>
      <c r="C6110" s="254"/>
      <c r="D6110" s="45"/>
      <c r="E6110" s="45"/>
      <c r="F6110" s="334"/>
    </row>
    <row r="6111" spans="1:6" x14ac:dyDescent="0.25">
      <c r="A6111" s="382"/>
      <c r="B6111" s="383"/>
      <c r="C6111" s="254"/>
      <c r="D6111" s="45"/>
      <c r="E6111" s="45"/>
      <c r="F6111" s="334"/>
    </row>
    <row r="6112" spans="1:6" x14ac:dyDescent="0.25">
      <c r="A6112" s="382"/>
      <c r="B6112" s="383"/>
      <c r="C6112" s="254"/>
      <c r="D6112" s="45"/>
      <c r="E6112" s="45"/>
      <c r="F6112" s="334"/>
    </row>
    <row r="6113" spans="1:6" x14ac:dyDescent="0.25">
      <c r="A6113" s="382"/>
      <c r="B6113" s="383"/>
      <c r="C6113" s="254"/>
      <c r="D6113" s="45"/>
      <c r="E6113" s="45"/>
      <c r="F6113" s="334"/>
    </row>
    <row r="6114" spans="1:6" x14ac:dyDescent="0.25">
      <c r="A6114" s="382"/>
      <c r="B6114" s="383"/>
      <c r="C6114" s="254"/>
      <c r="D6114" s="45"/>
      <c r="E6114" s="45"/>
      <c r="F6114" s="334"/>
    </row>
    <row r="6115" spans="1:6" x14ac:dyDescent="0.25">
      <c r="A6115" s="382"/>
      <c r="B6115" s="383"/>
      <c r="C6115" s="254"/>
      <c r="D6115" s="45"/>
      <c r="E6115" s="45"/>
      <c r="F6115" s="334"/>
    </row>
    <row r="6116" spans="1:6" x14ac:dyDescent="0.25">
      <c r="A6116" s="382"/>
      <c r="B6116" s="383"/>
      <c r="C6116" s="254"/>
      <c r="D6116" s="45"/>
      <c r="E6116" s="45"/>
      <c r="F6116" s="334"/>
    </row>
    <row r="6117" spans="1:6" x14ac:dyDescent="0.25">
      <c r="A6117" s="382"/>
      <c r="B6117" s="383"/>
      <c r="C6117" s="254"/>
      <c r="D6117" s="45"/>
      <c r="E6117" s="45"/>
      <c r="F6117" s="334"/>
    </row>
    <row r="6118" spans="1:6" x14ac:dyDescent="0.25">
      <c r="A6118" s="382"/>
      <c r="B6118" s="383"/>
      <c r="C6118" s="254"/>
      <c r="D6118" s="45"/>
      <c r="E6118" s="45"/>
      <c r="F6118" s="334"/>
    </row>
    <row r="6119" spans="1:6" x14ac:dyDescent="0.25">
      <c r="A6119" s="382"/>
      <c r="B6119" s="383"/>
      <c r="C6119" s="254"/>
      <c r="D6119" s="45"/>
      <c r="E6119" s="45"/>
      <c r="F6119" s="334"/>
    </row>
    <row r="6120" spans="1:6" x14ac:dyDescent="0.25">
      <c r="A6120" s="382"/>
      <c r="B6120" s="383"/>
      <c r="C6120" s="254"/>
      <c r="D6120" s="45"/>
      <c r="E6120" s="45"/>
      <c r="F6120" s="334"/>
    </row>
    <row r="6121" spans="1:6" x14ac:dyDescent="0.25">
      <c r="A6121" s="382"/>
      <c r="B6121" s="383"/>
      <c r="C6121" s="254"/>
      <c r="D6121" s="45"/>
      <c r="E6121" s="45"/>
      <c r="F6121" s="334"/>
    </row>
    <row r="6122" spans="1:6" x14ac:dyDescent="0.25">
      <c r="A6122" s="382"/>
      <c r="B6122" s="383"/>
      <c r="C6122" s="254"/>
      <c r="D6122" s="45"/>
      <c r="E6122" s="45"/>
      <c r="F6122" s="334"/>
    </row>
    <row r="6123" spans="1:6" x14ac:dyDescent="0.25">
      <c r="A6123" s="382"/>
      <c r="B6123" s="383"/>
      <c r="C6123" s="254"/>
      <c r="D6123" s="45"/>
      <c r="E6123" s="45"/>
      <c r="F6123" s="334"/>
    </row>
    <row r="6124" spans="1:6" x14ac:dyDescent="0.25">
      <c r="A6124" s="382"/>
      <c r="B6124" s="383"/>
      <c r="C6124" s="254"/>
      <c r="D6124" s="45"/>
      <c r="E6124" s="45"/>
      <c r="F6124" s="334"/>
    </row>
    <row r="6125" spans="1:6" x14ac:dyDescent="0.25">
      <c r="A6125" s="382"/>
      <c r="B6125" s="383"/>
      <c r="C6125" s="254"/>
      <c r="D6125" s="45"/>
      <c r="E6125" s="45"/>
      <c r="F6125" s="334"/>
    </row>
    <row r="6126" spans="1:6" x14ac:dyDescent="0.25">
      <c r="A6126" s="382"/>
      <c r="B6126" s="383"/>
      <c r="C6126" s="254"/>
      <c r="D6126" s="45"/>
      <c r="E6126" s="45"/>
      <c r="F6126" s="334"/>
    </row>
    <row r="6127" spans="1:6" x14ac:dyDescent="0.25">
      <c r="A6127" s="382"/>
      <c r="B6127" s="383"/>
      <c r="C6127" s="254"/>
      <c r="D6127" s="45"/>
      <c r="E6127" s="45"/>
      <c r="F6127" s="334"/>
    </row>
    <row r="6128" spans="1:6" x14ac:dyDescent="0.25">
      <c r="A6128" s="382"/>
      <c r="B6128" s="383"/>
      <c r="C6128" s="254"/>
      <c r="D6128" s="45"/>
      <c r="E6128" s="45"/>
      <c r="F6128" s="334"/>
    </row>
    <row r="6129" spans="1:6" x14ac:dyDescent="0.25">
      <c r="A6129" s="382"/>
      <c r="B6129" s="383"/>
      <c r="C6129" s="254"/>
      <c r="D6129" s="45"/>
      <c r="E6129" s="45"/>
      <c r="F6129" s="334"/>
    </row>
    <row r="6130" spans="1:6" x14ac:dyDescent="0.25">
      <c r="A6130" s="382"/>
      <c r="B6130" s="383"/>
      <c r="C6130" s="254"/>
      <c r="D6130" s="45"/>
      <c r="E6130" s="45"/>
      <c r="F6130" s="334"/>
    </row>
    <row r="6131" spans="1:6" x14ac:dyDescent="0.25">
      <c r="A6131" s="382"/>
      <c r="B6131" s="383"/>
      <c r="C6131" s="254"/>
      <c r="D6131" s="45"/>
      <c r="E6131" s="45"/>
      <c r="F6131" s="334"/>
    </row>
    <row r="6132" spans="1:6" x14ac:dyDescent="0.25">
      <c r="A6132" s="382"/>
      <c r="B6132" s="383"/>
      <c r="C6132" s="254"/>
      <c r="D6132" s="45"/>
      <c r="E6132" s="45"/>
      <c r="F6132" s="334"/>
    </row>
    <row r="6133" spans="1:6" x14ac:dyDescent="0.25">
      <c r="A6133" s="382"/>
      <c r="B6133" s="383"/>
      <c r="C6133" s="254"/>
      <c r="D6133" s="45"/>
      <c r="E6133" s="45"/>
      <c r="F6133" s="334"/>
    </row>
    <row r="6134" spans="1:6" x14ac:dyDescent="0.25">
      <c r="A6134" s="382"/>
      <c r="B6134" s="383"/>
      <c r="C6134" s="254"/>
      <c r="D6134" s="45"/>
      <c r="E6134" s="45"/>
      <c r="F6134" s="334"/>
    </row>
    <row r="6135" spans="1:6" x14ac:dyDescent="0.25">
      <c r="A6135" s="382"/>
      <c r="B6135" s="383"/>
      <c r="C6135" s="254"/>
      <c r="D6135" s="45"/>
      <c r="E6135" s="45"/>
      <c r="F6135" s="334"/>
    </row>
    <row r="6136" spans="1:6" x14ac:dyDescent="0.25">
      <c r="A6136" s="382"/>
      <c r="B6136" s="383"/>
      <c r="C6136" s="254"/>
      <c r="D6136" s="45"/>
      <c r="E6136" s="45"/>
      <c r="F6136" s="334"/>
    </row>
    <row r="6137" spans="1:6" x14ac:dyDescent="0.25">
      <c r="A6137" s="382"/>
      <c r="B6137" s="383"/>
      <c r="C6137" s="254"/>
      <c r="D6137" s="45"/>
      <c r="E6137" s="45"/>
      <c r="F6137" s="334"/>
    </row>
    <row r="6138" spans="1:6" x14ac:dyDescent="0.25">
      <c r="A6138" s="382"/>
      <c r="B6138" s="383"/>
      <c r="C6138" s="254"/>
      <c r="D6138" s="45"/>
      <c r="E6138" s="45"/>
      <c r="F6138" s="334"/>
    </row>
    <row r="6139" spans="1:6" x14ac:dyDescent="0.25">
      <c r="A6139" s="382"/>
      <c r="B6139" s="383"/>
      <c r="C6139" s="254"/>
      <c r="D6139" s="45"/>
      <c r="E6139" s="45"/>
      <c r="F6139" s="334"/>
    </row>
    <row r="6140" spans="1:6" x14ac:dyDescent="0.25">
      <c r="A6140" s="382"/>
      <c r="B6140" s="383"/>
      <c r="C6140" s="254"/>
      <c r="D6140" s="45"/>
      <c r="E6140" s="45"/>
      <c r="F6140" s="334"/>
    </row>
    <row r="6141" spans="1:6" x14ac:dyDescent="0.25">
      <c r="A6141" s="382"/>
      <c r="B6141" s="383"/>
      <c r="C6141" s="254"/>
      <c r="D6141" s="45"/>
      <c r="E6141" s="45"/>
      <c r="F6141" s="334"/>
    </row>
    <row r="6142" spans="1:6" x14ac:dyDescent="0.25">
      <c r="A6142" s="382"/>
      <c r="B6142" s="383"/>
      <c r="C6142" s="254"/>
      <c r="D6142" s="45"/>
      <c r="E6142" s="45"/>
      <c r="F6142" s="334"/>
    </row>
    <row r="6143" spans="1:6" x14ac:dyDescent="0.25">
      <c r="A6143" s="382"/>
      <c r="B6143" s="383"/>
      <c r="C6143" s="254"/>
      <c r="D6143" s="45"/>
      <c r="E6143" s="45"/>
      <c r="F6143" s="334"/>
    </row>
    <row r="6144" spans="1:6" x14ac:dyDescent="0.25">
      <c r="A6144" s="382"/>
      <c r="B6144" s="383"/>
      <c r="C6144" s="254"/>
      <c r="D6144" s="45"/>
      <c r="E6144" s="45"/>
      <c r="F6144" s="334"/>
    </row>
    <row r="6145" spans="1:6" x14ac:dyDescent="0.25">
      <c r="A6145" s="382"/>
      <c r="B6145" s="383"/>
      <c r="C6145" s="254"/>
      <c r="D6145" s="45"/>
      <c r="E6145" s="45"/>
      <c r="F6145" s="334"/>
    </row>
    <row r="6146" spans="1:6" x14ac:dyDescent="0.25">
      <c r="A6146" s="382"/>
      <c r="B6146" s="383"/>
      <c r="C6146" s="254"/>
      <c r="D6146" s="45"/>
      <c r="E6146" s="45"/>
      <c r="F6146" s="334"/>
    </row>
    <row r="6147" spans="1:6" x14ac:dyDescent="0.25">
      <c r="A6147" s="382"/>
      <c r="B6147" s="383"/>
      <c r="C6147" s="254"/>
      <c r="D6147" s="45"/>
      <c r="E6147" s="45"/>
      <c r="F6147" s="334"/>
    </row>
    <row r="6148" spans="1:6" x14ac:dyDescent="0.25">
      <c r="A6148" s="382"/>
      <c r="B6148" s="383"/>
      <c r="C6148" s="254"/>
      <c r="D6148" s="45"/>
      <c r="E6148" s="45"/>
      <c r="F6148" s="334"/>
    </row>
    <row r="6149" spans="1:6" x14ac:dyDescent="0.25">
      <c r="A6149" s="382"/>
      <c r="B6149" s="383"/>
      <c r="C6149" s="254"/>
      <c r="D6149" s="45"/>
      <c r="E6149" s="45"/>
      <c r="F6149" s="334"/>
    </row>
    <row r="6150" spans="1:6" x14ac:dyDescent="0.25">
      <c r="A6150" s="382"/>
      <c r="B6150" s="383"/>
      <c r="C6150" s="254"/>
      <c r="D6150" s="45"/>
      <c r="E6150" s="45"/>
      <c r="F6150" s="334"/>
    </row>
    <row r="6151" spans="1:6" x14ac:dyDescent="0.25">
      <c r="A6151" s="382"/>
      <c r="B6151" s="383"/>
      <c r="C6151" s="254"/>
      <c r="D6151" s="45"/>
      <c r="E6151" s="45"/>
      <c r="F6151" s="334"/>
    </row>
    <row r="6152" spans="1:6" x14ac:dyDescent="0.25">
      <c r="A6152" s="382"/>
      <c r="B6152" s="383"/>
      <c r="C6152" s="254"/>
      <c r="D6152" s="45"/>
      <c r="E6152" s="45"/>
      <c r="F6152" s="334"/>
    </row>
    <row r="6153" spans="1:6" x14ac:dyDescent="0.25">
      <c r="A6153" s="382"/>
      <c r="B6153" s="383"/>
      <c r="C6153" s="254"/>
      <c r="D6153" s="45"/>
      <c r="E6153" s="45"/>
      <c r="F6153" s="334"/>
    </row>
    <row r="6154" spans="1:6" x14ac:dyDescent="0.25">
      <c r="A6154" s="382"/>
      <c r="B6154" s="383"/>
      <c r="C6154" s="254"/>
      <c r="D6154" s="45"/>
      <c r="E6154" s="45"/>
      <c r="F6154" s="334"/>
    </row>
    <row r="6155" spans="1:6" x14ac:dyDescent="0.25">
      <c r="A6155" s="382"/>
      <c r="B6155" s="383"/>
      <c r="C6155" s="254"/>
      <c r="D6155" s="45"/>
      <c r="E6155" s="45"/>
      <c r="F6155" s="334"/>
    </row>
    <row r="6156" spans="1:6" x14ac:dyDescent="0.25">
      <c r="A6156" s="382"/>
      <c r="B6156" s="383"/>
      <c r="C6156" s="254"/>
      <c r="D6156" s="45"/>
      <c r="E6156" s="45"/>
      <c r="F6156" s="334"/>
    </row>
    <row r="6157" spans="1:6" x14ac:dyDescent="0.25">
      <c r="A6157" s="382"/>
      <c r="B6157" s="383"/>
      <c r="C6157" s="254"/>
      <c r="D6157" s="45"/>
      <c r="E6157" s="45"/>
      <c r="F6157" s="334"/>
    </row>
    <row r="6158" spans="1:6" x14ac:dyDescent="0.25">
      <c r="A6158" s="382"/>
      <c r="B6158" s="383"/>
      <c r="C6158" s="254"/>
      <c r="D6158" s="45"/>
      <c r="E6158" s="45"/>
      <c r="F6158" s="334"/>
    </row>
    <row r="6159" spans="1:6" x14ac:dyDescent="0.25">
      <c r="A6159" s="382"/>
      <c r="B6159" s="383"/>
      <c r="C6159" s="254"/>
      <c r="D6159" s="45"/>
      <c r="E6159" s="45"/>
      <c r="F6159" s="334"/>
    </row>
    <row r="6160" spans="1:6" x14ac:dyDescent="0.25">
      <c r="A6160" s="382"/>
      <c r="B6160" s="383"/>
      <c r="C6160" s="254"/>
      <c r="D6160" s="45"/>
      <c r="E6160" s="45"/>
      <c r="F6160" s="334"/>
    </row>
    <row r="6161" spans="1:6" x14ac:dyDescent="0.25">
      <c r="A6161" s="382"/>
      <c r="B6161" s="383"/>
      <c r="C6161" s="254"/>
      <c r="D6161" s="45"/>
      <c r="E6161" s="45"/>
      <c r="F6161" s="334"/>
    </row>
    <row r="6162" spans="1:6" x14ac:dyDescent="0.25">
      <c r="A6162" s="382"/>
      <c r="B6162" s="383"/>
      <c r="C6162" s="254"/>
      <c r="D6162" s="45"/>
      <c r="E6162" s="45"/>
      <c r="F6162" s="334"/>
    </row>
    <row r="6163" spans="1:6" x14ac:dyDescent="0.25">
      <c r="A6163" s="382"/>
      <c r="B6163" s="383"/>
      <c r="C6163" s="254"/>
      <c r="D6163" s="45"/>
      <c r="E6163" s="45"/>
      <c r="F6163" s="334"/>
    </row>
    <row r="6164" spans="1:6" x14ac:dyDescent="0.25">
      <c r="A6164" s="382"/>
      <c r="B6164" s="383"/>
      <c r="C6164" s="254"/>
      <c r="D6164" s="45"/>
      <c r="E6164" s="45"/>
      <c r="F6164" s="334"/>
    </row>
    <row r="6165" spans="1:6" x14ac:dyDescent="0.25">
      <c r="A6165" s="382"/>
      <c r="B6165" s="383"/>
      <c r="C6165" s="254"/>
      <c r="D6165" s="45"/>
      <c r="E6165" s="45"/>
      <c r="F6165" s="334"/>
    </row>
    <row r="6166" spans="1:6" x14ac:dyDescent="0.25">
      <c r="A6166" s="382"/>
      <c r="B6166" s="383"/>
      <c r="C6166" s="254"/>
      <c r="D6166" s="45"/>
      <c r="E6166" s="45"/>
      <c r="F6166" s="334"/>
    </row>
    <row r="6167" spans="1:6" x14ac:dyDescent="0.25">
      <c r="A6167" s="382"/>
      <c r="B6167" s="383"/>
      <c r="C6167" s="254"/>
      <c r="D6167" s="45"/>
      <c r="E6167" s="45"/>
      <c r="F6167" s="334"/>
    </row>
    <row r="6168" spans="1:6" x14ac:dyDescent="0.25">
      <c r="A6168" s="382"/>
      <c r="B6168" s="383"/>
      <c r="C6168" s="254"/>
      <c r="D6168" s="45"/>
      <c r="E6168" s="45"/>
      <c r="F6168" s="334"/>
    </row>
    <row r="6169" spans="1:6" x14ac:dyDescent="0.25">
      <c r="A6169" s="382"/>
      <c r="B6169" s="383"/>
      <c r="C6169" s="254"/>
      <c r="D6169" s="45"/>
      <c r="E6169" s="45"/>
      <c r="F6169" s="334"/>
    </row>
    <row r="6170" spans="1:6" x14ac:dyDescent="0.25">
      <c r="A6170" s="382"/>
      <c r="B6170" s="383"/>
      <c r="C6170" s="254"/>
      <c r="D6170" s="45"/>
      <c r="E6170" s="45"/>
      <c r="F6170" s="334"/>
    </row>
    <row r="6171" spans="1:6" x14ac:dyDescent="0.25">
      <c r="A6171" s="382"/>
      <c r="B6171" s="383"/>
      <c r="C6171" s="254"/>
      <c r="D6171" s="45"/>
      <c r="E6171" s="45"/>
      <c r="F6171" s="334"/>
    </row>
    <row r="6172" spans="1:6" x14ac:dyDescent="0.25">
      <c r="A6172" s="382"/>
      <c r="B6172" s="383"/>
      <c r="C6172" s="254"/>
      <c r="D6172" s="45"/>
      <c r="E6172" s="45"/>
      <c r="F6172" s="334"/>
    </row>
    <row r="6173" spans="1:6" x14ac:dyDescent="0.25">
      <c r="A6173" s="382"/>
      <c r="B6173" s="383"/>
      <c r="C6173" s="254"/>
      <c r="D6173" s="45"/>
      <c r="E6173" s="45"/>
      <c r="F6173" s="334"/>
    </row>
    <row r="6174" spans="1:6" x14ac:dyDescent="0.25">
      <c r="A6174" s="382"/>
      <c r="B6174" s="383"/>
      <c r="C6174" s="254"/>
      <c r="D6174" s="45"/>
      <c r="E6174" s="45"/>
      <c r="F6174" s="334"/>
    </row>
    <row r="6175" spans="1:6" x14ac:dyDescent="0.25">
      <c r="A6175" s="382"/>
      <c r="B6175" s="383"/>
      <c r="C6175" s="254"/>
      <c r="D6175" s="45"/>
      <c r="E6175" s="45"/>
      <c r="F6175" s="334"/>
    </row>
    <row r="6176" spans="1:6" x14ac:dyDescent="0.25">
      <c r="A6176" s="382"/>
      <c r="B6176" s="383"/>
      <c r="C6176" s="254"/>
      <c r="D6176" s="45"/>
      <c r="E6176" s="45"/>
      <c r="F6176" s="334"/>
    </row>
    <row r="6177" spans="1:6" x14ac:dyDescent="0.25">
      <c r="A6177" s="382"/>
      <c r="B6177" s="383"/>
      <c r="C6177" s="254"/>
      <c r="D6177" s="45"/>
      <c r="E6177" s="45"/>
      <c r="F6177" s="334"/>
    </row>
    <row r="6178" spans="1:6" x14ac:dyDescent="0.25">
      <c r="A6178" s="382"/>
      <c r="B6178" s="383"/>
      <c r="C6178" s="254"/>
      <c r="D6178" s="45"/>
      <c r="E6178" s="45"/>
      <c r="F6178" s="334"/>
    </row>
    <row r="6179" spans="1:6" x14ac:dyDescent="0.25">
      <c r="A6179" s="382"/>
      <c r="B6179" s="383"/>
      <c r="C6179" s="254"/>
      <c r="D6179" s="45"/>
      <c r="E6179" s="45"/>
      <c r="F6179" s="334"/>
    </row>
    <row r="6180" spans="1:6" x14ac:dyDescent="0.25">
      <c r="A6180" s="382"/>
      <c r="B6180" s="383"/>
      <c r="C6180" s="254"/>
      <c r="D6180" s="45"/>
      <c r="E6180" s="45"/>
      <c r="F6180" s="334"/>
    </row>
    <row r="6181" spans="1:6" x14ac:dyDescent="0.25">
      <c r="A6181" s="382"/>
      <c r="B6181" s="383"/>
      <c r="C6181" s="254"/>
      <c r="D6181" s="45"/>
      <c r="E6181" s="45"/>
      <c r="F6181" s="334"/>
    </row>
    <row r="6182" spans="1:6" x14ac:dyDescent="0.25">
      <c r="A6182" s="382"/>
      <c r="B6182" s="383"/>
      <c r="C6182" s="254"/>
      <c r="D6182" s="45"/>
      <c r="E6182" s="45"/>
      <c r="F6182" s="334"/>
    </row>
    <row r="6183" spans="1:6" x14ac:dyDescent="0.25">
      <c r="A6183" s="382"/>
      <c r="B6183" s="383"/>
      <c r="C6183" s="254"/>
      <c r="D6183" s="45"/>
      <c r="E6183" s="45"/>
      <c r="F6183" s="334"/>
    </row>
    <row r="6184" spans="1:6" x14ac:dyDescent="0.25">
      <c r="A6184" s="382"/>
      <c r="B6184" s="383"/>
      <c r="C6184" s="254"/>
      <c r="D6184" s="45"/>
      <c r="E6184" s="45"/>
      <c r="F6184" s="334"/>
    </row>
    <row r="6185" spans="1:6" x14ac:dyDescent="0.25">
      <c r="A6185" s="382"/>
      <c r="B6185" s="383"/>
      <c r="C6185" s="254"/>
      <c r="D6185" s="45"/>
      <c r="E6185" s="45"/>
      <c r="F6185" s="334"/>
    </row>
    <row r="6186" spans="1:6" x14ac:dyDescent="0.25">
      <c r="A6186" s="382"/>
      <c r="B6186" s="383"/>
      <c r="C6186" s="254"/>
      <c r="D6186" s="45"/>
      <c r="E6186" s="45"/>
      <c r="F6186" s="334"/>
    </row>
    <row r="6187" spans="1:6" x14ac:dyDescent="0.25">
      <c r="A6187" s="382"/>
      <c r="B6187" s="383"/>
      <c r="C6187" s="254"/>
      <c r="D6187" s="45"/>
      <c r="E6187" s="45"/>
      <c r="F6187" s="334"/>
    </row>
    <row r="6188" spans="1:6" x14ac:dyDescent="0.25">
      <c r="A6188" s="382"/>
      <c r="B6188" s="383"/>
      <c r="C6188" s="254"/>
      <c r="D6188" s="45"/>
      <c r="E6188" s="45"/>
      <c r="F6188" s="334"/>
    </row>
    <row r="6189" spans="1:6" x14ac:dyDescent="0.25">
      <c r="A6189" s="382"/>
      <c r="B6189" s="383"/>
      <c r="C6189" s="254"/>
      <c r="D6189" s="45"/>
      <c r="E6189" s="45"/>
      <c r="F6189" s="334"/>
    </row>
    <row r="6190" spans="1:6" x14ac:dyDescent="0.25">
      <c r="A6190" s="382"/>
      <c r="B6190" s="383"/>
      <c r="C6190" s="254"/>
      <c r="D6190" s="45"/>
      <c r="E6190" s="45"/>
      <c r="F6190" s="334"/>
    </row>
    <row r="6191" spans="1:6" x14ac:dyDescent="0.25">
      <c r="A6191" s="382"/>
      <c r="B6191" s="383"/>
      <c r="C6191" s="254"/>
      <c r="D6191" s="45"/>
      <c r="E6191" s="45"/>
      <c r="F6191" s="334"/>
    </row>
    <row r="6192" spans="1:6" x14ac:dyDescent="0.25">
      <c r="A6192" s="382"/>
      <c r="B6192" s="383"/>
      <c r="C6192" s="254"/>
      <c r="D6192" s="45"/>
      <c r="E6192" s="45"/>
      <c r="F6192" s="334"/>
    </row>
    <row r="6193" spans="1:6" x14ac:dyDescent="0.25">
      <c r="A6193" s="382"/>
      <c r="B6193" s="383"/>
      <c r="C6193" s="254"/>
      <c r="D6193" s="45"/>
      <c r="E6193" s="45"/>
      <c r="F6193" s="334"/>
    </row>
    <row r="6194" spans="1:6" x14ac:dyDescent="0.25">
      <c r="A6194" s="382"/>
      <c r="B6194" s="383"/>
      <c r="C6194" s="254"/>
      <c r="D6194" s="45"/>
      <c r="E6194" s="45"/>
      <c r="F6194" s="334"/>
    </row>
    <row r="6195" spans="1:6" x14ac:dyDescent="0.25">
      <c r="A6195" s="382"/>
      <c r="B6195" s="383"/>
      <c r="C6195" s="254"/>
      <c r="D6195" s="45"/>
      <c r="E6195" s="45"/>
      <c r="F6195" s="334"/>
    </row>
    <row r="6196" spans="1:6" x14ac:dyDescent="0.25">
      <c r="A6196" s="382"/>
      <c r="B6196" s="383"/>
      <c r="C6196" s="254"/>
      <c r="D6196" s="45"/>
      <c r="E6196" s="45"/>
      <c r="F6196" s="334"/>
    </row>
    <row r="6197" spans="1:6" x14ac:dyDescent="0.25">
      <c r="A6197" s="382"/>
      <c r="B6197" s="383"/>
      <c r="C6197" s="254"/>
      <c r="D6197" s="45"/>
      <c r="E6197" s="45"/>
      <c r="F6197" s="334"/>
    </row>
    <row r="6198" spans="1:6" x14ac:dyDescent="0.25">
      <c r="A6198" s="382"/>
      <c r="B6198" s="383"/>
      <c r="C6198" s="254"/>
      <c r="D6198" s="45"/>
      <c r="E6198" s="45"/>
      <c r="F6198" s="334"/>
    </row>
    <row r="6199" spans="1:6" x14ac:dyDescent="0.25">
      <c r="A6199" s="382"/>
      <c r="B6199" s="383"/>
      <c r="C6199" s="254"/>
      <c r="D6199" s="45"/>
      <c r="E6199" s="45"/>
      <c r="F6199" s="334"/>
    </row>
    <row r="6200" spans="1:6" x14ac:dyDescent="0.25">
      <c r="A6200" s="382"/>
      <c r="B6200" s="383"/>
      <c r="C6200" s="254"/>
      <c r="D6200" s="45"/>
      <c r="E6200" s="45"/>
      <c r="F6200" s="334"/>
    </row>
    <row r="6201" spans="1:6" x14ac:dyDescent="0.25">
      <c r="A6201" s="382"/>
      <c r="B6201" s="383"/>
      <c r="C6201" s="254"/>
      <c r="D6201" s="45"/>
      <c r="E6201" s="45"/>
      <c r="F6201" s="334"/>
    </row>
    <row r="6202" spans="1:6" x14ac:dyDescent="0.25">
      <c r="A6202" s="382"/>
      <c r="B6202" s="383"/>
      <c r="C6202" s="254"/>
      <c r="D6202" s="45"/>
      <c r="E6202" s="45"/>
      <c r="F6202" s="334"/>
    </row>
    <row r="6203" spans="1:6" x14ac:dyDescent="0.25">
      <c r="A6203" s="382"/>
      <c r="B6203" s="383"/>
      <c r="C6203" s="254"/>
      <c r="D6203" s="45"/>
      <c r="E6203" s="45"/>
      <c r="F6203" s="334"/>
    </row>
    <row r="6204" spans="1:6" x14ac:dyDescent="0.25">
      <c r="A6204" s="382"/>
      <c r="B6204" s="383"/>
      <c r="C6204" s="254"/>
      <c r="D6204" s="45"/>
      <c r="E6204" s="45"/>
      <c r="F6204" s="334"/>
    </row>
    <row r="6205" spans="1:6" x14ac:dyDescent="0.25">
      <c r="A6205" s="382"/>
      <c r="B6205" s="383"/>
      <c r="C6205" s="254"/>
      <c r="D6205" s="45"/>
      <c r="E6205" s="45"/>
      <c r="F6205" s="334"/>
    </row>
    <row r="6206" spans="1:6" x14ac:dyDescent="0.25">
      <c r="A6206" s="382"/>
      <c r="B6206" s="383"/>
      <c r="C6206" s="254"/>
      <c r="D6206" s="45"/>
      <c r="E6206" s="45"/>
      <c r="F6206" s="334"/>
    </row>
    <row r="6207" spans="1:6" x14ac:dyDescent="0.25">
      <c r="A6207" s="382"/>
      <c r="B6207" s="383"/>
      <c r="C6207" s="254"/>
      <c r="D6207" s="45"/>
      <c r="E6207" s="45"/>
      <c r="F6207" s="334"/>
    </row>
    <row r="6208" spans="1:6" x14ac:dyDescent="0.25">
      <c r="A6208" s="382"/>
      <c r="B6208" s="383"/>
      <c r="C6208" s="254"/>
      <c r="D6208" s="45"/>
      <c r="E6208" s="45"/>
      <c r="F6208" s="334"/>
    </row>
    <row r="6209" spans="1:6" x14ac:dyDescent="0.25">
      <c r="A6209" s="382"/>
      <c r="B6209" s="383"/>
      <c r="C6209" s="254"/>
      <c r="D6209" s="45"/>
      <c r="E6209" s="45"/>
      <c r="F6209" s="334"/>
    </row>
    <row r="6210" spans="1:6" x14ac:dyDescent="0.25">
      <c r="A6210" s="382"/>
      <c r="B6210" s="383"/>
      <c r="C6210" s="254"/>
      <c r="D6210" s="45"/>
      <c r="E6210" s="45"/>
      <c r="F6210" s="334"/>
    </row>
    <row r="6211" spans="1:6" x14ac:dyDescent="0.25">
      <c r="A6211" s="382"/>
      <c r="B6211" s="383"/>
      <c r="C6211" s="254"/>
      <c r="D6211" s="45"/>
      <c r="E6211" s="45"/>
      <c r="F6211" s="334"/>
    </row>
    <row r="6212" spans="1:6" x14ac:dyDescent="0.25">
      <c r="A6212" s="382"/>
      <c r="B6212" s="383"/>
      <c r="C6212" s="254"/>
      <c r="D6212" s="45"/>
      <c r="E6212" s="45"/>
      <c r="F6212" s="334"/>
    </row>
    <row r="6213" spans="1:6" x14ac:dyDescent="0.25">
      <c r="A6213" s="382"/>
      <c r="B6213" s="383"/>
      <c r="C6213" s="254"/>
      <c r="D6213" s="45"/>
      <c r="E6213" s="45"/>
      <c r="F6213" s="334"/>
    </row>
    <row r="6214" spans="1:6" x14ac:dyDescent="0.25">
      <c r="A6214" s="382"/>
      <c r="B6214" s="383"/>
      <c r="C6214" s="254"/>
      <c r="D6214" s="45"/>
      <c r="E6214" s="45"/>
      <c r="F6214" s="334"/>
    </row>
    <row r="6215" spans="1:6" x14ac:dyDescent="0.25">
      <c r="A6215" s="382"/>
      <c r="B6215" s="383"/>
      <c r="C6215" s="254"/>
      <c r="D6215" s="45"/>
      <c r="E6215" s="45"/>
      <c r="F6215" s="334"/>
    </row>
    <row r="6216" spans="1:6" x14ac:dyDescent="0.25">
      <c r="A6216" s="382"/>
      <c r="B6216" s="383"/>
      <c r="C6216" s="254"/>
      <c r="D6216" s="45"/>
      <c r="E6216" s="45"/>
      <c r="F6216" s="334"/>
    </row>
    <row r="6217" spans="1:6" x14ac:dyDescent="0.25">
      <c r="A6217" s="382"/>
      <c r="B6217" s="383"/>
      <c r="C6217" s="254"/>
      <c r="D6217" s="45"/>
      <c r="E6217" s="45"/>
      <c r="F6217" s="334"/>
    </row>
    <row r="6218" spans="1:6" x14ac:dyDescent="0.25">
      <c r="A6218" s="382"/>
      <c r="B6218" s="383"/>
      <c r="C6218" s="254"/>
      <c r="D6218" s="45"/>
      <c r="E6218" s="45"/>
      <c r="F6218" s="334"/>
    </row>
    <row r="6219" spans="1:6" x14ac:dyDescent="0.25">
      <c r="A6219" s="382"/>
      <c r="B6219" s="383"/>
      <c r="C6219" s="254"/>
      <c r="D6219" s="45"/>
      <c r="E6219" s="45"/>
      <c r="F6219" s="334"/>
    </row>
    <row r="6220" spans="1:6" x14ac:dyDescent="0.25">
      <c r="A6220" s="382"/>
      <c r="B6220" s="383"/>
      <c r="C6220" s="254"/>
      <c r="D6220" s="45"/>
      <c r="E6220" s="45"/>
      <c r="F6220" s="334"/>
    </row>
    <row r="6221" spans="1:6" x14ac:dyDescent="0.25">
      <c r="A6221" s="382"/>
      <c r="B6221" s="383"/>
      <c r="C6221" s="254"/>
      <c r="D6221" s="45"/>
      <c r="E6221" s="45"/>
      <c r="F6221" s="334"/>
    </row>
    <row r="6222" spans="1:6" x14ac:dyDescent="0.25">
      <c r="A6222" s="382"/>
      <c r="B6222" s="383"/>
      <c r="C6222" s="254"/>
      <c r="D6222" s="45"/>
      <c r="E6222" s="45"/>
      <c r="F6222" s="334"/>
    </row>
    <row r="6223" spans="1:6" x14ac:dyDescent="0.25">
      <c r="A6223" s="382"/>
      <c r="B6223" s="383"/>
      <c r="C6223" s="254"/>
      <c r="D6223" s="45"/>
      <c r="E6223" s="45"/>
      <c r="F6223" s="334"/>
    </row>
    <row r="6224" spans="1:6" x14ac:dyDescent="0.25">
      <c r="A6224" s="382"/>
      <c r="B6224" s="383"/>
      <c r="C6224" s="254"/>
      <c r="D6224" s="45"/>
      <c r="E6224" s="45"/>
      <c r="F6224" s="334"/>
    </row>
    <row r="6225" spans="1:6" x14ac:dyDescent="0.25">
      <c r="A6225" s="382"/>
      <c r="B6225" s="383"/>
      <c r="C6225" s="254"/>
      <c r="D6225" s="45"/>
      <c r="E6225" s="45"/>
      <c r="F6225" s="334"/>
    </row>
    <row r="6226" spans="1:6" x14ac:dyDescent="0.25">
      <c r="A6226" s="382"/>
      <c r="B6226" s="383"/>
      <c r="C6226" s="254"/>
      <c r="D6226" s="45"/>
      <c r="E6226" s="45"/>
      <c r="F6226" s="334"/>
    </row>
    <row r="6227" spans="1:6" x14ac:dyDescent="0.25">
      <c r="A6227" s="382"/>
      <c r="B6227" s="383"/>
      <c r="C6227" s="254"/>
      <c r="D6227" s="45"/>
      <c r="E6227" s="45"/>
      <c r="F6227" s="334"/>
    </row>
    <row r="6228" spans="1:6" x14ac:dyDescent="0.25">
      <c r="A6228" s="382"/>
      <c r="B6228" s="383"/>
      <c r="C6228" s="254"/>
      <c r="D6228" s="45"/>
      <c r="E6228" s="45"/>
      <c r="F6228" s="334"/>
    </row>
    <row r="6229" spans="1:6" x14ac:dyDescent="0.25">
      <c r="A6229" s="382"/>
      <c r="B6229" s="383"/>
      <c r="C6229" s="254"/>
      <c r="D6229" s="45"/>
      <c r="E6229" s="45"/>
      <c r="F6229" s="334"/>
    </row>
    <row r="6230" spans="1:6" x14ac:dyDescent="0.25">
      <c r="A6230" s="382"/>
      <c r="B6230" s="383"/>
      <c r="C6230" s="254"/>
      <c r="D6230" s="45"/>
      <c r="E6230" s="45"/>
      <c r="F6230" s="334"/>
    </row>
    <row r="6231" spans="1:6" x14ac:dyDescent="0.25">
      <c r="A6231" s="382"/>
      <c r="B6231" s="383"/>
      <c r="C6231" s="254"/>
      <c r="D6231" s="45"/>
      <c r="E6231" s="45"/>
      <c r="F6231" s="334"/>
    </row>
    <row r="6232" spans="1:6" x14ac:dyDescent="0.25">
      <c r="A6232" s="382"/>
      <c r="B6232" s="383"/>
      <c r="C6232" s="254"/>
      <c r="D6232" s="45"/>
      <c r="E6232" s="45"/>
      <c r="F6232" s="334"/>
    </row>
    <row r="6233" spans="1:6" x14ac:dyDescent="0.25">
      <c r="A6233" s="382"/>
      <c r="B6233" s="383"/>
      <c r="C6233" s="254"/>
      <c r="D6233" s="45"/>
      <c r="E6233" s="45"/>
      <c r="F6233" s="334"/>
    </row>
    <row r="6234" spans="1:6" x14ac:dyDescent="0.25">
      <c r="A6234" s="382"/>
      <c r="B6234" s="383"/>
      <c r="C6234" s="254"/>
      <c r="D6234" s="45"/>
      <c r="E6234" s="45"/>
      <c r="F6234" s="334"/>
    </row>
    <row r="6235" spans="1:6" x14ac:dyDescent="0.25">
      <c r="A6235" s="382"/>
      <c r="B6235" s="383"/>
      <c r="C6235" s="254"/>
      <c r="D6235" s="45"/>
      <c r="E6235" s="45"/>
      <c r="F6235" s="334"/>
    </row>
    <row r="6236" spans="1:6" x14ac:dyDescent="0.25">
      <c r="A6236" s="382"/>
      <c r="B6236" s="383"/>
      <c r="C6236" s="254"/>
      <c r="D6236" s="45"/>
      <c r="E6236" s="45"/>
      <c r="F6236" s="334"/>
    </row>
    <row r="6237" spans="1:6" x14ac:dyDescent="0.25">
      <c r="A6237" s="382"/>
      <c r="B6237" s="383"/>
      <c r="C6237" s="254"/>
      <c r="D6237" s="45"/>
      <c r="E6237" s="45"/>
      <c r="F6237" s="334"/>
    </row>
    <row r="6238" spans="1:6" x14ac:dyDescent="0.25">
      <c r="A6238" s="382"/>
      <c r="B6238" s="383"/>
      <c r="C6238" s="254"/>
      <c r="D6238" s="45"/>
      <c r="E6238" s="45"/>
      <c r="F6238" s="334"/>
    </row>
    <row r="6239" spans="1:6" x14ac:dyDescent="0.25">
      <c r="A6239" s="382"/>
      <c r="B6239" s="383"/>
      <c r="C6239" s="254"/>
      <c r="D6239" s="45"/>
      <c r="E6239" s="45"/>
      <c r="F6239" s="334"/>
    </row>
    <row r="6240" spans="1:6" x14ac:dyDescent="0.25">
      <c r="A6240" s="382"/>
      <c r="B6240" s="383"/>
      <c r="C6240" s="254"/>
      <c r="D6240" s="45"/>
      <c r="E6240" s="45"/>
      <c r="F6240" s="334"/>
    </row>
    <row r="6241" spans="1:6" x14ac:dyDescent="0.25">
      <c r="A6241" s="382"/>
      <c r="B6241" s="383"/>
      <c r="C6241" s="254"/>
      <c r="D6241" s="45"/>
      <c r="E6241" s="45"/>
      <c r="F6241" s="334"/>
    </row>
    <row r="6242" spans="1:6" x14ac:dyDescent="0.25">
      <c r="A6242" s="382"/>
      <c r="B6242" s="383"/>
      <c r="C6242" s="254"/>
      <c r="D6242" s="45"/>
      <c r="E6242" s="45"/>
      <c r="F6242" s="334"/>
    </row>
    <row r="6243" spans="1:6" x14ac:dyDescent="0.25">
      <c r="A6243" s="382"/>
      <c r="B6243" s="383"/>
      <c r="C6243" s="254"/>
      <c r="D6243" s="45"/>
      <c r="E6243" s="45"/>
      <c r="F6243" s="334"/>
    </row>
    <row r="6244" spans="1:6" x14ac:dyDescent="0.25">
      <c r="A6244" s="382"/>
      <c r="B6244" s="383"/>
      <c r="C6244" s="254"/>
      <c r="D6244" s="45"/>
      <c r="E6244" s="45"/>
      <c r="F6244" s="334"/>
    </row>
    <row r="6245" spans="1:6" x14ac:dyDescent="0.25">
      <c r="A6245" s="382"/>
      <c r="B6245" s="383"/>
      <c r="C6245" s="254"/>
      <c r="D6245" s="45"/>
      <c r="E6245" s="45"/>
      <c r="F6245" s="334"/>
    </row>
    <row r="6246" spans="1:6" x14ac:dyDescent="0.25">
      <c r="A6246" s="382"/>
      <c r="B6246" s="383"/>
      <c r="C6246" s="254"/>
      <c r="D6246" s="45"/>
      <c r="E6246" s="45"/>
      <c r="F6246" s="334"/>
    </row>
    <row r="6247" spans="1:6" x14ac:dyDescent="0.25">
      <c r="A6247" s="382"/>
      <c r="B6247" s="383"/>
      <c r="C6247" s="254"/>
      <c r="D6247" s="45"/>
      <c r="E6247" s="45"/>
      <c r="F6247" s="334"/>
    </row>
    <row r="6248" spans="1:6" x14ac:dyDescent="0.25">
      <c r="A6248" s="382"/>
      <c r="B6248" s="383"/>
      <c r="C6248" s="254"/>
      <c r="D6248" s="45"/>
      <c r="E6248" s="45"/>
      <c r="F6248" s="334"/>
    </row>
    <row r="6249" spans="1:6" x14ac:dyDescent="0.25">
      <c r="A6249" s="382"/>
      <c r="B6249" s="383"/>
      <c r="C6249" s="254"/>
      <c r="D6249" s="45"/>
      <c r="E6249" s="45"/>
      <c r="F6249" s="334"/>
    </row>
    <row r="6250" spans="1:6" x14ac:dyDescent="0.25">
      <c r="A6250" s="382"/>
      <c r="B6250" s="383"/>
      <c r="C6250" s="254"/>
      <c r="D6250" s="45"/>
      <c r="E6250" s="45"/>
      <c r="F6250" s="334"/>
    </row>
    <row r="6251" spans="1:6" x14ac:dyDescent="0.25">
      <c r="A6251" s="382"/>
      <c r="B6251" s="383"/>
      <c r="C6251" s="254"/>
      <c r="D6251" s="45"/>
      <c r="E6251" s="45"/>
      <c r="F6251" s="334"/>
    </row>
    <row r="6252" spans="1:6" x14ac:dyDescent="0.25">
      <c r="A6252" s="382"/>
      <c r="B6252" s="383"/>
      <c r="C6252" s="254"/>
      <c r="D6252" s="45"/>
      <c r="E6252" s="45"/>
      <c r="F6252" s="334"/>
    </row>
    <row r="6253" spans="1:6" x14ac:dyDescent="0.25">
      <c r="A6253" s="382"/>
      <c r="B6253" s="383"/>
      <c r="C6253" s="254"/>
      <c r="D6253" s="45"/>
      <c r="E6253" s="45"/>
      <c r="F6253" s="334"/>
    </row>
    <row r="6254" spans="1:6" x14ac:dyDescent="0.25">
      <c r="A6254" s="382"/>
      <c r="B6254" s="383"/>
      <c r="C6254" s="254"/>
      <c r="D6254" s="45"/>
      <c r="E6254" s="45"/>
      <c r="F6254" s="334"/>
    </row>
    <row r="6255" spans="1:6" x14ac:dyDescent="0.25">
      <c r="A6255" s="382"/>
      <c r="B6255" s="383"/>
      <c r="C6255" s="254"/>
      <c r="D6255" s="45"/>
      <c r="E6255" s="45"/>
      <c r="F6255" s="334"/>
    </row>
    <row r="6256" spans="1:6" x14ac:dyDescent="0.25">
      <c r="A6256" s="382"/>
      <c r="B6256" s="383"/>
      <c r="C6256" s="254"/>
      <c r="D6256" s="45"/>
      <c r="E6256" s="45"/>
      <c r="F6256" s="334"/>
    </row>
    <row r="6257" spans="1:6" x14ac:dyDescent="0.25">
      <c r="A6257" s="382"/>
      <c r="B6257" s="383"/>
      <c r="C6257" s="254"/>
      <c r="D6257" s="45"/>
      <c r="E6257" s="45"/>
      <c r="F6257" s="334"/>
    </row>
    <row r="6258" spans="1:6" x14ac:dyDescent="0.25">
      <c r="A6258" s="382"/>
      <c r="B6258" s="383"/>
      <c r="C6258" s="254"/>
      <c r="D6258" s="45"/>
      <c r="E6258" s="45"/>
      <c r="F6258" s="334"/>
    </row>
    <row r="6259" spans="1:6" x14ac:dyDescent="0.25">
      <c r="A6259" s="382"/>
      <c r="B6259" s="383"/>
      <c r="C6259" s="254"/>
      <c r="D6259" s="45"/>
      <c r="E6259" s="45"/>
      <c r="F6259" s="334"/>
    </row>
    <row r="6260" spans="1:6" x14ac:dyDescent="0.25">
      <c r="A6260" s="382"/>
      <c r="B6260" s="383"/>
      <c r="C6260" s="254"/>
      <c r="D6260" s="45"/>
      <c r="E6260" s="45"/>
      <c r="F6260" s="334"/>
    </row>
    <row r="6261" spans="1:6" x14ac:dyDescent="0.25">
      <c r="A6261" s="382"/>
      <c r="B6261" s="383"/>
      <c r="C6261" s="254"/>
      <c r="D6261" s="45"/>
      <c r="E6261" s="45"/>
      <c r="F6261" s="334"/>
    </row>
    <row r="6262" spans="1:6" x14ac:dyDescent="0.25">
      <c r="A6262" s="382"/>
      <c r="B6262" s="383"/>
      <c r="C6262" s="254"/>
      <c r="D6262" s="45"/>
      <c r="E6262" s="45"/>
      <c r="F6262" s="334"/>
    </row>
    <row r="6263" spans="1:6" x14ac:dyDescent="0.25">
      <c r="A6263" s="382"/>
      <c r="B6263" s="383"/>
      <c r="C6263" s="254"/>
      <c r="D6263" s="45"/>
      <c r="E6263" s="45"/>
      <c r="F6263" s="334"/>
    </row>
    <row r="6264" spans="1:6" x14ac:dyDescent="0.25">
      <c r="A6264" s="382"/>
      <c r="B6264" s="383"/>
      <c r="C6264" s="254"/>
      <c r="D6264" s="45"/>
      <c r="E6264" s="45"/>
      <c r="F6264" s="334"/>
    </row>
    <row r="6265" spans="1:6" x14ac:dyDescent="0.25">
      <c r="A6265" s="382"/>
      <c r="B6265" s="383"/>
      <c r="C6265" s="254"/>
      <c r="D6265" s="45"/>
      <c r="E6265" s="45"/>
      <c r="F6265" s="334"/>
    </row>
    <row r="6266" spans="1:6" x14ac:dyDescent="0.25">
      <c r="A6266" s="382"/>
      <c r="B6266" s="383"/>
      <c r="C6266" s="254"/>
      <c r="D6266" s="45"/>
      <c r="E6266" s="45"/>
      <c r="F6266" s="334"/>
    </row>
    <row r="6267" spans="1:6" x14ac:dyDescent="0.25">
      <c r="A6267" s="382"/>
      <c r="B6267" s="383"/>
      <c r="C6267" s="254"/>
      <c r="D6267" s="45"/>
      <c r="E6267" s="45"/>
      <c r="F6267" s="334"/>
    </row>
    <row r="6268" spans="1:6" x14ac:dyDescent="0.25">
      <c r="A6268" s="382"/>
      <c r="B6268" s="383"/>
      <c r="C6268" s="254"/>
      <c r="D6268" s="45"/>
      <c r="E6268" s="45"/>
      <c r="F6268" s="334"/>
    </row>
    <row r="6269" spans="1:6" x14ac:dyDescent="0.25">
      <c r="A6269" s="382"/>
      <c r="B6269" s="383"/>
      <c r="C6269" s="254"/>
      <c r="D6269" s="45"/>
      <c r="E6269" s="45"/>
      <c r="F6269" s="334"/>
    </row>
    <row r="6270" spans="1:6" x14ac:dyDescent="0.25">
      <c r="A6270" s="382"/>
      <c r="B6270" s="383"/>
      <c r="C6270" s="254"/>
      <c r="D6270" s="45"/>
      <c r="E6270" s="45"/>
      <c r="F6270" s="334"/>
    </row>
    <row r="6271" spans="1:6" x14ac:dyDescent="0.25">
      <c r="A6271" s="382"/>
      <c r="B6271" s="383"/>
      <c r="C6271" s="254"/>
      <c r="D6271" s="45"/>
      <c r="E6271" s="45"/>
      <c r="F6271" s="334"/>
    </row>
    <row r="6272" spans="1:6" x14ac:dyDescent="0.25">
      <c r="A6272" s="382"/>
      <c r="B6272" s="383"/>
      <c r="C6272" s="254"/>
      <c r="D6272" s="45"/>
      <c r="E6272" s="45"/>
      <c r="F6272" s="334"/>
    </row>
    <row r="6273" spans="1:6" x14ac:dyDescent="0.25">
      <c r="A6273" s="382"/>
      <c r="B6273" s="383"/>
      <c r="C6273" s="254"/>
      <c r="D6273" s="45"/>
      <c r="E6273" s="45"/>
      <c r="F6273" s="334"/>
    </row>
    <row r="6274" spans="1:6" x14ac:dyDescent="0.25">
      <c r="A6274" s="382"/>
      <c r="B6274" s="383"/>
      <c r="C6274" s="254"/>
      <c r="D6274" s="45"/>
      <c r="E6274" s="45"/>
      <c r="F6274" s="334"/>
    </row>
    <row r="6275" spans="1:6" x14ac:dyDescent="0.25">
      <c r="A6275" s="382"/>
      <c r="B6275" s="383"/>
      <c r="C6275" s="254"/>
      <c r="D6275" s="45"/>
      <c r="E6275" s="45"/>
      <c r="F6275" s="334"/>
    </row>
    <row r="6276" spans="1:6" x14ac:dyDescent="0.25">
      <c r="A6276" s="382"/>
      <c r="B6276" s="383"/>
      <c r="C6276" s="254"/>
      <c r="D6276" s="45"/>
      <c r="E6276" s="45"/>
      <c r="F6276" s="334"/>
    </row>
    <row r="6277" spans="1:6" x14ac:dyDescent="0.25">
      <c r="A6277" s="382"/>
      <c r="B6277" s="383"/>
      <c r="C6277" s="254"/>
      <c r="D6277" s="45"/>
      <c r="E6277" s="45"/>
      <c r="F6277" s="334"/>
    </row>
    <row r="6278" spans="1:6" x14ac:dyDescent="0.25">
      <c r="A6278" s="382"/>
      <c r="B6278" s="383"/>
      <c r="C6278" s="254"/>
      <c r="D6278" s="45"/>
      <c r="E6278" s="45"/>
      <c r="F6278" s="334"/>
    </row>
    <row r="6279" spans="1:6" x14ac:dyDescent="0.25">
      <c r="A6279" s="382"/>
      <c r="B6279" s="383"/>
      <c r="C6279" s="254"/>
      <c r="D6279" s="45"/>
      <c r="E6279" s="45"/>
      <c r="F6279" s="334"/>
    </row>
    <row r="6280" spans="1:6" x14ac:dyDescent="0.25">
      <c r="A6280" s="382"/>
      <c r="B6280" s="383"/>
      <c r="C6280" s="254"/>
      <c r="D6280" s="45"/>
      <c r="E6280" s="45"/>
      <c r="F6280" s="334"/>
    </row>
    <row r="6281" spans="1:6" x14ac:dyDescent="0.25">
      <c r="A6281" s="382"/>
      <c r="B6281" s="383"/>
      <c r="C6281" s="254"/>
      <c r="D6281" s="45"/>
      <c r="E6281" s="45"/>
      <c r="F6281" s="334"/>
    </row>
    <row r="6282" spans="1:6" x14ac:dyDescent="0.25">
      <c r="A6282" s="382"/>
      <c r="B6282" s="383"/>
      <c r="C6282" s="254"/>
      <c r="D6282" s="45"/>
      <c r="E6282" s="45"/>
      <c r="F6282" s="334"/>
    </row>
    <row r="6283" spans="1:6" x14ac:dyDescent="0.25">
      <c r="A6283" s="382"/>
      <c r="B6283" s="383"/>
      <c r="C6283" s="254"/>
      <c r="D6283" s="45"/>
      <c r="E6283" s="45"/>
      <c r="F6283" s="334"/>
    </row>
    <row r="6284" spans="1:6" x14ac:dyDescent="0.25">
      <c r="A6284" s="382"/>
      <c r="B6284" s="383"/>
      <c r="C6284" s="254"/>
      <c r="D6284" s="45"/>
      <c r="E6284" s="45"/>
      <c r="F6284" s="334"/>
    </row>
    <row r="6285" spans="1:6" x14ac:dyDescent="0.25">
      <c r="A6285" s="382"/>
      <c r="B6285" s="383"/>
      <c r="C6285" s="254"/>
      <c r="D6285" s="45"/>
      <c r="E6285" s="45"/>
      <c r="F6285" s="334"/>
    </row>
    <row r="6286" spans="1:6" x14ac:dyDescent="0.25">
      <c r="A6286" s="382"/>
      <c r="B6286" s="383"/>
      <c r="C6286" s="254"/>
      <c r="D6286" s="45"/>
      <c r="E6286" s="45"/>
      <c r="F6286" s="334"/>
    </row>
    <row r="6287" spans="1:6" x14ac:dyDescent="0.25">
      <c r="A6287" s="382"/>
      <c r="B6287" s="383"/>
      <c r="C6287" s="254"/>
      <c r="D6287" s="45"/>
      <c r="E6287" s="45"/>
      <c r="F6287" s="334"/>
    </row>
    <row r="6288" spans="1:6" x14ac:dyDescent="0.25">
      <c r="A6288" s="382"/>
      <c r="B6288" s="383"/>
      <c r="C6288" s="254"/>
      <c r="D6288" s="45"/>
      <c r="E6288" s="45"/>
      <c r="F6288" s="334"/>
    </row>
    <row r="6289" spans="1:6" x14ac:dyDescent="0.25">
      <c r="A6289" s="382"/>
      <c r="B6289" s="383"/>
      <c r="C6289" s="254"/>
      <c r="D6289" s="45"/>
      <c r="E6289" s="45"/>
      <c r="F6289" s="334"/>
    </row>
    <row r="6290" spans="1:6" x14ac:dyDescent="0.25">
      <c r="A6290" s="382"/>
      <c r="B6290" s="383"/>
      <c r="C6290" s="254"/>
      <c r="D6290" s="45"/>
      <c r="E6290" s="45"/>
      <c r="F6290" s="334"/>
    </row>
    <row r="6291" spans="1:6" x14ac:dyDescent="0.25">
      <c r="A6291" s="382"/>
      <c r="B6291" s="383"/>
      <c r="C6291" s="254"/>
      <c r="D6291" s="45"/>
      <c r="E6291" s="45"/>
      <c r="F6291" s="334"/>
    </row>
    <row r="6292" spans="1:6" x14ac:dyDescent="0.25">
      <c r="A6292" s="382"/>
      <c r="B6292" s="383"/>
      <c r="C6292" s="254"/>
      <c r="D6292" s="45"/>
      <c r="E6292" s="45"/>
      <c r="F6292" s="334"/>
    </row>
    <row r="6293" spans="1:6" x14ac:dyDescent="0.25">
      <c r="A6293" s="382"/>
      <c r="B6293" s="383"/>
      <c r="C6293" s="254"/>
      <c r="D6293" s="45"/>
      <c r="E6293" s="45"/>
      <c r="F6293" s="334"/>
    </row>
    <row r="6294" spans="1:6" x14ac:dyDescent="0.25">
      <c r="A6294" s="382"/>
      <c r="B6294" s="383"/>
      <c r="C6294" s="254"/>
      <c r="D6294" s="45"/>
      <c r="E6294" s="45"/>
      <c r="F6294" s="334"/>
    </row>
    <row r="6295" spans="1:6" x14ac:dyDescent="0.25">
      <c r="A6295" s="382"/>
      <c r="B6295" s="383"/>
      <c r="C6295" s="254"/>
      <c r="D6295" s="45"/>
      <c r="E6295" s="45"/>
      <c r="F6295" s="334"/>
    </row>
    <row r="6296" spans="1:6" x14ac:dyDescent="0.25">
      <c r="A6296" s="382"/>
      <c r="B6296" s="383"/>
      <c r="C6296" s="254"/>
      <c r="D6296" s="45"/>
      <c r="E6296" s="45"/>
      <c r="F6296" s="334"/>
    </row>
    <row r="6297" spans="1:6" x14ac:dyDescent="0.25">
      <c r="A6297" s="382"/>
      <c r="B6297" s="383"/>
      <c r="C6297" s="254"/>
      <c r="D6297" s="45"/>
      <c r="E6297" s="45"/>
      <c r="F6297" s="334"/>
    </row>
    <row r="6298" spans="1:6" x14ac:dyDescent="0.25">
      <c r="A6298" s="382"/>
      <c r="B6298" s="383"/>
      <c r="C6298" s="254"/>
      <c r="D6298" s="45"/>
      <c r="E6298" s="45"/>
      <c r="F6298" s="334"/>
    </row>
    <row r="6299" spans="1:6" x14ac:dyDescent="0.25">
      <c r="A6299" s="382"/>
      <c r="B6299" s="383"/>
      <c r="C6299" s="254"/>
      <c r="D6299" s="45"/>
      <c r="E6299" s="45"/>
      <c r="F6299" s="334"/>
    </row>
    <row r="6300" spans="1:6" x14ac:dyDescent="0.25">
      <c r="A6300" s="382"/>
      <c r="B6300" s="383"/>
      <c r="C6300" s="254"/>
      <c r="D6300" s="45"/>
      <c r="E6300" s="45"/>
      <c r="F6300" s="334"/>
    </row>
    <row r="6301" spans="1:6" x14ac:dyDescent="0.25">
      <c r="A6301" s="382"/>
      <c r="B6301" s="383"/>
      <c r="C6301" s="254"/>
      <c r="D6301" s="45"/>
      <c r="E6301" s="45"/>
      <c r="F6301" s="334"/>
    </row>
    <row r="6302" spans="1:6" x14ac:dyDescent="0.25">
      <c r="A6302" s="382"/>
      <c r="B6302" s="383"/>
      <c r="C6302" s="254"/>
      <c r="D6302" s="45"/>
      <c r="E6302" s="45"/>
      <c r="F6302" s="334"/>
    </row>
    <row r="6303" spans="1:6" x14ac:dyDescent="0.25">
      <c r="A6303" s="382"/>
      <c r="B6303" s="383"/>
      <c r="C6303" s="254"/>
      <c r="D6303" s="45"/>
      <c r="E6303" s="45"/>
      <c r="F6303" s="334"/>
    </row>
    <row r="6304" spans="1:6" x14ac:dyDescent="0.25">
      <c r="A6304" s="382"/>
      <c r="B6304" s="383"/>
      <c r="C6304" s="254"/>
      <c r="D6304" s="45"/>
      <c r="E6304" s="45"/>
      <c r="F6304" s="334"/>
    </row>
    <row r="6305" spans="1:6" x14ac:dyDescent="0.25">
      <c r="A6305" s="382"/>
      <c r="B6305" s="383"/>
      <c r="C6305" s="254"/>
      <c r="D6305" s="45"/>
      <c r="E6305" s="45"/>
      <c r="F6305" s="334"/>
    </row>
    <row r="6306" spans="1:6" x14ac:dyDescent="0.25">
      <c r="A6306" s="382"/>
      <c r="B6306" s="383"/>
      <c r="C6306" s="254"/>
      <c r="D6306" s="45"/>
      <c r="E6306" s="45"/>
      <c r="F6306" s="334"/>
    </row>
    <row r="6307" spans="1:6" x14ac:dyDescent="0.25">
      <c r="A6307" s="382"/>
      <c r="B6307" s="383"/>
      <c r="C6307" s="254"/>
      <c r="D6307" s="45"/>
      <c r="E6307" s="45"/>
      <c r="F6307" s="334"/>
    </row>
    <row r="6308" spans="1:6" x14ac:dyDescent="0.25">
      <c r="A6308" s="382"/>
      <c r="B6308" s="383"/>
      <c r="C6308" s="254"/>
      <c r="D6308" s="45"/>
      <c r="E6308" s="45"/>
      <c r="F6308" s="334"/>
    </row>
    <row r="6309" spans="1:6" x14ac:dyDescent="0.25">
      <c r="A6309" s="382"/>
      <c r="B6309" s="383"/>
      <c r="C6309" s="254"/>
      <c r="D6309" s="45"/>
      <c r="E6309" s="45"/>
      <c r="F6309" s="334"/>
    </row>
    <row r="6310" spans="1:6" x14ac:dyDescent="0.25">
      <c r="A6310" s="382"/>
      <c r="B6310" s="383"/>
      <c r="C6310" s="254"/>
      <c r="D6310" s="45"/>
      <c r="E6310" s="45"/>
      <c r="F6310" s="334"/>
    </row>
    <row r="6311" spans="1:6" x14ac:dyDescent="0.25">
      <c r="A6311" s="382"/>
      <c r="B6311" s="383"/>
      <c r="C6311" s="254"/>
      <c r="D6311" s="45"/>
      <c r="E6311" s="45"/>
      <c r="F6311" s="334"/>
    </row>
    <row r="6312" spans="1:6" x14ac:dyDescent="0.25">
      <c r="A6312" s="382"/>
      <c r="B6312" s="383"/>
      <c r="C6312" s="254"/>
      <c r="D6312" s="45"/>
      <c r="E6312" s="45"/>
      <c r="F6312" s="334"/>
    </row>
    <row r="6313" spans="1:6" x14ac:dyDescent="0.25">
      <c r="A6313" s="382"/>
      <c r="B6313" s="383"/>
      <c r="C6313" s="254"/>
      <c r="D6313" s="45"/>
      <c r="E6313" s="45"/>
      <c r="F6313" s="334"/>
    </row>
    <row r="6314" spans="1:6" x14ac:dyDescent="0.25">
      <c r="A6314" s="382"/>
      <c r="B6314" s="383"/>
      <c r="C6314" s="254"/>
      <c r="D6314" s="45"/>
      <c r="E6314" s="45"/>
      <c r="F6314" s="334"/>
    </row>
    <row r="6315" spans="1:6" x14ac:dyDescent="0.25">
      <c r="A6315" s="382"/>
      <c r="B6315" s="383"/>
      <c r="C6315" s="254"/>
      <c r="D6315" s="45"/>
      <c r="E6315" s="45"/>
      <c r="F6315" s="334"/>
    </row>
    <row r="6316" spans="1:6" x14ac:dyDescent="0.25">
      <c r="A6316" s="382"/>
      <c r="B6316" s="383"/>
      <c r="C6316" s="254"/>
      <c r="D6316" s="45"/>
      <c r="E6316" s="45"/>
      <c r="F6316" s="334"/>
    </row>
    <row r="6317" spans="1:6" x14ac:dyDescent="0.25">
      <c r="A6317" s="382"/>
      <c r="B6317" s="383"/>
      <c r="C6317" s="254"/>
      <c r="D6317" s="45"/>
      <c r="E6317" s="45"/>
      <c r="F6317" s="334"/>
    </row>
    <row r="6318" spans="1:6" x14ac:dyDescent="0.25">
      <c r="A6318" s="382"/>
      <c r="B6318" s="383"/>
      <c r="C6318" s="254"/>
      <c r="D6318" s="45"/>
      <c r="E6318" s="45"/>
      <c r="F6318" s="334"/>
    </row>
    <row r="6319" spans="1:6" x14ac:dyDescent="0.25">
      <c r="A6319" s="382"/>
      <c r="B6319" s="383"/>
      <c r="C6319" s="254"/>
      <c r="D6319" s="45"/>
      <c r="E6319" s="45"/>
      <c r="F6319" s="334"/>
    </row>
    <row r="6320" spans="1:6" x14ac:dyDescent="0.25">
      <c r="A6320" s="382"/>
      <c r="B6320" s="383"/>
      <c r="C6320" s="254"/>
      <c r="D6320" s="45"/>
      <c r="E6320" s="45"/>
      <c r="F6320" s="334"/>
    </row>
    <row r="6321" spans="1:6" x14ac:dyDescent="0.25">
      <c r="A6321" s="382"/>
      <c r="B6321" s="383"/>
      <c r="C6321" s="254"/>
      <c r="D6321" s="45"/>
      <c r="E6321" s="45"/>
      <c r="F6321" s="334"/>
    </row>
    <row r="6322" spans="1:6" x14ac:dyDescent="0.25">
      <c r="A6322" s="382"/>
      <c r="B6322" s="383"/>
      <c r="C6322" s="254"/>
      <c r="D6322" s="45"/>
      <c r="E6322" s="45"/>
      <c r="F6322" s="334"/>
    </row>
    <row r="6323" spans="1:6" x14ac:dyDescent="0.25">
      <c r="A6323" s="382"/>
      <c r="B6323" s="383"/>
      <c r="C6323" s="254"/>
      <c r="D6323" s="45"/>
      <c r="E6323" s="45"/>
      <c r="F6323" s="334"/>
    </row>
    <row r="6324" spans="1:6" x14ac:dyDescent="0.25">
      <c r="A6324" s="382"/>
      <c r="B6324" s="383"/>
      <c r="C6324" s="254"/>
      <c r="D6324" s="45"/>
      <c r="E6324" s="45"/>
      <c r="F6324" s="334"/>
    </row>
    <row r="6325" spans="1:6" x14ac:dyDescent="0.25">
      <c r="A6325" s="382"/>
      <c r="B6325" s="383"/>
      <c r="C6325" s="254"/>
      <c r="D6325" s="45"/>
      <c r="E6325" s="45"/>
      <c r="F6325" s="334"/>
    </row>
    <row r="6326" spans="1:6" x14ac:dyDescent="0.25">
      <c r="A6326" s="382"/>
      <c r="B6326" s="383"/>
      <c r="C6326" s="254"/>
      <c r="D6326" s="45"/>
      <c r="E6326" s="45"/>
      <c r="F6326" s="334"/>
    </row>
    <row r="6327" spans="1:6" x14ac:dyDescent="0.25">
      <c r="A6327" s="382"/>
      <c r="B6327" s="383"/>
      <c r="C6327" s="254"/>
      <c r="D6327" s="45"/>
      <c r="E6327" s="45"/>
      <c r="F6327" s="334"/>
    </row>
    <row r="6328" spans="1:6" x14ac:dyDescent="0.25">
      <c r="A6328" s="382"/>
      <c r="B6328" s="383"/>
      <c r="C6328" s="254"/>
      <c r="D6328" s="45"/>
      <c r="E6328" s="45"/>
      <c r="F6328" s="334"/>
    </row>
    <row r="6329" spans="1:6" x14ac:dyDescent="0.25">
      <c r="A6329" s="382"/>
      <c r="B6329" s="383"/>
      <c r="C6329" s="254"/>
      <c r="D6329" s="45"/>
      <c r="E6329" s="45"/>
      <c r="F6329" s="334"/>
    </row>
    <row r="6330" spans="1:6" x14ac:dyDescent="0.25">
      <c r="A6330" s="382"/>
      <c r="B6330" s="383"/>
      <c r="C6330" s="254"/>
      <c r="D6330" s="45"/>
      <c r="E6330" s="45"/>
      <c r="F6330" s="334"/>
    </row>
    <row r="6331" spans="1:6" x14ac:dyDescent="0.25">
      <c r="A6331" s="382"/>
      <c r="B6331" s="383"/>
      <c r="C6331" s="254"/>
      <c r="D6331" s="45"/>
      <c r="E6331" s="45"/>
      <c r="F6331" s="334"/>
    </row>
    <row r="6332" spans="1:6" x14ac:dyDescent="0.25">
      <c r="A6332" s="382"/>
      <c r="B6332" s="383"/>
      <c r="C6332" s="254"/>
      <c r="D6332" s="45"/>
      <c r="E6332" s="45"/>
      <c r="F6332" s="334"/>
    </row>
    <row r="6333" spans="1:6" x14ac:dyDescent="0.25">
      <c r="A6333" s="382"/>
      <c r="B6333" s="383"/>
      <c r="C6333" s="254"/>
      <c r="D6333" s="45"/>
      <c r="E6333" s="45"/>
      <c r="F6333" s="334"/>
    </row>
    <row r="6334" spans="1:6" x14ac:dyDescent="0.25">
      <c r="A6334" s="382"/>
      <c r="B6334" s="383"/>
      <c r="C6334" s="254"/>
      <c r="D6334" s="45"/>
      <c r="E6334" s="45"/>
      <c r="F6334" s="334"/>
    </row>
    <row r="6335" spans="1:6" x14ac:dyDescent="0.25">
      <c r="A6335" s="382"/>
      <c r="B6335" s="383"/>
      <c r="C6335" s="254"/>
      <c r="D6335" s="45"/>
      <c r="E6335" s="45"/>
      <c r="F6335" s="334"/>
    </row>
    <row r="6336" spans="1:6" x14ac:dyDescent="0.25">
      <c r="A6336" s="382"/>
      <c r="B6336" s="383"/>
      <c r="C6336" s="254"/>
      <c r="D6336" s="45"/>
      <c r="E6336" s="45"/>
      <c r="F6336" s="334"/>
    </row>
    <row r="6337" spans="1:6" x14ac:dyDescent="0.25">
      <c r="A6337" s="382"/>
      <c r="B6337" s="383"/>
      <c r="C6337" s="254"/>
      <c r="D6337" s="45"/>
      <c r="E6337" s="45"/>
      <c r="F6337" s="334"/>
    </row>
    <row r="6338" spans="1:6" x14ac:dyDescent="0.25">
      <c r="A6338" s="382"/>
      <c r="B6338" s="383"/>
      <c r="C6338" s="254"/>
      <c r="D6338" s="45"/>
      <c r="E6338" s="45"/>
      <c r="F6338" s="334"/>
    </row>
    <row r="6339" spans="1:6" x14ac:dyDescent="0.25">
      <c r="A6339" s="382"/>
      <c r="B6339" s="383"/>
      <c r="C6339" s="254"/>
      <c r="D6339" s="45"/>
      <c r="E6339" s="45"/>
      <c r="F6339" s="334"/>
    </row>
    <row r="6340" spans="1:6" x14ac:dyDescent="0.25">
      <c r="A6340" s="382"/>
      <c r="B6340" s="383"/>
      <c r="C6340" s="254"/>
      <c r="D6340" s="45"/>
      <c r="E6340" s="45"/>
      <c r="F6340" s="334"/>
    </row>
    <row r="6341" spans="1:6" x14ac:dyDescent="0.25">
      <c r="A6341" s="382"/>
      <c r="B6341" s="383"/>
      <c r="C6341" s="254"/>
      <c r="D6341" s="45"/>
      <c r="E6341" s="45"/>
      <c r="F6341" s="334"/>
    </row>
    <row r="6342" spans="1:6" x14ac:dyDescent="0.25">
      <c r="A6342" s="382"/>
      <c r="B6342" s="383"/>
      <c r="C6342" s="254"/>
      <c r="D6342" s="45"/>
      <c r="E6342" s="45"/>
      <c r="F6342" s="334"/>
    </row>
    <row r="6343" spans="1:6" x14ac:dyDescent="0.25">
      <c r="A6343" s="382"/>
      <c r="B6343" s="383"/>
      <c r="C6343" s="254"/>
      <c r="D6343" s="45"/>
      <c r="E6343" s="45"/>
      <c r="F6343" s="334"/>
    </row>
    <row r="6344" spans="1:6" x14ac:dyDescent="0.25">
      <c r="A6344" s="382"/>
      <c r="B6344" s="383"/>
      <c r="C6344" s="254"/>
      <c r="D6344" s="45"/>
      <c r="E6344" s="45"/>
      <c r="F6344" s="334"/>
    </row>
    <row r="6345" spans="1:6" x14ac:dyDescent="0.25">
      <c r="A6345" s="382"/>
      <c r="B6345" s="383"/>
      <c r="C6345" s="254"/>
      <c r="D6345" s="45"/>
      <c r="E6345" s="45"/>
      <c r="F6345" s="334"/>
    </row>
    <row r="6346" spans="1:6" x14ac:dyDescent="0.25">
      <c r="A6346" s="382"/>
      <c r="B6346" s="383"/>
      <c r="C6346" s="254"/>
      <c r="D6346" s="45"/>
      <c r="E6346" s="45"/>
      <c r="F6346" s="334"/>
    </row>
    <row r="6347" spans="1:6" x14ac:dyDescent="0.25">
      <c r="A6347" s="382"/>
      <c r="B6347" s="383"/>
      <c r="C6347" s="254"/>
      <c r="D6347" s="45"/>
      <c r="E6347" s="45"/>
      <c r="F6347" s="334"/>
    </row>
    <row r="6348" spans="1:6" x14ac:dyDescent="0.25">
      <c r="A6348" s="382"/>
      <c r="B6348" s="383"/>
      <c r="C6348" s="254"/>
      <c r="D6348" s="45"/>
      <c r="E6348" s="45"/>
      <c r="F6348" s="334"/>
    </row>
    <row r="6349" spans="1:6" x14ac:dyDescent="0.25">
      <c r="A6349" s="382"/>
      <c r="B6349" s="383"/>
      <c r="C6349" s="254"/>
      <c r="D6349" s="45"/>
      <c r="E6349" s="45"/>
      <c r="F6349" s="334"/>
    </row>
    <row r="6350" spans="1:6" x14ac:dyDescent="0.25">
      <c r="A6350" s="382"/>
      <c r="B6350" s="383"/>
      <c r="C6350" s="254"/>
      <c r="D6350" s="45"/>
      <c r="E6350" s="45"/>
      <c r="F6350" s="334"/>
    </row>
    <row r="6351" spans="1:6" x14ac:dyDescent="0.25">
      <c r="A6351" s="382"/>
      <c r="B6351" s="383"/>
      <c r="C6351" s="254"/>
      <c r="D6351" s="45"/>
      <c r="E6351" s="45"/>
      <c r="F6351" s="334"/>
    </row>
    <row r="6352" spans="1:6" x14ac:dyDescent="0.25">
      <c r="A6352" s="382"/>
      <c r="B6352" s="383"/>
      <c r="C6352" s="254"/>
      <c r="D6352" s="45"/>
      <c r="E6352" s="45"/>
      <c r="F6352" s="334"/>
    </row>
    <row r="6353" spans="1:6" x14ac:dyDescent="0.25">
      <c r="A6353" s="382"/>
      <c r="B6353" s="383"/>
      <c r="C6353" s="254"/>
      <c r="D6353" s="45"/>
      <c r="E6353" s="45"/>
      <c r="F6353" s="334"/>
    </row>
    <row r="6354" spans="1:6" x14ac:dyDescent="0.25">
      <c r="A6354" s="382"/>
      <c r="B6354" s="383"/>
      <c r="C6354" s="254"/>
      <c r="D6354" s="45"/>
      <c r="E6354" s="45"/>
      <c r="F6354" s="334"/>
    </row>
    <row r="6355" spans="1:6" x14ac:dyDescent="0.25">
      <c r="A6355" s="382"/>
      <c r="B6355" s="383"/>
      <c r="C6355" s="254"/>
      <c r="D6355" s="45"/>
      <c r="E6355" s="45"/>
      <c r="F6355" s="334"/>
    </row>
    <row r="6356" spans="1:6" x14ac:dyDescent="0.25">
      <c r="A6356" s="382"/>
      <c r="B6356" s="383"/>
      <c r="C6356" s="254"/>
      <c r="D6356" s="45"/>
      <c r="E6356" s="45"/>
      <c r="F6356" s="334"/>
    </row>
    <row r="6357" spans="1:6" x14ac:dyDescent="0.25">
      <c r="A6357" s="382"/>
      <c r="B6357" s="383"/>
      <c r="C6357" s="254"/>
      <c r="D6357" s="45"/>
      <c r="E6357" s="45"/>
      <c r="F6357" s="334"/>
    </row>
    <row r="6358" spans="1:6" x14ac:dyDescent="0.25">
      <c r="A6358" s="382"/>
      <c r="B6358" s="383"/>
      <c r="C6358" s="254"/>
      <c r="D6358" s="45"/>
      <c r="E6358" s="45"/>
      <c r="F6358" s="334"/>
    </row>
    <row r="6359" spans="1:6" x14ac:dyDescent="0.25">
      <c r="A6359" s="382"/>
      <c r="B6359" s="383"/>
      <c r="C6359" s="254"/>
      <c r="D6359" s="45"/>
      <c r="E6359" s="45"/>
      <c r="F6359" s="334"/>
    </row>
    <row r="6360" spans="1:6" x14ac:dyDescent="0.25">
      <c r="A6360" s="382"/>
      <c r="B6360" s="383"/>
      <c r="C6360" s="254"/>
      <c r="D6360" s="45"/>
      <c r="E6360" s="45"/>
      <c r="F6360" s="334"/>
    </row>
    <row r="6361" spans="1:6" x14ac:dyDescent="0.25">
      <c r="A6361" s="382"/>
      <c r="B6361" s="383"/>
      <c r="C6361" s="254"/>
      <c r="D6361" s="45"/>
      <c r="E6361" s="45"/>
      <c r="F6361" s="334"/>
    </row>
    <row r="6362" spans="1:6" x14ac:dyDescent="0.25">
      <c r="A6362" s="382"/>
      <c r="B6362" s="383"/>
      <c r="C6362" s="254"/>
      <c r="D6362" s="45"/>
      <c r="E6362" s="45"/>
      <c r="F6362" s="334"/>
    </row>
    <row r="6363" spans="1:6" x14ac:dyDescent="0.25">
      <c r="A6363" s="382"/>
      <c r="B6363" s="383"/>
      <c r="C6363" s="254"/>
      <c r="D6363" s="45"/>
      <c r="E6363" s="45"/>
      <c r="F6363" s="334"/>
    </row>
    <row r="6364" spans="1:6" x14ac:dyDescent="0.25">
      <c r="A6364" s="382"/>
      <c r="B6364" s="383"/>
      <c r="C6364" s="254"/>
      <c r="D6364" s="45"/>
      <c r="E6364" s="45"/>
      <c r="F6364" s="334"/>
    </row>
    <row r="6365" spans="1:6" x14ac:dyDescent="0.25">
      <c r="A6365" s="382"/>
      <c r="B6365" s="383"/>
      <c r="C6365" s="254"/>
      <c r="D6365" s="45"/>
      <c r="E6365" s="45"/>
      <c r="F6365" s="334"/>
    </row>
    <row r="6366" spans="1:6" x14ac:dyDescent="0.25">
      <c r="A6366" s="382"/>
      <c r="B6366" s="383"/>
      <c r="C6366" s="254"/>
      <c r="D6366" s="45"/>
      <c r="E6366" s="45"/>
      <c r="F6366" s="334"/>
    </row>
    <row r="6367" spans="1:6" x14ac:dyDescent="0.25">
      <c r="A6367" s="382"/>
      <c r="B6367" s="383"/>
      <c r="C6367" s="254"/>
      <c r="D6367" s="45"/>
      <c r="E6367" s="45"/>
      <c r="F6367" s="334"/>
    </row>
    <row r="6368" spans="1:6" x14ac:dyDescent="0.25">
      <c r="A6368" s="382"/>
      <c r="B6368" s="383"/>
      <c r="C6368" s="254"/>
      <c r="D6368" s="45"/>
      <c r="E6368" s="45"/>
      <c r="F6368" s="334"/>
    </row>
    <row r="6369" spans="1:6" x14ac:dyDescent="0.25">
      <c r="A6369" s="382"/>
      <c r="B6369" s="383"/>
      <c r="C6369" s="254"/>
      <c r="D6369" s="45"/>
      <c r="E6369" s="45"/>
      <c r="F6369" s="334"/>
    </row>
    <row r="6370" spans="1:6" x14ac:dyDescent="0.25">
      <c r="A6370" s="382"/>
      <c r="B6370" s="383"/>
      <c r="C6370" s="254"/>
      <c r="D6370" s="45"/>
      <c r="E6370" s="45"/>
      <c r="F6370" s="334"/>
    </row>
    <row r="6371" spans="1:6" x14ac:dyDescent="0.25">
      <c r="A6371" s="382"/>
      <c r="B6371" s="383"/>
      <c r="C6371" s="254"/>
      <c r="D6371" s="45"/>
      <c r="E6371" s="45"/>
      <c r="F6371" s="334"/>
    </row>
    <row r="6372" spans="1:6" x14ac:dyDescent="0.25">
      <c r="A6372" s="382"/>
      <c r="B6372" s="383"/>
      <c r="C6372" s="254"/>
      <c r="D6372" s="45"/>
      <c r="E6372" s="45"/>
      <c r="F6372" s="334"/>
    </row>
    <row r="6373" spans="1:6" x14ac:dyDescent="0.25">
      <c r="A6373" s="382"/>
      <c r="B6373" s="383"/>
      <c r="C6373" s="254"/>
      <c r="D6373" s="45"/>
      <c r="E6373" s="45"/>
      <c r="F6373" s="334"/>
    </row>
    <row r="6374" spans="1:6" x14ac:dyDescent="0.25">
      <c r="A6374" s="382"/>
      <c r="B6374" s="383"/>
      <c r="C6374" s="254"/>
      <c r="D6374" s="45"/>
      <c r="E6374" s="45"/>
      <c r="F6374" s="334"/>
    </row>
    <row r="6375" spans="1:6" x14ac:dyDescent="0.25">
      <c r="A6375" s="382"/>
      <c r="B6375" s="383"/>
      <c r="C6375" s="254"/>
      <c r="D6375" s="45"/>
      <c r="E6375" s="45"/>
      <c r="F6375" s="334"/>
    </row>
    <row r="6376" spans="1:6" x14ac:dyDescent="0.25">
      <c r="A6376" s="382"/>
      <c r="B6376" s="383"/>
      <c r="C6376" s="254"/>
      <c r="D6376" s="45"/>
      <c r="E6376" s="45"/>
      <c r="F6376" s="334"/>
    </row>
    <row r="6377" spans="1:6" x14ac:dyDescent="0.25">
      <c r="A6377" s="382"/>
      <c r="B6377" s="383"/>
      <c r="C6377" s="254"/>
      <c r="D6377" s="45"/>
      <c r="E6377" s="45"/>
      <c r="F6377" s="334"/>
    </row>
    <row r="6378" spans="1:6" x14ac:dyDescent="0.25">
      <c r="A6378" s="382"/>
      <c r="B6378" s="383"/>
      <c r="C6378" s="254"/>
      <c r="D6378" s="45"/>
      <c r="E6378" s="45"/>
      <c r="F6378" s="334"/>
    </row>
    <row r="6379" spans="1:6" x14ac:dyDescent="0.25">
      <c r="A6379" s="382"/>
      <c r="B6379" s="383"/>
      <c r="C6379" s="254"/>
      <c r="D6379" s="45"/>
      <c r="E6379" s="45"/>
      <c r="F6379" s="334"/>
    </row>
    <row r="6380" spans="1:6" x14ac:dyDescent="0.25">
      <c r="A6380" s="382"/>
      <c r="B6380" s="383"/>
      <c r="C6380" s="254"/>
      <c r="D6380" s="45"/>
      <c r="E6380" s="45"/>
      <c r="F6380" s="334"/>
    </row>
    <row r="6381" spans="1:6" x14ac:dyDescent="0.25">
      <c r="A6381" s="382"/>
      <c r="B6381" s="383"/>
      <c r="C6381" s="254"/>
      <c r="D6381" s="45"/>
      <c r="E6381" s="45"/>
      <c r="F6381" s="334"/>
    </row>
    <row r="6382" spans="1:6" x14ac:dyDescent="0.25">
      <c r="A6382" s="382"/>
      <c r="B6382" s="383"/>
      <c r="C6382" s="254"/>
      <c r="D6382" s="45"/>
      <c r="E6382" s="45"/>
      <c r="F6382" s="334"/>
    </row>
    <row r="6383" spans="1:6" x14ac:dyDescent="0.25">
      <c r="A6383" s="382"/>
      <c r="B6383" s="383"/>
      <c r="C6383" s="254"/>
      <c r="D6383" s="45"/>
      <c r="E6383" s="45"/>
      <c r="F6383" s="334"/>
    </row>
    <row r="6384" spans="1:6" x14ac:dyDescent="0.25">
      <c r="A6384" s="382"/>
      <c r="B6384" s="383"/>
      <c r="C6384" s="254"/>
      <c r="D6384" s="45"/>
      <c r="E6384" s="45"/>
      <c r="F6384" s="334"/>
    </row>
    <row r="6385" spans="1:6" x14ac:dyDescent="0.25">
      <c r="A6385" s="382"/>
      <c r="B6385" s="383"/>
      <c r="C6385" s="254"/>
      <c r="D6385" s="45"/>
      <c r="E6385" s="45"/>
      <c r="F6385" s="334"/>
    </row>
    <row r="6386" spans="1:6" x14ac:dyDescent="0.25">
      <c r="A6386" s="382"/>
      <c r="B6386" s="383"/>
      <c r="C6386" s="254"/>
      <c r="D6386" s="45"/>
      <c r="E6386" s="45"/>
      <c r="F6386" s="334"/>
    </row>
    <row r="6387" spans="1:6" x14ac:dyDescent="0.25">
      <c r="A6387" s="382"/>
      <c r="B6387" s="383"/>
      <c r="C6387" s="254"/>
      <c r="D6387" s="45"/>
      <c r="E6387" s="45"/>
      <c r="F6387" s="334"/>
    </row>
    <row r="6388" spans="1:6" x14ac:dyDescent="0.25">
      <c r="A6388" s="382"/>
      <c r="B6388" s="383"/>
      <c r="C6388" s="254"/>
      <c r="D6388" s="45"/>
      <c r="E6388" s="45"/>
      <c r="F6388" s="334"/>
    </row>
    <row r="6389" spans="1:6" x14ac:dyDescent="0.25">
      <c r="A6389" s="382"/>
      <c r="B6389" s="383"/>
      <c r="C6389" s="254"/>
      <c r="D6389" s="45"/>
      <c r="E6389" s="45"/>
      <c r="F6389" s="334"/>
    </row>
    <row r="6390" spans="1:6" x14ac:dyDescent="0.25">
      <c r="A6390" s="382"/>
      <c r="B6390" s="383"/>
      <c r="C6390" s="254"/>
      <c r="D6390" s="45"/>
      <c r="E6390" s="45"/>
      <c r="F6390" s="334"/>
    </row>
    <row r="6391" spans="1:6" x14ac:dyDescent="0.25">
      <c r="A6391" s="382"/>
      <c r="B6391" s="383"/>
      <c r="C6391" s="254"/>
      <c r="D6391" s="45"/>
      <c r="E6391" s="45"/>
      <c r="F6391" s="334"/>
    </row>
    <row r="6392" spans="1:6" x14ac:dyDescent="0.25">
      <c r="A6392" s="382"/>
      <c r="B6392" s="383"/>
      <c r="C6392" s="254"/>
      <c r="D6392" s="45"/>
      <c r="E6392" s="45"/>
      <c r="F6392" s="334"/>
    </row>
    <row r="6393" spans="1:6" x14ac:dyDescent="0.25">
      <c r="A6393" s="382"/>
      <c r="B6393" s="383"/>
      <c r="C6393" s="254"/>
      <c r="D6393" s="45"/>
      <c r="E6393" s="45"/>
      <c r="F6393" s="334"/>
    </row>
    <row r="6394" spans="1:6" x14ac:dyDescent="0.25">
      <c r="A6394" s="382"/>
      <c r="B6394" s="383"/>
      <c r="C6394" s="254"/>
      <c r="D6394" s="45"/>
      <c r="E6394" s="45"/>
      <c r="F6394" s="334"/>
    </row>
    <row r="6395" spans="1:6" x14ac:dyDescent="0.25">
      <c r="A6395" s="382"/>
      <c r="B6395" s="383"/>
      <c r="C6395" s="254"/>
      <c r="D6395" s="45"/>
      <c r="E6395" s="45"/>
      <c r="F6395" s="334"/>
    </row>
    <row r="6396" spans="1:6" x14ac:dyDescent="0.25">
      <c r="A6396" s="382"/>
      <c r="B6396" s="383"/>
      <c r="C6396" s="254"/>
      <c r="D6396" s="45"/>
      <c r="E6396" s="45"/>
      <c r="F6396" s="334"/>
    </row>
    <row r="6397" spans="1:6" x14ac:dyDescent="0.25">
      <c r="A6397" s="382"/>
      <c r="B6397" s="383"/>
      <c r="C6397" s="254"/>
      <c r="D6397" s="45"/>
      <c r="E6397" s="45"/>
      <c r="F6397" s="334"/>
    </row>
    <row r="6398" spans="1:6" x14ac:dyDescent="0.25">
      <c r="A6398" s="382"/>
      <c r="B6398" s="383"/>
      <c r="C6398" s="254"/>
      <c r="D6398" s="45"/>
      <c r="E6398" s="45"/>
      <c r="F6398" s="334"/>
    </row>
    <row r="6399" spans="1:6" x14ac:dyDescent="0.25">
      <c r="A6399" s="382"/>
      <c r="B6399" s="383"/>
      <c r="C6399" s="254"/>
      <c r="D6399" s="45"/>
      <c r="E6399" s="45"/>
      <c r="F6399" s="334"/>
    </row>
    <row r="6400" spans="1:6" x14ac:dyDescent="0.25">
      <c r="A6400" s="382"/>
      <c r="B6400" s="383"/>
      <c r="C6400" s="254"/>
      <c r="D6400" s="45"/>
      <c r="E6400" s="45"/>
      <c r="F6400" s="334"/>
    </row>
    <row r="6401" spans="1:6" x14ac:dyDescent="0.25">
      <c r="A6401" s="382"/>
      <c r="B6401" s="383"/>
      <c r="C6401" s="254"/>
      <c r="D6401" s="45"/>
      <c r="E6401" s="45"/>
      <c r="F6401" s="334"/>
    </row>
    <row r="6402" spans="1:6" x14ac:dyDescent="0.25">
      <c r="A6402" s="382"/>
      <c r="B6402" s="383"/>
      <c r="C6402" s="254"/>
      <c r="D6402" s="45"/>
      <c r="E6402" s="45"/>
      <c r="F6402" s="334"/>
    </row>
    <row r="6403" spans="1:6" x14ac:dyDescent="0.25">
      <c r="A6403" s="382"/>
      <c r="B6403" s="383"/>
      <c r="C6403" s="254"/>
      <c r="D6403" s="45"/>
      <c r="E6403" s="45"/>
      <c r="F6403" s="334"/>
    </row>
    <row r="6404" spans="1:6" x14ac:dyDescent="0.25">
      <c r="A6404" s="382"/>
      <c r="B6404" s="383"/>
      <c r="C6404" s="254"/>
      <c r="D6404" s="45"/>
      <c r="E6404" s="45"/>
      <c r="F6404" s="334"/>
    </row>
    <row r="6405" spans="1:6" x14ac:dyDescent="0.25">
      <c r="A6405" s="382"/>
      <c r="B6405" s="383"/>
      <c r="C6405" s="254"/>
      <c r="D6405" s="45"/>
      <c r="E6405" s="45"/>
      <c r="F6405" s="334"/>
    </row>
    <row r="6406" spans="1:6" x14ac:dyDescent="0.25">
      <c r="A6406" s="382"/>
      <c r="B6406" s="383"/>
      <c r="C6406" s="254"/>
      <c r="D6406" s="45"/>
      <c r="E6406" s="45"/>
      <c r="F6406" s="334"/>
    </row>
    <row r="6407" spans="1:6" x14ac:dyDescent="0.25">
      <c r="A6407" s="382"/>
      <c r="B6407" s="383"/>
      <c r="C6407" s="254"/>
      <c r="D6407" s="45"/>
      <c r="E6407" s="45"/>
      <c r="F6407" s="334"/>
    </row>
    <row r="6408" spans="1:6" x14ac:dyDescent="0.25">
      <c r="A6408" s="382"/>
      <c r="B6408" s="383"/>
      <c r="C6408" s="254"/>
      <c r="D6408" s="45"/>
      <c r="E6408" s="45"/>
      <c r="F6408" s="334"/>
    </row>
    <row r="6409" spans="1:6" x14ac:dyDescent="0.25">
      <c r="A6409" s="382"/>
      <c r="B6409" s="383"/>
      <c r="C6409" s="254"/>
      <c r="D6409" s="45"/>
      <c r="E6409" s="45"/>
      <c r="F6409" s="334"/>
    </row>
    <row r="6410" spans="1:6" x14ac:dyDescent="0.25">
      <c r="A6410" s="382"/>
      <c r="B6410" s="383"/>
      <c r="C6410" s="254"/>
      <c r="D6410" s="45"/>
      <c r="E6410" s="45"/>
      <c r="F6410" s="334"/>
    </row>
    <row r="6411" spans="1:6" x14ac:dyDescent="0.25">
      <c r="A6411" s="382"/>
      <c r="B6411" s="383"/>
      <c r="C6411" s="254"/>
      <c r="D6411" s="45"/>
      <c r="E6411" s="45"/>
      <c r="F6411" s="334"/>
    </row>
    <row r="6412" spans="1:6" x14ac:dyDescent="0.25">
      <c r="A6412" s="382"/>
      <c r="B6412" s="383"/>
      <c r="C6412" s="254"/>
      <c r="D6412" s="45"/>
      <c r="E6412" s="45"/>
      <c r="F6412" s="334"/>
    </row>
    <row r="6413" spans="1:6" x14ac:dyDescent="0.25">
      <c r="A6413" s="382"/>
      <c r="B6413" s="383"/>
      <c r="C6413" s="254"/>
      <c r="D6413" s="45"/>
      <c r="E6413" s="45"/>
      <c r="F6413" s="334"/>
    </row>
    <row r="6414" spans="1:6" x14ac:dyDescent="0.25">
      <c r="A6414" s="382"/>
      <c r="B6414" s="383"/>
      <c r="C6414" s="254"/>
      <c r="D6414" s="45"/>
      <c r="E6414" s="45"/>
      <c r="F6414" s="334"/>
    </row>
    <row r="6415" spans="1:6" x14ac:dyDescent="0.25">
      <c r="A6415" s="382"/>
      <c r="B6415" s="383"/>
      <c r="C6415" s="254"/>
      <c r="D6415" s="45"/>
      <c r="E6415" s="45"/>
      <c r="F6415" s="334"/>
    </row>
    <row r="6416" spans="1:6" x14ac:dyDescent="0.25">
      <c r="A6416" s="382"/>
      <c r="B6416" s="383"/>
      <c r="C6416" s="254"/>
      <c r="D6416" s="45"/>
      <c r="E6416" s="45"/>
      <c r="F6416" s="334"/>
    </row>
    <row r="6417" spans="1:6" x14ac:dyDescent="0.25">
      <c r="A6417" s="382"/>
      <c r="B6417" s="383"/>
      <c r="C6417" s="254"/>
      <c r="D6417" s="45"/>
      <c r="E6417" s="45"/>
      <c r="F6417" s="334"/>
    </row>
    <row r="6418" spans="1:6" x14ac:dyDescent="0.25">
      <c r="A6418" s="382"/>
      <c r="B6418" s="383"/>
      <c r="C6418" s="254"/>
      <c r="D6418" s="45"/>
      <c r="E6418" s="45"/>
      <c r="F6418" s="334"/>
    </row>
    <row r="6419" spans="1:6" x14ac:dyDescent="0.25">
      <c r="A6419" s="382"/>
      <c r="B6419" s="383"/>
      <c r="C6419" s="254"/>
      <c r="D6419" s="45"/>
      <c r="E6419" s="45"/>
      <c r="F6419" s="334"/>
    </row>
    <row r="6420" spans="1:6" x14ac:dyDescent="0.25">
      <c r="A6420" s="382"/>
      <c r="B6420" s="383"/>
      <c r="C6420" s="254"/>
      <c r="D6420" s="45"/>
      <c r="E6420" s="45"/>
      <c r="F6420" s="334"/>
    </row>
    <row r="6421" spans="1:6" x14ac:dyDescent="0.25">
      <c r="A6421" s="382"/>
      <c r="B6421" s="383"/>
      <c r="C6421" s="254"/>
      <c r="D6421" s="45"/>
      <c r="E6421" s="45"/>
      <c r="F6421" s="334"/>
    </row>
    <row r="6422" spans="1:6" x14ac:dyDescent="0.25">
      <c r="A6422" s="382"/>
      <c r="B6422" s="383"/>
      <c r="C6422" s="254"/>
      <c r="D6422" s="45"/>
      <c r="E6422" s="45"/>
      <c r="F6422" s="334"/>
    </row>
    <row r="6423" spans="1:6" x14ac:dyDescent="0.25">
      <c r="A6423" s="382"/>
      <c r="B6423" s="383"/>
      <c r="C6423" s="254"/>
      <c r="D6423" s="45"/>
      <c r="E6423" s="45"/>
      <c r="F6423" s="334"/>
    </row>
    <row r="6424" spans="1:6" x14ac:dyDescent="0.25">
      <c r="A6424" s="382"/>
      <c r="B6424" s="383"/>
      <c r="C6424" s="254"/>
      <c r="D6424" s="45"/>
      <c r="E6424" s="45"/>
      <c r="F6424" s="334"/>
    </row>
    <row r="6425" spans="1:6" x14ac:dyDescent="0.25">
      <c r="A6425" s="382"/>
      <c r="B6425" s="383"/>
      <c r="C6425" s="254"/>
      <c r="D6425" s="45"/>
      <c r="E6425" s="45"/>
      <c r="F6425" s="334"/>
    </row>
    <row r="6426" spans="1:6" x14ac:dyDescent="0.25">
      <c r="A6426" s="382"/>
      <c r="B6426" s="383"/>
      <c r="C6426" s="254"/>
      <c r="D6426" s="45"/>
      <c r="E6426" s="45"/>
      <c r="F6426" s="334"/>
    </row>
    <row r="6427" spans="1:6" x14ac:dyDescent="0.25">
      <c r="A6427" s="382"/>
      <c r="B6427" s="383"/>
      <c r="C6427" s="254"/>
      <c r="D6427" s="45"/>
      <c r="E6427" s="45"/>
      <c r="F6427" s="334"/>
    </row>
    <row r="6428" spans="1:6" x14ac:dyDescent="0.25">
      <c r="A6428" s="382"/>
      <c r="B6428" s="383"/>
      <c r="C6428" s="254"/>
      <c r="D6428" s="45"/>
      <c r="E6428" s="45"/>
      <c r="F6428" s="334"/>
    </row>
    <row r="6429" spans="1:6" x14ac:dyDescent="0.25">
      <c r="A6429" s="382"/>
      <c r="B6429" s="383"/>
      <c r="C6429" s="254"/>
      <c r="D6429" s="45"/>
      <c r="E6429" s="45"/>
      <c r="F6429" s="334"/>
    </row>
    <row r="6430" spans="1:6" x14ac:dyDescent="0.25">
      <c r="A6430" s="382"/>
      <c r="B6430" s="383"/>
      <c r="C6430" s="254"/>
      <c r="D6430" s="45"/>
      <c r="E6430" s="45"/>
      <c r="F6430" s="334"/>
    </row>
    <row r="6431" spans="1:6" x14ac:dyDescent="0.25">
      <c r="A6431" s="382"/>
      <c r="B6431" s="383"/>
      <c r="C6431" s="254"/>
      <c r="D6431" s="45"/>
      <c r="E6431" s="45"/>
      <c r="F6431" s="334"/>
    </row>
    <row r="6432" spans="1:6" x14ac:dyDescent="0.25">
      <c r="A6432" s="382"/>
      <c r="B6432" s="383"/>
      <c r="C6432" s="254"/>
      <c r="D6432" s="45"/>
      <c r="E6432" s="45"/>
      <c r="F6432" s="334"/>
    </row>
    <row r="6433" spans="1:6" x14ac:dyDescent="0.25">
      <c r="A6433" s="382"/>
      <c r="B6433" s="383"/>
      <c r="C6433" s="254"/>
      <c r="D6433" s="45"/>
      <c r="E6433" s="45"/>
      <c r="F6433" s="334"/>
    </row>
    <row r="6434" spans="1:6" x14ac:dyDescent="0.25">
      <c r="A6434" s="382"/>
      <c r="B6434" s="383"/>
      <c r="C6434" s="254"/>
      <c r="D6434" s="45"/>
      <c r="E6434" s="45"/>
      <c r="F6434" s="334"/>
    </row>
    <row r="6435" spans="1:6" x14ac:dyDescent="0.25">
      <c r="A6435" s="382"/>
      <c r="B6435" s="383"/>
      <c r="C6435" s="254"/>
      <c r="D6435" s="45"/>
      <c r="E6435" s="45"/>
      <c r="F6435" s="334"/>
    </row>
    <row r="6436" spans="1:6" x14ac:dyDescent="0.25">
      <c r="A6436" s="382"/>
      <c r="B6436" s="383"/>
      <c r="C6436" s="254"/>
      <c r="D6436" s="45"/>
      <c r="E6436" s="45"/>
      <c r="F6436" s="334"/>
    </row>
    <row r="6437" spans="1:6" x14ac:dyDescent="0.25">
      <c r="A6437" s="382"/>
      <c r="B6437" s="383"/>
      <c r="C6437" s="254"/>
      <c r="D6437" s="45"/>
      <c r="E6437" s="45"/>
      <c r="F6437" s="334"/>
    </row>
    <row r="6438" spans="1:6" x14ac:dyDescent="0.25">
      <c r="A6438" s="382"/>
      <c r="B6438" s="383"/>
      <c r="C6438" s="254"/>
      <c r="D6438" s="45"/>
      <c r="E6438" s="45"/>
      <c r="F6438" s="334"/>
    </row>
    <row r="6439" spans="1:6" x14ac:dyDescent="0.25">
      <c r="A6439" s="382"/>
      <c r="B6439" s="383"/>
      <c r="C6439" s="254"/>
      <c r="D6439" s="45"/>
      <c r="E6439" s="45"/>
      <c r="F6439" s="334"/>
    </row>
    <row r="6440" spans="1:6" x14ac:dyDescent="0.25">
      <c r="A6440" s="382"/>
      <c r="B6440" s="383"/>
      <c r="C6440" s="254"/>
      <c r="D6440" s="45"/>
      <c r="E6440" s="45"/>
      <c r="F6440" s="334"/>
    </row>
    <row r="6441" spans="1:6" x14ac:dyDescent="0.25">
      <c r="A6441" s="382"/>
      <c r="B6441" s="383"/>
      <c r="C6441" s="254"/>
      <c r="D6441" s="45"/>
      <c r="E6441" s="45"/>
      <c r="F6441" s="334"/>
    </row>
    <row r="6442" spans="1:6" x14ac:dyDescent="0.25">
      <c r="A6442" s="382"/>
      <c r="B6442" s="383"/>
      <c r="C6442" s="254"/>
      <c r="D6442" s="45"/>
      <c r="E6442" s="45"/>
      <c r="F6442" s="334"/>
    </row>
    <row r="6443" spans="1:6" x14ac:dyDescent="0.25">
      <c r="A6443" s="382"/>
      <c r="B6443" s="383"/>
      <c r="C6443" s="254"/>
      <c r="D6443" s="45"/>
      <c r="E6443" s="45"/>
      <c r="F6443" s="334"/>
    </row>
    <row r="6444" spans="1:6" x14ac:dyDescent="0.25">
      <c r="A6444" s="382"/>
      <c r="B6444" s="383"/>
      <c r="C6444" s="254"/>
      <c r="D6444" s="45"/>
      <c r="E6444" s="45"/>
      <c r="F6444" s="334"/>
    </row>
    <row r="6445" spans="1:6" x14ac:dyDescent="0.25">
      <c r="A6445" s="382"/>
      <c r="B6445" s="383"/>
      <c r="C6445" s="254"/>
      <c r="D6445" s="45"/>
      <c r="E6445" s="45"/>
      <c r="F6445" s="334"/>
    </row>
    <row r="6446" spans="1:6" x14ac:dyDescent="0.25">
      <c r="A6446" s="382"/>
      <c r="B6446" s="383"/>
      <c r="C6446" s="254"/>
      <c r="D6446" s="45"/>
      <c r="E6446" s="45"/>
      <c r="F6446" s="334"/>
    </row>
    <row r="6447" spans="1:6" x14ac:dyDescent="0.25">
      <c r="A6447" s="382"/>
      <c r="B6447" s="383"/>
      <c r="C6447" s="254"/>
      <c r="D6447" s="45"/>
      <c r="E6447" s="45"/>
      <c r="F6447" s="334"/>
    </row>
    <row r="6448" spans="1:6" x14ac:dyDescent="0.25">
      <c r="A6448" s="382"/>
      <c r="B6448" s="383"/>
      <c r="C6448" s="254"/>
      <c r="D6448" s="45"/>
      <c r="E6448" s="45"/>
      <c r="F6448" s="334"/>
    </row>
    <row r="6449" spans="1:6" x14ac:dyDescent="0.25">
      <c r="A6449" s="382"/>
      <c r="B6449" s="383"/>
      <c r="C6449" s="254"/>
      <c r="D6449" s="45"/>
      <c r="E6449" s="45"/>
      <c r="F6449" s="334"/>
    </row>
    <row r="6450" spans="1:6" x14ac:dyDescent="0.25">
      <c r="A6450" s="382"/>
      <c r="B6450" s="383"/>
      <c r="C6450" s="254"/>
      <c r="D6450" s="45"/>
      <c r="E6450" s="45"/>
      <c r="F6450" s="334"/>
    </row>
    <row r="6451" spans="1:6" x14ac:dyDescent="0.25">
      <c r="A6451" s="382"/>
      <c r="B6451" s="383"/>
      <c r="C6451" s="254"/>
      <c r="D6451" s="45"/>
      <c r="E6451" s="45"/>
      <c r="F6451" s="334"/>
    </row>
    <row r="6452" spans="1:6" x14ac:dyDescent="0.25">
      <c r="A6452" s="382"/>
      <c r="B6452" s="383"/>
      <c r="C6452" s="254"/>
      <c r="D6452" s="45"/>
      <c r="E6452" s="45"/>
      <c r="F6452" s="334"/>
    </row>
    <row r="6453" spans="1:6" x14ac:dyDescent="0.25">
      <c r="A6453" s="382"/>
      <c r="B6453" s="383"/>
      <c r="C6453" s="254"/>
      <c r="D6453" s="45"/>
      <c r="E6453" s="45"/>
      <c r="F6453" s="334"/>
    </row>
    <row r="6454" spans="1:6" x14ac:dyDescent="0.25">
      <c r="A6454" s="382"/>
      <c r="B6454" s="383"/>
      <c r="C6454" s="254"/>
      <c r="D6454" s="45"/>
      <c r="E6454" s="45"/>
      <c r="F6454" s="334"/>
    </row>
    <row r="6455" spans="1:6" x14ac:dyDescent="0.25">
      <c r="A6455" s="382"/>
      <c r="B6455" s="383"/>
      <c r="C6455" s="254"/>
      <c r="D6455" s="45"/>
      <c r="E6455" s="45"/>
      <c r="F6455" s="334"/>
    </row>
    <row r="6456" spans="1:6" x14ac:dyDescent="0.25">
      <c r="A6456" s="382"/>
      <c r="B6456" s="383"/>
      <c r="C6456" s="254"/>
      <c r="D6456" s="45"/>
      <c r="E6456" s="45"/>
      <c r="F6456" s="334"/>
    </row>
    <row r="6457" spans="1:6" x14ac:dyDescent="0.25">
      <c r="A6457" s="382"/>
      <c r="B6457" s="383"/>
      <c r="C6457" s="254"/>
      <c r="D6457" s="45"/>
      <c r="E6457" s="45"/>
      <c r="F6457" s="334"/>
    </row>
    <row r="6458" spans="1:6" x14ac:dyDescent="0.25">
      <c r="A6458" s="382"/>
      <c r="B6458" s="383"/>
      <c r="C6458" s="254"/>
      <c r="D6458" s="45"/>
      <c r="E6458" s="45"/>
      <c r="F6458" s="334"/>
    </row>
    <row r="6459" spans="1:6" x14ac:dyDescent="0.25">
      <c r="A6459" s="382"/>
      <c r="B6459" s="383"/>
      <c r="C6459" s="254"/>
      <c r="D6459" s="45"/>
      <c r="E6459" s="45"/>
      <c r="F6459" s="334"/>
    </row>
    <row r="6460" spans="1:6" x14ac:dyDescent="0.25">
      <c r="A6460" s="382"/>
      <c r="B6460" s="383"/>
      <c r="C6460" s="254"/>
      <c r="D6460" s="45"/>
      <c r="E6460" s="45"/>
      <c r="F6460" s="334"/>
    </row>
    <row r="6461" spans="1:6" x14ac:dyDescent="0.25">
      <c r="A6461" s="382"/>
      <c r="B6461" s="383"/>
      <c r="C6461" s="254"/>
      <c r="D6461" s="45"/>
      <c r="E6461" s="45"/>
      <c r="F6461" s="334"/>
    </row>
    <row r="6462" spans="1:6" x14ac:dyDescent="0.25">
      <c r="A6462" s="382"/>
      <c r="B6462" s="383"/>
      <c r="C6462" s="254"/>
      <c r="D6462" s="45"/>
      <c r="E6462" s="45"/>
      <c r="F6462" s="334"/>
    </row>
    <row r="6463" spans="1:6" x14ac:dyDescent="0.25">
      <c r="A6463" s="382"/>
      <c r="B6463" s="383"/>
      <c r="C6463" s="254"/>
      <c r="D6463" s="45"/>
      <c r="E6463" s="45"/>
      <c r="F6463" s="334"/>
    </row>
    <row r="6464" spans="1:6" x14ac:dyDescent="0.25">
      <c r="A6464" s="382"/>
      <c r="B6464" s="383"/>
      <c r="C6464" s="254"/>
      <c r="D6464" s="45"/>
      <c r="E6464" s="45"/>
      <c r="F6464" s="334"/>
    </row>
    <row r="6465" spans="1:6" x14ac:dyDescent="0.25">
      <c r="A6465" s="382"/>
      <c r="B6465" s="383"/>
      <c r="C6465" s="254"/>
      <c r="D6465" s="45"/>
      <c r="E6465" s="45"/>
      <c r="F6465" s="334"/>
    </row>
    <row r="6466" spans="1:6" x14ac:dyDescent="0.25">
      <c r="A6466" s="382"/>
      <c r="B6466" s="383"/>
      <c r="C6466" s="254"/>
      <c r="D6466" s="45"/>
      <c r="E6466" s="45"/>
      <c r="F6466" s="334"/>
    </row>
    <row r="6467" spans="1:6" x14ac:dyDescent="0.25">
      <c r="A6467" s="382"/>
      <c r="B6467" s="383"/>
      <c r="C6467" s="254"/>
      <c r="D6467" s="45"/>
      <c r="E6467" s="45"/>
      <c r="F6467" s="334"/>
    </row>
    <row r="6468" spans="1:6" x14ac:dyDescent="0.25">
      <c r="A6468" s="382"/>
      <c r="B6468" s="383"/>
      <c r="C6468" s="254"/>
      <c r="D6468" s="45"/>
      <c r="E6468" s="45"/>
      <c r="F6468" s="334"/>
    </row>
    <row r="6469" spans="1:6" x14ac:dyDescent="0.25">
      <c r="A6469" s="382"/>
      <c r="B6469" s="383"/>
      <c r="C6469" s="254"/>
      <c r="D6469" s="45"/>
      <c r="E6469" s="45"/>
      <c r="F6469" s="334"/>
    </row>
    <row r="6470" spans="1:6" x14ac:dyDescent="0.25">
      <c r="A6470" s="382"/>
      <c r="B6470" s="383"/>
      <c r="C6470" s="254"/>
      <c r="D6470" s="45"/>
      <c r="E6470" s="45"/>
      <c r="F6470" s="334"/>
    </row>
    <row r="6471" spans="1:6" x14ac:dyDescent="0.25">
      <c r="A6471" s="382"/>
      <c r="B6471" s="383"/>
      <c r="C6471" s="254"/>
      <c r="D6471" s="45"/>
      <c r="E6471" s="45"/>
      <c r="F6471" s="334"/>
    </row>
    <row r="6472" spans="1:6" x14ac:dyDescent="0.25">
      <c r="A6472" s="382"/>
      <c r="B6472" s="383"/>
      <c r="C6472" s="254"/>
      <c r="D6472" s="45"/>
      <c r="E6472" s="45"/>
      <c r="F6472" s="334"/>
    </row>
    <row r="6473" spans="1:6" x14ac:dyDescent="0.25">
      <c r="A6473" s="382"/>
      <c r="B6473" s="383"/>
      <c r="C6473" s="254"/>
      <c r="D6473" s="45"/>
      <c r="E6473" s="45"/>
      <c r="F6473" s="334"/>
    </row>
    <row r="6474" spans="1:6" x14ac:dyDescent="0.25">
      <c r="A6474" s="382"/>
      <c r="B6474" s="383"/>
      <c r="C6474" s="254"/>
      <c r="D6474" s="45"/>
      <c r="E6474" s="45"/>
      <c r="F6474" s="334"/>
    </row>
    <row r="6475" spans="1:6" x14ac:dyDescent="0.25">
      <c r="A6475" s="382"/>
      <c r="B6475" s="383"/>
      <c r="C6475" s="254"/>
      <c r="D6475" s="45"/>
      <c r="E6475" s="45"/>
      <c r="F6475" s="334"/>
    </row>
    <row r="6476" spans="1:6" x14ac:dyDescent="0.25">
      <c r="A6476" s="382"/>
      <c r="B6476" s="383"/>
      <c r="C6476" s="254"/>
      <c r="D6476" s="45"/>
      <c r="E6476" s="45"/>
      <c r="F6476" s="334"/>
    </row>
    <row r="6477" spans="1:6" x14ac:dyDescent="0.25">
      <c r="A6477" s="382"/>
      <c r="B6477" s="383"/>
      <c r="C6477" s="254"/>
      <c r="D6477" s="45"/>
      <c r="E6477" s="45"/>
      <c r="F6477" s="334"/>
    </row>
    <row r="6478" spans="1:6" x14ac:dyDescent="0.25">
      <c r="A6478" s="382"/>
      <c r="B6478" s="383"/>
      <c r="C6478" s="254"/>
      <c r="D6478" s="45"/>
      <c r="E6478" s="45"/>
      <c r="F6478" s="334"/>
    </row>
    <row r="6479" spans="1:6" x14ac:dyDescent="0.25">
      <c r="A6479" s="382"/>
      <c r="B6479" s="383"/>
      <c r="C6479" s="254"/>
      <c r="D6479" s="45"/>
      <c r="E6479" s="45"/>
      <c r="F6479" s="334"/>
    </row>
    <row r="6480" spans="1:6" x14ac:dyDescent="0.25">
      <c r="A6480" s="382"/>
      <c r="B6480" s="383"/>
      <c r="C6480" s="254"/>
      <c r="D6480" s="45"/>
      <c r="E6480" s="45"/>
      <c r="F6480" s="334"/>
    </row>
    <row r="6481" spans="1:6" x14ac:dyDescent="0.25">
      <c r="A6481" s="382"/>
      <c r="B6481" s="383"/>
      <c r="C6481" s="254"/>
      <c r="D6481" s="45"/>
      <c r="E6481" s="45"/>
      <c r="F6481" s="334"/>
    </row>
    <row r="6482" spans="1:6" x14ac:dyDescent="0.25">
      <c r="A6482" s="382"/>
      <c r="B6482" s="383"/>
      <c r="C6482" s="254"/>
      <c r="D6482" s="45"/>
      <c r="E6482" s="45"/>
      <c r="F6482" s="334"/>
    </row>
    <row r="6483" spans="1:6" x14ac:dyDescent="0.25">
      <c r="A6483" s="382"/>
      <c r="B6483" s="383"/>
      <c r="C6483" s="254"/>
      <c r="D6483" s="45"/>
      <c r="E6483" s="45"/>
      <c r="F6483" s="334"/>
    </row>
    <row r="6484" spans="1:6" x14ac:dyDescent="0.25">
      <c r="A6484" s="382"/>
      <c r="B6484" s="383"/>
      <c r="C6484" s="254"/>
      <c r="D6484" s="45"/>
      <c r="E6484" s="45"/>
      <c r="F6484" s="334"/>
    </row>
    <row r="6485" spans="1:6" x14ac:dyDescent="0.25">
      <c r="A6485" s="382"/>
      <c r="B6485" s="383"/>
      <c r="C6485" s="254"/>
      <c r="D6485" s="45"/>
      <c r="E6485" s="45"/>
      <c r="F6485" s="334"/>
    </row>
    <row r="6486" spans="1:6" x14ac:dyDescent="0.25">
      <c r="A6486" s="382"/>
      <c r="B6486" s="383"/>
      <c r="C6486" s="254"/>
      <c r="D6486" s="45"/>
      <c r="E6486" s="45"/>
      <c r="F6486" s="334"/>
    </row>
    <row r="6487" spans="1:6" x14ac:dyDescent="0.25">
      <c r="A6487" s="382"/>
      <c r="B6487" s="383"/>
      <c r="C6487" s="254"/>
      <c r="D6487" s="45"/>
      <c r="E6487" s="45"/>
      <c r="F6487" s="334"/>
    </row>
    <row r="6488" spans="1:6" x14ac:dyDescent="0.25">
      <c r="A6488" s="382"/>
      <c r="B6488" s="383"/>
      <c r="C6488" s="254"/>
      <c r="D6488" s="45"/>
      <c r="E6488" s="45"/>
      <c r="F6488" s="334"/>
    </row>
    <row r="6489" spans="1:6" x14ac:dyDescent="0.25">
      <c r="A6489" s="382"/>
      <c r="B6489" s="383"/>
      <c r="C6489" s="254"/>
      <c r="D6489" s="45"/>
      <c r="E6489" s="45"/>
      <c r="F6489" s="334"/>
    </row>
    <row r="6490" spans="1:6" x14ac:dyDescent="0.25">
      <c r="A6490" s="382"/>
      <c r="B6490" s="383"/>
      <c r="C6490" s="254"/>
      <c r="D6490" s="45"/>
      <c r="E6490" s="45"/>
      <c r="F6490" s="334"/>
    </row>
    <row r="6491" spans="1:6" x14ac:dyDescent="0.25">
      <c r="A6491" s="382"/>
      <c r="B6491" s="383"/>
      <c r="C6491" s="254"/>
      <c r="D6491" s="45"/>
      <c r="E6491" s="45"/>
      <c r="F6491" s="334"/>
    </row>
    <row r="6492" spans="1:6" x14ac:dyDescent="0.25">
      <c r="A6492" s="382"/>
      <c r="B6492" s="383"/>
      <c r="C6492" s="254"/>
      <c r="D6492" s="45"/>
      <c r="E6492" s="45"/>
      <c r="F6492" s="334"/>
    </row>
    <row r="6493" spans="1:6" x14ac:dyDescent="0.25">
      <c r="A6493" s="382"/>
      <c r="B6493" s="383"/>
      <c r="C6493" s="254"/>
      <c r="D6493" s="45"/>
      <c r="E6493" s="45"/>
      <c r="F6493" s="334"/>
    </row>
    <row r="6494" spans="1:6" x14ac:dyDescent="0.25">
      <c r="A6494" s="382"/>
      <c r="B6494" s="383"/>
      <c r="C6494" s="254"/>
      <c r="D6494" s="45"/>
      <c r="E6494" s="45"/>
      <c r="F6494" s="334"/>
    </row>
    <row r="6495" spans="1:6" x14ac:dyDescent="0.25">
      <c r="A6495" s="382"/>
      <c r="B6495" s="383"/>
      <c r="C6495" s="254"/>
      <c r="D6495" s="45"/>
      <c r="E6495" s="45"/>
      <c r="F6495" s="334"/>
    </row>
    <row r="6496" spans="1:6" x14ac:dyDescent="0.25">
      <c r="A6496" s="382"/>
      <c r="B6496" s="383"/>
      <c r="C6496" s="254"/>
      <c r="D6496" s="45"/>
      <c r="E6496" s="45"/>
      <c r="F6496" s="334"/>
    </row>
    <row r="6497" spans="1:6" x14ac:dyDescent="0.25">
      <c r="A6497" s="382"/>
      <c r="B6497" s="383"/>
      <c r="C6497" s="254"/>
      <c r="D6497" s="45"/>
      <c r="E6497" s="45"/>
      <c r="F6497" s="334"/>
    </row>
    <row r="6498" spans="1:6" x14ac:dyDescent="0.25">
      <c r="A6498" s="382"/>
      <c r="B6498" s="383"/>
      <c r="C6498" s="254"/>
      <c r="D6498" s="45"/>
      <c r="E6498" s="45"/>
      <c r="F6498" s="334"/>
    </row>
    <row r="6499" spans="1:6" x14ac:dyDescent="0.25">
      <c r="A6499" s="382"/>
      <c r="B6499" s="383"/>
      <c r="C6499" s="254"/>
      <c r="D6499" s="45"/>
      <c r="E6499" s="45"/>
      <c r="F6499" s="334"/>
    </row>
    <row r="6500" spans="1:6" x14ac:dyDescent="0.25">
      <c r="A6500" s="382"/>
      <c r="B6500" s="383"/>
      <c r="C6500" s="254"/>
      <c r="D6500" s="45"/>
      <c r="E6500" s="45"/>
      <c r="F6500" s="334"/>
    </row>
    <row r="6501" spans="1:6" x14ac:dyDescent="0.25">
      <c r="A6501" s="382"/>
      <c r="B6501" s="383"/>
      <c r="C6501" s="254"/>
      <c r="D6501" s="45"/>
      <c r="E6501" s="45"/>
      <c r="F6501" s="334"/>
    </row>
    <row r="6502" spans="1:6" x14ac:dyDescent="0.25">
      <c r="A6502" s="382"/>
      <c r="B6502" s="383"/>
      <c r="C6502" s="254"/>
      <c r="D6502" s="45"/>
      <c r="E6502" s="45"/>
      <c r="F6502" s="334"/>
    </row>
    <row r="6503" spans="1:6" x14ac:dyDescent="0.25">
      <c r="A6503" s="382"/>
      <c r="B6503" s="383"/>
      <c r="C6503" s="254"/>
      <c r="D6503" s="45"/>
      <c r="E6503" s="45"/>
      <c r="F6503" s="334"/>
    </row>
    <row r="6504" spans="1:6" x14ac:dyDescent="0.25">
      <c r="A6504" s="382"/>
      <c r="B6504" s="383"/>
      <c r="C6504" s="254"/>
      <c r="D6504" s="45"/>
      <c r="E6504" s="45"/>
      <c r="F6504" s="334"/>
    </row>
    <row r="6505" spans="1:6" x14ac:dyDescent="0.25">
      <c r="A6505" s="382"/>
      <c r="B6505" s="383"/>
      <c r="C6505" s="254"/>
      <c r="D6505" s="45"/>
      <c r="E6505" s="45"/>
      <c r="F6505" s="334"/>
    </row>
    <row r="6506" spans="1:6" x14ac:dyDescent="0.25">
      <c r="A6506" s="382"/>
      <c r="B6506" s="383"/>
      <c r="C6506" s="254"/>
      <c r="D6506" s="45"/>
      <c r="E6506" s="45"/>
      <c r="F6506" s="334"/>
    </row>
    <row r="6507" spans="1:6" x14ac:dyDescent="0.25">
      <c r="A6507" s="382"/>
      <c r="B6507" s="383"/>
      <c r="C6507" s="254"/>
      <c r="D6507" s="45"/>
      <c r="E6507" s="45"/>
      <c r="F6507" s="334"/>
    </row>
    <row r="6508" spans="1:6" x14ac:dyDescent="0.25">
      <c r="A6508" s="382"/>
      <c r="B6508" s="383"/>
      <c r="C6508" s="254"/>
      <c r="D6508" s="45"/>
      <c r="E6508" s="45"/>
      <c r="F6508" s="334"/>
    </row>
    <row r="6509" spans="1:6" x14ac:dyDescent="0.25">
      <c r="A6509" s="382"/>
      <c r="B6509" s="383"/>
      <c r="C6509" s="254"/>
      <c r="D6509" s="45"/>
      <c r="E6509" s="45"/>
      <c r="F6509" s="334"/>
    </row>
    <row r="6510" spans="1:6" x14ac:dyDescent="0.25">
      <c r="A6510" s="382"/>
      <c r="B6510" s="383"/>
      <c r="C6510" s="254"/>
      <c r="D6510" s="45"/>
      <c r="E6510" s="45"/>
      <c r="F6510" s="334"/>
    </row>
    <row r="6511" spans="1:6" x14ac:dyDescent="0.25">
      <c r="A6511" s="382"/>
      <c r="B6511" s="383"/>
      <c r="C6511" s="254"/>
      <c r="D6511" s="45"/>
      <c r="E6511" s="45"/>
      <c r="F6511" s="334"/>
    </row>
    <row r="6512" spans="1:6" x14ac:dyDescent="0.25">
      <c r="A6512" s="382"/>
      <c r="B6512" s="383"/>
      <c r="C6512" s="254"/>
      <c r="D6512" s="45"/>
      <c r="E6512" s="45"/>
      <c r="F6512" s="334"/>
    </row>
    <row r="6513" spans="1:6" x14ac:dyDescent="0.25">
      <c r="A6513" s="382"/>
      <c r="B6513" s="383"/>
      <c r="C6513" s="254"/>
      <c r="D6513" s="45"/>
      <c r="E6513" s="45"/>
      <c r="F6513" s="334"/>
    </row>
    <row r="6514" spans="1:6" x14ac:dyDescent="0.25">
      <c r="A6514" s="382"/>
      <c r="B6514" s="383"/>
      <c r="C6514" s="254"/>
      <c r="D6514" s="45"/>
      <c r="E6514" s="45"/>
      <c r="F6514" s="334"/>
    </row>
    <row r="6515" spans="1:6" x14ac:dyDescent="0.25">
      <c r="A6515" s="382"/>
      <c r="B6515" s="383"/>
      <c r="C6515" s="254"/>
      <c r="D6515" s="45"/>
      <c r="E6515" s="45"/>
      <c r="F6515" s="334"/>
    </row>
    <row r="6516" spans="1:6" x14ac:dyDescent="0.25">
      <c r="A6516" s="382"/>
      <c r="B6516" s="383"/>
      <c r="C6516" s="254"/>
      <c r="D6516" s="45"/>
      <c r="E6516" s="45"/>
      <c r="F6516" s="334"/>
    </row>
    <row r="6517" spans="1:6" x14ac:dyDescent="0.25">
      <c r="A6517" s="382"/>
      <c r="B6517" s="383"/>
      <c r="C6517" s="254"/>
      <c r="D6517" s="45"/>
      <c r="E6517" s="45"/>
      <c r="F6517" s="334"/>
    </row>
    <row r="6518" spans="1:6" x14ac:dyDescent="0.25">
      <c r="A6518" s="382"/>
      <c r="B6518" s="383"/>
      <c r="C6518" s="254"/>
      <c r="D6518" s="45"/>
      <c r="E6518" s="45"/>
      <c r="F6518" s="334"/>
    </row>
    <row r="6519" spans="1:6" x14ac:dyDescent="0.25">
      <c r="A6519" s="382"/>
      <c r="B6519" s="383"/>
      <c r="C6519" s="254"/>
      <c r="D6519" s="45"/>
      <c r="E6519" s="45"/>
      <c r="F6519" s="334"/>
    </row>
    <row r="6520" spans="1:6" x14ac:dyDescent="0.25">
      <c r="A6520" s="382"/>
      <c r="B6520" s="383"/>
      <c r="C6520" s="254"/>
      <c r="D6520" s="45"/>
      <c r="E6520" s="45"/>
      <c r="F6520" s="334"/>
    </row>
    <row r="6521" spans="1:6" x14ac:dyDescent="0.25">
      <c r="A6521" s="382"/>
      <c r="B6521" s="383"/>
      <c r="C6521" s="254"/>
      <c r="D6521" s="45"/>
      <c r="E6521" s="45"/>
      <c r="F6521" s="334"/>
    </row>
    <row r="6522" spans="1:6" x14ac:dyDescent="0.25">
      <c r="A6522" s="382"/>
      <c r="B6522" s="383"/>
      <c r="C6522" s="254"/>
      <c r="D6522" s="45"/>
      <c r="E6522" s="45"/>
      <c r="F6522" s="334"/>
    </row>
    <row r="6523" spans="1:6" x14ac:dyDescent="0.25">
      <c r="A6523" s="382"/>
      <c r="B6523" s="383"/>
      <c r="C6523" s="254"/>
      <c r="D6523" s="45"/>
      <c r="E6523" s="45"/>
      <c r="F6523" s="334"/>
    </row>
    <row r="6524" spans="1:6" x14ac:dyDescent="0.25">
      <c r="A6524" s="382"/>
      <c r="B6524" s="383"/>
      <c r="C6524" s="254"/>
      <c r="D6524" s="45"/>
      <c r="E6524" s="45"/>
      <c r="F6524" s="334"/>
    </row>
    <row r="6525" spans="1:6" x14ac:dyDescent="0.25">
      <c r="A6525" s="382"/>
      <c r="B6525" s="383"/>
      <c r="C6525" s="254"/>
      <c r="D6525" s="45"/>
      <c r="E6525" s="45"/>
      <c r="F6525" s="334"/>
    </row>
    <row r="6526" spans="1:6" x14ac:dyDescent="0.25">
      <c r="A6526" s="382"/>
      <c r="B6526" s="383"/>
      <c r="C6526" s="254"/>
      <c r="D6526" s="45"/>
      <c r="E6526" s="45"/>
      <c r="F6526" s="334"/>
    </row>
    <row r="6527" spans="1:6" x14ac:dyDescent="0.25">
      <c r="A6527" s="382"/>
      <c r="B6527" s="383"/>
      <c r="C6527" s="254"/>
      <c r="D6527" s="45"/>
      <c r="E6527" s="45"/>
      <c r="F6527" s="334"/>
    </row>
    <row r="6528" spans="1:6" x14ac:dyDescent="0.25">
      <c r="A6528" s="382"/>
      <c r="B6528" s="383"/>
      <c r="C6528" s="254"/>
      <c r="D6528" s="45"/>
      <c r="E6528" s="45"/>
      <c r="F6528" s="334"/>
    </row>
    <row r="6529" spans="1:6" x14ac:dyDescent="0.25">
      <c r="A6529" s="382"/>
      <c r="B6529" s="383"/>
      <c r="C6529" s="254"/>
      <c r="D6529" s="45"/>
      <c r="E6529" s="45"/>
      <c r="F6529" s="334"/>
    </row>
    <row r="6530" spans="1:6" x14ac:dyDescent="0.25">
      <c r="A6530" s="382"/>
      <c r="B6530" s="383"/>
      <c r="C6530" s="254"/>
      <c r="D6530" s="45"/>
      <c r="E6530" s="45"/>
      <c r="F6530" s="334"/>
    </row>
    <row r="6531" spans="1:6" x14ac:dyDescent="0.25">
      <c r="A6531" s="382"/>
      <c r="B6531" s="383"/>
      <c r="C6531" s="254"/>
      <c r="D6531" s="45"/>
      <c r="E6531" s="45"/>
      <c r="F6531" s="334"/>
    </row>
    <row r="6532" spans="1:6" x14ac:dyDescent="0.25">
      <c r="A6532" s="382"/>
      <c r="B6532" s="383"/>
      <c r="C6532" s="254"/>
      <c r="D6532" s="45"/>
      <c r="E6532" s="45"/>
      <c r="F6532" s="334"/>
    </row>
    <row r="6533" spans="1:6" x14ac:dyDescent="0.25">
      <c r="A6533" s="382"/>
      <c r="B6533" s="383"/>
      <c r="C6533" s="254"/>
      <c r="D6533" s="45"/>
      <c r="E6533" s="45"/>
      <c r="F6533" s="334"/>
    </row>
    <row r="6534" spans="1:6" x14ac:dyDescent="0.25">
      <c r="A6534" s="382"/>
      <c r="B6534" s="383"/>
      <c r="C6534" s="254"/>
      <c r="D6534" s="45"/>
      <c r="E6534" s="45"/>
      <c r="F6534" s="334"/>
    </row>
    <row r="6535" spans="1:6" x14ac:dyDescent="0.25">
      <c r="A6535" s="382"/>
      <c r="B6535" s="383"/>
      <c r="C6535" s="254"/>
      <c r="D6535" s="45"/>
      <c r="E6535" s="45"/>
      <c r="F6535" s="334"/>
    </row>
    <row r="6536" spans="1:6" x14ac:dyDescent="0.25">
      <c r="A6536" s="382"/>
      <c r="B6536" s="383"/>
      <c r="C6536" s="254"/>
      <c r="D6536" s="45"/>
      <c r="E6536" s="45"/>
      <c r="F6536" s="334"/>
    </row>
    <row r="6537" spans="1:6" x14ac:dyDescent="0.25">
      <c r="A6537" s="382"/>
      <c r="B6537" s="383"/>
      <c r="C6537" s="254"/>
      <c r="D6537" s="45"/>
      <c r="E6537" s="45"/>
      <c r="F6537" s="334"/>
    </row>
    <row r="6538" spans="1:6" x14ac:dyDescent="0.25">
      <c r="A6538" s="382"/>
      <c r="B6538" s="383"/>
      <c r="C6538" s="254"/>
      <c r="D6538" s="45"/>
      <c r="E6538" s="45"/>
      <c r="F6538" s="334"/>
    </row>
    <row r="6539" spans="1:6" x14ac:dyDescent="0.25">
      <c r="A6539" s="382"/>
      <c r="B6539" s="383"/>
      <c r="C6539" s="254"/>
      <c r="D6539" s="45"/>
      <c r="E6539" s="45"/>
      <c r="F6539" s="334"/>
    </row>
    <row r="6540" spans="1:6" x14ac:dyDescent="0.25">
      <c r="A6540" s="382"/>
      <c r="B6540" s="383"/>
      <c r="C6540" s="254"/>
      <c r="D6540" s="45"/>
      <c r="E6540" s="45"/>
      <c r="F6540" s="334"/>
    </row>
    <row r="6541" spans="1:6" x14ac:dyDescent="0.25">
      <c r="A6541" s="382"/>
      <c r="B6541" s="383"/>
      <c r="C6541" s="254"/>
      <c r="D6541" s="45"/>
      <c r="E6541" s="45"/>
      <c r="F6541" s="334"/>
    </row>
    <row r="6542" spans="1:6" x14ac:dyDescent="0.25">
      <c r="A6542" s="382"/>
      <c r="B6542" s="383"/>
      <c r="C6542" s="254"/>
      <c r="D6542" s="45"/>
      <c r="E6542" s="45"/>
      <c r="F6542" s="334"/>
    </row>
    <row r="6543" spans="1:6" x14ac:dyDescent="0.25">
      <c r="A6543" s="382"/>
      <c r="B6543" s="383"/>
      <c r="C6543" s="254"/>
      <c r="D6543" s="45"/>
      <c r="E6543" s="45"/>
      <c r="F6543" s="334"/>
    </row>
    <row r="6544" spans="1:6" x14ac:dyDescent="0.25">
      <c r="A6544" s="382"/>
      <c r="B6544" s="383"/>
      <c r="C6544" s="254"/>
      <c r="D6544" s="45"/>
      <c r="E6544" s="45"/>
      <c r="F6544" s="334"/>
    </row>
    <row r="6545" spans="1:6" x14ac:dyDescent="0.25">
      <c r="A6545" s="382"/>
      <c r="B6545" s="383"/>
      <c r="C6545" s="254"/>
      <c r="D6545" s="45"/>
      <c r="E6545" s="45"/>
      <c r="F6545" s="334"/>
    </row>
    <row r="6546" spans="1:6" x14ac:dyDescent="0.25">
      <c r="A6546" s="382"/>
      <c r="B6546" s="383"/>
      <c r="C6546" s="254"/>
      <c r="D6546" s="45"/>
      <c r="E6546" s="45"/>
      <c r="F6546" s="334"/>
    </row>
    <row r="6547" spans="1:6" x14ac:dyDescent="0.25">
      <c r="A6547" s="382"/>
      <c r="B6547" s="383"/>
      <c r="C6547" s="254"/>
      <c r="D6547" s="45"/>
      <c r="E6547" s="45"/>
      <c r="F6547" s="334"/>
    </row>
    <row r="6548" spans="1:6" x14ac:dyDescent="0.25">
      <c r="A6548" s="382"/>
      <c r="B6548" s="383"/>
      <c r="C6548" s="254"/>
      <c r="D6548" s="45"/>
      <c r="E6548" s="45"/>
      <c r="F6548" s="334"/>
    </row>
    <row r="6549" spans="1:6" x14ac:dyDescent="0.25">
      <c r="A6549" s="382"/>
      <c r="B6549" s="383"/>
      <c r="C6549" s="254"/>
      <c r="D6549" s="45"/>
      <c r="E6549" s="45"/>
      <c r="F6549" s="334"/>
    </row>
    <row r="6550" spans="1:6" x14ac:dyDescent="0.25">
      <c r="A6550" s="382"/>
      <c r="B6550" s="383"/>
      <c r="C6550" s="254"/>
      <c r="D6550" s="45"/>
      <c r="E6550" s="45"/>
      <c r="F6550" s="334"/>
    </row>
    <row r="6551" spans="1:6" x14ac:dyDescent="0.25">
      <c r="A6551" s="382"/>
      <c r="B6551" s="383"/>
      <c r="C6551" s="254"/>
      <c r="D6551" s="45"/>
      <c r="E6551" s="45"/>
      <c r="F6551" s="334"/>
    </row>
    <row r="6552" spans="1:6" x14ac:dyDescent="0.25">
      <c r="A6552" s="382"/>
      <c r="B6552" s="383"/>
      <c r="C6552" s="254"/>
      <c r="D6552" s="45"/>
      <c r="E6552" s="45"/>
      <c r="F6552" s="334"/>
    </row>
    <row r="6553" spans="1:6" x14ac:dyDescent="0.25">
      <c r="A6553" s="382"/>
      <c r="B6553" s="383"/>
      <c r="C6553" s="254"/>
      <c r="D6553" s="45"/>
      <c r="E6553" s="45"/>
      <c r="F6553" s="334"/>
    </row>
    <row r="6554" spans="1:6" x14ac:dyDescent="0.25">
      <c r="A6554" s="382"/>
      <c r="B6554" s="383"/>
      <c r="C6554" s="254"/>
      <c r="D6554" s="45"/>
      <c r="E6554" s="45"/>
      <c r="F6554" s="334"/>
    </row>
    <row r="6555" spans="1:6" x14ac:dyDescent="0.25">
      <c r="A6555" s="382"/>
      <c r="B6555" s="383"/>
      <c r="C6555" s="254"/>
      <c r="D6555" s="45"/>
      <c r="E6555" s="45"/>
      <c r="F6555" s="334"/>
    </row>
    <row r="6556" spans="1:6" x14ac:dyDescent="0.25">
      <c r="A6556" s="382"/>
      <c r="B6556" s="383"/>
      <c r="C6556" s="254"/>
      <c r="D6556" s="45"/>
      <c r="E6556" s="45"/>
      <c r="F6556" s="334"/>
    </row>
    <row r="6557" spans="1:6" x14ac:dyDescent="0.25">
      <c r="A6557" s="382"/>
      <c r="B6557" s="383"/>
      <c r="C6557" s="254"/>
      <c r="D6557" s="45"/>
      <c r="E6557" s="45"/>
      <c r="F6557" s="334"/>
    </row>
    <row r="6558" spans="1:6" x14ac:dyDescent="0.25">
      <c r="A6558" s="382"/>
      <c r="B6558" s="383"/>
      <c r="C6558" s="254"/>
      <c r="D6558" s="45"/>
      <c r="E6558" s="45"/>
      <c r="F6558" s="334"/>
    </row>
    <row r="6559" spans="1:6" x14ac:dyDescent="0.25">
      <c r="A6559" s="382"/>
      <c r="B6559" s="383"/>
      <c r="C6559" s="254"/>
      <c r="D6559" s="45"/>
      <c r="E6559" s="45"/>
      <c r="F6559" s="334"/>
    </row>
    <row r="6560" spans="1:6" x14ac:dyDescent="0.25">
      <c r="A6560" s="382"/>
      <c r="B6560" s="383"/>
      <c r="C6560" s="254"/>
      <c r="D6560" s="45"/>
      <c r="E6560" s="45"/>
      <c r="F6560" s="334"/>
    </row>
    <row r="6561" spans="1:6" x14ac:dyDescent="0.25">
      <c r="A6561" s="382"/>
      <c r="B6561" s="383"/>
      <c r="C6561" s="254"/>
      <c r="D6561" s="45"/>
      <c r="E6561" s="45"/>
      <c r="F6561" s="334"/>
    </row>
    <row r="6562" spans="1:6" x14ac:dyDescent="0.25">
      <c r="A6562" s="382"/>
      <c r="B6562" s="383"/>
      <c r="C6562" s="254"/>
      <c r="D6562" s="45"/>
      <c r="E6562" s="45"/>
      <c r="F6562" s="334"/>
    </row>
    <row r="6563" spans="1:6" x14ac:dyDescent="0.25">
      <c r="A6563" s="382"/>
      <c r="B6563" s="383"/>
      <c r="C6563" s="254"/>
      <c r="D6563" s="45"/>
      <c r="E6563" s="45"/>
      <c r="F6563" s="334"/>
    </row>
    <row r="6564" spans="1:6" x14ac:dyDescent="0.25">
      <c r="A6564" s="382"/>
      <c r="B6564" s="383"/>
      <c r="C6564" s="254"/>
      <c r="D6564" s="45"/>
      <c r="E6564" s="45"/>
      <c r="F6564" s="334"/>
    </row>
    <row r="6565" spans="1:6" x14ac:dyDescent="0.25">
      <c r="A6565" s="382"/>
      <c r="B6565" s="383"/>
      <c r="C6565" s="254"/>
      <c r="D6565" s="45"/>
      <c r="E6565" s="45"/>
      <c r="F6565" s="334"/>
    </row>
    <row r="6566" spans="1:6" x14ac:dyDescent="0.25">
      <c r="A6566" s="382"/>
      <c r="B6566" s="383"/>
      <c r="C6566" s="254"/>
      <c r="D6566" s="45"/>
      <c r="E6566" s="45"/>
      <c r="F6566" s="334"/>
    </row>
    <row r="6567" spans="1:6" x14ac:dyDescent="0.25">
      <c r="A6567" s="382"/>
      <c r="B6567" s="383"/>
      <c r="C6567" s="254"/>
      <c r="D6567" s="45"/>
      <c r="E6567" s="45"/>
      <c r="F6567" s="334"/>
    </row>
    <row r="6568" spans="1:6" x14ac:dyDescent="0.25">
      <c r="A6568" s="382"/>
      <c r="B6568" s="383"/>
      <c r="C6568" s="254"/>
      <c r="D6568" s="45"/>
      <c r="E6568" s="45"/>
      <c r="F6568" s="334"/>
    </row>
    <row r="6569" spans="1:6" x14ac:dyDescent="0.25">
      <c r="A6569" s="382"/>
      <c r="B6569" s="383"/>
      <c r="C6569" s="254"/>
      <c r="D6569" s="45"/>
      <c r="E6569" s="45"/>
      <c r="F6569" s="334"/>
    </row>
    <row r="6570" spans="1:6" x14ac:dyDescent="0.25">
      <c r="A6570" s="382"/>
      <c r="B6570" s="383"/>
      <c r="C6570" s="254"/>
      <c r="D6570" s="45"/>
      <c r="E6570" s="45"/>
      <c r="F6570" s="334"/>
    </row>
    <row r="6571" spans="1:6" x14ac:dyDescent="0.25">
      <c r="A6571" s="382"/>
      <c r="B6571" s="383"/>
      <c r="C6571" s="254"/>
      <c r="D6571" s="45"/>
      <c r="E6571" s="45"/>
      <c r="F6571" s="334"/>
    </row>
    <row r="6572" spans="1:6" x14ac:dyDescent="0.25">
      <c r="A6572" s="382"/>
      <c r="B6572" s="383"/>
      <c r="C6572" s="254"/>
      <c r="D6572" s="45"/>
      <c r="E6572" s="45"/>
      <c r="F6572" s="334"/>
    </row>
    <row r="6573" spans="1:6" x14ac:dyDescent="0.25">
      <c r="A6573" s="382"/>
      <c r="B6573" s="383"/>
      <c r="C6573" s="254"/>
      <c r="D6573" s="45"/>
      <c r="E6573" s="45"/>
      <c r="F6573" s="334"/>
    </row>
    <row r="6574" spans="1:6" x14ac:dyDescent="0.25">
      <c r="A6574" s="382"/>
      <c r="B6574" s="383"/>
      <c r="C6574" s="254"/>
      <c r="D6574" s="45"/>
      <c r="E6574" s="45"/>
      <c r="F6574" s="334"/>
    </row>
    <row r="6575" spans="1:6" x14ac:dyDescent="0.25">
      <c r="A6575" s="382"/>
      <c r="B6575" s="383"/>
      <c r="C6575" s="254"/>
      <c r="D6575" s="45"/>
      <c r="E6575" s="45"/>
      <c r="F6575" s="334"/>
    </row>
    <row r="6576" spans="1:6" x14ac:dyDescent="0.25">
      <c r="A6576" s="382"/>
      <c r="B6576" s="383"/>
      <c r="C6576" s="254"/>
      <c r="D6576" s="45"/>
      <c r="E6576" s="45"/>
      <c r="F6576" s="334"/>
    </row>
    <row r="6577" spans="1:6" x14ac:dyDescent="0.25">
      <c r="A6577" s="382"/>
      <c r="B6577" s="383"/>
      <c r="C6577" s="254"/>
      <c r="D6577" s="45"/>
      <c r="E6577" s="45"/>
      <c r="F6577" s="334"/>
    </row>
    <row r="6578" spans="1:6" x14ac:dyDescent="0.25">
      <c r="A6578" s="382"/>
      <c r="B6578" s="383"/>
      <c r="C6578" s="254"/>
      <c r="D6578" s="45"/>
      <c r="E6578" s="45"/>
      <c r="F6578" s="334"/>
    </row>
    <row r="6579" spans="1:6" x14ac:dyDescent="0.25">
      <c r="A6579" s="382"/>
      <c r="B6579" s="383"/>
      <c r="C6579" s="254"/>
      <c r="D6579" s="45"/>
      <c r="E6579" s="45"/>
      <c r="F6579" s="334"/>
    </row>
    <row r="6580" spans="1:6" x14ac:dyDescent="0.25">
      <c r="A6580" s="382"/>
      <c r="B6580" s="383"/>
      <c r="C6580" s="254"/>
      <c r="D6580" s="45"/>
      <c r="E6580" s="45"/>
      <c r="F6580" s="334"/>
    </row>
    <row r="6581" spans="1:6" x14ac:dyDescent="0.25">
      <c r="A6581" s="382"/>
      <c r="B6581" s="383"/>
      <c r="C6581" s="254"/>
      <c r="D6581" s="45"/>
      <c r="E6581" s="45"/>
      <c r="F6581" s="334"/>
    </row>
    <row r="6582" spans="1:6" x14ac:dyDescent="0.25">
      <c r="A6582" s="382"/>
      <c r="B6582" s="383"/>
      <c r="C6582" s="254"/>
      <c r="D6582" s="45"/>
      <c r="E6582" s="45"/>
      <c r="F6582" s="334"/>
    </row>
    <row r="6583" spans="1:6" x14ac:dyDescent="0.25">
      <c r="A6583" s="382"/>
      <c r="B6583" s="383"/>
      <c r="C6583" s="254"/>
      <c r="D6583" s="45"/>
      <c r="E6583" s="45"/>
      <c r="F6583" s="334"/>
    </row>
    <row r="6584" spans="1:6" x14ac:dyDescent="0.25">
      <c r="A6584" s="382"/>
      <c r="B6584" s="383"/>
      <c r="C6584" s="254"/>
      <c r="D6584" s="45"/>
      <c r="E6584" s="45"/>
      <c r="F6584" s="334"/>
    </row>
    <row r="6585" spans="1:6" x14ac:dyDescent="0.25">
      <c r="A6585" s="382"/>
      <c r="B6585" s="383"/>
      <c r="C6585" s="254"/>
      <c r="D6585" s="45"/>
      <c r="E6585" s="45"/>
      <c r="F6585" s="334"/>
    </row>
    <row r="6586" spans="1:6" x14ac:dyDescent="0.25">
      <c r="A6586" s="382"/>
      <c r="B6586" s="383"/>
      <c r="C6586" s="254"/>
      <c r="D6586" s="45"/>
      <c r="E6586" s="45"/>
      <c r="F6586" s="334"/>
    </row>
    <row r="6587" spans="1:6" x14ac:dyDescent="0.25">
      <c r="A6587" s="382"/>
      <c r="B6587" s="383"/>
      <c r="C6587" s="254"/>
      <c r="D6587" s="45"/>
      <c r="E6587" s="45"/>
      <c r="F6587" s="334"/>
    </row>
    <row r="6588" spans="1:6" x14ac:dyDescent="0.25">
      <c r="A6588" s="382"/>
      <c r="B6588" s="383"/>
      <c r="C6588" s="254"/>
      <c r="D6588" s="45"/>
      <c r="E6588" s="45"/>
      <c r="F6588" s="334"/>
    </row>
    <row r="6589" spans="1:6" x14ac:dyDescent="0.25">
      <c r="A6589" s="382"/>
      <c r="B6589" s="383"/>
      <c r="C6589" s="254"/>
      <c r="D6589" s="45"/>
      <c r="E6589" s="45"/>
      <c r="F6589" s="334"/>
    </row>
    <row r="6590" spans="1:6" x14ac:dyDescent="0.25">
      <c r="A6590" s="382"/>
      <c r="B6590" s="383"/>
      <c r="C6590" s="254"/>
      <c r="D6590" s="45"/>
      <c r="E6590" s="45"/>
      <c r="F6590" s="334"/>
    </row>
    <row r="6591" spans="1:6" x14ac:dyDescent="0.25">
      <c r="A6591" s="382"/>
      <c r="B6591" s="383"/>
      <c r="C6591" s="254"/>
      <c r="D6591" s="45"/>
      <c r="E6591" s="45"/>
      <c r="F6591" s="334"/>
    </row>
    <row r="6592" spans="1:6" x14ac:dyDescent="0.25">
      <c r="A6592" s="382"/>
      <c r="B6592" s="383"/>
      <c r="C6592" s="254"/>
      <c r="D6592" s="45"/>
      <c r="E6592" s="45"/>
      <c r="F6592" s="334"/>
    </row>
    <row r="6593" spans="1:6" x14ac:dyDescent="0.25">
      <c r="A6593" s="382"/>
      <c r="B6593" s="383"/>
      <c r="C6593" s="254"/>
      <c r="D6593" s="45"/>
      <c r="E6593" s="45"/>
      <c r="F6593" s="334"/>
    </row>
  </sheetData>
  <sheetProtection algorithmName="SHA-512" hashValue="3fCvfsryujIptxQeXSdobF1UMLVr9C1oOvCfc6S80TYDR8icLMPOM7YGUPTGeeg2ZahTS468gkZ02jpShQXoHQ==" saltValue="XlevNXIgawQ/6nEyEbdRMg==" spinCount="100000" sheet="1" objects="1" scenarios="1"/>
  <mergeCells count="2">
    <mergeCell ref="C683:C684"/>
    <mergeCell ref="C685:C686"/>
  </mergeCells>
  <pageMargins left="0.66929133858267698" right="0.15748031496063" top="1.484251969" bottom="0.511811023622047" header="0.511811023622047" footer="0.25"/>
  <pageSetup paperSize="9" scale="67" firstPageNumber="5" orientation="portrait" useFirstPageNumber="1" r:id="rId1"/>
  <headerFooter alignWithMargins="0">
    <oddHeader>&amp;L&amp;G&amp;C&amp;"Arial,Bold"
Contract No. JW14228
Panel of Contractors: Upgrade and Renewal of Sewer Pipelines
 for three (3) years on an As and When Required Basis
Pricing Data
DKPB
&amp;R&amp;G</oddHeader>
    <oddFooter>&amp;CPD.&amp;P</oddFooter>
  </headerFooter>
  <rowBreaks count="18" manualBreakCount="18">
    <brk id="62" max="16383" man="1"/>
    <brk id="110" max="16383" man="1"/>
    <brk id="138" max="16383" man="1"/>
    <brk id="189" max="16383" man="1"/>
    <brk id="209" max="16383" man="1"/>
    <brk id="247" max="16383" man="1"/>
    <brk id="277" max="16383" man="1"/>
    <brk id="325" max="16383" man="1"/>
    <brk id="369" max="16383" man="1"/>
    <brk id="410" max="16383" man="1"/>
    <brk id="447" max="16383" man="1"/>
    <brk id="495" max="16383" man="1"/>
    <brk id="517" max="16383" man="1"/>
    <brk id="572" max="16383" man="1"/>
    <brk id="634" max="16383" man="1"/>
    <brk id="657" max="16383" man="1"/>
    <brk id="676" max="16383" man="1"/>
    <brk id="710"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2E36A-308D-4841-AEB6-2C4E2B9FC12E}">
  <dimension ref="A1:D4"/>
  <sheetViews>
    <sheetView workbookViewId="0">
      <selection activeCell="C21" sqref="C21"/>
    </sheetView>
  </sheetViews>
  <sheetFormatPr defaultRowHeight="14.4" x14ac:dyDescent="0.3"/>
  <cols>
    <col min="1" max="1" width="18.33203125" customWidth="1"/>
    <col min="2" max="2" width="14.33203125" customWidth="1"/>
    <col min="3" max="3" width="24.33203125" bestFit="1" customWidth="1"/>
    <col min="4" max="4" width="24.44140625" customWidth="1"/>
    <col min="5" max="5" width="12.88671875" customWidth="1"/>
  </cols>
  <sheetData>
    <row r="1" spans="1:4" ht="18" x14ac:dyDescent="0.35">
      <c r="A1" s="29" t="s">
        <v>707</v>
      </c>
      <c r="B1" s="30" t="s">
        <v>708</v>
      </c>
      <c r="C1" s="31" t="s">
        <v>733</v>
      </c>
      <c r="D1" s="31" t="s">
        <v>732</v>
      </c>
    </row>
    <row r="2" spans="1:4" ht="18" x14ac:dyDescent="0.35">
      <c r="A2" s="27">
        <v>44785</v>
      </c>
      <c r="B2" s="26">
        <f>A2+365</f>
        <v>45150</v>
      </c>
      <c r="C2" s="28">
        <v>0</v>
      </c>
      <c r="D2" s="28">
        <v>0</v>
      </c>
    </row>
    <row r="3" spans="1:4" ht="18" x14ac:dyDescent="0.35">
      <c r="A3" s="27">
        <f>B2</f>
        <v>45150</v>
      </c>
      <c r="B3" s="26">
        <f>A3+365</f>
        <v>45515</v>
      </c>
      <c r="C3" s="39">
        <v>6.5000000000000002E-2</v>
      </c>
      <c r="D3" s="28">
        <v>0</v>
      </c>
    </row>
    <row r="4" spans="1:4" ht="18" x14ac:dyDescent="0.35">
      <c r="A4" s="32">
        <f>B3</f>
        <v>45515</v>
      </c>
      <c r="B4" s="33">
        <f>A4+365</f>
        <v>45880</v>
      </c>
      <c r="C4" s="40">
        <v>6.5000000000000002E-2</v>
      </c>
      <c r="D4" s="38">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EA7-C00E-42CD-8E09-D1983547DADD}">
  <sheetPr>
    <tabColor rgb="FFFFFF00"/>
    <pageSetUpPr fitToPage="1"/>
  </sheetPr>
  <dimension ref="A1:G6675"/>
  <sheetViews>
    <sheetView showGridLines="0" tabSelected="1" showWhiteSpace="0" view="pageBreakPreview" topLeftCell="A652" zoomScaleNormal="100" zoomScaleSheetLayoutView="100" zoomScalePageLayoutView="110" workbookViewId="0">
      <selection activeCell="E798" sqref="E798"/>
    </sheetView>
  </sheetViews>
  <sheetFormatPr defaultRowHeight="13.8" x14ac:dyDescent="0.25"/>
  <cols>
    <col min="1" max="1" width="6.88671875" style="21" customWidth="1"/>
    <col min="2" max="2" width="12.33203125" style="22" customWidth="1"/>
    <col min="3" max="3" width="45.6640625" style="23" customWidth="1"/>
    <col min="4" max="4" width="9.5546875" style="24" customWidth="1"/>
    <col min="5" max="5" width="16.44140625" style="715" customWidth="1"/>
    <col min="6" max="6" width="16.109375" style="716" customWidth="1"/>
    <col min="7" max="7" width="16" style="716" bestFit="1" customWidth="1"/>
    <col min="8" max="254" width="8.88671875" style="10"/>
    <col min="255" max="255" width="8.6640625" style="10" customWidth="1"/>
    <col min="256" max="256" width="15.33203125" style="10" customWidth="1"/>
    <col min="257" max="257" width="62.109375" style="10" customWidth="1"/>
    <col min="258" max="258" width="9.5546875" style="10" customWidth="1"/>
    <col min="259" max="259" width="16.44140625" style="10" customWidth="1"/>
    <col min="260" max="260" width="22.88671875" style="10" customWidth="1"/>
    <col min="261" max="510" width="8.88671875" style="10"/>
    <col min="511" max="511" width="8.6640625" style="10" customWidth="1"/>
    <col min="512" max="512" width="15.33203125" style="10" customWidth="1"/>
    <col min="513" max="513" width="62.109375" style="10" customWidth="1"/>
    <col min="514" max="514" width="9.5546875" style="10" customWidth="1"/>
    <col min="515" max="515" width="16.44140625" style="10" customWidth="1"/>
    <col min="516" max="516" width="22.88671875" style="10" customWidth="1"/>
    <col min="517" max="766" width="8.88671875" style="10"/>
    <col min="767" max="767" width="8.6640625" style="10" customWidth="1"/>
    <col min="768" max="768" width="15.33203125" style="10" customWidth="1"/>
    <col min="769" max="769" width="62.109375" style="10" customWidth="1"/>
    <col min="770" max="770" width="9.5546875" style="10" customWidth="1"/>
    <col min="771" max="771" width="16.44140625" style="10" customWidth="1"/>
    <col min="772" max="772" width="22.88671875" style="10" customWidth="1"/>
    <col min="773" max="1022" width="8.88671875" style="10"/>
    <col min="1023" max="1023" width="8.6640625" style="10" customWidth="1"/>
    <col min="1024" max="1024" width="15.33203125" style="10" customWidth="1"/>
    <col min="1025" max="1025" width="62.109375" style="10" customWidth="1"/>
    <col min="1026" max="1026" width="9.5546875" style="10" customWidth="1"/>
    <col min="1027" max="1027" width="16.44140625" style="10" customWidth="1"/>
    <col min="1028" max="1028" width="22.88671875" style="10" customWidth="1"/>
    <col min="1029" max="1278" width="8.88671875" style="10"/>
    <col min="1279" max="1279" width="8.6640625" style="10" customWidth="1"/>
    <col min="1280" max="1280" width="15.33203125" style="10" customWidth="1"/>
    <col min="1281" max="1281" width="62.109375" style="10" customWidth="1"/>
    <col min="1282" max="1282" width="9.5546875" style="10" customWidth="1"/>
    <col min="1283" max="1283" width="16.44140625" style="10" customWidth="1"/>
    <col min="1284" max="1284" width="22.88671875" style="10" customWidth="1"/>
    <col min="1285" max="1534" width="8.88671875" style="10"/>
    <col min="1535" max="1535" width="8.6640625" style="10" customWidth="1"/>
    <col min="1536" max="1536" width="15.33203125" style="10" customWidth="1"/>
    <col min="1537" max="1537" width="62.109375" style="10" customWidth="1"/>
    <col min="1538" max="1538" width="9.5546875" style="10" customWidth="1"/>
    <col min="1539" max="1539" width="16.44140625" style="10" customWidth="1"/>
    <col min="1540" max="1540" width="22.88671875" style="10" customWidth="1"/>
    <col min="1541" max="1790" width="8.88671875" style="10"/>
    <col min="1791" max="1791" width="8.6640625" style="10" customWidth="1"/>
    <col min="1792" max="1792" width="15.33203125" style="10" customWidth="1"/>
    <col min="1793" max="1793" width="62.109375" style="10" customWidth="1"/>
    <col min="1794" max="1794" width="9.5546875" style="10" customWidth="1"/>
    <col min="1795" max="1795" width="16.44140625" style="10" customWidth="1"/>
    <col min="1796" max="1796" width="22.88671875" style="10" customWidth="1"/>
    <col min="1797" max="2046" width="8.88671875" style="10"/>
    <col min="2047" max="2047" width="8.6640625" style="10" customWidth="1"/>
    <col min="2048" max="2048" width="15.33203125" style="10" customWidth="1"/>
    <col min="2049" max="2049" width="62.109375" style="10" customWidth="1"/>
    <col min="2050" max="2050" width="9.5546875" style="10" customWidth="1"/>
    <col min="2051" max="2051" width="16.44140625" style="10" customWidth="1"/>
    <col min="2052" max="2052" width="22.88671875" style="10" customWidth="1"/>
    <col min="2053" max="2302" width="8.88671875" style="10"/>
    <col min="2303" max="2303" width="8.6640625" style="10" customWidth="1"/>
    <col min="2304" max="2304" width="15.33203125" style="10" customWidth="1"/>
    <col min="2305" max="2305" width="62.109375" style="10" customWidth="1"/>
    <col min="2306" max="2306" width="9.5546875" style="10" customWidth="1"/>
    <col min="2307" max="2307" width="16.44140625" style="10" customWidth="1"/>
    <col min="2308" max="2308" width="22.88671875" style="10" customWidth="1"/>
    <col min="2309" max="2558" width="8.88671875" style="10"/>
    <col min="2559" max="2559" width="8.6640625" style="10" customWidth="1"/>
    <col min="2560" max="2560" width="15.33203125" style="10" customWidth="1"/>
    <col min="2561" max="2561" width="62.109375" style="10" customWidth="1"/>
    <col min="2562" max="2562" width="9.5546875" style="10" customWidth="1"/>
    <col min="2563" max="2563" width="16.44140625" style="10" customWidth="1"/>
    <col min="2564" max="2564" width="22.88671875" style="10" customWidth="1"/>
    <col min="2565" max="2814" width="8.88671875" style="10"/>
    <col min="2815" max="2815" width="8.6640625" style="10" customWidth="1"/>
    <col min="2816" max="2816" width="15.33203125" style="10" customWidth="1"/>
    <col min="2817" max="2817" width="62.109375" style="10" customWidth="1"/>
    <col min="2818" max="2818" width="9.5546875" style="10" customWidth="1"/>
    <col min="2819" max="2819" width="16.44140625" style="10" customWidth="1"/>
    <col min="2820" max="2820" width="22.88671875" style="10" customWidth="1"/>
    <col min="2821" max="3070" width="8.88671875" style="10"/>
    <col min="3071" max="3071" width="8.6640625" style="10" customWidth="1"/>
    <col min="3072" max="3072" width="15.33203125" style="10" customWidth="1"/>
    <col min="3073" max="3073" width="62.109375" style="10" customWidth="1"/>
    <col min="3074" max="3074" width="9.5546875" style="10" customWidth="1"/>
    <col min="3075" max="3075" width="16.44140625" style="10" customWidth="1"/>
    <col min="3076" max="3076" width="22.88671875" style="10" customWidth="1"/>
    <col min="3077" max="3326" width="8.88671875" style="10"/>
    <col min="3327" max="3327" width="8.6640625" style="10" customWidth="1"/>
    <col min="3328" max="3328" width="15.33203125" style="10" customWidth="1"/>
    <col min="3329" max="3329" width="62.109375" style="10" customWidth="1"/>
    <col min="3330" max="3330" width="9.5546875" style="10" customWidth="1"/>
    <col min="3331" max="3331" width="16.44140625" style="10" customWidth="1"/>
    <col min="3332" max="3332" width="22.88671875" style="10" customWidth="1"/>
    <col min="3333" max="3582" width="8.88671875" style="10"/>
    <col min="3583" max="3583" width="8.6640625" style="10" customWidth="1"/>
    <col min="3584" max="3584" width="15.33203125" style="10" customWidth="1"/>
    <col min="3585" max="3585" width="62.109375" style="10" customWidth="1"/>
    <col min="3586" max="3586" width="9.5546875" style="10" customWidth="1"/>
    <col min="3587" max="3587" width="16.44140625" style="10" customWidth="1"/>
    <col min="3588" max="3588" width="22.88671875" style="10" customWidth="1"/>
    <col min="3589" max="3838" width="8.88671875" style="10"/>
    <col min="3839" max="3839" width="8.6640625" style="10" customWidth="1"/>
    <col min="3840" max="3840" width="15.33203125" style="10" customWidth="1"/>
    <col min="3841" max="3841" width="62.109375" style="10" customWidth="1"/>
    <col min="3842" max="3842" width="9.5546875" style="10" customWidth="1"/>
    <col min="3843" max="3843" width="16.44140625" style="10" customWidth="1"/>
    <col min="3844" max="3844" width="22.88671875" style="10" customWidth="1"/>
    <col min="3845" max="4094" width="8.88671875" style="10"/>
    <col min="4095" max="4095" width="8.6640625" style="10" customWidth="1"/>
    <col min="4096" max="4096" width="15.33203125" style="10" customWidth="1"/>
    <col min="4097" max="4097" width="62.109375" style="10" customWidth="1"/>
    <col min="4098" max="4098" width="9.5546875" style="10" customWidth="1"/>
    <col min="4099" max="4099" width="16.44140625" style="10" customWidth="1"/>
    <col min="4100" max="4100" width="22.88671875" style="10" customWidth="1"/>
    <col min="4101" max="4350" width="8.88671875" style="10"/>
    <col min="4351" max="4351" width="8.6640625" style="10" customWidth="1"/>
    <col min="4352" max="4352" width="15.33203125" style="10" customWidth="1"/>
    <col min="4353" max="4353" width="62.109375" style="10" customWidth="1"/>
    <col min="4354" max="4354" width="9.5546875" style="10" customWidth="1"/>
    <col min="4355" max="4355" width="16.44140625" style="10" customWidth="1"/>
    <col min="4356" max="4356" width="22.88671875" style="10" customWidth="1"/>
    <col min="4357" max="4606" width="8.88671875" style="10"/>
    <col min="4607" max="4607" width="8.6640625" style="10" customWidth="1"/>
    <col min="4608" max="4608" width="15.33203125" style="10" customWidth="1"/>
    <col min="4609" max="4609" width="62.109375" style="10" customWidth="1"/>
    <col min="4610" max="4610" width="9.5546875" style="10" customWidth="1"/>
    <col min="4611" max="4611" width="16.44140625" style="10" customWidth="1"/>
    <col min="4612" max="4612" width="22.88671875" style="10" customWidth="1"/>
    <col min="4613" max="4862" width="8.88671875" style="10"/>
    <col min="4863" max="4863" width="8.6640625" style="10" customWidth="1"/>
    <col min="4864" max="4864" width="15.33203125" style="10" customWidth="1"/>
    <col min="4865" max="4865" width="62.109375" style="10" customWidth="1"/>
    <col min="4866" max="4866" width="9.5546875" style="10" customWidth="1"/>
    <col min="4867" max="4867" width="16.44140625" style="10" customWidth="1"/>
    <col min="4868" max="4868" width="22.88671875" style="10" customWidth="1"/>
    <col min="4869" max="5118" width="8.88671875" style="10"/>
    <col min="5119" max="5119" width="8.6640625" style="10" customWidth="1"/>
    <col min="5120" max="5120" width="15.33203125" style="10" customWidth="1"/>
    <col min="5121" max="5121" width="62.109375" style="10" customWidth="1"/>
    <col min="5122" max="5122" width="9.5546875" style="10" customWidth="1"/>
    <col min="5123" max="5123" width="16.44140625" style="10" customWidth="1"/>
    <col min="5124" max="5124" width="22.88671875" style="10" customWidth="1"/>
    <col min="5125" max="5374" width="8.88671875" style="10"/>
    <col min="5375" max="5375" width="8.6640625" style="10" customWidth="1"/>
    <col min="5376" max="5376" width="15.33203125" style="10" customWidth="1"/>
    <col min="5377" max="5377" width="62.109375" style="10" customWidth="1"/>
    <col min="5378" max="5378" width="9.5546875" style="10" customWidth="1"/>
    <col min="5379" max="5379" width="16.44140625" style="10" customWidth="1"/>
    <col min="5380" max="5380" width="22.88671875" style="10" customWidth="1"/>
    <col min="5381" max="5630" width="8.88671875" style="10"/>
    <col min="5631" max="5631" width="8.6640625" style="10" customWidth="1"/>
    <col min="5632" max="5632" width="15.33203125" style="10" customWidth="1"/>
    <col min="5633" max="5633" width="62.109375" style="10" customWidth="1"/>
    <col min="5634" max="5634" width="9.5546875" style="10" customWidth="1"/>
    <col min="5635" max="5635" width="16.44140625" style="10" customWidth="1"/>
    <col min="5636" max="5636" width="22.88671875" style="10" customWidth="1"/>
    <col min="5637" max="5886" width="8.88671875" style="10"/>
    <col min="5887" max="5887" width="8.6640625" style="10" customWidth="1"/>
    <col min="5888" max="5888" width="15.33203125" style="10" customWidth="1"/>
    <col min="5889" max="5889" width="62.109375" style="10" customWidth="1"/>
    <col min="5890" max="5890" width="9.5546875" style="10" customWidth="1"/>
    <col min="5891" max="5891" width="16.44140625" style="10" customWidth="1"/>
    <col min="5892" max="5892" width="22.88671875" style="10" customWidth="1"/>
    <col min="5893" max="6142" width="8.88671875" style="10"/>
    <col min="6143" max="6143" width="8.6640625" style="10" customWidth="1"/>
    <col min="6144" max="6144" width="15.33203125" style="10" customWidth="1"/>
    <col min="6145" max="6145" width="62.109375" style="10" customWidth="1"/>
    <col min="6146" max="6146" width="9.5546875" style="10" customWidth="1"/>
    <col min="6147" max="6147" width="16.44140625" style="10" customWidth="1"/>
    <col min="6148" max="6148" width="22.88671875" style="10" customWidth="1"/>
    <col min="6149" max="6398" width="8.88671875" style="10"/>
    <col min="6399" max="6399" width="8.6640625" style="10" customWidth="1"/>
    <col min="6400" max="6400" width="15.33203125" style="10" customWidth="1"/>
    <col min="6401" max="6401" width="62.109375" style="10" customWidth="1"/>
    <col min="6402" max="6402" width="9.5546875" style="10" customWidth="1"/>
    <col min="6403" max="6403" width="16.44140625" style="10" customWidth="1"/>
    <col min="6404" max="6404" width="22.88671875" style="10" customWidth="1"/>
    <col min="6405" max="6654" width="8.88671875" style="10"/>
    <col min="6655" max="6655" width="8.6640625" style="10" customWidth="1"/>
    <col min="6656" max="6656" width="15.33203125" style="10" customWidth="1"/>
    <col min="6657" max="6657" width="62.109375" style="10" customWidth="1"/>
    <col min="6658" max="6658" width="9.5546875" style="10" customWidth="1"/>
    <col min="6659" max="6659" width="16.44140625" style="10" customWidth="1"/>
    <col min="6660" max="6660" width="22.88671875" style="10" customWidth="1"/>
    <col min="6661" max="6910" width="8.88671875" style="10"/>
    <col min="6911" max="6911" width="8.6640625" style="10" customWidth="1"/>
    <col min="6912" max="6912" width="15.33203125" style="10" customWidth="1"/>
    <col min="6913" max="6913" width="62.109375" style="10" customWidth="1"/>
    <col min="6914" max="6914" width="9.5546875" style="10" customWidth="1"/>
    <col min="6915" max="6915" width="16.44140625" style="10" customWidth="1"/>
    <col min="6916" max="6916" width="22.88671875" style="10" customWidth="1"/>
    <col min="6917" max="7166" width="8.88671875" style="10"/>
    <col min="7167" max="7167" width="8.6640625" style="10" customWidth="1"/>
    <col min="7168" max="7168" width="15.33203125" style="10" customWidth="1"/>
    <col min="7169" max="7169" width="62.109375" style="10" customWidth="1"/>
    <col min="7170" max="7170" width="9.5546875" style="10" customWidth="1"/>
    <col min="7171" max="7171" width="16.44140625" style="10" customWidth="1"/>
    <col min="7172" max="7172" width="22.88671875" style="10" customWidth="1"/>
    <col min="7173" max="7422" width="8.88671875" style="10"/>
    <col min="7423" max="7423" width="8.6640625" style="10" customWidth="1"/>
    <col min="7424" max="7424" width="15.33203125" style="10" customWidth="1"/>
    <col min="7425" max="7425" width="62.109375" style="10" customWidth="1"/>
    <col min="7426" max="7426" width="9.5546875" style="10" customWidth="1"/>
    <col min="7427" max="7427" width="16.44140625" style="10" customWidth="1"/>
    <col min="7428" max="7428" width="22.88671875" style="10" customWidth="1"/>
    <col min="7429" max="7678" width="8.88671875" style="10"/>
    <col min="7679" max="7679" width="8.6640625" style="10" customWidth="1"/>
    <col min="7680" max="7680" width="15.33203125" style="10" customWidth="1"/>
    <col min="7681" max="7681" width="62.109375" style="10" customWidth="1"/>
    <col min="7682" max="7682" width="9.5546875" style="10" customWidth="1"/>
    <col min="7683" max="7683" width="16.44140625" style="10" customWidth="1"/>
    <col min="7684" max="7684" width="22.88671875" style="10" customWidth="1"/>
    <col min="7685" max="7934" width="8.88671875" style="10"/>
    <col min="7935" max="7935" width="8.6640625" style="10" customWidth="1"/>
    <col min="7936" max="7936" width="15.33203125" style="10" customWidth="1"/>
    <col min="7937" max="7937" width="62.109375" style="10" customWidth="1"/>
    <col min="7938" max="7938" width="9.5546875" style="10" customWidth="1"/>
    <col min="7939" max="7939" width="16.44140625" style="10" customWidth="1"/>
    <col min="7940" max="7940" width="22.88671875" style="10" customWidth="1"/>
    <col min="7941" max="8190" width="8.88671875" style="10"/>
    <col min="8191" max="8191" width="8.6640625" style="10" customWidth="1"/>
    <col min="8192" max="8192" width="15.33203125" style="10" customWidth="1"/>
    <col min="8193" max="8193" width="62.109375" style="10" customWidth="1"/>
    <col min="8194" max="8194" width="9.5546875" style="10" customWidth="1"/>
    <col min="8195" max="8195" width="16.44140625" style="10" customWidth="1"/>
    <col min="8196" max="8196" width="22.88671875" style="10" customWidth="1"/>
    <col min="8197" max="8446" width="8.88671875" style="10"/>
    <col min="8447" max="8447" width="8.6640625" style="10" customWidth="1"/>
    <col min="8448" max="8448" width="15.33203125" style="10" customWidth="1"/>
    <col min="8449" max="8449" width="62.109375" style="10" customWidth="1"/>
    <col min="8450" max="8450" width="9.5546875" style="10" customWidth="1"/>
    <col min="8451" max="8451" width="16.44140625" style="10" customWidth="1"/>
    <col min="8452" max="8452" width="22.88671875" style="10" customWidth="1"/>
    <col min="8453" max="8702" width="8.88671875" style="10"/>
    <col min="8703" max="8703" width="8.6640625" style="10" customWidth="1"/>
    <col min="8704" max="8704" width="15.33203125" style="10" customWidth="1"/>
    <col min="8705" max="8705" width="62.109375" style="10" customWidth="1"/>
    <col min="8706" max="8706" width="9.5546875" style="10" customWidth="1"/>
    <col min="8707" max="8707" width="16.44140625" style="10" customWidth="1"/>
    <col min="8708" max="8708" width="22.88671875" style="10" customWidth="1"/>
    <col min="8709" max="8958" width="8.88671875" style="10"/>
    <col min="8959" max="8959" width="8.6640625" style="10" customWidth="1"/>
    <col min="8960" max="8960" width="15.33203125" style="10" customWidth="1"/>
    <col min="8961" max="8961" width="62.109375" style="10" customWidth="1"/>
    <col min="8962" max="8962" width="9.5546875" style="10" customWidth="1"/>
    <col min="8963" max="8963" width="16.44140625" style="10" customWidth="1"/>
    <col min="8964" max="8964" width="22.88671875" style="10" customWidth="1"/>
    <col min="8965" max="9214" width="8.88671875" style="10"/>
    <col min="9215" max="9215" width="8.6640625" style="10" customWidth="1"/>
    <col min="9216" max="9216" width="15.33203125" style="10" customWidth="1"/>
    <col min="9217" max="9217" width="62.109375" style="10" customWidth="1"/>
    <col min="9218" max="9218" width="9.5546875" style="10" customWidth="1"/>
    <col min="9219" max="9219" width="16.44140625" style="10" customWidth="1"/>
    <col min="9220" max="9220" width="22.88671875" style="10" customWidth="1"/>
    <col min="9221" max="9470" width="8.88671875" style="10"/>
    <col min="9471" max="9471" width="8.6640625" style="10" customWidth="1"/>
    <col min="9472" max="9472" width="15.33203125" style="10" customWidth="1"/>
    <col min="9473" max="9473" width="62.109375" style="10" customWidth="1"/>
    <col min="9474" max="9474" width="9.5546875" style="10" customWidth="1"/>
    <col min="9475" max="9475" width="16.44140625" style="10" customWidth="1"/>
    <col min="9476" max="9476" width="22.88671875" style="10" customWidth="1"/>
    <col min="9477" max="9726" width="8.88671875" style="10"/>
    <col min="9727" max="9727" width="8.6640625" style="10" customWidth="1"/>
    <col min="9728" max="9728" width="15.33203125" style="10" customWidth="1"/>
    <col min="9729" max="9729" width="62.109375" style="10" customWidth="1"/>
    <col min="9730" max="9730" width="9.5546875" style="10" customWidth="1"/>
    <col min="9731" max="9731" width="16.44140625" style="10" customWidth="1"/>
    <col min="9732" max="9732" width="22.88671875" style="10" customWidth="1"/>
    <col min="9733" max="9982" width="8.88671875" style="10"/>
    <col min="9983" max="9983" width="8.6640625" style="10" customWidth="1"/>
    <col min="9984" max="9984" width="15.33203125" style="10" customWidth="1"/>
    <col min="9985" max="9985" width="62.109375" style="10" customWidth="1"/>
    <col min="9986" max="9986" width="9.5546875" style="10" customWidth="1"/>
    <col min="9987" max="9987" width="16.44140625" style="10" customWidth="1"/>
    <col min="9988" max="9988" width="22.88671875" style="10" customWidth="1"/>
    <col min="9989" max="10238" width="8.88671875" style="10"/>
    <col min="10239" max="10239" width="8.6640625" style="10" customWidth="1"/>
    <col min="10240" max="10240" width="15.33203125" style="10" customWidth="1"/>
    <col min="10241" max="10241" width="62.109375" style="10" customWidth="1"/>
    <col min="10242" max="10242" width="9.5546875" style="10" customWidth="1"/>
    <col min="10243" max="10243" width="16.44140625" style="10" customWidth="1"/>
    <col min="10244" max="10244" width="22.88671875" style="10" customWidth="1"/>
    <col min="10245" max="10494" width="8.88671875" style="10"/>
    <col min="10495" max="10495" width="8.6640625" style="10" customWidth="1"/>
    <col min="10496" max="10496" width="15.33203125" style="10" customWidth="1"/>
    <col min="10497" max="10497" width="62.109375" style="10" customWidth="1"/>
    <col min="10498" max="10498" width="9.5546875" style="10" customWidth="1"/>
    <col min="10499" max="10499" width="16.44140625" style="10" customWidth="1"/>
    <col min="10500" max="10500" width="22.88671875" style="10" customWidth="1"/>
    <col min="10501" max="10750" width="8.88671875" style="10"/>
    <col min="10751" max="10751" width="8.6640625" style="10" customWidth="1"/>
    <col min="10752" max="10752" width="15.33203125" style="10" customWidth="1"/>
    <col min="10753" max="10753" width="62.109375" style="10" customWidth="1"/>
    <col min="10754" max="10754" width="9.5546875" style="10" customWidth="1"/>
    <col min="10755" max="10755" width="16.44140625" style="10" customWidth="1"/>
    <col min="10756" max="10756" width="22.88671875" style="10" customWidth="1"/>
    <col min="10757" max="11006" width="8.88671875" style="10"/>
    <col min="11007" max="11007" width="8.6640625" style="10" customWidth="1"/>
    <col min="11008" max="11008" width="15.33203125" style="10" customWidth="1"/>
    <col min="11009" max="11009" width="62.109375" style="10" customWidth="1"/>
    <col min="11010" max="11010" width="9.5546875" style="10" customWidth="1"/>
    <col min="11011" max="11011" width="16.44140625" style="10" customWidth="1"/>
    <col min="11012" max="11012" width="22.88671875" style="10" customWidth="1"/>
    <col min="11013" max="11262" width="8.88671875" style="10"/>
    <col min="11263" max="11263" width="8.6640625" style="10" customWidth="1"/>
    <col min="11264" max="11264" width="15.33203125" style="10" customWidth="1"/>
    <col min="11265" max="11265" width="62.109375" style="10" customWidth="1"/>
    <col min="11266" max="11266" width="9.5546875" style="10" customWidth="1"/>
    <col min="11267" max="11267" width="16.44140625" style="10" customWidth="1"/>
    <col min="11268" max="11268" width="22.88671875" style="10" customWidth="1"/>
    <col min="11269" max="11518" width="8.88671875" style="10"/>
    <col min="11519" max="11519" width="8.6640625" style="10" customWidth="1"/>
    <col min="11520" max="11520" width="15.33203125" style="10" customWidth="1"/>
    <col min="11521" max="11521" width="62.109375" style="10" customWidth="1"/>
    <col min="11522" max="11522" width="9.5546875" style="10" customWidth="1"/>
    <col min="11523" max="11523" width="16.44140625" style="10" customWidth="1"/>
    <col min="11524" max="11524" width="22.88671875" style="10" customWidth="1"/>
    <col min="11525" max="11774" width="8.88671875" style="10"/>
    <col min="11775" max="11775" width="8.6640625" style="10" customWidth="1"/>
    <col min="11776" max="11776" width="15.33203125" style="10" customWidth="1"/>
    <col min="11777" max="11777" width="62.109375" style="10" customWidth="1"/>
    <col min="11778" max="11778" width="9.5546875" style="10" customWidth="1"/>
    <col min="11779" max="11779" width="16.44140625" style="10" customWidth="1"/>
    <col min="11780" max="11780" width="22.88671875" style="10" customWidth="1"/>
    <col min="11781" max="12030" width="8.88671875" style="10"/>
    <col min="12031" max="12031" width="8.6640625" style="10" customWidth="1"/>
    <col min="12032" max="12032" width="15.33203125" style="10" customWidth="1"/>
    <col min="12033" max="12033" width="62.109375" style="10" customWidth="1"/>
    <col min="12034" max="12034" width="9.5546875" style="10" customWidth="1"/>
    <col min="12035" max="12035" width="16.44140625" style="10" customWidth="1"/>
    <col min="12036" max="12036" width="22.88671875" style="10" customWidth="1"/>
    <col min="12037" max="12286" width="8.88671875" style="10"/>
    <col min="12287" max="12287" width="8.6640625" style="10" customWidth="1"/>
    <col min="12288" max="12288" width="15.33203125" style="10" customWidth="1"/>
    <col min="12289" max="12289" width="62.109375" style="10" customWidth="1"/>
    <col min="12290" max="12290" width="9.5546875" style="10" customWidth="1"/>
    <col min="12291" max="12291" width="16.44140625" style="10" customWidth="1"/>
    <col min="12292" max="12292" width="22.88671875" style="10" customWidth="1"/>
    <col min="12293" max="12542" width="8.88671875" style="10"/>
    <col min="12543" max="12543" width="8.6640625" style="10" customWidth="1"/>
    <col min="12544" max="12544" width="15.33203125" style="10" customWidth="1"/>
    <col min="12545" max="12545" width="62.109375" style="10" customWidth="1"/>
    <col min="12546" max="12546" width="9.5546875" style="10" customWidth="1"/>
    <col min="12547" max="12547" width="16.44140625" style="10" customWidth="1"/>
    <col min="12548" max="12548" width="22.88671875" style="10" customWidth="1"/>
    <col min="12549" max="12798" width="8.88671875" style="10"/>
    <col min="12799" max="12799" width="8.6640625" style="10" customWidth="1"/>
    <col min="12800" max="12800" width="15.33203125" style="10" customWidth="1"/>
    <col min="12801" max="12801" width="62.109375" style="10" customWidth="1"/>
    <col min="12802" max="12802" width="9.5546875" style="10" customWidth="1"/>
    <col min="12803" max="12803" width="16.44140625" style="10" customWidth="1"/>
    <col min="12804" max="12804" width="22.88671875" style="10" customWidth="1"/>
    <col min="12805" max="13054" width="8.88671875" style="10"/>
    <col min="13055" max="13055" width="8.6640625" style="10" customWidth="1"/>
    <col min="13056" max="13056" width="15.33203125" style="10" customWidth="1"/>
    <col min="13057" max="13057" width="62.109375" style="10" customWidth="1"/>
    <col min="13058" max="13058" width="9.5546875" style="10" customWidth="1"/>
    <col min="13059" max="13059" width="16.44140625" style="10" customWidth="1"/>
    <col min="13060" max="13060" width="22.88671875" style="10" customWidth="1"/>
    <col min="13061" max="13310" width="8.88671875" style="10"/>
    <col min="13311" max="13311" width="8.6640625" style="10" customWidth="1"/>
    <col min="13312" max="13312" width="15.33203125" style="10" customWidth="1"/>
    <col min="13313" max="13313" width="62.109375" style="10" customWidth="1"/>
    <col min="13314" max="13314" width="9.5546875" style="10" customWidth="1"/>
    <col min="13315" max="13315" width="16.44140625" style="10" customWidth="1"/>
    <col min="13316" max="13316" width="22.88671875" style="10" customWidth="1"/>
    <col min="13317" max="13566" width="8.88671875" style="10"/>
    <col min="13567" max="13567" width="8.6640625" style="10" customWidth="1"/>
    <col min="13568" max="13568" width="15.33203125" style="10" customWidth="1"/>
    <col min="13569" max="13569" width="62.109375" style="10" customWidth="1"/>
    <col min="13570" max="13570" width="9.5546875" style="10" customWidth="1"/>
    <col min="13571" max="13571" width="16.44140625" style="10" customWidth="1"/>
    <col min="13572" max="13572" width="22.88671875" style="10" customWidth="1"/>
    <col min="13573" max="13822" width="8.88671875" style="10"/>
    <col min="13823" max="13823" width="8.6640625" style="10" customWidth="1"/>
    <col min="13824" max="13824" width="15.33203125" style="10" customWidth="1"/>
    <col min="13825" max="13825" width="62.109375" style="10" customWidth="1"/>
    <col min="13826" max="13826" width="9.5546875" style="10" customWidth="1"/>
    <col min="13827" max="13827" width="16.44140625" style="10" customWidth="1"/>
    <col min="13828" max="13828" width="22.88671875" style="10" customWidth="1"/>
    <col min="13829" max="14078" width="8.88671875" style="10"/>
    <col min="14079" max="14079" width="8.6640625" style="10" customWidth="1"/>
    <col min="14080" max="14080" width="15.33203125" style="10" customWidth="1"/>
    <col min="14081" max="14081" width="62.109375" style="10" customWidth="1"/>
    <col min="14082" max="14082" width="9.5546875" style="10" customWidth="1"/>
    <col min="14083" max="14083" width="16.44140625" style="10" customWidth="1"/>
    <col min="14084" max="14084" width="22.88671875" style="10" customWidth="1"/>
    <col min="14085" max="14334" width="8.88671875" style="10"/>
    <col min="14335" max="14335" width="8.6640625" style="10" customWidth="1"/>
    <col min="14336" max="14336" width="15.33203125" style="10" customWidth="1"/>
    <col min="14337" max="14337" width="62.109375" style="10" customWidth="1"/>
    <col min="14338" max="14338" width="9.5546875" style="10" customWidth="1"/>
    <col min="14339" max="14339" width="16.44140625" style="10" customWidth="1"/>
    <col min="14340" max="14340" width="22.88671875" style="10" customWidth="1"/>
    <col min="14341" max="14590" width="8.88671875" style="10"/>
    <col min="14591" max="14591" width="8.6640625" style="10" customWidth="1"/>
    <col min="14592" max="14592" width="15.33203125" style="10" customWidth="1"/>
    <col min="14593" max="14593" width="62.109375" style="10" customWidth="1"/>
    <col min="14594" max="14594" width="9.5546875" style="10" customWidth="1"/>
    <col min="14595" max="14595" width="16.44140625" style="10" customWidth="1"/>
    <col min="14596" max="14596" width="22.88671875" style="10" customWidth="1"/>
    <col min="14597" max="14846" width="8.88671875" style="10"/>
    <col min="14847" max="14847" width="8.6640625" style="10" customWidth="1"/>
    <col min="14848" max="14848" width="15.33203125" style="10" customWidth="1"/>
    <col min="14849" max="14849" width="62.109375" style="10" customWidth="1"/>
    <col min="14850" max="14850" width="9.5546875" style="10" customWidth="1"/>
    <col min="14851" max="14851" width="16.44140625" style="10" customWidth="1"/>
    <col min="14852" max="14852" width="22.88671875" style="10" customWidth="1"/>
    <col min="14853" max="15102" width="8.88671875" style="10"/>
    <col min="15103" max="15103" width="8.6640625" style="10" customWidth="1"/>
    <col min="15104" max="15104" width="15.33203125" style="10" customWidth="1"/>
    <col min="15105" max="15105" width="62.109375" style="10" customWidth="1"/>
    <col min="15106" max="15106" width="9.5546875" style="10" customWidth="1"/>
    <col min="15107" max="15107" width="16.44140625" style="10" customWidth="1"/>
    <col min="15108" max="15108" width="22.88671875" style="10" customWidth="1"/>
    <col min="15109" max="15358" width="8.88671875" style="10"/>
    <col min="15359" max="15359" width="8.6640625" style="10" customWidth="1"/>
    <col min="15360" max="15360" width="15.33203125" style="10" customWidth="1"/>
    <col min="15361" max="15361" width="62.109375" style="10" customWidth="1"/>
    <col min="15362" max="15362" width="9.5546875" style="10" customWidth="1"/>
    <col min="15363" max="15363" width="16.44140625" style="10" customWidth="1"/>
    <col min="15364" max="15364" width="22.88671875" style="10" customWidth="1"/>
    <col min="15365" max="15614" width="8.88671875" style="10"/>
    <col min="15615" max="15615" width="8.6640625" style="10" customWidth="1"/>
    <col min="15616" max="15616" width="15.33203125" style="10" customWidth="1"/>
    <col min="15617" max="15617" width="62.109375" style="10" customWidth="1"/>
    <col min="15618" max="15618" width="9.5546875" style="10" customWidth="1"/>
    <col min="15619" max="15619" width="16.44140625" style="10" customWidth="1"/>
    <col min="15620" max="15620" width="22.88671875" style="10" customWidth="1"/>
    <col min="15621" max="15870" width="8.88671875" style="10"/>
    <col min="15871" max="15871" width="8.6640625" style="10" customWidth="1"/>
    <col min="15872" max="15872" width="15.33203125" style="10" customWidth="1"/>
    <col min="15873" max="15873" width="62.109375" style="10" customWidth="1"/>
    <col min="15874" max="15874" width="9.5546875" style="10" customWidth="1"/>
    <col min="15875" max="15875" width="16.44140625" style="10" customWidth="1"/>
    <col min="15876" max="15876" width="22.88671875" style="10" customWidth="1"/>
    <col min="15877" max="16126" width="8.88671875" style="10"/>
    <col min="16127" max="16127" width="8.6640625" style="10" customWidth="1"/>
    <col min="16128" max="16128" width="15.33203125" style="10" customWidth="1"/>
    <col min="16129" max="16129" width="62.109375" style="10" customWidth="1"/>
    <col min="16130" max="16130" width="9.5546875" style="10" customWidth="1"/>
    <col min="16131" max="16131" width="16.44140625" style="10" customWidth="1"/>
    <col min="16132" max="16132" width="22.88671875" style="10" customWidth="1"/>
    <col min="16133" max="16384" width="8.88671875" style="10"/>
  </cols>
  <sheetData>
    <row r="1" spans="1:7" s="592" customFormat="1" ht="32.25" customHeight="1" x14ac:dyDescent="0.3">
      <c r="A1" s="590" t="s">
        <v>0</v>
      </c>
      <c r="B1" s="590" t="s">
        <v>1</v>
      </c>
      <c r="C1" s="590" t="s">
        <v>2</v>
      </c>
      <c r="D1" s="590" t="s">
        <v>3</v>
      </c>
      <c r="E1" s="685" t="s">
        <v>4</v>
      </c>
      <c r="F1" s="591" t="s">
        <v>5</v>
      </c>
      <c r="G1" s="591" t="s">
        <v>710</v>
      </c>
    </row>
    <row r="2" spans="1:7" ht="26.4" x14ac:dyDescent="0.25">
      <c r="A2" s="593">
        <v>1</v>
      </c>
      <c r="B2" s="594" t="s">
        <v>6</v>
      </c>
      <c r="C2" s="595" t="s">
        <v>7</v>
      </c>
      <c r="D2" s="596"/>
      <c r="E2" s="686"/>
    </row>
    <row r="3" spans="1:7" x14ac:dyDescent="0.25">
      <c r="A3" s="597"/>
      <c r="B3" s="598"/>
      <c r="C3" s="599"/>
      <c r="D3" s="598"/>
      <c r="E3" s="687"/>
      <c r="F3" s="717"/>
    </row>
    <row r="4" spans="1:7" x14ac:dyDescent="0.25">
      <c r="A4" s="600" t="s">
        <v>8</v>
      </c>
      <c r="B4" s="601" t="s">
        <v>9</v>
      </c>
      <c r="C4" s="599" t="s">
        <v>10</v>
      </c>
      <c r="D4" s="598"/>
      <c r="E4" s="687"/>
    </row>
    <row r="5" spans="1:7" x14ac:dyDescent="0.25">
      <c r="A5" s="600"/>
      <c r="B5" s="601"/>
      <c r="C5" s="602"/>
      <c r="D5" s="598"/>
      <c r="E5" s="687"/>
    </row>
    <row r="6" spans="1:7" x14ac:dyDescent="0.25">
      <c r="A6" s="600" t="s">
        <v>11</v>
      </c>
      <c r="B6" s="601" t="s">
        <v>12</v>
      </c>
      <c r="C6" s="602" t="s">
        <v>13</v>
      </c>
      <c r="D6" s="598" t="s">
        <v>14</v>
      </c>
      <c r="E6" s="687">
        <v>1</v>
      </c>
      <c r="F6" s="718"/>
      <c r="G6" s="718"/>
    </row>
    <row r="7" spans="1:7" x14ac:dyDescent="0.25">
      <c r="A7" s="600"/>
      <c r="B7" s="601"/>
      <c r="C7" s="602"/>
      <c r="D7" s="598"/>
      <c r="E7" s="687"/>
      <c r="G7" s="718"/>
    </row>
    <row r="8" spans="1:7" x14ac:dyDescent="0.25">
      <c r="A8" s="600" t="s">
        <v>15</v>
      </c>
      <c r="B8" s="598" t="s">
        <v>16</v>
      </c>
      <c r="C8" s="603" t="s">
        <v>17</v>
      </c>
      <c r="D8" s="598"/>
      <c r="E8" s="687"/>
      <c r="G8" s="718"/>
    </row>
    <row r="9" spans="1:7" x14ac:dyDescent="0.25">
      <c r="A9" s="600"/>
      <c r="B9" s="598"/>
      <c r="C9" s="603"/>
      <c r="D9" s="598"/>
      <c r="E9" s="687"/>
      <c r="F9" s="719"/>
      <c r="G9" s="718"/>
    </row>
    <row r="10" spans="1:7" x14ac:dyDescent="0.25">
      <c r="A10" s="600"/>
      <c r="B10" s="598" t="s">
        <v>18</v>
      </c>
      <c r="C10" s="604" t="s">
        <v>19</v>
      </c>
      <c r="D10" s="598"/>
      <c r="E10" s="687"/>
      <c r="F10" s="719"/>
      <c r="G10" s="718"/>
    </row>
    <row r="11" spans="1:7" x14ac:dyDescent="0.25">
      <c r="A11" s="600"/>
      <c r="B11" s="598"/>
      <c r="C11" s="603" t="s">
        <v>20</v>
      </c>
      <c r="D11" s="598" t="s">
        <v>14</v>
      </c>
      <c r="E11" s="687">
        <v>1</v>
      </c>
      <c r="F11" s="720"/>
      <c r="G11" s="718"/>
    </row>
    <row r="12" spans="1:7" ht="15" customHeight="1" x14ac:dyDescent="0.25">
      <c r="A12" s="600"/>
      <c r="B12" s="598"/>
      <c r="C12" s="603" t="s">
        <v>21</v>
      </c>
      <c r="D12" s="598" t="s">
        <v>14</v>
      </c>
      <c r="E12" s="687">
        <v>1</v>
      </c>
      <c r="F12" s="720"/>
      <c r="G12" s="718"/>
    </row>
    <row r="13" spans="1:7" ht="20.100000000000001" customHeight="1" x14ac:dyDescent="0.25">
      <c r="A13" s="600"/>
      <c r="B13" s="598"/>
      <c r="C13" s="603"/>
      <c r="D13" s="598"/>
      <c r="E13" s="688"/>
      <c r="F13" s="720"/>
      <c r="G13" s="718"/>
    </row>
    <row r="14" spans="1:7" x14ac:dyDescent="0.25">
      <c r="A14" s="600"/>
      <c r="B14" s="598"/>
      <c r="C14" s="603"/>
      <c r="D14" s="598"/>
      <c r="E14" s="689"/>
      <c r="F14" s="721"/>
      <c r="G14" s="718"/>
    </row>
    <row r="15" spans="1:7" ht="20.100000000000001" customHeight="1" x14ac:dyDescent="0.25">
      <c r="A15" s="600"/>
      <c r="B15" s="598"/>
      <c r="C15" s="603" t="s">
        <v>26</v>
      </c>
      <c r="D15" s="598" t="s">
        <v>14</v>
      </c>
      <c r="E15" s="687">
        <v>1</v>
      </c>
      <c r="F15" s="720"/>
      <c r="G15" s="718"/>
    </row>
    <row r="16" spans="1:7" ht="12.9" customHeight="1" x14ac:dyDescent="0.25">
      <c r="A16" s="600"/>
      <c r="B16" s="598"/>
      <c r="C16" s="603" t="s">
        <v>27</v>
      </c>
      <c r="D16" s="598" t="s">
        <v>14</v>
      </c>
      <c r="E16" s="687">
        <v>1</v>
      </c>
      <c r="F16" s="720"/>
      <c r="G16" s="718"/>
    </row>
    <row r="17" spans="1:7" x14ac:dyDescent="0.25">
      <c r="A17" s="600"/>
      <c r="B17" s="598"/>
      <c r="C17" s="603"/>
      <c r="D17" s="598"/>
      <c r="E17" s="687"/>
      <c r="F17" s="720"/>
      <c r="G17" s="718"/>
    </row>
    <row r="18" spans="1:7" x14ac:dyDescent="0.25">
      <c r="A18" s="600" t="s">
        <v>28</v>
      </c>
      <c r="B18" s="598" t="s">
        <v>29</v>
      </c>
      <c r="C18" s="604" t="s">
        <v>30</v>
      </c>
      <c r="D18" s="598"/>
      <c r="E18" s="687"/>
      <c r="F18" s="720"/>
      <c r="G18" s="718"/>
    </row>
    <row r="19" spans="1:7" ht="20.100000000000001" customHeight="1" x14ac:dyDescent="0.25">
      <c r="A19" s="600"/>
      <c r="B19" s="598"/>
      <c r="C19" s="605" t="s">
        <v>31</v>
      </c>
      <c r="D19" s="598" t="s">
        <v>14</v>
      </c>
      <c r="E19" s="687">
        <v>1</v>
      </c>
      <c r="F19" s="720"/>
      <c r="G19" s="718"/>
    </row>
    <row r="20" spans="1:7" ht="20.100000000000001" customHeight="1" x14ac:dyDescent="0.25">
      <c r="A20" s="600"/>
      <c r="B20" s="598"/>
      <c r="C20" s="605" t="s">
        <v>32</v>
      </c>
      <c r="D20" s="598" t="s">
        <v>14</v>
      </c>
      <c r="E20" s="687">
        <v>1</v>
      </c>
      <c r="F20" s="720"/>
      <c r="G20" s="718"/>
    </row>
    <row r="21" spans="1:7" ht="20.100000000000001" customHeight="1" x14ac:dyDescent="0.25">
      <c r="A21" s="600"/>
      <c r="B21" s="598"/>
      <c r="C21" s="605" t="s">
        <v>33</v>
      </c>
      <c r="D21" s="598" t="s">
        <v>14</v>
      </c>
      <c r="E21" s="687">
        <v>1</v>
      </c>
      <c r="F21" s="720"/>
      <c r="G21" s="718"/>
    </row>
    <row r="22" spans="1:7" ht="20.100000000000001" customHeight="1" x14ac:dyDescent="0.25">
      <c r="A22" s="600"/>
      <c r="B22" s="598"/>
      <c r="C22" s="605" t="s">
        <v>34</v>
      </c>
      <c r="D22" s="598" t="s">
        <v>14</v>
      </c>
      <c r="E22" s="687">
        <v>1</v>
      </c>
      <c r="F22" s="720"/>
      <c r="G22" s="718"/>
    </row>
    <row r="23" spans="1:7" ht="26.4" x14ac:dyDescent="0.25">
      <c r="A23" s="600"/>
      <c r="B23" s="598"/>
      <c r="C23" s="606" t="s">
        <v>35</v>
      </c>
      <c r="D23" s="598" t="s">
        <v>14</v>
      </c>
      <c r="E23" s="687">
        <v>1</v>
      </c>
      <c r="F23" s="720"/>
      <c r="G23" s="718"/>
    </row>
    <row r="24" spans="1:7" ht="20.100000000000001" customHeight="1" x14ac:dyDescent="0.25">
      <c r="A24" s="600"/>
      <c r="B24" s="598"/>
      <c r="C24" s="606" t="s">
        <v>36</v>
      </c>
      <c r="D24" s="598" t="s">
        <v>14</v>
      </c>
      <c r="E24" s="687">
        <v>1</v>
      </c>
      <c r="F24" s="720"/>
      <c r="G24" s="718"/>
    </row>
    <row r="25" spans="1:7" x14ac:dyDescent="0.25">
      <c r="A25" s="600"/>
      <c r="B25" s="598"/>
      <c r="C25" s="606"/>
      <c r="D25" s="598"/>
      <c r="E25" s="687"/>
      <c r="F25" s="720"/>
      <c r="G25" s="718"/>
    </row>
    <row r="26" spans="1:7" x14ac:dyDescent="0.25">
      <c r="A26" s="607" t="s">
        <v>37</v>
      </c>
      <c r="B26" s="598" t="s">
        <v>38</v>
      </c>
      <c r="C26" s="606" t="s">
        <v>39</v>
      </c>
      <c r="D26" s="598" t="s">
        <v>14</v>
      </c>
      <c r="E26" s="687">
        <v>1</v>
      </c>
      <c r="F26" s="720"/>
      <c r="G26" s="718"/>
    </row>
    <row r="27" spans="1:7" x14ac:dyDescent="0.25">
      <c r="A27" s="607" t="s">
        <v>40</v>
      </c>
      <c r="B27" s="598"/>
      <c r="C27" s="606"/>
      <c r="D27" s="598"/>
      <c r="E27" s="687"/>
      <c r="F27" s="720"/>
      <c r="G27" s="718"/>
    </row>
    <row r="28" spans="1:7" x14ac:dyDescent="0.25">
      <c r="A28" s="607" t="s">
        <v>42</v>
      </c>
      <c r="B28" s="598" t="s">
        <v>43</v>
      </c>
      <c r="C28" s="605" t="s">
        <v>44</v>
      </c>
      <c r="D28" s="598" t="s">
        <v>14</v>
      </c>
      <c r="E28" s="687">
        <v>1</v>
      </c>
      <c r="F28" s="720"/>
      <c r="G28" s="718"/>
    </row>
    <row r="29" spans="1:7" x14ac:dyDescent="0.25">
      <c r="A29" s="607" t="s">
        <v>45</v>
      </c>
      <c r="B29" s="598" t="s">
        <v>46</v>
      </c>
      <c r="C29" s="603" t="s">
        <v>47</v>
      </c>
      <c r="D29" s="598" t="s">
        <v>14</v>
      </c>
      <c r="E29" s="687">
        <v>1</v>
      </c>
      <c r="F29" s="720"/>
      <c r="G29" s="718"/>
    </row>
    <row r="30" spans="1:7" x14ac:dyDescent="0.25">
      <c r="A30" s="600" t="s">
        <v>48</v>
      </c>
      <c r="B30" s="598" t="s">
        <v>49</v>
      </c>
      <c r="C30" s="603" t="s">
        <v>50</v>
      </c>
      <c r="D30" s="598" t="s">
        <v>14</v>
      </c>
      <c r="E30" s="687">
        <v>1</v>
      </c>
      <c r="F30" s="720"/>
      <c r="G30" s="718"/>
    </row>
    <row r="31" spans="1:7" x14ac:dyDescent="0.25">
      <c r="A31" s="600"/>
      <c r="B31" s="598"/>
      <c r="C31" s="602"/>
      <c r="D31" s="598"/>
      <c r="E31" s="687"/>
      <c r="F31" s="720"/>
      <c r="G31" s="718"/>
    </row>
    <row r="32" spans="1:7" x14ac:dyDescent="0.25">
      <c r="A32" s="600" t="s">
        <v>51</v>
      </c>
      <c r="B32" s="598">
        <v>8.4</v>
      </c>
      <c r="C32" s="599" t="s">
        <v>52</v>
      </c>
      <c r="D32" s="598"/>
      <c r="E32" s="687"/>
      <c r="F32" s="720"/>
      <c r="G32" s="718"/>
    </row>
    <row r="33" spans="1:7" x14ac:dyDescent="0.25">
      <c r="A33" s="597" t="s">
        <v>53</v>
      </c>
      <c r="B33" s="598" t="s">
        <v>54</v>
      </c>
      <c r="C33" s="602" t="s">
        <v>13</v>
      </c>
      <c r="D33" s="598" t="s">
        <v>55</v>
      </c>
      <c r="E33" s="687">
        <v>10</v>
      </c>
      <c r="F33" s="720"/>
      <c r="G33" s="718"/>
    </row>
    <row r="34" spans="1:7" x14ac:dyDescent="0.25">
      <c r="A34" s="597"/>
      <c r="B34" s="598" t="s">
        <v>56</v>
      </c>
      <c r="C34" s="602" t="s">
        <v>57</v>
      </c>
      <c r="D34" s="598"/>
      <c r="E34" s="687"/>
      <c r="F34" s="720"/>
      <c r="G34" s="718"/>
    </row>
    <row r="35" spans="1:7" x14ac:dyDescent="0.25">
      <c r="A35" s="597"/>
      <c r="B35" s="598"/>
      <c r="C35" s="602"/>
      <c r="D35" s="598"/>
      <c r="E35" s="687"/>
      <c r="F35" s="720"/>
      <c r="G35" s="718"/>
    </row>
    <row r="36" spans="1:7" x14ac:dyDescent="0.25">
      <c r="A36" s="597" t="s">
        <v>58</v>
      </c>
      <c r="B36" s="598" t="s">
        <v>59</v>
      </c>
      <c r="C36" s="599" t="s">
        <v>19</v>
      </c>
      <c r="D36" s="598"/>
      <c r="E36" s="687"/>
      <c r="F36" s="720"/>
      <c r="G36" s="718"/>
    </row>
    <row r="37" spans="1:7" x14ac:dyDescent="0.25">
      <c r="A37" s="597"/>
      <c r="B37" s="598"/>
      <c r="C37" s="602" t="s">
        <v>20</v>
      </c>
      <c r="D37" s="598" t="s">
        <v>55</v>
      </c>
      <c r="E37" s="687">
        <v>10</v>
      </c>
      <c r="F37" s="720"/>
      <c r="G37" s="718"/>
    </row>
    <row r="38" spans="1:7" x14ac:dyDescent="0.25">
      <c r="A38" s="597"/>
      <c r="B38" s="598"/>
      <c r="C38" s="602" t="s">
        <v>21</v>
      </c>
      <c r="D38" s="598" t="s">
        <v>55</v>
      </c>
      <c r="E38" s="687">
        <v>10</v>
      </c>
      <c r="F38" s="720"/>
      <c r="G38" s="718"/>
    </row>
    <row r="39" spans="1:7" x14ac:dyDescent="0.25">
      <c r="A39" s="597"/>
      <c r="B39" s="598"/>
      <c r="C39" s="603"/>
      <c r="D39" s="598"/>
      <c r="E39" s="688"/>
      <c r="F39" s="720"/>
      <c r="G39" s="718"/>
    </row>
    <row r="40" spans="1:7" x14ac:dyDescent="0.25">
      <c r="A40" s="597"/>
      <c r="B40" s="598"/>
      <c r="C40" s="603"/>
      <c r="D40" s="598"/>
      <c r="E40" s="689"/>
      <c r="F40" s="721"/>
      <c r="G40" s="718"/>
    </row>
    <row r="41" spans="1:7" x14ac:dyDescent="0.25">
      <c r="A41" s="597"/>
      <c r="B41" s="598"/>
      <c r="C41" s="603"/>
      <c r="D41" s="598"/>
      <c r="E41" s="690"/>
      <c r="F41" s="720"/>
      <c r="G41" s="718"/>
    </row>
    <row r="42" spans="1:7" x14ac:dyDescent="0.25">
      <c r="A42" s="597"/>
      <c r="B42" s="598"/>
      <c r="C42" s="603" t="s">
        <v>26</v>
      </c>
      <c r="D42" s="598" t="s">
        <v>55</v>
      </c>
      <c r="E42" s="687">
        <v>10</v>
      </c>
      <c r="F42" s="720"/>
      <c r="G42" s="718"/>
    </row>
    <row r="43" spans="1:7" x14ac:dyDescent="0.25">
      <c r="A43" s="597"/>
      <c r="B43" s="598"/>
      <c r="C43" s="605" t="s">
        <v>27</v>
      </c>
      <c r="D43" s="598" t="s">
        <v>55</v>
      </c>
      <c r="E43" s="687">
        <v>10</v>
      </c>
      <c r="F43" s="720"/>
      <c r="G43" s="718"/>
    </row>
    <row r="44" spans="1:7" x14ac:dyDescent="0.25">
      <c r="A44" s="597"/>
      <c r="B44" s="598"/>
      <c r="C44" s="605"/>
      <c r="D44" s="598"/>
      <c r="E44" s="687"/>
      <c r="F44" s="720"/>
      <c r="G44" s="718"/>
    </row>
    <row r="45" spans="1:7" x14ac:dyDescent="0.25">
      <c r="A45" s="608"/>
      <c r="B45" s="609"/>
      <c r="C45" s="610" t="s">
        <v>892</v>
      </c>
      <c r="D45" s="609"/>
      <c r="E45" s="691"/>
      <c r="F45" s="722"/>
      <c r="G45" s="728"/>
    </row>
    <row r="46" spans="1:7" x14ac:dyDescent="0.25">
      <c r="A46" s="608"/>
      <c r="B46" s="609"/>
      <c r="C46" s="611" t="s">
        <v>893</v>
      </c>
      <c r="D46" s="609"/>
      <c r="E46" s="691"/>
      <c r="F46" s="722"/>
      <c r="G46" s="728"/>
    </row>
    <row r="47" spans="1:7" x14ac:dyDescent="0.25">
      <c r="A47" s="597"/>
      <c r="B47" s="598"/>
      <c r="C47" s="599"/>
      <c r="D47" s="598"/>
      <c r="E47" s="687"/>
      <c r="F47" s="720"/>
      <c r="G47" s="729"/>
    </row>
    <row r="48" spans="1:7" x14ac:dyDescent="0.25">
      <c r="A48" s="597" t="s">
        <v>61</v>
      </c>
      <c r="B48" s="598" t="s">
        <v>62</v>
      </c>
      <c r="C48" s="604" t="s">
        <v>63</v>
      </c>
      <c r="D48" s="598"/>
      <c r="E48" s="687"/>
      <c r="F48" s="720"/>
      <c r="G48" s="718"/>
    </row>
    <row r="49" spans="1:7" x14ac:dyDescent="0.25">
      <c r="A49" s="600"/>
      <c r="B49" s="598"/>
      <c r="C49" s="605" t="s">
        <v>31</v>
      </c>
      <c r="D49" s="598" t="s">
        <v>55</v>
      </c>
      <c r="E49" s="687">
        <v>10</v>
      </c>
      <c r="F49" s="720"/>
      <c r="G49" s="718"/>
    </row>
    <row r="50" spans="1:7" x14ac:dyDescent="0.25">
      <c r="A50" s="600"/>
      <c r="B50" s="598"/>
      <c r="C50" s="605" t="s">
        <v>32</v>
      </c>
      <c r="D50" s="598" t="s">
        <v>55</v>
      </c>
      <c r="E50" s="687">
        <v>10</v>
      </c>
      <c r="F50" s="720"/>
      <c r="G50" s="718"/>
    </row>
    <row r="51" spans="1:7" x14ac:dyDescent="0.25">
      <c r="A51" s="600"/>
      <c r="B51" s="598"/>
      <c r="C51" s="605" t="s">
        <v>33</v>
      </c>
      <c r="D51" s="598" t="s">
        <v>55</v>
      </c>
      <c r="E51" s="687">
        <v>10</v>
      </c>
      <c r="F51" s="720"/>
      <c r="G51" s="718"/>
    </row>
    <row r="52" spans="1:7" x14ac:dyDescent="0.25">
      <c r="A52" s="600"/>
      <c r="B52" s="598"/>
      <c r="C52" s="605" t="s">
        <v>34</v>
      </c>
      <c r="D52" s="598" t="s">
        <v>55</v>
      </c>
      <c r="E52" s="687">
        <v>10</v>
      </c>
      <c r="F52" s="720"/>
      <c r="G52" s="718"/>
    </row>
    <row r="53" spans="1:7" x14ac:dyDescent="0.25">
      <c r="A53" s="600"/>
      <c r="B53" s="598"/>
      <c r="C53" s="605" t="s">
        <v>64</v>
      </c>
      <c r="D53" s="598" t="s">
        <v>55</v>
      </c>
      <c r="E53" s="687">
        <v>10</v>
      </c>
      <c r="F53" s="720"/>
      <c r="G53" s="718"/>
    </row>
    <row r="54" spans="1:7" x14ac:dyDescent="0.25">
      <c r="A54" s="600"/>
      <c r="B54" s="598"/>
      <c r="C54" s="606" t="s">
        <v>65</v>
      </c>
      <c r="D54" s="598" t="s">
        <v>55</v>
      </c>
      <c r="E54" s="687">
        <v>10</v>
      </c>
      <c r="F54" s="720"/>
      <c r="G54" s="718"/>
    </row>
    <row r="55" spans="1:7" x14ac:dyDescent="0.25">
      <c r="A55" s="600"/>
      <c r="B55" s="598"/>
      <c r="C55" s="606" t="s">
        <v>66</v>
      </c>
      <c r="D55" s="598" t="s">
        <v>55</v>
      </c>
      <c r="E55" s="687">
        <v>10</v>
      </c>
      <c r="F55" s="720"/>
      <c r="G55" s="718"/>
    </row>
    <row r="56" spans="1:7" x14ac:dyDescent="0.25">
      <c r="A56" s="600" t="s">
        <v>67</v>
      </c>
      <c r="B56" s="598" t="s">
        <v>68</v>
      </c>
      <c r="C56" s="603" t="s">
        <v>69</v>
      </c>
      <c r="D56" s="598" t="s">
        <v>55</v>
      </c>
      <c r="E56" s="687">
        <v>10</v>
      </c>
      <c r="F56" s="720"/>
      <c r="G56" s="718"/>
    </row>
    <row r="57" spans="1:7" ht="26.4" x14ac:dyDescent="0.25">
      <c r="A57" s="600" t="s">
        <v>70</v>
      </c>
      <c r="B57" s="598" t="s">
        <v>71</v>
      </c>
      <c r="C57" s="603" t="s">
        <v>72</v>
      </c>
      <c r="D57" s="598" t="s">
        <v>55</v>
      </c>
      <c r="E57" s="687">
        <v>10</v>
      </c>
      <c r="F57" s="720"/>
      <c r="G57" s="718"/>
    </row>
    <row r="58" spans="1:7" x14ac:dyDescent="0.25">
      <c r="A58" s="600" t="s">
        <v>73</v>
      </c>
      <c r="B58" s="598" t="s">
        <v>74</v>
      </c>
      <c r="C58" s="603" t="s">
        <v>75</v>
      </c>
      <c r="D58" s="598" t="s">
        <v>55</v>
      </c>
      <c r="E58" s="687">
        <v>10</v>
      </c>
      <c r="F58" s="720"/>
      <c r="G58" s="718"/>
    </row>
    <row r="59" spans="1:7" x14ac:dyDescent="0.25">
      <c r="A59" s="600"/>
      <c r="B59" s="598"/>
      <c r="C59" s="603"/>
      <c r="D59" s="598"/>
      <c r="E59" s="687"/>
      <c r="F59" s="720"/>
      <c r="G59" s="718"/>
    </row>
    <row r="60" spans="1:7" ht="26.4" x14ac:dyDescent="0.25">
      <c r="A60" s="600" t="s">
        <v>76</v>
      </c>
      <c r="B60" s="598" t="s">
        <v>77</v>
      </c>
      <c r="C60" s="604" t="s">
        <v>78</v>
      </c>
      <c r="D60" s="598"/>
      <c r="E60" s="687"/>
      <c r="F60" s="720"/>
      <c r="G60" s="718"/>
    </row>
    <row r="61" spans="1:7" x14ac:dyDescent="0.25">
      <c r="A61" s="600" t="s">
        <v>79</v>
      </c>
      <c r="B61" s="598" t="s">
        <v>80</v>
      </c>
      <c r="C61" s="603" t="s">
        <v>81</v>
      </c>
      <c r="D61" s="598" t="s">
        <v>55</v>
      </c>
      <c r="E61" s="692">
        <v>10</v>
      </c>
      <c r="F61" s="720"/>
      <c r="G61" s="718"/>
    </row>
    <row r="62" spans="1:7" ht="26.4" x14ac:dyDescent="0.25">
      <c r="A62" s="600" t="s">
        <v>82</v>
      </c>
      <c r="B62" s="598" t="s">
        <v>83</v>
      </c>
      <c r="C62" s="603" t="s">
        <v>84</v>
      </c>
      <c r="D62" s="598" t="s">
        <v>55</v>
      </c>
      <c r="E62" s="692">
        <v>10</v>
      </c>
      <c r="F62" s="720"/>
      <c r="G62" s="718"/>
    </row>
    <row r="63" spans="1:7" x14ac:dyDescent="0.25">
      <c r="A63" s="600" t="s">
        <v>85</v>
      </c>
      <c r="B63" s="598"/>
      <c r="C63" s="603"/>
      <c r="D63" s="598"/>
      <c r="E63" s="692"/>
      <c r="F63" s="720"/>
      <c r="G63" s="718"/>
    </row>
    <row r="64" spans="1:7" x14ac:dyDescent="0.25">
      <c r="A64" s="600"/>
      <c r="B64" s="598"/>
      <c r="C64" s="603"/>
      <c r="D64" s="598"/>
      <c r="E64" s="687"/>
      <c r="G64" s="718"/>
    </row>
    <row r="65" spans="1:7" ht="26.4" x14ac:dyDescent="0.25">
      <c r="A65" s="600" t="s">
        <v>87</v>
      </c>
      <c r="B65" s="598" t="s">
        <v>88</v>
      </c>
      <c r="C65" s="604" t="s">
        <v>89</v>
      </c>
      <c r="D65" s="598"/>
      <c r="E65" s="687"/>
      <c r="G65" s="718"/>
    </row>
    <row r="66" spans="1:7" ht="26.4" x14ac:dyDescent="0.25">
      <c r="A66" s="600" t="s">
        <v>90</v>
      </c>
      <c r="B66" s="598" t="s">
        <v>91</v>
      </c>
      <c r="C66" s="603" t="s">
        <v>92</v>
      </c>
      <c r="D66" s="598" t="s">
        <v>55</v>
      </c>
      <c r="E66" s="687">
        <v>10</v>
      </c>
      <c r="F66" s="720"/>
      <c r="G66" s="718"/>
    </row>
    <row r="67" spans="1:7" ht="26.4" x14ac:dyDescent="0.25">
      <c r="A67" s="600" t="s">
        <v>93</v>
      </c>
      <c r="B67" s="598" t="s">
        <v>94</v>
      </c>
      <c r="C67" s="603"/>
      <c r="D67" s="598"/>
      <c r="E67" s="688"/>
      <c r="F67" s="720"/>
      <c r="G67" s="718"/>
    </row>
    <row r="68" spans="1:7" x14ac:dyDescent="0.25">
      <c r="A68" s="600" t="s">
        <v>96</v>
      </c>
      <c r="B68" s="598"/>
      <c r="C68" s="603"/>
      <c r="D68" s="598"/>
      <c r="E68" s="689"/>
      <c r="F68" s="721"/>
      <c r="G68" s="718"/>
    </row>
    <row r="69" spans="1:7" x14ac:dyDescent="0.25">
      <c r="A69" s="600"/>
      <c r="B69" s="598"/>
      <c r="C69" s="603"/>
      <c r="D69" s="598"/>
      <c r="E69" s="693"/>
      <c r="F69" s="720"/>
      <c r="G69" s="718"/>
    </row>
    <row r="70" spans="1:7" x14ac:dyDescent="0.25">
      <c r="A70" s="600" t="s">
        <v>98</v>
      </c>
      <c r="B70" s="598" t="s">
        <v>99</v>
      </c>
      <c r="C70" s="604" t="s">
        <v>100</v>
      </c>
      <c r="D70" s="598"/>
      <c r="E70" s="688"/>
      <c r="F70" s="720"/>
      <c r="G70" s="718"/>
    </row>
    <row r="71" spans="1:7" x14ac:dyDescent="0.25">
      <c r="A71" s="600" t="s">
        <v>101</v>
      </c>
      <c r="B71" s="598"/>
      <c r="C71" s="603" t="s">
        <v>102</v>
      </c>
      <c r="D71" s="598" t="s">
        <v>23</v>
      </c>
      <c r="E71" s="688">
        <v>1</v>
      </c>
      <c r="F71" s="720"/>
      <c r="G71" s="718"/>
    </row>
    <row r="72" spans="1:7" ht="26.4" x14ac:dyDescent="0.25">
      <c r="A72" s="600" t="s">
        <v>103</v>
      </c>
      <c r="B72" s="598"/>
      <c r="C72" s="603" t="s">
        <v>104</v>
      </c>
      <c r="D72" s="607" t="s">
        <v>25</v>
      </c>
      <c r="E72" s="689">
        <v>20000</v>
      </c>
      <c r="F72" s="721"/>
      <c r="G72" s="718"/>
    </row>
    <row r="73" spans="1:7" x14ac:dyDescent="0.25">
      <c r="A73" s="600"/>
      <c r="B73" s="598"/>
      <c r="C73" s="603"/>
      <c r="D73" s="598"/>
      <c r="E73" s="687"/>
      <c r="F73" s="720"/>
      <c r="G73" s="718"/>
    </row>
    <row r="74" spans="1:7" x14ac:dyDescent="0.25">
      <c r="A74" s="600" t="s">
        <v>105</v>
      </c>
      <c r="B74" s="598" t="s">
        <v>106</v>
      </c>
      <c r="C74" s="599" t="s">
        <v>107</v>
      </c>
      <c r="D74" s="598"/>
      <c r="E74" s="687"/>
      <c r="F74" s="720"/>
      <c r="G74" s="718"/>
    </row>
    <row r="75" spans="1:7" x14ac:dyDescent="0.25">
      <c r="A75" s="600" t="s">
        <v>108</v>
      </c>
      <c r="B75" s="598" t="s">
        <v>109</v>
      </c>
      <c r="C75" s="603" t="s">
        <v>110</v>
      </c>
      <c r="D75" s="598" t="s">
        <v>14</v>
      </c>
      <c r="E75" s="687">
        <v>1</v>
      </c>
      <c r="F75" s="720"/>
      <c r="G75" s="718"/>
    </row>
    <row r="76" spans="1:7" x14ac:dyDescent="0.25">
      <c r="A76" s="600" t="s">
        <v>111</v>
      </c>
      <c r="B76" s="598" t="s">
        <v>112</v>
      </c>
      <c r="C76" s="603" t="s">
        <v>113</v>
      </c>
      <c r="D76" s="598" t="s">
        <v>14</v>
      </c>
      <c r="E76" s="687">
        <v>1</v>
      </c>
      <c r="F76" s="720"/>
      <c r="G76" s="718"/>
    </row>
    <row r="77" spans="1:7" x14ac:dyDescent="0.25">
      <c r="A77" s="600" t="s">
        <v>114</v>
      </c>
      <c r="B77" s="598" t="s">
        <v>115</v>
      </c>
      <c r="C77" s="602" t="s">
        <v>116</v>
      </c>
      <c r="D77" s="598"/>
      <c r="E77" s="687"/>
      <c r="F77" s="720"/>
      <c r="G77" s="718"/>
    </row>
    <row r="78" spans="1:7" ht="26.4" x14ac:dyDescent="0.25">
      <c r="A78" s="600" t="s">
        <v>117</v>
      </c>
      <c r="B78" s="598" t="s">
        <v>118</v>
      </c>
      <c r="C78" s="602" t="s">
        <v>119</v>
      </c>
      <c r="D78" s="598" t="s">
        <v>23</v>
      </c>
      <c r="E78" s="688">
        <v>1</v>
      </c>
      <c r="F78" s="720"/>
      <c r="G78" s="718"/>
    </row>
    <row r="79" spans="1:7" x14ac:dyDescent="0.25">
      <c r="A79" s="600" t="s">
        <v>120</v>
      </c>
      <c r="B79" s="598"/>
      <c r="C79" s="602" t="s">
        <v>121</v>
      </c>
      <c r="D79" s="598" t="s">
        <v>25</v>
      </c>
      <c r="E79" s="689">
        <v>50000</v>
      </c>
      <c r="F79" s="721"/>
      <c r="G79" s="718"/>
    </row>
    <row r="80" spans="1:7" ht="26.4" x14ac:dyDescent="0.25">
      <c r="A80" s="600" t="s">
        <v>122</v>
      </c>
      <c r="B80" s="598" t="s">
        <v>123</v>
      </c>
      <c r="C80" s="602" t="s">
        <v>124</v>
      </c>
      <c r="D80" s="613" t="s">
        <v>704</v>
      </c>
      <c r="E80" s="692">
        <v>100</v>
      </c>
      <c r="F80" s="720"/>
      <c r="G80" s="718"/>
    </row>
    <row r="81" spans="1:7" x14ac:dyDescent="0.25">
      <c r="A81" s="608"/>
      <c r="B81" s="609"/>
      <c r="C81" s="610" t="s">
        <v>892</v>
      </c>
      <c r="D81" s="609"/>
      <c r="E81" s="691"/>
      <c r="F81" s="722"/>
      <c r="G81" s="728"/>
    </row>
    <row r="82" spans="1:7" x14ac:dyDescent="0.25">
      <c r="A82" s="608"/>
      <c r="B82" s="609"/>
      <c r="C82" s="611" t="s">
        <v>893</v>
      </c>
      <c r="D82" s="609"/>
      <c r="E82" s="691"/>
      <c r="F82" s="722"/>
      <c r="G82" s="728"/>
    </row>
    <row r="83" spans="1:7" x14ac:dyDescent="0.25">
      <c r="A83" s="600"/>
      <c r="B83" s="598"/>
      <c r="C83" s="602"/>
      <c r="D83" s="613"/>
      <c r="E83" s="692"/>
      <c r="F83" s="720"/>
      <c r="G83" s="718"/>
    </row>
    <row r="84" spans="1:7" x14ac:dyDescent="0.25">
      <c r="A84" s="598" t="s">
        <v>126</v>
      </c>
      <c r="B84" s="598" t="s">
        <v>127</v>
      </c>
      <c r="C84" s="604" t="s">
        <v>128</v>
      </c>
      <c r="D84" s="598"/>
      <c r="E84" s="688"/>
      <c r="F84" s="720"/>
      <c r="G84" s="718"/>
    </row>
    <row r="85" spans="1:7" x14ac:dyDescent="0.25">
      <c r="A85" s="598"/>
      <c r="B85" s="598"/>
      <c r="C85" s="602" t="s">
        <v>129</v>
      </c>
      <c r="D85" s="598" t="s">
        <v>23</v>
      </c>
      <c r="E85" s="694">
        <v>1</v>
      </c>
      <c r="F85" s="720">
        <v>500000</v>
      </c>
      <c r="G85" s="718">
        <f t="shared" ref="G85:G96" si="0">E85*F85</f>
        <v>500000</v>
      </c>
    </row>
    <row r="86" spans="1:7" x14ac:dyDescent="0.25">
      <c r="A86" s="598"/>
      <c r="B86" s="598"/>
      <c r="C86" s="602" t="s">
        <v>130</v>
      </c>
      <c r="D86" s="598" t="s">
        <v>23</v>
      </c>
      <c r="E86" s="694">
        <v>1</v>
      </c>
      <c r="F86" s="720">
        <v>100000</v>
      </c>
      <c r="G86" s="718">
        <f t="shared" si="0"/>
        <v>100000</v>
      </c>
    </row>
    <row r="87" spans="1:7" x14ac:dyDescent="0.25">
      <c r="A87" s="598"/>
      <c r="B87" s="598"/>
      <c r="C87" s="602" t="s">
        <v>131</v>
      </c>
      <c r="D87" s="598" t="s">
        <v>23</v>
      </c>
      <c r="E87" s="694">
        <v>1</v>
      </c>
      <c r="F87" s="720">
        <v>45000</v>
      </c>
      <c r="G87" s="718">
        <f t="shared" si="0"/>
        <v>45000</v>
      </c>
    </row>
    <row r="88" spans="1:7" x14ac:dyDescent="0.25">
      <c r="A88" s="598"/>
      <c r="B88" s="598"/>
      <c r="C88" s="602" t="s">
        <v>132</v>
      </c>
      <c r="D88" s="598" t="s">
        <v>23</v>
      </c>
      <c r="E88" s="694">
        <v>1</v>
      </c>
      <c r="F88" s="720">
        <v>120000</v>
      </c>
      <c r="G88" s="718">
        <f t="shared" si="0"/>
        <v>120000</v>
      </c>
    </row>
    <row r="89" spans="1:7" x14ac:dyDescent="0.25">
      <c r="A89" s="598"/>
      <c r="B89" s="598"/>
      <c r="C89" s="603" t="s">
        <v>133</v>
      </c>
      <c r="D89" s="598" t="s">
        <v>23</v>
      </c>
      <c r="E89" s="688">
        <v>1</v>
      </c>
      <c r="F89" s="720">
        <v>50000</v>
      </c>
      <c r="G89" s="718">
        <f t="shared" si="0"/>
        <v>50000</v>
      </c>
    </row>
    <row r="90" spans="1:7" x14ac:dyDescent="0.25">
      <c r="A90" s="598"/>
      <c r="B90" s="598"/>
      <c r="C90" s="603" t="s">
        <v>134</v>
      </c>
      <c r="D90" s="598" t="s">
        <v>23</v>
      </c>
      <c r="E90" s="688">
        <v>1</v>
      </c>
      <c r="F90" s="720">
        <v>25000</v>
      </c>
      <c r="G90" s="718">
        <f t="shared" si="0"/>
        <v>25000</v>
      </c>
    </row>
    <row r="91" spans="1:7" x14ac:dyDescent="0.25">
      <c r="A91" s="598"/>
      <c r="B91" s="598"/>
      <c r="C91" s="603" t="s">
        <v>135</v>
      </c>
      <c r="D91" s="598" t="s">
        <v>23</v>
      </c>
      <c r="E91" s="694">
        <v>1</v>
      </c>
      <c r="F91" s="720">
        <v>150000</v>
      </c>
      <c r="G91" s="718">
        <f t="shared" si="0"/>
        <v>150000</v>
      </c>
    </row>
    <row r="92" spans="1:7" ht="39.6" x14ac:dyDescent="0.25">
      <c r="A92" s="598"/>
      <c r="B92" s="598"/>
      <c r="C92" s="603" t="s">
        <v>136</v>
      </c>
      <c r="D92" s="613" t="s">
        <v>23</v>
      </c>
      <c r="E92" s="695">
        <v>1</v>
      </c>
      <c r="F92" s="720">
        <v>20000</v>
      </c>
      <c r="G92" s="718">
        <f t="shared" si="0"/>
        <v>20000</v>
      </c>
    </row>
    <row r="93" spans="1:7" x14ac:dyDescent="0.25">
      <c r="A93" s="598"/>
      <c r="B93" s="598"/>
      <c r="C93" s="603"/>
      <c r="D93" s="598"/>
      <c r="E93" s="688"/>
      <c r="F93" s="720"/>
      <c r="G93" s="718"/>
    </row>
    <row r="94" spans="1:7" x14ac:dyDescent="0.25">
      <c r="A94" s="598"/>
      <c r="B94" s="598"/>
      <c r="C94" s="603" t="s">
        <v>138</v>
      </c>
      <c r="D94" s="598" t="s">
        <v>23</v>
      </c>
      <c r="E94" s="688">
        <v>1</v>
      </c>
      <c r="F94" s="720">
        <v>120000</v>
      </c>
      <c r="G94" s="718">
        <f t="shared" si="0"/>
        <v>120000</v>
      </c>
    </row>
    <row r="95" spans="1:7" ht="39.6" x14ac:dyDescent="0.25">
      <c r="A95" s="598"/>
      <c r="B95" s="598"/>
      <c r="C95" s="603" t="s">
        <v>139</v>
      </c>
      <c r="D95" s="613" t="s">
        <v>23</v>
      </c>
      <c r="E95" s="695">
        <v>1</v>
      </c>
      <c r="F95" s="720">
        <v>250000</v>
      </c>
      <c r="G95" s="718">
        <f t="shared" si="0"/>
        <v>250000</v>
      </c>
    </row>
    <row r="96" spans="1:7" x14ac:dyDescent="0.25">
      <c r="A96" s="598"/>
      <c r="B96" s="598"/>
      <c r="C96" s="602" t="s">
        <v>140</v>
      </c>
      <c r="D96" s="598" t="s">
        <v>25</v>
      </c>
      <c r="E96" s="689">
        <v>1410000</v>
      </c>
      <c r="F96" s="721">
        <v>0.1</v>
      </c>
      <c r="G96" s="718">
        <f t="shared" si="0"/>
        <v>141000</v>
      </c>
    </row>
    <row r="97" spans="1:7" ht="66" x14ac:dyDescent="0.25">
      <c r="A97" s="598" t="s">
        <v>141</v>
      </c>
      <c r="B97" s="598" t="s">
        <v>142</v>
      </c>
      <c r="C97" s="614" t="s">
        <v>143</v>
      </c>
      <c r="D97" s="598" t="s">
        <v>23</v>
      </c>
      <c r="E97" s="695">
        <v>1</v>
      </c>
      <c r="F97" s="720">
        <f>30%*49624941</f>
        <v>14887482.299999999</v>
      </c>
      <c r="G97" s="730" t="s">
        <v>900</v>
      </c>
    </row>
    <row r="98" spans="1:7" ht="39.6" x14ac:dyDescent="0.25">
      <c r="A98" s="598"/>
      <c r="B98" s="598"/>
      <c r="C98" s="602" t="s">
        <v>144</v>
      </c>
      <c r="D98" s="598" t="s">
        <v>25</v>
      </c>
      <c r="E98" s="696">
        <f>F97</f>
        <v>14887482.299999999</v>
      </c>
      <c r="F98" s="721"/>
      <c r="G98" s="718"/>
    </row>
    <row r="99" spans="1:7" x14ac:dyDescent="0.25">
      <c r="A99" s="598"/>
      <c r="B99" s="598"/>
      <c r="C99" s="602"/>
      <c r="D99" s="598"/>
      <c r="E99" s="696"/>
      <c r="F99" s="720"/>
      <c r="G99" s="718"/>
    </row>
    <row r="100" spans="1:7" x14ac:dyDescent="0.25">
      <c r="A100" s="608"/>
      <c r="B100" s="609"/>
      <c r="C100" s="610" t="s">
        <v>892</v>
      </c>
      <c r="D100" s="609"/>
      <c r="E100" s="691"/>
      <c r="F100" s="722"/>
      <c r="G100" s="728"/>
    </row>
    <row r="101" spans="1:7" x14ac:dyDescent="0.25">
      <c r="A101" s="608"/>
      <c r="B101" s="609"/>
      <c r="C101" s="611" t="s">
        <v>893</v>
      </c>
      <c r="D101" s="609"/>
      <c r="E101" s="691"/>
      <c r="F101" s="722"/>
      <c r="G101" s="728"/>
    </row>
    <row r="102" spans="1:7" x14ac:dyDescent="0.25">
      <c r="A102" s="598"/>
      <c r="B102" s="598"/>
      <c r="C102" s="602"/>
      <c r="D102" s="598"/>
      <c r="E102" s="688"/>
      <c r="F102" s="720"/>
      <c r="G102" s="718"/>
    </row>
    <row r="103" spans="1:7" ht="26.4" x14ac:dyDescent="0.25">
      <c r="A103" s="598" t="s">
        <v>145</v>
      </c>
      <c r="B103" s="598" t="s">
        <v>146</v>
      </c>
      <c r="C103" s="604" t="s">
        <v>705</v>
      </c>
      <c r="D103" s="598"/>
      <c r="E103" s="688"/>
      <c r="F103" s="720"/>
      <c r="G103" s="718"/>
    </row>
    <row r="104" spans="1:7" x14ac:dyDescent="0.25">
      <c r="A104" s="598"/>
      <c r="B104" s="598"/>
      <c r="C104" s="615" t="s">
        <v>148</v>
      </c>
      <c r="D104" s="598"/>
      <c r="E104" s="688"/>
      <c r="F104" s="720"/>
      <c r="G104" s="718"/>
    </row>
    <row r="105" spans="1:7" x14ac:dyDescent="0.25">
      <c r="A105" s="598"/>
      <c r="B105" s="598"/>
      <c r="C105" s="603" t="s">
        <v>149</v>
      </c>
      <c r="D105" s="598" t="s">
        <v>150</v>
      </c>
      <c r="E105" s="687">
        <v>10</v>
      </c>
      <c r="F105" s="720"/>
      <c r="G105" s="718"/>
    </row>
    <row r="106" spans="1:7" x14ac:dyDescent="0.25">
      <c r="A106" s="598"/>
      <c r="B106" s="598"/>
      <c r="C106" s="603" t="s">
        <v>151</v>
      </c>
      <c r="D106" s="598" t="s">
        <v>150</v>
      </c>
      <c r="E106" s="687">
        <v>10</v>
      </c>
      <c r="F106" s="720"/>
      <c r="G106" s="718"/>
    </row>
    <row r="107" spans="1:7" x14ac:dyDescent="0.25">
      <c r="A107" s="598"/>
      <c r="B107" s="598"/>
      <c r="C107" s="603" t="s">
        <v>152</v>
      </c>
      <c r="D107" s="598" t="s">
        <v>150</v>
      </c>
      <c r="E107" s="687">
        <v>10</v>
      </c>
      <c r="F107" s="720"/>
      <c r="G107" s="718"/>
    </row>
    <row r="108" spans="1:7" x14ac:dyDescent="0.25">
      <c r="A108" s="598"/>
      <c r="B108" s="598"/>
      <c r="C108" s="603" t="s">
        <v>153</v>
      </c>
      <c r="D108" s="598" t="s">
        <v>150</v>
      </c>
      <c r="E108" s="687">
        <v>10</v>
      </c>
      <c r="F108" s="720"/>
      <c r="G108" s="718"/>
    </row>
    <row r="109" spans="1:7" x14ac:dyDescent="0.25">
      <c r="A109" s="598"/>
      <c r="B109" s="598"/>
      <c r="C109" s="615" t="s">
        <v>154</v>
      </c>
      <c r="D109" s="616"/>
      <c r="E109" s="688"/>
      <c r="F109" s="720"/>
      <c r="G109" s="718"/>
    </row>
    <row r="110" spans="1:7" x14ac:dyDescent="0.25">
      <c r="A110" s="598"/>
      <c r="B110" s="598"/>
      <c r="C110" s="603" t="s">
        <v>155</v>
      </c>
      <c r="D110" s="598" t="s">
        <v>150</v>
      </c>
      <c r="E110" s="687">
        <v>10</v>
      </c>
      <c r="F110" s="720"/>
      <c r="G110" s="718"/>
    </row>
    <row r="111" spans="1:7" x14ac:dyDescent="0.25">
      <c r="A111" s="598"/>
      <c r="B111" s="598"/>
      <c r="C111" s="603" t="s">
        <v>156</v>
      </c>
      <c r="D111" s="598" t="s">
        <v>150</v>
      </c>
      <c r="E111" s="687">
        <v>10</v>
      </c>
      <c r="F111" s="720"/>
      <c r="G111" s="718"/>
    </row>
    <row r="112" spans="1:7" x14ac:dyDescent="0.25">
      <c r="A112" s="598"/>
      <c r="B112" s="598"/>
      <c r="C112" s="603" t="s">
        <v>157</v>
      </c>
      <c r="D112" s="598" t="s">
        <v>150</v>
      </c>
      <c r="E112" s="687">
        <v>10</v>
      </c>
      <c r="F112" s="720"/>
      <c r="G112" s="718"/>
    </row>
    <row r="113" spans="1:7" x14ac:dyDescent="0.25">
      <c r="A113" s="598"/>
      <c r="B113" s="598"/>
      <c r="C113" s="615" t="s">
        <v>158</v>
      </c>
      <c r="D113" s="598"/>
      <c r="E113" s="688"/>
      <c r="F113" s="720"/>
      <c r="G113" s="718"/>
    </row>
    <row r="114" spans="1:7" x14ac:dyDescent="0.25">
      <c r="A114" s="598"/>
      <c r="B114" s="598"/>
      <c r="C114" s="603" t="s">
        <v>159</v>
      </c>
      <c r="D114" s="598" t="s">
        <v>150</v>
      </c>
      <c r="E114" s="687">
        <v>10</v>
      </c>
      <c r="F114" s="720"/>
      <c r="G114" s="718"/>
    </row>
    <row r="115" spans="1:7" x14ac:dyDescent="0.25">
      <c r="A115" s="598"/>
      <c r="B115" s="598"/>
      <c r="C115" s="603" t="s">
        <v>160</v>
      </c>
      <c r="D115" s="598" t="s">
        <v>150</v>
      </c>
      <c r="E115" s="687">
        <v>10</v>
      </c>
      <c r="F115" s="720"/>
      <c r="G115" s="718"/>
    </row>
    <row r="116" spans="1:7" x14ac:dyDescent="0.25">
      <c r="A116" s="598"/>
      <c r="B116" s="598"/>
      <c r="C116" s="603" t="s">
        <v>161</v>
      </c>
      <c r="D116" s="598" t="s">
        <v>150</v>
      </c>
      <c r="E116" s="687">
        <v>10</v>
      </c>
      <c r="F116" s="720"/>
      <c r="G116" s="718"/>
    </row>
    <row r="117" spans="1:7" x14ac:dyDescent="0.25">
      <c r="A117" s="598"/>
      <c r="B117" s="598"/>
      <c r="C117" s="615" t="s">
        <v>162</v>
      </c>
      <c r="D117" s="598"/>
      <c r="E117" s="688"/>
      <c r="F117" s="720"/>
      <c r="G117" s="718"/>
    </row>
    <row r="118" spans="1:7" x14ac:dyDescent="0.25">
      <c r="A118" s="598"/>
      <c r="B118" s="598"/>
      <c r="C118" s="603" t="s">
        <v>163</v>
      </c>
      <c r="D118" s="598" t="s">
        <v>150</v>
      </c>
      <c r="E118" s="687">
        <v>10</v>
      </c>
      <c r="F118" s="720"/>
      <c r="G118" s="718"/>
    </row>
    <row r="119" spans="1:7" x14ac:dyDescent="0.25">
      <c r="A119" s="598"/>
      <c r="B119" s="598"/>
      <c r="C119" s="615" t="s">
        <v>164</v>
      </c>
      <c r="D119" s="598"/>
      <c r="E119" s="688"/>
      <c r="F119" s="720"/>
      <c r="G119" s="718"/>
    </row>
    <row r="120" spans="1:7" x14ac:dyDescent="0.25">
      <c r="A120" s="598"/>
      <c r="B120" s="598"/>
      <c r="C120" s="603" t="s">
        <v>165</v>
      </c>
      <c r="D120" s="598" t="s">
        <v>150</v>
      </c>
      <c r="E120" s="687">
        <v>10</v>
      </c>
      <c r="F120" s="720"/>
      <c r="G120" s="718"/>
    </row>
    <row r="121" spans="1:7" x14ac:dyDescent="0.25">
      <c r="A121" s="598"/>
      <c r="B121" s="598"/>
      <c r="C121" s="603" t="s">
        <v>166</v>
      </c>
      <c r="D121" s="598" t="s">
        <v>150</v>
      </c>
      <c r="E121" s="687">
        <v>10</v>
      </c>
      <c r="F121" s="720"/>
      <c r="G121" s="718"/>
    </row>
    <row r="122" spans="1:7" x14ac:dyDescent="0.25">
      <c r="A122" s="598"/>
      <c r="B122" s="598"/>
      <c r="C122" s="603" t="s">
        <v>167</v>
      </c>
      <c r="D122" s="598" t="s">
        <v>150</v>
      </c>
      <c r="E122" s="687">
        <v>10</v>
      </c>
      <c r="F122" s="720"/>
      <c r="G122" s="718"/>
    </row>
    <row r="123" spans="1:7" x14ac:dyDescent="0.25">
      <c r="A123" s="598"/>
      <c r="B123" s="598"/>
      <c r="C123" s="615" t="s">
        <v>168</v>
      </c>
      <c r="D123" s="598"/>
      <c r="E123" s="688"/>
      <c r="F123" s="720"/>
      <c r="G123" s="718"/>
    </row>
    <row r="124" spans="1:7" x14ac:dyDescent="0.25">
      <c r="A124" s="598"/>
      <c r="B124" s="598"/>
      <c r="C124" s="603" t="s">
        <v>169</v>
      </c>
      <c r="D124" s="598" t="s">
        <v>150</v>
      </c>
      <c r="E124" s="687">
        <v>10</v>
      </c>
      <c r="F124" s="720"/>
      <c r="G124" s="718"/>
    </row>
    <row r="125" spans="1:7" x14ac:dyDescent="0.25">
      <c r="A125" s="598"/>
      <c r="B125" s="598"/>
      <c r="C125" s="603" t="s">
        <v>170</v>
      </c>
      <c r="D125" s="598" t="s">
        <v>150</v>
      </c>
      <c r="E125" s="687">
        <v>10</v>
      </c>
      <c r="F125" s="720"/>
      <c r="G125" s="718"/>
    </row>
    <row r="126" spans="1:7" x14ac:dyDescent="0.25">
      <c r="A126" s="598"/>
      <c r="B126" s="598"/>
      <c r="C126" s="615" t="s">
        <v>171</v>
      </c>
      <c r="D126" s="598"/>
      <c r="E126" s="688"/>
      <c r="F126" s="720"/>
      <c r="G126" s="718"/>
    </row>
    <row r="127" spans="1:7" x14ac:dyDescent="0.25">
      <c r="A127" s="598"/>
      <c r="B127" s="598"/>
      <c r="C127" s="603" t="s">
        <v>172</v>
      </c>
      <c r="D127" s="598" t="s">
        <v>150</v>
      </c>
      <c r="E127" s="687">
        <v>10</v>
      </c>
      <c r="F127" s="720"/>
      <c r="G127" s="718"/>
    </row>
    <row r="128" spans="1:7" x14ac:dyDescent="0.25">
      <c r="A128" s="598"/>
      <c r="B128" s="598"/>
      <c r="C128" s="603" t="s">
        <v>173</v>
      </c>
      <c r="D128" s="598" t="s">
        <v>150</v>
      </c>
      <c r="E128" s="687">
        <v>10</v>
      </c>
      <c r="F128" s="720"/>
      <c r="G128" s="718"/>
    </row>
    <row r="129" spans="1:7" x14ac:dyDescent="0.25">
      <c r="A129" s="598"/>
      <c r="B129" s="598"/>
      <c r="C129" s="615" t="s">
        <v>174</v>
      </c>
      <c r="D129" s="598"/>
      <c r="E129" s="688"/>
      <c r="F129" s="720"/>
      <c r="G129" s="718"/>
    </row>
    <row r="130" spans="1:7" x14ac:dyDescent="0.25">
      <c r="A130" s="598"/>
      <c r="B130" s="598"/>
      <c r="C130" s="603" t="s">
        <v>175</v>
      </c>
      <c r="D130" s="598" t="s">
        <v>150</v>
      </c>
      <c r="E130" s="687">
        <v>10</v>
      </c>
      <c r="F130" s="720"/>
      <c r="G130" s="718"/>
    </row>
    <row r="131" spans="1:7" x14ac:dyDescent="0.25">
      <c r="A131" s="598"/>
      <c r="B131" s="598"/>
      <c r="C131" s="603" t="s">
        <v>176</v>
      </c>
      <c r="D131" s="598" t="s">
        <v>150</v>
      </c>
      <c r="E131" s="687">
        <v>10</v>
      </c>
      <c r="F131" s="720"/>
      <c r="G131" s="718"/>
    </row>
    <row r="132" spans="1:7" x14ac:dyDescent="0.25">
      <c r="A132" s="598"/>
      <c r="B132" s="598"/>
      <c r="C132" s="603" t="s">
        <v>177</v>
      </c>
      <c r="D132" s="598" t="s">
        <v>150</v>
      </c>
      <c r="E132" s="687">
        <v>10</v>
      </c>
      <c r="G132" s="718"/>
    </row>
    <row r="133" spans="1:7" x14ac:dyDescent="0.25">
      <c r="A133" s="598"/>
      <c r="B133" s="598"/>
      <c r="C133" s="615" t="s">
        <v>178</v>
      </c>
      <c r="D133" s="598"/>
      <c r="E133" s="688"/>
      <c r="G133" s="718"/>
    </row>
    <row r="134" spans="1:7" x14ac:dyDescent="0.25">
      <c r="A134" s="598"/>
      <c r="B134" s="598"/>
      <c r="C134" s="603" t="s">
        <v>179</v>
      </c>
      <c r="D134" s="598" t="s">
        <v>150</v>
      </c>
      <c r="E134" s="687">
        <v>10</v>
      </c>
      <c r="G134" s="718"/>
    </row>
    <row r="135" spans="1:7" x14ac:dyDescent="0.25">
      <c r="A135" s="598"/>
      <c r="B135" s="598"/>
      <c r="C135" s="615" t="s">
        <v>180</v>
      </c>
      <c r="D135" s="598"/>
      <c r="E135" s="688"/>
      <c r="G135" s="718"/>
    </row>
    <row r="136" spans="1:7" x14ac:dyDescent="0.25">
      <c r="A136" s="598"/>
      <c r="B136" s="598"/>
      <c r="C136" s="603" t="s">
        <v>181</v>
      </c>
      <c r="D136" s="598" t="s">
        <v>150</v>
      </c>
      <c r="E136" s="687">
        <v>10</v>
      </c>
      <c r="G136" s="718"/>
    </row>
    <row r="137" spans="1:7" x14ac:dyDescent="0.25">
      <c r="A137" s="598"/>
      <c r="B137" s="598"/>
      <c r="C137" s="603" t="s">
        <v>182</v>
      </c>
      <c r="D137" s="598" t="s">
        <v>150</v>
      </c>
      <c r="E137" s="687">
        <v>10</v>
      </c>
      <c r="G137" s="718"/>
    </row>
    <row r="138" spans="1:7" x14ac:dyDescent="0.25">
      <c r="A138" s="598"/>
      <c r="B138" s="598"/>
      <c r="C138" s="603" t="s">
        <v>183</v>
      </c>
      <c r="D138" s="598" t="s">
        <v>150</v>
      </c>
      <c r="E138" s="687">
        <v>10</v>
      </c>
      <c r="G138" s="718"/>
    </row>
    <row r="139" spans="1:7" x14ac:dyDescent="0.25">
      <c r="A139" s="616"/>
      <c r="B139" s="598"/>
      <c r="C139" s="603" t="s">
        <v>184</v>
      </c>
      <c r="D139" s="616"/>
      <c r="E139" s="688"/>
      <c r="G139" s="718"/>
    </row>
    <row r="140" spans="1:7" x14ac:dyDescent="0.25">
      <c r="A140" s="616"/>
      <c r="B140" s="598"/>
      <c r="C140" s="603" t="s">
        <v>181</v>
      </c>
      <c r="D140" s="598" t="s">
        <v>150</v>
      </c>
      <c r="E140" s="687">
        <v>10</v>
      </c>
      <c r="G140" s="718"/>
    </row>
    <row r="141" spans="1:7" x14ac:dyDescent="0.25">
      <c r="A141" s="616"/>
      <c r="B141" s="598"/>
      <c r="C141" s="603" t="s">
        <v>182</v>
      </c>
      <c r="D141" s="598" t="s">
        <v>150</v>
      </c>
      <c r="E141" s="687">
        <v>10</v>
      </c>
      <c r="G141" s="718"/>
    </row>
    <row r="142" spans="1:7" x14ac:dyDescent="0.25">
      <c r="A142" s="617"/>
      <c r="B142" s="618"/>
      <c r="C142" s="619" t="s">
        <v>183</v>
      </c>
      <c r="D142" s="618" t="s">
        <v>150</v>
      </c>
      <c r="E142" s="697">
        <v>10</v>
      </c>
      <c r="G142" s="718"/>
    </row>
    <row r="143" spans="1:7" x14ac:dyDescent="0.25">
      <c r="A143" s="608"/>
      <c r="B143" s="609"/>
      <c r="C143" s="610" t="s">
        <v>894</v>
      </c>
      <c r="D143" s="609"/>
      <c r="E143" s="691"/>
      <c r="F143" s="722"/>
      <c r="G143" s="728"/>
    </row>
    <row r="144" spans="1:7" x14ac:dyDescent="0.25">
      <c r="A144" s="620"/>
      <c r="B144" s="596"/>
      <c r="C144" s="621"/>
      <c r="D144" s="596"/>
      <c r="E144" s="686"/>
      <c r="G144" s="718"/>
    </row>
    <row r="145" spans="1:7" x14ac:dyDescent="0.25">
      <c r="A145" s="622">
        <v>2</v>
      </c>
      <c r="B145" s="623" t="s">
        <v>185</v>
      </c>
      <c r="C145" s="624" t="s">
        <v>186</v>
      </c>
      <c r="D145" s="625"/>
      <c r="E145" s="698"/>
      <c r="G145" s="718"/>
    </row>
    <row r="146" spans="1:7" ht="12" customHeight="1" x14ac:dyDescent="0.25">
      <c r="A146" s="626"/>
      <c r="B146" s="625"/>
      <c r="C146" s="606"/>
      <c r="D146" s="625"/>
      <c r="E146" s="698"/>
      <c r="G146" s="718"/>
    </row>
    <row r="147" spans="1:7" ht="26.4" x14ac:dyDescent="0.25">
      <c r="A147" s="626" t="s">
        <v>187</v>
      </c>
      <c r="B147" s="625" t="s">
        <v>188</v>
      </c>
      <c r="C147" s="606" t="s">
        <v>189</v>
      </c>
      <c r="D147" s="625" t="s">
        <v>190</v>
      </c>
      <c r="E147" s="699">
        <v>2200</v>
      </c>
      <c r="F147" s="723"/>
      <c r="G147" s="724"/>
    </row>
    <row r="148" spans="1:7" ht="13.5" customHeight="1" x14ac:dyDescent="0.25">
      <c r="A148" s="626"/>
      <c r="B148" s="627"/>
      <c r="C148" s="606"/>
      <c r="D148" s="625"/>
      <c r="E148" s="700"/>
      <c r="G148" s="718"/>
    </row>
    <row r="149" spans="1:7" s="11" customFormat="1" ht="26.4" x14ac:dyDescent="0.3">
      <c r="A149" s="626" t="s">
        <v>191</v>
      </c>
      <c r="B149" s="625" t="s">
        <v>192</v>
      </c>
      <c r="C149" s="624" t="s">
        <v>193</v>
      </c>
      <c r="D149" s="625"/>
      <c r="E149" s="700"/>
      <c r="F149" s="723"/>
      <c r="G149" s="718"/>
    </row>
    <row r="150" spans="1:7" ht="13.5" customHeight="1" x14ac:dyDescent="0.25">
      <c r="A150" s="626"/>
      <c r="B150" s="625"/>
      <c r="C150" s="606" t="s">
        <v>194</v>
      </c>
      <c r="D150" s="625" t="s">
        <v>195</v>
      </c>
      <c r="E150" s="699">
        <v>50</v>
      </c>
      <c r="G150" s="718"/>
    </row>
    <row r="151" spans="1:7" ht="13.5" customHeight="1" x14ac:dyDescent="0.25">
      <c r="A151" s="626"/>
      <c r="B151" s="625"/>
      <c r="C151" s="606" t="s">
        <v>196</v>
      </c>
      <c r="D151" s="625" t="s">
        <v>195</v>
      </c>
      <c r="E151" s="699">
        <v>50</v>
      </c>
      <c r="G151" s="718"/>
    </row>
    <row r="152" spans="1:7" ht="13.5" customHeight="1" x14ac:dyDescent="0.25">
      <c r="A152" s="626"/>
      <c r="B152" s="625"/>
      <c r="C152" s="606" t="s">
        <v>197</v>
      </c>
      <c r="D152" s="625" t="s">
        <v>195</v>
      </c>
      <c r="E152" s="699">
        <v>50</v>
      </c>
      <c r="G152" s="718"/>
    </row>
    <row r="153" spans="1:7" ht="13.5" customHeight="1" x14ac:dyDescent="0.25">
      <c r="A153" s="626"/>
      <c r="B153" s="625"/>
      <c r="C153" s="606" t="s">
        <v>198</v>
      </c>
      <c r="D153" s="625" t="s">
        <v>195</v>
      </c>
      <c r="E153" s="699">
        <v>50</v>
      </c>
      <c r="G153" s="718"/>
    </row>
    <row r="154" spans="1:7" ht="26.4" x14ac:dyDescent="0.25">
      <c r="A154" s="626" t="s">
        <v>199</v>
      </c>
      <c r="B154" s="625" t="s">
        <v>200</v>
      </c>
      <c r="C154" s="606" t="s">
        <v>201</v>
      </c>
      <c r="D154" s="625" t="s">
        <v>202</v>
      </c>
      <c r="E154" s="699">
        <v>1485</v>
      </c>
      <c r="F154" s="723"/>
      <c r="G154" s="724"/>
    </row>
    <row r="155" spans="1:7" ht="13.5" customHeight="1" x14ac:dyDescent="0.25">
      <c r="A155" s="626"/>
      <c r="B155" s="625"/>
      <c r="C155" s="606"/>
      <c r="D155" s="625"/>
      <c r="E155" s="700"/>
      <c r="G155" s="718"/>
    </row>
    <row r="156" spans="1:7" ht="13.5" customHeight="1" x14ac:dyDescent="0.25">
      <c r="A156" s="626" t="s">
        <v>203</v>
      </c>
      <c r="B156" s="625" t="s">
        <v>204</v>
      </c>
      <c r="C156" s="624" t="s">
        <v>205</v>
      </c>
      <c r="D156" s="625"/>
      <c r="E156" s="700"/>
      <c r="G156" s="718"/>
    </row>
    <row r="157" spans="1:7" ht="13.5" customHeight="1" x14ac:dyDescent="0.25">
      <c r="A157" s="626"/>
      <c r="B157" s="625"/>
      <c r="C157" s="606"/>
      <c r="D157" s="625"/>
      <c r="E157" s="700"/>
      <c r="G157" s="718"/>
    </row>
    <row r="158" spans="1:7" ht="13.5" customHeight="1" x14ac:dyDescent="0.25">
      <c r="A158" s="626"/>
      <c r="B158" s="625"/>
      <c r="C158" s="624" t="s">
        <v>206</v>
      </c>
      <c r="D158" s="625"/>
      <c r="E158" s="700"/>
      <c r="G158" s="718"/>
    </row>
    <row r="159" spans="1:7" s="11" customFormat="1" ht="50.1" customHeight="1" x14ac:dyDescent="0.3">
      <c r="A159" s="626"/>
      <c r="B159" s="625"/>
      <c r="C159" s="606" t="s">
        <v>207</v>
      </c>
      <c r="D159" s="625" t="s">
        <v>195</v>
      </c>
      <c r="E159" s="699">
        <v>150</v>
      </c>
      <c r="F159" s="723"/>
      <c r="G159" s="724"/>
    </row>
    <row r="160" spans="1:7" s="11" customFormat="1" ht="50.1" customHeight="1" x14ac:dyDescent="0.3">
      <c r="A160" s="626"/>
      <c r="B160" s="625"/>
      <c r="C160" s="606" t="s">
        <v>208</v>
      </c>
      <c r="D160" s="625" t="s">
        <v>195</v>
      </c>
      <c r="E160" s="699">
        <v>150</v>
      </c>
      <c r="F160" s="723"/>
      <c r="G160" s="724"/>
    </row>
    <row r="161" spans="1:7" ht="13.5" customHeight="1" x14ac:dyDescent="0.25">
      <c r="A161" s="626"/>
      <c r="B161" s="625"/>
      <c r="C161" s="606"/>
      <c r="D161" s="625"/>
      <c r="E161" s="700"/>
      <c r="G161" s="718"/>
    </row>
    <row r="162" spans="1:7" ht="13.5" customHeight="1" x14ac:dyDescent="0.25">
      <c r="A162" s="626"/>
      <c r="B162" s="625"/>
      <c r="C162" s="628" t="s">
        <v>209</v>
      </c>
      <c r="D162" s="625"/>
      <c r="E162" s="700"/>
      <c r="G162" s="718"/>
    </row>
    <row r="163" spans="1:7" ht="13.5" customHeight="1" x14ac:dyDescent="0.25">
      <c r="A163" s="626"/>
      <c r="B163" s="625"/>
      <c r="C163" s="629" t="s">
        <v>210</v>
      </c>
      <c r="D163" s="625" t="s">
        <v>195</v>
      </c>
      <c r="E163" s="699">
        <v>75</v>
      </c>
      <c r="G163" s="718"/>
    </row>
    <row r="164" spans="1:7" ht="13.5" customHeight="1" x14ac:dyDescent="0.25">
      <c r="A164" s="626"/>
      <c r="B164" s="625"/>
      <c r="C164" s="629" t="s">
        <v>211</v>
      </c>
      <c r="D164" s="625" t="s">
        <v>195</v>
      </c>
      <c r="E164" s="699">
        <v>75</v>
      </c>
      <c r="G164" s="718"/>
    </row>
    <row r="165" spans="1:7" s="11" customFormat="1" ht="30" customHeight="1" x14ac:dyDescent="0.3">
      <c r="A165" s="626"/>
      <c r="B165" s="625"/>
      <c r="C165" s="629" t="s">
        <v>212</v>
      </c>
      <c r="D165" s="625" t="s">
        <v>195</v>
      </c>
      <c r="E165" s="699">
        <v>650</v>
      </c>
      <c r="F165" s="723"/>
      <c r="G165" s="724"/>
    </row>
    <row r="166" spans="1:7" ht="13.5" customHeight="1" x14ac:dyDescent="0.25">
      <c r="A166" s="626"/>
      <c r="B166" s="625"/>
      <c r="C166" s="629" t="s">
        <v>213</v>
      </c>
      <c r="D166" s="625" t="s">
        <v>195</v>
      </c>
      <c r="E166" s="699">
        <v>50</v>
      </c>
      <c r="G166" s="718"/>
    </row>
    <row r="167" spans="1:7" ht="13.5" customHeight="1" x14ac:dyDescent="0.25">
      <c r="A167" s="626"/>
      <c r="B167" s="625"/>
      <c r="C167" s="606" t="s">
        <v>214</v>
      </c>
      <c r="D167" s="625" t="s">
        <v>195</v>
      </c>
      <c r="E167" s="699">
        <v>30</v>
      </c>
      <c r="G167" s="718"/>
    </row>
    <row r="168" spans="1:7" ht="13.5" customHeight="1" x14ac:dyDescent="0.25">
      <c r="A168" s="626"/>
      <c r="B168" s="625"/>
      <c r="C168" s="606" t="s">
        <v>215</v>
      </c>
      <c r="D168" s="625" t="s">
        <v>195</v>
      </c>
      <c r="E168" s="699">
        <v>10</v>
      </c>
      <c r="G168" s="718"/>
    </row>
    <row r="169" spans="1:7" ht="13.5" customHeight="1" x14ac:dyDescent="0.25">
      <c r="A169" s="626"/>
      <c r="B169" s="625"/>
      <c r="C169" s="606" t="s">
        <v>216</v>
      </c>
      <c r="D169" s="625" t="s">
        <v>195</v>
      </c>
      <c r="E169" s="699">
        <v>10</v>
      </c>
      <c r="G169" s="718"/>
    </row>
    <row r="170" spans="1:7" ht="13.5" customHeight="1" x14ac:dyDescent="0.25">
      <c r="A170" s="626"/>
      <c r="B170" s="625"/>
      <c r="C170" s="606" t="s">
        <v>217</v>
      </c>
      <c r="D170" s="625" t="s">
        <v>195</v>
      </c>
      <c r="E170" s="699">
        <v>1650</v>
      </c>
      <c r="G170" s="718"/>
    </row>
    <row r="171" spans="1:7" ht="16.5" customHeight="1" x14ac:dyDescent="0.25">
      <c r="A171" s="626"/>
      <c r="B171" s="625"/>
      <c r="C171" s="606" t="s">
        <v>218</v>
      </c>
      <c r="D171" s="625" t="s">
        <v>190</v>
      </c>
      <c r="E171" s="699">
        <v>175</v>
      </c>
      <c r="G171" s="718"/>
    </row>
    <row r="172" spans="1:7" ht="13.5" customHeight="1" x14ac:dyDescent="0.25">
      <c r="A172" s="626"/>
      <c r="B172" s="625"/>
      <c r="C172" s="606"/>
      <c r="D172" s="625"/>
      <c r="E172" s="700"/>
      <c r="G172" s="718"/>
    </row>
    <row r="173" spans="1:7" x14ac:dyDescent="0.25">
      <c r="A173" s="626" t="s">
        <v>219</v>
      </c>
      <c r="B173" s="625" t="s">
        <v>220</v>
      </c>
      <c r="C173" s="624" t="s">
        <v>221</v>
      </c>
      <c r="D173" s="625"/>
      <c r="E173" s="700"/>
      <c r="G173" s="718"/>
    </row>
    <row r="174" spans="1:7" x14ac:dyDescent="0.25">
      <c r="A174" s="626"/>
      <c r="B174" s="625"/>
      <c r="C174" s="605" t="s">
        <v>222</v>
      </c>
      <c r="D174" s="625" t="s">
        <v>202</v>
      </c>
      <c r="E174" s="699">
        <v>110</v>
      </c>
      <c r="G174" s="718"/>
    </row>
    <row r="175" spans="1:7" ht="24" customHeight="1" x14ac:dyDescent="0.25">
      <c r="A175" s="626"/>
      <c r="B175" s="625"/>
      <c r="C175" s="605" t="s">
        <v>223</v>
      </c>
      <c r="D175" s="625" t="s">
        <v>202</v>
      </c>
      <c r="E175" s="699">
        <v>110</v>
      </c>
      <c r="G175" s="718"/>
    </row>
    <row r="176" spans="1:7" ht="13.5" customHeight="1" x14ac:dyDescent="0.25">
      <c r="A176" s="626"/>
      <c r="B176" s="625"/>
      <c r="C176" s="605" t="s">
        <v>224</v>
      </c>
      <c r="D176" s="625" t="s">
        <v>202</v>
      </c>
      <c r="E176" s="699">
        <v>300</v>
      </c>
      <c r="G176" s="718"/>
    </row>
    <row r="177" spans="1:7" ht="13.5" customHeight="1" x14ac:dyDescent="0.25">
      <c r="A177" s="626"/>
      <c r="B177" s="625"/>
      <c r="C177" s="605"/>
      <c r="D177" s="625"/>
      <c r="E177" s="699"/>
      <c r="G177" s="718"/>
    </row>
    <row r="178" spans="1:7" ht="13.5" customHeight="1" x14ac:dyDescent="0.25">
      <c r="A178" s="608"/>
      <c r="B178" s="609"/>
      <c r="C178" s="610" t="s">
        <v>892</v>
      </c>
      <c r="D178" s="609"/>
      <c r="E178" s="691"/>
      <c r="F178" s="722"/>
      <c r="G178" s="728"/>
    </row>
    <row r="179" spans="1:7" ht="13.5" customHeight="1" x14ac:dyDescent="0.25">
      <c r="A179" s="608"/>
      <c r="B179" s="609"/>
      <c r="C179" s="611" t="s">
        <v>893</v>
      </c>
      <c r="D179" s="609"/>
      <c r="E179" s="691"/>
      <c r="F179" s="722"/>
      <c r="G179" s="728"/>
    </row>
    <row r="180" spans="1:7" ht="13.5" customHeight="1" x14ac:dyDescent="0.25">
      <c r="A180" s="626"/>
      <c r="B180" s="625"/>
      <c r="C180" s="605"/>
      <c r="D180" s="625"/>
      <c r="E180" s="700"/>
      <c r="G180" s="718"/>
    </row>
    <row r="181" spans="1:7" x14ac:dyDescent="0.25">
      <c r="A181" s="626" t="s">
        <v>225</v>
      </c>
      <c r="B181" s="625" t="s">
        <v>226</v>
      </c>
      <c r="C181" s="624" t="s">
        <v>227</v>
      </c>
      <c r="D181" s="625"/>
      <c r="E181" s="700"/>
      <c r="G181" s="718"/>
    </row>
    <row r="182" spans="1:7" ht="12.6" customHeight="1" x14ac:dyDescent="0.25">
      <c r="A182" s="626"/>
      <c r="B182" s="625"/>
      <c r="C182" s="606"/>
      <c r="D182" s="625"/>
      <c r="E182" s="700"/>
      <c r="G182" s="718"/>
    </row>
    <row r="183" spans="1:7" ht="13.5" customHeight="1" x14ac:dyDescent="0.25">
      <c r="A183" s="626"/>
      <c r="B183" s="625"/>
      <c r="C183" s="606" t="s">
        <v>228</v>
      </c>
      <c r="D183" s="625"/>
      <c r="E183" s="700"/>
      <c r="G183" s="718"/>
    </row>
    <row r="184" spans="1:7" s="11" customFormat="1" ht="30" customHeight="1" x14ac:dyDescent="0.3">
      <c r="A184" s="626"/>
      <c r="B184" s="625"/>
      <c r="C184" s="606" t="s">
        <v>229</v>
      </c>
      <c r="D184" s="625" t="s">
        <v>195</v>
      </c>
      <c r="E184" s="699">
        <v>650</v>
      </c>
      <c r="F184" s="723"/>
      <c r="G184" s="724"/>
    </row>
    <row r="185" spans="1:7" ht="13.5" customHeight="1" x14ac:dyDescent="0.25">
      <c r="A185" s="626"/>
      <c r="B185" s="625"/>
      <c r="C185" s="605" t="s">
        <v>230</v>
      </c>
      <c r="D185" s="625" t="s">
        <v>195</v>
      </c>
      <c r="E185" s="699">
        <v>30</v>
      </c>
      <c r="G185" s="718"/>
    </row>
    <row r="186" spans="1:7" ht="13.5" customHeight="1" x14ac:dyDescent="0.25">
      <c r="A186" s="626"/>
      <c r="B186" s="625"/>
      <c r="C186" s="605" t="s">
        <v>231</v>
      </c>
      <c r="D186" s="625" t="s">
        <v>195</v>
      </c>
      <c r="E186" s="699">
        <v>350</v>
      </c>
      <c r="G186" s="718"/>
    </row>
    <row r="187" spans="1:7" ht="13.5" customHeight="1" x14ac:dyDescent="0.25">
      <c r="A187" s="626"/>
      <c r="B187" s="625"/>
      <c r="C187" s="605" t="s">
        <v>232</v>
      </c>
      <c r="D187" s="625" t="s">
        <v>190</v>
      </c>
      <c r="E187" s="699">
        <v>175</v>
      </c>
      <c r="G187" s="718"/>
    </row>
    <row r="188" spans="1:7" ht="13.5" customHeight="1" x14ac:dyDescent="0.25">
      <c r="A188" s="626"/>
      <c r="B188" s="625"/>
      <c r="C188" s="605"/>
      <c r="D188" s="625"/>
      <c r="E188" s="699"/>
      <c r="G188" s="718"/>
    </row>
    <row r="189" spans="1:7" ht="13.5" customHeight="1" x14ac:dyDescent="0.25">
      <c r="A189" s="626"/>
      <c r="B189" s="625"/>
      <c r="C189" s="606" t="s">
        <v>842</v>
      </c>
      <c r="D189" s="625"/>
      <c r="E189" s="700"/>
      <c r="G189" s="718"/>
    </row>
    <row r="190" spans="1:7" ht="13.5" customHeight="1" x14ac:dyDescent="0.25">
      <c r="A190" s="626"/>
      <c r="B190" s="625"/>
      <c r="C190" s="630" t="s">
        <v>663</v>
      </c>
      <c r="D190" s="625" t="s">
        <v>195</v>
      </c>
      <c r="E190" s="699">
        <v>225</v>
      </c>
      <c r="G190" s="718"/>
    </row>
    <row r="191" spans="1:7" ht="29.25" customHeight="1" x14ac:dyDescent="0.25">
      <c r="A191" s="626"/>
      <c r="B191" s="625"/>
      <c r="C191" s="603" t="s">
        <v>664</v>
      </c>
      <c r="D191" s="625" t="s">
        <v>195</v>
      </c>
      <c r="E191" s="699">
        <v>225</v>
      </c>
      <c r="F191" s="723"/>
      <c r="G191" s="724"/>
    </row>
    <row r="192" spans="1:7" s="11" customFormat="1" ht="72.75" customHeight="1" x14ac:dyDescent="0.3">
      <c r="A192" s="626"/>
      <c r="B192" s="625"/>
      <c r="C192" s="603" t="s">
        <v>234</v>
      </c>
      <c r="D192" s="625" t="s">
        <v>195</v>
      </c>
      <c r="E192" s="699">
        <v>150</v>
      </c>
      <c r="F192" s="723"/>
      <c r="G192" s="724"/>
    </row>
    <row r="193" spans="1:7" s="11" customFormat="1" ht="45.75" customHeight="1" x14ac:dyDescent="0.3">
      <c r="A193" s="626"/>
      <c r="B193" s="625"/>
      <c r="C193" s="606" t="s">
        <v>235</v>
      </c>
      <c r="D193" s="625" t="s">
        <v>195</v>
      </c>
      <c r="E193" s="699">
        <f>E166</f>
        <v>50</v>
      </c>
      <c r="F193" s="723"/>
      <c r="G193" s="724"/>
    </row>
    <row r="194" spans="1:7" s="11" customFormat="1" ht="56.25" customHeight="1" x14ac:dyDescent="0.3">
      <c r="A194" s="626"/>
      <c r="B194" s="625"/>
      <c r="C194" s="606" t="s">
        <v>236</v>
      </c>
      <c r="D194" s="625" t="s">
        <v>195</v>
      </c>
      <c r="E194" s="699">
        <f>E167*0.6</f>
        <v>18</v>
      </c>
      <c r="F194" s="723"/>
      <c r="G194" s="724"/>
    </row>
    <row r="195" spans="1:7" ht="13.5" customHeight="1" x14ac:dyDescent="0.25">
      <c r="A195" s="626"/>
      <c r="B195" s="625"/>
      <c r="C195" s="605" t="s">
        <v>237</v>
      </c>
      <c r="D195" s="625" t="s">
        <v>195</v>
      </c>
      <c r="E195" s="699">
        <f>E168</f>
        <v>10</v>
      </c>
      <c r="G195" s="718"/>
    </row>
    <row r="196" spans="1:7" ht="13.5" customHeight="1" x14ac:dyDescent="0.25">
      <c r="A196" s="626"/>
      <c r="B196" s="625"/>
      <c r="C196" s="605" t="s">
        <v>238</v>
      </c>
      <c r="D196" s="625" t="s">
        <v>195</v>
      </c>
      <c r="E196" s="699">
        <f>E169</f>
        <v>10</v>
      </c>
      <c r="G196" s="718"/>
    </row>
    <row r="197" spans="1:7" ht="13.5" customHeight="1" x14ac:dyDescent="0.25">
      <c r="A197" s="626"/>
      <c r="B197" s="625"/>
      <c r="C197" s="605" t="s">
        <v>231</v>
      </c>
      <c r="D197" s="625" t="s">
        <v>195</v>
      </c>
      <c r="E197" s="699">
        <v>1300</v>
      </c>
      <c r="G197" s="718"/>
    </row>
    <row r="198" spans="1:7" ht="39.6" x14ac:dyDescent="0.25">
      <c r="A198" s="626"/>
      <c r="B198" s="625"/>
      <c r="C198" s="606" t="s">
        <v>239</v>
      </c>
      <c r="D198" s="625" t="s">
        <v>190</v>
      </c>
      <c r="E198" s="699">
        <v>10</v>
      </c>
      <c r="F198" s="723"/>
      <c r="G198" s="724"/>
    </row>
    <row r="199" spans="1:7" ht="26.4" x14ac:dyDescent="0.25">
      <c r="A199" s="626" t="s">
        <v>240</v>
      </c>
      <c r="B199" s="625" t="s">
        <v>241</v>
      </c>
      <c r="C199" s="624" t="s">
        <v>242</v>
      </c>
      <c r="D199" s="625"/>
      <c r="E199" s="700"/>
      <c r="G199" s="718"/>
    </row>
    <row r="200" spans="1:7" ht="13.5" customHeight="1" x14ac:dyDescent="0.25">
      <c r="A200" s="626"/>
      <c r="B200" s="625"/>
      <c r="C200" s="606"/>
      <c r="D200" s="625"/>
      <c r="E200" s="700"/>
      <c r="G200" s="718"/>
    </row>
    <row r="201" spans="1:7" ht="13.5" customHeight="1" x14ac:dyDescent="0.25">
      <c r="A201" s="626"/>
      <c r="B201" s="625"/>
      <c r="C201" s="606" t="s">
        <v>243</v>
      </c>
      <c r="D201" s="625"/>
      <c r="E201" s="700"/>
      <c r="G201" s="718"/>
    </row>
    <row r="202" spans="1:7" ht="13.5" customHeight="1" x14ac:dyDescent="0.25">
      <c r="A202" s="626"/>
      <c r="B202" s="625"/>
      <c r="C202" s="605" t="s">
        <v>244</v>
      </c>
      <c r="D202" s="625" t="s">
        <v>195</v>
      </c>
      <c r="E202" s="699">
        <v>25</v>
      </c>
      <c r="G202" s="718"/>
    </row>
    <row r="203" spans="1:7" ht="12.9" customHeight="1" x14ac:dyDescent="0.25">
      <c r="A203" s="626"/>
      <c r="B203" s="625"/>
      <c r="C203" s="605"/>
      <c r="D203" s="625"/>
      <c r="E203" s="701"/>
      <c r="G203" s="718"/>
    </row>
    <row r="204" spans="1:7" ht="13.5" customHeight="1" x14ac:dyDescent="0.25">
      <c r="A204" s="626"/>
      <c r="B204" s="625"/>
      <c r="C204" s="605" t="s">
        <v>245</v>
      </c>
      <c r="D204" s="625" t="s">
        <v>195</v>
      </c>
      <c r="E204" s="699">
        <v>25</v>
      </c>
      <c r="G204" s="718"/>
    </row>
    <row r="205" spans="1:7" ht="12.9" customHeight="1" x14ac:dyDescent="0.25">
      <c r="A205" s="626"/>
      <c r="B205" s="625"/>
      <c r="C205" s="605"/>
      <c r="D205" s="625"/>
      <c r="E205" s="699"/>
      <c r="G205" s="718"/>
    </row>
    <row r="206" spans="1:7" ht="13.5" customHeight="1" x14ac:dyDescent="0.25">
      <c r="A206" s="626"/>
      <c r="B206" s="625"/>
      <c r="C206" s="605" t="s">
        <v>246</v>
      </c>
      <c r="D206" s="625" t="s">
        <v>195</v>
      </c>
      <c r="E206" s="699">
        <v>25</v>
      </c>
      <c r="G206" s="718"/>
    </row>
    <row r="207" spans="1:7" ht="12.9" customHeight="1" x14ac:dyDescent="0.25">
      <c r="A207" s="626"/>
      <c r="B207" s="625"/>
      <c r="C207" s="606"/>
      <c r="D207" s="625"/>
      <c r="E207" s="700"/>
      <c r="G207" s="718"/>
    </row>
    <row r="208" spans="1:7" ht="13.5" customHeight="1" x14ac:dyDescent="0.25">
      <c r="A208" s="626"/>
      <c r="B208" s="625"/>
      <c r="C208" s="606" t="s">
        <v>247</v>
      </c>
      <c r="D208" s="625"/>
      <c r="E208" s="700"/>
      <c r="G208" s="718"/>
    </row>
    <row r="209" spans="1:7" ht="13.5" customHeight="1" x14ac:dyDescent="0.25">
      <c r="A209" s="626"/>
      <c r="B209" s="625"/>
      <c r="C209" s="605" t="s">
        <v>244</v>
      </c>
      <c r="D209" s="625" t="s">
        <v>195</v>
      </c>
      <c r="E209" s="699">
        <v>25</v>
      </c>
      <c r="G209" s="718"/>
    </row>
    <row r="210" spans="1:7" ht="12.9" customHeight="1" x14ac:dyDescent="0.25">
      <c r="A210" s="626"/>
      <c r="B210" s="625"/>
      <c r="C210" s="605"/>
      <c r="D210" s="625"/>
      <c r="E210" s="699"/>
      <c r="G210" s="718"/>
    </row>
    <row r="211" spans="1:7" ht="13.5" customHeight="1" x14ac:dyDescent="0.25">
      <c r="A211" s="626"/>
      <c r="B211" s="625"/>
      <c r="C211" s="605" t="s">
        <v>245</v>
      </c>
      <c r="D211" s="625" t="s">
        <v>195</v>
      </c>
      <c r="E211" s="699">
        <v>25</v>
      </c>
      <c r="G211" s="718"/>
    </row>
    <row r="212" spans="1:7" ht="12.9" customHeight="1" x14ac:dyDescent="0.25">
      <c r="A212" s="626"/>
      <c r="B212" s="625"/>
      <c r="C212" s="605"/>
      <c r="D212" s="625"/>
      <c r="E212" s="699"/>
      <c r="G212" s="718"/>
    </row>
    <row r="213" spans="1:7" ht="13.5" customHeight="1" x14ac:dyDescent="0.25">
      <c r="A213" s="626"/>
      <c r="B213" s="625"/>
      <c r="C213" s="605" t="s">
        <v>246</v>
      </c>
      <c r="D213" s="625" t="s">
        <v>195</v>
      </c>
      <c r="E213" s="699">
        <v>25</v>
      </c>
      <c r="G213" s="718"/>
    </row>
    <row r="214" spans="1:7" ht="12.9" customHeight="1" x14ac:dyDescent="0.25">
      <c r="A214" s="626"/>
      <c r="B214" s="625"/>
      <c r="C214" s="606"/>
      <c r="D214" s="625"/>
      <c r="E214" s="699"/>
      <c r="G214" s="718"/>
    </row>
    <row r="215" spans="1:7" x14ac:dyDescent="0.25">
      <c r="A215" s="626"/>
      <c r="B215" s="625"/>
      <c r="C215" s="606" t="s">
        <v>248</v>
      </c>
      <c r="D215" s="625" t="s">
        <v>195</v>
      </c>
      <c r="E215" s="699">
        <v>50</v>
      </c>
      <c r="G215" s="718"/>
    </row>
    <row r="216" spans="1:7" ht="26.4" x14ac:dyDescent="0.25">
      <c r="A216" s="626"/>
      <c r="B216" s="625"/>
      <c r="C216" s="606" t="s">
        <v>249</v>
      </c>
      <c r="D216" s="625" t="s">
        <v>250</v>
      </c>
      <c r="E216" s="699">
        <v>0</v>
      </c>
      <c r="G216" s="718"/>
    </row>
    <row r="217" spans="1:7" x14ac:dyDescent="0.25">
      <c r="A217" s="626"/>
      <c r="B217" s="625"/>
      <c r="C217" s="606"/>
      <c r="D217" s="625"/>
      <c r="E217" s="699"/>
      <c r="G217" s="718"/>
    </row>
    <row r="218" spans="1:7" x14ac:dyDescent="0.25">
      <c r="A218" s="608"/>
      <c r="B218" s="609"/>
      <c r="C218" s="610" t="s">
        <v>895</v>
      </c>
      <c r="D218" s="609"/>
      <c r="E218" s="691"/>
      <c r="F218" s="722"/>
      <c r="G218" s="728"/>
    </row>
    <row r="219" spans="1:7" x14ac:dyDescent="0.25">
      <c r="A219" s="626"/>
      <c r="B219" s="625"/>
      <c r="C219" s="606"/>
      <c r="D219" s="625"/>
      <c r="E219" s="699"/>
      <c r="G219" s="718"/>
    </row>
    <row r="220" spans="1:7" ht="32.25" customHeight="1" x14ac:dyDescent="0.25">
      <c r="A220" s="622" t="s">
        <v>251</v>
      </c>
      <c r="B220" s="623" t="s">
        <v>252</v>
      </c>
      <c r="C220" s="624" t="s">
        <v>253</v>
      </c>
      <c r="D220" s="625"/>
      <c r="E220" s="698"/>
    </row>
    <row r="221" spans="1:7" ht="13.5" customHeight="1" x14ac:dyDescent="0.25">
      <c r="A221" s="626"/>
      <c r="B221" s="623"/>
      <c r="C221" s="631"/>
      <c r="D221" s="625"/>
      <c r="E221" s="698"/>
    </row>
    <row r="222" spans="1:7" ht="13.5" customHeight="1" x14ac:dyDescent="0.25">
      <c r="A222" s="626" t="s">
        <v>254</v>
      </c>
      <c r="B222" s="625" t="s">
        <v>16</v>
      </c>
      <c r="C222" s="624" t="s">
        <v>255</v>
      </c>
      <c r="D222" s="625"/>
      <c r="E222" s="698"/>
    </row>
    <row r="223" spans="1:7" ht="13.5" customHeight="1" x14ac:dyDescent="0.25">
      <c r="A223" s="626"/>
      <c r="B223" s="625"/>
      <c r="C223" s="606"/>
      <c r="D223" s="625"/>
      <c r="E223" s="700"/>
    </row>
    <row r="224" spans="1:7" s="11" customFormat="1" ht="57.75" customHeight="1" x14ac:dyDescent="0.3">
      <c r="A224" s="626"/>
      <c r="B224" s="625"/>
      <c r="C224" s="606" t="s">
        <v>256</v>
      </c>
      <c r="D224" s="632"/>
      <c r="E224" s="702"/>
      <c r="F224" s="723"/>
      <c r="G224" s="723"/>
    </row>
    <row r="225" spans="1:7" ht="13.5" customHeight="1" x14ac:dyDescent="0.25">
      <c r="A225" s="626"/>
      <c r="B225" s="625"/>
      <c r="C225" s="605" t="s">
        <v>257</v>
      </c>
      <c r="D225" s="625" t="s">
        <v>202</v>
      </c>
      <c r="E225" s="699">
        <v>5840</v>
      </c>
      <c r="F225" s="718"/>
      <c r="G225" s="718"/>
    </row>
    <row r="226" spans="1:7" ht="13.5" customHeight="1" x14ac:dyDescent="0.25">
      <c r="A226" s="626"/>
      <c r="B226" s="625"/>
      <c r="C226" s="605" t="s">
        <v>258</v>
      </c>
      <c r="D226" s="625" t="s">
        <v>202</v>
      </c>
      <c r="E226" s="687">
        <v>3960</v>
      </c>
      <c r="F226" s="718"/>
      <c r="G226" s="718"/>
    </row>
    <row r="227" spans="1:7" ht="13.5" customHeight="1" x14ac:dyDescent="0.25">
      <c r="A227" s="626"/>
      <c r="B227" s="625"/>
      <c r="C227" s="605" t="s">
        <v>259</v>
      </c>
      <c r="D227" s="625" t="s">
        <v>202</v>
      </c>
      <c r="E227" s="687">
        <v>3960</v>
      </c>
      <c r="F227" s="718"/>
      <c r="G227" s="718"/>
    </row>
    <row r="228" spans="1:7" ht="13.5" customHeight="1" x14ac:dyDescent="0.25">
      <c r="A228" s="626"/>
      <c r="B228" s="625"/>
      <c r="C228" s="605" t="s">
        <v>260</v>
      </c>
      <c r="D228" s="625" t="s">
        <v>202</v>
      </c>
      <c r="E228" s="687">
        <v>1650</v>
      </c>
      <c r="F228" s="718"/>
      <c r="G228" s="718"/>
    </row>
    <row r="229" spans="1:7" ht="13.5" customHeight="1" x14ac:dyDescent="0.25">
      <c r="A229" s="626"/>
      <c r="B229" s="625"/>
      <c r="C229" s="606" t="s">
        <v>261</v>
      </c>
      <c r="D229" s="625"/>
      <c r="E229" s="700"/>
      <c r="F229" s="718"/>
      <c r="G229" s="718"/>
    </row>
    <row r="230" spans="1:7" ht="13.5" customHeight="1" x14ac:dyDescent="0.25">
      <c r="A230" s="626"/>
      <c r="B230" s="625"/>
      <c r="C230" s="605" t="s">
        <v>262</v>
      </c>
      <c r="D230" s="625" t="s">
        <v>202</v>
      </c>
      <c r="E230" s="687">
        <v>2500</v>
      </c>
      <c r="F230" s="718"/>
      <c r="G230" s="718"/>
    </row>
    <row r="231" spans="1:7" ht="13.5" customHeight="1" x14ac:dyDescent="0.25">
      <c r="A231" s="626"/>
      <c r="B231" s="625"/>
      <c r="C231" s="605" t="s">
        <v>263</v>
      </c>
      <c r="D231" s="625" t="s">
        <v>202</v>
      </c>
      <c r="E231" s="687">
        <v>1650</v>
      </c>
      <c r="F231" s="718"/>
      <c r="G231" s="718"/>
    </row>
    <row r="232" spans="1:7" s="12" customFormat="1" ht="13.5" customHeight="1" x14ac:dyDescent="0.3">
      <c r="A232" s="626"/>
      <c r="B232" s="632"/>
      <c r="C232" s="605" t="s">
        <v>264</v>
      </c>
      <c r="D232" s="625" t="s">
        <v>202</v>
      </c>
      <c r="E232" s="699">
        <v>750</v>
      </c>
      <c r="F232" s="718"/>
      <c r="G232" s="718"/>
    </row>
    <row r="233" spans="1:7" ht="13.5" customHeight="1" x14ac:dyDescent="0.25">
      <c r="A233" s="626"/>
      <c r="B233" s="625"/>
      <c r="C233" s="629"/>
      <c r="D233" s="625"/>
      <c r="E233" s="700"/>
      <c r="F233" s="718"/>
      <c r="G233" s="718"/>
    </row>
    <row r="234" spans="1:7" ht="13.5" customHeight="1" x14ac:dyDescent="0.25">
      <c r="A234" s="626" t="s">
        <v>265</v>
      </c>
      <c r="B234" s="625" t="s">
        <v>266</v>
      </c>
      <c r="C234" s="624" t="s">
        <v>267</v>
      </c>
      <c r="D234" s="625"/>
      <c r="E234" s="700"/>
      <c r="F234" s="718"/>
      <c r="G234" s="718"/>
    </row>
    <row r="235" spans="1:7" s="12" customFormat="1" ht="13.5" customHeight="1" x14ac:dyDescent="0.3">
      <c r="A235" s="626"/>
      <c r="B235" s="625" t="s">
        <v>268</v>
      </c>
      <c r="C235" s="606" t="s">
        <v>269</v>
      </c>
      <c r="D235" s="625"/>
      <c r="E235" s="700"/>
      <c r="F235" s="718"/>
      <c r="G235" s="718"/>
    </row>
    <row r="236" spans="1:7" s="11" customFormat="1" ht="30" customHeight="1" x14ac:dyDescent="0.3">
      <c r="A236" s="626"/>
      <c r="B236" s="625"/>
      <c r="C236" s="606" t="s">
        <v>270</v>
      </c>
      <c r="D236" s="625" t="s">
        <v>202</v>
      </c>
      <c r="E236" s="692">
        <v>2500</v>
      </c>
      <c r="F236" s="718"/>
      <c r="G236" s="718"/>
    </row>
    <row r="237" spans="1:7" ht="13.2" customHeight="1" x14ac:dyDescent="0.25">
      <c r="A237" s="626"/>
      <c r="B237" s="625"/>
      <c r="C237" s="606"/>
      <c r="D237" s="625"/>
      <c r="E237" s="700"/>
      <c r="F237" s="718"/>
      <c r="G237" s="718"/>
    </row>
    <row r="238" spans="1:7" ht="13.5" customHeight="1" x14ac:dyDescent="0.25">
      <c r="A238" s="626" t="s">
        <v>271</v>
      </c>
      <c r="B238" s="625"/>
      <c r="C238" s="624" t="s">
        <v>272</v>
      </c>
      <c r="D238" s="625"/>
      <c r="E238" s="700"/>
    </row>
    <row r="239" spans="1:7" ht="13.5" customHeight="1" x14ac:dyDescent="0.25">
      <c r="A239" s="626"/>
      <c r="B239" s="625" t="s">
        <v>273</v>
      </c>
      <c r="C239" s="606" t="s">
        <v>274</v>
      </c>
      <c r="D239" s="625"/>
      <c r="E239" s="700"/>
    </row>
    <row r="240" spans="1:7" s="11" customFormat="1" ht="30" customHeight="1" x14ac:dyDescent="0.3">
      <c r="A240" s="626"/>
      <c r="B240" s="625"/>
      <c r="C240" s="606" t="s">
        <v>275</v>
      </c>
      <c r="D240" s="625" t="s">
        <v>202</v>
      </c>
      <c r="E240" s="692">
        <v>520</v>
      </c>
      <c r="F240" s="718"/>
      <c r="G240" s="718"/>
    </row>
    <row r="241" spans="1:7" ht="13.5" customHeight="1" x14ac:dyDescent="0.25">
      <c r="A241" s="626" t="s">
        <v>276</v>
      </c>
      <c r="B241" s="625" t="s">
        <v>277</v>
      </c>
      <c r="C241" s="624" t="s">
        <v>278</v>
      </c>
      <c r="D241" s="623"/>
      <c r="E241" s="703"/>
      <c r="F241" s="718"/>
      <c r="G241" s="718"/>
    </row>
    <row r="242" spans="1:7" ht="13.5" customHeight="1" x14ac:dyDescent="0.25">
      <c r="A242" s="626"/>
      <c r="B242" s="633"/>
      <c r="C242" s="605" t="s">
        <v>279</v>
      </c>
      <c r="D242" s="625"/>
      <c r="E242" s="704"/>
      <c r="F242" s="718"/>
      <c r="G242" s="718"/>
    </row>
    <row r="243" spans="1:7" ht="13.5" customHeight="1" x14ac:dyDescent="0.25">
      <c r="A243" s="626"/>
      <c r="B243" s="633"/>
      <c r="C243" s="602" t="s">
        <v>280</v>
      </c>
      <c r="D243" s="625" t="s">
        <v>250</v>
      </c>
      <c r="E243" s="699">
        <v>85</v>
      </c>
      <c r="F243" s="718"/>
      <c r="G243" s="718"/>
    </row>
    <row r="244" spans="1:7" ht="13.5" customHeight="1" x14ac:dyDescent="0.25">
      <c r="A244" s="626"/>
      <c r="B244" s="633"/>
      <c r="C244" s="603" t="s">
        <v>281</v>
      </c>
      <c r="D244" s="625" t="s">
        <v>250</v>
      </c>
      <c r="E244" s="699">
        <v>25</v>
      </c>
      <c r="F244" s="718"/>
      <c r="G244" s="718"/>
    </row>
    <row r="245" spans="1:7" ht="13.5" customHeight="1" x14ac:dyDescent="0.25">
      <c r="A245" s="626"/>
      <c r="B245" s="633"/>
      <c r="C245" s="603" t="s">
        <v>282</v>
      </c>
      <c r="D245" s="625" t="s">
        <v>250</v>
      </c>
      <c r="E245" s="699">
        <v>125</v>
      </c>
      <c r="F245" s="718"/>
      <c r="G245" s="718"/>
    </row>
    <row r="246" spans="1:7" x14ac:dyDescent="0.25">
      <c r="A246" s="626"/>
      <c r="B246" s="633"/>
      <c r="C246" s="603" t="s">
        <v>283</v>
      </c>
      <c r="D246" s="625" t="s">
        <v>250</v>
      </c>
      <c r="E246" s="699">
        <v>55</v>
      </c>
      <c r="F246" s="718"/>
      <c r="G246" s="718"/>
    </row>
    <row r="247" spans="1:7" ht="18.75" customHeight="1" x14ac:dyDescent="0.25">
      <c r="A247" s="626"/>
      <c r="B247" s="633"/>
      <c r="C247" s="603" t="s">
        <v>284</v>
      </c>
      <c r="D247" s="625" t="s">
        <v>250</v>
      </c>
      <c r="E247" s="699">
        <v>45</v>
      </c>
      <c r="F247" s="724"/>
      <c r="G247" s="724"/>
    </row>
    <row r="248" spans="1:7" ht="13.5" customHeight="1" x14ac:dyDescent="0.25">
      <c r="A248" s="626"/>
      <c r="B248" s="633"/>
      <c r="C248" s="603" t="s">
        <v>285</v>
      </c>
      <c r="D248" s="625" t="s">
        <v>250</v>
      </c>
      <c r="E248" s="699">
        <v>56</v>
      </c>
      <c r="F248" s="718"/>
      <c r="G248" s="718"/>
    </row>
    <row r="249" spans="1:7" ht="13.5" customHeight="1" x14ac:dyDescent="0.25">
      <c r="A249" s="626"/>
      <c r="B249" s="633"/>
      <c r="C249" s="605" t="s">
        <v>286</v>
      </c>
      <c r="D249" s="625"/>
      <c r="E249" s="700"/>
      <c r="F249" s="718"/>
      <c r="G249" s="718"/>
    </row>
    <row r="250" spans="1:7" ht="13.5" customHeight="1" x14ac:dyDescent="0.25">
      <c r="A250" s="626"/>
      <c r="B250" s="633"/>
      <c r="C250" s="602" t="s">
        <v>280</v>
      </c>
      <c r="D250" s="625" t="s">
        <v>190</v>
      </c>
      <c r="E250" s="699">
        <v>750</v>
      </c>
      <c r="F250" s="718"/>
      <c r="G250" s="718"/>
    </row>
    <row r="251" spans="1:7" ht="13.5" customHeight="1" x14ac:dyDescent="0.25">
      <c r="A251" s="626"/>
      <c r="B251" s="633"/>
      <c r="C251" s="603" t="s">
        <v>281</v>
      </c>
      <c r="D251" s="625" t="s">
        <v>190</v>
      </c>
      <c r="E251" s="699">
        <v>750</v>
      </c>
      <c r="F251" s="718"/>
      <c r="G251" s="718"/>
    </row>
    <row r="252" spans="1:7" ht="13.5" customHeight="1" x14ac:dyDescent="0.25">
      <c r="A252" s="626"/>
      <c r="B252" s="633"/>
      <c r="C252" s="603" t="s">
        <v>287</v>
      </c>
      <c r="D252" s="625" t="s">
        <v>190</v>
      </c>
      <c r="E252" s="699">
        <v>1680</v>
      </c>
      <c r="F252" s="718"/>
      <c r="G252" s="718"/>
    </row>
    <row r="253" spans="1:7" ht="13.5" customHeight="1" x14ac:dyDescent="0.25">
      <c r="A253" s="626"/>
      <c r="B253" s="633"/>
      <c r="C253" s="603" t="s">
        <v>288</v>
      </c>
      <c r="D253" s="625" t="s">
        <v>190</v>
      </c>
      <c r="E253" s="699">
        <v>780</v>
      </c>
      <c r="F253" s="718"/>
      <c r="G253" s="718"/>
    </row>
    <row r="254" spans="1:7" ht="13.5" customHeight="1" x14ac:dyDescent="0.25">
      <c r="A254" s="626"/>
      <c r="B254" s="633"/>
      <c r="C254" s="603" t="s">
        <v>289</v>
      </c>
      <c r="D254" s="625" t="s">
        <v>190</v>
      </c>
      <c r="E254" s="699">
        <v>2200</v>
      </c>
      <c r="F254" s="718"/>
      <c r="G254" s="718"/>
    </row>
    <row r="255" spans="1:7" ht="13.5" customHeight="1" x14ac:dyDescent="0.25">
      <c r="A255" s="626" t="s">
        <v>276</v>
      </c>
      <c r="B255" s="633" t="s">
        <v>277</v>
      </c>
      <c r="C255" s="606" t="s">
        <v>290</v>
      </c>
      <c r="D255" s="625" t="s">
        <v>291</v>
      </c>
      <c r="E255" s="699">
        <v>15</v>
      </c>
      <c r="F255" s="718"/>
      <c r="G255" s="718"/>
    </row>
    <row r="256" spans="1:7" ht="13.5" customHeight="1" x14ac:dyDescent="0.25">
      <c r="A256" s="626"/>
      <c r="B256" s="633"/>
      <c r="C256" s="606"/>
      <c r="D256" s="625"/>
      <c r="E256" s="699"/>
    </row>
    <row r="257" spans="1:7" ht="13.5" customHeight="1" x14ac:dyDescent="0.25">
      <c r="A257" s="608"/>
      <c r="B257" s="609"/>
      <c r="C257" s="610" t="s">
        <v>896</v>
      </c>
      <c r="D257" s="609"/>
      <c r="E257" s="691"/>
      <c r="F257" s="722"/>
      <c r="G257" s="728"/>
    </row>
    <row r="258" spans="1:7" ht="13.5" customHeight="1" x14ac:dyDescent="0.25">
      <c r="A258" s="634"/>
      <c r="B258" s="635"/>
      <c r="C258" s="636"/>
      <c r="D258" s="637"/>
      <c r="E258" s="705"/>
    </row>
    <row r="259" spans="1:7" x14ac:dyDescent="0.25">
      <c r="A259" s="626" t="s">
        <v>292</v>
      </c>
      <c r="B259" s="623" t="s">
        <v>293</v>
      </c>
      <c r="C259" s="624" t="s">
        <v>294</v>
      </c>
      <c r="D259" s="625"/>
      <c r="E259" s="700"/>
    </row>
    <row r="260" spans="1:7" x14ac:dyDescent="0.25">
      <c r="A260" s="626"/>
      <c r="B260" s="625"/>
      <c r="C260" s="631"/>
      <c r="D260" s="625"/>
      <c r="E260" s="700"/>
    </row>
    <row r="261" spans="1:7" x14ac:dyDescent="0.25">
      <c r="A261" s="626" t="s">
        <v>295</v>
      </c>
      <c r="B261" s="625"/>
      <c r="C261" s="624" t="s">
        <v>296</v>
      </c>
      <c r="D261" s="625"/>
      <c r="E261" s="700"/>
    </row>
    <row r="262" spans="1:7" x14ac:dyDescent="0.25">
      <c r="A262" s="626"/>
      <c r="B262" s="625"/>
      <c r="C262" s="606"/>
      <c r="D262" s="625"/>
      <c r="E262" s="700"/>
    </row>
    <row r="263" spans="1:7" x14ac:dyDescent="0.25">
      <c r="A263" s="626" t="s">
        <v>297</v>
      </c>
      <c r="B263" s="625" t="s">
        <v>298</v>
      </c>
      <c r="C263" s="606" t="s">
        <v>299</v>
      </c>
      <c r="D263" s="625"/>
      <c r="E263" s="700"/>
    </row>
    <row r="264" spans="1:7" x14ac:dyDescent="0.25">
      <c r="A264" s="626"/>
      <c r="B264" s="625"/>
      <c r="C264" s="606" t="s">
        <v>300</v>
      </c>
      <c r="D264" s="625" t="s">
        <v>202</v>
      </c>
      <c r="E264" s="701">
        <v>2711</v>
      </c>
      <c r="F264" s="718"/>
      <c r="G264" s="718"/>
    </row>
    <row r="265" spans="1:7" x14ac:dyDescent="0.25">
      <c r="A265" s="626"/>
      <c r="B265" s="625"/>
      <c r="C265" s="605"/>
      <c r="D265" s="625"/>
      <c r="E265" s="700"/>
      <c r="F265" s="718"/>
      <c r="G265" s="718"/>
    </row>
    <row r="266" spans="1:7" x14ac:dyDescent="0.25">
      <c r="A266" s="626"/>
      <c r="B266" s="625"/>
      <c r="C266" s="605" t="s">
        <v>301</v>
      </c>
      <c r="D266" s="625" t="s">
        <v>202</v>
      </c>
      <c r="E266" s="701">
        <v>660</v>
      </c>
      <c r="F266" s="718"/>
      <c r="G266" s="718"/>
    </row>
    <row r="267" spans="1:7" x14ac:dyDescent="0.25">
      <c r="A267" s="626"/>
      <c r="B267" s="625"/>
      <c r="C267" s="603"/>
      <c r="D267" s="638"/>
      <c r="E267" s="704"/>
      <c r="F267" s="718"/>
      <c r="G267" s="718"/>
    </row>
    <row r="268" spans="1:7" x14ac:dyDescent="0.25">
      <c r="A268" s="626"/>
      <c r="B268" s="625"/>
      <c r="C268" s="603"/>
      <c r="D268" s="625"/>
      <c r="E268" s="700"/>
      <c r="F268" s="718"/>
      <c r="G268" s="718"/>
    </row>
    <row r="269" spans="1:7" x14ac:dyDescent="0.25">
      <c r="A269" s="626" t="s">
        <v>302</v>
      </c>
      <c r="B269" s="625" t="s">
        <v>303</v>
      </c>
      <c r="C269" s="605" t="s">
        <v>304</v>
      </c>
      <c r="D269" s="625"/>
      <c r="E269" s="704"/>
      <c r="F269" s="718"/>
      <c r="G269" s="718"/>
    </row>
    <row r="270" spans="1:7" ht="16.5" customHeight="1" x14ac:dyDescent="0.25">
      <c r="A270" s="626"/>
      <c r="B270" s="625"/>
      <c r="C270" s="603"/>
      <c r="D270" s="625"/>
      <c r="E270" s="700"/>
      <c r="F270" s="718"/>
      <c r="G270" s="718"/>
    </row>
    <row r="271" spans="1:7" ht="14.25" customHeight="1" x14ac:dyDescent="0.25">
      <c r="A271" s="626"/>
      <c r="B271" s="625"/>
      <c r="C271" s="606" t="s">
        <v>300</v>
      </c>
      <c r="D271" s="625" t="s">
        <v>202</v>
      </c>
      <c r="E271" s="701">
        <v>290</v>
      </c>
      <c r="F271" s="718"/>
      <c r="G271" s="718"/>
    </row>
    <row r="272" spans="1:7" ht="15.75" customHeight="1" x14ac:dyDescent="0.25">
      <c r="A272" s="626"/>
      <c r="B272" s="625"/>
      <c r="C272" s="605"/>
      <c r="D272" s="625"/>
      <c r="E272" s="700"/>
      <c r="F272" s="718"/>
      <c r="G272" s="718"/>
    </row>
    <row r="273" spans="1:7" x14ac:dyDescent="0.25">
      <c r="A273" s="626"/>
      <c r="B273" s="625"/>
      <c r="C273" s="605" t="s">
        <v>301</v>
      </c>
      <c r="D273" s="625" t="s">
        <v>202</v>
      </c>
      <c r="E273" s="701">
        <v>120</v>
      </c>
      <c r="F273" s="718"/>
      <c r="G273" s="718"/>
    </row>
    <row r="274" spans="1:7" x14ac:dyDescent="0.25">
      <c r="A274" s="626"/>
      <c r="B274" s="625"/>
      <c r="C274" s="603"/>
      <c r="D274" s="625"/>
      <c r="E274" s="700"/>
      <c r="F274" s="718"/>
      <c r="G274" s="718"/>
    </row>
    <row r="275" spans="1:7" x14ac:dyDescent="0.25">
      <c r="A275" s="626"/>
      <c r="B275" s="625"/>
      <c r="C275" s="605" t="s">
        <v>305</v>
      </c>
      <c r="D275" s="639" t="s">
        <v>195</v>
      </c>
      <c r="E275" s="699">
        <v>1800</v>
      </c>
      <c r="F275" s="718"/>
      <c r="G275" s="718"/>
    </row>
    <row r="276" spans="1:7" x14ac:dyDescent="0.25">
      <c r="A276" s="626"/>
      <c r="B276" s="625"/>
      <c r="C276" s="603"/>
      <c r="D276" s="625"/>
      <c r="E276" s="700"/>
      <c r="F276" s="718"/>
      <c r="G276" s="718"/>
    </row>
    <row r="277" spans="1:7" x14ac:dyDescent="0.25">
      <c r="A277" s="626"/>
      <c r="B277" s="625"/>
      <c r="C277" s="605" t="s">
        <v>306</v>
      </c>
      <c r="D277" s="639" t="s">
        <v>202</v>
      </c>
      <c r="E277" s="699">
        <v>275</v>
      </c>
      <c r="F277" s="718"/>
      <c r="G277" s="718"/>
    </row>
    <row r="278" spans="1:7" x14ac:dyDescent="0.25">
      <c r="A278" s="626"/>
      <c r="B278" s="625"/>
      <c r="C278" s="606"/>
      <c r="D278" s="639"/>
      <c r="E278" s="700"/>
      <c r="F278" s="718"/>
      <c r="G278" s="718"/>
    </row>
    <row r="279" spans="1:7" x14ac:dyDescent="0.25">
      <c r="A279" s="626"/>
      <c r="B279" s="625"/>
      <c r="C279" s="605" t="s">
        <v>307</v>
      </c>
      <c r="D279" s="639" t="s">
        <v>202</v>
      </c>
      <c r="E279" s="699">
        <v>225</v>
      </c>
      <c r="F279" s="718"/>
      <c r="G279" s="718"/>
    </row>
    <row r="280" spans="1:7" x14ac:dyDescent="0.25">
      <c r="A280" s="626"/>
      <c r="B280" s="625"/>
      <c r="C280" s="606"/>
      <c r="D280" s="625"/>
      <c r="E280" s="700"/>
      <c r="F280" s="718"/>
      <c r="G280" s="718"/>
    </row>
    <row r="281" spans="1:7" x14ac:dyDescent="0.25">
      <c r="A281" s="626" t="s">
        <v>308</v>
      </c>
      <c r="B281" s="625"/>
      <c r="C281" s="606" t="s">
        <v>883</v>
      </c>
      <c r="D281" s="639" t="s">
        <v>202</v>
      </c>
      <c r="E281" s="700">
        <v>660</v>
      </c>
      <c r="F281" s="718"/>
      <c r="G281" s="718"/>
    </row>
    <row r="282" spans="1:7" x14ac:dyDescent="0.25">
      <c r="A282" s="626"/>
      <c r="B282" s="625"/>
      <c r="C282" s="606"/>
      <c r="D282" s="632"/>
      <c r="E282" s="702"/>
      <c r="F282" s="718"/>
      <c r="G282" s="718"/>
    </row>
    <row r="283" spans="1:7" x14ac:dyDescent="0.25">
      <c r="A283" s="626"/>
      <c r="B283" s="625"/>
      <c r="C283" s="606"/>
      <c r="D283" s="625"/>
      <c r="E283" s="700"/>
    </row>
    <row r="284" spans="1:7" x14ac:dyDescent="0.25">
      <c r="A284" s="626"/>
      <c r="B284" s="625"/>
      <c r="C284" s="606"/>
      <c r="D284" s="625"/>
      <c r="E284" s="700"/>
    </row>
    <row r="285" spans="1:7" x14ac:dyDescent="0.25">
      <c r="A285" s="626"/>
      <c r="B285" s="625"/>
      <c r="C285" s="606"/>
      <c r="D285" s="625"/>
      <c r="E285" s="700"/>
    </row>
    <row r="286" spans="1:7" x14ac:dyDescent="0.25">
      <c r="A286" s="608"/>
      <c r="B286" s="609"/>
      <c r="C286" s="610" t="s">
        <v>897</v>
      </c>
      <c r="D286" s="609"/>
      <c r="E286" s="691"/>
      <c r="F286" s="722"/>
      <c r="G286" s="728"/>
    </row>
    <row r="287" spans="1:7" x14ac:dyDescent="0.25">
      <c r="A287" s="634"/>
      <c r="B287" s="637"/>
      <c r="C287" s="636"/>
      <c r="D287" s="637"/>
      <c r="E287" s="705"/>
    </row>
    <row r="288" spans="1:7" x14ac:dyDescent="0.25">
      <c r="A288" s="622" t="s">
        <v>309</v>
      </c>
      <c r="B288" s="623" t="s">
        <v>310</v>
      </c>
      <c r="C288" s="624" t="s">
        <v>311</v>
      </c>
      <c r="D288" s="625"/>
      <c r="E288" s="700"/>
    </row>
    <row r="289" spans="1:7" ht="13.5" customHeight="1" x14ac:dyDescent="0.25">
      <c r="A289" s="626"/>
      <c r="B289" s="623"/>
      <c r="C289" s="606"/>
      <c r="D289" s="625"/>
      <c r="E289" s="700"/>
    </row>
    <row r="290" spans="1:7" s="11" customFormat="1" ht="39.6" hidden="1" x14ac:dyDescent="0.3">
      <c r="A290" s="622" t="s">
        <v>312</v>
      </c>
      <c r="B290" s="625" t="s">
        <v>298</v>
      </c>
      <c r="C290" s="624" t="s">
        <v>313</v>
      </c>
      <c r="D290" s="632"/>
      <c r="E290" s="702"/>
      <c r="F290" s="723"/>
      <c r="G290" s="723"/>
    </row>
    <row r="291" spans="1:7" ht="13.5" hidden="1" customHeight="1" x14ac:dyDescent="0.25">
      <c r="A291" s="626"/>
      <c r="B291" s="623"/>
      <c r="C291" s="606"/>
      <c r="D291" s="625"/>
      <c r="E291" s="700"/>
    </row>
    <row r="292" spans="1:7" ht="13.5" hidden="1" customHeight="1" x14ac:dyDescent="0.25">
      <c r="A292" s="626" t="s">
        <v>314</v>
      </c>
      <c r="B292" s="623"/>
      <c r="C292" s="624" t="s">
        <v>315</v>
      </c>
      <c r="D292" s="625"/>
      <c r="E292" s="700"/>
    </row>
    <row r="293" spans="1:7" ht="13.5" hidden="1" customHeight="1" x14ac:dyDescent="0.25">
      <c r="A293" s="626"/>
      <c r="B293" s="623"/>
      <c r="C293" s="606"/>
      <c r="D293" s="625"/>
      <c r="E293" s="700"/>
    </row>
    <row r="294" spans="1:7" ht="20.100000000000001" hidden="1" customHeight="1" x14ac:dyDescent="0.25">
      <c r="A294" s="626"/>
      <c r="B294" s="623"/>
      <c r="C294" s="605" t="s">
        <v>316</v>
      </c>
      <c r="D294" s="625" t="s">
        <v>190</v>
      </c>
      <c r="E294" s="699">
        <v>0</v>
      </c>
    </row>
    <row r="295" spans="1:7" ht="20.100000000000001" hidden="1" customHeight="1" x14ac:dyDescent="0.25">
      <c r="A295" s="626"/>
      <c r="B295" s="623"/>
      <c r="C295" s="605" t="s">
        <v>317</v>
      </c>
      <c r="D295" s="625" t="s">
        <v>190</v>
      </c>
      <c r="E295" s="699">
        <v>0</v>
      </c>
    </row>
    <row r="296" spans="1:7" ht="20.100000000000001" hidden="1" customHeight="1" x14ac:dyDescent="0.25">
      <c r="A296" s="626"/>
      <c r="B296" s="623"/>
      <c r="C296" s="605" t="s">
        <v>318</v>
      </c>
      <c r="D296" s="625" t="s">
        <v>190</v>
      </c>
      <c r="E296" s="699">
        <v>0</v>
      </c>
    </row>
    <row r="297" spans="1:7" ht="20.100000000000001" hidden="1" customHeight="1" x14ac:dyDescent="0.25">
      <c r="A297" s="626"/>
      <c r="B297" s="623"/>
      <c r="C297" s="605" t="s">
        <v>319</v>
      </c>
      <c r="D297" s="625" t="s">
        <v>190</v>
      </c>
      <c r="E297" s="699">
        <v>0</v>
      </c>
    </row>
    <row r="298" spans="1:7" ht="20.100000000000001" hidden="1" customHeight="1" x14ac:dyDescent="0.25">
      <c r="A298" s="626"/>
      <c r="B298" s="623"/>
      <c r="C298" s="605" t="s">
        <v>320</v>
      </c>
      <c r="D298" s="625" t="s">
        <v>190</v>
      </c>
      <c r="E298" s="699">
        <v>0</v>
      </c>
    </row>
    <row r="299" spans="1:7" ht="20.100000000000001" hidden="1" customHeight="1" x14ac:dyDescent="0.25">
      <c r="A299" s="626"/>
      <c r="B299" s="623"/>
      <c r="C299" s="605" t="s">
        <v>321</v>
      </c>
      <c r="D299" s="625" t="s">
        <v>190</v>
      </c>
      <c r="E299" s="699">
        <v>0</v>
      </c>
    </row>
    <row r="300" spans="1:7" ht="20.100000000000001" hidden="1" customHeight="1" x14ac:dyDescent="0.25">
      <c r="A300" s="626"/>
      <c r="B300" s="623"/>
      <c r="C300" s="605" t="s">
        <v>322</v>
      </c>
      <c r="D300" s="625" t="s">
        <v>190</v>
      </c>
      <c r="E300" s="699">
        <v>0</v>
      </c>
    </row>
    <row r="301" spans="1:7" ht="20.100000000000001" hidden="1" customHeight="1" x14ac:dyDescent="0.25">
      <c r="A301" s="626"/>
      <c r="B301" s="623"/>
      <c r="C301" s="605" t="s">
        <v>323</v>
      </c>
      <c r="D301" s="625" t="s">
        <v>190</v>
      </c>
      <c r="E301" s="699">
        <v>0</v>
      </c>
    </row>
    <row r="302" spans="1:7" ht="20.100000000000001" hidden="1" customHeight="1" x14ac:dyDescent="0.25">
      <c r="A302" s="626"/>
      <c r="B302" s="623"/>
      <c r="C302" s="605" t="s">
        <v>324</v>
      </c>
      <c r="D302" s="625" t="s">
        <v>190</v>
      </c>
      <c r="E302" s="699">
        <v>0</v>
      </c>
    </row>
    <row r="303" spans="1:7" ht="13.5" hidden="1" customHeight="1" x14ac:dyDescent="0.25">
      <c r="A303" s="626"/>
      <c r="B303" s="623"/>
      <c r="C303" s="603"/>
      <c r="D303" s="625"/>
      <c r="E303" s="700"/>
    </row>
    <row r="304" spans="1:7" ht="13.5" hidden="1" customHeight="1" x14ac:dyDescent="0.25">
      <c r="A304" s="626" t="s">
        <v>325</v>
      </c>
      <c r="B304" s="623"/>
      <c r="C304" s="604" t="s">
        <v>326</v>
      </c>
      <c r="D304" s="638"/>
      <c r="E304" s="704"/>
    </row>
    <row r="305" spans="1:5" ht="13.5" hidden="1" customHeight="1" x14ac:dyDescent="0.25">
      <c r="A305" s="626"/>
      <c r="B305" s="623"/>
      <c r="C305" s="603"/>
      <c r="D305" s="625"/>
      <c r="E305" s="700"/>
    </row>
    <row r="306" spans="1:5" ht="20.100000000000001" hidden="1" customHeight="1" x14ac:dyDescent="0.25">
      <c r="A306" s="626"/>
      <c r="B306" s="623"/>
      <c r="C306" s="605" t="s">
        <v>316</v>
      </c>
      <c r="D306" s="625" t="s">
        <v>190</v>
      </c>
      <c r="E306" s="699">
        <v>0</v>
      </c>
    </row>
    <row r="307" spans="1:5" ht="20.100000000000001" hidden="1" customHeight="1" x14ac:dyDescent="0.25">
      <c r="A307" s="626"/>
      <c r="B307" s="623"/>
      <c r="C307" s="605" t="s">
        <v>317</v>
      </c>
      <c r="D307" s="625" t="s">
        <v>190</v>
      </c>
      <c r="E307" s="699">
        <v>0</v>
      </c>
    </row>
    <row r="308" spans="1:5" ht="20.100000000000001" hidden="1" customHeight="1" x14ac:dyDescent="0.25">
      <c r="A308" s="626"/>
      <c r="B308" s="623"/>
      <c r="C308" s="605" t="s">
        <v>318</v>
      </c>
      <c r="D308" s="625" t="s">
        <v>190</v>
      </c>
      <c r="E308" s="699">
        <v>0</v>
      </c>
    </row>
    <row r="309" spans="1:5" ht="20.100000000000001" hidden="1" customHeight="1" x14ac:dyDescent="0.25">
      <c r="A309" s="626"/>
      <c r="B309" s="623"/>
      <c r="C309" s="605" t="s">
        <v>319</v>
      </c>
      <c r="D309" s="625" t="s">
        <v>190</v>
      </c>
      <c r="E309" s="699">
        <v>0</v>
      </c>
    </row>
    <row r="310" spans="1:5" ht="20.100000000000001" hidden="1" customHeight="1" x14ac:dyDescent="0.25">
      <c r="A310" s="626"/>
      <c r="B310" s="623"/>
      <c r="C310" s="605" t="s">
        <v>320</v>
      </c>
      <c r="D310" s="625" t="s">
        <v>190</v>
      </c>
      <c r="E310" s="699">
        <v>0</v>
      </c>
    </row>
    <row r="311" spans="1:5" ht="20.100000000000001" hidden="1" customHeight="1" x14ac:dyDescent="0.25">
      <c r="A311" s="626"/>
      <c r="B311" s="623"/>
      <c r="C311" s="605" t="s">
        <v>321</v>
      </c>
      <c r="D311" s="625" t="s">
        <v>190</v>
      </c>
      <c r="E311" s="699">
        <v>0</v>
      </c>
    </row>
    <row r="312" spans="1:5" ht="20.100000000000001" hidden="1" customHeight="1" x14ac:dyDescent="0.25">
      <c r="A312" s="626"/>
      <c r="B312" s="623"/>
      <c r="C312" s="605" t="s">
        <v>327</v>
      </c>
      <c r="D312" s="625" t="s">
        <v>190</v>
      </c>
      <c r="E312" s="699">
        <v>0</v>
      </c>
    </row>
    <row r="313" spans="1:5" ht="20.100000000000001" hidden="1" customHeight="1" x14ac:dyDescent="0.25">
      <c r="A313" s="626"/>
      <c r="B313" s="623"/>
      <c r="C313" s="605" t="s">
        <v>328</v>
      </c>
      <c r="D313" s="625" t="s">
        <v>190</v>
      </c>
      <c r="E313" s="699">
        <v>0</v>
      </c>
    </row>
    <row r="314" spans="1:5" ht="20.100000000000001" hidden="1" customHeight="1" x14ac:dyDescent="0.25">
      <c r="A314" s="626"/>
      <c r="B314" s="623"/>
      <c r="C314" s="605" t="s">
        <v>329</v>
      </c>
      <c r="D314" s="625" t="s">
        <v>190</v>
      </c>
      <c r="E314" s="699">
        <v>0</v>
      </c>
    </row>
    <row r="315" spans="1:5" ht="20.100000000000001" hidden="1" customHeight="1" x14ac:dyDescent="0.25">
      <c r="A315" s="626"/>
      <c r="B315" s="623"/>
      <c r="C315" s="605" t="s">
        <v>330</v>
      </c>
      <c r="D315" s="625" t="s">
        <v>190</v>
      </c>
      <c r="E315" s="699">
        <v>0</v>
      </c>
    </row>
    <row r="316" spans="1:5" ht="20.100000000000001" hidden="1" customHeight="1" x14ac:dyDescent="0.25">
      <c r="A316" s="626"/>
      <c r="B316" s="623"/>
      <c r="C316" s="605" t="s">
        <v>331</v>
      </c>
      <c r="D316" s="625" t="s">
        <v>190</v>
      </c>
      <c r="E316" s="699">
        <v>0</v>
      </c>
    </row>
    <row r="317" spans="1:5" ht="20.100000000000001" hidden="1" customHeight="1" x14ac:dyDescent="0.25">
      <c r="A317" s="626"/>
      <c r="B317" s="623"/>
      <c r="C317" s="605" t="s">
        <v>332</v>
      </c>
      <c r="D317" s="625" t="s">
        <v>190</v>
      </c>
      <c r="E317" s="699">
        <v>0</v>
      </c>
    </row>
    <row r="318" spans="1:5" ht="20.100000000000001" hidden="1" customHeight="1" x14ac:dyDescent="0.25">
      <c r="A318" s="626"/>
      <c r="B318" s="623"/>
      <c r="C318" s="605" t="s">
        <v>333</v>
      </c>
      <c r="D318" s="625" t="s">
        <v>190</v>
      </c>
      <c r="E318" s="699">
        <v>0</v>
      </c>
    </row>
    <row r="319" spans="1:5" ht="20.100000000000001" hidden="1" customHeight="1" x14ac:dyDescent="0.25">
      <c r="A319" s="626"/>
      <c r="B319" s="623"/>
      <c r="C319" s="605" t="s">
        <v>334</v>
      </c>
      <c r="D319" s="625" t="s">
        <v>190</v>
      </c>
      <c r="E319" s="699">
        <v>0</v>
      </c>
    </row>
    <row r="320" spans="1:5" ht="20.100000000000001" hidden="1" customHeight="1" x14ac:dyDescent="0.25">
      <c r="A320" s="640"/>
      <c r="B320" s="641"/>
      <c r="C320" s="619"/>
      <c r="D320" s="642"/>
      <c r="E320" s="706"/>
    </row>
    <row r="321" spans="1:5" ht="26.4" hidden="1" x14ac:dyDescent="0.25">
      <c r="A321" s="634" t="s">
        <v>335</v>
      </c>
      <c r="B321" s="643"/>
      <c r="C321" s="644" t="s">
        <v>336</v>
      </c>
      <c r="D321" s="637"/>
      <c r="E321" s="705"/>
    </row>
    <row r="322" spans="1:5" ht="9.75" hidden="1" customHeight="1" x14ac:dyDescent="0.25">
      <c r="A322" s="626"/>
      <c r="B322" s="623"/>
      <c r="C322" s="606"/>
      <c r="D322" s="625"/>
      <c r="E322" s="700"/>
    </row>
    <row r="323" spans="1:5" ht="20.100000000000001" hidden="1" customHeight="1" x14ac:dyDescent="0.25">
      <c r="A323" s="626"/>
      <c r="B323" s="623"/>
      <c r="C323" s="605" t="s">
        <v>337</v>
      </c>
      <c r="D323" s="625" t="s">
        <v>190</v>
      </c>
      <c r="E323" s="699">
        <v>0</v>
      </c>
    </row>
    <row r="324" spans="1:5" ht="20.100000000000001" hidden="1" customHeight="1" x14ac:dyDescent="0.25">
      <c r="A324" s="626"/>
      <c r="B324" s="623"/>
      <c r="C324" s="605" t="s">
        <v>338</v>
      </c>
      <c r="D324" s="625" t="s">
        <v>190</v>
      </c>
      <c r="E324" s="699">
        <v>0</v>
      </c>
    </row>
    <row r="325" spans="1:5" ht="20.100000000000001" hidden="1" customHeight="1" x14ac:dyDescent="0.25">
      <c r="A325" s="626"/>
      <c r="B325" s="623"/>
      <c r="C325" s="605" t="s">
        <v>339</v>
      </c>
      <c r="D325" s="625" t="s">
        <v>190</v>
      </c>
      <c r="E325" s="699">
        <v>0</v>
      </c>
    </row>
    <row r="326" spans="1:5" ht="20.100000000000001" hidden="1" customHeight="1" x14ac:dyDescent="0.25">
      <c r="A326" s="626"/>
      <c r="B326" s="623"/>
      <c r="C326" s="605" t="s">
        <v>340</v>
      </c>
      <c r="D326" s="625" t="s">
        <v>190</v>
      </c>
      <c r="E326" s="699">
        <v>0</v>
      </c>
    </row>
    <row r="327" spans="1:5" ht="20.100000000000001" hidden="1" customHeight="1" x14ac:dyDescent="0.25">
      <c r="A327" s="626"/>
      <c r="B327" s="623"/>
      <c r="C327" s="605" t="s">
        <v>341</v>
      </c>
      <c r="D327" s="625" t="s">
        <v>190</v>
      </c>
      <c r="E327" s="699">
        <v>0</v>
      </c>
    </row>
    <row r="328" spans="1:5" ht="20.100000000000001" hidden="1" customHeight="1" x14ac:dyDescent="0.25">
      <c r="A328" s="626"/>
      <c r="B328" s="623"/>
      <c r="C328" s="605" t="s">
        <v>342</v>
      </c>
      <c r="D328" s="625" t="s">
        <v>190</v>
      </c>
      <c r="E328" s="699">
        <v>0</v>
      </c>
    </row>
    <row r="329" spans="1:5" ht="20.100000000000001" hidden="1" customHeight="1" x14ac:dyDescent="0.25">
      <c r="A329" s="626"/>
      <c r="B329" s="623"/>
      <c r="C329" s="605" t="s">
        <v>343</v>
      </c>
      <c r="D329" s="625" t="s">
        <v>190</v>
      </c>
      <c r="E329" s="699">
        <v>0</v>
      </c>
    </row>
    <row r="330" spans="1:5" ht="20.100000000000001" hidden="1" customHeight="1" x14ac:dyDescent="0.25">
      <c r="A330" s="626"/>
      <c r="B330" s="623"/>
      <c r="C330" s="605" t="s">
        <v>344</v>
      </c>
      <c r="D330" s="625" t="s">
        <v>190</v>
      </c>
      <c r="E330" s="699">
        <v>0</v>
      </c>
    </row>
    <row r="331" spans="1:5" ht="20.100000000000001" hidden="1" customHeight="1" x14ac:dyDescent="0.25">
      <c r="A331" s="626"/>
      <c r="B331" s="623"/>
      <c r="C331" s="605" t="s">
        <v>345</v>
      </c>
      <c r="D331" s="625" t="s">
        <v>190</v>
      </c>
      <c r="E331" s="699">
        <v>0</v>
      </c>
    </row>
    <row r="332" spans="1:5" ht="20.100000000000001" hidden="1" customHeight="1" x14ac:dyDescent="0.25">
      <c r="A332" s="626"/>
      <c r="B332" s="623"/>
      <c r="C332" s="605" t="s">
        <v>346</v>
      </c>
      <c r="D332" s="625" t="s">
        <v>190</v>
      </c>
      <c r="E332" s="699">
        <v>0</v>
      </c>
    </row>
    <row r="333" spans="1:5" ht="20.100000000000001" hidden="1" customHeight="1" x14ac:dyDescent="0.25">
      <c r="A333" s="626"/>
      <c r="B333" s="623"/>
      <c r="C333" s="605" t="s">
        <v>347</v>
      </c>
      <c r="D333" s="625" t="s">
        <v>190</v>
      </c>
      <c r="E333" s="699">
        <v>0</v>
      </c>
    </row>
    <row r="334" spans="1:5" ht="6.75" hidden="1" customHeight="1" x14ac:dyDescent="0.25">
      <c r="A334" s="626"/>
      <c r="B334" s="623"/>
      <c r="C334" s="605"/>
      <c r="D334" s="625"/>
      <c r="E334" s="700"/>
    </row>
    <row r="335" spans="1:5" hidden="1" x14ac:dyDescent="0.25">
      <c r="A335" s="626" t="s">
        <v>348</v>
      </c>
      <c r="B335" s="623"/>
      <c r="C335" s="604" t="s">
        <v>349</v>
      </c>
      <c r="D335" s="638"/>
      <c r="E335" s="704"/>
    </row>
    <row r="336" spans="1:5" hidden="1" x14ac:dyDescent="0.25">
      <c r="A336" s="626"/>
      <c r="B336" s="623"/>
      <c r="C336" s="604"/>
      <c r="D336" s="638"/>
      <c r="E336" s="704"/>
    </row>
    <row r="337" spans="1:5" ht="20.100000000000001" hidden="1" customHeight="1" x14ac:dyDescent="0.25">
      <c r="A337" s="626"/>
      <c r="B337" s="623"/>
      <c r="C337" s="605" t="s">
        <v>350</v>
      </c>
      <c r="D337" s="625" t="s">
        <v>190</v>
      </c>
      <c r="E337" s="699">
        <v>0</v>
      </c>
    </row>
    <row r="338" spans="1:5" ht="20.100000000000001" hidden="1" customHeight="1" x14ac:dyDescent="0.25">
      <c r="A338" s="626"/>
      <c r="B338" s="623"/>
      <c r="C338" s="605" t="s">
        <v>351</v>
      </c>
      <c r="D338" s="625" t="s">
        <v>190</v>
      </c>
      <c r="E338" s="699">
        <v>0</v>
      </c>
    </row>
    <row r="339" spans="1:5" ht="20.100000000000001" hidden="1" customHeight="1" x14ac:dyDescent="0.25">
      <c r="A339" s="626"/>
      <c r="B339" s="623"/>
      <c r="C339" s="605" t="s">
        <v>352</v>
      </c>
      <c r="D339" s="625" t="s">
        <v>190</v>
      </c>
      <c r="E339" s="699">
        <v>0</v>
      </c>
    </row>
    <row r="340" spans="1:5" ht="20.100000000000001" hidden="1" customHeight="1" x14ac:dyDescent="0.25">
      <c r="A340" s="626"/>
      <c r="B340" s="623"/>
      <c r="C340" s="605" t="s">
        <v>353</v>
      </c>
      <c r="D340" s="625" t="s">
        <v>190</v>
      </c>
      <c r="E340" s="699">
        <v>0</v>
      </c>
    </row>
    <row r="341" spans="1:5" ht="20.100000000000001" hidden="1" customHeight="1" x14ac:dyDescent="0.25">
      <c r="A341" s="626"/>
      <c r="B341" s="623"/>
      <c r="C341" s="605" t="s">
        <v>354</v>
      </c>
      <c r="D341" s="625" t="s">
        <v>190</v>
      </c>
      <c r="E341" s="699">
        <v>0</v>
      </c>
    </row>
    <row r="342" spans="1:5" ht="20.100000000000001" hidden="1" customHeight="1" x14ac:dyDescent="0.25">
      <c r="A342" s="626"/>
      <c r="B342" s="623"/>
      <c r="C342" s="605" t="s">
        <v>355</v>
      </c>
      <c r="D342" s="625" t="s">
        <v>190</v>
      </c>
      <c r="E342" s="699">
        <v>0</v>
      </c>
    </row>
    <row r="343" spans="1:5" ht="20.100000000000001" hidden="1" customHeight="1" x14ac:dyDescent="0.25">
      <c r="A343" s="626"/>
      <c r="B343" s="623"/>
      <c r="C343" s="605" t="s">
        <v>356</v>
      </c>
      <c r="D343" s="625" t="s">
        <v>190</v>
      </c>
      <c r="E343" s="699">
        <v>0</v>
      </c>
    </row>
    <row r="344" spans="1:5" ht="20.100000000000001" hidden="1" customHeight="1" x14ac:dyDescent="0.25">
      <c r="A344" s="626"/>
      <c r="B344" s="623"/>
      <c r="C344" s="605" t="s">
        <v>357</v>
      </c>
      <c r="D344" s="625" t="s">
        <v>190</v>
      </c>
      <c r="E344" s="699">
        <v>0</v>
      </c>
    </row>
    <row r="345" spans="1:5" ht="20.100000000000001" hidden="1" customHeight="1" x14ac:dyDescent="0.25">
      <c r="A345" s="626"/>
      <c r="B345" s="623"/>
      <c r="C345" s="605" t="s">
        <v>358</v>
      </c>
      <c r="D345" s="625" t="s">
        <v>190</v>
      </c>
      <c r="E345" s="699">
        <v>0</v>
      </c>
    </row>
    <row r="346" spans="1:5" ht="20.100000000000001" hidden="1" customHeight="1" x14ac:dyDescent="0.25">
      <c r="A346" s="626"/>
      <c r="B346" s="623"/>
      <c r="C346" s="605" t="s">
        <v>359</v>
      </c>
      <c r="D346" s="625" t="s">
        <v>190</v>
      </c>
      <c r="E346" s="699">
        <v>0</v>
      </c>
    </row>
    <row r="347" spans="1:5" ht="10.5" hidden="1" customHeight="1" x14ac:dyDescent="0.25">
      <c r="A347" s="626"/>
      <c r="B347" s="623"/>
      <c r="C347" s="605"/>
      <c r="D347" s="625"/>
      <c r="E347" s="700"/>
    </row>
    <row r="348" spans="1:5" ht="21.75" customHeight="1" x14ac:dyDescent="0.25">
      <c r="A348" s="626" t="s">
        <v>312</v>
      </c>
      <c r="B348" s="623"/>
      <c r="C348" s="624" t="s">
        <v>361</v>
      </c>
      <c r="D348" s="625"/>
      <c r="E348" s="700"/>
    </row>
    <row r="349" spans="1:5" ht="39.6" hidden="1" x14ac:dyDescent="0.25">
      <c r="A349" s="626" t="s">
        <v>314</v>
      </c>
      <c r="B349" s="623"/>
      <c r="C349" s="645" t="s">
        <v>363</v>
      </c>
      <c r="D349" s="625"/>
      <c r="E349" s="700"/>
    </row>
    <row r="350" spans="1:5" ht="20.100000000000001" hidden="1" customHeight="1" x14ac:dyDescent="0.25">
      <c r="A350" s="626"/>
      <c r="B350" s="623"/>
      <c r="C350" s="646" t="s">
        <v>364</v>
      </c>
      <c r="D350" s="625" t="s">
        <v>190</v>
      </c>
      <c r="E350" s="699">
        <v>0</v>
      </c>
    </row>
    <row r="351" spans="1:5" ht="40.5" customHeight="1" x14ac:dyDescent="0.25">
      <c r="A351" s="626" t="s">
        <v>314</v>
      </c>
      <c r="B351" s="623"/>
      <c r="C351" s="645" t="s">
        <v>366</v>
      </c>
      <c r="D351" s="625"/>
      <c r="E351" s="700"/>
    </row>
    <row r="352" spans="1:5" ht="4.5" customHeight="1" x14ac:dyDescent="0.25">
      <c r="A352" s="626"/>
      <c r="B352" s="623"/>
      <c r="C352" s="645"/>
      <c r="D352" s="625"/>
      <c r="E352" s="700"/>
    </row>
    <row r="353" spans="1:7" ht="20.100000000000001" hidden="1" customHeight="1" x14ac:dyDescent="0.25">
      <c r="A353" s="626"/>
      <c r="B353" s="623"/>
      <c r="C353" s="646" t="s">
        <v>364</v>
      </c>
      <c r="D353" s="625" t="s">
        <v>190</v>
      </c>
      <c r="E353" s="699">
        <v>0</v>
      </c>
    </row>
    <row r="354" spans="1:7" ht="20.100000000000001" hidden="1" customHeight="1" x14ac:dyDescent="0.25">
      <c r="A354" s="626"/>
      <c r="B354" s="623"/>
      <c r="C354" s="646" t="s">
        <v>367</v>
      </c>
      <c r="D354" s="625" t="s">
        <v>190</v>
      </c>
      <c r="E354" s="699">
        <v>0</v>
      </c>
    </row>
    <row r="355" spans="1:7" ht="20.100000000000001" hidden="1" customHeight="1" x14ac:dyDescent="0.25">
      <c r="A355" s="626"/>
      <c r="B355" s="623"/>
      <c r="C355" s="646" t="s">
        <v>368</v>
      </c>
      <c r="D355" s="625" t="s">
        <v>190</v>
      </c>
      <c r="E355" s="699">
        <v>0</v>
      </c>
    </row>
    <row r="356" spans="1:7" ht="20.100000000000001" hidden="1" customHeight="1" x14ac:dyDescent="0.25">
      <c r="A356" s="626"/>
      <c r="B356" s="623"/>
      <c r="C356" s="646" t="s">
        <v>369</v>
      </c>
      <c r="D356" s="625" t="s">
        <v>190</v>
      </c>
      <c r="E356" s="699">
        <v>0</v>
      </c>
    </row>
    <row r="357" spans="1:7" ht="20.100000000000001" hidden="1" customHeight="1" x14ac:dyDescent="0.25">
      <c r="A357" s="626"/>
      <c r="B357" s="623"/>
      <c r="C357" s="646" t="s">
        <v>370</v>
      </c>
      <c r="D357" s="625" t="s">
        <v>190</v>
      </c>
      <c r="E357" s="699">
        <v>0</v>
      </c>
    </row>
    <row r="358" spans="1:7" ht="20.100000000000001" hidden="1" customHeight="1" x14ac:dyDescent="0.25">
      <c r="A358" s="626"/>
      <c r="B358" s="623"/>
      <c r="C358" s="646" t="s">
        <v>371</v>
      </c>
      <c r="D358" s="625" t="s">
        <v>190</v>
      </c>
      <c r="E358" s="699">
        <v>0</v>
      </c>
    </row>
    <row r="359" spans="1:7" ht="20.100000000000001" customHeight="1" x14ac:dyDescent="0.25">
      <c r="A359" s="626"/>
      <c r="B359" s="623"/>
      <c r="C359" s="646" t="s">
        <v>843</v>
      </c>
      <c r="D359" s="625" t="s">
        <v>190</v>
      </c>
      <c r="E359" s="699">
        <v>2200</v>
      </c>
      <c r="F359" s="725"/>
      <c r="G359" s="725"/>
    </row>
    <row r="360" spans="1:7" ht="18" customHeight="1" x14ac:dyDescent="0.25">
      <c r="A360" s="626"/>
      <c r="B360" s="623"/>
      <c r="C360" s="646"/>
      <c r="D360" s="625"/>
      <c r="E360" s="700"/>
    </row>
    <row r="361" spans="1:7" ht="70.5" hidden="1" customHeight="1" x14ac:dyDescent="0.25">
      <c r="A361" s="626" t="s">
        <v>372</v>
      </c>
      <c r="B361" s="623"/>
      <c r="C361" s="645" t="s">
        <v>373</v>
      </c>
      <c r="D361" s="625"/>
      <c r="E361" s="700"/>
    </row>
    <row r="362" spans="1:7" ht="7.5" hidden="1" customHeight="1" x14ac:dyDescent="0.25">
      <c r="A362" s="626"/>
      <c r="B362" s="623"/>
      <c r="C362" s="647"/>
      <c r="D362" s="625"/>
      <c r="E362" s="700"/>
    </row>
    <row r="363" spans="1:7" ht="20.100000000000001" hidden="1" customHeight="1" x14ac:dyDescent="0.25">
      <c r="A363" s="626"/>
      <c r="B363" s="623"/>
      <c r="C363" s="648" t="s">
        <v>374</v>
      </c>
      <c r="D363" s="625" t="s">
        <v>190</v>
      </c>
      <c r="E363" s="699">
        <v>0</v>
      </c>
    </row>
    <row r="364" spans="1:7" ht="20.100000000000001" hidden="1" customHeight="1" x14ac:dyDescent="0.25">
      <c r="A364" s="626"/>
      <c r="B364" s="623"/>
      <c r="C364" s="648" t="s">
        <v>375</v>
      </c>
      <c r="D364" s="625" t="s">
        <v>190</v>
      </c>
      <c r="E364" s="699">
        <v>0</v>
      </c>
    </row>
    <row r="365" spans="1:7" ht="20.100000000000001" hidden="1" customHeight="1" x14ac:dyDescent="0.25">
      <c r="A365" s="626"/>
      <c r="B365" s="623"/>
      <c r="C365" s="648" t="s">
        <v>376</v>
      </c>
      <c r="D365" s="625" t="s">
        <v>190</v>
      </c>
      <c r="E365" s="699">
        <v>0</v>
      </c>
    </row>
    <row r="366" spans="1:7" ht="20.100000000000001" hidden="1" customHeight="1" x14ac:dyDescent="0.25">
      <c r="A366" s="626"/>
      <c r="B366" s="623"/>
      <c r="C366" s="648" t="s">
        <v>377</v>
      </c>
      <c r="D366" s="625" t="s">
        <v>190</v>
      </c>
      <c r="E366" s="699">
        <v>0</v>
      </c>
    </row>
    <row r="367" spans="1:7" ht="20.100000000000001" hidden="1" customHeight="1" x14ac:dyDescent="0.25">
      <c r="A367" s="626"/>
      <c r="B367" s="623"/>
      <c r="C367" s="648" t="s">
        <v>378</v>
      </c>
      <c r="D367" s="625" t="s">
        <v>190</v>
      </c>
      <c r="E367" s="699">
        <v>0</v>
      </c>
    </row>
    <row r="368" spans="1:7" ht="20.100000000000001" hidden="1" customHeight="1" x14ac:dyDescent="0.25">
      <c r="A368" s="626"/>
      <c r="B368" s="623"/>
      <c r="C368" s="648" t="s">
        <v>371</v>
      </c>
      <c r="D368" s="625" t="s">
        <v>190</v>
      </c>
      <c r="E368" s="699">
        <v>0</v>
      </c>
    </row>
    <row r="369" spans="1:5" ht="20.100000000000001" hidden="1" customHeight="1" x14ac:dyDescent="0.25">
      <c r="A369" s="626"/>
      <c r="B369" s="623"/>
      <c r="C369" s="648"/>
      <c r="D369" s="625"/>
      <c r="E369" s="700"/>
    </row>
    <row r="370" spans="1:5" ht="33" customHeight="1" x14ac:dyDescent="0.25">
      <c r="A370" s="640"/>
      <c r="B370" s="649" t="s">
        <v>379</v>
      </c>
      <c r="C370" s="650" t="s">
        <v>380</v>
      </c>
      <c r="D370" s="642"/>
      <c r="E370" s="706"/>
    </row>
    <row r="371" spans="1:5" ht="20.100000000000001" hidden="1" customHeight="1" x14ac:dyDescent="0.25">
      <c r="A371" s="626" t="s">
        <v>381</v>
      </c>
      <c r="B371" s="623"/>
      <c r="C371" s="651" t="s">
        <v>382</v>
      </c>
      <c r="D371" s="625"/>
      <c r="E371" s="700"/>
    </row>
    <row r="372" spans="1:5" ht="42.75" hidden="1" customHeight="1" x14ac:dyDescent="0.25">
      <c r="A372" s="626" t="s">
        <v>383</v>
      </c>
      <c r="B372" s="623"/>
      <c r="C372" s="647" t="s">
        <v>384</v>
      </c>
      <c r="D372" s="625"/>
      <c r="E372" s="700"/>
    </row>
    <row r="373" spans="1:5" ht="20.100000000000001" hidden="1" customHeight="1" x14ac:dyDescent="0.25">
      <c r="A373" s="626"/>
      <c r="B373" s="623"/>
      <c r="C373" s="652" t="s">
        <v>385</v>
      </c>
      <c r="D373" s="625"/>
      <c r="E373" s="700"/>
    </row>
    <row r="374" spans="1:5" ht="20.100000000000001" hidden="1" customHeight="1" x14ac:dyDescent="0.25">
      <c r="A374" s="626"/>
      <c r="B374" s="623"/>
      <c r="C374" s="648" t="s">
        <v>665</v>
      </c>
      <c r="D374" s="625" t="s">
        <v>291</v>
      </c>
      <c r="E374" s="699">
        <v>0</v>
      </c>
    </row>
    <row r="375" spans="1:5" ht="20.100000000000001" hidden="1" customHeight="1" x14ac:dyDescent="0.25">
      <c r="A375" s="626"/>
      <c r="B375" s="623"/>
      <c r="C375" s="648" t="s">
        <v>386</v>
      </c>
      <c r="D375" s="625" t="s">
        <v>291</v>
      </c>
      <c r="E375" s="699">
        <v>0</v>
      </c>
    </row>
    <row r="376" spans="1:5" ht="20.100000000000001" hidden="1" customHeight="1" x14ac:dyDescent="0.25">
      <c r="A376" s="626"/>
      <c r="B376" s="623"/>
      <c r="C376" s="648" t="s">
        <v>387</v>
      </c>
      <c r="D376" s="625" t="s">
        <v>291</v>
      </c>
      <c r="E376" s="699">
        <v>0</v>
      </c>
    </row>
    <row r="377" spans="1:5" ht="20.100000000000001" hidden="1" customHeight="1" x14ac:dyDescent="0.25">
      <c r="A377" s="626"/>
      <c r="B377" s="623"/>
      <c r="C377" s="648" t="s">
        <v>388</v>
      </c>
      <c r="D377" s="625" t="s">
        <v>291</v>
      </c>
      <c r="E377" s="699">
        <v>0</v>
      </c>
    </row>
    <row r="378" spans="1:5" ht="20.100000000000001" customHeight="1" x14ac:dyDescent="0.25">
      <c r="A378" s="626" t="s">
        <v>360</v>
      </c>
      <c r="B378" s="623"/>
      <c r="C378" s="652" t="s">
        <v>390</v>
      </c>
      <c r="D378" s="625"/>
      <c r="E378" s="700"/>
    </row>
    <row r="379" spans="1:5" ht="28.5" customHeight="1" x14ac:dyDescent="0.25">
      <c r="A379" s="626" t="s">
        <v>362</v>
      </c>
      <c r="B379" s="623"/>
      <c r="C379" s="648" t="s">
        <v>845</v>
      </c>
      <c r="D379" s="625"/>
      <c r="E379" s="700"/>
    </row>
    <row r="380" spans="1:5" ht="20.100000000000001" hidden="1" customHeight="1" x14ac:dyDescent="0.25">
      <c r="A380" s="626"/>
      <c r="B380" s="623"/>
      <c r="C380" s="648" t="s">
        <v>666</v>
      </c>
      <c r="D380" s="625" t="s">
        <v>291</v>
      </c>
      <c r="E380" s="699">
        <v>0</v>
      </c>
    </row>
    <row r="381" spans="1:5" ht="20.100000000000001" hidden="1" customHeight="1" x14ac:dyDescent="0.25">
      <c r="A381" s="626"/>
      <c r="B381" s="623"/>
      <c r="C381" s="648" t="s">
        <v>667</v>
      </c>
      <c r="D381" s="625" t="s">
        <v>291</v>
      </c>
      <c r="E381" s="699">
        <v>0</v>
      </c>
    </row>
    <row r="382" spans="1:5" ht="20.100000000000001" hidden="1" customHeight="1" x14ac:dyDescent="0.25">
      <c r="A382" s="626"/>
      <c r="B382" s="623"/>
      <c r="C382" s="648" t="s">
        <v>668</v>
      </c>
      <c r="D382" s="625" t="s">
        <v>291</v>
      </c>
      <c r="E382" s="699">
        <v>0</v>
      </c>
    </row>
    <row r="383" spans="1:5" ht="20.100000000000001" hidden="1" customHeight="1" x14ac:dyDescent="0.25">
      <c r="A383" s="626"/>
      <c r="B383" s="623"/>
      <c r="C383" s="648" t="s">
        <v>669</v>
      </c>
      <c r="D383" s="625" t="s">
        <v>291</v>
      </c>
      <c r="E383" s="699">
        <v>0</v>
      </c>
    </row>
    <row r="384" spans="1:5" ht="20.100000000000001" hidden="1" customHeight="1" x14ac:dyDescent="0.25">
      <c r="A384" s="626"/>
      <c r="B384" s="623"/>
      <c r="C384" s="648" t="s">
        <v>670</v>
      </c>
      <c r="D384" s="625" t="s">
        <v>291</v>
      </c>
      <c r="E384" s="699">
        <v>0</v>
      </c>
    </row>
    <row r="385" spans="1:7" ht="20.100000000000001" hidden="1" customHeight="1" x14ac:dyDescent="0.25">
      <c r="A385" s="626"/>
      <c r="B385" s="623"/>
      <c r="C385" s="648" t="s">
        <v>671</v>
      </c>
      <c r="D385" s="625" t="s">
        <v>291</v>
      </c>
      <c r="E385" s="699">
        <v>0</v>
      </c>
    </row>
    <row r="386" spans="1:7" ht="20.100000000000001" hidden="1" customHeight="1" x14ac:dyDescent="0.25">
      <c r="A386" s="626"/>
      <c r="B386" s="623"/>
      <c r="C386" s="648" t="s">
        <v>672</v>
      </c>
      <c r="D386" s="625" t="s">
        <v>291</v>
      </c>
      <c r="E386" s="699">
        <v>0</v>
      </c>
    </row>
    <row r="387" spans="1:7" ht="20.100000000000001" customHeight="1" x14ac:dyDescent="0.25">
      <c r="A387" s="626"/>
      <c r="B387" s="623"/>
      <c r="C387" s="648" t="s">
        <v>844</v>
      </c>
      <c r="D387" s="625" t="s">
        <v>291</v>
      </c>
      <c r="E387" s="699">
        <v>12</v>
      </c>
      <c r="F387" s="725"/>
      <c r="G387" s="719"/>
    </row>
    <row r="388" spans="1:7" ht="20.100000000000001" hidden="1" customHeight="1" x14ac:dyDescent="0.25">
      <c r="A388" s="626"/>
      <c r="B388" s="623"/>
      <c r="C388" s="648" t="s">
        <v>673</v>
      </c>
      <c r="D388" s="625" t="s">
        <v>291</v>
      </c>
      <c r="E388" s="699">
        <v>0</v>
      </c>
      <c r="G388" s="719"/>
    </row>
    <row r="389" spans="1:7" ht="20.100000000000001" hidden="1" customHeight="1" x14ac:dyDescent="0.25">
      <c r="A389" s="626"/>
      <c r="B389" s="623"/>
      <c r="C389" s="648" t="s">
        <v>674</v>
      </c>
      <c r="D389" s="625" t="s">
        <v>291</v>
      </c>
      <c r="E389" s="699">
        <v>0</v>
      </c>
      <c r="G389" s="719"/>
    </row>
    <row r="390" spans="1:7" ht="20.100000000000001" hidden="1" customHeight="1" x14ac:dyDescent="0.25">
      <c r="A390" s="626"/>
      <c r="B390" s="623"/>
      <c r="C390" s="648" t="s">
        <v>675</v>
      </c>
      <c r="D390" s="625" t="s">
        <v>291</v>
      </c>
      <c r="E390" s="699">
        <v>0</v>
      </c>
      <c r="G390" s="719"/>
    </row>
    <row r="391" spans="1:7" ht="20.100000000000001" hidden="1" customHeight="1" x14ac:dyDescent="0.25">
      <c r="A391" s="626"/>
      <c r="B391" s="623"/>
      <c r="C391" s="648" t="s">
        <v>676</v>
      </c>
      <c r="D391" s="625" t="s">
        <v>291</v>
      </c>
      <c r="E391" s="699">
        <v>0</v>
      </c>
      <c r="G391" s="719"/>
    </row>
    <row r="392" spans="1:7" ht="20.100000000000001" hidden="1" customHeight="1" x14ac:dyDescent="0.25">
      <c r="A392" s="626"/>
      <c r="B392" s="623"/>
      <c r="C392" s="648" t="s">
        <v>677</v>
      </c>
      <c r="D392" s="625" t="s">
        <v>291</v>
      </c>
      <c r="E392" s="699">
        <v>0</v>
      </c>
      <c r="G392" s="719"/>
    </row>
    <row r="393" spans="1:7" ht="20.100000000000001" hidden="1" customHeight="1" x14ac:dyDescent="0.25">
      <c r="A393" s="626"/>
      <c r="B393" s="623"/>
      <c r="C393" s="648" t="s">
        <v>678</v>
      </c>
      <c r="D393" s="625" t="s">
        <v>291</v>
      </c>
      <c r="E393" s="699">
        <v>0</v>
      </c>
      <c r="G393" s="719"/>
    </row>
    <row r="394" spans="1:7" ht="20.100000000000001" hidden="1" customHeight="1" x14ac:dyDescent="0.25">
      <c r="A394" s="626"/>
      <c r="B394" s="623"/>
      <c r="C394" s="648" t="s">
        <v>679</v>
      </c>
      <c r="D394" s="625" t="s">
        <v>291</v>
      </c>
      <c r="E394" s="699">
        <v>0</v>
      </c>
      <c r="G394" s="719"/>
    </row>
    <row r="395" spans="1:7" ht="20.100000000000001" customHeight="1" x14ac:dyDescent="0.25">
      <c r="A395" s="626"/>
      <c r="B395" s="623"/>
      <c r="C395" s="648" t="s">
        <v>846</v>
      </c>
      <c r="D395" s="625" t="s">
        <v>291</v>
      </c>
      <c r="E395" s="699">
        <v>21</v>
      </c>
      <c r="F395" s="725"/>
      <c r="G395" s="725"/>
    </row>
    <row r="396" spans="1:7" ht="20.100000000000001" hidden="1" customHeight="1" x14ac:dyDescent="0.25">
      <c r="A396" s="626"/>
      <c r="B396" s="623"/>
      <c r="C396" s="648" t="s">
        <v>680</v>
      </c>
      <c r="D396" s="625" t="s">
        <v>291</v>
      </c>
      <c r="E396" s="699">
        <v>0</v>
      </c>
      <c r="G396" s="719"/>
    </row>
    <row r="397" spans="1:7" ht="20.100000000000001" hidden="1" customHeight="1" x14ac:dyDescent="0.25">
      <c r="A397" s="626"/>
      <c r="B397" s="623"/>
      <c r="C397" s="648" t="s">
        <v>681</v>
      </c>
      <c r="D397" s="625" t="s">
        <v>291</v>
      </c>
      <c r="E397" s="699">
        <v>0</v>
      </c>
      <c r="G397" s="719"/>
    </row>
    <row r="398" spans="1:7" ht="20.100000000000001" hidden="1" customHeight="1" x14ac:dyDescent="0.25">
      <c r="A398" s="626"/>
      <c r="B398" s="623"/>
      <c r="C398" s="648" t="s">
        <v>682</v>
      </c>
      <c r="D398" s="625" t="s">
        <v>291</v>
      </c>
      <c r="E398" s="699">
        <v>0</v>
      </c>
      <c r="G398" s="719"/>
    </row>
    <row r="399" spans="1:7" ht="20.100000000000001" hidden="1" customHeight="1" x14ac:dyDescent="0.25">
      <c r="A399" s="626"/>
      <c r="B399" s="623"/>
      <c r="C399" s="648" t="s">
        <v>683</v>
      </c>
      <c r="D399" s="625" t="s">
        <v>291</v>
      </c>
      <c r="E399" s="699">
        <v>0</v>
      </c>
      <c r="G399" s="719"/>
    </row>
    <row r="400" spans="1:7" ht="20.100000000000001" hidden="1" customHeight="1" x14ac:dyDescent="0.25">
      <c r="A400" s="626"/>
      <c r="B400" s="623"/>
      <c r="C400" s="648" t="s">
        <v>684</v>
      </c>
      <c r="D400" s="625" t="s">
        <v>291</v>
      </c>
      <c r="E400" s="699">
        <v>0</v>
      </c>
      <c r="G400" s="719"/>
    </row>
    <row r="401" spans="1:7" ht="20.100000000000001" hidden="1" customHeight="1" x14ac:dyDescent="0.25">
      <c r="A401" s="626"/>
      <c r="B401" s="623"/>
      <c r="C401" s="648" t="s">
        <v>685</v>
      </c>
      <c r="D401" s="625" t="s">
        <v>291</v>
      </c>
      <c r="E401" s="699">
        <v>0</v>
      </c>
      <c r="G401" s="719"/>
    </row>
    <row r="402" spans="1:7" ht="20.100000000000001" hidden="1" customHeight="1" x14ac:dyDescent="0.25">
      <c r="A402" s="626"/>
      <c r="B402" s="623"/>
      <c r="C402" s="648" t="s">
        <v>686</v>
      </c>
      <c r="D402" s="625" t="s">
        <v>291</v>
      </c>
      <c r="E402" s="699">
        <v>0</v>
      </c>
      <c r="G402" s="719"/>
    </row>
    <row r="403" spans="1:7" ht="20.100000000000001" customHeight="1" x14ac:dyDescent="0.25">
      <c r="A403" s="626"/>
      <c r="B403" s="623"/>
      <c r="C403" s="648" t="s">
        <v>847</v>
      </c>
      <c r="D403" s="625" t="s">
        <v>291</v>
      </c>
      <c r="E403" s="699">
        <v>18</v>
      </c>
      <c r="F403" s="725"/>
      <c r="G403" s="719"/>
    </row>
    <row r="404" spans="1:7" ht="20.100000000000001" hidden="1" customHeight="1" x14ac:dyDescent="0.25">
      <c r="A404" s="626"/>
      <c r="B404" s="623"/>
      <c r="C404" s="648" t="s">
        <v>687</v>
      </c>
      <c r="D404" s="625" t="s">
        <v>291</v>
      </c>
      <c r="E404" s="699">
        <v>0</v>
      </c>
      <c r="G404" s="719"/>
    </row>
    <row r="405" spans="1:7" ht="20.100000000000001" hidden="1" customHeight="1" x14ac:dyDescent="0.25">
      <c r="A405" s="626"/>
      <c r="B405" s="623"/>
      <c r="C405" s="648" t="s">
        <v>688</v>
      </c>
      <c r="D405" s="625" t="s">
        <v>291</v>
      </c>
      <c r="E405" s="699">
        <v>0</v>
      </c>
      <c r="G405" s="719"/>
    </row>
    <row r="406" spans="1:7" ht="20.100000000000001" hidden="1" customHeight="1" x14ac:dyDescent="0.25">
      <c r="A406" s="626"/>
      <c r="B406" s="623"/>
      <c r="C406" s="648" t="s">
        <v>689</v>
      </c>
      <c r="D406" s="625" t="s">
        <v>291</v>
      </c>
      <c r="E406" s="699">
        <v>0</v>
      </c>
      <c r="G406" s="719"/>
    </row>
    <row r="407" spans="1:7" ht="20.100000000000001" hidden="1" customHeight="1" x14ac:dyDescent="0.25">
      <c r="A407" s="626"/>
      <c r="B407" s="623"/>
      <c r="C407" s="648" t="s">
        <v>690</v>
      </c>
      <c r="D407" s="625" t="s">
        <v>291</v>
      </c>
      <c r="E407" s="699">
        <v>0</v>
      </c>
      <c r="G407" s="719"/>
    </row>
    <row r="408" spans="1:7" ht="20.100000000000001" hidden="1" customHeight="1" x14ac:dyDescent="0.25">
      <c r="A408" s="626"/>
      <c r="B408" s="623"/>
      <c r="C408" s="648" t="s">
        <v>691</v>
      </c>
      <c r="D408" s="625" t="s">
        <v>291</v>
      </c>
      <c r="E408" s="699">
        <v>0</v>
      </c>
      <c r="G408" s="719"/>
    </row>
    <row r="409" spans="1:7" ht="21.6" hidden="1" customHeight="1" x14ac:dyDescent="0.25">
      <c r="A409" s="626"/>
      <c r="B409" s="623"/>
      <c r="C409" s="648" t="s">
        <v>692</v>
      </c>
      <c r="D409" s="625" t="s">
        <v>291</v>
      </c>
      <c r="E409" s="699">
        <v>0</v>
      </c>
      <c r="G409" s="719"/>
    </row>
    <row r="410" spans="1:7" ht="20.100000000000001" hidden="1" customHeight="1" x14ac:dyDescent="0.25">
      <c r="A410" s="626"/>
      <c r="B410" s="623"/>
      <c r="C410" s="648" t="s">
        <v>693</v>
      </c>
      <c r="D410" s="625" t="s">
        <v>291</v>
      </c>
      <c r="E410" s="699">
        <v>0</v>
      </c>
      <c r="G410" s="719"/>
    </row>
    <row r="411" spans="1:7" ht="20.100000000000001" customHeight="1" x14ac:dyDescent="0.25">
      <c r="A411" s="626"/>
      <c r="B411" s="623"/>
      <c r="C411" s="648" t="s">
        <v>848</v>
      </c>
      <c r="D411" s="625" t="s">
        <v>291</v>
      </c>
      <c r="E411" s="699">
        <v>18</v>
      </c>
      <c r="F411" s="725"/>
      <c r="G411" s="719"/>
    </row>
    <row r="412" spans="1:7" x14ac:dyDescent="0.25">
      <c r="A412" s="626"/>
      <c r="B412" s="623"/>
      <c r="C412" s="648"/>
      <c r="D412" s="625"/>
      <c r="E412" s="700"/>
      <c r="G412" s="719"/>
    </row>
    <row r="413" spans="1:7" ht="20.100000000000001" customHeight="1" x14ac:dyDescent="0.25">
      <c r="A413" s="626"/>
      <c r="B413" s="623"/>
      <c r="C413" s="648" t="s">
        <v>393</v>
      </c>
      <c r="D413" s="625"/>
      <c r="E413" s="700"/>
      <c r="G413" s="719"/>
    </row>
    <row r="414" spans="1:7" ht="20.100000000000001" hidden="1" customHeight="1" x14ac:dyDescent="0.25">
      <c r="A414" s="626"/>
      <c r="B414" s="623"/>
      <c r="C414" s="648" t="s">
        <v>394</v>
      </c>
      <c r="D414" s="625" t="s">
        <v>291</v>
      </c>
      <c r="E414" s="699">
        <v>0</v>
      </c>
      <c r="G414" s="719"/>
    </row>
    <row r="415" spans="1:7" ht="20.100000000000001" hidden="1" customHeight="1" x14ac:dyDescent="0.25">
      <c r="A415" s="626"/>
      <c r="B415" s="623"/>
      <c r="C415" s="648" t="s">
        <v>395</v>
      </c>
      <c r="D415" s="625" t="s">
        <v>291</v>
      </c>
      <c r="E415" s="699">
        <v>0</v>
      </c>
      <c r="G415" s="719"/>
    </row>
    <row r="416" spans="1:7" ht="20.100000000000001" hidden="1" customHeight="1" x14ac:dyDescent="0.25">
      <c r="A416" s="626"/>
      <c r="B416" s="623"/>
      <c r="C416" s="648" t="s">
        <v>396</v>
      </c>
      <c r="D416" s="625" t="s">
        <v>291</v>
      </c>
      <c r="E416" s="699">
        <v>0</v>
      </c>
      <c r="G416" s="719"/>
    </row>
    <row r="417" spans="1:7" ht="20.100000000000001" hidden="1" customHeight="1" x14ac:dyDescent="0.25">
      <c r="A417" s="626"/>
      <c r="B417" s="623"/>
      <c r="C417" s="648" t="s">
        <v>397</v>
      </c>
      <c r="D417" s="625" t="s">
        <v>291</v>
      </c>
      <c r="E417" s="699">
        <v>0</v>
      </c>
      <c r="G417" s="719"/>
    </row>
    <row r="418" spans="1:7" ht="20.100000000000001" hidden="1" customHeight="1" x14ac:dyDescent="0.25">
      <c r="A418" s="626"/>
      <c r="B418" s="623"/>
      <c r="C418" s="648" t="s">
        <v>398</v>
      </c>
      <c r="D418" s="625" t="s">
        <v>291</v>
      </c>
      <c r="E418" s="699">
        <v>0</v>
      </c>
      <c r="G418" s="719"/>
    </row>
    <row r="419" spans="1:7" ht="20.100000000000001" hidden="1" customHeight="1" x14ac:dyDescent="0.25">
      <c r="A419" s="626"/>
      <c r="B419" s="623"/>
      <c r="C419" s="648" t="s">
        <v>399</v>
      </c>
      <c r="D419" s="625" t="s">
        <v>291</v>
      </c>
      <c r="E419" s="699">
        <v>0</v>
      </c>
      <c r="G419" s="719"/>
    </row>
    <row r="420" spans="1:7" ht="20.100000000000001" hidden="1" customHeight="1" x14ac:dyDescent="0.25">
      <c r="A420" s="626"/>
      <c r="B420" s="623"/>
      <c r="C420" s="648" t="s">
        <v>400</v>
      </c>
      <c r="D420" s="625" t="s">
        <v>291</v>
      </c>
      <c r="E420" s="699">
        <v>0</v>
      </c>
      <c r="G420" s="719"/>
    </row>
    <row r="421" spans="1:7" ht="20.100000000000001" customHeight="1" x14ac:dyDescent="0.25">
      <c r="A421" s="626"/>
      <c r="B421" s="623"/>
      <c r="C421" s="648" t="s">
        <v>849</v>
      </c>
      <c r="D421" s="625" t="s">
        <v>291</v>
      </c>
      <c r="E421" s="699">
        <v>36</v>
      </c>
      <c r="F421" s="725"/>
      <c r="G421" s="719"/>
    </row>
    <row r="422" spans="1:7" ht="20.100000000000001" customHeight="1" x14ac:dyDescent="0.25">
      <c r="A422" s="626"/>
      <c r="B422" s="623"/>
      <c r="C422" s="648"/>
      <c r="D422" s="625"/>
      <c r="E422" s="699"/>
      <c r="G422" s="719"/>
    </row>
    <row r="423" spans="1:7" ht="20.100000000000001" customHeight="1" x14ac:dyDescent="0.25">
      <c r="A423" s="626"/>
      <c r="B423" s="623"/>
      <c r="C423" s="648" t="s">
        <v>852</v>
      </c>
      <c r="D423" s="625"/>
      <c r="E423" s="699"/>
      <c r="G423" s="719"/>
    </row>
    <row r="424" spans="1:7" ht="20.100000000000001" customHeight="1" x14ac:dyDescent="0.25">
      <c r="A424" s="626"/>
      <c r="B424" s="623"/>
      <c r="C424" s="648" t="s">
        <v>853</v>
      </c>
      <c r="D424" s="625" t="s">
        <v>291</v>
      </c>
      <c r="E424" s="699">
        <v>2</v>
      </c>
      <c r="F424" s="725"/>
      <c r="G424" s="719"/>
    </row>
    <row r="425" spans="1:7" ht="20.100000000000001" customHeight="1" x14ac:dyDescent="0.25">
      <c r="A425" s="626"/>
      <c r="B425" s="623"/>
      <c r="C425" s="648" t="s">
        <v>854</v>
      </c>
      <c r="D425" s="625" t="s">
        <v>291</v>
      </c>
      <c r="E425" s="699">
        <v>18</v>
      </c>
      <c r="F425" s="725"/>
      <c r="G425" s="719"/>
    </row>
    <row r="426" spans="1:7" ht="20.100000000000001" customHeight="1" x14ac:dyDescent="0.25">
      <c r="A426" s="626"/>
      <c r="B426" s="623"/>
      <c r="C426" s="648" t="s">
        <v>855</v>
      </c>
      <c r="D426" s="625" t="s">
        <v>291</v>
      </c>
      <c r="E426" s="699">
        <v>1</v>
      </c>
      <c r="F426" s="725"/>
      <c r="G426" s="719"/>
    </row>
    <row r="427" spans="1:7" ht="20.100000000000001" customHeight="1" x14ac:dyDescent="0.25">
      <c r="A427" s="626"/>
      <c r="B427" s="623"/>
      <c r="C427" s="648"/>
      <c r="D427" s="625"/>
      <c r="E427" s="699"/>
      <c r="G427" s="719"/>
    </row>
    <row r="428" spans="1:7" ht="74.25" customHeight="1" x14ac:dyDescent="0.25">
      <c r="A428" s="626" t="s">
        <v>856</v>
      </c>
      <c r="B428" s="623" t="s">
        <v>412</v>
      </c>
      <c r="C428" s="648" t="s">
        <v>902</v>
      </c>
      <c r="D428" s="625"/>
      <c r="E428" s="699"/>
      <c r="G428" s="719"/>
    </row>
    <row r="429" spans="1:7" ht="20.100000000000001" customHeight="1" x14ac:dyDescent="0.25">
      <c r="A429" s="626"/>
      <c r="B429" s="623"/>
      <c r="C429" s="648"/>
      <c r="D429" s="625"/>
      <c r="E429" s="699"/>
      <c r="G429" s="719"/>
    </row>
    <row r="430" spans="1:7" ht="20.100000000000001" customHeight="1" x14ac:dyDescent="0.25">
      <c r="A430" s="626"/>
      <c r="B430" s="623"/>
      <c r="C430" s="648" t="s">
        <v>857</v>
      </c>
      <c r="D430" s="625" t="s">
        <v>291</v>
      </c>
      <c r="E430" s="699">
        <v>9</v>
      </c>
      <c r="F430" s="725"/>
      <c r="G430" s="725"/>
    </row>
    <row r="431" spans="1:7" ht="20.100000000000001" customHeight="1" x14ac:dyDescent="0.25">
      <c r="A431" s="626"/>
      <c r="B431" s="623"/>
      <c r="C431" s="648"/>
      <c r="D431" s="625"/>
      <c r="E431" s="699"/>
      <c r="F431" s="725"/>
      <c r="G431" s="725"/>
    </row>
    <row r="432" spans="1:7" ht="20.100000000000001" customHeight="1" x14ac:dyDescent="0.25">
      <c r="A432" s="608"/>
      <c r="B432" s="609"/>
      <c r="C432" s="610" t="s">
        <v>892</v>
      </c>
      <c r="D432" s="609"/>
      <c r="E432" s="691"/>
      <c r="F432" s="722"/>
      <c r="G432" s="728"/>
    </row>
    <row r="433" spans="1:7" ht="20.100000000000001" customHeight="1" x14ac:dyDescent="0.25">
      <c r="A433" s="608"/>
      <c r="B433" s="609"/>
      <c r="C433" s="611" t="s">
        <v>893</v>
      </c>
      <c r="D433" s="609"/>
      <c r="E433" s="691"/>
      <c r="F433" s="722"/>
      <c r="G433" s="728"/>
    </row>
    <row r="434" spans="1:7" ht="20.100000000000001" customHeight="1" x14ac:dyDescent="0.25">
      <c r="A434" s="626"/>
      <c r="B434" s="623"/>
      <c r="C434" s="648"/>
      <c r="D434" s="625"/>
      <c r="E434" s="699"/>
      <c r="G434" s="719"/>
    </row>
    <row r="435" spans="1:7" ht="20.100000000000001" customHeight="1" x14ac:dyDescent="0.25">
      <c r="A435" s="626" t="s">
        <v>858</v>
      </c>
      <c r="B435" s="623" t="s">
        <v>461</v>
      </c>
      <c r="C435" s="648" t="s">
        <v>859</v>
      </c>
      <c r="D435" s="625"/>
      <c r="E435" s="699"/>
      <c r="G435" s="719"/>
    </row>
    <row r="436" spans="1:7" ht="62.25" customHeight="1" x14ac:dyDescent="0.25">
      <c r="A436" s="626"/>
      <c r="B436" s="623"/>
      <c r="C436" s="648" t="s">
        <v>860</v>
      </c>
      <c r="D436" s="625"/>
      <c r="E436" s="699"/>
      <c r="G436" s="719"/>
    </row>
    <row r="437" spans="1:7" ht="20.100000000000001" customHeight="1" x14ac:dyDescent="0.25">
      <c r="A437" s="626"/>
      <c r="B437" s="623"/>
      <c r="C437" s="648"/>
      <c r="D437" s="625"/>
      <c r="E437" s="699"/>
      <c r="G437" s="719"/>
    </row>
    <row r="438" spans="1:7" ht="20.100000000000001" customHeight="1" x14ac:dyDescent="0.25">
      <c r="A438" s="626"/>
      <c r="B438" s="623"/>
      <c r="C438" s="648" t="s">
        <v>861</v>
      </c>
      <c r="D438" s="625" t="s">
        <v>250</v>
      </c>
      <c r="E438" s="699">
        <v>18</v>
      </c>
      <c r="F438" s="725"/>
      <c r="G438" s="719"/>
    </row>
    <row r="439" spans="1:7" ht="20.100000000000001" customHeight="1" x14ac:dyDescent="0.25">
      <c r="A439" s="626"/>
      <c r="B439" s="623"/>
      <c r="C439" s="648" t="s">
        <v>862</v>
      </c>
      <c r="D439" s="625" t="s">
        <v>250</v>
      </c>
      <c r="E439" s="699">
        <v>18</v>
      </c>
      <c r="F439" s="725"/>
      <c r="G439" s="719"/>
    </row>
    <row r="440" spans="1:7" ht="20.100000000000001" customHeight="1" x14ac:dyDescent="0.25">
      <c r="A440" s="626"/>
      <c r="B440" s="623"/>
      <c r="C440" s="648" t="s">
        <v>863</v>
      </c>
      <c r="D440" s="625" t="s">
        <v>250</v>
      </c>
      <c r="E440" s="699">
        <v>21</v>
      </c>
      <c r="F440" s="725"/>
      <c r="G440" s="719"/>
    </row>
    <row r="441" spans="1:7" ht="20.100000000000001" customHeight="1" x14ac:dyDescent="0.25">
      <c r="A441" s="626"/>
      <c r="B441" s="623"/>
      <c r="C441" s="648" t="s">
        <v>864</v>
      </c>
      <c r="D441" s="625" t="s">
        <v>250</v>
      </c>
      <c r="E441" s="699">
        <v>12</v>
      </c>
      <c r="F441" s="725"/>
      <c r="G441" s="719"/>
    </row>
    <row r="442" spans="1:7" ht="20.100000000000001" customHeight="1" x14ac:dyDescent="0.25">
      <c r="A442" s="626"/>
      <c r="B442" s="623"/>
      <c r="C442" s="648"/>
      <c r="D442" s="625"/>
      <c r="E442" s="699"/>
      <c r="G442" s="719"/>
    </row>
    <row r="443" spans="1:7" ht="73.5" hidden="1" customHeight="1" x14ac:dyDescent="0.25">
      <c r="A443" s="626"/>
      <c r="B443" s="623" t="s">
        <v>879</v>
      </c>
      <c r="C443" s="648" t="s">
        <v>880</v>
      </c>
      <c r="D443" s="625"/>
      <c r="E443" s="699"/>
      <c r="G443" s="719">
        <f t="shared" ref="G443:G454" si="1">E443*F443</f>
        <v>0</v>
      </c>
    </row>
    <row r="444" spans="1:7" ht="20.100000000000001" hidden="1" customHeight="1" x14ac:dyDescent="0.25">
      <c r="A444" s="626"/>
      <c r="B444" s="623"/>
      <c r="C444" s="648" t="s">
        <v>865</v>
      </c>
      <c r="D444" s="625"/>
      <c r="E444" s="699"/>
      <c r="G444" s="719">
        <f t="shared" si="1"/>
        <v>0</v>
      </c>
    </row>
    <row r="445" spans="1:7" ht="20.100000000000001" hidden="1" customHeight="1" x14ac:dyDescent="0.25">
      <c r="A445" s="626"/>
      <c r="B445" s="623"/>
      <c r="C445" s="648"/>
      <c r="D445" s="625"/>
      <c r="E445" s="699"/>
      <c r="G445" s="719">
        <f t="shared" si="1"/>
        <v>0</v>
      </c>
    </row>
    <row r="446" spans="1:7" ht="20.100000000000001" hidden="1" customHeight="1" x14ac:dyDescent="0.25">
      <c r="A446" s="626"/>
      <c r="B446" s="623"/>
      <c r="C446" s="648" t="s">
        <v>866</v>
      </c>
      <c r="D446" s="625"/>
      <c r="E446" s="699"/>
      <c r="G446" s="719">
        <f t="shared" si="1"/>
        <v>0</v>
      </c>
    </row>
    <row r="447" spans="1:7" ht="20.100000000000001" hidden="1" customHeight="1" x14ac:dyDescent="0.25">
      <c r="A447" s="626"/>
      <c r="B447" s="623"/>
      <c r="C447" s="648"/>
      <c r="D447" s="625"/>
      <c r="E447" s="699"/>
      <c r="G447" s="719">
        <f t="shared" si="1"/>
        <v>0</v>
      </c>
    </row>
    <row r="448" spans="1:7" ht="20.100000000000001" hidden="1" customHeight="1" x14ac:dyDescent="0.25">
      <c r="A448" s="626"/>
      <c r="B448" s="623"/>
      <c r="C448" s="648" t="s">
        <v>867</v>
      </c>
      <c r="D448" s="625"/>
      <c r="E448" s="699"/>
      <c r="G448" s="719">
        <f t="shared" si="1"/>
        <v>0</v>
      </c>
    </row>
    <row r="449" spans="1:7" ht="20.100000000000001" hidden="1" customHeight="1" x14ac:dyDescent="0.25">
      <c r="A449" s="626"/>
      <c r="B449" s="623"/>
      <c r="C449" s="648"/>
      <c r="D449" s="625"/>
      <c r="E449" s="699"/>
      <c r="G449" s="719">
        <f t="shared" si="1"/>
        <v>0</v>
      </c>
    </row>
    <row r="450" spans="1:7" ht="20.100000000000001" hidden="1" customHeight="1" x14ac:dyDescent="0.25">
      <c r="A450" s="626"/>
      <c r="B450" s="623"/>
      <c r="C450" s="648" t="s">
        <v>868</v>
      </c>
      <c r="D450" s="625" t="s">
        <v>869</v>
      </c>
      <c r="E450" s="699">
        <v>1710</v>
      </c>
      <c r="G450" s="719">
        <f t="shared" si="1"/>
        <v>0</v>
      </c>
    </row>
    <row r="451" spans="1:7" ht="20.100000000000001" hidden="1" customHeight="1" x14ac:dyDescent="0.25">
      <c r="A451" s="626"/>
      <c r="B451" s="623"/>
      <c r="C451" s="648"/>
      <c r="D451" s="625"/>
      <c r="E451" s="699"/>
      <c r="G451" s="719">
        <f t="shared" si="1"/>
        <v>0</v>
      </c>
    </row>
    <row r="452" spans="1:7" ht="20.100000000000001" hidden="1" customHeight="1" x14ac:dyDescent="0.25">
      <c r="A452" s="626"/>
      <c r="B452" s="623"/>
      <c r="C452" s="648" t="s">
        <v>870</v>
      </c>
      <c r="D452" s="625"/>
      <c r="E452" s="699"/>
      <c r="G452" s="719">
        <f t="shared" si="1"/>
        <v>0</v>
      </c>
    </row>
    <row r="453" spans="1:7" ht="20.100000000000001" hidden="1" customHeight="1" x14ac:dyDescent="0.25">
      <c r="A453" s="626"/>
      <c r="B453" s="623"/>
      <c r="C453" s="648"/>
      <c r="D453" s="625"/>
      <c r="E453" s="699"/>
      <c r="G453" s="719">
        <f t="shared" si="1"/>
        <v>0</v>
      </c>
    </row>
    <row r="454" spans="1:7" ht="20.100000000000001" hidden="1" customHeight="1" x14ac:dyDescent="0.25">
      <c r="A454" s="626"/>
      <c r="B454" s="623"/>
      <c r="C454" s="648" t="s">
        <v>871</v>
      </c>
      <c r="D454" s="625"/>
      <c r="E454" s="699"/>
      <c r="G454" s="719">
        <f t="shared" si="1"/>
        <v>0</v>
      </c>
    </row>
    <row r="455" spans="1:7" ht="20.100000000000001" hidden="1" customHeight="1" x14ac:dyDescent="0.25">
      <c r="A455" s="626"/>
      <c r="B455" s="623"/>
      <c r="C455" s="648"/>
      <c r="D455" s="625"/>
      <c r="E455" s="699"/>
      <c r="G455" s="719">
        <f t="shared" ref="G455:G501" si="2">E455*F455</f>
        <v>0</v>
      </c>
    </row>
    <row r="456" spans="1:7" ht="20.100000000000001" hidden="1" customHeight="1" x14ac:dyDescent="0.25">
      <c r="A456" s="626"/>
      <c r="B456" s="623"/>
      <c r="C456" s="648" t="s">
        <v>872</v>
      </c>
      <c r="D456" s="625" t="s">
        <v>873</v>
      </c>
      <c r="E456" s="699">
        <v>36</v>
      </c>
      <c r="G456" s="719">
        <f t="shared" si="2"/>
        <v>0</v>
      </c>
    </row>
    <row r="457" spans="1:7" ht="20.100000000000001" hidden="1" customHeight="1" x14ac:dyDescent="0.25">
      <c r="A457" s="626"/>
      <c r="B457" s="623"/>
      <c r="C457" s="648"/>
      <c r="D457" s="625"/>
      <c r="E457" s="699"/>
      <c r="G457" s="719">
        <f t="shared" si="2"/>
        <v>0</v>
      </c>
    </row>
    <row r="458" spans="1:7" ht="20.100000000000001" hidden="1" customHeight="1" x14ac:dyDescent="0.25">
      <c r="A458" s="626"/>
      <c r="B458" s="623"/>
      <c r="C458" s="648" t="s">
        <v>874</v>
      </c>
      <c r="D458" s="625"/>
      <c r="E458" s="699"/>
      <c r="G458" s="719">
        <f t="shared" si="2"/>
        <v>0</v>
      </c>
    </row>
    <row r="459" spans="1:7" ht="20.100000000000001" hidden="1" customHeight="1" x14ac:dyDescent="0.25">
      <c r="A459" s="626"/>
      <c r="B459" s="623"/>
      <c r="C459" s="648"/>
      <c r="D459" s="625"/>
      <c r="E459" s="699"/>
      <c r="G459" s="719">
        <f t="shared" si="2"/>
        <v>0</v>
      </c>
    </row>
    <row r="460" spans="1:7" ht="20.100000000000001" hidden="1" customHeight="1" x14ac:dyDescent="0.25">
      <c r="A460" s="626"/>
      <c r="B460" s="623"/>
      <c r="C460" s="648" t="s">
        <v>875</v>
      </c>
      <c r="D460" s="625"/>
      <c r="E460" s="699"/>
      <c r="G460" s="719">
        <f t="shared" si="2"/>
        <v>0</v>
      </c>
    </row>
    <row r="461" spans="1:7" ht="20.100000000000001" hidden="1" customHeight="1" x14ac:dyDescent="0.25">
      <c r="A461" s="626"/>
      <c r="B461" s="623"/>
      <c r="C461" s="648"/>
      <c r="D461" s="625"/>
      <c r="E461" s="699"/>
      <c r="G461" s="719">
        <f t="shared" si="2"/>
        <v>0</v>
      </c>
    </row>
    <row r="462" spans="1:7" ht="20.100000000000001" hidden="1" customHeight="1" x14ac:dyDescent="0.25">
      <c r="A462" s="626"/>
      <c r="B462" s="623"/>
      <c r="C462" s="648" t="s">
        <v>876</v>
      </c>
      <c r="D462" s="625" t="s">
        <v>877</v>
      </c>
      <c r="E462" s="699">
        <v>370</v>
      </c>
      <c r="G462" s="719">
        <f t="shared" si="2"/>
        <v>0</v>
      </c>
    </row>
    <row r="463" spans="1:7" ht="20.100000000000001" hidden="1" customHeight="1" x14ac:dyDescent="0.25">
      <c r="A463" s="626"/>
      <c r="B463" s="623"/>
      <c r="C463" s="648"/>
      <c r="D463" s="625"/>
      <c r="E463" s="699"/>
      <c r="G463" s="719">
        <f t="shared" si="2"/>
        <v>0</v>
      </c>
    </row>
    <row r="464" spans="1:7" ht="20.100000000000001" hidden="1" customHeight="1" x14ac:dyDescent="0.25">
      <c r="A464" s="626"/>
      <c r="B464" s="623"/>
      <c r="C464" s="648" t="s">
        <v>878</v>
      </c>
      <c r="D464" s="625" t="s">
        <v>202</v>
      </c>
      <c r="E464" s="699">
        <v>15</v>
      </c>
      <c r="G464" s="719">
        <f t="shared" si="2"/>
        <v>0</v>
      </c>
    </row>
    <row r="465" spans="1:7" ht="20.100000000000001" hidden="1" customHeight="1" x14ac:dyDescent="0.25">
      <c r="A465" s="626"/>
      <c r="B465" s="623"/>
      <c r="C465" s="648"/>
      <c r="D465" s="625"/>
      <c r="E465" s="699"/>
      <c r="G465" s="719">
        <f t="shared" si="2"/>
        <v>0</v>
      </c>
    </row>
    <row r="466" spans="1:7" ht="20.100000000000001" hidden="1" customHeight="1" x14ac:dyDescent="0.25">
      <c r="A466" s="626"/>
      <c r="B466" s="623"/>
      <c r="C466" s="648"/>
      <c r="D466" s="625"/>
      <c r="E466" s="699"/>
      <c r="G466" s="719">
        <f t="shared" si="2"/>
        <v>0</v>
      </c>
    </row>
    <row r="467" spans="1:7" ht="20.100000000000001" hidden="1" customHeight="1" x14ac:dyDescent="0.25">
      <c r="A467" s="626"/>
      <c r="B467" s="623"/>
      <c r="C467" s="648"/>
      <c r="D467" s="625"/>
      <c r="E467" s="699"/>
      <c r="G467" s="719">
        <f t="shared" si="2"/>
        <v>0</v>
      </c>
    </row>
    <row r="468" spans="1:7" ht="20.100000000000001" hidden="1" customHeight="1" x14ac:dyDescent="0.25">
      <c r="A468" s="626"/>
      <c r="B468" s="623"/>
      <c r="C468" s="648"/>
      <c r="D468" s="625"/>
      <c r="E468" s="699"/>
      <c r="G468" s="719">
        <f t="shared" si="2"/>
        <v>0</v>
      </c>
    </row>
    <row r="469" spans="1:7" ht="20.100000000000001" hidden="1" customHeight="1" x14ac:dyDescent="0.25">
      <c r="A469" s="626"/>
      <c r="B469" s="623"/>
      <c r="C469" s="648"/>
      <c r="D469" s="625"/>
      <c r="E469" s="699"/>
      <c r="G469" s="719">
        <f t="shared" si="2"/>
        <v>0</v>
      </c>
    </row>
    <row r="470" spans="1:7" ht="20.100000000000001" hidden="1" customHeight="1" x14ac:dyDescent="0.25">
      <c r="A470" s="626"/>
      <c r="B470" s="623"/>
      <c r="C470" s="648"/>
      <c r="D470" s="625"/>
      <c r="E470" s="699"/>
      <c r="G470" s="719">
        <f t="shared" si="2"/>
        <v>0</v>
      </c>
    </row>
    <row r="471" spans="1:7" ht="20.100000000000001" hidden="1" customHeight="1" x14ac:dyDescent="0.25">
      <c r="A471" s="626"/>
      <c r="B471" s="623"/>
      <c r="C471" s="648"/>
      <c r="D471" s="625"/>
      <c r="E471" s="699"/>
      <c r="G471" s="719">
        <f t="shared" si="2"/>
        <v>0</v>
      </c>
    </row>
    <row r="472" spans="1:7" ht="20.100000000000001" hidden="1" customHeight="1" x14ac:dyDescent="0.25">
      <c r="A472" s="626"/>
      <c r="B472" s="623"/>
      <c r="C472" s="648"/>
      <c r="D472" s="625"/>
      <c r="E472" s="699"/>
      <c r="G472" s="719">
        <f t="shared" si="2"/>
        <v>0</v>
      </c>
    </row>
    <row r="473" spans="1:7" ht="20.100000000000001" hidden="1" customHeight="1" x14ac:dyDescent="0.25">
      <c r="A473" s="626"/>
      <c r="B473" s="623"/>
      <c r="C473" s="648"/>
      <c r="D473" s="625"/>
      <c r="E473" s="699"/>
      <c r="G473" s="719">
        <f t="shared" si="2"/>
        <v>0</v>
      </c>
    </row>
    <row r="474" spans="1:7" ht="36" hidden="1" customHeight="1" x14ac:dyDescent="0.25">
      <c r="A474" s="653" t="s">
        <v>401</v>
      </c>
      <c r="B474" s="623"/>
      <c r="C474" s="654" t="s">
        <v>402</v>
      </c>
      <c r="D474" s="625"/>
      <c r="E474" s="700"/>
      <c r="G474" s="719">
        <f t="shared" si="2"/>
        <v>0</v>
      </c>
    </row>
    <row r="475" spans="1:7" ht="9.75" hidden="1" customHeight="1" x14ac:dyDescent="0.25">
      <c r="A475" s="626"/>
      <c r="B475" s="623"/>
      <c r="C475" s="655" t="s">
        <v>308</v>
      </c>
      <c r="D475" s="625"/>
      <c r="E475" s="700"/>
      <c r="G475" s="719">
        <f t="shared" si="2"/>
        <v>0</v>
      </c>
    </row>
    <row r="476" spans="1:7" ht="51" hidden="1" customHeight="1" x14ac:dyDescent="0.25">
      <c r="A476" s="626" t="s">
        <v>403</v>
      </c>
      <c r="B476" s="623"/>
      <c r="C476" s="655" t="s">
        <v>404</v>
      </c>
      <c r="D476" s="625"/>
      <c r="E476" s="700"/>
      <c r="G476" s="719">
        <f t="shared" si="2"/>
        <v>0</v>
      </c>
    </row>
    <row r="477" spans="1:7" ht="20.100000000000001" hidden="1" customHeight="1" x14ac:dyDescent="0.25">
      <c r="A477" s="626"/>
      <c r="B477" s="623"/>
      <c r="C477" s="654" t="s">
        <v>405</v>
      </c>
      <c r="D477" s="656"/>
      <c r="E477" s="695"/>
      <c r="G477" s="719">
        <f t="shared" si="2"/>
        <v>0</v>
      </c>
    </row>
    <row r="478" spans="1:7" ht="20.100000000000001" hidden="1" customHeight="1" x14ac:dyDescent="0.25">
      <c r="A478" s="626"/>
      <c r="B478" s="623"/>
      <c r="C478" s="648" t="s">
        <v>665</v>
      </c>
      <c r="D478" s="656" t="s">
        <v>291</v>
      </c>
      <c r="E478" s="692">
        <v>0</v>
      </c>
      <c r="G478" s="719">
        <f t="shared" si="2"/>
        <v>0</v>
      </c>
    </row>
    <row r="479" spans="1:7" ht="20.100000000000001" hidden="1" customHeight="1" x14ac:dyDescent="0.25">
      <c r="A479" s="626"/>
      <c r="B479" s="623"/>
      <c r="C479" s="648" t="s">
        <v>386</v>
      </c>
      <c r="D479" s="656" t="s">
        <v>291</v>
      </c>
      <c r="E479" s="692">
        <v>0</v>
      </c>
      <c r="G479" s="719">
        <f t="shared" si="2"/>
        <v>0</v>
      </c>
    </row>
    <row r="480" spans="1:7" ht="20.100000000000001" hidden="1" customHeight="1" x14ac:dyDescent="0.25">
      <c r="A480" s="626"/>
      <c r="B480" s="623"/>
      <c r="C480" s="648" t="s">
        <v>387</v>
      </c>
      <c r="D480" s="656" t="s">
        <v>291</v>
      </c>
      <c r="E480" s="692">
        <v>0</v>
      </c>
      <c r="G480" s="719">
        <f t="shared" si="2"/>
        <v>0</v>
      </c>
    </row>
    <row r="481" spans="1:7" ht="20.100000000000001" hidden="1" customHeight="1" x14ac:dyDescent="0.25">
      <c r="A481" s="626"/>
      <c r="B481" s="623"/>
      <c r="C481" s="648" t="s">
        <v>388</v>
      </c>
      <c r="D481" s="656" t="s">
        <v>291</v>
      </c>
      <c r="E481" s="692">
        <v>0</v>
      </c>
      <c r="G481" s="719">
        <f t="shared" si="2"/>
        <v>0</v>
      </c>
    </row>
    <row r="482" spans="1:7" ht="20.100000000000001" hidden="1" customHeight="1" x14ac:dyDescent="0.25">
      <c r="A482" s="626"/>
      <c r="B482" s="623"/>
      <c r="C482" s="654" t="s">
        <v>407</v>
      </c>
      <c r="D482" s="656"/>
      <c r="E482" s="695"/>
      <c r="G482" s="719">
        <f t="shared" si="2"/>
        <v>0</v>
      </c>
    </row>
    <row r="483" spans="1:7" ht="20.100000000000001" hidden="1" customHeight="1" x14ac:dyDescent="0.25">
      <c r="A483" s="626"/>
      <c r="B483" s="623"/>
      <c r="C483" s="648" t="s">
        <v>665</v>
      </c>
      <c r="D483" s="656" t="s">
        <v>291</v>
      </c>
      <c r="E483" s="692">
        <v>0</v>
      </c>
      <c r="G483" s="719">
        <f t="shared" si="2"/>
        <v>0</v>
      </c>
    </row>
    <row r="484" spans="1:7" ht="20.100000000000001" hidden="1" customHeight="1" x14ac:dyDescent="0.25">
      <c r="A484" s="626"/>
      <c r="B484" s="623"/>
      <c r="C484" s="648" t="s">
        <v>386</v>
      </c>
      <c r="D484" s="656" t="s">
        <v>291</v>
      </c>
      <c r="E484" s="692">
        <v>0</v>
      </c>
      <c r="G484" s="719">
        <f t="shared" si="2"/>
        <v>0</v>
      </c>
    </row>
    <row r="485" spans="1:7" ht="20.100000000000001" hidden="1" customHeight="1" x14ac:dyDescent="0.25">
      <c r="A485" s="626"/>
      <c r="B485" s="623"/>
      <c r="C485" s="648" t="s">
        <v>387</v>
      </c>
      <c r="D485" s="656" t="s">
        <v>291</v>
      </c>
      <c r="E485" s="692">
        <v>0</v>
      </c>
      <c r="G485" s="719">
        <f t="shared" si="2"/>
        <v>0</v>
      </c>
    </row>
    <row r="486" spans="1:7" ht="20.100000000000001" hidden="1" customHeight="1" x14ac:dyDescent="0.25">
      <c r="A486" s="626"/>
      <c r="B486" s="623"/>
      <c r="C486" s="648" t="s">
        <v>388</v>
      </c>
      <c r="D486" s="656" t="s">
        <v>291</v>
      </c>
      <c r="E486" s="692">
        <v>0</v>
      </c>
      <c r="G486" s="719">
        <f t="shared" si="2"/>
        <v>0</v>
      </c>
    </row>
    <row r="487" spans="1:7" ht="20.100000000000001" hidden="1" customHeight="1" x14ac:dyDescent="0.25">
      <c r="A487" s="626"/>
      <c r="B487" s="623"/>
      <c r="C487" s="654" t="s">
        <v>408</v>
      </c>
      <c r="D487" s="656"/>
      <c r="E487" s="695"/>
      <c r="G487" s="719">
        <f t="shared" si="2"/>
        <v>0</v>
      </c>
    </row>
    <row r="488" spans="1:7" ht="20.100000000000001" hidden="1" customHeight="1" x14ac:dyDescent="0.25">
      <c r="A488" s="626"/>
      <c r="B488" s="623"/>
      <c r="C488" s="648" t="s">
        <v>665</v>
      </c>
      <c r="D488" s="656" t="s">
        <v>291</v>
      </c>
      <c r="E488" s="692">
        <v>0</v>
      </c>
      <c r="G488" s="719">
        <f t="shared" si="2"/>
        <v>0</v>
      </c>
    </row>
    <row r="489" spans="1:7" ht="20.100000000000001" hidden="1" customHeight="1" x14ac:dyDescent="0.25">
      <c r="A489" s="626"/>
      <c r="B489" s="623"/>
      <c r="C489" s="648" t="s">
        <v>386</v>
      </c>
      <c r="D489" s="656" t="s">
        <v>291</v>
      </c>
      <c r="E489" s="692">
        <v>0</v>
      </c>
      <c r="G489" s="719">
        <f t="shared" si="2"/>
        <v>0</v>
      </c>
    </row>
    <row r="490" spans="1:7" ht="20.100000000000001" hidden="1" customHeight="1" x14ac:dyDescent="0.25">
      <c r="A490" s="626"/>
      <c r="B490" s="623"/>
      <c r="C490" s="648" t="s">
        <v>387</v>
      </c>
      <c r="D490" s="656" t="s">
        <v>291</v>
      </c>
      <c r="E490" s="692">
        <v>0</v>
      </c>
      <c r="G490" s="719">
        <f t="shared" si="2"/>
        <v>0</v>
      </c>
    </row>
    <row r="491" spans="1:7" ht="20.100000000000001" hidden="1" customHeight="1" x14ac:dyDescent="0.25">
      <c r="A491" s="626"/>
      <c r="B491" s="623"/>
      <c r="C491" s="648" t="s">
        <v>388</v>
      </c>
      <c r="D491" s="656" t="s">
        <v>291</v>
      </c>
      <c r="E491" s="692">
        <v>0</v>
      </c>
      <c r="G491" s="719">
        <f t="shared" si="2"/>
        <v>0</v>
      </c>
    </row>
    <row r="492" spans="1:7" ht="20.100000000000001" hidden="1" customHeight="1" x14ac:dyDescent="0.25">
      <c r="A492" s="626"/>
      <c r="B492" s="623"/>
      <c r="C492" s="654" t="s">
        <v>409</v>
      </c>
      <c r="D492" s="656"/>
      <c r="E492" s="695"/>
      <c r="G492" s="719">
        <f t="shared" si="2"/>
        <v>0</v>
      </c>
    </row>
    <row r="493" spans="1:7" ht="20.100000000000001" hidden="1" customHeight="1" x14ac:dyDescent="0.25">
      <c r="A493" s="626"/>
      <c r="B493" s="623"/>
      <c r="C493" s="648" t="s">
        <v>665</v>
      </c>
      <c r="D493" s="656" t="s">
        <v>291</v>
      </c>
      <c r="E493" s="692">
        <v>0</v>
      </c>
      <c r="G493" s="719">
        <f t="shared" si="2"/>
        <v>0</v>
      </c>
    </row>
    <row r="494" spans="1:7" ht="20.100000000000001" hidden="1" customHeight="1" x14ac:dyDescent="0.25">
      <c r="A494" s="626"/>
      <c r="B494" s="623"/>
      <c r="C494" s="648" t="s">
        <v>386</v>
      </c>
      <c r="D494" s="656" t="s">
        <v>291</v>
      </c>
      <c r="E494" s="692">
        <v>0</v>
      </c>
      <c r="G494" s="719">
        <f t="shared" si="2"/>
        <v>0</v>
      </c>
    </row>
    <row r="495" spans="1:7" ht="20.100000000000001" hidden="1" customHeight="1" x14ac:dyDescent="0.25">
      <c r="A495" s="626"/>
      <c r="B495" s="623"/>
      <c r="C495" s="648" t="s">
        <v>387</v>
      </c>
      <c r="D495" s="656" t="s">
        <v>291</v>
      </c>
      <c r="E495" s="692">
        <v>0</v>
      </c>
      <c r="G495" s="719">
        <f t="shared" si="2"/>
        <v>0</v>
      </c>
    </row>
    <row r="496" spans="1:7" ht="20.100000000000001" hidden="1" customHeight="1" x14ac:dyDescent="0.25">
      <c r="A496" s="626"/>
      <c r="B496" s="623"/>
      <c r="C496" s="648" t="s">
        <v>388</v>
      </c>
      <c r="D496" s="656" t="s">
        <v>291</v>
      </c>
      <c r="E496" s="692">
        <v>0</v>
      </c>
      <c r="G496" s="719">
        <f t="shared" si="2"/>
        <v>0</v>
      </c>
    </row>
    <row r="497" spans="1:7" ht="20.100000000000001" hidden="1" customHeight="1" x14ac:dyDescent="0.25">
      <c r="A497" s="626"/>
      <c r="B497" s="623"/>
      <c r="C497" s="654" t="s">
        <v>410</v>
      </c>
      <c r="D497" s="656"/>
      <c r="E497" s="695"/>
      <c r="G497" s="719">
        <f t="shared" si="2"/>
        <v>0</v>
      </c>
    </row>
    <row r="498" spans="1:7" ht="20.100000000000001" hidden="1" customHeight="1" x14ac:dyDescent="0.25">
      <c r="A498" s="626"/>
      <c r="B498" s="623"/>
      <c r="C498" s="648" t="s">
        <v>665</v>
      </c>
      <c r="D498" s="656" t="s">
        <v>291</v>
      </c>
      <c r="E498" s="692">
        <v>0</v>
      </c>
      <c r="G498" s="719">
        <f t="shared" si="2"/>
        <v>0</v>
      </c>
    </row>
    <row r="499" spans="1:7" ht="20.100000000000001" hidden="1" customHeight="1" x14ac:dyDescent="0.25">
      <c r="A499" s="626"/>
      <c r="B499" s="623"/>
      <c r="C499" s="648" t="s">
        <v>386</v>
      </c>
      <c r="D499" s="656" t="s">
        <v>291</v>
      </c>
      <c r="E499" s="692">
        <v>0</v>
      </c>
      <c r="G499" s="719">
        <f t="shared" si="2"/>
        <v>0</v>
      </c>
    </row>
    <row r="500" spans="1:7" ht="20.100000000000001" hidden="1" customHeight="1" x14ac:dyDescent="0.25">
      <c r="A500" s="626"/>
      <c r="B500" s="623"/>
      <c r="C500" s="648" t="s">
        <v>387</v>
      </c>
      <c r="D500" s="656" t="s">
        <v>291</v>
      </c>
      <c r="E500" s="692">
        <v>0</v>
      </c>
      <c r="G500" s="719">
        <f t="shared" si="2"/>
        <v>0</v>
      </c>
    </row>
    <row r="501" spans="1:7" ht="20.100000000000001" hidden="1" customHeight="1" x14ac:dyDescent="0.25">
      <c r="A501" s="626"/>
      <c r="B501" s="623"/>
      <c r="C501" s="648" t="s">
        <v>388</v>
      </c>
      <c r="D501" s="656" t="s">
        <v>291</v>
      </c>
      <c r="E501" s="692">
        <v>0</v>
      </c>
      <c r="G501" s="719">
        <f t="shared" si="2"/>
        <v>0</v>
      </c>
    </row>
    <row r="502" spans="1:7" ht="115.5" customHeight="1" x14ac:dyDescent="0.25">
      <c r="A502" s="653" t="s">
        <v>381</v>
      </c>
      <c r="B502" s="657" t="s">
        <v>412</v>
      </c>
      <c r="C502" s="648" t="s">
        <v>901</v>
      </c>
      <c r="D502" s="656"/>
      <c r="E502" s="695"/>
    </row>
    <row r="503" spans="1:7" ht="20.100000000000001" hidden="1" customHeight="1" x14ac:dyDescent="0.25">
      <c r="A503" s="626"/>
      <c r="B503" s="613"/>
      <c r="C503" s="648" t="s">
        <v>414</v>
      </c>
      <c r="D503" s="656" t="s">
        <v>291</v>
      </c>
      <c r="E503" s="692">
        <v>0</v>
      </c>
    </row>
    <row r="504" spans="1:7" ht="20.100000000000001" customHeight="1" x14ac:dyDescent="0.25">
      <c r="A504" s="626"/>
      <c r="B504" s="613"/>
      <c r="C504" s="648"/>
      <c r="D504" s="656"/>
      <c r="E504" s="692"/>
    </row>
    <row r="505" spans="1:7" ht="20.100000000000001" customHeight="1" x14ac:dyDescent="0.25">
      <c r="A505" s="626"/>
      <c r="B505" s="613"/>
      <c r="C505" s="648" t="s">
        <v>416</v>
      </c>
      <c r="D505" s="656" t="s">
        <v>291</v>
      </c>
      <c r="E505" s="692">
        <v>9</v>
      </c>
      <c r="F505" s="725"/>
      <c r="G505" s="725"/>
    </row>
    <row r="506" spans="1:7" ht="20.100000000000001" hidden="1" customHeight="1" x14ac:dyDescent="0.25">
      <c r="A506" s="626"/>
      <c r="B506" s="613"/>
      <c r="C506" s="648" t="s">
        <v>417</v>
      </c>
      <c r="D506" s="656" t="s">
        <v>291</v>
      </c>
      <c r="E506" s="692">
        <v>0</v>
      </c>
      <c r="F506" s="725"/>
      <c r="G506" s="725"/>
    </row>
    <row r="507" spans="1:7" ht="20.100000000000001" hidden="1" customHeight="1" x14ac:dyDescent="0.25">
      <c r="A507" s="626"/>
      <c r="B507" s="613"/>
      <c r="C507" s="648" t="s">
        <v>418</v>
      </c>
      <c r="D507" s="656" t="s">
        <v>291</v>
      </c>
      <c r="E507" s="692">
        <v>0</v>
      </c>
      <c r="F507" s="725"/>
      <c r="G507" s="725"/>
    </row>
    <row r="508" spans="1:7" ht="20.100000000000001" customHeight="1" x14ac:dyDescent="0.25">
      <c r="A508" s="626"/>
      <c r="B508" s="623"/>
      <c r="C508" s="603"/>
      <c r="D508" s="625"/>
      <c r="E508" s="700"/>
      <c r="F508" s="725"/>
      <c r="G508" s="725"/>
    </row>
    <row r="509" spans="1:7" s="11" customFormat="1" ht="90.75" hidden="1" customHeight="1" x14ac:dyDescent="0.25">
      <c r="A509" s="622" t="s">
        <v>419</v>
      </c>
      <c r="B509" s="625"/>
      <c r="C509" s="604" t="s">
        <v>420</v>
      </c>
      <c r="D509" s="598"/>
      <c r="E509" s="688"/>
      <c r="F509" s="725"/>
      <c r="G509" s="725"/>
    </row>
    <row r="510" spans="1:7" ht="13.5" hidden="1" customHeight="1" x14ac:dyDescent="0.25">
      <c r="A510" s="626" t="s">
        <v>421</v>
      </c>
      <c r="B510" s="623"/>
      <c r="C510" s="624" t="s">
        <v>422</v>
      </c>
      <c r="D510" s="625"/>
      <c r="E510" s="704"/>
      <c r="F510" s="725"/>
      <c r="G510" s="725"/>
    </row>
    <row r="511" spans="1:7" ht="13.5" hidden="1" customHeight="1" x14ac:dyDescent="0.25">
      <c r="A511" s="626"/>
      <c r="B511" s="623"/>
      <c r="C511" s="624"/>
      <c r="D511" s="625"/>
      <c r="E511" s="704"/>
      <c r="F511" s="725"/>
      <c r="G511" s="725"/>
    </row>
    <row r="512" spans="1:7" ht="20.100000000000001" hidden="1" customHeight="1" x14ac:dyDescent="0.25">
      <c r="A512" s="626"/>
      <c r="B512" s="623"/>
      <c r="C512" s="605" t="s">
        <v>316</v>
      </c>
      <c r="D512" s="625" t="s">
        <v>190</v>
      </c>
      <c r="E512" s="699">
        <v>0</v>
      </c>
      <c r="F512" s="725"/>
      <c r="G512" s="725"/>
    </row>
    <row r="513" spans="1:7" ht="20.100000000000001" hidden="1" customHeight="1" x14ac:dyDescent="0.25">
      <c r="A513" s="626"/>
      <c r="B513" s="623"/>
      <c r="C513" s="605" t="s">
        <v>317</v>
      </c>
      <c r="D513" s="625" t="s">
        <v>190</v>
      </c>
      <c r="E513" s="699">
        <v>0</v>
      </c>
      <c r="F513" s="725"/>
      <c r="G513" s="725"/>
    </row>
    <row r="514" spans="1:7" ht="20.100000000000001" hidden="1" customHeight="1" x14ac:dyDescent="0.25">
      <c r="A514" s="626"/>
      <c r="B514" s="623"/>
      <c r="C514" s="605" t="s">
        <v>318</v>
      </c>
      <c r="D514" s="625" t="s">
        <v>190</v>
      </c>
      <c r="E514" s="699">
        <v>0</v>
      </c>
      <c r="F514" s="725"/>
      <c r="G514" s="725"/>
    </row>
    <row r="515" spans="1:7" ht="20.100000000000001" hidden="1" customHeight="1" x14ac:dyDescent="0.25">
      <c r="A515" s="626"/>
      <c r="B515" s="623"/>
      <c r="C515" s="605" t="s">
        <v>319</v>
      </c>
      <c r="D515" s="625" t="s">
        <v>190</v>
      </c>
      <c r="E515" s="699">
        <v>0</v>
      </c>
      <c r="F515" s="725"/>
      <c r="G515" s="725"/>
    </row>
    <row r="516" spans="1:7" ht="20.100000000000001" hidden="1" customHeight="1" x14ac:dyDescent="0.25">
      <c r="A516" s="626"/>
      <c r="B516" s="623"/>
      <c r="C516" s="605" t="s">
        <v>320</v>
      </c>
      <c r="D516" s="625" t="s">
        <v>190</v>
      </c>
      <c r="E516" s="699">
        <v>0</v>
      </c>
      <c r="F516" s="725"/>
      <c r="G516" s="725"/>
    </row>
    <row r="517" spans="1:7" ht="20.100000000000001" hidden="1" customHeight="1" x14ac:dyDescent="0.25">
      <c r="A517" s="626"/>
      <c r="B517" s="623"/>
      <c r="C517" s="605" t="s">
        <v>321</v>
      </c>
      <c r="D517" s="625" t="s">
        <v>190</v>
      </c>
      <c r="E517" s="699">
        <v>0</v>
      </c>
      <c r="F517" s="725"/>
      <c r="G517" s="725"/>
    </row>
    <row r="518" spans="1:7" ht="20.100000000000001" hidden="1" customHeight="1" x14ac:dyDescent="0.25">
      <c r="A518" s="626"/>
      <c r="B518" s="623"/>
      <c r="C518" s="605" t="s">
        <v>322</v>
      </c>
      <c r="D518" s="625" t="s">
        <v>190</v>
      </c>
      <c r="E518" s="699">
        <v>0</v>
      </c>
      <c r="F518" s="725"/>
      <c r="G518" s="725"/>
    </row>
    <row r="519" spans="1:7" ht="20.100000000000001" hidden="1" customHeight="1" x14ac:dyDescent="0.25">
      <c r="A519" s="626"/>
      <c r="B519" s="623"/>
      <c r="C519" s="605" t="s">
        <v>423</v>
      </c>
      <c r="D519" s="625" t="s">
        <v>190</v>
      </c>
      <c r="E519" s="699">
        <v>0</v>
      </c>
      <c r="F519" s="725"/>
      <c r="G519" s="725"/>
    </row>
    <row r="520" spans="1:7" ht="20.100000000000001" hidden="1" customHeight="1" x14ac:dyDescent="0.25">
      <c r="A520" s="626"/>
      <c r="B520" s="623"/>
      <c r="C520" s="605" t="s">
        <v>324</v>
      </c>
      <c r="D520" s="625" t="s">
        <v>190</v>
      </c>
      <c r="E520" s="699">
        <v>0</v>
      </c>
      <c r="F520" s="725"/>
      <c r="G520" s="725"/>
    </row>
    <row r="521" spans="1:7" ht="20.100000000000001" hidden="1" customHeight="1" x14ac:dyDescent="0.25">
      <c r="A521" s="626"/>
      <c r="B521" s="623"/>
      <c r="C521" s="605" t="s">
        <v>330</v>
      </c>
      <c r="D521" s="625" t="s">
        <v>190</v>
      </c>
      <c r="E521" s="699">
        <v>0</v>
      </c>
      <c r="F521" s="725"/>
      <c r="G521" s="725"/>
    </row>
    <row r="522" spans="1:7" ht="20.100000000000001" hidden="1" customHeight="1" x14ac:dyDescent="0.25">
      <c r="A522" s="626"/>
      <c r="B522" s="623"/>
      <c r="C522" s="605" t="s">
        <v>331</v>
      </c>
      <c r="D522" s="625" t="s">
        <v>190</v>
      </c>
      <c r="E522" s="699">
        <v>0</v>
      </c>
      <c r="F522" s="725"/>
      <c r="G522" s="725"/>
    </row>
    <row r="523" spans="1:7" ht="20.100000000000001" hidden="1" customHeight="1" x14ac:dyDescent="0.25">
      <c r="A523" s="626"/>
      <c r="B523" s="623"/>
      <c r="C523" s="605" t="s">
        <v>332</v>
      </c>
      <c r="D523" s="625" t="s">
        <v>190</v>
      </c>
      <c r="E523" s="699">
        <v>0</v>
      </c>
      <c r="F523" s="725"/>
      <c r="G523" s="725"/>
    </row>
    <row r="524" spans="1:7" ht="20.100000000000001" hidden="1" customHeight="1" x14ac:dyDescent="0.25">
      <c r="A524" s="626"/>
      <c r="B524" s="623"/>
      <c r="C524" s="605" t="s">
        <v>333</v>
      </c>
      <c r="D524" s="625" t="s">
        <v>190</v>
      </c>
      <c r="E524" s="699">
        <v>0</v>
      </c>
      <c r="F524" s="725"/>
      <c r="G524" s="725"/>
    </row>
    <row r="525" spans="1:7" ht="20.100000000000001" hidden="1" customHeight="1" x14ac:dyDescent="0.25">
      <c r="A525" s="626"/>
      <c r="B525" s="623"/>
      <c r="C525" s="605" t="s">
        <v>334</v>
      </c>
      <c r="D525" s="625" t="s">
        <v>190</v>
      </c>
      <c r="E525" s="699">
        <v>0</v>
      </c>
      <c r="F525" s="725"/>
      <c r="G525" s="725"/>
    </row>
    <row r="526" spans="1:7" ht="26.4" x14ac:dyDescent="0.25">
      <c r="A526" s="626" t="s">
        <v>424</v>
      </c>
      <c r="B526" s="623"/>
      <c r="C526" s="606" t="s">
        <v>425</v>
      </c>
      <c r="D526" s="625" t="s">
        <v>190</v>
      </c>
      <c r="E526" s="699">
        <v>50</v>
      </c>
      <c r="F526" s="725"/>
      <c r="G526" s="725"/>
    </row>
    <row r="527" spans="1:7" x14ac:dyDescent="0.25">
      <c r="A527" s="626"/>
      <c r="B527" s="623"/>
      <c r="C527" s="606"/>
      <c r="D527" s="625"/>
      <c r="E527" s="699"/>
      <c r="F527" s="725"/>
      <c r="G527" s="725"/>
    </row>
    <row r="528" spans="1:7" ht="79.2" x14ac:dyDescent="0.25">
      <c r="A528" s="622" t="s">
        <v>419</v>
      </c>
      <c r="B528" s="625"/>
      <c r="C528" s="604" t="s">
        <v>420</v>
      </c>
      <c r="D528" s="598"/>
      <c r="E528" s="688"/>
    </row>
    <row r="529" spans="1:7" x14ac:dyDescent="0.25">
      <c r="A529" s="626" t="s">
        <v>421</v>
      </c>
      <c r="B529" s="623"/>
      <c r="C529" s="624" t="s">
        <v>850</v>
      </c>
      <c r="D529" s="625"/>
      <c r="E529" s="704"/>
    </row>
    <row r="530" spans="1:7" x14ac:dyDescent="0.25">
      <c r="A530" s="626"/>
      <c r="B530" s="623"/>
      <c r="C530" s="624"/>
      <c r="D530" s="625"/>
      <c r="E530" s="704"/>
    </row>
    <row r="531" spans="1:7" x14ac:dyDescent="0.25">
      <c r="A531" s="626"/>
      <c r="B531" s="623"/>
      <c r="C531" s="605" t="s">
        <v>851</v>
      </c>
      <c r="D531" s="625" t="s">
        <v>190</v>
      </c>
      <c r="E531" s="699">
        <v>100</v>
      </c>
      <c r="F531" s="725"/>
      <c r="G531" s="725"/>
    </row>
    <row r="532" spans="1:7" x14ac:dyDescent="0.25">
      <c r="A532" s="626"/>
      <c r="B532" s="623"/>
      <c r="C532" s="605"/>
      <c r="D532" s="625"/>
      <c r="E532" s="699"/>
      <c r="F532" s="725"/>
      <c r="G532" s="725"/>
    </row>
    <row r="533" spans="1:7" x14ac:dyDescent="0.25">
      <c r="A533" s="626"/>
      <c r="B533" s="623"/>
      <c r="C533" s="605"/>
      <c r="D533" s="625"/>
      <c r="E533" s="699"/>
      <c r="F533" s="725"/>
      <c r="G533" s="725"/>
    </row>
    <row r="534" spans="1:7" x14ac:dyDescent="0.25">
      <c r="A534" s="608"/>
      <c r="B534" s="609"/>
      <c r="C534" s="610" t="s">
        <v>892</v>
      </c>
      <c r="D534" s="609"/>
      <c r="E534" s="691"/>
      <c r="F534" s="722"/>
      <c r="G534" s="728"/>
    </row>
    <row r="535" spans="1:7" x14ac:dyDescent="0.25">
      <c r="A535" s="608"/>
      <c r="B535" s="609"/>
      <c r="C535" s="611" t="s">
        <v>893</v>
      </c>
      <c r="D535" s="609"/>
      <c r="E535" s="691"/>
      <c r="F535" s="722"/>
      <c r="G535" s="728"/>
    </row>
    <row r="536" spans="1:7" hidden="1" x14ac:dyDescent="0.25">
      <c r="A536" s="626"/>
      <c r="B536" s="623"/>
      <c r="C536" s="606"/>
      <c r="D536" s="625"/>
      <c r="E536" s="699"/>
    </row>
    <row r="537" spans="1:7" hidden="1" x14ac:dyDescent="0.25">
      <c r="A537" s="626"/>
      <c r="B537" s="623"/>
      <c r="C537" s="606"/>
      <c r="D537" s="625"/>
      <c r="E537" s="699"/>
    </row>
    <row r="538" spans="1:7" hidden="1" x14ac:dyDescent="0.25">
      <c r="A538" s="626"/>
      <c r="B538" s="623"/>
      <c r="C538" s="606"/>
      <c r="D538" s="625"/>
      <c r="E538" s="699"/>
    </row>
    <row r="539" spans="1:7" hidden="1" x14ac:dyDescent="0.25">
      <c r="A539" s="626"/>
      <c r="B539" s="623"/>
      <c r="C539" s="606"/>
      <c r="D539" s="625"/>
      <c r="E539" s="699"/>
    </row>
    <row r="540" spans="1:7" hidden="1" x14ac:dyDescent="0.25">
      <c r="A540" s="626"/>
      <c r="B540" s="623"/>
      <c r="C540" s="606"/>
      <c r="D540" s="625"/>
      <c r="E540" s="699"/>
    </row>
    <row r="541" spans="1:7" hidden="1" x14ac:dyDescent="0.25">
      <c r="A541" s="626"/>
      <c r="B541" s="623"/>
      <c r="C541" s="606"/>
      <c r="D541" s="625"/>
      <c r="E541" s="699"/>
    </row>
    <row r="542" spans="1:7" hidden="1" x14ac:dyDescent="0.25">
      <c r="A542" s="626"/>
      <c r="B542" s="623"/>
      <c r="C542" s="606"/>
      <c r="D542" s="625"/>
      <c r="E542" s="699"/>
    </row>
    <row r="543" spans="1:7" hidden="1" x14ac:dyDescent="0.25">
      <c r="A543" s="626"/>
      <c r="B543" s="623"/>
      <c r="C543" s="606"/>
      <c r="D543" s="625"/>
      <c r="E543" s="699"/>
    </row>
    <row r="544" spans="1:7" hidden="1" x14ac:dyDescent="0.25">
      <c r="A544" s="626"/>
      <c r="B544" s="623"/>
      <c r="C544" s="606"/>
      <c r="D544" s="625"/>
      <c r="E544" s="699"/>
    </row>
    <row r="545" spans="1:5" hidden="1" x14ac:dyDescent="0.25">
      <c r="A545" s="626"/>
      <c r="B545" s="623"/>
      <c r="C545" s="606"/>
      <c r="D545" s="625"/>
      <c r="E545" s="699"/>
    </row>
    <row r="546" spans="1:5" hidden="1" x14ac:dyDescent="0.25">
      <c r="A546" s="626"/>
      <c r="B546" s="623"/>
      <c r="C546" s="606"/>
      <c r="D546" s="625"/>
      <c r="E546" s="699"/>
    </row>
    <row r="547" spans="1:5" hidden="1" x14ac:dyDescent="0.25">
      <c r="A547" s="626"/>
      <c r="B547" s="623"/>
      <c r="C547" s="606"/>
      <c r="D547" s="625"/>
      <c r="E547" s="699"/>
    </row>
    <row r="548" spans="1:5" hidden="1" x14ac:dyDescent="0.25">
      <c r="A548" s="626"/>
      <c r="B548" s="623"/>
      <c r="C548" s="606"/>
      <c r="D548" s="625"/>
      <c r="E548" s="699"/>
    </row>
    <row r="549" spans="1:5" hidden="1" x14ac:dyDescent="0.25">
      <c r="A549" s="626"/>
      <c r="B549" s="623"/>
      <c r="C549" s="606"/>
      <c r="D549" s="625"/>
      <c r="E549" s="699"/>
    </row>
    <row r="550" spans="1:5" hidden="1" x14ac:dyDescent="0.25">
      <c r="A550" s="626"/>
      <c r="B550" s="623"/>
      <c r="C550" s="606"/>
      <c r="D550" s="625"/>
      <c r="E550" s="699"/>
    </row>
    <row r="551" spans="1:5" hidden="1" x14ac:dyDescent="0.25">
      <c r="A551" s="626"/>
      <c r="B551" s="623"/>
      <c r="C551" s="606"/>
      <c r="D551" s="625"/>
      <c r="E551" s="699"/>
    </row>
    <row r="552" spans="1:5" ht="19.5" hidden="1" customHeight="1" x14ac:dyDescent="0.25">
      <c r="A552" s="626"/>
      <c r="B552" s="623"/>
      <c r="C552" s="606"/>
      <c r="D552" s="625"/>
      <c r="E552" s="699"/>
    </row>
    <row r="553" spans="1:5" ht="13.5" hidden="1" customHeight="1" x14ac:dyDescent="0.25">
      <c r="A553" s="626"/>
      <c r="B553" s="623"/>
      <c r="C553" s="606"/>
      <c r="D553" s="625"/>
      <c r="E553" s="699"/>
    </row>
    <row r="554" spans="1:5" hidden="1" x14ac:dyDescent="0.25">
      <c r="A554" s="626"/>
      <c r="B554" s="623"/>
      <c r="C554" s="606"/>
      <c r="D554" s="625"/>
      <c r="E554" s="699"/>
    </row>
    <row r="555" spans="1:5" ht="13.5" hidden="1" customHeight="1" x14ac:dyDescent="0.25">
      <c r="A555" s="626"/>
      <c r="B555" s="623"/>
      <c r="C555" s="606"/>
      <c r="D555" s="625"/>
      <c r="E555" s="699"/>
    </row>
    <row r="556" spans="1:5" ht="13.5" hidden="1" customHeight="1" x14ac:dyDescent="0.25">
      <c r="A556" s="626"/>
      <c r="B556" s="623"/>
      <c r="C556" s="606"/>
      <c r="D556" s="625"/>
      <c r="E556" s="699"/>
    </row>
    <row r="557" spans="1:5" ht="13.5" customHeight="1" x14ac:dyDescent="0.25">
      <c r="A557" s="626"/>
      <c r="B557" s="623"/>
      <c r="C557" s="605"/>
      <c r="D557" s="625"/>
      <c r="E557" s="700"/>
    </row>
    <row r="558" spans="1:5" x14ac:dyDescent="0.25">
      <c r="A558" s="658" t="s">
        <v>426</v>
      </c>
      <c r="B558" s="625" t="s">
        <v>427</v>
      </c>
      <c r="C558" s="624" t="s">
        <v>428</v>
      </c>
      <c r="D558" s="625"/>
      <c r="E558" s="700"/>
    </row>
    <row r="559" spans="1:5" ht="13.5" hidden="1" customHeight="1" x14ac:dyDescent="0.25">
      <c r="A559" s="626" t="s">
        <v>429</v>
      </c>
      <c r="B559" s="625"/>
      <c r="C559" s="606" t="s">
        <v>430</v>
      </c>
      <c r="D559" s="625"/>
      <c r="E559" s="700"/>
    </row>
    <row r="560" spans="1:5" ht="13.5" hidden="1" customHeight="1" x14ac:dyDescent="0.25">
      <c r="A560" s="626"/>
      <c r="B560" s="625"/>
      <c r="C560" s="605" t="s">
        <v>431</v>
      </c>
      <c r="D560" s="625" t="s">
        <v>250</v>
      </c>
      <c r="E560" s="699">
        <v>0</v>
      </c>
    </row>
    <row r="561" spans="1:7" ht="13.5" hidden="1" customHeight="1" x14ac:dyDescent="0.25">
      <c r="A561" s="626"/>
      <c r="B561" s="625"/>
      <c r="C561" s="605" t="s">
        <v>432</v>
      </c>
      <c r="D561" s="625" t="s">
        <v>250</v>
      </c>
      <c r="E561" s="699">
        <v>0</v>
      </c>
    </row>
    <row r="562" spans="1:7" ht="13.5" hidden="1" customHeight="1" x14ac:dyDescent="0.25">
      <c r="A562" s="626"/>
      <c r="B562" s="625"/>
      <c r="C562" s="605"/>
      <c r="D562" s="625"/>
      <c r="E562" s="700"/>
    </row>
    <row r="563" spans="1:7" ht="26.4" hidden="1" x14ac:dyDescent="0.25">
      <c r="A563" s="626" t="s">
        <v>433</v>
      </c>
      <c r="B563" s="625"/>
      <c r="C563" s="606" t="s">
        <v>434</v>
      </c>
      <c r="D563" s="625"/>
      <c r="E563" s="700"/>
    </row>
    <row r="564" spans="1:7" ht="13.5" hidden="1" customHeight="1" x14ac:dyDescent="0.25">
      <c r="A564" s="626"/>
      <c r="B564" s="625"/>
      <c r="C564" s="605" t="s">
        <v>431</v>
      </c>
      <c r="D564" s="625" t="s">
        <v>250</v>
      </c>
      <c r="E564" s="699">
        <v>0</v>
      </c>
    </row>
    <row r="565" spans="1:7" ht="13.5" hidden="1" customHeight="1" x14ac:dyDescent="0.25">
      <c r="A565" s="626"/>
      <c r="B565" s="625"/>
      <c r="C565" s="605" t="s">
        <v>435</v>
      </c>
      <c r="D565" s="625" t="s">
        <v>250</v>
      </c>
      <c r="E565" s="699">
        <v>0</v>
      </c>
    </row>
    <row r="566" spans="1:7" ht="13.5" hidden="1" customHeight="1" x14ac:dyDescent="0.25">
      <c r="A566" s="626"/>
      <c r="B566" s="625"/>
      <c r="C566" s="605" t="s">
        <v>436</v>
      </c>
      <c r="D566" s="625" t="s">
        <v>250</v>
      </c>
      <c r="E566" s="699">
        <v>0</v>
      </c>
    </row>
    <row r="567" spans="1:7" ht="13.5" hidden="1" customHeight="1" x14ac:dyDescent="0.25">
      <c r="A567" s="626"/>
      <c r="B567" s="625"/>
      <c r="C567" s="605"/>
      <c r="D567" s="625"/>
      <c r="E567" s="700"/>
    </row>
    <row r="568" spans="1:7" ht="26.4" x14ac:dyDescent="0.25">
      <c r="A568" s="626" t="s">
        <v>437</v>
      </c>
      <c r="B568" s="625"/>
      <c r="C568" s="606" t="s">
        <v>438</v>
      </c>
      <c r="D568" s="625"/>
      <c r="E568" s="700"/>
    </row>
    <row r="569" spans="1:7" ht="13.5" hidden="1" customHeight="1" x14ac:dyDescent="0.25">
      <c r="A569" s="626"/>
      <c r="B569" s="625"/>
      <c r="C569" s="605" t="s">
        <v>431</v>
      </c>
      <c r="D569" s="625" t="s">
        <v>250</v>
      </c>
      <c r="E569" s="699">
        <v>0</v>
      </c>
    </row>
    <row r="570" spans="1:7" ht="13.5" customHeight="1" x14ac:dyDescent="0.25">
      <c r="A570" s="626"/>
      <c r="B570" s="625"/>
      <c r="C570" s="605" t="s">
        <v>435</v>
      </c>
      <c r="D570" s="625" t="s">
        <v>250</v>
      </c>
      <c r="E570" s="699">
        <v>1</v>
      </c>
      <c r="F570" s="718"/>
      <c r="G570" s="718"/>
    </row>
    <row r="571" spans="1:7" ht="13.5" hidden="1" customHeight="1" x14ac:dyDescent="0.25">
      <c r="A571" s="626"/>
      <c r="B571" s="625"/>
      <c r="C571" s="605" t="s">
        <v>436</v>
      </c>
      <c r="D571" s="625" t="s">
        <v>250</v>
      </c>
      <c r="E571" s="699">
        <v>0</v>
      </c>
      <c r="F571" s="718"/>
      <c r="G571" s="718"/>
    </row>
    <row r="572" spans="1:7" ht="13.5" customHeight="1" x14ac:dyDescent="0.25">
      <c r="A572" s="626"/>
      <c r="B572" s="625"/>
      <c r="C572" s="605"/>
      <c r="D572" s="625"/>
      <c r="E572" s="700"/>
      <c r="F572" s="718"/>
      <c r="G572" s="718"/>
    </row>
    <row r="573" spans="1:7" ht="13.5" hidden="1" customHeight="1" x14ac:dyDescent="0.25">
      <c r="A573" s="626" t="s">
        <v>439</v>
      </c>
      <c r="B573" s="625"/>
      <c r="C573" s="606" t="s">
        <v>440</v>
      </c>
      <c r="D573" s="625"/>
      <c r="E573" s="700"/>
      <c r="F573" s="718"/>
      <c r="G573" s="718"/>
    </row>
    <row r="574" spans="1:7" hidden="1" x14ac:dyDescent="0.25">
      <c r="A574" s="626"/>
      <c r="B574" s="625"/>
      <c r="C574" s="605" t="s">
        <v>431</v>
      </c>
      <c r="D574" s="625" t="s">
        <v>250</v>
      </c>
      <c r="E574" s="699">
        <v>0</v>
      </c>
      <c r="F574" s="718"/>
      <c r="G574" s="718"/>
    </row>
    <row r="575" spans="1:7" ht="13.5" hidden="1" customHeight="1" x14ac:dyDescent="0.25">
      <c r="A575" s="626"/>
      <c r="B575" s="625"/>
      <c r="C575" s="605" t="s">
        <v>435</v>
      </c>
      <c r="D575" s="625" t="s">
        <v>250</v>
      </c>
      <c r="E575" s="699">
        <v>0</v>
      </c>
      <c r="F575" s="718"/>
      <c r="G575" s="718"/>
    </row>
    <row r="576" spans="1:7" ht="13.5" hidden="1" customHeight="1" x14ac:dyDescent="0.25">
      <c r="A576" s="626"/>
      <c r="B576" s="625"/>
      <c r="C576" s="605" t="s">
        <v>436</v>
      </c>
      <c r="D576" s="625" t="s">
        <v>250</v>
      </c>
      <c r="E576" s="699">
        <v>0</v>
      </c>
      <c r="F576" s="718"/>
      <c r="G576" s="718"/>
    </row>
    <row r="577" spans="1:7" ht="13.5" hidden="1" customHeight="1" x14ac:dyDescent="0.25">
      <c r="A577" s="626"/>
      <c r="B577" s="625"/>
      <c r="C577" s="605" t="s">
        <v>441</v>
      </c>
      <c r="D577" s="625"/>
      <c r="E577" s="700"/>
      <c r="F577" s="718"/>
      <c r="G577" s="718"/>
    </row>
    <row r="578" spans="1:7" ht="13.5" hidden="1" customHeight="1" x14ac:dyDescent="0.25">
      <c r="A578" s="626"/>
      <c r="B578" s="625"/>
      <c r="C578" s="605"/>
      <c r="D578" s="625"/>
      <c r="E578" s="700"/>
      <c r="F578" s="718"/>
      <c r="G578" s="718"/>
    </row>
    <row r="579" spans="1:7" ht="49.5" customHeight="1" x14ac:dyDescent="0.25">
      <c r="A579" s="626" t="s">
        <v>442</v>
      </c>
      <c r="B579" s="625"/>
      <c r="C579" s="606" t="s">
        <v>443</v>
      </c>
      <c r="D579" s="625"/>
      <c r="E579" s="700"/>
      <c r="F579" s="718"/>
      <c r="G579" s="718"/>
    </row>
    <row r="580" spans="1:7" hidden="1" x14ac:dyDescent="0.25">
      <c r="A580" s="626"/>
      <c r="B580" s="625"/>
      <c r="C580" s="605" t="s">
        <v>431</v>
      </c>
      <c r="D580" s="625" t="s">
        <v>250</v>
      </c>
      <c r="E580" s="699"/>
      <c r="F580" s="718"/>
      <c r="G580" s="718"/>
    </row>
    <row r="581" spans="1:7" ht="13.5" customHeight="1" x14ac:dyDescent="0.25">
      <c r="A581" s="626"/>
      <c r="B581" s="625"/>
      <c r="C581" s="605" t="s">
        <v>435</v>
      </c>
      <c r="D581" s="625" t="s">
        <v>250</v>
      </c>
      <c r="E581" s="699">
        <v>1</v>
      </c>
      <c r="F581" s="718"/>
      <c r="G581" s="718"/>
    </row>
    <row r="582" spans="1:7" ht="13.5" hidden="1" customHeight="1" x14ac:dyDescent="0.25">
      <c r="A582" s="626"/>
      <c r="B582" s="625"/>
      <c r="C582" s="605" t="s">
        <v>436</v>
      </c>
      <c r="D582" s="625" t="s">
        <v>250</v>
      </c>
      <c r="E582" s="699"/>
      <c r="F582" s="718"/>
      <c r="G582" s="718"/>
    </row>
    <row r="583" spans="1:7" ht="13.5" hidden="1" customHeight="1" x14ac:dyDescent="0.25">
      <c r="A583" s="626"/>
      <c r="B583" s="625"/>
      <c r="C583" s="605" t="s">
        <v>441</v>
      </c>
      <c r="D583" s="625" t="s">
        <v>250</v>
      </c>
      <c r="E583" s="699"/>
      <c r="F583" s="718"/>
      <c r="G583" s="718"/>
    </row>
    <row r="584" spans="1:7" ht="13.5" customHeight="1" x14ac:dyDescent="0.25">
      <c r="A584" s="626"/>
      <c r="B584" s="625"/>
      <c r="C584" s="605"/>
      <c r="D584" s="625"/>
      <c r="E584" s="700"/>
      <c r="F584" s="718"/>
      <c r="G584" s="718"/>
    </row>
    <row r="585" spans="1:7" ht="13.5" customHeight="1" x14ac:dyDescent="0.25">
      <c r="A585" s="626" t="s">
        <v>444</v>
      </c>
      <c r="B585" s="625"/>
      <c r="C585" s="606" t="s">
        <v>445</v>
      </c>
      <c r="D585" s="625"/>
      <c r="E585" s="700"/>
      <c r="F585" s="718"/>
      <c r="G585" s="718"/>
    </row>
    <row r="586" spans="1:7" hidden="1" x14ac:dyDescent="0.25">
      <c r="A586" s="626"/>
      <c r="B586" s="625"/>
      <c r="C586" s="605" t="s">
        <v>446</v>
      </c>
      <c r="D586" s="625" t="s">
        <v>250</v>
      </c>
      <c r="E586" s="699">
        <v>0</v>
      </c>
      <c r="F586" s="718"/>
      <c r="G586" s="718"/>
    </row>
    <row r="587" spans="1:7" s="12" customFormat="1" ht="18.75" hidden="1" customHeight="1" x14ac:dyDescent="0.3">
      <c r="A587" s="626"/>
      <c r="B587" s="625"/>
      <c r="C587" s="605" t="s">
        <v>447</v>
      </c>
      <c r="D587" s="625" t="s">
        <v>250</v>
      </c>
      <c r="E587" s="699">
        <v>0</v>
      </c>
      <c r="F587" s="718"/>
      <c r="G587" s="718"/>
    </row>
    <row r="588" spans="1:7" s="12" customFormat="1" ht="19.5" customHeight="1" x14ac:dyDescent="0.3">
      <c r="A588" s="626"/>
      <c r="B588" s="625"/>
      <c r="C588" s="605" t="s">
        <v>448</v>
      </c>
      <c r="D588" s="625" t="s">
        <v>250</v>
      </c>
      <c r="E588" s="699">
        <v>1</v>
      </c>
      <c r="F588" s="718"/>
      <c r="G588" s="718"/>
    </row>
    <row r="589" spans="1:7" s="12" customFormat="1" hidden="1" x14ac:dyDescent="0.3">
      <c r="A589" s="622"/>
      <c r="B589" s="625"/>
      <c r="C589" s="605"/>
      <c r="D589" s="625"/>
      <c r="E589" s="700"/>
      <c r="F589" s="718"/>
      <c r="G589" s="718"/>
    </row>
    <row r="590" spans="1:7" s="12" customFormat="1" hidden="1" x14ac:dyDescent="0.3">
      <c r="A590" s="658" t="s">
        <v>449</v>
      </c>
      <c r="B590" s="625" t="s">
        <v>450</v>
      </c>
      <c r="C590" s="606" t="s">
        <v>451</v>
      </c>
      <c r="D590" s="625"/>
      <c r="E590" s="700"/>
      <c r="F590" s="718"/>
      <c r="G590" s="718"/>
    </row>
    <row r="591" spans="1:7" s="12" customFormat="1" ht="52.8" hidden="1" x14ac:dyDescent="0.3">
      <c r="A591" s="622"/>
      <c r="B591" s="625"/>
      <c r="C591" s="603" t="s">
        <v>452</v>
      </c>
      <c r="D591" s="598"/>
      <c r="E591" s="704"/>
      <c r="F591" s="718"/>
      <c r="G591" s="718"/>
    </row>
    <row r="592" spans="1:7" s="12" customFormat="1" ht="17.25" hidden="1" customHeight="1" x14ac:dyDescent="0.3">
      <c r="A592" s="622"/>
      <c r="B592" s="625"/>
      <c r="C592" s="606" t="s">
        <v>453</v>
      </c>
      <c r="D592" s="625" t="s">
        <v>250</v>
      </c>
      <c r="E592" s="699">
        <v>0</v>
      </c>
      <c r="F592" s="718"/>
      <c r="G592" s="718"/>
    </row>
    <row r="593" spans="1:7" s="12" customFormat="1" ht="17.25" hidden="1" customHeight="1" x14ac:dyDescent="0.3">
      <c r="A593" s="622"/>
      <c r="B593" s="625"/>
      <c r="C593" s="606" t="s">
        <v>454</v>
      </c>
      <c r="D593" s="632"/>
      <c r="E593" s="704"/>
      <c r="F593" s="718"/>
      <c r="G593" s="718"/>
    </row>
    <row r="594" spans="1:7" ht="17.25" hidden="1" customHeight="1" x14ac:dyDescent="0.25">
      <c r="A594" s="622"/>
      <c r="B594" s="625"/>
      <c r="C594" s="606" t="s">
        <v>455</v>
      </c>
      <c r="D594" s="625" t="s">
        <v>291</v>
      </c>
      <c r="E594" s="699">
        <v>0</v>
      </c>
      <c r="F594" s="718"/>
      <c r="G594" s="718"/>
    </row>
    <row r="595" spans="1:7" s="12" customFormat="1" x14ac:dyDescent="0.3">
      <c r="A595" s="622"/>
      <c r="B595" s="625"/>
      <c r="C595" s="606"/>
      <c r="D595" s="625"/>
      <c r="E595" s="700"/>
      <c r="F595" s="718"/>
      <c r="G595" s="718"/>
    </row>
    <row r="596" spans="1:7" s="11" customFormat="1" ht="24.9" customHeight="1" x14ac:dyDescent="0.3">
      <c r="A596" s="658" t="s">
        <v>456</v>
      </c>
      <c r="B596" s="625"/>
      <c r="C596" s="606" t="s">
        <v>457</v>
      </c>
      <c r="D596" s="625" t="s">
        <v>458</v>
      </c>
      <c r="E596" s="700">
        <v>1</v>
      </c>
      <c r="F596" s="724">
        <v>15000</v>
      </c>
      <c r="G596" s="724">
        <f>E596*F596</f>
        <v>15000</v>
      </c>
    </row>
    <row r="597" spans="1:7" s="11" customFormat="1" ht="20.100000000000001" customHeight="1" x14ac:dyDescent="0.3">
      <c r="A597" s="622"/>
      <c r="B597" s="623"/>
      <c r="C597" s="606" t="s">
        <v>459</v>
      </c>
      <c r="D597" s="625" t="s">
        <v>25</v>
      </c>
      <c r="E597" s="707">
        <v>15000</v>
      </c>
      <c r="F597" s="726"/>
      <c r="G597" s="718"/>
    </row>
    <row r="598" spans="1:7" s="11" customFormat="1" ht="20.100000000000001" customHeight="1" x14ac:dyDescent="0.3">
      <c r="A598" s="622"/>
      <c r="B598" s="623"/>
      <c r="C598" s="606"/>
      <c r="D598" s="625"/>
      <c r="E598" s="708"/>
      <c r="F598" s="723"/>
      <c r="G598" s="723"/>
    </row>
    <row r="599" spans="1:7" s="11" customFormat="1" ht="20.100000000000001" customHeight="1" x14ac:dyDescent="0.3">
      <c r="A599" s="658" t="s">
        <v>460</v>
      </c>
      <c r="B599" s="625" t="s">
        <v>461</v>
      </c>
      <c r="C599" s="606" t="s">
        <v>462</v>
      </c>
      <c r="D599" s="638"/>
      <c r="E599" s="704"/>
      <c r="F599" s="723"/>
      <c r="G599" s="723"/>
    </row>
    <row r="600" spans="1:7" ht="60" customHeight="1" x14ac:dyDescent="0.25">
      <c r="A600" s="622"/>
      <c r="B600" s="625"/>
      <c r="C600" s="606" t="s">
        <v>463</v>
      </c>
      <c r="D600" s="625" t="s">
        <v>291</v>
      </c>
      <c r="E600" s="709">
        <v>2</v>
      </c>
      <c r="F600" s="718"/>
      <c r="G600" s="718"/>
    </row>
    <row r="601" spans="1:7" ht="13.5" hidden="1" customHeight="1" x14ac:dyDescent="0.25">
      <c r="A601" s="622" t="s">
        <v>464</v>
      </c>
      <c r="B601" s="625" t="s">
        <v>465</v>
      </c>
      <c r="C601" s="606" t="s">
        <v>466</v>
      </c>
      <c r="D601" s="632"/>
      <c r="E601" s="702"/>
    </row>
    <row r="602" spans="1:7" ht="30" hidden="1" customHeight="1" x14ac:dyDescent="0.25">
      <c r="A602" s="622"/>
      <c r="B602" s="625"/>
      <c r="C602" s="605" t="s">
        <v>467</v>
      </c>
      <c r="D602" s="625" t="s">
        <v>250</v>
      </c>
      <c r="E602" s="699">
        <v>0</v>
      </c>
    </row>
    <row r="603" spans="1:7" ht="13.5" hidden="1" customHeight="1" x14ac:dyDescent="0.25">
      <c r="A603" s="626"/>
      <c r="B603" s="625"/>
      <c r="C603" s="605" t="s">
        <v>468</v>
      </c>
      <c r="D603" s="625" t="s">
        <v>250</v>
      </c>
      <c r="E603" s="699">
        <v>0</v>
      </c>
    </row>
    <row r="604" spans="1:7" ht="13.5" hidden="1" customHeight="1" x14ac:dyDescent="0.25">
      <c r="A604" s="640"/>
      <c r="B604" s="642"/>
      <c r="C604" s="659" t="s">
        <v>469</v>
      </c>
      <c r="D604" s="642" t="s">
        <v>250</v>
      </c>
      <c r="E604" s="710">
        <v>0</v>
      </c>
    </row>
    <row r="605" spans="1:7" ht="13.5" customHeight="1" x14ac:dyDescent="0.25">
      <c r="A605" s="626"/>
      <c r="B605" s="625"/>
      <c r="C605" s="605"/>
      <c r="D605" s="625"/>
      <c r="E605" s="699"/>
    </row>
    <row r="606" spans="1:7" ht="13.5" customHeight="1" x14ac:dyDescent="0.25">
      <c r="A606" s="608"/>
      <c r="B606" s="609"/>
      <c r="C606" s="610" t="s">
        <v>898</v>
      </c>
      <c r="D606" s="609"/>
      <c r="E606" s="691"/>
      <c r="F606" s="722"/>
      <c r="G606" s="728"/>
    </row>
    <row r="607" spans="1:7" ht="13.5" customHeight="1" x14ac:dyDescent="0.25">
      <c r="A607" s="634"/>
      <c r="B607" s="637"/>
      <c r="C607" s="660"/>
      <c r="D607" s="637"/>
      <c r="E607" s="711"/>
    </row>
    <row r="608" spans="1:7" ht="13.5" customHeight="1" x14ac:dyDescent="0.25">
      <c r="A608" s="622" t="s">
        <v>470</v>
      </c>
      <c r="B608" s="623"/>
      <c r="C608" s="624" t="s">
        <v>471</v>
      </c>
      <c r="D608" s="625"/>
      <c r="E608" s="700"/>
    </row>
    <row r="609" spans="1:7" x14ac:dyDescent="0.25">
      <c r="A609" s="622" t="s">
        <v>472</v>
      </c>
      <c r="B609" s="625"/>
      <c r="C609" s="624" t="s">
        <v>473</v>
      </c>
      <c r="D609" s="638"/>
      <c r="E609" s="700"/>
    </row>
    <row r="610" spans="1:7" ht="45.75" customHeight="1" x14ac:dyDescent="0.25">
      <c r="A610" s="626" t="s">
        <v>474</v>
      </c>
      <c r="B610" s="625" t="s">
        <v>475</v>
      </c>
      <c r="C610" s="624" t="s">
        <v>476</v>
      </c>
      <c r="D610" s="632"/>
      <c r="E610" s="702"/>
    </row>
    <row r="611" spans="1:7" ht="13.5" hidden="1" customHeight="1" x14ac:dyDescent="0.25">
      <c r="A611" s="626"/>
      <c r="B611" s="625"/>
      <c r="C611" s="606" t="s">
        <v>477</v>
      </c>
      <c r="D611" s="625" t="s">
        <v>190</v>
      </c>
      <c r="E611" s="699">
        <v>0</v>
      </c>
    </row>
    <row r="612" spans="1:7" ht="13.5" customHeight="1" x14ac:dyDescent="0.25">
      <c r="A612" s="626"/>
      <c r="B612" s="625"/>
      <c r="C612" s="606"/>
      <c r="D612" s="625"/>
      <c r="E612" s="699"/>
    </row>
    <row r="613" spans="1:7" x14ac:dyDescent="0.25">
      <c r="A613" s="626"/>
      <c r="B613" s="625"/>
      <c r="C613" s="606"/>
      <c r="D613" s="625"/>
      <c r="E613" s="700"/>
    </row>
    <row r="614" spans="1:7" ht="34.5" customHeight="1" x14ac:dyDescent="0.25">
      <c r="A614" s="626" t="s">
        <v>479</v>
      </c>
      <c r="B614" s="625" t="s">
        <v>475</v>
      </c>
      <c r="C614" s="624" t="s">
        <v>480</v>
      </c>
      <c r="D614" s="632"/>
      <c r="E614" s="702"/>
    </row>
    <row r="615" spans="1:7" ht="17.25" hidden="1" customHeight="1" x14ac:dyDescent="0.25">
      <c r="A615" s="626"/>
      <c r="B615" s="625"/>
      <c r="C615" s="606" t="s">
        <v>477</v>
      </c>
      <c r="D615" s="625" t="s">
        <v>190</v>
      </c>
      <c r="E615" s="699">
        <v>0</v>
      </c>
    </row>
    <row r="616" spans="1:7" ht="13.5" customHeight="1" x14ac:dyDescent="0.25">
      <c r="A616" s="626"/>
      <c r="B616" s="625"/>
      <c r="C616" s="606" t="s">
        <v>478</v>
      </c>
      <c r="D616" s="625" t="s">
        <v>190</v>
      </c>
      <c r="E616" s="699">
        <v>2200</v>
      </c>
      <c r="F616" s="718"/>
      <c r="G616" s="718"/>
    </row>
    <row r="617" spans="1:7" x14ac:dyDescent="0.25">
      <c r="A617" s="626"/>
      <c r="B617" s="625"/>
      <c r="C617" s="606"/>
      <c r="D617" s="625"/>
      <c r="E617" s="700"/>
      <c r="F617" s="718"/>
      <c r="G617" s="718"/>
    </row>
    <row r="618" spans="1:7" ht="74.25" customHeight="1" x14ac:dyDescent="0.25">
      <c r="A618" s="626" t="s">
        <v>481</v>
      </c>
      <c r="B618" s="625" t="s">
        <v>482</v>
      </c>
      <c r="C618" s="624" t="s">
        <v>483</v>
      </c>
      <c r="D618" s="632"/>
      <c r="E618" s="702"/>
      <c r="F618" s="718"/>
      <c r="G618" s="718"/>
    </row>
    <row r="619" spans="1:7" ht="35.25" hidden="1" customHeight="1" x14ac:dyDescent="0.25">
      <c r="A619" s="626"/>
      <c r="B619" s="625"/>
      <c r="C619" s="606" t="s">
        <v>477</v>
      </c>
      <c r="D619" s="625" t="s">
        <v>190</v>
      </c>
      <c r="E619" s="699">
        <v>0</v>
      </c>
      <c r="F619" s="718"/>
      <c r="G619" s="718"/>
    </row>
    <row r="620" spans="1:7" ht="13.5" customHeight="1" x14ac:dyDescent="0.25">
      <c r="A620" s="626"/>
      <c r="B620" s="625"/>
      <c r="C620" s="606"/>
      <c r="D620" s="625"/>
      <c r="E620" s="699"/>
      <c r="F620" s="718"/>
      <c r="G620" s="718"/>
    </row>
    <row r="621" spans="1:7" ht="13.5" customHeight="1" x14ac:dyDescent="0.25">
      <c r="A621" s="626"/>
      <c r="B621" s="625"/>
      <c r="C621" s="606"/>
      <c r="D621" s="625"/>
      <c r="E621" s="700"/>
      <c r="F621" s="718"/>
      <c r="G621" s="718"/>
    </row>
    <row r="622" spans="1:7" ht="75" customHeight="1" x14ac:dyDescent="0.25">
      <c r="A622" s="626" t="s">
        <v>484</v>
      </c>
      <c r="B622" s="625" t="s">
        <v>482</v>
      </c>
      <c r="C622" s="624" t="s">
        <v>485</v>
      </c>
      <c r="D622" s="632"/>
      <c r="E622" s="702"/>
      <c r="F622" s="718"/>
      <c r="G622" s="718"/>
    </row>
    <row r="623" spans="1:7" s="11" customFormat="1" hidden="1" x14ac:dyDescent="0.3">
      <c r="A623" s="626"/>
      <c r="B623" s="625"/>
      <c r="C623" s="606" t="s">
        <v>477</v>
      </c>
      <c r="D623" s="625" t="s">
        <v>190</v>
      </c>
      <c r="E623" s="699">
        <v>0</v>
      </c>
      <c r="F623" s="718"/>
      <c r="G623" s="718"/>
    </row>
    <row r="624" spans="1:7" ht="13.5" customHeight="1" x14ac:dyDescent="0.25">
      <c r="A624" s="626"/>
      <c r="B624" s="625"/>
      <c r="C624" s="606" t="s">
        <v>478</v>
      </c>
      <c r="D624" s="625" t="s">
        <v>190</v>
      </c>
      <c r="E624" s="699">
        <v>2200</v>
      </c>
      <c r="F624" s="718"/>
      <c r="G624" s="718"/>
    </row>
    <row r="625" spans="1:7" ht="13.5" customHeight="1" x14ac:dyDescent="0.25">
      <c r="A625" s="626"/>
      <c r="B625" s="625"/>
      <c r="C625" s="606"/>
      <c r="D625" s="625"/>
      <c r="E625" s="700"/>
      <c r="F625" s="718"/>
      <c r="G625" s="718"/>
    </row>
    <row r="626" spans="1:7" ht="13.5" customHeight="1" x14ac:dyDescent="0.25">
      <c r="A626" s="622" t="s">
        <v>486</v>
      </c>
      <c r="B626" s="625"/>
      <c r="C626" s="624" t="s">
        <v>487</v>
      </c>
      <c r="D626" s="623"/>
      <c r="E626" s="703"/>
      <c r="F626" s="718"/>
      <c r="G626" s="718"/>
    </row>
    <row r="627" spans="1:7" ht="13.5" customHeight="1" x14ac:dyDescent="0.25">
      <c r="A627" s="626"/>
      <c r="B627" s="625"/>
      <c r="C627" s="606"/>
      <c r="D627" s="625"/>
      <c r="E627" s="700"/>
      <c r="F627" s="718"/>
      <c r="G627" s="718"/>
    </row>
    <row r="628" spans="1:7" ht="13.5" customHeight="1" x14ac:dyDescent="0.25">
      <c r="A628" s="626" t="s">
        <v>488</v>
      </c>
      <c r="B628" s="625" t="s">
        <v>489</v>
      </c>
      <c r="C628" s="604"/>
      <c r="D628" s="598"/>
      <c r="E628" s="688"/>
      <c r="F628" s="718"/>
      <c r="G628" s="718"/>
    </row>
    <row r="629" spans="1:7" ht="13.5" hidden="1" customHeight="1" x14ac:dyDescent="0.25">
      <c r="A629" s="626"/>
      <c r="B629" s="625"/>
      <c r="C629" s="606"/>
      <c r="D629" s="625"/>
      <c r="E629" s="688"/>
      <c r="F629" s="718"/>
      <c r="G629" s="718"/>
    </row>
    <row r="630" spans="1:7" ht="13.5" hidden="1" customHeight="1" x14ac:dyDescent="0.25">
      <c r="A630" s="626"/>
      <c r="B630" s="625"/>
      <c r="C630" s="605"/>
      <c r="D630" s="625"/>
      <c r="E630" s="699"/>
      <c r="F630" s="718"/>
      <c r="G630" s="718"/>
    </row>
    <row r="631" spans="1:7" ht="13.5" hidden="1" customHeight="1" x14ac:dyDescent="0.25">
      <c r="A631" s="626"/>
      <c r="B631" s="625"/>
      <c r="C631" s="605"/>
      <c r="D631" s="625"/>
      <c r="E631" s="699"/>
      <c r="F631" s="718"/>
      <c r="G631" s="718"/>
    </row>
    <row r="632" spans="1:7" ht="13.5" hidden="1" customHeight="1" x14ac:dyDescent="0.25">
      <c r="A632" s="626"/>
      <c r="B632" s="625"/>
      <c r="C632" s="605"/>
      <c r="D632" s="625"/>
      <c r="E632" s="699"/>
      <c r="F632" s="718"/>
      <c r="G632" s="718"/>
    </row>
    <row r="633" spans="1:7" ht="13.5" hidden="1" customHeight="1" x14ac:dyDescent="0.25">
      <c r="A633" s="626"/>
      <c r="B633" s="625"/>
      <c r="C633" s="605"/>
      <c r="D633" s="625"/>
      <c r="E633" s="699"/>
      <c r="F633" s="718"/>
      <c r="G633" s="718"/>
    </row>
    <row r="634" spans="1:7" ht="13.5" hidden="1" customHeight="1" x14ac:dyDescent="0.25">
      <c r="A634" s="626"/>
      <c r="B634" s="625"/>
      <c r="C634" s="605"/>
      <c r="D634" s="625"/>
      <c r="E634" s="699"/>
      <c r="F634" s="718"/>
      <c r="G634" s="718"/>
    </row>
    <row r="635" spans="1:7" ht="13.5" hidden="1" customHeight="1" x14ac:dyDescent="0.25">
      <c r="A635" s="626"/>
      <c r="B635" s="625"/>
      <c r="C635" s="605"/>
      <c r="D635" s="625"/>
      <c r="E635" s="699"/>
      <c r="F635" s="718"/>
      <c r="G635" s="718"/>
    </row>
    <row r="636" spans="1:7" ht="13.5" hidden="1" customHeight="1" x14ac:dyDescent="0.25">
      <c r="A636" s="626"/>
      <c r="B636" s="625"/>
      <c r="C636" s="605"/>
      <c r="D636" s="625"/>
      <c r="E636" s="699"/>
      <c r="F636" s="718"/>
      <c r="G636" s="718"/>
    </row>
    <row r="637" spans="1:7" ht="13.5" hidden="1" customHeight="1" x14ac:dyDescent="0.25">
      <c r="A637" s="626"/>
      <c r="B637" s="625"/>
      <c r="C637" s="605"/>
      <c r="D637" s="625"/>
      <c r="E637" s="699"/>
      <c r="F637" s="718"/>
      <c r="G637" s="718"/>
    </row>
    <row r="638" spans="1:7" ht="13.2" hidden="1" customHeight="1" x14ac:dyDescent="0.25">
      <c r="A638" s="626"/>
      <c r="B638" s="625"/>
      <c r="C638" s="605"/>
      <c r="D638" s="625"/>
      <c r="E638" s="699"/>
      <c r="F638" s="718"/>
      <c r="G638" s="718"/>
    </row>
    <row r="639" spans="1:7" ht="13.5" hidden="1" customHeight="1" x14ac:dyDescent="0.25">
      <c r="A639" s="626"/>
      <c r="B639" s="625"/>
      <c r="C639" s="605"/>
      <c r="D639" s="625"/>
      <c r="E639" s="699"/>
      <c r="F639" s="718"/>
      <c r="G639" s="718"/>
    </row>
    <row r="640" spans="1:7" ht="15.75" hidden="1" customHeight="1" x14ac:dyDescent="0.25">
      <c r="A640" s="626"/>
      <c r="B640" s="625"/>
      <c r="C640" s="605"/>
      <c r="D640" s="625"/>
      <c r="E640" s="699"/>
      <c r="F640" s="718"/>
      <c r="G640" s="718"/>
    </row>
    <row r="641" spans="1:7" ht="13.5" customHeight="1" x14ac:dyDescent="0.25">
      <c r="A641" s="626"/>
      <c r="B641" s="625"/>
      <c r="C641" s="605"/>
      <c r="D641" s="625"/>
      <c r="E641" s="699"/>
      <c r="F641" s="718"/>
      <c r="G641" s="718"/>
    </row>
    <row r="642" spans="1:7" ht="13.5" hidden="1" customHeight="1" x14ac:dyDescent="0.25">
      <c r="A642" s="626"/>
      <c r="B642" s="625"/>
      <c r="C642" s="605"/>
      <c r="D642" s="625"/>
      <c r="E642" s="699"/>
      <c r="F642" s="718"/>
      <c r="G642" s="718"/>
    </row>
    <row r="643" spans="1:7" ht="16.5" hidden="1" customHeight="1" x14ac:dyDescent="0.25">
      <c r="A643" s="626"/>
      <c r="B643" s="625"/>
      <c r="C643" s="605"/>
      <c r="D643" s="625"/>
      <c r="E643" s="699"/>
      <c r="F643" s="718"/>
      <c r="G643" s="718"/>
    </row>
    <row r="644" spans="1:7" ht="13.5" customHeight="1" x14ac:dyDescent="0.25">
      <c r="A644" s="626"/>
      <c r="B644" s="625"/>
      <c r="C644" s="605"/>
      <c r="D644" s="625"/>
      <c r="E644" s="700"/>
      <c r="F644" s="718"/>
      <c r="G644" s="718"/>
    </row>
    <row r="645" spans="1:7" ht="13.5" customHeight="1" x14ac:dyDescent="0.25">
      <c r="A645" s="626" t="s">
        <v>492</v>
      </c>
      <c r="B645" s="625"/>
      <c r="C645" s="624" t="s">
        <v>493</v>
      </c>
      <c r="D645" s="625"/>
      <c r="E645" s="700"/>
      <c r="F645" s="718"/>
      <c r="G645" s="718"/>
    </row>
    <row r="646" spans="1:7" ht="13.5" customHeight="1" x14ac:dyDescent="0.25">
      <c r="A646" s="626"/>
      <c r="B646" s="625"/>
      <c r="C646" s="606"/>
      <c r="D646" s="625"/>
      <c r="E646" s="700"/>
      <c r="F646" s="718"/>
      <c r="G646" s="718"/>
    </row>
    <row r="647" spans="1:7" ht="13.5" customHeight="1" x14ac:dyDescent="0.25">
      <c r="A647" s="626"/>
      <c r="B647" s="625"/>
      <c r="C647" s="624" t="s">
        <v>494</v>
      </c>
      <c r="D647" s="625"/>
      <c r="E647" s="700"/>
      <c r="F647" s="718"/>
      <c r="G647" s="718"/>
    </row>
    <row r="648" spans="1:7" ht="13.5" customHeight="1" x14ac:dyDescent="0.25">
      <c r="A648" s="626" t="s">
        <v>495</v>
      </c>
      <c r="B648" s="625" t="s">
        <v>496</v>
      </c>
      <c r="C648" s="606" t="s">
        <v>497</v>
      </c>
      <c r="D648" s="625"/>
      <c r="E648" s="700"/>
      <c r="F648" s="718"/>
      <c r="G648" s="718"/>
    </row>
    <row r="649" spans="1:7" ht="13.5" customHeight="1" x14ac:dyDescent="0.25">
      <c r="A649" s="626"/>
      <c r="B649" s="625"/>
      <c r="C649" s="606"/>
      <c r="D649" s="625"/>
      <c r="E649" s="700"/>
      <c r="F649" s="718"/>
      <c r="G649" s="718"/>
    </row>
    <row r="650" spans="1:7" ht="13.5" hidden="1" customHeight="1" x14ac:dyDescent="0.25">
      <c r="A650" s="626"/>
      <c r="B650" s="625"/>
      <c r="C650" s="606" t="s">
        <v>498</v>
      </c>
      <c r="D650" s="625" t="s">
        <v>250</v>
      </c>
      <c r="E650" s="699">
        <v>0</v>
      </c>
      <c r="F650" s="718"/>
      <c r="G650" s="718"/>
    </row>
    <row r="651" spans="1:7" ht="13.5" hidden="1" customHeight="1" x14ac:dyDescent="0.25">
      <c r="A651" s="626"/>
      <c r="B651" s="625"/>
      <c r="C651" s="606" t="s">
        <v>499</v>
      </c>
      <c r="D651" s="625" t="s">
        <v>250</v>
      </c>
      <c r="E651" s="699">
        <v>0</v>
      </c>
      <c r="F651" s="718"/>
      <c r="G651" s="718"/>
    </row>
    <row r="652" spans="1:7" ht="13.5" customHeight="1" x14ac:dyDescent="0.25">
      <c r="A652" s="626"/>
      <c r="B652" s="625"/>
      <c r="C652" s="606" t="s">
        <v>500</v>
      </c>
      <c r="D652" s="625" t="s">
        <v>250</v>
      </c>
      <c r="E652" s="699">
        <v>10</v>
      </c>
      <c r="F652" s="718"/>
      <c r="G652" s="718"/>
    </row>
    <row r="653" spans="1:7" ht="13.5" customHeight="1" x14ac:dyDescent="0.25">
      <c r="A653" s="626"/>
      <c r="B653" s="625"/>
      <c r="C653" s="606" t="s">
        <v>501</v>
      </c>
      <c r="D653" s="625" t="s">
        <v>250</v>
      </c>
      <c r="E653" s="699">
        <v>50</v>
      </c>
      <c r="F653" s="718"/>
      <c r="G653" s="718"/>
    </row>
    <row r="654" spans="1:7" ht="13.5" hidden="1" customHeight="1" x14ac:dyDescent="0.25">
      <c r="A654" s="626"/>
      <c r="B654" s="625"/>
      <c r="C654" s="606" t="s">
        <v>502</v>
      </c>
      <c r="D654" s="625" t="s">
        <v>250</v>
      </c>
      <c r="E654" s="699">
        <v>0</v>
      </c>
      <c r="F654" s="718"/>
      <c r="G654" s="718"/>
    </row>
    <row r="655" spans="1:7" ht="13.5" customHeight="1" x14ac:dyDescent="0.25">
      <c r="A655" s="626"/>
      <c r="B655" s="625"/>
      <c r="C655" s="606"/>
      <c r="D655" s="625"/>
      <c r="E655" s="700"/>
      <c r="F655" s="718"/>
      <c r="G655" s="718"/>
    </row>
    <row r="656" spans="1:7" s="11" customFormat="1" ht="45" customHeight="1" x14ac:dyDescent="0.3">
      <c r="A656" s="626" t="s">
        <v>503</v>
      </c>
      <c r="B656" s="625" t="s">
        <v>504</v>
      </c>
      <c r="C656" s="624" t="s">
        <v>505</v>
      </c>
      <c r="D656" s="625"/>
      <c r="E656" s="700"/>
      <c r="F656" s="718"/>
      <c r="G656" s="718"/>
    </row>
    <row r="657" spans="1:7" s="11" customFormat="1" ht="26.4" hidden="1" x14ac:dyDescent="0.3">
      <c r="A657" s="626"/>
      <c r="B657" s="625"/>
      <c r="C657" s="606" t="s">
        <v>506</v>
      </c>
      <c r="D657" s="625" t="s">
        <v>507</v>
      </c>
      <c r="E657" s="699">
        <v>0</v>
      </c>
      <c r="F657" s="718"/>
      <c r="G657" s="718"/>
    </row>
    <row r="658" spans="1:7" ht="13.5" hidden="1" customHeight="1" x14ac:dyDescent="0.25">
      <c r="A658" s="626"/>
      <c r="B658" s="625"/>
      <c r="C658" s="606" t="s">
        <v>508</v>
      </c>
      <c r="D658" s="625" t="s">
        <v>507</v>
      </c>
      <c r="E658" s="699">
        <v>0</v>
      </c>
      <c r="F658" s="718"/>
      <c r="G658" s="718"/>
    </row>
    <row r="659" spans="1:7" ht="13.5" customHeight="1" x14ac:dyDescent="0.25">
      <c r="A659" s="626"/>
      <c r="B659" s="625"/>
      <c r="C659" s="606" t="s">
        <v>509</v>
      </c>
      <c r="D659" s="625" t="s">
        <v>507</v>
      </c>
      <c r="E659" s="699">
        <v>189</v>
      </c>
      <c r="F659" s="718"/>
      <c r="G659" s="718"/>
    </row>
    <row r="660" spans="1:7" ht="13.5" customHeight="1" x14ac:dyDescent="0.25">
      <c r="A660" s="626"/>
      <c r="B660" s="625"/>
      <c r="C660" s="606"/>
      <c r="D660" s="625"/>
      <c r="E660" s="700"/>
      <c r="F660" s="718"/>
      <c r="G660" s="718"/>
    </row>
    <row r="661" spans="1:7" ht="13.5" customHeight="1" x14ac:dyDescent="0.25">
      <c r="A661" s="626" t="s">
        <v>510</v>
      </c>
      <c r="B661" s="625"/>
      <c r="C661" s="606"/>
      <c r="D661" s="625"/>
      <c r="E661" s="699"/>
      <c r="F661" s="718"/>
      <c r="G661" s="718"/>
    </row>
    <row r="662" spans="1:7" ht="13.5" customHeight="1" x14ac:dyDescent="0.25">
      <c r="A662" s="626" t="s">
        <v>512</v>
      </c>
      <c r="B662" s="625"/>
      <c r="C662" s="624" t="s">
        <v>513</v>
      </c>
      <c r="D662" s="632"/>
      <c r="E662" s="702"/>
      <c r="F662" s="718"/>
      <c r="G662" s="718"/>
    </row>
    <row r="663" spans="1:7" ht="13.5" hidden="1" customHeight="1" x14ac:dyDescent="0.25">
      <c r="A663" s="626"/>
      <c r="B663" s="625"/>
      <c r="C663" s="605" t="s">
        <v>514</v>
      </c>
      <c r="D663" s="625" t="s">
        <v>291</v>
      </c>
      <c r="E663" s="699">
        <v>0</v>
      </c>
      <c r="F663" s="718"/>
      <c r="G663" s="718"/>
    </row>
    <row r="664" spans="1:7" ht="13.5" hidden="1" customHeight="1" x14ac:dyDescent="0.25">
      <c r="A664" s="626"/>
      <c r="B664" s="625"/>
      <c r="C664" s="605" t="s">
        <v>317</v>
      </c>
      <c r="D664" s="625" t="s">
        <v>291</v>
      </c>
      <c r="E664" s="699">
        <v>0</v>
      </c>
      <c r="F664" s="718"/>
      <c r="G664" s="718"/>
    </row>
    <row r="665" spans="1:7" ht="13.5" hidden="1" customHeight="1" x14ac:dyDescent="0.25">
      <c r="A665" s="626"/>
      <c r="B665" s="625"/>
      <c r="C665" s="605" t="s">
        <v>318</v>
      </c>
      <c r="D665" s="625" t="s">
        <v>291</v>
      </c>
      <c r="E665" s="699">
        <v>0</v>
      </c>
      <c r="F665" s="718"/>
      <c r="G665" s="718"/>
    </row>
    <row r="666" spans="1:7" ht="13.5" hidden="1" customHeight="1" x14ac:dyDescent="0.25">
      <c r="A666" s="626"/>
      <c r="B666" s="625"/>
      <c r="C666" s="605" t="s">
        <v>319</v>
      </c>
      <c r="D666" s="625" t="s">
        <v>291</v>
      </c>
      <c r="E666" s="699">
        <v>0</v>
      </c>
      <c r="F666" s="718"/>
      <c r="G666" s="718"/>
    </row>
    <row r="667" spans="1:7" ht="13.5" hidden="1" customHeight="1" x14ac:dyDescent="0.25">
      <c r="A667" s="626"/>
      <c r="B667" s="625"/>
      <c r="C667" s="605" t="s">
        <v>320</v>
      </c>
      <c r="D667" s="625" t="s">
        <v>291</v>
      </c>
      <c r="E667" s="699">
        <v>0</v>
      </c>
      <c r="F667" s="718"/>
      <c r="G667" s="718"/>
    </row>
    <row r="668" spans="1:7" ht="13.5" customHeight="1" x14ac:dyDescent="0.25">
      <c r="A668" s="626"/>
      <c r="B668" s="625"/>
      <c r="C668" s="605" t="s">
        <v>889</v>
      </c>
      <c r="D668" s="625" t="s">
        <v>291</v>
      </c>
      <c r="E668" s="699">
        <v>10</v>
      </c>
      <c r="F668" s="718"/>
      <c r="G668" s="718"/>
    </row>
    <row r="669" spans="1:7" ht="13.5" hidden="1" customHeight="1" x14ac:dyDescent="0.25">
      <c r="A669" s="626"/>
      <c r="B669" s="625"/>
      <c r="C669" s="605" t="s">
        <v>515</v>
      </c>
      <c r="D669" s="625" t="s">
        <v>291</v>
      </c>
      <c r="E669" s="699">
        <v>0</v>
      </c>
      <c r="F669" s="718"/>
      <c r="G669" s="718"/>
    </row>
    <row r="670" spans="1:7" ht="13.5" hidden="1" customHeight="1" x14ac:dyDescent="0.25">
      <c r="A670" s="626"/>
      <c r="B670" s="625"/>
      <c r="C670" s="605" t="s">
        <v>516</v>
      </c>
      <c r="D670" s="625" t="s">
        <v>291</v>
      </c>
      <c r="E670" s="699">
        <v>0</v>
      </c>
      <c r="F670" s="718"/>
      <c r="G670" s="718"/>
    </row>
    <row r="671" spans="1:7" ht="13.5" hidden="1" customHeight="1" x14ac:dyDescent="0.25">
      <c r="A671" s="626"/>
      <c r="B671" s="625"/>
      <c r="C671" s="605" t="s">
        <v>517</v>
      </c>
      <c r="D671" s="625" t="s">
        <v>291</v>
      </c>
      <c r="E671" s="699">
        <v>0</v>
      </c>
      <c r="F671" s="718"/>
      <c r="G671" s="718"/>
    </row>
    <row r="672" spans="1:7" ht="13.5" hidden="1" customHeight="1" x14ac:dyDescent="0.25">
      <c r="A672" s="626"/>
      <c r="B672" s="625"/>
      <c r="C672" s="605" t="s">
        <v>518</v>
      </c>
      <c r="D672" s="625" t="s">
        <v>291</v>
      </c>
      <c r="E672" s="699">
        <v>0</v>
      </c>
      <c r="F672" s="718"/>
      <c r="G672" s="718"/>
    </row>
    <row r="673" spans="1:7" ht="13.5" hidden="1" customHeight="1" x14ac:dyDescent="0.25">
      <c r="A673" s="626"/>
      <c r="B673" s="625"/>
      <c r="C673" s="605" t="s">
        <v>884</v>
      </c>
      <c r="D673" s="625"/>
      <c r="E673" s="699"/>
      <c r="F673" s="718"/>
      <c r="G673" s="718"/>
    </row>
    <row r="674" spans="1:7" ht="13.5" customHeight="1" x14ac:dyDescent="0.25">
      <c r="A674" s="626"/>
      <c r="B674" s="625"/>
      <c r="C674" s="605" t="s">
        <v>891</v>
      </c>
      <c r="D674" s="625" t="s">
        <v>291</v>
      </c>
      <c r="E674" s="699">
        <v>10</v>
      </c>
      <c r="F674" s="718"/>
      <c r="G674" s="718"/>
    </row>
    <row r="675" spans="1:7" ht="13.5" hidden="1" customHeight="1" x14ac:dyDescent="0.25">
      <c r="A675" s="626"/>
      <c r="B675" s="625"/>
      <c r="C675" s="605" t="s">
        <v>885</v>
      </c>
      <c r="D675" s="625" t="s">
        <v>291</v>
      </c>
      <c r="E675" s="699">
        <v>0</v>
      </c>
      <c r="F675" s="718"/>
      <c r="G675" s="718"/>
    </row>
    <row r="676" spans="1:7" ht="13.5" hidden="1" customHeight="1" x14ac:dyDescent="0.25">
      <c r="A676" s="626"/>
      <c r="B676" s="625"/>
      <c r="C676" s="605" t="s">
        <v>886</v>
      </c>
      <c r="D676" s="625" t="s">
        <v>291</v>
      </c>
      <c r="E676" s="699">
        <v>0</v>
      </c>
      <c r="F676" s="718"/>
      <c r="G676" s="718"/>
    </row>
    <row r="677" spans="1:7" ht="13.5" customHeight="1" x14ac:dyDescent="0.25">
      <c r="A677" s="626"/>
      <c r="B677" s="625"/>
      <c r="C677" s="605" t="s">
        <v>890</v>
      </c>
      <c r="D677" s="625" t="s">
        <v>291</v>
      </c>
      <c r="E677" s="699">
        <v>5</v>
      </c>
      <c r="F677" s="718"/>
      <c r="G677" s="718"/>
    </row>
    <row r="678" spans="1:7" ht="13.5" hidden="1" customHeight="1" x14ac:dyDescent="0.25">
      <c r="A678" s="626"/>
      <c r="B678" s="625"/>
      <c r="C678" s="605" t="s">
        <v>887</v>
      </c>
      <c r="D678" s="625" t="s">
        <v>291</v>
      </c>
      <c r="E678" s="699">
        <v>0</v>
      </c>
    </row>
    <row r="679" spans="1:7" ht="13.5" hidden="1" customHeight="1" x14ac:dyDescent="0.25">
      <c r="A679" s="626"/>
      <c r="B679" s="625"/>
      <c r="C679" s="605" t="s">
        <v>888</v>
      </c>
      <c r="D679" s="625" t="s">
        <v>291</v>
      </c>
      <c r="E679" s="699">
        <v>0</v>
      </c>
    </row>
    <row r="680" spans="1:7" ht="13.5" hidden="1" customHeight="1" x14ac:dyDescent="0.25">
      <c r="A680" s="626"/>
      <c r="B680" s="625"/>
      <c r="C680" s="606"/>
      <c r="D680" s="625"/>
      <c r="E680" s="700"/>
    </row>
    <row r="681" spans="1:7" ht="13.5" hidden="1" customHeight="1" x14ac:dyDescent="0.25">
      <c r="A681" s="626" t="s">
        <v>525</v>
      </c>
      <c r="B681" s="625"/>
      <c r="C681" s="624" t="s">
        <v>526</v>
      </c>
      <c r="D681" s="623"/>
      <c r="E681" s="703"/>
    </row>
    <row r="682" spans="1:7" ht="15" hidden="1" customHeight="1" x14ac:dyDescent="0.25">
      <c r="A682" s="626"/>
      <c r="B682" s="625"/>
      <c r="C682" s="606"/>
      <c r="D682" s="625"/>
      <c r="E682" s="700"/>
    </row>
    <row r="683" spans="1:7" ht="13.5" hidden="1" customHeight="1" x14ac:dyDescent="0.25">
      <c r="A683" s="626" t="s">
        <v>527</v>
      </c>
      <c r="B683" s="625"/>
      <c r="C683" s="624" t="s">
        <v>528</v>
      </c>
      <c r="D683" s="623"/>
      <c r="E683" s="703"/>
    </row>
    <row r="684" spans="1:7" ht="13.5" hidden="1" customHeight="1" x14ac:dyDescent="0.25">
      <c r="A684" s="626"/>
      <c r="B684" s="625"/>
      <c r="C684" s="606"/>
      <c r="D684" s="625"/>
      <c r="E684" s="700"/>
    </row>
    <row r="685" spans="1:7" ht="13.5" hidden="1" customHeight="1" x14ac:dyDescent="0.25">
      <c r="A685" s="626"/>
      <c r="B685" s="625"/>
      <c r="C685" s="606" t="s">
        <v>529</v>
      </c>
      <c r="D685" s="625" t="s">
        <v>150</v>
      </c>
      <c r="E685" s="699">
        <v>0</v>
      </c>
    </row>
    <row r="686" spans="1:7" ht="13.5" hidden="1" customHeight="1" x14ac:dyDescent="0.25">
      <c r="A686" s="626"/>
      <c r="B686" s="625"/>
      <c r="C686" s="606"/>
      <c r="D686" s="625"/>
      <c r="E686" s="700"/>
    </row>
    <row r="687" spans="1:7" ht="13.5" hidden="1" customHeight="1" x14ac:dyDescent="0.25">
      <c r="A687" s="626" t="s">
        <v>530</v>
      </c>
      <c r="B687" s="625"/>
      <c r="C687" s="624" t="s">
        <v>531</v>
      </c>
      <c r="D687" s="625"/>
      <c r="E687" s="700"/>
    </row>
    <row r="688" spans="1:7" ht="13.5" hidden="1" customHeight="1" x14ac:dyDescent="0.25">
      <c r="A688" s="626"/>
      <c r="B688" s="625"/>
      <c r="C688" s="606"/>
      <c r="D688" s="625"/>
      <c r="E688" s="700"/>
    </row>
    <row r="689" spans="1:5" ht="13.5" hidden="1" customHeight="1" x14ac:dyDescent="0.25">
      <c r="A689" s="626"/>
      <c r="B689" s="625"/>
      <c r="C689" s="606" t="s">
        <v>514</v>
      </c>
      <c r="D689" s="625" t="s">
        <v>190</v>
      </c>
      <c r="E689" s="699">
        <v>0</v>
      </c>
    </row>
    <row r="690" spans="1:5" ht="13.5" hidden="1" customHeight="1" x14ac:dyDescent="0.25">
      <c r="A690" s="626"/>
      <c r="B690" s="625"/>
      <c r="C690" s="606" t="s">
        <v>317</v>
      </c>
      <c r="D690" s="625" t="s">
        <v>190</v>
      </c>
      <c r="E690" s="699">
        <v>0</v>
      </c>
    </row>
    <row r="691" spans="1:5" ht="13.5" hidden="1" customHeight="1" x14ac:dyDescent="0.25">
      <c r="A691" s="626"/>
      <c r="B691" s="625"/>
      <c r="C691" s="606" t="s">
        <v>318</v>
      </c>
      <c r="D691" s="625" t="s">
        <v>190</v>
      </c>
      <c r="E691" s="699">
        <v>0</v>
      </c>
    </row>
    <row r="692" spans="1:5" ht="13.5" hidden="1" customHeight="1" x14ac:dyDescent="0.25">
      <c r="A692" s="626"/>
      <c r="B692" s="625"/>
      <c r="C692" s="606" t="s">
        <v>319</v>
      </c>
      <c r="D692" s="625" t="s">
        <v>190</v>
      </c>
      <c r="E692" s="699">
        <v>0</v>
      </c>
    </row>
    <row r="693" spans="1:5" ht="13.5" hidden="1" customHeight="1" x14ac:dyDescent="0.25">
      <c r="A693" s="626"/>
      <c r="B693" s="625"/>
      <c r="C693" s="606" t="s">
        <v>320</v>
      </c>
      <c r="D693" s="625" t="s">
        <v>190</v>
      </c>
      <c r="E693" s="699">
        <v>0</v>
      </c>
    </row>
    <row r="694" spans="1:5" ht="13.5" hidden="1" customHeight="1" x14ac:dyDescent="0.25">
      <c r="A694" s="626"/>
      <c r="B694" s="625"/>
      <c r="C694" s="606" t="s">
        <v>321</v>
      </c>
      <c r="D694" s="625" t="s">
        <v>190</v>
      </c>
      <c r="E694" s="699">
        <v>0</v>
      </c>
    </row>
    <row r="695" spans="1:5" ht="13.5" hidden="1" customHeight="1" x14ac:dyDescent="0.25">
      <c r="A695" s="626"/>
      <c r="B695" s="625"/>
      <c r="C695" s="606" t="s">
        <v>515</v>
      </c>
      <c r="D695" s="625" t="s">
        <v>190</v>
      </c>
      <c r="E695" s="699">
        <v>0</v>
      </c>
    </row>
    <row r="696" spans="1:5" ht="13.5" hidden="1" customHeight="1" x14ac:dyDescent="0.25">
      <c r="A696" s="626"/>
      <c r="B696" s="625"/>
      <c r="C696" s="606" t="s">
        <v>516</v>
      </c>
      <c r="D696" s="625" t="s">
        <v>190</v>
      </c>
      <c r="E696" s="699">
        <v>0</v>
      </c>
    </row>
    <row r="697" spans="1:5" ht="13.5" hidden="1" customHeight="1" x14ac:dyDescent="0.25">
      <c r="A697" s="626"/>
      <c r="B697" s="625"/>
      <c r="C697" s="606" t="s">
        <v>517</v>
      </c>
      <c r="D697" s="625" t="s">
        <v>190</v>
      </c>
      <c r="E697" s="699">
        <v>0</v>
      </c>
    </row>
    <row r="698" spans="1:5" ht="13.5" hidden="1" customHeight="1" x14ac:dyDescent="0.25">
      <c r="A698" s="626"/>
      <c r="B698" s="625"/>
      <c r="C698" s="606" t="s">
        <v>518</v>
      </c>
      <c r="D698" s="625" t="s">
        <v>190</v>
      </c>
      <c r="E698" s="699">
        <v>0</v>
      </c>
    </row>
    <row r="699" spans="1:5" ht="13.5" hidden="1" customHeight="1" x14ac:dyDescent="0.25">
      <c r="A699" s="626"/>
      <c r="B699" s="625"/>
      <c r="C699" s="606" t="s">
        <v>519</v>
      </c>
      <c r="D699" s="625" t="s">
        <v>190</v>
      </c>
      <c r="E699" s="699">
        <v>0</v>
      </c>
    </row>
    <row r="700" spans="1:5" ht="13.5" hidden="1" customHeight="1" x14ac:dyDescent="0.25">
      <c r="A700" s="626"/>
      <c r="B700" s="625"/>
      <c r="C700" s="606" t="s">
        <v>520</v>
      </c>
      <c r="D700" s="625" t="s">
        <v>190</v>
      </c>
      <c r="E700" s="699">
        <v>0</v>
      </c>
    </row>
    <row r="701" spans="1:5" ht="13.5" hidden="1" customHeight="1" x14ac:dyDescent="0.25">
      <c r="A701" s="626"/>
      <c r="B701" s="625"/>
      <c r="C701" s="606" t="s">
        <v>521</v>
      </c>
      <c r="D701" s="625" t="s">
        <v>190</v>
      </c>
      <c r="E701" s="699">
        <v>0</v>
      </c>
    </row>
    <row r="702" spans="1:5" ht="13.5" hidden="1" customHeight="1" x14ac:dyDescent="0.25">
      <c r="A702" s="626"/>
      <c r="B702" s="625"/>
      <c r="C702" s="606" t="s">
        <v>522</v>
      </c>
      <c r="D702" s="625" t="s">
        <v>190</v>
      </c>
      <c r="E702" s="699">
        <v>0</v>
      </c>
    </row>
    <row r="703" spans="1:5" ht="17.25" hidden="1" customHeight="1" x14ac:dyDescent="0.25">
      <c r="A703" s="626"/>
      <c r="B703" s="625"/>
      <c r="C703" s="606" t="s">
        <v>523</v>
      </c>
      <c r="D703" s="625" t="s">
        <v>190</v>
      </c>
      <c r="E703" s="699">
        <v>0</v>
      </c>
    </row>
    <row r="704" spans="1:5" ht="13.5" hidden="1" customHeight="1" x14ac:dyDescent="0.25">
      <c r="A704" s="626"/>
      <c r="B704" s="625"/>
      <c r="C704" s="606" t="s">
        <v>524</v>
      </c>
      <c r="D704" s="625" t="s">
        <v>190</v>
      </c>
      <c r="E704" s="699">
        <v>0</v>
      </c>
    </row>
    <row r="705" spans="1:5" ht="16.5" hidden="1" customHeight="1" x14ac:dyDescent="0.25">
      <c r="A705" s="626"/>
      <c r="B705" s="625"/>
      <c r="C705" s="606"/>
      <c r="D705" s="625"/>
      <c r="E705" s="700"/>
    </row>
    <row r="706" spans="1:5" ht="13.5" hidden="1" customHeight="1" x14ac:dyDescent="0.25">
      <c r="A706" s="622">
        <v>6.3</v>
      </c>
      <c r="B706" s="623" t="s">
        <v>532</v>
      </c>
      <c r="C706" s="624" t="s">
        <v>533</v>
      </c>
      <c r="D706" s="623"/>
      <c r="E706" s="703"/>
    </row>
    <row r="707" spans="1:5" ht="15.75" hidden="1" customHeight="1" x14ac:dyDescent="0.25">
      <c r="A707" s="622"/>
      <c r="B707" s="623"/>
      <c r="C707" s="624"/>
      <c r="D707" s="623"/>
      <c r="E707" s="703"/>
    </row>
    <row r="708" spans="1:5" ht="13.5" hidden="1" customHeight="1" x14ac:dyDescent="0.25">
      <c r="A708" s="626" t="s">
        <v>534</v>
      </c>
      <c r="B708" s="625" t="s">
        <v>298</v>
      </c>
      <c r="C708" s="606" t="s">
        <v>535</v>
      </c>
      <c r="D708" s="625"/>
      <c r="E708" s="700"/>
    </row>
    <row r="709" spans="1:5" ht="13.5" hidden="1" customHeight="1" x14ac:dyDescent="0.25">
      <c r="A709" s="626" t="s">
        <v>536</v>
      </c>
      <c r="B709" s="625"/>
      <c r="C709" s="606" t="s">
        <v>537</v>
      </c>
      <c r="D709" s="625" t="s">
        <v>14</v>
      </c>
      <c r="E709" s="699">
        <v>0</v>
      </c>
    </row>
    <row r="710" spans="1:5" ht="13.5" hidden="1" customHeight="1" x14ac:dyDescent="0.25">
      <c r="A710" s="626" t="s">
        <v>538</v>
      </c>
      <c r="B710" s="625"/>
      <c r="C710" s="606" t="s">
        <v>539</v>
      </c>
      <c r="D710" s="625" t="s">
        <v>14</v>
      </c>
      <c r="E710" s="699">
        <v>0</v>
      </c>
    </row>
    <row r="711" spans="1:5" ht="13.5" hidden="1" customHeight="1" x14ac:dyDescent="0.25">
      <c r="A711" s="626"/>
      <c r="B711" s="625"/>
      <c r="C711" s="606"/>
      <c r="D711" s="625"/>
      <c r="E711" s="700"/>
    </row>
    <row r="712" spans="1:5" ht="13.5" hidden="1" customHeight="1" x14ac:dyDescent="0.25">
      <c r="A712" s="626">
        <v>6.4</v>
      </c>
      <c r="B712" s="625" t="s">
        <v>450</v>
      </c>
      <c r="C712" s="606" t="s">
        <v>540</v>
      </c>
      <c r="D712" s="625"/>
      <c r="E712" s="700"/>
    </row>
    <row r="713" spans="1:5" ht="13.5" hidden="1" customHeight="1" x14ac:dyDescent="0.25">
      <c r="A713" s="626"/>
      <c r="B713" s="625"/>
      <c r="C713" s="606" t="s">
        <v>541</v>
      </c>
      <c r="D713" s="625"/>
      <c r="E713" s="700"/>
    </row>
    <row r="714" spans="1:5" ht="13.5" hidden="1" customHeight="1" x14ac:dyDescent="0.25">
      <c r="A714" s="626" t="s">
        <v>542</v>
      </c>
      <c r="B714" s="625"/>
      <c r="C714" s="606" t="s">
        <v>543</v>
      </c>
      <c r="D714" s="625" t="s">
        <v>190</v>
      </c>
      <c r="E714" s="699">
        <v>0</v>
      </c>
    </row>
    <row r="715" spans="1:5" ht="13.5" hidden="1" customHeight="1" x14ac:dyDescent="0.25">
      <c r="A715" s="626" t="s">
        <v>544</v>
      </c>
      <c r="B715" s="625"/>
      <c r="C715" s="606" t="s">
        <v>545</v>
      </c>
      <c r="D715" s="625" t="s">
        <v>190</v>
      </c>
      <c r="E715" s="699">
        <v>0</v>
      </c>
    </row>
    <row r="716" spans="1:5" ht="13.5" hidden="1" customHeight="1" x14ac:dyDescent="0.25">
      <c r="A716" s="626" t="s">
        <v>546</v>
      </c>
      <c r="B716" s="625"/>
      <c r="C716" s="606" t="s">
        <v>547</v>
      </c>
      <c r="D716" s="625" t="s">
        <v>190</v>
      </c>
      <c r="E716" s="699">
        <v>0</v>
      </c>
    </row>
    <row r="717" spans="1:5" ht="13.5" hidden="1" customHeight="1" x14ac:dyDescent="0.25">
      <c r="A717" s="626" t="s">
        <v>548</v>
      </c>
      <c r="B717" s="625"/>
      <c r="C717" s="606" t="s">
        <v>549</v>
      </c>
      <c r="D717" s="625" t="s">
        <v>190</v>
      </c>
      <c r="E717" s="699">
        <v>0</v>
      </c>
    </row>
    <row r="718" spans="1:5" ht="13.5" hidden="1" customHeight="1" x14ac:dyDescent="0.25">
      <c r="A718" s="626" t="s">
        <v>550</v>
      </c>
      <c r="B718" s="625"/>
      <c r="C718" s="606" t="s">
        <v>551</v>
      </c>
      <c r="D718" s="625" t="s">
        <v>190</v>
      </c>
      <c r="E718" s="699">
        <v>0</v>
      </c>
    </row>
    <row r="719" spans="1:5" ht="13.5" hidden="1" customHeight="1" x14ac:dyDescent="0.25">
      <c r="A719" s="626" t="s">
        <v>552</v>
      </c>
      <c r="B719" s="625"/>
      <c r="C719" s="606" t="s">
        <v>553</v>
      </c>
      <c r="D719" s="625" t="s">
        <v>190</v>
      </c>
      <c r="E719" s="699">
        <v>0</v>
      </c>
    </row>
    <row r="720" spans="1:5" ht="13.5" hidden="1" customHeight="1" x14ac:dyDescent="0.25">
      <c r="A720" s="626" t="s">
        <v>554</v>
      </c>
      <c r="B720" s="625"/>
      <c r="C720" s="606" t="s">
        <v>555</v>
      </c>
      <c r="D720" s="625" t="s">
        <v>190</v>
      </c>
      <c r="E720" s="699">
        <v>0</v>
      </c>
    </row>
    <row r="721" spans="1:5" ht="13.5" hidden="1" customHeight="1" x14ac:dyDescent="0.25">
      <c r="A721" s="626" t="s">
        <v>556</v>
      </c>
      <c r="B721" s="625"/>
      <c r="C721" s="606" t="s">
        <v>557</v>
      </c>
      <c r="D721" s="625" t="s">
        <v>190</v>
      </c>
      <c r="E721" s="699">
        <v>0</v>
      </c>
    </row>
    <row r="722" spans="1:5" ht="13.5" hidden="1" customHeight="1" x14ac:dyDescent="0.25">
      <c r="A722" s="626"/>
      <c r="B722" s="625"/>
      <c r="C722" s="606"/>
      <c r="D722" s="625"/>
      <c r="E722" s="700"/>
    </row>
    <row r="723" spans="1:5" ht="13.5" hidden="1" customHeight="1" x14ac:dyDescent="0.25">
      <c r="A723" s="626"/>
      <c r="B723" s="625"/>
      <c r="C723" s="606" t="s">
        <v>558</v>
      </c>
      <c r="D723" s="625"/>
      <c r="E723" s="700"/>
    </row>
    <row r="724" spans="1:5" ht="13.5" hidden="1" customHeight="1" x14ac:dyDescent="0.25">
      <c r="A724" s="626" t="s">
        <v>559</v>
      </c>
      <c r="B724" s="625"/>
      <c r="C724" s="606" t="s">
        <v>560</v>
      </c>
      <c r="D724" s="625" t="s">
        <v>190</v>
      </c>
      <c r="E724" s="699">
        <v>0</v>
      </c>
    </row>
    <row r="725" spans="1:5" ht="13.5" hidden="1" customHeight="1" x14ac:dyDescent="0.25">
      <c r="A725" s="626" t="s">
        <v>561</v>
      </c>
      <c r="B725" s="625"/>
      <c r="C725" s="606" t="s">
        <v>562</v>
      </c>
      <c r="D725" s="625" t="s">
        <v>190</v>
      </c>
      <c r="E725" s="699">
        <v>0</v>
      </c>
    </row>
    <row r="726" spans="1:5" ht="13.5" hidden="1" customHeight="1" x14ac:dyDescent="0.25">
      <c r="A726" s="626" t="s">
        <v>563</v>
      </c>
      <c r="B726" s="625"/>
      <c r="C726" s="606" t="s">
        <v>564</v>
      </c>
      <c r="D726" s="625" t="s">
        <v>190</v>
      </c>
      <c r="E726" s="699">
        <v>0</v>
      </c>
    </row>
    <row r="727" spans="1:5" ht="13.5" hidden="1" customHeight="1" x14ac:dyDescent="0.25">
      <c r="A727" s="626" t="s">
        <v>565</v>
      </c>
      <c r="B727" s="625"/>
      <c r="C727" s="606" t="s">
        <v>566</v>
      </c>
      <c r="D727" s="625" t="s">
        <v>190</v>
      </c>
      <c r="E727" s="699">
        <v>0</v>
      </c>
    </row>
    <row r="728" spans="1:5" ht="13.5" hidden="1" customHeight="1" x14ac:dyDescent="0.25">
      <c r="A728" s="626" t="s">
        <v>567</v>
      </c>
      <c r="B728" s="625"/>
      <c r="C728" s="606" t="s">
        <v>568</v>
      </c>
      <c r="D728" s="625" t="s">
        <v>190</v>
      </c>
      <c r="E728" s="699">
        <v>0</v>
      </c>
    </row>
    <row r="729" spans="1:5" ht="13.5" hidden="1" customHeight="1" x14ac:dyDescent="0.25">
      <c r="A729" s="626" t="s">
        <v>569</v>
      </c>
      <c r="B729" s="625"/>
      <c r="C729" s="606" t="s">
        <v>570</v>
      </c>
      <c r="D729" s="625" t="s">
        <v>190</v>
      </c>
      <c r="E729" s="699">
        <v>0</v>
      </c>
    </row>
    <row r="730" spans="1:5" ht="13.5" hidden="1" customHeight="1" x14ac:dyDescent="0.25">
      <c r="A730" s="626" t="s">
        <v>571</v>
      </c>
      <c r="B730" s="625"/>
      <c r="C730" s="606" t="s">
        <v>572</v>
      </c>
      <c r="D730" s="625" t="s">
        <v>190</v>
      </c>
      <c r="E730" s="699">
        <v>0</v>
      </c>
    </row>
    <row r="731" spans="1:5" ht="13.5" hidden="1" customHeight="1" x14ac:dyDescent="0.25">
      <c r="A731" s="626" t="s">
        <v>573</v>
      </c>
      <c r="B731" s="625"/>
      <c r="C731" s="606" t="s">
        <v>574</v>
      </c>
      <c r="D731" s="625" t="s">
        <v>190</v>
      </c>
      <c r="E731" s="699">
        <v>0</v>
      </c>
    </row>
    <row r="732" spans="1:5" ht="13.5" hidden="1" customHeight="1" x14ac:dyDescent="0.25">
      <c r="A732" s="626" t="s">
        <v>575</v>
      </c>
      <c r="B732" s="625"/>
      <c r="C732" s="606" t="s">
        <v>576</v>
      </c>
      <c r="D732" s="625" t="s">
        <v>190</v>
      </c>
      <c r="E732" s="699">
        <v>0</v>
      </c>
    </row>
    <row r="733" spans="1:5" ht="13.5" hidden="1" customHeight="1" x14ac:dyDescent="0.25">
      <c r="A733" s="626">
        <v>6.5</v>
      </c>
      <c r="B733" s="625" t="s">
        <v>577</v>
      </c>
      <c r="C733" s="606" t="s">
        <v>578</v>
      </c>
      <c r="D733" s="625" t="s">
        <v>190</v>
      </c>
      <c r="E733" s="699">
        <v>0</v>
      </c>
    </row>
    <row r="734" spans="1:5" ht="13.5" hidden="1" customHeight="1" x14ac:dyDescent="0.25">
      <c r="A734" s="626"/>
      <c r="B734" s="625"/>
      <c r="C734" s="606"/>
      <c r="D734" s="625"/>
      <c r="E734" s="700"/>
    </row>
    <row r="735" spans="1:5" ht="13.5" hidden="1" customHeight="1" x14ac:dyDescent="0.25">
      <c r="A735" s="626">
        <v>6.6</v>
      </c>
      <c r="B735" s="625" t="s">
        <v>579</v>
      </c>
      <c r="C735" s="606" t="s">
        <v>580</v>
      </c>
      <c r="D735" s="625" t="s">
        <v>202</v>
      </c>
      <c r="E735" s="699">
        <v>0</v>
      </c>
    </row>
    <row r="736" spans="1:5" ht="13.5" hidden="1" customHeight="1" x14ac:dyDescent="0.25">
      <c r="A736" s="626"/>
      <c r="B736" s="625"/>
      <c r="C736" s="606"/>
      <c r="D736" s="625"/>
      <c r="E736" s="700"/>
    </row>
    <row r="737" spans="1:5" ht="33.75" hidden="1" customHeight="1" x14ac:dyDescent="0.25">
      <c r="A737" s="626">
        <v>6.7</v>
      </c>
      <c r="B737" s="625" t="s">
        <v>581</v>
      </c>
      <c r="C737" s="606" t="s">
        <v>582</v>
      </c>
      <c r="D737" s="625"/>
      <c r="E737" s="700"/>
    </row>
    <row r="738" spans="1:5" ht="1.5" hidden="1" customHeight="1" x14ac:dyDescent="0.25">
      <c r="A738" s="626" t="s">
        <v>583</v>
      </c>
      <c r="B738" s="625"/>
      <c r="C738" s="606" t="s">
        <v>584</v>
      </c>
      <c r="D738" s="625" t="s">
        <v>14</v>
      </c>
      <c r="E738" s="699">
        <v>0</v>
      </c>
    </row>
    <row r="739" spans="1:5" hidden="1" x14ac:dyDescent="0.25">
      <c r="A739" s="626" t="s">
        <v>585</v>
      </c>
      <c r="B739" s="625"/>
      <c r="C739" s="606" t="s">
        <v>586</v>
      </c>
      <c r="D739" s="625" t="s">
        <v>587</v>
      </c>
      <c r="E739" s="699">
        <v>0</v>
      </c>
    </row>
    <row r="740" spans="1:5" hidden="1" x14ac:dyDescent="0.25">
      <c r="A740" s="626" t="s">
        <v>588</v>
      </c>
      <c r="B740" s="625"/>
      <c r="C740" s="606" t="s">
        <v>589</v>
      </c>
      <c r="D740" s="625" t="s">
        <v>202</v>
      </c>
      <c r="E740" s="699">
        <v>0</v>
      </c>
    </row>
    <row r="741" spans="1:5" hidden="1" x14ac:dyDescent="0.25">
      <c r="A741" s="626"/>
      <c r="B741" s="625"/>
      <c r="C741" s="606"/>
      <c r="D741" s="625"/>
      <c r="E741" s="700"/>
    </row>
    <row r="742" spans="1:5" ht="26.4" hidden="1" x14ac:dyDescent="0.25">
      <c r="A742" s="640">
        <v>6.8</v>
      </c>
      <c r="B742" s="642" t="s">
        <v>200</v>
      </c>
      <c r="C742" s="661" t="s">
        <v>590</v>
      </c>
      <c r="D742" s="642" t="s">
        <v>150</v>
      </c>
      <c r="E742" s="710">
        <v>0</v>
      </c>
    </row>
    <row r="743" spans="1:5" hidden="1" x14ac:dyDescent="0.25">
      <c r="A743" s="626"/>
      <c r="B743" s="625"/>
      <c r="C743" s="606"/>
      <c r="D743" s="625"/>
      <c r="E743" s="704"/>
    </row>
    <row r="744" spans="1:5" hidden="1" x14ac:dyDescent="0.25">
      <c r="A744" s="662" t="s">
        <v>591</v>
      </c>
      <c r="B744" s="663" t="s">
        <v>592</v>
      </c>
      <c r="C744" s="664" t="s">
        <v>593</v>
      </c>
      <c r="D744" s="665"/>
      <c r="E744" s="712"/>
    </row>
    <row r="745" spans="1:5" hidden="1" x14ac:dyDescent="0.25">
      <c r="A745" s="666"/>
      <c r="B745" s="667" t="s">
        <v>594</v>
      </c>
      <c r="C745" s="604"/>
      <c r="D745" s="638"/>
      <c r="E745" s="704"/>
    </row>
    <row r="746" spans="1:5" ht="39.9" hidden="1" customHeight="1" x14ac:dyDescent="0.25">
      <c r="A746" s="666" t="s">
        <v>595</v>
      </c>
      <c r="B746" s="638" t="s">
        <v>298</v>
      </c>
      <c r="C746" s="603" t="s">
        <v>596</v>
      </c>
      <c r="D746" s="638"/>
      <c r="E746" s="704"/>
    </row>
    <row r="747" spans="1:5" ht="57" hidden="1" customHeight="1" x14ac:dyDescent="0.25">
      <c r="A747" s="612"/>
      <c r="B747" s="616"/>
      <c r="C747" s="603" t="s">
        <v>597</v>
      </c>
      <c r="D747" s="638" t="s">
        <v>202</v>
      </c>
      <c r="E747" s="701">
        <v>0</v>
      </c>
    </row>
    <row r="748" spans="1:5" hidden="1" x14ac:dyDescent="0.25">
      <c r="A748" s="612"/>
      <c r="B748" s="616"/>
      <c r="C748" s="603" t="s">
        <v>598</v>
      </c>
      <c r="D748" s="638" t="s">
        <v>202</v>
      </c>
      <c r="E748" s="701">
        <v>0</v>
      </c>
    </row>
    <row r="749" spans="1:5" ht="20.25" hidden="1" customHeight="1" x14ac:dyDescent="0.25">
      <c r="A749" s="612"/>
      <c r="B749" s="638"/>
      <c r="C749" s="603" t="s">
        <v>599</v>
      </c>
      <c r="D749" s="638"/>
      <c r="E749" s="704"/>
    </row>
    <row r="750" spans="1:5" ht="20.100000000000001" hidden="1" customHeight="1" x14ac:dyDescent="0.25">
      <c r="A750" s="666" t="s">
        <v>600</v>
      </c>
      <c r="B750" s="638" t="s">
        <v>379</v>
      </c>
      <c r="C750" s="668" t="s">
        <v>601</v>
      </c>
      <c r="D750" s="638"/>
      <c r="E750" s="713"/>
    </row>
    <row r="751" spans="1:5" ht="20.25" hidden="1" customHeight="1" x14ac:dyDescent="0.25">
      <c r="A751" s="612"/>
      <c r="B751" s="638"/>
      <c r="C751" s="603" t="s">
        <v>602</v>
      </c>
      <c r="D751" s="638"/>
      <c r="E751" s="713"/>
    </row>
    <row r="752" spans="1:5" ht="39.6" hidden="1" x14ac:dyDescent="0.25">
      <c r="A752" s="612"/>
      <c r="B752" s="638"/>
      <c r="C752" s="603" t="s">
        <v>603</v>
      </c>
      <c r="D752" s="638"/>
      <c r="E752" s="713"/>
    </row>
    <row r="753" spans="1:5" hidden="1" x14ac:dyDescent="0.25">
      <c r="A753" s="612" t="s">
        <v>604</v>
      </c>
      <c r="B753" s="667"/>
      <c r="C753" s="603" t="s">
        <v>605</v>
      </c>
      <c r="D753" s="638"/>
      <c r="E753" s="704"/>
    </row>
    <row r="754" spans="1:5" hidden="1" x14ac:dyDescent="0.25">
      <c r="A754" s="612"/>
      <c r="B754" s="638"/>
      <c r="C754" s="603" t="s">
        <v>606</v>
      </c>
      <c r="D754" s="638" t="s">
        <v>202</v>
      </c>
      <c r="E754" s="701">
        <v>0</v>
      </c>
    </row>
    <row r="755" spans="1:5" hidden="1" x14ac:dyDescent="0.25">
      <c r="A755" s="612"/>
      <c r="B755" s="638"/>
      <c r="C755" s="603" t="s">
        <v>607</v>
      </c>
      <c r="D755" s="638"/>
      <c r="E755" s="704"/>
    </row>
    <row r="756" spans="1:5" ht="39.9" hidden="1" customHeight="1" x14ac:dyDescent="0.25">
      <c r="A756" s="612"/>
      <c r="B756" s="638"/>
      <c r="C756" s="603" t="s">
        <v>608</v>
      </c>
      <c r="D756" s="638" t="s">
        <v>202</v>
      </c>
      <c r="E756" s="701">
        <v>0</v>
      </c>
    </row>
    <row r="757" spans="1:5" hidden="1" x14ac:dyDescent="0.25">
      <c r="A757" s="666" t="s">
        <v>609</v>
      </c>
      <c r="B757" s="638" t="s">
        <v>610</v>
      </c>
      <c r="C757" s="668" t="s">
        <v>611</v>
      </c>
      <c r="D757" s="638"/>
      <c r="E757" s="704"/>
    </row>
    <row r="758" spans="1:5" hidden="1" x14ac:dyDescent="0.25">
      <c r="A758" s="612" t="s">
        <v>612</v>
      </c>
      <c r="B758" s="667"/>
      <c r="C758" s="603" t="s">
        <v>613</v>
      </c>
      <c r="D758" s="638" t="s">
        <v>195</v>
      </c>
      <c r="E758" s="701">
        <v>0</v>
      </c>
    </row>
    <row r="759" spans="1:5" hidden="1" x14ac:dyDescent="0.25">
      <c r="A759" s="612"/>
      <c r="B759" s="667"/>
      <c r="C759" s="603"/>
      <c r="D759" s="638"/>
      <c r="E759" s="704"/>
    </row>
    <row r="760" spans="1:5" hidden="1" x14ac:dyDescent="0.25">
      <c r="A760" s="666" t="s">
        <v>614</v>
      </c>
      <c r="B760" s="638" t="s">
        <v>615</v>
      </c>
      <c r="C760" s="668" t="s">
        <v>616</v>
      </c>
      <c r="D760" s="638"/>
      <c r="E760" s="704"/>
    </row>
    <row r="761" spans="1:5" hidden="1" x14ac:dyDescent="0.25">
      <c r="A761" s="669" t="s">
        <v>617</v>
      </c>
      <c r="B761" s="670"/>
      <c r="C761" s="619" t="s">
        <v>618</v>
      </c>
      <c r="D761" s="671" t="s">
        <v>195</v>
      </c>
      <c r="E761" s="714">
        <v>0</v>
      </c>
    </row>
    <row r="762" spans="1:5" hidden="1" x14ac:dyDescent="0.25">
      <c r="A762" s="622" t="s">
        <v>619</v>
      </c>
      <c r="B762" s="672"/>
      <c r="C762" s="673" t="s">
        <v>620</v>
      </c>
      <c r="D762" s="674"/>
      <c r="E762" s="700"/>
    </row>
    <row r="763" spans="1:5" ht="28.5" hidden="1" customHeight="1" x14ac:dyDescent="0.25">
      <c r="A763" s="626"/>
      <c r="B763" s="672"/>
      <c r="C763" s="673"/>
      <c r="D763" s="674"/>
      <c r="E763" s="700"/>
    </row>
    <row r="764" spans="1:5" ht="28.5" hidden="1" customHeight="1" x14ac:dyDescent="0.25">
      <c r="A764" s="622" t="s">
        <v>621</v>
      </c>
      <c r="B764" s="674" t="s">
        <v>622</v>
      </c>
      <c r="C764" s="673" t="s">
        <v>623</v>
      </c>
      <c r="D764" s="674"/>
      <c r="E764" s="700"/>
    </row>
    <row r="765" spans="1:5" ht="45.75" hidden="1" customHeight="1" x14ac:dyDescent="0.25">
      <c r="A765" s="626"/>
      <c r="B765" s="674"/>
      <c r="C765" s="675"/>
      <c r="D765" s="674"/>
      <c r="E765" s="700"/>
    </row>
    <row r="766" spans="1:5" ht="11.25" hidden="1" customHeight="1" x14ac:dyDescent="0.25">
      <c r="A766" s="626"/>
      <c r="B766" s="674" t="s">
        <v>624</v>
      </c>
      <c r="C766" s="675" t="s">
        <v>625</v>
      </c>
      <c r="D766" s="674" t="s">
        <v>291</v>
      </c>
      <c r="E766" s="701">
        <v>0</v>
      </c>
    </row>
    <row r="767" spans="1:5" ht="26.4" hidden="1" x14ac:dyDescent="0.25">
      <c r="A767" s="626"/>
      <c r="B767" s="674" t="s">
        <v>626</v>
      </c>
      <c r="C767" s="676" t="s">
        <v>627</v>
      </c>
      <c r="D767" s="674" t="s">
        <v>291</v>
      </c>
      <c r="E767" s="701">
        <v>0</v>
      </c>
    </row>
    <row r="768" spans="1:5" hidden="1" x14ac:dyDescent="0.25">
      <c r="A768" s="626"/>
      <c r="B768" s="674" t="s">
        <v>628</v>
      </c>
      <c r="C768" s="754" t="s">
        <v>629</v>
      </c>
      <c r="D768" s="674" t="s">
        <v>291</v>
      </c>
      <c r="E768" s="701">
        <v>0</v>
      </c>
    </row>
    <row r="769" spans="1:5" hidden="1" x14ac:dyDescent="0.25">
      <c r="A769" s="626"/>
      <c r="B769" s="674"/>
      <c r="C769" s="754"/>
      <c r="D769" s="674"/>
      <c r="E769" s="700"/>
    </row>
    <row r="770" spans="1:5" hidden="1" x14ac:dyDescent="0.25">
      <c r="A770" s="626"/>
      <c r="B770" s="674" t="s">
        <v>630</v>
      </c>
      <c r="C770" s="754" t="s">
        <v>631</v>
      </c>
      <c r="D770" s="674" t="s">
        <v>291</v>
      </c>
      <c r="E770" s="701">
        <v>0</v>
      </c>
    </row>
    <row r="771" spans="1:5" ht="43.5" hidden="1" customHeight="1" x14ac:dyDescent="0.25">
      <c r="A771" s="626"/>
      <c r="B771" s="674"/>
      <c r="C771" s="754"/>
      <c r="D771" s="674"/>
      <c r="E771" s="704"/>
    </row>
    <row r="772" spans="1:5" hidden="1" x14ac:dyDescent="0.25">
      <c r="A772" s="626"/>
      <c r="B772" s="674"/>
      <c r="C772" s="676"/>
      <c r="D772" s="674"/>
      <c r="E772" s="704"/>
    </row>
    <row r="773" spans="1:5" hidden="1" x14ac:dyDescent="0.25">
      <c r="A773" s="622" t="s">
        <v>632</v>
      </c>
      <c r="B773" s="674"/>
      <c r="C773" s="677" t="s">
        <v>633</v>
      </c>
      <c r="D773" s="674"/>
      <c r="E773" s="704"/>
    </row>
    <row r="774" spans="1:5" ht="26.4" hidden="1" x14ac:dyDescent="0.25">
      <c r="A774" s="626"/>
      <c r="B774" s="674" t="s">
        <v>634</v>
      </c>
      <c r="C774" s="676" t="s">
        <v>635</v>
      </c>
      <c r="D774" s="674" t="s">
        <v>291</v>
      </c>
      <c r="E774" s="701">
        <v>0</v>
      </c>
    </row>
    <row r="775" spans="1:5" ht="26.4" hidden="1" x14ac:dyDescent="0.25">
      <c r="A775" s="626"/>
      <c r="B775" s="674" t="s">
        <v>636</v>
      </c>
      <c r="C775" s="676" t="s">
        <v>637</v>
      </c>
      <c r="D775" s="674" t="s">
        <v>706</v>
      </c>
      <c r="E775" s="701">
        <v>0</v>
      </c>
    </row>
    <row r="776" spans="1:5" ht="26.4" hidden="1" x14ac:dyDescent="0.25">
      <c r="A776" s="626"/>
      <c r="B776" s="674" t="s">
        <v>639</v>
      </c>
      <c r="C776" s="676" t="s">
        <v>640</v>
      </c>
      <c r="D776" s="674" t="s">
        <v>706</v>
      </c>
      <c r="E776" s="701">
        <v>0</v>
      </c>
    </row>
    <row r="777" spans="1:5" ht="26.4" hidden="1" x14ac:dyDescent="0.25">
      <c r="A777" s="626"/>
      <c r="B777" s="674" t="s">
        <v>641</v>
      </c>
      <c r="C777" s="676" t="s">
        <v>642</v>
      </c>
      <c r="D777" s="674" t="s">
        <v>706</v>
      </c>
      <c r="E777" s="701">
        <v>0</v>
      </c>
    </row>
    <row r="778" spans="1:5" hidden="1" x14ac:dyDescent="0.25">
      <c r="A778" s="626"/>
      <c r="B778" s="674"/>
      <c r="C778" s="676" t="s">
        <v>643</v>
      </c>
      <c r="D778" s="674"/>
      <c r="E778" s="700"/>
    </row>
    <row r="779" spans="1:5" hidden="1" x14ac:dyDescent="0.25">
      <c r="A779" s="626"/>
      <c r="B779" s="674"/>
      <c r="C779" s="676"/>
      <c r="D779" s="674"/>
      <c r="E779" s="700"/>
    </row>
    <row r="780" spans="1:5" hidden="1" x14ac:dyDescent="0.25">
      <c r="A780" s="622" t="s">
        <v>9</v>
      </c>
      <c r="B780" s="674"/>
      <c r="C780" s="673" t="s">
        <v>644</v>
      </c>
      <c r="D780" s="674"/>
      <c r="E780" s="700"/>
    </row>
    <row r="781" spans="1:5" ht="26.4" hidden="1" x14ac:dyDescent="0.25">
      <c r="A781" s="626"/>
      <c r="B781" s="674" t="s">
        <v>645</v>
      </c>
      <c r="C781" s="675" t="s">
        <v>646</v>
      </c>
      <c r="D781" s="674" t="s">
        <v>291</v>
      </c>
      <c r="E781" s="701">
        <v>0</v>
      </c>
    </row>
    <row r="782" spans="1:5" ht="26.4" hidden="1" x14ac:dyDescent="0.25">
      <c r="A782" s="626"/>
      <c r="B782" s="674" t="s">
        <v>647</v>
      </c>
      <c r="C782" s="675" t="s">
        <v>648</v>
      </c>
      <c r="D782" s="674" t="s">
        <v>291</v>
      </c>
      <c r="E782" s="701">
        <v>0</v>
      </c>
    </row>
    <row r="783" spans="1:5" ht="26.4" hidden="1" x14ac:dyDescent="0.25">
      <c r="A783" s="626"/>
      <c r="B783" s="674" t="s">
        <v>649</v>
      </c>
      <c r="C783" s="675" t="s">
        <v>650</v>
      </c>
      <c r="D783" s="674" t="s">
        <v>291</v>
      </c>
      <c r="E783" s="701">
        <v>0</v>
      </c>
    </row>
    <row r="784" spans="1:5" ht="26.4" hidden="1" x14ac:dyDescent="0.25">
      <c r="A784" s="626"/>
      <c r="B784" s="674" t="s">
        <v>651</v>
      </c>
      <c r="C784" s="675" t="s">
        <v>652</v>
      </c>
      <c r="D784" s="674" t="s">
        <v>291</v>
      </c>
      <c r="E784" s="701">
        <v>0</v>
      </c>
    </row>
    <row r="785" spans="1:7" hidden="1" x14ac:dyDescent="0.25">
      <c r="A785" s="626"/>
      <c r="B785" s="674"/>
      <c r="C785" s="675"/>
      <c r="D785" s="674"/>
      <c r="E785" s="704"/>
    </row>
    <row r="786" spans="1:7" ht="33.75" hidden="1" customHeight="1" x14ac:dyDescent="0.25">
      <c r="A786" s="622" t="s">
        <v>653</v>
      </c>
      <c r="B786" s="674" t="s">
        <v>622</v>
      </c>
      <c r="C786" s="673" t="s">
        <v>654</v>
      </c>
      <c r="D786" s="674"/>
      <c r="E786" s="704"/>
    </row>
    <row r="787" spans="1:7" ht="15" hidden="1" customHeight="1" x14ac:dyDescent="0.25">
      <c r="A787" s="622"/>
      <c r="B787" s="674"/>
      <c r="C787" s="675" t="s">
        <v>655</v>
      </c>
      <c r="D787" s="674" t="s">
        <v>291</v>
      </c>
      <c r="E787" s="701">
        <v>0</v>
      </c>
    </row>
    <row r="788" spans="1:7" ht="28.5" hidden="1" customHeight="1" x14ac:dyDescent="0.25">
      <c r="A788" s="622"/>
      <c r="B788" s="674"/>
      <c r="C788" s="675" t="s">
        <v>656</v>
      </c>
      <c r="D788" s="674"/>
      <c r="E788" s="688"/>
    </row>
    <row r="789" spans="1:7" ht="76.5" hidden="1" customHeight="1" x14ac:dyDescent="0.25">
      <c r="A789" s="622"/>
      <c r="B789" s="674"/>
      <c r="C789" s="675"/>
      <c r="D789" s="674"/>
      <c r="E789" s="688"/>
    </row>
    <row r="790" spans="1:7" hidden="1" x14ac:dyDescent="0.25">
      <c r="A790" s="622" t="s">
        <v>657</v>
      </c>
      <c r="B790" s="674" t="s">
        <v>622</v>
      </c>
      <c r="C790" s="673" t="s">
        <v>658</v>
      </c>
      <c r="D790" s="674"/>
      <c r="E790" s="700"/>
    </row>
    <row r="791" spans="1:7" ht="26.4" hidden="1" x14ac:dyDescent="0.25">
      <c r="A791" s="622"/>
      <c r="B791" s="674"/>
      <c r="C791" s="676" t="s">
        <v>659</v>
      </c>
      <c r="D791" s="674" t="s">
        <v>23</v>
      </c>
      <c r="E791" s="699">
        <v>0</v>
      </c>
    </row>
    <row r="792" spans="1:7" hidden="1" x14ac:dyDescent="0.25">
      <c r="A792" s="678"/>
      <c r="B792" s="638"/>
      <c r="C792" s="603"/>
      <c r="D792" s="638"/>
      <c r="E792" s="704"/>
    </row>
    <row r="793" spans="1:7" hidden="1" x14ac:dyDescent="0.25">
      <c r="A793" s="622" t="s">
        <v>99</v>
      </c>
      <c r="B793" s="674" t="s">
        <v>622</v>
      </c>
      <c r="C793" s="676" t="s">
        <v>660</v>
      </c>
      <c r="D793" s="674"/>
      <c r="E793" s="704"/>
    </row>
    <row r="794" spans="1:7" ht="66" hidden="1" x14ac:dyDescent="0.25">
      <c r="A794" s="679"/>
      <c r="B794" s="671" t="s">
        <v>622</v>
      </c>
      <c r="C794" s="619" t="s">
        <v>661</v>
      </c>
      <c r="D794" s="680" t="s">
        <v>190</v>
      </c>
      <c r="E794" s="710">
        <v>0</v>
      </c>
    </row>
    <row r="795" spans="1:7" hidden="1" x14ac:dyDescent="0.25">
      <c r="A795" s="681"/>
      <c r="B795" s="682"/>
      <c r="C795" s="683"/>
      <c r="D795" s="684"/>
      <c r="E795" s="684"/>
    </row>
    <row r="796" spans="1:7" hidden="1" x14ac:dyDescent="0.25">
      <c r="A796" s="17"/>
      <c r="B796" s="18"/>
      <c r="C796" s="19" t="s">
        <v>881</v>
      </c>
      <c r="D796" s="20"/>
      <c r="E796" s="20"/>
    </row>
    <row r="797" spans="1:7" hidden="1" x14ac:dyDescent="0.25">
      <c r="A797" s="17"/>
      <c r="B797" s="18"/>
      <c r="C797" s="19" t="s">
        <v>882</v>
      </c>
      <c r="D797" s="20"/>
      <c r="E797" s="20"/>
    </row>
    <row r="798" spans="1:7" x14ac:dyDescent="0.25">
      <c r="A798" s="608"/>
      <c r="B798" s="609"/>
      <c r="C798" s="610" t="s">
        <v>899</v>
      </c>
      <c r="D798" s="609"/>
      <c r="E798" s="752"/>
      <c r="F798" s="722"/>
      <c r="G798" s="728"/>
    </row>
    <row r="799" spans="1:7" x14ac:dyDescent="0.25">
      <c r="A799" s="745"/>
      <c r="B799" s="682"/>
      <c r="C799" s="683"/>
      <c r="D799" s="684"/>
      <c r="E799" s="746"/>
      <c r="F799" s="732"/>
      <c r="G799" s="732"/>
    </row>
    <row r="800" spans="1:7" x14ac:dyDescent="0.25">
      <c r="A800" s="747"/>
      <c r="B800" s="733" t="s">
        <v>7</v>
      </c>
      <c r="C800" s="734"/>
      <c r="D800" s="735"/>
      <c r="E800" s="748"/>
      <c r="G800" s="719"/>
    </row>
    <row r="801" spans="1:7" x14ac:dyDescent="0.25">
      <c r="A801" s="747"/>
      <c r="B801" s="737"/>
      <c r="C801" s="734"/>
      <c r="D801" s="736"/>
      <c r="E801" s="748"/>
    </row>
    <row r="802" spans="1:7" x14ac:dyDescent="0.25">
      <c r="A802" s="747"/>
      <c r="B802" s="733" t="s">
        <v>186</v>
      </c>
      <c r="C802" s="734"/>
      <c r="D802" s="736"/>
      <c r="E802" s="748"/>
      <c r="G802" s="719"/>
    </row>
    <row r="803" spans="1:7" x14ac:dyDescent="0.25">
      <c r="A803" s="747"/>
      <c r="B803" s="733"/>
      <c r="C803" s="734"/>
      <c r="D803" s="736"/>
      <c r="E803" s="748"/>
    </row>
    <row r="804" spans="1:7" x14ac:dyDescent="0.25">
      <c r="A804" s="747"/>
      <c r="B804" s="733" t="s">
        <v>253</v>
      </c>
      <c r="C804" s="734"/>
      <c r="D804" s="736"/>
      <c r="E804" s="748"/>
      <c r="G804" s="719"/>
    </row>
    <row r="805" spans="1:7" x14ac:dyDescent="0.25">
      <c r="A805" s="747"/>
      <c r="B805" s="733"/>
      <c r="C805" s="734"/>
      <c r="D805" s="736"/>
      <c r="E805" s="748"/>
    </row>
    <row r="806" spans="1:7" x14ac:dyDescent="0.25">
      <c r="A806" s="747"/>
      <c r="B806" s="733" t="s">
        <v>294</v>
      </c>
      <c r="C806" s="734"/>
      <c r="D806" s="736"/>
      <c r="E806" s="748"/>
      <c r="G806" s="719"/>
    </row>
    <row r="807" spans="1:7" x14ac:dyDescent="0.25">
      <c r="A807" s="747"/>
      <c r="B807" s="733"/>
      <c r="C807" s="734"/>
      <c r="D807" s="736"/>
      <c r="E807" s="748"/>
    </row>
    <row r="808" spans="1:7" x14ac:dyDescent="0.25">
      <c r="A808" s="747"/>
      <c r="B808" s="733" t="s">
        <v>311</v>
      </c>
      <c r="C808" s="734"/>
      <c r="D808" s="736"/>
      <c r="E808" s="748"/>
      <c r="G808" s="719"/>
    </row>
    <row r="809" spans="1:7" x14ac:dyDescent="0.25">
      <c r="A809" s="747"/>
      <c r="B809" s="733"/>
      <c r="C809" s="734"/>
      <c r="D809" s="736"/>
      <c r="E809" s="748"/>
    </row>
    <row r="810" spans="1:7" x14ac:dyDescent="0.25">
      <c r="A810" s="747"/>
      <c r="B810" s="733" t="s">
        <v>471</v>
      </c>
      <c r="C810" s="734"/>
      <c r="D810" s="736"/>
      <c r="E810" s="748"/>
      <c r="G810" s="719"/>
    </row>
    <row r="811" spans="1:7" x14ac:dyDescent="0.25">
      <c r="A811" s="747"/>
      <c r="B811" s="733"/>
      <c r="C811" s="734"/>
      <c r="D811" s="736"/>
      <c r="E811" s="748"/>
    </row>
    <row r="812" spans="1:7" x14ac:dyDescent="0.25">
      <c r="A812" s="747"/>
      <c r="B812" s="738" t="s">
        <v>722</v>
      </c>
      <c r="C812" s="739"/>
      <c r="D812" s="740"/>
      <c r="E812" s="749"/>
      <c r="F812" s="727"/>
      <c r="G812" s="731"/>
    </row>
    <row r="813" spans="1:7" x14ac:dyDescent="0.25">
      <c r="A813" s="747"/>
      <c r="B813" s="737"/>
      <c r="C813" s="734"/>
      <c r="D813" s="736"/>
      <c r="E813" s="748"/>
    </row>
    <row r="814" spans="1:7" x14ac:dyDescent="0.25">
      <c r="A814" s="747"/>
      <c r="B814" s="733"/>
      <c r="C814" s="734"/>
      <c r="D814" s="736"/>
      <c r="E814" s="748"/>
    </row>
    <row r="815" spans="1:7" x14ac:dyDescent="0.25">
      <c r="A815" s="747"/>
      <c r="B815" s="733" t="s">
        <v>730</v>
      </c>
      <c r="C815" s="734"/>
      <c r="D815" s="736"/>
      <c r="E815" s="748"/>
      <c r="G815" s="719"/>
    </row>
    <row r="816" spans="1:7" x14ac:dyDescent="0.25">
      <c r="A816" s="747"/>
      <c r="B816" s="733"/>
      <c r="C816" s="734"/>
      <c r="D816" s="736"/>
      <c r="E816" s="748"/>
    </row>
    <row r="817" spans="1:7" x14ac:dyDescent="0.25">
      <c r="A817" s="747"/>
      <c r="B817" s="738" t="s">
        <v>731</v>
      </c>
      <c r="C817" s="739"/>
      <c r="D817" s="740"/>
      <c r="E817" s="749"/>
      <c r="F817" s="727"/>
      <c r="G817" s="731"/>
    </row>
    <row r="818" spans="1:7" x14ac:dyDescent="0.25">
      <c r="A818" s="750"/>
      <c r="B818" s="741"/>
      <c r="C818" s="742"/>
      <c r="D818" s="743"/>
      <c r="E818" s="751"/>
      <c r="F818" s="744"/>
      <c r="G818" s="744"/>
    </row>
    <row r="819" spans="1:7" x14ac:dyDescent="0.25">
      <c r="A819" s="17"/>
      <c r="B819" s="18"/>
      <c r="C819" s="19"/>
      <c r="D819" s="20"/>
      <c r="E819" s="20"/>
    </row>
    <row r="820" spans="1:7" x14ac:dyDescent="0.25">
      <c r="A820" s="17"/>
      <c r="B820" s="18"/>
      <c r="C820" s="19"/>
      <c r="D820" s="20"/>
      <c r="E820" s="20"/>
    </row>
    <row r="821" spans="1:7" x14ac:dyDescent="0.25">
      <c r="A821" s="17"/>
      <c r="B821" s="18"/>
      <c r="C821" s="19"/>
      <c r="D821" s="20"/>
      <c r="E821" s="20"/>
    </row>
    <row r="822" spans="1:7" x14ac:dyDescent="0.25">
      <c r="A822" s="17"/>
      <c r="B822" s="18"/>
      <c r="C822" s="19"/>
      <c r="D822" s="20"/>
      <c r="E822" s="20"/>
    </row>
    <row r="823" spans="1:7" x14ac:dyDescent="0.25">
      <c r="A823" s="17"/>
      <c r="B823" s="18"/>
      <c r="C823" s="19"/>
      <c r="D823" s="20"/>
      <c r="E823" s="20"/>
    </row>
    <row r="824" spans="1:7" x14ac:dyDescent="0.25">
      <c r="A824" s="17"/>
      <c r="B824" s="18"/>
      <c r="C824" s="19"/>
      <c r="D824" s="20"/>
      <c r="E824" s="20"/>
    </row>
    <row r="825" spans="1:7" x14ac:dyDescent="0.25">
      <c r="A825" s="17"/>
      <c r="B825" s="18"/>
      <c r="C825" s="19"/>
      <c r="D825" s="20"/>
      <c r="E825" s="20"/>
    </row>
    <row r="826" spans="1:7" x14ac:dyDescent="0.25">
      <c r="A826" s="17"/>
      <c r="B826" s="18"/>
      <c r="C826" s="19"/>
      <c r="D826" s="20"/>
      <c r="E826" s="20"/>
    </row>
    <row r="827" spans="1:7" x14ac:dyDescent="0.25">
      <c r="A827" s="17"/>
      <c r="B827" s="18"/>
      <c r="C827" s="19"/>
      <c r="D827" s="20"/>
      <c r="E827" s="20"/>
    </row>
    <row r="828" spans="1:7" x14ac:dyDescent="0.25">
      <c r="A828" s="17"/>
      <c r="B828" s="18"/>
      <c r="C828" s="19"/>
      <c r="D828" s="20"/>
      <c r="E828" s="20"/>
    </row>
    <row r="829" spans="1:7" x14ac:dyDescent="0.25">
      <c r="A829" s="17"/>
      <c r="B829" s="18"/>
      <c r="C829" s="19"/>
      <c r="D829" s="20"/>
      <c r="E829" s="20"/>
    </row>
    <row r="830" spans="1:7" x14ac:dyDescent="0.25">
      <c r="A830" s="17"/>
      <c r="B830" s="18"/>
      <c r="C830" s="19"/>
      <c r="D830" s="20"/>
      <c r="E830" s="20"/>
    </row>
    <row r="831" spans="1:7" x14ac:dyDescent="0.25">
      <c r="A831" s="17"/>
      <c r="B831" s="18"/>
      <c r="C831" s="19"/>
      <c r="D831" s="20"/>
      <c r="E831" s="20"/>
    </row>
    <row r="832" spans="1:7" x14ac:dyDescent="0.25">
      <c r="A832" s="17"/>
      <c r="B832" s="18"/>
      <c r="C832" s="19"/>
      <c r="D832" s="20"/>
      <c r="E832" s="20"/>
    </row>
    <row r="833" spans="1:5" x14ac:dyDescent="0.25">
      <c r="A833" s="17"/>
      <c r="B833" s="18"/>
      <c r="C833" s="19"/>
      <c r="D833" s="20"/>
      <c r="E833" s="20"/>
    </row>
    <row r="834" spans="1:5" x14ac:dyDescent="0.25">
      <c r="A834" s="17"/>
      <c r="B834" s="18"/>
      <c r="C834" s="19"/>
      <c r="D834" s="20"/>
      <c r="E834" s="20"/>
    </row>
    <row r="835" spans="1:5" x14ac:dyDescent="0.25">
      <c r="A835" s="17"/>
      <c r="B835" s="18"/>
      <c r="C835" s="19"/>
      <c r="D835" s="20"/>
      <c r="E835" s="20"/>
    </row>
    <row r="836" spans="1:5" x14ac:dyDescent="0.25">
      <c r="A836" s="17"/>
      <c r="B836" s="18"/>
      <c r="C836" s="19"/>
      <c r="D836" s="20"/>
      <c r="E836" s="20"/>
    </row>
    <row r="837" spans="1:5" x14ac:dyDescent="0.25">
      <c r="A837" s="17"/>
      <c r="B837" s="18"/>
      <c r="C837" s="19"/>
      <c r="D837" s="20"/>
      <c r="E837" s="20"/>
    </row>
    <row r="838" spans="1:5" x14ac:dyDescent="0.25">
      <c r="A838" s="17"/>
      <c r="B838" s="18"/>
      <c r="C838" s="19"/>
      <c r="D838" s="20"/>
      <c r="E838" s="20"/>
    </row>
    <row r="839" spans="1:5" x14ac:dyDescent="0.25">
      <c r="A839" s="17"/>
      <c r="B839" s="18"/>
      <c r="C839" s="19"/>
      <c r="D839" s="20"/>
      <c r="E839" s="20"/>
    </row>
    <row r="840" spans="1:5" x14ac:dyDescent="0.25">
      <c r="A840" s="17"/>
      <c r="B840" s="18"/>
      <c r="C840" s="19"/>
      <c r="D840" s="20"/>
      <c r="E840" s="20"/>
    </row>
    <row r="841" spans="1:5" x14ac:dyDescent="0.25">
      <c r="A841" s="17"/>
      <c r="B841" s="18"/>
      <c r="C841" s="19"/>
      <c r="D841" s="20"/>
      <c r="E841" s="20"/>
    </row>
    <row r="842" spans="1:5" x14ac:dyDescent="0.25">
      <c r="A842" s="17"/>
      <c r="B842" s="18"/>
      <c r="C842" s="19"/>
      <c r="D842" s="20"/>
      <c r="E842" s="20"/>
    </row>
    <row r="843" spans="1:5" x14ac:dyDescent="0.25">
      <c r="A843" s="17"/>
      <c r="B843" s="18"/>
      <c r="C843" s="19"/>
      <c r="D843" s="20"/>
      <c r="E843" s="20"/>
    </row>
    <row r="844" spans="1:5" x14ac:dyDescent="0.25">
      <c r="A844" s="17"/>
      <c r="B844" s="18"/>
      <c r="C844" s="19"/>
      <c r="D844" s="20"/>
      <c r="E844" s="20"/>
    </row>
    <row r="845" spans="1:5" x14ac:dyDescent="0.25">
      <c r="A845" s="17"/>
      <c r="B845" s="18"/>
      <c r="C845" s="19"/>
      <c r="D845" s="20"/>
      <c r="E845" s="20"/>
    </row>
    <row r="846" spans="1:5" x14ac:dyDescent="0.25">
      <c r="A846" s="17"/>
      <c r="B846" s="18"/>
      <c r="C846" s="19"/>
      <c r="D846" s="20"/>
      <c r="E846" s="20"/>
    </row>
    <row r="847" spans="1:5" x14ac:dyDescent="0.25">
      <c r="A847" s="17"/>
      <c r="B847" s="18"/>
      <c r="C847" s="19"/>
      <c r="D847" s="20"/>
      <c r="E847" s="20"/>
    </row>
    <row r="848" spans="1:5" x14ac:dyDescent="0.25">
      <c r="A848" s="17"/>
      <c r="B848" s="18"/>
      <c r="C848" s="19"/>
      <c r="D848" s="20"/>
      <c r="E848" s="20"/>
    </row>
    <row r="849" spans="1:5" x14ac:dyDescent="0.25">
      <c r="A849" s="17"/>
      <c r="B849" s="18"/>
      <c r="C849" s="19"/>
      <c r="D849" s="20"/>
      <c r="E849" s="20"/>
    </row>
    <row r="850" spans="1:5" x14ac:dyDescent="0.25">
      <c r="A850" s="17"/>
      <c r="B850" s="18"/>
      <c r="C850" s="19"/>
      <c r="D850" s="20"/>
      <c r="E850" s="20"/>
    </row>
    <row r="851" spans="1:5" x14ac:dyDescent="0.25">
      <c r="A851" s="17"/>
      <c r="B851" s="18"/>
      <c r="C851" s="19"/>
      <c r="D851" s="20"/>
      <c r="E851" s="20"/>
    </row>
    <row r="852" spans="1:5" x14ac:dyDescent="0.25">
      <c r="A852" s="17"/>
      <c r="B852" s="18"/>
      <c r="C852" s="19"/>
      <c r="D852" s="20"/>
      <c r="E852" s="20"/>
    </row>
    <row r="853" spans="1:5" x14ac:dyDescent="0.25">
      <c r="A853" s="17"/>
      <c r="B853" s="18"/>
      <c r="C853" s="19"/>
      <c r="D853" s="20"/>
      <c r="E853" s="20"/>
    </row>
    <row r="854" spans="1:5" x14ac:dyDescent="0.25">
      <c r="A854" s="17"/>
      <c r="B854" s="18"/>
      <c r="C854" s="19"/>
      <c r="D854" s="20"/>
      <c r="E854" s="20"/>
    </row>
    <row r="855" spans="1:5" x14ac:dyDescent="0.25">
      <c r="A855" s="17"/>
      <c r="B855" s="18"/>
      <c r="C855" s="19"/>
      <c r="D855" s="20"/>
      <c r="E855" s="20"/>
    </row>
    <row r="856" spans="1:5" x14ac:dyDescent="0.25">
      <c r="A856" s="17"/>
      <c r="B856" s="18"/>
      <c r="C856" s="19"/>
      <c r="D856" s="20"/>
      <c r="E856" s="20"/>
    </row>
    <row r="857" spans="1:5" x14ac:dyDescent="0.25">
      <c r="A857" s="17"/>
      <c r="B857" s="18"/>
      <c r="C857" s="19"/>
      <c r="D857" s="20"/>
      <c r="E857" s="20"/>
    </row>
    <row r="858" spans="1:5" x14ac:dyDescent="0.25">
      <c r="A858" s="17"/>
      <c r="B858" s="18"/>
      <c r="C858" s="19"/>
      <c r="D858" s="20"/>
      <c r="E858" s="20"/>
    </row>
    <row r="859" spans="1:5" x14ac:dyDescent="0.25">
      <c r="A859" s="17"/>
      <c r="B859" s="18"/>
      <c r="C859" s="19"/>
      <c r="D859" s="20"/>
      <c r="E859" s="20"/>
    </row>
    <row r="860" spans="1:5" x14ac:dyDescent="0.25">
      <c r="A860" s="17"/>
      <c r="B860" s="18"/>
      <c r="C860" s="19"/>
      <c r="D860" s="20"/>
      <c r="E860" s="20"/>
    </row>
    <row r="861" spans="1:5" x14ac:dyDescent="0.25">
      <c r="A861" s="17"/>
      <c r="B861" s="18"/>
      <c r="C861" s="19"/>
      <c r="D861" s="20"/>
      <c r="E861" s="20"/>
    </row>
    <row r="862" spans="1:5" x14ac:dyDescent="0.25">
      <c r="A862" s="17"/>
      <c r="B862" s="18"/>
      <c r="C862" s="19"/>
      <c r="D862" s="20"/>
      <c r="E862" s="20"/>
    </row>
    <row r="863" spans="1:5" x14ac:dyDescent="0.25">
      <c r="A863" s="17"/>
      <c r="B863" s="18"/>
      <c r="C863" s="19"/>
      <c r="D863" s="20"/>
      <c r="E863" s="20"/>
    </row>
    <row r="864" spans="1:5" x14ac:dyDescent="0.25">
      <c r="A864" s="17"/>
      <c r="B864" s="18"/>
      <c r="C864" s="19"/>
      <c r="D864" s="20"/>
      <c r="E864" s="20"/>
    </row>
    <row r="865" spans="1:5" x14ac:dyDescent="0.25">
      <c r="A865" s="17"/>
      <c r="B865" s="18"/>
      <c r="C865" s="19"/>
      <c r="D865" s="20"/>
      <c r="E865" s="20"/>
    </row>
    <row r="866" spans="1:5" x14ac:dyDescent="0.25">
      <c r="A866" s="17"/>
      <c r="B866" s="18"/>
      <c r="C866" s="19"/>
      <c r="D866" s="20"/>
      <c r="E866" s="20"/>
    </row>
    <row r="867" spans="1:5" x14ac:dyDescent="0.25">
      <c r="A867" s="17"/>
      <c r="B867" s="18"/>
      <c r="C867" s="19"/>
      <c r="D867" s="20"/>
      <c r="E867" s="20"/>
    </row>
    <row r="868" spans="1:5" x14ac:dyDescent="0.25">
      <c r="A868" s="17"/>
      <c r="B868" s="18"/>
      <c r="C868" s="19"/>
      <c r="D868" s="20"/>
      <c r="E868" s="20"/>
    </row>
    <row r="869" spans="1:5" x14ac:dyDescent="0.25">
      <c r="A869" s="17"/>
      <c r="B869" s="18"/>
      <c r="C869" s="19"/>
      <c r="D869" s="20"/>
      <c r="E869" s="20"/>
    </row>
    <row r="870" spans="1:5" x14ac:dyDescent="0.25">
      <c r="A870" s="17"/>
      <c r="B870" s="18"/>
      <c r="C870" s="19"/>
      <c r="D870" s="20"/>
      <c r="E870" s="20"/>
    </row>
    <row r="871" spans="1:5" x14ac:dyDescent="0.25">
      <c r="A871" s="17"/>
      <c r="B871" s="18"/>
      <c r="C871" s="19"/>
      <c r="D871" s="20"/>
      <c r="E871" s="20"/>
    </row>
    <row r="872" spans="1:5" x14ac:dyDescent="0.25">
      <c r="A872" s="17"/>
      <c r="B872" s="18"/>
      <c r="C872" s="19"/>
      <c r="D872" s="20"/>
      <c r="E872" s="20"/>
    </row>
    <row r="873" spans="1:5" x14ac:dyDescent="0.25">
      <c r="A873" s="17"/>
      <c r="B873" s="18"/>
      <c r="C873" s="19"/>
      <c r="D873" s="20"/>
      <c r="E873" s="20"/>
    </row>
    <row r="874" spans="1:5" x14ac:dyDescent="0.25">
      <c r="A874" s="17"/>
      <c r="B874" s="18"/>
      <c r="C874" s="19"/>
      <c r="D874" s="20"/>
      <c r="E874" s="20"/>
    </row>
    <row r="875" spans="1:5" x14ac:dyDescent="0.25">
      <c r="A875" s="17"/>
      <c r="B875" s="18"/>
      <c r="C875" s="19"/>
      <c r="D875" s="20"/>
      <c r="E875" s="20"/>
    </row>
    <row r="876" spans="1:5" x14ac:dyDescent="0.25">
      <c r="A876" s="17"/>
      <c r="B876" s="18"/>
      <c r="C876" s="19"/>
      <c r="D876" s="20"/>
      <c r="E876" s="20"/>
    </row>
    <row r="877" spans="1:5" x14ac:dyDescent="0.25">
      <c r="A877" s="17"/>
      <c r="B877" s="18"/>
      <c r="C877" s="19"/>
      <c r="D877" s="20"/>
      <c r="E877" s="20"/>
    </row>
    <row r="878" spans="1:5" x14ac:dyDescent="0.25">
      <c r="A878" s="17"/>
      <c r="B878" s="18"/>
      <c r="C878" s="19"/>
      <c r="D878" s="20"/>
      <c r="E878" s="20"/>
    </row>
    <row r="879" spans="1:5" x14ac:dyDescent="0.25">
      <c r="A879" s="17"/>
      <c r="B879" s="18"/>
      <c r="C879" s="19"/>
      <c r="D879" s="20"/>
      <c r="E879" s="20"/>
    </row>
    <row r="880" spans="1:5" x14ac:dyDescent="0.25">
      <c r="A880" s="17"/>
      <c r="B880" s="18"/>
      <c r="C880" s="19"/>
      <c r="D880" s="20"/>
      <c r="E880" s="20"/>
    </row>
    <row r="881" spans="1:5" x14ac:dyDescent="0.25">
      <c r="A881" s="17"/>
      <c r="B881" s="18"/>
      <c r="C881" s="19"/>
      <c r="D881" s="20"/>
      <c r="E881" s="20"/>
    </row>
    <row r="882" spans="1:5" x14ac:dyDescent="0.25">
      <c r="A882" s="17"/>
      <c r="B882" s="18"/>
      <c r="C882" s="19"/>
      <c r="D882" s="20"/>
      <c r="E882" s="20"/>
    </row>
    <row r="883" spans="1:5" x14ac:dyDescent="0.25">
      <c r="A883" s="17"/>
      <c r="B883" s="18"/>
      <c r="C883" s="19"/>
      <c r="D883" s="20"/>
      <c r="E883" s="20"/>
    </row>
    <row r="884" spans="1:5" x14ac:dyDescent="0.25">
      <c r="A884" s="17"/>
      <c r="B884" s="18"/>
      <c r="C884" s="19"/>
      <c r="D884" s="20"/>
      <c r="E884" s="20"/>
    </row>
    <row r="885" spans="1:5" x14ac:dyDescent="0.25">
      <c r="A885" s="17"/>
      <c r="B885" s="18"/>
      <c r="C885" s="19"/>
      <c r="D885" s="20"/>
      <c r="E885" s="20"/>
    </row>
    <row r="886" spans="1:5" x14ac:dyDescent="0.25">
      <c r="A886" s="17"/>
      <c r="B886" s="18"/>
      <c r="C886" s="19"/>
      <c r="D886" s="20"/>
      <c r="E886" s="20"/>
    </row>
    <row r="887" spans="1:5" x14ac:dyDescent="0.25">
      <c r="A887" s="17"/>
      <c r="B887" s="18"/>
      <c r="C887" s="19"/>
      <c r="D887" s="20"/>
      <c r="E887" s="20"/>
    </row>
    <row r="888" spans="1:5" x14ac:dyDescent="0.25">
      <c r="A888" s="17"/>
      <c r="B888" s="18"/>
      <c r="C888" s="19"/>
      <c r="D888" s="20"/>
      <c r="E888" s="20"/>
    </row>
    <row r="889" spans="1:5" x14ac:dyDescent="0.25">
      <c r="A889" s="17"/>
      <c r="B889" s="18"/>
      <c r="C889" s="19"/>
      <c r="D889" s="20"/>
      <c r="E889" s="20"/>
    </row>
    <row r="890" spans="1:5" x14ac:dyDescent="0.25">
      <c r="A890" s="17"/>
      <c r="B890" s="18"/>
      <c r="C890" s="19"/>
      <c r="D890" s="20"/>
      <c r="E890" s="20"/>
    </row>
    <row r="891" spans="1:5" x14ac:dyDescent="0.25">
      <c r="A891" s="17"/>
      <c r="B891" s="18"/>
      <c r="C891" s="19"/>
      <c r="D891" s="20"/>
      <c r="E891" s="20"/>
    </row>
    <row r="892" spans="1:5" x14ac:dyDescent="0.25">
      <c r="A892" s="17"/>
      <c r="B892" s="18"/>
      <c r="C892" s="19"/>
      <c r="D892" s="20"/>
      <c r="E892" s="20"/>
    </row>
    <row r="893" spans="1:5" x14ac:dyDescent="0.25">
      <c r="A893" s="17"/>
      <c r="B893" s="18"/>
      <c r="C893" s="19"/>
      <c r="D893" s="20"/>
      <c r="E893" s="20"/>
    </row>
    <row r="894" spans="1:5" x14ac:dyDescent="0.25">
      <c r="A894" s="17"/>
      <c r="B894" s="18"/>
      <c r="C894" s="19"/>
      <c r="D894" s="20"/>
      <c r="E894" s="20"/>
    </row>
    <row r="895" spans="1:5" x14ac:dyDescent="0.25">
      <c r="A895" s="17"/>
      <c r="B895" s="18"/>
      <c r="C895" s="19"/>
      <c r="D895" s="20"/>
      <c r="E895" s="20"/>
    </row>
    <row r="896" spans="1:5" x14ac:dyDescent="0.25">
      <c r="A896" s="17"/>
      <c r="B896" s="18"/>
      <c r="C896" s="19"/>
      <c r="D896" s="20"/>
      <c r="E896" s="20"/>
    </row>
    <row r="897" spans="1:5" x14ac:dyDescent="0.25">
      <c r="A897" s="17"/>
      <c r="B897" s="18"/>
      <c r="C897" s="19"/>
      <c r="D897" s="20"/>
      <c r="E897" s="20"/>
    </row>
    <row r="898" spans="1:5" x14ac:dyDescent="0.25">
      <c r="A898" s="17"/>
      <c r="B898" s="18"/>
      <c r="C898" s="19"/>
      <c r="D898" s="20"/>
      <c r="E898" s="20"/>
    </row>
    <row r="899" spans="1:5" x14ac:dyDescent="0.25">
      <c r="A899" s="17"/>
      <c r="B899" s="18"/>
      <c r="C899" s="19"/>
      <c r="D899" s="20"/>
      <c r="E899" s="20"/>
    </row>
    <row r="900" spans="1:5" x14ac:dyDescent="0.25">
      <c r="A900" s="17"/>
      <c r="B900" s="18"/>
      <c r="C900" s="19"/>
      <c r="D900" s="20"/>
      <c r="E900" s="20"/>
    </row>
    <row r="901" spans="1:5" x14ac:dyDescent="0.25">
      <c r="A901" s="17"/>
      <c r="B901" s="18"/>
      <c r="C901" s="19"/>
      <c r="D901" s="20"/>
      <c r="E901" s="20"/>
    </row>
    <row r="902" spans="1:5" x14ac:dyDescent="0.25">
      <c r="A902" s="17"/>
      <c r="B902" s="18"/>
      <c r="C902" s="19"/>
      <c r="D902" s="20"/>
      <c r="E902" s="20"/>
    </row>
    <row r="903" spans="1:5" x14ac:dyDescent="0.25">
      <c r="A903" s="17"/>
      <c r="B903" s="18"/>
      <c r="C903" s="19"/>
      <c r="D903" s="20"/>
      <c r="E903" s="20"/>
    </row>
    <row r="904" spans="1:5" x14ac:dyDescent="0.25">
      <c r="A904" s="17"/>
      <c r="B904" s="18"/>
      <c r="C904" s="19"/>
      <c r="D904" s="20"/>
      <c r="E904" s="20"/>
    </row>
    <row r="905" spans="1:5" x14ac:dyDescent="0.25">
      <c r="A905" s="17"/>
      <c r="B905" s="18"/>
      <c r="C905" s="19"/>
      <c r="D905" s="20"/>
      <c r="E905" s="20"/>
    </row>
    <row r="906" spans="1:5" x14ac:dyDescent="0.25">
      <c r="A906" s="17"/>
      <c r="B906" s="18"/>
      <c r="C906" s="19"/>
      <c r="D906" s="20"/>
      <c r="E906" s="20"/>
    </row>
    <row r="907" spans="1:5" x14ac:dyDescent="0.25">
      <c r="A907" s="17"/>
      <c r="B907" s="18"/>
      <c r="C907" s="19"/>
      <c r="D907" s="20"/>
      <c r="E907" s="20"/>
    </row>
    <row r="908" spans="1:5" x14ac:dyDescent="0.25">
      <c r="A908" s="17"/>
      <c r="B908" s="18"/>
      <c r="C908" s="19"/>
      <c r="D908" s="20"/>
      <c r="E908" s="20"/>
    </row>
    <row r="909" spans="1:5" x14ac:dyDescent="0.25">
      <c r="A909" s="17"/>
      <c r="B909" s="18"/>
      <c r="C909" s="19"/>
      <c r="D909" s="20"/>
      <c r="E909" s="20"/>
    </row>
    <row r="910" spans="1:5" x14ac:dyDescent="0.25">
      <c r="A910" s="17"/>
      <c r="B910" s="18"/>
      <c r="C910" s="19"/>
      <c r="D910" s="20"/>
      <c r="E910" s="20"/>
    </row>
    <row r="911" spans="1:5" x14ac:dyDescent="0.25">
      <c r="A911" s="17"/>
      <c r="B911" s="18"/>
      <c r="C911" s="19"/>
      <c r="D911" s="20"/>
      <c r="E911" s="20"/>
    </row>
    <row r="912" spans="1:5" x14ac:dyDescent="0.25">
      <c r="A912" s="17"/>
      <c r="B912" s="18"/>
      <c r="C912" s="19"/>
      <c r="D912" s="20"/>
      <c r="E912" s="20"/>
    </row>
    <row r="913" spans="1:5" x14ac:dyDescent="0.25">
      <c r="A913" s="17"/>
      <c r="B913" s="18"/>
      <c r="C913" s="19"/>
      <c r="D913" s="20"/>
      <c r="E913" s="20"/>
    </row>
    <row r="914" spans="1:5" x14ac:dyDescent="0.25">
      <c r="A914" s="17"/>
      <c r="B914" s="18"/>
      <c r="C914" s="19"/>
      <c r="D914" s="20"/>
      <c r="E914" s="20"/>
    </row>
    <row r="915" spans="1:5" x14ac:dyDescent="0.25">
      <c r="A915" s="17"/>
      <c r="B915" s="18"/>
      <c r="C915" s="19"/>
      <c r="D915" s="20"/>
      <c r="E915" s="20"/>
    </row>
    <row r="916" spans="1:5" x14ac:dyDescent="0.25">
      <c r="A916" s="17"/>
      <c r="B916" s="18"/>
      <c r="C916" s="19"/>
      <c r="D916" s="20"/>
      <c r="E916" s="20"/>
    </row>
    <row r="917" spans="1:5" x14ac:dyDescent="0.25">
      <c r="A917" s="17"/>
      <c r="B917" s="18"/>
      <c r="C917" s="19"/>
      <c r="D917" s="20"/>
      <c r="E917" s="20"/>
    </row>
    <row r="918" spans="1:5" x14ac:dyDescent="0.25">
      <c r="A918" s="17"/>
      <c r="B918" s="18"/>
      <c r="C918" s="19"/>
      <c r="D918" s="20"/>
      <c r="E918" s="20"/>
    </row>
    <row r="919" spans="1:5" x14ac:dyDescent="0.25">
      <c r="A919" s="17"/>
      <c r="B919" s="18"/>
      <c r="C919" s="19"/>
      <c r="D919" s="20"/>
      <c r="E919" s="20"/>
    </row>
    <row r="920" spans="1:5" x14ac:dyDescent="0.25">
      <c r="A920" s="17"/>
      <c r="B920" s="18"/>
      <c r="C920" s="19"/>
      <c r="D920" s="20"/>
      <c r="E920" s="20"/>
    </row>
    <row r="921" spans="1:5" x14ac:dyDescent="0.25">
      <c r="A921" s="17"/>
      <c r="B921" s="18"/>
      <c r="C921" s="19"/>
      <c r="D921" s="20"/>
      <c r="E921" s="20"/>
    </row>
    <row r="922" spans="1:5" x14ac:dyDescent="0.25">
      <c r="A922" s="17"/>
      <c r="B922" s="18"/>
      <c r="C922" s="19"/>
      <c r="D922" s="20"/>
      <c r="E922" s="20"/>
    </row>
    <row r="923" spans="1:5" x14ac:dyDescent="0.25">
      <c r="A923" s="17"/>
      <c r="B923" s="18"/>
      <c r="C923" s="19"/>
      <c r="D923" s="20"/>
      <c r="E923" s="20"/>
    </row>
    <row r="924" spans="1:5" x14ac:dyDescent="0.25">
      <c r="A924" s="17"/>
      <c r="B924" s="18"/>
      <c r="C924" s="19"/>
      <c r="D924" s="20"/>
      <c r="E924" s="20"/>
    </row>
    <row r="925" spans="1:5" x14ac:dyDescent="0.25">
      <c r="A925" s="17"/>
      <c r="B925" s="18"/>
      <c r="C925" s="19"/>
      <c r="D925" s="20"/>
      <c r="E925" s="20"/>
    </row>
    <row r="926" spans="1:5" x14ac:dyDescent="0.25">
      <c r="A926" s="17"/>
      <c r="B926" s="18"/>
      <c r="C926" s="19"/>
      <c r="D926" s="20"/>
      <c r="E926" s="20"/>
    </row>
    <row r="927" spans="1:5" x14ac:dyDescent="0.25">
      <c r="A927" s="17"/>
      <c r="B927" s="18"/>
      <c r="C927" s="19"/>
      <c r="D927" s="20"/>
      <c r="E927" s="20"/>
    </row>
    <row r="928" spans="1:5" x14ac:dyDescent="0.25">
      <c r="A928" s="17"/>
      <c r="B928" s="18"/>
      <c r="C928" s="19"/>
      <c r="D928" s="20"/>
      <c r="E928" s="20"/>
    </row>
    <row r="929" spans="1:5" x14ac:dyDescent="0.25">
      <c r="A929" s="17"/>
      <c r="B929" s="18"/>
      <c r="C929" s="19"/>
      <c r="D929" s="20"/>
      <c r="E929" s="20"/>
    </row>
    <row r="930" spans="1:5" x14ac:dyDescent="0.25">
      <c r="A930" s="17"/>
      <c r="B930" s="18"/>
      <c r="C930" s="19"/>
      <c r="D930" s="20"/>
      <c r="E930" s="20"/>
    </row>
    <row r="931" spans="1:5" x14ac:dyDescent="0.25">
      <c r="A931" s="17"/>
      <c r="B931" s="18"/>
      <c r="C931" s="19"/>
      <c r="D931" s="20"/>
      <c r="E931" s="20"/>
    </row>
    <row r="932" spans="1:5" x14ac:dyDescent="0.25">
      <c r="A932" s="17"/>
      <c r="B932" s="18"/>
      <c r="C932" s="19"/>
      <c r="D932" s="20"/>
      <c r="E932" s="20"/>
    </row>
    <row r="933" spans="1:5" x14ac:dyDescent="0.25">
      <c r="A933" s="17"/>
      <c r="B933" s="18"/>
      <c r="C933" s="19"/>
      <c r="D933" s="20"/>
      <c r="E933" s="20"/>
    </row>
    <row r="934" spans="1:5" x14ac:dyDescent="0.25">
      <c r="A934" s="17"/>
      <c r="B934" s="18"/>
      <c r="C934" s="19"/>
      <c r="D934" s="20"/>
      <c r="E934" s="20"/>
    </row>
    <row r="935" spans="1:5" x14ac:dyDescent="0.25">
      <c r="A935" s="17"/>
      <c r="B935" s="18"/>
      <c r="C935" s="19"/>
      <c r="D935" s="20"/>
      <c r="E935" s="20"/>
    </row>
    <row r="936" spans="1:5" x14ac:dyDescent="0.25">
      <c r="A936" s="17"/>
      <c r="B936" s="18"/>
      <c r="C936" s="19"/>
      <c r="D936" s="20"/>
      <c r="E936" s="20"/>
    </row>
    <row r="937" spans="1:5" x14ac:dyDescent="0.25">
      <c r="A937" s="17"/>
      <c r="B937" s="18"/>
      <c r="C937" s="19"/>
      <c r="D937" s="20"/>
      <c r="E937" s="20"/>
    </row>
    <row r="938" spans="1:5" x14ac:dyDescent="0.25">
      <c r="A938" s="17"/>
      <c r="B938" s="18"/>
      <c r="C938" s="19"/>
      <c r="D938" s="20"/>
      <c r="E938" s="20"/>
    </row>
    <row r="939" spans="1:5" x14ac:dyDescent="0.25">
      <c r="A939" s="17"/>
      <c r="B939" s="18"/>
      <c r="C939" s="19"/>
      <c r="D939" s="20"/>
      <c r="E939" s="20"/>
    </row>
    <row r="940" spans="1:5" x14ac:dyDescent="0.25">
      <c r="A940" s="17"/>
      <c r="B940" s="18"/>
      <c r="C940" s="19"/>
      <c r="D940" s="20"/>
      <c r="E940" s="20"/>
    </row>
    <row r="941" spans="1:5" x14ac:dyDescent="0.25">
      <c r="A941" s="17"/>
      <c r="B941" s="18"/>
      <c r="C941" s="19"/>
      <c r="D941" s="20"/>
      <c r="E941" s="20"/>
    </row>
    <row r="942" spans="1:5" x14ac:dyDescent="0.25">
      <c r="A942" s="17"/>
      <c r="B942" s="18"/>
      <c r="C942" s="19"/>
      <c r="D942" s="20"/>
      <c r="E942" s="20"/>
    </row>
    <row r="943" spans="1:5" x14ac:dyDescent="0.25">
      <c r="A943" s="17"/>
      <c r="B943" s="18"/>
      <c r="C943" s="19"/>
      <c r="D943" s="20"/>
      <c r="E943" s="20"/>
    </row>
    <row r="944" spans="1:5" x14ac:dyDescent="0.25">
      <c r="A944" s="17"/>
      <c r="B944" s="18"/>
      <c r="C944" s="19"/>
      <c r="D944" s="20"/>
      <c r="E944" s="20"/>
    </row>
    <row r="945" spans="1:5" x14ac:dyDescent="0.25">
      <c r="A945" s="17"/>
      <c r="B945" s="18"/>
      <c r="C945" s="19"/>
      <c r="D945" s="20"/>
      <c r="E945" s="20"/>
    </row>
    <row r="946" spans="1:5" x14ac:dyDescent="0.25">
      <c r="A946" s="17"/>
      <c r="B946" s="18"/>
      <c r="C946" s="19"/>
      <c r="D946" s="20"/>
      <c r="E946" s="20"/>
    </row>
    <row r="947" spans="1:5" x14ac:dyDescent="0.25">
      <c r="A947" s="17"/>
      <c r="B947" s="18"/>
      <c r="C947" s="19"/>
      <c r="D947" s="20"/>
      <c r="E947" s="20"/>
    </row>
    <row r="948" spans="1:5" x14ac:dyDescent="0.25">
      <c r="A948" s="17"/>
      <c r="B948" s="18"/>
      <c r="C948" s="19"/>
      <c r="D948" s="20"/>
      <c r="E948" s="20"/>
    </row>
    <row r="949" spans="1:5" x14ac:dyDescent="0.25">
      <c r="A949" s="17"/>
      <c r="B949" s="18"/>
      <c r="C949" s="19"/>
      <c r="D949" s="20"/>
      <c r="E949" s="20"/>
    </row>
    <row r="950" spans="1:5" x14ac:dyDescent="0.25">
      <c r="A950" s="17"/>
      <c r="B950" s="18"/>
      <c r="C950" s="19"/>
      <c r="D950" s="20"/>
      <c r="E950" s="20"/>
    </row>
    <row r="951" spans="1:5" x14ac:dyDescent="0.25">
      <c r="A951" s="17"/>
      <c r="B951" s="18"/>
      <c r="C951" s="19"/>
      <c r="D951" s="20"/>
      <c r="E951" s="20"/>
    </row>
    <row r="952" spans="1:5" x14ac:dyDescent="0.25">
      <c r="A952" s="17"/>
      <c r="B952" s="18"/>
      <c r="C952" s="19"/>
      <c r="D952" s="20"/>
      <c r="E952" s="20"/>
    </row>
    <row r="953" spans="1:5" x14ac:dyDescent="0.25">
      <c r="A953" s="17"/>
      <c r="B953" s="18"/>
      <c r="C953" s="19"/>
      <c r="D953" s="20"/>
      <c r="E953" s="20"/>
    </row>
    <row r="954" spans="1:5" x14ac:dyDescent="0.25">
      <c r="A954" s="17"/>
      <c r="B954" s="18"/>
      <c r="C954" s="19"/>
      <c r="D954" s="20"/>
      <c r="E954" s="20"/>
    </row>
    <row r="955" spans="1:5" x14ac:dyDescent="0.25">
      <c r="A955" s="17"/>
      <c r="B955" s="18"/>
      <c r="C955" s="19"/>
      <c r="D955" s="20"/>
      <c r="E955" s="20"/>
    </row>
    <row r="956" spans="1:5" x14ac:dyDescent="0.25">
      <c r="A956" s="17"/>
      <c r="B956" s="18"/>
      <c r="C956" s="19"/>
      <c r="D956" s="20"/>
      <c r="E956" s="20"/>
    </row>
    <row r="957" spans="1:5" x14ac:dyDescent="0.25">
      <c r="A957" s="17"/>
      <c r="B957" s="18"/>
      <c r="C957" s="19"/>
      <c r="D957" s="20"/>
      <c r="E957" s="20"/>
    </row>
    <row r="958" spans="1:5" x14ac:dyDescent="0.25">
      <c r="A958" s="17"/>
      <c r="B958" s="18"/>
      <c r="C958" s="19"/>
      <c r="D958" s="20"/>
      <c r="E958" s="20"/>
    </row>
    <row r="959" spans="1:5" x14ac:dyDescent="0.25">
      <c r="A959" s="17"/>
      <c r="B959" s="18"/>
      <c r="C959" s="19"/>
      <c r="D959" s="20"/>
      <c r="E959" s="20"/>
    </row>
    <row r="960" spans="1:5" x14ac:dyDescent="0.25">
      <c r="A960" s="17"/>
      <c r="B960" s="18"/>
      <c r="C960" s="19"/>
      <c r="D960" s="20"/>
      <c r="E960" s="20"/>
    </row>
    <row r="961" spans="1:5" x14ac:dyDescent="0.25">
      <c r="A961" s="17"/>
      <c r="B961" s="18"/>
      <c r="C961" s="19"/>
      <c r="D961" s="20"/>
      <c r="E961" s="20"/>
    </row>
    <row r="962" spans="1:5" x14ac:dyDescent="0.25">
      <c r="A962" s="17"/>
      <c r="B962" s="18"/>
      <c r="C962" s="19"/>
      <c r="D962" s="20"/>
      <c r="E962" s="20"/>
    </row>
    <row r="963" spans="1:5" x14ac:dyDescent="0.25">
      <c r="A963" s="17"/>
      <c r="B963" s="18"/>
      <c r="C963" s="19"/>
      <c r="D963" s="20"/>
      <c r="E963" s="20"/>
    </row>
    <row r="964" spans="1:5" x14ac:dyDescent="0.25">
      <c r="A964" s="17"/>
      <c r="B964" s="18"/>
      <c r="C964" s="19"/>
      <c r="D964" s="20"/>
      <c r="E964" s="20"/>
    </row>
    <row r="965" spans="1:5" x14ac:dyDescent="0.25">
      <c r="A965" s="17"/>
      <c r="B965" s="18"/>
      <c r="C965" s="19"/>
      <c r="D965" s="20"/>
      <c r="E965" s="20"/>
    </row>
    <row r="966" spans="1:5" x14ac:dyDescent="0.25">
      <c r="A966" s="17"/>
      <c r="B966" s="18"/>
      <c r="C966" s="19"/>
      <c r="D966" s="20"/>
      <c r="E966" s="20"/>
    </row>
    <row r="967" spans="1:5" x14ac:dyDescent="0.25">
      <c r="A967" s="17"/>
      <c r="B967" s="18"/>
      <c r="C967" s="19"/>
      <c r="D967" s="20"/>
      <c r="E967" s="20"/>
    </row>
    <row r="968" spans="1:5" x14ac:dyDescent="0.25">
      <c r="A968" s="17"/>
      <c r="B968" s="18"/>
      <c r="C968" s="19"/>
      <c r="D968" s="20"/>
      <c r="E968" s="20"/>
    </row>
    <row r="969" spans="1:5" x14ac:dyDescent="0.25">
      <c r="A969" s="17"/>
      <c r="B969" s="18"/>
      <c r="C969" s="19"/>
      <c r="D969" s="20"/>
      <c r="E969" s="20"/>
    </row>
    <row r="970" spans="1:5" x14ac:dyDescent="0.25">
      <c r="A970" s="17"/>
      <c r="B970" s="18"/>
      <c r="C970" s="19"/>
      <c r="D970" s="20"/>
      <c r="E970" s="20"/>
    </row>
    <row r="971" spans="1:5" x14ac:dyDescent="0.25">
      <c r="A971" s="17"/>
      <c r="B971" s="18"/>
      <c r="C971" s="19"/>
      <c r="D971" s="20"/>
      <c r="E971" s="20"/>
    </row>
    <row r="972" spans="1:5" x14ac:dyDescent="0.25">
      <c r="A972" s="17"/>
      <c r="B972" s="18"/>
      <c r="C972" s="19"/>
      <c r="D972" s="20"/>
      <c r="E972" s="20"/>
    </row>
    <row r="973" spans="1:5" x14ac:dyDescent="0.25">
      <c r="A973" s="17"/>
      <c r="B973" s="18"/>
      <c r="C973" s="19"/>
      <c r="D973" s="20"/>
      <c r="E973" s="20"/>
    </row>
    <row r="974" spans="1:5" x14ac:dyDescent="0.25">
      <c r="A974" s="17"/>
      <c r="B974" s="18"/>
      <c r="C974" s="19"/>
      <c r="D974" s="20"/>
      <c r="E974" s="20"/>
    </row>
    <row r="975" spans="1:5" x14ac:dyDescent="0.25">
      <c r="A975" s="17"/>
      <c r="B975" s="18"/>
      <c r="C975" s="19"/>
      <c r="D975" s="20"/>
      <c r="E975" s="20"/>
    </row>
    <row r="976" spans="1:5" x14ac:dyDescent="0.25">
      <c r="A976" s="17"/>
      <c r="B976" s="18"/>
      <c r="C976" s="19"/>
      <c r="D976" s="20"/>
      <c r="E976" s="20"/>
    </row>
    <row r="977" spans="1:5" x14ac:dyDescent="0.25">
      <c r="A977" s="17"/>
      <c r="B977" s="18"/>
      <c r="C977" s="19"/>
      <c r="D977" s="20"/>
      <c r="E977" s="20"/>
    </row>
    <row r="978" spans="1:5" x14ac:dyDescent="0.25">
      <c r="A978" s="17"/>
      <c r="B978" s="18"/>
      <c r="C978" s="19"/>
      <c r="D978" s="20"/>
      <c r="E978" s="20"/>
    </row>
    <row r="979" spans="1:5" x14ac:dyDescent="0.25">
      <c r="A979" s="17"/>
      <c r="B979" s="18"/>
      <c r="C979" s="19"/>
      <c r="D979" s="20"/>
      <c r="E979" s="20"/>
    </row>
    <row r="980" spans="1:5" x14ac:dyDescent="0.25">
      <c r="A980" s="17"/>
      <c r="B980" s="18"/>
      <c r="C980" s="19"/>
      <c r="D980" s="20"/>
      <c r="E980" s="20"/>
    </row>
    <row r="981" spans="1:5" x14ac:dyDescent="0.25">
      <c r="A981" s="17"/>
      <c r="B981" s="18"/>
      <c r="C981" s="19"/>
      <c r="D981" s="20"/>
      <c r="E981" s="20"/>
    </row>
    <row r="982" spans="1:5" x14ac:dyDescent="0.25">
      <c r="A982" s="17"/>
      <c r="B982" s="18"/>
      <c r="C982" s="19"/>
      <c r="D982" s="20"/>
      <c r="E982" s="20"/>
    </row>
    <row r="983" spans="1:5" x14ac:dyDescent="0.25">
      <c r="A983" s="17"/>
      <c r="B983" s="18"/>
      <c r="C983" s="19"/>
      <c r="D983" s="20"/>
      <c r="E983" s="20"/>
    </row>
    <row r="984" spans="1:5" x14ac:dyDescent="0.25">
      <c r="A984" s="17"/>
      <c r="B984" s="18"/>
      <c r="C984" s="19"/>
      <c r="D984" s="20"/>
      <c r="E984" s="20"/>
    </row>
    <row r="985" spans="1:5" x14ac:dyDescent="0.25">
      <c r="A985" s="17"/>
      <c r="B985" s="18"/>
      <c r="C985" s="19"/>
      <c r="D985" s="20"/>
      <c r="E985" s="20"/>
    </row>
    <row r="986" spans="1:5" x14ac:dyDescent="0.25">
      <c r="A986" s="17"/>
      <c r="B986" s="18"/>
      <c r="C986" s="19"/>
      <c r="D986" s="20"/>
      <c r="E986" s="20"/>
    </row>
    <row r="987" spans="1:5" x14ac:dyDescent="0.25">
      <c r="A987" s="17"/>
      <c r="B987" s="18"/>
      <c r="C987" s="19"/>
      <c r="D987" s="20"/>
      <c r="E987" s="20"/>
    </row>
    <row r="988" spans="1:5" x14ac:dyDescent="0.25">
      <c r="A988" s="17"/>
      <c r="B988" s="18"/>
      <c r="C988" s="19"/>
      <c r="D988" s="20"/>
      <c r="E988" s="20"/>
    </row>
    <row r="989" spans="1:5" x14ac:dyDescent="0.25">
      <c r="A989" s="17"/>
      <c r="B989" s="18"/>
      <c r="C989" s="19"/>
      <c r="D989" s="20"/>
      <c r="E989" s="20"/>
    </row>
    <row r="990" spans="1:5" x14ac:dyDescent="0.25">
      <c r="A990" s="17"/>
      <c r="B990" s="18"/>
      <c r="C990" s="19"/>
      <c r="D990" s="20"/>
      <c r="E990" s="20"/>
    </row>
    <row r="991" spans="1:5" x14ac:dyDescent="0.25">
      <c r="A991" s="17"/>
      <c r="B991" s="18"/>
      <c r="C991" s="19"/>
      <c r="D991" s="20"/>
      <c r="E991" s="20"/>
    </row>
    <row r="992" spans="1:5" x14ac:dyDescent="0.25">
      <c r="A992" s="17"/>
      <c r="B992" s="18"/>
      <c r="C992" s="19"/>
      <c r="D992" s="20"/>
      <c r="E992" s="20"/>
    </row>
    <row r="993" spans="1:5" x14ac:dyDescent="0.25">
      <c r="A993" s="17"/>
      <c r="B993" s="18"/>
      <c r="C993" s="19"/>
      <c r="D993" s="20"/>
      <c r="E993" s="20"/>
    </row>
    <row r="994" spans="1:5" x14ac:dyDescent="0.25">
      <c r="A994" s="17"/>
      <c r="B994" s="18"/>
      <c r="C994" s="19"/>
      <c r="D994" s="20"/>
      <c r="E994" s="20"/>
    </row>
    <row r="995" spans="1:5" x14ac:dyDescent="0.25">
      <c r="A995" s="17"/>
      <c r="B995" s="18"/>
      <c r="C995" s="19"/>
      <c r="D995" s="20"/>
      <c r="E995" s="20"/>
    </row>
    <row r="996" spans="1:5" x14ac:dyDescent="0.25">
      <c r="A996" s="17"/>
      <c r="B996" s="18"/>
      <c r="C996" s="19"/>
      <c r="D996" s="20"/>
      <c r="E996" s="20"/>
    </row>
    <row r="997" spans="1:5" x14ac:dyDescent="0.25">
      <c r="A997" s="17"/>
      <c r="B997" s="18"/>
      <c r="C997" s="19"/>
      <c r="D997" s="20"/>
      <c r="E997" s="20"/>
    </row>
    <row r="998" spans="1:5" x14ac:dyDescent="0.25">
      <c r="A998" s="17"/>
      <c r="B998" s="18"/>
      <c r="C998" s="19"/>
      <c r="D998" s="20"/>
      <c r="E998" s="20"/>
    </row>
    <row r="999" spans="1:5" x14ac:dyDescent="0.25">
      <c r="A999" s="17"/>
      <c r="B999" s="18"/>
      <c r="C999" s="19"/>
      <c r="D999" s="20"/>
      <c r="E999" s="20"/>
    </row>
    <row r="1000" spans="1:5" x14ac:dyDescent="0.25">
      <c r="A1000" s="17"/>
      <c r="B1000" s="18"/>
      <c r="C1000" s="19"/>
      <c r="D1000" s="20"/>
      <c r="E1000" s="20"/>
    </row>
    <row r="1001" spans="1:5" x14ac:dyDescent="0.25">
      <c r="A1001" s="17"/>
      <c r="B1001" s="18"/>
      <c r="C1001" s="19"/>
      <c r="D1001" s="20"/>
      <c r="E1001" s="20"/>
    </row>
    <row r="1002" spans="1:5" x14ac:dyDescent="0.25">
      <c r="A1002" s="17"/>
      <c r="B1002" s="18"/>
      <c r="C1002" s="19"/>
      <c r="D1002" s="20"/>
      <c r="E1002" s="20"/>
    </row>
    <row r="1003" spans="1:5" x14ac:dyDescent="0.25">
      <c r="A1003" s="17"/>
      <c r="B1003" s="18"/>
      <c r="C1003" s="19"/>
      <c r="D1003" s="20"/>
      <c r="E1003" s="20"/>
    </row>
    <row r="1004" spans="1:5" x14ac:dyDescent="0.25">
      <c r="A1004" s="17"/>
      <c r="B1004" s="18"/>
      <c r="C1004" s="19"/>
      <c r="D1004" s="20"/>
      <c r="E1004" s="20"/>
    </row>
    <row r="1005" spans="1:5" x14ac:dyDescent="0.25">
      <c r="A1005" s="17"/>
      <c r="B1005" s="18"/>
      <c r="C1005" s="19"/>
      <c r="D1005" s="20"/>
      <c r="E1005" s="20"/>
    </row>
    <row r="1006" spans="1:5" x14ac:dyDescent="0.25">
      <c r="A1006" s="17"/>
      <c r="B1006" s="18"/>
      <c r="C1006" s="19"/>
      <c r="D1006" s="20"/>
      <c r="E1006" s="20"/>
    </row>
    <row r="1007" spans="1:5" x14ac:dyDescent="0.25">
      <c r="A1007" s="17"/>
      <c r="B1007" s="18"/>
      <c r="C1007" s="19"/>
      <c r="D1007" s="20"/>
      <c r="E1007" s="20"/>
    </row>
    <row r="1008" spans="1:5" x14ac:dyDescent="0.25">
      <c r="A1008" s="17"/>
      <c r="B1008" s="18"/>
      <c r="C1008" s="19"/>
      <c r="D1008" s="20"/>
      <c r="E1008" s="20"/>
    </row>
    <row r="1009" spans="1:5" x14ac:dyDescent="0.25">
      <c r="A1009" s="17"/>
      <c r="B1009" s="18"/>
      <c r="C1009" s="19"/>
      <c r="D1009" s="20"/>
      <c r="E1009" s="20"/>
    </row>
    <row r="1010" spans="1:5" x14ac:dyDescent="0.25">
      <c r="A1010" s="17"/>
      <c r="B1010" s="18"/>
      <c r="C1010" s="19"/>
      <c r="D1010" s="20"/>
      <c r="E1010" s="20"/>
    </row>
    <row r="1011" spans="1:5" x14ac:dyDescent="0.25">
      <c r="A1011" s="17"/>
      <c r="B1011" s="18"/>
      <c r="C1011" s="19"/>
      <c r="D1011" s="20"/>
      <c r="E1011" s="20"/>
    </row>
    <row r="1012" spans="1:5" x14ac:dyDescent="0.25">
      <c r="A1012" s="17"/>
      <c r="B1012" s="18"/>
      <c r="C1012" s="19"/>
      <c r="D1012" s="20"/>
      <c r="E1012" s="20"/>
    </row>
    <row r="1013" spans="1:5" x14ac:dyDescent="0.25">
      <c r="A1013" s="17"/>
      <c r="B1013" s="18"/>
      <c r="C1013" s="19"/>
      <c r="D1013" s="20"/>
      <c r="E1013" s="20"/>
    </row>
    <row r="1014" spans="1:5" x14ac:dyDescent="0.25">
      <c r="A1014" s="17"/>
      <c r="B1014" s="18"/>
      <c r="C1014" s="19"/>
      <c r="D1014" s="20"/>
      <c r="E1014" s="20"/>
    </row>
    <row r="1015" spans="1:5" x14ac:dyDescent="0.25">
      <c r="A1015" s="17"/>
      <c r="B1015" s="18"/>
      <c r="C1015" s="19"/>
      <c r="D1015" s="20"/>
      <c r="E1015" s="20"/>
    </row>
    <row r="1016" spans="1:5" x14ac:dyDescent="0.25">
      <c r="A1016" s="17"/>
      <c r="B1016" s="18"/>
      <c r="C1016" s="19"/>
      <c r="D1016" s="20"/>
      <c r="E1016" s="20"/>
    </row>
    <row r="1017" spans="1:5" x14ac:dyDescent="0.25">
      <c r="A1017" s="17"/>
      <c r="B1017" s="18"/>
      <c r="C1017" s="19"/>
      <c r="D1017" s="20"/>
      <c r="E1017" s="20"/>
    </row>
    <row r="1018" spans="1:5" x14ac:dyDescent="0.25">
      <c r="A1018" s="17"/>
      <c r="B1018" s="18"/>
      <c r="C1018" s="19"/>
      <c r="D1018" s="20"/>
      <c r="E1018" s="20"/>
    </row>
    <row r="1019" spans="1:5" x14ac:dyDescent="0.25">
      <c r="A1019" s="17"/>
      <c r="B1019" s="18"/>
      <c r="C1019" s="19"/>
      <c r="D1019" s="20"/>
      <c r="E1019" s="20"/>
    </row>
    <row r="1020" spans="1:5" x14ac:dyDescent="0.25">
      <c r="A1020" s="17"/>
      <c r="B1020" s="18"/>
      <c r="C1020" s="19"/>
      <c r="D1020" s="20"/>
      <c r="E1020" s="20"/>
    </row>
    <row r="1021" spans="1:5" x14ac:dyDescent="0.25">
      <c r="A1021" s="17"/>
      <c r="B1021" s="18"/>
      <c r="C1021" s="19"/>
      <c r="D1021" s="20"/>
      <c r="E1021" s="20"/>
    </row>
    <row r="1022" spans="1:5" x14ac:dyDescent="0.25">
      <c r="A1022" s="17"/>
      <c r="B1022" s="18"/>
      <c r="C1022" s="19"/>
      <c r="D1022" s="20"/>
      <c r="E1022" s="20"/>
    </row>
    <row r="1023" spans="1:5" x14ac:dyDescent="0.25">
      <c r="A1023" s="17"/>
      <c r="B1023" s="18"/>
      <c r="C1023" s="19"/>
      <c r="D1023" s="20"/>
      <c r="E1023" s="20"/>
    </row>
    <row r="1024" spans="1:5" x14ac:dyDescent="0.25">
      <c r="A1024" s="17"/>
      <c r="B1024" s="18"/>
      <c r="C1024" s="19"/>
      <c r="D1024" s="20"/>
      <c r="E1024" s="20"/>
    </row>
    <row r="1025" spans="1:5" x14ac:dyDescent="0.25">
      <c r="A1025" s="17"/>
      <c r="B1025" s="18"/>
      <c r="C1025" s="19"/>
      <c r="D1025" s="20"/>
      <c r="E1025" s="20"/>
    </row>
    <row r="1026" spans="1:5" x14ac:dyDescent="0.25">
      <c r="A1026" s="17"/>
      <c r="B1026" s="18"/>
      <c r="C1026" s="19"/>
      <c r="D1026" s="20"/>
      <c r="E1026" s="20"/>
    </row>
    <row r="1027" spans="1:5" x14ac:dyDescent="0.25">
      <c r="A1027" s="17"/>
      <c r="B1027" s="18"/>
      <c r="C1027" s="19"/>
      <c r="D1027" s="20"/>
      <c r="E1027" s="20"/>
    </row>
    <row r="1028" spans="1:5" x14ac:dyDescent="0.25">
      <c r="A1028" s="17"/>
      <c r="B1028" s="18"/>
      <c r="C1028" s="19"/>
      <c r="D1028" s="20"/>
      <c r="E1028" s="20"/>
    </row>
    <row r="1029" spans="1:5" x14ac:dyDescent="0.25">
      <c r="A1029" s="17"/>
      <c r="B1029" s="18"/>
      <c r="C1029" s="19"/>
      <c r="D1029" s="20"/>
      <c r="E1029" s="20"/>
    </row>
    <row r="1030" spans="1:5" x14ac:dyDescent="0.25">
      <c r="A1030" s="17"/>
      <c r="B1030" s="18"/>
      <c r="C1030" s="19"/>
      <c r="D1030" s="20"/>
      <c r="E1030" s="20"/>
    </row>
    <row r="1031" spans="1:5" x14ac:dyDescent="0.25">
      <c r="A1031" s="17"/>
      <c r="B1031" s="18"/>
      <c r="C1031" s="19"/>
      <c r="D1031" s="20"/>
      <c r="E1031" s="20"/>
    </row>
    <row r="1032" spans="1:5" x14ac:dyDescent="0.25">
      <c r="A1032" s="17"/>
      <c r="B1032" s="18"/>
      <c r="C1032" s="19"/>
      <c r="D1032" s="20"/>
      <c r="E1032" s="20"/>
    </row>
    <row r="1033" spans="1:5" x14ac:dyDescent="0.25">
      <c r="A1033" s="17"/>
      <c r="B1033" s="18"/>
      <c r="C1033" s="19"/>
      <c r="D1033" s="20"/>
      <c r="E1033" s="20"/>
    </row>
    <row r="1034" spans="1:5" x14ac:dyDescent="0.25">
      <c r="A1034" s="17"/>
      <c r="B1034" s="18"/>
      <c r="C1034" s="19"/>
      <c r="D1034" s="20"/>
      <c r="E1034" s="20"/>
    </row>
    <row r="1035" spans="1:5" x14ac:dyDescent="0.25">
      <c r="A1035" s="17"/>
      <c r="B1035" s="18"/>
      <c r="C1035" s="19"/>
      <c r="D1035" s="20"/>
      <c r="E1035" s="20"/>
    </row>
    <row r="1036" spans="1:5" x14ac:dyDescent="0.25">
      <c r="A1036" s="17"/>
      <c r="B1036" s="18"/>
      <c r="C1036" s="19"/>
      <c r="D1036" s="20"/>
      <c r="E1036" s="20"/>
    </row>
    <row r="1037" spans="1:5" x14ac:dyDescent="0.25">
      <c r="A1037" s="17"/>
      <c r="B1037" s="18"/>
      <c r="C1037" s="19"/>
      <c r="D1037" s="20"/>
      <c r="E1037" s="20"/>
    </row>
    <row r="1038" spans="1:5" x14ac:dyDescent="0.25">
      <c r="A1038" s="17"/>
      <c r="B1038" s="18"/>
      <c r="C1038" s="19"/>
      <c r="D1038" s="20"/>
      <c r="E1038" s="20"/>
    </row>
    <row r="1039" spans="1:5" x14ac:dyDescent="0.25">
      <c r="A1039" s="17"/>
      <c r="B1039" s="18"/>
      <c r="C1039" s="19"/>
      <c r="D1039" s="20"/>
      <c r="E1039" s="20"/>
    </row>
    <row r="1040" spans="1:5" x14ac:dyDescent="0.25">
      <c r="A1040" s="17"/>
      <c r="B1040" s="18"/>
      <c r="C1040" s="19"/>
      <c r="D1040" s="20"/>
      <c r="E1040" s="20"/>
    </row>
    <row r="1041" spans="1:5" x14ac:dyDescent="0.25">
      <c r="A1041" s="17"/>
      <c r="B1041" s="18"/>
      <c r="C1041" s="19"/>
      <c r="D1041" s="20"/>
      <c r="E1041" s="20"/>
    </row>
    <row r="1042" spans="1:5" x14ac:dyDescent="0.25">
      <c r="A1042" s="17"/>
      <c r="B1042" s="18"/>
      <c r="C1042" s="19"/>
      <c r="D1042" s="20"/>
      <c r="E1042" s="20"/>
    </row>
    <row r="1043" spans="1:5" x14ac:dyDescent="0.25">
      <c r="A1043" s="17"/>
      <c r="B1043" s="18"/>
      <c r="C1043" s="19"/>
      <c r="D1043" s="20"/>
      <c r="E1043" s="20"/>
    </row>
    <row r="1044" spans="1:5" x14ac:dyDescent="0.25">
      <c r="A1044" s="17"/>
      <c r="B1044" s="18"/>
      <c r="C1044" s="19"/>
      <c r="D1044" s="20"/>
      <c r="E1044" s="20"/>
    </row>
    <row r="1045" spans="1:5" x14ac:dyDescent="0.25">
      <c r="A1045" s="17"/>
      <c r="B1045" s="18"/>
      <c r="C1045" s="19"/>
      <c r="D1045" s="20"/>
      <c r="E1045" s="20"/>
    </row>
    <row r="1046" spans="1:5" x14ac:dyDescent="0.25">
      <c r="A1046" s="17"/>
      <c r="B1046" s="18"/>
      <c r="C1046" s="19"/>
      <c r="D1046" s="20"/>
      <c r="E1046" s="20"/>
    </row>
    <row r="1047" spans="1:5" x14ac:dyDescent="0.25">
      <c r="A1047" s="17"/>
      <c r="B1047" s="18"/>
      <c r="C1047" s="19"/>
      <c r="D1047" s="20"/>
      <c r="E1047" s="20"/>
    </row>
    <row r="1048" spans="1:5" x14ac:dyDescent="0.25">
      <c r="A1048" s="17"/>
      <c r="B1048" s="18"/>
      <c r="C1048" s="19"/>
      <c r="D1048" s="20"/>
      <c r="E1048" s="20"/>
    </row>
    <row r="1049" spans="1:5" x14ac:dyDescent="0.25">
      <c r="A1049" s="17"/>
      <c r="B1049" s="18"/>
      <c r="C1049" s="19"/>
      <c r="D1049" s="20"/>
      <c r="E1049" s="20"/>
    </row>
    <row r="1050" spans="1:5" x14ac:dyDescent="0.25">
      <c r="A1050" s="17"/>
      <c r="B1050" s="18"/>
      <c r="C1050" s="19"/>
      <c r="D1050" s="20"/>
      <c r="E1050" s="20"/>
    </row>
    <row r="1051" spans="1:5" x14ac:dyDescent="0.25">
      <c r="A1051" s="17"/>
      <c r="B1051" s="18"/>
      <c r="C1051" s="19"/>
      <c r="D1051" s="20"/>
      <c r="E1051" s="20"/>
    </row>
    <row r="1052" spans="1:5" x14ac:dyDescent="0.25">
      <c r="A1052" s="17"/>
      <c r="B1052" s="18"/>
      <c r="C1052" s="19"/>
      <c r="D1052" s="20"/>
      <c r="E1052" s="20"/>
    </row>
    <row r="1053" spans="1:5" x14ac:dyDescent="0.25">
      <c r="A1053" s="17"/>
      <c r="B1053" s="18"/>
      <c r="C1053" s="19"/>
      <c r="D1053" s="20"/>
      <c r="E1053" s="20"/>
    </row>
    <row r="1054" spans="1:5" x14ac:dyDescent="0.25">
      <c r="A1054" s="17"/>
      <c r="B1054" s="18"/>
      <c r="C1054" s="19"/>
      <c r="D1054" s="20"/>
      <c r="E1054" s="20"/>
    </row>
    <row r="1055" spans="1:5" x14ac:dyDescent="0.25">
      <c r="A1055" s="17"/>
      <c r="B1055" s="18"/>
      <c r="C1055" s="19"/>
      <c r="D1055" s="20"/>
      <c r="E1055" s="20"/>
    </row>
    <row r="1056" spans="1:5" x14ac:dyDescent="0.25">
      <c r="A1056" s="17"/>
      <c r="B1056" s="18"/>
      <c r="C1056" s="19"/>
      <c r="D1056" s="20"/>
      <c r="E1056" s="20"/>
    </row>
    <row r="1057" spans="1:5" x14ac:dyDescent="0.25">
      <c r="A1057" s="17"/>
      <c r="B1057" s="18"/>
      <c r="C1057" s="19"/>
      <c r="D1057" s="20"/>
      <c r="E1057" s="20"/>
    </row>
    <row r="1058" spans="1:5" x14ac:dyDescent="0.25">
      <c r="A1058" s="17"/>
      <c r="B1058" s="18"/>
      <c r="C1058" s="19"/>
      <c r="D1058" s="20"/>
      <c r="E1058" s="20"/>
    </row>
    <row r="1059" spans="1:5" x14ac:dyDescent="0.25">
      <c r="A1059" s="17"/>
      <c r="B1059" s="18"/>
      <c r="C1059" s="19"/>
      <c r="D1059" s="20"/>
      <c r="E1059" s="20"/>
    </row>
    <row r="1060" spans="1:5" x14ac:dyDescent="0.25">
      <c r="A1060" s="17"/>
      <c r="B1060" s="18"/>
      <c r="C1060" s="19"/>
      <c r="D1060" s="20"/>
      <c r="E1060" s="20"/>
    </row>
    <row r="1061" spans="1:5" x14ac:dyDescent="0.25">
      <c r="A1061" s="17"/>
      <c r="B1061" s="18"/>
      <c r="C1061" s="19"/>
      <c r="D1061" s="20"/>
      <c r="E1061" s="20"/>
    </row>
    <row r="1062" spans="1:5" x14ac:dyDescent="0.25">
      <c r="A1062" s="17"/>
      <c r="B1062" s="18"/>
      <c r="C1062" s="19"/>
      <c r="D1062" s="20"/>
      <c r="E1062" s="20"/>
    </row>
    <row r="1063" spans="1:5" x14ac:dyDescent="0.25">
      <c r="A1063" s="17"/>
      <c r="B1063" s="18"/>
      <c r="C1063" s="19"/>
      <c r="D1063" s="20"/>
      <c r="E1063" s="20"/>
    </row>
    <row r="1064" spans="1:5" x14ac:dyDescent="0.25">
      <c r="A1064" s="17"/>
      <c r="B1064" s="18"/>
      <c r="C1064" s="19"/>
      <c r="D1064" s="20"/>
      <c r="E1064" s="20"/>
    </row>
    <row r="1065" spans="1:5" x14ac:dyDescent="0.25">
      <c r="A1065" s="17"/>
      <c r="B1065" s="18"/>
      <c r="C1065" s="19"/>
      <c r="D1065" s="20"/>
      <c r="E1065" s="20"/>
    </row>
    <row r="1066" spans="1:5" x14ac:dyDescent="0.25">
      <c r="A1066" s="17"/>
      <c r="B1066" s="18"/>
      <c r="C1066" s="19"/>
      <c r="D1066" s="20"/>
      <c r="E1066" s="20"/>
    </row>
    <row r="1067" spans="1:5" x14ac:dyDescent="0.25">
      <c r="A1067" s="17"/>
      <c r="B1067" s="18"/>
      <c r="C1067" s="19"/>
      <c r="D1067" s="20"/>
      <c r="E1067" s="20"/>
    </row>
    <row r="1068" spans="1:5" x14ac:dyDescent="0.25">
      <c r="A1068" s="17"/>
      <c r="B1068" s="18"/>
      <c r="C1068" s="19"/>
      <c r="D1068" s="20"/>
      <c r="E1068" s="20"/>
    </row>
    <row r="1069" spans="1:5" x14ac:dyDescent="0.25">
      <c r="A1069" s="17"/>
      <c r="B1069" s="18"/>
      <c r="C1069" s="19"/>
      <c r="D1069" s="20"/>
      <c r="E1069" s="20"/>
    </row>
    <row r="1070" spans="1:5" x14ac:dyDescent="0.25">
      <c r="A1070" s="17"/>
      <c r="B1070" s="18"/>
      <c r="C1070" s="19"/>
      <c r="D1070" s="20"/>
      <c r="E1070" s="20"/>
    </row>
    <row r="1071" spans="1:5" x14ac:dyDescent="0.25">
      <c r="A1071" s="17"/>
      <c r="B1071" s="18"/>
      <c r="C1071" s="19"/>
      <c r="D1071" s="20"/>
      <c r="E1071" s="20"/>
    </row>
    <row r="1072" spans="1:5" x14ac:dyDescent="0.25">
      <c r="A1072" s="17"/>
      <c r="B1072" s="18"/>
      <c r="C1072" s="19"/>
      <c r="D1072" s="20"/>
      <c r="E1072" s="20"/>
    </row>
    <row r="1073" spans="1:5" x14ac:dyDescent="0.25">
      <c r="A1073" s="17"/>
      <c r="B1073" s="18"/>
      <c r="C1073" s="19"/>
      <c r="D1073" s="20"/>
      <c r="E1073" s="20"/>
    </row>
    <row r="1074" spans="1:5" x14ac:dyDescent="0.25">
      <c r="A1074" s="17"/>
      <c r="B1074" s="18"/>
      <c r="C1074" s="19"/>
      <c r="D1074" s="20"/>
      <c r="E1074" s="20"/>
    </row>
    <row r="1075" spans="1:5" x14ac:dyDescent="0.25">
      <c r="A1075" s="17"/>
      <c r="B1075" s="18"/>
      <c r="C1075" s="19"/>
      <c r="D1075" s="20"/>
      <c r="E1075" s="20"/>
    </row>
    <row r="1076" spans="1:5" x14ac:dyDescent="0.25">
      <c r="A1076" s="17"/>
      <c r="B1076" s="18"/>
      <c r="C1076" s="19"/>
      <c r="D1076" s="20"/>
      <c r="E1076" s="20"/>
    </row>
    <row r="1077" spans="1:5" x14ac:dyDescent="0.25">
      <c r="A1077" s="17"/>
      <c r="B1077" s="18"/>
      <c r="C1077" s="19"/>
      <c r="D1077" s="20"/>
      <c r="E1077" s="20"/>
    </row>
    <row r="1078" spans="1:5" x14ac:dyDescent="0.25">
      <c r="A1078" s="17"/>
      <c r="B1078" s="18"/>
      <c r="C1078" s="19"/>
      <c r="D1078" s="20"/>
      <c r="E1078" s="20"/>
    </row>
    <row r="1079" spans="1:5" x14ac:dyDescent="0.25">
      <c r="A1079" s="17"/>
      <c r="B1079" s="18"/>
      <c r="C1079" s="19"/>
      <c r="D1079" s="20"/>
      <c r="E1079" s="20"/>
    </row>
    <row r="1080" spans="1:5" x14ac:dyDescent="0.25">
      <c r="A1080" s="17"/>
      <c r="B1080" s="18"/>
      <c r="C1080" s="19"/>
      <c r="D1080" s="20"/>
      <c r="E1080" s="20"/>
    </row>
    <row r="1081" spans="1:5" x14ac:dyDescent="0.25">
      <c r="A1081" s="17"/>
      <c r="B1081" s="18"/>
      <c r="C1081" s="19"/>
      <c r="D1081" s="20"/>
      <c r="E1081" s="20"/>
    </row>
    <row r="1082" spans="1:5" x14ac:dyDescent="0.25">
      <c r="A1082" s="17"/>
      <c r="B1082" s="18"/>
      <c r="C1082" s="19"/>
      <c r="D1082" s="20"/>
      <c r="E1082" s="20"/>
    </row>
    <row r="1083" spans="1:5" x14ac:dyDescent="0.25">
      <c r="A1083" s="17"/>
      <c r="B1083" s="18"/>
      <c r="C1083" s="19"/>
      <c r="D1083" s="20"/>
      <c r="E1083" s="20"/>
    </row>
    <row r="1084" spans="1:5" x14ac:dyDescent="0.25">
      <c r="A1084" s="17"/>
      <c r="B1084" s="18"/>
      <c r="C1084" s="19"/>
      <c r="D1084" s="20"/>
      <c r="E1084" s="20"/>
    </row>
    <row r="1085" spans="1:5" x14ac:dyDescent="0.25">
      <c r="A1085" s="17"/>
      <c r="B1085" s="18"/>
      <c r="C1085" s="19"/>
      <c r="D1085" s="20"/>
      <c r="E1085" s="20"/>
    </row>
    <row r="1086" spans="1:5" x14ac:dyDescent="0.25">
      <c r="A1086" s="17"/>
      <c r="B1086" s="18"/>
      <c r="C1086" s="19"/>
      <c r="D1086" s="20"/>
      <c r="E1086" s="20"/>
    </row>
    <row r="1087" spans="1:5" x14ac:dyDescent="0.25">
      <c r="A1087" s="17"/>
      <c r="B1087" s="18"/>
      <c r="C1087" s="19"/>
      <c r="D1087" s="20"/>
      <c r="E1087" s="20"/>
    </row>
    <row r="1088" spans="1:5" x14ac:dyDescent="0.25">
      <c r="A1088" s="17"/>
      <c r="B1088" s="18"/>
      <c r="C1088" s="19"/>
      <c r="D1088" s="20"/>
      <c r="E1088" s="20"/>
    </row>
    <row r="1089" spans="1:5" x14ac:dyDescent="0.25">
      <c r="A1089" s="17"/>
      <c r="B1089" s="18"/>
      <c r="C1089" s="19"/>
      <c r="D1089" s="20"/>
      <c r="E1089" s="20"/>
    </row>
    <row r="1090" spans="1:5" x14ac:dyDescent="0.25">
      <c r="A1090" s="17"/>
      <c r="B1090" s="18"/>
      <c r="C1090" s="19"/>
      <c r="D1090" s="20"/>
      <c r="E1090" s="20"/>
    </row>
    <row r="1091" spans="1:5" x14ac:dyDescent="0.25">
      <c r="A1091" s="17"/>
      <c r="B1091" s="18"/>
      <c r="C1091" s="19"/>
      <c r="D1091" s="20"/>
      <c r="E1091" s="20"/>
    </row>
    <row r="1092" spans="1:5" x14ac:dyDescent="0.25">
      <c r="A1092" s="17"/>
      <c r="B1092" s="18"/>
      <c r="C1092" s="19"/>
      <c r="D1092" s="20"/>
      <c r="E1092" s="20"/>
    </row>
    <row r="1093" spans="1:5" x14ac:dyDescent="0.25">
      <c r="A1093" s="17"/>
      <c r="B1093" s="18"/>
      <c r="C1093" s="19"/>
      <c r="D1093" s="20"/>
      <c r="E1093" s="20"/>
    </row>
    <row r="1094" spans="1:5" x14ac:dyDescent="0.25">
      <c r="A1094" s="17"/>
      <c r="B1094" s="18"/>
      <c r="C1094" s="19"/>
      <c r="D1094" s="20"/>
      <c r="E1094" s="20"/>
    </row>
    <row r="1095" spans="1:5" x14ac:dyDescent="0.25">
      <c r="A1095" s="17"/>
      <c r="B1095" s="18"/>
      <c r="C1095" s="19"/>
      <c r="D1095" s="20"/>
      <c r="E1095" s="20"/>
    </row>
    <row r="1096" spans="1:5" x14ac:dyDescent="0.25">
      <c r="A1096" s="17"/>
      <c r="B1096" s="18"/>
      <c r="C1096" s="19"/>
      <c r="D1096" s="20"/>
      <c r="E1096" s="20"/>
    </row>
    <row r="1097" spans="1:5" x14ac:dyDescent="0.25">
      <c r="A1097" s="17"/>
      <c r="B1097" s="18"/>
      <c r="C1097" s="19"/>
      <c r="D1097" s="20"/>
      <c r="E1097" s="20"/>
    </row>
    <row r="1098" spans="1:5" x14ac:dyDescent="0.25">
      <c r="A1098" s="17"/>
      <c r="B1098" s="18"/>
      <c r="C1098" s="19"/>
      <c r="D1098" s="20"/>
      <c r="E1098" s="20"/>
    </row>
    <row r="1099" spans="1:5" x14ac:dyDescent="0.25">
      <c r="A1099" s="17"/>
      <c r="B1099" s="18"/>
      <c r="C1099" s="19"/>
      <c r="D1099" s="20"/>
      <c r="E1099" s="20"/>
    </row>
    <row r="1100" spans="1:5" x14ac:dyDescent="0.25">
      <c r="A1100" s="17"/>
      <c r="B1100" s="18"/>
      <c r="C1100" s="19"/>
      <c r="D1100" s="20"/>
      <c r="E1100" s="20"/>
    </row>
    <row r="1101" spans="1:5" x14ac:dyDescent="0.25">
      <c r="A1101" s="17"/>
      <c r="B1101" s="18"/>
      <c r="C1101" s="19"/>
      <c r="D1101" s="20"/>
      <c r="E1101" s="20"/>
    </row>
    <row r="1102" spans="1:5" x14ac:dyDescent="0.25">
      <c r="A1102" s="17"/>
      <c r="B1102" s="18"/>
      <c r="C1102" s="19"/>
      <c r="D1102" s="20"/>
      <c r="E1102" s="20"/>
    </row>
    <row r="1103" spans="1:5" x14ac:dyDescent="0.25">
      <c r="A1103" s="17"/>
      <c r="B1103" s="18"/>
      <c r="C1103" s="19"/>
      <c r="D1103" s="20"/>
      <c r="E1103" s="20"/>
    </row>
    <row r="1104" spans="1:5" x14ac:dyDescent="0.25">
      <c r="A1104" s="17"/>
      <c r="B1104" s="18"/>
      <c r="C1104" s="19"/>
      <c r="D1104" s="20"/>
      <c r="E1104" s="20"/>
    </row>
    <row r="1105" spans="1:5" x14ac:dyDescent="0.25">
      <c r="A1105" s="17"/>
      <c r="B1105" s="18"/>
      <c r="C1105" s="19"/>
      <c r="D1105" s="20"/>
      <c r="E1105" s="20"/>
    </row>
    <row r="1106" spans="1:5" x14ac:dyDescent="0.25">
      <c r="A1106" s="17"/>
      <c r="B1106" s="18"/>
      <c r="C1106" s="19"/>
      <c r="D1106" s="20"/>
      <c r="E1106" s="20"/>
    </row>
    <row r="1107" spans="1:5" x14ac:dyDescent="0.25">
      <c r="A1107" s="17"/>
      <c r="B1107" s="18"/>
      <c r="C1107" s="19"/>
      <c r="D1107" s="20"/>
      <c r="E1107" s="20"/>
    </row>
    <row r="1108" spans="1:5" x14ac:dyDescent="0.25">
      <c r="A1108" s="17"/>
      <c r="B1108" s="18"/>
      <c r="C1108" s="19"/>
      <c r="D1108" s="20"/>
      <c r="E1108" s="20"/>
    </row>
    <row r="1109" spans="1:5" x14ac:dyDescent="0.25">
      <c r="A1109" s="17"/>
      <c r="B1109" s="18"/>
      <c r="C1109" s="19"/>
      <c r="D1109" s="20"/>
      <c r="E1109" s="20"/>
    </row>
    <row r="1110" spans="1:5" x14ac:dyDescent="0.25">
      <c r="A1110" s="17"/>
      <c r="B1110" s="18"/>
      <c r="C1110" s="19"/>
      <c r="D1110" s="20"/>
      <c r="E1110" s="20"/>
    </row>
    <row r="1111" spans="1:5" x14ac:dyDescent="0.25">
      <c r="A1111" s="17"/>
      <c r="B1111" s="18"/>
      <c r="C1111" s="19"/>
      <c r="D1111" s="20"/>
      <c r="E1111" s="20"/>
    </row>
    <row r="1112" spans="1:5" x14ac:dyDescent="0.25">
      <c r="A1112" s="17"/>
      <c r="B1112" s="18"/>
      <c r="C1112" s="19"/>
      <c r="D1112" s="20"/>
      <c r="E1112" s="20"/>
    </row>
    <row r="1113" spans="1:5" x14ac:dyDescent="0.25">
      <c r="A1113" s="17"/>
      <c r="B1113" s="18"/>
      <c r="C1113" s="19"/>
      <c r="D1113" s="20"/>
      <c r="E1113" s="20"/>
    </row>
    <row r="1114" spans="1:5" x14ac:dyDescent="0.25">
      <c r="A1114" s="17"/>
      <c r="B1114" s="18"/>
      <c r="C1114" s="19"/>
      <c r="D1114" s="20"/>
      <c r="E1114" s="20"/>
    </row>
    <row r="1115" spans="1:5" x14ac:dyDescent="0.25">
      <c r="A1115" s="17"/>
      <c r="B1115" s="18"/>
      <c r="C1115" s="19"/>
      <c r="D1115" s="20"/>
      <c r="E1115" s="20"/>
    </row>
    <row r="1116" spans="1:5" x14ac:dyDescent="0.25">
      <c r="A1116" s="17"/>
      <c r="B1116" s="18"/>
      <c r="C1116" s="19"/>
      <c r="D1116" s="20"/>
      <c r="E1116" s="20"/>
    </row>
    <row r="1117" spans="1:5" x14ac:dyDescent="0.25">
      <c r="A1117" s="17"/>
      <c r="B1117" s="18"/>
      <c r="C1117" s="19"/>
      <c r="D1117" s="20"/>
      <c r="E1117" s="20"/>
    </row>
    <row r="1118" spans="1:5" x14ac:dyDescent="0.25">
      <c r="A1118" s="17"/>
      <c r="B1118" s="18"/>
      <c r="C1118" s="19"/>
      <c r="D1118" s="20"/>
      <c r="E1118" s="20"/>
    </row>
    <row r="1119" spans="1:5" x14ac:dyDescent="0.25">
      <c r="A1119" s="17"/>
      <c r="B1119" s="18"/>
      <c r="C1119" s="19"/>
      <c r="D1119" s="20"/>
      <c r="E1119" s="20"/>
    </row>
    <row r="1120" spans="1:5" x14ac:dyDescent="0.25">
      <c r="A1120" s="17"/>
      <c r="B1120" s="18"/>
      <c r="C1120" s="19"/>
      <c r="D1120" s="20"/>
      <c r="E1120" s="20"/>
    </row>
    <row r="1121" spans="1:5" x14ac:dyDescent="0.25">
      <c r="A1121" s="17"/>
      <c r="B1121" s="18"/>
      <c r="C1121" s="19"/>
      <c r="D1121" s="20"/>
      <c r="E1121" s="20"/>
    </row>
    <row r="1122" spans="1:5" x14ac:dyDescent="0.25">
      <c r="A1122" s="17"/>
      <c r="B1122" s="18"/>
      <c r="C1122" s="19"/>
      <c r="D1122" s="20"/>
      <c r="E1122" s="20"/>
    </row>
    <row r="1123" spans="1:5" x14ac:dyDescent="0.25">
      <c r="A1123" s="17"/>
      <c r="B1123" s="18"/>
      <c r="C1123" s="19"/>
      <c r="D1123" s="20"/>
      <c r="E1123" s="20"/>
    </row>
    <row r="1124" spans="1:5" x14ac:dyDescent="0.25">
      <c r="A1124" s="17"/>
      <c r="B1124" s="18"/>
      <c r="C1124" s="19"/>
      <c r="D1124" s="20"/>
      <c r="E1124" s="20"/>
    </row>
    <row r="1125" spans="1:5" x14ac:dyDescent="0.25">
      <c r="A1125" s="17"/>
      <c r="B1125" s="18"/>
      <c r="C1125" s="19"/>
      <c r="D1125" s="20"/>
      <c r="E1125" s="20"/>
    </row>
    <row r="1126" spans="1:5" x14ac:dyDescent="0.25">
      <c r="A1126" s="17"/>
      <c r="B1126" s="18"/>
      <c r="C1126" s="19"/>
      <c r="D1126" s="20"/>
      <c r="E1126" s="20"/>
    </row>
    <row r="1127" spans="1:5" x14ac:dyDescent="0.25">
      <c r="A1127" s="17"/>
      <c r="B1127" s="18"/>
      <c r="C1127" s="19"/>
      <c r="D1127" s="20"/>
      <c r="E1127" s="20"/>
    </row>
    <row r="1128" spans="1:5" x14ac:dyDescent="0.25">
      <c r="A1128" s="17"/>
      <c r="B1128" s="18"/>
      <c r="C1128" s="19"/>
      <c r="D1128" s="20"/>
      <c r="E1128" s="20"/>
    </row>
    <row r="1129" spans="1:5" x14ac:dyDescent="0.25">
      <c r="A1129" s="17"/>
      <c r="B1129" s="18"/>
      <c r="C1129" s="19"/>
      <c r="D1129" s="20"/>
      <c r="E1129" s="20"/>
    </row>
    <row r="1130" spans="1:5" x14ac:dyDescent="0.25">
      <c r="A1130" s="17"/>
      <c r="B1130" s="18"/>
      <c r="C1130" s="19"/>
      <c r="D1130" s="20"/>
      <c r="E1130" s="20"/>
    </row>
    <row r="1131" spans="1:5" x14ac:dyDescent="0.25">
      <c r="A1131" s="17"/>
      <c r="B1131" s="18"/>
      <c r="C1131" s="19"/>
      <c r="D1131" s="20"/>
      <c r="E1131" s="20"/>
    </row>
    <row r="1132" spans="1:5" x14ac:dyDescent="0.25">
      <c r="A1132" s="17"/>
      <c r="B1132" s="18"/>
      <c r="C1132" s="19"/>
      <c r="D1132" s="20"/>
      <c r="E1132" s="20"/>
    </row>
    <row r="1133" spans="1:5" x14ac:dyDescent="0.25">
      <c r="A1133" s="17"/>
      <c r="B1133" s="18"/>
      <c r="C1133" s="19"/>
      <c r="D1133" s="20"/>
      <c r="E1133" s="20"/>
    </row>
    <row r="1134" spans="1:5" x14ac:dyDescent="0.25">
      <c r="A1134" s="17"/>
      <c r="B1134" s="18"/>
      <c r="C1134" s="19"/>
      <c r="D1134" s="20"/>
      <c r="E1134" s="20"/>
    </row>
    <row r="1135" spans="1:5" x14ac:dyDescent="0.25">
      <c r="A1135" s="17"/>
      <c r="B1135" s="18"/>
      <c r="C1135" s="19"/>
      <c r="D1135" s="20"/>
      <c r="E1135" s="20"/>
    </row>
    <row r="1136" spans="1:5" x14ac:dyDescent="0.25">
      <c r="A1136" s="17"/>
      <c r="B1136" s="18"/>
      <c r="C1136" s="19"/>
      <c r="D1136" s="20"/>
      <c r="E1136" s="20"/>
    </row>
    <row r="1137" spans="1:5" x14ac:dyDescent="0.25">
      <c r="A1137" s="17"/>
      <c r="B1137" s="18"/>
      <c r="C1137" s="19"/>
      <c r="D1137" s="20"/>
      <c r="E1137" s="20"/>
    </row>
    <row r="1138" spans="1:5" x14ac:dyDescent="0.25">
      <c r="A1138" s="17"/>
      <c r="B1138" s="18"/>
      <c r="C1138" s="19"/>
      <c r="D1138" s="20"/>
      <c r="E1138" s="20"/>
    </row>
    <row r="1139" spans="1:5" x14ac:dyDescent="0.25">
      <c r="A1139" s="17"/>
      <c r="B1139" s="18"/>
      <c r="C1139" s="19"/>
      <c r="D1139" s="20"/>
      <c r="E1139" s="20"/>
    </row>
    <row r="1140" spans="1:5" x14ac:dyDescent="0.25">
      <c r="A1140" s="17"/>
      <c r="B1140" s="18"/>
      <c r="C1140" s="19"/>
      <c r="D1140" s="20"/>
      <c r="E1140" s="20"/>
    </row>
    <row r="1141" spans="1:5" x14ac:dyDescent="0.25">
      <c r="A1141" s="17"/>
      <c r="B1141" s="18"/>
      <c r="C1141" s="19"/>
      <c r="D1141" s="20"/>
      <c r="E1141" s="20"/>
    </row>
    <row r="1142" spans="1:5" x14ac:dyDescent="0.25">
      <c r="A1142" s="17"/>
      <c r="B1142" s="18"/>
      <c r="C1142" s="19"/>
      <c r="D1142" s="20"/>
      <c r="E1142" s="20"/>
    </row>
    <row r="1143" spans="1:5" x14ac:dyDescent="0.25">
      <c r="A1143" s="17"/>
      <c r="B1143" s="18"/>
      <c r="C1143" s="19"/>
      <c r="D1143" s="20"/>
      <c r="E1143" s="20"/>
    </row>
    <row r="1144" spans="1:5" x14ac:dyDescent="0.25">
      <c r="A1144" s="17"/>
      <c r="B1144" s="18"/>
      <c r="C1144" s="19"/>
      <c r="D1144" s="20"/>
      <c r="E1144" s="20"/>
    </row>
    <row r="1145" spans="1:5" x14ac:dyDescent="0.25">
      <c r="A1145" s="17"/>
      <c r="B1145" s="18"/>
      <c r="C1145" s="19"/>
      <c r="D1145" s="20"/>
      <c r="E1145" s="20"/>
    </row>
    <row r="1146" spans="1:5" x14ac:dyDescent="0.25">
      <c r="A1146" s="17"/>
      <c r="B1146" s="18"/>
      <c r="C1146" s="19"/>
      <c r="D1146" s="20"/>
      <c r="E1146" s="20"/>
    </row>
    <row r="1147" spans="1:5" x14ac:dyDescent="0.25">
      <c r="A1147" s="17"/>
      <c r="B1147" s="18"/>
      <c r="C1147" s="19"/>
      <c r="D1147" s="20"/>
      <c r="E1147" s="20"/>
    </row>
    <row r="1148" spans="1:5" x14ac:dyDescent="0.25">
      <c r="A1148" s="17"/>
      <c r="B1148" s="18"/>
      <c r="C1148" s="19"/>
      <c r="D1148" s="20"/>
      <c r="E1148" s="20"/>
    </row>
    <row r="1149" spans="1:5" x14ac:dyDescent="0.25">
      <c r="A1149" s="17"/>
      <c r="B1149" s="18"/>
      <c r="C1149" s="19"/>
      <c r="D1149" s="20"/>
      <c r="E1149" s="20"/>
    </row>
    <row r="1150" spans="1:5" x14ac:dyDescent="0.25">
      <c r="A1150" s="17"/>
      <c r="B1150" s="18"/>
      <c r="C1150" s="19"/>
      <c r="D1150" s="20"/>
      <c r="E1150" s="20"/>
    </row>
    <row r="1151" spans="1:5" x14ac:dyDescent="0.25">
      <c r="A1151" s="17"/>
      <c r="B1151" s="18"/>
      <c r="C1151" s="19"/>
      <c r="D1151" s="20"/>
      <c r="E1151" s="20"/>
    </row>
    <row r="1152" spans="1:5" x14ac:dyDescent="0.25">
      <c r="A1152" s="17"/>
      <c r="B1152" s="18"/>
      <c r="C1152" s="19"/>
      <c r="D1152" s="20"/>
      <c r="E1152" s="20"/>
    </row>
    <row r="1153" spans="1:5" x14ac:dyDescent="0.25">
      <c r="A1153" s="17"/>
      <c r="B1153" s="18"/>
      <c r="C1153" s="19"/>
      <c r="D1153" s="20"/>
      <c r="E1153" s="20"/>
    </row>
    <row r="1154" spans="1:5" x14ac:dyDescent="0.25">
      <c r="A1154" s="17"/>
      <c r="B1154" s="18"/>
      <c r="C1154" s="19"/>
      <c r="D1154" s="20"/>
      <c r="E1154" s="20"/>
    </row>
    <row r="1155" spans="1:5" x14ac:dyDescent="0.25">
      <c r="A1155" s="17"/>
      <c r="B1155" s="18"/>
      <c r="C1155" s="19"/>
      <c r="D1155" s="20"/>
      <c r="E1155" s="20"/>
    </row>
    <row r="1156" spans="1:5" x14ac:dyDescent="0.25">
      <c r="A1156" s="17"/>
      <c r="B1156" s="18"/>
      <c r="C1156" s="19"/>
      <c r="D1156" s="20"/>
      <c r="E1156" s="20"/>
    </row>
    <row r="1157" spans="1:5" x14ac:dyDescent="0.25">
      <c r="A1157" s="17"/>
      <c r="B1157" s="18"/>
      <c r="C1157" s="19"/>
      <c r="D1157" s="20"/>
      <c r="E1157" s="20"/>
    </row>
    <row r="1158" spans="1:5" x14ac:dyDescent="0.25">
      <c r="A1158" s="17"/>
      <c r="B1158" s="18"/>
      <c r="C1158" s="19"/>
      <c r="D1158" s="20"/>
      <c r="E1158" s="20"/>
    </row>
    <row r="1159" spans="1:5" x14ac:dyDescent="0.25">
      <c r="A1159" s="17"/>
      <c r="B1159" s="18"/>
      <c r="C1159" s="19"/>
      <c r="D1159" s="20"/>
      <c r="E1159" s="20"/>
    </row>
    <row r="1160" spans="1:5" x14ac:dyDescent="0.25">
      <c r="A1160" s="17"/>
      <c r="B1160" s="18"/>
      <c r="C1160" s="19"/>
      <c r="D1160" s="20"/>
      <c r="E1160" s="20"/>
    </row>
    <row r="1161" spans="1:5" x14ac:dyDescent="0.25">
      <c r="A1161" s="17"/>
      <c r="B1161" s="18"/>
      <c r="C1161" s="19"/>
      <c r="D1161" s="20"/>
      <c r="E1161" s="20"/>
    </row>
    <row r="1162" spans="1:5" x14ac:dyDescent="0.25">
      <c r="A1162" s="17"/>
      <c r="B1162" s="18"/>
      <c r="C1162" s="19"/>
      <c r="D1162" s="20"/>
      <c r="E1162" s="20"/>
    </row>
    <row r="1163" spans="1:5" x14ac:dyDescent="0.25">
      <c r="A1163" s="17"/>
      <c r="B1163" s="18"/>
      <c r="C1163" s="19"/>
      <c r="D1163" s="20"/>
      <c r="E1163" s="20"/>
    </row>
    <row r="1164" spans="1:5" x14ac:dyDescent="0.25">
      <c r="A1164" s="17"/>
      <c r="B1164" s="18"/>
      <c r="C1164" s="19"/>
      <c r="D1164" s="20"/>
      <c r="E1164" s="20"/>
    </row>
    <row r="1165" spans="1:5" x14ac:dyDescent="0.25">
      <c r="A1165" s="17"/>
      <c r="B1165" s="18"/>
      <c r="C1165" s="19"/>
      <c r="D1165" s="20"/>
      <c r="E1165" s="20"/>
    </row>
    <row r="1166" spans="1:5" x14ac:dyDescent="0.25">
      <c r="A1166" s="17"/>
      <c r="B1166" s="18"/>
      <c r="C1166" s="19"/>
      <c r="D1166" s="20"/>
      <c r="E1166" s="20"/>
    </row>
    <row r="1167" spans="1:5" x14ac:dyDescent="0.25">
      <c r="A1167" s="17"/>
      <c r="B1167" s="18"/>
      <c r="C1167" s="19"/>
      <c r="D1167" s="20"/>
      <c r="E1167" s="20"/>
    </row>
    <row r="1168" spans="1:5" x14ac:dyDescent="0.25">
      <c r="A1168" s="17"/>
      <c r="B1168" s="18"/>
      <c r="C1168" s="19"/>
      <c r="D1168" s="20"/>
      <c r="E1168" s="20"/>
    </row>
    <row r="1169" spans="1:5" x14ac:dyDescent="0.25">
      <c r="A1169" s="17"/>
      <c r="B1169" s="18"/>
      <c r="C1169" s="19"/>
      <c r="D1169" s="20"/>
      <c r="E1169" s="20"/>
    </row>
    <row r="1170" spans="1:5" x14ac:dyDescent="0.25">
      <c r="A1170" s="17"/>
      <c r="B1170" s="18"/>
      <c r="C1170" s="19"/>
      <c r="D1170" s="20"/>
      <c r="E1170" s="20"/>
    </row>
    <row r="1171" spans="1:5" x14ac:dyDescent="0.25">
      <c r="A1171" s="17"/>
      <c r="B1171" s="18"/>
      <c r="C1171" s="19"/>
      <c r="D1171" s="20"/>
      <c r="E1171" s="20"/>
    </row>
    <row r="1172" spans="1:5" x14ac:dyDescent="0.25">
      <c r="A1172" s="17"/>
      <c r="B1172" s="18"/>
      <c r="C1172" s="19"/>
      <c r="D1172" s="20"/>
      <c r="E1172" s="20"/>
    </row>
    <row r="1173" spans="1:5" x14ac:dyDescent="0.25">
      <c r="A1173" s="17"/>
      <c r="B1173" s="18"/>
      <c r="C1173" s="19"/>
      <c r="D1173" s="20"/>
      <c r="E1173" s="20"/>
    </row>
    <row r="1174" spans="1:5" x14ac:dyDescent="0.25">
      <c r="A1174" s="17"/>
      <c r="B1174" s="18"/>
      <c r="C1174" s="19"/>
      <c r="D1174" s="20"/>
      <c r="E1174" s="20"/>
    </row>
    <row r="1175" spans="1:5" x14ac:dyDescent="0.25">
      <c r="A1175" s="17"/>
      <c r="B1175" s="18"/>
      <c r="C1175" s="19"/>
      <c r="D1175" s="20"/>
      <c r="E1175" s="20"/>
    </row>
    <row r="1176" spans="1:5" x14ac:dyDescent="0.25">
      <c r="A1176" s="17"/>
      <c r="B1176" s="18"/>
      <c r="C1176" s="19"/>
      <c r="D1176" s="20"/>
      <c r="E1176" s="20"/>
    </row>
    <row r="1177" spans="1:5" x14ac:dyDescent="0.25">
      <c r="A1177" s="17"/>
      <c r="B1177" s="18"/>
      <c r="C1177" s="19"/>
      <c r="D1177" s="20"/>
      <c r="E1177" s="20"/>
    </row>
    <row r="1178" spans="1:5" x14ac:dyDescent="0.25">
      <c r="A1178" s="17"/>
      <c r="B1178" s="18"/>
      <c r="C1178" s="19"/>
      <c r="D1178" s="20"/>
      <c r="E1178" s="20"/>
    </row>
    <row r="1179" spans="1:5" x14ac:dyDescent="0.25">
      <c r="A1179" s="17"/>
      <c r="B1179" s="18"/>
      <c r="C1179" s="19"/>
      <c r="D1179" s="20"/>
      <c r="E1179" s="20"/>
    </row>
    <row r="1180" spans="1:5" x14ac:dyDescent="0.25">
      <c r="A1180" s="17"/>
      <c r="B1180" s="18"/>
      <c r="C1180" s="19"/>
      <c r="D1180" s="20"/>
      <c r="E1180" s="20"/>
    </row>
    <row r="1181" spans="1:5" x14ac:dyDescent="0.25">
      <c r="A1181" s="17"/>
      <c r="B1181" s="18"/>
      <c r="C1181" s="19"/>
      <c r="D1181" s="20"/>
      <c r="E1181" s="20"/>
    </row>
    <row r="1182" spans="1:5" x14ac:dyDescent="0.25">
      <c r="A1182" s="17"/>
      <c r="B1182" s="18"/>
      <c r="C1182" s="19"/>
      <c r="D1182" s="20"/>
      <c r="E1182" s="20"/>
    </row>
    <row r="1183" spans="1:5" x14ac:dyDescent="0.25">
      <c r="A1183" s="17"/>
      <c r="B1183" s="18"/>
      <c r="C1183" s="19"/>
      <c r="D1183" s="20"/>
      <c r="E1183" s="20"/>
    </row>
    <row r="1184" spans="1:5" x14ac:dyDescent="0.25">
      <c r="A1184" s="17"/>
      <c r="B1184" s="18"/>
      <c r="C1184" s="19"/>
      <c r="D1184" s="20"/>
      <c r="E1184" s="20"/>
    </row>
    <row r="1185" spans="1:5" x14ac:dyDescent="0.25">
      <c r="A1185" s="17"/>
      <c r="B1185" s="18"/>
      <c r="C1185" s="19"/>
      <c r="D1185" s="20"/>
      <c r="E1185" s="20"/>
    </row>
    <row r="1186" spans="1:5" x14ac:dyDescent="0.25">
      <c r="A1186" s="17"/>
      <c r="B1186" s="18"/>
      <c r="C1186" s="19"/>
      <c r="D1186" s="20"/>
      <c r="E1186" s="20"/>
    </row>
    <row r="1187" spans="1:5" x14ac:dyDescent="0.25">
      <c r="A1187" s="17"/>
      <c r="B1187" s="18"/>
      <c r="C1187" s="19"/>
      <c r="D1187" s="20"/>
      <c r="E1187" s="20"/>
    </row>
    <row r="1188" spans="1:5" x14ac:dyDescent="0.25">
      <c r="A1188" s="17"/>
      <c r="B1188" s="18"/>
      <c r="C1188" s="19"/>
      <c r="D1188" s="20"/>
      <c r="E1188" s="20"/>
    </row>
    <row r="1189" spans="1:5" x14ac:dyDescent="0.25">
      <c r="A1189" s="17"/>
      <c r="B1189" s="18"/>
      <c r="C1189" s="19"/>
      <c r="D1189" s="20"/>
      <c r="E1189" s="20"/>
    </row>
    <row r="1190" spans="1:5" x14ac:dyDescent="0.25">
      <c r="A1190" s="17"/>
      <c r="B1190" s="18"/>
      <c r="C1190" s="19"/>
      <c r="D1190" s="20"/>
      <c r="E1190" s="20"/>
    </row>
    <row r="1191" spans="1:5" x14ac:dyDescent="0.25">
      <c r="A1191" s="17"/>
      <c r="B1191" s="18"/>
      <c r="C1191" s="19"/>
      <c r="D1191" s="20"/>
      <c r="E1191" s="20"/>
    </row>
    <row r="1192" spans="1:5" x14ac:dyDescent="0.25">
      <c r="A1192" s="17"/>
      <c r="B1192" s="18"/>
      <c r="C1192" s="19"/>
      <c r="D1192" s="20"/>
      <c r="E1192" s="20"/>
    </row>
    <row r="1193" spans="1:5" x14ac:dyDescent="0.25">
      <c r="A1193" s="17"/>
      <c r="B1193" s="18"/>
      <c r="C1193" s="19"/>
      <c r="D1193" s="20"/>
      <c r="E1193" s="20"/>
    </row>
    <row r="1194" spans="1:5" x14ac:dyDescent="0.25">
      <c r="A1194" s="17"/>
      <c r="B1194" s="18"/>
      <c r="C1194" s="19"/>
      <c r="D1194" s="20"/>
      <c r="E1194" s="20"/>
    </row>
    <row r="1195" spans="1:5" x14ac:dyDescent="0.25">
      <c r="A1195" s="17"/>
      <c r="B1195" s="18"/>
      <c r="C1195" s="19"/>
      <c r="D1195" s="20"/>
      <c r="E1195" s="20"/>
    </row>
    <row r="1196" spans="1:5" x14ac:dyDescent="0.25">
      <c r="A1196" s="17"/>
      <c r="B1196" s="18"/>
      <c r="C1196" s="19"/>
      <c r="D1196" s="20"/>
      <c r="E1196" s="20"/>
    </row>
    <row r="1197" spans="1:5" x14ac:dyDescent="0.25">
      <c r="A1197" s="17"/>
      <c r="B1197" s="18"/>
      <c r="C1197" s="19"/>
      <c r="D1197" s="20"/>
      <c r="E1197" s="20"/>
    </row>
    <row r="1198" spans="1:5" x14ac:dyDescent="0.25">
      <c r="A1198" s="17"/>
      <c r="B1198" s="18"/>
      <c r="C1198" s="19"/>
      <c r="D1198" s="20"/>
      <c r="E1198" s="20"/>
    </row>
    <row r="1199" spans="1:5" x14ac:dyDescent="0.25">
      <c r="A1199" s="17"/>
      <c r="B1199" s="18"/>
      <c r="C1199" s="19"/>
      <c r="D1199" s="20"/>
      <c r="E1199" s="20"/>
    </row>
    <row r="1200" spans="1:5" x14ac:dyDescent="0.25">
      <c r="A1200" s="17"/>
      <c r="B1200" s="18"/>
      <c r="C1200" s="19"/>
      <c r="D1200" s="20"/>
      <c r="E1200" s="20"/>
    </row>
    <row r="1201" spans="1:5" x14ac:dyDescent="0.25">
      <c r="A1201" s="17"/>
      <c r="B1201" s="18"/>
      <c r="C1201" s="19"/>
      <c r="D1201" s="20"/>
      <c r="E1201" s="20"/>
    </row>
    <row r="1202" spans="1:5" x14ac:dyDescent="0.25">
      <c r="A1202" s="17"/>
      <c r="B1202" s="18"/>
      <c r="C1202" s="19"/>
      <c r="D1202" s="20"/>
      <c r="E1202" s="20"/>
    </row>
    <row r="1203" spans="1:5" x14ac:dyDescent="0.25">
      <c r="A1203" s="17"/>
      <c r="B1203" s="18"/>
      <c r="C1203" s="19"/>
      <c r="D1203" s="20"/>
      <c r="E1203" s="20"/>
    </row>
    <row r="1204" spans="1:5" x14ac:dyDescent="0.25">
      <c r="A1204" s="17"/>
      <c r="B1204" s="18"/>
      <c r="C1204" s="19"/>
      <c r="D1204" s="20"/>
      <c r="E1204" s="20"/>
    </row>
    <row r="1205" spans="1:5" x14ac:dyDescent="0.25">
      <c r="A1205" s="17"/>
      <c r="B1205" s="18"/>
      <c r="C1205" s="19"/>
      <c r="D1205" s="20"/>
      <c r="E1205" s="20"/>
    </row>
    <row r="1206" spans="1:5" x14ac:dyDescent="0.25">
      <c r="A1206" s="17"/>
      <c r="B1206" s="18"/>
      <c r="C1206" s="19"/>
      <c r="D1206" s="20"/>
      <c r="E1206" s="20"/>
    </row>
    <row r="1207" spans="1:5" x14ac:dyDescent="0.25">
      <c r="A1207" s="17"/>
      <c r="B1207" s="18"/>
      <c r="C1207" s="19"/>
      <c r="D1207" s="20"/>
      <c r="E1207" s="20"/>
    </row>
    <row r="1208" spans="1:5" x14ac:dyDescent="0.25">
      <c r="A1208" s="17"/>
      <c r="B1208" s="18"/>
      <c r="C1208" s="19"/>
      <c r="D1208" s="20"/>
      <c r="E1208" s="20"/>
    </row>
    <row r="1209" spans="1:5" x14ac:dyDescent="0.25">
      <c r="A1209" s="17"/>
      <c r="B1209" s="18"/>
      <c r="C1209" s="19"/>
      <c r="D1209" s="20"/>
      <c r="E1209" s="20"/>
    </row>
    <row r="1210" spans="1:5" x14ac:dyDescent="0.25">
      <c r="A1210" s="17"/>
      <c r="B1210" s="18"/>
      <c r="C1210" s="19"/>
      <c r="D1210" s="20"/>
      <c r="E1210" s="20"/>
    </row>
    <row r="1211" spans="1:5" x14ac:dyDescent="0.25">
      <c r="A1211" s="17"/>
      <c r="B1211" s="18"/>
      <c r="C1211" s="19"/>
      <c r="D1211" s="20"/>
      <c r="E1211" s="20"/>
    </row>
    <row r="1212" spans="1:5" x14ac:dyDescent="0.25">
      <c r="A1212" s="17"/>
      <c r="B1212" s="18"/>
      <c r="C1212" s="19"/>
      <c r="D1212" s="20"/>
      <c r="E1212" s="20"/>
    </row>
    <row r="1213" spans="1:5" x14ac:dyDescent="0.25">
      <c r="A1213" s="17"/>
      <c r="B1213" s="18"/>
      <c r="C1213" s="19"/>
      <c r="D1213" s="20"/>
      <c r="E1213" s="20"/>
    </row>
    <row r="1214" spans="1:5" x14ac:dyDescent="0.25">
      <c r="A1214" s="17"/>
      <c r="B1214" s="18"/>
      <c r="C1214" s="19"/>
      <c r="D1214" s="20"/>
      <c r="E1214" s="20"/>
    </row>
    <row r="1215" spans="1:5" x14ac:dyDescent="0.25">
      <c r="A1215" s="17"/>
      <c r="B1215" s="18"/>
      <c r="C1215" s="19"/>
      <c r="D1215" s="20"/>
      <c r="E1215" s="20"/>
    </row>
    <row r="1216" spans="1:5" x14ac:dyDescent="0.25">
      <c r="A1216" s="17"/>
      <c r="B1216" s="18"/>
      <c r="C1216" s="19"/>
      <c r="D1216" s="20"/>
      <c r="E1216" s="20"/>
    </row>
    <row r="1217" spans="1:5" x14ac:dyDescent="0.25">
      <c r="A1217" s="17"/>
      <c r="B1217" s="18"/>
      <c r="C1217" s="19"/>
      <c r="D1217" s="20"/>
      <c r="E1217" s="20"/>
    </row>
    <row r="1218" spans="1:5" x14ac:dyDescent="0.25">
      <c r="A1218" s="17"/>
      <c r="B1218" s="18"/>
      <c r="C1218" s="19"/>
      <c r="D1218" s="20"/>
      <c r="E1218" s="20"/>
    </row>
    <row r="1219" spans="1:5" x14ac:dyDescent="0.25">
      <c r="A1219" s="17"/>
      <c r="B1219" s="18"/>
      <c r="C1219" s="19"/>
      <c r="D1219" s="20"/>
      <c r="E1219" s="20"/>
    </row>
    <row r="1220" spans="1:5" x14ac:dyDescent="0.25">
      <c r="A1220" s="17"/>
      <c r="B1220" s="18"/>
      <c r="C1220" s="19"/>
      <c r="D1220" s="20"/>
      <c r="E1220" s="20"/>
    </row>
    <row r="1221" spans="1:5" x14ac:dyDescent="0.25">
      <c r="A1221" s="17"/>
      <c r="B1221" s="18"/>
      <c r="C1221" s="19"/>
      <c r="D1221" s="20"/>
      <c r="E1221" s="20"/>
    </row>
    <row r="1222" spans="1:5" x14ac:dyDescent="0.25">
      <c r="A1222" s="17"/>
      <c r="B1222" s="18"/>
      <c r="C1222" s="19"/>
      <c r="D1222" s="20"/>
      <c r="E1222" s="20"/>
    </row>
    <row r="1223" spans="1:5" x14ac:dyDescent="0.25">
      <c r="A1223" s="17"/>
      <c r="B1223" s="18"/>
      <c r="C1223" s="19"/>
      <c r="D1223" s="20"/>
      <c r="E1223" s="20"/>
    </row>
    <row r="1224" spans="1:5" x14ac:dyDescent="0.25">
      <c r="A1224" s="17"/>
      <c r="B1224" s="18"/>
      <c r="C1224" s="19"/>
      <c r="D1224" s="20"/>
      <c r="E1224" s="20"/>
    </row>
    <row r="1225" spans="1:5" x14ac:dyDescent="0.25">
      <c r="A1225" s="17"/>
      <c r="B1225" s="18"/>
      <c r="C1225" s="19"/>
      <c r="D1225" s="20"/>
      <c r="E1225" s="20"/>
    </row>
    <row r="1226" spans="1:5" x14ac:dyDescent="0.25">
      <c r="A1226" s="17"/>
      <c r="B1226" s="18"/>
      <c r="C1226" s="19"/>
      <c r="D1226" s="20"/>
      <c r="E1226" s="20"/>
    </row>
    <row r="1227" spans="1:5" x14ac:dyDescent="0.25">
      <c r="A1227" s="17"/>
      <c r="B1227" s="18"/>
      <c r="C1227" s="19"/>
      <c r="D1227" s="20"/>
      <c r="E1227" s="20"/>
    </row>
    <row r="1228" spans="1:5" x14ac:dyDescent="0.25">
      <c r="A1228" s="17"/>
      <c r="B1228" s="18"/>
      <c r="C1228" s="19"/>
      <c r="D1228" s="20"/>
      <c r="E1228" s="20"/>
    </row>
    <row r="1229" spans="1:5" x14ac:dyDescent="0.25">
      <c r="A1229" s="17"/>
      <c r="B1229" s="18"/>
      <c r="C1229" s="19"/>
      <c r="D1229" s="20"/>
      <c r="E1229" s="20"/>
    </row>
    <row r="1230" spans="1:5" x14ac:dyDescent="0.25">
      <c r="A1230" s="17"/>
      <c r="B1230" s="18"/>
      <c r="C1230" s="19"/>
      <c r="D1230" s="20"/>
      <c r="E1230" s="20"/>
    </row>
    <row r="1231" spans="1:5" x14ac:dyDescent="0.25">
      <c r="A1231" s="17"/>
      <c r="B1231" s="18"/>
      <c r="C1231" s="19"/>
      <c r="D1231" s="20"/>
      <c r="E1231" s="20"/>
    </row>
    <row r="1232" spans="1:5" x14ac:dyDescent="0.25">
      <c r="A1232" s="17"/>
      <c r="B1232" s="18"/>
      <c r="C1232" s="19"/>
      <c r="D1232" s="20"/>
      <c r="E1232" s="20"/>
    </row>
    <row r="1233" spans="1:5" x14ac:dyDescent="0.25">
      <c r="A1233" s="17"/>
      <c r="B1233" s="18"/>
      <c r="C1233" s="19"/>
      <c r="D1233" s="20"/>
      <c r="E1233" s="20"/>
    </row>
    <row r="1234" spans="1:5" x14ac:dyDescent="0.25">
      <c r="A1234" s="17"/>
      <c r="B1234" s="18"/>
      <c r="C1234" s="19"/>
      <c r="D1234" s="20"/>
      <c r="E1234" s="20"/>
    </row>
    <row r="1235" spans="1:5" x14ac:dyDescent="0.25">
      <c r="A1235" s="17"/>
      <c r="B1235" s="18"/>
      <c r="C1235" s="19"/>
      <c r="D1235" s="20"/>
      <c r="E1235" s="20"/>
    </row>
    <row r="1236" spans="1:5" x14ac:dyDescent="0.25">
      <c r="A1236" s="17"/>
      <c r="B1236" s="18"/>
      <c r="C1236" s="19"/>
      <c r="D1236" s="20"/>
      <c r="E1236" s="20"/>
    </row>
    <row r="1237" spans="1:5" x14ac:dyDescent="0.25">
      <c r="A1237" s="17"/>
      <c r="B1237" s="18"/>
      <c r="C1237" s="19"/>
      <c r="D1237" s="20"/>
      <c r="E1237" s="20"/>
    </row>
    <row r="1238" spans="1:5" x14ac:dyDescent="0.25">
      <c r="A1238" s="17"/>
      <c r="B1238" s="18"/>
      <c r="C1238" s="19"/>
      <c r="D1238" s="20"/>
      <c r="E1238" s="20"/>
    </row>
    <row r="1239" spans="1:5" x14ac:dyDescent="0.25">
      <c r="A1239" s="17"/>
      <c r="B1239" s="18"/>
      <c r="C1239" s="19"/>
      <c r="D1239" s="20"/>
      <c r="E1239" s="20"/>
    </row>
    <row r="1240" spans="1:5" x14ac:dyDescent="0.25">
      <c r="A1240" s="17"/>
      <c r="B1240" s="18"/>
      <c r="C1240" s="19"/>
      <c r="D1240" s="20"/>
      <c r="E1240" s="20"/>
    </row>
    <row r="1241" spans="1:5" x14ac:dyDescent="0.25">
      <c r="A1241" s="17"/>
      <c r="B1241" s="18"/>
      <c r="C1241" s="19"/>
      <c r="D1241" s="20"/>
      <c r="E1241" s="20"/>
    </row>
    <row r="1242" spans="1:5" x14ac:dyDescent="0.25">
      <c r="A1242" s="17"/>
      <c r="B1242" s="18"/>
      <c r="C1242" s="19"/>
      <c r="D1242" s="20"/>
      <c r="E1242" s="20"/>
    </row>
    <row r="1243" spans="1:5" x14ac:dyDescent="0.25">
      <c r="A1243" s="17"/>
      <c r="B1243" s="18"/>
      <c r="C1243" s="19"/>
      <c r="D1243" s="20"/>
      <c r="E1243" s="20"/>
    </row>
    <row r="1244" spans="1:5" x14ac:dyDescent="0.25">
      <c r="A1244" s="17"/>
      <c r="B1244" s="18"/>
      <c r="C1244" s="19"/>
      <c r="D1244" s="20"/>
      <c r="E1244" s="20"/>
    </row>
    <row r="1245" spans="1:5" x14ac:dyDescent="0.25">
      <c r="A1245" s="17"/>
      <c r="B1245" s="18"/>
      <c r="C1245" s="19"/>
      <c r="D1245" s="20"/>
      <c r="E1245" s="20"/>
    </row>
    <row r="1246" spans="1:5" x14ac:dyDescent="0.25">
      <c r="A1246" s="17"/>
      <c r="B1246" s="18"/>
      <c r="C1246" s="19"/>
      <c r="D1246" s="20"/>
      <c r="E1246" s="20"/>
    </row>
    <row r="1247" spans="1:5" x14ac:dyDescent="0.25">
      <c r="A1247" s="17"/>
      <c r="B1247" s="18"/>
      <c r="C1247" s="19"/>
      <c r="D1247" s="20"/>
      <c r="E1247" s="20"/>
    </row>
    <row r="1248" spans="1:5" x14ac:dyDescent="0.25">
      <c r="A1248" s="17"/>
      <c r="B1248" s="18"/>
      <c r="C1248" s="19"/>
      <c r="D1248" s="20"/>
      <c r="E1248" s="20"/>
    </row>
    <row r="1249" spans="1:5" x14ac:dyDescent="0.25">
      <c r="A1249" s="17"/>
      <c r="B1249" s="18"/>
      <c r="C1249" s="19"/>
      <c r="D1249" s="20"/>
      <c r="E1249" s="20"/>
    </row>
    <row r="1250" spans="1:5" x14ac:dyDescent="0.25">
      <c r="A1250" s="17"/>
      <c r="B1250" s="18"/>
      <c r="C1250" s="19"/>
      <c r="D1250" s="20"/>
      <c r="E1250" s="20"/>
    </row>
    <row r="1251" spans="1:5" x14ac:dyDescent="0.25">
      <c r="A1251" s="17"/>
      <c r="B1251" s="18"/>
      <c r="C1251" s="19"/>
      <c r="D1251" s="20"/>
      <c r="E1251" s="20"/>
    </row>
    <row r="1252" spans="1:5" x14ac:dyDescent="0.25">
      <c r="A1252" s="17"/>
      <c r="B1252" s="18"/>
      <c r="C1252" s="19"/>
      <c r="D1252" s="20"/>
      <c r="E1252" s="20"/>
    </row>
    <row r="1253" spans="1:5" x14ac:dyDescent="0.25">
      <c r="A1253" s="17"/>
      <c r="B1253" s="18"/>
      <c r="C1253" s="19"/>
      <c r="D1253" s="20"/>
      <c r="E1253" s="20"/>
    </row>
    <row r="1254" spans="1:5" x14ac:dyDescent="0.25">
      <c r="A1254" s="17"/>
      <c r="B1254" s="18"/>
      <c r="C1254" s="19"/>
      <c r="D1254" s="20"/>
      <c r="E1254" s="20"/>
    </row>
    <row r="1255" spans="1:5" x14ac:dyDescent="0.25">
      <c r="A1255" s="17"/>
      <c r="B1255" s="18"/>
      <c r="C1255" s="19"/>
      <c r="D1255" s="20"/>
      <c r="E1255" s="20"/>
    </row>
    <row r="1256" spans="1:5" x14ac:dyDescent="0.25">
      <c r="A1256" s="17"/>
      <c r="B1256" s="18"/>
      <c r="C1256" s="19"/>
      <c r="D1256" s="20"/>
      <c r="E1256" s="20"/>
    </row>
    <row r="1257" spans="1:5" x14ac:dyDescent="0.25">
      <c r="A1257" s="17"/>
      <c r="B1257" s="18"/>
      <c r="C1257" s="19"/>
      <c r="D1257" s="20"/>
      <c r="E1257" s="20"/>
    </row>
    <row r="1258" spans="1:5" x14ac:dyDescent="0.25">
      <c r="A1258" s="17"/>
      <c r="B1258" s="18"/>
      <c r="C1258" s="19"/>
      <c r="D1258" s="20"/>
      <c r="E1258" s="20"/>
    </row>
    <row r="1259" spans="1:5" x14ac:dyDescent="0.25">
      <c r="A1259" s="17"/>
      <c r="B1259" s="18"/>
      <c r="C1259" s="19"/>
      <c r="D1259" s="20"/>
      <c r="E1259" s="20"/>
    </row>
    <row r="1260" spans="1:5" x14ac:dyDescent="0.25">
      <c r="A1260" s="17"/>
      <c r="B1260" s="18"/>
      <c r="C1260" s="19"/>
      <c r="D1260" s="20"/>
      <c r="E1260" s="20"/>
    </row>
    <row r="1261" spans="1:5" x14ac:dyDescent="0.25">
      <c r="A1261" s="17"/>
      <c r="B1261" s="18"/>
      <c r="C1261" s="19"/>
      <c r="D1261" s="20"/>
      <c r="E1261" s="20"/>
    </row>
    <row r="1262" spans="1:5" x14ac:dyDescent="0.25">
      <c r="A1262" s="17"/>
      <c r="B1262" s="18"/>
      <c r="C1262" s="19"/>
      <c r="D1262" s="20"/>
      <c r="E1262" s="20"/>
    </row>
    <row r="1263" spans="1:5" x14ac:dyDescent="0.25">
      <c r="A1263" s="17"/>
      <c r="B1263" s="18"/>
      <c r="C1263" s="19"/>
      <c r="D1263" s="20"/>
      <c r="E1263" s="20"/>
    </row>
    <row r="1264" spans="1:5" x14ac:dyDescent="0.25">
      <c r="A1264" s="17"/>
      <c r="B1264" s="18"/>
      <c r="C1264" s="19"/>
      <c r="D1264" s="20"/>
      <c r="E1264" s="20"/>
    </row>
    <row r="1265" spans="1:5" x14ac:dyDescent="0.25">
      <c r="A1265" s="17"/>
      <c r="B1265" s="18"/>
      <c r="C1265" s="19"/>
      <c r="D1265" s="20"/>
      <c r="E1265" s="20"/>
    </row>
    <row r="1266" spans="1:5" x14ac:dyDescent="0.25">
      <c r="A1266" s="17"/>
      <c r="B1266" s="18"/>
      <c r="C1266" s="19"/>
      <c r="D1266" s="20"/>
      <c r="E1266" s="20"/>
    </row>
    <row r="1267" spans="1:5" x14ac:dyDescent="0.25">
      <c r="A1267" s="17"/>
      <c r="B1267" s="18"/>
      <c r="C1267" s="19"/>
      <c r="D1267" s="20"/>
      <c r="E1267" s="20"/>
    </row>
    <row r="1268" spans="1:5" x14ac:dyDescent="0.25">
      <c r="A1268" s="17"/>
      <c r="B1268" s="18"/>
      <c r="C1268" s="19"/>
      <c r="D1268" s="20"/>
      <c r="E1268" s="20"/>
    </row>
    <row r="1269" spans="1:5" x14ac:dyDescent="0.25">
      <c r="A1269" s="17"/>
      <c r="B1269" s="18"/>
      <c r="C1269" s="19"/>
      <c r="D1269" s="20"/>
      <c r="E1269" s="20"/>
    </row>
    <row r="1270" spans="1:5" x14ac:dyDescent="0.25">
      <c r="A1270" s="17"/>
      <c r="B1270" s="18"/>
      <c r="C1270" s="19"/>
      <c r="D1270" s="20"/>
      <c r="E1270" s="20"/>
    </row>
    <row r="1271" spans="1:5" x14ac:dyDescent="0.25">
      <c r="A1271" s="17"/>
      <c r="B1271" s="18"/>
      <c r="C1271" s="19"/>
      <c r="D1271" s="20"/>
      <c r="E1271" s="20"/>
    </row>
    <row r="1272" spans="1:5" x14ac:dyDescent="0.25">
      <c r="A1272" s="17"/>
      <c r="B1272" s="18"/>
      <c r="C1272" s="19"/>
      <c r="D1272" s="20"/>
      <c r="E1272" s="20"/>
    </row>
    <row r="1273" spans="1:5" x14ac:dyDescent="0.25">
      <c r="A1273" s="17"/>
      <c r="B1273" s="18"/>
      <c r="C1273" s="19"/>
      <c r="D1273" s="20"/>
      <c r="E1273" s="20"/>
    </row>
    <row r="1274" spans="1:5" x14ac:dyDescent="0.25">
      <c r="A1274" s="17"/>
      <c r="B1274" s="18"/>
      <c r="C1274" s="19"/>
      <c r="D1274" s="20"/>
      <c r="E1274" s="20"/>
    </row>
    <row r="1275" spans="1:5" x14ac:dyDescent="0.25">
      <c r="A1275" s="17"/>
      <c r="B1275" s="18"/>
      <c r="C1275" s="19"/>
      <c r="D1275" s="20"/>
      <c r="E1275" s="20"/>
    </row>
    <row r="1276" spans="1:5" x14ac:dyDescent="0.25">
      <c r="A1276" s="17"/>
      <c r="B1276" s="18"/>
      <c r="C1276" s="19"/>
      <c r="D1276" s="20"/>
      <c r="E1276" s="20"/>
    </row>
    <row r="1277" spans="1:5" x14ac:dyDescent="0.25">
      <c r="A1277" s="17"/>
      <c r="B1277" s="18"/>
      <c r="C1277" s="19"/>
      <c r="D1277" s="20"/>
      <c r="E1277" s="20"/>
    </row>
    <row r="1278" spans="1:5" x14ac:dyDescent="0.25">
      <c r="A1278" s="17"/>
      <c r="B1278" s="18"/>
      <c r="C1278" s="19"/>
      <c r="D1278" s="20"/>
      <c r="E1278" s="20"/>
    </row>
    <row r="1279" spans="1:5" x14ac:dyDescent="0.25">
      <c r="A1279" s="17"/>
      <c r="B1279" s="18"/>
      <c r="C1279" s="19"/>
      <c r="D1279" s="20"/>
      <c r="E1279" s="20"/>
    </row>
    <row r="1280" spans="1:5" x14ac:dyDescent="0.25">
      <c r="A1280" s="17"/>
      <c r="B1280" s="18"/>
      <c r="C1280" s="19"/>
      <c r="D1280" s="20"/>
      <c r="E1280" s="20"/>
    </row>
    <row r="1281" spans="1:5" x14ac:dyDescent="0.25">
      <c r="A1281" s="17"/>
      <c r="B1281" s="18"/>
      <c r="C1281" s="19"/>
      <c r="D1281" s="20"/>
      <c r="E1281" s="20"/>
    </row>
    <row r="1282" spans="1:5" x14ac:dyDescent="0.25">
      <c r="A1282" s="17"/>
      <c r="B1282" s="18"/>
      <c r="C1282" s="19"/>
      <c r="D1282" s="20"/>
      <c r="E1282" s="20"/>
    </row>
    <row r="1283" spans="1:5" x14ac:dyDescent="0.25">
      <c r="A1283" s="17"/>
      <c r="B1283" s="18"/>
      <c r="C1283" s="19"/>
      <c r="D1283" s="20"/>
      <c r="E1283" s="20"/>
    </row>
    <row r="1284" spans="1:5" x14ac:dyDescent="0.25">
      <c r="A1284" s="17"/>
      <c r="B1284" s="18"/>
      <c r="C1284" s="19"/>
      <c r="D1284" s="20"/>
      <c r="E1284" s="20"/>
    </row>
    <row r="1285" spans="1:5" x14ac:dyDescent="0.25">
      <c r="A1285" s="17"/>
      <c r="B1285" s="18"/>
      <c r="C1285" s="19"/>
      <c r="D1285" s="20"/>
      <c r="E1285" s="20"/>
    </row>
    <row r="1286" spans="1:5" x14ac:dyDescent="0.25">
      <c r="A1286" s="17"/>
      <c r="B1286" s="18"/>
      <c r="C1286" s="19"/>
      <c r="D1286" s="20"/>
      <c r="E1286" s="20"/>
    </row>
    <row r="1287" spans="1:5" x14ac:dyDescent="0.25">
      <c r="A1287" s="17"/>
      <c r="B1287" s="18"/>
      <c r="C1287" s="19"/>
      <c r="D1287" s="20"/>
      <c r="E1287" s="20"/>
    </row>
    <row r="1288" spans="1:5" x14ac:dyDescent="0.25">
      <c r="A1288" s="17"/>
      <c r="B1288" s="18"/>
      <c r="C1288" s="19"/>
      <c r="D1288" s="20"/>
      <c r="E1288" s="20"/>
    </row>
    <row r="1289" spans="1:5" x14ac:dyDescent="0.25">
      <c r="A1289" s="17"/>
      <c r="B1289" s="18"/>
      <c r="C1289" s="19"/>
      <c r="D1289" s="20"/>
      <c r="E1289" s="20"/>
    </row>
    <row r="1290" spans="1:5" x14ac:dyDescent="0.25">
      <c r="A1290" s="17"/>
      <c r="B1290" s="18"/>
      <c r="C1290" s="19"/>
      <c r="D1290" s="20"/>
      <c r="E1290" s="20"/>
    </row>
    <row r="1291" spans="1:5" x14ac:dyDescent="0.25">
      <c r="A1291" s="17"/>
      <c r="B1291" s="18"/>
      <c r="C1291" s="19"/>
      <c r="D1291" s="20"/>
      <c r="E1291" s="20"/>
    </row>
    <row r="1292" spans="1:5" x14ac:dyDescent="0.25">
      <c r="A1292" s="17"/>
      <c r="B1292" s="18"/>
      <c r="C1292" s="19"/>
      <c r="D1292" s="20"/>
      <c r="E1292" s="20"/>
    </row>
    <row r="1293" spans="1:5" x14ac:dyDescent="0.25">
      <c r="A1293" s="17"/>
      <c r="B1293" s="18"/>
      <c r="C1293" s="19"/>
      <c r="D1293" s="20"/>
      <c r="E1293" s="20"/>
    </row>
    <row r="1294" spans="1:5" x14ac:dyDescent="0.25">
      <c r="A1294" s="17"/>
      <c r="B1294" s="18"/>
      <c r="C1294" s="19"/>
      <c r="D1294" s="20"/>
      <c r="E1294" s="20"/>
    </row>
    <row r="1295" spans="1:5" x14ac:dyDescent="0.25">
      <c r="A1295" s="17"/>
      <c r="B1295" s="18"/>
      <c r="C1295" s="19"/>
      <c r="D1295" s="20"/>
      <c r="E1295" s="20"/>
    </row>
    <row r="1296" spans="1:5" x14ac:dyDescent="0.25">
      <c r="A1296" s="17"/>
      <c r="B1296" s="18"/>
      <c r="C1296" s="19"/>
      <c r="D1296" s="20"/>
      <c r="E1296" s="20"/>
    </row>
    <row r="1297" spans="1:5" x14ac:dyDescent="0.25">
      <c r="A1297" s="17"/>
      <c r="B1297" s="18"/>
      <c r="C1297" s="19"/>
      <c r="D1297" s="20"/>
      <c r="E1297" s="20"/>
    </row>
    <row r="1298" spans="1:5" x14ac:dyDescent="0.25">
      <c r="A1298" s="17"/>
      <c r="B1298" s="18"/>
      <c r="C1298" s="19"/>
      <c r="D1298" s="20"/>
      <c r="E1298" s="20"/>
    </row>
    <row r="1299" spans="1:5" x14ac:dyDescent="0.25">
      <c r="A1299" s="17"/>
      <c r="B1299" s="18"/>
      <c r="C1299" s="19"/>
      <c r="D1299" s="20"/>
      <c r="E1299" s="20"/>
    </row>
    <row r="1300" spans="1:5" x14ac:dyDescent="0.25">
      <c r="A1300" s="17"/>
      <c r="B1300" s="18"/>
      <c r="C1300" s="19"/>
      <c r="D1300" s="20"/>
      <c r="E1300" s="20"/>
    </row>
    <row r="1301" spans="1:5" x14ac:dyDescent="0.25">
      <c r="A1301" s="17"/>
      <c r="B1301" s="18"/>
      <c r="C1301" s="19"/>
      <c r="D1301" s="20"/>
      <c r="E1301" s="20"/>
    </row>
    <row r="1302" spans="1:5" x14ac:dyDescent="0.25">
      <c r="A1302" s="17"/>
      <c r="B1302" s="18"/>
      <c r="C1302" s="19"/>
      <c r="D1302" s="20"/>
      <c r="E1302" s="20"/>
    </row>
    <row r="1303" spans="1:5" x14ac:dyDescent="0.25">
      <c r="A1303" s="17"/>
      <c r="B1303" s="18"/>
      <c r="C1303" s="19"/>
      <c r="D1303" s="20"/>
      <c r="E1303" s="20"/>
    </row>
    <row r="1304" spans="1:5" x14ac:dyDescent="0.25">
      <c r="A1304" s="17"/>
      <c r="B1304" s="18"/>
      <c r="C1304" s="19"/>
      <c r="D1304" s="20"/>
      <c r="E1304" s="20"/>
    </row>
    <row r="1305" spans="1:5" x14ac:dyDescent="0.25">
      <c r="A1305" s="17"/>
      <c r="B1305" s="18"/>
      <c r="C1305" s="19"/>
      <c r="D1305" s="20"/>
      <c r="E1305" s="20"/>
    </row>
    <row r="1306" spans="1:5" x14ac:dyDescent="0.25">
      <c r="A1306" s="17"/>
      <c r="B1306" s="18"/>
      <c r="C1306" s="19"/>
      <c r="D1306" s="20"/>
      <c r="E1306" s="20"/>
    </row>
    <row r="1307" spans="1:5" x14ac:dyDescent="0.25">
      <c r="A1307" s="17"/>
      <c r="B1307" s="18"/>
      <c r="C1307" s="19"/>
      <c r="D1307" s="20"/>
      <c r="E1307" s="20"/>
    </row>
    <row r="1308" spans="1:5" x14ac:dyDescent="0.25">
      <c r="A1308" s="17"/>
      <c r="B1308" s="18"/>
      <c r="C1308" s="19"/>
      <c r="D1308" s="20"/>
      <c r="E1308" s="20"/>
    </row>
    <row r="1309" spans="1:5" x14ac:dyDescent="0.25">
      <c r="A1309" s="17"/>
      <c r="B1309" s="18"/>
      <c r="C1309" s="19"/>
      <c r="D1309" s="20"/>
      <c r="E1309" s="20"/>
    </row>
    <row r="1310" spans="1:5" x14ac:dyDescent="0.25">
      <c r="A1310" s="17"/>
      <c r="B1310" s="18"/>
      <c r="C1310" s="19"/>
      <c r="D1310" s="20"/>
      <c r="E1310" s="20"/>
    </row>
    <row r="1311" spans="1:5" x14ac:dyDescent="0.25">
      <c r="A1311" s="17"/>
      <c r="B1311" s="18"/>
      <c r="C1311" s="19"/>
      <c r="D1311" s="20"/>
      <c r="E1311" s="20"/>
    </row>
    <row r="1312" spans="1:5" x14ac:dyDescent="0.25">
      <c r="A1312" s="17"/>
      <c r="B1312" s="18"/>
      <c r="C1312" s="19"/>
      <c r="D1312" s="20"/>
      <c r="E1312" s="20"/>
    </row>
    <row r="1313" spans="1:5" x14ac:dyDescent="0.25">
      <c r="A1313" s="17"/>
      <c r="B1313" s="18"/>
      <c r="C1313" s="19"/>
      <c r="D1313" s="20"/>
      <c r="E1313" s="20"/>
    </row>
    <row r="1314" spans="1:5" x14ac:dyDescent="0.25">
      <c r="A1314" s="17"/>
      <c r="B1314" s="18"/>
      <c r="C1314" s="19"/>
      <c r="D1314" s="20"/>
      <c r="E1314" s="20"/>
    </row>
    <row r="1315" spans="1:5" x14ac:dyDescent="0.25">
      <c r="A1315" s="17"/>
      <c r="B1315" s="18"/>
      <c r="C1315" s="19"/>
      <c r="D1315" s="20"/>
      <c r="E1315" s="20"/>
    </row>
    <row r="1316" spans="1:5" x14ac:dyDescent="0.25">
      <c r="A1316" s="17"/>
      <c r="B1316" s="18"/>
      <c r="C1316" s="19"/>
      <c r="D1316" s="20"/>
      <c r="E1316" s="20"/>
    </row>
    <row r="1317" spans="1:5" x14ac:dyDescent="0.25">
      <c r="A1317" s="17"/>
      <c r="B1317" s="18"/>
      <c r="C1317" s="19"/>
      <c r="D1317" s="20"/>
      <c r="E1317" s="20"/>
    </row>
    <row r="1318" spans="1:5" x14ac:dyDescent="0.25">
      <c r="A1318" s="17"/>
      <c r="B1318" s="18"/>
      <c r="C1318" s="19"/>
      <c r="D1318" s="20"/>
      <c r="E1318" s="20"/>
    </row>
    <row r="1319" spans="1:5" x14ac:dyDescent="0.25">
      <c r="A1319" s="17"/>
      <c r="B1319" s="18"/>
      <c r="C1319" s="19"/>
      <c r="D1319" s="20"/>
      <c r="E1319" s="20"/>
    </row>
    <row r="1320" spans="1:5" x14ac:dyDescent="0.25">
      <c r="A1320" s="17"/>
      <c r="B1320" s="18"/>
      <c r="C1320" s="19"/>
      <c r="D1320" s="20"/>
      <c r="E1320" s="20"/>
    </row>
    <row r="1321" spans="1:5" x14ac:dyDescent="0.25">
      <c r="A1321" s="17"/>
      <c r="B1321" s="18"/>
      <c r="C1321" s="19"/>
      <c r="D1321" s="20"/>
      <c r="E1321" s="20"/>
    </row>
    <row r="1322" spans="1:5" x14ac:dyDescent="0.25">
      <c r="A1322" s="17"/>
      <c r="B1322" s="18"/>
      <c r="C1322" s="19"/>
      <c r="D1322" s="20"/>
      <c r="E1322" s="20"/>
    </row>
    <row r="1323" spans="1:5" x14ac:dyDescent="0.25">
      <c r="A1323" s="17"/>
      <c r="B1323" s="18"/>
      <c r="C1323" s="19"/>
      <c r="D1323" s="20"/>
      <c r="E1323" s="20"/>
    </row>
    <row r="1324" spans="1:5" x14ac:dyDescent="0.25">
      <c r="A1324" s="17"/>
      <c r="B1324" s="18"/>
      <c r="C1324" s="19"/>
      <c r="D1324" s="20"/>
      <c r="E1324" s="20"/>
    </row>
    <row r="1325" spans="1:5" x14ac:dyDescent="0.25">
      <c r="A1325" s="17"/>
      <c r="B1325" s="18"/>
      <c r="C1325" s="19"/>
      <c r="D1325" s="20"/>
      <c r="E1325" s="20"/>
    </row>
    <row r="1326" spans="1:5" x14ac:dyDescent="0.25">
      <c r="A1326" s="17"/>
      <c r="B1326" s="18"/>
      <c r="C1326" s="19"/>
      <c r="D1326" s="20"/>
      <c r="E1326" s="20"/>
    </row>
    <row r="1327" spans="1:5" x14ac:dyDescent="0.25">
      <c r="A1327" s="17"/>
      <c r="B1327" s="18"/>
      <c r="C1327" s="19"/>
      <c r="D1327" s="20"/>
      <c r="E1327" s="20"/>
    </row>
    <row r="1328" spans="1:5" x14ac:dyDescent="0.25">
      <c r="A1328" s="17"/>
      <c r="B1328" s="18"/>
      <c r="C1328" s="19"/>
      <c r="D1328" s="20"/>
      <c r="E1328" s="20"/>
    </row>
    <row r="1329" spans="1:5" x14ac:dyDescent="0.25">
      <c r="A1329" s="17"/>
      <c r="B1329" s="18"/>
      <c r="C1329" s="19"/>
      <c r="D1329" s="20"/>
      <c r="E1329" s="20"/>
    </row>
    <row r="1330" spans="1:5" x14ac:dyDescent="0.25">
      <c r="A1330" s="17"/>
      <c r="B1330" s="18"/>
      <c r="C1330" s="19"/>
      <c r="D1330" s="20"/>
      <c r="E1330" s="20"/>
    </row>
    <row r="1331" spans="1:5" x14ac:dyDescent="0.25">
      <c r="A1331" s="17"/>
      <c r="B1331" s="18"/>
      <c r="C1331" s="19"/>
      <c r="D1331" s="20"/>
      <c r="E1331" s="20"/>
    </row>
    <row r="1332" spans="1:5" x14ac:dyDescent="0.25">
      <c r="A1332" s="17"/>
      <c r="B1332" s="18"/>
      <c r="C1332" s="19"/>
      <c r="D1332" s="20"/>
      <c r="E1332" s="20"/>
    </row>
    <row r="1333" spans="1:5" x14ac:dyDescent="0.25">
      <c r="A1333" s="17"/>
      <c r="B1333" s="18"/>
      <c r="C1333" s="19"/>
      <c r="D1333" s="20"/>
      <c r="E1333" s="20"/>
    </row>
    <row r="1334" spans="1:5" x14ac:dyDescent="0.25">
      <c r="A1334" s="17"/>
      <c r="B1334" s="18"/>
      <c r="C1334" s="19"/>
      <c r="D1334" s="20"/>
      <c r="E1334" s="20"/>
    </row>
    <row r="1335" spans="1:5" x14ac:dyDescent="0.25">
      <c r="A1335" s="17"/>
      <c r="B1335" s="18"/>
      <c r="C1335" s="19"/>
      <c r="D1335" s="20"/>
      <c r="E1335" s="20"/>
    </row>
    <row r="1336" spans="1:5" x14ac:dyDescent="0.25">
      <c r="A1336" s="17"/>
      <c r="B1336" s="18"/>
      <c r="C1336" s="19"/>
      <c r="D1336" s="20"/>
      <c r="E1336" s="20"/>
    </row>
    <row r="1337" spans="1:5" x14ac:dyDescent="0.25">
      <c r="A1337" s="17"/>
      <c r="B1337" s="18"/>
      <c r="C1337" s="19"/>
      <c r="D1337" s="20"/>
      <c r="E1337" s="20"/>
    </row>
    <row r="1338" spans="1:5" x14ac:dyDescent="0.25">
      <c r="A1338" s="17"/>
      <c r="B1338" s="18"/>
      <c r="C1338" s="19"/>
      <c r="D1338" s="20"/>
      <c r="E1338" s="20"/>
    </row>
    <row r="1339" spans="1:5" x14ac:dyDescent="0.25">
      <c r="A1339" s="17"/>
      <c r="B1339" s="18"/>
      <c r="C1339" s="19"/>
      <c r="D1339" s="20"/>
      <c r="E1339" s="20"/>
    </row>
    <row r="1340" spans="1:5" x14ac:dyDescent="0.25">
      <c r="A1340" s="17"/>
      <c r="B1340" s="18"/>
      <c r="C1340" s="19"/>
      <c r="D1340" s="20"/>
      <c r="E1340" s="20"/>
    </row>
    <row r="1341" spans="1:5" x14ac:dyDescent="0.25">
      <c r="A1341" s="17"/>
      <c r="B1341" s="18"/>
      <c r="C1341" s="19"/>
      <c r="D1341" s="20"/>
      <c r="E1341" s="20"/>
    </row>
    <row r="1342" spans="1:5" x14ac:dyDescent="0.25">
      <c r="A1342" s="17"/>
      <c r="B1342" s="18"/>
      <c r="C1342" s="19"/>
      <c r="D1342" s="20"/>
      <c r="E1342" s="20"/>
    </row>
    <row r="1343" spans="1:5" x14ac:dyDescent="0.25">
      <c r="A1343" s="17"/>
      <c r="B1343" s="18"/>
      <c r="C1343" s="19"/>
      <c r="D1343" s="20"/>
      <c r="E1343" s="20"/>
    </row>
    <row r="1344" spans="1:5" x14ac:dyDescent="0.25">
      <c r="A1344" s="17"/>
      <c r="B1344" s="18"/>
      <c r="C1344" s="19"/>
      <c r="D1344" s="20"/>
      <c r="E1344" s="20"/>
    </row>
    <row r="1345" spans="1:5" x14ac:dyDescent="0.25">
      <c r="A1345" s="17"/>
      <c r="B1345" s="18"/>
      <c r="C1345" s="19"/>
      <c r="D1345" s="20"/>
      <c r="E1345" s="20"/>
    </row>
    <row r="1346" spans="1:5" x14ac:dyDescent="0.25">
      <c r="A1346" s="17"/>
      <c r="B1346" s="18"/>
      <c r="C1346" s="19"/>
      <c r="D1346" s="20"/>
      <c r="E1346" s="20"/>
    </row>
    <row r="1347" spans="1:5" x14ac:dyDescent="0.25">
      <c r="A1347" s="17"/>
      <c r="B1347" s="18"/>
      <c r="C1347" s="19"/>
      <c r="D1347" s="20"/>
      <c r="E1347" s="20"/>
    </row>
    <row r="1348" spans="1:5" x14ac:dyDescent="0.25">
      <c r="A1348" s="17"/>
      <c r="B1348" s="18"/>
      <c r="C1348" s="19"/>
      <c r="D1348" s="20"/>
      <c r="E1348" s="20"/>
    </row>
    <row r="1349" spans="1:5" x14ac:dyDescent="0.25">
      <c r="A1349" s="17"/>
      <c r="B1349" s="18"/>
      <c r="C1349" s="19"/>
      <c r="D1349" s="20"/>
      <c r="E1349" s="20"/>
    </row>
    <row r="1350" spans="1:5" x14ac:dyDescent="0.25">
      <c r="A1350" s="17"/>
      <c r="B1350" s="18"/>
      <c r="C1350" s="19"/>
      <c r="D1350" s="20"/>
      <c r="E1350" s="20"/>
    </row>
    <row r="1351" spans="1:5" x14ac:dyDescent="0.25">
      <c r="A1351" s="17"/>
      <c r="B1351" s="18"/>
      <c r="C1351" s="19"/>
      <c r="D1351" s="20"/>
      <c r="E1351" s="20"/>
    </row>
    <row r="1352" spans="1:5" x14ac:dyDescent="0.25">
      <c r="A1352" s="17"/>
      <c r="B1352" s="18"/>
      <c r="C1352" s="19"/>
      <c r="D1352" s="20"/>
      <c r="E1352" s="20"/>
    </row>
    <row r="1353" spans="1:5" x14ac:dyDescent="0.25">
      <c r="A1353" s="17"/>
      <c r="B1353" s="18"/>
      <c r="C1353" s="19"/>
      <c r="D1353" s="20"/>
      <c r="E1353" s="20"/>
    </row>
    <row r="1354" spans="1:5" x14ac:dyDescent="0.25">
      <c r="A1354" s="17"/>
      <c r="B1354" s="18"/>
      <c r="C1354" s="19"/>
      <c r="D1354" s="20"/>
      <c r="E1354" s="20"/>
    </row>
    <row r="1355" spans="1:5" x14ac:dyDescent="0.25">
      <c r="A1355" s="17"/>
      <c r="B1355" s="18"/>
      <c r="C1355" s="19"/>
      <c r="D1355" s="20"/>
      <c r="E1355" s="20"/>
    </row>
    <row r="1356" spans="1:5" x14ac:dyDescent="0.25">
      <c r="A1356" s="17"/>
      <c r="B1356" s="18"/>
      <c r="C1356" s="19"/>
      <c r="D1356" s="20"/>
      <c r="E1356" s="20"/>
    </row>
    <row r="1357" spans="1:5" x14ac:dyDescent="0.25">
      <c r="A1357" s="17"/>
      <c r="B1357" s="18"/>
      <c r="C1357" s="19"/>
      <c r="D1357" s="20"/>
      <c r="E1357" s="20"/>
    </row>
    <row r="1358" spans="1:5" x14ac:dyDescent="0.25">
      <c r="A1358" s="17"/>
      <c r="B1358" s="18"/>
      <c r="C1358" s="19"/>
      <c r="D1358" s="20"/>
      <c r="E1358" s="20"/>
    </row>
    <row r="1359" spans="1:5" x14ac:dyDescent="0.25">
      <c r="A1359" s="17"/>
      <c r="B1359" s="18"/>
      <c r="C1359" s="19"/>
      <c r="D1359" s="20"/>
      <c r="E1359" s="20"/>
    </row>
    <row r="1360" spans="1:5" x14ac:dyDescent="0.25">
      <c r="A1360" s="17"/>
      <c r="B1360" s="18"/>
      <c r="C1360" s="19"/>
      <c r="D1360" s="20"/>
      <c r="E1360" s="20"/>
    </row>
    <row r="1361" spans="1:5" x14ac:dyDescent="0.25">
      <c r="A1361" s="17"/>
      <c r="B1361" s="18"/>
      <c r="C1361" s="19"/>
      <c r="D1361" s="20"/>
      <c r="E1361" s="20"/>
    </row>
    <row r="1362" spans="1:5" x14ac:dyDescent="0.25">
      <c r="A1362" s="17"/>
      <c r="B1362" s="18"/>
      <c r="C1362" s="19"/>
      <c r="D1362" s="20"/>
      <c r="E1362" s="20"/>
    </row>
    <row r="1363" spans="1:5" x14ac:dyDescent="0.25">
      <c r="A1363" s="17"/>
      <c r="B1363" s="18"/>
      <c r="C1363" s="19"/>
      <c r="D1363" s="20"/>
      <c r="E1363" s="20"/>
    </row>
    <row r="1364" spans="1:5" x14ac:dyDescent="0.25">
      <c r="A1364" s="17"/>
      <c r="B1364" s="18"/>
      <c r="C1364" s="19"/>
      <c r="D1364" s="20"/>
      <c r="E1364" s="20"/>
    </row>
    <row r="1365" spans="1:5" x14ac:dyDescent="0.25">
      <c r="A1365" s="17"/>
      <c r="B1365" s="18"/>
      <c r="C1365" s="19"/>
      <c r="D1365" s="20"/>
      <c r="E1365" s="20"/>
    </row>
    <row r="1366" spans="1:5" x14ac:dyDescent="0.25">
      <c r="A1366" s="17"/>
      <c r="B1366" s="18"/>
      <c r="C1366" s="19"/>
      <c r="D1366" s="20"/>
      <c r="E1366" s="20"/>
    </row>
    <row r="1367" spans="1:5" x14ac:dyDescent="0.25">
      <c r="A1367" s="17"/>
      <c r="B1367" s="18"/>
      <c r="C1367" s="19"/>
      <c r="D1367" s="20"/>
      <c r="E1367" s="20"/>
    </row>
    <row r="1368" spans="1:5" x14ac:dyDescent="0.25">
      <c r="A1368" s="17"/>
      <c r="B1368" s="18"/>
      <c r="C1368" s="19"/>
      <c r="D1368" s="20"/>
      <c r="E1368" s="20"/>
    </row>
    <row r="1369" spans="1:5" x14ac:dyDescent="0.25">
      <c r="A1369" s="17"/>
      <c r="B1369" s="18"/>
      <c r="C1369" s="19"/>
      <c r="D1369" s="20"/>
      <c r="E1369" s="20"/>
    </row>
    <row r="1370" spans="1:5" x14ac:dyDescent="0.25">
      <c r="A1370" s="17"/>
      <c r="B1370" s="18"/>
      <c r="C1370" s="19"/>
      <c r="D1370" s="20"/>
      <c r="E1370" s="20"/>
    </row>
    <row r="1371" spans="1:5" x14ac:dyDescent="0.25">
      <c r="A1371" s="17"/>
      <c r="B1371" s="18"/>
      <c r="C1371" s="19"/>
      <c r="D1371" s="20"/>
      <c r="E1371" s="20"/>
    </row>
    <row r="1372" spans="1:5" x14ac:dyDescent="0.25">
      <c r="A1372" s="17"/>
      <c r="B1372" s="18"/>
      <c r="C1372" s="19"/>
      <c r="D1372" s="20"/>
      <c r="E1372" s="20"/>
    </row>
    <row r="1373" spans="1:5" x14ac:dyDescent="0.25">
      <c r="A1373" s="17"/>
      <c r="B1373" s="18"/>
      <c r="C1373" s="19"/>
      <c r="D1373" s="20"/>
      <c r="E1373" s="20"/>
    </row>
    <row r="1374" spans="1:5" x14ac:dyDescent="0.25">
      <c r="A1374" s="17"/>
      <c r="B1374" s="18"/>
      <c r="C1374" s="19"/>
      <c r="D1374" s="20"/>
      <c r="E1374" s="20"/>
    </row>
    <row r="1375" spans="1:5" x14ac:dyDescent="0.25">
      <c r="A1375" s="17"/>
      <c r="B1375" s="18"/>
      <c r="C1375" s="19"/>
      <c r="D1375" s="20"/>
      <c r="E1375" s="20"/>
    </row>
    <row r="1376" spans="1:5" x14ac:dyDescent="0.25">
      <c r="A1376" s="17"/>
      <c r="B1376" s="18"/>
      <c r="C1376" s="19"/>
      <c r="D1376" s="20"/>
      <c r="E1376" s="20"/>
    </row>
    <row r="1377" spans="1:5" x14ac:dyDescent="0.25">
      <c r="A1377" s="17"/>
      <c r="B1377" s="18"/>
      <c r="C1377" s="19"/>
      <c r="D1377" s="20"/>
      <c r="E1377" s="20"/>
    </row>
    <row r="1378" spans="1:5" x14ac:dyDescent="0.25">
      <c r="A1378" s="17"/>
      <c r="B1378" s="18"/>
      <c r="C1378" s="19"/>
      <c r="D1378" s="20"/>
      <c r="E1378" s="20"/>
    </row>
    <row r="1379" spans="1:5" x14ac:dyDescent="0.25">
      <c r="A1379" s="17"/>
      <c r="B1379" s="18"/>
      <c r="C1379" s="19"/>
      <c r="D1379" s="20"/>
      <c r="E1379" s="20"/>
    </row>
    <row r="1380" spans="1:5" x14ac:dyDescent="0.25">
      <c r="A1380" s="17"/>
      <c r="B1380" s="18"/>
      <c r="C1380" s="19"/>
      <c r="D1380" s="20"/>
      <c r="E1380" s="20"/>
    </row>
    <row r="1381" spans="1:5" x14ac:dyDescent="0.25">
      <c r="A1381" s="17"/>
      <c r="B1381" s="18"/>
      <c r="C1381" s="19"/>
      <c r="D1381" s="20"/>
      <c r="E1381" s="20"/>
    </row>
    <row r="1382" spans="1:5" x14ac:dyDescent="0.25">
      <c r="A1382" s="17"/>
      <c r="B1382" s="18"/>
      <c r="C1382" s="19"/>
      <c r="D1382" s="20"/>
      <c r="E1382" s="20"/>
    </row>
    <row r="1383" spans="1:5" x14ac:dyDescent="0.25">
      <c r="A1383" s="17"/>
      <c r="B1383" s="18"/>
      <c r="C1383" s="19"/>
      <c r="D1383" s="20"/>
      <c r="E1383" s="20"/>
    </row>
    <row r="1384" spans="1:5" x14ac:dyDescent="0.25">
      <c r="A1384" s="17"/>
      <c r="B1384" s="18"/>
      <c r="C1384" s="19"/>
      <c r="D1384" s="20"/>
      <c r="E1384" s="20"/>
    </row>
    <row r="1385" spans="1:5" x14ac:dyDescent="0.25">
      <c r="A1385" s="17"/>
      <c r="B1385" s="18"/>
      <c r="C1385" s="19"/>
      <c r="D1385" s="20"/>
      <c r="E1385" s="20"/>
    </row>
    <row r="1386" spans="1:5" x14ac:dyDescent="0.25">
      <c r="A1386" s="17"/>
      <c r="B1386" s="18"/>
      <c r="C1386" s="19"/>
      <c r="D1386" s="20"/>
      <c r="E1386" s="20"/>
    </row>
    <row r="1387" spans="1:5" x14ac:dyDescent="0.25">
      <c r="A1387" s="17"/>
      <c r="B1387" s="18"/>
      <c r="C1387" s="19"/>
      <c r="D1387" s="20"/>
      <c r="E1387" s="20"/>
    </row>
    <row r="1388" spans="1:5" x14ac:dyDescent="0.25">
      <c r="A1388" s="17"/>
      <c r="B1388" s="18"/>
      <c r="C1388" s="19"/>
      <c r="D1388" s="20"/>
      <c r="E1388" s="20"/>
    </row>
    <row r="1389" spans="1:5" x14ac:dyDescent="0.25">
      <c r="A1389" s="17"/>
      <c r="B1389" s="18"/>
      <c r="C1389" s="19"/>
      <c r="D1389" s="20"/>
      <c r="E1389" s="20"/>
    </row>
    <row r="1390" spans="1:5" x14ac:dyDescent="0.25">
      <c r="A1390" s="17"/>
      <c r="B1390" s="18"/>
      <c r="C1390" s="19"/>
      <c r="D1390" s="20"/>
      <c r="E1390" s="20"/>
    </row>
    <row r="1391" spans="1:5" x14ac:dyDescent="0.25">
      <c r="A1391" s="17"/>
      <c r="B1391" s="18"/>
      <c r="C1391" s="19"/>
      <c r="D1391" s="20"/>
      <c r="E1391" s="20"/>
    </row>
    <row r="1392" spans="1:5" x14ac:dyDescent="0.25">
      <c r="A1392" s="17"/>
      <c r="B1392" s="18"/>
      <c r="C1392" s="19"/>
      <c r="D1392" s="20"/>
      <c r="E1392" s="20"/>
    </row>
    <row r="1393" spans="1:5" x14ac:dyDescent="0.25">
      <c r="A1393" s="17"/>
      <c r="B1393" s="18"/>
      <c r="C1393" s="19"/>
      <c r="D1393" s="20"/>
      <c r="E1393" s="20"/>
    </row>
    <row r="1394" spans="1:5" x14ac:dyDescent="0.25">
      <c r="A1394" s="17"/>
      <c r="B1394" s="18"/>
      <c r="C1394" s="19"/>
      <c r="D1394" s="20"/>
      <c r="E1394" s="20"/>
    </row>
    <row r="1395" spans="1:5" x14ac:dyDescent="0.25">
      <c r="A1395" s="17"/>
      <c r="B1395" s="18"/>
      <c r="C1395" s="19"/>
      <c r="D1395" s="20"/>
      <c r="E1395" s="20"/>
    </row>
    <row r="1396" spans="1:5" x14ac:dyDescent="0.25">
      <c r="A1396" s="17"/>
      <c r="B1396" s="18"/>
      <c r="C1396" s="19"/>
      <c r="D1396" s="20"/>
      <c r="E1396" s="20"/>
    </row>
    <row r="1397" spans="1:5" x14ac:dyDescent="0.25">
      <c r="A1397" s="17"/>
      <c r="B1397" s="18"/>
      <c r="C1397" s="19"/>
      <c r="D1397" s="20"/>
      <c r="E1397" s="20"/>
    </row>
    <row r="1398" spans="1:5" x14ac:dyDescent="0.25">
      <c r="A1398" s="17"/>
      <c r="B1398" s="18"/>
      <c r="C1398" s="19"/>
      <c r="D1398" s="20"/>
      <c r="E1398" s="20"/>
    </row>
    <row r="1399" spans="1:5" x14ac:dyDescent="0.25">
      <c r="A1399" s="17"/>
      <c r="B1399" s="18"/>
      <c r="C1399" s="19"/>
      <c r="D1399" s="20"/>
      <c r="E1399" s="20"/>
    </row>
    <row r="1400" spans="1:5" x14ac:dyDescent="0.25">
      <c r="A1400" s="17"/>
      <c r="B1400" s="18"/>
      <c r="C1400" s="19"/>
      <c r="D1400" s="20"/>
      <c r="E1400" s="20"/>
    </row>
    <row r="1401" spans="1:5" x14ac:dyDescent="0.25">
      <c r="A1401" s="17"/>
      <c r="B1401" s="18"/>
      <c r="C1401" s="19"/>
      <c r="D1401" s="20"/>
      <c r="E1401" s="20"/>
    </row>
    <row r="1402" spans="1:5" x14ac:dyDescent="0.25">
      <c r="A1402" s="17"/>
      <c r="B1402" s="18"/>
      <c r="C1402" s="19"/>
      <c r="D1402" s="20"/>
      <c r="E1402" s="20"/>
    </row>
    <row r="1403" spans="1:5" x14ac:dyDescent="0.25">
      <c r="A1403" s="17"/>
      <c r="B1403" s="18"/>
      <c r="C1403" s="19"/>
      <c r="D1403" s="20"/>
      <c r="E1403" s="20"/>
    </row>
    <row r="1404" spans="1:5" x14ac:dyDescent="0.25">
      <c r="A1404" s="17"/>
      <c r="B1404" s="18"/>
      <c r="C1404" s="19"/>
      <c r="D1404" s="20"/>
      <c r="E1404" s="20"/>
    </row>
    <row r="1405" spans="1:5" x14ac:dyDescent="0.25">
      <c r="A1405" s="17"/>
      <c r="B1405" s="18"/>
      <c r="C1405" s="19"/>
      <c r="D1405" s="20"/>
      <c r="E1405" s="20"/>
    </row>
    <row r="1406" spans="1:5" x14ac:dyDescent="0.25">
      <c r="A1406" s="17"/>
      <c r="B1406" s="18"/>
      <c r="C1406" s="19"/>
      <c r="D1406" s="20"/>
      <c r="E1406" s="20"/>
    </row>
    <row r="1407" spans="1:5" x14ac:dyDescent="0.25">
      <c r="A1407" s="17"/>
      <c r="B1407" s="18"/>
      <c r="C1407" s="19"/>
      <c r="D1407" s="20"/>
      <c r="E1407" s="20"/>
    </row>
    <row r="1408" spans="1:5" x14ac:dyDescent="0.25">
      <c r="A1408" s="17"/>
      <c r="B1408" s="18"/>
      <c r="C1408" s="19"/>
      <c r="D1408" s="20"/>
      <c r="E1408" s="20"/>
    </row>
    <row r="1409" spans="1:5" x14ac:dyDescent="0.25">
      <c r="A1409" s="17"/>
      <c r="B1409" s="18"/>
      <c r="C1409" s="19"/>
      <c r="D1409" s="20"/>
      <c r="E1409" s="20"/>
    </row>
    <row r="1410" spans="1:5" x14ac:dyDescent="0.25">
      <c r="A1410" s="17"/>
      <c r="B1410" s="18"/>
      <c r="C1410" s="19"/>
      <c r="D1410" s="20"/>
      <c r="E1410" s="20"/>
    </row>
    <row r="1411" spans="1:5" x14ac:dyDescent="0.25">
      <c r="A1411" s="17"/>
      <c r="B1411" s="18"/>
      <c r="C1411" s="19"/>
      <c r="D1411" s="20"/>
      <c r="E1411" s="20"/>
    </row>
    <row r="1412" spans="1:5" x14ac:dyDescent="0.25">
      <c r="A1412" s="17"/>
      <c r="B1412" s="18"/>
      <c r="C1412" s="19"/>
      <c r="D1412" s="20"/>
      <c r="E1412" s="20"/>
    </row>
    <row r="1413" spans="1:5" x14ac:dyDescent="0.25">
      <c r="A1413" s="17"/>
      <c r="B1413" s="18"/>
      <c r="C1413" s="19"/>
      <c r="D1413" s="20"/>
      <c r="E1413" s="20"/>
    </row>
    <row r="1414" spans="1:5" x14ac:dyDescent="0.25">
      <c r="A1414" s="17"/>
      <c r="B1414" s="18"/>
      <c r="C1414" s="19"/>
      <c r="D1414" s="20"/>
      <c r="E1414" s="20"/>
    </row>
    <row r="1415" spans="1:5" x14ac:dyDescent="0.25">
      <c r="A1415" s="17"/>
      <c r="B1415" s="18"/>
      <c r="C1415" s="19"/>
      <c r="D1415" s="20"/>
      <c r="E1415" s="20"/>
    </row>
    <row r="1416" spans="1:5" x14ac:dyDescent="0.25">
      <c r="A1416" s="17"/>
      <c r="B1416" s="18"/>
      <c r="C1416" s="19"/>
      <c r="D1416" s="20"/>
      <c r="E1416" s="20"/>
    </row>
    <row r="1417" spans="1:5" x14ac:dyDescent="0.25">
      <c r="A1417" s="17"/>
      <c r="B1417" s="18"/>
      <c r="C1417" s="19"/>
      <c r="D1417" s="20"/>
      <c r="E1417" s="20"/>
    </row>
    <row r="1418" spans="1:5" x14ac:dyDescent="0.25">
      <c r="A1418" s="17"/>
      <c r="B1418" s="18"/>
      <c r="C1418" s="19"/>
      <c r="D1418" s="20"/>
      <c r="E1418" s="20"/>
    </row>
    <row r="1419" spans="1:5" x14ac:dyDescent="0.25">
      <c r="A1419" s="17"/>
      <c r="B1419" s="18"/>
      <c r="C1419" s="19"/>
      <c r="D1419" s="20"/>
      <c r="E1419" s="20"/>
    </row>
    <row r="1420" spans="1:5" x14ac:dyDescent="0.25">
      <c r="A1420" s="17"/>
      <c r="B1420" s="18"/>
      <c r="C1420" s="19"/>
      <c r="D1420" s="20"/>
      <c r="E1420" s="20"/>
    </row>
    <row r="1421" spans="1:5" x14ac:dyDescent="0.25">
      <c r="A1421" s="17"/>
      <c r="B1421" s="18"/>
      <c r="C1421" s="19"/>
      <c r="D1421" s="20"/>
      <c r="E1421" s="20"/>
    </row>
    <row r="1422" spans="1:5" x14ac:dyDescent="0.25">
      <c r="A1422" s="17"/>
      <c r="B1422" s="18"/>
      <c r="C1422" s="19"/>
      <c r="D1422" s="20"/>
      <c r="E1422" s="20"/>
    </row>
    <row r="1423" spans="1:5" x14ac:dyDescent="0.25">
      <c r="A1423" s="17"/>
      <c r="B1423" s="18"/>
      <c r="C1423" s="19"/>
      <c r="D1423" s="20"/>
      <c r="E1423" s="20"/>
    </row>
    <row r="1424" spans="1:5" x14ac:dyDescent="0.25">
      <c r="A1424" s="17"/>
      <c r="B1424" s="18"/>
      <c r="C1424" s="19"/>
      <c r="D1424" s="20"/>
      <c r="E1424" s="20"/>
    </row>
    <row r="1425" spans="1:5" x14ac:dyDescent="0.25">
      <c r="A1425" s="17"/>
      <c r="B1425" s="18"/>
      <c r="C1425" s="19"/>
      <c r="D1425" s="20"/>
      <c r="E1425" s="20"/>
    </row>
    <row r="1426" spans="1:5" x14ac:dyDescent="0.25">
      <c r="A1426" s="17"/>
      <c r="B1426" s="18"/>
      <c r="C1426" s="19"/>
      <c r="D1426" s="20"/>
      <c r="E1426" s="20"/>
    </row>
    <row r="1427" spans="1:5" x14ac:dyDescent="0.25">
      <c r="A1427" s="17"/>
      <c r="B1427" s="18"/>
      <c r="C1427" s="19"/>
      <c r="D1427" s="20"/>
      <c r="E1427" s="20"/>
    </row>
    <row r="1428" spans="1:5" x14ac:dyDescent="0.25">
      <c r="A1428" s="17"/>
      <c r="B1428" s="18"/>
      <c r="C1428" s="19"/>
      <c r="D1428" s="20"/>
      <c r="E1428" s="20"/>
    </row>
    <row r="1429" spans="1:5" x14ac:dyDescent="0.25">
      <c r="A1429" s="17"/>
      <c r="B1429" s="18"/>
      <c r="C1429" s="19"/>
      <c r="D1429" s="20"/>
      <c r="E1429" s="20"/>
    </row>
    <row r="1430" spans="1:5" x14ac:dyDescent="0.25">
      <c r="A1430" s="17"/>
      <c r="B1430" s="18"/>
      <c r="C1430" s="19"/>
      <c r="D1430" s="20"/>
      <c r="E1430" s="20"/>
    </row>
    <row r="1431" spans="1:5" x14ac:dyDescent="0.25">
      <c r="A1431" s="17"/>
      <c r="B1431" s="18"/>
      <c r="C1431" s="19"/>
      <c r="D1431" s="20"/>
      <c r="E1431" s="20"/>
    </row>
    <row r="1432" spans="1:5" x14ac:dyDescent="0.25">
      <c r="A1432" s="17"/>
      <c r="B1432" s="18"/>
      <c r="C1432" s="19"/>
      <c r="D1432" s="20"/>
      <c r="E1432" s="20"/>
    </row>
    <row r="1433" spans="1:5" x14ac:dyDescent="0.25">
      <c r="A1433" s="17"/>
      <c r="B1433" s="18"/>
      <c r="C1433" s="19"/>
      <c r="D1433" s="20"/>
      <c r="E1433" s="20"/>
    </row>
    <row r="1434" spans="1:5" x14ac:dyDescent="0.25">
      <c r="A1434" s="17"/>
      <c r="B1434" s="18"/>
      <c r="C1434" s="19"/>
      <c r="D1434" s="20"/>
      <c r="E1434" s="20"/>
    </row>
    <row r="1435" spans="1:5" x14ac:dyDescent="0.25">
      <c r="A1435" s="17"/>
      <c r="B1435" s="18"/>
      <c r="C1435" s="19"/>
      <c r="D1435" s="20"/>
      <c r="E1435" s="20"/>
    </row>
    <row r="1436" spans="1:5" x14ac:dyDescent="0.25">
      <c r="A1436" s="17"/>
      <c r="B1436" s="18"/>
      <c r="C1436" s="19"/>
      <c r="D1436" s="20"/>
      <c r="E1436" s="20"/>
    </row>
    <row r="1437" spans="1:5" x14ac:dyDescent="0.25">
      <c r="A1437" s="17"/>
      <c r="B1437" s="18"/>
      <c r="C1437" s="19"/>
      <c r="D1437" s="20"/>
      <c r="E1437" s="20"/>
    </row>
    <row r="1438" spans="1:5" x14ac:dyDescent="0.25">
      <c r="A1438" s="17"/>
      <c r="B1438" s="18"/>
      <c r="C1438" s="19"/>
      <c r="D1438" s="20"/>
      <c r="E1438" s="20"/>
    </row>
    <row r="1439" spans="1:5" x14ac:dyDescent="0.25">
      <c r="A1439" s="17"/>
      <c r="B1439" s="18"/>
      <c r="C1439" s="19"/>
      <c r="D1439" s="20"/>
      <c r="E1439" s="20"/>
    </row>
    <row r="1440" spans="1:5" x14ac:dyDescent="0.25">
      <c r="A1440" s="17"/>
      <c r="B1440" s="18"/>
      <c r="C1440" s="19"/>
      <c r="D1440" s="20"/>
      <c r="E1440" s="20"/>
    </row>
    <row r="1441" spans="1:5" x14ac:dyDescent="0.25">
      <c r="A1441" s="17"/>
      <c r="B1441" s="18"/>
      <c r="C1441" s="19"/>
      <c r="D1441" s="20"/>
      <c r="E1441" s="20"/>
    </row>
    <row r="1442" spans="1:5" x14ac:dyDescent="0.25">
      <c r="A1442" s="17"/>
      <c r="B1442" s="18"/>
      <c r="C1442" s="19"/>
      <c r="D1442" s="20"/>
      <c r="E1442" s="20"/>
    </row>
    <row r="1443" spans="1:5" x14ac:dyDescent="0.25">
      <c r="A1443" s="17"/>
      <c r="B1443" s="18"/>
      <c r="C1443" s="19"/>
      <c r="D1443" s="20"/>
      <c r="E1443" s="20"/>
    </row>
    <row r="1444" spans="1:5" x14ac:dyDescent="0.25">
      <c r="A1444" s="17"/>
      <c r="B1444" s="18"/>
      <c r="C1444" s="19"/>
      <c r="D1444" s="20"/>
      <c r="E1444" s="20"/>
    </row>
    <row r="1445" spans="1:5" x14ac:dyDescent="0.25">
      <c r="A1445" s="17"/>
      <c r="B1445" s="18"/>
      <c r="C1445" s="19"/>
      <c r="D1445" s="20"/>
      <c r="E1445" s="20"/>
    </row>
    <row r="1446" spans="1:5" x14ac:dyDescent="0.25">
      <c r="A1446" s="17"/>
      <c r="B1446" s="18"/>
      <c r="C1446" s="19"/>
      <c r="D1446" s="20"/>
      <c r="E1446" s="20"/>
    </row>
    <row r="1447" spans="1:5" x14ac:dyDescent="0.25">
      <c r="A1447" s="17"/>
      <c r="B1447" s="18"/>
      <c r="C1447" s="19"/>
      <c r="D1447" s="20"/>
      <c r="E1447" s="20"/>
    </row>
    <row r="1448" spans="1:5" x14ac:dyDescent="0.25">
      <c r="A1448" s="17"/>
      <c r="B1448" s="18"/>
      <c r="C1448" s="19"/>
      <c r="D1448" s="20"/>
      <c r="E1448" s="20"/>
    </row>
    <row r="1449" spans="1:5" x14ac:dyDescent="0.25">
      <c r="A1449" s="17"/>
      <c r="B1449" s="18"/>
      <c r="C1449" s="19"/>
      <c r="D1449" s="20"/>
      <c r="E1449" s="20"/>
    </row>
    <row r="1450" spans="1:5" x14ac:dyDescent="0.25">
      <c r="A1450" s="17"/>
      <c r="B1450" s="18"/>
      <c r="C1450" s="19"/>
      <c r="D1450" s="20"/>
      <c r="E1450" s="20"/>
    </row>
    <row r="1451" spans="1:5" x14ac:dyDescent="0.25">
      <c r="A1451" s="17"/>
      <c r="B1451" s="18"/>
      <c r="C1451" s="19"/>
      <c r="D1451" s="20"/>
      <c r="E1451" s="20"/>
    </row>
    <row r="1452" spans="1:5" x14ac:dyDescent="0.25">
      <c r="A1452" s="17"/>
      <c r="B1452" s="18"/>
      <c r="C1452" s="19"/>
      <c r="D1452" s="20"/>
      <c r="E1452" s="20"/>
    </row>
    <row r="1453" spans="1:5" x14ac:dyDescent="0.25">
      <c r="A1453" s="17"/>
      <c r="B1453" s="18"/>
      <c r="C1453" s="19"/>
      <c r="D1453" s="20"/>
      <c r="E1453" s="20"/>
    </row>
    <row r="1454" spans="1:5" x14ac:dyDescent="0.25">
      <c r="A1454" s="17"/>
      <c r="B1454" s="18"/>
      <c r="C1454" s="19"/>
      <c r="D1454" s="20"/>
      <c r="E1454" s="20"/>
    </row>
    <row r="1455" spans="1:5" x14ac:dyDescent="0.25">
      <c r="A1455" s="17"/>
      <c r="B1455" s="18"/>
      <c r="C1455" s="19"/>
      <c r="D1455" s="20"/>
      <c r="E1455" s="20"/>
    </row>
    <row r="1456" spans="1:5" x14ac:dyDescent="0.25">
      <c r="A1456" s="17"/>
      <c r="B1456" s="18"/>
      <c r="C1456" s="19"/>
      <c r="D1456" s="20"/>
      <c r="E1456" s="20"/>
    </row>
    <row r="1457" spans="1:5" x14ac:dyDescent="0.25">
      <c r="A1457" s="17"/>
      <c r="B1457" s="18"/>
      <c r="C1457" s="19"/>
      <c r="D1457" s="20"/>
      <c r="E1457" s="20"/>
    </row>
    <row r="1458" spans="1:5" x14ac:dyDescent="0.25">
      <c r="A1458" s="17"/>
      <c r="B1458" s="18"/>
      <c r="C1458" s="19"/>
      <c r="D1458" s="20"/>
      <c r="E1458" s="20"/>
    </row>
    <row r="1459" spans="1:5" x14ac:dyDescent="0.25">
      <c r="A1459" s="17"/>
      <c r="B1459" s="18"/>
      <c r="C1459" s="19"/>
      <c r="D1459" s="20"/>
      <c r="E1459" s="20"/>
    </row>
    <row r="1460" spans="1:5" x14ac:dyDescent="0.25">
      <c r="A1460" s="17"/>
      <c r="B1460" s="18"/>
      <c r="C1460" s="19"/>
      <c r="D1460" s="20"/>
      <c r="E1460" s="20"/>
    </row>
    <row r="1461" spans="1:5" x14ac:dyDescent="0.25">
      <c r="A1461" s="17"/>
      <c r="B1461" s="18"/>
      <c r="C1461" s="19"/>
      <c r="D1461" s="20"/>
      <c r="E1461" s="20"/>
    </row>
    <row r="1462" spans="1:5" x14ac:dyDescent="0.25">
      <c r="A1462" s="17"/>
      <c r="B1462" s="18"/>
      <c r="C1462" s="19"/>
      <c r="D1462" s="20"/>
      <c r="E1462" s="20"/>
    </row>
    <row r="1463" spans="1:5" x14ac:dyDescent="0.25">
      <c r="A1463" s="17"/>
      <c r="B1463" s="18"/>
      <c r="C1463" s="19"/>
      <c r="D1463" s="20"/>
      <c r="E1463" s="20"/>
    </row>
    <row r="1464" spans="1:5" x14ac:dyDescent="0.25">
      <c r="A1464" s="17"/>
      <c r="B1464" s="18"/>
      <c r="C1464" s="19"/>
      <c r="D1464" s="20"/>
      <c r="E1464" s="20"/>
    </row>
    <row r="1465" spans="1:5" x14ac:dyDescent="0.25">
      <c r="A1465" s="17"/>
      <c r="B1465" s="18"/>
      <c r="C1465" s="19"/>
      <c r="D1465" s="20"/>
      <c r="E1465" s="20"/>
    </row>
    <row r="1466" spans="1:5" x14ac:dyDescent="0.25">
      <c r="A1466" s="17"/>
      <c r="B1466" s="18"/>
      <c r="C1466" s="19"/>
      <c r="D1466" s="20"/>
      <c r="E1466" s="20"/>
    </row>
    <row r="1467" spans="1:5" x14ac:dyDescent="0.25">
      <c r="A1467" s="17"/>
      <c r="B1467" s="18"/>
      <c r="C1467" s="19"/>
      <c r="D1467" s="20"/>
      <c r="E1467" s="20"/>
    </row>
    <row r="1468" spans="1:5" x14ac:dyDescent="0.25">
      <c r="A1468" s="17"/>
      <c r="B1468" s="18"/>
      <c r="C1468" s="19"/>
      <c r="D1468" s="20"/>
      <c r="E1468" s="20"/>
    </row>
    <row r="1469" spans="1:5" x14ac:dyDescent="0.25">
      <c r="A1469" s="17"/>
      <c r="B1469" s="18"/>
      <c r="C1469" s="19"/>
      <c r="D1469" s="20"/>
      <c r="E1469" s="20"/>
    </row>
    <row r="1470" spans="1:5" x14ac:dyDescent="0.25">
      <c r="A1470" s="17"/>
      <c r="B1470" s="18"/>
      <c r="C1470" s="19"/>
      <c r="D1470" s="20"/>
      <c r="E1470" s="20"/>
    </row>
    <row r="1471" spans="1:5" x14ac:dyDescent="0.25">
      <c r="A1471" s="17"/>
      <c r="B1471" s="18"/>
      <c r="C1471" s="19"/>
      <c r="D1471" s="20"/>
      <c r="E1471" s="20"/>
    </row>
    <row r="1472" spans="1:5" x14ac:dyDescent="0.25">
      <c r="A1472" s="17"/>
      <c r="B1472" s="18"/>
      <c r="C1472" s="19"/>
      <c r="D1472" s="20"/>
      <c r="E1472" s="20"/>
    </row>
    <row r="1473" spans="1:5" x14ac:dyDescent="0.25">
      <c r="A1473" s="17"/>
      <c r="B1473" s="18"/>
      <c r="C1473" s="19"/>
      <c r="D1473" s="20"/>
      <c r="E1473" s="20"/>
    </row>
    <row r="1474" spans="1:5" x14ac:dyDescent="0.25">
      <c r="A1474" s="17"/>
      <c r="B1474" s="18"/>
      <c r="C1474" s="19"/>
      <c r="D1474" s="20"/>
      <c r="E1474" s="20"/>
    </row>
    <row r="1475" spans="1:5" x14ac:dyDescent="0.25">
      <c r="A1475" s="17"/>
      <c r="B1475" s="18"/>
      <c r="C1475" s="19"/>
      <c r="D1475" s="20"/>
      <c r="E1475" s="20"/>
    </row>
    <row r="1476" spans="1:5" x14ac:dyDescent="0.25">
      <c r="A1476" s="17"/>
      <c r="B1476" s="18"/>
      <c r="C1476" s="19"/>
      <c r="D1476" s="20"/>
      <c r="E1476" s="20"/>
    </row>
    <row r="1477" spans="1:5" x14ac:dyDescent="0.25">
      <c r="A1477" s="17"/>
      <c r="B1477" s="18"/>
      <c r="C1477" s="19"/>
      <c r="D1477" s="20"/>
      <c r="E1477" s="20"/>
    </row>
    <row r="1478" spans="1:5" x14ac:dyDescent="0.25">
      <c r="A1478" s="17"/>
      <c r="B1478" s="18"/>
      <c r="C1478" s="19"/>
      <c r="D1478" s="20"/>
      <c r="E1478" s="20"/>
    </row>
    <row r="1479" spans="1:5" x14ac:dyDescent="0.25">
      <c r="A1479" s="17"/>
      <c r="B1479" s="18"/>
      <c r="C1479" s="19"/>
      <c r="D1479" s="20"/>
      <c r="E1479" s="20"/>
    </row>
    <row r="1480" spans="1:5" x14ac:dyDescent="0.25">
      <c r="A1480" s="17"/>
      <c r="B1480" s="18"/>
      <c r="C1480" s="19"/>
      <c r="D1480" s="20"/>
      <c r="E1480" s="20"/>
    </row>
    <row r="1481" spans="1:5" x14ac:dyDescent="0.25">
      <c r="A1481" s="17"/>
      <c r="B1481" s="18"/>
      <c r="C1481" s="19"/>
      <c r="D1481" s="20"/>
      <c r="E1481" s="20"/>
    </row>
    <row r="1482" spans="1:5" x14ac:dyDescent="0.25">
      <c r="A1482" s="17"/>
      <c r="B1482" s="18"/>
      <c r="C1482" s="19"/>
      <c r="D1482" s="20"/>
      <c r="E1482" s="20"/>
    </row>
    <row r="1483" spans="1:5" x14ac:dyDescent="0.25">
      <c r="A1483" s="17"/>
      <c r="B1483" s="18"/>
      <c r="C1483" s="19"/>
      <c r="D1483" s="20"/>
      <c r="E1483" s="20"/>
    </row>
    <row r="1484" spans="1:5" x14ac:dyDescent="0.25">
      <c r="A1484" s="17"/>
      <c r="B1484" s="18"/>
      <c r="C1484" s="19"/>
      <c r="D1484" s="20"/>
      <c r="E1484" s="20"/>
    </row>
    <row r="1485" spans="1:5" x14ac:dyDescent="0.25">
      <c r="A1485" s="17"/>
      <c r="B1485" s="18"/>
      <c r="C1485" s="19"/>
      <c r="D1485" s="20"/>
      <c r="E1485" s="20"/>
    </row>
    <row r="1486" spans="1:5" x14ac:dyDescent="0.25">
      <c r="A1486" s="17"/>
      <c r="B1486" s="18"/>
      <c r="C1486" s="19"/>
      <c r="D1486" s="20"/>
      <c r="E1486" s="20"/>
    </row>
    <row r="1487" spans="1:5" x14ac:dyDescent="0.25">
      <c r="A1487" s="17"/>
      <c r="B1487" s="18"/>
      <c r="C1487" s="19"/>
      <c r="D1487" s="20"/>
      <c r="E1487" s="20"/>
    </row>
    <row r="1488" spans="1:5" x14ac:dyDescent="0.25">
      <c r="A1488" s="17"/>
      <c r="B1488" s="18"/>
      <c r="C1488" s="19"/>
      <c r="D1488" s="20"/>
      <c r="E1488" s="20"/>
    </row>
    <row r="1489" spans="1:5" x14ac:dyDescent="0.25">
      <c r="A1489" s="17"/>
      <c r="B1489" s="18"/>
      <c r="C1489" s="19"/>
      <c r="D1489" s="20"/>
      <c r="E1489" s="20"/>
    </row>
    <row r="1490" spans="1:5" x14ac:dyDescent="0.25">
      <c r="A1490" s="17"/>
      <c r="B1490" s="18"/>
      <c r="C1490" s="19"/>
      <c r="D1490" s="20"/>
      <c r="E1490" s="20"/>
    </row>
    <row r="1491" spans="1:5" x14ac:dyDescent="0.25">
      <c r="A1491" s="17"/>
      <c r="B1491" s="18"/>
      <c r="C1491" s="19"/>
      <c r="D1491" s="20"/>
      <c r="E1491" s="20"/>
    </row>
    <row r="1492" spans="1:5" x14ac:dyDescent="0.25">
      <c r="A1492" s="17"/>
      <c r="B1492" s="18"/>
      <c r="C1492" s="19"/>
      <c r="D1492" s="20"/>
      <c r="E1492" s="20"/>
    </row>
    <row r="1493" spans="1:5" x14ac:dyDescent="0.25">
      <c r="A1493" s="17"/>
      <c r="B1493" s="18"/>
      <c r="C1493" s="19"/>
      <c r="D1493" s="20"/>
      <c r="E1493" s="20"/>
    </row>
    <row r="1494" spans="1:5" x14ac:dyDescent="0.25">
      <c r="A1494" s="17"/>
      <c r="B1494" s="18"/>
      <c r="C1494" s="19"/>
      <c r="D1494" s="20"/>
      <c r="E1494" s="20"/>
    </row>
    <row r="1495" spans="1:5" x14ac:dyDescent="0.25">
      <c r="A1495" s="17"/>
      <c r="B1495" s="18"/>
      <c r="C1495" s="19"/>
      <c r="D1495" s="20"/>
      <c r="E1495" s="20"/>
    </row>
    <row r="1496" spans="1:5" x14ac:dyDescent="0.25">
      <c r="A1496" s="17"/>
      <c r="B1496" s="18"/>
      <c r="C1496" s="19"/>
      <c r="D1496" s="20"/>
      <c r="E1496" s="20"/>
    </row>
    <row r="1497" spans="1:5" x14ac:dyDescent="0.25">
      <c r="A1497" s="17"/>
      <c r="B1497" s="18"/>
      <c r="C1497" s="19"/>
      <c r="D1497" s="20"/>
      <c r="E1497" s="20"/>
    </row>
    <row r="1498" spans="1:5" x14ac:dyDescent="0.25">
      <c r="A1498" s="17"/>
      <c r="B1498" s="18"/>
      <c r="C1498" s="19"/>
      <c r="D1498" s="20"/>
      <c r="E1498" s="20"/>
    </row>
    <row r="1499" spans="1:5" x14ac:dyDescent="0.25">
      <c r="A1499" s="17"/>
      <c r="B1499" s="18"/>
      <c r="C1499" s="19"/>
      <c r="D1499" s="20"/>
      <c r="E1499" s="20"/>
    </row>
    <row r="1500" spans="1:5" x14ac:dyDescent="0.25">
      <c r="A1500" s="17"/>
      <c r="B1500" s="18"/>
      <c r="C1500" s="19"/>
      <c r="D1500" s="20"/>
      <c r="E1500" s="20"/>
    </row>
    <row r="1501" spans="1:5" x14ac:dyDescent="0.25">
      <c r="A1501" s="17"/>
      <c r="B1501" s="18"/>
      <c r="C1501" s="19"/>
      <c r="D1501" s="20"/>
      <c r="E1501" s="20"/>
    </row>
    <row r="1502" spans="1:5" x14ac:dyDescent="0.25">
      <c r="A1502" s="17"/>
      <c r="B1502" s="18"/>
      <c r="C1502" s="19"/>
      <c r="D1502" s="20"/>
      <c r="E1502" s="20"/>
    </row>
    <row r="1503" spans="1:5" x14ac:dyDescent="0.25">
      <c r="A1503" s="17"/>
      <c r="B1503" s="18"/>
      <c r="C1503" s="19"/>
      <c r="D1503" s="20"/>
      <c r="E1503" s="20"/>
    </row>
    <row r="1504" spans="1:5" x14ac:dyDescent="0.25">
      <c r="A1504" s="17"/>
      <c r="B1504" s="18"/>
      <c r="C1504" s="19"/>
      <c r="D1504" s="20"/>
      <c r="E1504" s="20"/>
    </row>
    <row r="1505" spans="1:5" x14ac:dyDescent="0.25">
      <c r="A1505" s="17"/>
      <c r="B1505" s="18"/>
      <c r="C1505" s="19"/>
      <c r="D1505" s="20"/>
      <c r="E1505" s="20"/>
    </row>
    <row r="1506" spans="1:5" x14ac:dyDescent="0.25">
      <c r="A1506" s="17"/>
      <c r="B1506" s="18"/>
      <c r="C1506" s="19"/>
      <c r="D1506" s="20"/>
      <c r="E1506" s="20"/>
    </row>
    <row r="1507" spans="1:5" x14ac:dyDescent="0.25">
      <c r="A1507" s="17"/>
      <c r="B1507" s="18"/>
      <c r="C1507" s="19"/>
      <c r="D1507" s="20"/>
      <c r="E1507" s="20"/>
    </row>
    <row r="1508" spans="1:5" x14ac:dyDescent="0.25">
      <c r="A1508" s="17"/>
      <c r="B1508" s="18"/>
      <c r="C1508" s="19"/>
      <c r="D1508" s="20"/>
      <c r="E1508" s="20"/>
    </row>
    <row r="1509" spans="1:5" x14ac:dyDescent="0.25">
      <c r="A1509" s="17"/>
      <c r="B1509" s="18"/>
      <c r="C1509" s="19"/>
      <c r="D1509" s="20"/>
      <c r="E1509" s="20"/>
    </row>
    <row r="1510" spans="1:5" x14ac:dyDescent="0.25">
      <c r="A1510" s="17"/>
      <c r="B1510" s="18"/>
      <c r="C1510" s="19"/>
      <c r="D1510" s="20"/>
      <c r="E1510" s="20"/>
    </row>
    <row r="1511" spans="1:5" x14ac:dyDescent="0.25">
      <c r="A1511" s="17"/>
      <c r="B1511" s="18"/>
      <c r="C1511" s="19"/>
      <c r="D1511" s="20"/>
      <c r="E1511" s="20"/>
    </row>
    <row r="1512" spans="1:5" x14ac:dyDescent="0.25">
      <c r="A1512" s="17"/>
      <c r="B1512" s="18"/>
      <c r="C1512" s="19"/>
      <c r="D1512" s="20"/>
      <c r="E1512" s="20"/>
    </row>
    <row r="1513" spans="1:5" x14ac:dyDescent="0.25">
      <c r="A1513" s="17"/>
      <c r="B1513" s="18"/>
      <c r="C1513" s="19"/>
      <c r="D1513" s="20"/>
      <c r="E1513" s="20"/>
    </row>
    <row r="1514" spans="1:5" x14ac:dyDescent="0.25">
      <c r="A1514" s="17"/>
      <c r="B1514" s="18"/>
      <c r="C1514" s="19"/>
      <c r="D1514" s="20"/>
      <c r="E1514" s="20"/>
    </row>
    <row r="1515" spans="1:5" x14ac:dyDescent="0.25">
      <c r="A1515" s="17"/>
      <c r="B1515" s="18"/>
      <c r="C1515" s="19"/>
      <c r="D1515" s="20"/>
      <c r="E1515" s="20"/>
    </row>
    <row r="1516" spans="1:5" x14ac:dyDescent="0.25">
      <c r="A1516" s="17"/>
      <c r="B1516" s="18"/>
      <c r="C1516" s="19"/>
      <c r="D1516" s="20"/>
      <c r="E1516" s="20"/>
    </row>
    <row r="1517" spans="1:5" x14ac:dyDescent="0.25">
      <c r="A1517" s="17"/>
      <c r="B1517" s="18"/>
      <c r="C1517" s="19"/>
      <c r="D1517" s="20"/>
      <c r="E1517" s="20"/>
    </row>
    <row r="1518" spans="1:5" x14ac:dyDescent="0.25">
      <c r="A1518" s="17"/>
      <c r="B1518" s="18"/>
      <c r="C1518" s="19"/>
      <c r="D1518" s="20"/>
      <c r="E1518" s="20"/>
    </row>
    <row r="1519" spans="1:5" x14ac:dyDescent="0.25">
      <c r="A1519" s="17"/>
      <c r="B1519" s="18"/>
      <c r="C1519" s="19"/>
      <c r="D1519" s="20"/>
      <c r="E1519" s="20"/>
    </row>
    <row r="1520" spans="1:5" x14ac:dyDescent="0.25">
      <c r="A1520" s="17"/>
      <c r="B1520" s="18"/>
      <c r="C1520" s="19"/>
      <c r="D1520" s="20"/>
      <c r="E1520" s="20"/>
    </row>
    <row r="1521" spans="1:5" x14ac:dyDescent="0.25">
      <c r="A1521" s="17"/>
      <c r="B1521" s="18"/>
      <c r="C1521" s="19"/>
      <c r="D1521" s="20"/>
      <c r="E1521" s="20"/>
    </row>
    <row r="1522" spans="1:5" x14ac:dyDescent="0.25">
      <c r="A1522" s="17"/>
      <c r="B1522" s="18"/>
      <c r="C1522" s="19"/>
      <c r="D1522" s="20"/>
      <c r="E1522" s="20"/>
    </row>
    <row r="1523" spans="1:5" x14ac:dyDescent="0.25">
      <c r="A1523" s="17"/>
      <c r="B1523" s="18"/>
      <c r="C1523" s="19"/>
      <c r="D1523" s="20"/>
      <c r="E1523" s="20"/>
    </row>
    <row r="1524" spans="1:5" x14ac:dyDescent="0.25">
      <c r="A1524" s="17"/>
      <c r="B1524" s="18"/>
      <c r="C1524" s="19"/>
      <c r="D1524" s="20"/>
      <c r="E1524" s="20"/>
    </row>
    <row r="1525" spans="1:5" x14ac:dyDescent="0.25">
      <c r="A1525" s="17"/>
      <c r="B1525" s="18"/>
      <c r="C1525" s="19"/>
      <c r="D1525" s="20"/>
      <c r="E1525" s="20"/>
    </row>
    <row r="1526" spans="1:5" x14ac:dyDescent="0.25">
      <c r="A1526" s="17"/>
      <c r="B1526" s="18"/>
      <c r="C1526" s="19"/>
      <c r="D1526" s="20"/>
      <c r="E1526" s="20"/>
    </row>
    <row r="1527" spans="1:5" x14ac:dyDescent="0.25">
      <c r="A1527" s="17"/>
      <c r="B1527" s="18"/>
      <c r="C1527" s="19"/>
      <c r="D1527" s="20"/>
      <c r="E1527" s="20"/>
    </row>
    <row r="1528" spans="1:5" x14ac:dyDescent="0.25">
      <c r="A1528" s="17"/>
      <c r="B1528" s="18"/>
      <c r="C1528" s="19"/>
      <c r="D1528" s="20"/>
      <c r="E1528" s="20"/>
    </row>
    <row r="1529" spans="1:5" x14ac:dyDescent="0.25">
      <c r="A1529" s="17"/>
      <c r="B1529" s="18"/>
      <c r="C1529" s="19"/>
      <c r="D1529" s="20"/>
      <c r="E1529" s="20"/>
    </row>
    <row r="1530" spans="1:5" x14ac:dyDescent="0.25">
      <c r="A1530" s="17"/>
      <c r="B1530" s="18"/>
      <c r="C1530" s="19"/>
      <c r="D1530" s="20"/>
      <c r="E1530" s="20"/>
    </row>
    <row r="1531" spans="1:5" x14ac:dyDescent="0.25">
      <c r="A1531" s="17"/>
      <c r="B1531" s="18"/>
      <c r="C1531" s="19"/>
      <c r="D1531" s="20"/>
      <c r="E1531" s="20"/>
    </row>
    <row r="1532" spans="1:5" x14ac:dyDescent="0.25">
      <c r="A1532" s="17"/>
      <c r="B1532" s="18"/>
      <c r="C1532" s="19"/>
      <c r="D1532" s="20"/>
      <c r="E1532" s="20"/>
    </row>
    <row r="1533" spans="1:5" x14ac:dyDescent="0.25">
      <c r="A1533" s="17"/>
      <c r="B1533" s="18"/>
      <c r="C1533" s="19"/>
      <c r="D1533" s="20"/>
      <c r="E1533" s="20"/>
    </row>
    <row r="1534" spans="1:5" x14ac:dyDescent="0.25">
      <c r="A1534" s="17"/>
      <c r="B1534" s="18"/>
      <c r="C1534" s="19"/>
      <c r="D1534" s="20"/>
      <c r="E1534" s="20"/>
    </row>
    <row r="1535" spans="1:5" x14ac:dyDescent="0.25">
      <c r="A1535" s="17"/>
      <c r="B1535" s="18"/>
      <c r="C1535" s="19"/>
      <c r="D1535" s="20"/>
      <c r="E1535" s="20"/>
    </row>
    <row r="1536" spans="1:5" x14ac:dyDescent="0.25">
      <c r="A1536" s="17"/>
      <c r="B1536" s="18"/>
      <c r="C1536" s="19"/>
      <c r="D1536" s="20"/>
      <c r="E1536" s="20"/>
    </row>
    <row r="1537" spans="1:5" x14ac:dyDescent="0.25">
      <c r="A1537" s="17"/>
      <c r="B1537" s="18"/>
      <c r="C1537" s="19"/>
      <c r="D1537" s="20"/>
      <c r="E1537" s="20"/>
    </row>
    <row r="1538" spans="1:5" x14ac:dyDescent="0.25">
      <c r="A1538" s="17"/>
      <c r="B1538" s="18"/>
      <c r="C1538" s="19"/>
      <c r="D1538" s="20"/>
      <c r="E1538" s="20"/>
    </row>
    <row r="1539" spans="1:5" x14ac:dyDescent="0.25">
      <c r="A1539" s="17"/>
      <c r="B1539" s="18"/>
      <c r="C1539" s="19"/>
      <c r="D1539" s="20"/>
      <c r="E1539" s="20"/>
    </row>
    <row r="1540" spans="1:5" x14ac:dyDescent="0.25">
      <c r="A1540" s="17"/>
      <c r="B1540" s="18"/>
      <c r="C1540" s="19"/>
      <c r="D1540" s="20"/>
      <c r="E1540" s="20"/>
    </row>
    <row r="1541" spans="1:5" x14ac:dyDescent="0.25">
      <c r="A1541" s="17"/>
      <c r="B1541" s="18"/>
      <c r="C1541" s="19"/>
      <c r="D1541" s="20"/>
      <c r="E1541" s="20"/>
    </row>
    <row r="1542" spans="1:5" x14ac:dyDescent="0.25">
      <c r="A1542" s="17"/>
      <c r="B1542" s="18"/>
      <c r="C1542" s="19"/>
      <c r="D1542" s="20"/>
      <c r="E1542" s="20"/>
    </row>
    <row r="1543" spans="1:5" x14ac:dyDescent="0.25">
      <c r="A1543" s="17"/>
      <c r="B1543" s="18"/>
      <c r="C1543" s="19"/>
      <c r="D1543" s="20"/>
      <c r="E1543" s="20"/>
    </row>
    <row r="1544" spans="1:5" x14ac:dyDescent="0.25">
      <c r="A1544" s="17"/>
      <c r="B1544" s="18"/>
      <c r="C1544" s="19"/>
      <c r="D1544" s="20"/>
      <c r="E1544" s="20"/>
    </row>
    <row r="1545" spans="1:5" x14ac:dyDescent="0.25">
      <c r="A1545" s="17"/>
      <c r="B1545" s="18"/>
      <c r="C1545" s="19"/>
      <c r="D1545" s="20"/>
      <c r="E1545" s="20"/>
    </row>
    <row r="1546" spans="1:5" x14ac:dyDescent="0.25">
      <c r="A1546" s="17"/>
      <c r="B1546" s="18"/>
      <c r="C1546" s="19"/>
      <c r="D1546" s="20"/>
      <c r="E1546" s="20"/>
    </row>
    <row r="1547" spans="1:5" x14ac:dyDescent="0.25">
      <c r="A1547" s="17"/>
      <c r="B1547" s="18"/>
      <c r="C1547" s="19"/>
      <c r="D1547" s="20"/>
      <c r="E1547" s="20"/>
    </row>
    <row r="1548" spans="1:5" x14ac:dyDescent="0.25">
      <c r="A1548" s="17"/>
      <c r="B1548" s="18"/>
      <c r="C1548" s="19"/>
      <c r="D1548" s="20"/>
      <c r="E1548" s="20"/>
    </row>
    <row r="1549" spans="1:5" x14ac:dyDescent="0.25">
      <c r="A1549" s="17"/>
      <c r="B1549" s="18"/>
      <c r="C1549" s="19"/>
      <c r="D1549" s="20"/>
      <c r="E1549" s="20"/>
    </row>
    <row r="1550" spans="1:5" x14ac:dyDescent="0.25">
      <c r="A1550" s="17"/>
      <c r="B1550" s="18"/>
      <c r="C1550" s="19"/>
      <c r="D1550" s="20"/>
      <c r="E1550" s="20"/>
    </row>
    <row r="1551" spans="1:5" x14ac:dyDescent="0.25">
      <c r="A1551" s="17"/>
      <c r="B1551" s="18"/>
      <c r="C1551" s="19"/>
      <c r="D1551" s="20"/>
      <c r="E1551" s="20"/>
    </row>
    <row r="1552" spans="1:5" x14ac:dyDescent="0.25">
      <c r="A1552" s="17"/>
      <c r="B1552" s="18"/>
      <c r="C1552" s="19"/>
      <c r="D1552" s="20"/>
      <c r="E1552" s="20"/>
    </row>
    <row r="1553" spans="1:5" x14ac:dyDescent="0.25">
      <c r="A1553" s="17"/>
      <c r="B1553" s="18"/>
      <c r="C1553" s="19"/>
      <c r="D1553" s="20"/>
      <c r="E1553" s="20"/>
    </row>
    <row r="1554" spans="1:5" x14ac:dyDescent="0.25">
      <c r="A1554" s="17"/>
      <c r="B1554" s="18"/>
      <c r="C1554" s="19"/>
      <c r="D1554" s="20"/>
      <c r="E1554" s="20"/>
    </row>
    <row r="1555" spans="1:5" x14ac:dyDescent="0.25">
      <c r="A1555" s="17"/>
      <c r="B1555" s="18"/>
      <c r="C1555" s="19"/>
      <c r="D1555" s="20"/>
      <c r="E1555" s="20"/>
    </row>
    <row r="1556" spans="1:5" x14ac:dyDescent="0.25">
      <c r="A1556" s="17"/>
      <c r="B1556" s="18"/>
      <c r="C1556" s="19"/>
      <c r="D1556" s="20"/>
      <c r="E1556" s="20"/>
    </row>
    <row r="1557" spans="1:5" x14ac:dyDescent="0.25">
      <c r="A1557" s="17"/>
      <c r="B1557" s="18"/>
      <c r="C1557" s="19"/>
      <c r="D1557" s="20"/>
      <c r="E1557" s="20"/>
    </row>
    <row r="1558" spans="1:5" x14ac:dyDescent="0.25">
      <c r="A1558" s="17"/>
      <c r="B1558" s="18"/>
      <c r="C1558" s="19"/>
      <c r="D1558" s="20"/>
      <c r="E1558" s="20"/>
    </row>
    <row r="1559" spans="1:5" x14ac:dyDescent="0.25">
      <c r="A1559" s="17"/>
      <c r="B1559" s="18"/>
      <c r="C1559" s="19"/>
      <c r="D1559" s="20"/>
      <c r="E1559" s="20"/>
    </row>
    <row r="1560" spans="1:5" x14ac:dyDescent="0.25">
      <c r="A1560" s="17"/>
      <c r="B1560" s="18"/>
      <c r="C1560" s="19"/>
      <c r="D1560" s="20"/>
      <c r="E1560" s="20"/>
    </row>
    <row r="1561" spans="1:5" x14ac:dyDescent="0.25">
      <c r="A1561" s="17"/>
      <c r="B1561" s="18"/>
      <c r="C1561" s="19"/>
      <c r="D1561" s="20"/>
      <c r="E1561" s="20"/>
    </row>
    <row r="1562" spans="1:5" x14ac:dyDescent="0.25">
      <c r="A1562" s="17"/>
      <c r="B1562" s="18"/>
      <c r="C1562" s="19"/>
      <c r="D1562" s="20"/>
      <c r="E1562" s="20"/>
    </row>
    <row r="1563" spans="1:5" x14ac:dyDescent="0.25">
      <c r="A1563" s="17"/>
      <c r="B1563" s="18"/>
      <c r="C1563" s="19"/>
      <c r="D1563" s="20"/>
      <c r="E1563" s="20"/>
    </row>
    <row r="1564" spans="1:5" x14ac:dyDescent="0.25">
      <c r="A1564" s="17"/>
      <c r="B1564" s="18"/>
      <c r="C1564" s="19"/>
      <c r="D1564" s="20"/>
      <c r="E1564" s="20"/>
    </row>
    <row r="1565" spans="1:5" x14ac:dyDescent="0.25">
      <c r="A1565" s="17"/>
      <c r="B1565" s="18"/>
      <c r="C1565" s="19"/>
      <c r="D1565" s="20"/>
      <c r="E1565" s="20"/>
    </row>
    <row r="1566" spans="1:5" x14ac:dyDescent="0.25">
      <c r="A1566" s="17"/>
      <c r="B1566" s="18"/>
      <c r="C1566" s="19"/>
      <c r="D1566" s="20"/>
      <c r="E1566" s="20"/>
    </row>
    <row r="1567" spans="1:5" x14ac:dyDescent="0.25">
      <c r="A1567" s="17"/>
      <c r="B1567" s="18"/>
      <c r="C1567" s="19"/>
      <c r="D1567" s="20"/>
      <c r="E1567" s="20"/>
    </row>
    <row r="1568" spans="1:5" x14ac:dyDescent="0.25">
      <c r="A1568" s="17"/>
      <c r="B1568" s="18"/>
      <c r="C1568" s="19"/>
      <c r="D1568" s="20"/>
      <c r="E1568" s="20"/>
    </row>
    <row r="1569" spans="1:5" x14ac:dyDescent="0.25">
      <c r="A1569" s="17"/>
      <c r="B1569" s="18"/>
      <c r="C1569" s="19"/>
      <c r="D1569" s="20"/>
      <c r="E1569" s="20"/>
    </row>
    <row r="1570" spans="1:5" x14ac:dyDescent="0.25">
      <c r="A1570" s="17"/>
      <c r="B1570" s="18"/>
      <c r="C1570" s="19"/>
      <c r="D1570" s="20"/>
      <c r="E1570" s="20"/>
    </row>
    <row r="1571" spans="1:5" x14ac:dyDescent="0.25">
      <c r="A1571" s="17"/>
      <c r="B1571" s="18"/>
      <c r="C1571" s="19"/>
      <c r="D1571" s="20"/>
      <c r="E1571" s="20"/>
    </row>
    <row r="1572" spans="1:5" x14ac:dyDescent="0.25">
      <c r="A1572" s="17"/>
      <c r="B1572" s="18"/>
      <c r="C1572" s="19"/>
      <c r="D1572" s="20"/>
      <c r="E1572" s="20"/>
    </row>
    <row r="1573" spans="1:5" x14ac:dyDescent="0.25">
      <c r="A1573" s="17"/>
      <c r="B1573" s="18"/>
      <c r="C1573" s="19"/>
      <c r="D1573" s="20"/>
      <c r="E1573" s="20"/>
    </row>
    <row r="1574" spans="1:5" x14ac:dyDescent="0.25">
      <c r="A1574" s="17"/>
      <c r="B1574" s="18"/>
      <c r="C1574" s="19"/>
      <c r="D1574" s="20"/>
      <c r="E1574" s="20"/>
    </row>
    <row r="1575" spans="1:5" x14ac:dyDescent="0.25">
      <c r="A1575" s="17"/>
      <c r="B1575" s="18"/>
      <c r="C1575" s="19"/>
      <c r="D1575" s="20"/>
      <c r="E1575" s="20"/>
    </row>
    <row r="1576" spans="1:5" x14ac:dyDescent="0.25">
      <c r="A1576" s="17"/>
      <c r="B1576" s="18"/>
      <c r="C1576" s="19"/>
      <c r="D1576" s="20"/>
      <c r="E1576" s="20"/>
    </row>
    <row r="1577" spans="1:5" x14ac:dyDescent="0.25">
      <c r="A1577" s="17"/>
      <c r="B1577" s="18"/>
      <c r="C1577" s="19"/>
      <c r="D1577" s="20"/>
      <c r="E1577" s="20"/>
    </row>
    <row r="1578" spans="1:5" x14ac:dyDescent="0.25">
      <c r="A1578" s="17"/>
      <c r="B1578" s="18"/>
      <c r="C1578" s="19"/>
      <c r="D1578" s="20"/>
      <c r="E1578" s="20"/>
    </row>
    <row r="1579" spans="1:5" x14ac:dyDescent="0.25">
      <c r="A1579" s="17"/>
      <c r="B1579" s="18"/>
      <c r="C1579" s="19"/>
      <c r="D1579" s="20"/>
      <c r="E1579" s="20"/>
    </row>
    <row r="1580" spans="1:5" x14ac:dyDescent="0.25">
      <c r="A1580" s="17"/>
      <c r="B1580" s="18"/>
      <c r="C1580" s="19"/>
      <c r="D1580" s="20"/>
      <c r="E1580" s="20"/>
    </row>
    <row r="1581" spans="1:5" x14ac:dyDescent="0.25">
      <c r="A1581" s="17"/>
      <c r="B1581" s="18"/>
      <c r="C1581" s="19"/>
      <c r="D1581" s="20"/>
      <c r="E1581" s="20"/>
    </row>
    <row r="1582" spans="1:5" x14ac:dyDescent="0.25">
      <c r="A1582" s="17"/>
      <c r="B1582" s="18"/>
      <c r="C1582" s="19"/>
      <c r="D1582" s="20"/>
      <c r="E1582" s="20"/>
    </row>
    <row r="1583" spans="1:5" x14ac:dyDescent="0.25">
      <c r="A1583" s="17"/>
      <c r="B1583" s="18"/>
      <c r="C1583" s="19"/>
      <c r="D1583" s="20"/>
      <c r="E1583" s="20"/>
    </row>
    <row r="1584" spans="1:5" x14ac:dyDescent="0.25">
      <c r="A1584" s="17"/>
      <c r="B1584" s="18"/>
      <c r="C1584" s="19"/>
      <c r="D1584" s="20"/>
      <c r="E1584" s="20"/>
    </row>
    <row r="1585" spans="1:5" x14ac:dyDescent="0.25">
      <c r="A1585" s="17"/>
      <c r="B1585" s="18"/>
      <c r="C1585" s="19"/>
      <c r="D1585" s="20"/>
      <c r="E1585" s="20"/>
    </row>
    <row r="1586" spans="1:5" x14ac:dyDescent="0.25">
      <c r="A1586" s="17"/>
      <c r="B1586" s="18"/>
      <c r="C1586" s="19"/>
      <c r="D1586" s="20"/>
      <c r="E1586" s="20"/>
    </row>
    <row r="1587" spans="1:5" x14ac:dyDescent="0.25">
      <c r="A1587" s="17"/>
      <c r="B1587" s="18"/>
      <c r="C1587" s="19"/>
      <c r="D1587" s="20"/>
      <c r="E1587" s="20"/>
    </row>
    <row r="1588" spans="1:5" x14ac:dyDescent="0.25">
      <c r="A1588" s="17"/>
      <c r="B1588" s="18"/>
      <c r="C1588" s="19"/>
      <c r="D1588" s="20"/>
      <c r="E1588" s="20"/>
    </row>
    <row r="1589" spans="1:5" x14ac:dyDescent="0.25">
      <c r="A1589" s="17"/>
      <c r="B1589" s="18"/>
      <c r="C1589" s="19"/>
      <c r="D1589" s="20"/>
      <c r="E1589" s="20"/>
    </row>
    <row r="1590" spans="1:5" x14ac:dyDescent="0.25">
      <c r="A1590" s="17"/>
      <c r="B1590" s="18"/>
      <c r="C1590" s="19"/>
      <c r="D1590" s="20"/>
      <c r="E1590" s="20"/>
    </row>
    <row r="1591" spans="1:5" x14ac:dyDescent="0.25">
      <c r="A1591" s="17"/>
      <c r="B1591" s="18"/>
      <c r="C1591" s="19"/>
      <c r="D1591" s="20"/>
      <c r="E1591" s="20"/>
    </row>
    <row r="1592" spans="1:5" x14ac:dyDescent="0.25">
      <c r="A1592" s="17"/>
      <c r="B1592" s="18"/>
      <c r="C1592" s="19"/>
      <c r="D1592" s="20"/>
      <c r="E1592" s="20"/>
    </row>
    <row r="1593" spans="1:5" x14ac:dyDescent="0.25">
      <c r="A1593" s="17"/>
      <c r="B1593" s="18"/>
      <c r="C1593" s="19"/>
      <c r="D1593" s="20"/>
      <c r="E1593" s="20"/>
    </row>
    <row r="1594" spans="1:5" x14ac:dyDescent="0.25">
      <c r="A1594" s="17"/>
      <c r="B1594" s="18"/>
      <c r="C1594" s="19"/>
      <c r="D1594" s="20"/>
      <c r="E1594" s="20"/>
    </row>
    <row r="1595" spans="1:5" x14ac:dyDescent="0.25">
      <c r="A1595" s="17"/>
      <c r="B1595" s="18"/>
      <c r="C1595" s="19"/>
      <c r="D1595" s="20"/>
      <c r="E1595" s="20"/>
    </row>
    <row r="1596" spans="1:5" x14ac:dyDescent="0.25">
      <c r="A1596" s="17"/>
      <c r="B1596" s="18"/>
      <c r="C1596" s="19"/>
      <c r="D1596" s="20"/>
      <c r="E1596" s="20"/>
    </row>
    <row r="1597" spans="1:5" x14ac:dyDescent="0.25">
      <c r="A1597" s="17"/>
      <c r="B1597" s="18"/>
      <c r="C1597" s="19"/>
      <c r="D1597" s="20"/>
      <c r="E1597" s="20"/>
    </row>
    <row r="1598" spans="1:5" x14ac:dyDescent="0.25">
      <c r="A1598" s="17"/>
      <c r="B1598" s="18"/>
      <c r="C1598" s="19"/>
      <c r="D1598" s="20"/>
      <c r="E1598" s="20"/>
    </row>
    <row r="1599" spans="1:5" x14ac:dyDescent="0.25">
      <c r="A1599" s="17"/>
      <c r="B1599" s="18"/>
      <c r="C1599" s="19"/>
      <c r="D1599" s="20"/>
      <c r="E1599" s="20"/>
    </row>
    <row r="1600" spans="1:5" x14ac:dyDescent="0.25">
      <c r="A1600" s="17"/>
      <c r="B1600" s="18"/>
      <c r="C1600" s="19"/>
      <c r="D1600" s="20"/>
      <c r="E1600" s="20"/>
    </row>
    <row r="1601" spans="1:5" x14ac:dyDescent="0.25">
      <c r="A1601" s="17"/>
      <c r="B1601" s="18"/>
      <c r="C1601" s="19"/>
      <c r="D1601" s="20"/>
      <c r="E1601" s="20"/>
    </row>
    <row r="1602" spans="1:5" x14ac:dyDescent="0.25">
      <c r="A1602" s="17"/>
      <c r="B1602" s="18"/>
      <c r="C1602" s="19"/>
      <c r="D1602" s="20"/>
      <c r="E1602" s="20"/>
    </row>
    <row r="1603" spans="1:5" x14ac:dyDescent="0.25">
      <c r="A1603" s="17"/>
      <c r="B1603" s="18"/>
      <c r="C1603" s="19"/>
      <c r="D1603" s="20"/>
      <c r="E1603" s="20"/>
    </row>
    <row r="1604" spans="1:5" x14ac:dyDescent="0.25">
      <c r="A1604" s="17"/>
      <c r="B1604" s="18"/>
      <c r="C1604" s="19"/>
      <c r="D1604" s="20"/>
      <c r="E1604" s="20"/>
    </row>
    <row r="1605" spans="1:5" x14ac:dyDescent="0.25">
      <c r="A1605" s="17"/>
      <c r="B1605" s="18"/>
      <c r="C1605" s="19"/>
      <c r="D1605" s="20"/>
      <c r="E1605" s="20"/>
    </row>
    <row r="1606" spans="1:5" x14ac:dyDescent="0.25">
      <c r="A1606" s="17"/>
      <c r="B1606" s="18"/>
      <c r="C1606" s="19"/>
      <c r="D1606" s="20"/>
      <c r="E1606" s="20"/>
    </row>
    <row r="1607" spans="1:5" x14ac:dyDescent="0.25">
      <c r="A1607" s="17"/>
      <c r="B1607" s="18"/>
      <c r="C1607" s="19"/>
      <c r="D1607" s="20"/>
      <c r="E1607" s="20"/>
    </row>
    <row r="1608" spans="1:5" x14ac:dyDescent="0.25">
      <c r="A1608" s="17"/>
      <c r="B1608" s="18"/>
      <c r="C1608" s="19"/>
      <c r="D1608" s="20"/>
      <c r="E1608" s="20"/>
    </row>
    <row r="1609" spans="1:5" x14ac:dyDescent="0.25">
      <c r="A1609" s="17"/>
      <c r="B1609" s="18"/>
      <c r="C1609" s="19"/>
      <c r="D1609" s="20"/>
      <c r="E1609" s="20"/>
    </row>
    <row r="1610" spans="1:5" x14ac:dyDescent="0.25">
      <c r="A1610" s="17"/>
      <c r="B1610" s="18"/>
      <c r="C1610" s="19"/>
      <c r="D1610" s="20"/>
      <c r="E1610" s="20"/>
    </row>
    <row r="1611" spans="1:5" x14ac:dyDescent="0.25">
      <c r="A1611" s="17"/>
      <c r="B1611" s="18"/>
      <c r="C1611" s="19"/>
      <c r="D1611" s="20"/>
      <c r="E1611" s="20"/>
    </row>
    <row r="1612" spans="1:5" x14ac:dyDescent="0.25">
      <c r="A1612" s="17"/>
      <c r="B1612" s="18"/>
      <c r="C1612" s="19"/>
      <c r="D1612" s="20"/>
      <c r="E1612" s="20"/>
    </row>
    <row r="1613" spans="1:5" x14ac:dyDescent="0.25">
      <c r="A1613" s="17"/>
      <c r="B1613" s="18"/>
      <c r="C1613" s="19"/>
      <c r="D1613" s="20"/>
      <c r="E1613" s="20"/>
    </row>
    <row r="1614" spans="1:5" x14ac:dyDescent="0.25">
      <c r="A1614" s="17"/>
      <c r="B1614" s="18"/>
      <c r="C1614" s="19"/>
      <c r="D1614" s="20"/>
      <c r="E1614" s="20"/>
    </row>
    <row r="1615" spans="1:5" x14ac:dyDescent="0.25">
      <c r="A1615" s="17"/>
      <c r="B1615" s="18"/>
      <c r="C1615" s="19"/>
      <c r="D1615" s="20"/>
      <c r="E1615" s="20"/>
    </row>
    <row r="1616" spans="1:5" x14ac:dyDescent="0.25">
      <c r="A1616" s="17"/>
      <c r="B1616" s="18"/>
      <c r="C1616" s="19"/>
      <c r="D1616" s="20"/>
      <c r="E1616" s="20"/>
    </row>
    <row r="1617" spans="1:5" x14ac:dyDescent="0.25">
      <c r="A1617" s="17"/>
      <c r="B1617" s="18"/>
      <c r="C1617" s="19"/>
      <c r="D1617" s="20"/>
      <c r="E1617" s="20"/>
    </row>
    <row r="1618" spans="1:5" x14ac:dyDescent="0.25">
      <c r="A1618" s="17"/>
      <c r="B1618" s="18"/>
      <c r="C1618" s="19"/>
      <c r="D1618" s="20"/>
      <c r="E1618" s="20"/>
    </row>
    <row r="1619" spans="1:5" x14ac:dyDescent="0.25">
      <c r="A1619" s="17"/>
      <c r="B1619" s="18"/>
      <c r="C1619" s="19"/>
      <c r="D1619" s="20"/>
      <c r="E1619" s="20"/>
    </row>
    <row r="1620" spans="1:5" x14ac:dyDescent="0.25">
      <c r="A1620" s="17"/>
      <c r="B1620" s="18"/>
      <c r="C1620" s="19"/>
      <c r="D1620" s="20"/>
      <c r="E1620" s="20"/>
    </row>
    <row r="1621" spans="1:5" x14ac:dyDescent="0.25">
      <c r="A1621" s="17"/>
      <c r="B1621" s="18"/>
      <c r="C1621" s="19"/>
      <c r="D1621" s="20"/>
      <c r="E1621" s="20"/>
    </row>
    <row r="1622" spans="1:5" x14ac:dyDescent="0.25">
      <c r="A1622" s="17"/>
      <c r="B1622" s="18"/>
      <c r="C1622" s="19"/>
      <c r="D1622" s="20"/>
      <c r="E1622" s="20"/>
    </row>
    <row r="1623" spans="1:5" x14ac:dyDescent="0.25">
      <c r="A1623" s="17"/>
      <c r="B1623" s="18"/>
      <c r="C1623" s="19"/>
      <c r="D1623" s="20"/>
      <c r="E1623" s="20"/>
    </row>
    <row r="1624" spans="1:5" x14ac:dyDescent="0.25">
      <c r="A1624" s="17"/>
      <c r="B1624" s="18"/>
      <c r="C1624" s="19"/>
      <c r="D1624" s="20"/>
      <c r="E1624" s="20"/>
    </row>
    <row r="1625" spans="1:5" x14ac:dyDescent="0.25">
      <c r="A1625" s="17"/>
      <c r="B1625" s="18"/>
      <c r="C1625" s="19"/>
      <c r="D1625" s="20"/>
      <c r="E1625" s="20"/>
    </row>
    <row r="1626" spans="1:5" x14ac:dyDescent="0.25">
      <c r="A1626" s="17"/>
      <c r="B1626" s="18"/>
      <c r="C1626" s="19"/>
      <c r="D1626" s="20"/>
      <c r="E1626" s="20"/>
    </row>
    <row r="1627" spans="1:5" x14ac:dyDescent="0.25">
      <c r="A1627" s="17"/>
      <c r="B1627" s="18"/>
      <c r="C1627" s="19"/>
      <c r="D1627" s="20"/>
      <c r="E1627" s="20"/>
    </row>
    <row r="1628" spans="1:5" x14ac:dyDescent="0.25">
      <c r="A1628" s="17"/>
      <c r="B1628" s="18"/>
      <c r="C1628" s="19"/>
      <c r="D1628" s="20"/>
      <c r="E1628" s="20"/>
    </row>
    <row r="1629" spans="1:5" x14ac:dyDescent="0.25">
      <c r="A1629" s="17"/>
      <c r="B1629" s="18"/>
      <c r="C1629" s="19"/>
      <c r="D1629" s="20"/>
      <c r="E1629" s="20"/>
    </row>
    <row r="1630" spans="1:5" x14ac:dyDescent="0.25">
      <c r="A1630" s="17"/>
      <c r="B1630" s="18"/>
      <c r="C1630" s="19"/>
      <c r="D1630" s="20"/>
      <c r="E1630" s="20"/>
    </row>
    <row r="1631" spans="1:5" x14ac:dyDescent="0.25">
      <c r="A1631" s="17"/>
      <c r="B1631" s="18"/>
      <c r="C1631" s="19"/>
      <c r="D1631" s="20"/>
      <c r="E1631" s="20"/>
    </row>
    <row r="1632" spans="1:5" x14ac:dyDescent="0.25">
      <c r="A1632" s="17"/>
      <c r="B1632" s="18"/>
      <c r="C1632" s="19"/>
      <c r="D1632" s="20"/>
      <c r="E1632" s="20"/>
    </row>
    <row r="1633" spans="1:5" x14ac:dyDescent="0.25">
      <c r="A1633" s="17"/>
      <c r="B1633" s="18"/>
      <c r="C1633" s="19"/>
      <c r="D1633" s="20"/>
      <c r="E1633" s="20"/>
    </row>
    <row r="1634" spans="1:5" x14ac:dyDescent="0.25">
      <c r="A1634" s="17"/>
      <c r="B1634" s="18"/>
      <c r="C1634" s="19"/>
      <c r="D1634" s="20"/>
      <c r="E1634" s="20"/>
    </row>
    <row r="1635" spans="1:5" x14ac:dyDescent="0.25">
      <c r="A1635" s="17"/>
      <c r="B1635" s="18"/>
      <c r="C1635" s="19"/>
      <c r="D1635" s="20"/>
      <c r="E1635" s="20"/>
    </row>
    <row r="1636" spans="1:5" x14ac:dyDescent="0.25">
      <c r="A1636" s="17"/>
      <c r="B1636" s="18"/>
      <c r="C1636" s="19"/>
      <c r="D1636" s="20"/>
      <c r="E1636" s="20"/>
    </row>
    <row r="1637" spans="1:5" x14ac:dyDescent="0.25">
      <c r="A1637" s="17"/>
      <c r="B1637" s="18"/>
      <c r="C1637" s="19"/>
      <c r="D1637" s="20"/>
      <c r="E1637" s="20"/>
    </row>
    <row r="1638" spans="1:5" x14ac:dyDescent="0.25">
      <c r="A1638" s="17"/>
      <c r="B1638" s="18"/>
      <c r="C1638" s="19"/>
      <c r="D1638" s="20"/>
      <c r="E1638" s="20"/>
    </row>
    <row r="1639" spans="1:5" x14ac:dyDescent="0.25">
      <c r="A1639" s="17"/>
      <c r="B1639" s="18"/>
      <c r="C1639" s="19"/>
      <c r="D1639" s="20"/>
      <c r="E1639" s="20"/>
    </row>
    <row r="1640" spans="1:5" x14ac:dyDescent="0.25">
      <c r="A1640" s="17"/>
      <c r="B1640" s="18"/>
      <c r="C1640" s="19"/>
      <c r="D1640" s="20"/>
      <c r="E1640" s="20"/>
    </row>
    <row r="1641" spans="1:5" x14ac:dyDescent="0.25">
      <c r="A1641" s="17"/>
      <c r="B1641" s="18"/>
      <c r="C1641" s="19"/>
      <c r="D1641" s="20"/>
      <c r="E1641" s="20"/>
    </row>
    <row r="1642" spans="1:5" x14ac:dyDescent="0.25">
      <c r="A1642" s="17"/>
      <c r="B1642" s="18"/>
      <c r="C1642" s="19"/>
      <c r="D1642" s="20"/>
      <c r="E1642" s="20"/>
    </row>
    <row r="1643" spans="1:5" x14ac:dyDescent="0.25">
      <c r="A1643" s="17"/>
      <c r="B1643" s="18"/>
      <c r="C1643" s="19"/>
      <c r="D1643" s="20"/>
      <c r="E1643" s="20"/>
    </row>
    <row r="1644" spans="1:5" x14ac:dyDescent="0.25">
      <c r="A1644" s="17"/>
      <c r="B1644" s="18"/>
      <c r="C1644" s="19"/>
      <c r="D1644" s="20"/>
      <c r="E1644" s="20"/>
    </row>
    <row r="1645" spans="1:5" x14ac:dyDescent="0.25">
      <c r="A1645" s="17"/>
      <c r="B1645" s="18"/>
      <c r="C1645" s="19"/>
      <c r="D1645" s="20"/>
      <c r="E1645" s="20"/>
    </row>
    <row r="1646" spans="1:5" x14ac:dyDescent="0.25">
      <c r="A1646" s="17"/>
      <c r="B1646" s="18"/>
      <c r="C1646" s="19"/>
      <c r="D1646" s="20"/>
      <c r="E1646" s="20"/>
    </row>
    <row r="1647" spans="1:5" x14ac:dyDescent="0.25">
      <c r="A1647" s="17"/>
      <c r="B1647" s="18"/>
      <c r="C1647" s="19"/>
      <c r="D1647" s="20"/>
      <c r="E1647" s="20"/>
    </row>
    <row r="1648" spans="1:5" x14ac:dyDescent="0.25">
      <c r="A1648" s="17"/>
      <c r="B1648" s="18"/>
      <c r="C1648" s="19"/>
      <c r="D1648" s="20"/>
      <c r="E1648" s="20"/>
    </row>
    <row r="1649" spans="1:5" x14ac:dyDescent="0.25">
      <c r="A1649" s="17"/>
      <c r="B1649" s="18"/>
      <c r="C1649" s="19"/>
      <c r="D1649" s="20"/>
      <c r="E1649" s="20"/>
    </row>
    <row r="1650" spans="1:5" x14ac:dyDescent="0.25">
      <c r="A1650" s="17"/>
      <c r="B1650" s="18"/>
      <c r="C1650" s="19"/>
      <c r="D1650" s="20"/>
      <c r="E1650" s="20"/>
    </row>
    <row r="1651" spans="1:5" x14ac:dyDescent="0.25">
      <c r="A1651" s="17"/>
      <c r="B1651" s="18"/>
      <c r="C1651" s="19"/>
      <c r="D1651" s="20"/>
      <c r="E1651" s="20"/>
    </row>
    <row r="1652" spans="1:5" x14ac:dyDescent="0.25">
      <c r="A1652" s="17"/>
      <c r="B1652" s="18"/>
      <c r="C1652" s="19"/>
      <c r="D1652" s="20"/>
      <c r="E1652" s="20"/>
    </row>
    <row r="1653" spans="1:5" x14ac:dyDescent="0.25">
      <c r="A1653" s="17"/>
      <c r="B1653" s="18"/>
      <c r="C1653" s="19"/>
      <c r="D1653" s="20"/>
      <c r="E1653" s="20"/>
    </row>
    <row r="1654" spans="1:5" x14ac:dyDescent="0.25">
      <c r="A1654" s="17"/>
      <c r="B1654" s="18"/>
      <c r="C1654" s="19"/>
      <c r="D1654" s="20"/>
      <c r="E1654" s="20"/>
    </row>
    <row r="1655" spans="1:5" x14ac:dyDescent="0.25">
      <c r="A1655" s="17"/>
      <c r="B1655" s="18"/>
      <c r="C1655" s="19"/>
      <c r="D1655" s="20"/>
      <c r="E1655" s="20"/>
    </row>
    <row r="1656" spans="1:5" x14ac:dyDescent="0.25">
      <c r="A1656" s="17"/>
      <c r="B1656" s="18"/>
      <c r="C1656" s="19"/>
      <c r="D1656" s="20"/>
      <c r="E1656" s="20"/>
    </row>
    <row r="1657" spans="1:5" x14ac:dyDescent="0.25">
      <c r="A1657" s="17"/>
      <c r="B1657" s="18"/>
      <c r="C1657" s="19"/>
      <c r="D1657" s="20"/>
      <c r="E1657" s="20"/>
    </row>
    <row r="1658" spans="1:5" x14ac:dyDescent="0.25">
      <c r="A1658" s="17"/>
      <c r="B1658" s="18"/>
      <c r="C1658" s="19"/>
      <c r="D1658" s="20"/>
      <c r="E1658" s="20"/>
    </row>
    <row r="1659" spans="1:5" x14ac:dyDescent="0.25">
      <c r="A1659" s="17"/>
      <c r="B1659" s="18"/>
      <c r="C1659" s="19"/>
      <c r="D1659" s="20"/>
      <c r="E1659" s="20"/>
    </row>
    <row r="1660" spans="1:5" x14ac:dyDescent="0.25">
      <c r="A1660" s="17"/>
      <c r="B1660" s="18"/>
      <c r="C1660" s="19"/>
      <c r="D1660" s="20"/>
      <c r="E1660" s="20"/>
    </row>
    <row r="1661" spans="1:5" x14ac:dyDescent="0.25">
      <c r="A1661" s="17"/>
      <c r="B1661" s="18"/>
      <c r="C1661" s="19"/>
      <c r="D1661" s="20"/>
      <c r="E1661" s="20"/>
    </row>
    <row r="1662" spans="1:5" x14ac:dyDescent="0.25">
      <c r="A1662" s="17"/>
      <c r="B1662" s="18"/>
      <c r="C1662" s="19"/>
      <c r="D1662" s="20"/>
      <c r="E1662" s="20"/>
    </row>
    <row r="1663" spans="1:5" x14ac:dyDescent="0.25">
      <c r="A1663" s="17"/>
      <c r="B1663" s="18"/>
      <c r="C1663" s="19"/>
      <c r="D1663" s="20"/>
      <c r="E1663" s="20"/>
    </row>
    <row r="1664" spans="1:5" x14ac:dyDescent="0.25">
      <c r="A1664" s="17"/>
      <c r="B1664" s="18"/>
      <c r="C1664" s="19"/>
      <c r="D1664" s="20"/>
      <c r="E1664" s="20"/>
    </row>
    <row r="1665" spans="1:5" x14ac:dyDescent="0.25">
      <c r="A1665" s="17"/>
      <c r="B1665" s="18"/>
      <c r="C1665" s="19"/>
      <c r="D1665" s="20"/>
      <c r="E1665" s="20"/>
    </row>
    <row r="1666" spans="1:5" x14ac:dyDescent="0.25">
      <c r="A1666" s="17"/>
      <c r="B1666" s="18"/>
      <c r="C1666" s="19"/>
      <c r="D1666" s="20"/>
      <c r="E1666" s="20"/>
    </row>
    <row r="1667" spans="1:5" x14ac:dyDescent="0.25">
      <c r="A1667" s="17"/>
      <c r="B1667" s="18"/>
      <c r="C1667" s="19"/>
      <c r="D1667" s="20"/>
      <c r="E1667" s="20"/>
    </row>
    <row r="1668" spans="1:5" x14ac:dyDescent="0.25">
      <c r="A1668" s="17"/>
      <c r="B1668" s="18"/>
      <c r="C1668" s="19"/>
      <c r="D1668" s="20"/>
      <c r="E1668" s="20"/>
    </row>
    <row r="1669" spans="1:5" x14ac:dyDescent="0.25">
      <c r="A1669" s="17"/>
      <c r="B1669" s="18"/>
      <c r="C1669" s="19"/>
      <c r="D1669" s="20"/>
      <c r="E1669" s="20"/>
    </row>
    <row r="1670" spans="1:5" x14ac:dyDescent="0.25">
      <c r="A1670" s="17"/>
      <c r="B1670" s="18"/>
      <c r="C1670" s="19"/>
      <c r="D1670" s="20"/>
      <c r="E1670" s="20"/>
    </row>
    <row r="1671" spans="1:5" x14ac:dyDescent="0.25">
      <c r="A1671" s="17"/>
      <c r="B1671" s="18"/>
      <c r="C1671" s="19"/>
      <c r="D1671" s="20"/>
      <c r="E1671" s="20"/>
    </row>
    <row r="1672" spans="1:5" x14ac:dyDescent="0.25">
      <c r="A1672" s="17"/>
      <c r="B1672" s="18"/>
      <c r="C1672" s="19"/>
      <c r="D1672" s="20"/>
      <c r="E1672" s="20"/>
    </row>
    <row r="1673" spans="1:5" x14ac:dyDescent="0.25">
      <c r="A1673" s="17"/>
      <c r="B1673" s="18"/>
      <c r="C1673" s="19"/>
      <c r="D1673" s="20"/>
      <c r="E1673" s="20"/>
    </row>
    <row r="1674" spans="1:5" x14ac:dyDescent="0.25">
      <c r="A1674" s="17"/>
      <c r="B1674" s="18"/>
      <c r="C1674" s="19"/>
      <c r="D1674" s="20"/>
      <c r="E1674" s="20"/>
    </row>
    <row r="1675" spans="1:5" x14ac:dyDescent="0.25">
      <c r="A1675" s="17"/>
      <c r="B1675" s="18"/>
      <c r="C1675" s="19"/>
      <c r="D1675" s="20"/>
      <c r="E1675" s="20"/>
    </row>
    <row r="1676" spans="1:5" x14ac:dyDescent="0.25">
      <c r="A1676" s="17"/>
      <c r="B1676" s="18"/>
      <c r="C1676" s="19"/>
      <c r="D1676" s="20"/>
      <c r="E1676" s="20"/>
    </row>
    <row r="1677" spans="1:5" x14ac:dyDescent="0.25">
      <c r="A1677" s="17"/>
      <c r="B1677" s="18"/>
      <c r="C1677" s="19"/>
      <c r="D1677" s="20"/>
      <c r="E1677" s="20"/>
    </row>
    <row r="1678" spans="1:5" x14ac:dyDescent="0.25">
      <c r="A1678" s="17"/>
      <c r="B1678" s="18"/>
      <c r="C1678" s="19"/>
      <c r="D1678" s="20"/>
      <c r="E1678" s="20"/>
    </row>
    <row r="1679" spans="1:5" x14ac:dyDescent="0.25">
      <c r="A1679" s="17"/>
      <c r="B1679" s="18"/>
      <c r="C1679" s="19"/>
      <c r="D1679" s="20"/>
      <c r="E1679" s="20"/>
    </row>
    <row r="1680" spans="1:5" x14ac:dyDescent="0.25">
      <c r="A1680" s="17"/>
      <c r="B1680" s="18"/>
      <c r="C1680" s="19"/>
      <c r="D1680" s="20"/>
      <c r="E1680" s="20"/>
    </row>
    <row r="1681" spans="1:5" x14ac:dyDescent="0.25">
      <c r="A1681" s="17"/>
      <c r="B1681" s="18"/>
      <c r="C1681" s="19"/>
      <c r="D1681" s="20"/>
      <c r="E1681" s="20"/>
    </row>
    <row r="1682" spans="1:5" x14ac:dyDescent="0.25">
      <c r="A1682" s="17"/>
      <c r="B1682" s="18"/>
      <c r="C1682" s="19"/>
      <c r="D1682" s="20"/>
      <c r="E1682" s="20"/>
    </row>
    <row r="1683" spans="1:5" x14ac:dyDescent="0.25">
      <c r="A1683" s="17"/>
      <c r="B1683" s="18"/>
      <c r="C1683" s="19"/>
      <c r="D1683" s="20"/>
      <c r="E1683" s="20"/>
    </row>
    <row r="1684" spans="1:5" x14ac:dyDescent="0.25">
      <c r="A1684" s="17"/>
      <c r="B1684" s="18"/>
      <c r="C1684" s="19"/>
      <c r="D1684" s="20"/>
      <c r="E1684" s="20"/>
    </row>
    <row r="1685" spans="1:5" x14ac:dyDescent="0.25">
      <c r="A1685" s="17"/>
      <c r="B1685" s="18"/>
      <c r="C1685" s="19"/>
      <c r="D1685" s="20"/>
      <c r="E1685" s="20"/>
    </row>
    <row r="1686" spans="1:5" x14ac:dyDescent="0.25">
      <c r="A1686" s="17"/>
      <c r="B1686" s="18"/>
      <c r="C1686" s="19"/>
      <c r="D1686" s="20"/>
      <c r="E1686" s="20"/>
    </row>
    <row r="1687" spans="1:5" x14ac:dyDescent="0.25">
      <c r="A1687" s="17"/>
      <c r="B1687" s="18"/>
      <c r="C1687" s="19"/>
      <c r="D1687" s="20"/>
      <c r="E1687" s="20"/>
    </row>
    <row r="1688" spans="1:5" x14ac:dyDescent="0.25">
      <c r="A1688" s="17"/>
      <c r="B1688" s="18"/>
      <c r="C1688" s="19"/>
      <c r="D1688" s="20"/>
      <c r="E1688" s="20"/>
    </row>
    <row r="1689" spans="1:5" x14ac:dyDescent="0.25">
      <c r="A1689" s="17"/>
      <c r="B1689" s="18"/>
      <c r="C1689" s="19"/>
      <c r="D1689" s="20"/>
      <c r="E1689" s="20"/>
    </row>
    <row r="1690" spans="1:5" x14ac:dyDescent="0.25">
      <c r="A1690" s="17"/>
      <c r="B1690" s="18"/>
      <c r="C1690" s="19"/>
      <c r="D1690" s="20"/>
      <c r="E1690" s="20"/>
    </row>
    <row r="1691" spans="1:5" x14ac:dyDescent="0.25">
      <c r="A1691" s="17"/>
      <c r="B1691" s="18"/>
      <c r="C1691" s="19"/>
      <c r="D1691" s="20"/>
      <c r="E1691" s="20"/>
    </row>
    <row r="1692" spans="1:5" x14ac:dyDescent="0.25">
      <c r="A1692" s="17"/>
      <c r="B1692" s="18"/>
      <c r="C1692" s="19"/>
      <c r="D1692" s="20"/>
      <c r="E1692" s="20"/>
    </row>
    <row r="1693" spans="1:5" x14ac:dyDescent="0.25">
      <c r="A1693" s="17"/>
      <c r="B1693" s="18"/>
      <c r="C1693" s="19"/>
      <c r="D1693" s="20"/>
      <c r="E1693" s="20"/>
    </row>
    <row r="1694" spans="1:5" x14ac:dyDescent="0.25">
      <c r="A1694" s="17"/>
      <c r="B1694" s="18"/>
      <c r="C1694" s="19"/>
      <c r="D1694" s="20"/>
      <c r="E1694" s="20"/>
    </row>
    <row r="1695" spans="1:5" x14ac:dyDescent="0.25">
      <c r="A1695" s="17"/>
      <c r="B1695" s="18"/>
      <c r="C1695" s="19"/>
      <c r="D1695" s="20"/>
      <c r="E1695" s="20"/>
    </row>
    <row r="1696" spans="1:5" x14ac:dyDescent="0.25">
      <c r="A1696" s="17"/>
      <c r="B1696" s="18"/>
      <c r="C1696" s="19"/>
      <c r="D1696" s="20"/>
      <c r="E1696" s="20"/>
    </row>
    <row r="1697" spans="1:5" x14ac:dyDescent="0.25">
      <c r="A1697" s="17"/>
      <c r="B1697" s="18"/>
      <c r="C1697" s="19"/>
      <c r="D1697" s="20"/>
      <c r="E1697" s="20"/>
    </row>
    <row r="1698" spans="1:5" x14ac:dyDescent="0.25">
      <c r="A1698" s="17"/>
      <c r="B1698" s="18"/>
      <c r="C1698" s="19"/>
      <c r="D1698" s="20"/>
      <c r="E1698" s="20"/>
    </row>
    <row r="1699" spans="1:5" x14ac:dyDescent="0.25">
      <c r="A1699" s="17"/>
      <c r="B1699" s="18"/>
      <c r="C1699" s="19"/>
      <c r="D1699" s="20"/>
      <c r="E1699" s="20"/>
    </row>
    <row r="1700" spans="1:5" x14ac:dyDescent="0.25">
      <c r="A1700" s="17"/>
      <c r="B1700" s="18"/>
      <c r="C1700" s="19"/>
      <c r="D1700" s="20"/>
      <c r="E1700" s="20"/>
    </row>
    <row r="1701" spans="1:5" x14ac:dyDescent="0.25">
      <c r="A1701" s="17"/>
      <c r="B1701" s="18"/>
      <c r="C1701" s="19"/>
      <c r="D1701" s="20"/>
      <c r="E1701" s="20"/>
    </row>
    <row r="1702" spans="1:5" x14ac:dyDescent="0.25">
      <c r="A1702" s="17"/>
      <c r="B1702" s="18"/>
      <c r="C1702" s="19"/>
      <c r="D1702" s="20"/>
      <c r="E1702" s="20"/>
    </row>
    <row r="1703" spans="1:5" x14ac:dyDescent="0.25">
      <c r="A1703" s="17"/>
      <c r="B1703" s="18"/>
      <c r="C1703" s="19"/>
      <c r="D1703" s="20"/>
      <c r="E1703" s="20"/>
    </row>
    <row r="1704" spans="1:5" x14ac:dyDescent="0.25">
      <c r="A1704" s="17"/>
      <c r="B1704" s="18"/>
      <c r="C1704" s="19"/>
      <c r="D1704" s="20"/>
      <c r="E1704" s="20"/>
    </row>
    <row r="1705" spans="1:5" x14ac:dyDescent="0.25">
      <c r="A1705" s="17"/>
      <c r="B1705" s="18"/>
      <c r="C1705" s="19"/>
      <c r="D1705" s="20"/>
      <c r="E1705" s="20"/>
    </row>
    <row r="1706" spans="1:5" x14ac:dyDescent="0.25">
      <c r="A1706" s="17"/>
      <c r="B1706" s="18"/>
      <c r="C1706" s="19"/>
      <c r="D1706" s="20"/>
      <c r="E1706" s="20"/>
    </row>
    <row r="1707" spans="1:5" x14ac:dyDescent="0.25">
      <c r="A1707" s="17"/>
      <c r="B1707" s="18"/>
      <c r="C1707" s="19"/>
      <c r="D1707" s="20"/>
      <c r="E1707" s="20"/>
    </row>
    <row r="1708" spans="1:5" x14ac:dyDescent="0.25">
      <c r="A1708" s="17"/>
      <c r="B1708" s="18"/>
      <c r="C1708" s="19"/>
      <c r="D1708" s="20"/>
      <c r="E1708" s="20"/>
    </row>
    <row r="1709" spans="1:5" x14ac:dyDescent="0.25">
      <c r="A1709" s="17"/>
      <c r="B1709" s="18"/>
      <c r="C1709" s="19"/>
      <c r="D1709" s="20"/>
      <c r="E1709" s="20"/>
    </row>
    <row r="1710" spans="1:5" x14ac:dyDescent="0.25">
      <c r="A1710" s="17"/>
      <c r="B1710" s="18"/>
      <c r="C1710" s="19"/>
      <c r="D1710" s="20"/>
      <c r="E1710" s="20"/>
    </row>
    <row r="1711" spans="1:5" x14ac:dyDescent="0.25">
      <c r="A1711" s="17"/>
      <c r="B1711" s="18"/>
      <c r="C1711" s="19"/>
      <c r="D1711" s="20"/>
      <c r="E1711" s="20"/>
    </row>
    <row r="1712" spans="1:5" x14ac:dyDescent="0.25">
      <c r="A1712" s="17"/>
      <c r="B1712" s="18"/>
      <c r="C1712" s="19"/>
      <c r="D1712" s="20"/>
      <c r="E1712" s="20"/>
    </row>
    <row r="1713" spans="1:5" x14ac:dyDescent="0.25">
      <c r="A1713" s="17"/>
      <c r="B1713" s="18"/>
      <c r="C1713" s="19"/>
      <c r="D1713" s="20"/>
      <c r="E1713" s="20"/>
    </row>
    <row r="1714" spans="1:5" x14ac:dyDescent="0.25">
      <c r="A1714" s="17"/>
      <c r="B1714" s="18"/>
      <c r="C1714" s="19"/>
      <c r="D1714" s="20"/>
      <c r="E1714" s="20"/>
    </row>
    <row r="1715" spans="1:5" x14ac:dyDescent="0.25">
      <c r="A1715" s="17"/>
      <c r="B1715" s="18"/>
      <c r="C1715" s="19"/>
      <c r="D1715" s="20"/>
      <c r="E1715" s="20"/>
    </row>
    <row r="1716" spans="1:5" x14ac:dyDescent="0.25">
      <c r="A1716" s="17"/>
      <c r="B1716" s="18"/>
      <c r="C1716" s="19"/>
      <c r="D1716" s="20"/>
      <c r="E1716" s="20"/>
    </row>
    <row r="1717" spans="1:5" x14ac:dyDescent="0.25">
      <c r="A1717" s="17"/>
      <c r="B1717" s="18"/>
      <c r="C1717" s="19"/>
      <c r="D1717" s="20"/>
      <c r="E1717" s="20"/>
    </row>
    <row r="1718" spans="1:5" x14ac:dyDescent="0.25">
      <c r="A1718" s="17"/>
      <c r="B1718" s="18"/>
      <c r="C1718" s="19"/>
      <c r="D1718" s="20"/>
      <c r="E1718" s="20"/>
    </row>
    <row r="1719" spans="1:5" x14ac:dyDescent="0.25">
      <c r="A1719" s="17"/>
      <c r="B1719" s="18"/>
      <c r="C1719" s="19"/>
      <c r="D1719" s="20"/>
      <c r="E1719" s="20"/>
    </row>
    <row r="1720" spans="1:5" x14ac:dyDescent="0.25">
      <c r="A1720" s="17"/>
      <c r="B1720" s="18"/>
      <c r="C1720" s="19"/>
      <c r="D1720" s="20"/>
      <c r="E1720" s="20"/>
    </row>
    <row r="1721" spans="1:5" x14ac:dyDescent="0.25">
      <c r="A1721" s="17"/>
      <c r="B1721" s="18"/>
      <c r="C1721" s="19"/>
      <c r="D1721" s="20"/>
      <c r="E1721" s="20"/>
    </row>
    <row r="1722" spans="1:5" x14ac:dyDescent="0.25">
      <c r="A1722" s="17"/>
      <c r="B1722" s="18"/>
      <c r="C1722" s="19"/>
      <c r="D1722" s="20"/>
      <c r="E1722" s="20"/>
    </row>
    <row r="1723" spans="1:5" x14ac:dyDescent="0.25">
      <c r="A1723" s="17"/>
      <c r="B1723" s="18"/>
      <c r="C1723" s="19"/>
      <c r="D1723" s="20"/>
      <c r="E1723" s="20"/>
    </row>
    <row r="1724" spans="1:5" x14ac:dyDescent="0.25">
      <c r="A1724" s="17"/>
      <c r="B1724" s="18"/>
      <c r="C1724" s="19"/>
      <c r="D1724" s="20"/>
      <c r="E1724" s="20"/>
    </row>
    <row r="1725" spans="1:5" x14ac:dyDescent="0.25">
      <c r="A1725" s="17"/>
      <c r="B1725" s="18"/>
      <c r="C1725" s="19"/>
      <c r="D1725" s="20"/>
      <c r="E1725" s="20"/>
    </row>
    <row r="1726" spans="1:5" x14ac:dyDescent="0.25">
      <c r="A1726" s="17"/>
      <c r="B1726" s="18"/>
      <c r="C1726" s="19"/>
      <c r="D1726" s="20"/>
      <c r="E1726" s="20"/>
    </row>
    <row r="1727" spans="1:5" x14ac:dyDescent="0.25">
      <c r="A1727" s="17"/>
      <c r="B1727" s="18"/>
      <c r="C1727" s="19"/>
      <c r="D1727" s="20"/>
      <c r="E1727" s="20"/>
    </row>
    <row r="1728" spans="1:5" x14ac:dyDescent="0.25">
      <c r="A1728" s="17"/>
      <c r="B1728" s="18"/>
      <c r="C1728" s="19"/>
      <c r="D1728" s="20"/>
      <c r="E1728" s="20"/>
    </row>
    <row r="1729" spans="1:5" x14ac:dyDescent="0.25">
      <c r="A1729" s="17"/>
      <c r="B1729" s="18"/>
      <c r="C1729" s="19"/>
      <c r="D1729" s="20"/>
      <c r="E1729" s="20"/>
    </row>
    <row r="1730" spans="1:5" x14ac:dyDescent="0.25">
      <c r="A1730" s="17"/>
      <c r="B1730" s="18"/>
      <c r="C1730" s="19"/>
      <c r="D1730" s="20"/>
      <c r="E1730" s="20"/>
    </row>
    <row r="1731" spans="1:5" x14ac:dyDescent="0.25">
      <c r="A1731" s="17"/>
      <c r="B1731" s="18"/>
      <c r="C1731" s="19"/>
      <c r="D1731" s="20"/>
      <c r="E1731" s="20"/>
    </row>
    <row r="1732" spans="1:5" x14ac:dyDescent="0.25">
      <c r="A1732" s="17"/>
      <c r="B1732" s="18"/>
      <c r="C1732" s="19"/>
      <c r="D1732" s="20"/>
      <c r="E1732" s="20"/>
    </row>
    <row r="1733" spans="1:5" x14ac:dyDescent="0.25">
      <c r="A1733" s="17"/>
      <c r="B1733" s="18"/>
      <c r="C1733" s="19"/>
      <c r="D1733" s="20"/>
      <c r="E1733" s="20"/>
    </row>
    <row r="1734" spans="1:5" x14ac:dyDescent="0.25">
      <c r="A1734" s="17"/>
      <c r="B1734" s="18"/>
      <c r="C1734" s="19"/>
      <c r="D1734" s="20"/>
      <c r="E1734" s="20"/>
    </row>
    <row r="1735" spans="1:5" x14ac:dyDescent="0.25">
      <c r="A1735" s="17"/>
      <c r="B1735" s="18"/>
      <c r="C1735" s="19"/>
      <c r="D1735" s="20"/>
      <c r="E1735" s="20"/>
    </row>
    <row r="1736" spans="1:5" x14ac:dyDescent="0.25">
      <c r="A1736" s="17"/>
      <c r="B1736" s="18"/>
      <c r="C1736" s="19"/>
      <c r="D1736" s="20"/>
      <c r="E1736" s="20"/>
    </row>
    <row r="1737" spans="1:5" x14ac:dyDescent="0.25">
      <c r="A1737" s="17"/>
      <c r="B1737" s="18"/>
      <c r="C1737" s="19"/>
      <c r="D1737" s="20"/>
      <c r="E1737" s="20"/>
    </row>
    <row r="1738" spans="1:5" x14ac:dyDescent="0.25">
      <c r="A1738" s="17"/>
      <c r="B1738" s="18"/>
      <c r="C1738" s="19"/>
      <c r="D1738" s="20"/>
      <c r="E1738" s="20"/>
    </row>
    <row r="1739" spans="1:5" x14ac:dyDescent="0.25">
      <c r="A1739" s="17"/>
      <c r="B1739" s="18"/>
      <c r="C1739" s="19"/>
      <c r="D1739" s="20"/>
      <c r="E1739" s="20"/>
    </row>
    <row r="1740" spans="1:5" x14ac:dyDescent="0.25">
      <c r="A1740" s="17"/>
      <c r="B1740" s="18"/>
      <c r="C1740" s="19"/>
      <c r="D1740" s="20"/>
      <c r="E1740" s="20"/>
    </row>
    <row r="1741" spans="1:5" x14ac:dyDescent="0.25">
      <c r="A1741" s="17"/>
      <c r="B1741" s="18"/>
      <c r="C1741" s="19"/>
      <c r="D1741" s="20"/>
      <c r="E1741" s="20"/>
    </row>
    <row r="1742" spans="1:5" x14ac:dyDescent="0.25">
      <c r="A1742" s="17"/>
      <c r="B1742" s="18"/>
      <c r="C1742" s="19"/>
      <c r="D1742" s="20"/>
      <c r="E1742" s="20"/>
    </row>
    <row r="1743" spans="1:5" x14ac:dyDescent="0.25">
      <c r="A1743" s="17"/>
      <c r="B1743" s="18"/>
      <c r="C1743" s="19"/>
      <c r="D1743" s="20"/>
      <c r="E1743" s="20"/>
    </row>
    <row r="1744" spans="1:5" x14ac:dyDescent="0.25">
      <c r="A1744" s="17"/>
      <c r="B1744" s="18"/>
      <c r="C1744" s="19"/>
      <c r="D1744" s="20"/>
      <c r="E1744" s="20"/>
    </row>
    <row r="1745" spans="1:5" x14ac:dyDescent="0.25">
      <c r="A1745" s="17"/>
      <c r="B1745" s="18"/>
      <c r="C1745" s="19"/>
      <c r="D1745" s="20"/>
      <c r="E1745" s="20"/>
    </row>
    <row r="1746" spans="1:5" x14ac:dyDescent="0.25">
      <c r="A1746" s="17"/>
      <c r="B1746" s="18"/>
      <c r="C1746" s="19"/>
      <c r="D1746" s="20"/>
      <c r="E1746" s="20"/>
    </row>
    <row r="1747" spans="1:5" x14ac:dyDescent="0.25">
      <c r="A1747" s="17"/>
      <c r="B1747" s="18"/>
      <c r="C1747" s="19"/>
      <c r="D1747" s="20"/>
      <c r="E1747" s="20"/>
    </row>
    <row r="1748" spans="1:5" x14ac:dyDescent="0.25">
      <c r="A1748" s="17"/>
      <c r="B1748" s="18"/>
      <c r="C1748" s="19"/>
      <c r="D1748" s="20"/>
      <c r="E1748" s="20"/>
    </row>
    <row r="1749" spans="1:5" x14ac:dyDescent="0.25">
      <c r="A1749" s="17"/>
      <c r="B1749" s="18"/>
      <c r="C1749" s="19"/>
      <c r="D1749" s="20"/>
      <c r="E1749" s="20"/>
    </row>
    <row r="1750" spans="1:5" x14ac:dyDescent="0.25">
      <c r="A1750" s="17"/>
      <c r="B1750" s="18"/>
      <c r="C1750" s="19"/>
      <c r="D1750" s="20"/>
      <c r="E1750" s="20"/>
    </row>
    <row r="1751" spans="1:5" x14ac:dyDescent="0.25">
      <c r="A1751" s="17"/>
      <c r="B1751" s="18"/>
      <c r="C1751" s="19"/>
      <c r="D1751" s="20"/>
      <c r="E1751" s="20"/>
    </row>
    <row r="1752" spans="1:5" x14ac:dyDescent="0.25">
      <c r="A1752" s="17"/>
      <c r="B1752" s="18"/>
      <c r="C1752" s="19"/>
      <c r="D1752" s="20"/>
      <c r="E1752" s="20"/>
    </row>
    <row r="1753" spans="1:5" x14ac:dyDescent="0.25">
      <c r="A1753" s="17"/>
      <c r="B1753" s="18"/>
      <c r="C1753" s="19"/>
      <c r="D1753" s="20"/>
      <c r="E1753" s="20"/>
    </row>
    <row r="1754" spans="1:5" x14ac:dyDescent="0.25">
      <c r="A1754" s="17"/>
      <c r="B1754" s="18"/>
      <c r="C1754" s="19"/>
      <c r="D1754" s="20"/>
      <c r="E1754" s="20"/>
    </row>
    <row r="1755" spans="1:5" x14ac:dyDescent="0.25">
      <c r="A1755" s="17"/>
      <c r="B1755" s="18"/>
      <c r="C1755" s="19"/>
      <c r="D1755" s="20"/>
      <c r="E1755" s="20"/>
    </row>
    <row r="1756" spans="1:5" x14ac:dyDescent="0.25">
      <c r="A1756" s="17"/>
      <c r="B1756" s="18"/>
      <c r="C1756" s="19"/>
      <c r="D1756" s="20"/>
      <c r="E1756" s="20"/>
    </row>
    <row r="1757" spans="1:5" x14ac:dyDescent="0.25">
      <c r="A1757" s="17"/>
      <c r="B1757" s="18"/>
      <c r="C1757" s="19"/>
      <c r="D1757" s="20"/>
      <c r="E1757" s="20"/>
    </row>
    <row r="1758" spans="1:5" x14ac:dyDescent="0.25">
      <c r="A1758" s="17"/>
      <c r="B1758" s="18"/>
      <c r="C1758" s="19"/>
      <c r="D1758" s="20"/>
      <c r="E1758" s="20"/>
    </row>
    <row r="1759" spans="1:5" x14ac:dyDescent="0.25">
      <c r="A1759" s="17"/>
      <c r="B1759" s="18"/>
      <c r="C1759" s="19"/>
      <c r="D1759" s="20"/>
      <c r="E1759" s="20"/>
    </row>
    <row r="1760" spans="1:5" x14ac:dyDescent="0.25">
      <c r="A1760" s="17"/>
      <c r="B1760" s="18"/>
      <c r="C1760" s="19"/>
      <c r="D1760" s="20"/>
      <c r="E1760" s="20"/>
    </row>
    <row r="1761" spans="1:5" x14ac:dyDescent="0.25">
      <c r="A1761" s="17"/>
      <c r="B1761" s="18"/>
      <c r="C1761" s="19"/>
      <c r="D1761" s="20"/>
      <c r="E1761" s="20"/>
    </row>
    <row r="1762" spans="1:5" x14ac:dyDescent="0.25">
      <c r="A1762" s="17"/>
      <c r="B1762" s="18"/>
      <c r="C1762" s="19"/>
      <c r="D1762" s="20"/>
      <c r="E1762" s="20"/>
    </row>
    <row r="1763" spans="1:5" x14ac:dyDescent="0.25">
      <c r="A1763" s="17"/>
      <c r="B1763" s="18"/>
      <c r="C1763" s="19"/>
      <c r="D1763" s="20"/>
      <c r="E1763" s="20"/>
    </row>
    <row r="1764" spans="1:5" x14ac:dyDescent="0.25">
      <c r="A1764" s="17"/>
      <c r="B1764" s="18"/>
      <c r="C1764" s="19"/>
      <c r="D1764" s="20"/>
      <c r="E1764" s="20"/>
    </row>
    <row r="1765" spans="1:5" x14ac:dyDescent="0.25">
      <c r="A1765" s="17"/>
      <c r="B1765" s="18"/>
      <c r="C1765" s="19"/>
      <c r="D1765" s="20"/>
      <c r="E1765" s="20"/>
    </row>
    <row r="1766" spans="1:5" x14ac:dyDescent="0.25">
      <c r="A1766" s="17"/>
      <c r="B1766" s="18"/>
      <c r="C1766" s="19"/>
      <c r="D1766" s="20"/>
      <c r="E1766" s="20"/>
    </row>
    <row r="1767" spans="1:5" x14ac:dyDescent="0.25">
      <c r="A1767" s="17"/>
      <c r="B1767" s="18"/>
      <c r="C1767" s="19"/>
      <c r="D1767" s="20"/>
      <c r="E1767" s="20"/>
    </row>
    <row r="1768" spans="1:5" x14ac:dyDescent="0.25">
      <c r="A1768" s="17"/>
      <c r="B1768" s="18"/>
      <c r="C1768" s="19"/>
      <c r="D1768" s="20"/>
      <c r="E1768" s="20"/>
    </row>
    <row r="1769" spans="1:5" x14ac:dyDescent="0.25">
      <c r="A1769" s="17"/>
      <c r="B1769" s="18"/>
      <c r="C1769" s="19"/>
      <c r="D1769" s="20"/>
      <c r="E1769" s="20"/>
    </row>
    <row r="1770" spans="1:5" x14ac:dyDescent="0.25">
      <c r="A1770" s="17"/>
      <c r="B1770" s="18"/>
      <c r="C1770" s="19"/>
      <c r="D1770" s="20"/>
      <c r="E1770" s="20"/>
    </row>
    <row r="1771" spans="1:5" x14ac:dyDescent="0.25">
      <c r="A1771" s="17"/>
      <c r="B1771" s="18"/>
      <c r="C1771" s="19"/>
      <c r="D1771" s="20"/>
      <c r="E1771" s="20"/>
    </row>
    <row r="1772" spans="1:5" x14ac:dyDescent="0.25">
      <c r="A1772" s="17"/>
      <c r="B1772" s="18"/>
      <c r="C1772" s="19"/>
      <c r="D1772" s="20"/>
      <c r="E1772" s="20"/>
    </row>
    <row r="1773" spans="1:5" x14ac:dyDescent="0.25">
      <c r="A1773" s="17"/>
      <c r="B1773" s="18"/>
      <c r="C1773" s="19"/>
      <c r="D1773" s="20"/>
      <c r="E1773" s="20"/>
    </row>
    <row r="1774" spans="1:5" x14ac:dyDescent="0.25">
      <c r="A1774" s="17"/>
      <c r="B1774" s="18"/>
      <c r="C1774" s="19"/>
      <c r="D1774" s="20"/>
      <c r="E1774" s="20"/>
    </row>
    <row r="1775" spans="1:5" x14ac:dyDescent="0.25">
      <c r="A1775" s="17"/>
      <c r="B1775" s="18"/>
      <c r="C1775" s="19"/>
      <c r="D1775" s="20"/>
      <c r="E1775" s="20"/>
    </row>
    <row r="1776" spans="1:5" x14ac:dyDescent="0.25">
      <c r="A1776" s="17"/>
      <c r="B1776" s="18"/>
      <c r="C1776" s="19"/>
      <c r="D1776" s="20"/>
      <c r="E1776" s="20"/>
    </row>
    <row r="1777" spans="1:5" x14ac:dyDescent="0.25">
      <c r="A1777" s="17"/>
      <c r="B1777" s="18"/>
      <c r="C1777" s="19"/>
      <c r="D1777" s="20"/>
      <c r="E1777" s="20"/>
    </row>
    <row r="1778" spans="1:5" x14ac:dyDescent="0.25">
      <c r="A1778" s="17"/>
      <c r="B1778" s="18"/>
      <c r="C1778" s="19"/>
      <c r="D1778" s="20"/>
      <c r="E1778" s="20"/>
    </row>
    <row r="1779" spans="1:5" x14ac:dyDescent="0.25">
      <c r="A1779" s="17"/>
      <c r="B1779" s="18"/>
      <c r="C1779" s="19"/>
      <c r="D1779" s="20"/>
      <c r="E1779" s="20"/>
    </row>
    <row r="1780" spans="1:5" x14ac:dyDescent="0.25">
      <c r="A1780" s="17"/>
      <c r="B1780" s="18"/>
      <c r="C1780" s="19"/>
      <c r="D1780" s="20"/>
      <c r="E1780" s="20"/>
    </row>
    <row r="1781" spans="1:5" x14ac:dyDescent="0.25">
      <c r="A1781" s="17"/>
      <c r="B1781" s="18"/>
      <c r="C1781" s="19"/>
      <c r="D1781" s="20"/>
      <c r="E1781" s="20"/>
    </row>
    <row r="1782" spans="1:5" x14ac:dyDescent="0.25">
      <c r="A1782" s="17"/>
      <c r="B1782" s="18"/>
      <c r="C1782" s="19"/>
      <c r="D1782" s="20"/>
      <c r="E1782" s="20"/>
    </row>
    <row r="1783" spans="1:5" x14ac:dyDescent="0.25">
      <c r="A1783" s="17"/>
      <c r="B1783" s="18"/>
      <c r="C1783" s="19"/>
      <c r="D1783" s="20"/>
      <c r="E1783" s="20"/>
    </row>
    <row r="1784" spans="1:5" x14ac:dyDescent="0.25">
      <c r="A1784" s="17"/>
      <c r="B1784" s="18"/>
      <c r="C1784" s="19"/>
      <c r="D1784" s="20"/>
      <c r="E1784" s="20"/>
    </row>
    <row r="1785" spans="1:5" x14ac:dyDescent="0.25">
      <c r="A1785" s="17"/>
      <c r="B1785" s="18"/>
      <c r="C1785" s="19"/>
      <c r="D1785" s="20"/>
      <c r="E1785" s="20"/>
    </row>
    <row r="1786" spans="1:5" x14ac:dyDescent="0.25">
      <c r="A1786" s="17"/>
      <c r="B1786" s="18"/>
      <c r="C1786" s="19"/>
      <c r="D1786" s="20"/>
      <c r="E1786" s="20"/>
    </row>
    <row r="1787" spans="1:5" x14ac:dyDescent="0.25">
      <c r="A1787" s="17"/>
      <c r="B1787" s="18"/>
      <c r="C1787" s="19"/>
      <c r="D1787" s="20"/>
      <c r="E1787" s="20"/>
    </row>
    <row r="1788" spans="1:5" x14ac:dyDescent="0.25">
      <c r="A1788" s="17"/>
      <c r="B1788" s="18"/>
      <c r="C1788" s="19"/>
      <c r="D1788" s="20"/>
      <c r="E1788" s="20"/>
    </row>
    <row r="1789" spans="1:5" x14ac:dyDescent="0.25">
      <c r="A1789" s="17"/>
      <c r="B1789" s="18"/>
      <c r="C1789" s="19"/>
      <c r="D1789" s="20"/>
      <c r="E1789" s="20"/>
    </row>
    <row r="1790" spans="1:5" x14ac:dyDescent="0.25">
      <c r="A1790" s="17"/>
      <c r="B1790" s="18"/>
      <c r="C1790" s="19"/>
      <c r="D1790" s="20"/>
      <c r="E1790" s="20"/>
    </row>
    <row r="1791" spans="1:5" x14ac:dyDescent="0.25">
      <c r="A1791" s="17"/>
      <c r="B1791" s="18"/>
      <c r="C1791" s="19"/>
      <c r="D1791" s="20"/>
      <c r="E1791" s="20"/>
    </row>
    <row r="1792" spans="1:5" x14ac:dyDescent="0.25">
      <c r="A1792" s="17"/>
      <c r="B1792" s="18"/>
      <c r="C1792" s="19"/>
      <c r="D1792" s="20"/>
      <c r="E1792" s="20"/>
    </row>
    <row r="1793" spans="1:5" x14ac:dyDescent="0.25">
      <c r="A1793" s="17"/>
      <c r="B1793" s="18"/>
      <c r="C1793" s="19"/>
      <c r="D1793" s="20"/>
      <c r="E1793" s="20"/>
    </row>
    <row r="1794" spans="1:5" x14ac:dyDescent="0.25">
      <c r="A1794" s="17"/>
      <c r="B1794" s="18"/>
      <c r="C1794" s="19"/>
      <c r="D1794" s="20"/>
      <c r="E1794" s="20"/>
    </row>
    <row r="1795" spans="1:5" x14ac:dyDescent="0.25">
      <c r="A1795" s="17"/>
      <c r="B1795" s="18"/>
      <c r="C1795" s="19"/>
      <c r="D1795" s="20"/>
      <c r="E1795" s="20"/>
    </row>
    <row r="1796" spans="1:5" x14ac:dyDescent="0.25">
      <c r="A1796" s="17"/>
      <c r="B1796" s="18"/>
      <c r="C1796" s="19"/>
      <c r="D1796" s="20"/>
      <c r="E1796" s="20"/>
    </row>
    <row r="1797" spans="1:5" x14ac:dyDescent="0.25">
      <c r="A1797" s="17"/>
      <c r="B1797" s="18"/>
      <c r="C1797" s="19"/>
      <c r="D1797" s="20"/>
      <c r="E1797" s="20"/>
    </row>
    <row r="1798" spans="1:5" x14ac:dyDescent="0.25">
      <c r="A1798" s="17"/>
      <c r="B1798" s="18"/>
      <c r="C1798" s="19"/>
      <c r="D1798" s="20"/>
      <c r="E1798" s="20"/>
    </row>
    <row r="1799" spans="1:5" x14ac:dyDescent="0.25">
      <c r="A1799" s="17"/>
      <c r="B1799" s="18"/>
      <c r="C1799" s="19"/>
      <c r="D1799" s="20"/>
      <c r="E1799" s="20"/>
    </row>
    <row r="1800" spans="1:5" x14ac:dyDescent="0.25">
      <c r="A1800" s="17"/>
      <c r="B1800" s="18"/>
      <c r="C1800" s="19"/>
      <c r="D1800" s="20"/>
      <c r="E1800" s="20"/>
    </row>
    <row r="1801" spans="1:5" x14ac:dyDescent="0.25">
      <c r="A1801" s="17"/>
      <c r="B1801" s="18"/>
      <c r="C1801" s="19"/>
      <c r="D1801" s="20"/>
      <c r="E1801" s="20"/>
    </row>
    <row r="1802" spans="1:5" x14ac:dyDescent="0.25">
      <c r="A1802" s="17"/>
      <c r="B1802" s="18"/>
      <c r="C1802" s="19"/>
      <c r="D1802" s="20"/>
      <c r="E1802" s="20"/>
    </row>
    <row r="1803" spans="1:5" x14ac:dyDescent="0.25">
      <c r="A1803" s="17"/>
      <c r="B1803" s="18"/>
      <c r="C1803" s="19"/>
      <c r="D1803" s="20"/>
      <c r="E1803" s="20"/>
    </row>
    <row r="1804" spans="1:5" x14ac:dyDescent="0.25">
      <c r="A1804" s="17"/>
      <c r="B1804" s="18"/>
      <c r="C1804" s="19"/>
      <c r="D1804" s="20"/>
      <c r="E1804" s="20"/>
    </row>
    <row r="1805" spans="1:5" x14ac:dyDescent="0.25">
      <c r="A1805" s="17"/>
      <c r="B1805" s="18"/>
      <c r="C1805" s="19"/>
      <c r="D1805" s="20"/>
      <c r="E1805" s="20"/>
    </row>
    <row r="1806" spans="1:5" x14ac:dyDescent="0.25">
      <c r="A1806" s="17"/>
      <c r="B1806" s="18"/>
      <c r="C1806" s="19"/>
      <c r="D1806" s="20"/>
      <c r="E1806" s="20"/>
    </row>
    <row r="1807" spans="1:5" x14ac:dyDescent="0.25">
      <c r="A1807" s="17"/>
      <c r="B1807" s="18"/>
      <c r="C1807" s="19"/>
      <c r="D1807" s="20"/>
      <c r="E1807" s="20"/>
    </row>
    <row r="1808" spans="1:5" x14ac:dyDescent="0.25">
      <c r="A1808" s="17"/>
      <c r="B1808" s="18"/>
      <c r="C1808" s="19"/>
      <c r="D1808" s="20"/>
      <c r="E1808" s="20"/>
    </row>
    <row r="1809" spans="1:5" x14ac:dyDescent="0.25">
      <c r="A1809" s="17"/>
      <c r="B1809" s="18"/>
      <c r="C1809" s="19"/>
      <c r="D1809" s="20"/>
      <c r="E1809" s="20"/>
    </row>
    <row r="1810" spans="1:5" x14ac:dyDescent="0.25">
      <c r="A1810" s="17"/>
      <c r="B1810" s="18"/>
      <c r="C1810" s="19"/>
      <c r="D1810" s="20"/>
      <c r="E1810" s="20"/>
    </row>
    <row r="1811" spans="1:5" x14ac:dyDescent="0.25">
      <c r="A1811" s="17"/>
      <c r="B1811" s="18"/>
      <c r="C1811" s="19"/>
      <c r="D1811" s="20"/>
      <c r="E1811" s="20"/>
    </row>
    <row r="1812" spans="1:5" x14ac:dyDescent="0.25">
      <c r="A1812" s="17"/>
      <c r="B1812" s="18"/>
      <c r="C1812" s="19"/>
      <c r="D1812" s="20"/>
      <c r="E1812" s="20"/>
    </row>
    <row r="1813" spans="1:5" x14ac:dyDescent="0.25">
      <c r="A1813" s="17"/>
      <c r="B1813" s="18"/>
      <c r="C1813" s="19"/>
      <c r="D1813" s="20"/>
      <c r="E1813" s="20"/>
    </row>
    <row r="1814" spans="1:5" x14ac:dyDescent="0.25">
      <c r="A1814" s="17"/>
      <c r="B1814" s="18"/>
      <c r="C1814" s="19"/>
      <c r="D1814" s="20"/>
      <c r="E1814" s="20"/>
    </row>
    <row r="1815" spans="1:5" x14ac:dyDescent="0.25">
      <c r="A1815" s="17"/>
      <c r="B1815" s="18"/>
      <c r="C1815" s="19"/>
      <c r="D1815" s="20"/>
      <c r="E1815" s="20"/>
    </row>
    <row r="1816" spans="1:5" x14ac:dyDescent="0.25">
      <c r="A1816" s="17"/>
      <c r="B1816" s="18"/>
      <c r="C1816" s="19"/>
      <c r="D1816" s="20"/>
      <c r="E1816" s="20"/>
    </row>
    <row r="1817" spans="1:5" x14ac:dyDescent="0.25">
      <c r="A1817" s="17"/>
      <c r="B1817" s="18"/>
      <c r="C1817" s="19"/>
      <c r="D1817" s="20"/>
      <c r="E1817" s="20"/>
    </row>
    <row r="1818" spans="1:5" x14ac:dyDescent="0.25">
      <c r="A1818" s="17"/>
      <c r="B1818" s="18"/>
      <c r="C1818" s="19"/>
      <c r="D1818" s="20"/>
      <c r="E1818" s="20"/>
    </row>
    <row r="1819" spans="1:5" x14ac:dyDescent="0.25">
      <c r="A1819" s="17"/>
      <c r="B1819" s="18"/>
      <c r="C1819" s="19"/>
      <c r="D1819" s="20"/>
      <c r="E1819" s="20"/>
    </row>
    <row r="1820" spans="1:5" x14ac:dyDescent="0.25">
      <c r="A1820" s="17"/>
      <c r="B1820" s="18"/>
      <c r="C1820" s="19"/>
      <c r="D1820" s="20"/>
      <c r="E1820" s="20"/>
    </row>
    <row r="1821" spans="1:5" x14ac:dyDescent="0.25">
      <c r="A1821" s="17"/>
      <c r="B1821" s="18"/>
      <c r="C1821" s="19"/>
      <c r="D1821" s="20"/>
      <c r="E1821" s="20"/>
    </row>
    <row r="1822" spans="1:5" x14ac:dyDescent="0.25">
      <c r="A1822" s="17"/>
      <c r="B1822" s="18"/>
      <c r="C1822" s="19"/>
      <c r="D1822" s="20"/>
      <c r="E1822" s="20"/>
    </row>
    <row r="1823" spans="1:5" x14ac:dyDescent="0.25">
      <c r="A1823" s="17"/>
      <c r="B1823" s="18"/>
      <c r="C1823" s="19"/>
      <c r="D1823" s="20"/>
      <c r="E1823" s="20"/>
    </row>
    <row r="1824" spans="1:5" x14ac:dyDescent="0.25">
      <c r="A1824" s="17"/>
      <c r="B1824" s="18"/>
      <c r="C1824" s="19"/>
      <c r="D1824" s="20"/>
      <c r="E1824" s="20"/>
    </row>
    <row r="1825" spans="1:5" x14ac:dyDescent="0.25">
      <c r="A1825" s="17"/>
      <c r="B1825" s="18"/>
      <c r="C1825" s="19"/>
      <c r="D1825" s="20"/>
      <c r="E1825" s="20"/>
    </row>
    <row r="1826" spans="1:5" x14ac:dyDescent="0.25">
      <c r="A1826" s="17"/>
      <c r="B1826" s="18"/>
      <c r="C1826" s="19"/>
      <c r="D1826" s="20"/>
      <c r="E1826" s="20"/>
    </row>
    <row r="1827" spans="1:5" x14ac:dyDescent="0.25">
      <c r="A1827" s="17"/>
      <c r="B1827" s="18"/>
      <c r="C1827" s="19"/>
      <c r="D1827" s="20"/>
      <c r="E1827" s="20"/>
    </row>
    <row r="1828" spans="1:5" x14ac:dyDescent="0.25">
      <c r="A1828" s="17"/>
      <c r="B1828" s="18"/>
      <c r="C1828" s="19"/>
      <c r="D1828" s="20"/>
      <c r="E1828" s="20"/>
    </row>
    <row r="1829" spans="1:5" x14ac:dyDescent="0.25">
      <c r="A1829" s="17"/>
      <c r="B1829" s="18"/>
      <c r="C1829" s="19"/>
      <c r="D1829" s="20"/>
      <c r="E1829" s="20"/>
    </row>
    <row r="1830" spans="1:5" x14ac:dyDescent="0.25">
      <c r="A1830" s="17"/>
      <c r="B1830" s="18"/>
      <c r="C1830" s="19"/>
      <c r="D1830" s="20"/>
      <c r="E1830" s="20"/>
    </row>
    <row r="1831" spans="1:5" x14ac:dyDescent="0.25">
      <c r="A1831" s="17"/>
      <c r="B1831" s="18"/>
      <c r="C1831" s="19"/>
      <c r="D1831" s="20"/>
      <c r="E1831" s="20"/>
    </row>
    <row r="1832" spans="1:5" x14ac:dyDescent="0.25">
      <c r="A1832" s="17"/>
      <c r="B1832" s="18"/>
      <c r="C1832" s="19"/>
      <c r="D1832" s="20"/>
      <c r="E1832" s="20"/>
    </row>
    <row r="1833" spans="1:5" x14ac:dyDescent="0.25">
      <c r="A1833" s="17"/>
      <c r="B1833" s="18"/>
      <c r="C1833" s="19"/>
      <c r="D1833" s="20"/>
      <c r="E1833" s="20"/>
    </row>
    <row r="1834" spans="1:5" x14ac:dyDescent="0.25">
      <c r="A1834" s="17"/>
      <c r="B1834" s="18"/>
      <c r="C1834" s="19"/>
      <c r="D1834" s="20"/>
      <c r="E1834" s="20"/>
    </row>
    <row r="1835" spans="1:5" x14ac:dyDescent="0.25">
      <c r="A1835" s="17"/>
      <c r="B1835" s="18"/>
      <c r="C1835" s="19"/>
      <c r="D1835" s="20"/>
      <c r="E1835" s="20"/>
    </row>
    <row r="1836" spans="1:5" x14ac:dyDescent="0.25">
      <c r="A1836" s="17"/>
      <c r="B1836" s="18"/>
      <c r="C1836" s="19"/>
      <c r="D1836" s="20"/>
      <c r="E1836" s="20"/>
    </row>
    <row r="1837" spans="1:5" x14ac:dyDescent="0.25">
      <c r="A1837" s="17"/>
      <c r="B1837" s="18"/>
      <c r="C1837" s="19"/>
      <c r="D1837" s="20"/>
      <c r="E1837" s="20"/>
    </row>
    <row r="1838" spans="1:5" x14ac:dyDescent="0.25">
      <c r="A1838" s="17"/>
      <c r="B1838" s="18"/>
      <c r="C1838" s="19"/>
      <c r="D1838" s="20"/>
      <c r="E1838" s="20"/>
    </row>
    <row r="1839" spans="1:5" x14ac:dyDescent="0.25">
      <c r="A1839" s="17"/>
      <c r="B1839" s="18"/>
      <c r="C1839" s="19"/>
      <c r="D1839" s="20"/>
      <c r="E1839" s="20"/>
    </row>
    <row r="1840" spans="1:5" x14ac:dyDescent="0.25">
      <c r="A1840" s="17"/>
      <c r="B1840" s="18"/>
      <c r="C1840" s="19"/>
      <c r="D1840" s="20"/>
      <c r="E1840" s="20"/>
    </row>
    <row r="1841" spans="1:5" x14ac:dyDescent="0.25">
      <c r="A1841" s="17"/>
      <c r="B1841" s="18"/>
      <c r="C1841" s="19"/>
      <c r="D1841" s="20"/>
      <c r="E1841" s="20"/>
    </row>
    <row r="1842" spans="1:5" x14ac:dyDescent="0.25">
      <c r="A1842" s="17"/>
      <c r="B1842" s="18"/>
      <c r="C1842" s="19"/>
      <c r="D1842" s="20"/>
      <c r="E1842" s="20"/>
    </row>
    <row r="1843" spans="1:5" x14ac:dyDescent="0.25">
      <c r="A1843" s="17"/>
      <c r="B1843" s="18"/>
      <c r="C1843" s="19"/>
      <c r="D1843" s="20"/>
      <c r="E1843" s="20"/>
    </row>
    <row r="1844" spans="1:5" x14ac:dyDescent="0.25">
      <c r="A1844" s="17"/>
      <c r="B1844" s="18"/>
      <c r="C1844" s="19"/>
      <c r="D1844" s="20"/>
      <c r="E1844" s="20"/>
    </row>
    <row r="1845" spans="1:5" x14ac:dyDescent="0.25">
      <c r="A1845" s="17"/>
      <c r="B1845" s="18"/>
      <c r="C1845" s="19"/>
      <c r="D1845" s="20"/>
      <c r="E1845" s="20"/>
    </row>
    <row r="1846" spans="1:5" x14ac:dyDescent="0.25">
      <c r="A1846" s="17"/>
      <c r="B1846" s="18"/>
      <c r="C1846" s="19"/>
      <c r="D1846" s="20"/>
      <c r="E1846" s="20"/>
    </row>
    <row r="1847" spans="1:5" x14ac:dyDescent="0.25">
      <c r="A1847" s="17"/>
      <c r="B1847" s="18"/>
      <c r="C1847" s="19"/>
      <c r="D1847" s="20"/>
      <c r="E1847" s="20"/>
    </row>
    <row r="1848" spans="1:5" x14ac:dyDescent="0.25">
      <c r="A1848" s="17"/>
      <c r="B1848" s="18"/>
      <c r="C1848" s="19"/>
      <c r="D1848" s="20"/>
      <c r="E1848" s="20"/>
    </row>
    <row r="1849" spans="1:5" x14ac:dyDescent="0.25">
      <c r="A1849" s="17"/>
      <c r="B1849" s="18"/>
      <c r="C1849" s="19"/>
      <c r="D1849" s="20"/>
      <c r="E1849" s="20"/>
    </row>
    <row r="1850" spans="1:5" x14ac:dyDescent="0.25">
      <c r="A1850" s="17"/>
      <c r="B1850" s="18"/>
      <c r="C1850" s="19"/>
      <c r="D1850" s="20"/>
      <c r="E1850" s="20"/>
    </row>
    <row r="1851" spans="1:5" x14ac:dyDescent="0.25">
      <c r="A1851" s="17"/>
      <c r="B1851" s="18"/>
      <c r="C1851" s="19"/>
      <c r="D1851" s="20"/>
      <c r="E1851" s="20"/>
    </row>
    <row r="1852" spans="1:5" x14ac:dyDescent="0.25">
      <c r="A1852" s="17"/>
      <c r="B1852" s="18"/>
      <c r="C1852" s="19"/>
      <c r="D1852" s="20"/>
      <c r="E1852" s="20"/>
    </row>
    <row r="1853" spans="1:5" x14ac:dyDescent="0.25">
      <c r="A1853" s="17"/>
      <c r="B1853" s="18"/>
      <c r="C1853" s="19"/>
      <c r="D1853" s="20"/>
      <c r="E1853" s="20"/>
    </row>
    <row r="1854" spans="1:5" x14ac:dyDescent="0.25">
      <c r="A1854" s="17"/>
      <c r="B1854" s="18"/>
      <c r="C1854" s="19"/>
      <c r="D1854" s="20"/>
      <c r="E1854" s="20"/>
    </row>
    <row r="1855" spans="1:5" x14ac:dyDescent="0.25">
      <c r="A1855" s="17"/>
      <c r="B1855" s="18"/>
      <c r="C1855" s="19"/>
      <c r="D1855" s="20"/>
      <c r="E1855" s="20"/>
    </row>
    <row r="1856" spans="1:5" x14ac:dyDescent="0.25">
      <c r="A1856" s="17"/>
      <c r="B1856" s="18"/>
      <c r="C1856" s="19"/>
      <c r="D1856" s="20"/>
      <c r="E1856" s="20"/>
    </row>
    <row r="1857" spans="1:5" x14ac:dyDescent="0.25">
      <c r="A1857" s="17"/>
      <c r="B1857" s="18"/>
      <c r="C1857" s="19"/>
      <c r="D1857" s="20"/>
      <c r="E1857" s="20"/>
    </row>
    <row r="1858" spans="1:5" x14ac:dyDescent="0.25">
      <c r="A1858" s="17"/>
      <c r="B1858" s="18"/>
      <c r="C1858" s="19"/>
      <c r="D1858" s="20"/>
      <c r="E1858" s="20"/>
    </row>
    <row r="1859" spans="1:5" x14ac:dyDescent="0.25">
      <c r="A1859" s="17"/>
      <c r="B1859" s="18"/>
      <c r="C1859" s="19"/>
      <c r="D1859" s="20"/>
      <c r="E1859" s="20"/>
    </row>
    <row r="1860" spans="1:5" x14ac:dyDescent="0.25">
      <c r="A1860" s="17"/>
      <c r="B1860" s="18"/>
      <c r="C1860" s="19"/>
      <c r="D1860" s="20"/>
      <c r="E1860" s="20"/>
    </row>
    <row r="1861" spans="1:5" x14ac:dyDescent="0.25">
      <c r="A1861" s="17"/>
      <c r="B1861" s="18"/>
      <c r="C1861" s="19"/>
      <c r="D1861" s="20"/>
      <c r="E1861" s="20"/>
    </row>
    <row r="1862" spans="1:5" x14ac:dyDescent="0.25">
      <c r="A1862" s="17"/>
      <c r="B1862" s="18"/>
      <c r="C1862" s="19"/>
      <c r="D1862" s="20"/>
      <c r="E1862" s="20"/>
    </row>
    <row r="1863" spans="1:5" x14ac:dyDescent="0.25">
      <c r="A1863" s="17"/>
      <c r="B1863" s="18"/>
      <c r="C1863" s="19"/>
      <c r="D1863" s="20"/>
      <c r="E1863" s="20"/>
    </row>
    <row r="1864" spans="1:5" x14ac:dyDescent="0.25">
      <c r="A1864" s="17"/>
      <c r="B1864" s="18"/>
      <c r="C1864" s="19"/>
      <c r="D1864" s="20"/>
      <c r="E1864" s="20"/>
    </row>
    <row r="1865" spans="1:5" x14ac:dyDescent="0.25">
      <c r="A1865" s="17"/>
      <c r="B1865" s="18"/>
      <c r="C1865" s="19"/>
      <c r="D1865" s="20"/>
      <c r="E1865" s="20"/>
    </row>
    <row r="1866" spans="1:5" x14ac:dyDescent="0.25">
      <c r="A1866" s="17"/>
      <c r="B1866" s="18"/>
      <c r="C1866" s="19"/>
      <c r="D1866" s="20"/>
      <c r="E1866" s="20"/>
    </row>
    <row r="1867" spans="1:5" x14ac:dyDescent="0.25">
      <c r="A1867" s="17"/>
      <c r="B1867" s="18"/>
      <c r="C1867" s="19"/>
      <c r="D1867" s="20"/>
      <c r="E1867" s="20"/>
    </row>
    <row r="1868" spans="1:5" x14ac:dyDescent="0.25">
      <c r="A1868" s="17"/>
      <c r="B1868" s="18"/>
      <c r="C1868" s="19"/>
      <c r="D1868" s="20"/>
      <c r="E1868" s="20"/>
    </row>
    <row r="1869" spans="1:5" x14ac:dyDescent="0.25">
      <c r="A1869" s="17"/>
      <c r="B1869" s="18"/>
      <c r="C1869" s="19"/>
      <c r="D1869" s="20"/>
      <c r="E1869" s="20"/>
    </row>
    <row r="1870" spans="1:5" x14ac:dyDescent="0.25">
      <c r="A1870" s="17"/>
      <c r="B1870" s="18"/>
      <c r="C1870" s="19"/>
      <c r="D1870" s="20"/>
      <c r="E1870" s="20"/>
    </row>
    <row r="1871" spans="1:5" x14ac:dyDescent="0.25">
      <c r="A1871" s="17"/>
      <c r="B1871" s="18"/>
      <c r="C1871" s="19"/>
      <c r="D1871" s="20"/>
      <c r="E1871" s="20"/>
    </row>
    <row r="1872" spans="1:5" x14ac:dyDescent="0.25">
      <c r="A1872" s="17"/>
      <c r="B1872" s="18"/>
      <c r="C1872" s="19"/>
      <c r="D1872" s="20"/>
      <c r="E1872" s="20"/>
    </row>
    <row r="1873" spans="1:5" x14ac:dyDescent="0.25">
      <c r="A1873" s="17"/>
      <c r="B1873" s="18"/>
      <c r="C1873" s="19"/>
      <c r="D1873" s="20"/>
      <c r="E1873" s="20"/>
    </row>
    <row r="1874" spans="1:5" x14ac:dyDescent="0.25">
      <c r="A1874" s="17"/>
      <c r="B1874" s="18"/>
      <c r="C1874" s="19"/>
      <c r="D1874" s="20"/>
      <c r="E1874" s="20"/>
    </row>
    <row r="1875" spans="1:5" x14ac:dyDescent="0.25">
      <c r="A1875" s="17"/>
      <c r="B1875" s="18"/>
      <c r="C1875" s="19"/>
      <c r="D1875" s="20"/>
      <c r="E1875" s="20"/>
    </row>
    <row r="1876" spans="1:5" x14ac:dyDescent="0.25">
      <c r="A1876" s="17"/>
      <c r="B1876" s="18"/>
      <c r="C1876" s="19"/>
      <c r="D1876" s="20"/>
      <c r="E1876" s="20"/>
    </row>
    <row r="1877" spans="1:5" x14ac:dyDescent="0.25">
      <c r="A1877" s="17"/>
      <c r="B1877" s="18"/>
      <c r="C1877" s="19"/>
      <c r="D1877" s="20"/>
      <c r="E1877" s="20"/>
    </row>
    <row r="1878" spans="1:5" x14ac:dyDescent="0.25">
      <c r="A1878" s="17"/>
      <c r="B1878" s="18"/>
      <c r="C1878" s="19"/>
      <c r="D1878" s="20"/>
      <c r="E1878" s="20"/>
    </row>
    <row r="1879" spans="1:5" x14ac:dyDescent="0.25">
      <c r="A1879" s="17"/>
      <c r="B1879" s="18"/>
      <c r="C1879" s="19"/>
      <c r="D1879" s="20"/>
      <c r="E1879" s="20"/>
    </row>
    <row r="1880" spans="1:5" x14ac:dyDescent="0.25">
      <c r="A1880" s="17"/>
      <c r="B1880" s="18"/>
      <c r="C1880" s="19"/>
      <c r="D1880" s="20"/>
      <c r="E1880" s="20"/>
    </row>
    <row r="1881" spans="1:5" x14ac:dyDescent="0.25">
      <c r="A1881" s="17"/>
      <c r="B1881" s="18"/>
      <c r="C1881" s="19"/>
      <c r="D1881" s="20"/>
      <c r="E1881" s="20"/>
    </row>
    <row r="1882" spans="1:5" x14ac:dyDescent="0.25">
      <c r="A1882" s="17"/>
      <c r="B1882" s="18"/>
      <c r="C1882" s="19"/>
      <c r="D1882" s="20"/>
      <c r="E1882" s="20"/>
    </row>
    <row r="1883" spans="1:5" x14ac:dyDescent="0.25">
      <c r="A1883" s="17"/>
      <c r="B1883" s="18"/>
      <c r="C1883" s="19"/>
      <c r="D1883" s="20"/>
      <c r="E1883" s="20"/>
    </row>
    <row r="1884" spans="1:5" x14ac:dyDescent="0.25">
      <c r="A1884" s="17"/>
      <c r="B1884" s="18"/>
      <c r="C1884" s="19"/>
      <c r="D1884" s="20"/>
      <c r="E1884" s="20"/>
    </row>
    <row r="1885" spans="1:5" x14ac:dyDescent="0.25">
      <c r="A1885" s="17"/>
      <c r="B1885" s="18"/>
      <c r="C1885" s="19"/>
      <c r="D1885" s="20"/>
      <c r="E1885" s="20"/>
    </row>
    <row r="1886" spans="1:5" x14ac:dyDescent="0.25">
      <c r="A1886" s="17"/>
      <c r="B1886" s="18"/>
      <c r="C1886" s="19"/>
      <c r="D1886" s="20"/>
      <c r="E1886" s="20"/>
    </row>
    <row r="1887" spans="1:5" x14ac:dyDescent="0.25">
      <c r="A1887" s="17"/>
      <c r="B1887" s="18"/>
      <c r="C1887" s="19"/>
      <c r="D1887" s="20"/>
      <c r="E1887" s="20"/>
    </row>
    <row r="1888" spans="1:5" x14ac:dyDescent="0.25">
      <c r="A1888" s="17"/>
      <c r="B1888" s="18"/>
      <c r="C1888" s="19"/>
      <c r="D1888" s="20"/>
      <c r="E1888" s="20"/>
    </row>
    <row r="1889" spans="1:5" x14ac:dyDescent="0.25">
      <c r="A1889" s="17"/>
      <c r="B1889" s="18"/>
      <c r="C1889" s="19"/>
      <c r="D1889" s="20"/>
      <c r="E1889" s="20"/>
    </row>
    <row r="1890" spans="1:5" x14ac:dyDescent="0.25">
      <c r="A1890" s="17"/>
      <c r="B1890" s="18"/>
      <c r="C1890" s="19"/>
      <c r="D1890" s="20"/>
      <c r="E1890" s="20"/>
    </row>
    <row r="1891" spans="1:5" x14ac:dyDescent="0.25">
      <c r="A1891" s="17"/>
      <c r="B1891" s="18"/>
      <c r="C1891" s="19"/>
      <c r="D1891" s="20"/>
      <c r="E1891" s="20"/>
    </row>
    <row r="1892" spans="1:5" x14ac:dyDescent="0.25">
      <c r="A1892" s="17"/>
      <c r="B1892" s="18"/>
      <c r="C1892" s="19"/>
      <c r="D1892" s="20"/>
      <c r="E1892" s="20"/>
    </row>
    <row r="1893" spans="1:5" x14ac:dyDescent="0.25">
      <c r="A1893" s="17"/>
      <c r="B1893" s="18"/>
      <c r="C1893" s="19"/>
      <c r="D1893" s="20"/>
      <c r="E1893" s="20"/>
    </row>
    <row r="1894" spans="1:5" x14ac:dyDescent="0.25">
      <c r="A1894" s="17"/>
      <c r="B1894" s="18"/>
      <c r="C1894" s="19"/>
      <c r="D1894" s="20"/>
      <c r="E1894" s="20"/>
    </row>
    <row r="1895" spans="1:5" x14ac:dyDescent="0.25">
      <c r="A1895" s="17"/>
      <c r="B1895" s="18"/>
      <c r="C1895" s="19"/>
      <c r="D1895" s="20"/>
      <c r="E1895" s="20"/>
    </row>
    <row r="1896" spans="1:5" x14ac:dyDescent="0.25">
      <c r="A1896" s="17"/>
      <c r="B1896" s="18"/>
      <c r="C1896" s="19"/>
      <c r="D1896" s="20"/>
      <c r="E1896" s="20"/>
    </row>
    <row r="1897" spans="1:5" x14ac:dyDescent="0.25">
      <c r="A1897" s="17"/>
      <c r="B1897" s="18"/>
      <c r="C1897" s="19"/>
      <c r="D1897" s="20"/>
      <c r="E1897" s="20"/>
    </row>
    <row r="1898" spans="1:5" x14ac:dyDescent="0.25">
      <c r="A1898" s="17"/>
      <c r="B1898" s="18"/>
      <c r="C1898" s="19"/>
      <c r="D1898" s="20"/>
      <c r="E1898" s="20"/>
    </row>
    <row r="1899" spans="1:5" x14ac:dyDescent="0.25">
      <c r="A1899" s="17"/>
      <c r="B1899" s="18"/>
      <c r="C1899" s="19"/>
      <c r="D1899" s="20"/>
      <c r="E1899" s="20"/>
    </row>
    <row r="1900" spans="1:5" x14ac:dyDescent="0.25">
      <c r="A1900" s="17"/>
      <c r="B1900" s="18"/>
      <c r="C1900" s="19"/>
      <c r="D1900" s="20"/>
      <c r="E1900" s="20"/>
    </row>
    <row r="1901" spans="1:5" x14ac:dyDescent="0.25">
      <c r="A1901" s="17"/>
      <c r="B1901" s="18"/>
      <c r="C1901" s="19"/>
      <c r="D1901" s="20"/>
      <c r="E1901" s="20"/>
    </row>
    <row r="1902" spans="1:5" x14ac:dyDescent="0.25">
      <c r="A1902" s="17"/>
      <c r="B1902" s="18"/>
      <c r="C1902" s="19"/>
      <c r="D1902" s="20"/>
      <c r="E1902" s="20"/>
    </row>
    <row r="1903" spans="1:5" x14ac:dyDescent="0.25">
      <c r="A1903" s="17"/>
      <c r="B1903" s="18"/>
      <c r="C1903" s="19"/>
      <c r="D1903" s="20"/>
      <c r="E1903" s="20"/>
    </row>
    <row r="1904" spans="1:5" x14ac:dyDescent="0.25">
      <c r="A1904" s="17"/>
      <c r="B1904" s="18"/>
      <c r="C1904" s="19"/>
      <c r="D1904" s="20"/>
      <c r="E1904" s="20"/>
    </row>
    <row r="1905" spans="1:5" x14ac:dyDescent="0.25">
      <c r="A1905" s="17"/>
      <c r="B1905" s="18"/>
      <c r="C1905" s="19"/>
      <c r="D1905" s="20"/>
      <c r="E1905" s="20"/>
    </row>
    <row r="1906" spans="1:5" x14ac:dyDescent="0.25">
      <c r="A1906" s="17"/>
      <c r="B1906" s="18"/>
      <c r="C1906" s="19"/>
      <c r="D1906" s="20"/>
      <c r="E1906" s="20"/>
    </row>
    <row r="1907" spans="1:5" x14ac:dyDescent="0.25">
      <c r="A1907" s="17"/>
      <c r="B1907" s="18"/>
      <c r="C1907" s="19"/>
      <c r="D1907" s="20"/>
      <c r="E1907" s="20"/>
    </row>
    <row r="1908" spans="1:5" x14ac:dyDescent="0.25">
      <c r="A1908" s="17"/>
      <c r="B1908" s="18"/>
      <c r="C1908" s="19"/>
      <c r="D1908" s="20"/>
      <c r="E1908" s="20"/>
    </row>
    <row r="1909" spans="1:5" x14ac:dyDescent="0.25">
      <c r="A1909" s="17"/>
      <c r="B1909" s="18"/>
      <c r="C1909" s="19"/>
      <c r="D1909" s="20"/>
      <c r="E1909" s="20"/>
    </row>
    <row r="1910" spans="1:5" x14ac:dyDescent="0.25">
      <c r="A1910" s="17"/>
      <c r="B1910" s="18"/>
      <c r="C1910" s="19"/>
      <c r="D1910" s="20"/>
      <c r="E1910" s="20"/>
    </row>
    <row r="1911" spans="1:5" x14ac:dyDescent="0.25">
      <c r="A1911" s="17"/>
      <c r="B1911" s="18"/>
      <c r="C1911" s="19"/>
      <c r="D1911" s="20"/>
      <c r="E1911" s="20"/>
    </row>
    <row r="1912" spans="1:5" x14ac:dyDescent="0.25">
      <c r="A1912" s="17"/>
      <c r="B1912" s="18"/>
      <c r="C1912" s="19"/>
      <c r="D1912" s="20"/>
      <c r="E1912" s="20"/>
    </row>
    <row r="1913" spans="1:5" x14ac:dyDescent="0.25">
      <c r="A1913" s="17"/>
      <c r="B1913" s="18"/>
      <c r="C1913" s="19"/>
      <c r="D1913" s="20"/>
      <c r="E1913" s="20"/>
    </row>
    <row r="1914" spans="1:5" x14ac:dyDescent="0.25">
      <c r="A1914" s="17"/>
      <c r="B1914" s="18"/>
      <c r="C1914" s="19"/>
      <c r="D1914" s="20"/>
      <c r="E1914" s="20"/>
    </row>
    <row r="1915" spans="1:5" x14ac:dyDescent="0.25">
      <c r="A1915" s="17"/>
      <c r="B1915" s="18"/>
      <c r="C1915" s="19"/>
      <c r="D1915" s="20"/>
      <c r="E1915" s="20"/>
    </row>
    <row r="1916" spans="1:5" x14ac:dyDescent="0.25">
      <c r="A1916" s="17"/>
      <c r="B1916" s="18"/>
      <c r="C1916" s="19"/>
      <c r="D1916" s="20"/>
      <c r="E1916" s="20"/>
    </row>
    <row r="1917" spans="1:5" x14ac:dyDescent="0.25">
      <c r="A1917" s="17"/>
      <c r="B1917" s="18"/>
      <c r="C1917" s="19"/>
      <c r="D1917" s="20"/>
      <c r="E1917" s="20"/>
    </row>
    <row r="1918" spans="1:5" x14ac:dyDescent="0.25">
      <c r="A1918" s="17"/>
      <c r="B1918" s="18"/>
      <c r="C1918" s="19"/>
      <c r="D1918" s="20"/>
      <c r="E1918" s="20"/>
    </row>
    <row r="1919" spans="1:5" x14ac:dyDescent="0.25">
      <c r="A1919" s="17"/>
      <c r="B1919" s="18"/>
      <c r="C1919" s="19"/>
      <c r="D1919" s="20"/>
      <c r="E1919" s="20"/>
    </row>
    <row r="1920" spans="1:5" x14ac:dyDescent="0.25">
      <c r="A1920" s="17"/>
      <c r="B1920" s="18"/>
      <c r="C1920" s="19"/>
      <c r="D1920" s="20"/>
      <c r="E1920" s="20"/>
    </row>
    <row r="1921" spans="1:5" x14ac:dyDescent="0.25">
      <c r="A1921" s="17"/>
      <c r="B1921" s="18"/>
      <c r="C1921" s="19"/>
      <c r="D1921" s="20"/>
      <c r="E1921" s="20"/>
    </row>
    <row r="1922" spans="1:5" x14ac:dyDescent="0.25">
      <c r="A1922" s="17"/>
      <c r="B1922" s="18"/>
      <c r="C1922" s="19"/>
      <c r="D1922" s="20"/>
      <c r="E1922" s="20"/>
    </row>
    <row r="1923" spans="1:5" x14ac:dyDescent="0.25">
      <c r="A1923" s="17"/>
      <c r="B1923" s="18"/>
      <c r="C1923" s="19"/>
      <c r="D1923" s="20"/>
      <c r="E1923" s="20"/>
    </row>
    <row r="1924" spans="1:5" x14ac:dyDescent="0.25">
      <c r="A1924" s="17"/>
      <c r="B1924" s="18"/>
      <c r="C1924" s="19"/>
      <c r="D1924" s="20"/>
      <c r="E1924" s="20"/>
    </row>
    <row r="1925" spans="1:5" x14ac:dyDescent="0.25">
      <c r="A1925" s="17"/>
      <c r="B1925" s="18"/>
      <c r="C1925" s="19"/>
      <c r="D1925" s="20"/>
      <c r="E1925" s="20"/>
    </row>
    <row r="1926" spans="1:5" x14ac:dyDescent="0.25">
      <c r="A1926" s="17"/>
      <c r="B1926" s="18"/>
      <c r="C1926" s="19"/>
      <c r="D1926" s="20"/>
      <c r="E1926" s="20"/>
    </row>
    <row r="1927" spans="1:5" x14ac:dyDescent="0.25">
      <c r="A1927" s="17"/>
      <c r="B1927" s="18"/>
      <c r="C1927" s="19"/>
      <c r="D1927" s="20"/>
      <c r="E1927" s="20"/>
    </row>
    <row r="1928" spans="1:5" x14ac:dyDescent="0.25">
      <c r="A1928" s="17"/>
      <c r="B1928" s="18"/>
      <c r="C1928" s="19"/>
      <c r="D1928" s="20"/>
      <c r="E1928" s="20"/>
    </row>
    <row r="1929" spans="1:5" x14ac:dyDescent="0.25">
      <c r="A1929" s="17"/>
      <c r="B1929" s="18"/>
      <c r="C1929" s="19"/>
      <c r="D1929" s="20"/>
      <c r="E1929" s="20"/>
    </row>
    <row r="1930" spans="1:5" x14ac:dyDescent="0.25">
      <c r="A1930" s="17"/>
      <c r="B1930" s="18"/>
      <c r="C1930" s="19"/>
      <c r="D1930" s="20"/>
      <c r="E1930" s="20"/>
    </row>
    <row r="1931" spans="1:5" x14ac:dyDescent="0.25">
      <c r="A1931" s="17"/>
      <c r="B1931" s="18"/>
      <c r="C1931" s="19"/>
      <c r="D1931" s="20"/>
      <c r="E1931" s="20"/>
    </row>
    <row r="1932" spans="1:5" x14ac:dyDescent="0.25">
      <c r="A1932" s="17"/>
      <c r="B1932" s="18"/>
      <c r="C1932" s="19"/>
      <c r="D1932" s="20"/>
      <c r="E1932" s="20"/>
    </row>
    <row r="1933" spans="1:5" x14ac:dyDescent="0.25">
      <c r="A1933" s="17"/>
      <c r="B1933" s="18"/>
      <c r="C1933" s="19"/>
      <c r="D1933" s="20"/>
      <c r="E1933" s="20"/>
    </row>
    <row r="1934" spans="1:5" x14ac:dyDescent="0.25">
      <c r="A1934" s="17"/>
      <c r="B1934" s="18"/>
      <c r="C1934" s="19"/>
      <c r="D1934" s="20"/>
      <c r="E1934" s="20"/>
    </row>
    <row r="1935" spans="1:5" x14ac:dyDescent="0.25">
      <c r="A1935" s="17"/>
      <c r="B1935" s="18"/>
      <c r="C1935" s="19"/>
      <c r="D1935" s="20"/>
      <c r="E1935" s="20"/>
    </row>
    <row r="1936" spans="1:5" x14ac:dyDescent="0.25">
      <c r="A1936" s="17"/>
      <c r="B1936" s="18"/>
      <c r="C1936" s="19"/>
      <c r="D1936" s="20"/>
      <c r="E1936" s="20"/>
    </row>
    <row r="1937" spans="1:5" x14ac:dyDescent="0.25">
      <c r="A1937" s="17"/>
      <c r="B1937" s="18"/>
      <c r="C1937" s="19"/>
      <c r="D1937" s="20"/>
      <c r="E1937" s="20"/>
    </row>
    <row r="1938" spans="1:5" x14ac:dyDescent="0.25">
      <c r="A1938" s="17"/>
      <c r="B1938" s="18"/>
      <c r="C1938" s="19"/>
      <c r="D1938" s="20"/>
      <c r="E1938" s="20"/>
    </row>
    <row r="1939" spans="1:5" x14ac:dyDescent="0.25">
      <c r="A1939" s="17"/>
      <c r="B1939" s="18"/>
      <c r="C1939" s="19"/>
      <c r="D1939" s="20"/>
      <c r="E1939" s="20"/>
    </row>
    <row r="1940" spans="1:5" x14ac:dyDescent="0.25">
      <c r="A1940" s="17"/>
      <c r="B1940" s="18"/>
      <c r="C1940" s="19"/>
      <c r="D1940" s="20"/>
      <c r="E1940" s="20"/>
    </row>
    <row r="1941" spans="1:5" x14ac:dyDescent="0.25">
      <c r="A1941" s="17"/>
      <c r="B1941" s="18"/>
      <c r="C1941" s="19"/>
      <c r="D1941" s="20"/>
      <c r="E1941" s="20"/>
    </row>
    <row r="1942" spans="1:5" x14ac:dyDescent="0.25">
      <c r="A1942" s="17"/>
      <c r="B1942" s="18"/>
      <c r="C1942" s="19"/>
      <c r="D1942" s="20"/>
      <c r="E1942" s="20"/>
    </row>
    <row r="1943" spans="1:5" x14ac:dyDescent="0.25">
      <c r="A1943" s="17"/>
      <c r="B1943" s="18"/>
      <c r="C1943" s="19"/>
      <c r="D1943" s="20"/>
      <c r="E1943" s="20"/>
    </row>
    <row r="1944" spans="1:5" x14ac:dyDescent="0.25">
      <c r="A1944" s="17"/>
      <c r="B1944" s="18"/>
      <c r="C1944" s="19"/>
      <c r="D1944" s="20"/>
      <c r="E1944" s="20"/>
    </row>
    <row r="1945" spans="1:5" x14ac:dyDescent="0.25">
      <c r="A1945" s="17"/>
      <c r="B1945" s="18"/>
      <c r="C1945" s="19"/>
      <c r="D1945" s="20"/>
      <c r="E1945" s="20"/>
    </row>
    <row r="1946" spans="1:5" x14ac:dyDescent="0.25">
      <c r="A1946" s="17"/>
      <c r="B1946" s="18"/>
      <c r="C1946" s="19"/>
      <c r="D1946" s="20"/>
      <c r="E1946" s="20"/>
    </row>
    <row r="1947" spans="1:5" x14ac:dyDescent="0.25">
      <c r="A1947" s="17"/>
      <c r="B1947" s="18"/>
      <c r="C1947" s="19"/>
      <c r="D1947" s="20"/>
      <c r="E1947" s="20"/>
    </row>
    <row r="1948" spans="1:5" x14ac:dyDescent="0.25">
      <c r="A1948" s="17"/>
      <c r="B1948" s="18"/>
      <c r="C1948" s="19"/>
      <c r="D1948" s="20"/>
      <c r="E1948" s="20"/>
    </row>
    <row r="1949" spans="1:5" x14ac:dyDescent="0.25">
      <c r="A1949" s="17"/>
      <c r="B1949" s="18"/>
      <c r="C1949" s="19"/>
      <c r="D1949" s="20"/>
      <c r="E1949" s="20"/>
    </row>
    <row r="1950" spans="1:5" x14ac:dyDescent="0.25">
      <c r="A1950" s="17"/>
      <c r="B1950" s="18"/>
      <c r="C1950" s="19"/>
      <c r="D1950" s="20"/>
      <c r="E1950" s="20"/>
    </row>
    <row r="1951" spans="1:5" x14ac:dyDescent="0.25">
      <c r="A1951" s="17"/>
      <c r="B1951" s="18"/>
      <c r="C1951" s="19"/>
      <c r="D1951" s="20"/>
      <c r="E1951" s="20"/>
    </row>
    <row r="1952" spans="1:5" x14ac:dyDescent="0.25">
      <c r="A1952" s="17"/>
      <c r="B1952" s="18"/>
      <c r="C1952" s="19"/>
      <c r="D1952" s="20"/>
      <c r="E1952" s="20"/>
    </row>
    <row r="1953" spans="1:5" x14ac:dyDescent="0.25">
      <c r="A1953" s="17"/>
      <c r="B1953" s="18"/>
      <c r="C1953" s="19"/>
      <c r="D1953" s="20"/>
      <c r="E1953" s="20"/>
    </row>
    <row r="1954" spans="1:5" x14ac:dyDescent="0.25">
      <c r="A1954" s="17"/>
      <c r="B1954" s="18"/>
      <c r="C1954" s="19"/>
      <c r="D1954" s="20"/>
      <c r="E1954" s="20"/>
    </row>
    <row r="1955" spans="1:5" x14ac:dyDescent="0.25">
      <c r="A1955" s="17"/>
      <c r="B1955" s="18"/>
      <c r="C1955" s="19"/>
      <c r="D1955" s="20"/>
      <c r="E1955" s="20"/>
    </row>
    <row r="1956" spans="1:5" x14ac:dyDescent="0.25">
      <c r="A1956" s="17"/>
      <c r="B1956" s="18"/>
      <c r="C1956" s="19"/>
      <c r="D1956" s="20"/>
      <c r="E1956" s="20"/>
    </row>
    <row r="1957" spans="1:5" x14ac:dyDescent="0.25">
      <c r="A1957" s="17"/>
      <c r="B1957" s="18"/>
      <c r="C1957" s="19"/>
      <c r="D1957" s="20"/>
      <c r="E1957" s="20"/>
    </row>
    <row r="1958" spans="1:5" x14ac:dyDescent="0.25">
      <c r="A1958" s="17"/>
      <c r="B1958" s="18"/>
      <c r="C1958" s="19"/>
      <c r="D1958" s="20"/>
      <c r="E1958" s="20"/>
    </row>
    <row r="1959" spans="1:5" x14ac:dyDescent="0.25">
      <c r="A1959" s="17"/>
      <c r="B1959" s="18"/>
      <c r="C1959" s="19"/>
      <c r="D1959" s="20"/>
      <c r="E1959" s="20"/>
    </row>
    <row r="1960" spans="1:5" x14ac:dyDescent="0.25">
      <c r="A1960" s="17"/>
      <c r="B1960" s="18"/>
      <c r="C1960" s="19"/>
      <c r="D1960" s="20"/>
      <c r="E1960" s="20"/>
    </row>
    <row r="1961" spans="1:5" x14ac:dyDescent="0.25">
      <c r="A1961" s="17"/>
      <c r="B1961" s="18"/>
      <c r="C1961" s="19"/>
      <c r="D1961" s="20"/>
      <c r="E1961" s="20"/>
    </row>
    <row r="1962" spans="1:5" x14ac:dyDescent="0.25">
      <c r="A1962" s="17"/>
      <c r="B1962" s="18"/>
      <c r="C1962" s="19"/>
      <c r="D1962" s="20"/>
      <c r="E1962" s="20"/>
    </row>
    <row r="1963" spans="1:5" x14ac:dyDescent="0.25">
      <c r="A1963" s="17"/>
      <c r="B1963" s="18"/>
      <c r="C1963" s="19"/>
      <c r="D1963" s="20"/>
      <c r="E1963" s="20"/>
    </row>
    <row r="1964" spans="1:5" x14ac:dyDescent="0.25">
      <c r="A1964" s="17"/>
      <c r="B1964" s="18"/>
      <c r="C1964" s="19"/>
      <c r="D1964" s="20"/>
      <c r="E1964" s="20"/>
    </row>
    <row r="1965" spans="1:5" x14ac:dyDescent="0.25">
      <c r="A1965" s="17"/>
      <c r="B1965" s="18"/>
      <c r="C1965" s="19"/>
      <c r="D1965" s="20"/>
      <c r="E1965" s="20"/>
    </row>
    <row r="1966" spans="1:5" x14ac:dyDescent="0.25">
      <c r="A1966" s="17"/>
      <c r="B1966" s="18"/>
      <c r="C1966" s="19"/>
      <c r="D1966" s="20"/>
      <c r="E1966" s="20"/>
    </row>
    <row r="1967" spans="1:5" x14ac:dyDescent="0.25">
      <c r="A1967" s="17"/>
      <c r="B1967" s="18"/>
      <c r="C1967" s="19"/>
      <c r="D1967" s="20"/>
      <c r="E1967" s="20"/>
    </row>
    <row r="1968" spans="1:5" x14ac:dyDescent="0.25">
      <c r="A1968" s="17"/>
      <c r="B1968" s="18"/>
      <c r="C1968" s="19"/>
      <c r="D1968" s="20"/>
      <c r="E1968" s="20"/>
    </row>
    <row r="1969" spans="1:5" x14ac:dyDescent="0.25">
      <c r="A1969" s="17"/>
      <c r="B1969" s="18"/>
      <c r="C1969" s="19"/>
      <c r="D1969" s="20"/>
      <c r="E1969" s="20"/>
    </row>
    <row r="1970" spans="1:5" x14ac:dyDescent="0.25">
      <c r="A1970" s="17"/>
      <c r="B1970" s="18"/>
      <c r="C1970" s="19"/>
      <c r="D1970" s="20"/>
      <c r="E1970" s="20"/>
    </row>
    <row r="1971" spans="1:5" x14ac:dyDescent="0.25">
      <c r="A1971" s="17"/>
      <c r="B1971" s="18"/>
      <c r="C1971" s="19"/>
      <c r="D1971" s="20"/>
      <c r="E1971" s="20"/>
    </row>
    <row r="1972" spans="1:5" x14ac:dyDescent="0.25">
      <c r="A1972" s="17"/>
      <c r="B1972" s="18"/>
      <c r="C1972" s="19"/>
      <c r="D1972" s="20"/>
      <c r="E1972" s="20"/>
    </row>
    <row r="1973" spans="1:5" x14ac:dyDescent="0.25">
      <c r="A1973" s="17"/>
      <c r="B1973" s="18"/>
      <c r="C1973" s="19"/>
      <c r="D1973" s="20"/>
      <c r="E1973" s="20"/>
    </row>
    <row r="1974" spans="1:5" x14ac:dyDescent="0.25">
      <c r="A1974" s="17"/>
      <c r="B1974" s="18"/>
      <c r="C1974" s="19"/>
      <c r="D1974" s="20"/>
      <c r="E1974" s="20"/>
    </row>
    <row r="1975" spans="1:5" x14ac:dyDescent="0.25">
      <c r="A1975" s="17"/>
      <c r="B1975" s="18"/>
      <c r="C1975" s="19"/>
      <c r="D1975" s="20"/>
      <c r="E1975" s="20"/>
    </row>
    <row r="1976" spans="1:5" x14ac:dyDescent="0.25">
      <c r="A1976" s="17"/>
      <c r="B1976" s="18"/>
      <c r="C1976" s="19"/>
      <c r="D1976" s="20"/>
      <c r="E1976" s="20"/>
    </row>
    <row r="1977" spans="1:5" x14ac:dyDescent="0.25">
      <c r="A1977" s="17"/>
      <c r="B1977" s="18"/>
      <c r="C1977" s="19"/>
      <c r="D1977" s="20"/>
      <c r="E1977" s="20"/>
    </row>
    <row r="1978" spans="1:5" x14ac:dyDescent="0.25">
      <c r="A1978" s="17"/>
      <c r="B1978" s="18"/>
      <c r="C1978" s="19"/>
      <c r="D1978" s="20"/>
      <c r="E1978" s="20"/>
    </row>
    <row r="1979" spans="1:5" x14ac:dyDescent="0.25">
      <c r="A1979" s="17"/>
      <c r="B1979" s="18"/>
      <c r="C1979" s="19"/>
      <c r="D1979" s="20"/>
      <c r="E1979" s="20"/>
    </row>
    <row r="1980" spans="1:5" x14ac:dyDescent="0.25">
      <c r="A1980" s="17"/>
      <c r="B1980" s="18"/>
      <c r="C1980" s="19"/>
      <c r="D1980" s="20"/>
      <c r="E1980" s="20"/>
    </row>
    <row r="1981" spans="1:5" x14ac:dyDescent="0.25">
      <c r="A1981" s="17"/>
      <c r="B1981" s="18"/>
      <c r="C1981" s="19"/>
      <c r="D1981" s="20"/>
      <c r="E1981" s="20"/>
    </row>
    <row r="1982" spans="1:5" x14ac:dyDescent="0.25">
      <c r="A1982" s="17"/>
      <c r="B1982" s="18"/>
      <c r="C1982" s="19"/>
      <c r="D1982" s="20"/>
      <c r="E1982" s="20"/>
    </row>
    <row r="1983" spans="1:5" x14ac:dyDescent="0.25">
      <c r="A1983" s="17"/>
      <c r="B1983" s="18"/>
      <c r="C1983" s="19"/>
      <c r="D1983" s="20"/>
      <c r="E1983" s="20"/>
    </row>
    <row r="1984" spans="1:5" x14ac:dyDescent="0.25">
      <c r="A1984" s="17"/>
      <c r="B1984" s="18"/>
      <c r="C1984" s="19"/>
      <c r="D1984" s="20"/>
      <c r="E1984" s="20"/>
    </row>
    <row r="1985" spans="1:5" x14ac:dyDescent="0.25">
      <c r="A1985" s="17"/>
      <c r="B1985" s="18"/>
      <c r="C1985" s="19"/>
      <c r="D1985" s="20"/>
      <c r="E1985" s="20"/>
    </row>
    <row r="1986" spans="1:5" x14ac:dyDescent="0.25">
      <c r="A1986" s="17"/>
      <c r="B1986" s="18"/>
      <c r="C1986" s="19"/>
      <c r="D1986" s="20"/>
      <c r="E1986" s="20"/>
    </row>
    <row r="1987" spans="1:5" x14ac:dyDescent="0.25">
      <c r="A1987" s="17"/>
      <c r="B1987" s="18"/>
      <c r="C1987" s="19"/>
      <c r="D1987" s="20"/>
      <c r="E1987" s="20"/>
    </row>
    <row r="1988" spans="1:5" x14ac:dyDescent="0.25">
      <c r="A1988" s="17"/>
      <c r="B1988" s="18"/>
      <c r="C1988" s="19"/>
      <c r="D1988" s="20"/>
      <c r="E1988" s="20"/>
    </row>
    <row r="1989" spans="1:5" x14ac:dyDescent="0.25">
      <c r="A1989" s="17"/>
      <c r="B1989" s="18"/>
      <c r="C1989" s="19"/>
      <c r="D1989" s="20"/>
      <c r="E1989" s="20"/>
    </row>
    <row r="1990" spans="1:5" x14ac:dyDescent="0.25">
      <c r="A1990" s="17"/>
      <c r="B1990" s="18"/>
      <c r="C1990" s="19"/>
      <c r="D1990" s="20"/>
      <c r="E1990" s="20"/>
    </row>
    <row r="1991" spans="1:5" x14ac:dyDescent="0.25">
      <c r="A1991" s="17"/>
      <c r="B1991" s="18"/>
      <c r="C1991" s="19"/>
      <c r="D1991" s="20"/>
      <c r="E1991" s="20"/>
    </row>
    <row r="1992" spans="1:5" x14ac:dyDescent="0.25">
      <c r="A1992" s="17"/>
      <c r="B1992" s="18"/>
      <c r="C1992" s="19"/>
      <c r="D1992" s="20"/>
      <c r="E1992" s="20"/>
    </row>
    <row r="1993" spans="1:5" x14ac:dyDescent="0.25">
      <c r="A1993" s="17"/>
      <c r="B1993" s="18"/>
      <c r="C1993" s="19"/>
      <c r="D1993" s="20"/>
      <c r="E1993" s="20"/>
    </row>
    <row r="1994" spans="1:5" x14ac:dyDescent="0.25">
      <c r="A1994" s="17"/>
      <c r="B1994" s="18"/>
      <c r="C1994" s="19"/>
      <c r="D1994" s="20"/>
      <c r="E1994" s="20"/>
    </row>
    <row r="1995" spans="1:5" x14ac:dyDescent="0.25">
      <c r="A1995" s="17"/>
      <c r="B1995" s="18"/>
      <c r="C1995" s="19"/>
      <c r="D1995" s="20"/>
      <c r="E1995" s="20"/>
    </row>
    <row r="1996" spans="1:5" x14ac:dyDescent="0.25">
      <c r="A1996" s="17"/>
      <c r="B1996" s="18"/>
      <c r="C1996" s="19"/>
      <c r="D1996" s="20"/>
      <c r="E1996" s="20"/>
    </row>
    <row r="1997" spans="1:5" x14ac:dyDescent="0.25">
      <c r="A1997" s="17"/>
      <c r="B1997" s="18"/>
      <c r="C1997" s="19"/>
      <c r="D1997" s="20"/>
      <c r="E1997" s="20"/>
    </row>
    <row r="1998" spans="1:5" x14ac:dyDescent="0.25">
      <c r="A1998" s="17"/>
      <c r="B1998" s="18"/>
      <c r="C1998" s="19"/>
      <c r="D1998" s="20"/>
      <c r="E1998" s="20"/>
    </row>
    <row r="1999" spans="1:5" x14ac:dyDescent="0.25">
      <c r="A1999" s="17"/>
      <c r="B1999" s="18"/>
      <c r="C1999" s="19"/>
      <c r="D1999" s="20"/>
      <c r="E1999" s="20"/>
    </row>
    <row r="2000" spans="1:5" x14ac:dyDescent="0.25">
      <c r="A2000" s="17"/>
      <c r="B2000" s="18"/>
      <c r="C2000" s="19"/>
      <c r="D2000" s="20"/>
      <c r="E2000" s="20"/>
    </row>
    <row r="2001" spans="1:5" x14ac:dyDescent="0.25">
      <c r="A2001" s="17"/>
      <c r="B2001" s="18"/>
      <c r="C2001" s="19"/>
      <c r="D2001" s="20"/>
      <c r="E2001" s="20"/>
    </row>
    <row r="2002" spans="1:5" x14ac:dyDescent="0.25">
      <c r="A2002" s="17"/>
      <c r="B2002" s="18"/>
      <c r="C2002" s="19"/>
      <c r="D2002" s="20"/>
      <c r="E2002" s="20"/>
    </row>
    <row r="2003" spans="1:5" x14ac:dyDescent="0.25">
      <c r="A2003" s="17"/>
      <c r="B2003" s="18"/>
      <c r="C2003" s="19"/>
      <c r="D2003" s="20"/>
      <c r="E2003" s="20"/>
    </row>
    <row r="2004" spans="1:5" x14ac:dyDescent="0.25">
      <c r="A2004" s="17"/>
      <c r="B2004" s="18"/>
      <c r="C2004" s="19"/>
      <c r="D2004" s="20"/>
      <c r="E2004" s="20"/>
    </row>
    <row r="2005" spans="1:5" x14ac:dyDescent="0.25">
      <c r="A2005" s="17"/>
      <c r="B2005" s="18"/>
      <c r="C2005" s="19"/>
      <c r="D2005" s="20"/>
      <c r="E2005" s="20"/>
    </row>
    <row r="2006" spans="1:5" x14ac:dyDescent="0.25">
      <c r="A2006" s="17"/>
      <c r="B2006" s="18"/>
      <c r="C2006" s="19"/>
      <c r="D2006" s="20"/>
      <c r="E2006" s="20"/>
    </row>
    <row r="2007" spans="1:5" x14ac:dyDescent="0.25">
      <c r="A2007" s="17"/>
      <c r="B2007" s="18"/>
      <c r="C2007" s="19"/>
      <c r="D2007" s="20"/>
      <c r="E2007" s="20"/>
    </row>
    <row r="2008" spans="1:5" x14ac:dyDescent="0.25">
      <c r="A2008" s="17"/>
      <c r="B2008" s="18"/>
      <c r="C2008" s="19"/>
      <c r="D2008" s="20"/>
      <c r="E2008" s="20"/>
    </row>
    <row r="2009" spans="1:5" x14ac:dyDescent="0.25">
      <c r="A2009" s="17"/>
      <c r="B2009" s="18"/>
      <c r="C2009" s="19"/>
      <c r="D2009" s="20"/>
      <c r="E2009" s="20"/>
    </row>
    <row r="2010" spans="1:5" x14ac:dyDescent="0.25">
      <c r="A2010" s="17"/>
      <c r="B2010" s="18"/>
      <c r="C2010" s="19"/>
      <c r="D2010" s="20"/>
      <c r="E2010" s="20"/>
    </row>
    <row r="2011" spans="1:5" x14ac:dyDescent="0.25">
      <c r="A2011" s="17"/>
      <c r="B2011" s="18"/>
      <c r="C2011" s="19"/>
      <c r="D2011" s="20"/>
      <c r="E2011" s="20"/>
    </row>
    <row r="2012" spans="1:5" x14ac:dyDescent="0.25">
      <c r="A2012" s="17"/>
      <c r="B2012" s="18"/>
      <c r="C2012" s="19"/>
      <c r="D2012" s="20"/>
      <c r="E2012" s="20"/>
    </row>
    <row r="2013" spans="1:5" x14ac:dyDescent="0.25">
      <c r="A2013" s="17"/>
      <c r="B2013" s="18"/>
      <c r="C2013" s="19"/>
      <c r="D2013" s="20"/>
      <c r="E2013" s="20"/>
    </row>
    <row r="2014" spans="1:5" x14ac:dyDescent="0.25">
      <c r="A2014" s="17"/>
      <c r="B2014" s="18"/>
      <c r="C2014" s="19"/>
      <c r="D2014" s="20"/>
      <c r="E2014" s="20"/>
    </row>
    <row r="2015" spans="1:5" x14ac:dyDescent="0.25">
      <c r="A2015" s="17"/>
      <c r="B2015" s="18"/>
      <c r="C2015" s="19"/>
      <c r="D2015" s="20"/>
      <c r="E2015" s="20"/>
    </row>
    <row r="2016" spans="1:5" x14ac:dyDescent="0.25">
      <c r="A2016" s="17"/>
      <c r="B2016" s="18"/>
      <c r="C2016" s="19"/>
      <c r="D2016" s="20"/>
      <c r="E2016" s="20"/>
    </row>
    <row r="2017" spans="1:5" x14ac:dyDescent="0.25">
      <c r="A2017" s="17"/>
      <c r="B2017" s="18"/>
      <c r="C2017" s="19"/>
      <c r="D2017" s="20"/>
      <c r="E2017" s="20"/>
    </row>
    <row r="2018" spans="1:5" x14ac:dyDescent="0.25">
      <c r="A2018" s="17"/>
      <c r="B2018" s="18"/>
      <c r="C2018" s="19"/>
      <c r="D2018" s="20"/>
      <c r="E2018" s="20"/>
    </row>
    <row r="2019" spans="1:5" x14ac:dyDescent="0.25">
      <c r="A2019" s="17"/>
      <c r="B2019" s="18"/>
      <c r="C2019" s="19"/>
      <c r="D2019" s="20"/>
      <c r="E2019" s="20"/>
    </row>
    <row r="2020" spans="1:5" x14ac:dyDescent="0.25">
      <c r="A2020" s="17"/>
      <c r="B2020" s="18"/>
      <c r="C2020" s="19"/>
      <c r="D2020" s="20"/>
      <c r="E2020" s="20"/>
    </row>
    <row r="2021" spans="1:5" x14ac:dyDescent="0.25">
      <c r="A2021" s="17"/>
      <c r="B2021" s="18"/>
      <c r="C2021" s="19"/>
      <c r="D2021" s="20"/>
      <c r="E2021" s="20"/>
    </row>
    <row r="2022" spans="1:5" x14ac:dyDescent="0.25">
      <c r="A2022" s="17"/>
      <c r="B2022" s="18"/>
      <c r="C2022" s="19"/>
      <c r="D2022" s="20"/>
      <c r="E2022" s="20"/>
    </row>
    <row r="2023" spans="1:5" x14ac:dyDescent="0.25">
      <c r="A2023" s="17"/>
      <c r="B2023" s="18"/>
      <c r="C2023" s="19"/>
      <c r="D2023" s="20"/>
      <c r="E2023" s="20"/>
    </row>
    <row r="2024" spans="1:5" x14ac:dyDescent="0.25">
      <c r="A2024" s="17"/>
      <c r="B2024" s="18"/>
      <c r="C2024" s="19"/>
      <c r="D2024" s="20"/>
      <c r="E2024" s="20"/>
    </row>
    <row r="2025" spans="1:5" x14ac:dyDescent="0.25">
      <c r="A2025" s="17"/>
      <c r="B2025" s="18"/>
      <c r="C2025" s="19"/>
      <c r="D2025" s="20"/>
      <c r="E2025" s="20"/>
    </row>
    <row r="2026" spans="1:5" x14ac:dyDescent="0.25">
      <c r="A2026" s="17"/>
      <c r="B2026" s="18"/>
      <c r="C2026" s="19"/>
      <c r="D2026" s="20"/>
      <c r="E2026" s="20"/>
    </row>
    <row r="2027" spans="1:5" x14ac:dyDescent="0.25">
      <c r="A2027" s="17"/>
      <c r="B2027" s="18"/>
      <c r="C2027" s="19"/>
      <c r="D2027" s="20"/>
      <c r="E2027" s="20"/>
    </row>
    <row r="2028" spans="1:5" x14ac:dyDescent="0.25">
      <c r="A2028" s="17"/>
      <c r="B2028" s="18"/>
      <c r="C2028" s="19"/>
      <c r="D2028" s="20"/>
      <c r="E2028" s="20"/>
    </row>
    <row r="2029" spans="1:5" x14ac:dyDescent="0.25">
      <c r="A2029" s="17"/>
      <c r="B2029" s="18"/>
      <c r="C2029" s="19"/>
      <c r="D2029" s="20"/>
      <c r="E2029" s="20"/>
    </row>
    <row r="2030" spans="1:5" x14ac:dyDescent="0.25">
      <c r="A2030" s="17"/>
      <c r="B2030" s="18"/>
      <c r="C2030" s="19"/>
      <c r="D2030" s="20"/>
      <c r="E2030" s="20"/>
    </row>
    <row r="2031" spans="1:5" x14ac:dyDescent="0.25">
      <c r="A2031" s="17"/>
      <c r="B2031" s="18"/>
      <c r="C2031" s="19"/>
      <c r="D2031" s="20"/>
      <c r="E2031" s="20"/>
    </row>
    <row r="2032" spans="1:5" x14ac:dyDescent="0.25">
      <c r="A2032" s="17"/>
      <c r="B2032" s="18"/>
      <c r="C2032" s="19"/>
      <c r="D2032" s="20"/>
      <c r="E2032" s="20"/>
    </row>
    <row r="2033" spans="1:5" x14ac:dyDescent="0.25">
      <c r="A2033" s="17"/>
      <c r="B2033" s="18"/>
      <c r="C2033" s="19"/>
      <c r="D2033" s="20"/>
      <c r="E2033" s="20"/>
    </row>
    <row r="2034" spans="1:5" x14ac:dyDescent="0.25">
      <c r="A2034" s="17"/>
      <c r="B2034" s="18"/>
      <c r="C2034" s="19"/>
      <c r="D2034" s="20"/>
      <c r="E2034" s="20"/>
    </row>
    <row r="2035" spans="1:5" x14ac:dyDescent="0.25">
      <c r="A2035" s="17"/>
      <c r="B2035" s="18"/>
      <c r="C2035" s="19"/>
      <c r="D2035" s="20"/>
      <c r="E2035" s="20"/>
    </row>
    <row r="2036" spans="1:5" x14ac:dyDescent="0.25">
      <c r="A2036" s="17"/>
      <c r="B2036" s="18"/>
      <c r="C2036" s="19"/>
      <c r="D2036" s="20"/>
      <c r="E2036" s="20"/>
    </row>
    <row r="2037" spans="1:5" x14ac:dyDescent="0.25">
      <c r="A2037" s="17"/>
      <c r="B2037" s="18"/>
      <c r="C2037" s="19"/>
      <c r="D2037" s="20"/>
      <c r="E2037" s="20"/>
    </row>
    <row r="2038" spans="1:5" x14ac:dyDescent="0.25">
      <c r="A2038" s="17"/>
      <c r="B2038" s="18"/>
      <c r="C2038" s="19"/>
      <c r="D2038" s="20"/>
      <c r="E2038" s="20"/>
    </row>
    <row r="2039" spans="1:5" x14ac:dyDescent="0.25">
      <c r="A2039" s="17"/>
      <c r="B2039" s="18"/>
      <c r="C2039" s="19"/>
      <c r="D2039" s="20"/>
      <c r="E2039" s="20"/>
    </row>
    <row r="2040" spans="1:5" x14ac:dyDescent="0.25">
      <c r="A2040" s="17"/>
      <c r="B2040" s="18"/>
      <c r="C2040" s="19"/>
      <c r="D2040" s="20"/>
      <c r="E2040" s="20"/>
    </row>
    <row r="2041" spans="1:5" x14ac:dyDescent="0.25">
      <c r="A2041" s="17"/>
      <c r="B2041" s="18"/>
      <c r="C2041" s="19"/>
      <c r="D2041" s="20"/>
      <c r="E2041" s="20"/>
    </row>
    <row r="2042" spans="1:5" x14ac:dyDescent="0.25">
      <c r="A2042" s="17"/>
      <c r="B2042" s="18"/>
      <c r="C2042" s="19"/>
      <c r="D2042" s="20"/>
      <c r="E2042" s="20"/>
    </row>
    <row r="2043" spans="1:5" x14ac:dyDescent="0.25">
      <c r="A2043" s="17"/>
      <c r="B2043" s="18"/>
      <c r="C2043" s="19"/>
      <c r="D2043" s="20"/>
      <c r="E2043" s="20"/>
    </row>
    <row r="2044" spans="1:5" x14ac:dyDescent="0.25">
      <c r="A2044" s="17"/>
      <c r="B2044" s="18"/>
      <c r="C2044" s="19"/>
      <c r="D2044" s="20"/>
      <c r="E2044" s="20"/>
    </row>
    <row r="2045" spans="1:5" x14ac:dyDescent="0.25">
      <c r="A2045" s="17"/>
      <c r="B2045" s="18"/>
      <c r="C2045" s="19"/>
      <c r="D2045" s="20"/>
      <c r="E2045" s="20"/>
    </row>
    <row r="2046" spans="1:5" x14ac:dyDescent="0.25">
      <c r="A2046" s="17"/>
      <c r="B2046" s="18"/>
      <c r="C2046" s="19"/>
      <c r="D2046" s="20"/>
      <c r="E2046" s="20"/>
    </row>
    <row r="2047" spans="1:5" x14ac:dyDescent="0.25">
      <c r="A2047" s="17"/>
      <c r="B2047" s="18"/>
      <c r="C2047" s="19"/>
      <c r="D2047" s="20"/>
      <c r="E2047" s="20"/>
    </row>
    <row r="2048" spans="1:5" x14ac:dyDescent="0.25">
      <c r="A2048" s="17"/>
      <c r="B2048" s="18"/>
      <c r="C2048" s="19"/>
      <c r="D2048" s="20"/>
      <c r="E2048" s="20"/>
    </row>
    <row r="2049" spans="1:5" x14ac:dyDescent="0.25">
      <c r="A2049" s="17"/>
      <c r="B2049" s="18"/>
      <c r="C2049" s="19"/>
      <c r="D2049" s="20"/>
      <c r="E2049" s="20"/>
    </row>
    <row r="2050" spans="1:5" x14ac:dyDescent="0.25">
      <c r="A2050" s="17"/>
      <c r="B2050" s="18"/>
      <c r="C2050" s="19"/>
      <c r="D2050" s="20"/>
      <c r="E2050" s="20"/>
    </row>
    <row r="2051" spans="1:5" x14ac:dyDescent="0.25">
      <c r="A2051" s="17"/>
      <c r="B2051" s="18"/>
      <c r="C2051" s="19"/>
      <c r="D2051" s="20"/>
      <c r="E2051" s="20"/>
    </row>
    <row r="2052" spans="1:5" x14ac:dyDescent="0.25">
      <c r="A2052" s="17"/>
      <c r="B2052" s="18"/>
      <c r="C2052" s="19"/>
      <c r="D2052" s="20"/>
      <c r="E2052" s="20"/>
    </row>
    <row r="2053" spans="1:5" x14ac:dyDescent="0.25">
      <c r="A2053" s="17"/>
      <c r="B2053" s="18"/>
      <c r="C2053" s="19"/>
      <c r="D2053" s="20"/>
      <c r="E2053" s="20"/>
    </row>
    <row r="2054" spans="1:5" x14ac:dyDescent="0.25">
      <c r="A2054" s="17"/>
      <c r="B2054" s="18"/>
      <c r="C2054" s="19"/>
      <c r="D2054" s="20"/>
      <c r="E2054" s="20"/>
    </row>
    <row r="2055" spans="1:5" x14ac:dyDescent="0.25">
      <c r="A2055" s="17"/>
      <c r="B2055" s="18"/>
      <c r="C2055" s="19"/>
      <c r="D2055" s="20"/>
      <c r="E2055" s="20"/>
    </row>
    <row r="2056" spans="1:5" x14ac:dyDescent="0.25">
      <c r="A2056" s="17"/>
      <c r="B2056" s="18"/>
      <c r="C2056" s="19"/>
      <c r="D2056" s="20"/>
      <c r="E2056" s="20"/>
    </row>
    <row r="2057" spans="1:5" x14ac:dyDescent="0.25">
      <c r="A2057" s="17"/>
      <c r="B2057" s="18"/>
      <c r="C2057" s="19"/>
      <c r="D2057" s="20"/>
      <c r="E2057" s="20"/>
    </row>
    <row r="2058" spans="1:5" x14ac:dyDescent="0.25">
      <c r="A2058" s="17"/>
      <c r="B2058" s="18"/>
      <c r="C2058" s="19"/>
      <c r="D2058" s="20"/>
      <c r="E2058" s="20"/>
    </row>
    <row r="2059" spans="1:5" x14ac:dyDescent="0.25">
      <c r="A2059" s="17"/>
      <c r="B2059" s="18"/>
      <c r="C2059" s="19"/>
      <c r="D2059" s="20"/>
      <c r="E2059" s="20"/>
    </row>
    <row r="2060" spans="1:5" x14ac:dyDescent="0.25">
      <c r="A2060" s="17"/>
      <c r="B2060" s="18"/>
      <c r="C2060" s="19"/>
      <c r="D2060" s="20"/>
      <c r="E2060" s="20"/>
    </row>
    <row r="2061" spans="1:5" x14ac:dyDescent="0.25">
      <c r="A2061" s="17"/>
      <c r="B2061" s="18"/>
      <c r="C2061" s="19"/>
      <c r="D2061" s="20"/>
      <c r="E2061" s="20"/>
    </row>
    <row r="2062" spans="1:5" x14ac:dyDescent="0.25">
      <c r="A2062" s="17"/>
      <c r="B2062" s="18"/>
      <c r="C2062" s="19"/>
      <c r="D2062" s="20"/>
      <c r="E2062" s="20"/>
    </row>
    <row r="2063" spans="1:5" x14ac:dyDescent="0.25">
      <c r="A2063" s="17"/>
      <c r="B2063" s="18"/>
      <c r="C2063" s="19"/>
      <c r="D2063" s="20"/>
      <c r="E2063" s="20"/>
    </row>
    <row r="2064" spans="1:5" x14ac:dyDescent="0.25">
      <c r="A2064" s="17"/>
      <c r="B2064" s="18"/>
      <c r="C2064" s="19"/>
      <c r="D2064" s="20"/>
      <c r="E2064" s="20"/>
    </row>
    <row r="2065" spans="1:5" x14ac:dyDescent="0.25">
      <c r="A2065" s="17"/>
      <c r="B2065" s="18"/>
      <c r="C2065" s="19"/>
      <c r="D2065" s="20"/>
      <c r="E2065" s="20"/>
    </row>
    <row r="2066" spans="1:5" x14ac:dyDescent="0.25">
      <c r="A2066" s="17"/>
      <c r="B2066" s="18"/>
      <c r="C2066" s="19"/>
      <c r="D2066" s="20"/>
      <c r="E2066" s="20"/>
    </row>
    <row r="2067" spans="1:5" x14ac:dyDescent="0.25">
      <c r="A2067" s="17"/>
      <c r="B2067" s="18"/>
      <c r="C2067" s="19"/>
      <c r="D2067" s="20"/>
      <c r="E2067" s="20"/>
    </row>
    <row r="2068" spans="1:5" x14ac:dyDescent="0.25">
      <c r="A2068" s="17"/>
      <c r="B2068" s="18"/>
      <c r="C2068" s="19"/>
      <c r="D2068" s="20"/>
      <c r="E2068" s="20"/>
    </row>
    <row r="2069" spans="1:5" x14ac:dyDescent="0.25">
      <c r="A2069" s="17"/>
      <c r="B2069" s="18"/>
      <c r="C2069" s="19"/>
      <c r="D2069" s="20"/>
      <c r="E2069" s="20"/>
    </row>
    <row r="2070" spans="1:5" x14ac:dyDescent="0.25">
      <c r="A2070" s="17"/>
      <c r="B2070" s="18"/>
      <c r="C2070" s="19"/>
      <c r="D2070" s="20"/>
      <c r="E2070" s="20"/>
    </row>
    <row r="2071" spans="1:5" x14ac:dyDescent="0.25">
      <c r="A2071" s="17"/>
      <c r="B2071" s="18"/>
      <c r="C2071" s="19"/>
      <c r="D2071" s="20"/>
      <c r="E2071" s="20"/>
    </row>
    <row r="2072" spans="1:5" x14ac:dyDescent="0.25">
      <c r="A2072" s="17"/>
      <c r="B2072" s="18"/>
      <c r="C2072" s="19"/>
      <c r="D2072" s="20"/>
      <c r="E2072" s="20"/>
    </row>
    <row r="2073" spans="1:5" x14ac:dyDescent="0.25">
      <c r="A2073" s="17"/>
      <c r="B2073" s="18"/>
      <c r="C2073" s="19"/>
      <c r="D2073" s="20"/>
      <c r="E2073" s="20"/>
    </row>
    <row r="2074" spans="1:5" x14ac:dyDescent="0.25">
      <c r="A2074" s="17"/>
      <c r="B2074" s="18"/>
      <c r="C2074" s="19"/>
      <c r="D2074" s="20"/>
      <c r="E2074" s="20"/>
    </row>
    <row r="2075" spans="1:5" x14ac:dyDescent="0.25">
      <c r="A2075" s="17"/>
      <c r="B2075" s="18"/>
      <c r="C2075" s="19"/>
      <c r="D2075" s="20"/>
      <c r="E2075" s="20"/>
    </row>
    <row r="2076" spans="1:5" x14ac:dyDescent="0.25">
      <c r="A2076" s="17"/>
      <c r="B2076" s="18"/>
      <c r="C2076" s="19"/>
      <c r="D2076" s="20"/>
      <c r="E2076" s="20"/>
    </row>
    <row r="2077" spans="1:5" x14ac:dyDescent="0.25">
      <c r="A2077" s="17"/>
      <c r="B2077" s="18"/>
      <c r="C2077" s="19"/>
      <c r="D2077" s="20"/>
      <c r="E2077" s="20"/>
    </row>
    <row r="2078" spans="1:5" x14ac:dyDescent="0.25">
      <c r="A2078" s="17"/>
      <c r="B2078" s="18"/>
      <c r="C2078" s="19"/>
      <c r="D2078" s="20"/>
      <c r="E2078" s="20"/>
    </row>
    <row r="2079" spans="1:5" x14ac:dyDescent="0.25">
      <c r="A2079" s="17"/>
      <c r="B2079" s="18"/>
      <c r="C2079" s="19"/>
      <c r="D2079" s="20"/>
      <c r="E2079" s="20"/>
    </row>
    <row r="2080" spans="1:5" x14ac:dyDescent="0.25">
      <c r="A2080" s="17"/>
      <c r="B2080" s="18"/>
      <c r="C2080" s="19"/>
      <c r="D2080" s="20"/>
      <c r="E2080" s="20"/>
    </row>
    <row r="2081" spans="1:5" x14ac:dyDescent="0.25">
      <c r="A2081" s="17"/>
      <c r="B2081" s="18"/>
      <c r="C2081" s="19"/>
      <c r="D2081" s="20"/>
      <c r="E2081" s="20"/>
    </row>
    <row r="2082" spans="1:5" x14ac:dyDescent="0.25">
      <c r="A2082" s="17"/>
      <c r="B2082" s="18"/>
      <c r="C2082" s="19"/>
      <c r="D2082" s="20"/>
      <c r="E2082" s="20"/>
    </row>
    <row r="2083" spans="1:5" x14ac:dyDescent="0.25">
      <c r="A2083" s="17"/>
      <c r="B2083" s="18"/>
      <c r="C2083" s="19"/>
      <c r="D2083" s="20"/>
      <c r="E2083" s="20"/>
    </row>
    <row r="2084" spans="1:5" x14ac:dyDescent="0.25">
      <c r="A2084" s="17"/>
      <c r="B2084" s="18"/>
      <c r="C2084" s="19"/>
      <c r="D2084" s="20"/>
      <c r="E2084" s="20"/>
    </row>
    <row r="2085" spans="1:5" x14ac:dyDescent="0.25">
      <c r="A2085" s="17"/>
      <c r="B2085" s="18"/>
      <c r="C2085" s="19"/>
      <c r="D2085" s="20"/>
      <c r="E2085" s="20"/>
    </row>
    <row r="2086" spans="1:5" x14ac:dyDescent="0.25">
      <c r="A2086" s="17"/>
      <c r="B2086" s="18"/>
      <c r="C2086" s="19"/>
      <c r="D2086" s="20"/>
      <c r="E2086" s="20"/>
    </row>
    <row r="2087" spans="1:5" x14ac:dyDescent="0.25">
      <c r="A2087" s="17"/>
      <c r="B2087" s="18"/>
      <c r="C2087" s="19"/>
      <c r="D2087" s="20"/>
      <c r="E2087" s="20"/>
    </row>
    <row r="2088" spans="1:5" x14ac:dyDescent="0.25">
      <c r="A2088" s="17"/>
      <c r="B2088" s="18"/>
      <c r="C2088" s="19"/>
      <c r="D2088" s="20"/>
      <c r="E2088" s="20"/>
    </row>
    <row r="2089" spans="1:5" x14ac:dyDescent="0.25">
      <c r="A2089" s="17"/>
      <c r="B2089" s="18"/>
      <c r="C2089" s="19"/>
      <c r="D2089" s="20"/>
      <c r="E2089" s="20"/>
    </row>
    <row r="2090" spans="1:5" x14ac:dyDescent="0.25">
      <c r="A2090" s="17"/>
      <c r="B2090" s="18"/>
      <c r="C2090" s="19"/>
      <c r="D2090" s="20"/>
      <c r="E2090" s="20"/>
    </row>
    <row r="2091" spans="1:5" x14ac:dyDescent="0.25">
      <c r="A2091" s="17"/>
      <c r="B2091" s="18"/>
      <c r="C2091" s="19"/>
      <c r="D2091" s="20"/>
      <c r="E2091" s="20"/>
    </row>
    <row r="2092" spans="1:5" x14ac:dyDescent="0.25">
      <c r="A2092" s="17"/>
      <c r="B2092" s="18"/>
      <c r="C2092" s="19"/>
      <c r="D2092" s="20"/>
      <c r="E2092" s="20"/>
    </row>
    <row r="2093" spans="1:5" x14ac:dyDescent="0.25">
      <c r="A2093" s="17"/>
      <c r="B2093" s="18"/>
      <c r="C2093" s="19"/>
      <c r="D2093" s="20"/>
      <c r="E2093" s="20"/>
    </row>
    <row r="2094" spans="1:5" x14ac:dyDescent="0.25">
      <c r="A2094" s="17"/>
      <c r="B2094" s="18"/>
      <c r="C2094" s="19"/>
      <c r="D2094" s="20"/>
      <c r="E2094" s="20"/>
    </row>
    <row r="2095" spans="1:5" x14ac:dyDescent="0.25">
      <c r="A2095" s="17"/>
      <c r="B2095" s="18"/>
      <c r="C2095" s="19"/>
      <c r="D2095" s="20"/>
      <c r="E2095" s="20"/>
    </row>
    <row r="2096" spans="1:5" x14ac:dyDescent="0.25">
      <c r="A2096" s="17"/>
      <c r="B2096" s="18"/>
      <c r="C2096" s="19"/>
      <c r="D2096" s="20"/>
      <c r="E2096" s="20"/>
    </row>
    <row r="2097" spans="1:5" x14ac:dyDescent="0.25">
      <c r="A2097" s="17"/>
      <c r="B2097" s="18"/>
      <c r="C2097" s="19"/>
      <c r="D2097" s="20"/>
      <c r="E2097" s="20"/>
    </row>
    <row r="2098" spans="1:5" x14ac:dyDescent="0.25">
      <c r="A2098" s="17"/>
      <c r="B2098" s="18"/>
      <c r="C2098" s="19"/>
      <c r="D2098" s="20"/>
      <c r="E2098" s="20"/>
    </row>
    <row r="2099" spans="1:5" x14ac:dyDescent="0.25">
      <c r="A2099" s="17"/>
      <c r="B2099" s="18"/>
      <c r="C2099" s="19"/>
      <c r="D2099" s="20"/>
      <c r="E2099" s="20"/>
    </row>
    <row r="2100" spans="1:5" x14ac:dyDescent="0.25">
      <c r="A2100" s="17"/>
      <c r="B2100" s="18"/>
      <c r="C2100" s="19"/>
      <c r="D2100" s="20"/>
      <c r="E2100" s="20"/>
    </row>
    <row r="2101" spans="1:5" x14ac:dyDescent="0.25">
      <c r="A2101" s="17"/>
      <c r="B2101" s="18"/>
      <c r="C2101" s="19"/>
      <c r="D2101" s="20"/>
      <c r="E2101" s="20"/>
    </row>
    <row r="2102" spans="1:5" x14ac:dyDescent="0.25">
      <c r="A2102" s="17"/>
      <c r="B2102" s="18"/>
      <c r="C2102" s="19"/>
      <c r="D2102" s="20"/>
      <c r="E2102" s="20"/>
    </row>
    <row r="2103" spans="1:5" x14ac:dyDescent="0.25">
      <c r="A2103" s="17"/>
      <c r="B2103" s="18"/>
      <c r="C2103" s="19"/>
      <c r="D2103" s="20"/>
      <c r="E2103" s="20"/>
    </row>
    <row r="2104" spans="1:5" x14ac:dyDescent="0.25">
      <c r="A2104" s="17"/>
      <c r="B2104" s="18"/>
      <c r="C2104" s="19"/>
      <c r="D2104" s="20"/>
      <c r="E2104" s="20"/>
    </row>
    <row r="2105" spans="1:5" x14ac:dyDescent="0.25">
      <c r="A2105" s="17"/>
      <c r="B2105" s="18"/>
      <c r="C2105" s="19"/>
      <c r="D2105" s="20"/>
      <c r="E2105" s="20"/>
    </row>
    <row r="2106" spans="1:5" x14ac:dyDescent="0.25">
      <c r="A2106" s="17"/>
      <c r="B2106" s="18"/>
      <c r="C2106" s="19"/>
      <c r="D2106" s="20"/>
      <c r="E2106" s="20"/>
    </row>
    <row r="2107" spans="1:5" x14ac:dyDescent="0.25">
      <c r="A2107" s="17"/>
      <c r="B2107" s="18"/>
      <c r="C2107" s="19"/>
      <c r="D2107" s="20"/>
      <c r="E2107" s="20"/>
    </row>
    <row r="2108" spans="1:5" x14ac:dyDescent="0.25">
      <c r="A2108" s="17"/>
      <c r="B2108" s="18"/>
      <c r="C2108" s="19"/>
      <c r="D2108" s="20"/>
      <c r="E2108" s="20"/>
    </row>
    <row r="2109" spans="1:5" x14ac:dyDescent="0.25">
      <c r="A2109" s="17"/>
      <c r="B2109" s="18"/>
      <c r="C2109" s="19"/>
      <c r="D2109" s="20"/>
      <c r="E2109" s="20"/>
    </row>
    <row r="2110" spans="1:5" x14ac:dyDescent="0.25">
      <c r="A2110" s="17"/>
      <c r="B2110" s="18"/>
      <c r="C2110" s="19"/>
      <c r="D2110" s="20"/>
      <c r="E2110" s="20"/>
    </row>
    <row r="2111" spans="1:5" x14ac:dyDescent="0.25">
      <c r="A2111" s="17"/>
      <c r="B2111" s="18"/>
      <c r="C2111" s="19"/>
      <c r="D2111" s="20"/>
      <c r="E2111" s="20"/>
    </row>
    <row r="2112" spans="1:5" x14ac:dyDescent="0.25">
      <c r="A2112" s="17"/>
      <c r="B2112" s="18"/>
      <c r="C2112" s="19"/>
      <c r="D2112" s="20"/>
      <c r="E2112" s="20"/>
    </row>
    <row r="2113" spans="1:5" x14ac:dyDescent="0.25">
      <c r="A2113" s="17"/>
      <c r="B2113" s="18"/>
      <c r="C2113" s="19"/>
      <c r="D2113" s="20"/>
      <c r="E2113" s="20"/>
    </row>
    <row r="2114" spans="1:5" x14ac:dyDescent="0.25">
      <c r="A2114" s="17"/>
      <c r="B2114" s="18"/>
      <c r="C2114" s="19"/>
      <c r="D2114" s="20"/>
      <c r="E2114" s="20"/>
    </row>
    <row r="2115" spans="1:5" x14ac:dyDescent="0.25">
      <c r="A2115" s="17"/>
      <c r="B2115" s="18"/>
      <c r="C2115" s="19"/>
      <c r="D2115" s="20"/>
      <c r="E2115" s="20"/>
    </row>
    <row r="2116" spans="1:5" x14ac:dyDescent="0.25">
      <c r="A2116" s="17"/>
      <c r="B2116" s="18"/>
      <c r="C2116" s="19"/>
      <c r="D2116" s="20"/>
      <c r="E2116" s="20"/>
    </row>
    <row r="2117" spans="1:5" x14ac:dyDescent="0.25">
      <c r="A2117" s="17"/>
      <c r="B2117" s="18"/>
      <c r="C2117" s="19"/>
      <c r="D2117" s="20"/>
      <c r="E2117" s="20"/>
    </row>
    <row r="2118" spans="1:5" x14ac:dyDescent="0.25">
      <c r="A2118" s="17"/>
      <c r="B2118" s="18"/>
      <c r="C2118" s="19"/>
      <c r="D2118" s="20"/>
      <c r="E2118" s="20"/>
    </row>
    <row r="2119" spans="1:5" x14ac:dyDescent="0.25">
      <c r="A2119" s="17"/>
      <c r="B2119" s="18"/>
      <c r="C2119" s="19"/>
      <c r="D2119" s="20"/>
      <c r="E2119" s="20"/>
    </row>
    <row r="2120" spans="1:5" x14ac:dyDescent="0.25">
      <c r="A2120" s="17"/>
      <c r="B2120" s="18"/>
      <c r="C2120" s="19"/>
      <c r="D2120" s="20"/>
      <c r="E2120" s="20"/>
    </row>
    <row r="2121" spans="1:5" x14ac:dyDescent="0.25">
      <c r="A2121" s="17"/>
      <c r="B2121" s="18"/>
      <c r="C2121" s="19"/>
      <c r="D2121" s="20"/>
      <c r="E2121" s="20"/>
    </row>
    <row r="2122" spans="1:5" x14ac:dyDescent="0.25">
      <c r="A2122" s="17"/>
      <c r="B2122" s="18"/>
      <c r="C2122" s="19"/>
      <c r="D2122" s="20"/>
      <c r="E2122" s="20"/>
    </row>
    <row r="2123" spans="1:5" x14ac:dyDescent="0.25">
      <c r="A2123" s="17"/>
      <c r="B2123" s="18"/>
      <c r="C2123" s="19"/>
      <c r="D2123" s="20"/>
      <c r="E2123" s="20"/>
    </row>
    <row r="2124" spans="1:5" x14ac:dyDescent="0.25">
      <c r="A2124" s="17"/>
      <c r="B2124" s="18"/>
      <c r="C2124" s="19"/>
      <c r="D2124" s="20"/>
      <c r="E2124" s="20"/>
    </row>
    <row r="2125" spans="1:5" x14ac:dyDescent="0.25">
      <c r="A2125" s="17"/>
      <c r="B2125" s="18"/>
      <c r="C2125" s="19"/>
      <c r="D2125" s="20"/>
      <c r="E2125" s="20"/>
    </row>
    <row r="2126" spans="1:5" x14ac:dyDescent="0.25">
      <c r="A2126" s="17"/>
      <c r="B2126" s="18"/>
      <c r="C2126" s="19"/>
      <c r="D2126" s="20"/>
      <c r="E2126" s="20"/>
    </row>
    <row r="2127" spans="1:5" x14ac:dyDescent="0.25">
      <c r="A2127" s="17"/>
      <c r="B2127" s="18"/>
      <c r="C2127" s="19"/>
      <c r="D2127" s="20"/>
      <c r="E2127" s="20"/>
    </row>
    <row r="2128" spans="1:5" x14ac:dyDescent="0.25">
      <c r="A2128" s="17"/>
      <c r="B2128" s="18"/>
      <c r="C2128" s="19"/>
      <c r="D2128" s="20"/>
      <c r="E2128" s="20"/>
    </row>
    <row r="2129" spans="1:5" x14ac:dyDescent="0.25">
      <c r="A2129" s="17"/>
      <c r="B2129" s="18"/>
      <c r="C2129" s="19"/>
      <c r="D2129" s="20"/>
      <c r="E2129" s="20"/>
    </row>
    <row r="2130" spans="1:5" x14ac:dyDescent="0.25">
      <c r="A2130" s="17"/>
      <c r="B2130" s="18"/>
      <c r="C2130" s="19"/>
      <c r="D2130" s="20"/>
      <c r="E2130" s="20"/>
    </row>
    <row r="2131" spans="1:5" x14ac:dyDescent="0.25">
      <c r="A2131" s="17"/>
      <c r="B2131" s="18"/>
      <c r="C2131" s="19"/>
      <c r="D2131" s="20"/>
      <c r="E2131" s="20"/>
    </row>
    <row r="2132" spans="1:5" x14ac:dyDescent="0.25">
      <c r="A2132" s="17"/>
      <c r="B2132" s="18"/>
      <c r="C2132" s="19"/>
      <c r="D2132" s="20"/>
      <c r="E2132" s="20"/>
    </row>
    <row r="2133" spans="1:5" x14ac:dyDescent="0.25">
      <c r="A2133" s="17"/>
      <c r="B2133" s="18"/>
      <c r="C2133" s="19"/>
      <c r="D2133" s="20"/>
      <c r="E2133" s="20"/>
    </row>
    <row r="2134" spans="1:5" x14ac:dyDescent="0.25">
      <c r="A2134" s="17"/>
      <c r="B2134" s="18"/>
      <c r="C2134" s="19"/>
      <c r="D2134" s="20"/>
      <c r="E2134" s="20"/>
    </row>
    <row r="2135" spans="1:5" x14ac:dyDescent="0.25">
      <c r="A2135" s="17"/>
      <c r="B2135" s="18"/>
      <c r="C2135" s="19"/>
      <c r="D2135" s="20"/>
      <c r="E2135" s="20"/>
    </row>
    <row r="2136" spans="1:5" x14ac:dyDescent="0.25">
      <c r="A2136" s="17"/>
      <c r="B2136" s="18"/>
      <c r="C2136" s="19"/>
      <c r="D2136" s="20"/>
      <c r="E2136" s="20"/>
    </row>
    <row r="2137" spans="1:5" x14ac:dyDescent="0.25">
      <c r="A2137" s="17"/>
      <c r="B2137" s="18"/>
      <c r="C2137" s="19"/>
      <c r="D2137" s="20"/>
      <c r="E2137" s="20"/>
    </row>
    <row r="2138" spans="1:5" x14ac:dyDescent="0.25">
      <c r="A2138" s="17"/>
      <c r="B2138" s="18"/>
      <c r="C2138" s="19"/>
      <c r="D2138" s="20"/>
      <c r="E2138" s="20"/>
    </row>
    <row r="2139" spans="1:5" x14ac:dyDescent="0.25">
      <c r="A2139" s="17"/>
      <c r="B2139" s="18"/>
      <c r="C2139" s="19"/>
      <c r="D2139" s="20"/>
      <c r="E2139" s="20"/>
    </row>
    <row r="2140" spans="1:5" x14ac:dyDescent="0.25">
      <c r="A2140" s="17"/>
      <c r="B2140" s="18"/>
      <c r="C2140" s="19"/>
      <c r="D2140" s="20"/>
      <c r="E2140" s="20"/>
    </row>
    <row r="2141" spans="1:5" x14ac:dyDescent="0.25">
      <c r="A2141" s="17"/>
      <c r="B2141" s="18"/>
      <c r="C2141" s="19"/>
      <c r="D2141" s="20"/>
      <c r="E2141" s="20"/>
    </row>
    <row r="2142" spans="1:5" x14ac:dyDescent="0.25">
      <c r="A2142" s="17"/>
      <c r="B2142" s="18"/>
      <c r="C2142" s="19"/>
      <c r="D2142" s="20"/>
      <c r="E2142" s="20"/>
    </row>
    <row r="2143" spans="1:5" x14ac:dyDescent="0.25">
      <c r="A2143" s="17"/>
      <c r="B2143" s="18"/>
      <c r="C2143" s="19"/>
      <c r="D2143" s="20"/>
      <c r="E2143" s="20"/>
    </row>
    <row r="2144" spans="1:5" x14ac:dyDescent="0.25">
      <c r="A2144" s="17"/>
      <c r="B2144" s="18"/>
      <c r="C2144" s="19"/>
      <c r="D2144" s="20"/>
      <c r="E2144" s="20"/>
    </row>
    <row r="2145" spans="1:5" x14ac:dyDescent="0.25">
      <c r="A2145" s="17"/>
      <c r="B2145" s="18"/>
      <c r="C2145" s="19"/>
      <c r="D2145" s="20"/>
      <c r="E2145" s="20"/>
    </row>
    <row r="2146" spans="1:5" x14ac:dyDescent="0.25">
      <c r="A2146" s="17"/>
      <c r="B2146" s="18"/>
      <c r="C2146" s="19"/>
      <c r="D2146" s="20"/>
      <c r="E2146" s="20"/>
    </row>
    <row r="2147" spans="1:5" x14ac:dyDescent="0.25">
      <c r="A2147" s="17"/>
      <c r="B2147" s="18"/>
      <c r="C2147" s="19"/>
      <c r="D2147" s="20"/>
      <c r="E2147" s="20"/>
    </row>
    <row r="2148" spans="1:5" x14ac:dyDescent="0.25">
      <c r="A2148" s="17"/>
      <c r="B2148" s="18"/>
      <c r="C2148" s="19"/>
      <c r="D2148" s="20"/>
      <c r="E2148" s="20"/>
    </row>
    <row r="2149" spans="1:5" x14ac:dyDescent="0.25">
      <c r="A2149" s="17"/>
      <c r="B2149" s="18"/>
      <c r="C2149" s="19"/>
      <c r="D2149" s="20"/>
      <c r="E2149" s="20"/>
    </row>
    <row r="2150" spans="1:5" x14ac:dyDescent="0.25">
      <c r="A2150" s="17"/>
      <c r="B2150" s="18"/>
      <c r="C2150" s="19"/>
      <c r="D2150" s="20"/>
      <c r="E2150" s="20"/>
    </row>
    <row r="2151" spans="1:5" x14ac:dyDescent="0.25">
      <c r="A2151" s="17"/>
      <c r="B2151" s="18"/>
      <c r="C2151" s="19"/>
      <c r="D2151" s="20"/>
      <c r="E2151" s="20"/>
    </row>
    <row r="2152" spans="1:5" x14ac:dyDescent="0.25">
      <c r="A2152" s="17"/>
      <c r="B2152" s="18"/>
      <c r="C2152" s="19"/>
      <c r="D2152" s="20"/>
      <c r="E2152" s="20"/>
    </row>
    <row r="2153" spans="1:5" x14ac:dyDescent="0.25">
      <c r="A2153" s="17"/>
      <c r="B2153" s="18"/>
      <c r="C2153" s="19"/>
      <c r="D2153" s="20"/>
      <c r="E2153" s="20"/>
    </row>
    <row r="2154" spans="1:5" x14ac:dyDescent="0.25">
      <c r="A2154" s="17"/>
      <c r="B2154" s="18"/>
      <c r="C2154" s="19"/>
      <c r="D2154" s="20"/>
      <c r="E2154" s="20"/>
    </row>
    <row r="2155" spans="1:5" x14ac:dyDescent="0.25">
      <c r="A2155" s="17"/>
      <c r="B2155" s="18"/>
      <c r="C2155" s="19"/>
      <c r="D2155" s="20"/>
      <c r="E2155" s="20"/>
    </row>
    <row r="2156" spans="1:5" x14ac:dyDescent="0.25">
      <c r="A2156" s="17"/>
      <c r="B2156" s="18"/>
      <c r="C2156" s="19"/>
      <c r="D2156" s="20"/>
      <c r="E2156" s="20"/>
    </row>
    <row r="2157" spans="1:5" x14ac:dyDescent="0.25">
      <c r="A2157" s="17"/>
      <c r="B2157" s="18"/>
      <c r="C2157" s="19"/>
      <c r="D2157" s="20"/>
      <c r="E2157" s="20"/>
    </row>
    <row r="2158" spans="1:5" x14ac:dyDescent="0.25">
      <c r="A2158" s="17"/>
      <c r="B2158" s="18"/>
      <c r="C2158" s="19"/>
      <c r="D2158" s="20"/>
      <c r="E2158" s="20"/>
    </row>
    <row r="2159" spans="1:5" x14ac:dyDescent="0.25">
      <c r="A2159" s="17"/>
      <c r="B2159" s="18"/>
      <c r="C2159" s="19"/>
      <c r="D2159" s="20"/>
      <c r="E2159" s="20"/>
    </row>
    <row r="2160" spans="1:5" x14ac:dyDescent="0.25">
      <c r="A2160" s="17"/>
      <c r="B2160" s="18"/>
      <c r="C2160" s="19"/>
      <c r="D2160" s="20"/>
      <c r="E2160" s="20"/>
    </row>
    <row r="2161" spans="1:5" x14ac:dyDescent="0.25">
      <c r="A2161" s="17"/>
      <c r="B2161" s="18"/>
      <c r="C2161" s="19"/>
      <c r="D2161" s="20"/>
      <c r="E2161" s="20"/>
    </row>
    <row r="2162" spans="1:5" x14ac:dyDescent="0.25">
      <c r="A2162" s="17"/>
      <c r="B2162" s="18"/>
      <c r="C2162" s="19"/>
      <c r="D2162" s="20"/>
      <c r="E2162" s="20"/>
    </row>
    <row r="2163" spans="1:5" x14ac:dyDescent="0.25">
      <c r="A2163" s="17"/>
      <c r="B2163" s="18"/>
      <c r="C2163" s="19"/>
      <c r="D2163" s="20"/>
      <c r="E2163" s="20"/>
    </row>
    <row r="2164" spans="1:5" x14ac:dyDescent="0.25">
      <c r="A2164" s="17"/>
      <c r="B2164" s="18"/>
      <c r="C2164" s="19"/>
      <c r="D2164" s="20"/>
      <c r="E2164" s="20"/>
    </row>
    <row r="2165" spans="1:5" x14ac:dyDescent="0.25">
      <c r="A2165" s="17"/>
      <c r="B2165" s="18"/>
      <c r="C2165" s="19"/>
      <c r="D2165" s="20"/>
      <c r="E2165" s="20"/>
    </row>
    <row r="2166" spans="1:5" x14ac:dyDescent="0.25">
      <c r="A2166" s="17"/>
      <c r="B2166" s="18"/>
      <c r="C2166" s="19"/>
      <c r="D2166" s="20"/>
      <c r="E2166" s="20"/>
    </row>
    <row r="2167" spans="1:5" x14ac:dyDescent="0.25">
      <c r="A2167" s="17"/>
      <c r="B2167" s="18"/>
      <c r="C2167" s="19"/>
      <c r="D2167" s="20"/>
      <c r="E2167" s="20"/>
    </row>
    <row r="2168" spans="1:5" x14ac:dyDescent="0.25">
      <c r="A2168" s="17"/>
      <c r="B2168" s="18"/>
      <c r="C2168" s="19"/>
      <c r="D2168" s="20"/>
      <c r="E2168" s="20"/>
    </row>
    <row r="2169" spans="1:5" x14ac:dyDescent="0.25">
      <c r="A2169" s="17"/>
      <c r="B2169" s="18"/>
      <c r="C2169" s="19"/>
      <c r="D2169" s="20"/>
      <c r="E2169" s="20"/>
    </row>
    <row r="2170" spans="1:5" x14ac:dyDescent="0.25">
      <c r="A2170" s="17"/>
      <c r="B2170" s="18"/>
      <c r="C2170" s="19"/>
      <c r="D2170" s="20"/>
      <c r="E2170" s="20"/>
    </row>
    <row r="2171" spans="1:5" x14ac:dyDescent="0.25">
      <c r="A2171" s="17"/>
      <c r="B2171" s="18"/>
      <c r="C2171" s="19"/>
      <c r="D2171" s="20"/>
      <c r="E2171" s="20"/>
    </row>
    <row r="2172" spans="1:5" x14ac:dyDescent="0.25">
      <c r="A2172" s="17"/>
      <c r="B2172" s="18"/>
      <c r="C2172" s="19"/>
      <c r="D2172" s="20"/>
      <c r="E2172" s="20"/>
    </row>
    <row r="2173" spans="1:5" x14ac:dyDescent="0.25">
      <c r="A2173" s="17"/>
      <c r="B2173" s="18"/>
      <c r="C2173" s="19"/>
      <c r="D2173" s="20"/>
      <c r="E2173" s="20"/>
    </row>
    <row r="2174" spans="1:5" x14ac:dyDescent="0.25">
      <c r="A2174" s="17"/>
      <c r="B2174" s="18"/>
      <c r="C2174" s="19"/>
      <c r="D2174" s="20"/>
      <c r="E2174" s="20"/>
    </row>
    <row r="2175" spans="1:5" x14ac:dyDescent="0.25">
      <c r="A2175" s="17"/>
      <c r="B2175" s="18"/>
      <c r="C2175" s="19"/>
      <c r="D2175" s="20"/>
      <c r="E2175" s="20"/>
    </row>
    <row r="2176" spans="1:5" x14ac:dyDescent="0.25">
      <c r="A2176" s="17"/>
      <c r="B2176" s="18"/>
      <c r="C2176" s="19"/>
      <c r="D2176" s="20"/>
      <c r="E2176" s="20"/>
    </row>
    <row r="2177" spans="1:5" x14ac:dyDescent="0.25">
      <c r="A2177" s="17"/>
      <c r="B2177" s="18"/>
      <c r="C2177" s="19"/>
      <c r="D2177" s="20"/>
      <c r="E2177" s="20"/>
    </row>
    <row r="2178" spans="1:5" x14ac:dyDescent="0.25">
      <c r="A2178" s="17"/>
      <c r="B2178" s="18"/>
      <c r="C2178" s="19"/>
      <c r="D2178" s="20"/>
      <c r="E2178" s="20"/>
    </row>
    <row r="2179" spans="1:5" x14ac:dyDescent="0.25">
      <c r="A2179" s="17"/>
      <c r="B2179" s="18"/>
      <c r="C2179" s="19"/>
      <c r="D2179" s="20"/>
      <c r="E2179" s="20"/>
    </row>
    <row r="2180" spans="1:5" x14ac:dyDescent="0.25">
      <c r="A2180" s="17"/>
      <c r="B2180" s="18"/>
      <c r="C2180" s="19"/>
      <c r="D2180" s="20"/>
      <c r="E2180" s="20"/>
    </row>
    <row r="2181" spans="1:5" x14ac:dyDescent="0.25">
      <c r="A2181" s="17"/>
      <c r="B2181" s="18"/>
      <c r="C2181" s="19"/>
      <c r="D2181" s="20"/>
      <c r="E2181" s="20"/>
    </row>
    <row r="2182" spans="1:5" x14ac:dyDescent="0.25">
      <c r="A2182" s="17"/>
      <c r="B2182" s="18"/>
      <c r="C2182" s="19"/>
      <c r="D2182" s="20"/>
      <c r="E2182" s="20"/>
    </row>
    <row r="2183" spans="1:5" x14ac:dyDescent="0.25">
      <c r="A2183" s="17"/>
      <c r="B2183" s="18"/>
      <c r="C2183" s="19"/>
      <c r="D2183" s="20"/>
      <c r="E2183" s="20"/>
    </row>
    <row r="2184" spans="1:5" x14ac:dyDescent="0.25">
      <c r="A2184" s="17"/>
      <c r="B2184" s="18"/>
      <c r="C2184" s="19"/>
      <c r="D2184" s="20"/>
      <c r="E2184" s="20"/>
    </row>
    <row r="2185" spans="1:5" x14ac:dyDescent="0.25">
      <c r="A2185" s="17"/>
      <c r="B2185" s="18"/>
      <c r="C2185" s="19"/>
      <c r="D2185" s="20"/>
      <c r="E2185" s="20"/>
    </row>
    <row r="2186" spans="1:5" x14ac:dyDescent="0.25">
      <c r="A2186" s="17"/>
      <c r="B2186" s="18"/>
      <c r="C2186" s="19"/>
      <c r="D2186" s="20"/>
      <c r="E2186" s="20"/>
    </row>
    <row r="2187" spans="1:5" x14ac:dyDescent="0.25">
      <c r="A2187" s="17"/>
      <c r="B2187" s="18"/>
      <c r="C2187" s="19"/>
      <c r="D2187" s="20"/>
      <c r="E2187" s="20"/>
    </row>
    <row r="2188" spans="1:5" x14ac:dyDescent="0.25">
      <c r="A2188" s="17"/>
      <c r="B2188" s="18"/>
      <c r="C2188" s="19"/>
      <c r="D2188" s="20"/>
      <c r="E2188" s="20"/>
    </row>
    <row r="2189" spans="1:5" x14ac:dyDescent="0.25">
      <c r="A2189" s="17"/>
      <c r="B2189" s="18"/>
      <c r="C2189" s="19"/>
      <c r="D2189" s="20"/>
      <c r="E2189" s="20"/>
    </row>
    <row r="2190" spans="1:5" x14ac:dyDescent="0.25">
      <c r="A2190" s="17"/>
      <c r="B2190" s="18"/>
      <c r="C2190" s="19"/>
      <c r="D2190" s="20"/>
      <c r="E2190" s="20"/>
    </row>
    <row r="2191" spans="1:5" x14ac:dyDescent="0.25">
      <c r="A2191" s="17"/>
      <c r="B2191" s="18"/>
      <c r="C2191" s="19"/>
      <c r="D2191" s="20"/>
      <c r="E2191" s="20"/>
    </row>
    <row r="2192" spans="1:5" x14ac:dyDescent="0.25">
      <c r="A2192" s="17"/>
      <c r="B2192" s="18"/>
      <c r="C2192" s="19"/>
      <c r="D2192" s="20"/>
      <c r="E2192" s="20"/>
    </row>
    <row r="2193" spans="1:5" x14ac:dyDescent="0.25">
      <c r="A2193" s="17"/>
      <c r="B2193" s="18"/>
      <c r="C2193" s="19"/>
      <c r="D2193" s="20"/>
      <c r="E2193" s="20"/>
    </row>
    <row r="2194" spans="1:5" x14ac:dyDescent="0.25">
      <c r="A2194" s="17"/>
      <c r="B2194" s="18"/>
      <c r="C2194" s="19"/>
      <c r="D2194" s="20"/>
      <c r="E2194" s="20"/>
    </row>
    <row r="2195" spans="1:5" x14ac:dyDescent="0.25">
      <c r="A2195" s="17"/>
      <c r="B2195" s="18"/>
      <c r="C2195" s="19"/>
      <c r="D2195" s="20"/>
      <c r="E2195" s="20"/>
    </row>
    <row r="2196" spans="1:5" x14ac:dyDescent="0.25">
      <c r="A2196" s="17"/>
      <c r="B2196" s="18"/>
      <c r="C2196" s="19"/>
      <c r="D2196" s="20"/>
      <c r="E2196" s="20"/>
    </row>
    <row r="2197" spans="1:5" x14ac:dyDescent="0.25">
      <c r="A2197" s="17"/>
      <c r="B2197" s="18"/>
      <c r="C2197" s="19"/>
      <c r="D2197" s="20"/>
      <c r="E2197" s="20"/>
    </row>
    <row r="2198" spans="1:5" x14ac:dyDescent="0.25">
      <c r="A2198" s="17"/>
      <c r="B2198" s="18"/>
      <c r="C2198" s="19"/>
      <c r="D2198" s="20"/>
      <c r="E2198" s="20"/>
    </row>
    <row r="2199" spans="1:5" x14ac:dyDescent="0.25">
      <c r="A2199" s="17"/>
      <c r="B2199" s="18"/>
      <c r="C2199" s="19"/>
      <c r="D2199" s="20"/>
      <c r="E2199" s="20"/>
    </row>
    <row r="2200" spans="1:5" x14ac:dyDescent="0.25">
      <c r="A2200" s="17"/>
      <c r="B2200" s="18"/>
      <c r="C2200" s="19"/>
      <c r="D2200" s="20"/>
      <c r="E2200" s="20"/>
    </row>
    <row r="2201" spans="1:5" x14ac:dyDescent="0.25">
      <c r="A2201" s="17"/>
      <c r="B2201" s="18"/>
      <c r="C2201" s="19"/>
      <c r="D2201" s="20"/>
      <c r="E2201" s="20"/>
    </row>
    <row r="2202" spans="1:5" x14ac:dyDescent="0.25">
      <c r="A2202" s="17"/>
      <c r="B2202" s="18"/>
      <c r="C2202" s="19"/>
      <c r="D2202" s="20"/>
      <c r="E2202" s="20"/>
    </row>
    <row r="2203" spans="1:5" x14ac:dyDescent="0.25">
      <c r="A2203" s="17"/>
      <c r="B2203" s="18"/>
      <c r="C2203" s="19"/>
      <c r="D2203" s="20"/>
      <c r="E2203" s="20"/>
    </row>
    <row r="2204" spans="1:5" x14ac:dyDescent="0.25">
      <c r="A2204" s="17"/>
      <c r="B2204" s="18"/>
      <c r="C2204" s="19"/>
      <c r="D2204" s="20"/>
      <c r="E2204" s="20"/>
    </row>
    <row r="2205" spans="1:5" x14ac:dyDescent="0.25">
      <c r="A2205" s="17"/>
      <c r="B2205" s="18"/>
      <c r="C2205" s="19"/>
      <c r="D2205" s="20"/>
      <c r="E2205" s="20"/>
    </row>
    <row r="2206" spans="1:5" x14ac:dyDescent="0.25">
      <c r="A2206" s="17"/>
      <c r="B2206" s="18"/>
      <c r="C2206" s="19"/>
      <c r="D2206" s="20"/>
      <c r="E2206" s="20"/>
    </row>
    <row r="2207" spans="1:5" x14ac:dyDescent="0.25">
      <c r="A2207" s="17"/>
      <c r="B2207" s="18"/>
      <c r="C2207" s="19"/>
      <c r="D2207" s="20"/>
      <c r="E2207" s="20"/>
    </row>
    <row r="2208" spans="1:5" x14ac:dyDescent="0.25">
      <c r="A2208" s="17"/>
      <c r="B2208" s="18"/>
      <c r="C2208" s="19"/>
      <c r="D2208" s="20"/>
      <c r="E2208" s="20"/>
    </row>
    <row r="2209" spans="1:5" x14ac:dyDescent="0.25">
      <c r="A2209" s="17"/>
      <c r="B2209" s="18"/>
      <c r="C2209" s="19"/>
      <c r="D2209" s="20"/>
      <c r="E2209" s="20"/>
    </row>
    <row r="2210" spans="1:5" x14ac:dyDescent="0.25">
      <c r="A2210" s="17"/>
      <c r="B2210" s="18"/>
      <c r="C2210" s="19"/>
      <c r="D2210" s="20"/>
      <c r="E2210" s="20"/>
    </row>
    <row r="2211" spans="1:5" x14ac:dyDescent="0.25">
      <c r="A2211" s="17"/>
      <c r="B2211" s="18"/>
      <c r="C2211" s="19"/>
      <c r="D2211" s="20"/>
      <c r="E2211" s="20"/>
    </row>
    <row r="2212" spans="1:5" x14ac:dyDescent="0.25">
      <c r="A2212" s="17"/>
      <c r="B2212" s="18"/>
      <c r="C2212" s="19"/>
      <c r="D2212" s="20"/>
      <c r="E2212" s="20"/>
    </row>
    <row r="2213" spans="1:5" x14ac:dyDescent="0.25">
      <c r="A2213" s="17"/>
      <c r="B2213" s="18"/>
      <c r="C2213" s="19"/>
      <c r="D2213" s="20"/>
      <c r="E2213" s="20"/>
    </row>
    <row r="2214" spans="1:5" x14ac:dyDescent="0.25">
      <c r="A2214" s="17"/>
      <c r="B2214" s="18"/>
      <c r="C2214" s="19"/>
      <c r="D2214" s="20"/>
      <c r="E2214" s="20"/>
    </row>
    <row r="2215" spans="1:5" x14ac:dyDescent="0.25">
      <c r="A2215" s="17"/>
      <c r="B2215" s="18"/>
      <c r="C2215" s="19"/>
      <c r="D2215" s="20"/>
      <c r="E2215" s="20"/>
    </row>
    <row r="2216" spans="1:5" x14ac:dyDescent="0.25">
      <c r="A2216" s="17"/>
      <c r="B2216" s="18"/>
      <c r="C2216" s="19"/>
      <c r="D2216" s="20"/>
      <c r="E2216" s="20"/>
    </row>
    <row r="2217" spans="1:5" x14ac:dyDescent="0.25">
      <c r="A2217" s="17"/>
      <c r="B2217" s="18"/>
      <c r="C2217" s="19"/>
      <c r="D2217" s="20"/>
      <c r="E2217" s="20"/>
    </row>
    <row r="2218" spans="1:5" x14ac:dyDescent="0.25">
      <c r="A2218" s="17"/>
      <c r="B2218" s="18"/>
      <c r="C2218" s="19"/>
      <c r="D2218" s="20"/>
      <c r="E2218" s="20"/>
    </row>
    <row r="2219" spans="1:5" x14ac:dyDescent="0.25">
      <c r="A2219" s="17"/>
      <c r="B2219" s="18"/>
      <c r="C2219" s="19"/>
      <c r="D2219" s="20"/>
      <c r="E2219" s="20"/>
    </row>
    <row r="2220" spans="1:5" x14ac:dyDescent="0.25">
      <c r="A2220" s="17"/>
      <c r="B2220" s="18"/>
      <c r="C2220" s="19"/>
      <c r="D2220" s="20"/>
      <c r="E2220" s="20"/>
    </row>
    <row r="2221" spans="1:5" x14ac:dyDescent="0.25">
      <c r="A2221" s="17"/>
      <c r="B2221" s="18"/>
      <c r="C2221" s="19"/>
      <c r="D2221" s="20"/>
      <c r="E2221" s="20"/>
    </row>
    <row r="2222" spans="1:5" x14ac:dyDescent="0.25">
      <c r="A2222" s="17"/>
      <c r="B2222" s="18"/>
      <c r="C2222" s="19"/>
      <c r="D2222" s="20"/>
      <c r="E2222" s="20"/>
    </row>
    <row r="2223" spans="1:5" x14ac:dyDescent="0.25">
      <c r="A2223" s="17"/>
      <c r="B2223" s="18"/>
      <c r="C2223" s="19"/>
      <c r="D2223" s="20"/>
      <c r="E2223" s="20"/>
    </row>
    <row r="2224" spans="1:5" x14ac:dyDescent="0.25">
      <c r="A2224" s="17"/>
      <c r="B2224" s="18"/>
      <c r="C2224" s="19"/>
      <c r="D2224" s="20"/>
      <c r="E2224" s="20"/>
    </row>
    <row r="2225" spans="1:5" x14ac:dyDescent="0.25">
      <c r="A2225" s="17"/>
      <c r="B2225" s="18"/>
      <c r="C2225" s="19"/>
      <c r="D2225" s="20"/>
      <c r="E2225" s="20"/>
    </row>
    <row r="2226" spans="1:5" x14ac:dyDescent="0.25">
      <c r="A2226" s="17"/>
      <c r="B2226" s="18"/>
      <c r="C2226" s="19"/>
      <c r="D2226" s="20"/>
      <c r="E2226" s="20"/>
    </row>
    <row r="2227" spans="1:5" x14ac:dyDescent="0.25">
      <c r="A2227" s="17"/>
      <c r="B2227" s="18"/>
      <c r="C2227" s="19"/>
      <c r="D2227" s="20"/>
      <c r="E2227" s="20"/>
    </row>
    <row r="2228" spans="1:5" x14ac:dyDescent="0.25">
      <c r="A2228" s="17"/>
      <c r="B2228" s="18"/>
      <c r="C2228" s="19"/>
      <c r="D2228" s="20"/>
      <c r="E2228" s="20"/>
    </row>
    <row r="2229" spans="1:5" x14ac:dyDescent="0.25">
      <c r="A2229" s="17"/>
      <c r="B2229" s="18"/>
      <c r="C2229" s="19"/>
      <c r="D2229" s="20"/>
      <c r="E2229" s="20"/>
    </row>
    <row r="2230" spans="1:5" x14ac:dyDescent="0.25">
      <c r="A2230" s="17"/>
      <c r="B2230" s="18"/>
      <c r="C2230" s="19"/>
      <c r="D2230" s="20"/>
      <c r="E2230" s="20"/>
    </row>
    <row r="2231" spans="1:5" x14ac:dyDescent="0.25">
      <c r="A2231" s="17"/>
      <c r="B2231" s="18"/>
      <c r="C2231" s="19"/>
      <c r="D2231" s="20"/>
      <c r="E2231" s="20"/>
    </row>
    <row r="2232" spans="1:5" x14ac:dyDescent="0.25">
      <c r="A2232" s="17"/>
      <c r="B2232" s="18"/>
      <c r="C2232" s="19"/>
      <c r="D2232" s="20"/>
      <c r="E2232" s="20"/>
    </row>
    <row r="2233" spans="1:5" x14ac:dyDescent="0.25">
      <c r="A2233" s="17"/>
      <c r="B2233" s="18"/>
      <c r="C2233" s="19"/>
      <c r="D2233" s="20"/>
      <c r="E2233" s="20"/>
    </row>
    <row r="2234" spans="1:5" x14ac:dyDescent="0.25">
      <c r="A2234" s="17"/>
      <c r="B2234" s="18"/>
      <c r="C2234" s="19"/>
      <c r="D2234" s="20"/>
      <c r="E2234" s="20"/>
    </row>
    <row r="2235" spans="1:5" x14ac:dyDescent="0.25">
      <c r="A2235" s="17"/>
      <c r="B2235" s="18"/>
      <c r="C2235" s="19"/>
      <c r="D2235" s="20"/>
      <c r="E2235" s="20"/>
    </row>
    <row r="2236" spans="1:5" x14ac:dyDescent="0.25">
      <c r="A2236" s="17"/>
      <c r="B2236" s="18"/>
      <c r="C2236" s="19"/>
      <c r="D2236" s="20"/>
      <c r="E2236" s="20"/>
    </row>
    <row r="2237" spans="1:5" x14ac:dyDescent="0.25">
      <c r="A2237" s="17"/>
      <c r="B2237" s="18"/>
      <c r="C2237" s="19"/>
      <c r="D2237" s="20"/>
      <c r="E2237" s="20"/>
    </row>
    <row r="2238" spans="1:5" x14ac:dyDescent="0.25">
      <c r="A2238" s="17"/>
      <c r="B2238" s="18"/>
      <c r="C2238" s="19"/>
      <c r="D2238" s="20"/>
      <c r="E2238" s="20"/>
    </row>
    <row r="2239" spans="1:5" x14ac:dyDescent="0.25">
      <c r="A2239" s="17"/>
      <c r="B2239" s="18"/>
      <c r="C2239" s="19"/>
      <c r="D2239" s="20"/>
      <c r="E2239" s="20"/>
    </row>
    <row r="2240" spans="1:5" x14ac:dyDescent="0.25">
      <c r="A2240" s="17"/>
      <c r="B2240" s="18"/>
      <c r="C2240" s="19"/>
      <c r="D2240" s="20"/>
      <c r="E2240" s="20"/>
    </row>
    <row r="2241" spans="1:5" x14ac:dyDescent="0.25">
      <c r="A2241" s="17"/>
      <c r="B2241" s="18"/>
      <c r="C2241" s="19"/>
      <c r="D2241" s="20"/>
      <c r="E2241" s="20"/>
    </row>
    <row r="2242" spans="1:5" x14ac:dyDescent="0.25">
      <c r="A2242" s="17"/>
      <c r="B2242" s="18"/>
      <c r="C2242" s="19"/>
      <c r="D2242" s="20"/>
      <c r="E2242" s="20"/>
    </row>
    <row r="2243" spans="1:5" x14ac:dyDescent="0.25">
      <c r="A2243" s="17"/>
      <c r="B2243" s="18"/>
      <c r="C2243" s="19"/>
      <c r="D2243" s="20"/>
      <c r="E2243" s="20"/>
    </row>
    <row r="2244" spans="1:5" x14ac:dyDescent="0.25">
      <c r="A2244" s="17"/>
      <c r="B2244" s="18"/>
      <c r="C2244" s="19"/>
      <c r="D2244" s="20"/>
      <c r="E2244" s="20"/>
    </row>
    <row r="2245" spans="1:5" x14ac:dyDescent="0.25">
      <c r="A2245" s="17"/>
      <c r="B2245" s="18"/>
      <c r="C2245" s="19"/>
      <c r="D2245" s="20"/>
      <c r="E2245" s="20"/>
    </row>
    <row r="2246" spans="1:5" x14ac:dyDescent="0.25">
      <c r="A2246" s="17"/>
      <c r="B2246" s="18"/>
      <c r="C2246" s="19"/>
      <c r="D2246" s="20"/>
      <c r="E2246" s="20"/>
    </row>
    <row r="2247" spans="1:5" x14ac:dyDescent="0.25">
      <c r="A2247" s="17"/>
      <c r="B2247" s="18"/>
      <c r="C2247" s="19"/>
      <c r="D2247" s="20"/>
      <c r="E2247" s="20"/>
    </row>
    <row r="2248" spans="1:5" x14ac:dyDescent="0.25">
      <c r="A2248" s="17"/>
      <c r="B2248" s="18"/>
      <c r="C2248" s="19"/>
      <c r="D2248" s="20"/>
      <c r="E2248" s="20"/>
    </row>
    <row r="2249" spans="1:5" x14ac:dyDescent="0.25">
      <c r="A2249" s="17"/>
      <c r="B2249" s="18"/>
      <c r="C2249" s="19"/>
      <c r="D2249" s="20"/>
      <c r="E2249" s="20"/>
    </row>
    <row r="2250" spans="1:5" x14ac:dyDescent="0.25">
      <c r="A2250" s="17"/>
      <c r="B2250" s="18"/>
      <c r="C2250" s="19"/>
      <c r="D2250" s="20"/>
      <c r="E2250" s="20"/>
    </row>
    <row r="2251" spans="1:5" x14ac:dyDescent="0.25">
      <c r="A2251" s="17"/>
      <c r="B2251" s="18"/>
      <c r="C2251" s="19"/>
      <c r="D2251" s="20"/>
      <c r="E2251" s="20"/>
    </row>
    <row r="2252" spans="1:5" x14ac:dyDescent="0.25">
      <c r="A2252" s="17"/>
      <c r="B2252" s="18"/>
      <c r="C2252" s="19"/>
      <c r="D2252" s="20"/>
      <c r="E2252" s="20"/>
    </row>
    <row r="2253" spans="1:5" x14ac:dyDescent="0.25">
      <c r="A2253" s="17"/>
      <c r="B2253" s="18"/>
      <c r="C2253" s="19"/>
      <c r="D2253" s="20"/>
      <c r="E2253" s="20"/>
    </row>
    <row r="2254" spans="1:5" x14ac:dyDescent="0.25">
      <c r="A2254" s="17"/>
      <c r="B2254" s="18"/>
      <c r="C2254" s="19"/>
      <c r="D2254" s="20"/>
      <c r="E2254" s="20"/>
    </row>
    <row r="2255" spans="1:5" x14ac:dyDescent="0.25">
      <c r="A2255" s="17"/>
      <c r="B2255" s="18"/>
      <c r="C2255" s="19"/>
      <c r="D2255" s="20"/>
      <c r="E2255" s="20"/>
    </row>
    <row r="2256" spans="1:5" x14ac:dyDescent="0.25">
      <c r="A2256" s="17"/>
      <c r="B2256" s="18"/>
      <c r="C2256" s="19"/>
      <c r="D2256" s="20"/>
      <c r="E2256" s="20"/>
    </row>
    <row r="2257" spans="1:5" x14ac:dyDescent="0.25">
      <c r="A2257" s="17"/>
      <c r="B2257" s="18"/>
      <c r="C2257" s="19"/>
      <c r="D2257" s="20"/>
      <c r="E2257" s="20"/>
    </row>
    <row r="2258" spans="1:5" x14ac:dyDescent="0.25">
      <c r="A2258" s="17"/>
      <c r="B2258" s="18"/>
      <c r="C2258" s="19"/>
      <c r="D2258" s="20"/>
      <c r="E2258" s="20"/>
    </row>
    <row r="2259" spans="1:5" x14ac:dyDescent="0.25">
      <c r="A2259" s="17"/>
      <c r="B2259" s="18"/>
      <c r="C2259" s="19"/>
      <c r="D2259" s="20"/>
      <c r="E2259" s="20"/>
    </row>
    <row r="2260" spans="1:5" x14ac:dyDescent="0.25">
      <c r="A2260" s="17"/>
      <c r="B2260" s="18"/>
      <c r="C2260" s="19"/>
      <c r="D2260" s="20"/>
      <c r="E2260" s="20"/>
    </row>
    <row r="2261" spans="1:5" x14ac:dyDescent="0.25">
      <c r="A2261" s="17"/>
      <c r="B2261" s="18"/>
      <c r="C2261" s="19"/>
      <c r="D2261" s="20"/>
      <c r="E2261" s="20"/>
    </row>
    <row r="2262" spans="1:5" x14ac:dyDescent="0.25">
      <c r="A2262" s="17"/>
      <c r="B2262" s="18"/>
      <c r="C2262" s="19"/>
      <c r="D2262" s="20"/>
      <c r="E2262" s="20"/>
    </row>
    <row r="2263" spans="1:5" x14ac:dyDescent="0.25">
      <c r="A2263" s="17"/>
      <c r="B2263" s="18"/>
      <c r="C2263" s="19"/>
      <c r="D2263" s="20"/>
      <c r="E2263" s="20"/>
    </row>
    <row r="2264" spans="1:5" x14ac:dyDescent="0.25">
      <c r="A2264" s="17"/>
      <c r="B2264" s="18"/>
      <c r="C2264" s="19"/>
      <c r="D2264" s="20"/>
      <c r="E2264" s="20"/>
    </row>
    <row r="2265" spans="1:5" x14ac:dyDescent="0.25">
      <c r="A2265" s="17"/>
      <c r="B2265" s="18"/>
      <c r="C2265" s="19"/>
      <c r="D2265" s="20"/>
      <c r="E2265" s="20"/>
    </row>
    <row r="2266" spans="1:5" x14ac:dyDescent="0.25">
      <c r="A2266" s="17"/>
      <c r="B2266" s="18"/>
      <c r="C2266" s="19"/>
      <c r="D2266" s="20"/>
      <c r="E2266" s="20"/>
    </row>
    <row r="2267" spans="1:5" x14ac:dyDescent="0.25">
      <c r="A2267" s="17"/>
      <c r="B2267" s="18"/>
      <c r="C2267" s="19"/>
      <c r="D2267" s="20"/>
      <c r="E2267" s="20"/>
    </row>
    <row r="2268" spans="1:5" x14ac:dyDescent="0.25">
      <c r="A2268" s="17"/>
      <c r="B2268" s="18"/>
      <c r="C2268" s="19"/>
      <c r="D2268" s="20"/>
      <c r="E2268" s="20"/>
    </row>
    <row r="2269" spans="1:5" x14ac:dyDescent="0.25">
      <c r="A2269" s="17"/>
      <c r="B2269" s="18"/>
      <c r="C2269" s="19"/>
      <c r="D2269" s="20"/>
      <c r="E2269" s="20"/>
    </row>
    <row r="2270" spans="1:5" x14ac:dyDescent="0.25">
      <c r="A2270" s="17"/>
      <c r="B2270" s="18"/>
      <c r="C2270" s="19"/>
      <c r="D2270" s="20"/>
      <c r="E2270" s="20"/>
    </row>
    <row r="2271" spans="1:5" x14ac:dyDescent="0.25">
      <c r="A2271" s="17"/>
      <c r="B2271" s="18"/>
      <c r="C2271" s="19"/>
      <c r="D2271" s="20"/>
      <c r="E2271" s="20"/>
    </row>
    <row r="2272" spans="1:5" x14ac:dyDescent="0.25">
      <c r="A2272" s="17"/>
      <c r="B2272" s="18"/>
      <c r="C2272" s="19"/>
      <c r="D2272" s="20"/>
      <c r="E2272" s="20"/>
    </row>
    <row r="2273" spans="1:5" x14ac:dyDescent="0.25">
      <c r="A2273" s="17"/>
      <c r="B2273" s="18"/>
      <c r="C2273" s="19"/>
      <c r="D2273" s="20"/>
      <c r="E2273" s="20"/>
    </row>
    <row r="2274" spans="1:5" x14ac:dyDescent="0.25">
      <c r="A2274" s="17"/>
      <c r="B2274" s="18"/>
      <c r="C2274" s="19"/>
      <c r="D2274" s="20"/>
      <c r="E2274" s="20"/>
    </row>
    <row r="2275" spans="1:5" x14ac:dyDescent="0.25">
      <c r="A2275" s="17"/>
      <c r="B2275" s="18"/>
      <c r="C2275" s="19"/>
      <c r="D2275" s="20"/>
      <c r="E2275" s="20"/>
    </row>
    <row r="2276" spans="1:5" x14ac:dyDescent="0.25">
      <c r="A2276" s="17"/>
      <c r="B2276" s="18"/>
      <c r="C2276" s="19"/>
      <c r="D2276" s="20"/>
      <c r="E2276" s="20"/>
    </row>
    <row r="2277" spans="1:5" x14ac:dyDescent="0.25">
      <c r="A2277" s="17"/>
      <c r="B2277" s="18"/>
      <c r="C2277" s="19"/>
      <c r="D2277" s="20"/>
      <c r="E2277" s="20"/>
    </row>
    <row r="2278" spans="1:5" x14ac:dyDescent="0.25">
      <c r="A2278" s="17"/>
      <c r="B2278" s="18"/>
      <c r="C2278" s="19"/>
      <c r="D2278" s="20"/>
      <c r="E2278" s="20"/>
    </row>
    <row r="2279" spans="1:5" x14ac:dyDescent="0.25">
      <c r="A2279" s="17"/>
      <c r="B2279" s="18"/>
      <c r="C2279" s="19"/>
      <c r="D2279" s="20"/>
      <c r="E2279" s="20"/>
    </row>
    <row r="2280" spans="1:5" x14ac:dyDescent="0.25">
      <c r="A2280" s="17"/>
      <c r="B2280" s="18"/>
      <c r="C2280" s="19"/>
      <c r="D2280" s="20"/>
      <c r="E2280" s="20"/>
    </row>
    <row r="2281" spans="1:5" x14ac:dyDescent="0.25">
      <c r="A2281" s="17"/>
      <c r="B2281" s="18"/>
      <c r="C2281" s="19"/>
      <c r="D2281" s="20"/>
      <c r="E2281" s="20"/>
    </row>
    <row r="2282" spans="1:5" x14ac:dyDescent="0.25">
      <c r="A2282" s="17"/>
      <c r="B2282" s="18"/>
      <c r="C2282" s="19"/>
      <c r="D2282" s="20"/>
      <c r="E2282" s="20"/>
    </row>
    <row r="2283" spans="1:5" x14ac:dyDescent="0.25">
      <c r="A2283" s="17"/>
      <c r="B2283" s="18"/>
      <c r="C2283" s="19"/>
      <c r="D2283" s="20"/>
      <c r="E2283" s="20"/>
    </row>
    <row r="2284" spans="1:5" x14ac:dyDescent="0.25">
      <c r="A2284" s="17"/>
      <c r="B2284" s="18"/>
      <c r="C2284" s="19"/>
      <c r="D2284" s="20"/>
      <c r="E2284" s="20"/>
    </row>
    <row r="2285" spans="1:5" x14ac:dyDescent="0.25">
      <c r="A2285" s="17"/>
      <c r="B2285" s="18"/>
      <c r="C2285" s="19"/>
      <c r="D2285" s="20"/>
      <c r="E2285" s="20"/>
    </row>
    <row r="2286" spans="1:5" x14ac:dyDescent="0.25">
      <c r="A2286" s="17"/>
      <c r="B2286" s="18"/>
      <c r="C2286" s="19"/>
      <c r="D2286" s="20"/>
      <c r="E2286" s="20"/>
    </row>
    <row r="2287" spans="1:5" x14ac:dyDescent="0.25">
      <c r="A2287" s="17"/>
      <c r="B2287" s="18"/>
      <c r="C2287" s="19"/>
      <c r="D2287" s="20"/>
      <c r="E2287" s="20"/>
    </row>
    <row r="2288" spans="1:5" x14ac:dyDescent="0.25">
      <c r="A2288" s="17"/>
      <c r="B2288" s="18"/>
      <c r="C2288" s="19"/>
      <c r="D2288" s="20"/>
      <c r="E2288" s="20"/>
    </row>
    <row r="2289" spans="1:5" x14ac:dyDescent="0.25">
      <c r="A2289" s="17"/>
      <c r="B2289" s="18"/>
      <c r="C2289" s="19"/>
      <c r="D2289" s="20"/>
      <c r="E2289" s="20"/>
    </row>
    <row r="2290" spans="1:5" x14ac:dyDescent="0.25">
      <c r="A2290" s="17"/>
      <c r="B2290" s="18"/>
      <c r="C2290" s="19"/>
      <c r="D2290" s="20"/>
      <c r="E2290" s="20"/>
    </row>
    <row r="2291" spans="1:5" x14ac:dyDescent="0.25">
      <c r="A2291" s="17"/>
      <c r="B2291" s="18"/>
      <c r="C2291" s="19"/>
      <c r="D2291" s="20"/>
      <c r="E2291" s="20"/>
    </row>
    <row r="2292" spans="1:5" x14ac:dyDescent="0.25">
      <c r="A2292" s="17"/>
      <c r="B2292" s="18"/>
      <c r="C2292" s="19"/>
      <c r="D2292" s="20"/>
      <c r="E2292" s="20"/>
    </row>
    <row r="2293" spans="1:5" x14ac:dyDescent="0.25">
      <c r="A2293" s="17"/>
      <c r="B2293" s="18"/>
      <c r="C2293" s="19"/>
      <c r="D2293" s="20"/>
      <c r="E2293" s="20"/>
    </row>
    <row r="2294" spans="1:5" x14ac:dyDescent="0.25">
      <c r="A2294" s="17"/>
      <c r="B2294" s="18"/>
      <c r="C2294" s="19"/>
      <c r="D2294" s="20"/>
      <c r="E2294" s="20"/>
    </row>
    <row r="2295" spans="1:5" x14ac:dyDescent="0.25">
      <c r="A2295" s="17"/>
      <c r="B2295" s="18"/>
      <c r="C2295" s="19"/>
      <c r="D2295" s="20"/>
      <c r="E2295" s="20"/>
    </row>
    <row r="2296" spans="1:5" x14ac:dyDescent="0.25">
      <c r="A2296" s="17"/>
      <c r="B2296" s="18"/>
      <c r="C2296" s="19"/>
      <c r="D2296" s="20"/>
      <c r="E2296" s="20"/>
    </row>
    <row r="2297" spans="1:5" x14ac:dyDescent="0.25">
      <c r="A2297" s="17"/>
      <c r="B2297" s="18"/>
      <c r="C2297" s="19"/>
      <c r="D2297" s="20"/>
      <c r="E2297" s="20"/>
    </row>
    <row r="2298" spans="1:5" x14ac:dyDescent="0.25">
      <c r="A2298" s="17"/>
      <c r="B2298" s="18"/>
      <c r="C2298" s="19"/>
      <c r="D2298" s="20"/>
      <c r="E2298" s="20"/>
    </row>
    <row r="2299" spans="1:5" x14ac:dyDescent="0.25">
      <c r="A2299" s="17"/>
      <c r="B2299" s="18"/>
      <c r="C2299" s="19"/>
      <c r="D2299" s="20"/>
      <c r="E2299" s="20"/>
    </row>
    <row r="2300" spans="1:5" x14ac:dyDescent="0.25">
      <c r="A2300" s="17"/>
      <c r="B2300" s="18"/>
      <c r="C2300" s="19"/>
      <c r="D2300" s="20"/>
      <c r="E2300" s="20"/>
    </row>
    <row r="2301" spans="1:5" x14ac:dyDescent="0.25">
      <c r="A2301" s="17"/>
      <c r="B2301" s="18"/>
      <c r="C2301" s="19"/>
      <c r="D2301" s="20"/>
      <c r="E2301" s="20"/>
    </row>
    <row r="2302" spans="1:5" x14ac:dyDescent="0.25">
      <c r="A2302" s="17"/>
      <c r="B2302" s="18"/>
      <c r="C2302" s="19"/>
      <c r="D2302" s="20"/>
      <c r="E2302" s="20"/>
    </row>
    <row r="2303" spans="1:5" x14ac:dyDescent="0.25">
      <c r="A2303" s="17"/>
      <c r="B2303" s="18"/>
      <c r="C2303" s="19"/>
      <c r="D2303" s="20"/>
      <c r="E2303" s="20"/>
    </row>
    <row r="2304" spans="1:5" x14ac:dyDescent="0.25">
      <c r="A2304" s="17"/>
      <c r="B2304" s="18"/>
      <c r="C2304" s="19"/>
      <c r="D2304" s="20"/>
      <c r="E2304" s="20"/>
    </row>
    <row r="2305" spans="1:5" x14ac:dyDescent="0.25">
      <c r="A2305" s="17"/>
      <c r="B2305" s="18"/>
      <c r="C2305" s="19"/>
      <c r="D2305" s="20"/>
      <c r="E2305" s="20"/>
    </row>
    <row r="2306" spans="1:5" x14ac:dyDescent="0.25">
      <c r="A2306" s="17"/>
      <c r="B2306" s="18"/>
      <c r="C2306" s="19"/>
      <c r="D2306" s="20"/>
      <c r="E2306" s="20"/>
    </row>
    <row r="2307" spans="1:5" x14ac:dyDescent="0.25">
      <c r="A2307" s="17"/>
      <c r="B2307" s="18"/>
      <c r="C2307" s="19"/>
      <c r="D2307" s="20"/>
      <c r="E2307" s="20"/>
    </row>
    <row r="2308" spans="1:5" x14ac:dyDescent="0.25">
      <c r="A2308" s="17"/>
      <c r="B2308" s="18"/>
      <c r="C2308" s="19"/>
      <c r="D2308" s="20"/>
      <c r="E2308" s="20"/>
    </row>
    <row r="2309" spans="1:5" x14ac:dyDescent="0.25">
      <c r="A2309" s="17"/>
      <c r="B2309" s="18"/>
      <c r="C2309" s="19"/>
      <c r="D2309" s="20"/>
      <c r="E2309" s="20"/>
    </row>
    <row r="2310" spans="1:5" x14ac:dyDescent="0.25">
      <c r="A2310" s="17"/>
      <c r="B2310" s="18"/>
      <c r="C2310" s="19"/>
      <c r="D2310" s="20"/>
      <c r="E2310" s="20"/>
    </row>
    <row r="2311" spans="1:5" x14ac:dyDescent="0.25">
      <c r="A2311" s="17"/>
      <c r="B2311" s="18"/>
      <c r="C2311" s="19"/>
      <c r="D2311" s="20"/>
      <c r="E2311" s="20"/>
    </row>
    <row r="2312" spans="1:5" x14ac:dyDescent="0.25">
      <c r="A2312" s="17"/>
      <c r="B2312" s="18"/>
      <c r="C2312" s="19"/>
      <c r="D2312" s="20"/>
      <c r="E2312" s="20"/>
    </row>
    <row r="2313" spans="1:5" x14ac:dyDescent="0.25">
      <c r="A2313" s="17"/>
      <c r="B2313" s="18"/>
      <c r="C2313" s="19"/>
      <c r="D2313" s="20"/>
      <c r="E2313" s="20"/>
    </row>
    <row r="2314" spans="1:5" x14ac:dyDescent="0.25">
      <c r="A2314" s="17"/>
      <c r="B2314" s="18"/>
      <c r="C2314" s="19"/>
      <c r="D2314" s="20"/>
      <c r="E2314" s="20"/>
    </row>
    <row r="2315" spans="1:5" x14ac:dyDescent="0.25">
      <c r="A2315" s="17"/>
      <c r="B2315" s="18"/>
      <c r="C2315" s="19"/>
      <c r="D2315" s="20"/>
      <c r="E2315" s="20"/>
    </row>
    <row r="2316" spans="1:5" x14ac:dyDescent="0.25">
      <c r="A2316" s="17"/>
      <c r="B2316" s="18"/>
      <c r="C2316" s="19"/>
      <c r="D2316" s="20"/>
      <c r="E2316" s="20"/>
    </row>
    <row r="2317" spans="1:5" x14ac:dyDescent="0.25">
      <c r="A2317" s="17"/>
      <c r="B2317" s="18"/>
      <c r="C2317" s="19"/>
      <c r="D2317" s="20"/>
      <c r="E2317" s="20"/>
    </row>
    <row r="2318" spans="1:5" x14ac:dyDescent="0.25">
      <c r="A2318" s="17"/>
      <c r="B2318" s="18"/>
      <c r="C2318" s="19"/>
      <c r="D2318" s="20"/>
      <c r="E2318" s="20"/>
    </row>
    <row r="2319" spans="1:5" x14ac:dyDescent="0.25">
      <c r="A2319" s="17"/>
      <c r="B2319" s="18"/>
      <c r="C2319" s="19"/>
      <c r="D2319" s="20"/>
      <c r="E2319" s="20"/>
    </row>
    <row r="2320" spans="1:5" x14ac:dyDescent="0.25">
      <c r="A2320" s="17"/>
      <c r="B2320" s="18"/>
      <c r="C2320" s="19"/>
      <c r="D2320" s="20"/>
      <c r="E2320" s="20"/>
    </row>
    <row r="2321" spans="1:5" x14ac:dyDescent="0.25">
      <c r="A2321" s="17"/>
      <c r="B2321" s="18"/>
      <c r="C2321" s="19"/>
      <c r="D2321" s="20"/>
      <c r="E2321" s="20"/>
    </row>
    <row r="2322" spans="1:5" x14ac:dyDescent="0.25">
      <c r="A2322" s="17"/>
      <c r="B2322" s="18"/>
      <c r="C2322" s="19"/>
      <c r="D2322" s="20"/>
      <c r="E2322" s="20"/>
    </row>
    <row r="2323" spans="1:5" x14ac:dyDescent="0.25">
      <c r="A2323" s="17"/>
      <c r="B2323" s="18"/>
      <c r="C2323" s="19"/>
      <c r="D2323" s="20"/>
      <c r="E2323" s="20"/>
    </row>
    <row r="2324" spans="1:5" x14ac:dyDescent="0.25">
      <c r="A2324" s="17"/>
      <c r="B2324" s="18"/>
      <c r="C2324" s="19"/>
      <c r="D2324" s="20"/>
      <c r="E2324" s="20"/>
    </row>
    <row r="2325" spans="1:5" x14ac:dyDescent="0.25">
      <c r="A2325" s="17"/>
      <c r="B2325" s="18"/>
      <c r="C2325" s="19"/>
      <c r="D2325" s="20"/>
      <c r="E2325" s="20"/>
    </row>
    <row r="2326" spans="1:5" x14ac:dyDescent="0.25">
      <c r="A2326" s="17"/>
      <c r="B2326" s="18"/>
      <c r="C2326" s="19"/>
      <c r="D2326" s="20"/>
      <c r="E2326" s="20"/>
    </row>
    <row r="2327" spans="1:5" x14ac:dyDescent="0.25">
      <c r="A2327" s="17"/>
      <c r="B2327" s="18"/>
      <c r="C2327" s="19"/>
      <c r="D2327" s="20"/>
      <c r="E2327" s="20"/>
    </row>
    <row r="2328" spans="1:5" x14ac:dyDescent="0.25">
      <c r="A2328" s="17"/>
      <c r="B2328" s="18"/>
      <c r="C2328" s="19"/>
      <c r="D2328" s="20"/>
      <c r="E2328" s="20"/>
    </row>
    <row r="2329" spans="1:5" x14ac:dyDescent="0.25">
      <c r="A2329" s="17"/>
      <c r="B2329" s="18"/>
      <c r="C2329" s="19"/>
      <c r="D2329" s="20"/>
      <c r="E2329" s="20"/>
    </row>
    <row r="2330" spans="1:5" x14ac:dyDescent="0.25">
      <c r="A2330" s="17"/>
      <c r="B2330" s="18"/>
      <c r="C2330" s="19"/>
      <c r="D2330" s="20"/>
      <c r="E2330" s="20"/>
    </row>
    <row r="2331" spans="1:5" x14ac:dyDescent="0.25">
      <c r="A2331" s="17"/>
      <c r="B2331" s="18"/>
      <c r="C2331" s="19"/>
      <c r="D2331" s="20"/>
      <c r="E2331" s="20"/>
    </row>
    <row r="2332" spans="1:5" x14ac:dyDescent="0.25">
      <c r="A2332" s="17"/>
      <c r="B2332" s="18"/>
      <c r="C2332" s="19"/>
      <c r="D2332" s="20"/>
      <c r="E2332" s="20"/>
    </row>
    <row r="2333" spans="1:5" x14ac:dyDescent="0.25">
      <c r="A2333" s="17"/>
      <c r="B2333" s="18"/>
      <c r="C2333" s="19"/>
      <c r="D2333" s="20"/>
      <c r="E2333" s="20"/>
    </row>
    <row r="2334" spans="1:5" x14ac:dyDescent="0.25">
      <c r="A2334" s="17"/>
      <c r="B2334" s="18"/>
      <c r="C2334" s="19"/>
      <c r="D2334" s="20"/>
      <c r="E2334" s="20"/>
    </row>
    <row r="2335" spans="1:5" x14ac:dyDescent="0.25">
      <c r="A2335" s="17"/>
      <c r="B2335" s="18"/>
      <c r="C2335" s="19"/>
      <c r="D2335" s="20"/>
      <c r="E2335" s="20"/>
    </row>
    <row r="2336" spans="1:5" x14ac:dyDescent="0.25">
      <c r="A2336" s="17"/>
      <c r="B2336" s="18"/>
      <c r="C2336" s="19"/>
      <c r="D2336" s="20"/>
      <c r="E2336" s="20"/>
    </row>
    <row r="2337" spans="1:5" x14ac:dyDescent="0.25">
      <c r="A2337" s="17"/>
      <c r="B2337" s="18"/>
      <c r="C2337" s="19"/>
      <c r="D2337" s="20"/>
      <c r="E2337" s="20"/>
    </row>
    <row r="2338" spans="1:5" x14ac:dyDescent="0.25">
      <c r="A2338" s="17"/>
      <c r="B2338" s="18"/>
      <c r="C2338" s="19"/>
      <c r="D2338" s="20"/>
      <c r="E2338" s="20"/>
    </row>
    <row r="2339" spans="1:5" x14ac:dyDescent="0.25">
      <c r="A2339" s="17"/>
      <c r="B2339" s="18"/>
      <c r="C2339" s="19"/>
      <c r="D2339" s="20"/>
      <c r="E2339" s="20"/>
    </row>
    <row r="2340" spans="1:5" x14ac:dyDescent="0.25">
      <c r="A2340" s="17"/>
      <c r="B2340" s="18"/>
      <c r="C2340" s="19"/>
      <c r="D2340" s="20"/>
      <c r="E2340" s="20"/>
    </row>
    <row r="2341" spans="1:5" x14ac:dyDescent="0.25">
      <c r="A2341" s="17"/>
      <c r="B2341" s="18"/>
      <c r="C2341" s="19"/>
      <c r="D2341" s="20"/>
      <c r="E2341" s="20"/>
    </row>
    <row r="2342" spans="1:5" x14ac:dyDescent="0.25">
      <c r="A2342" s="17"/>
      <c r="B2342" s="18"/>
      <c r="C2342" s="19"/>
      <c r="D2342" s="20"/>
      <c r="E2342" s="20"/>
    </row>
    <row r="2343" spans="1:5" x14ac:dyDescent="0.25">
      <c r="A2343" s="17"/>
      <c r="B2343" s="18"/>
      <c r="C2343" s="19"/>
      <c r="D2343" s="20"/>
      <c r="E2343" s="20"/>
    </row>
    <row r="2344" spans="1:5" x14ac:dyDescent="0.25">
      <c r="A2344" s="17"/>
      <c r="B2344" s="18"/>
      <c r="C2344" s="19"/>
      <c r="D2344" s="20"/>
      <c r="E2344" s="20"/>
    </row>
    <row r="2345" spans="1:5" x14ac:dyDescent="0.25">
      <c r="A2345" s="17"/>
      <c r="B2345" s="18"/>
      <c r="C2345" s="19"/>
      <c r="D2345" s="20"/>
      <c r="E2345" s="20"/>
    </row>
    <row r="2346" spans="1:5" x14ac:dyDescent="0.25">
      <c r="A2346" s="17"/>
      <c r="B2346" s="18"/>
      <c r="C2346" s="19"/>
      <c r="D2346" s="20"/>
      <c r="E2346" s="20"/>
    </row>
    <row r="2347" spans="1:5" x14ac:dyDescent="0.25">
      <c r="A2347" s="17"/>
      <c r="B2347" s="18"/>
      <c r="C2347" s="19"/>
      <c r="D2347" s="20"/>
      <c r="E2347" s="20"/>
    </row>
    <row r="2348" spans="1:5" x14ac:dyDescent="0.25">
      <c r="A2348" s="17"/>
      <c r="B2348" s="18"/>
      <c r="C2348" s="19"/>
      <c r="D2348" s="20"/>
      <c r="E2348" s="20"/>
    </row>
    <row r="2349" spans="1:5" x14ac:dyDescent="0.25">
      <c r="A2349" s="17"/>
      <c r="B2349" s="18"/>
      <c r="C2349" s="19"/>
      <c r="D2349" s="20"/>
      <c r="E2349" s="20"/>
    </row>
    <row r="2350" spans="1:5" x14ac:dyDescent="0.25">
      <c r="A2350" s="17"/>
      <c r="B2350" s="18"/>
      <c r="C2350" s="19"/>
      <c r="D2350" s="20"/>
      <c r="E2350" s="20"/>
    </row>
    <row r="2351" spans="1:5" x14ac:dyDescent="0.25">
      <c r="A2351" s="17"/>
      <c r="B2351" s="18"/>
      <c r="C2351" s="19"/>
      <c r="D2351" s="20"/>
      <c r="E2351" s="20"/>
    </row>
    <row r="2352" spans="1:5" x14ac:dyDescent="0.25">
      <c r="A2352" s="17"/>
      <c r="B2352" s="18"/>
      <c r="C2352" s="19"/>
      <c r="D2352" s="20"/>
      <c r="E2352" s="20"/>
    </row>
    <row r="2353" spans="1:5" x14ac:dyDescent="0.25">
      <c r="A2353" s="17"/>
      <c r="B2353" s="18"/>
      <c r="C2353" s="19"/>
      <c r="D2353" s="20"/>
      <c r="E2353" s="20"/>
    </row>
    <row r="2354" spans="1:5" x14ac:dyDescent="0.25">
      <c r="A2354" s="17"/>
      <c r="B2354" s="18"/>
      <c r="C2354" s="19"/>
      <c r="D2354" s="20"/>
      <c r="E2354" s="20"/>
    </row>
    <row r="2355" spans="1:5" x14ac:dyDescent="0.25">
      <c r="A2355" s="17"/>
      <c r="B2355" s="18"/>
      <c r="C2355" s="19"/>
      <c r="D2355" s="20"/>
      <c r="E2355" s="20"/>
    </row>
    <row r="2356" spans="1:5" x14ac:dyDescent="0.25">
      <c r="A2356" s="17"/>
      <c r="B2356" s="18"/>
      <c r="C2356" s="19"/>
      <c r="D2356" s="20"/>
      <c r="E2356" s="20"/>
    </row>
    <row r="2357" spans="1:5" x14ac:dyDescent="0.25">
      <c r="A2357" s="17"/>
      <c r="B2357" s="18"/>
      <c r="C2357" s="19"/>
      <c r="D2357" s="20"/>
      <c r="E2357" s="20"/>
    </row>
    <row r="2358" spans="1:5" x14ac:dyDescent="0.25">
      <c r="A2358" s="17"/>
      <c r="B2358" s="18"/>
      <c r="C2358" s="19"/>
      <c r="D2358" s="20"/>
      <c r="E2358" s="20"/>
    </row>
    <row r="2359" spans="1:5" x14ac:dyDescent="0.25">
      <c r="A2359" s="17"/>
      <c r="B2359" s="18"/>
      <c r="C2359" s="19"/>
      <c r="D2359" s="20"/>
      <c r="E2359" s="20"/>
    </row>
    <row r="2360" spans="1:5" x14ac:dyDescent="0.25">
      <c r="A2360" s="17"/>
      <c r="B2360" s="18"/>
      <c r="C2360" s="19"/>
      <c r="D2360" s="20"/>
      <c r="E2360" s="20"/>
    </row>
    <row r="2361" spans="1:5" x14ac:dyDescent="0.25">
      <c r="A2361" s="17"/>
      <c r="B2361" s="18"/>
      <c r="C2361" s="19"/>
      <c r="D2361" s="20"/>
      <c r="E2361" s="20"/>
    </row>
    <row r="2362" spans="1:5" x14ac:dyDescent="0.25">
      <c r="A2362" s="17"/>
      <c r="B2362" s="18"/>
      <c r="C2362" s="19"/>
      <c r="D2362" s="20"/>
      <c r="E2362" s="20"/>
    </row>
    <row r="2363" spans="1:5" x14ac:dyDescent="0.25">
      <c r="A2363" s="17"/>
      <c r="B2363" s="18"/>
      <c r="C2363" s="19"/>
      <c r="D2363" s="20"/>
      <c r="E2363" s="20"/>
    </row>
    <row r="2364" spans="1:5" x14ac:dyDescent="0.25">
      <c r="A2364" s="17"/>
      <c r="B2364" s="18"/>
      <c r="C2364" s="19"/>
      <c r="D2364" s="20"/>
      <c r="E2364" s="20"/>
    </row>
    <row r="2365" spans="1:5" x14ac:dyDescent="0.25">
      <c r="A2365" s="17"/>
      <c r="B2365" s="18"/>
      <c r="C2365" s="19"/>
      <c r="D2365" s="20"/>
      <c r="E2365" s="20"/>
    </row>
    <row r="2366" spans="1:5" x14ac:dyDescent="0.25">
      <c r="A2366" s="17"/>
      <c r="B2366" s="18"/>
      <c r="C2366" s="19"/>
      <c r="D2366" s="20"/>
      <c r="E2366" s="20"/>
    </row>
    <row r="2367" spans="1:5" x14ac:dyDescent="0.25">
      <c r="A2367" s="17"/>
      <c r="B2367" s="18"/>
      <c r="C2367" s="19"/>
      <c r="D2367" s="20"/>
      <c r="E2367" s="20"/>
    </row>
    <row r="2368" spans="1:5" x14ac:dyDescent="0.25">
      <c r="A2368" s="17"/>
      <c r="B2368" s="18"/>
      <c r="C2368" s="19"/>
      <c r="D2368" s="20"/>
      <c r="E2368" s="20"/>
    </row>
    <row r="2369" spans="1:5" x14ac:dyDescent="0.25">
      <c r="A2369" s="17"/>
      <c r="B2369" s="18"/>
      <c r="C2369" s="19"/>
      <c r="D2369" s="20"/>
      <c r="E2369" s="20"/>
    </row>
    <row r="2370" spans="1:5" x14ac:dyDescent="0.25">
      <c r="A2370" s="17"/>
      <c r="B2370" s="18"/>
      <c r="C2370" s="19"/>
      <c r="D2370" s="20"/>
      <c r="E2370" s="20"/>
    </row>
    <row r="2371" spans="1:5" x14ac:dyDescent="0.25">
      <c r="A2371" s="17"/>
      <c r="B2371" s="18"/>
      <c r="C2371" s="19"/>
      <c r="D2371" s="20"/>
      <c r="E2371" s="20"/>
    </row>
    <row r="2372" spans="1:5" x14ac:dyDescent="0.25">
      <c r="A2372" s="17"/>
      <c r="B2372" s="18"/>
      <c r="C2372" s="19"/>
      <c r="D2372" s="20"/>
      <c r="E2372" s="20"/>
    </row>
    <row r="2373" spans="1:5" x14ac:dyDescent="0.25">
      <c r="A2373" s="17"/>
      <c r="B2373" s="18"/>
      <c r="C2373" s="19"/>
      <c r="D2373" s="20"/>
      <c r="E2373" s="20"/>
    </row>
    <row r="2374" spans="1:5" x14ac:dyDescent="0.25">
      <c r="A2374" s="17"/>
      <c r="B2374" s="18"/>
      <c r="C2374" s="19"/>
      <c r="D2374" s="20"/>
      <c r="E2374" s="20"/>
    </row>
    <row r="2375" spans="1:5" x14ac:dyDescent="0.25">
      <c r="A2375" s="17"/>
      <c r="B2375" s="18"/>
      <c r="C2375" s="19"/>
      <c r="D2375" s="20"/>
      <c r="E2375" s="20"/>
    </row>
    <row r="2376" spans="1:5" x14ac:dyDescent="0.25">
      <c r="A2376" s="17"/>
      <c r="B2376" s="18"/>
      <c r="C2376" s="19"/>
      <c r="D2376" s="20"/>
      <c r="E2376" s="20"/>
    </row>
    <row r="2377" spans="1:5" x14ac:dyDescent="0.25">
      <c r="A2377" s="17"/>
      <c r="B2377" s="18"/>
      <c r="C2377" s="19"/>
      <c r="D2377" s="20"/>
      <c r="E2377" s="20"/>
    </row>
    <row r="2378" spans="1:5" x14ac:dyDescent="0.25">
      <c r="A2378" s="17"/>
      <c r="B2378" s="18"/>
      <c r="C2378" s="19"/>
      <c r="D2378" s="20"/>
      <c r="E2378" s="20"/>
    </row>
    <row r="2379" spans="1:5" x14ac:dyDescent="0.25">
      <c r="A2379" s="17"/>
      <c r="B2379" s="18"/>
      <c r="C2379" s="19"/>
      <c r="D2379" s="20"/>
      <c r="E2379" s="20"/>
    </row>
    <row r="2380" spans="1:5" x14ac:dyDescent="0.25">
      <c r="A2380" s="17"/>
      <c r="B2380" s="18"/>
      <c r="C2380" s="19"/>
      <c r="D2380" s="20"/>
      <c r="E2380" s="20"/>
    </row>
    <row r="2381" spans="1:5" x14ac:dyDescent="0.25">
      <c r="A2381" s="17"/>
      <c r="B2381" s="18"/>
      <c r="C2381" s="19"/>
      <c r="D2381" s="20"/>
      <c r="E2381" s="20"/>
    </row>
    <row r="2382" spans="1:5" x14ac:dyDescent="0.25">
      <c r="A2382" s="17"/>
      <c r="B2382" s="18"/>
      <c r="C2382" s="19"/>
      <c r="D2382" s="20"/>
      <c r="E2382" s="20"/>
    </row>
    <row r="2383" spans="1:5" x14ac:dyDescent="0.25">
      <c r="A2383" s="17"/>
      <c r="B2383" s="18"/>
      <c r="C2383" s="19"/>
      <c r="D2383" s="20"/>
      <c r="E2383" s="20"/>
    </row>
    <row r="2384" spans="1:5" x14ac:dyDescent="0.25">
      <c r="A2384" s="17"/>
      <c r="B2384" s="18"/>
      <c r="C2384" s="19"/>
      <c r="D2384" s="20"/>
      <c r="E2384" s="20"/>
    </row>
    <row r="2385" spans="1:5" x14ac:dyDescent="0.25">
      <c r="A2385" s="17"/>
      <c r="B2385" s="18"/>
      <c r="C2385" s="19"/>
      <c r="D2385" s="20"/>
      <c r="E2385" s="20"/>
    </row>
    <row r="2386" spans="1:5" x14ac:dyDescent="0.25">
      <c r="A2386" s="17"/>
      <c r="B2386" s="18"/>
      <c r="C2386" s="19"/>
      <c r="D2386" s="20"/>
      <c r="E2386" s="20"/>
    </row>
    <row r="2387" spans="1:5" x14ac:dyDescent="0.25">
      <c r="A2387" s="17"/>
      <c r="B2387" s="18"/>
      <c r="C2387" s="19"/>
      <c r="D2387" s="20"/>
      <c r="E2387" s="20"/>
    </row>
    <row r="2388" spans="1:5" x14ac:dyDescent="0.25">
      <c r="A2388" s="17"/>
      <c r="B2388" s="18"/>
      <c r="C2388" s="19"/>
      <c r="D2388" s="20"/>
      <c r="E2388" s="20"/>
    </row>
    <row r="2389" spans="1:5" x14ac:dyDescent="0.25">
      <c r="A2389" s="17"/>
      <c r="B2389" s="18"/>
      <c r="C2389" s="19"/>
      <c r="D2389" s="20"/>
      <c r="E2389" s="20"/>
    </row>
    <row r="2390" spans="1:5" x14ac:dyDescent="0.25">
      <c r="A2390" s="17"/>
      <c r="B2390" s="18"/>
      <c r="C2390" s="19"/>
      <c r="D2390" s="20"/>
      <c r="E2390" s="20"/>
    </row>
    <row r="2391" spans="1:5" x14ac:dyDescent="0.25">
      <c r="A2391" s="17"/>
      <c r="B2391" s="18"/>
      <c r="C2391" s="19"/>
      <c r="D2391" s="20"/>
      <c r="E2391" s="20"/>
    </row>
    <row r="2392" spans="1:5" x14ac:dyDescent="0.25">
      <c r="A2392" s="17"/>
      <c r="B2392" s="18"/>
      <c r="C2392" s="19"/>
      <c r="D2392" s="20"/>
      <c r="E2392" s="20"/>
    </row>
    <row r="2393" spans="1:5" x14ac:dyDescent="0.25">
      <c r="A2393" s="17"/>
      <c r="B2393" s="18"/>
      <c r="C2393" s="19"/>
      <c r="D2393" s="20"/>
      <c r="E2393" s="20"/>
    </row>
    <row r="2394" spans="1:5" x14ac:dyDescent="0.25">
      <c r="A2394" s="17"/>
      <c r="B2394" s="18"/>
      <c r="C2394" s="19"/>
      <c r="D2394" s="20"/>
      <c r="E2394" s="20"/>
    </row>
    <row r="2395" spans="1:5" x14ac:dyDescent="0.25">
      <c r="A2395" s="17"/>
      <c r="B2395" s="18"/>
      <c r="C2395" s="19"/>
      <c r="D2395" s="20"/>
      <c r="E2395" s="20"/>
    </row>
    <row r="2396" spans="1:5" x14ac:dyDescent="0.25">
      <c r="A2396" s="17"/>
      <c r="B2396" s="18"/>
      <c r="C2396" s="19"/>
      <c r="D2396" s="20"/>
      <c r="E2396" s="20"/>
    </row>
    <row r="2397" spans="1:5" x14ac:dyDescent="0.25">
      <c r="A2397" s="17"/>
      <c r="B2397" s="18"/>
      <c r="C2397" s="19"/>
      <c r="D2397" s="20"/>
      <c r="E2397" s="20"/>
    </row>
    <row r="2398" spans="1:5" x14ac:dyDescent="0.25">
      <c r="A2398" s="17"/>
      <c r="B2398" s="18"/>
      <c r="C2398" s="19"/>
      <c r="D2398" s="20"/>
      <c r="E2398" s="20"/>
    </row>
    <row r="2399" spans="1:5" x14ac:dyDescent="0.25">
      <c r="A2399" s="17"/>
      <c r="B2399" s="18"/>
      <c r="C2399" s="19"/>
      <c r="D2399" s="20"/>
      <c r="E2399" s="20"/>
    </row>
    <row r="2400" spans="1:5" x14ac:dyDescent="0.25">
      <c r="A2400" s="17"/>
      <c r="B2400" s="18"/>
      <c r="C2400" s="19"/>
      <c r="D2400" s="20"/>
      <c r="E2400" s="20"/>
    </row>
    <row r="2401" spans="1:5" x14ac:dyDescent="0.25">
      <c r="A2401" s="17"/>
      <c r="B2401" s="18"/>
      <c r="C2401" s="19"/>
      <c r="D2401" s="20"/>
      <c r="E2401" s="20"/>
    </row>
    <row r="2402" spans="1:5" x14ac:dyDescent="0.25">
      <c r="A2402" s="17"/>
      <c r="B2402" s="18"/>
      <c r="C2402" s="19"/>
      <c r="D2402" s="20"/>
      <c r="E2402" s="20"/>
    </row>
    <row r="2403" spans="1:5" x14ac:dyDescent="0.25">
      <c r="A2403" s="17"/>
      <c r="B2403" s="18"/>
      <c r="C2403" s="19"/>
      <c r="D2403" s="20"/>
      <c r="E2403" s="20"/>
    </row>
    <row r="2404" spans="1:5" x14ac:dyDescent="0.25">
      <c r="A2404" s="17"/>
      <c r="B2404" s="18"/>
      <c r="C2404" s="19"/>
      <c r="D2404" s="20"/>
      <c r="E2404" s="20"/>
    </row>
    <row r="2405" spans="1:5" x14ac:dyDescent="0.25">
      <c r="A2405" s="17"/>
      <c r="B2405" s="18"/>
      <c r="C2405" s="19"/>
      <c r="D2405" s="20"/>
      <c r="E2405" s="20"/>
    </row>
    <row r="2406" spans="1:5" x14ac:dyDescent="0.25">
      <c r="A2406" s="17"/>
      <c r="B2406" s="18"/>
      <c r="C2406" s="19"/>
      <c r="D2406" s="20"/>
      <c r="E2406" s="20"/>
    </row>
    <row r="2407" spans="1:5" x14ac:dyDescent="0.25">
      <c r="A2407" s="17"/>
      <c r="B2407" s="18"/>
      <c r="C2407" s="19"/>
      <c r="D2407" s="20"/>
      <c r="E2407" s="20"/>
    </row>
    <row r="2408" spans="1:5" x14ac:dyDescent="0.25">
      <c r="A2408" s="17"/>
      <c r="B2408" s="18"/>
      <c r="C2408" s="19"/>
      <c r="D2408" s="20"/>
      <c r="E2408" s="20"/>
    </row>
    <row r="2409" spans="1:5" x14ac:dyDescent="0.25">
      <c r="A2409" s="17"/>
      <c r="B2409" s="18"/>
      <c r="C2409" s="19"/>
      <c r="D2409" s="20"/>
      <c r="E2409" s="20"/>
    </row>
    <row r="2410" spans="1:5" x14ac:dyDescent="0.25">
      <c r="A2410" s="17"/>
      <c r="B2410" s="18"/>
      <c r="C2410" s="19"/>
      <c r="D2410" s="20"/>
      <c r="E2410" s="20"/>
    </row>
    <row r="2411" spans="1:5" x14ac:dyDescent="0.25">
      <c r="A2411" s="17"/>
      <c r="B2411" s="18"/>
      <c r="C2411" s="19"/>
      <c r="D2411" s="20"/>
      <c r="E2411" s="20"/>
    </row>
    <row r="2412" spans="1:5" x14ac:dyDescent="0.25">
      <c r="A2412" s="17"/>
      <c r="B2412" s="18"/>
      <c r="C2412" s="19"/>
      <c r="D2412" s="20"/>
      <c r="E2412" s="20"/>
    </row>
    <row r="2413" spans="1:5" x14ac:dyDescent="0.25">
      <c r="A2413" s="17"/>
      <c r="B2413" s="18"/>
      <c r="C2413" s="19"/>
      <c r="D2413" s="20"/>
      <c r="E2413" s="20"/>
    </row>
    <row r="2414" spans="1:5" x14ac:dyDescent="0.25">
      <c r="A2414" s="17"/>
      <c r="B2414" s="18"/>
      <c r="C2414" s="19"/>
      <c r="D2414" s="20"/>
      <c r="E2414" s="20"/>
    </row>
    <row r="2415" spans="1:5" x14ac:dyDescent="0.25">
      <c r="A2415" s="17"/>
      <c r="B2415" s="18"/>
      <c r="C2415" s="19"/>
      <c r="D2415" s="20"/>
      <c r="E2415" s="20"/>
    </row>
    <row r="2416" spans="1:5" x14ac:dyDescent="0.25">
      <c r="A2416" s="17"/>
      <c r="B2416" s="18"/>
      <c r="C2416" s="19"/>
      <c r="D2416" s="20"/>
      <c r="E2416" s="20"/>
    </row>
    <row r="2417" spans="1:5" x14ac:dyDescent="0.25">
      <c r="A2417" s="17"/>
      <c r="B2417" s="18"/>
      <c r="C2417" s="19"/>
      <c r="D2417" s="20"/>
      <c r="E2417" s="20"/>
    </row>
    <row r="2418" spans="1:5" x14ac:dyDescent="0.25">
      <c r="A2418" s="17"/>
      <c r="B2418" s="18"/>
      <c r="C2418" s="19"/>
      <c r="D2418" s="20"/>
      <c r="E2418" s="20"/>
    </row>
    <row r="2419" spans="1:5" x14ac:dyDescent="0.25">
      <c r="A2419" s="17"/>
      <c r="B2419" s="18"/>
      <c r="C2419" s="19"/>
      <c r="D2419" s="20"/>
      <c r="E2419" s="20"/>
    </row>
    <row r="2420" spans="1:5" x14ac:dyDescent="0.25">
      <c r="A2420" s="17"/>
      <c r="B2420" s="18"/>
      <c r="C2420" s="19"/>
      <c r="D2420" s="20"/>
      <c r="E2420" s="20"/>
    </row>
    <row r="2421" spans="1:5" x14ac:dyDescent="0.25">
      <c r="A2421" s="17"/>
      <c r="B2421" s="18"/>
      <c r="C2421" s="19"/>
      <c r="D2421" s="20"/>
      <c r="E2421" s="20"/>
    </row>
    <row r="2422" spans="1:5" x14ac:dyDescent="0.25">
      <c r="A2422" s="17"/>
      <c r="B2422" s="18"/>
      <c r="C2422" s="19"/>
      <c r="D2422" s="20"/>
      <c r="E2422" s="20"/>
    </row>
    <row r="2423" spans="1:5" x14ac:dyDescent="0.25">
      <c r="A2423" s="17"/>
      <c r="B2423" s="18"/>
      <c r="C2423" s="19"/>
      <c r="D2423" s="20"/>
      <c r="E2423" s="20"/>
    </row>
    <row r="2424" spans="1:5" x14ac:dyDescent="0.25">
      <c r="A2424" s="17"/>
      <c r="B2424" s="18"/>
      <c r="C2424" s="19"/>
      <c r="D2424" s="20"/>
      <c r="E2424" s="20"/>
    </row>
    <row r="2425" spans="1:5" x14ac:dyDescent="0.25">
      <c r="A2425" s="17"/>
      <c r="B2425" s="18"/>
      <c r="C2425" s="19"/>
      <c r="D2425" s="20"/>
      <c r="E2425" s="20"/>
    </row>
    <row r="2426" spans="1:5" x14ac:dyDescent="0.25">
      <c r="A2426" s="17"/>
      <c r="B2426" s="18"/>
      <c r="C2426" s="19"/>
      <c r="D2426" s="20"/>
      <c r="E2426" s="20"/>
    </row>
    <row r="2427" spans="1:5" x14ac:dyDescent="0.25">
      <c r="A2427" s="17"/>
      <c r="B2427" s="18"/>
      <c r="C2427" s="19"/>
      <c r="D2427" s="20"/>
      <c r="E2427" s="20"/>
    </row>
    <row r="2428" spans="1:5" x14ac:dyDescent="0.25">
      <c r="A2428" s="17"/>
      <c r="B2428" s="18"/>
      <c r="C2428" s="19"/>
      <c r="D2428" s="20"/>
      <c r="E2428" s="20"/>
    </row>
    <row r="2429" spans="1:5" x14ac:dyDescent="0.25">
      <c r="A2429" s="17"/>
      <c r="B2429" s="18"/>
      <c r="C2429" s="19"/>
      <c r="D2429" s="20"/>
      <c r="E2429" s="20"/>
    </row>
    <row r="2430" spans="1:5" x14ac:dyDescent="0.25">
      <c r="A2430" s="17"/>
      <c r="B2430" s="18"/>
      <c r="C2430" s="19"/>
      <c r="D2430" s="20"/>
      <c r="E2430" s="20"/>
    </row>
    <row r="2431" spans="1:5" x14ac:dyDescent="0.25">
      <c r="A2431" s="17"/>
      <c r="B2431" s="18"/>
      <c r="C2431" s="19"/>
      <c r="D2431" s="20"/>
      <c r="E2431" s="20"/>
    </row>
    <row r="2432" spans="1:5" x14ac:dyDescent="0.25">
      <c r="A2432" s="17"/>
      <c r="B2432" s="18"/>
      <c r="C2432" s="19"/>
      <c r="D2432" s="20"/>
      <c r="E2432" s="20"/>
    </row>
    <row r="2433" spans="1:5" x14ac:dyDescent="0.25">
      <c r="A2433" s="17"/>
      <c r="B2433" s="18"/>
      <c r="C2433" s="19"/>
      <c r="D2433" s="20"/>
      <c r="E2433" s="20"/>
    </row>
    <row r="2434" spans="1:5" x14ac:dyDescent="0.25">
      <c r="A2434" s="17"/>
      <c r="B2434" s="18"/>
      <c r="C2434" s="19"/>
      <c r="D2434" s="20"/>
      <c r="E2434" s="20"/>
    </row>
    <row r="2435" spans="1:5" x14ac:dyDescent="0.25">
      <c r="A2435" s="17"/>
      <c r="B2435" s="18"/>
      <c r="C2435" s="19"/>
      <c r="D2435" s="20"/>
      <c r="E2435" s="20"/>
    </row>
    <row r="2436" spans="1:5" x14ac:dyDescent="0.25">
      <c r="A2436" s="17"/>
      <c r="B2436" s="18"/>
      <c r="C2436" s="19"/>
      <c r="D2436" s="20"/>
      <c r="E2436" s="20"/>
    </row>
    <row r="2437" spans="1:5" x14ac:dyDescent="0.25">
      <c r="A2437" s="17"/>
      <c r="B2437" s="18"/>
      <c r="C2437" s="19"/>
      <c r="D2437" s="20"/>
      <c r="E2437" s="20"/>
    </row>
    <row r="2438" spans="1:5" x14ac:dyDescent="0.25">
      <c r="A2438" s="17"/>
      <c r="B2438" s="18"/>
      <c r="C2438" s="19"/>
      <c r="D2438" s="20"/>
      <c r="E2438" s="20"/>
    </row>
    <row r="2439" spans="1:5" x14ac:dyDescent="0.25">
      <c r="A2439" s="17"/>
      <c r="B2439" s="18"/>
      <c r="C2439" s="19"/>
      <c r="D2439" s="20"/>
      <c r="E2439" s="20"/>
    </row>
    <row r="2440" spans="1:5" x14ac:dyDescent="0.25">
      <c r="A2440" s="17"/>
      <c r="B2440" s="18"/>
      <c r="C2440" s="19"/>
      <c r="D2440" s="20"/>
      <c r="E2440" s="20"/>
    </row>
    <row r="2441" spans="1:5" x14ac:dyDescent="0.25">
      <c r="A2441" s="17"/>
      <c r="B2441" s="18"/>
      <c r="C2441" s="19"/>
      <c r="D2441" s="20"/>
      <c r="E2441" s="20"/>
    </row>
    <row r="2442" spans="1:5" x14ac:dyDescent="0.25">
      <c r="A2442" s="17"/>
      <c r="B2442" s="18"/>
      <c r="C2442" s="19"/>
      <c r="D2442" s="20"/>
      <c r="E2442" s="20"/>
    </row>
    <row r="2443" spans="1:5" x14ac:dyDescent="0.25">
      <c r="A2443" s="17"/>
      <c r="B2443" s="18"/>
      <c r="C2443" s="19"/>
      <c r="D2443" s="20"/>
      <c r="E2443" s="20"/>
    </row>
    <row r="2444" spans="1:5" x14ac:dyDescent="0.25">
      <c r="A2444" s="17"/>
      <c r="B2444" s="18"/>
      <c r="C2444" s="19"/>
      <c r="D2444" s="20"/>
      <c r="E2444" s="20"/>
    </row>
    <row r="2445" spans="1:5" x14ac:dyDescent="0.25">
      <c r="A2445" s="17"/>
      <c r="B2445" s="18"/>
      <c r="C2445" s="19"/>
      <c r="D2445" s="20"/>
      <c r="E2445" s="20"/>
    </row>
    <row r="2446" spans="1:5" x14ac:dyDescent="0.25">
      <c r="A2446" s="17"/>
      <c r="B2446" s="18"/>
      <c r="C2446" s="19"/>
      <c r="D2446" s="20"/>
      <c r="E2446" s="20"/>
    </row>
    <row r="2447" spans="1:5" x14ac:dyDescent="0.25">
      <c r="A2447" s="17"/>
      <c r="B2447" s="18"/>
      <c r="C2447" s="19"/>
      <c r="D2447" s="20"/>
      <c r="E2447" s="20"/>
    </row>
    <row r="2448" spans="1:5" x14ac:dyDescent="0.25">
      <c r="A2448" s="17"/>
      <c r="B2448" s="18"/>
      <c r="C2448" s="19"/>
      <c r="D2448" s="20"/>
      <c r="E2448" s="20"/>
    </row>
    <row r="2449" spans="1:5" x14ac:dyDescent="0.25">
      <c r="A2449" s="17"/>
      <c r="B2449" s="18"/>
      <c r="C2449" s="19"/>
      <c r="D2449" s="20"/>
      <c r="E2449" s="20"/>
    </row>
    <row r="2450" spans="1:5" x14ac:dyDescent="0.25">
      <c r="A2450" s="17"/>
      <c r="B2450" s="18"/>
      <c r="C2450" s="19"/>
      <c r="D2450" s="20"/>
      <c r="E2450" s="20"/>
    </row>
    <row r="2451" spans="1:5" x14ac:dyDescent="0.25">
      <c r="A2451" s="17"/>
      <c r="B2451" s="18"/>
      <c r="C2451" s="19"/>
      <c r="D2451" s="20"/>
      <c r="E2451" s="20"/>
    </row>
    <row r="2452" spans="1:5" x14ac:dyDescent="0.25">
      <c r="A2452" s="17"/>
      <c r="B2452" s="18"/>
      <c r="C2452" s="19"/>
      <c r="D2452" s="20"/>
      <c r="E2452" s="20"/>
    </row>
    <row r="2453" spans="1:5" x14ac:dyDescent="0.25">
      <c r="A2453" s="17"/>
      <c r="B2453" s="18"/>
      <c r="C2453" s="19"/>
      <c r="D2453" s="20"/>
      <c r="E2453" s="20"/>
    </row>
    <row r="2454" spans="1:5" x14ac:dyDescent="0.25">
      <c r="A2454" s="17"/>
      <c r="B2454" s="18"/>
      <c r="C2454" s="19"/>
      <c r="D2454" s="20"/>
      <c r="E2454" s="20"/>
    </row>
    <row r="2455" spans="1:5" x14ac:dyDescent="0.25">
      <c r="A2455" s="17"/>
      <c r="B2455" s="18"/>
      <c r="C2455" s="19"/>
      <c r="D2455" s="20"/>
      <c r="E2455" s="20"/>
    </row>
    <row r="2456" spans="1:5" x14ac:dyDescent="0.25">
      <c r="A2456" s="17"/>
      <c r="B2456" s="18"/>
      <c r="C2456" s="19"/>
      <c r="D2456" s="20"/>
      <c r="E2456" s="20"/>
    </row>
    <row r="2457" spans="1:5" x14ac:dyDescent="0.25">
      <c r="A2457" s="17"/>
      <c r="B2457" s="18"/>
      <c r="C2457" s="19"/>
      <c r="D2457" s="20"/>
      <c r="E2457" s="20"/>
    </row>
    <row r="2458" spans="1:5" x14ac:dyDescent="0.25">
      <c r="A2458" s="17"/>
      <c r="B2458" s="18"/>
      <c r="C2458" s="19"/>
      <c r="D2458" s="20"/>
      <c r="E2458" s="20"/>
    </row>
    <row r="2459" spans="1:5" x14ac:dyDescent="0.25">
      <c r="A2459" s="17"/>
      <c r="B2459" s="18"/>
      <c r="C2459" s="19"/>
      <c r="D2459" s="20"/>
      <c r="E2459" s="20"/>
    </row>
    <row r="2460" spans="1:5" x14ac:dyDescent="0.25">
      <c r="A2460" s="17"/>
      <c r="B2460" s="18"/>
      <c r="C2460" s="19"/>
      <c r="D2460" s="20"/>
      <c r="E2460" s="20"/>
    </row>
    <row r="2461" spans="1:5" x14ac:dyDescent="0.25">
      <c r="A2461" s="17"/>
      <c r="B2461" s="18"/>
      <c r="C2461" s="19"/>
      <c r="D2461" s="20"/>
      <c r="E2461" s="20"/>
    </row>
    <row r="2462" spans="1:5" x14ac:dyDescent="0.25">
      <c r="A2462" s="17"/>
      <c r="B2462" s="18"/>
      <c r="C2462" s="19"/>
      <c r="D2462" s="20"/>
      <c r="E2462" s="20"/>
    </row>
    <row r="2463" spans="1:5" x14ac:dyDescent="0.25">
      <c r="A2463" s="17"/>
      <c r="B2463" s="18"/>
      <c r="C2463" s="19"/>
      <c r="D2463" s="20"/>
      <c r="E2463" s="20"/>
    </row>
    <row r="2464" spans="1:5" x14ac:dyDescent="0.25">
      <c r="A2464" s="17"/>
      <c r="B2464" s="18"/>
      <c r="C2464" s="19"/>
      <c r="D2464" s="20"/>
      <c r="E2464" s="20"/>
    </row>
    <row r="2465" spans="1:5" x14ac:dyDescent="0.25">
      <c r="A2465" s="17"/>
      <c r="B2465" s="18"/>
      <c r="C2465" s="19"/>
      <c r="D2465" s="20"/>
      <c r="E2465" s="20"/>
    </row>
    <row r="2466" spans="1:5" x14ac:dyDescent="0.25">
      <c r="A2466" s="17"/>
      <c r="B2466" s="18"/>
      <c r="C2466" s="19"/>
      <c r="D2466" s="20"/>
      <c r="E2466" s="20"/>
    </row>
    <row r="2467" spans="1:5" x14ac:dyDescent="0.25">
      <c r="A2467" s="17"/>
      <c r="B2467" s="18"/>
      <c r="C2467" s="19"/>
      <c r="D2467" s="20"/>
      <c r="E2467" s="20"/>
    </row>
    <row r="2468" spans="1:5" x14ac:dyDescent="0.25">
      <c r="A2468" s="17"/>
      <c r="B2468" s="18"/>
      <c r="C2468" s="19"/>
      <c r="D2468" s="20"/>
      <c r="E2468" s="20"/>
    </row>
    <row r="2469" spans="1:5" x14ac:dyDescent="0.25">
      <c r="A2469" s="17"/>
      <c r="B2469" s="18"/>
      <c r="C2469" s="19"/>
      <c r="D2469" s="20"/>
      <c r="E2469" s="20"/>
    </row>
    <row r="2470" spans="1:5" x14ac:dyDescent="0.25">
      <c r="A2470" s="17"/>
      <c r="B2470" s="18"/>
      <c r="C2470" s="19"/>
      <c r="D2470" s="20"/>
      <c r="E2470" s="20"/>
    </row>
    <row r="2471" spans="1:5" x14ac:dyDescent="0.25">
      <c r="A2471" s="17"/>
      <c r="B2471" s="18"/>
      <c r="C2471" s="19"/>
      <c r="D2471" s="20"/>
      <c r="E2471" s="20"/>
    </row>
    <row r="2472" spans="1:5" x14ac:dyDescent="0.25">
      <c r="A2472" s="17"/>
      <c r="B2472" s="18"/>
      <c r="C2472" s="19"/>
      <c r="D2472" s="20"/>
      <c r="E2472" s="20"/>
    </row>
    <row r="2473" spans="1:5" x14ac:dyDescent="0.25">
      <c r="A2473" s="17"/>
      <c r="B2473" s="18"/>
      <c r="C2473" s="19"/>
      <c r="D2473" s="20"/>
      <c r="E2473" s="20"/>
    </row>
    <row r="2474" spans="1:5" x14ac:dyDescent="0.25">
      <c r="A2474" s="17"/>
      <c r="B2474" s="18"/>
      <c r="C2474" s="19"/>
      <c r="D2474" s="20"/>
      <c r="E2474" s="20"/>
    </row>
    <row r="2475" spans="1:5" x14ac:dyDescent="0.25">
      <c r="A2475" s="17"/>
      <c r="B2475" s="18"/>
      <c r="C2475" s="19"/>
      <c r="D2475" s="20"/>
      <c r="E2475" s="20"/>
    </row>
    <row r="2476" spans="1:5" x14ac:dyDescent="0.25">
      <c r="A2476" s="17"/>
      <c r="B2476" s="18"/>
      <c r="C2476" s="19"/>
      <c r="D2476" s="20"/>
      <c r="E2476" s="20"/>
    </row>
    <row r="2477" spans="1:5" x14ac:dyDescent="0.25">
      <c r="A2477" s="17"/>
      <c r="B2477" s="18"/>
      <c r="C2477" s="19"/>
      <c r="D2477" s="20"/>
      <c r="E2477" s="20"/>
    </row>
    <row r="2478" spans="1:5" x14ac:dyDescent="0.25">
      <c r="A2478" s="17"/>
      <c r="B2478" s="18"/>
      <c r="C2478" s="19"/>
      <c r="D2478" s="20"/>
      <c r="E2478" s="20"/>
    </row>
    <row r="2479" spans="1:5" x14ac:dyDescent="0.25">
      <c r="A2479" s="17"/>
      <c r="B2479" s="18"/>
      <c r="C2479" s="19"/>
      <c r="D2479" s="20"/>
      <c r="E2479" s="20"/>
    </row>
    <row r="2480" spans="1:5" x14ac:dyDescent="0.25">
      <c r="A2480" s="17"/>
      <c r="B2480" s="18"/>
      <c r="C2480" s="19"/>
      <c r="D2480" s="20"/>
      <c r="E2480" s="20"/>
    </row>
    <row r="2481" spans="1:5" x14ac:dyDescent="0.25">
      <c r="A2481" s="17"/>
      <c r="B2481" s="18"/>
      <c r="C2481" s="19"/>
      <c r="D2481" s="20"/>
      <c r="E2481" s="20"/>
    </row>
    <row r="2482" spans="1:5" x14ac:dyDescent="0.25">
      <c r="A2482" s="17"/>
      <c r="B2482" s="18"/>
      <c r="C2482" s="19"/>
      <c r="D2482" s="20"/>
      <c r="E2482" s="20"/>
    </row>
    <row r="2483" spans="1:5" x14ac:dyDescent="0.25">
      <c r="A2483" s="17"/>
      <c r="B2483" s="18"/>
      <c r="C2483" s="19"/>
      <c r="D2483" s="20"/>
      <c r="E2483" s="20"/>
    </row>
    <row r="2484" spans="1:5" x14ac:dyDescent="0.25">
      <c r="A2484" s="17"/>
      <c r="B2484" s="18"/>
      <c r="C2484" s="19"/>
      <c r="D2484" s="20"/>
      <c r="E2484" s="20"/>
    </row>
    <row r="2485" spans="1:5" x14ac:dyDescent="0.25">
      <c r="A2485" s="17"/>
      <c r="B2485" s="18"/>
      <c r="C2485" s="19"/>
      <c r="D2485" s="20"/>
      <c r="E2485" s="20"/>
    </row>
    <row r="2486" spans="1:5" x14ac:dyDescent="0.25">
      <c r="A2486" s="17"/>
      <c r="B2486" s="18"/>
      <c r="C2486" s="19"/>
      <c r="D2486" s="20"/>
      <c r="E2486" s="20"/>
    </row>
    <row r="2487" spans="1:5" x14ac:dyDescent="0.25">
      <c r="A2487" s="17"/>
      <c r="B2487" s="18"/>
      <c r="C2487" s="19"/>
      <c r="D2487" s="20"/>
      <c r="E2487" s="20"/>
    </row>
    <row r="2488" spans="1:5" x14ac:dyDescent="0.25">
      <c r="A2488" s="17"/>
      <c r="B2488" s="18"/>
      <c r="C2488" s="19"/>
      <c r="D2488" s="20"/>
      <c r="E2488" s="20"/>
    </row>
    <row r="2489" spans="1:5" x14ac:dyDescent="0.25">
      <c r="A2489" s="17"/>
      <c r="B2489" s="18"/>
      <c r="C2489" s="19"/>
      <c r="D2489" s="20"/>
      <c r="E2489" s="20"/>
    </row>
    <row r="2490" spans="1:5" x14ac:dyDescent="0.25">
      <c r="A2490" s="17"/>
      <c r="B2490" s="18"/>
      <c r="C2490" s="19"/>
      <c r="D2490" s="20"/>
      <c r="E2490" s="20"/>
    </row>
    <row r="2491" spans="1:5" x14ac:dyDescent="0.25">
      <c r="A2491" s="17"/>
      <c r="B2491" s="18"/>
      <c r="C2491" s="19"/>
      <c r="D2491" s="20"/>
      <c r="E2491" s="20"/>
    </row>
    <row r="2492" spans="1:5" x14ac:dyDescent="0.25">
      <c r="A2492" s="17"/>
      <c r="B2492" s="18"/>
      <c r="C2492" s="19"/>
      <c r="D2492" s="20"/>
      <c r="E2492" s="20"/>
    </row>
    <row r="2493" spans="1:5" x14ac:dyDescent="0.25">
      <c r="A2493" s="17"/>
      <c r="B2493" s="18"/>
      <c r="C2493" s="19"/>
      <c r="D2493" s="20"/>
      <c r="E2493" s="20"/>
    </row>
    <row r="2494" spans="1:5" x14ac:dyDescent="0.25">
      <c r="A2494" s="17"/>
      <c r="B2494" s="18"/>
      <c r="C2494" s="19"/>
      <c r="D2494" s="20"/>
      <c r="E2494" s="20"/>
    </row>
    <row r="2495" spans="1:5" x14ac:dyDescent="0.25">
      <c r="A2495" s="17"/>
      <c r="B2495" s="18"/>
      <c r="C2495" s="19"/>
      <c r="D2495" s="20"/>
      <c r="E2495" s="20"/>
    </row>
    <row r="2496" spans="1:5" x14ac:dyDescent="0.25">
      <c r="A2496" s="17"/>
      <c r="B2496" s="18"/>
      <c r="C2496" s="19"/>
      <c r="D2496" s="20"/>
      <c r="E2496" s="20"/>
    </row>
    <row r="2497" spans="1:5" x14ac:dyDescent="0.25">
      <c r="A2497" s="17"/>
      <c r="B2497" s="18"/>
      <c r="C2497" s="19"/>
      <c r="D2497" s="20"/>
      <c r="E2497" s="20"/>
    </row>
    <row r="2498" spans="1:5" x14ac:dyDescent="0.25">
      <c r="A2498" s="17"/>
      <c r="B2498" s="18"/>
      <c r="C2498" s="19"/>
      <c r="D2498" s="20"/>
      <c r="E2498" s="20"/>
    </row>
    <row r="2499" spans="1:5" x14ac:dyDescent="0.25">
      <c r="A2499" s="17"/>
      <c r="B2499" s="18"/>
      <c r="C2499" s="19"/>
      <c r="D2499" s="20"/>
      <c r="E2499" s="20"/>
    </row>
    <row r="2500" spans="1:5" x14ac:dyDescent="0.25">
      <c r="A2500" s="17"/>
      <c r="B2500" s="18"/>
      <c r="C2500" s="19"/>
      <c r="D2500" s="20"/>
      <c r="E2500" s="20"/>
    </row>
    <row r="2501" spans="1:5" x14ac:dyDescent="0.25">
      <c r="A2501" s="17"/>
      <c r="B2501" s="18"/>
      <c r="C2501" s="19"/>
      <c r="D2501" s="20"/>
      <c r="E2501" s="20"/>
    </row>
    <row r="2502" spans="1:5" x14ac:dyDescent="0.25">
      <c r="A2502" s="17"/>
      <c r="B2502" s="18"/>
      <c r="C2502" s="19"/>
      <c r="D2502" s="20"/>
      <c r="E2502" s="20"/>
    </row>
    <row r="2503" spans="1:5" x14ac:dyDescent="0.25">
      <c r="A2503" s="17"/>
      <c r="B2503" s="18"/>
      <c r="C2503" s="19"/>
      <c r="D2503" s="20"/>
      <c r="E2503" s="20"/>
    </row>
    <row r="2504" spans="1:5" x14ac:dyDescent="0.25">
      <c r="A2504" s="17"/>
      <c r="B2504" s="18"/>
      <c r="C2504" s="19"/>
      <c r="D2504" s="20"/>
      <c r="E2504" s="20"/>
    </row>
    <row r="2505" spans="1:5" x14ac:dyDescent="0.25">
      <c r="A2505" s="17"/>
      <c r="B2505" s="18"/>
      <c r="C2505" s="19"/>
      <c r="D2505" s="20"/>
      <c r="E2505" s="20"/>
    </row>
    <row r="2506" spans="1:5" x14ac:dyDescent="0.25">
      <c r="A2506" s="17"/>
      <c r="B2506" s="18"/>
      <c r="C2506" s="19"/>
      <c r="D2506" s="20"/>
      <c r="E2506" s="20"/>
    </row>
    <row r="2507" spans="1:5" x14ac:dyDescent="0.25">
      <c r="A2507" s="17"/>
      <c r="B2507" s="18"/>
      <c r="C2507" s="19"/>
      <c r="D2507" s="20"/>
      <c r="E2507" s="20"/>
    </row>
    <row r="2508" spans="1:5" x14ac:dyDescent="0.25">
      <c r="A2508" s="17"/>
      <c r="B2508" s="18"/>
      <c r="C2508" s="19"/>
      <c r="D2508" s="20"/>
      <c r="E2508" s="20"/>
    </row>
    <row r="2509" spans="1:5" x14ac:dyDescent="0.25">
      <c r="A2509" s="17"/>
      <c r="B2509" s="18"/>
      <c r="C2509" s="19"/>
      <c r="D2509" s="20"/>
      <c r="E2509" s="20"/>
    </row>
    <row r="2510" spans="1:5" x14ac:dyDescent="0.25">
      <c r="A2510" s="17"/>
      <c r="B2510" s="18"/>
      <c r="C2510" s="19"/>
      <c r="D2510" s="20"/>
      <c r="E2510" s="20"/>
    </row>
    <row r="2511" spans="1:5" x14ac:dyDescent="0.25">
      <c r="A2511" s="17"/>
      <c r="B2511" s="18"/>
      <c r="C2511" s="19"/>
      <c r="D2511" s="20"/>
      <c r="E2511" s="20"/>
    </row>
    <row r="2512" spans="1:5" x14ac:dyDescent="0.25">
      <c r="A2512" s="17"/>
      <c r="B2512" s="18"/>
      <c r="C2512" s="19"/>
      <c r="D2512" s="20"/>
      <c r="E2512" s="20"/>
    </row>
    <row r="2513" spans="1:5" x14ac:dyDescent="0.25">
      <c r="A2513" s="17"/>
      <c r="B2513" s="18"/>
      <c r="C2513" s="19"/>
      <c r="D2513" s="20"/>
      <c r="E2513" s="20"/>
    </row>
    <row r="2514" spans="1:5" x14ac:dyDescent="0.25">
      <c r="A2514" s="17"/>
      <c r="B2514" s="18"/>
      <c r="C2514" s="19"/>
      <c r="D2514" s="20"/>
      <c r="E2514" s="20"/>
    </row>
    <row r="2515" spans="1:5" x14ac:dyDescent="0.25">
      <c r="A2515" s="17"/>
      <c r="B2515" s="18"/>
      <c r="C2515" s="19"/>
      <c r="D2515" s="20"/>
      <c r="E2515" s="20"/>
    </row>
    <row r="2516" spans="1:5" x14ac:dyDescent="0.25">
      <c r="A2516" s="17"/>
      <c r="B2516" s="18"/>
      <c r="C2516" s="19"/>
      <c r="D2516" s="20"/>
      <c r="E2516" s="20"/>
    </row>
    <row r="2517" spans="1:5" x14ac:dyDescent="0.25">
      <c r="A2517" s="17"/>
      <c r="B2517" s="18"/>
      <c r="C2517" s="19"/>
      <c r="D2517" s="20"/>
      <c r="E2517" s="20"/>
    </row>
    <row r="2518" spans="1:5" x14ac:dyDescent="0.25">
      <c r="A2518" s="17"/>
      <c r="B2518" s="18"/>
      <c r="C2518" s="19"/>
      <c r="D2518" s="20"/>
      <c r="E2518" s="20"/>
    </row>
    <row r="2519" spans="1:5" x14ac:dyDescent="0.25">
      <c r="A2519" s="17"/>
      <c r="B2519" s="18"/>
      <c r="C2519" s="19"/>
      <c r="D2519" s="20"/>
      <c r="E2519" s="20"/>
    </row>
    <row r="2520" spans="1:5" x14ac:dyDescent="0.25">
      <c r="A2520" s="17"/>
      <c r="B2520" s="18"/>
      <c r="C2520" s="19"/>
      <c r="D2520" s="20"/>
      <c r="E2520" s="20"/>
    </row>
    <row r="2521" spans="1:5" x14ac:dyDescent="0.25">
      <c r="A2521" s="17"/>
      <c r="B2521" s="18"/>
      <c r="C2521" s="19"/>
      <c r="D2521" s="20"/>
      <c r="E2521" s="20"/>
    </row>
    <row r="2522" spans="1:5" x14ac:dyDescent="0.25">
      <c r="A2522" s="17"/>
      <c r="B2522" s="18"/>
      <c r="C2522" s="19"/>
      <c r="D2522" s="20"/>
      <c r="E2522" s="20"/>
    </row>
    <row r="2523" spans="1:5" x14ac:dyDescent="0.25">
      <c r="A2523" s="17"/>
      <c r="B2523" s="18"/>
      <c r="C2523" s="19"/>
      <c r="D2523" s="20"/>
      <c r="E2523" s="20"/>
    </row>
    <row r="2524" spans="1:5" x14ac:dyDescent="0.25">
      <c r="A2524" s="17"/>
      <c r="B2524" s="18"/>
      <c r="C2524" s="19"/>
      <c r="D2524" s="20"/>
      <c r="E2524" s="20"/>
    </row>
    <row r="2525" spans="1:5" x14ac:dyDescent="0.25">
      <c r="A2525" s="17"/>
      <c r="B2525" s="18"/>
      <c r="C2525" s="19"/>
      <c r="D2525" s="20"/>
      <c r="E2525" s="20"/>
    </row>
    <row r="2526" spans="1:5" x14ac:dyDescent="0.25">
      <c r="A2526" s="17"/>
      <c r="B2526" s="18"/>
      <c r="C2526" s="19"/>
      <c r="D2526" s="20"/>
      <c r="E2526" s="20"/>
    </row>
    <row r="2527" spans="1:5" x14ac:dyDescent="0.25">
      <c r="A2527" s="17"/>
      <c r="B2527" s="18"/>
      <c r="C2527" s="19"/>
      <c r="D2527" s="20"/>
      <c r="E2527" s="20"/>
    </row>
    <row r="2528" spans="1:5" x14ac:dyDescent="0.25">
      <c r="A2528" s="17"/>
      <c r="B2528" s="18"/>
      <c r="C2528" s="19"/>
      <c r="D2528" s="20"/>
      <c r="E2528" s="20"/>
    </row>
    <row r="2529" spans="1:5" x14ac:dyDescent="0.25">
      <c r="A2529" s="17"/>
      <c r="B2529" s="18"/>
      <c r="C2529" s="19"/>
      <c r="D2529" s="20"/>
      <c r="E2529" s="20"/>
    </row>
    <row r="2530" spans="1:5" x14ac:dyDescent="0.25">
      <c r="A2530" s="17"/>
      <c r="B2530" s="18"/>
      <c r="C2530" s="19"/>
      <c r="D2530" s="20"/>
      <c r="E2530" s="20"/>
    </row>
    <row r="2531" spans="1:5" x14ac:dyDescent="0.25">
      <c r="A2531" s="17"/>
      <c r="B2531" s="18"/>
      <c r="C2531" s="19"/>
      <c r="D2531" s="20"/>
      <c r="E2531" s="20"/>
    </row>
    <row r="2532" spans="1:5" x14ac:dyDescent="0.25">
      <c r="A2532" s="17"/>
      <c r="B2532" s="18"/>
      <c r="C2532" s="19"/>
      <c r="D2532" s="20"/>
      <c r="E2532" s="20"/>
    </row>
    <row r="2533" spans="1:5" x14ac:dyDescent="0.25">
      <c r="A2533" s="17"/>
      <c r="B2533" s="18"/>
      <c r="C2533" s="19"/>
      <c r="D2533" s="20"/>
      <c r="E2533" s="20"/>
    </row>
    <row r="2534" spans="1:5" x14ac:dyDescent="0.25">
      <c r="A2534" s="17"/>
      <c r="B2534" s="18"/>
      <c r="C2534" s="19"/>
      <c r="D2534" s="20"/>
      <c r="E2534" s="20"/>
    </row>
    <row r="2535" spans="1:5" x14ac:dyDescent="0.25">
      <c r="A2535" s="17"/>
      <c r="B2535" s="18"/>
      <c r="C2535" s="19"/>
      <c r="D2535" s="20"/>
      <c r="E2535" s="20"/>
    </row>
    <row r="2536" spans="1:5" x14ac:dyDescent="0.25">
      <c r="A2536" s="17"/>
      <c r="B2536" s="18"/>
      <c r="C2536" s="19"/>
      <c r="D2536" s="20"/>
      <c r="E2536" s="20"/>
    </row>
    <row r="2537" spans="1:5" x14ac:dyDescent="0.25">
      <c r="A2537" s="17"/>
      <c r="B2537" s="18"/>
      <c r="C2537" s="19"/>
      <c r="D2537" s="20"/>
      <c r="E2537" s="20"/>
    </row>
    <row r="2538" spans="1:5" x14ac:dyDescent="0.25">
      <c r="A2538" s="17"/>
      <c r="B2538" s="18"/>
      <c r="C2538" s="19"/>
      <c r="D2538" s="20"/>
      <c r="E2538" s="20"/>
    </row>
    <row r="2539" spans="1:5" x14ac:dyDescent="0.25">
      <c r="A2539" s="17"/>
      <c r="B2539" s="18"/>
      <c r="C2539" s="19"/>
      <c r="D2539" s="20"/>
      <c r="E2539" s="20"/>
    </row>
    <row r="2540" spans="1:5" x14ac:dyDescent="0.25">
      <c r="A2540" s="17"/>
      <c r="B2540" s="18"/>
      <c r="C2540" s="19"/>
      <c r="D2540" s="20"/>
      <c r="E2540" s="20"/>
    </row>
    <row r="2541" spans="1:5" x14ac:dyDescent="0.25">
      <c r="A2541" s="17"/>
      <c r="B2541" s="18"/>
      <c r="C2541" s="19"/>
      <c r="D2541" s="20"/>
      <c r="E2541" s="20"/>
    </row>
    <row r="2542" spans="1:5" x14ac:dyDescent="0.25">
      <c r="A2542" s="17"/>
      <c r="B2542" s="18"/>
      <c r="C2542" s="19"/>
      <c r="D2542" s="20"/>
      <c r="E2542" s="20"/>
    </row>
    <row r="2543" spans="1:5" x14ac:dyDescent="0.25">
      <c r="A2543" s="17"/>
      <c r="B2543" s="18"/>
      <c r="C2543" s="19"/>
      <c r="D2543" s="20"/>
      <c r="E2543" s="20"/>
    </row>
    <row r="2544" spans="1:5" x14ac:dyDescent="0.25">
      <c r="A2544" s="17"/>
      <c r="B2544" s="18"/>
      <c r="C2544" s="19"/>
      <c r="D2544" s="20"/>
      <c r="E2544" s="20"/>
    </row>
    <row r="2545" spans="1:5" x14ac:dyDescent="0.25">
      <c r="A2545" s="17"/>
      <c r="B2545" s="18"/>
      <c r="C2545" s="19"/>
      <c r="D2545" s="20"/>
      <c r="E2545" s="20"/>
    </row>
    <row r="2546" spans="1:5" x14ac:dyDescent="0.25">
      <c r="A2546" s="17"/>
      <c r="B2546" s="18"/>
      <c r="C2546" s="19"/>
      <c r="D2546" s="20"/>
      <c r="E2546" s="20"/>
    </row>
    <row r="2547" spans="1:5" x14ac:dyDescent="0.25">
      <c r="A2547" s="17"/>
      <c r="B2547" s="18"/>
      <c r="C2547" s="19"/>
      <c r="D2547" s="20"/>
      <c r="E2547" s="20"/>
    </row>
    <row r="2548" spans="1:5" x14ac:dyDescent="0.25">
      <c r="A2548" s="17"/>
      <c r="B2548" s="18"/>
      <c r="C2548" s="19"/>
      <c r="D2548" s="20"/>
      <c r="E2548" s="20"/>
    </row>
    <row r="2549" spans="1:5" x14ac:dyDescent="0.25">
      <c r="A2549" s="17"/>
      <c r="B2549" s="18"/>
      <c r="C2549" s="19"/>
      <c r="D2549" s="20"/>
      <c r="E2549" s="20"/>
    </row>
    <row r="2550" spans="1:5" x14ac:dyDescent="0.25">
      <c r="A2550" s="17"/>
      <c r="B2550" s="18"/>
      <c r="C2550" s="19"/>
      <c r="D2550" s="20"/>
      <c r="E2550" s="20"/>
    </row>
    <row r="2551" spans="1:5" x14ac:dyDescent="0.25">
      <c r="A2551" s="17"/>
      <c r="B2551" s="18"/>
      <c r="C2551" s="19"/>
      <c r="D2551" s="20"/>
      <c r="E2551" s="20"/>
    </row>
    <row r="2552" spans="1:5" x14ac:dyDescent="0.25">
      <c r="A2552" s="17"/>
      <c r="B2552" s="18"/>
      <c r="C2552" s="19"/>
      <c r="D2552" s="20"/>
      <c r="E2552" s="20"/>
    </row>
    <row r="2553" spans="1:5" x14ac:dyDescent="0.25">
      <c r="A2553" s="17"/>
      <c r="B2553" s="18"/>
      <c r="C2553" s="19"/>
      <c r="D2553" s="20"/>
      <c r="E2553" s="20"/>
    </row>
    <row r="2554" spans="1:5" x14ac:dyDescent="0.25">
      <c r="A2554" s="17"/>
      <c r="B2554" s="18"/>
      <c r="C2554" s="19"/>
      <c r="D2554" s="20"/>
      <c r="E2554" s="20"/>
    </row>
    <row r="2555" spans="1:5" x14ac:dyDescent="0.25">
      <c r="A2555" s="17"/>
      <c r="B2555" s="18"/>
      <c r="C2555" s="19"/>
      <c r="D2555" s="20"/>
      <c r="E2555" s="20"/>
    </row>
    <row r="2556" spans="1:5" x14ac:dyDescent="0.25">
      <c r="A2556" s="17"/>
      <c r="B2556" s="18"/>
      <c r="C2556" s="19"/>
      <c r="D2556" s="20"/>
      <c r="E2556" s="20"/>
    </row>
    <row r="2557" spans="1:5" x14ac:dyDescent="0.25">
      <c r="A2557" s="17"/>
      <c r="B2557" s="18"/>
      <c r="C2557" s="19"/>
      <c r="D2557" s="20"/>
      <c r="E2557" s="20"/>
    </row>
    <row r="2558" spans="1:5" x14ac:dyDescent="0.25">
      <c r="A2558" s="17"/>
      <c r="B2558" s="18"/>
      <c r="C2558" s="19"/>
      <c r="D2558" s="20"/>
      <c r="E2558" s="20"/>
    </row>
    <row r="2559" spans="1:5" x14ac:dyDescent="0.25">
      <c r="A2559" s="17"/>
      <c r="B2559" s="18"/>
      <c r="C2559" s="19"/>
      <c r="D2559" s="20"/>
      <c r="E2559" s="20"/>
    </row>
    <row r="2560" spans="1:5" x14ac:dyDescent="0.25">
      <c r="A2560" s="17"/>
      <c r="B2560" s="18"/>
      <c r="C2560" s="19"/>
      <c r="D2560" s="20"/>
      <c r="E2560" s="20"/>
    </row>
    <row r="2561" spans="1:5" x14ac:dyDescent="0.25">
      <c r="A2561" s="17"/>
      <c r="B2561" s="18"/>
      <c r="C2561" s="19"/>
      <c r="D2561" s="20"/>
      <c r="E2561" s="20"/>
    </row>
    <row r="2562" spans="1:5" x14ac:dyDescent="0.25">
      <c r="A2562" s="17"/>
      <c r="B2562" s="18"/>
      <c r="C2562" s="19"/>
      <c r="D2562" s="20"/>
      <c r="E2562" s="20"/>
    </row>
    <row r="2563" spans="1:5" x14ac:dyDescent="0.25">
      <c r="A2563" s="17"/>
      <c r="B2563" s="18"/>
      <c r="C2563" s="19"/>
      <c r="D2563" s="20"/>
      <c r="E2563" s="20"/>
    </row>
    <row r="2564" spans="1:5" x14ac:dyDescent="0.25">
      <c r="A2564" s="17"/>
      <c r="B2564" s="18"/>
      <c r="C2564" s="19"/>
      <c r="D2564" s="20"/>
      <c r="E2564" s="20"/>
    </row>
    <row r="2565" spans="1:5" x14ac:dyDescent="0.25">
      <c r="A2565" s="17"/>
      <c r="B2565" s="18"/>
      <c r="C2565" s="19"/>
      <c r="D2565" s="20"/>
      <c r="E2565" s="20"/>
    </row>
    <row r="2566" spans="1:5" x14ac:dyDescent="0.25">
      <c r="A2566" s="17"/>
      <c r="B2566" s="18"/>
      <c r="C2566" s="19"/>
      <c r="D2566" s="20"/>
      <c r="E2566" s="20"/>
    </row>
    <row r="2567" spans="1:5" x14ac:dyDescent="0.25">
      <c r="A2567" s="17"/>
      <c r="B2567" s="18"/>
      <c r="C2567" s="19"/>
      <c r="D2567" s="20"/>
      <c r="E2567" s="20"/>
    </row>
    <row r="2568" spans="1:5" x14ac:dyDescent="0.25">
      <c r="A2568" s="17"/>
      <c r="B2568" s="18"/>
      <c r="C2568" s="19"/>
      <c r="D2568" s="20"/>
      <c r="E2568" s="20"/>
    </row>
    <row r="2569" spans="1:5" x14ac:dyDescent="0.25">
      <c r="A2569" s="17"/>
      <c r="B2569" s="18"/>
      <c r="C2569" s="19"/>
      <c r="D2569" s="20"/>
      <c r="E2569" s="20"/>
    </row>
    <row r="2570" spans="1:5" x14ac:dyDescent="0.25">
      <c r="A2570" s="17"/>
      <c r="B2570" s="18"/>
      <c r="C2570" s="19"/>
      <c r="D2570" s="20"/>
      <c r="E2570" s="20"/>
    </row>
    <row r="2571" spans="1:5" x14ac:dyDescent="0.25">
      <c r="A2571" s="17"/>
      <c r="B2571" s="18"/>
      <c r="C2571" s="19"/>
      <c r="D2571" s="20"/>
      <c r="E2571" s="20"/>
    </row>
    <row r="2572" spans="1:5" x14ac:dyDescent="0.25">
      <c r="A2572" s="17"/>
      <c r="B2572" s="18"/>
      <c r="C2572" s="19"/>
      <c r="D2572" s="20"/>
      <c r="E2572" s="20"/>
    </row>
    <row r="2573" spans="1:5" x14ac:dyDescent="0.25">
      <c r="A2573" s="17"/>
      <c r="B2573" s="18"/>
      <c r="C2573" s="19"/>
      <c r="D2573" s="20"/>
      <c r="E2573" s="20"/>
    </row>
    <row r="2574" spans="1:5" x14ac:dyDescent="0.25">
      <c r="A2574" s="17"/>
      <c r="B2574" s="18"/>
      <c r="C2574" s="19"/>
      <c r="D2574" s="20"/>
      <c r="E2574" s="20"/>
    </row>
    <row r="2575" spans="1:5" x14ac:dyDescent="0.25">
      <c r="A2575" s="17"/>
      <c r="B2575" s="18"/>
      <c r="C2575" s="19"/>
      <c r="D2575" s="20"/>
      <c r="E2575" s="20"/>
    </row>
    <row r="2576" spans="1:5" x14ac:dyDescent="0.25">
      <c r="A2576" s="17"/>
      <c r="B2576" s="18"/>
      <c r="C2576" s="19"/>
      <c r="D2576" s="20"/>
      <c r="E2576" s="20"/>
    </row>
    <row r="2577" spans="1:5" x14ac:dyDescent="0.25">
      <c r="A2577" s="17"/>
      <c r="B2577" s="18"/>
      <c r="C2577" s="19"/>
      <c r="D2577" s="20"/>
      <c r="E2577" s="20"/>
    </row>
    <row r="2578" spans="1:5" x14ac:dyDescent="0.25">
      <c r="A2578" s="17"/>
      <c r="B2578" s="18"/>
      <c r="C2578" s="19"/>
      <c r="D2578" s="20"/>
      <c r="E2578" s="20"/>
    </row>
    <row r="2579" spans="1:5" x14ac:dyDescent="0.25">
      <c r="A2579" s="17"/>
      <c r="B2579" s="18"/>
      <c r="C2579" s="19"/>
      <c r="D2579" s="20"/>
      <c r="E2579" s="20"/>
    </row>
    <row r="2580" spans="1:5" x14ac:dyDescent="0.25">
      <c r="A2580" s="17"/>
      <c r="B2580" s="18"/>
      <c r="C2580" s="19"/>
      <c r="D2580" s="20"/>
      <c r="E2580" s="20"/>
    </row>
    <row r="2581" spans="1:5" x14ac:dyDescent="0.25">
      <c r="A2581" s="17"/>
      <c r="B2581" s="18"/>
      <c r="C2581" s="19"/>
      <c r="D2581" s="20"/>
      <c r="E2581" s="20"/>
    </row>
    <row r="2582" spans="1:5" x14ac:dyDescent="0.25">
      <c r="A2582" s="17"/>
      <c r="B2582" s="18"/>
      <c r="C2582" s="19"/>
      <c r="D2582" s="20"/>
      <c r="E2582" s="20"/>
    </row>
    <row r="2583" spans="1:5" x14ac:dyDescent="0.25">
      <c r="A2583" s="17"/>
      <c r="B2583" s="18"/>
      <c r="C2583" s="19"/>
      <c r="D2583" s="20"/>
      <c r="E2583" s="20"/>
    </row>
    <row r="2584" spans="1:5" x14ac:dyDescent="0.25">
      <c r="A2584" s="17"/>
      <c r="B2584" s="18"/>
      <c r="C2584" s="19"/>
      <c r="D2584" s="20"/>
      <c r="E2584" s="20"/>
    </row>
    <row r="2585" spans="1:5" x14ac:dyDescent="0.25">
      <c r="A2585" s="17"/>
      <c r="B2585" s="18"/>
      <c r="C2585" s="19"/>
      <c r="D2585" s="20"/>
      <c r="E2585" s="20"/>
    </row>
    <row r="2586" spans="1:5" x14ac:dyDescent="0.25">
      <c r="A2586" s="17"/>
      <c r="B2586" s="18"/>
      <c r="C2586" s="19"/>
      <c r="D2586" s="20"/>
      <c r="E2586" s="20"/>
    </row>
    <row r="2587" spans="1:5" x14ac:dyDescent="0.25">
      <c r="A2587" s="17"/>
      <c r="B2587" s="18"/>
      <c r="C2587" s="19"/>
      <c r="D2587" s="20"/>
      <c r="E2587" s="20"/>
    </row>
    <row r="2588" spans="1:5" x14ac:dyDescent="0.25">
      <c r="A2588" s="17"/>
      <c r="B2588" s="18"/>
      <c r="C2588" s="19"/>
      <c r="D2588" s="20"/>
      <c r="E2588" s="20"/>
    </row>
    <row r="2589" spans="1:5" x14ac:dyDescent="0.25">
      <c r="A2589" s="17"/>
      <c r="B2589" s="18"/>
      <c r="C2589" s="19"/>
      <c r="D2589" s="20"/>
      <c r="E2589" s="20"/>
    </row>
    <row r="2590" spans="1:5" x14ac:dyDescent="0.25">
      <c r="A2590" s="17"/>
      <c r="B2590" s="18"/>
      <c r="C2590" s="19"/>
      <c r="D2590" s="20"/>
      <c r="E2590" s="20"/>
    </row>
    <row r="2591" spans="1:5" x14ac:dyDescent="0.25">
      <c r="A2591" s="17"/>
      <c r="B2591" s="18"/>
      <c r="C2591" s="19"/>
      <c r="D2591" s="20"/>
      <c r="E2591" s="20"/>
    </row>
    <row r="2592" spans="1:5" x14ac:dyDescent="0.25">
      <c r="A2592" s="17"/>
      <c r="B2592" s="18"/>
      <c r="C2592" s="19"/>
      <c r="D2592" s="20"/>
      <c r="E2592" s="20"/>
    </row>
    <row r="2593" spans="1:5" x14ac:dyDescent="0.25">
      <c r="A2593" s="17"/>
      <c r="B2593" s="18"/>
      <c r="C2593" s="19"/>
      <c r="D2593" s="20"/>
      <c r="E2593" s="20"/>
    </row>
    <row r="2594" spans="1:5" x14ac:dyDescent="0.25">
      <c r="A2594" s="17"/>
      <c r="B2594" s="18"/>
      <c r="C2594" s="19"/>
      <c r="D2594" s="20"/>
      <c r="E2594" s="20"/>
    </row>
    <row r="2595" spans="1:5" x14ac:dyDescent="0.25">
      <c r="A2595" s="17"/>
      <c r="B2595" s="18"/>
      <c r="C2595" s="19"/>
      <c r="D2595" s="20"/>
      <c r="E2595" s="20"/>
    </row>
    <row r="2596" spans="1:5" x14ac:dyDescent="0.25">
      <c r="A2596" s="17"/>
      <c r="B2596" s="18"/>
      <c r="C2596" s="19"/>
      <c r="D2596" s="20"/>
      <c r="E2596" s="20"/>
    </row>
    <row r="2597" spans="1:5" x14ac:dyDescent="0.25">
      <c r="A2597" s="17"/>
      <c r="B2597" s="18"/>
      <c r="C2597" s="19"/>
      <c r="D2597" s="20"/>
      <c r="E2597" s="20"/>
    </row>
    <row r="2598" spans="1:5" x14ac:dyDescent="0.25">
      <c r="A2598" s="17"/>
      <c r="B2598" s="18"/>
      <c r="C2598" s="19"/>
      <c r="D2598" s="20"/>
      <c r="E2598" s="20"/>
    </row>
    <row r="2599" spans="1:5" x14ac:dyDescent="0.25">
      <c r="A2599" s="17"/>
      <c r="B2599" s="18"/>
      <c r="C2599" s="19"/>
      <c r="D2599" s="20"/>
      <c r="E2599" s="20"/>
    </row>
    <row r="2600" spans="1:5" x14ac:dyDescent="0.25">
      <c r="A2600" s="17"/>
      <c r="B2600" s="18"/>
      <c r="C2600" s="19"/>
      <c r="D2600" s="20"/>
      <c r="E2600" s="20"/>
    </row>
    <row r="2601" spans="1:5" x14ac:dyDescent="0.25">
      <c r="A2601" s="17"/>
      <c r="B2601" s="18"/>
      <c r="C2601" s="19"/>
      <c r="D2601" s="20"/>
      <c r="E2601" s="20"/>
    </row>
    <row r="2602" spans="1:5" x14ac:dyDescent="0.25">
      <c r="A2602" s="17"/>
      <c r="B2602" s="18"/>
      <c r="C2602" s="19"/>
      <c r="D2602" s="20"/>
      <c r="E2602" s="20"/>
    </row>
    <row r="2603" spans="1:5" x14ac:dyDescent="0.25">
      <c r="A2603" s="17"/>
      <c r="B2603" s="18"/>
      <c r="C2603" s="19"/>
      <c r="D2603" s="20"/>
      <c r="E2603" s="20"/>
    </row>
    <row r="2604" spans="1:5" x14ac:dyDescent="0.25">
      <c r="A2604" s="17"/>
      <c r="B2604" s="18"/>
      <c r="C2604" s="19"/>
      <c r="D2604" s="20"/>
      <c r="E2604" s="20"/>
    </row>
    <row r="2605" spans="1:5" x14ac:dyDescent="0.25">
      <c r="A2605" s="17"/>
      <c r="B2605" s="18"/>
      <c r="C2605" s="19"/>
      <c r="D2605" s="20"/>
      <c r="E2605" s="20"/>
    </row>
    <row r="2606" spans="1:5" x14ac:dyDescent="0.25">
      <c r="A2606" s="17"/>
      <c r="B2606" s="18"/>
      <c r="C2606" s="19"/>
      <c r="D2606" s="20"/>
      <c r="E2606" s="20"/>
    </row>
    <row r="2607" spans="1:5" x14ac:dyDescent="0.25">
      <c r="A2607" s="17"/>
      <c r="B2607" s="18"/>
      <c r="C2607" s="19"/>
      <c r="D2607" s="20"/>
      <c r="E2607" s="20"/>
    </row>
    <row r="2608" spans="1:5" x14ac:dyDescent="0.25">
      <c r="A2608" s="17"/>
      <c r="B2608" s="18"/>
      <c r="C2608" s="19"/>
      <c r="D2608" s="20"/>
      <c r="E2608" s="20"/>
    </row>
    <row r="2609" spans="1:5" x14ac:dyDescent="0.25">
      <c r="A2609" s="17"/>
      <c r="B2609" s="18"/>
      <c r="C2609" s="19"/>
      <c r="D2609" s="20"/>
      <c r="E2609" s="20"/>
    </row>
    <row r="2610" spans="1:5" x14ac:dyDescent="0.25">
      <c r="A2610" s="17"/>
      <c r="B2610" s="18"/>
      <c r="C2610" s="19"/>
      <c r="D2610" s="20"/>
      <c r="E2610" s="20"/>
    </row>
    <row r="2611" spans="1:5" x14ac:dyDescent="0.25">
      <c r="A2611" s="17"/>
      <c r="B2611" s="18"/>
      <c r="C2611" s="19"/>
      <c r="D2611" s="20"/>
      <c r="E2611" s="20"/>
    </row>
    <row r="2612" spans="1:5" x14ac:dyDescent="0.25">
      <c r="A2612" s="17"/>
      <c r="B2612" s="18"/>
      <c r="C2612" s="19"/>
      <c r="D2612" s="20"/>
      <c r="E2612" s="20"/>
    </row>
    <row r="2613" spans="1:5" x14ac:dyDescent="0.25">
      <c r="A2613" s="17"/>
      <c r="B2613" s="18"/>
      <c r="C2613" s="19"/>
      <c r="D2613" s="20"/>
      <c r="E2613" s="20"/>
    </row>
    <row r="2614" spans="1:5" x14ac:dyDescent="0.25">
      <c r="A2614" s="17"/>
      <c r="B2614" s="18"/>
      <c r="C2614" s="19"/>
      <c r="D2614" s="20"/>
      <c r="E2614" s="20"/>
    </row>
    <row r="2615" spans="1:5" x14ac:dyDescent="0.25">
      <c r="A2615" s="17"/>
      <c r="B2615" s="18"/>
      <c r="C2615" s="19"/>
      <c r="D2615" s="20"/>
      <c r="E2615" s="20"/>
    </row>
    <row r="2616" spans="1:5" x14ac:dyDescent="0.25">
      <c r="A2616" s="17"/>
      <c r="B2616" s="18"/>
      <c r="C2616" s="19"/>
      <c r="D2616" s="20"/>
      <c r="E2616" s="20"/>
    </row>
    <row r="2617" spans="1:5" x14ac:dyDescent="0.25">
      <c r="A2617" s="17"/>
      <c r="B2617" s="18"/>
      <c r="C2617" s="19"/>
      <c r="D2617" s="20"/>
      <c r="E2617" s="20"/>
    </row>
    <row r="2618" spans="1:5" x14ac:dyDescent="0.25">
      <c r="A2618" s="17"/>
      <c r="B2618" s="18"/>
      <c r="C2618" s="19"/>
      <c r="D2618" s="20"/>
      <c r="E2618" s="20"/>
    </row>
    <row r="2619" spans="1:5" x14ac:dyDescent="0.25">
      <c r="A2619" s="17"/>
      <c r="B2619" s="18"/>
      <c r="C2619" s="19"/>
      <c r="D2619" s="20"/>
      <c r="E2619" s="20"/>
    </row>
    <row r="2620" spans="1:5" x14ac:dyDescent="0.25">
      <c r="A2620" s="17"/>
      <c r="B2620" s="18"/>
      <c r="C2620" s="19"/>
      <c r="D2620" s="20"/>
      <c r="E2620" s="20"/>
    </row>
    <row r="2621" spans="1:5" x14ac:dyDescent="0.25">
      <c r="A2621" s="17"/>
      <c r="B2621" s="18"/>
      <c r="C2621" s="19"/>
      <c r="D2621" s="20"/>
      <c r="E2621" s="20"/>
    </row>
    <row r="2622" spans="1:5" x14ac:dyDescent="0.25">
      <c r="A2622" s="17"/>
      <c r="B2622" s="18"/>
      <c r="C2622" s="19"/>
      <c r="D2622" s="20"/>
      <c r="E2622" s="20"/>
    </row>
    <row r="2623" spans="1:5" x14ac:dyDescent="0.25">
      <c r="A2623" s="17"/>
      <c r="B2623" s="18"/>
      <c r="C2623" s="19"/>
      <c r="D2623" s="20"/>
      <c r="E2623" s="20"/>
    </row>
    <row r="2624" spans="1:5" x14ac:dyDescent="0.25">
      <c r="A2624" s="17"/>
      <c r="B2624" s="18"/>
      <c r="C2624" s="19"/>
      <c r="D2624" s="20"/>
      <c r="E2624" s="20"/>
    </row>
    <row r="2625" spans="1:5" x14ac:dyDescent="0.25">
      <c r="A2625" s="17"/>
      <c r="B2625" s="18"/>
      <c r="C2625" s="19"/>
      <c r="D2625" s="20"/>
      <c r="E2625" s="20"/>
    </row>
    <row r="2626" spans="1:5" x14ac:dyDescent="0.25">
      <c r="A2626" s="17"/>
      <c r="B2626" s="18"/>
      <c r="C2626" s="19"/>
      <c r="D2626" s="20"/>
      <c r="E2626" s="20"/>
    </row>
    <row r="2627" spans="1:5" x14ac:dyDescent="0.25">
      <c r="A2627" s="17"/>
      <c r="B2627" s="18"/>
      <c r="C2627" s="19"/>
      <c r="D2627" s="20"/>
      <c r="E2627" s="20"/>
    </row>
    <row r="2628" spans="1:5" x14ac:dyDescent="0.25">
      <c r="A2628" s="17"/>
      <c r="B2628" s="18"/>
      <c r="C2628" s="19"/>
      <c r="D2628" s="20"/>
      <c r="E2628" s="20"/>
    </row>
    <row r="2629" spans="1:5" x14ac:dyDescent="0.25">
      <c r="A2629" s="17"/>
      <c r="B2629" s="18"/>
      <c r="C2629" s="19"/>
      <c r="D2629" s="20"/>
      <c r="E2629" s="20"/>
    </row>
    <row r="2630" spans="1:5" x14ac:dyDescent="0.25">
      <c r="A2630" s="17"/>
      <c r="B2630" s="18"/>
      <c r="C2630" s="19"/>
      <c r="D2630" s="20"/>
      <c r="E2630" s="20"/>
    </row>
    <row r="2631" spans="1:5" x14ac:dyDescent="0.25">
      <c r="A2631" s="17"/>
      <c r="B2631" s="18"/>
      <c r="C2631" s="19"/>
      <c r="D2631" s="20"/>
      <c r="E2631" s="20"/>
    </row>
    <row r="2632" spans="1:5" x14ac:dyDescent="0.25">
      <c r="A2632" s="17"/>
      <c r="B2632" s="18"/>
      <c r="C2632" s="19"/>
      <c r="D2632" s="20"/>
      <c r="E2632" s="20"/>
    </row>
    <row r="2633" spans="1:5" x14ac:dyDescent="0.25">
      <c r="A2633" s="17"/>
      <c r="B2633" s="18"/>
      <c r="C2633" s="19"/>
      <c r="D2633" s="20"/>
      <c r="E2633" s="20"/>
    </row>
    <row r="2634" spans="1:5" x14ac:dyDescent="0.25">
      <c r="A2634" s="17"/>
      <c r="B2634" s="18"/>
      <c r="C2634" s="19"/>
      <c r="D2634" s="20"/>
      <c r="E2634" s="20"/>
    </row>
    <row r="2635" spans="1:5" x14ac:dyDescent="0.25">
      <c r="A2635" s="17"/>
      <c r="B2635" s="18"/>
      <c r="C2635" s="19"/>
      <c r="D2635" s="20"/>
      <c r="E2635" s="20"/>
    </row>
    <row r="2636" spans="1:5" x14ac:dyDescent="0.25">
      <c r="A2636" s="17"/>
      <c r="B2636" s="18"/>
      <c r="C2636" s="19"/>
      <c r="D2636" s="20"/>
      <c r="E2636" s="20"/>
    </row>
    <row r="2637" spans="1:5" x14ac:dyDescent="0.25">
      <c r="A2637" s="17"/>
      <c r="B2637" s="18"/>
      <c r="C2637" s="19"/>
      <c r="D2637" s="20"/>
      <c r="E2637" s="20"/>
    </row>
    <row r="2638" spans="1:5" x14ac:dyDescent="0.25">
      <c r="A2638" s="17"/>
      <c r="B2638" s="18"/>
      <c r="C2638" s="19"/>
      <c r="D2638" s="20"/>
      <c r="E2638" s="20"/>
    </row>
    <row r="2639" spans="1:5" x14ac:dyDescent="0.25">
      <c r="A2639" s="17"/>
      <c r="B2639" s="18"/>
      <c r="C2639" s="19"/>
      <c r="D2639" s="20"/>
      <c r="E2639" s="20"/>
    </row>
    <row r="2640" spans="1:5" x14ac:dyDescent="0.25">
      <c r="A2640" s="17"/>
      <c r="B2640" s="18"/>
      <c r="C2640" s="19"/>
      <c r="D2640" s="20"/>
      <c r="E2640" s="20"/>
    </row>
    <row r="2641" spans="1:5" x14ac:dyDescent="0.25">
      <c r="A2641" s="17"/>
      <c r="B2641" s="18"/>
      <c r="C2641" s="19"/>
      <c r="D2641" s="20"/>
      <c r="E2641" s="20"/>
    </row>
    <row r="2642" spans="1:5" x14ac:dyDescent="0.25">
      <c r="A2642" s="17"/>
      <c r="B2642" s="18"/>
      <c r="C2642" s="19"/>
      <c r="D2642" s="20"/>
      <c r="E2642" s="20"/>
    </row>
    <row r="2643" spans="1:5" x14ac:dyDescent="0.25">
      <c r="A2643" s="17"/>
      <c r="B2643" s="18"/>
      <c r="C2643" s="19"/>
      <c r="D2643" s="20"/>
      <c r="E2643" s="20"/>
    </row>
    <row r="2644" spans="1:5" x14ac:dyDescent="0.25">
      <c r="A2644" s="17"/>
      <c r="B2644" s="18"/>
      <c r="C2644" s="19"/>
      <c r="D2644" s="20"/>
      <c r="E2644" s="20"/>
    </row>
    <row r="2645" spans="1:5" x14ac:dyDescent="0.25">
      <c r="A2645" s="17"/>
      <c r="B2645" s="18"/>
      <c r="C2645" s="19"/>
      <c r="D2645" s="20"/>
      <c r="E2645" s="20"/>
    </row>
    <row r="2646" spans="1:5" x14ac:dyDescent="0.25">
      <c r="A2646" s="17"/>
      <c r="B2646" s="18"/>
      <c r="C2646" s="19"/>
      <c r="D2646" s="20"/>
      <c r="E2646" s="20"/>
    </row>
    <row r="2647" spans="1:5" x14ac:dyDescent="0.25">
      <c r="A2647" s="17"/>
      <c r="B2647" s="18"/>
      <c r="C2647" s="19"/>
      <c r="D2647" s="20"/>
      <c r="E2647" s="20"/>
    </row>
    <row r="2648" spans="1:5" x14ac:dyDescent="0.25">
      <c r="A2648" s="17"/>
      <c r="B2648" s="18"/>
      <c r="C2648" s="19"/>
      <c r="D2648" s="20"/>
      <c r="E2648" s="20"/>
    </row>
    <row r="2649" spans="1:5" x14ac:dyDescent="0.25">
      <c r="A2649" s="17"/>
      <c r="B2649" s="18"/>
      <c r="C2649" s="19"/>
      <c r="D2649" s="20"/>
      <c r="E2649" s="20"/>
    </row>
    <row r="2650" spans="1:5" x14ac:dyDescent="0.25">
      <c r="A2650" s="17"/>
      <c r="B2650" s="18"/>
      <c r="C2650" s="19"/>
      <c r="D2650" s="20"/>
      <c r="E2650" s="20"/>
    </row>
    <row r="2651" spans="1:5" x14ac:dyDescent="0.25">
      <c r="A2651" s="17"/>
      <c r="B2651" s="18"/>
      <c r="C2651" s="19"/>
      <c r="D2651" s="20"/>
      <c r="E2651" s="20"/>
    </row>
    <row r="2652" spans="1:5" x14ac:dyDescent="0.25">
      <c r="A2652" s="17"/>
      <c r="B2652" s="18"/>
      <c r="C2652" s="19"/>
      <c r="D2652" s="20"/>
      <c r="E2652" s="20"/>
    </row>
    <row r="2653" spans="1:5" x14ac:dyDescent="0.25">
      <c r="A2653" s="17"/>
      <c r="B2653" s="18"/>
      <c r="C2653" s="19"/>
      <c r="D2653" s="20"/>
      <c r="E2653" s="20"/>
    </row>
    <row r="2654" spans="1:5" x14ac:dyDescent="0.25">
      <c r="A2654" s="17"/>
      <c r="B2654" s="18"/>
      <c r="C2654" s="19"/>
      <c r="D2654" s="20"/>
      <c r="E2654" s="20"/>
    </row>
    <row r="2655" spans="1:5" x14ac:dyDescent="0.25">
      <c r="A2655" s="17"/>
      <c r="B2655" s="18"/>
      <c r="C2655" s="19"/>
      <c r="D2655" s="20"/>
      <c r="E2655" s="20"/>
    </row>
    <row r="2656" spans="1:5" x14ac:dyDescent="0.25">
      <c r="A2656" s="17"/>
      <c r="B2656" s="18"/>
      <c r="C2656" s="19"/>
      <c r="D2656" s="20"/>
      <c r="E2656" s="20"/>
    </row>
    <row r="2657" spans="1:5" x14ac:dyDescent="0.25">
      <c r="A2657" s="17"/>
      <c r="B2657" s="18"/>
      <c r="C2657" s="19"/>
      <c r="D2657" s="20"/>
      <c r="E2657" s="20"/>
    </row>
    <row r="2658" spans="1:5" x14ac:dyDescent="0.25">
      <c r="A2658" s="17"/>
      <c r="B2658" s="18"/>
      <c r="C2658" s="19"/>
      <c r="D2658" s="20"/>
      <c r="E2658" s="20"/>
    </row>
    <row r="2659" spans="1:5" x14ac:dyDescent="0.25">
      <c r="A2659" s="17"/>
      <c r="B2659" s="18"/>
      <c r="C2659" s="19"/>
      <c r="D2659" s="20"/>
      <c r="E2659" s="20"/>
    </row>
    <row r="2660" spans="1:5" x14ac:dyDescent="0.25">
      <c r="A2660" s="17"/>
      <c r="B2660" s="18"/>
      <c r="C2660" s="19"/>
      <c r="D2660" s="20"/>
      <c r="E2660" s="20"/>
    </row>
    <row r="2661" spans="1:5" x14ac:dyDescent="0.25">
      <c r="A2661" s="17"/>
      <c r="B2661" s="18"/>
      <c r="C2661" s="19"/>
      <c r="D2661" s="20"/>
      <c r="E2661" s="20"/>
    </row>
    <row r="2662" spans="1:5" x14ac:dyDescent="0.25">
      <c r="A2662" s="17"/>
      <c r="B2662" s="18"/>
      <c r="C2662" s="19"/>
      <c r="D2662" s="20"/>
      <c r="E2662" s="20"/>
    </row>
    <row r="2663" spans="1:5" x14ac:dyDescent="0.25">
      <c r="A2663" s="17"/>
      <c r="B2663" s="18"/>
      <c r="C2663" s="19"/>
      <c r="D2663" s="20"/>
      <c r="E2663" s="20"/>
    </row>
    <row r="2664" spans="1:5" x14ac:dyDescent="0.25">
      <c r="A2664" s="17"/>
      <c r="B2664" s="18"/>
      <c r="C2664" s="19"/>
      <c r="D2664" s="20"/>
      <c r="E2664" s="20"/>
    </row>
    <row r="2665" spans="1:5" x14ac:dyDescent="0.25">
      <c r="A2665" s="17"/>
      <c r="B2665" s="18"/>
      <c r="C2665" s="19"/>
      <c r="D2665" s="20"/>
      <c r="E2665" s="20"/>
    </row>
    <row r="2666" spans="1:5" x14ac:dyDescent="0.25">
      <c r="A2666" s="17"/>
      <c r="B2666" s="18"/>
      <c r="C2666" s="19"/>
      <c r="D2666" s="20"/>
      <c r="E2666" s="20"/>
    </row>
    <row r="2667" spans="1:5" x14ac:dyDescent="0.25">
      <c r="A2667" s="17"/>
      <c r="B2667" s="18"/>
      <c r="C2667" s="19"/>
      <c r="D2667" s="20"/>
      <c r="E2667" s="20"/>
    </row>
    <row r="2668" spans="1:5" x14ac:dyDescent="0.25">
      <c r="A2668" s="17"/>
      <c r="B2668" s="18"/>
      <c r="C2668" s="19"/>
      <c r="D2668" s="20"/>
      <c r="E2668" s="20"/>
    </row>
    <row r="2669" spans="1:5" x14ac:dyDescent="0.25">
      <c r="A2669" s="17"/>
      <c r="B2669" s="18"/>
      <c r="C2669" s="19"/>
      <c r="D2669" s="20"/>
      <c r="E2669" s="20"/>
    </row>
    <row r="2670" spans="1:5" x14ac:dyDescent="0.25">
      <c r="A2670" s="17"/>
      <c r="B2670" s="18"/>
      <c r="C2670" s="19"/>
      <c r="D2670" s="20"/>
      <c r="E2670" s="20"/>
    </row>
    <row r="2671" spans="1:5" x14ac:dyDescent="0.25">
      <c r="A2671" s="17"/>
      <c r="B2671" s="18"/>
      <c r="C2671" s="19"/>
      <c r="D2671" s="20"/>
      <c r="E2671" s="20"/>
    </row>
    <row r="2672" spans="1:5" x14ac:dyDescent="0.25">
      <c r="A2672" s="17"/>
      <c r="B2672" s="18"/>
      <c r="C2672" s="19"/>
      <c r="D2672" s="20"/>
      <c r="E2672" s="20"/>
    </row>
    <row r="2673" spans="1:5" x14ac:dyDescent="0.25">
      <c r="A2673" s="17"/>
      <c r="B2673" s="18"/>
      <c r="C2673" s="19"/>
      <c r="D2673" s="20"/>
      <c r="E2673" s="20"/>
    </row>
    <row r="2674" spans="1:5" x14ac:dyDescent="0.25">
      <c r="A2674" s="17"/>
      <c r="B2674" s="18"/>
      <c r="C2674" s="19"/>
      <c r="D2674" s="20"/>
      <c r="E2674" s="20"/>
    </row>
    <row r="2675" spans="1:5" x14ac:dyDescent="0.25">
      <c r="A2675" s="17"/>
      <c r="B2675" s="18"/>
      <c r="C2675" s="19"/>
      <c r="D2675" s="20"/>
      <c r="E2675" s="20"/>
    </row>
    <row r="2676" spans="1:5" x14ac:dyDescent="0.25">
      <c r="A2676" s="17"/>
      <c r="B2676" s="18"/>
      <c r="C2676" s="19"/>
      <c r="D2676" s="20"/>
      <c r="E2676" s="20"/>
    </row>
    <row r="2677" spans="1:5" x14ac:dyDescent="0.25">
      <c r="A2677" s="17"/>
      <c r="B2677" s="18"/>
      <c r="C2677" s="19"/>
      <c r="D2677" s="20"/>
      <c r="E2677" s="20"/>
    </row>
    <row r="2678" spans="1:5" x14ac:dyDescent="0.25">
      <c r="A2678" s="17"/>
      <c r="B2678" s="18"/>
      <c r="C2678" s="19"/>
      <c r="D2678" s="20"/>
      <c r="E2678" s="20"/>
    </row>
    <row r="2679" spans="1:5" x14ac:dyDescent="0.25">
      <c r="A2679" s="17"/>
      <c r="B2679" s="18"/>
      <c r="C2679" s="19"/>
      <c r="D2679" s="20"/>
      <c r="E2679" s="20"/>
    </row>
    <row r="2680" spans="1:5" x14ac:dyDescent="0.25">
      <c r="A2680" s="17"/>
      <c r="B2680" s="18"/>
      <c r="C2680" s="19"/>
      <c r="D2680" s="20"/>
      <c r="E2680" s="20"/>
    </row>
    <row r="2681" spans="1:5" x14ac:dyDescent="0.25">
      <c r="A2681" s="17"/>
      <c r="B2681" s="18"/>
      <c r="C2681" s="19"/>
      <c r="D2681" s="20"/>
      <c r="E2681" s="20"/>
    </row>
    <row r="2682" spans="1:5" x14ac:dyDescent="0.25">
      <c r="A2682" s="17"/>
      <c r="B2682" s="18"/>
      <c r="C2682" s="19"/>
      <c r="D2682" s="20"/>
      <c r="E2682" s="20"/>
    </row>
    <row r="2683" spans="1:5" x14ac:dyDescent="0.25">
      <c r="A2683" s="17"/>
      <c r="B2683" s="18"/>
      <c r="C2683" s="19"/>
      <c r="D2683" s="20"/>
      <c r="E2683" s="20"/>
    </row>
    <row r="2684" spans="1:5" x14ac:dyDescent="0.25">
      <c r="A2684" s="17"/>
      <c r="B2684" s="18"/>
      <c r="C2684" s="19"/>
      <c r="D2684" s="20"/>
      <c r="E2684" s="20"/>
    </row>
    <row r="2685" spans="1:5" x14ac:dyDescent="0.25">
      <c r="A2685" s="17"/>
      <c r="B2685" s="18"/>
      <c r="C2685" s="19"/>
      <c r="D2685" s="20"/>
      <c r="E2685" s="20"/>
    </row>
    <row r="2686" spans="1:5" x14ac:dyDescent="0.25">
      <c r="A2686" s="17"/>
      <c r="B2686" s="18"/>
      <c r="C2686" s="19"/>
      <c r="D2686" s="20"/>
      <c r="E2686" s="20"/>
    </row>
    <row r="2687" spans="1:5" x14ac:dyDescent="0.25">
      <c r="A2687" s="17"/>
      <c r="B2687" s="18"/>
      <c r="C2687" s="19"/>
      <c r="D2687" s="20"/>
      <c r="E2687" s="20"/>
    </row>
    <row r="2688" spans="1:5" x14ac:dyDescent="0.25">
      <c r="A2688" s="17"/>
      <c r="B2688" s="18"/>
      <c r="C2688" s="19"/>
      <c r="D2688" s="20"/>
      <c r="E2688" s="20"/>
    </row>
    <row r="2689" spans="1:5" x14ac:dyDescent="0.25">
      <c r="A2689" s="17"/>
      <c r="B2689" s="18"/>
      <c r="C2689" s="19"/>
      <c r="D2689" s="20"/>
      <c r="E2689" s="20"/>
    </row>
    <row r="2690" spans="1:5" x14ac:dyDescent="0.25">
      <c r="A2690" s="17"/>
      <c r="B2690" s="18"/>
      <c r="C2690" s="19"/>
      <c r="D2690" s="20"/>
      <c r="E2690" s="20"/>
    </row>
    <row r="2691" spans="1:5" x14ac:dyDescent="0.25">
      <c r="A2691" s="17"/>
      <c r="B2691" s="18"/>
      <c r="C2691" s="19"/>
      <c r="D2691" s="20"/>
      <c r="E2691" s="20"/>
    </row>
    <row r="2692" spans="1:5" x14ac:dyDescent="0.25">
      <c r="A2692" s="17"/>
      <c r="B2692" s="18"/>
      <c r="C2692" s="19"/>
      <c r="D2692" s="20"/>
      <c r="E2692" s="20"/>
    </row>
    <row r="2693" spans="1:5" x14ac:dyDescent="0.25">
      <c r="A2693" s="17"/>
      <c r="B2693" s="18"/>
      <c r="C2693" s="19"/>
      <c r="D2693" s="20"/>
      <c r="E2693" s="20"/>
    </row>
    <row r="2694" spans="1:5" x14ac:dyDescent="0.25">
      <c r="A2694" s="17"/>
      <c r="B2694" s="18"/>
      <c r="C2694" s="19"/>
      <c r="D2694" s="20"/>
      <c r="E2694" s="20"/>
    </row>
    <row r="2695" spans="1:5" x14ac:dyDescent="0.25">
      <c r="A2695" s="17"/>
      <c r="B2695" s="18"/>
      <c r="C2695" s="19"/>
      <c r="D2695" s="20"/>
      <c r="E2695" s="20"/>
    </row>
    <row r="2696" spans="1:5" x14ac:dyDescent="0.25">
      <c r="A2696" s="17"/>
      <c r="B2696" s="18"/>
      <c r="C2696" s="19"/>
      <c r="D2696" s="20"/>
      <c r="E2696" s="20"/>
    </row>
    <row r="2697" spans="1:5" x14ac:dyDescent="0.25">
      <c r="A2697" s="17"/>
      <c r="B2697" s="18"/>
      <c r="C2697" s="19"/>
      <c r="D2697" s="20"/>
      <c r="E2697" s="20"/>
    </row>
    <row r="2698" spans="1:5" x14ac:dyDescent="0.25">
      <c r="A2698" s="17"/>
      <c r="B2698" s="18"/>
      <c r="C2698" s="19"/>
      <c r="D2698" s="20"/>
      <c r="E2698" s="20"/>
    </row>
    <row r="2699" spans="1:5" x14ac:dyDescent="0.25">
      <c r="A2699" s="17"/>
      <c r="B2699" s="18"/>
      <c r="C2699" s="19"/>
      <c r="D2699" s="20"/>
      <c r="E2699" s="20"/>
    </row>
    <row r="2700" spans="1:5" x14ac:dyDescent="0.25">
      <c r="A2700" s="17"/>
      <c r="B2700" s="18"/>
      <c r="C2700" s="19"/>
      <c r="D2700" s="20"/>
      <c r="E2700" s="20"/>
    </row>
    <row r="2701" spans="1:5" x14ac:dyDescent="0.25">
      <c r="A2701" s="17"/>
      <c r="B2701" s="18"/>
      <c r="C2701" s="19"/>
      <c r="D2701" s="20"/>
      <c r="E2701" s="20"/>
    </row>
    <row r="2702" spans="1:5" x14ac:dyDescent="0.25">
      <c r="A2702" s="17"/>
      <c r="B2702" s="18"/>
      <c r="C2702" s="19"/>
      <c r="D2702" s="20"/>
      <c r="E2702" s="20"/>
    </row>
    <row r="2703" spans="1:5" x14ac:dyDescent="0.25">
      <c r="A2703" s="17"/>
      <c r="B2703" s="18"/>
      <c r="C2703" s="19"/>
      <c r="D2703" s="20"/>
      <c r="E2703" s="20"/>
    </row>
    <row r="2704" spans="1:5" x14ac:dyDescent="0.25">
      <c r="A2704" s="17"/>
      <c r="B2704" s="18"/>
      <c r="C2704" s="19"/>
      <c r="D2704" s="20"/>
      <c r="E2704" s="20"/>
    </row>
    <row r="2705" spans="1:5" x14ac:dyDescent="0.25">
      <c r="A2705" s="17"/>
      <c r="B2705" s="18"/>
      <c r="C2705" s="19"/>
      <c r="D2705" s="20"/>
      <c r="E2705" s="20"/>
    </row>
    <row r="2706" spans="1:5" x14ac:dyDescent="0.25">
      <c r="A2706" s="17"/>
      <c r="B2706" s="18"/>
      <c r="C2706" s="19"/>
      <c r="D2706" s="20"/>
      <c r="E2706" s="20"/>
    </row>
    <row r="2707" spans="1:5" x14ac:dyDescent="0.25">
      <c r="A2707" s="17"/>
      <c r="B2707" s="18"/>
      <c r="C2707" s="19"/>
      <c r="D2707" s="20"/>
      <c r="E2707" s="20"/>
    </row>
    <row r="2708" spans="1:5" x14ac:dyDescent="0.25">
      <c r="A2708" s="17"/>
      <c r="B2708" s="18"/>
      <c r="C2708" s="19"/>
      <c r="D2708" s="20"/>
      <c r="E2708" s="20"/>
    </row>
    <row r="2709" spans="1:5" x14ac:dyDescent="0.25">
      <c r="A2709" s="17"/>
      <c r="B2709" s="18"/>
      <c r="C2709" s="19"/>
      <c r="D2709" s="20"/>
      <c r="E2709" s="20"/>
    </row>
    <row r="2710" spans="1:5" x14ac:dyDescent="0.25">
      <c r="A2710" s="17"/>
      <c r="B2710" s="18"/>
      <c r="C2710" s="19"/>
      <c r="D2710" s="20"/>
      <c r="E2710" s="20"/>
    </row>
    <row r="2711" spans="1:5" x14ac:dyDescent="0.25">
      <c r="A2711" s="17"/>
      <c r="B2711" s="18"/>
      <c r="C2711" s="19"/>
      <c r="D2711" s="20"/>
      <c r="E2711" s="20"/>
    </row>
    <row r="2712" spans="1:5" x14ac:dyDescent="0.25">
      <c r="A2712" s="17"/>
      <c r="B2712" s="18"/>
      <c r="C2712" s="19"/>
      <c r="D2712" s="20"/>
      <c r="E2712" s="20"/>
    </row>
    <row r="2713" spans="1:5" x14ac:dyDescent="0.25">
      <c r="A2713" s="17"/>
      <c r="B2713" s="18"/>
      <c r="C2713" s="19"/>
      <c r="D2713" s="20"/>
      <c r="E2713" s="20"/>
    </row>
    <row r="2714" spans="1:5" x14ac:dyDescent="0.25">
      <c r="A2714" s="17"/>
      <c r="B2714" s="18"/>
      <c r="C2714" s="19"/>
      <c r="D2714" s="20"/>
      <c r="E2714" s="20"/>
    </row>
    <row r="2715" spans="1:5" x14ac:dyDescent="0.25">
      <c r="A2715" s="17"/>
      <c r="B2715" s="18"/>
      <c r="C2715" s="19"/>
      <c r="D2715" s="20"/>
      <c r="E2715" s="20"/>
    </row>
    <row r="2716" spans="1:5" x14ac:dyDescent="0.25">
      <c r="A2716" s="17"/>
      <c r="B2716" s="18"/>
      <c r="C2716" s="19"/>
      <c r="D2716" s="20"/>
      <c r="E2716" s="20"/>
    </row>
    <row r="2717" spans="1:5" x14ac:dyDescent="0.25">
      <c r="A2717" s="17"/>
      <c r="B2717" s="18"/>
      <c r="C2717" s="19"/>
      <c r="D2717" s="20"/>
      <c r="E2717" s="20"/>
    </row>
    <row r="2718" spans="1:5" x14ac:dyDescent="0.25">
      <c r="A2718" s="17"/>
      <c r="B2718" s="18"/>
      <c r="C2718" s="19"/>
      <c r="D2718" s="20"/>
      <c r="E2718" s="20"/>
    </row>
    <row r="2719" spans="1:5" x14ac:dyDescent="0.25">
      <c r="A2719" s="17"/>
      <c r="B2719" s="18"/>
      <c r="C2719" s="19"/>
      <c r="D2719" s="20"/>
      <c r="E2719" s="20"/>
    </row>
    <row r="2720" spans="1:5" x14ac:dyDescent="0.25">
      <c r="A2720" s="17"/>
      <c r="B2720" s="18"/>
      <c r="C2720" s="19"/>
      <c r="D2720" s="20"/>
      <c r="E2720" s="20"/>
    </row>
    <row r="2721" spans="1:5" x14ac:dyDescent="0.25">
      <c r="A2721" s="17"/>
      <c r="B2721" s="18"/>
      <c r="C2721" s="19"/>
      <c r="D2721" s="20"/>
      <c r="E2721" s="20"/>
    </row>
    <row r="2722" spans="1:5" x14ac:dyDescent="0.25">
      <c r="A2722" s="17"/>
      <c r="B2722" s="18"/>
      <c r="C2722" s="19"/>
      <c r="D2722" s="20"/>
      <c r="E2722" s="20"/>
    </row>
    <row r="2723" spans="1:5" x14ac:dyDescent="0.25">
      <c r="A2723" s="17"/>
      <c r="B2723" s="18"/>
      <c r="C2723" s="19"/>
      <c r="D2723" s="20"/>
      <c r="E2723" s="20"/>
    </row>
    <row r="2724" spans="1:5" x14ac:dyDescent="0.25">
      <c r="A2724" s="17"/>
      <c r="B2724" s="18"/>
      <c r="C2724" s="19"/>
      <c r="D2724" s="20"/>
      <c r="E2724" s="20"/>
    </row>
    <row r="2725" spans="1:5" x14ac:dyDescent="0.25">
      <c r="A2725" s="17"/>
      <c r="B2725" s="18"/>
      <c r="C2725" s="19"/>
      <c r="D2725" s="20"/>
      <c r="E2725" s="20"/>
    </row>
    <row r="2726" spans="1:5" x14ac:dyDescent="0.25">
      <c r="A2726" s="17"/>
      <c r="B2726" s="18"/>
      <c r="C2726" s="19"/>
      <c r="D2726" s="20"/>
      <c r="E2726" s="20"/>
    </row>
    <row r="2727" spans="1:5" x14ac:dyDescent="0.25">
      <c r="A2727" s="17"/>
      <c r="B2727" s="18"/>
      <c r="C2727" s="19"/>
      <c r="D2727" s="20"/>
      <c r="E2727" s="20"/>
    </row>
    <row r="2728" spans="1:5" x14ac:dyDescent="0.25">
      <c r="A2728" s="17"/>
      <c r="B2728" s="18"/>
      <c r="C2728" s="19"/>
      <c r="D2728" s="20"/>
      <c r="E2728" s="20"/>
    </row>
    <row r="2729" spans="1:5" x14ac:dyDescent="0.25">
      <c r="A2729" s="17"/>
      <c r="B2729" s="18"/>
      <c r="C2729" s="19"/>
      <c r="D2729" s="20"/>
      <c r="E2729" s="20"/>
    </row>
    <row r="2730" spans="1:5" x14ac:dyDescent="0.25">
      <c r="A2730" s="17"/>
      <c r="B2730" s="18"/>
      <c r="C2730" s="19"/>
      <c r="D2730" s="20"/>
      <c r="E2730" s="20"/>
    </row>
    <row r="2731" spans="1:5" x14ac:dyDescent="0.25">
      <c r="A2731" s="17"/>
      <c r="B2731" s="18"/>
      <c r="C2731" s="19"/>
      <c r="D2731" s="20"/>
      <c r="E2731" s="20"/>
    </row>
    <row r="2732" spans="1:5" x14ac:dyDescent="0.25">
      <c r="A2732" s="17"/>
      <c r="B2732" s="18"/>
      <c r="C2732" s="19"/>
      <c r="D2732" s="20"/>
      <c r="E2732" s="20"/>
    </row>
    <row r="2733" spans="1:5" x14ac:dyDescent="0.25">
      <c r="A2733" s="17"/>
      <c r="B2733" s="18"/>
      <c r="C2733" s="19"/>
      <c r="D2733" s="20"/>
      <c r="E2733" s="20"/>
    </row>
    <row r="2734" spans="1:5" x14ac:dyDescent="0.25">
      <c r="A2734" s="17"/>
      <c r="B2734" s="18"/>
      <c r="C2734" s="19"/>
      <c r="D2734" s="20"/>
      <c r="E2734" s="20"/>
    </row>
    <row r="2735" spans="1:5" x14ac:dyDescent="0.25">
      <c r="A2735" s="17"/>
      <c r="B2735" s="18"/>
      <c r="C2735" s="19"/>
      <c r="D2735" s="20"/>
      <c r="E2735" s="20"/>
    </row>
    <row r="2736" spans="1:5" x14ac:dyDescent="0.25">
      <c r="A2736" s="17"/>
      <c r="B2736" s="18"/>
      <c r="C2736" s="19"/>
      <c r="D2736" s="20"/>
      <c r="E2736" s="20"/>
    </row>
    <row r="2737" spans="1:5" x14ac:dyDescent="0.25">
      <c r="A2737" s="17"/>
      <c r="B2737" s="18"/>
      <c r="C2737" s="19"/>
      <c r="D2737" s="20"/>
      <c r="E2737" s="20"/>
    </row>
    <row r="2738" spans="1:5" x14ac:dyDescent="0.25">
      <c r="A2738" s="17"/>
      <c r="B2738" s="18"/>
      <c r="C2738" s="19"/>
      <c r="D2738" s="20"/>
      <c r="E2738" s="20"/>
    </row>
    <row r="2739" spans="1:5" x14ac:dyDescent="0.25">
      <c r="A2739" s="17"/>
      <c r="B2739" s="18"/>
      <c r="C2739" s="19"/>
      <c r="D2739" s="20"/>
      <c r="E2739" s="20"/>
    </row>
    <row r="2740" spans="1:5" x14ac:dyDescent="0.25">
      <c r="A2740" s="17"/>
      <c r="B2740" s="18"/>
      <c r="C2740" s="19"/>
      <c r="D2740" s="20"/>
      <c r="E2740" s="20"/>
    </row>
    <row r="2741" spans="1:5" x14ac:dyDescent="0.25">
      <c r="A2741" s="17"/>
      <c r="B2741" s="18"/>
      <c r="C2741" s="19"/>
      <c r="D2741" s="20"/>
      <c r="E2741" s="20"/>
    </row>
    <row r="2742" spans="1:5" x14ac:dyDescent="0.25">
      <c r="A2742" s="17"/>
      <c r="B2742" s="18"/>
      <c r="C2742" s="19"/>
      <c r="D2742" s="20"/>
      <c r="E2742" s="20"/>
    </row>
    <row r="2743" spans="1:5" x14ac:dyDescent="0.25">
      <c r="A2743" s="17"/>
      <c r="B2743" s="18"/>
      <c r="C2743" s="19"/>
      <c r="D2743" s="20"/>
      <c r="E2743" s="20"/>
    </row>
    <row r="2744" spans="1:5" x14ac:dyDescent="0.25">
      <c r="A2744" s="17"/>
      <c r="B2744" s="18"/>
      <c r="C2744" s="19"/>
      <c r="D2744" s="20"/>
      <c r="E2744" s="20"/>
    </row>
    <row r="2745" spans="1:5" x14ac:dyDescent="0.25">
      <c r="A2745" s="17"/>
      <c r="B2745" s="18"/>
      <c r="C2745" s="19"/>
      <c r="D2745" s="20"/>
      <c r="E2745" s="20"/>
    </row>
    <row r="2746" spans="1:5" x14ac:dyDescent="0.25">
      <c r="A2746" s="17"/>
      <c r="B2746" s="18"/>
      <c r="C2746" s="19"/>
      <c r="D2746" s="20"/>
      <c r="E2746" s="20"/>
    </row>
    <row r="2747" spans="1:5" x14ac:dyDescent="0.25">
      <c r="A2747" s="17"/>
      <c r="B2747" s="18"/>
      <c r="C2747" s="19"/>
      <c r="D2747" s="20"/>
      <c r="E2747" s="20"/>
    </row>
    <row r="2748" spans="1:5" x14ac:dyDescent="0.25">
      <c r="A2748" s="17"/>
      <c r="B2748" s="18"/>
      <c r="C2748" s="19"/>
      <c r="D2748" s="20"/>
      <c r="E2748" s="20"/>
    </row>
    <row r="2749" spans="1:5" x14ac:dyDescent="0.25">
      <c r="A2749" s="17"/>
      <c r="B2749" s="18"/>
      <c r="C2749" s="19"/>
      <c r="D2749" s="20"/>
      <c r="E2749" s="20"/>
    </row>
    <row r="2750" spans="1:5" x14ac:dyDescent="0.25">
      <c r="A2750" s="17"/>
      <c r="B2750" s="18"/>
      <c r="C2750" s="19"/>
      <c r="D2750" s="20"/>
      <c r="E2750" s="20"/>
    </row>
    <row r="2751" spans="1:5" x14ac:dyDescent="0.25">
      <c r="A2751" s="17"/>
      <c r="B2751" s="18"/>
      <c r="C2751" s="19"/>
      <c r="D2751" s="20"/>
      <c r="E2751" s="20"/>
    </row>
    <row r="2752" spans="1:5" x14ac:dyDescent="0.25">
      <c r="A2752" s="17"/>
      <c r="B2752" s="18"/>
      <c r="C2752" s="19"/>
      <c r="D2752" s="20"/>
      <c r="E2752" s="20"/>
    </row>
    <row r="2753" spans="1:5" x14ac:dyDescent="0.25">
      <c r="A2753" s="17"/>
      <c r="B2753" s="18"/>
      <c r="C2753" s="19"/>
      <c r="D2753" s="20"/>
      <c r="E2753" s="20"/>
    </row>
    <row r="2754" spans="1:5" x14ac:dyDescent="0.25">
      <c r="A2754" s="17"/>
      <c r="B2754" s="18"/>
      <c r="C2754" s="19"/>
      <c r="D2754" s="20"/>
      <c r="E2754" s="20"/>
    </row>
    <row r="2755" spans="1:5" x14ac:dyDescent="0.25">
      <c r="A2755" s="17"/>
      <c r="B2755" s="18"/>
      <c r="C2755" s="19"/>
      <c r="D2755" s="20"/>
      <c r="E2755" s="20"/>
    </row>
    <row r="2756" spans="1:5" x14ac:dyDescent="0.25">
      <c r="A2756" s="17"/>
      <c r="B2756" s="18"/>
      <c r="C2756" s="19"/>
      <c r="D2756" s="20"/>
      <c r="E2756" s="20"/>
    </row>
    <row r="2757" spans="1:5" x14ac:dyDescent="0.25">
      <c r="A2757" s="17"/>
      <c r="B2757" s="18"/>
      <c r="C2757" s="19"/>
      <c r="D2757" s="20"/>
      <c r="E2757" s="20"/>
    </row>
    <row r="2758" spans="1:5" x14ac:dyDescent="0.25">
      <c r="A2758" s="17"/>
      <c r="B2758" s="18"/>
      <c r="C2758" s="19"/>
      <c r="D2758" s="20"/>
      <c r="E2758" s="20"/>
    </row>
    <row r="2759" spans="1:5" x14ac:dyDescent="0.25">
      <c r="A2759" s="17"/>
      <c r="B2759" s="18"/>
      <c r="C2759" s="19"/>
      <c r="D2759" s="20"/>
      <c r="E2759" s="20"/>
    </row>
    <row r="2760" spans="1:5" x14ac:dyDescent="0.25">
      <c r="A2760" s="17"/>
      <c r="B2760" s="18"/>
      <c r="C2760" s="19"/>
      <c r="D2760" s="20"/>
      <c r="E2760" s="20"/>
    </row>
    <row r="2761" spans="1:5" x14ac:dyDescent="0.25">
      <c r="A2761" s="17"/>
      <c r="B2761" s="18"/>
      <c r="C2761" s="19"/>
      <c r="D2761" s="20"/>
      <c r="E2761" s="20"/>
    </row>
    <row r="2762" spans="1:5" x14ac:dyDescent="0.25">
      <c r="A2762" s="17"/>
      <c r="B2762" s="18"/>
      <c r="C2762" s="19"/>
      <c r="D2762" s="20"/>
      <c r="E2762" s="20"/>
    </row>
    <row r="2763" spans="1:5" x14ac:dyDescent="0.25">
      <c r="A2763" s="17"/>
      <c r="B2763" s="18"/>
      <c r="C2763" s="19"/>
      <c r="D2763" s="20"/>
      <c r="E2763" s="20"/>
    </row>
    <row r="2764" spans="1:5" x14ac:dyDescent="0.25">
      <c r="A2764" s="17"/>
      <c r="B2764" s="18"/>
      <c r="C2764" s="19"/>
      <c r="D2764" s="20"/>
      <c r="E2764" s="20"/>
    </row>
    <row r="2765" spans="1:5" x14ac:dyDescent="0.25">
      <c r="A2765" s="17"/>
      <c r="B2765" s="18"/>
      <c r="C2765" s="19"/>
      <c r="D2765" s="20"/>
      <c r="E2765" s="20"/>
    </row>
    <row r="2766" spans="1:5" x14ac:dyDescent="0.25">
      <c r="A2766" s="17"/>
      <c r="B2766" s="18"/>
      <c r="C2766" s="19"/>
      <c r="D2766" s="20"/>
      <c r="E2766" s="20"/>
    </row>
    <row r="2767" spans="1:5" x14ac:dyDescent="0.25">
      <c r="A2767" s="17"/>
      <c r="B2767" s="18"/>
      <c r="C2767" s="19"/>
      <c r="D2767" s="20"/>
      <c r="E2767" s="20"/>
    </row>
    <row r="2768" spans="1:5" x14ac:dyDescent="0.25">
      <c r="A2768" s="17"/>
      <c r="B2768" s="18"/>
      <c r="C2768" s="19"/>
      <c r="D2768" s="20"/>
      <c r="E2768" s="20"/>
    </row>
    <row r="2769" spans="1:5" x14ac:dyDescent="0.25">
      <c r="A2769" s="17"/>
      <c r="B2769" s="18"/>
      <c r="C2769" s="19"/>
      <c r="D2769" s="20"/>
      <c r="E2769" s="20"/>
    </row>
    <row r="2770" spans="1:5" x14ac:dyDescent="0.25">
      <c r="A2770" s="17"/>
      <c r="B2770" s="18"/>
      <c r="C2770" s="19"/>
      <c r="D2770" s="20"/>
      <c r="E2770" s="20"/>
    </row>
    <row r="2771" spans="1:5" x14ac:dyDescent="0.25">
      <c r="A2771" s="17"/>
      <c r="B2771" s="18"/>
      <c r="C2771" s="19"/>
      <c r="D2771" s="20"/>
      <c r="E2771" s="20"/>
    </row>
    <row r="2772" spans="1:5" x14ac:dyDescent="0.25">
      <c r="A2772" s="17"/>
      <c r="B2772" s="18"/>
      <c r="C2772" s="19"/>
      <c r="D2772" s="20"/>
      <c r="E2772" s="20"/>
    </row>
    <row r="2773" spans="1:5" x14ac:dyDescent="0.25">
      <c r="A2773" s="17"/>
      <c r="B2773" s="18"/>
      <c r="C2773" s="19"/>
      <c r="D2773" s="20"/>
      <c r="E2773" s="20"/>
    </row>
    <row r="2774" spans="1:5" x14ac:dyDescent="0.25">
      <c r="A2774" s="17"/>
      <c r="B2774" s="18"/>
      <c r="C2774" s="19"/>
      <c r="D2774" s="20"/>
      <c r="E2774" s="20"/>
    </row>
    <row r="2775" spans="1:5" x14ac:dyDescent="0.25">
      <c r="A2775" s="17"/>
      <c r="B2775" s="18"/>
      <c r="C2775" s="19"/>
      <c r="D2775" s="20"/>
      <c r="E2775" s="20"/>
    </row>
    <row r="2776" spans="1:5" x14ac:dyDescent="0.25">
      <c r="A2776" s="17"/>
      <c r="B2776" s="18"/>
      <c r="C2776" s="19"/>
      <c r="D2776" s="20"/>
      <c r="E2776" s="20"/>
    </row>
    <row r="2777" spans="1:5" x14ac:dyDescent="0.25">
      <c r="A2777" s="17"/>
      <c r="B2777" s="18"/>
      <c r="C2777" s="19"/>
      <c r="D2777" s="20"/>
      <c r="E2777" s="20"/>
    </row>
    <row r="2778" spans="1:5" x14ac:dyDescent="0.25">
      <c r="A2778" s="17"/>
      <c r="B2778" s="18"/>
      <c r="C2778" s="19"/>
      <c r="D2778" s="20"/>
      <c r="E2778" s="20"/>
    </row>
    <row r="2779" spans="1:5" x14ac:dyDescent="0.25">
      <c r="A2779" s="17"/>
      <c r="B2779" s="18"/>
      <c r="C2779" s="19"/>
      <c r="D2779" s="20"/>
      <c r="E2779" s="20"/>
    </row>
    <row r="2780" spans="1:5" x14ac:dyDescent="0.25">
      <c r="A2780" s="17"/>
      <c r="B2780" s="18"/>
      <c r="C2780" s="19"/>
      <c r="D2780" s="20"/>
      <c r="E2780" s="20"/>
    </row>
    <row r="2781" spans="1:5" x14ac:dyDescent="0.25">
      <c r="A2781" s="17"/>
      <c r="B2781" s="18"/>
      <c r="C2781" s="19"/>
      <c r="D2781" s="20"/>
      <c r="E2781" s="20"/>
    </row>
    <row r="2782" spans="1:5" x14ac:dyDescent="0.25">
      <c r="A2782" s="17"/>
      <c r="B2782" s="18"/>
      <c r="C2782" s="19"/>
      <c r="D2782" s="20"/>
      <c r="E2782" s="20"/>
    </row>
    <row r="2783" spans="1:5" x14ac:dyDescent="0.25">
      <c r="A2783" s="17"/>
      <c r="B2783" s="18"/>
      <c r="C2783" s="19"/>
      <c r="D2783" s="20"/>
      <c r="E2783" s="20"/>
    </row>
    <row r="2784" spans="1:5" x14ac:dyDescent="0.25">
      <c r="A2784" s="17"/>
      <c r="B2784" s="18"/>
      <c r="C2784" s="19"/>
      <c r="D2784" s="20"/>
      <c r="E2784" s="20"/>
    </row>
    <row r="2785" spans="1:5" x14ac:dyDescent="0.25">
      <c r="A2785" s="17"/>
      <c r="B2785" s="18"/>
      <c r="C2785" s="19"/>
      <c r="D2785" s="20"/>
      <c r="E2785" s="20"/>
    </row>
    <row r="2786" spans="1:5" x14ac:dyDescent="0.25">
      <c r="A2786" s="17"/>
      <c r="B2786" s="18"/>
      <c r="C2786" s="19"/>
      <c r="D2786" s="20"/>
      <c r="E2786" s="20"/>
    </row>
    <row r="2787" spans="1:5" x14ac:dyDescent="0.25">
      <c r="A2787" s="17"/>
      <c r="B2787" s="18"/>
      <c r="C2787" s="19"/>
      <c r="D2787" s="20"/>
      <c r="E2787" s="20"/>
    </row>
    <row r="2788" spans="1:5" x14ac:dyDescent="0.25">
      <c r="A2788" s="17"/>
      <c r="B2788" s="18"/>
      <c r="C2788" s="19"/>
      <c r="D2788" s="20"/>
      <c r="E2788" s="20"/>
    </row>
    <row r="2789" spans="1:5" x14ac:dyDescent="0.25">
      <c r="A2789" s="17"/>
      <c r="B2789" s="18"/>
      <c r="C2789" s="19"/>
      <c r="D2789" s="20"/>
      <c r="E2789" s="20"/>
    </row>
    <row r="2790" spans="1:5" x14ac:dyDescent="0.25">
      <c r="A2790" s="17"/>
      <c r="B2790" s="18"/>
      <c r="C2790" s="19"/>
      <c r="D2790" s="20"/>
      <c r="E2790" s="20"/>
    </row>
    <row r="2791" spans="1:5" x14ac:dyDescent="0.25">
      <c r="A2791" s="17"/>
      <c r="B2791" s="18"/>
      <c r="C2791" s="19"/>
      <c r="D2791" s="20"/>
      <c r="E2791" s="20"/>
    </row>
    <row r="2792" spans="1:5" x14ac:dyDescent="0.25">
      <c r="A2792" s="17"/>
      <c r="B2792" s="18"/>
      <c r="C2792" s="19"/>
      <c r="D2792" s="20"/>
      <c r="E2792" s="20"/>
    </row>
    <row r="2793" spans="1:5" x14ac:dyDescent="0.25">
      <c r="A2793" s="17"/>
      <c r="B2793" s="18"/>
      <c r="C2793" s="19"/>
      <c r="D2793" s="20"/>
      <c r="E2793" s="20"/>
    </row>
    <row r="2794" spans="1:5" x14ac:dyDescent="0.25">
      <c r="A2794" s="17"/>
      <c r="B2794" s="18"/>
      <c r="C2794" s="19"/>
      <c r="D2794" s="20"/>
      <c r="E2794" s="20"/>
    </row>
    <row r="2795" spans="1:5" x14ac:dyDescent="0.25">
      <c r="A2795" s="17"/>
      <c r="B2795" s="18"/>
      <c r="C2795" s="19"/>
      <c r="D2795" s="20"/>
      <c r="E2795" s="20"/>
    </row>
    <row r="2796" spans="1:5" x14ac:dyDescent="0.25">
      <c r="A2796" s="17"/>
      <c r="B2796" s="18"/>
      <c r="C2796" s="19"/>
      <c r="D2796" s="20"/>
      <c r="E2796" s="20"/>
    </row>
    <row r="2797" spans="1:5" x14ac:dyDescent="0.25">
      <c r="A2797" s="17"/>
      <c r="B2797" s="18"/>
      <c r="C2797" s="19"/>
      <c r="D2797" s="20"/>
      <c r="E2797" s="20"/>
    </row>
    <row r="2798" spans="1:5" x14ac:dyDescent="0.25">
      <c r="A2798" s="17"/>
      <c r="B2798" s="18"/>
      <c r="C2798" s="19"/>
      <c r="D2798" s="20"/>
      <c r="E2798" s="20"/>
    </row>
    <row r="2799" spans="1:5" x14ac:dyDescent="0.25">
      <c r="A2799" s="17"/>
      <c r="B2799" s="18"/>
      <c r="C2799" s="19"/>
      <c r="D2799" s="20"/>
      <c r="E2799" s="20"/>
    </row>
    <row r="2800" spans="1:5" x14ac:dyDescent="0.25">
      <c r="A2800" s="17"/>
      <c r="B2800" s="18"/>
      <c r="C2800" s="19"/>
      <c r="D2800" s="20"/>
      <c r="E2800" s="20"/>
    </row>
    <row r="2801" spans="1:5" x14ac:dyDescent="0.25">
      <c r="A2801" s="17"/>
      <c r="B2801" s="18"/>
      <c r="C2801" s="19"/>
      <c r="D2801" s="20"/>
      <c r="E2801" s="20"/>
    </row>
    <row r="2802" spans="1:5" x14ac:dyDescent="0.25">
      <c r="A2802" s="17"/>
      <c r="B2802" s="18"/>
      <c r="C2802" s="19"/>
      <c r="D2802" s="20"/>
      <c r="E2802" s="20"/>
    </row>
    <row r="2803" spans="1:5" x14ac:dyDescent="0.25">
      <c r="A2803" s="17"/>
      <c r="B2803" s="18"/>
      <c r="C2803" s="19"/>
      <c r="D2803" s="20"/>
      <c r="E2803" s="20"/>
    </row>
    <row r="2804" spans="1:5" x14ac:dyDescent="0.25">
      <c r="A2804" s="17"/>
      <c r="B2804" s="18"/>
      <c r="C2804" s="19"/>
      <c r="D2804" s="20"/>
      <c r="E2804" s="20"/>
    </row>
    <row r="2805" spans="1:5" x14ac:dyDescent="0.25">
      <c r="A2805" s="17"/>
      <c r="B2805" s="18"/>
      <c r="C2805" s="19"/>
      <c r="D2805" s="20"/>
      <c r="E2805" s="20"/>
    </row>
    <row r="2806" spans="1:5" x14ac:dyDescent="0.25">
      <c r="A2806" s="17"/>
      <c r="B2806" s="18"/>
      <c r="C2806" s="19"/>
      <c r="D2806" s="20"/>
      <c r="E2806" s="20"/>
    </row>
    <row r="2807" spans="1:5" x14ac:dyDescent="0.25">
      <c r="A2807" s="17"/>
      <c r="B2807" s="18"/>
      <c r="C2807" s="19"/>
      <c r="D2807" s="20"/>
      <c r="E2807" s="20"/>
    </row>
    <row r="2808" spans="1:5" x14ac:dyDescent="0.25">
      <c r="A2808" s="17"/>
      <c r="B2808" s="18"/>
      <c r="C2808" s="19"/>
      <c r="D2808" s="20"/>
      <c r="E2808" s="20"/>
    </row>
    <row r="2809" spans="1:5" x14ac:dyDescent="0.25">
      <c r="A2809" s="17"/>
      <c r="B2809" s="18"/>
      <c r="C2809" s="19"/>
      <c r="D2809" s="20"/>
      <c r="E2809" s="20"/>
    </row>
    <row r="2810" spans="1:5" x14ac:dyDescent="0.25">
      <c r="A2810" s="17"/>
      <c r="B2810" s="18"/>
      <c r="C2810" s="19"/>
      <c r="D2810" s="20"/>
      <c r="E2810" s="20"/>
    </row>
    <row r="2811" spans="1:5" x14ac:dyDescent="0.25">
      <c r="A2811" s="17"/>
      <c r="B2811" s="18"/>
      <c r="C2811" s="19"/>
      <c r="D2811" s="20"/>
      <c r="E2811" s="20"/>
    </row>
    <row r="2812" spans="1:5" x14ac:dyDescent="0.25">
      <c r="A2812" s="17"/>
      <c r="B2812" s="18"/>
      <c r="C2812" s="19"/>
      <c r="D2812" s="20"/>
      <c r="E2812" s="20"/>
    </row>
    <row r="2813" spans="1:5" x14ac:dyDescent="0.25">
      <c r="A2813" s="17"/>
      <c r="B2813" s="18"/>
      <c r="C2813" s="19"/>
      <c r="D2813" s="20"/>
      <c r="E2813" s="20"/>
    </row>
    <row r="2814" spans="1:5" x14ac:dyDescent="0.25">
      <c r="A2814" s="17"/>
      <c r="B2814" s="18"/>
      <c r="C2814" s="19"/>
      <c r="D2814" s="20"/>
      <c r="E2814" s="20"/>
    </row>
    <row r="2815" spans="1:5" x14ac:dyDescent="0.25">
      <c r="A2815" s="17"/>
      <c r="B2815" s="18"/>
      <c r="C2815" s="19"/>
      <c r="D2815" s="20"/>
      <c r="E2815" s="20"/>
    </row>
    <row r="2816" spans="1:5" x14ac:dyDescent="0.25">
      <c r="A2816" s="17"/>
      <c r="B2816" s="18"/>
      <c r="C2816" s="19"/>
      <c r="D2816" s="20"/>
      <c r="E2816" s="20"/>
    </row>
    <row r="2817" spans="1:5" x14ac:dyDescent="0.25">
      <c r="A2817" s="17"/>
      <c r="B2817" s="18"/>
      <c r="C2817" s="19"/>
      <c r="D2817" s="20"/>
      <c r="E2817" s="20"/>
    </row>
    <row r="2818" spans="1:5" x14ac:dyDescent="0.25">
      <c r="A2818" s="17"/>
      <c r="B2818" s="18"/>
      <c r="C2818" s="19"/>
      <c r="D2818" s="20"/>
      <c r="E2818" s="20"/>
    </row>
    <row r="2819" spans="1:5" x14ac:dyDescent="0.25">
      <c r="A2819" s="17"/>
      <c r="B2819" s="18"/>
      <c r="C2819" s="19"/>
      <c r="D2819" s="20"/>
      <c r="E2819" s="20"/>
    </row>
    <row r="2820" spans="1:5" x14ac:dyDescent="0.25">
      <c r="A2820" s="17"/>
      <c r="B2820" s="18"/>
      <c r="C2820" s="19"/>
      <c r="D2820" s="20"/>
      <c r="E2820" s="20"/>
    </row>
    <row r="2821" spans="1:5" x14ac:dyDescent="0.25">
      <c r="A2821" s="17"/>
      <c r="B2821" s="18"/>
      <c r="C2821" s="19"/>
      <c r="D2821" s="20"/>
      <c r="E2821" s="20"/>
    </row>
    <row r="2822" spans="1:5" x14ac:dyDescent="0.25">
      <c r="A2822" s="17"/>
      <c r="B2822" s="18"/>
      <c r="C2822" s="19"/>
      <c r="D2822" s="20"/>
      <c r="E2822" s="20"/>
    </row>
    <row r="2823" spans="1:5" x14ac:dyDescent="0.25">
      <c r="A2823" s="17"/>
      <c r="B2823" s="18"/>
      <c r="C2823" s="19"/>
      <c r="D2823" s="20"/>
      <c r="E2823" s="20"/>
    </row>
    <row r="2824" spans="1:5" x14ac:dyDescent="0.25">
      <c r="A2824" s="17"/>
      <c r="B2824" s="18"/>
      <c r="C2824" s="19"/>
      <c r="D2824" s="20"/>
      <c r="E2824" s="20"/>
    </row>
    <row r="2825" spans="1:5" x14ac:dyDescent="0.25">
      <c r="A2825" s="17"/>
      <c r="B2825" s="18"/>
      <c r="C2825" s="19"/>
      <c r="D2825" s="20"/>
      <c r="E2825" s="20"/>
    </row>
    <row r="2826" spans="1:5" x14ac:dyDescent="0.25">
      <c r="A2826" s="17"/>
      <c r="B2826" s="18"/>
      <c r="C2826" s="19"/>
      <c r="D2826" s="20"/>
      <c r="E2826" s="20"/>
    </row>
    <row r="2827" spans="1:5" x14ac:dyDescent="0.25">
      <c r="A2827" s="17"/>
      <c r="B2827" s="18"/>
      <c r="C2827" s="19"/>
      <c r="D2827" s="20"/>
      <c r="E2827" s="20"/>
    </row>
    <row r="2828" spans="1:5" x14ac:dyDescent="0.25">
      <c r="A2828" s="17"/>
      <c r="B2828" s="18"/>
      <c r="C2828" s="19"/>
      <c r="D2828" s="20"/>
      <c r="E2828" s="20"/>
    </row>
    <row r="2829" spans="1:5" x14ac:dyDescent="0.25">
      <c r="A2829" s="17"/>
      <c r="B2829" s="18"/>
      <c r="C2829" s="19"/>
      <c r="D2829" s="20"/>
      <c r="E2829" s="20"/>
    </row>
    <row r="2830" spans="1:5" x14ac:dyDescent="0.25">
      <c r="A2830" s="17"/>
      <c r="B2830" s="18"/>
      <c r="C2830" s="19"/>
      <c r="D2830" s="20"/>
      <c r="E2830" s="20"/>
    </row>
    <row r="2831" spans="1:5" x14ac:dyDescent="0.25">
      <c r="A2831" s="17"/>
      <c r="B2831" s="18"/>
      <c r="C2831" s="19"/>
      <c r="D2831" s="20"/>
      <c r="E2831" s="20"/>
    </row>
    <row r="2832" spans="1:5" x14ac:dyDescent="0.25">
      <c r="A2832" s="17"/>
      <c r="B2832" s="18"/>
      <c r="C2832" s="19"/>
      <c r="D2832" s="20"/>
      <c r="E2832" s="20"/>
    </row>
    <row r="2833" spans="1:5" x14ac:dyDescent="0.25">
      <c r="A2833" s="17"/>
      <c r="B2833" s="18"/>
      <c r="C2833" s="19"/>
      <c r="D2833" s="20"/>
      <c r="E2833" s="20"/>
    </row>
    <row r="2834" spans="1:5" x14ac:dyDescent="0.25">
      <c r="A2834" s="17"/>
      <c r="B2834" s="18"/>
      <c r="C2834" s="19"/>
      <c r="D2834" s="20"/>
      <c r="E2834" s="20"/>
    </row>
    <row r="2835" spans="1:5" x14ac:dyDescent="0.25">
      <c r="A2835" s="17"/>
      <c r="B2835" s="18"/>
      <c r="C2835" s="19"/>
      <c r="D2835" s="20"/>
      <c r="E2835" s="20"/>
    </row>
    <row r="2836" spans="1:5" x14ac:dyDescent="0.25">
      <c r="A2836" s="17"/>
      <c r="B2836" s="18"/>
      <c r="C2836" s="19"/>
      <c r="D2836" s="20"/>
      <c r="E2836" s="20"/>
    </row>
    <row r="2837" spans="1:5" x14ac:dyDescent="0.25">
      <c r="A2837" s="17"/>
      <c r="B2837" s="18"/>
      <c r="C2837" s="19"/>
      <c r="D2837" s="20"/>
      <c r="E2837" s="20"/>
    </row>
    <row r="2838" spans="1:5" x14ac:dyDescent="0.25">
      <c r="A2838" s="17"/>
      <c r="B2838" s="18"/>
      <c r="C2838" s="19"/>
      <c r="D2838" s="20"/>
      <c r="E2838" s="20"/>
    </row>
    <row r="2839" spans="1:5" x14ac:dyDescent="0.25">
      <c r="A2839" s="17"/>
      <c r="B2839" s="18"/>
      <c r="C2839" s="19"/>
      <c r="D2839" s="20"/>
      <c r="E2839" s="20"/>
    </row>
    <row r="2840" spans="1:5" x14ac:dyDescent="0.25">
      <c r="A2840" s="17"/>
      <c r="B2840" s="18"/>
      <c r="C2840" s="19"/>
      <c r="D2840" s="20"/>
      <c r="E2840" s="20"/>
    </row>
    <row r="2841" spans="1:5" x14ac:dyDescent="0.25">
      <c r="A2841" s="17"/>
      <c r="B2841" s="18"/>
      <c r="C2841" s="19"/>
      <c r="D2841" s="20"/>
      <c r="E2841" s="20"/>
    </row>
    <row r="2842" spans="1:5" x14ac:dyDescent="0.25">
      <c r="A2842" s="17"/>
      <c r="B2842" s="18"/>
      <c r="C2842" s="19"/>
      <c r="D2842" s="20"/>
      <c r="E2842" s="20"/>
    </row>
    <row r="2843" spans="1:5" x14ac:dyDescent="0.25">
      <c r="A2843" s="17"/>
      <c r="B2843" s="18"/>
      <c r="C2843" s="19"/>
      <c r="D2843" s="20"/>
      <c r="E2843" s="20"/>
    </row>
    <row r="2844" spans="1:5" x14ac:dyDescent="0.25">
      <c r="A2844" s="17"/>
      <c r="B2844" s="18"/>
      <c r="C2844" s="19"/>
      <c r="D2844" s="20"/>
      <c r="E2844" s="20"/>
    </row>
    <row r="2845" spans="1:5" x14ac:dyDescent="0.25">
      <c r="A2845" s="17"/>
      <c r="B2845" s="18"/>
      <c r="C2845" s="19"/>
      <c r="D2845" s="20"/>
      <c r="E2845" s="20"/>
    </row>
    <row r="2846" spans="1:5" x14ac:dyDescent="0.25">
      <c r="A2846" s="17"/>
      <c r="B2846" s="18"/>
      <c r="C2846" s="19"/>
      <c r="D2846" s="20"/>
      <c r="E2846" s="20"/>
    </row>
    <row r="2847" spans="1:5" x14ac:dyDescent="0.25">
      <c r="A2847" s="17"/>
      <c r="B2847" s="18"/>
      <c r="C2847" s="19"/>
      <c r="D2847" s="20"/>
      <c r="E2847" s="20"/>
    </row>
    <row r="2848" spans="1:5" x14ac:dyDescent="0.25">
      <c r="A2848" s="17"/>
      <c r="B2848" s="18"/>
      <c r="C2848" s="19"/>
      <c r="D2848" s="20"/>
      <c r="E2848" s="20"/>
    </row>
    <row r="2849" spans="1:5" x14ac:dyDescent="0.25">
      <c r="A2849" s="17"/>
      <c r="B2849" s="18"/>
      <c r="C2849" s="19"/>
      <c r="D2849" s="20"/>
      <c r="E2849" s="20"/>
    </row>
    <row r="2850" spans="1:5" x14ac:dyDescent="0.25">
      <c r="A2850" s="17"/>
      <c r="B2850" s="18"/>
      <c r="C2850" s="19"/>
      <c r="D2850" s="20"/>
      <c r="E2850" s="20"/>
    </row>
    <row r="2851" spans="1:5" x14ac:dyDescent="0.25">
      <c r="A2851" s="17"/>
      <c r="B2851" s="18"/>
      <c r="C2851" s="19"/>
      <c r="D2851" s="20"/>
      <c r="E2851" s="20"/>
    </row>
    <row r="2852" spans="1:5" x14ac:dyDescent="0.25">
      <c r="A2852" s="17"/>
      <c r="B2852" s="18"/>
      <c r="C2852" s="19"/>
      <c r="D2852" s="20"/>
      <c r="E2852" s="20"/>
    </row>
    <row r="2853" spans="1:5" x14ac:dyDescent="0.25">
      <c r="A2853" s="17"/>
      <c r="B2853" s="18"/>
      <c r="C2853" s="19"/>
      <c r="D2853" s="20"/>
      <c r="E2853" s="20"/>
    </row>
    <row r="2854" spans="1:5" x14ac:dyDescent="0.25">
      <c r="A2854" s="17"/>
      <c r="B2854" s="18"/>
      <c r="C2854" s="19"/>
      <c r="D2854" s="20"/>
      <c r="E2854" s="20"/>
    </row>
    <row r="2855" spans="1:5" x14ac:dyDescent="0.25">
      <c r="A2855" s="17"/>
      <c r="B2855" s="18"/>
      <c r="C2855" s="19"/>
      <c r="D2855" s="20"/>
      <c r="E2855" s="20"/>
    </row>
    <row r="2856" spans="1:5" x14ac:dyDescent="0.25">
      <c r="A2856" s="17"/>
      <c r="B2856" s="18"/>
      <c r="C2856" s="19"/>
      <c r="D2856" s="20"/>
      <c r="E2856" s="20"/>
    </row>
    <row r="2857" spans="1:5" x14ac:dyDescent="0.25">
      <c r="A2857" s="17"/>
      <c r="B2857" s="18"/>
      <c r="C2857" s="19"/>
      <c r="D2857" s="20"/>
      <c r="E2857" s="20"/>
    </row>
    <row r="2858" spans="1:5" x14ac:dyDescent="0.25">
      <c r="A2858" s="17"/>
      <c r="B2858" s="18"/>
      <c r="C2858" s="19"/>
      <c r="D2858" s="20"/>
      <c r="E2858" s="20"/>
    </row>
    <row r="2859" spans="1:5" x14ac:dyDescent="0.25">
      <c r="A2859" s="17"/>
      <c r="B2859" s="18"/>
      <c r="C2859" s="19"/>
      <c r="D2859" s="20"/>
      <c r="E2859" s="20"/>
    </row>
    <row r="2860" spans="1:5" x14ac:dyDescent="0.25">
      <c r="A2860" s="17"/>
      <c r="B2860" s="18"/>
      <c r="C2860" s="19"/>
      <c r="D2860" s="20"/>
      <c r="E2860" s="20"/>
    </row>
    <row r="2861" spans="1:5" x14ac:dyDescent="0.25">
      <c r="A2861" s="17"/>
      <c r="B2861" s="18"/>
      <c r="C2861" s="19"/>
      <c r="D2861" s="20"/>
      <c r="E2861" s="20"/>
    </row>
    <row r="2862" spans="1:5" x14ac:dyDescent="0.25">
      <c r="A2862" s="17"/>
      <c r="B2862" s="18"/>
      <c r="C2862" s="19"/>
      <c r="D2862" s="20"/>
      <c r="E2862" s="20"/>
    </row>
    <row r="2863" spans="1:5" x14ac:dyDescent="0.25">
      <c r="A2863" s="17"/>
      <c r="B2863" s="18"/>
      <c r="C2863" s="19"/>
      <c r="D2863" s="20"/>
      <c r="E2863" s="20"/>
    </row>
    <row r="2864" spans="1:5" x14ac:dyDescent="0.25">
      <c r="A2864" s="17"/>
      <c r="B2864" s="18"/>
      <c r="C2864" s="19"/>
      <c r="D2864" s="20"/>
      <c r="E2864" s="20"/>
    </row>
    <row r="2865" spans="1:5" x14ac:dyDescent="0.25">
      <c r="A2865" s="17"/>
      <c r="B2865" s="18"/>
      <c r="C2865" s="19"/>
      <c r="D2865" s="20"/>
      <c r="E2865" s="20"/>
    </row>
    <row r="2866" spans="1:5" x14ac:dyDescent="0.25">
      <c r="A2866" s="17"/>
      <c r="B2866" s="18"/>
      <c r="C2866" s="19"/>
      <c r="D2866" s="20"/>
      <c r="E2866" s="20"/>
    </row>
    <row r="2867" spans="1:5" x14ac:dyDescent="0.25">
      <c r="A2867" s="17"/>
      <c r="B2867" s="18"/>
      <c r="C2867" s="19"/>
      <c r="D2867" s="20"/>
      <c r="E2867" s="20"/>
    </row>
    <row r="2868" spans="1:5" x14ac:dyDescent="0.25">
      <c r="A2868" s="17"/>
      <c r="B2868" s="18"/>
      <c r="C2868" s="19"/>
      <c r="D2868" s="20"/>
      <c r="E2868" s="20"/>
    </row>
    <row r="2869" spans="1:5" x14ac:dyDescent="0.25">
      <c r="A2869" s="17"/>
      <c r="B2869" s="18"/>
      <c r="C2869" s="19"/>
      <c r="D2869" s="20"/>
      <c r="E2869" s="20"/>
    </row>
    <row r="2870" spans="1:5" x14ac:dyDescent="0.25">
      <c r="A2870" s="17"/>
      <c r="B2870" s="18"/>
      <c r="C2870" s="19"/>
      <c r="D2870" s="20"/>
      <c r="E2870" s="20"/>
    </row>
    <row r="2871" spans="1:5" x14ac:dyDescent="0.25">
      <c r="A2871" s="17"/>
      <c r="B2871" s="18"/>
      <c r="C2871" s="19"/>
      <c r="D2871" s="20"/>
      <c r="E2871" s="20"/>
    </row>
    <row r="2872" spans="1:5" x14ac:dyDescent="0.25">
      <c r="A2872" s="17"/>
      <c r="B2872" s="18"/>
      <c r="C2872" s="19"/>
      <c r="D2872" s="20"/>
      <c r="E2872" s="20"/>
    </row>
    <row r="2873" spans="1:5" x14ac:dyDescent="0.25">
      <c r="A2873" s="17"/>
      <c r="B2873" s="18"/>
      <c r="C2873" s="19"/>
      <c r="D2873" s="20"/>
      <c r="E2873" s="20"/>
    </row>
    <row r="2874" spans="1:5" x14ac:dyDescent="0.25">
      <c r="A2874" s="17"/>
      <c r="B2874" s="18"/>
      <c r="C2874" s="19"/>
      <c r="D2874" s="20"/>
      <c r="E2874" s="20"/>
    </row>
    <row r="2875" spans="1:5" x14ac:dyDescent="0.25">
      <c r="A2875" s="17"/>
      <c r="B2875" s="18"/>
      <c r="C2875" s="19"/>
      <c r="D2875" s="20"/>
      <c r="E2875" s="20"/>
    </row>
    <row r="2876" spans="1:5" x14ac:dyDescent="0.25">
      <c r="A2876" s="17"/>
      <c r="B2876" s="18"/>
      <c r="C2876" s="19"/>
      <c r="D2876" s="20"/>
      <c r="E2876" s="20"/>
    </row>
    <row r="2877" spans="1:5" x14ac:dyDescent="0.25">
      <c r="A2877" s="17"/>
      <c r="B2877" s="18"/>
      <c r="C2877" s="19"/>
      <c r="D2877" s="20"/>
      <c r="E2877" s="20"/>
    </row>
    <row r="2878" spans="1:5" x14ac:dyDescent="0.25">
      <c r="A2878" s="17"/>
      <c r="B2878" s="18"/>
      <c r="C2878" s="19"/>
      <c r="D2878" s="20"/>
      <c r="E2878" s="20"/>
    </row>
    <row r="2879" spans="1:5" x14ac:dyDescent="0.25">
      <c r="A2879" s="17"/>
      <c r="B2879" s="18"/>
      <c r="C2879" s="19"/>
      <c r="D2879" s="20"/>
      <c r="E2879" s="20"/>
    </row>
    <row r="2880" spans="1:5" x14ac:dyDescent="0.25">
      <c r="A2880" s="17"/>
      <c r="B2880" s="18"/>
      <c r="C2880" s="19"/>
      <c r="D2880" s="20"/>
      <c r="E2880" s="20"/>
    </row>
    <row r="2881" spans="1:5" x14ac:dyDescent="0.25">
      <c r="A2881" s="17"/>
      <c r="B2881" s="18"/>
      <c r="C2881" s="19"/>
      <c r="D2881" s="20"/>
      <c r="E2881" s="20"/>
    </row>
    <row r="2882" spans="1:5" x14ac:dyDescent="0.25">
      <c r="A2882" s="17"/>
      <c r="B2882" s="18"/>
      <c r="C2882" s="19"/>
      <c r="D2882" s="20"/>
      <c r="E2882" s="20"/>
    </row>
    <row r="2883" spans="1:5" x14ac:dyDescent="0.25">
      <c r="A2883" s="17"/>
      <c r="B2883" s="18"/>
      <c r="C2883" s="19"/>
      <c r="D2883" s="20"/>
      <c r="E2883" s="20"/>
    </row>
    <row r="2884" spans="1:5" x14ac:dyDescent="0.25">
      <c r="A2884" s="17"/>
      <c r="B2884" s="18"/>
      <c r="C2884" s="19"/>
      <c r="D2884" s="20"/>
      <c r="E2884" s="20"/>
    </row>
    <row r="2885" spans="1:5" x14ac:dyDescent="0.25">
      <c r="A2885" s="17"/>
      <c r="B2885" s="18"/>
      <c r="C2885" s="19"/>
      <c r="D2885" s="20"/>
      <c r="E2885" s="20"/>
    </row>
    <row r="2886" spans="1:5" x14ac:dyDescent="0.25">
      <c r="A2886" s="17"/>
      <c r="B2886" s="18"/>
      <c r="C2886" s="19"/>
      <c r="D2886" s="20"/>
      <c r="E2886" s="20"/>
    </row>
    <row r="2887" spans="1:5" x14ac:dyDescent="0.25">
      <c r="A2887" s="17"/>
      <c r="B2887" s="18"/>
      <c r="C2887" s="19"/>
      <c r="D2887" s="20"/>
      <c r="E2887" s="20"/>
    </row>
    <row r="2888" spans="1:5" x14ac:dyDescent="0.25">
      <c r="A2888" s="17"/>
      <c r="B2888" s="18"/>
      <c r="C2888" s="19"/>
      <c r="D2888" s="20"/>
      <c r="E2888" s="20"/>
    </row>
    <row r="2889" spans="1:5" x14ac:dyDescent="0.25">
      <c r="A2889" s="17"/>
      <c r="B2889" s="18"/>
      <c r="C2889" s="19"/>
      <c r="D2889" s="20"/>
      <c r="E2889" s="20"/>
    </row>
    <row r="2890" spans="1:5" x14ac:dyDescent="0.25">
      <c r="A2890" s="17"/>
      <c r="B2890" s="18"/>
      <c r="C2890" s="19"/>
      <c r="D2890" s="20"/>
      <c r="E2890" s="20"/>
    </row>
    <row r="2891" spans="1:5" x14ac:dyDescent="0.25">
      <c r="A2891" s="17"/>
      <c r="B2891" s="18"/>
      <c r="C2891" s="19"/>
      <c r="D2891" s="20"/>
      <c r="E2891" s="20"/>
    </row>
    <row r="2892" spans="1:5" x14ac:dyDescent="0.25">
      <c r="A2892" s="17"/>
      <c r="B2892" s="18"/>
      <c r="C2892" s="19"/>
      <c r="D2892" s="20"/>
      <c r="E2892" s="20"/>
    </row>
    <row r="2893" spans="1:5" x14ac:dyDescent="0.25">
      <c r="A2893" s="17"/>
      <c r="B2893" s="18"/>
      <c r="C2893" s="19"/>
      <c r="D2893" s="20"/>
      <c r="E2893" s="20"/>
    </row>
    <row r="2894" spans="1:5" x14ac:dyDescent="0.25">
      <c r="A2894" s="17"/>
      <c r="B2894" s="18"/>
      <c r="C2894" s="19"/>
      <c r="D2894" s="20"/>
      <c r="E2894" s="20"/>
    </row>
    <row r="2895" spans="1:5" x14ac:dyDescent="0.25">
      <c r="A2895" s="17"/>
      <c r="B2895" s="18"/>
      <c r="C2895" s="19"/>
      <c r="D2895" s="20"/>
      <c r="E2895" s="20"/>
    </row>
    <row r="2896" spans="1:5" x14ac:dyDescent="0.25">
      <c r="A2896" s="17"/>
      <c r="B2896" s="18"/>
      <c r="C2896" s="19"/>
      <c r="D2896" s="20"/>
      <c r="E2896" s="20"/>
    </row>
    <row r="2897" spans="1:5" x14ac:dyDescent="0.25">
      <c r="A2897" s="17"/>
      <c r="B2897" s="18"/>
      <c r="C2897" s="19"/>
      <c r="D2897" s="20"/>
      <c r="E2897" s="20"/>
    </row>
    <row r="2898" spans="1:5" x14ac:dyDescent="0.25">
      <c r="A2898" s="17"/>
      <c r="B2898" s="18"/>
      <c r="C2898" s="19"/>
      <c r="D2898" s="20"/>
      <c r="E2898" s="20"/>
    </row>
    <row r="2899" spans="1:5" x14ac:dyDescent="0.25">
      <c r="A2899" s="17"/>
      <c r="B2899" s="18"/>
      <c r="C2899" s="19"/>
      <c r="D2899" s="20"/>
      <c r="E2899" s="20"/>
    </row>
    <row r="2900" spans="1:5" x14ac:dyDescent="0.25">
      <c r="A2900" s="17"/>
      <c r="B2900" s="18"/>
      <c r="C2900" s="19"/>
      <c r="D2900" s="20"/>
      <c r="E2900" s="20"/>
    </row>
    <row r="2901" spans="1:5" x14ac:dyDescent="0.25">
      <c r="A2901" s="17"/>
      <c r="B2901" s="18"/>
      <c r="C2901" s="19"/>
      <c r="D2901" s="20"/>
      <c r="E2901" s="20"/>
    </row>
    <row r="2902" spans="1:5" x14ac:dyDescent="0.25">
      <c r="A2902" s="17"/>
      <c r="B2902" s="18"/>
      <c r="C2902" s="19"/>
      <c r="D2902" s="20"/>
      <c r="E2902" s="20"/>
    </row>
    <row r="2903" spans="1:5" x14ac:dyDescent="0.25">
      <c r="A2903" s="17"/>
      <c r="B2903" s="18"/>
      <c r="C2903" s="19"/>
      <c r="D2903" s="20"/>
      <c r="E2903" s="20"/>
    </row>
    <row r="2904" spans="1:5" x14ac:dyDescent="0.25">
      <c r="A2904" s="17"/>
      <c r="B2904" s="18"/>
      <c r="C2904" s="19"/>
      <c r="D2904" s="20"/>
      <c r="E2904" s="20"/>
    </row>
    <row r="2905" spans="1:5" x14ac:dyDescent="0.25">
      <c r="A2905" s="17"/>
      <c r="B2905" s="18"/>
      <c r="C2905" s="19"/>
      <c r="D2905" s="20"/>
      <c r="E2905" s="20"/>
    </row>
    <row r="2906" spans="1:5" x14ac:dyDescent="0.25">
      <c r="A2906" s="17"/>
      <c r="B2906" s="18"/>
      <c r="C2906" s="19"/>
      <c r="D2906" s="20"/>
      <c r="E2906" s="20"/>
    </row>
    <row r="2907" spans="1:5" x14ac:dyDescent="0.25">
      <c r="A2907" s="17"/>
      <c r="B2907" s="18"/>
      <c r="C2907" s="19"/>
      <c r="D2907" s="20"/>
      <c r="E2907" s="20"/>
    </row>
    <row r="2908" spans="1:5" x14ac:dyDescent="0.25">
      <c r="A2908" s="17"/>
      <c r="B2908" s="18"/>
      <c r="C2908" s="19"/>
      <c r="D2908" s="20"/>
      <c r="E2908" s="20"/>
    </row>
    <row r="2909" spans="1:5" x14ac:dyDescent="0.25">
      <c r="A2909" s="17"/>
      <c r="B2909" s="18"/>
      <c r="C2909" s="19"/>
      <c r="D2909" s="20"/>
      <c r="E2909" s="20"/>
    </row>
    <row r="2910" spans="1:5" x14ac:dyDescent="0.25">
      <c r="A2910" s="17"/>
      <c r="B2910" s="18"/>
      <c r="C2910" s="19"/>
      <c r="D2910" s="20"/>
      <c r="E2910" s="20"/>
    </row>
    <row r="2911" spans="1:5" x14ac:dyDescent="0.25">
      <c r="A2911" s="17"/>
      <c r="B2911" s="18"/>
      <c r="C2911" s="19"/>
      <c r="D2911" s="20"/>
      <c r="E2911" s="20"/>
    </row>
    <row r="2912" spans="1:5" x14ac:dyDescent="0.25">
      <c r="A2912" s="17"/>
      <c r="B2912" s="18"/>
      <c r="C2912" s="19"/>
      <c r="D2912" s="20"/>
      <c r="E2912" s="20"/>
    </row>
    <row r="2913" spans="1:5" x14ac:dyDescent="0.25">
      <c r="A2913" s="17"/>
      <c r="B2913" s="18"/>
      <c r="C2913" s="19"/>
      <c r="D2913" s="20"/>
      <c r="E2913" s="20"/>
    </row>
    <row r="2914" spans="1:5" x14ac:dyDescent="0.25">
      <c r="A2914" s="17"/>
      <c r="B2914" s="18"/>
      <c r="C2914" s="19"/>
      <c r="D2914" s="20"/>
      <c r="E2914" s="20"/>
    </row>
    <row r="2915" spans="1:5" x14ac:dyDescent="0.25">
      <c r="A2915" s="17"/>
      <c r="B2915" s="18"/>
      <c r="C2915" s="19"/>
      <c r="D2915" s="20"/>
      <c r="E2915" s="20"/>
    </row>
    <row r="2916" spans="1:5" x14ac:dyDescent="0.25">
      <c r="A2916" s="17"/>
      <c r="B2916" s="18"/>
      <c r="C2916" s="19"/>
      <c r="D2916" s="20"/>
      <c r="E2916" s="20"/>
    </row>
    <row r="2917" spans="1:5" x14ac:dyDescent="0.25">
      <c r="A2917" s="17"/>
      <c r="B2917" s="18"/>
      <c r="C2917" s="19"/>
      <c r="D2917" s="20"/>
      <c r="E2917" s="20"/>
    </row>
    <row r="2918" spans="1:5" x14ac:dyDescent="0.25">
      <c r="A2918" s="17"/>
      <c r="B2918" s="18"/>
      <c r="C2918" s="19"/>
      <c r="D2918" s="20"/>
      <c r="E2918" s="20"/>
    </row>
    <row r="2919" spans="1:5" x14ac:dyDescent="0.25">
      <c r="A2919" s="17"/>
      <c r="B2919" s="18"/>
      <c r="C2919" s="19"/>
      <c r="D2919" s="20"/>
      <c r="E2919" s="20"/>
    </row>
    <row r="2920" spans="1:5" x14ac:dyDescent="0.25">
      <c r="A2920" s="17"/>
      <c r="B2920" s="18"/>
      <c r="C2920" s="19"/>
      <c r="D2920" s="20"/>
      <c r="E2920" s="20"/>
    </row>
    <row r="2921" spans="1:5" x14ac:dyDescent="0.25">
      <c r="A2921" s="17"/>
      <c r="B2921" s="18"/>
      <c r="C2921" s="19"/>
      <c r="D2921" s="20"/>
      <c r="E2921" s="20"/>
    </row>
    <row r="2922" spans="1:5" x14ac:dyDescent="0.25">
      <c r="A2922" s="17"/>
      <c r="B2922" s="18"/>
      <c r="C2922" s="19"/>
      <c r="D2922" s="20"/>
      <c r="E2922" s="20"/>
    </row>
    <row r="2923" spans="1:5" x14ac:dyDescent="0.25">
      <c r="A2923" s="17"/>
      <c r="B2923" s="18"/>
      <c r="C2923" s="19"/>
      <c r="D2923" s="20"/>
      <c r="E2923" s="20"/>
    </row>
    <row r="2924" spans="1:5" x14ac:dyDescent="0.25">
      <c r="A2924" s="17"/>
      <c r="B2924" s="18"/>
      <c r="C2924" s="19"/>
      <c r="D2924" s="20"/>
      <c r="E2924" s="20"/>
    </row>
    <row r="2925" spans="1:5" x14ac:dyDescent="0.25">
      <c r="A2925" s="17"/>
      <c r="B2925" s="18"/>
      <c r="C2925" s="19"/>
      <c r="D2925" s="20"/>
      <c r="E2925" s="20"/>
    </row>
    <row r="2926" spans="1:5" x14ac:dyDescent="0.25">
      <c r="A2926" s="17"/>
      <c r="B2926" s="18"/>
      <c r="C2926" s="19"/>
      <c r="D2926" s="20"/>
      <c r="E2926" s="20"/>
    </row>
    <row r="2927" spans="1:5" x14ac:dyDescent="0.25">
      <c r="A2927" s="17"/>
      <c r="B2927" s="18"/>
      <c r="C2927" s="19"/>
      <c r="D2927" s="20"/>
      <c r="E2927" s="20"/>
    </row>
    <row r="2928" spans="1:5" x14ac:dyDescent="0.25">
      <c r="A2928" s="17"/>
      <c r="B2928" s="18"/>
      <c r="C2928" s="19"/>
      <c r="D2928" s="20"/>
      <c r="E2928" s="20"/>
    </row>
    <row r="2929" spans="1:5" x14ac:dyDescent="0.25">
      <c r="A2929" s="17"/>
      <c r="B2929" s="18"/>
      <c r="C2929" s="19"/>
      <c r="D2929" s="20"/>
      <c r="E2929" s="20"/>
    </row>
    <row r="2930" spans="1:5" x14ac:dyDescent="0.25">
      <c r="A2930" s="17"/>
      <c r="B2930" s="18"/>
      <c r="C2930" s="19"/>
      <c r="D2930" s="20"/>
      <c r="E2930" s="20"/>
    </row>
    <row r="2931" spans="1:5" x14ac:dyDescent="0.25">
      <c r="A2931" s="17"/>
      <c r="B2931" s="18"/>
      <c r="C2931" s="19"/>
      <c r="D2931" s="20"/>
      <c r="E2931" s="20"/>
    </row>
    <row r="2932" spans="1:5" x14ac:dyDescent="0.25">
      <c r="A2932" s="17"/>
      <c r="B2932" s="18"/>
      <c r="C2932" s="19"/>
      <c r="D2932" s="20"/>
      <c r="E2932" s="20"/>
    </row>
    <row r="2933" spans="1:5" x14ac:dyDescent="0.25">
      <c r="A2933" s="17"/>
      <c r="B2933" s="18"/>
      <c r="C2933" s="19"/>
      <c r="D2933" s="20"/>
      <c r="E2933" s="20"/>
    </row>
    <row r="2934" spans="1:5" x14ac:dyDescent="0.25">
      <c r="A2934" s="17"/>
      <c r="B2934" s="18"/>
      <c r="C2934" s="19"/>
      <c r="D2934" s="20"/>
      <c r="E2934" s="20"/>
    </row>
    <row r="2935" spans="1:5" x14ac:dyDescent="0.25">
      <c r="A2935" s="17"/>
      <c r="B2935" s="18"/>
      <c r="C2935" s="19"/>
      <c r="D2935" s="20"/>
      <c r="E2935" s="20"/>
    </row>
    <row r="2936" spans="1:5" x14ac:dyDescent="0.25">
      <c r="A2936" s="17"/>
      <c r="B2936" s="18"/>
      <c r="C2936" s="19"/>
      <c r="D2936" s="20"/>
      <c r="E2936" s="20"/>
    </row>
    <row r="2937" spans="1:5" x14ac:dyDescent="0.25">
      <c r="A2937" s="17"/>
      <c r="B2937" s="18"/>
      <c r="C2937" s="19"/>
      <c r="D2937" s="20"/>
      <c r="E2937" s="20"/>
    </row>
    <row r="2938" spans="1:5" x14ac:dyDescent="0.25">
      <c r="A2938" s="17"/>
      <c r="B2938" s="18"/>
      <c r="C2938" s="19"/>
      <c r="D2938" s="20"/>
      <c r="E2938" s="20"/>
    </row>
    <row r="2939" spans="1:5" x14ac:dyDescent="0.25">
      <c r="A2939" s="17"/>
      <c r="B2939" s="18"/>
      <c r="C2939" s="19"/>
      <c r="D2939" s="20"/>
      <c r="E2939" s="20"/>
    </row>
    <row r="2940" spans="1:5" x14ac:dyDescent="0.25">
      <c r="A2940" s="17"/>
      <c r="B2940" s="18"/>
      <c r="C2940" s="19"/>
      <c r="D2940" s="20"/>
      <c r="E2940" s="20"/>
    </row>
    <row r="2941" spans="1:5" x14ac:dyDescent="0.25">
      <c r="A2941" s="17"/>
      <c r="B2941" s="18"/>
      <c r="C2941" s="19"/>
      <c r="D2941" s="20"/>
      <c r="E2941" s="20"/>
    </row>
    <row r="2942" spans="1:5" x14ac:dyDescent="0.25">
      <c r="A2942" s="17"/>
      <c r="B2942" s="18"/>
      <c r="C2942" s="19"/>
      <c r="D2942" s="20"/>
      <c r="E2942" s="20"/>
    </row>
    <row r="2943" spans="1:5" x14ac:dyDescent="0.25">
      <c r="A2943" s="17"/>
      <c r="B2943" s="18"/>
      <c r="C2943" s="19"/>
      <c r="D2943" s="20"/>
      <c r="E2943" s="20"/>
    </row>
    <row r="2944" spans="1:5" x14ac:dyDescent="0.25">
      <c r="A2944" s="17"/>
      <c r="B2944" s="18"/>
      <c r="C2944" s="19"/>
      <c r="D2944" s="20"/>
      <c r="E2944" s="20"/>
    </row>
    <row r="2945" spans="1:5" x14ac:dyDescent="0.25">
      <c r="A2945" s="17"/>
      <c r="B2945" s="18"/>
      <c r="C2945" s="19"/>
      <c r="D2945" s="20"/>
      <c r="E2945" s="20"/>
    </row>
    <row r="2946" spans="1:5" x14ac:dyDescent="0.25">
      <c r="A2946" s="17"/>
      <c r="B2946" s="18"/>
      <c r="C2946" s="19"/>
      <c r="D2946" s="20"/>
      <c r="E2946" s="20"/>
    </row>
    <row r="2947" spans="1:5" x14ac:dyDescent="0.25">
      <c r="A2947" s="17"/>
      <c r="B2947" s="18"/>
      <c r="C2947" s="19"/>
      <c r="D2947" s="20"/>
      <c r="E2947" s="20"/>
    </row>
    <row r="2948" spans="1:5" x14ac:dyDescent="0.25">
      <c r="A2948" s="17"/>
      <c r="B2948" s="18"/>
      <c r="C2948" s="19"/>
      <c r="D2948" s="20"/>
      <c r="E2948" s="20"/>
    </row>
    <row r="2949" spans="1:5" x14ac:dyDescent="0.25">
      <c r="A2949" s="17"/>
      <c r="B2949" s="18"/>
      <c r="C2949" s="19"/>
      <c r="D2949" s="20"/>
      <c r="E2949" s="20"/>
    </row>
    <row r="2950" spans="1:5" x14ac:dyDescent="0.25">
      <c r="A2950" s="17"/>
      <c r="B2950" s="18"/>
      <c r="C2950" s="19"/>
      <c r="D2950" s="20"/>
      <c r="E2950" s="20"/>
    </row>
    <row r="2951" spans="1:5" x14ac:dyDescent="0.25">
      <c r="A2951" s="17"/>
      <c r="B2951" s="18"/>
      <c r="C2951" s="19"/>
      <c r="D2951" s="20"/>
      <c r="E2951" s="20"/>
    </row>
    <row r="2952" spans="1:5" x14ac:dyDescent="0.25">
      <c r="A2952" s="17"/>
      <c r="B2952" s="18"/>
      <c r="C2952" s="19"/>
      <c r="D2952" s="20"/>
      <c r="E2952" s="20"/>
    </row>
    <row r="2953" spans="1:5" x14ac:dyDescent="0.25">
      <c r="A2953" s="17"/>
      <c r="B2953" s="18"/>
      <c r="C2953" s="19"/>
      <c r="D2953" s="20"/>
      <c r="E2953" s="20"/>
    </row>
    <row r="2954" spans="1:5" x14ac:dyDescent="0.25">
      <c r="A2954" s="17"/>
      <c r="B2954" s="18"/>
      <c r="C2954" s="19"/>
      <c r="D2954" s="20"/>
      <c r="E2954" s="20"/>
    </row>
    <row r="2955" spans="1:5" x14ac:dyDescent="0.25">
      <c r="A2955" s="17"/>
      <c r="B2955" s="18"/>
      <c r="C2955" s="19"/>
      <c r="D2955" s="20"/>
      <c r="E2955" s="20"/>
    </row>
    <row r="2956" spans="1:5" x14ac:dyDescent="0.25">
      <c r="A2956" s="17"/>
      <c r="B2956" s="18"/>
      <c r="C2956" s="19"/>
      <c r="D2956" s="20"/>
      <c r="E2956" s="20"/>
    </row>
    <row r="2957" spans="1:5" x14ac:dyDescent="0.25">
      <c r="A2957" s="17"/>
      <c r="B2957" s="18"/>
      <c r="C2957" s="19"/>
      <c r="D2957" s="20"/>
      <c r="E2957" s="20"/>
    </row>
    <row r="2958" spans="1:5" x14ac:dyDescent="0.25">
      <c r="A2958" s="17"/>
      <c r="B2958" s="18"/>
      <c r="C2958" s="19"/>
      <c r="D2958" s="20"/>
      <c r="E2958" s="20"/>
    </row>
    <row r="2959" spans="1:5" x14ac:dyDescent="0.25">
      <c r="A2959" s="17"/>
      <c r="B2959" s="18"/>
      <c r="C2959" s="19"/>
      <c r="D2959" s="20"/>
      <c r="E2959" s="20"/>
    </row>
    <row r="2960" spans="1:5" x14ac:dyDescent="0.25">
      <c r="A2960" s="17"/>
      <c r="B2960" s="18"/>
      <c r="C2960" s="19"/>
      <c r="D2960" s="20"/>
      <c r="E2960" s="20"/>
    </row>
    <row r="2961" spans="1:5" x14ac:dyDescent="0.25">
      <c r="A2961" s="17"/>
      <c r="B2961" s="18"/>
      <c r="C2961" s="19"/>
      <c r="D2961" s="20"/>
      <c r="E2961" s="20"/>
    </row>
    <row r="2962" spans="1:5" x14ac:dyDescent="0.25">
      <c r="A2962" s="17"/>
      <c r="B2962" s="18"/>
      <c r="C2962" s="19"/>
      <c r="D2962" s="20"/>
      <c r="E2962" s="20"/>
    </row>
    <row r="2963" spans="1:5" x14ac:dyDescent="0.25">
      <c r="A2963" s="17"/>
      <c r="B2963" s="18"/>
      <c r="C2963" s="19"/>
      <c r="D2963" s="20"/>
      <c r="E2963" s="20"/>
    </row>
    <row r="2964" spans="1:5" x14ac:dyDescent="0.25">
      <c r="A2964" s="17"/>
      <c r="B2964" s="18"/>
      <c r="C2964" s="19"/>
      <c r="D2964" s="20"/>
      <c r="E2964" s="20"/>
    </row>
    <row r="2965" spans="1:5" x14ac:dyDescent="0.25">
      <c r="A2965" s="17"/>
      <c r="B2965" s="18"/>
      <c r="C2965" s="19"/>
      <c r="D2965" s="20"/>
      <c r="E2965" s="20"/>
    </row>
    <row r="2966" spans="1:5" x14ac:dyDescent="0.25">
      <c r="A2966" s="17"/>
      <c r="B2966" s="18"/>
      <c r="C2966" s="19"/>
      <c r="D2966" s="20"/>
      <c r="E2966" s="20"/>
    </row>
    <row r="2967" spans="1:5" x14ac:dyDescent="0.25">
      <c r="A2967" s="17"/>
      <c r="B2967" s="18"/>
      <c r="C2967" s="19"/>
      <c r="D2967" s="20"/>
      <c r="E2967" s="20"/>
    </row>
    <row r="2968" spans="1:5" x14ac:dyDescent="0.25">
      <c r="A2968" s="17"/>
      <c r="B2968" s="18"/>
      <c r="C2968" s="19"/>
      <c r="D2968" s="20"/>
      <c r="E2968" s="20"/>
    </row>
    <row r="2969" spans="1:5" x14ac:dyDescent="0.25">
      <c r="A2969" s="17"/>
      <c r="B2969" s="18"/>
      <c r="C2969" s="19"/>
      <c r="D2969" s="20"/>
      <c r="E2969" s="20"/>
    </row>
    <row r="2970" spans="1:5" x14ac:dyDescent="0.25">
      <c r="A2970" s="17"/>
      <c r="B2970" s="18"/>
      <c r="C2970" s="19"/>
      <c r="D2970" s="20"/>
      <c r="E2970" s="20"/>
    </row>
    <row r="2971" spans="1:5" x14ac:dyDescent="0.25">
      <c r="A2971" s="17"/>
      <c r="B2971" s="18"/>
      <c r="C2971" s="19"/>
      <c r="D2971" s="20"/>
      <c r="E2971" s="20"/>
    </row>
    <row r="2972" spans="1:5" x14ac:dyDescent="0.25">
      <c r="A2972" s="17"/>
      <c r="B2972" s="18"/>
      <c r="C2972" s="19"/>
      <c r="D2972" s="20"/>
      <c r="E2972" s="20"/>
    </row>
    <row r="2973" spans="1:5" x14ac:dyDescent="0.25">
      <c r="A2973" s="17"/>
      <c r="B2973" s="18"/>
      <c r="C2973" s="19"/>
      <c r="D2973" s="20"/>
      <c r="E2973" s="20"/>
    </row>
    <row r="2974" spans="1:5" x14ac:dyDescent="0.25">
      <c r="A2974" s="17"/>
      <c r="B2974" s="18"/>
      <c r="C2974" s="19"/>
      <c r="D2974" s="20"/>
      <c r="E2974" s="20"/>
    </row>
    <row r="2975" spans="1:5" x14ac:dyDescent="0.25">
      <c r="A2975" s="17"/>
      <c r="B2975" s="18"/>
      <c r="C2975" s="19"/>
      <c r="D2975" s="20"/>
      <c r="E2975" s="20"/>
    </row>
    <row r="2976" spans="1:5" x14ac:dyDescent="0.25">
      <c r="A2976" s="17"/>
      <c r="B2976" s="18"/>
      <c r="C2976" s="19"/>
      <c r="D2976" s="20"/>
      <c r="E2976" s="20"/>
    </row>
    <row r="2977" spans="1:5" x14ac:dyDescent="0.25">
      <c r="A2977" s="17"/>
      <c r="B2977" s="18"/>
      <c r="C2977" s="19"/>
      <c r="D2977" s="20"/>
      <c r="E2977" s="20"/>
    </row>
    <row r="2978" spans="1:5" x14ac:dyDescent="0.25">
      <c r="A2978" s="17"/>
      <c r="B2978" s="18"/>
      <c r="C2978" s="19"/>
      <c r="D2978" s="20"/>
      <c r="E2978" s="20"/>
    </row>
    <row r="2979" spans="1:5" x14ac:dyDescent="0.25">
      <c r="A2979" s="17"/>
      <c r="B2979" s="18"/>
      <c r="C2979" s="19"/>
      <c r="D2979" s="20"/>
      <c r="E2979" s="20"/>
    </row>
    <row r="2980" spans="1:5" x14ac:dyDescent="0.25">
      <c r="A2980" s="17"/>
      <c r="B2980" s="18"/>
      <c r="C2980" s="19"/>
      <c r="D2980" s="20"/>
      <c r="E2980" s="20"/>
    </row>
    <row r="2981" spans="1:5" x14ac:dyDescent="0.25">
      <c r="A2981" s="17"/>
      <c r="B2981" s="18"/>
      <c r="C2981" s="19"/>
      <c r="D2981" s="20"/>
      <c r="E2981" s="20"/>
    </row>
    <row r="2982" spans="1:5" x14ac:dyDescent="0.25">
      <c r="A2982" s="17"/>
      <c r="B2982" s="18"/>
      <c r="C2982" s="19"/>
      <c r="D2982" s="20"/>
      <c r="E2982" s="20"/>
    </row>
    <row r="2983" spans="1:5" x14ac:dyDescent="0.25">
      <c r="A2983" s="17"/>
      <c r="B2983" s="18"/>
      <c r="C2983" s="19"/>
      <c r="D2983" s="20"/>
      <c r="E2983" s="20"/>
    </row>
    <row r="2984" spans="1:5" x14ac:dyDescent="0.25">
      <c r="A2984" s="17"/>
      <c r="B2984" s="18"/>
      <c r="C2984" s="19"/>
      <c r="D2984" s="20"/>
      <c r="E2984" s="20"/>
    </row>
    <row r="2985" spans="1:5" x14ac:dyDescent="0.25">
      <c r="A2985" s="17"/>
      <c r="B2985" s="18"/>
      <c r="C2985" s="19"/>
      <c r="D2985" s="20"/>
      <c r="E2985" s="20"/>
    </row>
    <row r="2986" spans="1:5" x14ac:dyDescent="0.25">
      <c r="A2986" s="17"/>
      <c r="B2986" s="18"/>
      <c r="C2986" s="19"/>
      <c r="D2986" s="20"/>
      <c r="E2986" s="20"/>
    </row>
    <row r="2987" spans="1:5" x14ac:dyDescent="0.25">
      <c r="A2987" s="17"/>
      <c r="B2987" s="18"/>
      <c r="C2987" s="19"/>
      <c r="D2987" s="20"/>
      <c r="E2987" s="20"/>
    </row>
    <row r="2988" spans="1:5" x14ac:dyDescent="0.25">
      <c r="A2988" s="17"/>
      <c r="B2988" s="18"/>
      <c r="C2988" s="19"/>
      <c r="D2988" s="20"/>
      <c r="E2988" s="20"/>
    </row>
    <row r="2989" spans="1:5" x14ac:dyDescent="0.25">
      <c r="A2989" s="17"/>
      <c r="B2989" s="18"/>
      <c r="C2989" s="19"/>
      <c r="D2989" s="20"/>
      <c r="E2989" s="20"/>
    </row>
    <row r="2990" spans="1:5" x14ac:dyDescent="0.25">
      <c r="A2990" s="17"/>
      <c r="B2990" s="18"/>
      <c r="C2990" s="19"/>
      <c r="D2990" s="20"/>
      <c r="E2990" s="20"/>
    </row>
    <row r="2991" spans="1:5" x14ac:dyDescent="0.25">
      <c r="A2991" s="17"/>
      <c r="B2991" s="18"/>
      <c r="C2991" s="19"/>
      <c r="D2991" s="20"/>
      <c r="E2991" s="20"/>
    </row>
    <row r="2992" spans="1:5" x14ac:dyDescent="0.25">
      <c r="A2992" s="17"/>
      <c r="B2992" s="18"/>
      <c r="C2992" s="19"/>
      <c r="D2992" s="20"/>
      <c r="E2992" s="20"/>
    </row>
    <row r="2993" spans="1:5" x14ac:dyDescent="0.25">
      <c r="A2993" s="17"/>
      <c r="B2993" s="18"/>
      <c r="C2993" s="19"/>
      <c r="D2993" s="20"/>
      <c r="E2993" s="20"/>
    </row>
    <row r="2994" spans="1:5" x14ac:dyDescent="0.25">
      <c r="A2994" s="17"/>
      <c r="B2994" s="18"/>
      <c r="C2994" s="19"/>
      <c r="D2994" s="20"/>
      <c r="E2994" s="20"/>
    </row>
    <row r="2995" spans="1:5" x14ac:dyDescent="0.25">
      <c r="A2995" s="17"/>
      <c r="B2995" s="18"/>
      <c r="C2995" s="19"/>
      <c r="D2995" s="20"/>
      <c r="E2995" s="20"/>
    </row>
    <row r="2996" spans="1:5" x14ac:dyDescent="0.25">
      <c r="A2996" s="17"/>
      <c r="B2996" s="18"/>
      <c r="C2996" s="19"/>
      <c r="D2996" s="20"/>
      <c r="E2996" s="20"/>
    </row>
    <row r="2997" spans="1:5" x14ac:dyDescent="0.25">
      <c r="A2997" s="17"/>
      <c r="B2997" s="18"/>
      <c r="C2997" s="19"/>
      <c r="D2997" s="20"/>
      <c r="E2997" s="20"/>
    </row>
    <row r="2998" spans="1:5" x14ac:dyDescent="0.25">
      <c r="A2998" s="17"/>
      <c r="B2998" s="18"/>
      <c r="C2998" s="19"/>
      <c r="D2998" s="20"/>
      <c r="E2998" s="20"/>
    </row>
    <row r="2999" spans="1:5" x14ac:dyDescent="0.25">
      <c r="A2999" s="17"/>
      <c r="B2999" s="18"/>
      <c r="C2999" s="19"/>
      <c r="D2999" s="20"/>
      <c r="E2999" s="20"/>
    </row>
    <row r="3000" spans="1:5" x14ac:dyDescent="0.25">
      <c r="A3000" s="17"/>
      <c r="B3000" s="18"/>
      <c r="C3000" s="19"/>
      <c r="D3000" s="20"/>
      <c r="E3000" s="20"/>
    </row>
    <row r="3001" spans="1:5" x14ac:dyDescent="0.25">
      <c r="A3001" s="17"/>
      <c r="B3001" s="18"/>
      <c r="C3001" s="19"/>
      <c r="D3001" s="20"/>
      <c r="E3001" s="20"/>
    </row>
    <row r="3002" spans="1:5" x14ac:dyDescent="0.25">
      <c r="A3002" s="17"/>
      <c r="B3002" s="18"/>
      <c r="C3002" s="19"/>
      <c r="D3002" s="20"/>
      <c r="E3002" s="20"/>
    </row>
    <row r="3003" spans="1:5" x14ac:dyDescent="0.25">
      <c r="A3003" s="17"/>
      <c r="B3003" s="18"/>
      <c r="C3003" s="19"/>
      <c r="D3003" s="20"/>
      <c r="E3003" s="20"/>
    </row>
    <row r="3004" spans="1:5" x14ac:dyDescent="0.25">
      <c r="A3004" s="17"/>
      <c r="B3004" s="18"/>
      <c r="C3004" s="19"/>
      <c r="D3004" s="20"/>
      <c r="E3004" s="20"/>
    </row>
    <row r="3005" spans="1:5" x14ac:dyDescent="0.25">
      <c r="A3005" s="17"/>
      <c r="B3005" s="18"/>
      <c r="C3005" s="19"/>
      <c r="D3005" s="20"/>
      <c r="E3005" s="20"/>
    </row>
    <row r="3006" spans="1:5" x14ac:dyDescent="0.25">
      <c r="A3006" s="17"/>
      <c r="B3006" s="18"/>
      <c r="C3006" s="19"/>
      <c r="D3006" s="20"/>
      <c r="E3006" s="20"/>
    </row>
    <row r="3007" spans="1:5" x14ac:dyDescent="0.25">
      <c r="A3007" s="17"/>
      <c r="B3007" s="18"/>
      <c r="C3007" s="19"/>
      <c r="D3007" s="20"/>
      <c r="E3007" s="20"/>
    </row>
    <row r="3008" spans="1:5" x14ac:dyDescent="0.25">
      <c r="A3008" s="17"/>
      <c r="B3008" s="18"/>
      <c r="C3008" s="19"/>
      <c r="D3008" s="20"/>
      <c r="E3008" s="20"/>
    </row>
    <row r="3009" spans="1:5" x14ac:dyDescent="0.25">
      <c r="A3009" s="17"/>
      <c r="B3009" s="18"/>
      <c r="C3009" s="19"/>
      <c r="D3009" s="20"/>
      <c r="E3009" s="20"/>
    </row>
    <row r="3010" spans="1:5" x14ac:dyDescent="0.25">
      <c r="A3010" s="17"/>
      <c r="B3010" s="18"/>
      <c r="C3010" s="19"/>
      <c r="D3010" s="20"/>
      <c r="E3010" s="20"/>
    </row>
    <row r="3011" spans="1:5" x14ac:dyDescent="0.25">
      <c r="A3011" s="17"/>
      <c r="B3011" s="18"/>
      <c r="C3011" s="19"/>
      <c r="D3011" s="20"/>
      <c r="E3011" s="20"/>
    </row>
    <row r="3012" spans="1:5" x14ac:dyDescent="0.25">
      <c r="A3012" s="17"/>
      <c r="B3012" s="18"/>
      <c r="C3012" s="19"/>
      <c r="D3012" s="20"/>
      <c r="E3012" s="20"/>
    </row>
    <row r="3013" spans="1:5" x14ac:dyDescent="0.25">
      <c r="A3013" s="17"/>
      <c r="B3013" s="18"/>
      <c r="C3013" s="19"/>
      <c r="D3013" s="20"/>
      <c r="E3013" s="20"/>
    </row>
    <row r="3014" spans="1:5" x14ac:dyDescent="0.25">
      <c r="A3014" s="17"/>
      <c r="B3014" s="18"/>
      <c r="C3014" s="19"/>
      <c r="D3014" s="20"/>
      <c r="E3014" s="20"/>
    </row>
    <row r="3015" spans="1:5" x14ac:dyDescent="0.25">
      <c r="A3015" s="17"/>
      <c r="B3015" s="18"/>
      <c r="C3015" s="19"/>
      <c r="D3015" s="20"/>
      <c r="E3015" s="20"/>
    </row>
    <row r="3016" spans="1:5" x14ac:dyDescent="0.25">
      <c r="A3016" s="17"/>
      <c r="B3016" s="18"/>
      <c r="C3016" s="19"/>
      <c r="D3016" s="20"/>
      <c r="E3016" s="20"/>
    </row>
    <row r="3017" spans="1:5" x14ac:dyDescent="0.25">
      <c r="A3017" s="17"/>
      <c r="B3017" s="18"/>
      <c r="C3017" s="19"/>
      <c r="D3017" s="20"/>
      <c r="E3017" s="20"/>
    </row>
    <row r="3018" spans="1:5" x14ac:dyDescent="0.25">
      <c r="A3018" s="17"/>
      <c r="B3018" s="18"/>
      <c r="C3018" s="19"/>
      <c r="D3018" s="20"/>
      <c r="E3018" s="20"/>
    </row>
    <row r="3019" spans="1:5" x14ac:dyDescent="0.25">
      <c r="A3019" s="17"/>
      <c r="B3019" s="18"/>
      <c r="C3019" s="19"/>
      <c r="D3019" s="20"/>
      <c r="E3019" s="20"/>
    </row>
    <row r="3020" spans="1:5" x14ac:dyDescent="0.25">
      <c r="A3020" s="17"/>
      <c r="B3020" s="18"/>
      <c r="C3020" s="19"/>
      <c r="D3020" s="20"/>
      <c r="E3020" s="20"/>
    </row>
    <row r="3021" spans="1:5" x14ac:dyDescent="0.25">
      <c r="A3021" s="17"/>
      <c r="B3021" s="18"/>
      <c r="C3021" s="19"/>
      <c r="D3021" s="20"/>
      <c r="E3021" s="20"/>
    </row>
    <row r="3022" spans="1:5" x14ac:dyDescent="0.25">
      <c r="A3022" s="17"/>
      <c r="B3022" s="18"/>
      <c r="C3022" s="19"/>
      <c r="D3022" s="20"/>
      <c r="E3022" s="20"/>
    </row>
    <row r="3023" spans="1:5" x14ac:dyDescent="0.25">
      <c r="A3023" s="17"/>
      <c r="B3023" s="18"/>
      <c r="C3023" s="19"/>
      <c r="D3023" s="20"/>
      <c r="E3023" s="20"/>
    </row>
    <row r="3024" spans="1:5" x14ac:dyDescent="0.25">
      <c r="A3024" s="17"/>
      <c r="B3024" s="18"/>
      <c r="C3024" s="19"/>
      <c r="D3024" s="20"/>
      <c r="E3024" s="20"/>
    </row>
    <row r="3025" spans="1:5" x14ac:dyDescent="0.25">
      <c r="A3025" s="17"/>
      <c r="B3025" s="18"/>
      <c r="C3025" s="19"/>
      <c r="D3025" s="20"/>
      <c r="E3025" s="20"/>
    </row>
    <row r="3026" spans="1:5" x14ac:dyDescent="0.25">
      <c r="A3026" s="17"/>
      <c r="B3026" s="18"/>
      <c r="C3026" s="19"/>
      <c r="D3026" s="20"/>
      <c r="E3026" s="20"/>
    </row>
    <row r="3027" spans="1:5" x14ac:dyDescent="0.25">
      <c r="A3027" s="17"/>
      <c r="B3027" s="18"/>
      <c r="C3027" s="19"/>
      <c r="D3027" s="20"/>
      <c r="E3027" s="20"/>
    </row>
    <row r="3028" spans="1:5" x14ac:dyDescent="0.25">
      <c r="A3028" s="17"/>
      <c r="B3028" s="18"/>
      <c r="C3028" s="19"/>
      <c r="D3028" s="20"/>
      <c r="E3028" s="20"/>
    </row>
    <row r="3029" spans="1:5" x14ac:dyDescent="0.25">
      <c r="A3029" s="17"/>
      <c r="B3029" s="18"/>
      <c r="C3029" s="19"/>
      <c r="D3029" s="20"/>
      <c r="E3029" s="20"/>
    </row>
    <row r="3030" spans="1:5" x14ac:dyDescent="0.25">
      <c r="A3030" s="17"/>
      <c r="B3030" s="18"/>
      <c r="C3030" s="19"/>
      <c r="D3030" s="20"/>
      <c r="E3030" s="20"/>
    </row>
    <row r="3031" spans="1:5" x14ac:dyDescent="0.25">
      <c r="A3031" s="17"/>
      <c r="B3031" s="18"/>
      <c r="C3031" s="19"/>
      <c r="D3031" s="20"/>
      <c r="E3031" s="20"/>
    </row>
    <row r="3032" spans="1:5" x14ac:dyDescent="0.25">
      <c r="A3032" s="17"/>
      <c r="B3032" s="18"/>
      <c r="C3032" s="19"/>
      <c r="D3032" s="20"/>
      <c r="E3032" s="20"/>
    </row>
    <row r="3033" spans="1:5" x14ac:dyDescent="0.25">
      <c r="A3033" s="17"/>
      <c r="B3033" s="18"/>
      <c r="C3033" s="19"/>
      <c r="D3033" s="20"/>
      <c r="E3033" s="20"/>
    </row>
    <row r="3034" spans="1:5" x14ac:dyDescent="0.25">
      <c r="A3034" s="17"/>
      <c r="B3034" s="18"/>
      <c r="C3034" s="19"/>
      <c r="D3034" s="20"/>
      <c r="E3034" s="20"/>
    </row>
    <row r="3035" spans="1:5" x14ac:dyDescent="0.25">
      <c r="A3035" s="17"/>
      <c r="B3035" s="18"/>
      <c r="C3035" s="19"/>
      <c r="D3035" s="20"/>
      <c r="E3035" s="20"/>
    </row>
    <row r="3036" spans="1:5" x14ac:dyDescent="0.25">
      <c r="A3036" s="17"/>
      <c r="B3036" s="18"/>
      <c r="C3036" s="19"/>
      <c r="D3036" s="20"/>
      <c r="E3036" s="20"/>
    </row>
    <row r="3037" spans="1:5" x14ac:dyDescent="0.25">
      <c r="A3037" s="17"/>
      <c r="B3037" s="18"/>
      <c r="C3037" s="19"/>
      <c r="D3037" s="20"/>
      <c r="E3037" s="20"/>
    </row>
    <row r="3038" spans="1:5" x14ac:dyDescent="0.25">
      <c r="A3038" s="17"/>
      <c r="B3038" s="18"/>
      <c r="C3038" s="19"/>
      <c r="D3038" s="20"/>
      <c r="E3038" s="20"/>
    </row>
    <row r="3039" spans="1:5" x14ac:dyDescent="0.25">
      <c r="A3039" s="17"/>
      <c r="B3039" s="18"/>
      <c r="C3039" s="19"/>
      <c r="D3039" s="20"/>
      <c r="E3039" s="20"/>
    </row>
    <row r="3040" spans="1:5" x14ac:dyDescent="0.25">
      <c r="A3040" s="17"/>
      <c r="B3040" s="18"/>
      <c r="C3040" s="19"/>
      <c r="D3040" s="20"/>
      <c r="E3040" s="20"/>
    </row>
    <row r="3041" spans="1:5" x14ac:dyDescent="0.25">
      <c r="A3041" s="17"/>
      <c r="B3041" s="18"/>
      <c r="C3041" s="19"/>
      <c r="D3041" s="20"/>
      <c r="E3041" s="20"/>
    </row>
    <row r="3042" spans="1:5" x14ac:dyDescent="0.25">
      <c r="A3042" s="17"/>
      <c r="B3042" s="18"/>
      <c r="C3042" s="19"/>
      <c r="D3042" s="20"/>
      <c r="E3042" s="20"/>
    </row>
    <row r="3043" spans="1:5" x14ac:dyDescent="0.25">
      <c r="A3043" s="17"/>
      <c r="B3043" s="18"/>
      <c r="C3043" s="19"/>
      <c r="D3043" s="20"/>
      <c r="E3043" s="20"/>
    </row>
    <row r="3044" spans="1:5" x14ac:dyDescent="0.25">
      <c r="A3044" s="17"/>
      <c r="B3044" s="18"/>
      <c r="C3044" s="19"/>
      <c r="D3044" s="20"/>
      <c r="E3044" s="20"/>
    </row>
    <row r="3045" spans="1:5" x14ac:dyDescent="0.25">
      <c r="A3045" s="17"/>
      <c r="B3045" s="18"/>
      <c r="C3045" s="19"/>
      <c r="D3045" s="20"/>
      <c r="E3045" s="20"/>
    </row>
    <row r="3046" spans="1:5" x14ac:dyDescent="0.25">
      <c r="A3046" s="17"/>
      <c r="B3046" s="18"/>
      <c r="C3046" s="19"/>
      <c r="D3046" s="20"/>
      <c r="E3046" s="20"/>
    </row>
    <row r="3047" spans="1:5" x14ac:dyDescent="0.25">
      <c r="A3047" s="17"/>
      <c r="B3047" s="18"/>
      <c r="C3047" s="19"/>
      <c r="D3047" s="20"/>
      <c r="E3047" s="20"/>
    </row>
    <row r="3048" spans="1:5" x14ac:dyDescent="0.25">
      <c r="A3048" s="17"/>
      <c r="B3048" s="18"/>
      <c r="C3048" s="19"/>
      <c r="D3048" s="20"/>
      <c r="E3048" s="20"/>
    </row>
    <row r="3049" spans="1:5" x14ac:dyDescent="0.25">
      <c r="A3049" s="17"/>
      <c r="B3049" s="18"/>
      <c r="C3049" s="19"/>
      <c r="D3049" s="20"/>
      <c r="E3049" s="20"/>
    </row>
    <row r="3050" spans="1:5" x14ac:dyDescent="0.25">
      <c r="A3050" s="17"/>
      <c r="B3050" s="18"/>
      <c r="C3050" s="19"/>
      <c r="D3050" s="20"/>
      <c r="E3050" s="20"/>
    </row>
    <row r="3051" spans="1:5" x14ac:dyDescent="0.25">
      <c r="A3051" s="17"/>
      <c r="B3051" s="18"/>
      <c r="C3051" s="19"/>
      <c r="D3051" s="20"/>
      <c r="E3051" s="20"/>
    </row>
    <row r="3052" spans="1:5" x14ac:dyDescent="0.25">
      <c r="A3052" s="17"/>
      <c r="B3052" s="18"/>
      <c r="C3052" s="19"/>
      <c r="D3052" s="20"/>
      <c r="E3052" s="20"/>
    </row>
    <row r="3053" spans="1:5" x14ac:dyDescent="0.25">
      <c r="A3053" s="17"/>
      <c r="B3053" s="18"/>
      <c r="C3053" s="19"/>
      <c r="D3053" s="20"/>
      <c r="E3053" s="20"/>
    </row>
    <row r="3054" spans="1:5" x14ac:dyDescent="0.25">
      <c r="A3054" s="17"/>
      <c r="B3054" s="18"/>
      <c r="C3054" s="19"/>
      <c r="D3054" s="20"/>
      <c r="E3054" s="20"/>
    </row>
    <row r="3055" spans="1:5" x14ac:dyDescent="0.25">
      <c r="A3055" s="17"/>
      <c r="B3055" s="18"/>
      <c r="C3055" s="19"/>
      <c r="D3055" s="20"/>
      <c r="E3055" s="20"/>
    </row>
    <row r="3056" spans="1:5" x14ac:dyDescent="0.25">
      <c r="A3056" s="17"/>
      <c r="B3056" s="18"/>
      <c r="C3056" s="19"/>
      <c r="D3056" s="20"/>
      <c r="E3056" s="20"/>
    </row>
    <row r="3057" spans="1:5" x14ac:dyDescent="0.25">
      <c r="A3057" s="17"/>
      <c r="B3057" s="18"/>
      <c r="C3057" s="19"/>
      <c r="D3057" s="20"/>
      <c r="E3057" s="20"/>
    </row>
    <row r="3058" spans="1:5" x14ac:dyDescent="0.25">
      <c r="A3058" s="17"/>
      <c r="B3058" s="18"/>
      <c r="C3058" s="19"/>
      <c r="D3058" s="20"/>
      <c r="E3058" s="20"/>
    </row>
    <row r="3059" spans="1:5" x14ac:dyDescent="0.25">
      <c r="A3059" s="17"/>
      <c r="B3059" s="18"/>
      <c r="C3059" s="19"/>
      <c r="D3059" s="20"/>
      <c r="E3059" s="20"/>
    </row>
    <row r="3060" spans="1:5" x14ac:dyDescent="0.25">
      <c r="A3060" s="17"/>
      <c r="B3060" s="18"/>
      <c r="C3060" s="19"/>
      <c r="D3060" s="20"/>
      <c r="E3060" s="20"/>
    </row>
    <row r="3061" spans="1:5" x14ac:dyDescent="0.25">
      <c r="A3061" s="17"/>
      <c r="B3061" s="18"/>
      <c r="C3061" s="19"/>
      <c r="D3061" s="20"/>
      <c r="E3061" s="20"/>
    </row>
    <row r="3062" spans="1:5" x14ac:dyDescent="0.25">
      <c r="A3062" s="17"/>
      <c r="B3062" s="18"/>
      <c r="C3062" s="19"/>
      <c r="D3062" s="20"/>
      <c r="E3062" s="20"/>
    </row>
    <row r="3063" spans="1:5" x14ac:dyDescent="0.25">
      <c r="A3063" s="17"/>
      <c r="B3063" s="18"/>
      <c r="C3063" s="19"/>
      <c r="D3063" s="20"/>
      <c r="E3063" s="20"/>
    </row>
    <row r="3064" spans="1:5" x14ac:dyDescent="0.25">
      <c r="A3064" s="17"/>
      <c r="B3064" s="18"/>
      <c r="C3064" s="19"/>
      <c r="D3064" s="20"/>
      <c r="E3064" s="20"/>
    </row>
    <row r="3065" spans="1:5" x14ac:dyDescent="0.25">
      <c r="A3065" s="17"/>
      <c r="B3065" s="18"/>
      <c r="C3065" s="19"/>
      <c r="D3065" s="20"/>
      <c r="E3065" s="20"/>
    </row>
    <row r="3066" spans="1:5" x14ac:dyDescent="0.25">
      <c r="A3066" s="17"/>
      <c r="B3066" s="18"/>
      <c r="C3066" s="19"/>
      <c r="D3066" s="20"/>
      <c r="E3066" s="20"/>
    </row>
    <row r="3067" spans="1:5" x14ac:dyDescent="0.25">
      <c r="A3067" s="17"/>
      <c r="B3067" s="18"/>
      <c r="C3067" s="19"/>
      <c r="D3067" s="20"/>
      <c r="E3067" s="20"/>
    </row>
    <row r="3068" spans="1:5" x14ac:dyDescent="0.25">
      <c r="A3068" s="17"/>
      <c r="B3068" s="18"/>
      <c r="C3068" s="19"/>
      <c r="D3068" s="20"/>
      <c r="E3068" s="20"/>
    </row>
    <row r="3069" spans="1:5" x14ac:dyDescent="0.25">
      <c r="A3069" s="17"/>
      <c r="B3069" s="18"/>
      <c r="C3069" s="19"/>
      <c r="D3069" s="20"/>
      <c r="E3069" s="20"/>
    </row>
    <row r="3070" spans="1:5" x14ac:dyDescent="0.25">
      <c r="A3070" s="17"/>
      <c r="B3070" s="18"/>
      <c r="C3070" s="19"/>
      <c r="D3070" s="20"/>
      <c r="E3070" s="20"/>
    </row>
    <row r="3071" spans="1:5" x14ac:dyDescent="0.25">
      <c r="A3071" s="17"/>
      <c r="B3071" s="18"/>
      <c r="C3071" s="19"/>
      <c r="D3071" s="20"/>
      <c r="E3071" s="20"/>
    </row>
    <row r="3072" spans="1:5" x14ac:dyDescent="0.25">
      <c r="A3072" s="17"/>
      <c r="B3072" s="18"/>
      <c r="C3072" s="19"/>
      <c r="D3072" s="20"/>
      <c r="E3072" s="20"/>
    </row>
    <row r="3073" spans="1:5" x14ac:dyDescent="0.25">
      <c r="A3073" s="17"/>
      <c r="B3073" s="18"/>
      <c r="C3073" s="19"/>
      <c r="D3073" s="20"/>
      <c r="E3073" s="20"/>
    </row>
    <row r="3074" spans="1:5" x14ac:dyDescent="0.25">
      <c r="A3074" s="17"/>
      <c r="B3074" s="18"/>
      <c r="C3074" s="19"/>
      <c r="D3074" s="20"/>
      <c r="E3074" s="20"/>
    </row>
    <row r="3075" spans="1:5" x14ac:dyDescent="0.25">
      <c r="A3075" s="17"/>
      <c r="B3075" s="18"/>
      <c r="C3075" s="19"/>
      <c r="D3075" s="20"/>
      <c r="E3075" s="20"/>
    </row>
    <row r="3076" spans="1:5" x14ac:dyDescent="0.25">
      <c r="A3076" s="17"/>
      <c r="B3076" s="18"/>
      <c r="C3076" s="19"/>
      <c r="D3076" s="20"/>
      <c r="E3076" s="20"/>
    </row>
    <row r="3077" spans="1:5" x14ac:dyDescent="0.25">
      <c r="A3077" s="17"/>
      <c r="B3077" s="18"/>
      <c r="C3077" s="19"/>
      <c r="D3077" s="20"/>
      <c r="E3077" s="20"/>
    </row>
    <row r="3078" spans="1:5" x14ac:dyDescent="0.25">
      <c r="A3078" s="17"/>
      <c r="B3078" s="18"/>
      <c r="C3078" s="19"/>
      <c r="D3078" s="20"/>
      <c r="E3078" s="20"/>
    </row>
    <row r="3079" spans="1:5" x14ac:dyDescent="0.25">
      <c r="A3079" s="17"/>
      <c r="B3079" s="18"/>
      <c r="C3079" s="19"/>
      <c r="D3079" s="20"/>
      <c r="E3079" s="20"/>
    </row>
    <row r="3080" spans="1:5" x14ac:dyDescent="0.25">
      <c r="A3080" s="17"/>
      <c r="B3080" s="18"/>
      <c r="C3080" s="19"/>
      <c r="D3080" s="20"/>
      <c r="E3080" s="20"/>
    </row>
    <row r="3081" spans="1:5" x14ac:dyDescent="0.25">
      <c r="A3081" s="17"/>
      <c r="B3081" s="18"/>
      <c r="C3081" s="19"/>
      <c r="D3081" s="20"/>
      <c r="E3081" s="20"/>
    </row>
    <row r="3082" spans="1:5" x14ac:dyDescent="0.25">
      <c r="A3082" s="17"/>
      <c r="B3082" s="18"/>
      <c r="C3082" s="19"/>
      <c r="D3082" s="20"/>
      <c r="E3082" s="20"/>
    </row>
    <row r="3083" spans="1:5" x14ac:dyDescent="0.25">
      <c r="A3083" s="17"/>
      <c r="B3083" s="18"/>
      <c r="C3083" s="19"/>
      <c r="D3083" s="20"/>
      <c r="E3083" s="20"/>
    </row>
    <row r="3084" spans="1:5" x14ac:dyDescent="0.25">
      <c r="A3084" s="17"/>
      <c r="B3084" s="18"/>
      <c r="C3084" s="19"/>
      <c r="D3084" s="20"/>
      <c r="E3084" s="20"/>
    </row>
    <row r="3085" spans="1:5" x14ac:dyDescent="0.25">
      <c r="A3085" s="17"/>
      <c r="B3085" s="18"/>
      <c r="C3085" s="19"/>
      <c r="D3085" s="20"/>
      <c r="E3085" s="20"/>
    </row>
    <row r="3086" spans="1:5" x14ac:dyDescent="0.25">
      <c r="A3086" s="17"/>
      <c r="B3086" s="18"/>
      <c r="C3086" s="19"/>
      <c r="D3086" s="20"/>
      <c r="E3086" s="20"/>
    </row>
    <row r="3087" spans="1:5" x14ac:dyDescent="0.25">
      <c r="A3087" s="17"/>
      <c r="B3087" s="18"/>
      <c r="C3087" s="19"/>
      <c r="D3087" s="20"/>
      <c r="E3087" s="20"/>
    </row>
    <row r="3088" spans="1:5" x14ac:dyDescent="0.25">
      <c r="A3088" s="17"/>
      <c r="B3088" s="18"/>
      <c r="C3088" s="19"/>
      <c r="D3088" s="20"/>
      <c r="E3088" s="20"/>
    </row>
    <row r="3089" spans="1:5" x14ac:dyDescent="0.25">
      <c r="A3089" s="17"/>
      <c r="B3089" s="18"/>
      <c r="C3089" s="19"/>
      <c r="D3089" s="20"/>
      <c r="E3089" s="20"/>
    </row>
    <row r="3090" spans="1:5" x14ac:dyDescent="0.25">
      <c r="A3090" s="17"/>
      <c r="B3090" s="18"/>
      <c r="C3090" s="19"/>
      <c r="D3090" s="20"/>
      <c r="E3090" s="20"/>
    </row>
    <row r="3091" spans="1:5" x14ac:dyDescent="0.25">
      <c r="A3091" s="17"/>
      <c r="B3091" s="18"/>
      <c r="C3091" s="19"/>
      <c r="D3091" s="20"/>
      <c r="E3091" s="20"/>
    </row>
    <row r="3092" spans="1:5" x14ac:dyDescent="0.25">
      <c r="A3092" s="17"/>
      <c r="B3092" s="18"/>
      <c r="C3092" s="19"/>
      <c r="D3092" s="20"/>
      <c r="E3092" s="20"/>
    </row>
    <row r="3093" spans="1:5" x14ac:dyDescent="0.25">
      <c r="A3093" s="17"/>
      <c r="B3093" s="18"/>
      <c r="C3093" s="19"/>
      <c r="D3093" s="20"/>
      <c r="E3093" s="20"/>
    </row>
    <row r="3094" spans="1:5" x14ac:dyDescent="0.25">
      <c r="A3094" s="17"/>
      <c r="B3094" s="18"/>
      <c r="C3094" s="19"/>
      <c r="D3094" s="20"/>
      <c r="E3094" s="20"/>
    </row>
    <row r="3095" spans="1:5" x14ac:dyDescent="0.25">
      <c r="A3095" s="17"/>
      <c r="B3095" s="18"/>
      <c r="C3095" s="19"/>
      <c r="D3095" s="20"/>
      <c r="E3095" s="20"/>
    </row>
    <row r="3096" spans="1:5" x14ac:dyDescent="0.25">
      <c r="A3096" s="17"/>
      <c r="B3096" s="18"/>
      <c r="C3096" s="19"/>
      <c r="D3096" s="20"/>
      <c r="E3096" s="20"/>
    </row>
    <row r="3097" spans="1:5" x14ac:dyDescent="0.25">
      <c r="A3097" s="17"/>
      <c r="B3097" s="18"/>
      <c r="C3097" s="19"/>
      <c r="D3097" s="20"/>
      <c r="E3097" s="20"/>
    </row>
    <row r="3098" spans="1:5" x14ac:dyDescent="0.25">
      <c r="A3098" s="17"/>
      <c r="B3098" s="18"/>
      <c r="C3098" s="19"/>
      <c r="D3098" s="20"/>
      <c r="E3098" s="20"/>
    </row>
    <row r="3099" spans="1:5" x14ac:dyDescent="0.25">
      <c r="A3099" s="17"/>
      <c r="B3099" s="18"/>
      <c r="C3099" s="19"/>
      <c r="D3099" s="20"/>
      <c r="E3099" s="20"/>
    </row>
    <row r="3100" spans="1:5" x14ac:dyDescent="0.25">
      <c r="A3100" s="17"/>
      <c r="B3100" s="18"/>
      <c r="C3100" s="19"/>
      <c r="D3100" s="20"/>
      <c r="E3100" s="20"/>
    </row>
    <row r="3101" spans="1:5" x14ac:dyDescent="0.25">
      <c r="A3101" s="17"/>
      <c r="B3101" s="18"/>
      <c r="C3101" s="19"/>
      <c r="D3101" s="20"/>
      <c r="E3101" s="20"/>
    </row>
    <row r="3102" spans="1:5" x14ac:dyDescent="0.25">
      <c r="A3102" s="17"/>
      <c r="B3102" s="18"/>
      <c r="C3102" s="19"/>
      <c r="D3102" s="20"/>
      <c r="E3102" s="20"/>
    </row>
    <row r="3103" spans="1:5" x14ac:dyDescent="0.25">
      <c r="A3103" s="17"/>
      <c r="B3103" s="18"/>
      <c r="C3103" s="19"/>
      <c r="D3103" s="20"/>
      <c r="E3103" s="20"/>
    </row>
    <row r="3104" spans="1:5" x14ac:dyDescent="0.25">
      <c r="A3104" s="17"/>
      <c r="B3104" s="18"/>
      <c r="C3104" s="19"/>
      <c r="D3104" s="20"/>
      <c r="E3104" s="20"/>
    </row>
    <row r="3105" spans="1:5" x14ac:dyDescent="0.25">
      <c r="A3105" s="17"/>
      <c r="B3105" s="18"/>
      <c r="C3105" s="19"/>
      <c r="D3105" s="20"/>
      <c r="E3105" s="20"/>
    </row>
    <row r="3106" spans="1:5" x14ac:dyDescent="0.25">
      <c r="A3106" s="17"/>
      <c r="B3106" s="18"/>
      <c r="C3106" s="19"/>
      <c r="D3106" s="20"/>
      <c r="E3106" s="20"/>
    </row>
    <row r="3107" spans="1:5" x14ac:dyDescent="0.25">
      <c r="A3107" s="17"/>
      <c r="B3107" s="18"/>
      <c r="C3107" s="19"/>
      <c r="D3107" s="20"/>
      <c r="E3107" s="20"/>
    </row>
    <row r="3108" spans="1:5" x14ac:dyDescent="0.25">
      <c r="A3108" s="17"/>
      <c r="B3108" s="18"/>
      <c r="C3108" s="19"/>
      <c r="D3108" s="20"/>
      <c r="E3108" s="20"/>
    </row>
    <row r="3109" spans="1:5" x14ac:dyDescent="0.25">
      <c r="A3109" s="17"/>
      <c r="B3109" s="18"/>
      <c r="C3109" s="19"/>
      <c r="D3109" s="20"/>
      <c r="E3109" s="20"/>
    </row>
    <row r="3110" spans="1:5" x14ac:dyDescent="0.25">
      <c r="A3110" s="17"/>
      <c r="B3110" s="18"/>
      <c r="C3110" s="19"/>
      <c r="D3110" s="20"/>
      <c r="E3110" s="20"/>
    </row>
    <row r="3111" spans="1:5" x14ac:dyDescent="0.25">
      <c r="A3111" s="17"/>
      <c r="B3111" s="18"/>
      <c r="C3111" s="19"/>
      <c r="D3111" s="20"/>
      <c r="E3111" s="20"/>
    </row>
    <row r="3112" spans="1:5" x14ac:dyDescent="0.25">
      <c r="A3112" s="17"/>
      <c r="B3112" s="18"/>
      <c r="C3112" s="19"/>
      <c r="D3112" s="20"/>
      <c r="E3112" s="20"/>
    </row>
    <row r="3113" spans="1:5" x14ac:dyDescent="0.25">
      <c r="A3113" s="17"/>
      <c r="B3113" s="18"/>
      <c r="C3113" s="19"/>
      <c r="D3113" s="20"/>
      <c r="E3113" s="20"/>
    </row>
    <row r="3114" spans="1:5" x14ac:dyDescent="0.25">
      <c r="A3114" s="17"/>
      <c r="B3114" s="18"/>
      <c r="C3114" s="19"/>
      <c r="D3114" s="20"/>
      <c r="E3114" s="20"/>
    </row>
    <row r="3115" spans="1:5" x14ac:dyDescent="0.25">
      <c r="A3115" s="17"/>
      <c r="B3115" s="18"/>
      <c r="C3115" s="19"/>
      <c r="D3115" s="20"/>
      <c r="E3115" s="20"/>
    </row>
    <row r="3116" spans="1:5" x14ac:dyDescent="0.25">
      <c r="A3116" s="17"/>
      <c r="B3116" s="18"/>
      <c r="C3116" s="19"/>
      <c r="D3116" s="20"/>
      <c r="E3116" s="20"/>
    </row>
    <row r="3117" spans="1:5" x14ac:dyDescent="0.25">
      <c r="A3117" s="17"/>
      <c r="B3117" s="18"/>
      <c r="C3117" s="19"/>
      <c r="D3117" s="20"/>
      <c r="E3117" s="20"/>
    </row>
    <row r="3118" spans="1:5" x14ac:dyDescent="0.25">
      <c r="A3118" s="17"/>
      <c r="B3118" s="18"/>
      <c r="C3118" s="19"/>
      <c r="D3118" s="20"/>
      <c r="E3118" s="20"/>
    </row>
    <row r="3119" spans="1:5" x14ac:dyDescent="0.25">
      <c r="A3119" s="17"/>
      <c r="B3119" s="18"/>
      <c r="C3119" s="19"/>
      <c r="D3119" s="20"/>
      <c r="E3119" s="20"/>
    </row>
    <row r="3120" spans="1:5" x14ac:dyDescent="0.25">
      <c r="A3120" s="17"/>
      <c r="B3120" s="18"/>
      <c r="C3120" s="19"/>
      <c r="D3120" s="20"/>
      <c r="E3120" s="20"/>
    </row>
    <row r="3121" spans="1:5" x14ac:dyDescent="0.25">
      <c r="A3121" s="17"/>
      <c r="B3121" s="18"/>
      <c r="C3121" s="19"/>
      <c r="D3121" s="20"/>
      <c r="E3121" s="20"/>
    </row>
    <row r="3122" spans="1:5" x14ac:dyDescent="0.25">
      <c r="A3122" s="17"/>
      <c r="B3122" s="18"/>
      <c r="C3122" s="19"/>
      <c r="D3122" s="20"/>
      <c r="E3122" s="20"/>
    </row>
    <row r="3123" spans="1:5" x14ac:dyDescent="0.25">
      <c r="A3123" s="17"/>
      <c r="B3123" s="18"/>
      <c r="C3123" s="19"/>
      <c r="D3123" s="20"/>
      <c r="E3123" s="20"/>
    </row>
    <row r="3124" spans="1:5" x14ac:dyDescent="0.25">
      <c r="A3124" s="17"/>
      <c r="B3124" s="18"/>
      <c r="C3124" s="19"/>
      <c r="D3124" s="20"/>
      <c r="E3124" s="20"/>
    </row>
    <row r="3125" spans="1:5" x14ac:dyDescent="0.25">
      <c r="A3125" s="17"/>
      <c r="B3125" s="18"/>
      <c r="C3125" s="19"/>
      <c r="D3125" s="20"/>
      <c r="E3125" s="20"/>
    </row>
    <row r="3126" spans="1:5" x14ac:dyDescent="0.25">
      <c r="A3126" s="17"/>
      <c r="B3126" s="18"/>
      <c r="C3126" s="19"/>
      <c r="D3126" s="20"/>
      <c r="E3126" s="20"/>
    </row>
    <row r="3127" spans="1:5" x14ac:dyDescent="0.25">
      <c r="A3127" s="17"/>
      <c r="B3127" s="18"/>
      <c r="C3127" s="19"/>
      <c r="D3127" s="20"/>
      <c r="E3127" s="20"/>
    </row>
    <row r="3128" spans="1:5" x14ac:dyDescent="0.25">
      <c r="A3128" s="17"/>
      <c r="B3128" s="18"/>
      <c r="C3128" s="19"/>
      <c r="D3128" s="20"/>
      <c r="E3128" s="20"/>
    </row>
    <row r="3129" spans="1:5" x14ac:dyDescent="0.25">
      <c r="A3129" s="17"/>
      <c r="B3129" s="18"/>
      <c r="C3129" s="19"/>
      <c r="D3129" s="20"/>
      <c r="E3129" s="20"/>
    </row>
    <row r="3130" spans="1:5" x14ac:dyDescent="0.25">
      <c r="A3130" s="17"/>
      <c r="B3130" s="18"/>
      <c r="C3130" s="19"/>
      <c r="D3130" s="20"/>
      <c r="E3130" s="20"/>
    </row>
    <row r="3131" spans="1:5" x14ac:dyDescent="0.25">
      <c r="A3131" s="17"/>
      <c r="B3131" s="18"/>
      <c r="C3131" s="19"/>
      <c r="D3131" s="20"/>
      <c r="E3131" s="20"/>
    </row>
    <row r="3132" spans="1:5" x14ac:dyDescent="0.25">
      <c r="A3132" s="17"/>
      <c r="B3132" s="18"/>
      <c r="C3132" s="19"/>
      <c r="D3132" s="20"/>
      <c r="E3132" s="20"/>
    </row>
    <row r="3133" spans="1:5" x14ac:dyDescent="0.25">
      <c r="A3133" s="17"/>
      <c r="B3133" s="18"/>
      <c r="C3133" s="19"/>
      <c r="D3133" s="20"/>
      <c r="E3133" s="20"/>
    </row>
    <row r="3134" spans="1:5" x14ac:dyDescent="0.25">
      <c r="A3134" s="17"/>
      <c r="B3134" s="18"/>
      <c r="C3134" s="19"/>
      <c r="D3134" s="20"/>
      <c r="E3134" s="20"/>
    </row>
    <row r="3135" spans="1:5" x14ac:dyDescent="0.25">
      <c r="A3135" s="17"/>
      <c r="B3135" s="18"/>
      <c r="C3135" s="19"/>
      <c r="D3135" s="20"/>
      <c r="E3135" s="20"/>
    </row>
    <row r="3136" spans="1:5" x14ac:dyDescent="0.25">
      <c r="A3136" s="17"/>
      <c r="B3136" s="18"/>
      <c r="C3136" s="19"/>
      <c r="D3136" s="20"/>
      <c r="E3136" s="20"/>
    </row>
    <row r="3137" spans="1:5" x14ac:dyDescent="0.25">
      <c r="A3137" s="17"/>
      <c r="B3137" s="18"/>
      <c r="C3137" s="19"/>
      <c r="D3137" s="20"/>
      <c r="E3137" s="20"/>
    </row>
    <row r="3138" spans="1:5" x14ac:dyDescent="0.25">
      <c r="A3138" s="17"/>
      <c r="B3138" s="18"/>
      <c r="C3138" s="19"/>
      <c r="D3138" s="20"/>
      <c r="E3138" s="20"/>
    </row>
    <row r="3139" spans="1:5" x14ac:dyDescent="0.25">
      <c r="A3139" s="17"/>
      <c r="B3139" s="18"/>
      <c r="C3139" s="19"/>
      <c r="D3139" s="20"/>
      <c r="E3139" s="20"/>
    </row>
    <row r="3140" spans="1:5" x14ac:dyDescent="0.25">
      <c r="A3140" s="17"/>
      <c r="B3140" s="18"/>
      <c r="C3140" s="19"/>
      <c r="D3140" s="20"/>
      <c r="E3140" s="20"/>
    </row>
    <row r="3141" spans="1:5" x14ac:dyDescent="0.25">
      <c r="A3141" s="17"/>
      <c r="B3141" s="18"/>
      <c r="C3141" s="19"/>
      <c r="D3141" s="20"/>
      <c r="E3141" s="20"/>
    </row>
    <row r="3142" spans="1:5" x14ac:dyDescent="0.25">
      <c r="A3142" s="17"/>
      <c r="B3142" s="18"/>
      <c r="C3142" s="19"/>
      <c r="D3142" s="20"/>
      <c r="E3142" s="20"/>
    </row>
    <row r="3143" spans="1:5" x14ac:dyDescent="0.25">
      <c r="A3143" s="17"/>
      <c r="B3143" s="18"/>
      <c r="C3143" s="19"/>
      <c r="D3143" s="20"/>
      <c r="E3143" s="20"/>
    </row>
    <row r="3144" spans="1:5" x14ac:dyDescent="0.25">
      <c r="A3144" s="17"/>
      <c r="B3144" s="18"/>
      <c r="C3144" s="19"/>
      <c r="D3144" s="20"/>
      <c r="E3144" s="20"/>
    </row>
    <row r="3145" spans="1:5" x14ac:dyDescent="0.25">
      <c r="A3145" s="17"/>
      <c r="B3145" s="18"/>
      <c r="C3145" s="19"/>
      <c r="D3145" s="20"/>
      <c r="E3145" s="20"/>
    </row>
    <row r="3146" spans="1:5" x14ac:dyDescent="0.25">
      <c r="A3146" s="17"/>
      <c r="B3146" s="18"/>
      <c r="C3146" s="19"/>
      <c r="D3146" s="20"/>
      <c r="E3146" s="20"/>
    </row>
    <row r="3147" spans="1:5" x14ac:dyDescent="0.25">
      <c r="A3147" s="17"/>
      <c r="B3147" s="18"/>
      <c r="C3147" s="19"/>
      <c r="D3147" s="20"/>
      <c r="E3147" s="20"/>
    </row>
    <row r="3148" spans="1:5" x14ac:dyDescent="0.25">
      <c r="A3148" s="17"/>
      <c r="B3148" s="18"/>
      <c r="C3148" s="19"/>
      <c r="D3148" s="20"/>
      <c r="E3148" s="20"/>
    </row>
    <row r="3149" spans="1:5" x14ac:dyDescent="0.25">
      <c r="A3149" s="17"/>
      <c r="B3149" s="18"/>
      <c r="C3149" s="19"/>
      <c r="D3149" s="20"/>
      <c r="E3149" s="20"/>
    </row>
    <row r="3150" spans="1:5" x14ac:dyDescent="0.25">
      <c r="A3150" s="17"/>
      <c r="B3150" s="18"/>
      <c r="C3150" s="19"/>
      <c r="D3150" s="20"/>
      <c r="E3150" s="20"/>
    </row>
    <row r="3151" spans="1:5" x14ac:dyDescent="0.25">
      <c r="A3151" s="17"/>
      <c r="B3151" s="18"/>
      <c r="C3151" s="19"/>
      <c r="D3151" s="20"/>
      <c r="E3151" s="20"/>
    </row>
    <row r="3152" spans="1:5" x14ac:dyDescent="0.25">
      <c r="A3152" s="17"/>
      <c r="B3152" s="18"/>
      <c r="C3152" s="19"/>
      <c r="D3152" s="20"/>
      <c r="E3152" s="20"/>
    </row>
    <row r="3153" spans="1:5" x14ac:dyDescent="0.25">
      <c r="A3153" s="17"/>
      <c r="B3153" s="18"/>
      <c r="C3153" s="19"/>
      <c r="D3153" s="20"/>
      <c r="E3153" s="20"/>
    </row>
    <row r="3154" spans="1:5" x14ac:dyDescent="0.25">
      <c r="A3154" s="17"/>
      <c r="B3154" s="18"/>
      <c r="C3154" s="19"/>
      <c r="D3154" s="20"/>
      <c r="E3154" s="20"/>
    </row>
    <row r="3155" spans="1:5" x14ac:dyDescent="0.25">
      <c r="A3155" s="17"/>
      <c r="B3155" s="18"/>
      <c r="C3155" s="19"/>
      <c r="D3155" s="20"/>
      <c r="E3155" s="20"/>
    </row>
    <row r="3156" spans="1:5" x14ac:dyDescent="0.25">
      <c r="A3156" s="17"/>
      <c r="B3156" s="18"/>
      <c r="C3156" s="19"/>
      <c r="D3156" s="20"/>
      <c r="E3156" s="20"/>
    </row>
    <row r="3157" spans="1:5" x14ac:dyDescent="0.25">
      <c r="A3157" s="17"/>
      <c r="B3157" s="18"/>
      <c r="C3157" s="19"/>
      <c r="D3157" s="20"/>
      <c r="E3157" s="20"/>
    </row>
    <row r="3158" spans="1:5" x14ac:dyDescent="0.25">
      <c r="A3158" s="17"/>
      <c r="B3158" s="18"/>
      <c r="C3158" s="19"/>
      <c r="D3158" s="20"/>
      <c r="E3158" s="20"/>
    </row>
    <row r="3159" spans="1:5" x14ac:dyDescent="0.25">
      <c r="A3159" s="17"/>
      <c r="B3159" s="18"/>
      <c r="C3159" s="19"/>
      <c r="D3159" s="20"/>
      <c r="E3159" s="20"/>
    </row>
    <row r="3160" spans="1:5" x14ac:dyDescent="0.25">
      <c r="A3160" s="17"/>
      <c r="B3160" s="18"/>
      <c r="C3160" s="19"/>
      <c r="D3160" s="20"/>
      <c r="E3160" s="20"/>
    </row>
    <row r="3161" spans="1:5" x14ac:dyDescent="0.25">
      <c r="A3161" s="17"/>
      <c r="B3161" s="18"/>
      <c r="C3161" s="19"/>
      <c r="D3161" s="20"/>
      <c r="E3161" s="20"/>
    </row>
    <row r="3162" spans="1:5" x14ac:dyDescent="0.25">
      <c r="A3162" s="17"/>
      <c r="B3162" s="18"/>
      <c r="C3162" s="19"/>
      <c r="D3162" s="20"/>
      <c r="E3162" s="20"/>
    </row>
    <row r="3163" spans="1:5" x14ac:dyDescent="0.25">
      <c r="A3163" s="17"/>
      <c r="B3163" s="18"/>
      <c r="C3163" s="19"/>
      <c r="D3163" s="20"/>
      <c r="E3163" s="20"/>
    </row>
    <row r="3164" spans="1:5" x14ac:dyDescent="0.25">
      <c r="A3164" s="17"/>
      <c r="B3164" s="18"/>
      <c r="C3164" s="19"/>
      <c r="D3164" s="20"/>
      <c r="E3164" s="20"/>
    </row>
    <row r="3165" spans="1:5" x14ac:dyDescent="0.25">
      <c r="A3165" s="17"/>
      <c r="B3165" s="18"/>
      <c r="C3165" s="19"/>
      <c r="D3165" s="20"/>
      <c r="E3165" s="20"/>
    </row>
    <row r="3166" spans="1:5" x14ac:dyDescent="0.25">
      <c r="A3166" s="17"/>
      <c r="B3166" s="18"/>
      <c r="C3166" s="19"/>
      <c r="D3166" s="20"/>
      <c r="E3166" s="20"/>
    </row>
    <row r="3167" spans="1:5" x14ac:dyDescent="0.25">
      <c r="A3167" s="17"/>
      <c r="B3167" s="18"/>
      <c r="C3167" s="19"/>
      <c r="D3167" s="20"/>
      <c r="E3167" s="20"/>
    </row>
    <row r="3168" spans="1:5" x14ac:dyDescent="0.25">
      <c r="A3168" s="17"/>
      <c r="B3168" s="18"/>
      <c r="C3168" s="19"/>
      <c r="D3168" s="20"/>
      <c r="E3168" s="20"/>
    </row>
    <row r="3169" spans="1:5" x14ac:dyDescent="0.25">
      <c r="A3169" s="17"/>
      <c r="B3169" s="18"/>
      <c r="C3169" s="19"/>
      <c r="D3169" s="20"/>
      <c r="E3169" s="20"/>
    </row>
    <row r="3170" spans="1:5" x14ac:dyDescent="0.25">
      <c r="A3170" s="17"/>
      <c r="B3170" s="18"/>
      <c r="C3170" s="19"/>
      <c r="D3170" s="20"/>
      <c r="E3170" s="20"/>
    </row>
    <row r="3171" spans="1:5" x14ac:dyDescent="0.25">
      <c r="A3171" s="17"/>
      <c r="B3171" s="18"/>
      <c r="C3171" s="19"/>
      <c r="D3171" s="20"/>
      <c r="E3171" s="20"/>
    </row>
    <row r="3172" spans="1:5" x14ac:dyDescent="0.25">
      <c r="A3172" s="17"/>
      <c r="B3172" s="18"/>
      <c r="C3172" s="19"/>
      <c r="D3172" s="20"/>
      <c r="E3172" s="20"/>
    </row>
    <row r="3173" spans="1:5" x14ac:dyDescent="0.25">
      <c r="A3173" s="17"/>
      <c r="B3173" s="18"/>
      <c r="C3173" s="19"/>
      <c r="D3173" s="20"/>
      <c r="E3173" s="20"/>
    </row>
    <row r="3174" spans="1:5" x14ac:dyDescent="0.25">
      <c r="A3174" s="17"/>
      <c r="B3174" s="18"/>
      <c r="C3174" s="19"/>
      <c r="D3174" s="20"/>
      <c r="E3174" s="20"/>
    </row>
    <row r="3175" spans="1:5" x14ac:dyDescent="0.25">
      <c r="A3175" s="17"/>
      <c r="B3175" s="18"/>
      <c r="C3175" s="19"/>
      <c r="D3175" s="20"/>
      <c r="E3175" s="20"/>
    </row>
    <row r="3176" spans="1:5" x14ac:dyDescent="0.25">
      <c r="A3176" s="17"/>
      <c r="B3176" s="18"/>
      <c r="C3176" s="19"/>
      <c r="D3176" s="20"/>
      <c r="E3176" s="20"/>
    </row>
    <row r="3177" spans="1:5" x14ac:dyDescent="0.25">
      <c r="A3177" s="17"/>
      <c r="B3177" s="18"/>
      <c r="C3177" s="19"/>
      <c r="D3177" s="20"/>
      <c r="E3177" s="20"/>
    </row>
    <row r="3178" spans="1:5" x14ac:dyDescent="0.25">
      <c r="A3178" s="17"/>
      <c r="B3178" s="18"/>
      <c r="C3178" s="19"/>
      <c r="D3178" s="20"/>
      <c r="E3178" s="20"/>
    </row>
    <row r="3179" spans="1:5" x14ac:dyDescent="0.25">
      <c r="A3179" s="17"/>
      <c r="B3179" s="18"/>
      <c r="C3179" s="19"/>
      <c r="D3179" s="20"/>
      <c r="E3179" s="20"/>
    </row>
    <row r="3180" spans="1:5" x14ac:dyDescent="0.25">
      <c r="A3180" s="17"/>
      <c r="B3180" s="18"/>
      <c r="C3180" s="19"/>
      <c r="D3180" s="20"/>
      <c r="E3180" s="20"/>
    </row>
    <row r="3181" spans="1:5" x14ac:dyDescent="0.25">
      <c r="A3181" s="17"/>
      <c r="B3181" s="18"/>
      <c r="C3181" s="19"/>
      <c r="D3181" s="20"/>
      <c r="E3181" s="20"/>
    </row>
    <row r="3182" spans="1:5" x14ac:dyDescent="0.25">
      <c r="A3182" s="17"/>
      <c r="B3182" s="18"/>
      <c r="C3182" s="19"/>
      <c r="D3182" s="20"/>
      <c r="E3182" s="20"/>
    </row>
    <row r="3183" spans="1:5" x14ac:dyDescent="0.25">
      <c r="A3183" s="17"/>
      <c r="B3183" s="18"/>
      <c r="C3183" s="19"/>
      <c r="D3183" s="20"/>
      <c r="E3183" s="20"/>
    </row>
    <row r="3184" spans="1:5" x14ac:dyDescent="0.25">
      <c r="A3184" s="17"/>
      <c r="B3184" s="18"/>
      <c r="C3184" s="19"/>
      <c r="D3184" s="20"/>
      <c r="E3184" s="20"/>
    </row>
    <row r="3185" spans="1:5" x14ac:dyDescent="0.25">
      <c r="A3185" s="17"/>
      <c r="B3185" s="18"/>
      <c r="C3185" s="19"/>
      <c r="D3185" s="20"/>
      <c r="E3185" s="20"/>
    </row>
    <row r="3186" spans="1:5" x14ac:dyDescent="0.25">
      <c r="A3186" s="17"/>
      <c r="B3186" s="18"/>
      <c r="C3186" s="19"/>
      <c r="D3186" s="20"/>
      <c r="E3186" s="20"/>
    </row>
    <row r="3187" spans="1:5" x14ac:dyDescent="0.25">
      <c r="A3187" s="17"/>
      <c r="B3187" s="18"/>
      <c r="C3187" s="19"/>
      <c r="D3187" s="20"/>
      <c r="E3187" s="20"/>
    </row>
    <row r="3188" spans="1:5" x14ac:dyDescent="0.25">
      <c r="A3188" s="17"/>
      <c r="B3188" s="18"/>
      <c r="C3188" s="19"/>
      <c r="D3188" s="20"/>
      <c r="E3188" s="20"/>
    </row>
    <row r="3189" spans="1:5" x14ac:dyDescent="0.25">
      <c r="A3189" s="17"/>
      <c r="B3189" s="18"/>
      <c r="C3189" s="19"/>
      <c r="D3189" s="20"/>
      <c r="E3189" s="20"/>
    </row>
    <row r="3190" spans="1:5" x14ac:dyDescent="0.25">
      <c r="A3190" s="17"/>
      <c r="B3190" s="18"/>
      <c r="C3190" s="19"/>
      <c r="D3190" s="20"/>
      <c r="E3190" s="20"/>
    </row>
    <row r="3191" spans="1:5" x14ac:dyDescent="0.25">
      <c r="A3191" s="17"/>
      <c r="B3191" s="18"/>
      <c r="C3191" s="19"/>
      <c r="D3191" s="20"/>
      <c r="E3191" s="20"/>
    </row>
    <row r="3192" spans="1:5" x14ac:dyDescent="0.25">
      <c r="A3192" s="17"/>
      <c r="B3192" s="18"/>
      <c r="C3192" s="19"/>
      <c r="D3192" s="20"/>
      <c r="E3192" s="20"/>
    </row>
    <row r="3193" spans="1:5" x14ac:dyDescent="0.25">
      <c r="A3193" s="17"/>
      <c r="B3193" s="18"/>
      <c r="C3193" s="19"/>
      <c r="D3193" s="20"/>
      <c r="E3193" s="20"/>
    </row>
    <row r="3194" spans="1:5" x14ac:dyDescent="0.25">
      <c r="A3194" s="17"/>
      <c r="B3194" s="18"/>
      <c r="C3194" s="19"/>
      <c r="D3194" s="20"/>
      <c r="E3194" s="20"/>
    </row>
    <row r="3195" spans="1:5" x14ac:dyDescent="0.25">
      <c r="A3195" s="17"/>
      <c r="B3195" s="18"/>
      <c r="C3195" s="19"/>
      <c r="D3195" s="20"/>
      <c r="E3195" s="20"/>
    </row>
    <row r="3196" spans="1:5" x14ac:dyDescent="0.25">
      <c r="A3196" s="17"/>
      <c r="B3196" s="18"/>
      <c r="C3196" s="19"/>
      <c r="D3196" s="20"/>
      <c r="E3196" s="20"/>
    </row>
    <row r="3197" spans="1:5" x14ac:dyDescent="0.25">
      <c r="A3197" s="17"/>
      <c r="B3197" s="18"/>
      <c r="C3197" s="19"/>
      <c r="D3197" s="20"/>
      <c r="E3197" s="20"/>
    </row>
    <row r="3198" spans="1:5" x14ac:dyDescent="0.25">
      <c r="A3198" s="17"/>
      <c r="B3198" s="18"/>
      <c r="C3198" s="19"/>
      <c r="D3198" s="20"/>
      <c r="E3198" s="20"/>
    </row>
    <row r="3199" spans="1:5" x14ac:dyDescent="0.25">
      <c r="A3199" s="17"/>
      <c r="B3199" s="18"/>
      <c r="C3199" s="19"/>
      <c r="D3199" s="20"/>
      <c r="E3199" s="20"/>
    </row>
    <row r="3200" spans="1:5" x14ac:dyDescent="0.25">
      <c r="A3200" s="17"/>
      <c r="B3200" s="18"/>
      <c r="C3200" s="19"/>
      <c r="D3200" s="20"/>
      <c r="E3200" s="20"/>
    </row>
    <row r="3201" spans="1:5" x14ac:dyDescent="0.25">
      <c r="A3201" s="17"/>
      <c r="B3201" s="18"/>
      <c r="C3201" s="19"/>
      <c r="D3201" s="20"/>
      <c r="E3201" s="20"/>
    </row>
    <row r="3202" spans="1:5" x14ac:dyDescent="0.25">
      <c r="A3202" s="17"/>
      <c r="B3202" s="18"/>
      <c r="C3202" s="19"/>
      <c r="D3202" s="20"/>
      <c r="E3202" s="20"/>
    </row>
    <row r="3203" spans="1:5" x14ac:dyDescent="0.25">
      <c r="A3203" s="17"/>
      <c r="B3203" s="18"/>
      <c r="C3203" s="19"/>
      <c r="D3203" s="20"/>
      <c r="E3203" s="20"/>
    </row>
    <row r="3204" spans="1:5" x14ac:dyDescent="0.25">
      <c r="A3204" s="17"/>
      <c r="B3204" s="18"/>
      <c r="C3204" s="19"/>
      <c r="D3204" s="20"/>
      <c r="E3204" s="20"/>
    </row>
    <row r="3205" spans="1:5" x14ac:dyDescent="0.25">
      <c r="A3205" s="17"/>
      <c r="B3205" s="18"/>
      <c r="C3205" s="19"/>
      <c r="D3205" s="20"/>
      <c r="E3205" s="20"/>
    </row>
    <row r="3206" spans="1:5" x14ac:dyDescent="0.25">
      <c r="A3206" s="17"/>
      <c r="B3206" s="18"/>
      <c r="C3206" s="19"/>
      <c r="D3206" s="20"/>
      <c r="E3206" s="20"/>
    </row>
    <row r="3207" spans="1:5" x14ac:dyDescent="0.25">
      <c r="A3207" s="17"/>
      <c r="B3207" s="18"/>
      <c r="C3207" s="19"/>
      <c r="D3207" s="20"/>
      <c r="E3207" s="20"/>
    </row>
    <row r="3208" spans="1:5" x14ac:dyDescent="0.25">
      <c r="A3208" s="17"/>
      <c r="B3208" s="18"/>
      <c r="C3208" s="19"/>
      <c r="D3208" s="20"/>
      <c r="E3208" s="20"/>
    </row>
    <row r="3209" spans="1:5" x14ac:dyDescent="0.25">
      <c r="A3209" s="17"/>
      <c r="B3209" s="18"/>
      <c r="C3209" s="19"/>
      <c r="D3209" s="20"/>
      <c r="E3209" s="20"/>
    </row>
    <row r="3210" spans="1:5" x14ac:dyDescent="0.25">
      <c r="A3210" s="17"/>
      <c r="B3210" s="18"/>
      <c r="C3210" s="19"/>
      <c r="D3210" s="20"/>
      <c r="E3210" s="20"/>
    </row>
    <row r="3211" spans="1:5" x14ac:dyDescent="0.25">
      <c r="A3211" s="17"/>
      <c r="B3211" s="18"/>
      <c r="C3211" s="19"/>
      <c r="D3211" s="20"/>
      <c r="E3211" s="20"/>
    </row>
    <row r="3212" spans="1:5" x14ac:dyDescent="0.25">
      <c r="A3212" s="17"/>
      <c r="B3212" s="18"/>
      <c r="C3212" s="19"/>
      <c r="D3212" s="20"/>
      <c r="E3212" s="20"/>
    </row>
    <row r="3213" spans="1:5" x14ac:dyDescent="0.25">
      <c r="A3213" s="17"/>
      <c r="B3213" s="18"/>
      <c r="C3213" s="19"/>
      <c r="D3213" s="20"/>
      <c r="E3213" s="20"/>
    </row>
    <row r="3214" spans="1:5" x14ac:dyDescent="0.25">
      <c r="A3214" s="17"/>
      <c r="B3214" s="18"/>
      <c r="C3214" s="19"/>
      <c r="D3214" s="20"/>
      <c r="E3214" s="20"/>
    </row>
    <row r="3215" spans="1:5" x14ac:dyDescent="0.25">
      <c r="A3215" s="17"/>
      <c r="B3215" s="18"/>
      <c r="C3215" s="19"/>
      <c r="D3215" s="20"/>
      <c r="E3215" s="20"/>
    </row>
    <row r="3216" spans="1:5" x14ac:dyDescent="0.25">
      <c r="A3216" s="17"/>
      <c r="B3216" s="18"/>
      <c r="C3216" s="19"/>
      <c r="D3216" s="20"/>
      <c r="E3216" s="20"/>
    </row>
    <row r="3217" spans="1:5" x14ac:dyDescent="0.25">
      <c r="A3217" s="17"/>
      <c r="B3217" s="18"/>
      <c r="C3217" s="19"/>
      <c r="D3217" s="20"/>
      <c r="E3217" s="20"/>
    </row>
    <row r="3218" spans="1:5" x14ac:dyDescent="0.25">
      <c r="A3218" s="17"/>
      <c r="B3218" s="18"/>
      <c r="C3218" s="19"/>
      <c r="D3218" s="20"/>
      <c r="E3218" s="20"/>
    </row>
    <row r="3219" spans="1:5" x14ac:dyDescent="0.25">
      <c r="A3219" s="17"/>
      <c r="B3219" s="18"/>
      <c r="C3219" s="19"/>
      <c r="D3219" s="20"/>
      <c r="E3219" s="20"/>
    </row>
    <row r="3220" spans="1:5" x14ac:dyDescent="0.25">
      <c r="A3220" s="17"/>
      <c r="B3220" s="18"/>
      <c r="C3220" s="19"/>
      <c r="D3220" s="20"/>
      <c r="E3220" s="20"/>
    </row>
    <row r="3221" spans="1:5" x14ac:dyDescent="0.25">
      <c r="A3221" s="17"/>
      <c r="B3221" s="18"/>
      <c r="C3221" s="19"/>
      <c r="D3221" s="20"/>
      <c r="E3221" s="20"/>
    </row>
    <row r="3222" spans="1:5" x14ac:dyDescent="0.25">
      <c r="A3222" s="17"/>
      <c r="B3222" s="18"/>
      <c r="C3222" s="19"/>
      <c r="D3222" s="20"/>
      <c r="E3222" s="20"/>
    </row>
    <row r="3223" spans="1:5" x14ac:dyDescent="0.25">
      <c r="A3223" s="17"/>
      <c r="B3223" s="18"/>
      <c r="C3223" s="19"/>
      <c r="D3223" s="20"/>
      <c r="E3223" s="20"/>
    </row>
    <row r="3224" spans="1:5" x14ac:dyDescent="0.25">
      <c r="A3224" s="17"/>
      <c r="B3224" s="18"/>
      <c r="C3224" s="19"/>
      <c r="D3224" s="20"/>
      <c r="E3224" s="20"/>
    </row>
    <row r="3225" spans="1:5" x14ac:dyDescent="0.25">
      <c r="A3225" s="17"/>
      <c r="B3225" s="18"/>
      <c r="C3225" s="19"/>
      <c r="D3225" s="20"/>
      <c r="E3225" s="20"/>
    </row>
    <row r="3226" spans="1:5" x14ac:dyDescent="0.25">
      <c r="A3226" s="17"/>
      <c r="B3226" s="18"/>
      <c r="C3226" s="19"/>
      <c r="D3226" s="20"/>
      <c r="E3226" s="20"/>
    </row>
    <row r="3227" spans="1:5" x14ac:dyDescent="0.25">
      <c r="A3227" s="17"/>
      <c r="B3227" s="18"/>
      <c r="C3227" s="19"/>
      <c r="D3227" s="20"/>
      <c r="E3227" s="20"/>
    </row>
    <row r="3228" spans="1:5" x14ac:dyDescent="0.25">
      <c r="A3228" s="17"/>
      <c r="B3228" s="18"/>
      <c r="C3228" s="19"/>
      <c r="D3228" s="20"/>
      <c r="E3228" s="20"/>
    </row>
    <row r="3229" spans="1:5" x14ac:dyDescent="0.25">
      <c r="A3229" s="17"/>
      <c r="B3229" s="18"/>
      <c r="C3229" s="19"/>
      <c r="D3229" s="20"/>
      <c r="E3229" s="20"/>
    </row>
    <row r="3230" spans="1:5" x14ac:dyDescent="0.25">
      <c r="A3230" s="17"/>
      <c r="B3230" s="18"/>
      <c r="C3230" s="19"/>
      <c r="D3230" s="20"/>
      <c r="E3230" s="20"/>
    </row>
    <row r="3231" spans="1:5" x14ac:dyDescent="0.25">
      <c r="A3231" s="17"/>
      <c r="B3231" s="18"/>
      <c r="C3231" s="19"/>
      <c r="D3231" s="20"/>
      <c r="E3231" s="20"/>
    </row>
    <row r="3232" spans="1:5" x14ac:dyDescent="0.25">
      <c r="A3232" s="17"/>
      <c r="B3232" s="18"/>
      <c r="C3232" s="19"/>
      <c r="D3232" s="20"/>
      <c r="E3232" s="20"/>
    </row>
    <row r="3233" spans="1:5" x14ac:dyDescent="0.25">
      <c r="A3233" s="17"/>
      <c r="B3233" s="18"/>
      <c r="C3233" s="19"/>
      <c r="D3233" s="20"/>
      <c r="E3233" s="20"/>
    </row>
    <row r="3234" spans="1:5" x14ac:dyDescent="0.25">
      <c r="A3234" s="17"/>
      <c r="B3234" s="18"/>
      <c r="C3234" s="19"/>
      <c r="D3234" s="20"/>
      <c r="E3234" s="20"/>
    </row>
    <row r="3235" spans="1:5" x14ac:dyDescent="0.25">
      <c r="A3235" s="17"/>
      <c r="B3235" s="18"/>
      <c r="C3235" s="19"/>
      <c r="D3235" s="20"/>
      <c r="E3235" s="20"/>
    </row>
    <row r="3236" spans="1:5" x14ac:dyDescent="0.25">
      <c r="A3236" s="17"/>
      <c r="B3236" s="18"/>
      <c r="C3236" s="19"/>
      <c r="D3236" s="20"/>
      <c r="E3236" s="20"/>
    </row>
    <row r="3237" spans="1:5" x14ac:dyDescent="0.25">
      <c r="A3237" s="17"/>
      <c r="B3237" s="18"/>
      <c r="C3237" s="19"/>
      <c r="D3237" s="20"/>
      <c r="E3237" s="20"/>
    </row>
    <row r="3238" spans="1:5" x14ac:dyDescent="0.25">
      <c r="A3238" s="17"/>
      <c r="B3238" s="18"/>
      <c r="C3238" s="19"/>
      <c r="D3238" s="20"/>
      <c r="E3238" s="20"/>
    </row>
    <row r="3239" spans="1:5" x14ac:dyDescent="0.25">
      <c r="A3239" s="17"/>
      <c r="B3239" s="18"/>
      <c r="C3239" s="19"/>
      <c r="D3239" s="20"/>
      <c r="E3239" s="20"/>
    </row>
    <row r="3240" spans="1:5" x14ac:dyDescent="0.25">
      <c r="A3240" s="17"/>
      <c r="B3240" s="18"/>
      <c r="C3240" s="19"/>
      <c r="D3240" s="20"/>
      <c r="E3240" s="20"/>
    </row>
    <row r="3241" spans="1:5" x14ac:dyDescent="0.25">
      <c r="A3241" s="17"/>
      <c r="B3241" s="18"/>
      <c r="C3241" s="19"/>
      <c r="D3241" s="20"/>
      <c r="E3241" s="20"/>
    </row>
    <row r="3242" spans="1:5" x14ac:dyDescent="0.25">
      <c r="A3242" s="17"/>
      <c r="B3242" s="18"/>
      <c r="C3242" s="19"/>
      <c r="D3242" s="20"/>
      <c r="E3242" s="20"/>
    </row>
    <row r="3243" spans="1:5" x14ac:dyDescent="0.25">
      <c r="A3243" s="17"/>
      <c r="B3243" s="18"/>
      <c r="C3243" s="19"/>
      <c r="D3243" s="20"/>
      <c r="E3243" s="20"/>
    </row>
    <row r="3244" spans="1:5" x14ac:dyDescent="0.25">
      <c r="A3244" s="17"/>
      <c r="B3244" s="18"/>
      <c r="C3244" s="19"/>
      <c r="D3244" s="20"/>
      <c r="E3244" s="20"/>
    </row>
    <row r="3245" spans="1:5" x14ac:dyDescent="0.25">
      <c r="A3245" s="17"/>
      <c r="B3245" s="18"/>
      <c r="C3245" s="19"/>
      <c r="D3245" s="20"/>
      <c r="E3245" s="20"/>
    </row>
    <row r="3246" spans="1:5" x14ac:dyDescent="0.25">
      <c r="A3246" s="17"/>
      <c r="B3246" s="18"/>
      <c r="C3246" s="19"/>
      <c r="D3246" s="20"/>
      <c r="E3246" s="20"/>
    </row>
    <row r="3247" spans="1:5" x14ac:dyDescent="0.25">
      <c r="A3247" s="17"/>
      <c r="B3247" s="18"/>
      <c r="C3247" s="19"/>
      <c r="D3247" s="20"/>
      <c r="E3247" s="20"/>
    </row>
    <row r="3248" spans="1:5" x14ac:dyDescent="0.25">
      <c r="A3248" s="17"/>
      <c r="B3248" s="18"/>
      <c r="C3248" s="19"/>
      <c r="D3248" s="20"/>
      <c r="E3248" s="20"/>
    </row>
    <row r="3249" spans="1:5" x14ac:dyDescent="0.25">
      <c r="A3249" s="17"/>
      <c r="B3249" s="18"/>
      <c r="C3249" s="19"/>
      <c r="D3249" s="20"/>
      <c r="E3249" s="20"/>
    </row>
    <row r="3250" spans="1:5" x14ac:dyDescent="0.25">
      <c r="A3250" s="17"/>
      <c r="B3250" s="18"/>
      <c r="C3250" s="19"/>
      <c r="D3250" s="20"/>
      <c r="E3250" s="20"/>
    </row>
    <row r="3251" spans="1:5" x14ac:dyDescent="0.25">
      <c r="A3251" s="17"/>
      <c r="B3251" s="18"/>
      <c r="C3251" s="19"/>
      <c r="D3251" s="20"/>
      <c r="E3251" s="20"/>
    </row>
    <row r="3252" spans="1:5" x14ac:dyDescent="0.25">
      <c r="A3252" s="17"/>
      <c r="B3252" s="18"/>
      <c r="C3252" s="19"/>
      <c r="D3252" s="20"/>
      <c r="E3252" s="20"/>
    </row>
    <row r="3253" spans="1:5" x14ac:dyDescent="0.25">
      <c r="A3253" s="17"/>
      <c r="B3253" s="18"/>
      <c r="C3253" s="19"/>
      <c r="D3253" s="20"/>
      <c r="E3253" s="20"/>
    </row>
    <row r="3254" spans="1:5" x14ac:dyDescent="0.25">
      <c r="A3254" s="17"/>
      <c r="B3254" s="18"/>
      <c r="C3254" s="19"/>
      <c r="D3254" s="20"/>
      <c r="E3254" s="20"/>
    </row>
    <row r="3255" spans="1:5" x14ac:dyDescent="0.25">
      <c r="A3255" s="17"/>
      <c r="B3255" s="18"/>
      <c r="C3255" s="19"/>
      <c r="D3255" s="20"/>
      <c r="E3255" s="20"/>
    </row>
    <row r="3256" spans="1:5" x14ac:dyDescent="0.25">
      <c r="A3256" s="17"/>
      <c r="B3256" s="18"/>
      <c r="C3256" s="19"/>
      <c r="D3256" s="20"/>
      <c r="E3256" s="20"/>
    </row>
    <row r="3257" spans="1:5" x14ac:dyDescent="0.25">
      <c r="A3257" s="17"/>
      <c r="B3257" s="18"/>
      <c r="C3257" s="19"/>
      <c r="D3257" s="20"/>
      <c r="E3257" s="20"/>
    </row>
    <row r="3258" spans="1:5" x14ac:dyDescent="0.25">
      <c r="A3258" s="17"/>
      <c r="B3258" s="18"/>
      <c r="C3258" s="19"/>
      <c r="D3258" s="20"/>
      <c r="E3258" s="20"/>
    </row>
    <row r="3259" spans="1:5" x14ac:dyDescent="0.25">
      <c r="A3259" s="17"/>
      <c r="B3259" s="18"/>
      <c r="C3259" s="19"/>
      <c r="D3259" s="20"/>
      <c r="E3259" s="20"/>
    </row>
    <row r="3260" spans="1:5" x14ac:dyDescent="0.25">
      <c r="A3260" s="17"/>
      <c r="B3260" s="18"/>
      <c r="C3260" s="19"/>
      <c r="D3260" s="20"/>
      <c r="E3260" s="20"/>
    </row>
    <row r="3261" spans="1:5" x14ac:dyDescent="0.25">
      <c r="A3261" s="17"/>
      <c r="B3261" s="18"/>
      <c r="C3261" s="19"/>
      <c r="D3261" s="20"/>
      <c r="E3261" s="20"/>
    </row>
    <row r="3262" spans="1:5" x14ac:dyDescent="0.25">
      <c r="A3262" s="17"/>
      <c r="B3262" s="18"/>
      <c r="C3262" s="19"/>
      <c r="D3262" s="20"/>
      <c r="E3262" s="20"/>
    </row>
    <row r="3263" spans="1:5" x14ac:dyDescent="0.25">
      <c r="A3263" s="17"/>
      <c r="B3263" s="18"/>
      <c r="C3263" s="19"/>
      <c r="D3263" s="20"/>
      <c r="E3263" s="20"/>
    </row>
    <row r="3264" spans="1:5" x14ac:dyDescent="0.25">
      <c r="A3264" s="17"/>
      <c r="B3264" s="18"/>
      <c r="C3264" s="19"/>
      <c r="D3264" s="20"/>
      <c r="E3264" s="20"/>
    </row>
    <row r="3265" spans="1:5" x14ac:dyDescent="0.25">
      <c r="A3265" s="17"/>
      <c r="B3265" s="18"/>
      <c r="C3265" s="19"/>
      <c r="D3265" s="20"/>
      <c r="E3265" s="20"/>
    </row>
    <row r="3266" spans="1:5" x14ac:dyDescent="0.25">
      <c r="A3266" s="17"/>
      <c r="B3266" s="18"/>
      <c r="C3266" s="19"/>
      <c r="D3266" s="20"/>
      <c r="E3266" s="20"/>
    </row>
    <row r="3267" spans="1:5" x14ac:dyDescent="0.25">
      <c r="A3267" s="17"/>
      <c r="B3267" s="18"/>
      <c r="C3267" s="19"/>
      <c r="D3267" s="20"/>
      <c r="E3267" s="20"/>
    </row>
    <row r="3268" spans="1:5" x14ac:dyDescent="0.25">
      <c r="A3268" s="17"/>
      <c r="B3268" s="18"/>
      <c r="C3268" s="19"/>
      <c r="D3268" s="20"/>
      <c r="E3268" s="20"/>
    </row>
    <row r="3269" spans="1:5" x14ac:dyDescent="0.25">
      <c r="A3269" s="17"/>
      <c r="B3269" s="18"/>
      <c r="C3269" s="19"/>
      <c r="D3269" s="20"/>
      <c r="E3269" s="20"/>
    </row>
    <row r="3270" spans="1:5" x14ac:dyDescent="0.25">
      <c r="A3270" s="17"/>
      <c r="B3270" s="18"/>
      <c r="C3270" s="19"/>
      <c r="D3270" s="20"/>
      <c r="E3270" s="20"/>
    </row>
    <row r="3271" spans="1:5" x14ac:dyDescent="0.25">
      <c r="A3271" s="17"/>
      <c r="B3271" s="18"/>
      <c r="C3271" s="19"/>
      <c r="D3271" s="20"/>
      <c r="E3271" s="20"/>
    </row>
    <row r="3272" spans="1:5" x14ac:dyDescent="0.25">
      <c r="A3272" s="17"/>
      <c r="B3272" s="18"/>
      <c r="C3272" s="19"/>
      <c r="D3272" s="20"/>
      <c r="E3272" s="20"/>
    </row>
    <row r="3273" spans="1:5" x14ac:dyDescent="0.25">
      <c r="A3273" s="17"/>
      <c r="B3273" s="18"/>
      <c r="C3273" s="19"/>
      <c r="D3273" s="20"/>
      <c r="E3273" s="20"/>
    </row>
    <row r="3274" spans="1:5" x14ac:dyDescent="0.25">
      <c r="A3274" s="17"/>
      <c r="B3274" s="18"/>
      <c r="C3274" s="19"/>
      <c r="D3274" s="20"/>
      <c r="E3274" s="20"/>
    </row>
    <row r="3275" spans="1:5" x14ac:dyDescent="0.25">
      <c r="A3275" s="17"/>
      <c r="B3275" s="18"/>
      <c r="C3275" s="19"/>
      <c r="D3275" s="20"/>
      <c r="E3275" s="20"/>
    </row>
    <row r="3276" spans="1:5" x14ac:dyDescent="0.25">
      <c r="A3276" s="17"/>
      <c r="B3276" s="18"/>
      <c r="C3276" s="19"/>
      <c r="D3276" s="20"/>
      <c r="E3276" s="20"/>
    </row>
    <row r="3277" spans="1:5" x14ac:dyDescent="0.25">
      <c r="A3277" s="17"/>
      <c r="B3277" s="18"/>
      <c r="C3277" s="19"/>
      <c r="D3277" s="20"/>
      <c r="E3277" s="20"/>
    </row>
    <row r="3278" spans="1:5" x14ac:dyDescent="0.25">
      <c r="A3278" s="17"/>
      <c r="B3278" s="18"/>
      <c r="C3278" s="19"/>
      <c r="D3278" s="20"/>
      <c r="E3278" s="20"/>
    </row>
    <row r="3279" spans="1:5" x14ac:dyDescent="0.25">
      <c r="A3279" s="17"/>
      <c r="B3279" s="18"/>
      <c r="C3279" s="19"/>
      <c r="D3279" s="20"/>
      <c r="E3279" s="20"/>
    </row>
    <row r="3280" spans="1:5" x14ac:dyDescent="0.25">
      <c r="A3280" s="17"/>
      <c r="B3280" s="18"/>
      <c r="C3280" s="19"/>
      <c r="D3280" s="20"/>
      <c r="E3280" s="20"/>
    </row>
    <row r="3281" spans="1:5" x14ac:dyDescent="0.25">
      <c r="A3281" s="17"/>
      <c r="B3281" s="18"/>
      <c r="C3281" s="19"/>
      <c r="D3281" s="20"/>
      <c r="E3281" s="20"/>
    </row>
    <row r="3282" spans="1:5" x14ac:dyDescent="0.25">
      <c r="A3282" s="17"/>
      <c r="B3282" s="18"/>
      <c r="C3282" s="19"/>
      <c r="D3282" s="20"/>
      <c r="E3282" s="20"/>
    </row>
    <row r="3283" spans="1:5" x14ac:dyDescent="0.25">
      <c r="A3283" s="17"/>
      <c r="B3283" s="18"/>
      <c r="C3283" s="19"/>
      <c r="D3283" s="20"/>
      <c r="E3283" s="20"/>
    </row>
    <row r="3284" spans="1:5" x14ac:dyDescent="0.25">
      <c r="A3284" s="17"/>
      <c r="B3284" s="18"/>
      <c r="C3284" s="19"/>
      <c r="D3284" s="20"/>
      <c r="E3284" s="20"/>
    </row>
    <row r="3285" spans="1:5" x14ac:dyDescent="0.25">
      <c r="A3285" s="17"/>
      <c r="B3285" s="18"/>
      <c r="C3285" s="19"/>
      <c r="D3285" s="20"/>
      <c r="E3285" s="20"/>
    </row>
    <row r="3286" spans="1:5" x14ac:dyDescent="0.25">
      <c r="A3286" s="17"/>
      <c r="B3286" s="18"/>
      <c r="C3286" s="19"/>
      <c r="D3286" s="20"/>
      <c r="E3286" s="20"/>
    </row>
    <row r="3287" spans="1:5" x14ac:dyDescent="0.25">
      <c r="A3287" s="17"/>
      <c r="B3287" s="18"/>
      <c r="C3287" s="19"/>
      <c r="D3287" s="20"/>
      <c r="E3287" s="20"/>
    </row>
    <row r="3288" spans="1:5" x14ac:dyDescent="0.25">
      <c r="A3288" s="17"/>
      <c r="B3288" s="18"/>
      <c r="C3288" s="19"/>
      <c r="D3288" s="20"/>
      <c r="E3288" s="20"/>
    </row>
    <row r="3289" spans="1:5" x14ac:dyDescent="0.25">
      <c r="A3289" s="17"/>
      <c r="B3289" s="18"/>
      <c r="C3289" s="19"/>
      <c r="D3289" s="20"/>
      <c r="E3289" s="20"/>
    </row>
    <row r="3290" spans="1:5" x14ac:dyDescent="0.25">
      <c r="A3290" s="17"/>
      <c r="B3290" s="18"/>
      <c r="C3290" s="19"/>
      <c r="D3290" s="20"/>
      <c r="E3290" s="20"/>
    </row>
    <row r="3291" spans="1:5" x14ac:dyDescent="0.25">
      <c r="A3291" s="17"/>
      <c r="B3291" s="18"/>
      <c r="C3291" s="19"/>
      <c r="D3291" s="20"/>
      <c r="E3291" s="20"/>
    </row>
    <row r="3292" spans="1:5" x14ac:dyDescent="0.25">
      <c r="A3292" s="17"/>
      <c r="B3292" s="18"/>
      <c r="C3292" s="19"/>
      <c r="D3292" s="20"/>
      <c r="E3292" s="20"/>
    </row>
    <row r="3293" spans="1:5" x14ac:dyDescent="0.25">
      <c r="A3293" s="17"/>
      <c r="B3293" s="18"/>
      <c r="C3293" s="19"/>
      <c r="D3293" s="20"/>
      <c r="E3293" s="20"/>
    </row>
    <row r="3294" spans="1:5" x14ac:dyDescent="0.25">
      <c r="A3294" s="17"/>
      <c r="B3294" s="18"/>
      <c r="C3294" s="19"/>
      <c r="D3294" s="20"/>
      <c r="E3294" s="20"/>
    </row>
    <row r="3295" spans="1:5" x14ac:dyDescent="0.25">
      <c r="A3295" s="17"/>
      <c r="B3295" s="18"/>
      <c r="C3295" s="19"/>
      <c r="D3295" s="20"/>
      <c r="E3295" s="20"/>
    </row>
    <row r="3296" spans="1:5" x14ac:dyDescent="0.25">
      <c r="A3296" s="17"/>
      <c r="B3296" s="18"/>
      <c r="C3296" s="19"/>
      <c r="D3296" s="20"/>
      <c r="E3296" s="20"/>
    </row>
    <row r="3297" spans="1:5" x14ac:dyDescent="0.25">
      <c r="A3297" s="17"/>
      <c r="B3297" s="18"/>
      <c r="C3297" s="19"/>
      <c r="D3297" s="20"/>
      <c r="E3297" s="20"/>
    </row>
    <row r="3298" spans="1:5" x14ac:dyDescent="0.25">
      <c r="A3298" s="17"/>
      <c r="B3298" s="18"/>
      <c r="C3298" s="19"/>
      <c r="D3298" s="20"/>
      <c r="E3298" s="20"/>
    </row>
    <row r="3299" spans="1:5" x14ac:dyDescent="0.25">
      <c r="A3299" s="17"/>
      <c r="B3299" s="18"/>
      <c r="C3299" s="19"/>
      <c r="D3299" s="20"/>
      <c r="E3299" s="20"/>
    </row>
    <row r="3300" spans="1:5" x14ac:dyDescent="0.25">
      <c r="A3300" s="17"/>
      <c r="B3300" s="18"/>
      <c r="C3300" s="19"/>
      <c r="D3300" s="20"/>
      <c r="E3300" s="20"/>
    </row>
    <row r="3301" spans="1:5" x14ac:dyDescent="0.25">
      <c r="A3301" s="17"/>
      <c r="B3301" s="18"/>
      <c r="C3301" s="19"/>
      <c r="D3301" s="20"/>
      <c r="E3301" s="20"/>
    </row>
    <row r="3302" spans="1:5" x14ac:dyDescent="0.25">
      <c r="A3302" s="17"/>
      <c r="B3302" s="18"/>
      <c r="C3302" s="19"/>
      <c r="D3302" s="20"/>
      <c r="E3302" s="20"/>
    </row>
    <row r="3303" spans="1:5" x14ac:dyDescent="0.25">
      <c r="A3303" s="17"/>
      <c r="B3303" s="18"/>
      <c r="C3303" s="19"/>
      <c r="D3303" s="20"/>
      <c r="E3303" s="20"/>
    </row>
    <row r="3304" spans="1:5" x14ac:dyDescent="0.25">
      <c r="A3304" s="17"/>
      <c r="B3304" s="18"/>
      <c r="C3304" s="19"/>
      <c r="D3304" s="20"/>
      <c r="E3304" s="20"/>
    </row>
    <row r="3305" spans="1:5" x14ac:dyDescent="0.25">
      <c r="A3305" s="17"/>
      <c r="B3305" s="18"/>
      <c r="C3305" s="19"/>
      <c r="D3305" s="20"/>
      <c r="E3305" s="20"/>
    </row>
    <row r="3306" spans="1:5" x14ac:dyDescent="0.25">
      <c r="A3306" s="17"/>
      <c r="B3306" s="18"/>
      <c r="C3306" s="19"/>
      <c r="D3306" s="20"/>
      <c r="E3306" s="20"/>
    </row>
    <row r="3307" spans="1:5" x14ac:dyDescent="0.25">
      <c r="A3307" s="17"/>
      <c r="B3307" s="18"/>
      <c r="C3307" s="19"/>
      <c r="D3307" s="20"/>
      <c r="E3307" s="20"/>
    </row>
    <row r="3308" spans="1:5" x14ac:dyDescent="0.25">
      <c r="A3308" s="17"/>
      <c r="B3308" s="18"/>
      <c r="C3308" s="19"/>
      <c r="D3308" s="20"/>
      <c r="E3308" s="20"/>
    </row>
    <row r="3309" spans="1:5" x14ac:dyDescent="0.25">
      <c r="A3309" s="17"/>
      <c r="B3309" s="18"/>
      <c r="C3309" s="19"/>
      <c r="D3309" s="20"/>
      <c r="E3309" s="20"/>
    </row>
    <row r="3310" spans="1:5" x14ac:dyDescent="0.25">
      <c r="A3310" s="17"/>
      <c r="B3310" s="18"/>
      <c r="C3310" s="19"/>
      <c r="D3310" s="20"/>
      <c r="E3310" s="20"/>
    </row>
    <row r="3311" spans="1:5" x14ac:dyDescent="0.25">
      <c r="A3311" s="17"/>
      <c r="B3311" s="18"/>
      <c r="C3311" s="19"/>
      <c r="D3311" s="20"/>
      <c r="E3311" s="20"/>
    </row>
    <row r="3312" spans="1:5" x14ac:dyDescent="0.25">
      <c r="A3312" s="17"/>
      <c r="B3312" s="18"/>
      <c r="C3312" s="19"/>
      <c r="D3312" s="20"/>
      <c r="E3312" s="20"/>
    </row>
    <row r="3313" spans="1:5" x14ac:dyDescent="0.25">
      <c r="A3313" s="17"/>
      <c r="B3313" s="18"/>
      <c r="C3313" s="19"/>
      <c r="D3313" s="20"/>
      <c r="E3313" s="20"/>
    </row>
    <row r="3314" spans="1:5" x14ac:dyDescent="0.25">
      <c r="A3314" s="17"/>
      <c r="B3314" s="18"/>
      <c r="C3314" s="19"/>
      <c r="D3314" s="20"/>
      <c r="E3314" s="20"/>
    </row>
    <row r="3315" spans="1:5" x14ac:dyDescent="0.25">
      <c r="A3315" s="17"/>
      <c r="B3315" s="18"/>
      <c r="C3315" s="19"/>
      <c r="D3315" s="20"/>
      <c r="E3315" s="20"/>
    </row>
    <row r="3316" spans="1:5" x14ac:dyDescent="0.25">
      <c r="A3316" s="17"/>
      <c r="B3316" s="18"/>
      <c r="C3316" s="19"/>
      <c r="D3316" s="20"/>
      <c r="E3316" s="20"/>
    </row>
    <row r="3317" spans="1:5" x14ac:dyDescent="0.25">
      <c r="A3317" s="17"/>
      <c r="B3317" s="18"/>
      <c r="C3317" s="19"/>
      <c r="D3317" s="20"/>
      <c r="E3317" s="20"/>
    </row>
    <row r="3318" spans="1:5" x14ac:dyDescent="0.25">
      <c r="A3318" s="17"/>
      <c r="B3318" s="18"/>
      <c r="C3318" s="19"/>
      <c r="D3318" s="20"/>
      <c r="E3318" s="20"/>
    </row>
    <row r="3319" spans="1:5" x14ac:dyDescent="0.25">
      <c r="A3319" s="17"/>
      <c r="B3319" s="18"/>
      <c r="C3319" s="19"/>
      <c r="D3319" s="20"/>
      <c r="E3319" s="20"/>
    </row>
    <row r="3320" spans="1:5" x14ac:dyDescent="0.25">
      <c r="A3320" s="17"/>
      <c r="B3320" s="18"/>
      <c r="C3320" s="19"/>
      <c r="D3320" s="20"/>
      <c r="E3320" s="20"/>
    </row>
    <row r="3321" spans="1:5" x14ac:dyDescent="0.25">
      <c r="A3321" s="17"/>
      <c r="B3321" s="18"/>
      <c r="C3321" s="19"/>
      <c r="D3321" s="20"/>
      <c r="E3321" s="20"/>
    </row>
    <row r="3322" spans="1:5" x14ac:dyDescent="0.25">
      <c r="A3322" s="17"/>
      <c r="B3322" s="18"/>
      <c r="C3322" s="19"/>
      <c r="D3322" s="20"/>
      <c r="E3322" s="20"/>
    </row>
    <row r="3323" spans="1:5" x14ac:dyDescent="0.25">
      <c r="A3323" s="17"/>
      <c r="B3323" s="18"/>
      <c r="C3323" s="19"/>
      <c r="D3323" s="20"/>
      <c r="E3323" s="20"/>
    </row>
    <row r="3324" spans="1:5" x14ac:dyDescent="0.25">
      <c r="A3324" s="17"/>
      <c r="B3324" s="18"/>
      <c r="C3324" s="19"/>
      <c r="D3324" s="20"/>
      <c r="E3324" s="20"/>
    </row>
    <row r="3325" spans="1:5" x14ac:dyDescent="0.25">
      <c r="A3325" s="17"/>
      <c r="B3325" s="18"/>
      <c r="C3325" s="19"/>
      <c r="D3325" s="20"/>
      <c r="E3325" s="20"/>
    </row>
    <row r="3326" spans="1:5" x14ac:dyDescent="0.25">
      <c r="A3326" s="17"/>
      <c r="B3326" s="18"/>
      <c r="C3326" s="19"/>
      <c r="D3326" s="20"/>
      <c r="E3326" s="20"/>
    </row>
    <row r="3327" spans="1:5" x14ac:dyDescent="0.25">
      <c r="A3327" s="17"/>
      <c r="B3327" s="18"/>
      <c r="C3327" s="19"/>
      <c r="D3327" s="20"/>
      <c r="E3327" s="20"/>
    </row>
    <row r="3328" spans="1:5" x14ac:dyDescent="0.25">
      <c r="A3328" s="17"/>
      <c r="B3328" s="18"/>
      <c r="C3328" s="19"/>
      <c r="D3328" s="20"/>
      <c r="E3328" s="20"/>
    </row>
    <row r="3329" spans="1:5" x14ac:dyDescent="0.25">
      <c r="A3329" s="17"/>
      <c r="B3329" s="18"/>
      <c r="C3329" s="19"/>
      <c r="D3329" s="20"/>
      <c r="E3329" s="20"/>
    </row>
    <row r="3330" spans="1:5" x14ac:dyDescent="0.25">
      <c r="A3330" s="17"/>
      <c r="B3330" s="18"/>
      <c r="C3330" s="19"/>
      <c r="D3330" s="20"/>
      <c r="E3330" s="20"/>
    </row>
    <row r="3331" spans="1:5" x14ac:dyDescent="0.25">
      <c r="A3331" s="17"/>
      <c r="B3331" s="18"/>
      <c r="C3331" s="19"/>
      <c r="D3331" s="20"/>
      <c r="E3331" s="20"/>
    </row>
    <row r="3332" spans="1:5" x14ac:dyDescent="0.25">
      <c r="A3332" s="17"/>
      <c r="B3332" s="18"/>
      <c r="C3332" s="19"/>
      <c r="D3332" s="20"/>
      <c r="E3332" s="20"/>
    </row>
    <row r="3333" spans="1:5" x14ac:dyDescent="0.25">
      <c r="A3333" s="17"/>
      <c r="B3333" s="18"/>
      <c r="C3333" s="19"/>
      <c r="D3333" s="20"/>
      <c r="E3333" s="20"/>
    </row>
    <row r="3334" spans="1:5" x14ac:dyDescent="0.25">
      <c r="A3334" s="17"/>
      <c r="B3334" s="18"/>
      <c r="C3334" s="19"/>
      <c r="D3334" s="20"/>
      <c r="E3334" s="20"/>
    </row>
    <row r="3335" spans="1:5" x14ac:dyDescent="0.25">
      <c r="A3335" s="17"/>
      <c r="B3335" s="18"/>
      <c r="C3335" s="19"/>
      <c r="D3335" s="20"/>
      <c r="E3335" s="20"/>
    </row>
    <row r="3336" spans="1:5" x14ac:dyDescent="0.25">
      <c r="A3336" s="17"/>
      <c r="B3336" s="18"/>
      <c r="C3336" s="19"/>
      <c r="D3336" s="20"/>
      <c r="E3336" s="20"/>
    </row>
    <row r="3337" spans="1:5" x14ac:dyDescent="0.25">
      <c r="A3337" s="17"/>
      <c r="B3337" s="18"/>
      <c r="C3337" s="19"/>
      <c r="D3337" s="20"/>
      <c r="E3337" s="20"/>
    </row>
    <row r="3338" spans="1:5" x14ac:dyDescent="0.25">
      <c r="A3338" s="17"/>
      <c r="B3338" s="18"/>
      <c r="C3338" s="19"/>
      <c r="D3338" s="20"/>
      <c r="E3338" s="20"/>
    </row>
    <row r="3339" spans="1:5" x14ac:dyDescent="0.25">
      <c r="A3339" s="17"/>
      <c r="B3339" s="18"/>
      <c r="C3339" s="19"/>
      <c r="D3339" s="20"/>
      <c r="E3339" s="20"/>
    </row>
    <row r="3340" spans="1:5" x14ac:dyDescent="0.25">
      <c r="A3340" s="17"/>
      <c r="B3340" s="18"/>
      <c r="C3340" s="19"/>
      <c r="D3340" s="20"/>
      <c r="E3340" s="20"/>
    </row>
    <row r="3341" spans="1:5" x14ac:dyDescent="0.25">
      <c r="A3341" s="17"/>
      <c r="B3341" s="18"/>
      <c r="C3341" s="19"/>
      <c r="D3341" s="20"/>
      <c r="E3341" s="20"/>
    </row>
    <row r="3342" spans="1:5" x14ac:dyDescent="0.25">
      <c r="A3342" s="17"/>
      <c r="B3342" s="18"/>
      <c r="C3342" s="19"/>
      <c r="D3342" s="20"/>
      <c r="E3342" s="20"/>
    </row>
    <row r="3343" spans="1:5" x14ac:dyDescent="0.25">
      <c r="A3343" s="17"/>
      <c r="B3343" s="18"/>
      <c r="C3343" s="19"/>
      <c r="D3343" s="20"/>
      <c r="E3343" s="20"/>
    </row>
    <row r="3344" spans="1:5" x14ac:dyDescent="0.25">
      <c r="A3344" s="17"/>
      <c r="B3344" s="18"/>
      <c r="C3344" s="19"/>
      <c r="D3344" s="20"/>
      <c r="E3344" s="20"/>
    </row>
    <row r="3345" spans="1:5" x14ac:dyDescent="0.25">
      <c r="A3345" s="17"/>
      <c r="B3345" s="18"/>
      <c r="C3345" s="19"/>
      <c r="D3345" s="20"/>
      <c r="E3345" s="20"/>
    </row>
    <row r="3346" spans="1:5" x14ac:dyDescent="0.25">
      <c r="A3346" s="17"/>
      <c r="B3346" s="18"/>
      <c r="C3346" s="19"/>
      <c r="D3346" s="20"/>
      <c r="E3346" s="20"/>
    </row>
    <row r="3347" spans="1:5" x14ac:dyDescent="0.25">
      <c r="A3347" s="17"/>
      <c r="B3347" s="18"/>
      <c r="C3347" s="19"/>
      <c r="D3347" s="20"/>
      <c r="E3347" s="20"/>
    </row>
    <row r="3348" spans="1:5" x14ac:dyDescent="0.25">
      <c r="A3348" s="17"/>
      <c r="B3348" s="18"/>
      <c r="C3348" s="19"/>
      <c r="D3348" s="20"/>
      <c r="E3348" s="20"/>
    </row>
    <row r="3349" spans="1:5" x14ac:dyDescent="0.25">
      <c r="A3349" s="17"/>
      <c r="B3349" s="18"/>
      <c r="C3349" s="19"/>
      <c r="D3349" s="20"/>
      <c r="E3349" s="20"/>
    </row>
    <row r="3350" spans="1:5" x14ac:dyDescent="0.25">
      <c r="A3350" s="17"/>
      <c r="B3350" s="18"/>
      <c r="C3350" s="19"/>
      <c r="D3350" s="20"/>
      <c r="E3350" s="20"/>
    </row>
    <row r="3351" spans="1:5" x14ac:dyDescent="0.25">
      <c r="A3351" s="17"/>
      <c r="B3351" s="18"/>
      <c r="C3351" s="19"/>
      <c r="D3351" s="20"/>
      <c r="E3351" s="20"/>
    </row>
    <row r="3352" spans="1:5" x14ac:dyDescent="0.25">
      <c r="A3352" s="17"/>
      <c r="B3352" s="18"/>
      <c r="C3352" s="19"/>
      <c r="D3352" s="20"/>
      <c r="E3352" s="20"/>
    </row>
    <row r="3353" spans="1:5" x14ac:dyDescent="0.25">
      <c r="A3353" s="17"/>
      <c r="B3353" s="18"/>
      <c r="C3353" s="19"/>
      <c r="D3353" s="20"/>
      <c r="E3353" s="20"/>
    </row>
    <row r="3354" spans="1:5" x14ac:dyDescent="0.25">
      <c r="A3354" s="17"/>
      <c r="B3354" s="18"/>
      <c r="C3354" s="19"/>
      <c r="D3354" s="20"/>
      <c r="E3354" s="20"/>
    </row>
    <row r="3355" spans="1:5" x14ac:dyDescent="0.25">
      <c r="A3355" s="17"/>
      <c r="B3355" s="18"/>
      <c r="C3355" s="19"/>
      <c r="D3355" s="20"/>
      <c r="E3355" s="20"/>
    </row>
    <row r="3356" spans="1:5" x14ac:dyDescent="0.25">
      <c r="A3356" s="17"/>
      <c r="B3356" s="18"/>
      <c r="C3356" s="19"/>
      <c r="D3356" s="20"/>
      <c r="E3356" s="20"/>
    </row>
    <row r="3357" spans="1:5" x14ac:dyDescent="0.25">
      <c r="A3357" s="17"/>
      <c r="B3357" s="18"/>
      <c r="C3357" s="19"/>
      <c r="D3357" s="20"/>
      <c r="E3357" s="20"/>
    </row>
    <row r="3358" spans="1:5" x14ac:dyDescent="0.25">
      <c r="A3358" s="17"/>
      <c r="B3358" s="18"/>
      <c r="C3358" s="19"/>
      <c r="D3358" s="20"/>
      <c r="E3358" s="20"/>
    </row>
    <row r="3359" spans="1:5" x14ac:dyDescent="0.25">
      <c r="A3359" s="17"/>
      <c r="B3359" s="18"/>
      <c r="C3359" s="19"/>
      <c r="D3359" s="20"/>
      <c r="E3359" s="20"/>
    </row>
    <row r="3360" spans="1:5" x14ac:dyDescent="0.25">
      <c r="A3360" s="17"/>
      <c r="B3360" s="18"/>
      <c r="C3360" s="19"/>
      <c r="D3360" s="20"/>
      <c r="E3360" s="20"/>
    </row>
    <row r="3361" spans="1:5" x14ac:dyDescent="0.25">
      <c r="A3361" s="17"/>
      <c r="B3361" s="18"/>
      <c r="C3361" s="19"/>
      <c r="D3361" s="20"/>
      <c r="E3361" s="20"/>
    </row>
    <row r="3362" spans="1:5" x14ac:dyDescent="0.25">
      <c r="A3362" s="17"/>
      <c r="B3362" s="18"/>
      <c r="C3362" s="19"/>
      <c r="D3362" s="20"/>
      <c r="E3362" s="20"/>
    </row>
    <row r="3363" spans="1:5" x14ac:dyDescent="0.25">
      <c r="A3363" s="17"/>
      <c r="B3363" s="18"/>
      <c r="C3363" s="19"/>
      <c r="D3363" s="20"/>
      <c r="E3363" s="20"/>
    </row>
    <row r="3364" spans="1:5" x14ac:dyDescent="0.25">
      <c r="A3364" s="17"/>
      <c r="B3364" s="18"/>
      <c r="C3364" s="19"/>
      <c r="D3364" s="20"/>
      <c r="E3364" s="20"/>
    </row>
    <row r="3365" spans="1:5" x14ac:dyDescent="0.25">
      <c r="A3365" s="17"/>
      <c r="B3365" s="18"/>
      <c r="C3365" s="19"/>
      <c r="D3365" s="20"/>
      <c r="E3365" s="20"/>
    </row>
    <row r="3366" spans="1:5" x14ac:dyDescent="0.25">
      <c r="A3366" s="17"/>
      <c r="B3366" s="18"/>
      <c r="C3366" s="19"/>
      <c r="D3366" s="20"/>
      <c r="E3366" s="20"/>
    </row>
    <row r="3367" spans="1:5" x14ac:dyDescent="0.25">
      <c r="A3367" s="17"/>
      <c r="B3367" s="18"/>
      <c r="C3367" s="19"/>
      <c r="D3367" s="20"/>
      <c r="E3367" s="20"/>
    </row>
    <row r="3368" spans="1:5" x14ac:dyDescent="0.25">
      <c r="A3368" s="17"/>
      <c r="B3368" s="18"/>
      <c r="C3368" s="19"/>
      <c r="D3368" s="20"/>
      <c r="E3368" s="20"/>
    </row>
    <row r="3369" spans="1:5" x14ac:dyDescent="0.25">
      <c r="A3369" s="17"/>
      <c r="B3369" s="18"/>
      <c r="C3369" s="19"/>
      <c r="D3369" s="20"/>
      <c r="E3369" s="20"/>
    </row>
    <row r="3370" spans="1:5" x14ac:dyDescent="0.25">
      <c r="A3370" s="17"/>
      <c r="B3370" s="18"/>
      <c r="C3370" s="19"/>
      <c r="D3370" s="20"/>
      <c r="E3370" s="20"/>
    </row>
    <row r="3371" spans="1:5" x14ac:dyDescent="0.25">
      <c r="A3371" s="17"/>
      <c r="B3371" s="18"/>
      <c r="C3371" s="19"/>
      <c r="D3371" s="20"/>
      <c r="E3371" s="20"/>
    </row>
    <row r="3372" spans="1:5" x14ac:dyDescent="0.25">
      <c r="A3372" s="17"/>
      <c r="B3372" s="18"/>
      <c r="C3372" s="19"/>
      <c r="D3372" s="20"/>
      <c r="E3372" s="20"/>
    </row>
    <row r="3373" spans="1:5" x14ac:dyDescent="0.25">
      <c r="A3373" s="17"/>
      <c r="B3373" s="18"/>
      <c r="C3373" s="19"/>
      <c r="D3373" s="20"/>
      <c r="E3373" s="20"/>
    </row>
    <row r="3374" spans="1:5" x14ac:dyDescent="0.25">
      <c r="A3374" s="17"/>
      <c r="B3374" s="18"/>
      <c r="C3374" s="19"/>
      <c r="D3374" s="20"/>
      <c r="E3374" s="20"/>
    </row>
    <row r="3375" spans="1:5" x14ac:dyDescent="0.25">
      <c r="A3375" s="17"/>
      <c r="B3375" s="18"/>
      <c r="C3375" s="19"/>
      <c r="D3375" s="20"/>
      <c r="E3375" s="20"/>
    </row>
    <row r="3376" spans="1:5" x14ac:dyDescent="0.25">
      <c r="A3376" s="17"/>
      <c r="B3376" s="18"/>
      <c r="C3376" s="19"/>
      <c r="D3376" s="20"/>
      <c r="E3376" s="20"/>
    </row>
    <row r="3377" spans="1:5" x14ac:dyDescent="0.25">
      <c r="A3377" s="17"/>
      <c r="B3377" s="18"/>
      <c r="C3377" s="19"/>
      <c r="D3377" s="20"/>
      <c r="E3377" s="20"/>
    </row>
    <row r="3378" spans="1:5" x14ac:dyDescent="0.25">
      <c r="A3378" s="17"/>
      <c r="B3378" s="18"/>
      <c r="C3378" s="19"/>
      <c r="D3378" s="20"/>
      <c r="E3378" s="20"/>
    </row>
    <row r="3379" spans="1:5" x14ac:dyDescent="0.25">
      <c r="A3379" s="17"/>
      <c r="B3379" s="18"/>
      <c r="C3379" s="19"/>
      <c r="D3379" s="20"/>
      <c r="E3379" s="20"/>
    </row>
    <row r="3380" spans="1:5" x14ac:dyDescent="0.25">
      <c r="A3380" s="17"/>
      <c r="B3380" s="18"/>
      <c r="C3380" s="19"/>
      <c r="D3380" s="20"/>
      <c r="E3380" s="20"/>
    </row>
    <row r="3381" spans="1:5" x14ac:dyDescent="0.25">
      <c r="A3381" s="17"/>
      <c r="B3381" s="18"/>
      <c r="C3381" s="19"/>
      <c r="D3381" s="20"/>
      <c r="E3381" s="20"/>
    </row>
    <row r="3382" spans="1:5" x14ac:dyDescent="0.25">
      <c r="A3382" s="17"/>
      <c r="B3382" s="18"/>
      <c r="C3382" s="19"/>
      <c r="D3382" s="20"/>
      <c r="E3382" s="20"/>
    </row>
    <row r="3383" spans="1:5" x14ac:dyDescent="0.25">
      <c r="A3383" s="17"/>
      <c r="B3383" s="18"/>
      <c r="C3383" s="19"/>
      <c r="D3383" s="20"/>
      <c r="E3383" s="20"/>
    </row>
    <row r="3384" spans="1:5" x14ac:dyDescent="0.25">
      <c r="A3384" s="17"/>
      <c r="B3384" s="18"/>
      <c r="C3384" s="19"/>
      <c r="D3384" s="20"/>
      <c r="E3384" s="20"/>
    </row>
    <row r="3385" spans="1:5" x14ac:dyDescent="0.25">
      <c r="A3385" s="17"/>
      <c r="B3385" s="18"/>
      <c r="C3385" s="19"/>
      <c r="D3385" s="20"/>
      <c r="E3385" s="20"/>
    </row>
    <row r="3386" spans="1:5" x14ac:dyDescent="0.25">
      <c r="A3386" s="17"/>
      <c r="B3386" s="18"/>
      <c r="C3386" s="19"/>
      <c r="D3386" s="20"/>
      <c r="E3386" s="20"/>
    </row>
    <row r="3387" spans="1:5" x14ac:dyDescent="0.25">
      <c r="A3387" s="17"/>
      <c r="B3387" s="18"/>
      <c r="C3387" s="19"/>
      <c r="D3387" s="20"/>
      <c r="E3387" s="20"/>
    </row>
    <row r="3388" spans="1:5" x14ac:dyDescent="0.25">
      <c r="A3388" s="17"/>
      <c r="B3388" s="18"/>
      <c r="C3388" s="19"/>
      <c r="D3388" s="20"/>
      <c r="E3388" s="20"/>
    </row>
    <row r="3389" spans="1:5" x14ac:dyDescent="0.25">
      <c r="A3389" s="17"/>
      <c r="B3389" s="18"/>
      <c r="C3389" s="19"/>
      <c r="D3389" s="20"/>
      <c r="E3389" s="20"/>
    </row>
    <row r="3390" spans="1:5" x14ac:dyDescent="0.25">
      <c r="A3390" s="17"/>
      <c r="B3390" s="18"/>
      <c r="C3390" s="19"/>
      <c r="D3390" s="20"/>
      <c r="E3390" s="20"/>
    </row>
    <row r="3391" spans="1:5" x14ac:dyDescent="0.25">
      <c r="A3391" s="17"/>
      <c r="B3391" s="18"/>
      <c r="C3391" s="19"/>
      <c r="D3391" s="20"/>
      <c r="E3391" s="20"/>
    </row>
    <row r="3392" spans="1:5" x14ac:dyDescent="0.25">
      <c r="A3392" s="17"/>
      <c r="B3392" s="18"/>
      <c r="C3392" s="19"/>
      <c r="D3392" s="20"/>
      <c r="E3392" s="20"/>
    </row>
    <row r="3393" spans="1:5" x14ac:dyDescent="0.25">
      <c r="A3393" s="17"/>
      <c r="B3393" s="18"/>
      <c r="C3393" s="19"/>
      <c r="D3393" s="20"/>
      <c r="E3393" s="20"/>
    </row>
    <row r="3394" spans="1:5" x14ac:dyDescent="0.25">
      <c r="A3394" s="17"/>
      <c r="B3394" s="18"/>
      <c r="C3394" s="19"/>
      <c r="D3394" s="20"/>
      <c r="E3394" s="20"/>
    </row>
    <row r="3395" spans="1:5" x14ac:dyDescent="0.25">
      <c r="A3395" s="17"/>
      <c r="B3395" s="18"/>
      <c r="C3395" s="19"/>
      <c r="D3395" s="20"/>
      <c r="E3395" s="20"/>
    </row>
    <row r="3396" spans="1:5" x14ac:dyDescent="0.25">
      <c r="A3396" s="17"/>
      <c r="B3396" s="18"/>
      <c r="C3396" s="19"/>
      <c r="D3396" s="20"/>
      <c r="E3396" s="20"/>
    </row>
    <row r="3397" spans="1:5" x14ac:dyDescent="0.25">
      <c r="A3397" s="17"/>
      <c r="B3397" s="18"/>
      <c r="C3397" s="19"/>
      <c r="D3397" s="20"/>
      <c r="E3397" s="20"/>
    </row>
    <row r="3398" spans="1:5" x14ac:dyDescent="0.25">
      <c r="A3398" s="17"/>
      <c r="B3398" s="18"/>
      <c r="C3398" s="19"/>
      <c r="D3398" s="20"/>
      <c r="E3398" s="20"/>
    </row>
    <row r="3399" spans="1:5" x14ac:dyDescent="0.25">
      <c r="A3399" s="17"/>
      <c r="B3399" s="18"/>
      <c r="C3399" s="19"/>
      <c r="D3399" s="20"/>
      <c r="E3399" s="20"/>
    </row>
    <row r="3400" spans="1:5" x14ac:dyDescent="0.25">
      <c r="A3400" s="17"/>
      <c r="B3400" s="18"/>
      <c r="C3400" s="19"/>
      <c r="D3400" s="20"/>
      <c r="E3400" s="20"/>
    </row>
    <row r="3401" spans="1:5" x14ac:dyDescent="0.25">
      <c r="A3401" s="17"/>
      <c r="B3401" s="18"/>
      <c r="C3401" s="19"/>
      <c r="D3401" s="20"/>
      <c r="E3401" s="20"/>
    </row>
    <row r="3402" spans="1:5" x14ac:dyDescent="0.25">
      <c r="A3402" s="17"/>
      <c r="B3402" s="18"/>
      <c r="C3402" s="19"/>
      <c r="D3402" s="20"/>
      <c r="E3402" s="20"/>
    </row>
    <row r="3403" spans="1:5" x14ac:dyDescent="0.25">
      <c r="A3403" s="17"/>
      <c r="B3403" s="18"/>
      <c r="C3403" s="19"/>
      <c r="D3403" s="20"/>
      <c r="E3403" s="20"/>
    </row>
    <row r="3404" spans="1:5" x14ac:dyDescent="0.25">
      <c r="A3404" s="17"/>
      <c r="B3404" s="18"/>
      <c r="C3404" s="19"/>
      <c r="D3404" s="20"/>
      <c r="E3404" s="20"/>
    </row>
    <row r="3405" spans="1:5" x14ac:dyDescent="0.25">
      <c r="A3405" s="17"/>
      <c r="B3405" s="18"/>
      <c r="C3405" s="19"/>
      <c r="D3405" s="20"/>
      <c r="E3405" s="20"/>
    </row>
    <row r="3406" spans="1:5" x14ac:dyDescent="0.25">
      <c r="A3406" s="17"/>
      <c r="B3406" s="18"/>
      <c r="C3406" s="19"/>
      <c r="D3406" s="20"/>
      <c r="E3406" s="20"/>
    </row>
    <row r="3407" spans="1:5" x14ac:dyDescent="0.25">
      <c r="A3407" s="17"/>
      <c r="B3407" s="18"/>
      <c r="C3407" s="19"/>
      <c r="D3407" s="20"/>
      <c r="E3407" s="20"/>
    </row>
    <row r="3408" spans="1:5" x14ac:dyDescent="0.25">
      <c r="A3408" s="17"/>
      <c r="B3408" s="18"/>
      <c r="C3408" s="19"/>
      <c r="D3408" s="20"/>
      <c r="E3408" s="20"/>
    </row>
    <row r="3409" spans="1:5" x14ac:dyDescent="0.25">
      <c r="A3409" s="17"/>
      <c r="B3409" s="18"/>
      <c r="C3409" s="19"/>
      <c r="D3409" s="20"/>
      <c r="E3409" s="20"/>
    </row>
    <row r="3410" spans="1:5" x14ac:dyDescent="0.25">
      <c r="A3410" s="17"/>
      <c r="B3410" s="18"/>
      <c r="C3410" s="19"/>
      <c r="D3410" s="20"/>
      <c r="E3410" s="20"/>
    </row>
    <row r="3411" spans="1:5" x14ac:dyDescent="0.25">
      <c r="A3411" s="17"/>
      <c r="B3411" s="18"/>
      <c r="C3411" s="19"/>
      <c r="D3411" s="20"/>
      <c r="E3411" s="20"/>
    </row>
    <row r="3412" spans="1:5" x14ac:dyDescent="0.25">
      <c r="A3412" s="17"/>
      <c r="B3412" s="18"/>
      <c r="C3412" s="19"/>
      <c r="D3412" s="20"/>
      <c r="E3412" s="20"/>
    </row>
    <row r="3413" spans="1:5" x14ac:dyDescent="0.25">
      <c r="A3413" s="17"/>
      <c r="B3413" s="18"/>
      <c r="C3413" s="19"/>
      <c r="D3413" s="20"/>
      <c r="E3413" s="20"/>
    </row>
    <row r="3414" spans="1:5" x14ac:dyDescent="0.25">
      <c r="A3414" s="17"/>
      <c r="B3414" s="18"/>
      <c r="C3414" s="19"/>
      <c r="D3414" s="20"/>
      <c r="E3414" s="20"/>
    </row>
    <row r="3415" spans="1:5" x14ac:dyDescent="0.25">
      <c r="A3415" s="17"/>
      <c r="B3415" s="18"/>
      <c r="C3415" s="19"/>
      <c r="D3415" s="20"/>
      <c r="E3415" s="20"/>
    </row>
    <row r="3416" spans="1:5" x14ac:dyDescent="0.25">
      <c r="A3416" s="17"/>
      <c r="B3416" s="18"/>
      <c r="C3416" s="19"/>
      <c r="D3416" s="20"/>
      <c r="E3416" s="20"/>
    </row>
    <row r="3417" spans="1:5" x14ac:dyDescent="0.25">
      <c r="A3417" s="17"/>
      <c r="B3417" s="18"/>
      <c r="C3417" s="19"/>
      <c r="D3417" s="20"/>
      <c r="E3417" s="20"/>
    </row>
    <row r="3418" spans="1:5" x14ac:dyDescent="0.25">
      <c r="A3418" s="17"/>
      <c r="B3418" s="18"/>
      <c r="C3418" s="19"/>
      <c r="D3418" s="20"/>
      <c r="E3418" s="20"/>
    </row>
    <row r="3419" spans="1:5" x14ac:dyDescent="0.25">
      <c r="A3419" s="17"/>
      <c r="B3419" s="18"/>
      <c r="C3419" s="19"/>
      <c r="D3419" s="20"/>
      <c r="E3419" s="20"/>
    </row>
    <row r="3420" spans="1:5" x14ac:dyDescent="0.25">
      <c r="A3420" s="17"/>
      <c r="B3420" s="18"/>
      <c r="C3420" s="19"/>
      <c r="D3420" s="20"/>
      <c r="E3420" s="20"/>
    </row>
    <row r="3421" spans="1:5" x14ac:dyDescent="0.25">
      <c r="A3421" s="17"/>
      <c r="B3421" s="18"/>
      <c r="C3421" s="19"/>
      <c r="D3421" s="20"/>
      <c r="E3421" s="20"/>
    </row>
    <row r="3422" spans="1:5" x14ac:dyDescent="0.25">
      <c r="A3422" s="17"/>
      <c r="B3422" s="18"/>
      <c r="C3422" s="19"/>
      <c r="D3422" s="20"/>
      <c r="E3422" s="20"/>
    </row>
    <row r="3423" spans="1:5" x14ac:dyDescent="0.25">
      <c r="A3423" s="17"/>
      <c r="B3423" s="18"/>
      <c r="C3423" s="19"/>
      <c r="D3423" s="20"/>
      <c r="E3423" s="20"/>
    </row>
    <row r="3424" spans="1:5" x14ac:dyDescent="0.25">
      <c r="A3424" s="17"/>
      <c r="B3424" s="18"/>
      <c r="C3424" s="19"/>
      <c r="D3424" s="20"/>
      <c r="E3424" s="20"/>
    </row>
    <row r="3425" spans="1:5" x14ac:dyDescent="0.25">
      <c r="A3425" s="17"/>
      <c r="B3425" s="18"/>
      <c r="C3425" s="19"/>
      <c r="D3425" s="20"/>
      <c r="E3425" s="20"/>
    </row>
    <row r="3426" spans="1:5" x14ac:dyDescent="0.25">
      <c r="A3426" s="17"/>
      <c r="B3426" s="18"/>
      <c r="C3426" s="19"/>
      <c r="D3426" s="20"/>
      <c r="E3426" s="20"/>
    </row>
    <row r="3427" spans="1:5" x14ac:dyDescent="0.25">
      <c r="A3427" s="17"/>
      <c r="B3427" s="18"/>
      <c r="C3427" s="19"/>
      <c r="D3427" s="20"/>
      <c r="E3427" s="20"/>
    </row>
    <row r="3428" spans="1:5" x14ac:dyDescent="0.25">
      <c r="A3428" s="17"/>
      <c r="B3428" s="18"/>
      <c r="C3428" s="19"/>
      <c r="D3428" s="20"/>
      <c r="E3428" s="20"/>
    </row>
    <row r="3429" spans="1:5" x14ac:dyDescent="0.25">
      <c r="A3429" s="17"/>
      <c r="B3429" s="18"/>
      <c r="C3429" s="19"/>
      <c r="D3429" s="20"/>
      <c r="E3429" s="20"/>
    </row>
    <row r="3430" spans="1:5" x14ac:dyDescent="0.25">
      <c r="A3430" s="17"/>
      <c r="B3430" s="18"/>
      <c r="C3430" s="19"/>
      <c r="D3430" s="20"/>
      <c r="E3430" s="20"/>
    </row>
    <row r="3431" spans="1:5" x14ac:dyDescent="0.25">
      <c r="A3431" s="17"/>
      <c r="B3431" s="18"/>
      <c r="C3431" s="19"/>
      <c r="D3431" s="20"/>
      <c r="E3431" s="20"/>
    </row>
    <row r="3432" spans="1:5" x14ac:dyDescent="0.25">
      <c r="A3432" s="17"/>
      <c r="B3432" s="18"/>
      <c r="C3432" s="19"/>
      <c r="D3432" s="20"/>
      <c r="E3432" s="20"/>
    </row>
    <row r="3433" spans="1:5" x14ac:dyDescent="0.25">
      <c r="A3433" s="17"/>
      <c r="B3433" s="18"/>
      <c r="C3433" s="19"/>
      <c r="D3433" s="20"/>
      <c r="E3433" s="20"/>
    </row>
    <row r="3434" spans="1:5" x14ac:dyDescent="0.25">
      <c r="A3434" s="17"/>
      <c r="B3434" s="18"/>
      <c r="C3434" s="19"/>
      <c r="D3434" s="20"/>
      <c r="E3434" s="20"/>
    </row>
    <row r="3435" spans="1:5" x14ac:dyDescent="0.25">
      <c r="A3435" s="17"/>
      <c r="B3435" s="18"/>
      <c r="C3435" s="19"/>
      <c r="D3435" s="20"/>
      <c r="E3435" s="20"/>
    </row>
    <row r="3436" spans="1:5" x14ac:dyDescent="0.25">
      <c r="A3436" s="17"/>
      <c r="B3436" s="18"/>
      <c r="C3436" s="19"/>
      <c r="D3436" s="20"/>
      <c r="E3436" s="20"/>
    </row>
    <row r="3437" spans="1:5" x14ac:dyDescent="0.25">
      <c r="A3437" s="17"/>
      <c r="B3437" s="18"/>
      <c r="C3437" s="19"/>
      <c r="D3437" s="20"/>
      <c r="E3437" s="20"/>
    </row>
    <row r="3438" spans="1:5" x14ac:dyDescent="0.25">
      <c r="A3438" s="17"/>
      <c r="B3438" s="18"/>
      <c r="C3438" s="19"/>
      <c r="D3438" s="20"/>
      <c r="E3438" s="20"/>
    </row>
    <row r="3439" spans="1:5" x14ac:dyDescent="0.25">
      <c r="A3439" s="17"/>
      <c r="B3439" s="18"/>
      <c r="C3439" s="19"/>
      <c r="D3439" s="20"/>
      <c r="E3439" s="20"/>
    </row>
    <row r="3440" spans="1:5" x14ac:dyDescent="0.25">
      <c r="A3440" s="17"/>
      <c r="B3440" s="18"/>
      <c r="C3440" s="19"/>
      <c r="D3440" s="20"/>
      <c r="E3440" s="20"/>
    </row>
    <row r="3441" spans="1:5" x14ac:dyDescent="0.25">
      <c r="A3441" s="17"/>
      <c r="B3441" s="18"/>
      <c r="C3441" s="19"/>
      <c r="D3441" s="20"/>
      <c r="E3441" s="20"/>
    </row>
    <row r="3442" spans="1:5" x14ac:dyDescent="0.25">
      <c r="A3442" s="17"/>
      <c r="B3442" s="18"/>
      <c r="C3442" s="19"/>
      <c r="D3442" s="20"/>
      <c r="E3442" s="20"/>
    </row>
    <row r="3443" spans="1:5" x14ac:dyDescent="0.25">
      <c r="A3443" s="17"/>
      <c r="B3443" s="18"/>
      <c r="C3443" s="19"/>
      <c r="D3443" s="20"/>
      <c r="E3443" s="20"/>
    </row>
    <row r="3444" spans="1:5" x14ac:dyDescent="0.25">
      <c r="A3444" s="17"/>
      <c r="B3444" s="18"/>
      <c r="C3444" s="19"/>
      <c r="D3444" s="20"/>
      <c r="E3444" s="20"/>
    </row>
    <row r="3445" spans="1:5" x14ac:dyDescent="0.25">
      <c r="A3445" s="17"/>
      <c r="B3445" s="18"/>
      <c r="C3445" s="19"/>
      <c r="D3445" s="20"/>
      <c r="E3445" s="20"/>
    </row>
    <row r="3446" spans="1:5" x14ac:dyDescent="0.25">
      <c r="A3446" s="17"/>
      <c r="B3446" s="18"/>
      <c r="C3446" s="19"/>
      <c r="D3446" s="20"/>
      <c r="E3446" s="20"/>
    </row>
    <row r="3447" spans="1:5" x14ac:dyDescent="0.25">
      <c r="A3447" s="17"/>
      <c r="B3447" s="18"/>
      <c r="C3447" s="19"/>
      <c r="D3447" s="20"/>
      <c r="E3447" s="20"/>
    </row>
    <row r="3448" spans="1:5" x14ac:dyDescent="0.25">
      <c r="A3448" s="17"/>
      <c r="B3448" s="18"/>
      <c r="C3448" s="19"/>
      <c r="D3448" s="20"/>
      <c r="E3448" s="20"/>
    </row>
    <row r="3449" spans="1:5" x14ac:dyDescent="0.25">
      <c r="A3449" s="17"/>
      <c r="B3449" s="18"/>
      <c r="C3449" s="19"/>
      <c r="D3449" s="20"/>
      <c r="E3449" s="20"/>
    </row>
    <row r="3450" spans="1:5" x14ac:dyDescent="0.25">
      <c r="A3450" s="17"/>
      <c r="B3450" s="18"/>
      <c r="C3450" s="19"/>
      <c r="D3450" s="20"/>
      <c r="E3450" s="20"/>
    </row>
    <row r="3451" spans="1:5" x14ac:dyDescent="0.25">
      <c r="A3451" s="17"/>
      <c r="B3451" s="18"/>
      <c r="C3451" s="19"/>
      <c r="D3451" s="20"/>
      <c r="E3451" s="20"/>
    </row>
    <row r="3452" spans="1:5" x14ac:dyDescent="0.25">
      <c r="A3452" s="17"/>
      <c r="B3452" s="18"/>
      <c r="C3452" s="19"/>
      <c r="D3452" s="20"/>
      <c r="E3452" s="20"/>
    </row>
    <row r="3453" spans="1:5" x14ac:dyDescent="0.25">
      <c r="A3453" s="17"/>
      <c r="B3453" s="18"/>
      <c r="C3453" s="19"/>
      <c r="D3453" s="20"/>
      <c r="E3453" s="20"/>
    </row>
    <row r="3454" spans="1:5" x14ac:dyDescent="0.25">
      <c r="A3454" s="17"/>
      <c r="B3454" s="18"/>
      <c r="C3454" s="19"/>
      <c r="D3454" s="20"/>
      <c r="E3454" s="20"/>
    </row>
    <row r="3455" spans="1:5" x14ac:dyDescent="0.25">
      <c r="A3455" s="17"/>
      <c r="B3455" s="18"/>
      <c r="C3455" s="19"/>
      <c r="D3455" s="20"/>
      <c r="E3455" s="20"/>
    </row>
    <row r="3456" spans="1:5" x14ac:dyDescent="0.25">
      <c r="A3456" s="17"/>
      <c r="B3456" s="18"/>
      <c r="C3456" s="19"/>
      <c r="D3456" s="20"/>
      <c r="E3456" s="20"/>
    </row>
    <row r="3457" spans="1:5" x14ac:dyDescent="0.25">
      <c r="A3457" s="17"/>
      <c r="B3457" s="18"/>
      <c r="C3457" s="19"/>
      <c r="D3457" s="20"/>
      <c r="E3457" s="20"/>
    </row>
    <row r="3458" spans="1:5" x14ac:dyDescent="0.25">
      <c r="A3458" s="17"/>
      <c r="B3458" s="18"/>
      <c r="C3458" s="19"/>
      <c r="D3458" s="20"/>
      <c r="E3458" s="20"/>
    </row>
    <row r="3459" spans="1:5" x14ac:dyDescent="0.25">
      <c r="A3459" s="17"/>
      <c r="B3459" s="18"/>
      <c r="C3459" s="19"/>
      <c r="D3459" s="20"/>
      <c r="E3459" s="20"/>
    </row>
    <row r="3460" spans="1:5" x14ac:dyDescent="0.25">
      <c r="A3460" s="17"/>
      <c r="B3460" s="18"/>
      <c r="C3460" s="19"/>
      <c r="D3460" s="20"/>
      <c r="E3460" s="20"/>
    </row>
    <row r="3461" spans="1:5" x14ac:dyDescent="0.25">
      <c r="A3461" s="17"/>
      <c r="B3461" s="18"/>
      <c r="C3461" s="19"/>
      <c r="D3461" s="20"/>
      <c r="E3461" s="20"/>
    </row>
    <row r="3462" spans="1:5" x14ac:dyDescent="0.25">
      <c r="A3462" s="17"/>
      <c r="B3462" s="18"/>
      <c r="C3462" s="19"/>
      <c r="D3462" s="20"/>
      <c r="E3462" s="20"/>
    </row>
    <row r="3463" spans="1:5" x14ac:dyDescent="0.25">
      <c r="A3463" s="17"/>
      <c r="B3463" s="18"/>
      <c r="C3463" s="19"/>
      <c r="D3463" s="20"/>
      <c r="E3463" s="20"/>
    </row>
    <row r="3464" spans="1:5" x14ac:dyDescent="0.25">
      <c r="A3464" s="17"/>
      <c r="B3464" s="18"/>
      <c r="C3464" s="19"/>
      <c r="D3464" s="20"/>
      <c r="E3464" s="20"/>
    </row>
    <row r="3465" spans="1:5" x14ac:dyDescent="0.25">
      <c r="A3465" s="17"/>
      <c r="B3465" s="18"/>
      <c r="C3465" s="19"/>
      <c r="D3465" s="20"/>
      <c r="E3465" s="20"/>
    </row>
    <row r="3466" spans="1:5" x14ac:dyDescent="0.25">
      <c r="A3466" s="17"/>
      <c r="B3466" s="18"/>
      <c r="C3466" s="19"/>
      <c r="D3466" s="20"/>
      <c r="E3466" s="20"/>
    </row>
    <row r="3467" spans="1:5" x14ac:dyDescent="0.25">
      <c r="A3467" s="17"/>
      <c r="B3467" s="18"/>
      <c r="C3467" s="19"/>
      <c r="D3467" s="20"/>
      <c r="E3467" s="20"/>
    </row>
    <row r="3468" spans="1:5" x14ac:dyDescent="0.25">
      <c r="A3468" s="17"/>
      <c r="B3468" s="18"/>
      <c r="C3468" s="19"/>
      <c r="D3468" s="20"/>
      <c r="E3468" s="20"/>
    </row>
    <row r="3469" spans="1:5" x14ac:dyDescent="0.25">
      <c r="A3469" s="17"/>
      <c r="B3469" s="18"/>
      <c r="C3469" s="19"/>
      <c r="D3469" s="20"/>
      <c r="E3469" s="20"/>
    </row>
    <row r="3470" spans="1:5" x14ac:dyDescent="0.25">
      <c r="A3470" s="17"/>
      <c r="B3470" s="18"/>
      <c r="C3470" s="19"/>
      <c r="D3470" s="20"/>
      <c r="E3470" s="20"/>
    </row>
    <row r="3471" spans="1:5" x14ac:dyDescent="0.25">
      <c r="A3471" s="17"/>
      <c r="B3471" s="18"/>
      <c r="C3471" s="19"/>
      <c r="D3471" s="20"/>
      <c r="E3471" s="20"/>
    </row>
    <row r="3472" spans="1:5" x14ac:dyDescent="0.25">
      <c r="A3472" s="17"/>
      <c r="B3472" s="18"/>
      <c r="C3472" s="19"/>
      <c r="D3472" s="20"/>
      <c r="E3472" s="20"/>
    </row>
    <row r="3473" spans="1:5" x14ac:dyDescent="0.25">
      <c r="A3473" s="17"/>
      <c r="B3473" s="18"/>
      <c r="C3473" s="19"/>
      <c r="D3473" s="20"/>
      <c r="E3473" s="20"/>
    </row>
    <row r="3474" spans="1:5" x14ac:dyDescent="0.25">
      <c r="A3474" s="17"/>
      <c r="B3474" s="18"/>
      <c r="C3474" s="19"/>
      <c r="D3474" s="20"/>
      <c r="E3474" s="20"/>
    </row>
    <row r="3475" spans="1:5" x14ac:dyDescent="0.25">
      <c r="A3475" s="17"/>
      <c r="B3475" s="18"/>
      <c r="C3475" s="19"/>
      <c r="D3475" s="20"/>
      <c r="E3475" s="20"/>
    </row>
    <row r="3476" spans="1:5" x14ac:dyDescent="0.25">
      <c r="A3476" s="17"/>
      <c r="B3476" s="18"/>
      <c r="C3476" s="19"/>
      <c r="D3476" s="20"/>
      <c r="E3476" s="20"/>
    </row>
    <row r="3477" spans="1:5" x14ac:dyDescent="0.25">
      <c r="A3477" s="17"/>
      <c r="B3477" s="18"/>
      <c r="C3477" s="19"/>
      <c r="D3477" s="20"/>
      <c r="E3477" s="20"/>
    </row>
    <row r="3478" spans="1:5" x14ac:dyDescent="0.25">
      <c r="A3478" s="17"/>
      <c r="B3478" s="18"/>
      <c r="C3478" s="19"/>
      <c r="D3478" s="20"/>
      <c r="E3478" s="20"/>
    </row>
    <row r="3479" spans="1:5" x14ac:dyDescent="0.25">
      <c r="A3479" s="17"/>
      <c r="B3479" s="18"/>
      <c r="C3479" s="19"/>
      <c r="D3479" s="20"/>
      <c r="E3479" s="20"/>
    </row>
    <row r="3480" spans="1:5" x14ac:dyDescent="0.25">
      <c r="A3480" s="17"/>
      <c r="B3480" s="18"/>
      <c r="C3480" s="19"/>
      <c r="D3480" s="20"/>
      <c r="E3480" s="20"/>
    </row>
    <row r="3481" spans="1:5" x14ac:dyDescent="0.25">
      <c r="A3481" s="17"/>
      <c r="B3481" s="18"/>
      <c r="C3481" s="19"/>
      <c r="D3481" s="20"/>
      <c r="E3481" s="20"/>
    </row>
    <row r="3482" spans="1:5" x14ac:dyDescent="0.25">
      <c r="A3482" s="17"/>
      <c r="B3482" s="18"/>
      <c r="C3482" s="19"/>
      <c r="D3482" s="20"/>
      <c r="E3482" s="20"/>
    </row>
    <row r="3483" spans="1:5" x14ac:dyDescent="0.25">
      <c r="A3483" s="17"/>
      <c r="B3483" s="18"/>
      <c r="C3483" s="19"/>
      <c r="D3483" s="20"/>
      <c r="E3483" s="20"/>
    </row>
    <row r="3484" spans="1:5" x14ac:dyDescent="0.25">
      <c r="A3484" s="17"/>
      <c r="B3484" s="18"/>
      <c r="C3484" s="19"/>
      <c r="D3484" s="20"/>
      <c r="E3484" s="20"/>
    </row>
    <row r="3485" spans="1:5" x14ac:dyDescent="0.25">
      <c r="A3485" s="17"/>
      <c r="B3485" s="18"/>
      <c r="C3485" s="19"/>
      <c r="D3485" s="20"/>
      <c r="E3485" s="20"/>
    </row>
    <row r="3486" spans="1:5" x14ac:dyDescent="0.25">
      <c r="A3486" s="17"/>
      <c r="B3486" s="18"/>
      <c r="C3486" s="19"/>
      <c r="D3486" s="20"/>
      <c r="E3486" s="20"/>
    </row>
    <row r="3487" spans="1:5" x14ac:dyDescent="0.25">
      <c r="A3487" s="17"/>
      <c r="B3487" s="18"/>
      <c r="C3487" s="19"/>
      <c r="D3487" s="20"/>
      <c r="E3487" s="20"/>
    </row>
    <row r="3488" spans="1:5" x14ac:dyDescent="0.25">
      <c r="A3488" s="17"/>
      <c r="B3488" s="18"/>
      <c r="C3488" s="19"/>
      <c r="D3488" s="20"/>
      <c r="E3488" s="20"/>
    </row>
    <row r="3489" spans="1:5" x14ac:dyDescent="0.25">
      <c r="A3489" s="17"/>
      <c r="B3489" s="18"/>
      <c r="C3489" s="19"/>
      <c r="D3489" s="20"/>
      <c r="E3489" s="20"/>
    </row>
    <row r="3490" spans="1:5" x14ac:dyDescent="0.25">
      <c r="A3490" s="17"/>
      <c r="B3490" s="18"/>
      <c r="C3490" s="19"/>
      <c r="D3490" s="20"/>
      <c r="E3490" s="20"/>
    </row>
    <row r="3491" spans="1:5" x14ac:dyDescent="0.25">
      <c r="A3491" s="17"/>
      <c r="B3491" s="18"/>
      <c r="C3491" s="19"/>
      <c r="D3491" s="20"/>
      <c r="E3491" s="20"/>
    </row>
    <row r="3492" spans="1:5" x14ac:dyDescent="0.25">
      <c r="A3492" s="17"/>
      <c r="B3492" s="18"/>
      <c r="C3492" s="19"/>
      <c r="D3492" s="20"/>
      <c r="E3492" s="20"/>
    </row>
    <row r="3493" spans="1:5" x14ac:dyDescent="0.25">
      <c r="A3493" s="17"/>
      <c r="B3493" s="18"/>
      <c r="C3493" s="19"/>
      <c r="D3493" s="20"/>
      <c r="E3493" s="20"/>
    </row>
    <row r="3494" spans="1:5" x14ac:dyDescent="0.25">
      <c r="A3494" s="17"/>
      <c r="B3494" s="18"/>
      <c r="C3494" s="19"/>
      <c r="D3494" s="20"/>
      <c r="E3494" s="20"/>
    </row>
    <row r="3495" spans="1:5" x14ac:dyDescent="0.25">
      <c r="A3495" s="17"/>
      <c r="B3495" s="18"/>
      <c r="C3495" s="19"/>
      <c r="D3495" s="20"/>
      <c r="E3495" s="20"/>
    </row>
    <row r="3496" spans="1:5" x14ac:dyDescent="0.25">
      <c r="A3496" s="17"/>
      <c r="B3496" s="18"/>
      <c r="C3496" s="19"/>
      <c r="D3496" s="20"/>
      <c r="E3496" s="20"/>
    </row>
    <row r="3497" spans="1:5" x14ac:dyDescent="0.25">
      <c r="A3497" s="17"/>
      <c r="B3497" s="18"/>
      <c r="C3497" s="19"/>
      <c r="D3497" s="20"/>
      <c r="E3497" s="20"/>
    </row>
    <row r="3498" spans="1:5" x14ac:dyDescent="0.25">
      <c r="A3498" s="17"/>
      <c r="B3498" s="18"/>
      <c r="C3498" s="19"/>
      <c r="D3498" s="20"/>
      <c r="E3498" s="20"/>
    </row>
    <row r="3499" spans="1:5" x14ac:dyDescent="0.25">
      <c r="A3499" s="17"/>
      <c r="B3499" s="18"/>
      <c r="C3499" s="19"/>
      <c r="D3499" s="20"/>
      <c r="E3499" s="20"/>
    </row>
    <row r="3500" spans="1:5" x14ac:dyDescent="0.25">
      <c r="A3500" s="17"/>
      <c r="B3500" s="18"/>
      <c r="C3500" s="19"/>
      <c r="D3500" s="20"/>
      <c r="E3500" s="20"/>
    </row>
    <row r="3501" spans="1:5" x14ac:dyDescent="0.25">
      <c r="A3501" s="17"/>
      <c r="B3501" s="18"/>
      <c r="C3501" s="19"/>
      <c r="D3501" s="20"/>
      <c r="E3501" s="20"/>
    </row>
    <row r="3502" spans="1:5" x14ac:dyDescent="0.25">
      <c r="A3502" s="17"/>
      <c r="B3502" s="18"/>
      <c r="C3502" s="19"/>
      <c r="D3502" s="20"/>
      <c r="E3502" s="20"/>
    </row>
    <row r="3503" spans="1:5" x14ac:dyDescent="0.25">
      <c r="A3503" s="17"/>
      <c r="B3503" s="18"/>
      <c r="C3503" s="19"/>
      <c r="D3503" s="20"/>
      <c r="E3503" s="20"/>
    </row>
    <row r="3504" spans="1:5" x14ac:dyDescent="0.25">
      <c r="A3504" s="17"/>
      <c r="B3504" s="18"/>
      <c r="C3504" s="19"/>
      <c r="D3504" s="20"/>
      <c r="E3504" s="20"/>
    </row>
    <row r="3505" spans="1:5" x14ac:dyDescent="0.25">
      <c r="A3505" s="17"/>
      <c r="B3505" s="18"/>
      <c r="C3505" s="19"/>
      <c r="D3505" s="20"/>
      <c r="E3505" s="20"/>
    </row>
    <row r="3506" spans="1:5" x14ac:dyDescent="0.25">
      <c r="A3506" s="17"/>
      <c r="B3506" s="18"/>
      <c r="C3506" s="19"/>
      <c r="D3506" s="20"/>
      <c r="E3506" s="20"/>
    </row>
    <row r="3507" spans="1:5" x14ac:dyDescent="0.25">
      <c r="A3507" s="17"/>
      <c r="B3507" s="18"/>
      <c r="C3507" s="19"/>
      <c r="D3507" s="20"/>
      <c r="E3507" s="20"/>
    </row>
    <row r="3508" spans="1:5" x14ac:dyDescent="0.25">
      <c r="A3508" s="17"/>
      <c r="B3508" s="18"/>
      <c r="C3508" s="19"/>
      <c r="D3508" s="20"/>
      <c r="E3508" s="20"/>
    </row>
    <row r="3509" spans="1:5" x14ac:dyDescent="0.25">
      <c r="A3509" s="17"/>
      <c r="B3509" s="18"/>
      <c r="C3509" s="19"/>
      <c r="D3509" s="20"/>
      <c r="E3509" s="20"/>
    </row>
    <row r="3510" spans="1:5" x14ac:dyDescent="0.25">
      <c r="A3510" s="17"/>
      <c r="B3510" s="18"/>
      <c r="C3510" s="19"/>
      <c r="D3510" s="20"/>
      <c r="E3510" s="20"/>
    </row>
    <row r="3511" spans="1:5" x14ac:dyDescent="0.25">
      <c r="A3511" s="17"/>
      <c r="B3511" s="18"/>
      <c r="C3511" s="19"/>
      <c r="D3511" s="20"/>
      <c r="E3511" s="20"/>
    </row>
    <row r="3512" spans="1:5" x14ac:dyDescent="0.25">
      <c r="A3512" s="17"/>
      <c r="B3512" s="18"/>
      <c r="C3512" s="19"/>
      <c r="D3512" s="20"/>
      <c r="E3512" s="20"/>
    </row>
    <row r="3513" spans="1:5" x14ac:dyDescent="0.25">
      <c r="A3513" s="17"/>
      <c r="B3513" s="18"/>
      <c r="C3513" s="19"/>
      <c r="D3513" s="20"/>
      <c r="E3513" s="20"/>
    </row>
    <row r="3514" spans="1:5" x14ac:dyDescent="0.25">
      <c r="A3514" s="17"/>
      <c r="B3514" s="18"/>
      <c r="C3514" s="19"/>
      <c r="D3514" s="20"/>
      <c r="E3514" s="20"/>
    </row>
    <row r="3515" spans="1:5" x14ac:dyDescent="0.25">
      <c r="A3515" s="17"/>
      <c r="B3515" s="18"/>
      <c r="C3515" s="19"/>
      <c r="D3515" s="20"/>
      <c r="E3515" s="20"/>
    </row>
    <row r="3516" spans="1:5" x14ac:dyDescent="0.25">
      <c r="A3516" s="17"/>
      <c r="B3516" s="18"/>
      <c r="C3516" s="19"/>
      <c r="D3516" s="20"/>
      <c r="E3516" s="20"/>
    </row>
    <row r="3517" spans="1:5" x14ac:dyDescent="0.25">
      <c r="A3517" s="17"/>
      <c r="B3517" s="18"/>
      <c r="C3517" s="19"/>
      <c r="D3517" s="20"/>
      <c r="E3517" s="20"/>
    </row>
    <row r="3518" spans="1:5" x14ac:dyDescent="0.25">
      <c r="A3518" s="17"/>
      <c r="B3518" s="18"/>
      <c r="C3518" s="19"/>
      <c r="D3518" s="20"/>
      <c r="E3518" s="20"/>
    </row>
    <row r="3519" spans="1:5" x14ac:dyDescent="0.25">
      <c r="A3519" s="17"/>
      <c r="B3519" s="18"/>
      <c r="C3519" s="19"/>
      <c r="D3519" s="20"/>
      <c r="E3519" s="20"/>
    </row>
    <row r="3520" spans="1:5" x14ac:dyDescent="0.25">
      <c r="A3520" s="17"/>
      <c r="B3520" s="18"/>
      <c r="C3520" s="19"/>
      <c r="D3520" s="20"/>
      <c r="E3520" s="20"/>
    </row>
    <row r="3521" spans="1:5" x14ac:dyDescent="0.25">
      <c r="A3521" s="17"/>
      <c r="B3521" s="18"/>
      <c r="C3521" s="19"/>
      <c r="D3521" s="20"/>
      <c r="E3521" s="20"/>
    </row>
    <row r="3522" spans="1:5" x14ac:dyDescent="0.25">
      <c r="A3522" s="17"/>
      <c r="B3522" s="18"/>
      <c r="C3522" s="19"/>
      <c r="D3522" s="20"/>
      <c r="E3522" s="20"/>
    </row>
    <row r="3523" spans="1:5" x14ac:dyDescent="0.25">
      <c r="A3523" s="17"/>
      <c r="B3523" s="18"/>
      <c r="C3523" s="19"/>
      <c r="D3523" s="20"/>
      <c r="E3523" s="20"/>
    </row>
    <row r="3524" spans="1:5" x14ac:dyDescent="0.25">
      <c r="A3524" s="17"/>
      <c r="B3524" s="18"/>
      <c r="C3524" s="19"/>
      <c r="D3524" s="20"/>
      <c r="E3524" s="20"/>
    </row>
    <row r="3525" spans="1:5" x14ac:dyDescent="0.25">
      <c r="A3525" s="17"/>
      <c r="B3525" s="18"/>
      <c r="C3525" s="19"/>
      <c r="D3525" s="20"/>
      <c r="E3525" s="20"/>
    </row>
    <row r="3526" spans="1:5" x14ac:dyDescent="0.25">
      <c r="A3526" s="17"/>
      <c r="B3526" s="18"/>
      <c r="C3526" s="19"/>
      <c r="D3526" s="20"/>
      <c r="E3526" s="20"/>
    </row>
    <row r="3527" spans="1:5" x14ac:dyDescent="0.25">
      <c r="A3527" s="17"/>
      <c r="B3527" s="18"/>
      <c r="C3527" s="19"/>
      <c r="D3527" s="20"/>
      <c r="E3527" s="20"/>
    </row>
    <row r="3528" spans="1:5" x14ac:dyDescent="0.25">
      <c r="A3528" s="17"/>
      <c r="B3528" s="18"/>
      <c r="C3528" s="19"/>
      <c r="D3528" s="20"/>
      <c r="E3528" s="20"/>
    </row>
    <row r="3529" spans="1:5" x14ac:dyDescent="0.25">
      <c r="A3529" s="17"/>
      <c r="B3529" s="18"/>
      <c r="C3529" s="19"/>
      <c r="D3529" s="20"/>
      <c r="E3529" s="20"/>
    </row>
    <row r="3530" spans="1:5" x14ac:dyDescent="0.25">
      <c r="A3530" s="17"/>
      <c r="B3530" s="18"/>
      <c r="C3530" s="19"/>
      <c r="D3530" s="20"/>
      <c r="E3530" s="20"/>
    </row>
    <row r="3531" spans="1:5" x14ac:dyDescent="0.25">
      <c r="A3531" s="17"/>
      <c r="B3531" s="18"/>
      <c r="C3531" s="19"/>
      <c r="D3531" s="20"/>
      <c r="E3531" s="20"/>
    </row>
    <row r="3532" spans="1:5" x14ac:dyDescent="0.25">
      <c r="A3532" s="17"/>
      <c r="B3532" s="18"/>
      <c r="C3532" s="19"/>
      <c r="D3532" s="20"/>
      <c r="E3532" s="20"/>
    </row>
    <row r="3533" spans="1:5" x14ac:dyDescent="0.25">
      <c r="A3533" s="17"/>
      <c r="B3533" s="18"/>
      <c r="C3533" s="19"/>
      <c r="D3533" s="20"/>
      <c r="E3533" s="20"/>
    </row>
    <row r="3534" spans="1:5" x14ac:dyDescent="0.25">
      <c r="A3534" s="17"/>
      <c r="B3534" s="18"/>
      <c r="C3534" s="19"/>
      <c r="D3534" s="20"/>
      <c r="E3534" s="20"/>
    </row>
    <row r="3535" spans="1:5" x14ac:dyDescent="0.25">
      <c r="A3535" s="17"/>
      <c r="B3535" s="18"/>
      <c r="C3535" s="19"/>
      <c r="D3535" s="20"/>
      <c r="E3535" s="20"/>
    </row>
    <row r="3536" spans="1:5" x14ac:dyDescent="0.25">
      <c r="A3536" s="17"/>
      <c r="B3536" s="18"/>
      <c r="C3536" s="19"/>
      <c r="D3536" s="20"/>
      <c r="E3536" s="20"/>
    </row>
    <row r="3537" spans="1:5" x14ac:dyDescent="0.25">
      <c r="A3537" s="17"/>
      <c r="B3537" s="18"/>
      <c r="C3537" s="19"/>
      <c r="D3537" s="20"/>
      <c r="E3537" s="20"/>
    </row>
    <row r="3538" spans="1:5" x14ac:dyDescent="0.25">
      <c r="A3538" s="17"/>
      <c r="B3538" s="18"/>
      <c r="C3538" s="19"/>
      <c r="D3538" s="20"/>
      <c r="E3538" s="20"/>
    </row>
    <row r="3539" spans="1:5" x14ac:dyDescent="0.25">
      <c r="A3539" s="17"/>
      <c r="B3539" s="18"/>
      <c r="C3539" s="19"/>
      <c r="D3539" s="20"/>
      <c r="E3539" s="20"/>
    </row>
    <row r="3540" spans="1:5" x14ac:dyDescent="0.25">
      <c r="A3540" s="17"/>
      <c r="B3540" s="18"/>
      <c r="C3540" s="19"/>
      <c r="D3540" s="20"/>
      <c r="E3540" s="20"/>
    </row>
    <row r="3541" spans="1:5" x14ac:dyDescent="0.25">
      <c r="A3541" s="17"/>
      <c r="B3541" s="18"/>
      <c r="C3541" s="19"/>
      <c r="D3541" s="20"/>
      <c r="E3541" s="20"/>
    </row>
    <row r="3542" spans="1:5" x14ac:dyDescent="0.25">
      <c r="A3542" s="17"/>
      <c r="B3542" s="18"/>
      <c r="C3542" s="19"/>
      <c r="D3542" s="20"/>
      <c r="E3542" s="20"/>
    </row>
    <row r="3543" spans="1:5" x14ac:dyDescent="0.25">
      <c r="A3543" s="17"/>
      <c r="B3543" s="18"/>
      <c r="C3543" s="19"/>
      <c r="D3543" s="20"/>
      <c r="E3543" s="20"/>
    </row>
    <row r="3544" spans="1:5" x14ac:dyDescent="0.25">
      <c r="A3544" s="17"/>
      <c r="B3544" s="18"/>
      <c r="C3544" s="19"/>
      <c r="D3544" s="20"/>
      <c r="E3544" s="20"/>
    </row>
    <row r="3545" spans="1:5" x14ac:dyDescent="0.25">
      <c r="A3545" s="17"/>
      <c r="B3545" s="18"/>
      <c r="C3545" s="19"/>
      <c r="D3545" s="20"/>
      <c r="E3545" s="20"/>
    </row>
    <row r="3546" spans="1:5" x14ac:dyDescent="0.25">
      <c r="A3546" s="17"/>
      <c r="B3546" s="18"/>
      <c r="C3546" s="19"/>
      <c r="D3546" s="20"/>
      <c r="E3546" s="20"/>
    </row>
    <row r="3547" spans="1:5" x14ac:dyDescent="0.25">
      <c r="A3547" s="17"/>
      <c r="B3547" s="18"/>
      <c r="C3547" s="19"/>
      <c r="D3547" s="20"/>
      <c r="E3547" s="20"/>
    </row>
    <row r="3548" spans="1:5" x14ac:dyDescent="0.25">
      <c r="A3548" s="17"/>
      <c r="B3548" s="18"/>
      <c r="C3548" s="19"/>
      <c r="D3548" s="20"/>
      <c r="E3548" s="20"/>
    </row>
    <row r="3549" spans="1:5" x14ac:dyDescent="0.25">
      <c r="A3549" s="17"/>
      <c r="B3549" s="18"/>
      <c r="C3549" s="19"/>
      <c r="D3549" s="20"/>
      <c r="E3549" s="20"/>
    </row>
    <row r="3550" spans="1:5" x14ac:dyDescent="0.25">
      <c r="A3550" s="17"/>
      <c r="B3550" s="18"/>
      <c r="C3550" s="19"/>
      <c r="D3550" s="20"/>
      <c r="E3550" s="20"/>
    </row>
    <row r="3551" spans="1:5" x14ac:dyDescent="0.25">
      <c r="A3551" s="17"/>
      <c r="B3551" s="18"/>
      <c r="C3551" s="19"/>
      <c r="D3551" s="20"/>
      <c r="E3551" s="20"/>
    </row>
    <row r="3552" spans="1:5" x14ac:dyDescent="0.25">
      <c r="A3552" s="17"/>
      <c r="B3552" s="18"/>
      <c r="C3552" s="19"/>
      <c r="D3552" s="20"/>
      <c r="E3552" s="20"/>
    </row>
    <row r="3553" spans="1:5" x14ac:dyDescent="0.25">
      <c r="A3553" s="17"/>
      <c r="B3553" s="18"/>
      <c r="C3553" s="19"/>
      <c r="D3553" s="20"/>
      <c r="E3553" s="20"/>
    </row>
    <row r="3554" spans="1:5" x14ac:dyDescent="0.25">
      <c r="A3554" s="17"/>
      <c r="B3554" s="18"/>
      <c r="C3554" s="19"/>
      <c r="D3554" s="20"/>
      <c r="E3554" s="20"/>
    </row>
    <row r="3555" spans="1:5" x14ac:dyDescent="0.25">
      <c r="A3555" s="17"/>
      <c r="B3555" s="18"/>
      <c r="C3555" s="19"/>
      <c r="D3555" s="20"/>
      <c r="E3555" s="20"/>
    </row>
    <row r="3556" spans="1:5" x14ac:dyDescent="0.25">
      <c r="A3556" s="17"/>
      <c r="B3556" s="18"/>
      <c r="C3556" s="19"/>
      <c r="D3556" s="20"/>
      <c r="E3556" s="20"/>
    </row>
    <row r="3557" spans="1:5" x14ac:dyDescent="0.25">
      <c r="A3557" s="17"/>
      <c r="B3557" s="18"/>
      <c r="C3557" s="19"/>
      <c r="D3557" s="20"/>
      <c r="E3557" s="20"/>
    </row>
    <row r="3558" spans="1:5" x14ac:dyDescent="0.25">
      <c r="A3558" s="17"/>
      <c r="B3558" s="18"/>
      <c r="C3558" s="19"/>
      <c r="D3558" s="20"/>
      <c r="E3558" s="20"/>
    </row>
    <row r="3559" spans="1:5" x14ac:dyDescent="0.25">
      <c r="A3559" s="17"/>
      <c r="B3559" s="18"/>
      <c r="C3559" s="19"/>
      <c r="D3559" s="20"/>
      <c r="E3559" s="20"/>
    </row>
    <row r="3560" spans="1:5" x14ac:dyDescent="0.25">
      <c r="A3560" s="17"/>
      <c r="B3560" s="18"/>
      <c r="C3560" s="19"/>
      <c r="D3560" s="20"/>
      <c r="E3560" s="20"/>
    </row>
    <row r="3561" spans="1:5" x14ac:dyDescent="0.25">
      <c r="A3561" s="17"/>
      <c r="B3561" s="18"/>
      <c r="C3561" s="19"/>
      <c r="D3561" s="20"/>
      <c r="E3561" s="20"/>
    </row>
    <row r="3562" spans="1:5" x14ac:dyDescent="0.25">
      <c r="A3562" s="17"/>
      <c r="B3562" s="18"/>
      <c r="C3562" s="19"/>
      <c r="D3562" s="20"/>
      <c r="E3562" s="20"/>
    </row>
    <row r="3563" spans="1:5" x14ac:dyDescent="0.25">
      <c r="A3563" s="17"/>
      <c r="B3563" s="18"/>
      <c r="C3563" s="19"/>
      <c r="D3563" s="20"/>
      <c r="E3563" s="20"/>
    </row>
    <row r="3564" spans="1:5" x14ac:dyDescent="0.25">
      <c r="A3564" s="17"/>
      <c r="B3564" s="18"/>
      <c r="C3564" s="19"/>
      <c r="D3564" s="20"/>
      <c r="E3564" s="20"/>
    </row>
    <row r="3565" spans="1:5" x14ac:dyDescent="0.25">
      <c r="A3565" s="17"/>
      <c r="B3565" s="18"/>
      <c r="C3565" s="19"/>
      <c r="D3565" s="20"/>
      <c r="E3565" s="20"/>
    </row>
    <row r="3566" spans="1:5" x14ac:dyDescent="0.25">
      <c r="A3566" s="17"/>
      <c r="B3566" s="18"/>
      <c r="C3566" s="19"/>
      <c r="D3566" s="20"/>
      <c r="E3566" s="20"/>
    </row>
    <row r="3567" spans="1:5" x14ac:dyDescent="0.25">
      <c r="A3567" s="17"/>
      <c r="B3567" s="18"/>
      <c r="C3567" s="19"/>
      <c r="D3567" s="20"/>
      <c r="E3567" s="20"/>
    </row>
    <row r="3568" spans="1:5" x14ac:dyDescent="0.25">
      <c r="A3568" s="17"/>
      <c r="B3568" s="18"/>
      <c r="C3568" s="19"/>
      <c r="D3568" s="20"/>
      <c r="E3568" s="20"/>
    </row>
    <row r="3569" spans="1:5" x14ac:dyDescent="0.25">
      <c r="A3569" s="17"/>
      <c r="B3569" s="18"/>
      <c r="C3569" s="19"/>
      <c r="D3569" s="20"/>
      <c r="E3569" s="20"/>
    </row>
    <row r="3570" spans="1:5" x14ac:dyDescent="0.25">
      <c r="A3570" s="17"/>
      <c r="B3570" s="18"/>
      <c r="C3570" s="19"/>
      <c r="D3570" s="20"/>
      <c r="E3570" s="20"/>
    </row>
    <row r="3571" spans="1:5" x14ac:dyDescent="0.25">
      <c r="A3571" s="17"/>
      <c r="B3571" s="18"/>
      <c r="C3571" s="19"/>
      <c r="D3571" s="20"/>
      <c r="E3571" s="20"/>
    </row>
    <row r="3572" spans="1:5" x14ac:dyDescent="0.25">
      <c r="A3572" s="17"/>
      <c r="B3572" s="18"/>
      <c r="C3572" s="19"/>
      <c r="D3572" s="20"/>
      <c r="E3572" s="20"/>
    </row>
    <row r="3573" spans="1:5" x14ac:dyDescent="0.25">
      <c r="A3573" s="17"/>
      <c r="B3573" s="18"/>
      <c r="C3573" s="19"/>
      <c r="D3573" s="20"/>
      <c r="E3573" s="20"/>
    </row>
    <row r="3574" spans="1:5" x14ac:dyDescent="0.25">
      <c r="A3574" s="17"/>
      <c r="B3574" s="18"/>
      <c r="C3574" s="19"/>
      <c r="D3574" s="20"/>
      <c r="E3574" s="20"/>
    </row>
    <row r="3575" spans="1:5" x14ac:dyDescent="0.25">
      <c r="A3575" s="17"/>
      <c r="B3575" s="18"/>
      <c r="C3575" s="19"/>
      <c r="D3575" s="20"/>
      <c r="E3575" s="20"/>
    </row>
    <row r="3576" spans="1:5" x14ac:dyDescent="0.25">
      <c r="A3576" s="17"/>
      <c r="B3576" s="18"/>
      <c r="C3576" s="19"/>
      <c r="D3576" s="20"/>
      <c r="E3576" s="20"/>
    </row>
    <row r="3577" spans="1:5" x14ac:dyDescent="0.25">
      <c r="A3577" s="17"/>
      <c r="B3577" s="18"/>
      <c r="C3577" s="19"/>
      <c r="D3577" s="20"/>
      <c r="E3577" s="20"/>
    </row>
    <row r="3578" spans="1:5" x14ac:dyDescent="0.25">
      <c r="A3578" s="17"/>
      <c r="B3578" s="18"/>
      <c r="C3578" s="19"/>
      <c r="D3578" s="20"/>
      <c r="E3578" s="20"/>
    </row>
    <row r="3579" spans="1:5" x14ac:dyDescent="0.25">
      <c r="A3579" s="17"/>
      <c r="B3579" s="18"/>
      <c r="C3579" s="19"/>
      <c r="D3579" s="20"/>
      <c r="E3579" s="20"/>
    </row>
    <row r="3580" spans="1:5" x14ac:dyDescent="0.25">
      <c r="A3580" s="17"/>
      <c r="B3580" s="18"/>
      <c r="C3580" s="19"/>
      <c r="D3580" s="20"/>
      <c r="E3580" s="20"/>
    </row>
    <row r="3581" spans="1:5" x14ac:dyDescent="0.25">
      <c r="A3581" s="17"/>
      <c r="B3581" s="18"/>
      <c r="C3581" s="19"/>
      <c r="D3581" s="20"/>
      <c r="E3581" s="20"/>
    </row>
    <row r="3582" spans="1:5" x14ac:dyDescent="0.25">
      <c r="A3582" s="17"/>
      <c r="B3582" s="18"/>
      <c r="C3582" s="19"/>
      <c r="D3582" s="20"/>
      <c r="E3582" s="20"/>
    </row>
    <row r="3583" spans="1:5" x14ac:dyDescent="0.25">
      <c r="A3583" s="17"/>
      <c r="B3583" s="18"/>
      <c r="C3583" s="19"/>
      <c r="D3583" s="20"/>
      <c r="E3583" s="20"/>
    </row>
    <row r="3584" spans="1:5" x14ac:dyDescent="0.25">
      <c r="A3584" s="17"/>
      <c r="B3584" s="18"/>
      <c r="C3584" s="19"/>
      <c r="D3584" s="20"/>
      <c r="E3584" s="20"/>
    </row>
    <row r="3585" spans="1:5" x14ac:dyDescent="0.25">
      <c r="A3585" s="17"/>
      <c r="B3585" s="18"/>
      <c r="C3585" s="19"/>
      <c r="D3585" s="20"/>
      <c r="E3585" s="20"/>
    </row>
    <row r="3586" spans="1:5" x14ac:dyDescent="0.25">
      <c r="A3586" s="17"/>
      <c r="B3586" s="18"/>
      <c r="C3586" s="19"/>
      <c r="D3586" s="20"/>
      <c r="E3586" s="20"/>
    </row>
    <row r="3587" spans="1:5" x14ac:dyDescent="0.25">
      <c r="A3587" s="17"/>
      <c r="B3587" s="18"/>
      <c r="C3587" s="19"/>
      <c r="D3587" s="20"/>
      <c r="E3587" s="20"/>
    </row>
    <row r="3588" spans="1:5" x14ac:dyDescent="0.25">
      <c r="A3588" s="17"/>
      <c r="B3588" s="18"/>
      <c r="C3588" s="19"/>
      <c r="D3588" s="20"/>
      <c r="E3588" s="20"/>
    </row>
    <row r="3589" spans="1:5" x14ac:dyDescent="0.25">
      <c r="A3589" s="17"/>
      <c r="B3589" s="18"/>
      <c r="C3589" s="19"/>
      <c r="D3589" s="20"/>
      <c r="E3589" s="20"/>
    </row>
    <row r="3590" spans="1:5" x14ac:dyDescent="0.25">
      <c r="A3590" s="17"/>
      <c r="B3590" s="18"/>
      <c r="C3590" s="19"/>
      <c r="D3590" s="20"/>
      <c r="E3590" s="20"/>
    </row>
    <row r="3591" spans="1:5" x14ac:dyDescent="0.25">
      <c r="A3591" s="17"/>
      <c r="B3591" s="18"/>
      <c r="C3591" s="19"/>
      <c r="D3591" s="20"/>
      <c r="E3591" s="20"/>
    </row>
    <row r="3592" spans="1:5" x14ac:dyDescent="0.25">
      <c r="A3592" s="17"/>
      <c r="B3592" s="18"/>
      <c r="C3592" s="19"/>
      <c r="D3592" s="20"/>
      <c r="E3592" s="20"/>
    </row>
    <row r="3593" spans="1:5" x14ac:dyDescent="0.25">
      <c r="A3593" s="17"/>
      <c r="B3593" s="18"/>
      <c r="C3593" s="19"/>
      <c r="D3593" s="20"/>
      <c r="E3593" s="20"/>
    </row>
    <row r="3594" spans="1:5" x14ac:dyDescent="0.25">
      <c r="A3594" s="17"/>
      <c r="B3594" s="18"/>
      <c r="C3594" s="19"/>
      <c r="D3594" s="20"/>
      <c r="E3594" s="20"/>
    </row>
    <row r="3595" spans="1:5" x14ac:dyDescent="0.25">
      <c r="A3595" s="17"/>
      <c r="B3595" s="18"/>
      <c r="C3595" s="19"/>
      <c r="D3595" s="20"/>
      <c r="E3595" s="20"/>
    </row>
    <row r="3596" spans="1:5" x14ac:dyDescent="0.25">
      <c r="A3596" s="17"/>
      <c r="B3596" s="18"/>
      <c r="C3596" s="19"/>
      <c r="D3596" s="20"/>
      <c r="E3596" s="20"/>
    </row>
    <row r="3597" spans="1:5" x14ac:dyDescent="0.25">
      <c r="A3597" s="17"/>
      <c r="B3597" s="18"/>
      <c r="C3597" s="19"/>
      <c r="D3597" s="20"/>
      <c r="E3597" s="20"/>
    </row>
    <row r="3598" spans="1:5" x14ac:dyDescent="0.25">
      <c r="A3598" s="17"/>
      <c r="B3598" s="18"/>
      <c r="C3598" s="19"/>
      <c r="D3598" s="20"/>
      <c r="E3598" s="20"/>
    </row>
    <row r="3599" spans="1:5" x14ac:dyDescent="0.25">
      <c r="A3599" s="17"/>
      <c r="B3599" s="18"/>
      <c r="C3599" s="19"/>
      <c r="D3599" s="20"/>
      <c r="E3599" s="20"/>
    </row>
    <row r="3600" spans="1:5" x14ac:dyDescent="0.25">
      <c r="A3600" s="17"/>
      <c r="B3600" s="18"/>
      <c r="C3600" s="19"/>
      <c r="D3600" s="20"/>
      <c r="E3600" s="20"/>
    </row>
    <row r="3601" spans="1:5" x14ac:dyDescent="0.25">
      <c r="A3601" s="17"/>
      <c r="B3601" s="18"/>
      <c r="C3601" s="19"/>
      <c r="D3601" s="20"/>
      <c r="E3601" s="20"/>
    </row>
    <row r="3602" spans="1:5" x14ac:dyDescent="0.25">
      <c r="A3602" s="17"/>
      <c r="B3602" s="18"/>
      <c r="C3602" s="19"/>
      <c r="D3602" s="20"/>
      <c r="E3602" s="20"/>
    </row>
    <row r="3603" spans="1:5" x14ac:dyDescent="0.25">
      <c r="A3603" s="17"/>
      <c r="B3603" s="18"/>
      <c r="C3603" s="19"/>
      <c r="D3603" s="20"/>
      <c r="E3603" s="20"/>
    </row>
    <row r="3604" spans="1:5" x14ac:dyDescent="0.25">
      <c r="A3604" s="17"/>
      <c r="B3604" s="18"/>
      <c r="C3604" s="19"/>
      <c r="D3604" s="20"/>
      <c r="E3604" s="20"/>
    </row>
    <row r="3605" spans="1:5" x14ac:dyDescent="0.25">
      <c r="A3605" s="17"/>
      <c r="B3605" s="18"/>
      <c r="C3605" s="19"/>
      <c r="D3605" s="20"/>
      <c r="E3605" s="20"/>
    </row>
    <row r="3606" spans="1:5" x14ac:dyDescent="0.25">
      <c r="A3606" s="17"/>
      <c r="B3606" s="18"/>
      <c r="C3606" s="19"/>
      <c r="D3606" s="20"/>
      <c r="E3606" s="20"/>
    </row>
    <row r="3607" spans="1:5" x14ac:dyDescent="0.25">
      <c r="A3607" s="17"/>
      <c r="B3607" s="18"/>
      <c r="C3607" s="19"/>
      <c r="D3607" s="20"/>
      <c r="E3607" s="20"/>
    </row>
    <row r="3608" spans="1:5" x14ac:dyDescent="0.25">
      <c r="A3608" s="17"/>
      <c r="B3608" s="18"/>
      <c r="C3608" s="19"/>
      <c r="D3608" s="20"/>
      <c r="E3608" s="20"/>
    </row>
    <row r="3609" spans="1:5" x14ac:dyDescent="0.25">
      <c r="A3609" s="17"/>
      <c r="B3609" s="18"/>
      <c r="C3609" s="19"/>
      <c r="D3609" s="20"/>
      <c r="E3609" s="20"/>
    </row>
    <row r="3610" spans="1:5" x14ac:dyDescent="0.25">
      <c r="A3610" s="17"/>
      <c r="B3610" s="18"/>
      <c r="C3610" s="19"/>
      <c r="D3610" s="20"/>
      <c r="E3610" s="20"/>
    </row>
    <row r="3611" spans="1:5" x14ac:dyDescent="0.25">
      <c r="A3611" s="17"/>
      <c r="B3611" s="18"/>
      <c r="C3611" s="19"/>
      <c r="D3611" s="20"/>
      <c r="E3611" s="20"/>
    </row>
    <row r="3612" spans="1:5" x14ac:dyDescent="0.25">
      <c r="A3612" s="17"/>
      <c r="B3612" s="18"/>
      <c r="C3612" s="19"/>
      <c r="D3612" s="20"/>
      <c r="E3612" s="20"/>
    </row>
    <row r="3613" spans="1:5" x14ac:dyDescent="0.25">
      <c r="A3613" s="17"/>
      <c r="B3613" s="18"/>
      <c r="C3613" s="19"/>
      <c r="D3613" s="20"/>
      <c r="E3613" s="20"/>
    </row>
    <row r="3614" spans="1:5" x14ac:dyDescent="0.25">
      <c r="A3614" s="17"/>
      <c r="B3614" s="18"/>
      <c r="C3614" s="19"/>
      <c r="D3614" s="20"/>
      <c r="E3614" s="20"/>
    </row>
    <row r="3615" spans="1:5" x14ac:dyDescent="0.25">
      <c r="A3615" s="17"/>
      <c r="B3615" s="18"/>
      <c r="C3615" s="19"/>
      <c r="D3615" s="20"/>
      <c r="E3615" s="20"/>
    </row>
    <row r="3616" spans="1:5" x14ac:dyDescent="0.25">
      <c r="A3616" s="17"/>
      <c r="B3616" s="18"/>
      <c r="C3616" s="19"/>
      <c r="D3616" s="20"/>
      <c r="E3616" s="20"/>
    </row>
    <row r="3617" spans="1:5" x14ac:dyDescent="0.25">
      <c r="A3617" s="17"/>
      <c r="B3617" s="18"/>
      <c r="C3617" s="19"/>
      <c r="D3617" s="20"/>
      <c r="E3617" s="20"/>
    </row>
    <row r="3618" spans="1:5" x14ac:dyDescent="0.25">
      <c r="A3618" s="17"/>
      <c r="B3618" s="18"/>
      <c r="C3618" s="19"/>
      <c r="D3618" s="20"/>
      <c r="E3618" s="20"/>
    </row>
    <row r="3619" spans="1:5" x14ac:dyDescent="0.25">
      <c r="A3619" s="17"/>
      <c r="B3619" s="18"/>
      <c r="C3619" s="19"/>
      <c r="D3619" s="20"/>
      <c r="E3619" s="20"/>
    </row>
    <row r="3620" spans="1:5" x14ac:dyDescent="0.25">
      <c r="A3620" s="17"/>
      <c r="B3620" s="18"/>
      <c r="C3620" s="19"/>
      <c r="D3620" s="20"/>
      <c r="E3620" s="20"/>
    </row>
    <row r="3621" spans="1:5" x14ac:dyDescent="0.25">
      <c r="A3621" s="17"/>
      <c r="B3621" s="18"/>
      <c r="C3621" s="19"/>
      <c r="D3621" s="20"/>
      <c r="E3621" s="20"/>
    </row>
    <row r="3622" spans="1:5" x14ac:dyDescent="0.25">
      <c r="A3622" s="17"/>
      <c r="B3622" s="18"/>
      <c r="C3622" s="19"/>
      <c r="D3622" s="20"/>
      <c r="E3622" s="20"/>
    </row>
    <row r="3623" spans="1:5" x14ac:dyDescent="0.25">
      <c r="A3623" s="17"/>
      <c r="B3623" s="18"/>
      <c r="C3623" s="19"/>
      <c r="D3623" s="20"/>
      <c r="E3623" s="20"/>
    </row>
    <row r="3624" spans="1:5" x14ac:dyDescent="0.25">
      <c r="A3624" s="17"/>
      <c r="B3624" s="18"/>
      <c r="C3624" s="19"/>
      <c r="D3624" s="20"/>
      <c r="E3624" s="20"/>
    </row>
    <row r="3625" spans="1:5" x14ac:dyDescent="0.25">
      <c r="A3625" s="17"/>
      <c r="B3625" s="18"/>
      <c r="C3625" s="19"/>
      <c r="D3625" s="20"/>
      <c r="E3625" s="20"/>
    </row>
    <row r="3626" spans="1:5" x14ac:dyDescent="0.25">
      <c r="A3626" s="17"/>
      <c r="B3626" s="18"/>
      <c r="C3626" s="19"/>
      <c r="D3626" s="20"/>
      <c r="E3626" s="20"/>
    </row>
    <row r="3627" spans="1:5" x14ac:dyDescent="0.25">
      <c r="A3627" s="17"/>
      <c r="B3627" s="18"/>
      <c r="C3627" s="19"/>
      <c r="D3627" s="20"/>
      <c r="E3627" s="20"/>
    </row>
    <row r="3628" spans="1:5" x14ac:dyDescent="0.25">
      <c r="A3628" s="17"/>
      <c r="B3628" s="18"/>
      <c r="C3628" s="19"/>
      <c r="D3628" s="20"/>
      <c r="E3628" s="20"/>
    </row>
    <row r="3629" spans="1:5" x14ac:dyDescent="0.25">
      <c r="A3629" s="17"/>
      <c r="B3629" s="18"/>
      <c r="C3629" s="19"/>
      <c r="D3629" s="20"/>
      <c r="E3629" s="20"/>
    </row>
    <row r="3630" spans="1:5" x14ac:dyDescent="0.25">
      <c r="A3630" s="17"/>
      <c r="B3630" s="18"/>
      <c r="C3630" s="19"/>
      <c r="D3630" s="20"/>
      <c r="E3630" s="20"/>
    </row>
    <row r="3631" spans="1:5" x14ac:dyDescent="0.25">
      <c r="A3631" s="17"/>
      <c r="B3631" s="18"/>
      <c r="C3631" s="19"/>
      <c r="D3631" s="20"/>
      <c r="E3631" s="20"/>
    </row>
    <row r="3632" spans="1:5" x14ac:dyDescent="0.25">
      <c r="A3632" s="17"/>
      <c r="B3632" s="18"/>
      <c r="C3632" s="19"/>
      <c r="D3632" s="20"/>
      <c r="E3632" s="20"/>
    </row>
    <row r="3633" spans="1:5" x14ac:dyDescent="0.25">
      <c r="A3633" s="17"/>
      <c r="B3633" s="18"/>
      <c r="C3633" s="19"/>
      <c r="D3633" s="20"/>
      <c r="E3633" s="20"/>
    </row>
    <row r="3634" spans="1:5" x14ac:dyDescent="0.25">
      <c r="A3634" s="17"/>
      <c r="B3634" s="18"/>
      <c r="C3634" s="19"/>
      <c r="D3634" s="20"/>
      <c r="E3634" s="20"/>
    </row>
    <row r="3635" spans="1:5" x14ac:dyDescent="0.25">
      <c r="A3635" s="17"/>
      <c r="B3635" s="18"/>
      <c r="C3635" s="19"/>
      <c r="D3635" s="20"/>
      <c r="E3635" s="20"/>
    </row>
    <row r="3636" spans="1:5" x14ac:dyDescent="0.25">
      <c r="A3636" s="17"/>
      <c r="B3636" s="18"/>
      <c r="C3636" s="19"/>
      <c r="D3636" s="20"/>
      <c r="E3636" s="20"/>
    </row>
    <row r="3637" spans="1:5" x14ac:dyDescent="0.25">
      <c r="A3637" s="17"/>
      <c r="B3637" s="18"/>
      <c r="C3637" s="19"/>
      <c r="D3637" s="20"/>
      <c r="E3637" s="20"/>
    </row>
    <row r="3638" spans="1:5" x14ac:dyDescent="0.25">
      <c r="A3638" s="17"/>
      <c r="B3638" s="18"/>
      <c r="C3638" s="19"/>
      <c r="D3638" s="20"/>
      <c r="E3638" s="20"/>
    </row>
    <row r="3639" spans="1:5" x14ac:dyDescent="0.25">
      <c r="A3639" s="17"/>
      <c r="B3639" s="18"/>
      <c r="C3639" s="19"/>
      <c r="D3639" s="20"/>
      <c r="E3639" s="20"/>
    </row>
    <row r="3640" spans="1:5" x14ac:dyDescent="0.25">
      <c r="A3640" s="17"/>
      <c r="B3640" s="18"/>
      <c r="C3640" s="19"/>
      <c r="D3640" s="20"/>
      <c r="E3640" s="20"/>
    </row>
    <row r="3641" spans="1:5" x14ac:dyDescent="0.25">
      <c r="A3641" s="17"/>
      <c r="B3641" s="18"/>
      <c r="C3641" s="19"/>
      <c r="D3641" s="20"/>
      <c r="E3641" s="20"/>
    </row>
    <row r="3642" spans="1:5" x14ac:dyDescent="0.25">
      <c r="A3642" s="17"/>
      <c r="B3642" s="18"/>
      <c r="C3642" s="19"/>
      <c r="D3642" s="20"/>
      <c r="E3642" s="20"/>
    </row>
    <row r="3643" spans="1:5" x14ac:dyDescent="0.25">
      <c r="A3643" s="17"/>
      <c r="B3643" s="18"/>
      <c r="C3643" s="19"/>
      <c r="D3643" s="20"/>
      <c r="E3643" s="20"/>
    </row>
    <row r="3644" spans="1:5" x14ac:dyDescent="0.25">
      <c r="A3644" s="17"/>
      <c r="B3644" s="18"/>
      <c r="C3644" s="19"/>
      <c r="D3644" s="20"/>
      <c r="E3644" s="20"/>
    </row>
    <row r="3645" spans="1:5" x14ac:dyDescent="0.25">
      <c r="A3645" s="17"/>
      <c r="B3645" s="18"/>
      <c r="C3645" s="19"/>
      <c r="D3645" s="20"/>
      <c r="E3645" s="20"/>
    </row>
    <row r="3646" spans="1:5" x14ac:dyDescent="0.25">
      <c r="A3646" s="17"/>
      <c r="B3646" s="18"/>
      <c r="C3646" s="19"/>
      <c r="D3646" s="20"/>
      <c r="E3646" s="20"/>
    </row>
    <row r="3647" spans="1:5" x14ac:dyDescent="0.25">
      <c r="A3647" s="17"/>
      <c r="B3647" s="18"/>
      <c r="C3647" s="19"/>
      <c r="D3647" s="20"/>
      <c r="E3647" s="20"/>
    </row>
    <row r="3648" spans="1:5" x14ac:dyDescent="0.25">
      <c r="A3648" s="17"/>
      <c r="B3648" s="18"/>
      <c r="C3648" s="19"/>
      <c r="D3648" s="20"/>
      <c r="E3648" s="20"/>
    </row>
    <row r="3649" spans="1:5" x14ac:dyDescent="0.25">
      <c r="A3649" s="17"/>
      <c r="B3649" s="18"/>
      <c r="C3649" s="19"/>
      <c r="D3649" s="20"/>
      <c r="E3649" s="20"/>
    </row>
    <row r="3650" spans="1:5" x14ac:dyDescent="0.25">
      <c r="A3650" s="17"/>
      <c r="B3650" s="18"/>
      <c r="C3650" s="19"/>
      <c r="D3650" s="20"/>
      <c r="E3650" s="20"/>
    </row>
    <row r="3651" spans="1:5" x14ac:dyDescent="0.25">
      <c r="A3651" s="17"/>
      <c r="B3651" s="18"/>
      <c r="C3651" s="19"/>
      <c r="D3651" s="20"/>
      <c r="E3651" s="20"/>
    </row>
    <row r="3652" spans="1:5" x14ac:dyDescent="0.25">
      <c r="A3652" s="17"/>
      <c r="B3652" s="18"/>
      <c r="C3652" s="19"/>
      <c r="D3652" s="20"/>
      <c r="E3652" s="20"/>
    </row>
    <row r="3653" spans="1:5" x14ac:dyDescent="0.25">
      <c r="A3653" s="17"/>
      <c r="B3653" s="18"/>
      <c r="C3653" s="19"/>
      <c r="D3653" s="20"/>
      <c r="E3653" s="20"/>
    </row>
    <row r="3654" spans="1:5" x14ac:dyDescent="0.25">
      <c r="A3654" s="17"/>
      <c r="B3654" s="18"/>
      <c r="C3654" s="19"/>
      <c r="D3654" s="20"/>
      <c r="E3654" s="20"/>
    </row>
    <row r="3655" spans="1:5" x14ac:dyDescent="0.25">
      <c r="A3655" s="17"/>
      <c r="B3655" s="18"/>
      <c r="C3655" s="19"/>
      <c r="D3655" s="20"/>
      <c r="E3655" s="20"/>
    </row>
    <row r="3656" spans="1:5" x14ac:dyDescent="0.25">
      <c r="A3656" s="17"/>
      <c r="B3656" s="18"/>
      <c r="C3656" s="19"/>
      <c r="D3656" s="20"/>
      <c r="E3656" s="20"/>
    </row>
    <row r="3657" spans="1:5" x14ac:dyDescent="0.25">
      <c r="A3657" s="17"/>
      <c r="B3657" s="18"/>
      <c r="C3657" s="19"/>
      <c r="D3657" s="20"/>
      <c r="E3657" s="20"/>
    </row>
    <row r="3658" spans="1:5" x14ac:dyDescent="0.25">
      <c r="A3658" s="17"/>
      <c r="B3658" s="18"/>
      <c r="C3658" s="19"/>
      <c r="D3658" s="20"/>
      <c r="E3658" s="20"/>
    </row>
    <row r="3659" spans="1:5" x14ac:dyDescent="0.25">
      <c r="A3659" s="17"/>
      <c r="B3659" s="18"/>
      <c r="C3659" s="19"/>
      <c r="D3659" s="20"/>
      <c r="E3659" s="20"/>
    </row>
    <row r="3660" spans="1:5" x14ac:dyDescent="0.25">
      <c r="A3660" s="17"/>
      <c r="B3660" s="18"/>
      <c r="C3660" s="19"/>
      <c r="D3660" s="20"/>
      <c r="E3660" s="20"/>
    </row>
    <row r="3661" spans="1:5" x14ac:dyDescent="0.25">
      <c r="A3661" s="17"/>
      <c r="B3661" s="18"/>
      <c r="C3661" s="19"/>
      <c r="D3661" s="20"/>
      <c r="E3661" s="20"/>
    </row>
    <row r="3662" spans="1:5" x14ac:dyDescent="0.25">
      <c r="A3662" s="17"/>
      <c r="B3662" s="18"/>
      <c r="C3662" s="19"/>
      <c r="D3662" s="20"/>
      <c r="E3662" s="20"/>
    </row>
    <row r="3663" spans="1:5" x14ac:dyDescent="0.25">
      <c r="A3663" s="17"/>
      <c r="B3663" s="18"/>
      <c r="C3663" s="19"/>
      <c r="D3663" s="20"/>
      <c r="E3663" s="20"/>
    </row>
    <row r="3664" spans="1:5" x14ac:dyDescent="0.25">
      <c r="A3664" s="17"/>
      <c r="B3664" s="18"/>
      <c r="C3664" s="19"/>
      <c r="D3664" s="20"/>
      <c r="E3664" s="20"/>
    </row>
    <row r="3665" spans="1:5" x14ac:dyDescent="0.25">
      <c r="A3665" s="17"/>
      <c r="B3665" s="18"/>
      <c r="C3665" s="19"/>
      <c r="D3665" s="20"/>
      <c r="E3665" s="20"/>
    </row>
    <row r="3666" spans="1:5" x14ac:dyDescent="0.25">
      <c r="A3666" s="17"/>
      <c r="B3666" s="18"/>
      <c r="C3666" s="19"/>
      <c r="D3666" s="20"/>
      <c r="E3666" s="20"/>
    </row>
    <row r="3667" spans="1:5" x14ac:dyDescent="0.25">
      <c r="A3667" s="17"/>
      <c r="B3667" s="18"/>
      <c r="C3667" s="19"/>
      <c r="D3667" s="20"/>
      <c r="E3667" s="20"/>
    </row>
    <row r="3668" spans="1:5" x14ac:dyDescent="0.25">
      <c r="A3668" s="17"/>
      <c r="B3668" s="18"/>
      <c r="C3668" s="19"/>
      <c r="D3668" s="20"/>
      <c r="E3668" s="20"/>
    </row>
    <row r="3669" spans="1:5" x14ac:dyDescent="0.25">
      <c r="A3669" s="17"/>
      <c r="B3669" s="18"/>
      <c r="C3669" s="19"/>
      <c r="D3669" s="20"/>
      <c r="E3669" s="20"/>
    </row>
    <row r="3670" spans="1:5" x14ac:dyDescent="0.25">
      <c r="A3670" s="17"/>
      <c r="B3670" s="18"/>
      <c r="C3670" s="19"/>
      <c r="D3670" s="20"/>
      <c r="E3670" s="20"/>
    </row>
    <row r="3671" spans="1:5" x14ac:dyDescent="0.25">
      <c r="A3671" s="17"/>
      <c r="B3671" s="18"/>
      <c r="C3671" s="19"/>
      <c r="D3671" s="20"/>
      <c r="E3671" s="20"/>
    </row>
    <row r="3672" spans="1:5" x14ac:dyDescent="0.25">
      <c r="A3672" s="17"/>
      <c r="B3672" s="18"/>
      <c r="C3672" s="19"/>
      <c r="D3672" s="20"/>
      <c r="E3672" s="20"/>
    </row>
    <row r="3673" spans="1:5" x14ac:dyDescent="0.25">
      <c r="A3673" s="17"/>
      <c r="B3673" s="18"/>
      <c r="C3673" s="19"/>
      <c r="D3673" s="20"/>
      <c r="E3673" s="20"/>
    </row>
    <row r="3674" spans="1:5" x14ac:dyDescent="0.25">
      <c r="A3674" s="17"/>
      <c r="B3674" s="18"/>
      <c r="C3674" s="19"/>
      <c r="D3674" s="20"/>
      <c r="E3674" s="20"/>
    </row>
    <row r="3675" spans="1:5" x14ac:dyDescent="0.25">
      <c r="A3675" s="17"/>
      <c r="B3675" s="18"/>
      <c r="C3675" s="19"/>
      <c r="D3675" s="20"/>
      <c r="E3675" s="20"/>
    </row>
    <row r="3676" spans="1:5" x14ac:dyDescent="0.25">
      <c r="A3676" s="17"/>
      <c r="B3676" s="18"/>
      <c r="C3676" s="19"/>
      <c r="D3676" s="20"/>
      <c r="E3676" s="20"/>
    </row>
    <row r="3677" spans="1:5" x14ac:dyDescent="0.25">
      <c r="A3677" s="17"/>
      <c r="B3677" s="18"/>
      <c r="C3677" s="19"/>
      <c r="D3677" s="20"/>
      <c r="E3677" s="20"/>
    </row>
    <row r="3678" spans="1:5" x14ac:dyDescent="0.25">
      <c r="A3678" s="17"/>
      <c r="B3678" s="18"/>
      <c r="C3678" s="19"/>
      <c r="D3678" s="20"/>
      <c r="E3678" s="20"/>
    </row>
    <row r="3679" spans="1:5" x14ac:dyDescent="0.25">
      <c r="A3679" s="17"/>
      <c r="B3679" s="18"/>
      <c r="C3679" s="19"/>
      <c r="D3679" s="20"/>
      <c r="E3679" s="20"/>
    </row>
    <row r="3680" spans="1:5" x14ac:dyDescent="0.25">
      <c r="A3680" s="17"/>
      <c r="B3680" s="18"/>
      <c r="C3680" s="19"/>
      <c r="D3680" s="20"/>
      <c r="E3680" s="20"/>
    </row>
    <row r="3681" spans="1:5" x14ac:dyDescent="0.25">
      <c r="A3681" s="17"/>
      <c r="B3681" s="18"/>
      <c r="C3681" s="19"/>
      <c r="D3681" s="20"/>
      <c r="E3681" s="20"/>
    </row>
    <row r="3682" spans="1:5" x14ac:dyDescent="0.25">
      <c r="A3682" s="17"/>
      <c r="B3682" s="18"/>
      <c r="C3682" s="19"/>
      <c r="D3682" s="20"/>
      <c r="E3682" s="20"/>
    </row>
    <row r="3683" spans="1:5" x14ac:dyDescent="0.25">
      <c r="A3683" s="17"/>
      <c r="B3683" s="18"/>
      <c r="C3683" s="19"/>
      <c r="D3683" s="20"/>
      <c r="E3683" s="20"/>
    </row>
    <row r="3684" spans="1:5" x14ac:dyDescent="0.25">
      <c r="A3684" s="17"/>
      <c r="B3684" s="18"/>
      <c r="C3684" s="19"/>
      <c r="D3684" s="20"/>
      <c r="E3684" s="20"/>
    </row>
    <row r="3685" spans="1:5" x14ac:dyDescent="0.25">
      <c r="A3685" s="17"/>
      <c r="B3685" s="18"/>
      <c r="C3685" s="19"/>
      <c r="D3685" s="20"/>
      <c r="E3685" s="20"/>
    </row>
    <row r="3686" spans="1:5" x14ac:dyDescent="0.25">
      <c r="A3686" s="17"/>
      <c r="B3686" s="18"/>
      <c r="C3686" s="19"/>
      <c r="D3686" s="20"/>
      <c r="E3686" s="20"/>
    </row>
    <row r="3687" spans="1:5" x14ac:dyDescent="0.25">
      <c r="A3687" s="17"/>
      <c r="B3687" s="18"/>
      <c r="C3687" s="19"/>
      <c r="D3687" s="20"/>
      <c r="E3687" s="20"/>
    </row>
    <row r="3688" spans="1:5" x14ac:dyDescent="0.25">
      <c r="A3688" s="17"/>
      <c r="B3688" s="18"/>
      <c r="C3688" s="19"/>
      <c r="D3688" s="20"/>
      <c r="E3688" s="20"/>
    </row>
    <row r="3689" spans="1:5" x14ac:dyDescent="0.25">
      <c r="A3689" s="17"/>
      <c r="B3689" s="18"/>
      <c r="C3689" s="19"/>
      <c r="D3689" s="20"/>
      <c r="E3689" s="20"/>
    </row>
    <row r="3690" spans="1:5" x14ac:dyDescent="0.25">
      <c r="A3690" s="17"/>
      <c r="B3690" s="18"/>
      <c r="C3690" s="19"/>
      <c r="D3690" s="20"/>
      <c r="E3690" s="20"/>
    </row>
    <row r="3691" spans="1:5" x14ac:dyDescent="0.25">
      <c r="A3691" s="17"/>
      <c r="B3691" s="18"/>
      <c r="C3691" s="19"/>
      <c r="D3691" s="20"/>
      <c r="E3691" s="20"/>
    </row>
    <row r="3692" spans="1:5" x14ac:dyDescent="0.25">
      <c r="A3692" s="17"/>
      <c r="B3692" s="18"/>
      <c r="C3692" s="19"/>
      <c r="D3692" s="20"/>
      <c r="E3692" s="20"/>
    </row>
    <row r="3693" spans="1:5" x14ac:dyDescent="0.25">
      <c r="A3693" s="17"/>
      <c r="B3693" s="18"/>
      <c r="C3693" s="19"/>
      <c r="D3693" s="20"/>
      <c r="E3693" s="20"/>
    </row>
    <row r="3694" spans="1:5" x14ac:dyDescent="0.25">
      <c r="A3694" s="17"/>
      <c r="B3694" s="18"/>
      <c r="C3694" s="19"/>
      <c r="D3694" s="20"/>
      <c r="E3694" s="20"/>
    </row>
    <row r="3695" spans="1:5" x14ac:dyDescent="0.25">
      <c r="A3695" s="17"/>
      <c r="B3695" s="18"/>
      <c r="C3695" s="19"/>
      <c r="D3695" s="20"/>
      <c r="E3695" s="20"/>
    </row>
    <row r="3696" spans="1:5" x14ac:dyDescent="0.25">
      <c r="A3696" s="17"/>
      <c r="B3696" s="18"/>
      <c r="C3696" s="19"/>
      <c r="D3696" s="20"/>
      <c r="E3696" s="20"/>
    </row>
    <row r="3697" spans="1:5" x14ac:dyDescent="0.25">
      <c r="A3697" s="17"/>
      <c r="B3697" s="18"/>
      <c r="C3697" s="19"/>
      <c r="D3697" s="20"/>
      <c r="E3697" s="20"/>
    </row>
    <row r="3698" spans="1:5" x14ac:dyDescent="0.25">
      <c r="A3698" s="17"/>
      <c r="B3698" s="18"/>
      <c r="C3698" s="19"/>
      <c r="D3698" s="20"/>
      <c r="E3698" s="20"/>
    </row>
    <row r="3699" spans="1:5" x14ac:dyDescent="0.25">
      <c r="A3699" s="17"/>
      <c r="B3699" s="18"/>
      <c r="C3699" s="19"/>
      <c r="D3699" s="20"/>
      <c r="E3699" s="20"/>
    </row>
    <row r="3700" spans="1:5" x14ac:dyDescent="0.25">
      <c r="A3700" s="17"/>
      <c r="B3700" s="18"/>
      <c r="C3700" s="19"/>
      <c r="D3700" s="20"/>
      <c r="E3700" s="20"/>
    </row>
    <row r="3701" spans="1:5" x14ac:dyDescent="0.25">
      <c r="A3701" s="17"/>
      <c r="B3701" s="18"/>
      <c r="C3701" s="19"/>
      <c r="D3701" s="20"/>
      <c r="E3701" s="20"/>
    </row>
    <row r="3702" spans="1:5" x14ac:dyDescent="0.25">
      <c r="A3702" s="17"/>
      <c r="B3702" s="18"/>
      <c r="C3702" s="19"/>
      <c r="D3702" s="20"/>
      <c r="E3702" s="20"/>
    </row>
    <row r="3703" spans="1:5" x14ac:dyDescent="0.25">
      <c r="A3703" s="17"/>
      <c r="B3703" s="18"/>
      <c r="C3703" s="19"/>
      <c r="D3703" s="20"/>
      <c r="E3703" s="20"/>
    </row>
    <row r="3704" spans="1:5" x14ac:dyDescent="0.25">
      <c r="A3704" s="17"/>
      <c r="B3704" s="18"/>
      <c r="C3704" s="19"/>
      <c r="D3704" s="20"/>
      <c r="E3704" s="20"/>
    </row>
    <row r="3705" spans="1:5" x14ac:dyDescent="0.25">
      <c r="A3705" s="17"/>
      <c r="B3705" s="18"/>
      <c r="C3705" s="19"/>
      <c r="D3705" s="20"/>
      <c r="E3705" s="20"/>
    </row>
    <row r="3706" spans="1:5" x14ac:dyDescent="0.25">
      <c r="A3706" s="17"/>
      <c r="B3706" s="18"/>
      <c r="C3706" s="19"/>
      <c r="D3706" s="20"/>
      <c r="E3706" s="20"/>
    </row>
    <row r="3707" spans="1:5" x14ac:dyDescent="0.25">
      <c r="A3707" s="17"/>
      <c r="B3707" s="18"/>
      <c r="C3707" s="19"/>
      <c r="D3707" s="20"/>
      <c r="E3707" s="20"/>
    </row>
    <row r="3708" spans="1:5" x14ac:dyDescent="0.25">
      <c r="A3708" s="17"/>
      <c r="B3708" s="18"/>
      <c r="C3708" s="19"/>
      <c r="D3708" s="20"/>
      <c r="E3708" s="20"/>
    </row>
    <row r="3709" spans="1:5" x14ac:dyDescent="0.25">
      <c r="A3709" s="17"/>
      <c r="B3709" s="18"/>
      <c r="C3709" s="19"/>
      <c r="D3709" s="20"/>
      <c r="E3709" s="20"/>
    </row>
    <row r="3710" spans="1:5" x14ac:dyDescent="0.25">
      <c r="A3710" s="17"/>
      <c r="B3710" s="18"/>
      <c r="C3710" s="19"/>
      <c r="D3710" s="20"/>
      <c r="E3710" s="20"/>
    </row>
    <row r="3711" spans="1:5" x14ac:dyDescent="0.25">
      <c r="A3711" s="17"/>
      <c r="B3711" s="18"/>
      <c r="C3711" s="19"/>
      <c r="D3711" s="20"/>
      <c r="E3711" s="20"/>
    </row>
    <row r="3712" spans="1:5" x14ac:dyDescent="0.25">
      <c r="A3712" s="17"/>
      <c r="B3712" s="18"/>
      <c r="C3712" s="19"/>
      <c r="D3712" s="20"/>
      <c r="E3712" s="20"/>
    </row>
    <row r="3713" spans="1:5" x14ac:dyDescent="0.25">
      <c r="A3713" s="17"/>
      <c r="B3713" s="18"/>
      <c r="C3713" s="19"/>
      <c r="D3713" s="20"/>
      <c r="E3713" s="20"/>
    </row>
    <row r="3714" spans="1:5" x14ac:dyDescent="0.25">
      <c r="A3714" s="17"/>
      <c r="B3714" s="18"/>
      <c r="C3714" s="19"/>
      <c r="D3714" s="20"/>
      <c r="E3714" s="20"/>
    </row>
    <row r="3715" spans="1:5" x14ac:dyDescent="0.25">
      <c r="A3715" s="17"/>
      <c r="B3715" s="18"/>
      <c r="C3715" s="19"/>
      <c r="D3715" s="20"/>
      <c r="E3715" s="20"/>
    </row>
    <row r="3716" spans="1:5" x14ac:dyDescent="0.25">
      <c r="A3716" s="17"/>
      <c r="B3716" s="18"/>
      <c r="C3716" s="19"/>
      <c r="D3716" s="20"/>
      <c r="E3716" s="20"/>
    </row>
    <row r="3717" spans="1:5" x14ac:dyDescent="0.25">
      <c r="A3717" s="17"/>
      <c r="B3717" s="18"/>
      <c r="C3717" s="19"/>
      <c r="D3717" s="20"/>
      <c r="E3717" s="20"/>
    </row>
    <row r="3718" spans="1:5" x14ac:dyDescent="0.25">
      <c r="A3718" s="17"/>
      <c r="B3718" s="18"/>
      <c r="C3718" s="19"/>
      <c r="D3718" s="20"/>
      <c r="E3718" s="20"/>
    </row>
    <row r="3719" spans="1:5" x14ac:dyDescent="0.25">
      <c r="A3719" s="17"/>
      <c r="B3719" s="18"/>
      <c r="C3719" s="19"/>
      <c r="D3719" s="20"/>
      <c r="E3719" s="20"/>
    </row>
    <row r="3720" spans="1:5" x14ac:dyDescent="0.25">
      <c r="A3720" s="17"/>
      <c r="B3720" s="18"/>
      <c r="C3720" s="19"/>
      <c r="D3720" s="20"/>
      <c r="E3720" s="20"/>
    </row>
    <row r="3721" spans="1:5" x14ac:dyDescent="0.25">
      <c r="A3721" s="17"/>
      <c r="B3721" s="18"/>
      <c r="C3721" s="19"/>
      <c r="D3721" s="20"/>
      <c r="E3721" s="20"/>
    </row>
    <row r="3722" spans="1:5" x14ac:dyDescent="0.25">
      <c r="A3722" s="17"/>
      <c r="B3722" s="18"/>
      <c r="C3722" s="19"/>
      <c r="D3722" s="20"/>
      <c r="E3722" s="20"/>
    </row>
    <row r="3723" spans="1:5" x14ac:dyDescent="0.25">
      <c r="A3723" s="17"/>
      <c r="B3723" s="18"/>
      <c r="C3723" s="19"/>
      <c r="D3723" s="20"/>
      <c r="E3723" s="20"/>
    </row>
    <row r="3724" spans="1:5" x14ac:dyDescent="0.25">
      <c r="A3724" s="17"/>
      <c r="B3724" s="18"/>
      <c r="C3724" s="19"/>
      <c r="D3724" s="20"/>
      <c r="E3724" s="20"/>
    </row>
    <row r="3725" spans="1:5" x14ac:dyDescent="0.25">
      <c r="A3725" s="17"/>
      <c r="B3725" s="18"/>
      <c r="C3725" s="19"/>
      <c r="D3725" s="20"/>
      <c r="E3725" s="20"/>
    </row>
    <row r="3726" spans="1:5" x14ac:dyDescent="0.25">
      <c r="A3726" s="17"/>
      <c r="B3726" s="18"/>
      <c r="C3726" s="19"/>
      <c r="D3726" s="20"/>
      <c r="E3726" s="20"/>
    </row>
    <row r="3727" spans="1:5" x14ac:dyDescent="0.25">
      <c r="A3727" s="17"/>
      <c r="B3727" s="18"/>
      <c r="C3727" s="19"/>
      <c r="D3727" s="20"/>
      <c r="E3727" s="20"/>
    </row>
    <row r="3728" spans="1:5" x14ac:dyDescent="0.25">
      <c r="A3728" s="17"/>
      <c r="B3728" s="18"/>
      <c r="C3728" s="19"/>
      <c r="D3728" s="20"/>
      <c r="E3728" s="20"/>
    </row>
    <row r="3729" spans="1:5" x14ac:dyDescent="0.25">
      <c r="A3729" s="17"/>
      <c r="B3729" s="18"/>
      <c r="C3729" s="19"/>
      <c r="D3729" s="20"/>
      <c r="E3729" s="20"/>
    </row>
    <row r="3730" spans="1:5" x14ac:dyDescent="0.25">
      <c r="A3730" s="17"/>
      <c r="B3730" s="18"/>
      <c r="C3730" s="19"/>
      <c r="D3730" s="20"/>
      <c r="E3730" s="20"/>
    </row>
    <row r="3731" spans="1:5" x14ac:dyDescent="0.25">
      <c r="A3731" s="17"/>
      <c r="B3731" s="18"/>
      <c r="C3731" s="19"/>
      <c r="D3731" s="20"/>
      <c r="E3731" s="20"/>
    </row>
    <row r="3732" spans="1:5" x14ac:dyDescent="0.25">
      <c r="A3732" s="17"/>
      <c r="B3732" s="18"/>
      <c r="C3732" s="19"/>
      <c r="D3732" s="20"/>
      <c r="E3732" s="20"/>
    </row>
    <row r="3733" spans="1:5" x14ac:dyDescent="0.25">
      <c r="A3733" s="17"/>
      <c r="B3733" s="18"/>
      <c r="C3733" s="19"/>
      <c r="D3733" s="20"/>
      <c r="E3733" s="20"/>
    </row>
    <row r="3734" spans="1:5" x14ac:dyDescent="0.25">
      <c r="A3734" s="17"/>
      <c r="B3734" s="18"/>
      <c r="C3734" s="19"/>
      <c r="D3734" s="20"/>
      <c r="E3734" s="20"/>
    </row>
    <row r="3735" spans="1:5" x14ac:dyDescent="0.25">
      <c r="A3735" s="17"/>
      <c r="B3735" s="18"/>
      <c r="C3735" s="19"/>
      <c r="D3735" s="20"/>
      <c r="E3735" s="20"/>
    </row>
    <row r="3736" spans="1:5" x14ac:dyDescent="0.25">
      <c r="A3736" s="17"/>
      <c r="B3736" s="18"/>
      <c r="C3736" s="19"/>
      <c r="D3736" s="20"/>
      <c r="E3736" s="20"/>
    </row>
    <row r="3737" spans="1:5" x14ac:dyDescent="0.25">
      <c r="A3737" s="17"/>
      <c r="B3737" s="18"/>
      <c r="C3737" s="19"/>
      <c r="D3737" s="20"/>
      <c r="E3737" s="20"/>
    </row>
    <row r="3738" spans="1:5" x14ac:dyDescent="0.25">
      <c r="A3738" s="17"/>
      <c r="B3738" s="18"/>
      <c r="C3738" s="19"/>
      <c r="D3738" s="20"/>
      <c r="E3738" s="20"/>
    </row>
    <row r="3739" spans="1:5" x14ac:dyDescent="0.25">
      <c r="A3739" s="17"/>
      <c r="B3739" s="18"/>
      <c r="C3739" s="19"/>
      <c r="D3739" s="20"/>
      <c r="E3739" s="20"/>
    </row>
    <row r="3740" spans="1:5" x14ac:dyDescent="0.25">
      <c r="A3740" s="17"/>
      <c r="B3740" s="18"/>
      <c r="C3740" s="19"/>
      <c r="D3740" s="20"/>
      <c r="E3740" s="20"/>
    </row>
    <row r="3741" spans="1:5" x14ac:dyDescent="0.25">
      <c r="A3741" s="17"/>
      <c r="B3741" s="18"/>
      <c r="C3741" s="19"/>
      <c r="D3741" s="20"/>
      <c r="E3741" s="20"/>
    </row>
    <row r="3742" spans="1:5" x14ac:dyDescent="0.25">
      <c r="A3742" s="17"/>
      <c r="B3742" s="18"/>
      <c r="C3742" s="19"/>
      <c r="D3742" s="20"/>
      <c r="E3742" s="20"/>
    </row>
    <row r="3743" spans="1:5" x14ac:dyDescent="0.25">
      <c r="A3743" s="17"/>
      <c r="B3743" s="18"/>
      <c r="C3743" s="19"/>
      <c r="D3743" s="20"/>
      <c r="E3743" s="20"/>
    </row>
    <row r="3744" spans="1:5" x14ac:dyDescent="0.25">
      <c r="A3744" s="17"/>
      <c r="B3744" s="18"/>
      <c r="C3744" s="19"/>
      <c r="D3744" s="20"/>
      <c r="E3744" s="20"/>
    </row>
    <row r="3745" spans="1:5" x14ac:dyDescent="0.25">
      <c r="A3745" s="17"/>
      <c r="B3745" s="18"/>
      <c r="C3745" s="19"/>
      <c r="D3745" s="20"/>
      <c r="E3745" s="20"/>
    </row>
    <row r="3746" spans="1:5" x14ac:dyDescent="0.25">
      <c r="A3746" s="17"/>
      <c r="B3746" s="18"/>
      <c r="C3746" s="19"/>
      <c r="D3746" s="20"/>
      <c r="E3746" s="20"/>
    </row>
    <row r="3747" spans="1:5" x14ac:dyDescent="0.25">
      <c r="A3747" s="17"/>
      <c r="B3747" s="18"/>
      <c r="C3747" s="19"/>
      <c r="D3747" s="20"/>
      <c r="E3747" s="20"/>
    </row>
    <row r="3748" spans="1:5" x14ac:dyDescent="0.25">
      <c r="A3748" s="17"/>
      <c r="B3748" s="18"/>
      <c r="C3748" s="19"/>
      <c r="D3748" s="20"/>
      <c r="E3748" s="20"/>
    </row>
    <row r="3749" spans="1:5" x14ac:dyDescent="0.25">
      <c r="A3749" s="17"/>
      <c r="B3749" s="18"/>
      <c r="C3749" s="19"/>
      <c r="D3749" s="20"/>
      <c r="E3749" s="20"/>
    </row>
    <row r="3750" spans="1:5" x14ac:dyDescent="0.25">
      <c r="A3750" s="17"/>
      <c r="B3750" s="18"/>
      <c r="C3750" s="19"/>
      <c r="D3750" s="20"/>
      <c r="E3750" s="20"/>
    </row>
    <row r="3751" spans="1:5" x14ac:dyDescent="0.25">
      <c r="A3751" s="17"/>
      <c r="B3751" s="18"/>
      <c r="C3751" s="19"/>
      <c r="D3751" s="20"/>
      <c r="E3751" s="20"/>
    </row>
    <row r="3752" spans="1:5" x14ac:dyDescent="0.25">
      <c r="A3752" s="17"/>
      <c r="B3752" s="18"/>
      <c r="C3752" s="19"/>
      <c r="D3752" s="20"/>
      <c r="E3752" s="20"/>
    </row>
    <row r="3753" spans="1:5" x14ac:dyDescent="0.25">
      <c r="A3753" s="17"/>
      <c r="B3753" s="18"/>
      <c r="C3753" s="19"/>
      <c r="D3753" s="20"/>
      <c r="E3753" s="20"/>
    </row>
    <row r="3754" spans="1:5" x14ac:dyDescent="0.25">
      <c r="A3754" s="17"/>
      <c r="B3754" s="18"/>
      <c r="C3754" s="19"/>
      <c r="D3754" s="20"/>
      <c r="E3754" s="20"/>
    </row>
    <row r="3755" spans="1:5" x14ac:dyDescent="0.25">
      <c r="A3755" s="17"/>
      <c r="B3755" s="18"/>
      <c r="C3755" s="19"/>
      <c r="D3755" s="20"/>
      <c r="E3755" s="20"/>
    </row>
    <row r="3756" spans="1:5" x14ac:dyDescent="0.25">
      <c r="A3756" s="17"/>
      <c r="B3756" s="18"/>
      <c r="C3756" s="19"/>
      <c r="D3756" s="20"/>
      <c r="E3756" s="20"/>
    </row>
    <row r="3757" spans="1:5" x14ac:dyDescent="0.25">
      <c r="A3757" s="17"/>
      <c r="B3757" s="18"/>
      <c r="C3757" s="19"/>
      <c r="D3757" s="20"/>
      <c r="E3757" s="20"/>
    </row>
    <row r="3758" spans="1:5" x14ac:dyDescent="0.25">
      <c r="A3758" s="17"/>
      <c r="B3758" s="18"/>
      <c r="C3758" s="19"/>
      <c r="D3758" s="20"/>
      <c r="E3758" s="20"/>
    </row>
    <row r="3759" spans="1:5" x14ac:dyDescent="0.25">
      <c r="A3759" s="17"/>
      <c r="B3759" s="18"/>
      <c r="C3759" s="19"/>
      <c r="D3759" s="20"/>
      <c r="E3759" s="20"/>
    </row>
    <row r="3760" spans="1:5" x14ac:dyDescent="0.25">
      <c r="A3760" s="17"/>
      <c r="B3760" s="18"/>
      <c r="C3760" s="19"/>
      <c r="D3760" s="20"/>
      <c r="E3760" s="20"/>
    </row>
    <row r="3761" spans="1:5" x14ac:dyDescent="0.25">
      <c r="A3761" s="17"/>
      <c r="B3761" s="18"/>
      <c r="C3761" s="19"/>
      <c r="D3761" s="20"/>
      <c r="E3761" s="20"/>
    </row>
    <row r="3762" spans="1:5" x14ac:dyDescent="0.25">
      <c r="A3762" s="17"/>
      <c r="B3762" s="18"/>
      <c r="C3762" s="19"/>
      <c r="D3762" s="20"/>
      <c r="E3762" s="20"/>
    </row>
    <row r="3763" spans="1:5" x14ac:dyDescent="0.25">
      <c r="A3763" s="17"/>
      <c r="B3763" s="18"/>
      <c r="C3763" s="19"/>
      <c r="D3763" s="20"/>
      <c r="E3763" s="20"/>
    </row>
    <row r="3764" spans="1:5" x14ac:dyDescent="0.25">
      <c r="A3764" s="17"/>
      <c r="B3764" s="18"/>
      <c r="C3764" s="19"/>
      <c r="D3764" s="20"/>
      <c r="E3764" s="20"/>
    </row>
    <row r="3765" spans="1:5" x14ac:dyDescent="0.25">
      <c r="A3765" s="17"/>
      <c r="B3765" s="18"/>
      <c r="C3765" s="19"/>
      <c r="D3765" s="20"/>
      <c r="E3765" s="20"/>
    </row>
    <row r="3766" spans="1:5" x14ac:dyDescent="0.25">
      <c r="A3766" s="17"/>
      <c r="B3766" s="18"/>
      <c r="C3766" s="19"/>
      <c r="D3766" s="20"/>
      <c r="E3766" s="20"/>
    </row>
    <row r="3767" spans="1:5" x14ac:dyDescent="0.25">
      <c r="A3767" s="17"/>
      <c r="B3767" s="18"/>
      <c r="C3767" s="19"/>
      <c r="D3767" s="20"/>
      <c r="E3767" s="20"/>
    </row>
    <row r="3768" spans="1:5" x14ac:dyDescent="0.25">
      <c r="A3768" s="17"/>
      <c r="B3768" s="18"/>
      <c r="C3768" s="19"/>
      <c r="D3768" s="20"/>
      <c r="E3768" s="20"/>
    </row>
    <row r="3769" spans="1:5" x14ac:dyDescent="0.25">
      <c r="A3769" s="17"/>
      <c r="B3769" s="18"/>
      <c r="C3769" s="19"/>
      <c r="D3769" s="20"/>
      <c r="E3769" s="20"/>
    </row>
    <row r="3770" spans="1:5" x14ac:dyDescent="0.25">
      <c r="A3770" s="17"/>
      <c r="B3770" s="18"/>
      <c r="C3770" s="19"/>
      <c r="D3770" s="20"/>
      <c r="E3770" s="20"/>
    </row>
    <row r="3771" spans="1:5" x14ac:dyDescent="0.25">
      <c r="A3771" s="17"/>
      <c r="B3771" s="18"/>
      <c r="C3771" s="19"/>
      <c r="D3771" s="20"/>
      <c r="E3771" s="20"/>
    </row>
    <row r="3772" spans="1:5" x14ac:dyDescent="0.25">
      <c r="A3772" s="17"/>
      <c r="B3772" s="18"/>
      <c r="C3772" s="19"/>
      <c r="D3772" s="20"/>
      <c r="E3772" s="20"/>
    </row>
    <row r="3773" spans="1:5" x14ac:dyDescent="0.25">
      <c r="A3773" s="17"/>
      <c r="B3773" s="18"/>
      <c r="C3773" s="19"/>
      <c r="D3773" s="20"/>
      <c r="E3773" s="20"/>
    </row>
    <row r="3774" spans="1:5" x14ac:dyDescent="0.25">
      <c r="A3774" s="17"/>
      <c r="B3774" s="18"/>
      <c r="C3774" s="19"/>
      <c r="D3774" s="20"/>
      <c r="E3774" s="20"/>
    </row>
    <row r="3775" spans="1:5" x14ac:dyDescent="0.25">
      <c r="A3775" s="17"/>
      <c r="B3775" s="18"/>
      <c r="C3775" s="19"/>
      <c r="D3775" s="20"/>
      <c r="E3775" s="20"/>
    </row>
    <row r="3776" spans="1:5" x14ac:dyDescent="0.25">
      <c r="A3776" s="17"/>
      <c r="B3776" s="18"/>
      <c r="C3776" s="19"/>
      <c r="D3776" s="20"/>
      <c r="E3776" s="20"/>
    </row>
    <row r="3777" spans="1:5" x14ac:dyDescent="0.25">
      <c r="A3777" s="17"/>
      <c r="B3777" s="18"/>
      <c r="C3777" s="19"/>
      <c r="D3777" s="20"/>
      <c r="E3777" s="20"/>
    </row>
    <row r="3778" spans="1:5" x14ac:dyDescent="0.25">
      <c r="A3778" s="17"/>
      <c r="B3778" s="18"/>
      <c r="C3778" s="19"/>
      <c r="D3778" s="20"/>
      <c r="E3778" s="20"/>
    </row>
    <row r="3779" spans="1:5" x14ac:dyDescent="0.25">
      <c r="A3779" s="17"/>
      <c r="B3779" s="18"/>
      <c r="C3779" s="19"/>
      <c r="D3779" s="20"/>
      <c r="E3779" s="20"/>
    </row>
    <row r="3780" spans="1:5" x14ac:dyDescent="0.25">
      <c r="A3780" s="17"/>
      <c r="B3780" s="18"/>
      <c r="C3780" s="19"/>
      <c r="D3780" s="20"/>
      <c r="E3780" s="20"/>
    </row>
    <row r="3781" spans="1:5" x14ac:dyDescent="0.25">
      <c r="A3781" s="17"/>
      <c r="B3781" s="18"/>
      <c r="C3781" s="19"/>
      <c r="D3781" s="20"/>
      <c r="E3781" s="20"/>
    </row>
    <row r="3782" spans="1:5" x14ac:dyDescent="0.25">
      <c r="A3782" s="17"/>
      <c r="B3782" s="18"/>
      <c r="C3782" s="19"/>
      <c r="D3782" s="20"/>
      <c r="E3782" s="20"/>
    </row>
    <row r="3783" spans="1:5" x14ac:dyDescent="0.25">
      <c r="A3783" s="17"/>
      <c r="B3783" s="18"/>
      <c r="C3783" s="19"/>
      <c r="D3783" s="20"/>
      <c r="E3783" s="20"/>
    </row>
    <row r="3784" spans="1:5" x14ac:dyDescent="0.25">
      <c r="A3784" s="17"/>
      <c r="B3784" s="18"/>
      <c r="C3784" s="19"/>
      <c r="D3784" s="20"/>
      <c r="E3784" s="20"/>
    </row>
    <row r="3785" spans="1:5" x14ac:dyDescent="0.25">
      <c r="A3785" s="17"/>
      <c r="B3785" s="18"/>
      <c r="C3785" s="19"/>
      <c r="D3785" s="20"/>
      <c r="E3785" s="20"/>
    </row>
    <row r="3786" spans="1:5" x14ac:dyDescent="0.25">
      <c r="A3786" s="17"/>
      <c r="B3786" s="18"/>
      <c r="C3786" s="19"/>
      <c r="D3786" s="20"/>
      <c r="E3786" s="20"/>
    </row>
    <row r="3787" spans="1:5" x14ac:dyDescent="0.25">
      <c r="A3787" s="17"/>
      <c r="B3787" s="18"/>
      <c r="C3787" s="19"/>
      <c r="D3787" s="20"/>
      <c r="E3787" s="20"/>
    </row>
    <row r="3788" spans="1:5" x14ac:dyDescent="0.25">
      <c r="A3788" s="17"/>
      <c r="B3788" s="18"/>
      <c r="C3788" s="19"/>
      <c r="D3788" s="20"/>
      <c r="E3788" s="20"/>
    </row>
    <row r="3789" spans="1:5" x14ac:dyDescent="0.25">
      <c r="A3789" s="17"/>
      <c r="B3789" s="18"/>
      <c r="C3789" s="19"/>
      <c r="D3789" s="20"/>
      <c r="E3789" s="20"/>
    </row>
    <row r="3790" spans="1:5" x14ac:dyDescent="0.25">
      <c r="A3790" s="17"/>
      <c r="B3790" s="18"/>
      <c r="C3790" s="19"/>
      <c r="D3790" s="20"/>
      <c r="E3790" s="20"/>
    </row>
    <row r="3791" spans="1:5" x14ac:dyDescent="0.25">
      <c r="A3791" s="17"/>
      <c r="B3791" s="18"/>
      <c r="C3791" s="19"/>
      <c r="D3791" s="20"/>
      <c r="E3791" s="20"/>
    </row>
    <row r="3792" spans="1:5" x14ac:dyDescent="0.25">
      <c r="A3792" s="17"/>
      <c r="B3792" s="18"/>
      <c r="C3792" s="19"/>
      <c r="D3792" s="20"/>
      <c r="E3792" s="20"/>
    </row>
    <row r="3793" spans="1:5" x14ac:dyDescent="0.25">
      <c r="A3793" s="17"/>
      <c r="B3793" s="18"/>
      <c r="C3793" s="19"/>
      <c r="D3793" s="20"/>
      <c r="E3793" s="20"/>
    </row>
    <row r="3794" spans="1:5" x14ac:dyDescent="0.25">
      <c r="A3794" s="17"/>
      <c r="B3794" s="18"/>
      <c r="C3794" s="19"/>
      <c r="D3794" s="20"/>
      <c r="E3794" s="20"/>
    </row>
    <row r="3795" spans="1:5" x14ac:dyDescent="0.25">
      <c r="A3795" s="17"/>
      <c r="B3795" s="18"/>
      <c r="C3795" s="19"/>
      <c r="D3795" s="20"/>
      <c r="E3795" s="20"/>
    </row>
    <row r="3796" spans="1:5" x14ac:dyDescent="0.25">
      <c r="A3796" s="17"/>
      <c r="B3796" s="18"/>
      <c r="C3796" s="19"/>
      <c r="D3796" s="20"/>
      <c r="E3796" s="20"/>
    </row>
    <row r="3797" spans="1:5" x14ac:dyDescent="0.25">
      <c r="A3797" s="17"/>
      <c r="B3797" s="18"/>
      <c r="C3797" s="19"/>
      <c r="D3797" s="20"/>
      <c r="E3797" s="20"/>
    </row>
    <row r="3798" spans="1:5" x14ac:dyDescent="0.25">
      <c r="A3798" s="17"/>
      <c r="B3798" s="18"/>
      <c r="C3798" s="19"/>
      <c r="D3798" s="20"/>
      <c r="E3798" s="20"/>
    </row>
    <row r="3799" spans="1:5" x14ac:dyDescent="0.25">
      <c r="A3799" s="17"/>
      <c r="B3799" s="18"/>
      <c r="C3799" s="19"/>
      <c r="D3799" s="20"/>
      <c r="E3799" s="20"/>
    </row>
    <row r="3800" spans="1:5" x14ac:dyDescent="0.25">
      <c r="A3800" s="17"/>
      <c r="B3800" s="18"/>
      <c r="C3800" s="19"/>
      <c r="D3800" s="20"/>
      <c r="E3800" s="20"/>
    </row>
    <row r="3801" spans="1:5" x14ac:dyDescent="0.25">
      <c r="A3801" s="17"/>
      <c r="B3801" s="18"/>
      <c r="C3801" s="19"/>
      <c r="D3801" s="20"/>
      <c r="E3801" s="20"/>
    </row>
    <row r="3802" spans="1:5" x14ac:dyDescent="0.25">
      <c r="A3802" s="17"/>
      <c r="B3802" s="18"/>
      <c r="C3802" s="19"/>
      <c r="D3802" s="20"/>
      <c r="E3802" s="20"/>
    </row>
    <row r="3803" spans="1:5" x14ac:dyDescent="0.25">
      <c r="A3803" s="17"/>
      <c r="B3803" s="18"/>
      <c r="C3803" s="19"/>
      <c r="D3803" s="20"/>
      <c r="E3803" s="20"/>
    </row>
    <row r="3804" spans="1:5" x14ac:dyDescent="0.25">
      <c r="A3804" s="17"/>
      <c r="B3804" s="18"/>
      <c r="C3804" s="19"/>
      <c r="D3804" s="20"/>
      <c r="E3804" s="20"/>
    </row>
    <row r="3805" spans="1:5" x14ac:dyDescent="0.25">
      <c r="A3805" s="17"/>
      <c r="B3805" s="18"/>
      <c r="C3805" s="19"/>
      <c r="D3805" s="20"/>
      <c r="E3805" s="20"/>
    </row>
    <row r="3806" spans="1:5" x14ac:dyDescent="0.25">
      <c r="A3806" s="17"/>
      <c r="B3806" s="18"/>
      <c r="C3806" s="19"/>
      <c r="D3806" s="20"/>
      <c r="E3806" s="20"/>
    </row>
    <row r="3807" spans="1:5" x14ac:dyDescent="0.25">
      <c r="A3807" s="17"/>
      <c r="B3807" s="18"/>
      <c r="C3807" s="19"/>
      <c r="D3807" s="20"/>
      <c r="E3807" s="20"/>
    </row>
    <row r="3808" spans="1:5" x14ac:dyDescent="0.25">
      <c r="A3808" s="17"/>
      <c r="B3808" s="18"/>
      <c r="C3808" s="19"/>
      <c r="D3808" s="20"/>
      <c r="E3808" s="20"/>
    </row>
    <row r="3809" spans="1:5" x14ac:dyDescent="0.25">
      <c r="A3809" s="17"/>
      <c r="B3809" s="18"/>
      <c r="C3809" s="19"/>
      <c r="D3809" s="20"/>
      <c r="E3809" s="20"/>
    </row>
    <row r="3810" spans="1:5" x14ac:dyDescent="0.25">
      <c r="A3810" s="17"/>
      <c r="B3810" s="18"/>
      <c r="C3810" s="19"/>
      <c r="D3810" s="20"/>
      <c r="E3810" s="20"/>
    </row>
    <row r="3811" spans="1:5" x14ac:dyDescent="0.25">
      <c r="A3811" s="17"/>
      <c r="B3811" s="18"/>
      <c r="C3811" s="19"/>
      <c r="D3811" s="20"/>
      <c r="E3811" s="20"/>
    </row>
    <row r="3812" spans="1:5" x14ac:dyDescent="0.25">
      <c r="A3812" s="17"/>
      <c r="B3812" s="18"/>
      <c r="C3812" s="19"/>
      <c r="D3812" s="20"/>
      <c r="E3812" s="20"/>
    </row>
    <row r="3813" spans="1:5" x14ac:dyDescent="0.25">
      <c r="A3813" s="17"/>
      <c r="B3813" s="18"/>
      <c r="C3813" s="19"/>
      <c r="D3813" s="20"/>
      <c r="E3813" s="20"/>
    </row>
    <row r="3814" spans="1:5" x14ac:dyDescent="0.25">
      <c r="A3814" s="17"/>
      <c r="B3814" s="18"/>
      <c r="C3814" s="19"/>
      <c r="D3814" s="20"/>
      <c r="E3814" s="20"/>
    </row>
    <row r="3815" spans="1:5" x14ac:dyDescent="0.25">
      <c r="A3815" s="17"/>
      <c r="B3815" s="18"/>
      <c r="C3815" s="19"/>
      <c r="D3815" s="20"/>
      <c r="E3815" s="20"/>
    </row>
    <row r="3816" spans="1:5" x14ac:dyDescent="0.25">
      <c r="A3816" s="17"/>
      <c r="B3816" s="18"/>
      <c r="C3816" s="19"/>
      <c r="D3816" s="20"/>
      <c r="E3816" s="20"/>
    </row>
    <row r="3817" spans="1:5" x14ac:dyDescent="0.25">
      <c r="A3817" s="17"/>
      <c r="B3817" s="18"/>
      <c r="C3817" s="19"/>
      <c r="D3817" s="20"/>
      <c r="E3817" s="20"/>
    </row>
    <row r="3818" spans="1:5" x14ac:dyDescent="0.25">
      <c r="A3818" s="17"/>
      <c r="B3818" s="18"/>
      <c r="C3818" s="19"/>
      <c r="D3818" s="20"/>
      <c r="E3818" s="20"/>
    </row>
    <row r="3819" spans="1:5" x14ac:dyDescent="0.25">
      <c r="A3819" s="17"/>
      <c r="B3819" s="18"/>
      <c r="C3819" s="19"/>
      <c r="D3819" s="20"/>
      <c r="E3819" s="20"/>
    </row>
    <row r="3820" spans="1:5" x14ac:dyDescent="0.25">
      <c r="A3820" s="17"/>
      <c r="B3820" s="18"/>
      <c r="C3820" s="19"/>
      <c r="D3820" s="20"/>
      <c r="E3820" s="20"/>
    </row>
    <row r="3821" spans="1:5" x14ac:dyDescent="0.25">
      <c r="A3821" s="17"/>
      <c r="B3821" s="18"/>
      <c r="C3821" s="19"/>
      <c r="D3821" s="20"/>
      <c r="E3821" s="20"/>
    </row>
    <row r="3822" spans="1:5" x14ac:dyDescent="0.25">
      <c r="A3822" s="17"/>
      <c r="B3822" s="18"/>
      <c r="C3822" s="19"/>
      <c r="D3822" s="20"/>
      <c r="E3822" s="20"/>
    </row>
    <row r="3823" spans="1:5" x14ac:dyDescent="0.25">
      <c r="A3823" s="17"/>
      <c r="B3823" s="18"/>
      <c r="C3823" s="19"/>
      <c r="D3823" s="20"/>
      <c r="E3823" s="20"/>
    </row>
    <row r="3824" spans="1:5" x14ac:dyDescent="0.25">
      <c r="A3824" s="17"/>
      <c r="B3824" s="18"/>
      <c r="C3824" s="19"/>
      <c r="D3824" s="20"/>
      <c r="E3824" s="20"/>
    </row>
    <row r="3825" spans="1:5" x14ac:dyDescent="0.25">
      <c r="A3825" s="17"/>
      <c r="B3825" s="18"/>
      <c r="C3825" s="19"/>
      <c r="D3825" s="20"/>
      <c r="E3825" s="20"/>
    </row>
    <row r="3826" spans="1:5" x14ac:dyDescent="0.25">
      <c r="A3826" s="17"/>
      <c r="B3826" s="18"/>
      <c r="C3826" s="19"/>
      <c r="D3826" s="20"/>
      <c r="E3826" s="20"/>
    </row>
    <row r="3827" spans="1:5" x14ac:dyDescent="0.25">
      <c r="A3827" s="17"/>
      <c r="B3827" s="18"/>
      <c r="C3827" s="19"/>
      <c r="D3827" s="20"/>
      <c r="E3827" s="20"/>
    </row>
    <row r="3828" spans="1:5" x14ac:dyDescent="0.25">
      <c r="A3828" s="17"/>
      <c r="B3828" s="18"/>
      <c r="C3828" s="19"/>
      <c r="D3828" s="20"/>
      <c r="E3828" s="20"/>
    </row>
    <row r="3829" spans="1:5" x14ac:dyDescent="0.25">
      <c r="A3829" s="17"/>
      <c r="B3829" s="18"/>
      <c r="C3829" s="19"/>
      <c r="D3829" s="20"/>
      <c r="E3829" s="20"/>
    </row>
    <row r="3830" spans="1:5" x14ac:dyDescent="0.25">
      <c r="A3830" s="17"/>
      <c r="B3830" s="18"/>
      <c r="C3830" s="19"/>
      <c r="D3830" s="20"/>
      <c r="E3830" s="20"/>
    </row>
    <row r="3831" spans="1:5" x14ac:dyDescent="0.25">
      <c r="A3831" s="17"/>
      <c r="B3831" s="18"/>
      <c r="C3831" s="19"/>
      <c r="D3831" s="20"/>
      <c r="E3831" s="20"/>
    </row>
    <row r="3832" spans="1:5" x14ac:dyDescent="0.25">
      <c r="A3832" s="17"/>
      <c r="B3832" s="18"/>
      <c r="C3832" s="19"/>
      <c r="D3832" s="20"/>
      <c r="E3832" s="20"/>
    </row>
    <row r="3833" spans="1:5" x14ac:dyDescent="0.25">
      <c r="A3833" s="17"/>
      <c r="B3833" s="18"/>
      <c r="C3833" s="19"/>
      <c r="D3833" s="20"/>
      <c r="E3833" s="20"/>
    </row>
    <row r="3834" spans="1:5" x14ac:dyDescent="0.25">
      <c r="A3834" s="17"/>
      <c r="B3834" s="18"/>
      <c r="C3834" s="19"/>
      <c r="D3834" s="20"/>
      <c r="E3834" s="20"/>
    </row>
    <row r="3835" spans="1:5" x14ac:dyDescent="0.25">
      <c r="A3835" s="17"/>
      <c r="B3835" s="18"/>
      <c r="C3835" s="19"/>
      <c r="D3835" s="20"/>
      <c r="E3835" s="20"/>
    </row>
    <row r="3836" spans="1:5" x14ac:dyDescent="0.25">
      <c r="A3836" s="17"/>
      <c r="B3836" s="18"/>
      <c r="C3836" s="19"/>
      <c r="D3836" s="20"/>
      <c r="E3836" s="20"/>
    </row>
    <row r="3837" spans="1:5" x14ac:dyDescent="0.25">
      <c r="A3837" s="17"/>
      <c r="B3837" s="18"/>
      <c r="C3837" s="19"/>
      <c r="D3837" s="20"/>
      <c r="E3837" s="20"/>
    </row>
    <row r="3838" spans="1:5" x14ac:dyDescent="0.25">
      <c r="A3838" s="17"/>
      <c r="B3838" s="18"/>
      <c r="C3838" s="19"/>
      <c r="D3838" s="20"/>
      <c r="E3838" s="20"/>
    </row>
    <row r="3839" spans="1:5" x14ac:dyDescent="0.25">
      <c r="A3839" s="17"/>
      <c r="B3839" s="18"/>
      <c r="C3839" s="19"/>
      <c r="D3839" s="20"/>
      <c r="E3839" s="20"/>
    </row>
    <row r="3840" spans="1:5" x14ac:dyDescent="0.25">
      <c r="A3840" s="17"/>
      <c r="B3840" s="18"/>
      <c r="C3840" s="19"/>
      <c r="D3840" s="20"/>
      <c r="E3840" s="20"/>
    </row>
    <row r="3841" spans="1:5" x14ac:dyDescent="0.25">
      <c r="A3841" s="17"/>
      <c r="B3841" s="18"/>
      <c r="C3841" s="19"/>
      <c r="D3841" s="20"/>
      <c r="E3841" s="20"/>
    </row>
    <row r="3842" spans="1:5" x14ac:dyDescent="0.25">
      <c r="A3842" s="17"/>
      <c r="B3842" s="18"/>
      <c r="C3842" s="19"/>
      <c r="D3842" s="20"/>
      <c r="E3842" s="20"/>
    </row>
    <row r="3843" spans="1:5" x14ac:dyDescent="0.25">
      <c r="A3843" s="17"/>
      <c r="B3843" s="18"/>
      <c r="C3843" s="19"/>
      <c r="D3843" s="20"/>
      <c r="E3843" s="20"/>
    </row>
    <row r="3844" spans="1:5" x14ac:dyDescent="0.25">
      <c r="A3844" s="17"/>
      <c r="B3844" s="18"/>
      <c r="C3844" s="19"/>
      <c r="D3844" s="20"/>
      <c r="E3844" s="20"/>
    </row>
    <row r="3845" spans="1:5" x14ac:dyDescent="0.25">
      <c r="A3845" s="17"/>
      <c r="B3845" s="18"/>
      <c r="C3845" s="19"/>
      <c r="D3845" s="20"/>
      <c r="E3845" s="20"/>
    </row>
    <row r="3846" spans="1:5" x14ac:dyDescent="0.25">
      <c r="A3846" s="17"/>
      <c r="B3846" s="18"/>
      <c r="C3846" s="19"/>
      <c r="D3846" s="20"/>
      <c r="E3846" s="20"/>
    </row>
    <row r="3847" spans="1:5" x14ac:dyDescent="0.25">
      <c r="A3847" s="17"/>
      <c r="B3847" s="18"/>
      <c r="C3847" s="19"/>
      <c r="D3847" s="20"/>
      <c r="E3847" s="20"/>
    </row>
    <row r="3848" spans="1:5" x14ac:dyDescent="0.25">
      <c r="A3848" s="17"/>
      <c r="B3848" s="18"/>
      <c r="C3848" s="19"/>
      <c r="D3848" s="20"/>
      <c r="E3848" s="20"/>
    </row>
    <row r="3849" spans="1:5" x14ac:dyDescent="0.25">
      <c r="A3849" s="17"/>
      <c r="B3849" s="18"/>
      <c r="C3849" s="19"/>
      <c r="D3849" s="20"/>
      <c r="E3849" s="20"/>
    </row>
    <row r="3850" spans="1:5" x14ac:dyDescent="0.25">
      <c r="A3850" s="17"/>
      <c r="B3850" s="18"/>
      <c r="C3850" s="19"/>
      <c r="D3850" s="20"/>
      <c r="E3850" s="20"/>
    </row>
    <row r="3851" spans="1:5" x14ac:dyDescent="0.25">
      <c r="A3851" s="17"/>
      <c r="B3851" s="18"/>
      <c r="C3851" s="19"/>
      <c r="D3851" s="20"/>
      <c r="E3851" s="20"/>
    </row>
    <row r="3852" spans="1:5" x14ac:dyDescent="0.25">
      <c r="A3852" s="17"/>
      <c r="B3852" s="18"/>
      <c r="C3852" s="19"/>
      <c r="D3852" s="20"/>
      <c r="E3852" s="20"/>
    </row>
    <row r="3853" spans="1:5" x14ac:dyDescent="0.25">
      <c r="A3853" s="17"/>
      <c r="B3853" s="18"/>
      <c r="C3853" s="19"/>
      <c r="D3853" s="20"/>
      <c r="E3853" s="20"/>
    </row>
    <row r="3854" spans="1:5" x14ac:dyDescent="0.25">
      <c r="A3854" s="17"/>
      <c r="B3854" s="18"/>
      <c r="C3854" s="19"/>
      <c r="D3854" s="20"/>
      <c r="E3854" s="20"/>
    </row>
    <row r="3855" spans="1:5" x14ac:dyDescent="0.25">
      <c r="A3855" s="17"/>
      <c r="B3855" s="18"/>
      <c r="C3855" s="19"/>
      <c r="D3855" s="20"/>
      <c r="E3855" s="20"/>
    </row>
    <row r="3856" spans="1:5" x14ac:dyDescent="0.25">
      <c r="A3856" s="17"/>
      <c r="B3856" s="18"/>
      <c r="C3856" s="19"/>
      <c r="D3856" s="20"/>
      <c r="E3856" s="20"/>
    </row>
    <row r="3857" spans="1:5" x14ac:dyDescent="0.25">
      <c r="A3857" s="17"/>
      <c r="B3857" s="18"/>
      <c r="C3857" s="19"/>
      <c r="D3857" s="20"/>
      <c r="E3857" s="20"/>
    </row>
    <row r="3858" spans="1:5" x14ac:dyDescent="0.25">
      <c r="A3858" s="17"/>
      <c r="B3858" s="18"/>
      <c r="C3858" s="19"/>
      <c r="D3858" s="20"/>
      <c r="E3858" s="20"/>
    </row>
    <row r="3859" spans="1:5" x14ac:dyDescent="0.25">
      <c r="A3859" s="17"/>
      <c r="B3859" s="18"/>
      <c r="C3859" s="19"/>
      <c r="D3859" s="20"/>
      <c r="E3859" s="20"/>
    </row>
    <row r="3860" spans="1:5" x14ac:dyDescent="0.25">
      <c r="A3860" s="17"/>
      <c r="B3860" s="18"/>
      <c r="C3860" s="19"/>
      <c r="D3860" s="20"/>
      <c r="E3860" s="20"/>
    </row>
    <row r="3861" spans="1:5" x14ac:dyDescent="0.25">
      <c r="A3861" s="17"/>
      <c r="B3861" s="18"/>
      <c r="C3861" s="19"/>
      <c r="D3861" s="20"/>
      <c r="E3861" s="20"/>
    </row>
    <row r="3862" spans="1:5" x14ac:dyDescent="0.25">
      <c r="A3862" s="17"/>
      <c r="B3862" s="18"/>
      <c r="C3862" s="19"/>
      <c r="D3862" s="20"/>
      <c r="E3862" s="20"/>
    </row>
    <row r="3863" spans="1:5" x14ac:dyDescent="0.25">
      <c r="A3863" s="17"/>
      <c r="B3863" s="18"/>
      <c r="C3863" s="19"/>
      <c r="D3863" s="20"/>
      <c r="E3863" s="20"/>
    </row>
    <row r="3864" spans="1:5" x14ac:dyDescent="0.25">
      <c r="A3864" s="17"/>
      <c r="B3864" s="18"/>
      <c r="C3864" s="19"/>
      <c r="D3864" s="20"/>
      <c r="E3864" s="20"/>
    </row>
    <row r="3865" spans="1:5" x14ac:dyDescent="0.25">
      <c r="A3865" s="17"/>
      <c r="B3865" s="18"/>
      <c r="C3865" s="19"/>
      <c r="D3865" s="20"/>
      <c r="E3865" s="20"/>
    </row>
    <row r="3866" spans="1:5" x14ac:dyDescent="0.25">
      <c r="A3866" s="17"/>
      <c r="B3866" s="18"/>
      <c r="C3866" s="19"/>
      <c r="D3866" s="20"/>
      <c r="E3866" s="20"/>
    </row>
    <row r="3867" spans="1:5" x14ac:dyDescent="0.25">
      <c r="A3867" s="17"/>
      <c r="B3867" s="18"/>
      <c r="C3867" s="19"/>
      <c r="D3867" s="20"/>
      <c r="E3867" s="20"/>
    </row>
    <row r="3868" spans="1:5" x14ac:dyDescent="0.25">
      <c r="A3868" s="17"/>
      <c r="B3868" s="18"/>
      <c r="C3868" s="19"/>
      <c r="D3868" s="20"/>
      <c r="E3868" s="20"/>
    </row>
    <row r="3869" spans="1:5" x14ac:dyDescent="0.25">
      <c r="A3869" s="17"/>
      <c r="B3869" s="18"/>
      <c r="C3869" s="19"/>
      <c r="D3869" s="20"/>
      <c r="E3869" s="20"/>
    </row>
    <row r="3870" spans="1:5" x14ac:dyDescent="0.25">
      <c r="A3870" s="17"/>
      <c r="B3870" s="18"/>
      <c r="C3870" s="19"/>
      <c r="D3870" s="20"/>
      <c r="E3870" s="20"/>
    </row>
    <row r="3871" spans="1:5" x14ac:dyDescent="0.25">
      <c r="A3871" s="17"/>
      <c r="B3871" s="18"/>
      <c r="C3871" s="19"/>
      <c r="D3871" s="20"/>
      <c r="E3871" s="20"/>
    </row>
    <row r="3872" spans="1:5" x14ac:dyDescent="0.25">
      <c r="A3872" s="17"/>
      <c r="B3872" s="18"/>
      <c r="C3872" s="19"/>
      <c r="D3872" s="20"/>
      <c r="E3872" s="20"/>
    </row>
    <row r="3873" spans="1:5" x14ac:dyDescent="0.25">
      <c r="A3873" s="17"/>
      <c r="B3873" s="18"/>
      <c r="C3873" s="19"/>
      <c r="D3873" s="20"/>
      <c r="E3873" s="20"/>
    </row>
    <row r="3874" spans="1:5" x14ac:dyDescent="0.25">
      <c r="A3874" s="17"/>
      <c r="B3874" s="18"/>
      <c r="C3874" s="19"/>
      <c r="D3874" s="20"/>
      <c r="E3874" s="20"/>
    </row>
    <row r="3875" spans="1:5" x14ac:dyDescent="0.25">
      <c r="A3875" s="17"/>
      <c r="B3875" s="18"/>
      <c r="C3875" s="19"/>
      <c r="D3875" s="20"/>
      <c r="E3875" s="20"/>
    </row>
    <row r="3876" spans="1:5" x14ac:dyDescent="0.25">
      <c r="A3876" s="17"/>
      <c r="B3876" s="18"/>
      <c r="C3876" s="19"/>
      <c r="D3876" s="20"/>
      <c r="E3876" s="20"/>
    </row>
    <row r="3877" spans="1:5" x14ac:dyDescent="0.25">
      <c r="A3877" s="17"/>
      <c r="B3877" s="18"/>
      <c r="C3877" s="19"/>
      <c r="D3877" s="20"/>
      <c r="E3877" s="20"/>
    </row>
    <row r="3878" spans="1:5" x14ac:dyDescent="0.25">
      <c r="A3878" s="17"/>
      <c r="B3878" s="18"/>
      <c r="C3878" s="19"/>
      <c r="D3878" s="20"/>
      <c r="E3878" s="20"/>
    </row>
    <row r="3879" spans="1:5" x14ac:dyDescent="0.25">
      <c r="A3879" s="17"/>
      <c r="B3879" s="18"/>
      <c r="C3879" s="19"/>
      <c r="D3879" s="20"/>
      <c r="E3879" s="20"/>
    </row>
    <row r="3880" spans="1:5" x14ac:dyDescent="0.25">
      <c r="A3880" s="17"/>
      <c r="B3880" s="18"/>
      <c r="C3880" s="19"/>
      <c r="D3880" s="20"/>
      <c r="E3880" s="20"/>
    </row>
    <row r="3881" spans="1:5" x14ac:dyDescent="0.25">
      <c r="A3881" s="17"/>
      <c r="B3881" s="18"/>
      <c r="C3881" s="19"/>
      <c r="D3881" s="20"/>
      <c r="E3881" s="20"/>
    </row>
    <row r="3882" spans="1:5" x14ac:dyDescent="0.25">
      <c r="A3882" s="17"/>
      <c r="B3882" s="18"/>
      <c r="C3882" s="19"/>
      <c r="D3882" s="20"/>
      <c r="E3882" s="20"/>
    </row>
    <row r="3883" spans="1:5" x14ac:dyDescent="0.25">
      <c r="A3883" s="17"/>
      <c r="B3883" s="18"/>
      <c r="C3883" s="19"/>
      <c r="D3883" s="20"/>
      <c r="E3883" s="20"/>
    </row>
    <row r="3884" spans="1:5" x14ac:dyDescent="0.25">
      <c r="A3884" s="17"/>
      <c r="B3884" s="18"/>
      <c r="C3884" s="19"/>
      <c r="D3884" s="20"/>
      <c r="E3884" s="20"/>
    </row>
    <row r="3885" spans="1:5" x14ac:dyDescent="0.25">
      <c r="A3885" s="17"/>
      <c r="B3885" s="18"/>
      <c r="C3885" s="19"/>
      <c r="D3885" s="20"/>
      <c r="E3885" s="20"/>
    </row>
    <row r="3886" spans="1:5" x14ac:dyDescent="0.25">
      <c r="A3886" s="17"/>
      <c r="B3886" s="18"/>
      <c r="C3886" s="19"/>
      <c r="D3886" s="20"/>
      <c r="E3886" s="20"/>
    </row>
    <row r="3887" spans="1:5" x14ac:dyDescent="0.25">
      <c r="A3887" s="17"/>
      <c r="B3887" s="18"/>
      <c r="C3887" s="19"/>
      <c r="D3887" s="20"/>
      <c r="E3887" s="20"/>
    </row>
    <row r="3888" spans="1:5" x14ac:dyDescent="0.25">
      <c r="A3888" s="17"/>
      <c r="B3888" s="18"/>
      <c r="C3888" s="19"/>
      <c r="D3888" s="20"/>
      <c r="E3888" s="20"/>
    </row>
    <row r="3889" spans="1:5" x14ac:dyDescent="0.25">
      <c r="A3889" s="17"/>
      <c r="B3889" s="18"/>
      <c r="C3889" s="19"/>
      <c r="D3889" s="20"/>
      <c r="E3889" s="20"/>
    </row>
    <row r="3890" spans="1:5" x14ac:dyDescent="0.25">
      <c r="A3890" s="17"/>
      <c r="B3890" s="18"/>
      <c r="C3890" s="19"/>
      <c r="D3890" s="20"/>
      <c r="E3890" s="20"/>
    </row>
    <row r="3891" spans="1:5" x14ac:dyDescent="0.25">
      <c r="A3891" s="17"/>
      <c r="B3891" s="18"/>
      <c r="C3891" s="19"/>
      <c r="D3891" s="20"/>
      <c r="E3891" s="20"/>
    </row>
    <row r="3892" spans="1:5" x14ac:dyDescent="0.25">
      <c r="A3892" s="17"/>
      <c r="B3892" s="18"/>
      <c r="C3892" s="19"/>
      <c r="D3892" s="20"/>
      <c r="E3892" s="20"/>
    </row>
    <row r="3893" spans="1:5" x14ac:dyDescent="0.25">
      <c r="A3893" s="17"/>
      <c r="B3893" s="18"/>
      <c r="C3893" s="19"/>
      <c r="D3893" s="20"/>
      <c r="E3893" s="20"/>
    </row>
    <row r="3894" spans="1:5" x14ac:dyDescent="0.25">
      <c r="A3894" s="17"/>
      <c r="B3894" s="18"/>
      <c r="C3894" s="19"/>
      <c r="D3894" s="20"/>
      <c r="E3894" s="20"/>
    </row>
    <row r="3895" spans="1:5" x14ac:dyDescent="0.25">
      <c r="A3895" s="17"/>
      <c r="B3895" s="18"/>
      <c r="C3895" s="19"/>
      <c r="D3895" s="20"/>
      <c r="E3895" s="20"/>
    </row>
    <row r="3896" spans="1:5" x14ac:dyDescent="0.25">
      <c r="A3896" s="17"/>
      <c r="B3896" s="18"/>
      <c r="C3896" s="19"/>
      <c r="D3896" s="20"/>
      <c r="E3896" s="20"/>
    </row>
    <row r="3897" spans="1:5" x14ac:dyDescent="0.25">
      <c r="A3897" s="17"/>
      <c r="B3897" s="18"/>
      <c r="C3897" s="19"/>
      <c r="D3897" s="20"/>
      <c r="E3897" s="20"/>
    </row>
    <row r="3898" spans="1:5" x14ac:dyDescent="0.25">
      <c r="A3898" s="17"/>
      <c r="B3898" s="18"/>
      <c r="C3898" s="19"/>
      <c r="D3898" s="20"/>
      <c r="E3898" s="20"/>
    </row>
    <row r="3899" spans="1:5" x14ac:dyDescent="0.25">
      <c r="A3899" s="17"/>
      <c r="B3899" s="18"/>
      <c r="C3899" s="19"/>
      <c r="D3899" s="20"/>
      <c r="E3899" s="20"/>
    </row>
    <row r="3900" spans="1:5" x14ac:dyDescent="0.25">
      <c r="A3900" s="17"/>
      <c r="B3900" s="18"/>
      <c r="C3900" s="19"/>
      <c r="D3900" s="20"/>
      <c r="E3900" s="20"/>
    </row>
    <row r="3901" spans="1:5" x14ac:dyDescent="0.25">
      <c r="A3901" s="17"/>
      <c r="B3901" s="18"/>
      <c r="C3901" s="19"/>
      <c r="D3901" s="20"/>
      <c r="E3901" s="20"/>
    </row>
    <row r="3902" spans="1:5" x14ac:dyDescent="0.25">
      <c r="A3902" s="17"/>
      <c r="B3902" s="18"/>
      <c r="C3902" s="19"/>
      <c r="D3902" s="20"/>
      <c r="E3902" s="20"/>
    </row>
    <row r="3903" spans="1:5" x14ac:dyDescent="0.25">
      <c r="A3903" s="17"/>
      <c r="B3903" s="18"/>
      <c r="C3903" s="19"/>
      <c r="D3903" s="20"/>
      <c r="E3903" s="20"/>
    </row>
    <row r="3904" spans="1:5" x14ac:dyDescent="0.25">
      <c r="A3904" s="17"/>
      <c r="B3904" s="18"/>
      <c r="C3904" s="19"/>
      <c r="D3904" s="20"/>
      <c r="E3904" s="20"/>
    </row>
    <row r="3905" spans="1:5" x14ac:dyDescent="0.25">
      <c r="A3905" s="17"/>
      <c r="B3905" s="18"/>
      <c r="C3905" s="19"/>
      <c r="D3905" s="20"/>
      <c r="E3905" s="20"/>
    </row>
    <row r="3906" spans="1:5" x14ac:dyDescent="0.25">
      <c r="A3906" s="17"/>
      <c r="B3906" s="18"/>
      <c r="C3906" s="19"/>
      <c r="D3906" s="20"/>
      <c r="E3906" s="20"/>
    </row>
    <row r="3907" spans="1:5" x14ac:dyDescent="0.25">
      <c r="A3907" s="17"/>
      <c r="B3907" s="18"/>
      <c r="C3907" s="19"/>
      <c r="D3907" s="20"/>
      <c r="E3907" s="20"/>
    </row>
    <row r="3908" spans="1:5" x14ac:dyDescent="0.25">
      <c r="A3908" s="17"/>
      <c r="B3908" s="18"/>
      <c r="C3908" s="19"/>
      <c r="D3908" s="20"/>
      <c r="E3908" s="20"/>
    </row>
    <row r="3909" spans="1:5" x14ac:dyDescent="0.25">
      <c r="A3909" s="17"/>
      <c r="B3909" s="18"/>
      <c r="C3909" s="19"/>
      <c r="D3909" s="20"/>
      <c r="E3909" s="20"/>
    </row>
    <row r="3910" spans="1:5" x14ac:dyDescent="0.25">
      <c r="A3910" s="17"/>
      <c r="B3910" s="18"/>
      <c r="C3910" s="19"/>
      <c r="D3910" s="20"/>
      <c r="E3910" s="20"/>
    </row>
    <row r="3911" spans="1:5" x14ac:dyDescent="0.25">
      <c r="A3911" s="17"/>
      <c r="B3911" s="18"/>
      <c r="C3911" s="19"/>
      <c r="D3911" s="20"/>
      <c r="E3911" s="20"/>
    </row>
    <row r="3912" spans="1:5" x14ac:dyDescent="0.25">
      <c r="A3912" s="17"/>
      <c r="B3912" s="18"/>
      <c r="C3912" s="19"/>
      <c r="D3912" s="20"/>
      <c r="E3912" s="20"/>
    </row>
    <row r="3913" spans="1:5" x14ac:dyDescent="0.25">
      <c r="A3913" s="17"/>
      <c r="B3913" s="18"/>
      <c r="C3913" s="19"/>
      <c r="D3913" s="20"/>
      <c r="E3913" s="20"/>
    </row>
    <row r="3914" spans="1:5" x14ac:dyDescent="0.25">
      <c r="A3914" s="17"/>
      <c r="B3914" s="18"/>
      <c r="C3914" s="19"/>
      <c r="D3914" s="20"/>
      <c r="E3914" s="20"/>
    </row>
    <row r="3915" spans="1:5" x14ac:dyDescent="0.25">
      <c r="A3915" s="17"/>
      <c r="B3915" s="18"/>
      <c r="C3915" s="19"/>
      <c r="D3915" s="20"/>
      <c r="E3915" s="20"/>
    </row>
    <row r="3916" spans="1:5" x14ac:dyDescent="0.25">
      <c r="A3916" s="17"/>
      <c r="B3916" s="18"/>
      <c r="C3916" s="19"/>
      <c r="D3916" s="20"/>
      <c r="E3916" s="20"/>
    </row>
    <row r="3917" spans="1:5" x14ac:dyDescent="0.25">
      <c r="A3917" s="17"/>
      <c r="B3917" s="18"/>
      <c r="C3917" s="19"/>
      <c r="D3917" s="20"/>
      <c r="E3917" s="20"/>
    </row>
    <row r="3918" spans="1:5" x14ac:dyDescent="0.25">
      <c r="A3918" s="17"/>
      <c r="B3918" s="18"/>
      <c r="C3918" s="19"/>
      <c r="D3918" s="20"/>
      <c r="E3918" s="20"/>
    </row>
    <row r="3919" spans="1:5" x14ac:dyDescent="0.25">
      <c r="A3919" s="17"/>
      <c r="B3919" s="18"/>
      <c r="C3919" s="19"/>
      <c r="D3919" s="20"/>
      <c r="E3919" s="20"/>
    </row>
    <row r="3920" spans="1:5" x14ac:dyDescent="0.25">
      <c r="A3920" s="17"/>
      <c r="B3920" s="18"/>
      <c r="C3920" s="19"/>
      <c r="D3920" s="20"/>
      <c r="E3920" s="20"/>
    </row>
    <row r="3921" spans="1:5" x14ac:dyDescent="0.25">
      <c r="A3921" s="17"/>
      <c r="B3921" s="18"/>
      <c r="C3921" s="19"/>
      <c r="D3921" s="20"/>
      <c r="E3921" s="20"/>
    </row>
    <row r="3922" spans="1:5" x14ac:dyDescent="0.25">
      <c r="A3922" s="17"/>
      <c r="B3922" s="18"/>
      <c r="C3922" s="19"/>
      <c r="D3922" s="20"/>
      <c r="E3922" s="20"/>
    </row>
    <row r="3923" spans="1:5" x14ac:dyDescent="0.25">
      <c r="A3923" s="17"/>
      <c r="B3923" s="18"/>
      <c r="C3923" s="19"/>
      <c r="D3923" s="20"/>
      <c r="E3923" s="20"/>
    </row>
    <row r="3924" spans="1:5" x14ac:dyDescent="0.25">
      <c r="A3924" s="17"/>
      <c r="B3924" s="18"/>
      <c r="C3924" s="19"/>
      <c r="D3924" s="20"/>
      <c r="E3924" s="20"/>
    </row>
    <row r="3925" spans="1:5" x14ac:dyDescent="0.25">
      <c r="A3925" s="17"/>
      <c r="B3925" s="18"/>
      <c r="C3925" s="19"/>
      <c r="D3925" s="20"/>
      <c r="E3925" s="20"/>
    </row>
    <row r="3926" spans="1:5" x14ac:dyDescent="0.25">
      <c r="A3926" s="17"/>
      <c r="B3926" s="18"/>
      <c r="C3926" s="19"/>
      <c r="D3926" s="20"/>
      <c r="E3926" s="20"/>
    </row>
    <row r="3927" spans="1:5" x14ac:dyDescent="0.25">
      <c r="A3927" s="17"/>
      <c r="B3927" s="18"/>
      <c r="C3927" s="19"/>
      <c r="D3927" s="20"/>
      <c r="E3927" s="20"/>
    </row>
    <row r="3928" spans="1:5" x14ac:dyDescent="0.25">
      <c r="A3928" s="17"/>
      <c r="B3928" s="18"/>
      <c r="C3928" s="19"/>
      <c r="D3928" s="20"/>
      <c r="E3928" s="20"/>
    </row>
    <row r="3929" spans="1:5" x14ac:dyDescent="0.25">
      <c r="A3929" s="17"/>
      <c r="B3929" s="18"/>
      <c r="C3929" s="19"/>
      <c r="D3929" s="20"/>
      <c r="E3929" s="20"/>
    </row>
    <row r="3930" spans="1:5" x14ac:dyDescent="0.25">
      <c r="A3930" s="17"/>
      <c r="B3930" s="18"/>
      <c r="C3930" s="19"/>
      <c r="D3930" s="20"/>
      <c r="E3930" s="20"/>
    </row>
    <row r="3931" spans="1:5" x14ac:dyDescent="0.25">
      <c r="A3931" s="17"/>
      <c r="B3931" s="18"/>
      <c r="C3931" s="19"/>
      <c r="D3931" s="20"/>
      <c r="E3931" s="20"/>
    </row>
    <row r="3932" spans="1:5" x14ac:dyDescent="0.25">
      <c r="A3932" s="17"/>
      <c r="B3932" s="18"/>
      <c r="C3932" s="19"/>
      <c r="D3932" s="20"/>
      <c r="E3932" s="20"/>
    </row>
    <row r="3933" spans="1:5" x14ac:dyDescent="0.25">
      <c r="A3933" s="17"/>
      <c r="B3933" s="18"/>
      <c r="C3933" s="19"/>
      <c r="D3933" s="20"/>
      <c r="E3933" s="20"/>
    </row>
    <row r="3934" spans="1:5" x14ac:dyDescent="0.25">
      <c r="A3934" s="17"/>
      <c r="B3934" s="18"/>
      <c r="C3934" s="19"/>
      <c r="D3934" s="20"/>
      <c r="E3934" s="20"/>
    </row>
    <row r="3935" spans="1:5" x14ac:dyDescent="0.25">
      <c r="A3935" s="17"/>
      <c r="B3935" s="18"/>
      <c r="C3935" s="19"/>
      <c r="D3935" s="20"/>
      <c r="E3935" s="20"/>
    </row>
    <row r="3936" spans="1:5" x14ac:dyDescent="0.25">
      <c r="A3936" s="17"/>
      <c r="B3936" s="18"/>
      <c r="C3936" s="19"/>
      <c r="D3936" s="20"/>
      <c r="E3936" s="20"/>
    </row>
    <row r="3937" spans="1:5" x14ac:dyDescent="0.25">
      <c r="A3937" s="17"/>
      <c r="B3937" s="18"/>
      <c r="C3937" s="19"/>
      <c r="D3937" s="20"/>
      <c r="E3937" s="20"/>
    </row>
    <row r="3938" spans="1:5" x14ac:dyDescent="0.25">
      <c r="A3938" s="17"/>
      <c r="B3938" s="18"/>
      <c r="C3938" s="19"/>
      <c r="D3938" s="20"/>
      <c r="E3938" s="20"/>
    </row>
    <row r="3939" spans="1:5" x14ac:dyDescent="0.25">
      <c r="A3939" s="17"/>
      <c r="B3939" s="18"/>
      <c r="C3939" s="19"/>
      <c r="D3939" s="20"/>
      <c r="E3939" s="20"/>
    </row>
    <row r="3940" spans="1:5" x14ac:dyDescent="0.25">
      <c r="A3940" s="17"/>
      <c r="B3940" s="18"/>
      <c r="C3940" s="19"/>
      <c r="D3940" s="20"/>
      <c r="E3940" s="20"/>
    </row>
    <row r="3941" spans="1:5" x14ac:dyDescent="0.25">
      <c r="A3941" s="17"/>
      <c r="B3941" s="18"/>
      <c r="C3941" s="19"/>
      <c r="D3941" s="20"/>
      <c r="E3941" s="20"/>
    </row>
    <row r="3942" spans="1:5" x14ac:dyDescent="0.25">
      <c r="A3942" s="17"/>
      <c r="B3942" s="18"/>
      <c r="C3942" s="19"/>
      <c r="D3942" s="20"/>
      <c r="E3942" s="20"/>
    </row>
    <row r="3943" spans="1:5" x14ac:dyDescent="0.25">
      <c r="A3943" s="17"/>
      <c r="B3943" s="18"/>
      <c r="C3943" s="19"/>
      <c r="D3943" s="20"/>
      <c r="E3943" s="20"/>
    </row>
    <row r="3944" spans="1:5" x14ac:dyDescent="0.25">
      <c r="A3944" s="17"/>
      <c r="B3944" s="18"/>
      <c r="C3944" s="19"/>
      <c r="D3944" s="20"/>
      <c r="E3944" s="20"/>
    </row>
    <row r="3945" spans="1:5" x14ac:dyDescent="0.25">
      <c r="A3945" s="17"/>
      <c r="B3945" s="18"/>
      <c r="C3945" s="19"/>
      <c r="D3945" s="20"/>
      <c r="E3945" s="20"/>
    </row>
    <row r="3946" spans="1:5" x14ac:dyDescent="0.25">
      <c r="A3946" s="17"/>
      <c r="B3946" s="18"/>
      <c r="C3946" s="19"/>
      <c r="D3946" s="20"/>
      <c r="E3946" s="20"/>
    </row>
    <row r="3947" spans="1:5" x14ac:dyDescent="0.25">
      <c r="A3947" s="17"/>
      <c r="B3947" s="18"/>
      <c r="C3947" s="19"/>
      <c r="D3947" s="20"/>
      <c r="E3947" s="20"/>
    </row>
    <row r="3948" spans="1:5" x14ac:dyDescent="0.25">
      <c r="A3948" s="17"/>
      <c r="B3948" s="18"/>
      <c r="C3948" s="19"/>
      <c r="D3948" s="20"/>
      <c r="E3948" s="20"/>
    </row>
    <row r="3949" spans="1:5" x14ac:dyDescent="0.25">
      <c r="A3949" s="17"/>
      <c r="B3949" s="18"/>
      <c r="C3949" s="19"/>
      <c r="D3949" s="20"/>
      <c r="E3949" s="20"/>
    </row>
    <row r="3950" spans="1:5" x14ac:dyDescent="0.25">
      <c r="A3950" s="17"/>
      <c r="B3950" s="18"/>
      <c r="C3950" s="19"/>
      <c r="D3950" s="20"/>
      <c r="E3950" s="20"/>
    </row>
    <row r="3951" spans="1:5" x14ac:dyDescent="0.25">
      <c r="A3951" s="17"/>
      <c r="B3951" s="18"/>
      <c r="C3951" s="19"/>
      <c r="D3951" s="20"/>
      <c r="E3951" s="20"/>
    </row>
    <row r="3952" spans="1:5" x14ac:dyDescent="0.25">
      <c r="A3952" s="17"/>
      <c r="B3952" s="18"/>
      <c r="C3952" s="19"/>
      <c r="D3952" s="20"/>
      <c r="E3952" s="20"/>
    </row>
    <row r="3953" spans="1:5" x14ac:dyDescent="0.25">
      <c r="A3953" s="17"/>
      <c r="B3953" s="18"/>
      <c r="C3953" s="19"/>
      <c r="D3953" s="20"/>
      <c r="E3953" s="20"/>
    </row>
    <row r="3954" spans="1:5" x14ac:dyDescent="0.25">
      <c r="A3954" s="17"/>
      <c r="B3954" s="18"/>
      <c r="C3954" s="19"/>
      <c r="D3954" s="20"/>
      <c r="E3954" s="20"/>
    </row>
    <row r="3955" spans="1:5" x14ac:dyDescent="0.25">
      <c r="A3955" s="17"/>
      <c r="B3955" s="18"/>
      <c r="C3955" s="19"/>
      <c r="D3955" s="20"/>
      <c r="E3955" s="20"/>
    </row>
    <row r="3956" spans="1:5" x14ac:dyDescent="0.25">
      <c r="A3956" s="17"/>
      <c r="B3956" s="18"/>
      <c r="C3956" s="19"/>
      <c r="D3956" s="20"/>
      <c r="E3956" s="20"/>
    </row>
    <row r="3957" spans="1:5" x14ac:dyDescent="0.25">
      <c r="A3957" s="17"/>
      <c r="B3957" s="18"/>
      <c r="C3957" s="19"/>
      <c r="D3957" s="20"/>
      <c r="E3957" s="20"/>
    </row>
    <row r="3958" spans="1:5" x14ac:dyDescent="0.25">
      <c r="A3958" s="17"/>
      <c r="B3958" s="18"/>
      <c r="C3958" s="19"/>
      <c r="D3958" s="20"/>
      <c r="E3958" s="20"/>
    </row>
    <row r="3959" spans="1:5" x14ac:dyDescent="0.25">
      <c r="A3959" s="17"/>
      <c r="B3959" s="18"/>
      <c r="C3959" s="19"/>
      <c r="D3959" s="20"/>
      <c r="E3959" s="20"/>
    </row>
    <row r="3960" spans="1:5" x14ac:dyDescent="0.25">
      <c r="A3960" s="17"/>
      <c r="B3960" s="18"/>
      <c r="C3960" s="19"/>
      <c r="D3960" s="20"/>
      <c r="E3960" s="20"/>
    </row>
    <row r="3961" spans="1:5" x14ac:dyDescent="0.25">
      <c r="A3961" s="17"/>
      <c r="B3961" s="18"/>
      <c r="C3961" s="19"/>
      <c r="D3961" s="20"/>
      <c r="E3961" s="20"/>
    </row>
    <row r="3962" spans="1:5" x14ac:dyDescent="0.25">
      <c r="A3962" s="17"/>
      <c r="B3962" s="18"/>
      <c r="C3962" s="19"/>
      <c r="D3962" s="20"/>
      <c r="E3962" s="20"/>
    </row>
    <row r="3963" spans="1:5" x14ac:dyDescent="0.25">
      <c r="A3963" s="17"/>
      <c r="B3963" s="18"/>
      <c r="C3963" s="19"/>
      <c r="D3963" s="20"/>
      <c r="E3963" s="20"/>
    </row>
    <row r="3964" spans="1:5" x14ac:dyDescent="0.25">
      <c r="A3964" s="17"/>
      <c r="B3964" s="18"/>
      <c r="C3964" s="19"/>
      <c r="D3964" s="20"/>
      <c r="E3964" s="20"/>
    </row>
    <row r="3965" spans="1:5" x14ac:dyDescent="0.25">
      <c r="A3965" s="17"/>
      <c r="B3965" s="18"/>
      <c r="C3965" s="19"/>
      <c r="D3965" s="20"/>
      <c r="E3965" s="20"/>
    </row>
    <row r="3966" spans="1:5" x14ac:dyDescent="0.25">
      <c r="A3966" s="17"/>
      <c r="B3966" s="18"/>
      <c r="C3966" s="19"/>
      <c r="D3966" s="20"/>
      <c r="E3966" s="20"/>
    </row>
    <row r="3967" spans="1:5" x14ac:dyDescent="0.25">
      <c r="A3967" s="17"/>
      <c r="B3967" s="18"/>
      <c r="C3967" s="19"/>
      <c r="D3967" s="20"/>
      <c r="E3967" s="20"/>
    </row>
    <row r="3968" spans="1:5" x14ac:dyDescent="0.25">
      <c r="A3968" s="17"/>
      <c r="B3968" s="18"/>
      <c r="C3968" s="19"/>
      <c r="D3968" s="20"/>
      <c r="E3968" s="20"/>
    </row>
    <row r="3969" spans="1:5" x14ac:dyDescent="0.25">
      <c r="A3969" s="17"/>
      <c r="B3969" s="18"/>
      <c r="C3969" s="19"/>
      <c r="D3969" s="20"/>
      <c r="E3969" s="20"/>
    </row>
    <row r="3970" spans="1:5" x14ac:dyDescent="0.25">
      <c r="A3970" s="17"/>
      <c r="B3970" s="18"/>
      <c r="C3970" s="19"/>
      <c r="D3970" s="20"/>
      <c r="E3970" s="20"/>
    </row>
    <row r="3971" spans="1:5" x14ac:dyDescent="0.25">
      <c r="A3971" s="17"/>
      <c r="B3971" s="18"/>
      <c r="C3971" s="19"/>
      <c r="D3971" s="20"/>
      <c r="E3971" s="20"/>
    </row>
    <row r="3972" spans="1:5" x14ac:dyDescent="0.25">
      <c r="A3972" s="17"/>
      <c r="B3972" s="18"/>
      <c r="C3972" s="19"/>
      <c r="D3972" s="20"/>
      <c r="E3972" s="20"/>
    </row>
    <row r="3973" spans="1:5" x14ac:dyDescent="0.25">
      <c r="A3973" s="17"/>
      <c r="B3973" s="18"/>
      <c r="C3973" s="19"/>
      <c r="D3973" s="20"/>
      <c r="E3973" s="20"/>
    </row>
    <row r="3974" spans="1:5" x14ac:dyDescent="0.25">
      <c r="A3974" s="17"/>
      <c r="B3974" s="18"/>
      <c r="C3974" s="19"/>
      <c r="D3974" s="20"/>
      <c r="E3974" s="20"/>
    </row>
    <row r="3975" spans="1:5" x14ac:dyDescent="0.25">
      <c r="A3975" s="17"/>
      <c r="B3975" s="18"/>
      <c r="C3975" s="19"/>
      <c r="D3975" s="20"/>
      <c r="E3975" s="20"/>
    </row>
    <row r="3976" spans="1:5" x14ac:dyDescent="0.25">
      <c r="A3976" s="17"/>
      <c r="B3976" s="18"/>
      <c r="C3976" s="19"/>
      <c r="D3976" s="20"/>
      <c r="E3976" s="20"/>
    </row>
    <row r="3977" spans="1:5" x14ac:dyDescent="0.25">
      <c r="A3977" s="17"/>
      <c r="B3977" s="18"/>
      <c r="C3977" s="19"/>
      <c r="D3977" s="20"/>
      <c r="E3977" s="20"/>
    </row>
    <row r="3978" spans="1:5" x14ac:dyDescent="0.25">
      <c r="A3978" s="17"/>
      <c r="B3978" s="18"/>
      <c r="C3978" s="19"/>
      <c r="D3978" s="20"/>
      <c r="E3978" s="20"/>
    </row>
    <row r="3979" spans="1:5" x14ac:dyDescent="0.25">
      <c r="A3979" s="17"/>
      <c r="B3979" s="18"/>
      <c r="C3979" s="19"/>
      <c r="D3979" s="20"/>
      <c r="E3979" s="20"/>
    </row>
    <row r="3980" spans="1:5" x14ac:dyDescent="0.25">
      <c r="A3980" s="17"/>
      <c r="B3980" s="18"/>
      <c r="C3980" s="19"/>
      <c r="D3980" s="20"/>
      <c r="E3980" s="20"/>
    </row>
    <row r="3981" spans="1:5" x14ac:dyDescent="0.25">
      <c r="A3981" s="17"/>
      <c r="B3981" s="18"/>
      <c r="C3981" s="19"/>
      <c r="D3981" s="20"/>
      <c r="E3981" s="20"/>
    </row>
    <row r="3982" spans="1:5" x14ac:dyDescent="0.25">
      <c r="A3982" s="17"/>
      <c r="B3982" s="18"/>
      <c r="C3982" s="19"/>
      <c r="D3982" s="20"/>
      <c r="E3982" s="20"/>
    </row>
    <row r="3983" spans="1:5" x14ac:dyDescent="0.25">
      <c r="A3983" s="17"/>
      <c r="B3983" s="18"/>
      <c r="C3983" s="19"/>
      <c r="D3983" s="20"/>
      <c r="E3983" s="20"/>
    </row>
    <row r="3984" spans="1:5" x14ac:dyDescent="0.25">
      <c r="A3984" s="17"/>
      <c r="B3984" s="18"/>
      <c r="C3984" s="19"/>
      <c r="D3984" s="20"/>
      <c r="E3984" s="20"/>
    </row>
    <row r="3985" spans="1:5" x14ac:dyDescent="0.25">
      <c r="A3985" s="17"/>
      <c r="B3985" s="18"/>
      <c r="C3985" s="19"/>
      <c r="D3985" s="20"/>
      <c r="E3985" s="20"/>
    </row>
    <row r="3986" spans="1:5" x14ac:dyDescent="0.25">
      <c r="A3986" s="17"/>
      <c r="B3986" s="18"/>
      <c r="C3986" s="19"/>
      <c r="D3986" s="20"/>
      <c r="E3986" s="20"/>
    </row>
    <row r="3987" spans="1:5" x14ac:dyDescent="0.25">
      <c r="A3987" s="17"/>
      <c r="B3987" s="18"/>
      <c r="C3987" s="19"/>
      <c r="D3987" s="20"/>
      <c r="E3987" s="20"/>
    </row>
    <row r="3988" spans="1:5" x14ac:dyDescent="0.25">
      <c r="A3988" s="17"/>
      <c r="B3988" s="18"/>
      <c r="C3988" s="19"/>
      <c r="D3988" s="20"/>
      <c r="E3988" s="20"/>
    </row>
    <row r="3989" spans="1:5" x14ac:dyDescent="0.25">
      <c r="A3989" s="17"/>
      <c r="B3989" s="18"/>
      <c r="C3989" s="19"/>
      <c r="D3989" s="20"/>
      <c r="E3989" s="20"/>
    </row>
    <row r="3990" spans="1:5" x14ac:dyDescent="0.25">
      <c r="A3990" s="17"/>
      <c r="B3990" s="18"/>
      <c r="C3990" s="19"/>
      <c r="D3990" s="20"/>
      <c r="E3990" s="20"/>
    </row>
    <row r="3991" spans="1:5" x14ac:dyDescent="0.25">
      <c r="A3991" s="17"/>
      <c r="B3991" s="18"/>
      <c r="C3991" s="19"/>
      <c r="D3991" s="20"/>
      <c r="E3991" s="20"/>
    </row>
    <row r="3992" spans="1:5" x14ac:dyDescent="0.25">
      <c r="A3992" s="17"/>
      <c r="B3992" s="18"/>
      <c r="C3992" s="19"/>
      <c r="D3992" s="20"/>
      <c r="E3992" s="20"/>
    </row>
    <row r="3993" spans="1:5" x14ac:dyDescent="0.25">
      <c r="A3993" s="17"/>
      <c r="B3993" s="18"/>
      <c r="C3993" s="19"/>
      <c r="D3993" s="20"/>
      <c r="E3993" s="20"/>
    </row>
    <row r="3994" spans="1:5" x14ac:dyDescent="0.25">
      <c r="A3994" s="17"/>
      <c r="B3994" s="18"/>
      <c r="C3994" s="19"/>
      <c r="D3994" s="20"/>
      <c r="E3994" s="20"/>
    </row>
    <row r="3995" spans="1:5" x14ac:dyDescent="0.25">
      <c r="A3995" s="17"/>
      <c r="B3995" s="18"/>
      <c r="C3995" s="19"/>
      <c r="D3995" s="20"/>
      <c r="E3995" s="20"/>
    </row>
    <row r="3996" spans="1:5" x14ac:dyDescent="0.25">
      <c r="A3996" s="17"/>
      <c r="B3996" s="18"/>
      <c r="C3996" s="19"/>
      <c r="D3996" s="20"/>
      <c r="E3996" s="20"/>
    </row>
    <row r="3997" spans="1:5" x14ac:dyDescent="0.25">
      <c r="A3997" s="17"/>
      <c r="B3997" s="18"/>
      <c r="C3997" s="19"/>
      <c r="D3997" s="20"/>
      <c r="E3997" s="20"/>
    </row>
    <row r="3998" spans="1:5" x14ac:dyDescent="0.25">
      <c r="A3998" s="17"/>
      <c r="B3998" s="18"/>
      <c r="C3998" s="19"/>
      <c r="D3998" s="20"/>
      <c r="E3998" s="20"/>
    </row>
    <row r="3999" spans="1:5" x14ac:dyDescent="0.25">
      <c r="A3999" s="17"/>
      <c r="B3999" s="18"/>
      <c r="C3999" s="19"/>
      <c r="D3999" s="20"/>
      <c r="E3999" s="20"/>
    </row>
    <row r="4000" spans="1:5" x14ac:dyDescent="0.25">
      <c r="A4000" s="17"/>
      <c r="B4000" s="18"/>
      <c r="C4000" s="19"/>
      <c r="D4000" s="20"/>
      <c r="E4000" s="20"/>
    </row>
    <row r="4001" spans="1:5" x14ac:dyDescent="0.25">
      <c r="A4001" s="17"/>
      <c r="B4001" s="18"/>
      <c r="C4001" s="19"/>
      <c r="D4001" s="20"/>
      <c r="E4001" s="20"/>
    </row>
    <row r="4002" spans="1:5" x14ac:dyDescent="0.25">
      <c r="A4002" s="17"/>
      <c r="B4002" s="18"/>
      <c r="C4002" s="19"/>
      <c r="D4002" s="20"/>
      <c r="E4002" s="20"/>
    </row>
    <row r="4003" spans="1:5" x14ac:dyDescent="0.25">
      <c r="A4003" s="17"/>
      <c r="B4003" s="18"/>
      <c r="C4003" s="19"/>
      <c r="D4003" s="20"/>
      <c r="E4003" s="20"/>
    </row>
    <row r="4004" spans="1:5" x14ac:dyDescent="0.25">
      <c r="A4004" s="17"/>
      <c r="B4004" s="18"/>
      <c r="C4004" s="19"/>
      <c r="D4004" s="20"/>
      <c r="E4004" s="20"/>
    </row>
    <row r="4005" spans="1:5" x14ac:dyDescent="0.25">
      <c r="A4005" s="17"/>
      <c r="B4005" s="18"/>
      <c r="C4005" s="19"/>
      <c r="D4005" s="20"/>
      <c r="E4005" s="20"/>
    </row>
    <row r="4006" spans="1:5" x14ac:dyDescent="0.25">
      <c r="A4006" s="17"/>
      <c r="B4006" s="18"/>
      <c r="C4006" s="19"/>
      <c r="D4006" s="20"/>
      <c r="E4006" s="20"/>
    </row>
    <row r="4007" spans="1:5" x14ac:dyDescent="0.25">
      <c r="A4007" s="17"/>
      <c r="B4007" s="18"/>
      <c r="C4007" s="19"/>
      <c r="D4007" s="20"/>
      <c r="E4007" s="20"/>
    </row>
    <row r="4008" spans="1:5" x14ac:dyDescent="0.25">
      <c r="A4008" s="17"/>
      <c r="B4008" s="18"/>
      <c r="C4008" s="19"/>
      <c r="D4008" s="20"/>
      <c r="E4008" s="20"/>
    </row>
    <row r="4009" spans="1:5" x14ac:dyDescent="0.25">
      <c r="A4009" s="17"/>
      <c r="B4009" s="18"/>
      <c r="C4009" s="19"/>
      <c r="D4009" s="20"/>
      <c r="E4009" s="20"/>
    </row>
    <row r="4010" spans="1:5" x14ac:dyDescent="0.25">
      <c r="A4010" s="17"/>
      <c r="B4010" s="18"/>
      <c r="C4010" s="19"/>
      <c r="D4010" s="20"/>
      <c r="E4010" s="20"/>
    </row>
    <row r="4011" spans="1:5" x14ac:dyDescent="0.25">
      <c r="A4011" s="17"/>
      <c r="B4011" s="18"/>
      <c r="C4011" s="19"/>
      <c r="D4011" s="20"/>
      <c r="E4011" s="20"/>
    </row>
    <row r="4012" spans="1:5" x14ac:dyDescent="0.25">
      <c r="A4012" s="17"/>
      <c r="B4012" s="18"/>
      <c r="C4012" s="19"/>
      <c r="D4012" s="20"/>
      <c r="E4012" s="20"/>
    </row>
    <row r="4013" spans="1:5" x14ac:dyDescent="0.25">
      <c r="A4013" s="17"/>
      <c r="B4013" s="18"/>
      <c r="C4013" s="19"/>
      <c r="D4013" s="20"/>
      <c r="E4013" s="20"/>
    </row>
    <row r="4014" spans="1:5" x14ac:dyDescent="0.25">
      <c r="A4014" s="17"/>
      <c r="B4014" s="18"/>
      <c r="C4014" s="19"/>
      <c r="D4014" s="20"/>
      <c r="E4014" s="20"/>
    </row>
    <row r="4015" spans="1:5" x14ac:dyDescent="0.25">
      <c r="A4015" s="17"/>
      <c r="B4015" s="18"/>
      <c r="C4015" s="19"/>
      <c r="D4015" s="20"/>
      <c r="E4015" s="20"/>
    </row>
    <row r="4016" spans="1:5" x14ac:dyDescent="0.25">
      <c r="A4016" s="17"/>
      <c r="B4016" s="18"/>
      <c r="C4016" s="19"/>
      <c r="D4016" s="20"/>
      <c r="E4016" s="20"/>
    </row>
    <row r="4017" spans="1:5" x14ac:dyDescent="0.25">
      <c r="A4017" s="17"/>
      <c r="B4017" s="18"/>
      <c r="C4017" s="19"/>
      <c r="D4017" s="20"/>
      <c r="E4017" s="20"/>
    </row>
    <row r="4018" spans="1:5" x14ac:dyDescent="0.25">
      <c r="A4018" s="17"/>
      <c r="B4018" s="18"/>
      <c r="C4018" s="19"/>
      <c r="D4018" s="20"/>
      <c r="E4018" s="20"/>
    </row>
    <row r="4019" spans="1:5" x14ac:dyDescent="0.25">
      <c r="A4019" s="17"/>
      <c r="B4019" s="18"/>
      <c r="C4019" s="19"/>
      <c r="D4019" s="20"/>
      <c r="E4019" s="20"/>
    </row>
    <row r="4020" spans="1:5" x14ac:dyDescent="0.25">
      <c r="A4020" s="17"/>
      <c r="B4020" s="18"/>
      <c r="C4020" s="19"/>
      <c r="D4020" s="20"/>
      <c r="E4020" s="20"/>
    </row>
    <row r="4021" spans="1:5" x14ac:dyDescent="0.25">
      <c r="A4021" s="17"/>
      <c r="B4021" s="18"/>
      <c r="C4021" s="19"/>
      <c r="D4021" s="20"/>
      <c r="E4021" s="20"/>
    </row>
    <row r="4022" spans="1:5" x14ac:dyDescent="0.25">
      <c r="A4022" s="17"/>
      <c r="B4022" s="18"/>
      <c r="C4022" s="19"/>
      <c r="D4022" s="20"/>
      <c r="E4022" s="20"/>
    </row>
    <row r="4023" spans="1:5" x14ac:dyDescent="0.25">
      <c r="A4023" s="17"/>
      <c r="B4023" s="18"/>
      <c r="C4023" s="19"/>
      <c r="D4023" s="20"/>
      <c r="E4023" s="20"/>
    </row>
    <row r="4024" spans="1:5" x14ac:dyDescent="0.25">
      <c r="A4024" s="17"/>
      <c r="B4024" s="18"/>
      <c r="C4024" s="19"/>
      <c r="D4024" s="20"/>
      <c r="E4024" s="20"/>
    </row>
    <row r="4025" spans="1:5" x14ac:dyDescent="0.25">
      <c r="A4025" s="17"/>
      <c r="B4025" s="18"/>
      <c r="C4025" s="19"/>
      <c r="D4025" s="20"/>
      <c r="E4025" s="20"/>
    </row>
    <row r="4026" spans="1:5" x14ac:dyDescent="0.25">
      <c r="A4026" s="17"/>
      <c r="B4026" s="18"/>
      <c r="C4026" s="19"/>
      <c r="D4026" s="20"/>
      <c r="E4026" s="20"/>
    </row>
    <row r="4027" spans="1:5" x14ac:dyDescent="0.25">
      <c r="A4027" s="17"/>
      <c r="B4027" s="18"/>
      <c r="C4027" s="19"/>
      <c r="D4027" s="20"/>
      <c r="E4027" s="20"/>
    </row>
    <row r="4028" spans="1:5" x14ac:dyDescent="0.25">
      <c r="A4028" s="17"/>
      <c r="B4028" s="18"/>
      <c r="C4028" s="19"/>
      <c r="D4028" s="20"/>
      <c r="E4028" s="20"/>
    </row>
    <row r="4029" spans="1:5" x14ac:dyDescent="0.25">
      <c r="A4029" s="17"/>
      <c r="B4029" s="18"/>
      <c r="C4029" s="19"/>
      <c r="D4029" s="20"/>
      <c r="E4029" s="20"/>
    </row>
    <row r="4030" spans="1:5" x14ac:dyDescent="0.25">
      <c r="A4030" s="17"/>
      <c r="B4030" s="18"/>
      <c r="C4030" s="19"/>
      <c r="D4030" s="20"/>
      <c r="E4030" s="20"/>
    </row>
    <row r="4031" spans="1:5" x14ac:dyDescent="0.25">
      <c r="A4031" s="17"/>
      <c r="B4031" s="18"/>
      <c r="C4031" s="19"/>
      <c r="D4031" s="20"/>
      <c r="E4031" s="20"/>
    </row>
    <row r="4032" spans="1:5" x14ac:dyDescent="0.25">
      <c r="A4032" s="17"/>
      <c r="B4032" s="18"/>
      <c r="C4032" s="19"/>
      <c r="D4032" s="20"/>
      <c r="E4032" s="20"/>
    </row>
    <row r="4033" spans="1:5" x14ac:dyDescent="0.25">
      <c r="A4033" s="17"/>
      <c r="B4033" s="18"/>
      <c r="C4033" s="19"/>
      <c r="D4033" s="20"/>
      <c r="E4033" s="20"/>
    </row>
    <row r="4034" spans="1:5" x14ac:dyDescent="0.25">
      <c r="A4034" s="17"/>
      <c r="B4034" s="18"/>
      <c r="C4034" s="19"/>
      <c r="D4034" s="20"/>
      <c r="E4034" s="20"/>
    </row>
    <row r="4035" spans="1:5" x14ac:dyDescent="0.25">
      <c r="A4035" s="17"/>
      <c r="B4035" s="18"/>
      <c r="C4035" s="19"/>
      <c r="D4035" s="20"/>
      <c r="E4035" s="20"/>
    </row>
    <row r="4036" spans="1:5" x14ac:dyDescent="0.25">
      <c r="A4036" s="17"/>
      <c r="B4036" s="18"/>
      <c r="C4036" s="19"/>
      <c r="D4036" s="20"/>
      <c r="E4036" s="20"/>
    </row>
    <row r="4037" spans="1:5" x14ac:dyDescent="0.25">
      <c r="A4037" s="17"/>
      <c r="B4037" s="18"/>
      <c r="C4037" s="19"/>
      <c r="D4037" s="20"/>
      <c r="E4037" s="20"/>
    </row>
    <row r="4038" spans="1:5" x14ac:dyDescent="0.25">
      <c r="A4038" s="17"/>
      <c r="B4038" s="18"/>
      <c r="C4038" s="19"/>
      <c r="D4038" s="20"/>
      <c r="E4038" s="20"/>
    </row>
    <row r="4039" spans="1:5" x14ac:dyDescent="0.25">
      <c r="A4039" s="17"/>
      <c r="B4039" s="18"/>
      <c r="C4039" s="19"/>
      <c r="D4039" s="20"/>
      <c r="E4039" s="20"/>
    </row>
    <row r="4040" spans="1:5" x14ac:dyDescent="0.25">
      <c r="A4040" s="17"/>
      <c r="B4040" s="18"/>
      <c r="C4040" s="19"/>
      <c r="D4040" s="20"/>
      <c r="E4040" s="20"/>
    </row>
    <row r="4041" spans="1:5" x14ac:dyDescent="0.25">
      <c r="A4041" s="17"/>
      <c r="B4041" s="18"/>
      <c r="C4041" s="19"/>
      <c r="D4041" s="20"/>
      <c r="E4041" s="20"/>
    </row>
    <row r="4042" spans="1:5" x14ac:dyDescent="0.25">
      <c r="A4042" s="17"/>
      <c r="B4042" s="18"/>
      <c r="C4042" s="19"/>
      <c r="D4042" s="20"/>
      <c r="E4042" s="20"/>
    </row>
    <row r="4043" spans="1:5" x14ac:dyDescent="0.25">
      <c r="A4043" s="17"/>
      <c r="B4043" s="18"/>
      <c r="C4043" s="19"/>
      <c r="D4043" s="20"/>
      <c r="E4043" s="20"/>
    </row>
    <row r="4044" spans="1:5" x14ac:dyDescent="0.25">
      <c r="A4044" s="17"/>
      <c r="B4044" s="18"/>
      <c r="C4044" s="19"/>
      <c r="D4044" s="20"/>
      <c r="E4044" s="20"/>
    </row>
    <row r="4045" spans="1:5" x14ac:dyDescent="0.25">
      <c r="A4045" s="17"/>
      <c r="B4045" s="18"/>
      <c r="C4045" s="19"/>
      <c r="D4045" s="20"/>
      <c r="E4045" s="20"/>
    </row>
    <row r="4046" spans="1:5" x14ac:dyDescent="0.25">
      <c r="A4046" s="17"/>
      <c r="B4046" s="18"/>
      <c r="C4046" s="19"/>
      <c r="D4046" s="20"/>
      <c r="E4046" s="20"/>
    </row>
    <row r="4047" spans="1:5" x14ac:dyDescent="0.25">
      <c r="A4047" s="17"/>
      <c r="B4047" s="18"/>
      <c r="C4047" s="19"/>
      <c r="D4047" s="20"/>
      <c r="E4047" s="20"/>
    </row>
    <row r="4048" spans="1:5" x14ac:dyDescent="0.25">
      <c r="A4048" s="17"/>
      <c r="B4048" s="18"/>
      <c r="C4048" s="19"/>
      <c r="D4048" s="20"/>
      <c r="E4048" s="20"/>
    </row>
    <row r="4049" spans="1:5" x14ac:dyDescent="0.25">
      <c r="A4049" s="17"/>
      <c r="B4049" s="18"/>
      <c r="C4049" s="19"/>
      <c r="D4049" s="20"/>
      <c r="E4049" s="20"/>
    </row>
    <row r="4050" spans="1:5" x14ac:dyDescent="0.25">
      <c r="A4050" s="17"/>
      <c r="B4050" s="18"/>
      <c r="C4050" s="19"/>
      <c r="D4050" s="20"/>
      <c r="E4050" s="20"/>
    </row>
    <row r="4051" spans="1:5" x14ac:dyDescent="0.25">
      <c r="A4051" s="17"/>
      <c r="B4051" s="18"/>
      <c r="C4051" s="19"/>
      <c r="D4051" s="20"/>
      <c r="E4051" s="20"/>
    </row>
    <row r="4052" spans="1:5" x14ac:dyDescent="0.25">
      <c r="A4052" s="17"/>
      <c r="B4052" s="18"/>
      <c r="C4052" s="19"/>
      <c r="D4052" s="20"/>
      <c r="E4052" s="20"/>
    </row>
    <row r="4053" spans="1:5" x14ac:dyDescent="0.25">
      <c r="A4053" s="17"/>
      <c r="B4053" s="18"/>
      <c r="C4053" s="19"/>
      <c r="D4053" s="20"/>
      <c r="E4053" s="20"/>
    </row>
    <row r="4054" spans="1:5" x14ac:dyDescent="0.25">
      <c r="A4054" s="17"/>
      <c r="B4054" s="18"/>
      <c r="C4054" s="19"/>
      <c r="D4054" s="20"/>
      <c r="E4054" s="20"/>
    </row>
    <row r="4055" spans="1:5" x14ac:dyDescent="0.25">
      <c r="A4055" s="17"/>
      <c r="B4055" s="18"/>
      <c r="C4055" s="19"/>
      <c r="D4055" s="20"/>
      <c r="E4055" s="20"/>
    </row>
    <row r="4056" spans="1:5" x14ac:dyDescent="0.25">
      <c r="A4056" s="17"/>
      <c r="B4056" s="18"/>
      <c r="C4056" s="19"/>
      <c r="D4056" s="20"/>
      <c r="E4056" s="20"/>
    </row>
    <row r="4057" spans="1:5" x14ac:dyDescent="0.25">
      <c r="A4057" s="17"/>
      <c r="B4057" s="18"/>
      <c r="C4057" s="19"/>
      <c r="D4057" s="20"/>
      <c r="E4057" s="20"/>
    </row>
    <row r="4058" spans="1:5" x14ac:dyDescent="0.25">
      <c r="A4058" s="17"/>
      <c r="B4058" s="18"/>
      <c r="C4058" s="19"/>
      <c r="D4058" s="20"/>
      <c r="E4058" s="20"/>
    </row>
    <row r="4059" spans="1:5" x14ac:dyDescent="0.25">
      <c r="A4059" s="17"/>
      <c r="B4059" s="18"/>
      <c r="C4059" s="19"/>
      <c r="D4059" s="20"/>
      <c r="E4059" s="20"/>
    </row>
    <row r="4060" spans="1:5" x14ac:dyDescent="0.25">
      <c r="A4060" s="17"/>
      <c r="B4060" s="18"/>
      <c r="C4060" s="19"/>
      <c r="D4060" s="20"/>
      <c r="E4060" s="20"/>
    </row>
    <row r="4061" spans="1:5" x14ac:dyDescent="0.25">
      <c r="A4061" s="17"/>
      <c r="B4061" s="18"/>
      <c r="C4061" s="19"/>
      <c r="D4061" s="20"/>
      <c r="E4061" s="20"/>
    </row>
    <row r="4062" spans="1:5" x14ac:dyDescent="0.25">
      <c r="A4062" s="17"/>
      <c r="B4062" s="18"/>
      <c r="C4062" s="19"/>
      <c r="D4062" s="20"/>
      <c r="E4062" s="20"/>
    </row>
    <row r="4063" spans="1:5" x14ac:dyDescent="0.25">
      <c r="A4063" s="17"/>
      <c r="B4063" s="18"/>
      <c r="C4063" s="19"/>
      <c r="D4063" s="20"/>
      <c r="E4063" s="20"/>
    </row>
    <row r="4064" spans="1:5" x14ac:dyDescent="0.25">
      <c r="A4064" s="17"/>
      <c r="B4064" s="18"/>
      <c r="C4064" s="19"/>
      <c r="D4064" s="20"/>
      <c r="E4064" s="20"/>
    </row>
    <row r="4065" spans="1:5" x14ac:dyDescent="0.25">
      <c r="A4065" s="17"/>
      <c r="B4065" s="18"/>
      <c r="C4065" s="19"/>
      <c r="D4065" s="20"/>
      <c r="E4065" s="20"/>
    </row>
    <row r="4066" spans="1:5" x14ac:dyDescent="0.25">
      <c r="A4066" s="17"/>
      <c r="B4066" s="18"/>
      <c r="C4066" s="19"/>
      <c r="D4066" s="20"/>
      <c r="E4066" s="20"/>
    </row>
    <row r="4067" spans="1:5" x14ac:dyDescent="0.25">
      <c r="A4067" s="17"/>
      <c r="B4067" s="18"/>
      <c r="C4067" s="19"/>
      <c r="D4067" s="20"/>
      <c r="E4067" s="20"/>
    </row>
    <row r="4068" spans="1:5" x14ac:dyDescent="0.25">
      <c r="A4068" s="17"/>
      <c r="B4068" s="18"/>
      <c r="C4068" s="19"/>
      <c r="D4068" s="20"/>
      <c r="E4068" s="20"/>
    </row>
    <row r="4069" spans="1:5" x14ac:dyDescent="0.25">
      <c r="A4069" s="17"/>
      <c r="B4069" s="18"/>
      <c r="C4069" s="19"/>
      <c r="D4069" s="20"/>
      <c r="E4069" s="20"/>
    </row>
    <row r="4070" spans="1:5" x14ac:dyDescent="0.25">
      <c r="A4070" s="17"/>
      <c r="B4070" s="18"/>
      <c r="C4070" s="19"/>
      <c r="D4070" s="20"/>
      <c r="E4070" s="20"/>
    </row>
    <row r="4071" spans="1:5" x14ac:dyDescent="0.25">
      <c r="A4071" s="17"/>
      <c r="B4071" s="18"/>
      <c r="C4071" s="19"/>
      <c r="D4071" s="20"/>
      <c r="E4071" s="20"/>
    </row>
    <row r="4072" spans="1:5" x14ac:dyDescent="0.25">
      <c r="A4072" s="17"/>
      <c r="B4072" s="18"/>
      <c r="C4072" s="19"/>
      <c r="D4072" s="20"/>
      <c r="E4072" s="20"/>
    </row>
    <row r="4073" spans="1:5" x14ac:dyDescent="0.25">
      <c r="A4073" s="17"/>
      <c r="B4073" s="18"/>
      <c r="C4073" s="19"/>
      <c r="D4073" s="20"/>
      <c r="E4073" s="20"/>
    </row>
    <row r="4074" spans="1:5" x14ac:dyDescent="0.25">
      <c r="A4074" s="17"/>
      <c r="B4074" s="18"/>
      <c r="C4074" s="19"/>
      <c r="D4074" s="20"/>
      <c r="E4074" s="20"/>
    </row>
    <row r="4075" spans="1:5" x14ac:dyDescent="0.25">
      <c r="A4075" s="17"/>
      <c r="B4075" s="18"/>
      <c r="C4075" s="19"/>
      <c r="D4075" s="20"/>
      <c r="E4075" s="20"/>
    </row>
    <row r="4076" spans="1:5" x14ac:dyDescent="0.25">
      <c r="A4076" s="17"/>
      <c r="B4076" s="18"/>
      <c r="C4076" s="19"/>
      <c r="D4076" s="20"/>
      <c r="E4076" s="20"/>
    </row>
    <row r="4077" spans="1:5" x14ac:dyDescent="0.25">
      <c r="A4077" s="17"/>
      <c r="B4077" s="18"/>
      <c r="C4077" s="19"/>
      <c r="D4077" s="20"/>
      <c r="E4077" s="20"/>
    </row>
    <row r="4078" spans="1:5" x14ac:dyDescent="0.25">
      <c r="A4078" s="17"/>
      <c r="B4078" s="18"/>
      <c r="C4078" s="19"/>
      <c r="D4078" s="20"/>
      <c r="E4078" s="20"/>
    </row>
    <row r="4079" spans="1:5" x14ac:dyDescent="0.25">
      <c r="A4079" s="17"/>
      <c r="B4079" s="18"/>
      <c r="C4079" s="19"/>
      <c r="D4079" s="20"/>
      <c r="E4079" s="20"/>
    </row>
    <row r="4080" spans="1:5" x14ac:dyDescent="0.25">
      <c r="A4080" s="17"/>
      <c r="B4080" s="18"/>
      <c r="C4080" s="19"/>
      <c r="D4080" s="20"/>
      <c r="E4080" s="20"/>
    </row>
    <row r="4081" spans="1:5" x14ac:dyDescent="0.25">
      <c r="A4081" s="17"/>
      <c r="B4081" s="18"/>
      <c r="C4081" s="19"/>
      <c r="D4081" s="20"/>
      <c r="E4081" s="20"/>
    </row>
    <row r="4082" spans="1:5" x14ac:dyDescent="0.25">
      <c r="A4082" s="17"/>
      <c r="B4082" s="18"/>
      <c r="C4082" s="19"/>
      <c r="D4082" s="20"/>
      <c r="E4082" s="20"/>
    </row>
    <row r="4083" spans="1:5" x14ac:dyDescent="0.25">
      <c r="A4083" s="17"/>
      <c r="B4083" s="18"/>
      <c r="C4083" s="19"/>
      <c r="D4083" s="20"/>
      <c r="E4083" s="20"/>
    </row>
    <row r="4084" spans="1:5" x14ac:dyDescent="0.25">
      <c r="A4084" s="17"/>
      <c r="B4084" s="18"/>
      <c r="C4084" s="19"/>
      <c r="D4084" s="20"/>
      <c r="E4084" s="20"/>
    </row>
    <row r="4085" spans="1:5" x14ac:dyDescent="0.25">
      <c r="A4085" s="17"/>
      <c r="B4085" s="18"/>
      <c r="C4085" s="19"/>
      <c r="D4085" s="20"/>
      <c r="E4085" s="20"/>
    </row>
    <row r="4086" spans="1:5" x14ac:dyDescent="0.25">
      <c r="A4086" s="17"/>
      <c r="B4086" s="18"/>
      <c r="C4086" s="19"/>
      <c r="D4086" s="20"/>
      <c r="E4086" s="20"/>
    </row>
    <row r="4087" spans="1:5" x14ac:dyDescent="0.25">
      <c r="A4087" s="17"/>
      <c r="B4087" s="18"/>
      <c r="C4087" s="19"/>
      <c r="D4087" s="20"/>
      <c r="E4087" s="20"/>
    </row>
    <row r="4088" spans="1:5" x14ac:dyDescent="0.25">
      <c r="A4088" s="17"/>
      <c r="B4088" s="18"/>
      <c r="C4088" s="19"/>
      <c r="D4088" s="20"/>
      <c r="E4088" s="20"/>
    </row>
    <row r="4089" spans="1:5" x14ac:dyDescent="0.25">
      <c r="A4089" s="17"/>
      <c r="B4089" s="18"/>
      <c r="C4089" s="19"/>
      <c r="D4089" s="20"/>
      <c r="E4089" s="20"/>
    </row>
    <row r="4090" spans="1:5" x14ac:dyDescent="0.25">
      <c r="A4090" s="17"/>
      <c r="B4090" s="18"/>
      <c r="C4090" s="19"/>
      <c r="D4090" s="20"/>
      <c r="E4090" s="20"/>
    </row>
    <row r="4091" spans="1:5" x14ac:dyDescent="0.25">
      <c r="A4091" s="17"/>
      <c r="B4091" s="18"/>
      <c r="C4091" s="19"/>
      <c r="D4091" s="20"/>
      <c r="E4091" s="20"/>
    </row>
    <row r="4092" spans="1:5" x14ac:dyDescent="0.25">
      <c r="A4092" s="17"/>
      <c r="B4092" s="18"/>
      <c r="C4092" s="19"/>
      <c r="D4092" s="20"/>
      <c r="E4092" s="20"/>
    </row>
    <row r="4093" spans="1:5" x14ac:dyDescent="0.25">
      <c r="A4093" s="17"/>
      <c r="B4093" s="18"/>
      <c r="C4093" s="19"/>
      <c r="D4093" s="20"/>
      <c r="E4093" s="20"/>
    </row>
    <row r="4094" spans="1:5" x14ac:dyDescent="0.25">
      <c r="A4094" s="17"/>
      <c r="B4094" s="18"/>
      <c r="C4094" s="19"/>
      <c r="D4094" s="20"/>
      <c r="E4094" s="20"/>
    </row>
    <row r="4095" spans="1:5" x14ac:dyDescent="0.25">
      <c r="A4095" s="17"/>
      <c r="B4095" s="18"/>
      <c r="C4095" s="19"/>
      <c r="D4095" s="20"/>
      <c r="E4095" s="20"/>
    </row>
    <row r="4096" spans="1:5" x14ac:dyDescent="0.25">
      <c r="A4096" s="17"/>
      <c r="B4096" s="18"/>
      <c r="C4096" s="19"/>
      <c r="D4096" s="20"/>
      <c r="E4096" s="20"/>
    </row>
    <row r="4097" spans="1:5" x14ac:dyDescent="0.25">
      <c r="A4097" s="17"/>
      <c r="B4097" s="18"/>
      <c r="C4097" s="19"/>
      <c r="D4097" s="20"/>
      <c r="E4097" s="20"/>
    </row>
    <row r="4098" spans="1:5" x14ac:dyDescent="0.25">
      <c r="A4098" s="17"/>
      <c r="B4098" s="18"/>
      <c r="C4098" s="19"/>
      <c r="D4098" s="20"/>
      <c r="E4098" s="20"/>
    </row>
    <row r="4099" spans="1:5" x14ac:dyDescent="0.25">
      <c r="A4099" s="17"/>
      <c r="B4099" s="18"/>
      <c r="C4099" s="19"/>
      <c r="D4099" s="20"/>
      <c r="E4099" s="20"/>
    </row>
    <row r="4100" spans="1:5" x14ac:dyDescent="0.25">
      <c r="A4100" s="17"/>
      <c r="B4100" s="18"/>
      <c r="C4100" s="19"/>
      <c r="D4100" s="20"/>
      <c r="E4100" s="20"/>
    </row>
    <row r="4101" spans="1:5" x14ac:dyDescent="0.25">
      <c r="A4101" s="17"/>
      <c r="B4101" s="18"/>
      <c r="C4101" s="19"/>
      <c r="D4101" s="20"/>
      <c r="E4101" s="20"/>
    </row>
    <row r="4102" spans="1:5" x14ac:dyDescent="0.25">
      <c r="A4102" s="17"/>
      <c r="B4102" s="18"/>
      <c r="C4102" s="19"/>
      <c r="D4102" s="20"/>
      <c r="E4102" s="20"/>
    </row>
    <row r="4103" spans="1:5" x14ac:dyDescent="0.25">
      <c r="A4103" s="17"/>
      <c r="B4103" s="18"/>
      <c r="C4103" s="19"/>
      <c r="D4103" s="20"/>
      <c r="E4103" s="20"/>
    </row>
    <row r="4104" spans="1:5" x14ac:dyDescent="0.25">
      <c r="A4104" s="17"/>
      <c r="B4104" s="18"/>
      <c r="C4104" s="19"/>
      <c r="D4104" s="20"/>
      <c r="E4104" s="20"/>
    </row>
    <row r="4105" spans="1:5" x14ac:dyDescent="0.25">
      <c r="A4105" s="17"/>
      <c r="B4105" s="18"/>
      <c r="C4105" s="19"/>
      <c r="D4105" s="20"/>
      <c r="E4105" s="20"/>
    </row>
    <row r="4106" spans="1:5" x14ac:dyDescent="0.25">
      <c r="A4106" s="17"/>
      <c r="B4106" s="18"/>
      <c r="C4106" s="19"/>
      <c r="D4106" s="20"/>
      <c r="E4106" s="20"/>
    </row>
    <row r="4107" spans="1:5" x14ac:dyDescent="0.25">
      <c r="A4107" s="17"/>
      <c r="B4107" s="18"/>
      <c r="C4107" s="19"/>
      <c r="D4107" s="20"/>
      <c r="E4107" s="20"/>
    </row>
    <row r="4108" spans="1:5" x14ac:dyDescent="0.25">
      <c r="A4108" s="17"/>
      <c r="B4108" s="18"/>
      <c r="C4108" s="19"/>
      <c r="D4108" s="20"/>
      <c r="E4108" s="20"/>
    </row>
    <row r="4109" spans="1:5" x14ac:dyDescent="0.25">
      <c r="A4109" s="17"/>
      <c r="B4109" s="18"/>
      <c r="C4109" s="19"/>
      <c r="D4109" s="20"/>
      <c r="E4109" s="20"/>
    </row>
    <row r="4110" spans="1:5" x14ac:dyDescent="0.25">
      <c r="A4110" s="17"/>
      <c r="B4110" s="18"/>
      <c r="C4110" s="19"/>
      <c r="D4110" s="20"/>
      <c r="E4110" s="20"/>
    </row>
    <row r="4111" spans="1:5" x14ac:dyDescent="0.25">
      <c r="A4111" s="17"/>
      <c r="B4111" s="18"/>
      <c r="C4111" s="19"/>
      <c r="D4111" s="20"/>
      <c r="E4111" s="20"/>
    </row>
    <row r="4112" spans="1:5" x14ac:dyDescent="0.25">
      <c r="A4112" s="17"/>
      <c r="B4112" s="18"/>
      <c r="C4112" s="19"/>
      <c r="D4112" s="20"/>
      <c r="E4112" s="20"/>
    </row>
    <row r="4113" spans="1:5" x14ac:dyDescent="0.25">
      <c r="A4113" s="17"/>
      <c r="B4113" s="18"/>
      <c r="C4113" s="19"/>
      <c r="D4113" s="20"/>
      <c r="E4113" s="20"/>
    </row>
    <row r="4114" spans="1:5" x14ac:dyDescent="0.25">
      <c r="A4114" s="17"/>
      <c r="B4114" s="18"/>
      <c r="C4114" s="19"/>
      <c r="D4114" s="20"/>
      <c r="E4114" s="20"/>
    </row>
    <row r="4115" spans="1:5" x14ac:dyDescent="0.25">
      <c r="A4115" s="17"/>
      <c r="B4115" s="18"/>
      <c r="C4115" s="19"/>
      <c r="D4115" s="20"/>
      <c r="E4115" s="20"/>
    </row>
    <row r="4116" spans="1:5" x14ac:dyDescent="0.25">
      <c r="A4116" s="17"/>
      <c r="B4116" s="18"/>
      <c r="C4116" s="19"/>
      <c r="D4116" s="20"/>
      <c r="E4116" s="20"/>
    </row>
    <row r="4117" spans="1:5" x14ac:dyDescent="0.25">
      <c r="A4117" s="17"/>
      <c r="B4117" s="18"/>
      <c r="C4117" s="19"/>
      <c r="D4117" s="20"/>
      <c r="E4117" s="20"/>
    </row>
    <row r="4118" spans="1:5" x14ac:dyDescent="0.25">
      <c r="A4118" s="17"/>
      <c r="B4118" s="18"/>
      <c r="C4118" s="19"/>
      <c r="D4118" s="20"/>
      <c r="E4118" s="20"/>
    </row>
    <row r="4119" spans="1:5" x14ac:dyDescent="0.25">
      <c r="A4119" s="17"/>
      <c r="B4119" s="18"/>
      <c r="C4119" s="19"/>
      <c r="D4119" s="20"/>
      <c r="E4119" s="20"/>
    </row>
    <row r="4120" spans="1:5" x14ac:dyDescent="0.25">
      <c r="A4120" s="17"/>
      <c r="B4120" s="18"/>
      <c r="C4120" s="19"/>
      <c r="D4120" s="20"/>
      <c r="E4120" s="20"/>
    </row>
    <row r="4121" spans="1:5" x14ac:dyDescent="0.25">
      <c r="A4121" s="17"/>
      <c r="B4121" s="18"/>
      <c r="C4121" s="19"/>
      <c r="D4121" s="20"/>
      <c r="E4121" s="20"/>
    </row>
    <row r="4122" spans="1:5" x14ac:dyDescent="0.25">
      <c r="A4122" s="17"/>
      <c r="B4122" s="18"/>
      <c r="C4122" s="19"/>
      <c r="D4122" s="20"/>
      <c r="E4122" s="20"/>
    </row>
    <row r="4123" spans="1:5" x14ac:dyDescent="0.25">
      <c r="A4123" s="17"/>
      <c r="B4123" s="18"/>
      <c r="C4123" s="19"/>
      <c r="D4123" s="20"/>
      <c r="E4123" s="20"/>
    </row>
    <row r="4124" spans="1:5" x14ac:dyDescent="0.25">
      <c r="A4124" s="17"/>
      <c r="B4124" s="18"/>
      <c r="C4124" s="19"/>
      <c r="D4124" s="20"/>
      <c r="E4124" s="20"/>
    </row>
    <row r="4125" spans="1:5" x14ac:dyDescent="0.25">
      <c r="A4125" s="17"/>
      <c r="B4125" s="18"/>
      <c r="C4125" s="19"/>
      <c r="D4125" s="20"/>
      <c r="E4125" s="20"/>
    </row>
    <row r="4126" spans="1:5" x14ac:dyDescent="0.25">
      <c r="A4126" s="17"/>
      <c r="B4126" s="18"/>
      <c r="C4126" s="19"/>
      <c r="D4126" s="20"/>
      <c r="E4126" s="20"/>
    </row>
    <row r="4127" spans="1:5" x14ac:dyDescent="0.25">
      <c r="A4127" s="17"/>
      <c r="B4127" s="18"/>
      <c r="C4127" s="19"/>
      <c r="D4127" s="20"/>
      <c r="E4127" s="20"/>
    </row>
    <row r="4128" spans="1:5" x14ac:dyDescent="0.25">
      <c r="A4128" s="17"/>
      <c r="B4128" s="18"/>
      <c r="C4128" s="19"/>
      <c r="D4128" s="20"/>
      <c r="E4128" s="20"/>
    </row>
    <row r="4129" spans="1:5" x14ac:dyDescent="0.25">
      <c r="A4129" s="17"/>
      <c r="B4129" s="18"/>
      <c r="C4129" s="19"/>
      <c r="D4129" s="20"/>
      <c r="E4129" s="20"/>
    </row>
    <row r="4130" spans="1:5" x14ac:dyDescent="0.25">
      <c r="A4130" s="17"/>
      <c r="B4130" s="18"/>
      <c r="C4130" s="19"/>
      <c r="D4130" s="20"/>
      <c r="E4130" s="20"/>
    </row>
    <row r="4131" spans="1:5" x14ac:dyDescent="0.25">
      <c r="A4131" s="17"/>
      <c r="B4131" s="18"/>
      <c r="C4131" s="19"/>
      <c r="D4131" s="20"/>
      <c r="E4131" s="20"/>
    </row>
    <row r="4132" spans="1:5" x14ac:dyDescent="0.25">
      <c r="A4132" s="17"/>
      <c r="B4132" s="18"/>
      <c r="C4132" s="19"/>
      <c r="D4132" s="20"/>
      <c r="E4132" s="20"/>
    </row>
    <row r="4133" spans="1:5" x14ac:dyDescent="0.25">
      <c r="A4133" s="17"/>
      <c r="B4133" s="18"/>
      <c r="C4133" s="19"/>
      <c r="D4133" s="20"/>
      <c r="E4133" s="20"/>
    </row>
    <row r="4134" spans="1:5" x14ac:dyDescent="0.25">
      <c r="A4134" s="17"/>
      <c r="B4134" s="18"/>
      <c r="C4134" s="19"/>
      <c r="D4134" s="20"/>
      <c r="E4134" s="20"/>
    </row>
    <row r="4135" spans="1:5" x14ac:dyDescent="0.25">
      <c r="A4135" s="17"/>
      <c r="B4135" s="18"/>
      <c r="C4135" s="19"/>
      <c r="D4135" s="20"/>
      <c r="E4135" s="20"/>
    </row>
    <row r="4136" spans="1:5" x14ac:dyDescent="0.25">
      <c r="A4136" s="17"/>
      <c r="B4136" s="18"/>
      <c r="C4136" s="19"/>
      <c r="D4136" s="20"/>
      <c r="E4136" s="20"/>
    </row>
    <row r="4137" spans="1:5" x14ac:dyDescent="0.25">
      <c r="A4137" s="17"/>
      <c r="B4137" s="18"/>
      <c r="C4137" s="19"/>
      <c r="D4137" s="20"/>
      <c r="E4137" s="20"/>
    </row>
    <row r="4138" spans="1:5" x14ac:dyDescent="0.25">
      <c r="A4138" s="17"/>
      <c r="B4138" s="18"/>
      <c r="C4138" s="19"/>
      <c r="D4138" s="20"/>
      <c r="E4138" s="20"/>
    </row>
    <row r="4139" spans="1:5" x14ac:dyDescent="0.25">
      <c r="A4139" s="17"/>
      <c r="B4139" s="18"/>
      <c r="C4139" s="19"/>
      <c r="D4139" s="20"/>
      <c r="E4139" s="20"/>
    </row>
    <row r="4140" spans="1:5" x14ac:dyDescent="0.25">
      <c r="A4140" s="17"/>
      <c r="B4140" s="18"/>
      <c r="C4140" s="19"/>
      <c r="D4140" s="20"/>
      <c r="E4140" s="20"/>
    </row>
    <row r="4141" spans="1:5" x14ac:dyDescent="0.25">
      <c r="A4141" s="17"/>
      <c r="B4141" s="18"/>
      <c r="C4141" s="19"/>
      <c r="D4141" s="20"/>
      <c r="E4141" s="20"/>
    </row>
    <row r="4142" spans="1:5" x14ac:dyDescent="0.25">
      <c r="A4142" s="17"/>
      <c r="B4142" s="18"/>
      <c r="C4142" s="19"/>
      <c r="D4142" s="20"/>
      <c r="E4142" s="20"/>
    </row>
    <row r="4143" spans="1:5" x14ac:dyDescent="0.25">
      <c r="A4143" s="17"/>
      <c r="B4143" s="18"/>
      <c r="C4143" s="19"/>
      <c r="D4143" s="20"/>
      <c r="E4143" s="20"/>
    </row>
    <row r="4144" spans="1:5" x14ac:dyDescent="0.25">
      <c r="A4144" s="17"/>
      <c r="B4144" s="18"/>
      <c r="C4144" s="19"/>
      <c r="D4144" s="20"/>
      <c r="E4144" s="20"/>
    </row>
    <row r="4145" spans="1:5" x14ac:dyDescent="0.25">
      <c r="A4145" s="17"/>
      <c r="B4145" s="18"/>
      <c r="C4145" s="19"/>
      <c r="D4145" s="20"/>
      <c r="E4145" s="20"/>
    </row>
    <row r="4146" spans="1:5" x14ac:dyDescent="0.25">
      <c r="A4146" s="17"/>
      <c r="B4146" s="18"/>
      <c r="C4146" s="19"/>
      <c r="D4146" s="20"/>
      <c r="E4146" s="20"/>
    </row>
    <row r="4147" spans="1:5" x14ac:dyDescent="0.25">
      <c r="A4147" s="17"/>
      <c r="B4147" s="18"/>
      <c r="C4147" s="19"/>
      <c r="D4147" s="20"/>
      <c r="E4147" s="20"/>
    </row>
    <row r="4148" spans="1:5" x14ac:dyDescent="0.25">
      <c r="A4148" s="17"/>
      <c r="B4148" s="18"/>
      <c r="C4148" s="19"/>
      <c r="D4148" s="20"/>
      <c r="E4148" s="20"/>
    </row>
    <row r="4149" spans="1:5" x14ac:dyDescent="0.25">
      <c r="A4149" s="17"/>
      <c r="B4149" s="18"/>
      <c r="C4149" s="19"/>
      <c r="D4149" s="20"/>
      <c r="E4149" s="20"/>
    </row>
    <row r="4150" spans="1:5" x14ac:dyDescent="0.25">
      <c r="A4150" s="17"/>
      <c r="B4150" s="18"/>
      <c r="C4150" s="19"/>
      <c r="D4150" s="20"/>
      <c r="E4150" s="20"/>
    </row>
    <row r="4151" spans="1:5" x14ac:dyDescent="0.25">
      <c r="A4151" s="17"/>
      <c r="B4151" s="18"/>
      <c r="C4151" s="19"/>
      <c r="D4151" s="20"/>
      <c r="E4151" s="20"/>
    </row>
    <row r="4152" spans="1:5" x14ac:dyDescent="0.25">
      <c r="A4152" s="17"/>
      <c r="B4152" s="18"/>
      <c r="C4152" s="19"/>
      <c r="D4152" s="20"/>
      <c r="E4152" s="20"/>
    </row>
    <row r="4153" spans="1:5" x14ac:dyDescent="0.25">
      <c r="A4153" s="17"/>
      <c r="B4153" s="18"/>
      <c r="C4153" s="19"/>
      <c r="D4153" s="20"/>
      <c r="E4153" s="20"/>
    </row>
    <row r="4154" spans="1:5" x14ac:dyDescent="0.25">
      <c r="A4154" s="17"/>
      <c r="B4154" s="18"/>
      <c r="C4154" s="19"/>
      <c r="D4154" s="20"/>
      <c r="E4154" s="20"/>
    </row>
    <row r="4155" spans="1:5" x14ac:dyDescent="0.25">
      <c r="A4155" s="17"/>
      <c r="B4155" s="18"/>
      <c r="C4155" s="19"/>
      <c r="D4155" s="20"/>
      <c r="E4155" s="20"/>
    </row>
    <row r="4156" spans="1:5" x14ac:dyDescent="0.25">
      <c r="A4156" s="17"/>
      <c r="B4156" s="18"/>
      <c r="C4156" s="19"/>
      <c r="D4156" s="20"/>
      <c r="E4156" s="20"/>
    </row>
    <row r="4157" spans="1:5" x14ac:dyDescent="0.25">
      <c r="A4157" s="17"/>
      <c r="B4157" s="18"/>
      <c r="C4157" s="19"/>
      <c r="D4157" s="20"/>
      <c r="E4157" s="20"/>
    </row>
    <row r="4158" spans="1:5" x14ac:dyDescent="0.25">
      <c r="A4158" s="17"/>
      <c r="B4158" s="18"/>
      <c r="C4158" s="19"/>
      <c r="D4158" s="20"/>
      <c r="E4158" s="20"/>
    </row>
    <row r="4159" spans="1:5" x14ac:dyDescent="0.25">
      <c r="A4159" s="17"/>
      <c r="B4159" s="18"/>
      <c r="C4159" s="19"/>
      <c r="D4159" s="20"/>
      <c r="E4159" s="20"/>
    </row>
    <row r="4160" spans="1:5" x14ac:dyDescent="0.25">
      <c r="A4160" s="17"/>
      <c r="B4160" s="18"/>
      <c r="C4160" s="19"/>
      <c r="D4160" s="20"/>
      <c r="E4160" s="20"/>
    </row>
    <row r="4161" spans="1:5" x14ac:dyDescent="0.25">
      <c r="A4161" s="17"/>
      <c r="B4161" s="18"/>
      <c r="C4161" s="19"/>
      <c r="D4161" s="20"/>
      <c r="E4161" s="20"/>
    </row>
    <row r="4162" spans="1:5" x14ac:dyDescent="0.25">
      <c r="A4162" s="17"/>
      <c r="B4162" s="18"/>
      <c r="C4162" s="19"/>
      <c r="D4162" s="20"/>
      <c r="E4162" s="20"/>
    </row>
    <row r="4163" spans="1:5" x14ac:dyDescent="0.25">
      <c r="A4163" s="17"/>
      <c r="B4163" s="18"/>
      <c r="C4163" s="19"/>
      <c r="D4163" s="20"/>
      <c r="E4163" s="20"/>
    </row>
    <row r="4164" spans="1:5" x14ac:dyDescent="0.25">
      <c r="A4164" s="17"/>
      <c r="B4164" s="18"/>
      <c r="C4164" s="19"/>
      <c r="D4164" s="20"/>
      <c r="E4164" s="20"/>
    </row>
    <row r="4165" spans="1:5" x14ac:dyDescent="0.25">
      <c r="A4165" s="17"/>
      <c r="B4165" s="18"/>
      <c r="C4165" s="19"/>
      <c r="D4165" s="20"/>
      <c r="E4165" s="20"/>
    </row>
    <row r="4166" spans="1:5" x14ac:dyDescent="0.25">
      <c r="A4166" s="17"/>
      <c r="B4166" s="18"/>
      <c r="C4166" s="19"/>
      <c r="D4166" s="20"/>
      <c r="E4166" s="20"/>
    </row>
    <row r="4167" spans="1:5" x14ac:dyDescent="0.25">
      <c r="A4167" s="17"/>
      <c r="B4167" s="18"/>
      <c r="C4167" s="19"/>
      <c r="D4167" s="20"/>
      <c r="E4167" s="20"/>
    </row>
    <row r="4168" spans="1:5" x14ac:dyDescent="0.25">
      <c r="A4168" s="17"/>
      <c r="B4168" s="18"/>
      <c r="C4168" s="19"/>
      <c r="D4168" s="20"/>
      <c r="E4168" s="20"/>
    </row>
    <row r="4169" spans="1:5" x14ac:dyDescent="0.25">
      <c r="A4169" s="17"/>
      <c r="B4169" s="18"/>
      <c r="C4169" s="19"/>
      <c r="D4169" s="20"/>
      <c r="E4169" s="20"/>
    </row>
    <row r="4170" spans="1:5" x14ac:dyDescent="0.25">
      <c r="A4170" s="17"/>
      <c r="B4170" s="18"/>
      <c r="C4170" s="19"/>
      <c r="D4170" s="20"/>
      <c r="E4170" s="20"/>
    </row>
    <row r="4171" spans="1:5" x14ac:dyDescent="0.25">
      <c r="A4171" s="17"/>
      <c r="B4171" s="18"/>
      <c r="C4171" s="19"/>
      <c r="D4171" s="20"/>
      <c r="E4171" s="20"/>
    </row>
    <row r="4172" spans="1:5" x14ac:dyDescent="0.25">
      <c r="A4172" s="17"/>
      <c r="B4172" s="18"/>
      <c r="C4172" s="19"/>
      <c r="D4172" s="20"/>
      <c r="E4172" s="20"/>
    </row>
    <row r="4173" spans="1:5" x14ac:dyDescent="0.25">
      <c r="A4173" s="17"/>
      <c r="B4173" s="18"/>
      <c r="C4173" s="19"/>
      <c r="D4173" s="20"/>
      <c r="E4173" s="20"/>
    </row>
    <row r="4174" spans="1:5" x14ac:dyDescent="0.25">
      <c r="A4174" s="17"/>
      <c r="B4174" s="18"/>
      <c r="C4174" s="19"/>
      <c r="D4174" s="20"/>
      <c r="E4174" s="20"/>
    </row>
    <row r="4175" spans="1:5" x14ac:dyDescent="0.25">
      <c r="A4175" s="17"/>
      <c r="B4175" s="18"/>
      <c r="C4175" s="19"/>
      <c r="D4175" s="20"/>
      <c r="E4175" s="20"/>
    </row>
    <row r="4176" spans="1:5" x14ac:dyDescent="0.25">
      <c r="A4176" s="17"/>
      <c r="B4176" s="18"/>
      <c r="C4176" s="19"/>
      <c r="D4176" s="20"/>
      <c r="E4176" s="20"/>
    </row>
    <row r="4177" spans="1:5" x14ac:dyDescent="0.25">
      <c r="A4177" s="17"/>
      <c r="B4177" s="18"/>
      <c r="C4177" s="19"/>
      <c r="D4177" s="20"/>
      <c r="E4177" s="20"/>
    </row>
    <row r="4178" spans="1:5" x14ac:dyDescent="0.25">
      <c r="A4178" s="17"/>
      <c r="B4178" s="18"/>
      <c r="C4178" s="19"/>
      <c r="D4178" s="20"/>
      <c r="E4178" s="20"/>
    </row>
    <row r="4179" spans="1:5" x14ac:dyDescent="0.25">
      <c r="A4179" s="17"/>
      <c r="B4179" s="18"/>
      <c r="C4179" s="19"/>
      <c r="D4179" s="20"/>
      <c r="E4179" s="20"/>
    </row>
    <row r="4180" spans="1:5" x14ac:dyDescent="0.25">
      <c r="A4180" s="17"/>
      <c r="B4180" s="18"/>
      <c r="C4180" s="19"/>
      <c r="D4180" s="20"/>
      <c r="E4180" s="20"/>
    </row>
    <row r="4181" spans="1:5" x14ac:dyDescent="0.25">
      <c r="A4181" s="17"/>
      <c r="B4181" s="18"/>
      <c r="C4181" s="19"/>
      <c r="D4181" s="20"/>
      <c r="E4181" s="20"/>
    </row>
    <row r="4182" spans="1:5" x14ac:dyDescent="0.25">
      <c r="A4182" s="17"/>
      <c r="B4182" s="18"/>
      <c r="C4182" s="19"/>
      <c r="D4182" s="20"/>
      <c r="E4182" s="20"/>
    </row>
    <row r="4183" spans="1:5" x14ac:dyDescent="0.25">
      <c r="A4183" s="17"/>
      <c r="B4183" s="18"/>
      <c r="C4183" s="19"/>
      <c r="D4183" s="20"/>
      <c r="E4183" s="20"/>
    </row>
    <row r="4184" spans="1:5" x14ac:dyDescent="0.25">
      <c r="A4184" s="17"/>
      <c r="B4184" s="18"/>
      <c r="C4184" s="19"/>
      <c r="D4184" s="20"/>
      <c r="E4184" s="20"/>
    </row>
    <row r="4185" spans="1:5" x14ac:dyDescent="0.25">
      <c r="A4185" s="17"/>
      <c r="B4185" s="18"/>
      <c r="C4185" s="19"/>
      <c r="D4185" s="20"/>
      <c r="E4185" s="20"/>
    </row>
    <row r="4186" spans="1:5" x14ac:dyDescent="0.25">
      <c r="A4186" s="17"/>
      <c r="B4186" s="18"/>
      <c r="C4186" s="19"/>
      <c r="D4186" s="20"/>
      <c r="E4186" s="20"/>
    </row>
    <row r="4187" spans="1:5" x14ac:dyDescent="0.25">
      <c r="A4187" s="17"/>
      <c r="B4187" s="18"/>
      <c r="C4187" s="19"/>
      <c r="D4187" s="20"/>
      <c r="E4187" s="20"/>
    </row>
    <row r="4188" spans="1:5" x14ac:dyDescent="0.25">
      <c r="A4188" s="17"/>
      <c r="B4188" s="18"/>
      <c r="C4188" s="19"/>
      <c r="D4188" s="20"/>
      <c r="E4188" s="20"/>
    </row>
    <row r="4189" spans="1:5" x14ac:dyDescent="0.25">
      <c r="A4189" s="17"/>
      <c r="B4189" s="18"/>
      <c r="C4189" s="19"/>
      <c r="D4189" s="20"/>
      <c r="E4189" s="20"/>
    </row>
    <row r="4190" spans="1:5" x14ac:dyDescent="0.25">
      <c r="A4190" s="17"/>
      <c r="B4190" s="18"/>
      <c r="C4190" s="19"/>
      <c r="D4190" s="20"/>
      <c r="E4190" s="20"/>
    </row>
    <row r="4191" spans="1:5" x14ac:dyDescent="0.25">
      <c r="A4191" s="17"/>
      <c r="B4191" s="18"/>
      <c r="C4191" s="19"/>
      <c r="D4191" s="20"/>
      <c r="E4191" s="20"/>
    </row>
    <row r="4192" spans="1:5" x14ac:dyDescent="0.25">
      <c r="A4192" s="17"/>
      <c r="B4192" s="18"/>
      <c r="C4192" s="19"/>
      <c r="D4192" s="20"/>
      <c r="E4192" s="20"/>
    </row>
    <row r="4193" spans="1:5" x14ac:dyDescent="0.25">
      <c r="A4193" s="17"/>
      <c r="B4193" s="18"/>
      <c r="C4193" s="19"/>
      <c r="D4193" s="20"/>
      <c r="E4193" s="20"/>
    </row>
    <row r="4194" spans="1:5" x14ac:dyDescent="0.25">
      <c r="A4194" s="17"/>
      <c r="B4194" s="18"/>
      <c r="C4194" s="19"/>
      <c r="D4194" s="20"/>
      <c r="E4194" s="20"/>
    </row>
    <row r="4195" spans="1:5" x14ac:dyDescent="0.25">
      <c r="A4195" s="17"/>
      <c r="B4195" s="18"/>
      <c r="C4195" s="19"/>
      <c r="D4195" s="20"/>
      <c r="E4195" s="20"/>
    </row>
    <row r="4196" spans="1:5" x14ac:dyDescent="0.25">
      <c r="A4196" s="17"/>
      <c r="B4196" s="18"/>
      <c r="C4196" s="19"/>
      <c r="D4196" s="20"/>
      <c r="E4196" s="20"/>
    </row>
    <row r="4197" spans="1:5" x14ac:dyDescent="0.25">
      <c r="A4197" s="17"/>
      <c r="B4197" s="18"/>
      <c r="C4197" s="19"/>
      <c r="D4197" s="20"/>
      <c r="E4197" s="20"/>
    </row>
    <row r="4198" spans="1:5" x14ac:dyDescent="0.25">
      <c r="A4198" s="17"/>
      <c r="B4198" s="18"/>
      <c r="C4198" s="19"/>
      <c r="D4198" s="20"/>
      <c r="E4198" s="20"/>
    </row>
    <row r="4199" spans="1:5" x14ac:dyDescent="0.25">
      <c r="A4199" s="17"/>
      <c r="B4199" s="18"/>
      <c r="C4199" s="19"/>
      <c r="D4199" s="20"/>
      <c r="E4199" s="20"/>
    </row>
    <row r="4200" spans="1:5" x14ac:dyDescent="0.25">
      <c r="A4200" s="17"/>
      <c r="B4200" s="18"/>
      <c r="C4200" s="19"/>
      <c r="D4200" s="20"/>
      <c r="E4200" s="20"/>
    </row>
    <row r="4201" spans="1:5" x14ac:dyDescent="0.25">
      <c r="A4201" s="17"/>
      <c r="B4201" s="18"/>
      <c r="C4201" s="19"/>
      <c r="D4201" s="20"/>
      <c r="E4201" s="20"/>
    </row>
    <row r="4202" spans="1:5" x14ac:dyDescent="0.25">
      <c r="A4202" s="17"/>
      <c r="B4202" s="18"/>
      <c r="C4202" s="19"/>
      <c r="D4202" s="20"/>
      <c r="E4202" s="20"/>
    </row>
    <row r="4203" spans="1:5" x14ac:dyDescent="0.25">
      <c r="A4203" s="17"/>
      <c r="B4203" s="18"/>
      <c r="C4203" s="19"/>
      <c r="D4203" s="20"/>
      <c r="E4203" s="20"/>
    </row>
    <row r="4204" spans="1:5" x14ac:dyDescent="0.25">
      <c r="A4204" s="17"/>
      <c r="B4204" s="18"/>
      <c r="C4204" s="19"/>
      <c r="D4204" s="20"/>
      <c r="E4204" s="20"/>
    </row>
    <row r="4205" spans="1:5" x14ac:dyDescent="0.25">
      <c r="A4205" s="17"/>
      <c r="B4205" s="18"/>
      <c r="C4205" s="19"/>
      <c r="D4205" s="20"/>
      <c r="E4205" s="20"/>
    </row>
    <row r="4206" spans="1:5" x14ac:dyDescent="0.25">
      <c r="A4206" s="17"/>
      <c r="B4206" s="18"/>
      <c r="C4206" s="19"/>
      <c r="D4206" s="20"/>
      <c r="E4206" s="20"/>
    </row>
    <row r="4207" spans="1:5" x14ac:dyDescent="0.25">
      <c r="A4207" s="17"/>
      <c r="B4207" s="18"/>
      <c r="C4207" s="19"/>
      <c r="D4207" s="20"/>
      <c r="E4207" s="20"/>
    </row>
    <row r="4208" spans="1:5" x14ac:dyDescent="0.25">
      <c r="A4208" s="17"/>
      <c r="B4208" s="18"/>
      <c r="C4208" s="19"/>
      <c r="D4208" s="20"/>
      <c r="E4208" s="20"/>
    </row>
    <row r="4209" spans="1:5" x14ac:dyDescent="0.25">
      <c r="A4209" s="17"/>
      <c r="B4209" s="18"/>
      <c r="C4209" s="19"/>
      <c r="D4209" s="20"/>
      <c r="E4209" s="20"/>
    </row>
    <row r="4210" spans="1:5" x14ac:dyDescent="0.25">
      <c r="A4210" s="17"/>
      <c r="B4210" s="18"/>
      <c r="C4210" s="19"/>
      <c r="D4210" s="20"/>
      <c r="E4210" s="20"/>
    </row>
    <row r="4211" spans="1:5" x14ac:dyDescent="0.25">
      <c r="A4211" s="17"/>
      <c r="B4211" s="18"/>
      <c r="C4211" s="19"/>
      <c r="D4211" s="20"/>
      <c r="E4211" s="20"/>
    </row>
    <row r="4212" spans="1:5" x14ac:dyDescent="0.25">
      <c r="A4212" s="17"/>
      <c r="B4212" s="18"/>
      <c r="C4212" s="19"/>
      <c r="D4212" s="20"/>
      <c r="E4212" s="20"/>
    </row>
    <row r="4213" spans="1:5" x14ac:dyDescent="0.25">
      <c r="A4213" s="17"/>
      <c r="B4213" s="18"/>
      <c r="C4213" s="19"/>
      <c r="D4213" s="20"/>
      <c r="E4213" s="20"/>
    </row>
    <row r="4214" spans="1:5" x14ac:dyDescent="0.25">
      <c r="A4214" s="17"/>
      <c r="B4214" s="18"/>
      <c r="C4214" s="19"/>
      <c r="D4214" s="20"/>
      <c r="E4214" s="20"/>
    </row>
    <row r="4215" spans="1:5" x14ac:dyDescent="0.25">
      <c r="A4215" s="17"/>
      <c r="B4215" s="18"/>
      <c r="C4215" s="19"/>
      <c r="D4215" s="20"/>
      <c r="E4215" s="20"/>
    </row>
    <row r="4216" spans="1:5" x14ac:dyDescent="0.25">
      <c r="A4216" s="17"/>
      <c r="B4216" s="18"/>
      <c r="C4216" s="19"/>
      <c r="D4216" s="20"/>
      <c r="E4216" s="20"/>
    </row>
    <row r="4217" spans="1:5" x14ac:dyDescent="0.25">
      <c r="A4217" s="17"/>
      <c r="B4217" s="18"/>
      <c r="C4217" s="19"/>
      <c r="D4217" s="20"/>
      <c r="E4217" s="20"/>
    </row>
    <row r="4218" spans="1:5" x14ac:dyDescent="0.25">
      <c r="A4218" s="17"/>
      <c r="B4218" s="18"/>
      <c r="C4218" s="19"/>
      <c r="D4218" s="20"/>
      <c r="E4218" s="20"/>
    </row>
    <row r="4219" spans="1:5" x14ac:dyDescent="0.25">
      <c r="A4219" s="17"/>
      <c r="B4219" s="18"/>
      <c r="C4219" s="19"/>
      <c r="D4219" s="20"/>
      <c r="E4219" s="20"/>
    </row>
    <row r="4220" spans="1:5" x14ac:dyDescent="0.25">
      <c r="A4220" s="17"/>
      <c r="B4220" s="18"/>
      <c r="C4220" s="19"/>
      <c r="D4220" s="20"/>
      <c r="E4220" s="20"/>
    </row>
    <row r="4221" spans="1:5" x14ac:dyDescent="0.25">
      <c r="A4221" s="17"/>
      <c r="B4221" s="18"/>
      <c r="C4221" s="19"/>
      <c r="D4221" s="20"/>
      <c r="E4221" s="20"/>
    </row>
    <row r="4222" spans="1:5" x14ac:dyDescent="0.25">
      <c r="A4222" s="17"/>
      <c r="B4222" s="18"/>
      <c r="C4222" s="19"/>
      <c r="D4222" s="20"/>
      <c r="E4222" s="20"/>
    </row>
    <row r="4223" spans="1:5" x14ac:dyDescent="0.25">
      <c r="A4223" s="17"/>
      <c r="B4223" s="18"/>
      <c r="C4223" s="19"/>
      <c r="D4223" s="20"/>
      <c r="E4223" s="20"/>
    </row>
    <row r="4224" spans="1:5" x14ac:dyDescent="0.25">
      <c r="A4224" s="17"/>
      <c r="B4224" s="18"/>
      <c r="C4224" s="19"/>
      <c r="D4224" s="20"/>
      <c r="E4224" s="20"/>
    </row>
    <row r="4225" spans="1:5" x14ac:dyDescent="0.25">
      <c r="A4225" s="17"/>
      <c r="B4225" s="18"/>
      <c r="C4225" s="19"/>
      <c r="D4225" s="20"/>
      <c r="E4225" s="20"/>
    </row>
    <row r="4226" spans="1:5" x14ac:dyDescent="0.25">
      <c r="A4226" s="17"/>
      <c r="B4226" s="18"/>
      <c r="C4226" s="19"/>
      <c r="D4226" s="20"/>
      <c r="E4226" s="20"/>
    </row>
    <row r="4227" spans="1:5" x14ac:dyDescent="0.25">
      <c r="A4227" s="17"/>
      <c r="B4227" s="18"/>
      <c r="C4227" s="19"/>
      <c r="D4227" s="20"/>
      <c r="E4227" s="20"/>
    </row>
    <row r="4228" spans="1:5" x14ac:dyDescent="0.25">
      <c r="A4228" s="17"/>
      <c r="B4228" s="18"/>
      <c r="C4228" s="19"/>
      <c r="D4228" s="20"/>
      <c r="E4228" s="20"/>
    </row>
    <row r="4229" spans="1:5" x14ac:dyDescent="0.25">
      <c r="A4229" s="17"/>
      <c r="B4229" s="18"/>
      <c r="C4229" s="19"/>
      <c r="D4229" s="20"/>
      <c r="E4229" s="20"/>
    </row>
    <row r="4230" spans="1:5" x14ac:dyDescent="0.25">
      <c r="A4230" s="17"/>
      <c r="B4230" s="18"/>
      <c r="C4230" s="19"/>
      <c r="D4230" s="20"/>
      <c r="E4230" s="20"/>
    </row>
    <row r="4231" spans="1:5" x14ac:dyDescent="0.25">
      <c r="A4231" s="17"/>
      <c r="B4231" s="18"/>
      <c r="C4231" s="19"/>
      <c r="D4231" s="20"/>
      <c r="E4231" s="20"/>
    </row>
    <row r="4232" spans="1:5" x14ac:dyDescent="0.25">
      <c r="A4232" s="17"/>
      <c r="B4232" s="18"/>
      <c r="C4232" s="19"/>
      <c r="D4232" s="20"/>
      <c r="E4232" s="20"/>
    </row>
    <row r="4233" spans="1:5" x14ac:dyDescent="0.25">
      <c r="A4233" s="17"/>
      <c r="B4233" s="18"/>
      <c r="C4233" s="19"/>
      <c r="D4233" s="20"/>
      <c r="E4233" s="20"/>
    </row>
    <row r="4234" spans="1:5" x14ac:dyDescent="0.25">
      <c r="A4234" s="17"/>
      <c r="B4234" s="18"/>
      <c r="C4234" s="19"/>
      <c r="D4234" s="20"/>
      <c r="E4234" s="20"/>
    </row>
    <row r="4235" spans="1:5" x14ac:dyDescent="0.25">
      <c r="A4235" s="17"/>
      <c r="B4235" s="18"/>
      <c r="C4235" s="19"/>
      <c r="D4235" s="20"/>
      <c r="E4235" s="20"/>
    </row>
    <row r="4236" spans="1:5" x14ac:dyDescent="0.25">
      <c r="A4236" s="17"/>
      <c r="B4236" s="18"/>
      <c r="C4236" s="19"/>
      <c r="D4236" s="20"/>
      <c r="E4236" s="20"/>
    </row>
    <row r="4237" spans="1:5" x14ac:dyDescent="0.25">
      <c r="A4237" s="17"/>
      <c r="B4237" s="18"/>
      <c r="C4237" s="19"/>
      <c r="D4237" s="20"/>
      <c r="E4237" s="20"/>
    </row>
    <row r="4238" spans="1:5" x14ac:dyDescent="0.25">
      <c r="A4238" s="17"/>
      <c r="B4238" s="18"/>
      <c r="C4238" s="19"/>
      <c r="D4238" s="20"/>
      <c r="E4238" s="20"/>
    </row>
    <row r="4239" spans="1:5" x14ac:dyDescent="0.25">
      <c r="A4239" s="17"/>
      <c r="B4239" s="18"/>
      <c r="C4239" s="19"/>
      <c r="D4239" s="20"/>
      <c r="E4239" s="20"/>
    </row>
    <row r="4240" spans="1:5" x14ac:dyDescent="0.25">
      <c r="A4240" s="17"/>
      <c r="B4240" s="18"/>
      <c r="C4240" s="19"/>
      <c r="D4240" s="20"/>
      <c r="E4240" s="20"/>
    </row>
    <row r="4241" spans="1:5" x14ac:dyDescent="0.25">
      <c r="A4241" s="17"/>
      <c r="B4241" s="18"/>
      <c r="C4241" s="19"/>
      <c r="D4241" s="20"/>
      <c r="E4241" s="20"/>
    </row>
    <row r="4242" spans="1:5" x14ac:dyDescent="0.25">
      <c r="A4242" s="17"/>
      <c r="B4242" s="18"/>
      <c r="C4242" s="19"/>
      <c r="D4242" s="20"/>
      <c r="E4242" s="20"/>
    </row>
    <row r="4243" spans="1:5" x14ac:dyDescent="0.25">
      <c r="A4243" s="17"/>
      <c r="B4243" s="18"/>
      <c r="C4243" s="19"/>
      <c r="D4243" s="20"/>
      <c r="E4243" s="20"/>
    </row>
    <row r="4244" spans="1:5" x14ac:dyDescent="0.25">
      <c r="A4244" s="17"/>
      <c r="B4244" s="18"/>
      <c r="C4244" s="19"/>
      <c r="D4244" s="20"/>
      <c r="E4244" s="20"/>
    </row>
    <row r="4245" spans="1:5" x14ac:dyDescent="0.25">
      <c r="A4245" s="17"/>
      <c r="B4245" s="18"/>
      <c r="C4245" s="19"/>
      <c r="D4245" s="20"/>
      <c r="E4245" s="20"/>
    </row>
    <row r="4246" spans="1:5" x14ac:dyDescent="0.25">
      <c r="A4246" s="17"/>
      <c r="B4246" s="18"/>
      <c r="C4246" s="19"/>
      <c r="D4246" s="20"/>
      <c r="E4246" s="20"/>
    </row>
    <row r="4247" spans="1:5" x14ac:dyDescent="0.25">
      <c r="A4247" s="17"/>
      <c r="B4247" s="18"/>
      <c r="C4247" s="19"/>
      <c r="D4247" s="20"/>
      <c r="E4247" s="20"/>
    </row>
    <row r="4248" spans="1:5" x14ac:dyDescent="0.25">
      <c r="A4248" s="17"/>
      <c r="B4248" s="18"/>
      <c r="C4248" s="19"/>
      <c r="D4248" s="20"/>
      <c r="E4248" s="20"/>
    </row>
    <row r="4249" spans="1:5" x14ac:dyDescent="0.25">
      <c r="A4249" s="17"/>
      <c r="B4249" s="18"/>
      <c r="C4249" s="19"/>
      <c r="D4249" s="20"/>
      <c r="E4249" s="20"/>
    </row>
    <row r="4250" spans="1:5" x14ac:dyDescent="0.25">
      <c r="A4250" s="17"/>
      <c r="B4250" s="18"/>
      <c r="C4250" s="19"/>
      <c r="D4250" s="20"/>
      <c r="E4250" s="20"/>
    </row>
    <row r="4251" spans="1:5" x14ac:dyDescent="0.25">
      <c r="A4251" s="17"/>
      <c r="B4251" s="18"/>
      <c r="C4251" s="19"/>
      <c r="D4251" s="20"/>
      <c r="E4251" s="20"/>
    </row>
    <row r="4252" spans="1:5" x14ac:dyDescent="0.25">
      <c r="A4252" s="17"/>
      <c r="B4252" s="18"/>
      <c r="C4252" s="19"/>
      <c r="D4252" s="20"/>
      <c r="E4252" s="20"/>
    </row>
    <row r="4253" spans="1:5" x14ac:dyDescent="0.25">
      <c r="A4253" s="17"/>
      <c r="B4253" s="18"/>
      <c r="C4253" s="19"/>
      <c r="D4253" s="20"/>
      <c r="E4253" s="20"/>
    </row>
    <row r="4254" spans="1:5" x14ac:dyDescent="0.25">
      <c r="A4254" s="17"/>
      <c r="B4254" s="18"/>
      <c r="C4254" s="19"/>
      <c r="D4254" s="20"/>
      <c r="E4254" s="20"/>
    </row>
    <row r="4255" spans="1:5" x14ac:dyDescent="0.25">
      <c r="A4255" s="17"/>
      <c r="B4255" s="18"/>
      <c r="C4255" s="19"/>
      <c r="D4255" s="20"/>
      <c r="E4255" s="20"/>
    </row>
    <row r="4256" spans="1:5" x14ac:dyDescent="0.25">
      <c r="A4256" s="17"/>
      <c r="B4256" s="18"/>
      <c r="C4256" s="19"/>
      <c r="D4256" s="20"/>
      <c r="E4256" s="20"/>
    </row>
    <row r="4257" spans="1:5" x14ac:dyDescent="0.25">
      <c r="A4257" s="17"/>
      <c r="B4257" s="18"/>
      <c r="C4257" s="19"/>
      <c r="D4257" s="20"/>
      <c r="E4257" s="20"/>
    </row>
    <row r="4258" spans="1:5" x14ac:dyDescent="0.25">
      <c r="A4258" s="17"/>
      <c r="B4258" s="18"/>
      <c r="C4258" s="19"/>
      <c r="D4258" s="20"/>
      <c r="E4258" s="20"/>
    </row>
    <row r="4259" spans="1:5" x14ac:dyDescent="0.25">
      <c r="A4259" s="17"/>
      <c r="B4259" s="18"/>
      <c r="C4259" s="19"/>
      <c r="D4259" s="20"/>
      <c r="E4259" s="20"/>
    </row>
    <row r="4260" spans="1:5" x14ac:dyDescent="0.25">
      <c r="A4260" s="17"/>
      <c r="B4260" s="18"/>
      <c r="C4260" s="19"/>
      <c r="D4260" s="20"/>
      <c r="E4260" s="20"/>
    </row>
    <row r="4261" spans="1:5" x14ac:dyDescent="0.25">
      <c r="A4261" s="17"/>
      <c r="B4261" s="18"/>
      <c r="C4261" s="19"/>
      <c r="D4261" s="20"/>
      <c r="E4261" s="20"/>
    </row>
    <row r="4262" spans="1:5" x14ac:dyDescent="0.25">
      <c r="A4262" s="17"/>
      <c r="B4262" s="18"/>
      <c r="C4262" s="19"/>
      <c r="D4262" s="20"/>
      <c r="E4262" s="20"/>
    </row>
    <row r="4263" spans="1:5" x14ac:dyDescent="0.25">
      <c r="A4263" s="17"/>
      <c r="B4263" s="18"/>
      <c r="C4263" s="19"/>
      <c r="D4263" s="20"/>
      <c r="E4263" s="20"/>
    </row>
    <row r="4264" spans="1:5" x14ac:dyDescent="0.25">
      <c r="A4264" s="17"/>
      <c r="B4264" s="18"/>
      <c r="C4264" s="19"/>
      <c r="D4264" s="20"/>
      <c r="E4264" s="20"/>
    </row>
    <row r="4265" spans="1:5" x14ac:dyDescent="0.25">
      <c r="A4265" s="17"/>
      <c r="B4265" s="18"/>
      <c r="C4265" s="19"/>
      <c r="D4265" s="20"/>
      <c r="E4265" s="20"/>
    </row>
    <row r="4266" spans="1:5" x14ac:dyDescent="0.25">
      <c r="A4266" s="17"/>
      <c r="B4266" s="18"/>
      <c r="C4266" s="19"/>
      <c r="D4266" s="20"/>
      <c r="E4266" s="20"/>
    </row>
    <row r="4267" spans="1:5" x14ac:dyDescent="0.25">
      <c r="A4267" s="17"/>
      <c r="B4267" s="18"/>
      <c r="C4267" s="19"/>
      <c r="D4267" s="20"/>
      <c r="E4267" s="20"/>
    </row>
    <row r="4268" spans="1:5" x14ac:dyDescent="0.25">
      <c r="A4268" s="17"/>
      <c r="B4268" s="18"/>
      <c r="C4268" s="19"/>
      <c r="D4268" s="20"/>
      <c r="E4268" s="20"/>
    </row>
    <row r="4269" spans="1:5" x14ac:dyDescent="0.25">
      <c r="A4269" s="17"/>
      <c r="B4269" s="18"/>
      <c r="C4269" s="19"/>
      <c r="D4269" s="20"/>
      <c r="E4269" s="20"/>
    </row>
    <row r="4270" spans="1:5" x14ac:dyDescent="0.25">
      <c r="A4270" s="17"/>
      <c r="B4270" s="18"/>
      <c r="C4270" s="19"/>
      <c r="D4270" s="20"/>
      <c r="E4270" s="20"/>
    </row>
    <row r="4271" spans="1:5" x14ac:dyDescent="0.25">
      <c r="A4271" s="17"/>
      <c r="B4271" s="18"/>
      <c r="C4271" s="19"/>
      <c r="D4271" s="20"/>
      <c r="E4271" s="20"/>
    </row>
    <row r="4272" spans="1:5" x14ac:dyDescent="0.25">
      <c r="A4272" s="17"/>
      <c r="B4272" s="18"/>
      <c r="C4272" s="19"/>
      <c r="D4272" s="20"/>
      <c r="E4272" s="20"/>
    </row>
    <row r="4273" spans="1:5" x14ac:dyDescent="0.25">
      <c r="A4273" s="17"/>
      <c r="B4273" s="18"/>
      <c r="C4273" s="19"/>
      <c r="D4273" s="20"/>
      <c r="E4273" s="20"/>
    </row>
    <row r="4274" spans="1:5" x14ac:dyDescent="0.25">
      <c r="A4274" s="17"/>
      <c r="B4274" s="18"/>
      <c r="C4274" s="19"/>
      <c r="D4274" s="20"/>
      <c r="E4274" s="20"/>
    </row>
    <row r="4275" spans="1:5" x14ac:dyDescent="0.25">
      <c r="A4275" s="17"/>
      <c r="B4275" s="18"/>
      <c r="C4275" s="19"/>
      <c r="D4275" s="20"/>
      <c r="E4275" s="20"/>
    </row>
    <row r="4276" spans="1:5" x14ac:dyDescent="0.25">
      <c r="A4276" s="17"/>
      <c r="B4276" s="18"/>
      <c r="C4276" s="19"/>
      <c r="D4276" s="20"/>
      <c r="E4276" s="20"/>
    </row>
    <row r="4277" spans="1:5" x14ac:dyDescent="0.25">
      <c r="A4277" s="17"/>
      <c r="B4277" s="18"/>
      <c r="C4277" s="19"/>
      <c r="D4277" s="20"/>
      <c r="E4277" s="20"/>
    </row>
    <row r="4278" spans="1:5" x14ac:dyDescent="0.25">
      <c r="A4278" s="17"/>
      <c r="B4278" s="18"/>
      <c r="C4278" s="19"/>
      <c r="D4278" s="20"/>
      <c r="E4278" s="20"/>
    </row>
    <row r="4279" spans="1:5" x14ac:dyDescent="0.25">
      <c r="A4279" s="17"/>
      <c r="B4279" s="18"/>
      <c r="C4279" s="19"/>
      <c r="D4279" s="20"/>
      <c r="E4279" s="20"/>
    </row>
    <row r="4280" spans="1:5" x14ac:dyDescent="0.25">
      <c r="A4280" s="17"/>
      <c r="B4280" s="18"/>
      <c r="C4280" s="19"/>
      <c r="D4280" s="20"/>
      <c r="E4280" s="20"/>
    </row>
    <row r="4281" spans="1:5" x14ac:dyDescent="0.25">
      <c r="A4281" s="17"/>
      <c r="B4281" s="18"/>
      <c r="C4281" s="19"/>
      <c r="D4281" s="20"/>
      <c r="E4281" s="20"/>
    </row>
    <row r="4282" spans="1:5" x14ac:dyDescent="0.25">
      <c r="A4282" s="17"/>
      <c r="B4282" s="18"/>
      <c r="C4282" s="19"/>
      <c r="D4282" s="20"/>
      <c r="E4282" s="20"/>
    </row>
    <row r="4283" spans="1:5" x14ac:dyDescent="0.25">
      <c r="A4283" s="17"/>
      <c r="B4283" s="18"/>
      <c r="C4283" s="19"/>
      <c r="D4283" s="20"/>
      <c r="E4283" s="20"/>
    </row>
    <row r="4284" spans="1:5" x14ac:dyDescent="0.25">
      <c r="A4284" s="17"/>
      <c r="B4284" s="18"/>
      <c r="C4284" s="19"/>
      <c r="D4284" s="20"/>
      <c r="E4284" s="20"/>
    </row>
    <row r="4285" spans="1:5" x14ac:dyDescent="0.25">
      <c r="A4285" s="17"/>
      <c r="B4285" s="18"/>
      <c r="C4285" s="19"/>
      <c r="D4285" s="20"/>
      <c r="E4285" s="20"/>
    </row>
    <row r="4286" spans="1:5" x14ac:dyDescent="0.25">
      <c r="A4286" s="17"/>
      <c r="B4286" s="18"/>
      <c r="C4286" s="19"/>
      <c r="D4286" s="20"/>
      <c r="E4286" s="20"/>
    </row>
    <row r="4287" spans="1:5" x14ac:dyDescent="0.25">
      <c r="A4287" s="17"/>
      <c r="B4287" s="18"/>
      <c r="C4287" s="19"/>
      <c r="D4287" s="20"/>
      <c r="E4287" s="20"/>
    </row>
    <row r="4288" spans="1:5" x14ac:dyDescent="0.25">
      <c r="A4288" s="17"/>
      <c r="B4288" s="18"/>
      <c r="C4288" s="19"/>
      <c r="D4288" s="20"/>
      <c r="E4288" s="20"/>
    </row>
    <row r="4289" spans="1:5" x14ac:dyDescent="0.25">
      <c r="A4289" s="17"/>
      <c r="B4289" s="18"/>
      <c r="C4289" s="19"/>
      <c r="D4289" s="20"/>
      <c r="E4289" s="20"/>
    </row>
    <row r="4290" spans="1:5" x14ac:dyDescent="0.25">
      <c r="A4290" s="17"/>
      <c r="B4290" s="18"/>
      <c r="C4290" s="19"/>
      <c r="D4290" s="20"/>
      <c r="E4290" s="20"/>
    </row>
    <row r="4291" spans="1:5" x14ac:dyDescent="0.25">
      <c r="A4291" s="17"/>
      <c r="B4291" s="18"/>
      <c r="C4291" s="19"/>
      <c r="D4291" s="20"/>
      <c r="E4291" s="20"/>
    </row>
    <row r="4292" spans="1:5" x14ac:dyDescent="0.25">
      <c r="A4292" s="17"/>
      <c r="B4292" s="18"/>
      <c r="C4292" s="19"/>
      <c r="D4292" s="20"/>
      <c r="E4292" s="20"/>
    </row>
    <row r="4293" spans="1:5" x14ac:dyDescent="0.25">
      <c r="A4293" s="17"/>
      <c r="B4293" s="18"/>
      <c r="C4293" s="19"/>
      <c r="D4293" s="20"/>
      <c r="E4293" s="20"/>
    </row>
    <row r="4294" spans="1:5" x14ac:dyDescent="0.25">
      <c r="A4294" s="17"/>
      <c r="B4294" s="18"/>
      <c r="C4294" s="19"/>
      <c r="D4294" s="20"/>
      <c r="E4294" s="20"/>
    </row>
    <row r="4295" spans="1:5" x14ac:dyDescent="0.25">
      <c r="A4295" s="17"/>
      <c r="B4295" s="18"/>
      <c r="C4295" s="19"/>
      <c r="D4295" s="20"/>
      <c r="E4295" s="20"/>
    </row>
    <row r="4296" spans="1:5" x14ac:dyDescent="0.25">
      <c r="A4296" s="17"/>
      <c r="B4296" s="18"/>
      <c r="C4296" s="19"/>
      <c r="D4296" s="20"/>
      <c r="E4296" s="20"/>
    </row>
    <row r="4297" spans="1:5" x14ac:dyDescent="0.25">
      <c r="A4297" s="17"/>
      <c r="B4297" s="18"/>
      <c r="C4297" s="19"/>
      <c r="D4297" s="20"/>
      <c r="E4297" s="20"/>
    </row>
    <row r="4298" spans="1:5" x14ac:dyDescent="0.25">
      <c r="A4298" s="17"/>
      <c r="B4298" s="18"/>
      <c r="C4298" s="19"/>
      <c r="D4298" s="20"/>
      <c r="E4298" s="20"/>
    </row>
    <row r="4299" spans="1:5" x14ac:dyDescent="0.25">
      <c r="A4299" s="17"/>
      <c r="B4299" s="18"/>
      <c r="C4299" s="19"/>
      <c r="D4299" s="20"/>
      <c r="E4299" s="20"/>
    </row>
    <row r="4300" spans="1:5" x14ac:dyDescent="0.25">
      <c r="A4300" s="17"/>
      <c r="B4300" s="18"/>
      <c r="C4300" s="19"/>
      <c r="D4300" s="20"/>
      <c r="E4300" s="20"/>
    </row>
    <row r="4301" spans="1:5" x14ac:dyDescent="0.25">
      <c r="A4301" s="17"/>
      <c r="B4301" s="18"/>
      <c r="C4301" s="19"/>
      <c r="D4301" s="20"/>
      <c r="E4301" s="20"/>
    </row>
    <row r="4302" spans="1:5" x14ac:dyDescent="0.25">
      <c r="A4302" s="17"/>
      <c r="B4302" s="18"/>
      <c r="C4302" s="19"/>
      <c r="D4302" s="20"/>
      <c r="E4302" s="20"/>
    </row>
    <row r="4303" spans="1:5" x14ac:dyDescent="0.25">
      <c r="A4303" s="17"/>
      <c r="B4303" s="18"/>
      <c r="C4303" s="19"/>
      <c r="D4303" s="20"/>
      <c r="E4303" s="20"/>
    </row>
    <row r="4304" spans="1:5" x14ac:dyDescent="0.25">
      <c r="A4304" s="17"/>
      <c r="B4304" s="18"/>
      <c r="C4304" s="19"/>
      <c r="D4304" s="20"/>
      <c r="E4304" s="20"/>
    </row>
    <row r="4305" spans="1:5" x14ac:dyDescent="0.25">
      <c r="A4305" s="17"/>
      <c r="B4305" s="18"/>
      <c r="C4305" s="19"/>
      <c r="D4305" s="20"/>
      <c r="E4305" s="20"/>
    </row>
    <row r="4306" spans="1:5" x14ac:dyDescent="0.25">
      <c r="A4306" s="17"/>
      <c r="B4306" s="18"/>
      <c r="C4306" s="19"/>
      <c r="D4306" s="20"/>
      <c r="E4306" s="20"/>
    </row>
    <row r="4307" spans="1:5" x14ac:dyDescent="0.25">
      <c r="A4307" s="17"/>
      <c r="B4307" s="18"/>
      <c r="C4307" s="19"/>
      <c r="D4307" s="20"/>
      <c r="E4307" s="20"/>
    </row>
    <row r="4308" spans="1:5" x14ac:dyDescent="0.25">
      <c r="A4308" s="17"/>
      <c r="B4308" s="18"/>
      <c r="C4308" s="19"/>
      <c r="D4308" s="20"/>
      <c r="E4308" s="20"/>
    </row>
    <row r="4309" spans="1:5" x14ac:dyDescent="0.25">
      <c r="A4309" s="17"/>
      <c r="B4309" s="18"/>
      <c r="C4309" s="19"/>
      <c r="D4309" s="20"/>
      <c r="E4309" s="20"/>
    </row>
    <row r="4310" spans="1:5" x14ac:dyDescent="0.25">
      <c r="A4310" s="17"/>
      <c r="B4310" s="18"/>
      <c r="C4310" s="19"/>
      <c r="D4310" s="20"/>
      <c r="E4310" s="20"/>
    </row>
    <row r="4311" spans="1:5" x14ac:dyDescent="0.25">
      <c r="A4311" s="17"/>
      <c r="B4311" s="18"/>
      <c r="C4311" s="19"/>
      <c r="D4311" s="20"/>
      <c r="E4311" s="20"/>
    </row>
    <row r="4312" spans="1:5" x14ac:dyDescent="0.25">
      <c r="A4312" s="17"/>
      <c r="B4312" s="18"/>
      <c r="C4312" s="19"/>
      <c r="D4312" s="20"/>
      <c r="E4312" s="20"/>
    </row>
    <row r="4313" spans="1:5" x14ac:dyDescent="0.25">
      <c r="A4313" s="17"/>
      <c r="B4313" s="18"/>
      <c r="C4313" s="19"/>
      <c r="D4313" s="20"/>
      <c r="E4313" s="20"/>
    </row>
    <row r="4314" spans="1:5" x14ac:dyDescent="0.25">
      <c r="A4314" s="17"/>
      <c r="B4314" s="18"/>
      <c r="C4314" s="19"/>
      <c r="D4314" s="20"/>
      <c r="E4314" s="20"/>
    </row>
    <row r="4315" spans="1:5" x14ac:dyDescent="0.25">
      <c r="A4315" s="17"/>
      <c r="B4315" s="18"/>
      <c r="C4315" s="19"/>
      <c r="D4315" s="20"/>
      <c r="E4315" s="20"/>
    </row>
    <row r="4316" spans="1:5" x14ac:dyDescent="0.25">
      <c r="A4316" s="17"/>
      <c r="B4316" s="18"/>
      <c r="C4316" s="19"/>
      <c r="D4316" s="20"/>
      <c r="E4316" s="20"/>
    </row>
    <row r="4317" spans="1:5" x14ac:dyDescent="0.25">
      <c r="A4317" s="17"/>
      <c r="B4317" s="18"/>
      <c r="C4317" s="19"/>
      <c r="D4317" s="20"/>
      <c r="E4317" s="20"/>
    </row>
    <row r="4318" spans="1:5" x14ac:dyDescent="0.25">
      <c r="A4318" s="17"/>
      <c r="B4318" s="18"/>
      <c r="C4318" s="19"/>
      <c r="D4318" s="20"/>
      <c r="E4318" s="20"/>
    </row>
    <row r="4319" spans="1:5" x14ac:dyDescent="0.25">
      <c r="A4319" s="17"/>
      <c r="B4319" s="18"/>
      <c r="C4319" s="19"/>
      <c r="D4319" s="20"/>
      <c r="E4319" s="20"/>
    </row>
    <row r="4320" spans="1:5" x14ac:dyDescent="0.25">
      <c r="A4320" s="17"/>
      <c r="B4320" s="18"/>
      <c r="C4320" s="19"/>
      <c r="D4320" s="20"/>
      <c r="E4320" s="20"/>
    </row>
    <row r="4321" spans="1:5" x14ac:dyDescent="0.25">
      <c r="A4321" s="17"/>
      <c r="B4321" s="18"/>
      <c r="C4321" s="19"/>
      <c r="D4321" s="20"/>
      <c r="E4321" s="20"/>
    </row>
    <row r="4322" spans="1:5" x14ac:dyDescent="0.25">
      <c r="A4322" s="17"/>
      <c r="B4322" s="18"/>
      <c r="C4322" s="19"/>
      <c r="D4322" s="20"/>
      <c r="E4322" s="20"/>
    </row>
    <row r="4323" spans="1:5" x14ac:dyDescent="0.25">
      <c r="A4323" s="17"/>
      <c r="B4323" s="18"/>
      <c r="C4323" s="19"/>
      <c r="D4323" s="20"/>
      <c r="E4323" s="20"/>
    </row>
    <row r="4324" spans="1:5" x14ac:dyDescent="0.25">
      <c r="A4324" s="17"/>
      <c r="B4324" s="18"/>
      <c r="C4324" s="19"/>
      <c r="D4324" s="20"/>
      <c r="E4324" s="20"/>
    </row>
    <row r="4325" spans="1:5" x14ac:dyDescent="0.25">
      <c r="A4325" s="17"/>
      <c r="B4325" s="18"/>
      <c r="C4325" s="19"/>
      <c r="D4325" s="20"/>
      <c r="E4325" s="20"/>
    </row>
    <row r="4326" spans="1:5" x14ac:dyDescent="0.25">
      <c r="A4326" s="17"/>
      <c r="B4326" s="18"/>
      <c r="C4326" s="19"/>
      <c r="D4326" s="20"/>
      <c r="E4326" s="20"/>
    </row>
    <row r="4327" spans="1:5" x14ac:dyDescent="0.25">
      <c r="A4327" s="17"/>
      <c r="B4327" s="18"/>
      <c r="C4327" s="19"/>
      <c r="D4327" s="20"/>
      <c r="E4327" s="20"/>
    </row>
    <row r="4328" spans="1:5" x14ac:dyDescent="0.25">
      <c r="A4328" s="17"/>
      <c r="B4328" s="18"/>
      <c r="C4328" s="19"/>
      <c r="D4328" s="20"/>
      <c r="E4328" s="20"/>
    </row>
    <row r="4329" spans="1:5" x14ac:dyDescent="0.25">
      <c r="A4329" s="17"/>
      <c r="B4329" s="18"/>
      <c r="C4329" s="19"/>
      <c r="D4329" s="20"/>
      <c r="E4329" s="20"/>
    </row>
    <row r="4330" spans="1:5" x14ac:dyDescent="0.25">
      <c r="A4330" s="17"/>
      <c r="B4330" s="18"/>
      <c r="C4330" s="19"/>
      <c r="D4330" s="20"/>
      <c r="E4330" s="20"/>
    </row>
    <row r="4331" spans="1:5" x14ac:dyDescent="0.25">
      <c r="A4331" s="17"/>
      <c r="B4331" s="18"/>
      <c r="C4331" s="19"/>
      <c r="D4331" s="20"/>
      <c r="E4331" s="20"/>
    </row>
    <row r="4332" spans="1:5" x14ac:dyDescent="0.25">
      <c r="A4332" s="17"/>
      <c r="B4332" s="18"/>
      <c r="C4332" s="19"/>
      <c r="D4332" s="20"/>
      <c r="E4332" s="20"/>
    </row>
    <row r="4333" spans="1:5" x14ac:dyDescent="0.25">
      <c r="A4333" s="17"/>
      <c r="B4333" s="18"/>
      <c r="C4333" s="19"/>
      <c r="D4333" s="20"/>
      <c r="E4333" s="20"/>
    </row>
    <row r="4334" spans="1:5" x14ac:dyDescent="0.25">
      <c r="A4334" s="17"/>
      <c r="B4334" s="18"/>
      <c r="C4334" s="19"/>
      <c r="D4334" s="20"/>
      <c r="E4334" s="20"/>
    </row>
    <row r="4335" spans="1:5" x14ac:dyDescent="0.25">
      <c r="A4335" s="17"/>
      <c r="B4335" s="18"/>
      <c r="C4335" s="19"/>
      <c r="D4335" s="20"/>
      <c r="E4335" s="20"/>
    </row>
    <row r="4336" spans="1:5" x14ac:dyDescent="0.25">
      <c r="A4336" s="17"/>
      <c r="B4336" s="18"/>
      <c r="C4336" s="19"/>
      <c r="D4336" s="20"/>
      <c r="E4336" s="20"/>
    </row>
    <row r="4337" spans="1:5" x14ac:dyDescent="0.25">
      <c r="A4337" s="17"/>
      <c r="B4337" s="18"/>
      <c r="C4337" s="19"/>
      <c r="D4337" s="20"/>
      <c r="E4337" s="20"/>
    </row>
    <row r="4338" spans="1:5" x14ac:dyDescent="0.25">
      <c r="A4338" s="17"/>
      <c r="B4338" s="18"/>
      <c r="C4338" s="19"/>
      <c r="D4338" s="20"/>
      <c r="E4338" s="20"/>
    </row>
    <row r="4339" spans="1:5" x14ac:dyDescent="0.25">
      <c r="A4339" s="17"/>
      <c r="B4339" s="18"/>
      <c r="C4339" s="19"/>
      <c r="D4339" s="20"/>
      <c r="E4339" s="20"/>
    </row>
    <row r="4340" spans="1:5" x14ac:dyDescent="0.25">
      <c r="A4340" s="17"/>
      <c r="B4340" s="18"/>
      <c r="C4340" s="19"/>
      <c r="D4340" s="20"/>
      <c r="E4340" s="20"/>
    </row>
    <row r="4341" spans="1:5" x14ac:dyDescent="0.25">
      <c r="A4341" s="17"/>
      <c r="B4341" s="18"/>
      <c r="C4341" s="19"/>
      <c r="D4341" s="20"/>
      <c r="E4341" s="20"/>
    </row>
    <row r="4342" spans="1:5" x14ac:dyDescent="0.25">
      <c r="A4342" s="17"/>
      <c r="B4342" s="18"/>
      <c r="C4342" s="19"/>
      <c r="D4342" s="20"/>
      <c r="E4342" s="20"/>
    </row>
    <row r="4343" spans="1:5" x14ac:dyDescent="0.25">
      <c r="A4343" s="17"/>
      <c r="B4343" s="18"/>
      <c r="C4343" s="19"/>
      <c r="D4343" s="20"/>
      <c r="E4343" s="20"/>
    </row>
    <row r="4344" spans="1:5" x14ac:dyDescent="0.25">
      <c r="A4344" s="17"/>
      <c r="B4344" s="18"/>
      <c r="C4344" s="19"/>
      <c r="D4344" s="20"/>
      <c r="E4344" s="20"/>
    </row>
    <row r="4345" spans="1:5" x14ac:dyDescent="0.25">
      <c r="A4345" s="17"/>
      <c r="B4345" s="18"/>
      <c r="C4345" s="19"/>
      <c r="D4345" s="20"/>
      <c r="E4345" s="20"/>
    </row>
    <row r="4346" spans="1:5" x14ac:dyDescent="0.25">
      <c r="A4346" s="17"/>
      <c r="B4346" s="18"/>
      <c r="C4346" s="19"/>
      <c r="D4346" s="20"/>
      <c r="E4346" s="20"/>
    </row>
    <row r="4347" spans="1:5" x14ac:dyDescent="0.25">
      <c r="A4347" s="17"/>
      <c r="B4347" s="18"/>
      <c r="C4347" s="19"/>
      <c r="D4347" s="20"/>
      <c r="E4347" s="20"/>
    </row>
    <row r="4348" spans="1:5" x14ac:dyDescent="0.25">
      <c r="A4348" s="17"/>
      <c r="B4348" s="18"/>
      <c r="C4348" s="19"/>
      <c r="D4348" s="20"/>
      <c r="E4348" s="20"/>
    </row>
    <row r="4349" spans="1:5" x14ac:dyDescent="0.25">
      <c r="A4349" s="17"/>
      <c r="B4349" s="18"/>
      <c r="C4349" s="19"/>
      <c r="D4349" s="20"/>
      <c r="E4349" s="20"/>
    </row>
    <row r="4350" spans="1:5" x14ac:dyDescent="0.25">
      <c r="A4350" s="17"/>
      <c r="B4350" s="18"/>
      <c r="C4350" s="19"/>
      <c r="D4350" s="20"/>
      <c r="E4350" s="20"/>
    </row>
    <row r="4351" spans="1:5" x14ac:dyDescent="0.25">
      <c r="A4351" s="17"/>
      <c r="B4351" s="18"/>
      <c r="C4351" s="19"/>
      <c r="D4351" s="20"/>
      <c r="E4351" s="20"/>
    </row>
    <row r="4352" spans="1:5" x14ac:dyDescent="0.25">
      <c r="A4352" s="17"/>
      <c r="B4352" s="18"/>
      <c r="C4352" s="19"/>
      <c r="D4352" s="20"/>
      <c r="E4352" s="20"/>
    </row>
    <row r="4353" spans="1:5" x14ac:dyDescent="0.25">
      <c r="A4353" s="17"/>
      <c r="B4353" s="18"/>
      <c r="C4353" s="19"/>
      <c r="D4353" s="20"/>
      <c r="E4353" s="20"/>
    </row>
    <row r="4354" spans="1:5" x14ac:dyDescent="0.25">
      <c r="A4354" s="17"/>
      <c r="B4354" s="18"/>
      <c r="C4354" s="19"/>
      <c r="D4354" s="20"/>
      <c r="E4354" s="20"/>
    </row>
    <row r="4355" spans="1:5" x14ac:dyDescent="0.25">
      <c r="A4355" s="17"/>
      <c r="B4355" s="18"/>
      <c r="C4355" s="19"/>
      <c r="D4355" s="20"/>
      <c r="E4355" s="20"/>
    </row>
    <row r="4356" spans="1:5" x14ac:dyDescent="0.25">
      <c r="A4356" s="17"/>
      <c r="B4356" s="18"/>
      <c r="C4356" s="19"/>
      <c r="D4356" s="20"/>
      <c r="E4356" s="20"/>
    </row>
    <row r="4357" spans="1:5" x14ac:dyDescent="0.25">
      <c r="A4357" s="17"/>
      <c r="B4357" s="18"/>
      <c r="C4357" s="19"/>
      <c r="D4357" s="20"/>
      <c r="E4357" s="20"/>
    </row>
    <row r="4358" spans="1:5" x14ac:dyDescent="0.25">
      <c r="A4358" s="17"/>
      <c r="B4358" s="18"/>
      <c r="C4358" s="19"/>
      <c r="D4358" s="20"/>
      <c r="E4358" s="20"/>
    </row>
    <row r="4359" spans="1:5" x14ac:dyDescent="0.25">
      <c r="A4359" s="17"/>
      <c r="B4359" s="18"/>
      <c r="C4359" s="19"/>
      <c r="D4359" s="20"/>
      <c r="E4359" s="20"/>
    </row>
    <row r="4360" spans="1:5" x14ac:dyDescent="0.25">
      <c r="A4360" s="17"/>
      <c r="B4360" s="18"/>
      <c r="C4360" s="19"/>
      <c r="D4360" s="20"/>
      <c r="E4360" s="20"/>
    </row>
    <row r="4361" spans="1:5" x14ac:dyDescent="0.25">
      <c r="A4361" s="17"/>
      <c r="B4361" s="18"/>
      <c r="C4361" s="19"/>
      <c r="D4361" s="20"/>
      <c r="E4361" s="20"/>
    </row>
    <row r="4362" spans="1:5" x14ac:dyDescent="0.25">
      <c r="A4362" s="17"/>
      <c r="B4362" s="18"/>
      <c r="C4362" s="19"/>
      <c r="D4362" s="20"/>
      <c r="E4362" s="20"/>
    </row>
    <row r="4363" spans="1:5" x14ac:dyDescent="0.25">
      <c r="A4363" s="17"/>
      <c r="B4363" s="18"/>
      <c r="C4363" s="19"/>
      <c r="D4363" s="20"/>
      <c r="E4363" s="20"/>
    </row>
    <row r="4364" spans="1:5" x14ac:dyDescent="0.25">
      <c r="A4364" s="17"/>
      <c r="B4364" s="18"/>
      <c r="C4364" s="19"/>
      <c r="D4364" s="20"/>
      <c r="E4364" s="20"/>
    </row>
    <row r="4365" spans="1:5" x14ac:dyDescent="0.25">
      <c r="A4365" s="17"/>
      <c r="B4365" s="18"/>
      <c r="C4365" s="19"/>
      <c r="D4365" s="20"/>
      <c r="E4365" s="20"/>
    </row>
    <row r="4366" spans="1:5" x14ac:dyDescent="0.25">
      <c r="A4366" s="17"/>
      <c r="B4366" s="18"/>
      <c r="C4366" s="19"/>
      <c r="D4366" s="20"/>
      <c r="E4366" s="20"/>
    </row>
    <row r="4367" spans="1:5" x14ac:dyDescent="0.25">
      <c r="A4367" s="17"/>
      <c r="B4367" s="18"/>
      <c r="C4367" s="19"/>
      <c r="D4367" s="20"/>
      <c r="E4367" s="20"/>
    </row>
    <row r="4368" spans="1:5" x14ac:dyDescent="0.25">
      <c r="A4368" s="17"/>
      <c r="B4368" s="18"/>
      <c r="C4368" s="19"/>
      <c r="D4368" s="20"/>
      <c r="E4368" s="20"/>
    </row>
    <row r="4369" spans="1:5" x14ac:dyDescent="0.25">
      <c r="A4369" s="17"/>
      <c r="B4369" s="18"/>
      <c r="C4369" s="19"/>
      <c r="D4369" s="20"/>
      <c r="E4369" s="20"/>
    </row>
    <row r="4370" spans="1:5" x14ac:dyDescent="0.25">
      <c r="A4370" s="17"/>
      <c r="B4370" s="18"/>
      <c r="C4370" s="19"/>
      <c r="D4370" s="20"/>
      <c r="E4370" s="20"/>
    </row>
    <row r="4371" spans="1:5" x14ac:dyDescent="0.25">
      <c r="A4371" s="17"/>
      <c r="B4371" s="18"/>
      <c r="C4371" s="19"/>
      <c r="D4371" s="20"/>
      <c r="E4371" s="20"/>
    </row>
    <row r="4372" spans="1:5" x14ac:dyDescent="0.25">
      <c r="A4372" s="17"/>
      <c r="B4372" s="18"/>
      <c r="C4372" s="19"/>
      <c r="D4372" s="20"/>
      <c r="E4372" s="20"/>
    </row>
    <row r="4373" spans="1:5" x14ac:dyDescent="0.25">
      <c r="A4373" s="17"/>
      <c r="B4373" s="18"/>
      <c r="C4373" s="19"/>
      <c r="D4373" s="20"/>
      <c r="E4373" s="20"/>
    </row>
    <row r="4374" spans="1:5" x14ac:dyDescent="0.25">
      <c r="A4374" s="17"/>
      <c r="B4374" s="18"/>
      <c r="C4374" s="19"/>
      <c r="D4374" s="20"/>
      <c r="E4374" s="20"/>
    </row>
    <row r="4375" spans="1:5" x14ac:dyDescent="0.25">
      <c r="A4375" s="17"/>
      <c r="B4375" s="18"/>
      <c r="C4375" s="19"/>
      <c r="D4375" s="20"/>
      <c r="E4375" s="20"/>
    </row>
    <row r="4376" spans="1:5" x14ac:dyDescent="0.25">
      <c r="A4376" s="17"/>
      <c r="B4376" s="18"/>
      <c r="C4376" s="19"/>
      <c r="D4376" s="20"/>
      <c r="E4376" s="20"/>
    </row>
    <row r="4377" spans="1:5" x14ac:dyDescent="0.25">
      <c r="A4377" s="17"/>
      <c r="B4377" s="18"/>
      <c r="C4377" s="19"/>
      <c r="D4377" s="20"/>
      <c r="E4377" s="20"/>
    </row>
    <row r="4378" spans="1:5" x14ac:dyDescent="0.25">
      <c r="A4378" s="17"/>
      <c r="B4378" s="18"/>
      <c r="C4378" s="19"/>
      <c r="D4378" s="20"/>
      <c r="E4378" s="20"/>
    </row>
    <row r="4379" spans="1:5" x14ac:dyDescent="0.25">
      <c r="A4379" s="17"/>
      <c r="B4379" s="18"/>
      <c r="C4379" s="19"/>
      <c r="D4379" s="20"/>
      <c r="E4379" s="20"/>
    </row>
    <row r="4380" spans="1:5" x14ac:dyDescent="0.25">
      <c r="A4380" s="17"/>
      <c r="B4380" s="18"/>
      <c r="C4380" s="19"/>
      <c r="D4380" s="20"/>
      <c r="E4380" s="20"/>
    </row>
    <row r="4381" spans="1:5" x14ac:dyDescent="0.25">
      <c r="A4381" s="17"/>
      <c r="B4381" s="18"/>
      <c r="C4381" s="19"/>
      <c r="D4381" s="20"/>
      <c r="E4381" s="20"/>
    </row>
    <row r="4382" spans="1:5" x14ac:dyDescent="0.25">
      <c r="A4382" s="17"/>
      <c r="B4382" s="18"/>
      <c r="C4382" s="19"/>
      <c r="D4382" s="20"/>
      <c r="E4382" s="20"/>
    </row>
    <row r="4383" spans="1:5" x14ac:dyDescent="0.25">
      <c r="A4383" s="17"/>
      <c r="B4383" s="18"/>
      <c r="C4383" s="19"/>
      <c r="D4383" s="20"/>
      <c r="E4383" s="20"/>
    </row>
    <row r="4384" spans="1:5" x14ac:dyDescent="0.25">
      <c r="A4384" s="17"/>
      <c r="B4384" s="18"/>
      <c r="C4384" s="19"/>
      <c r="D4384" s="20"/>
      <c r="E4384" s="20"/>
    </row>
    <row r="4385" spans="1:5" x14ac:dyDescent="0.25">
      <c r="A4385" s="17"/>
      <c r="B4385" s="18"/>
      <c r="C4385" s="19"/>
      <c r="D4385" s="20"/>
      <c r="E4385" s="20"/>
    </row>
    <row r="4386" spans="1:5" x14ac:dyDescent="0.25">
      <c r="A4386" s="17"/>
      <c r="B4386" s="18"/>
      <c r="C4386" s="19"/>
      <c r="D4386" s="20"/>
      <c r="E4386" s="20"/>
    </row>
    <row r="4387" spans="1:5" x14ac:dyDescent="0.25">
      <c r="A4387" s="17"/>
      <c r="B4387" s="18"/>
      <c r="C4387" s="19"/>
      <c r="D4387" s="20"/>
      <c r="E4387" s="20"/>
    </row>
    <row r="4388" spans="1:5" x14ac:dyDescent="0.25">
      <c r="A4388" s="17"/>
      <c r="B4388" s="18"/>
      <c r="C4388" s="19"/>
      <c r="D4388" s="20"/>
      <c r="E4388" s="20"/>
    </row>
    <row r="4389" spans="1:5" x14ac:dyDescent="0.25">
      <c r="A4389" s="17"/>
      <c r="B4389" s="18"/>
      <c r="C4389" s="19"/>
      <c r="D4389" s="20"/>
      <c r="E4389" s="20"/>
    </row>
    <row r="4390" spans="1:5" x14ac:dyDescent="0.25">
      <c r="A4390" s="17"/>
      <c r="B4390" s="18"/>
      <c r="C4390" s="19"/>
      <c r="D4390" s="20"/>
      <c r="E4390" s="20"/>
    </row>
    <row r="4391" spans="1:5" x14ac:dyDescent="0.25">
      <c r="A4391" s="17"/>
      <c r="B4391" s="18"/>
      <c r="C4391" s="19"/>
      <c r="D4391" s="20"/>
      <c r="E4391" s="20"/>
    </row>
    <row r="4392" spans="1:5" x14ac:dyDescent="0.25">
      <c r="A4392" s="17"/>
      <c r="B4392" s="18"/>
      <c r="C4392" s="19"/>
      <c r="D4392" s="20"/>
      <c r="E4392" s="20"/>
    </row>
    <row r="4393" spans="1:5" x14ac:dyDescent="0.25">
      <c r="A4393" s="17"/>
      <c r="B4393" s="18"/>
      <c r="C4393" s="19"/>
      <c r="D4393" s="20"/>
      <c r="E4393" s="20"/>
    </row>
    <row r="4394" spans="1:5" x14ac:dyDescent="0.25">
      <c r="A4394" s="17"/>
      <c r="B4394" s="18"/>
      <c r="C4394" s="19"/>
      <c r="D4394" s="20"/>
      <c r="E4394" s="20"/>
    </row>
    <row r="4395" spans="1:5" x14ac:dyDescent="0.25">
      <c r="A4395" s="17"/>
      <c r="B4395" s="18"/>
      <c r="C4395" s="19"/>
      <c r="D4395" s="20"/>
      <c r="E4395" s="20"/>
    </row>
    <row r="4396" spans="1:5" x14ac:dyDescent="0.25">
      <c r="A4396" s="17"/>
      <c r="B4396" s="18"/>
      <c r="C4396" s="19"/>
      <c r="D4396" s="20"/>
      <c r="E4396" s="20"/>
    </row>
    <row r="4397" spans="1:5" x14ac:dyDescent="0.25">
      <c r="A4397" s="17"/>
      <c r="B4397" s="18"/>
      <c r="C4397" s="19"/>
      <c r="D4397" s="20"/>
      <c r="E4397" s="20"/>
    </row>
    <row r="4398" spans="1:5" x14ac:dyDescent="0.25">
      <c r="A4398" s="17"/>
      <c r="B4398" s="18"/>
      <c r="C4398" s="19"/>
      <c r="D4398" s="20"/>
      <c r="E4398" s="20"/>
    </row>
    <row r="4399" spans="1:5" x14ac:dyDescent="0.25">
      <c r="A4399" s="17"/>
      <c r="B4399" s="18"/>
      <c r="C4399" s="19"/>
      <c r="D4399" s="20"/>
      <c r="E4399" s="20"/>
    </row>
    <row r="4400" spans="1:5" x14ac:dyDescent="0.25">
      <c r="A4400" s="17"/>
      <c r="B4400" s="18"/>
      <c r="C4400" s="19"/>
      <c r="D4400" s="20"/>
      <c r="E4400" s="20"/>
    </row>
    <row r="4401" spans="1:5" x14ac:dyDescent="0.25">
      <c r="A4401" s="17"/>
      <c r="B4401" s="18"/>
      <c r="C4401" s="19"/>
      <c r="D4401" s="20"/>
      <c r="E4401" s="20"/>
    </row>
    <row r="4402" spans="1:5" x14ac:dyDescent="0.25">
      <c r="A4402" s="17"/>
      <c r="B4402" s="18"/>
      <c r="C4402" s="19"/>
      <c r="D4402" s="20"/>
      <c r="E4402" s="20"/>
    </row>
    <row r="4403" spans="1:5" x14ac:dyDescent="0.25">
      <c r="A4403" s="17"/>
      <c r="B4403" s="18"/>
      <c r="C4403" s="19"/>
      <c r="D4403" s="20"/>
      <c r="E4403" s="20"/>
    </row>
    <row r="4404" spans="1:5" x14ac:dyDescent="0.25">
      <c r="A4404" s="17"/>
      <c r="B4404" s="18"/>
      <c r="C4404" s="19"/>
      <c r="D4404" s="20"/>
      <c r="E4404" s="20"/>
    </row>
    <row r="4405" spans="1:5" x14ac:dyDescent="0.25">
      <c r="A4405" s="17"/>
      <c r="B4405" s="18"/>
      <c r="C4405" s="19"/>
      <c r="D4405" s="20"/>
      <c r="E4405" s="20"/>
    </row>
    <row r="4406" spans="1:5" x14ac:dyDescent="0.25">
      <c r="A4406" s="17"/>
      <c r="B4406" s="18"/>
      <c r="C4406" s="19"/>
      <c r="D4406" s="20"/>
      <c r="E4406" s="20"/>
    </row>
    <row r="4407" spans="1:5" x14ac:dyDescent="0.25">
      <c r="A4407" s="17"/>
      <c r="B4407" s="18"/>
      <c r="C4407" s="19"/>
      <c r="D4407" s="20"/>
      <c r="E4407" s="20"/>
    </row>
    <row r="4408" spans="1:5" x14ac:dyDescent="0.25">
      <c r="A4408" s="17"/>
      <c r="B4408" s="18"/>
      <c r="C4408" s="19"/>
      <c r="D4408" s="20"/>
      <c r="E4408" s="20"/>
    </row>
    <row r="4409" spans="1:5" x14ac:dyDescent="0.25">
      <c r="A4409" s="17"/>
      <c r="B4409" s="18"/>
      <c r="C4409" s="19"/>
      <c r="D4409" s="20"/>
      <c r="E4409" s="20"/>
    </row>
    <row r="4410" spans="1:5" x14ac:dyDescent="0.25">
      <c r="A4410" s="17"/>
      <c r="B4410" s="18"/>
      <c r="C4410" s="19"/>
      <c r="D4410" s="20"/>
      <c r="E4410" s="20"/>
    </row>
    <row r="4411" spans="1:5" x14ac:dyDescent="0.25">
      <c r="A4411" s="17"/>
      <c r="B4411" s="18"/>
      <c r="C4411" s="19"/>
      <c r="D4411" s="20"/>
      <c r="E4411" s="20"/>
    </row>
    <row r="4412" spans="1:5" x14ac:dyDescent="0.25">
      <c r="A4412" s="17"/>
      <c r="B4412" s="18"/>
      <c r="C4412" s="19"/>
      <c r="D4412" s="20"/>
      <c r="E4412" s="20"/>
    </row>
    <row r="4413" spans="1:5" x14ac:dyDescent="0.25">
      <c r="A4413" s="17"/>
      <c r="B4413" s="18"/>
      <c r="C4413" s="19"/>
      <c r="D4413" s="20"/>
      <c r="E4413" s="20"/>
    </row>
    <row r="4414" spans="1:5" x14ac:dyDescent="0.25">
      <c r="A4414" s="17"/>
      <c r="B4414" s="18"/>
      <c r="C4414" s="19"/>
      <c r="D4414" s="20"/>
      <c r="E4414" s="20"/>
    </row>
    <row r="4415" spans="1:5" x14ac:dyDescent="0.25">
      <c r="A4415" s="17"/>
      <c r="B4415" s="18"/>
      <c r="C4415" s="19"/>
      <c r="D4415" s="20"/>
      <c r="E4415" s="20"/>
    </row>
    <row r="4416" spans="1:5" x14ac:dyDescent="0.25">
      <c r="A4416" s="17"/>
      <c r="B4416" s="18"/>
      <c r="C4416" s="19"/>
      <c r="D4416" s="20"/>
      <c r="E4416" s="20"/>
    </row>
    <row r="4417" spans="1:5" x14ac:dyDescent="0.25">
      <c r="A4417" s="17"/>
      <c r="B4417" s="18"/>
      <c r="C4417" s="19"/>
      <c r="D4417" s="20"/>
      <c r="E4417" s="20"/>
    </row>
    <row r="4418" spans="1:5" x14ac:dyDescent="0.25">
      <c r="A4418" s="17"/>
      <c r="B4418" s="18"/>
      <c r="C4418" s="19"/>
      <c r="D4418" s="20"/>
      <c r="E4418" s="20"/>
    </row>
    <row r="4419" spans="1:5" x14ac:dyDescent="0.25">
      <c r="A4419" s="17"/>
      <c r="B4419" s="18"/>
      <c r="C4419" s="19"/>
      <c r="D4419" s="20"/>
      <c r="E4419" s="20"/>
    </row>
    <row r="4420" spans="1:5" x14ac:dyDescent="0.25">
      <c r="A4420" s="17"/>
      <c r="B4420" s="18"/>
      <c r="C4420" s="19"/>
      <c r="D4420" s="20"/>
      <c r="E4420" s="20"/>
    </row>
    <row r="4421" spans="1:5" x14ac:dyDescent="0.25">
      <c r="A4421" s="17"/>
      <c r="B4421" s="18"/>
      <c r="C4421" s="19"/>
      <c r="D4421" s="20"/>
      <c r="E4421" s="20"/>
    </row>
    <row r="4422" spans="1:5" x14ac:dyDescent="0.25">
      <c r="A4422" s="17"/>
      <c r="B4422" s="18"/>
      <c r="C4422" s="19"/>
      <c r="D4422" s="20"/>
      <c r="E4422" s="20"/>
    </row>
    <row r="4423" spans="1:5" x14ac:dyDescent="0.25">
      <c r="A4423" s="17"/>
      <c r="B4423" s="18"/>
      <c r="C4423" s="19"/>
      <c r="D4423" s="20"/>
      <c r="E4423" s="20"/>
    </row>
    <row r="4424" spans="1:5" x14ac:dyDescent="0.25">
      <c r="A4424" s="17"/>
      <c r="B4424" s="18"/>
      <c r="C4424" s="19"/>
      <c r="D4424" s="20"/>
      <c r="E4424" s="20"/>
    </row>
    <row r="4425" spans="1:5" x14ac:dyDescent="0.25">
      <c r="A4425" s="17"/>
      <c r="B4425" s="18"/>
      <c r="C4425" s="19"/>
      <c r="D4425" s="20"/>
      <c r="E4425" s="20"/>
    </row>
    <row r="4426" spans="1:5" x14ac:dyDescent="0.25">
      <c r="A4426" s="17"/>
      <c r="B4426" s="18"/>
      <c r="C4426" s="19"/>
      <c r="D4426" s="20"/>
      <c r="E4426" s="20"/>
    </row>
    <row r="4427" spans="1:5" x14ac:dyDescent="0.25">
      <c r="A4427" s="17"/>
      <c r="B4427" s="18"/>
      <c r="C4427" s="19"/>
      <c r="D4427" s="20"/>
      <c r="E4427" s="20"/>
    </row>
    <row r="4428" spans="1:5" x14ac:dyDescent="0.25">
      <c r="A4428" s="17"/>
      <c r="B4428" s="18"/>
      <c r="C4428" s="19"/>
      <c r="D4428" s="20"/>
      <c r="E4428" s="20"/>
    </row>
    <row r="4429" spans="1:5" x14ac:dyDescent="0.25">
      <c r="A4429" s="17"/>
      <c r="B4429" s="18"/>
      <c r="C4429" s="19"/>
      <c r="D4429" s="20"/>
      <c r="E4429" s="20"/>
    </row>
    <row r="4430" spans="1:5" x14ac:dyDescent="0.25">
      <c r="A4430" s="17"/>
      <c r="B4430" s="18"/>
      <c r="C4430" s="19"/>
      <c r="D4430" s="20"/>
      <c r="E4430" s="20"/>
    </row>
    <row r="4431" spans="1:5" x14ac:dyDescent="0.25">
      <c r="A4431" s="17"/>
      <c r="B4431" s="18"/>
      <c r="C4431" s="19"/>
      <c r="D4431" s="20"/>
      <c r="E4431" s="20"/>
    </row>
    <row r="4432" spans="1:5" x14ac:dyDescent="0.25">
      <c r="A4432" s="17"/>
      <c r="B4432" s="18"/>
      <c r="C4432" s="19"/>
      <c r="D4432" s="20"/>
      <c r="E4432" s="20"/>
    </row>
    <row r="4433" spans="1:5" x14ac:dyDescent="0.25">
      <c r="A4433" s="17"/>
      <c r="B4433" s="18"/>
      <c r="C4433" s="19"/>
      <c r="D4433" s="20"/>
      <c r="E4433" s="20"/>
    </row>
    <row r="4434" spans="1:5" x14ac:dyDescent="0.25">
      <c r="A4434" s="17"/>
      <c r="B4434" s="18"/>
      <c r="C4434" s="19"/>
      <c r="D4434" s="20"/>
      <c r="E4434" s="20"/>
    </row>
    <row r="4435" spans="1:5" x14ac:dyDescent="0.25">
      <c r="A4435" s="17"/>
      <c r="B4435" s="18"/>
      <c r="C4435" s="19"/>
      <c r="D4435" s="20"/>
      <c r="E4435" s="20"/>
    </row>
    <row r="4436" spans="1:5" x14ac:dyDescent="0.25">
      <c r="A4436" s="17"/>
      <c r="B4436" s="18"/>
      <c r="C4436" s="19"/>
      <c r="D4436" s="20"/>
      <c r="E4436" s="20"/>
    </row>
    <row r="4437" spans="1:5" x14ac:dyDescent="0.25">
      <c r="A4437" s="17"/>
      <c r="B4437" s="18"/>
      <c r="C4437" s="19"/>
      <c r="D4437" s="20"/>
      <c r="E4437" s="20"/>
    </row>
    <row r="4438" spans="1:5" x14ac:dyDescent="0.25">
      <c r="A4438" s="17"/>
      <c r="B4438" s="18"/>
      <c r="C4438" s="19"/>
      <c r="D4438" s="20"/>
      <c r="E4438" s="20"/>
    </row>
    <row r="4439" spans="1:5" x14ac:dyDescent="0.25">
      <c r="A4439" s="17"/>
      <c r="B4439" s="18"/>
      <c r="C4439" s="19"/>
      <c r="D4439" s="20"/>
      <c r="E4439" s="20"/>
    </row>
    <row r="4440" spans="1:5" x14ac:dyDescent="0.25">
      <c r="A4440" s="17"/>
      <c r="B4440" s="18"/>
      <c r="C4440" s="19"/>
      <c r="D4440" s="20"/>
      <c r="E4440" s="20"/>
    </row>
    <row r="4441" spans="1:5" x14ac:dyDescent="0.25">
      <c r="A4441" s="17"/>
      <c r="B4441" s="18"/>
      <c r="C4441" s="19"/>
      <c r="D4441" s="20"/>
      <c r="E4441" s="20"/>
    </row>
    <row r="4442" spans="1:5" x14ac:dyDescent="0.25">
      <c r="A4442" s="17"/>
      <c r="B4442" s="18"/>
      <c r="C4442" s="19"/>
      <c r="D4442" s="20"/>
      <c r="E4442" s="20"/>
    </row>
    <row r="4443" spans="1:5" x14ac:dyDescent="0.25">
      <c r="A4443" s="17"/>
      <c r="B4443" s="18"/>
      <c r="C4443" s="19"/>
      <c r="D4443" s="20"/>
      <c r="E4443" s="20"/>
    </row>
    <row r="4444" spans="1:5" x14ac:dyDescent="0.25">
      <c r="A4444" s="17"/>
      <c r="B4444" s="18"/>
      <c r="C4444" s="19"/>
      <c r="D4444" s="20"/>
      <c r="E4444" s="20"/>
    </row>
    <row r="4445" spans="1:5" x14ac:dyDescent="0.25">
      <c r="A4445" s="17"/>
      <c r="B4445" s="18"/>
      <c r="C4445" s="19"/>
      <c r="D4445" s="20"/>
      <c r="E4445" s="20"/>
    </row>
    <row r="4446" spans="1:5" x14ac:dyDescent="0.25">
      <c r="A4446" s="17"/>
      <c r="B4446" s="18"/>
      <c r="C4446" s="19"/>
      <c r="D4446" s="20"/>
      <c r="E4446" s="20"/>
    </row>
    <row r="4447" spans="1:5" x14ac:dyDescent="0.25">
      <c r="A4447" s="17"/>
      <c r="B4447" s="18"/>
      <c r="C4447" s="19"/>
      <c r="D4447" s="20"/>
      <c r="E4447" s="20"/>
    </row>
    <row r="4448" spans="1:5" x14ac:dyDescent="0.25">
      <c r="A4448" s="17"/>
      <c r="B4448" s="18"/>
      <c r="C4448" s="19"/>
      <c r="D4448" s="20"/>
      <c r="E4448" s="20"/>
    </row>
    <row r="4449" spans="1:5" x14ac:dyDescent="0.25">
      <c r="A4449" s="17"/>
      <c r="B4449" s="18"/>
      <c r="C4449" s="19"/>
      <c r="D4449" s="20"/>
      <c r="E4449" s="20"/>
    </row>
    <row r="4450" spans="1:5" x14ac:dyDescent="0.25">
      <c r="A4450" s="17"/>
      <c r="B4450" s="18"/>
      <c r="C4450" s="19"/>
      <c r="D4450" s="20"/>
      <c r="E4450" s="20"/>
    </row>
    <row r="4451" spans="1:5" x14ac:dyDescent="0.25">
      <c r="A4451" s="17"/>
      <c r="B4451" s="18"/>
      <c r="C4451" s="19"/>
      <c r="D4451" s="20"/>
      <c r="E4451" s="20"/>
    </row>
    <row r="4452" spans="1:5" x14ac:dyDescent="0.25">
      <c r="A4452" s="17"/>
      <c r="B4452" s="18"/>
      <c r="C4452" s="19"/>
      <c r="D4452" s="20"/>
      <c r="E4452" s="20"/>
    </row>
    <row r="4453" spans="1:5" x14ac:dyDescent="0.25">
      <c r="A4453" s="17"/>
      <c r="B4453" s="18"/>
      <c r="C4453" s="19"/>
      <c r="D4453" s="20"/>
      <c r="E4453" s="20"/>
    </row>
    <row r="4454" spans="1:5" x14ac:dyDescent="0.25">
      <c r="A4454" s="17"/>
      <c r="B4454" s="18"/>
      <c r="C4454" s="19"/>
      <c r="D4454" s="20"/>
      <c r="E4454" s="20"/>
    </row>
    <row r="4455" spans="1:5" x14ac:dyDescent="0.25">
      <c r="A4455" s="17"/>
      <c r="B4455" s="18"/>
      <c r="C4455" s="19"/>
      <c r="D4455" s="20"/>
      <c r="E4455" s="20"/>
    </row>
    <row r="4456" spans="1:5" x14ac:dyDescent="0.25">
      <c r="A4456" s="17"/>
      <c r="B4456" s="18"/>
      <c r="C4456" s="19"/>
      <c r="D4456" s="20"/>
      <c r="E4456" s="20"/>
    </row>
    <row r="4457" spans="1:5" x14ac:dyDescent="0.25">
      <c r="A4457" s="17"/>
      <c r="B4457" s="18"/>
      <c r="C4457" s="19"/>
      <c r="D4457" s="20"/>
      <c r="E4457" s="20"/>
    </row>
    <row r="4458" spans="1:5" x14ac:dyDescent="0.25">
      <c r="A4458" s="17"/>
      <c r="B4458" s="18"/>
      <c r="C4458" s="19"/>
      <c r="D4458" s="20"/>
      <c r="E4458" s="20"/>
    </row>
    <row r="4459" spans="1:5" x14ac:dyDescent="0.25">
      <c r="A4459" s="17"/>
      <c r="B4459" s="18"/>
      <c r="C4459" s="19"/>
      <c r="D4459" s="20"/>
      <c r="E4459" s="20"/>
    </row>
    <row r="4460" spans="1:5" x14ac:dyDescent="0.25">
      <c r="A4460" s="17"/>
      <c r="B4460" s="18"/>
      <c r="C4460" s="19"/>
      <c r="D4460" s="20"/>
      <c r="E4460" s="20"/>
    </row>
    <row r="4461" spans="1:5" x14ac:dyDescent="0.25">
      <c r="A4461" s="17"/>
      <c r="B4461" s="18"/>
      <c r="C4461" s="19"/>
      <c r="D4461" s="20"/>
      <c r="E4461" s="20"/>
    </row>
    <row r="4462" spans="1:5" x14ac:dyDescent="0.25">
      <c r="A4462" s="17"/>
      <c r="B4462" s="18"/>
      <c r="C4462" s="19"/>
      <c r="D4462" s="20"/>
      <c r="E4462" s="20"/>
    </row>
    <row r="4463" spans="1:5" x14ac:dyDescent="0.25">
      <c r="A4463" s="17"/>
      <c r="B4463" s="18"/>
      <c r="C4463" s="19"/>
      <c r="D4463" s="20"/>
      <c r="E4463" s="20"/>
    </row>
    <row r="4464" spans="1:5" x14ac:dyDescent="0.25">
      <c r="A4464" s="17"/>
      <c r="B4464" s="18"/>
      <c r="C4464" s="19"/>
      <c r="D4464" s="20"/>
      <c r="E4464" s="20"/>
    </row>
    <row r="4465" spans="1:5" x14ac:dyDescent="0.25">
      <c r="A4465" s="17"/>
      <c r="B4465" s="18"/>
      <c r="C4465" s="19"/>
      <c r="D4465" s="20"/>
      <c r="E4465" s="20"/>
    </row>
    <row r="4466" spans="1:5" x14ac:dyDescent="0.25">
      <c r="A4466" s="17"/>
      <c r="B4466" s="18"/>
      <c r="C4466" s="19"/>
      <c r="D4466" s="20"/>
      <c r="E4466" s="20"/>
    </row>
    <row r="4467" spans="1:5" x14ac:dyDescent="0.25">
      <c r="A4467" s="17"/>
      <c r="B4467" s="18"/>
      <c r="C4467" s="19"/>
      <c r="D4467" s="20"/>
      <c r="E4467" s="20"/>
    </row>
    <row r="4468" spans="1:5" x14ac:dyDescent="0.25">
      <c r="A4468" s="17"/>
      <c r="B4468" s="18"/>
      <c r="C4468" s="19"/>
      <c r="D4468" s="20"/>
      <c r="E4468" s="20"/>
    </row>
    <row r="4469" spans="1:5" x14ac:dyDescent="0.25">
      <c r="A4469" s="17"/>
      <c r="B4469" s="18"/>
      <c r="C4469" s="19"/>
      <c r="D4469" s="20"/>
      <c r="E4469" s="20"/>
    </row>
    <row r="4470" spans="1:5" x14ac:dyDescent="0.25">
      <c r="A4470" s="17"/>
      <c r="B4470" s="18"/>
      <c r="C4470" s="19"/>
      <c r="D4470" s="20"/>
      <c r="E4470" s="20"/>
    </row>
    <row r="4471" spans="1:5" x14ac:dyDescent="0.25">
      <c r="A4471" s="17"/>
      <c r="B4471" s="18"/>
      <c r="C4471" s="19"/>
      <c r="D4471" s="20"/>
      <c r="E4471" s="20"/>
    </row>
    <row r="4472" spans="1:5" x14ac:dyDescent="0.25">
      <c r="A4472" s="17"/>
      <c r="B4472" s="18"/>
      <c r="C4472" s="19"/>
      <c r="D4472" s="20"/>
      <c r="E4472" s="20"/>
    </row>
    <row r="4473" spans="1:5" x14ac:dyDescent="0.25">
      <c r="A4473" s="17"/>
      <c r="B4473" s="18"/>
      <c r="C4473" s="19"/>
      <c r="D4473" s="20"/>
      <c r="E4473" s="20"/>
    </row>
    <row r="4474" spans="1:5" x14ac:dyDescent="0.25">
      <c r="A4474" s="17"/>
      <c r="B4474" s="18"/>
      <c r="C4474" s="19"/>
      <c r="D4474" s="20"/>
      <c r="E4474" s="20"/>
    </row>
    <row r="4475" spans="1:5" x14ac:dyDescent="0.25">
      <c r="A4475" s="17"/>
      <c r="B4475" s="18"/>
      <c r="C4475" s="19"/>
      <c r="D4475" s="20"/>
      <c r="E4475" s="20"/>
    </row>
    <row r="4476" spans="1:5" x14ac:dyDescent="0.25">
      <c r="A4476" s="17"/>
      <c r="B4476" s="18"/>
      <c r="C4476" s="19"/>
      <c r="D4476" s="20"/>
      <c r="E4476" s="20"/>
    </row>
    <row r="4477" spans="1:5" x14ac:dyDescent="0.25">
      <c r="A4477" s="17"/>
      <c r="B4477" s="18"/>
      <c r="C4477" s="19"/>
      <c r="D4477" s="20"/>
      <c r="E4477" s="20"/>
    </row>
    <row r="4478" spans="1:5" x14ac:dyDescent="0.25">
      <c r="A4478" s="17"/>
      <c r="B4478" s="18"/>
      <c r="C4478" s="19"/>
      <c r="D4478" s="20"/>
      <c r="E4478" s="20"/>
    </row>
    <row r="4479" spans="1:5" x14ac:dyDescent="0.25">
      <c r="A4479" s="17"/>
      <c r="B4479" s="18"/>
      <c r="C4479" s="19"/>
      <c r="D4479" s="20"/>
      <c r="E4479" s="20"/>
    </row>
    <row r="4480" spans="1:5" x14ac:dyDescent="0.25">
      <c r="A4480" s="17"/>
      <c r="B4480" s="18"/>
      <c r="C4480" s="19"/>
      <c r="D4480" s="20"/>
      <c r="E4480" s="20"/>
    </row>
    <row r="4481" spans="1:5" x14ac:dyDescent="0.25">
      <c r="A4481" s="17"/>
      <c r="B4481" s="18"/>
      <c r="C4481" s="19"/>
      <c r="D4481" s="20"/>
      <c r="E4481" s="20"/>
    </row>
    <row r="4482" spans="1:5" x14ac:dyDescent="0.25">
      <c r="A4482" s="17"/>
      <c r="B4482" s="18"/>
      <c r="C4482" s="19"/>
      <c r="D4482" s="20"/>
      <c r="E4482" s="20"/>
    </row>
    <row r="4483" spans="1:5" x14ac:dyDescent="0.25">
      <c r="A4483" s="17"/>
      <c r="B4483" s="18"/>
      <c r="C4483" s="19"/>
      <c r="D4483" s="20"/>
      <c r="E4483" s="20"/>
    </row>
    <row r="4484" spans="1:5" x14ac:dyDescent="0.25">
      <c r="A4484" s="17"/>
      <c r="B4484" s="18"/>
      <c r="C4484" s="19"/>
      <c r="D4484" s="20"/>
      <c r="E4484" s="20"/>
    </row>
    <row r="4485" spans="1:5" x14ac:dyDescent="0.25">
      <c r="A4485" s="17"/>
      <c r="B4485" s="18"/>
      <c r="C4485" s="19"/>
      <c r="D4485" s="20"/>
      <c r="E4485" s="20"/>
    </row>
    <row r="4486" spans="1:5" x14ac:dyDescent="0.25">
      <c r="A4486" s="17"/>
      <c r="B4486" s="18"/>
      <c r="C4486" s="19"/>
      <c r="D4486" s="20"/>
      <c r="E4486" s="20"/>
    </row>
    <row r="4487" spans="1:5" x14ac:dyDescent="0.25">
      <c r="A4487" s="17"/>
      <c r="B4487" s="18"/>
      <c r="C4487" s="19"/>
      <c r="D4487" s="20"/>
      <c r="E4487" s="20"/>
    </row>
    <row r="4488" spans="1:5" x14ac:dyDescent="0.25">
      <c r="A4488" s="17"/>
      <c r="B4488" s="18"/>
      <c r="C4488" s="19"/>
      <c r="D4488" s="20"/>
      <c r="E4488" s="20"/>
    </row>
    <row r="4489" spans="1:5" x14ac:dyDescent="0.25">
      <c r="A4489" s="17"/>
      <c r="B4489" s="18"/>
      <c r="C4489" s="19"/>
      <c r="D4489" s="20"/>
      <c r="E4489" s="20"/>
    </row>
    <row r="4490" spans="1:5" x14ac:dyDescent="0.25">
      <c r="A4490" s="17"/>
      <c r="B4490" s="18"/>
      <c r="C4490" s="19"/>
      <c r="D4490" s="20"/>
      <c r="E4490" s="20"/>
    </row>
    <row r="4491" spans="1:5" x14ac:dyDescent="0.25">
      <c r="A4491" s="17"/>
      <c r="B4491" s="18"/>
      <c r="C4491" s="19"/>
      <c r="D4491" s="20"/>
      <c r="E4491" s="20"/>
    </row>
    <row r="4492" spans="1:5" x14ac:dyDescent="0.25">
      <c r="A4492" s="17"/>
      <c r="B4492" s="18"/>
      <c r="C4492" s="19"/>
      <c r="D4492" s="20"/>
      <c r="E4492" s="20"/>
    </row>
    <row r="4493" spans="1:5" x14ac:dyDescent="0.25">
      <c r="A4493" s="17"/>
      <c r="B4493" s="18"/>
      <c r="C4493" s="19"/>
      <c r="D4493" s="20"/>
      <c r="E4493" s="20"/>
    </row>
    <row r="4494" spans="1:5" x14ac:dyDescent="0.25">
      <c r="A4494" s="17"/>
      <c r="B4494" s="18"/>
      <c r="C4494" s="19"/>
      <c r="D4494" s="20"/>
      <c r="E4494" s="20"/>
    </row>
    <row r="4495" spans="1:5" x14ac:dyDescent="0.25">
      <c r="A4495" s="17"/>
      <c r="B4495" s="18"/>
      <c r="C4495" s="19"/>
      <c r="D4495" s="20"/>
      <c r="E4495" s="20"/>
    </row>
    <row r="4496" spans="1:5" x14ac:dyDescent="0.25">
      <c r="A4496" s="17"/>
      <c r="B4496" s="18"/>
      <c r="C4496" s="19"/>
      <c r="D4496" s="20"/>
      <c r="E4496" s="20"/>
    </row>
    <row r="4497" spans="1:5" x14ac:dyDescent="0.25">
      <c r="A4497" s="17"/>
      <c r="B4497" s="18"/>
      <c r="C4497" s="19"/>
      <c r="D4497" s="20"/>
      <c r="E4497" s="20"/>
    </row>
    <row r="4498" spans="1:5" x14ac:dyDescent="0.25">
      <c r="A4498" s="17"/>
      <c r="B4498" s="18"/>
      <c r="C4498" s="19"/>
      <c r="D4498" s="20"/>
      <c r="E4498" s="20"/>
    </row>
    <row r="4499" spans="1:5" x14ac:dyDescent="0.25">
      <c r="A4499" s="17"/>
      <c r="B4499" s="18"/>
      <c r="C4499" s="19"/>
      <c r="D4499" s="20"/>
      <c r="E4499" s="20"/>
    </row>
    <row r="4500" spans="1:5" x14ac:dyDescent="0.25">
      <c r="A4500" s="17"/>
      <c r="B4500" s="18"/>
      <c r="C4500" s="19"/>
      <c r="D4500" s="20"/>
      <c r="E4500" s="20"/>
    </row>
    <row r="4501" spans="1:5" x14ac:dyDescent="0.25">
      <c r="A4501" s="17"/>
      <c r="B4501" s="18"/>
      <c r="C4501" s="19"/>
      <c r="D4501" s="20"/>
      <c r="E4501" s="20"/>
    </row>
    <row r="4502" spans="1:5" x14ac:dyDescent="0.25">
      <c r="A4502" s="17"/>
      <c r="B4502" s="18"/>
      <c r="C4502" s="19"/>
      <c r="D4502" s="20"/>
      <c r="E4502" s="20"/>
    </row>
    <row r="4503" spans="1:5" x14ac:dyDescent="0.25">
      <c r="A4503" s="17"/>
      <c r="B4503" s="18"/>
      <c r="C4503" s="19"/>
      <c r="D4503" s="20"/>
      <c r="E4503" s="20"/>
    </row>
    <row r="4504" spans="1:5" x14ac:dyDescent="0.25">
      <c r="A4504" s="17"/>
      <c r="B4504" s="18"/>
      <c r="C4504" s="19"/>
      <c r="D4504" s="20"/>
      <c r="E4504" s="20"/>
    </row>
    <row r="4505" spans="1:5" x14ac:dyDescent="0.25">
      <c r="A4505" s="17"/>
      <c r="B4505" s="18"/>
      <c r="C4505" s="19"/>
      <c r="D4505" s="20"/>
      <c r="E4505" s="20"/>
    </row>
    <row r="4506" spans="1:5" x14ac:dyDescent="0.25">
      <c r="A4506" s="17"/>
      <c r="B4506" s="18"/>
      <c r="C4506" s="19"/>
      <c r="D4506" s="20"/>
      <c r="E4506" s="20"/>
    </row>
    <row r="4507" spans="1:5" x14ac:dyDescent="0.25">
      <c r="A4507" s="17"/>
      <c r="B4507" s="18"/>
      <c r="C4507" s="19"/>
      <c r="D4507" s="20"/>
      <c r="E4507" s="20"/>
    </row>
    <row r="4508" spans="1:5" x14ac:dyDescent="0.25">
      <c r="A4508" s="17"/>
      <c r="B4508" s="18"/>
      <c r="C4508" s="19"/>
      <c r="D4508" s="20"/>
      <c r="E4508" s="20"/>
    </row>
    <row r="4509" spans="1:5" x14ac:dyDescent="0.25">
      <c r="A4509" s="17"/>
      <c r="B4509" s="18"/>
      <c r="C4509" s="19"/>
      <c r="D4509" s="20"/>
      <c r="E4509" s="20"/>
    </row>
    <row r="4510" spans="1:5" x14ac:dyDescent="0.25">
      <c r="A4510" s="17"/>
      <c r="B4510" s="18"/>
      <c r="C4510" s="19"/>
      <c r="D4510" s="20"/>
      <c r="E4510" s="20"/>
    </row>
    <row r="4511" spans="1:5" x14ac:dyDescent="0.25">
      <c r="A4511" s="17"/>
      <c r="B4511" s="18"/>
      <c r="C4511" s="19"/>
      <c r="D4511" s="20"/>
      <c r="E4511" s="20"/>
    </row>
    <row r="4512" spans="1:5" x14ac:dyDescent="0.25">
      <c r="A4512" s="17"/>
      <c r="B4512" s="18"/>
      <c r="C4512" s="19"/>
      <c r="D4512" s="20"/>
      <c r="E4512" s="20"/>
    </row>
    <row r="4513" spans="1:5" x14ac:dyDescent="0.25">
      <c r="A4513" s="17"/>
      <c r="B4513" s="18"/>
      <c r="C4513" s="19"/>
      <c r="D4513" s="20"/>
      <c r="E4513" s="20"/>
    </row>
    <row r="4514" spans="1:5" x14ac:dyDescent="0.25">
      <c r="A4514" s="17"/>
      <c r="B4514" s="18"/>
      <c r="C4514" s="19"/>
      <c r="D4514" s="20"/>
      <c r="E4514" s="20"/>
    </row>
    <row r="4515" spans="1:5" x14ac:dyDescent="0.25">
      <c r="A4515" s="17"/>
      <c r="B4515" s="18"/>
      <c r="C4515" s="19"/>
      <c r="D4515" s="20"/>
      <c r="E4515" s="20"/>
    </row>
    <row r="4516" spans="1:5" x14ac:dyDescent="0.25">
      <c r="A4516" s="17"/>
      <c r="B4516" s="18"/>
      <c r="C4516" s="19"/>
      <c r="D4516" s="20"/>
      <c r="E4516" s="20"/>
    </row>
    <row r="4517" spans="1:5" x14ac:dyDescent="0.25">
      <c r="A4517" s="17"/>
      <c r="B4517" s="18"/>
      <c r="C4517" s="19"/>
      <c r="D4517" s="20"/>
      <c r="E4517" s="20"/>
    </row>
    <row r="4518" spans="1:5" x14ac:dyDescent="0.25">
      <c r="A4518" s="17"/>
      <c r="B4518" s="18"/>
      <c r="C4518" s="19"/>
      <c r="D4518" s="20"/>
      <c r="E4518" s="20"/>
    </row>
    <row r="4519" spans="1:5" x14ac:dyDescent="0.25">
      <c r="A4519" s="17"/>
      <c r="B4519" s="18"/>
      <c r="C4519" s="19"/>
      <c r="D4519" s="20"/>
      <c r="E4519" s="20"/>
    </row>
    <row r="4520" spans="1:5" x14ac:dyDescent="0.25">
      <c r="A4520" s="17"/>
      <c r="B4520" s="18"/>
      <c r="C4520" s="19"/>
      <c r="D4520" s="20"/>
      <c r="E4520" s="20"/>
    </row>
    <row r="4521" spans="1:5" x14ac:dyDescent="0.25">
      <c r="A4521" s="17"/>
      <c r="B4521" s="18"/>
      <c r="C4521" s="19"/>
      <c r="D4521" s="20"/>
      <c r="E4521" s="20"/>
    </row>
    <row r="4522" spans="1:5" x14ac:dyDescent="0.25">
      <c r="A4522" s="17"/>
      <c r="B4522" s="18"/>
      <c r="C4522" s="19"/>
      <c r="D4522" s="20"/>
      <c r="E4522" s="20"/>
    </row>
    <row r="4523" spans="1:5" x14ac:dyDescent="0.25">
      <c r="A4523" s="17"/>
      <c r="B4523" s="18"/>
      <c r="C4523" s="19"/>
      <c r="D4523" s="20"/>
      <c r="E4523" s="20"/>
    </row>
    <row r="4524" spans="1:5" x14ac:dyDescent="0.25">
      <c r="A4524" s="17"/>
      <c r="B4524" s="18"/>
      <c r="C4524" s="19"/>
      <c r="D4524" s="20"/>
      <c r="E4524" s="20"/>
    </row>
    <row r="4525" spans="1:5" x14ac:dyDescent="0.25">
      <c r="A4525" s="17"/>
      <c r="B4525" s="18"/>
      <c r="C4525" s="19"/>
      <c r="D4525" s="20"/>
      <c r="E4525" s="20"/>
    </row>
    <row r="4526" spans="1:5" x14ac:dyDescent="0.25">
      <c r="A4526" s="17"/>
      <c r="B4526" s="18"/>
      <c r="C4526" s="19"/>
      <c r="D4526" s="20"/>
      <c r="E4526" s="20"/>
    </row>
    <row r="4527" spans="1:5" x14ac:dyDescent="0.25">
      <c r="A4527" s="17"/>
      <c r="B4527" s="18"/>
      <c r="C4527" s="19"/>
      <c r="D4527" s="20"/>
      <c r="E4527" s="20"/>
    </row>
    <row r="4528" spans="1:5" x14ac:dyDescent="0.25">
      <c r="A4528" s="17"/>
      <c r="B4528" s="18"/>
      <c r="C4528" s="19"/>
      <c r="D4528" s="20"/>
      <c r="E4528" s="20"/>
    </row>
    <row r="4529" spans="1:5" x14ac:dyDescent="0.25">
      <c r="A4529" s="17"/>
      <c r="B4529" s="18"/>
      <c r="C4529" s="19"/>
      <c r="D4529" s="20"/>
      <c r="E4529" s="20"/>
    </row>
    <row r="4530" spans="1:5" x14ac:dyDescent="0.25">
      <c r="A4530" s="17"/>
      <c r="B4530" s="18"/>
      <c r="C4530" s="19"/>
      <c r="D4530" s="20"/>
      <c r="E4530" s="20"/>
    </row>
    <row r="4531" spans="1:5" x14ac:dyDescent="0.25">
      <c r="A4531" s="17"/>
      <c r="B4531" s="18"/>
      <c r="C4531" s="19"/>
      <c r="D4531" s="20"/>
      <c r="E4531" s="20"/>
    </row>
    <row r="4532" spans="1:5" x14ac:dyDescent="0.25">
      <c r="A4532" s="17"/>
      <c r="B4532" s="18"/>
      <c r="C4532" s="19"/>
      <c r="D4532" s="20"/>
      <c r="E4532" s="20"/>
    </row>
    <row r="4533" spans="1:5" x14ac:dyDescent="0.25">
      <c r="A4533" s="17"/>
      <c r="B4533" s="18"/>
      <c r="C4533" s="19"/>
      <c r="D4533" s="20"/>
      <c r="E4533" s="20"/>
    </row>
    <row r="4534" spans="1:5" x14ac:dyDescent="0.25">
      <c r="A4534" s="17"/>
      <c r="B4534" s="18"/>
      <c r="C4534" s="19"/>
      <c r="D4534" s="20"/>
      <c r="E4534" s="20"/>
    </row>
    <row r="4535" spans="1:5" x14ac:dyDescent="0.25">
      <c r="A4535" s="17"/>
      <c r="B4535" s="18"/>
      <c r="C4535" s="19"/>
      <c r="D4535" s="20"/>
      <c r="E4535" s="20"/>
    </row>
    <row r="4536" spans="1:5" x14ac:dyDescent="0.25">
      <c r="A4536" s="17"/>
      <c r="B4536" s="18"/>
      <c r="C4536" s="19"/>
      <c r="D4536" s="20"/>
      <c r="E4536" s="20"/>
    </row>
    <row r="4537" spans="1:5" x14ac:dyDescent="0.25">
      <c r="A4537" s="17"/>
      <c r="B4537" s="18"/>
      <c r="C4537" s="19"/>
      <c r="D4537" s="20"/>
      <c r="E4537" s="20"/>
    </row>
    <row r="4538" spans="1:5" x14ac:dyDescent="0.25">
      <c r="A4538" s="17"/>
      <c r="B4538" s="18"/>
      <c r="C4538" s="19"/>
      <c r="D4538" s="20"/>
      <c r="E4538" s="20"/>
    </row>
    <row r="4539" spans="1:5" x14ac:dyDescent="0.25">
      <c r="A4539" s="17"/>
      <c r="B4539" s="18"/>
      <c r="C4539" s="19"/>
      <c r="D4539" s="20"/>
      <c r="E4539" s="20"/>
    </row>
    <row r="4540" spans="1:5" x14ac:dyDescent="0.25">
      <c r="A4540" s="17"/>
      <c r="B4540" s="18"/>
      <c r="C4540" s="19"/>
      <c r="D4540" s="20"/>
      <c r="E4540" s="20"/>
    </row>
    <row r="4541" spans="1:5" x14ac:dyDescent="0.25">
      <c r="A4541" s="17"/>
      <c r="B4541" s="18"/>
      <c r="C4541" s="19"/>
      <c r="D4541" s="20"/>
      <c r="E4541" s="20"/>
    </row>
    <row r="4542" spans="1:5" x14ac:dyDescent="0.25">
      <c r="A4542" s="17"/>
      <c r="B4542" s="18"/>
      <c r="C4542" s="19"/>
      <c r="D4542" s="20"/>
      <c r="E4542" s="20"/>
    </row>
    <row r="4543" spans="1:5" x14ac:dyDescent="0.25">
      <c r="A4543" s="17"/>
      <c r="B4543" s="18"/>
      <c r="C4543" s="19"/>
      <c r="D4543" s="20"/>
      <c r="E4543" s="20"/>
    </row>
    <row r="4544" spans="1:5" x14ac:dyDescent="0.25">
      <c r="A4544" s="17"/>
      <c r="B4544" s="18"/>
      <c r="C4544" s="19"/>
      <c r="D4544" s="20"/>
      <c r="E4544" s="20"/>
    </row>
    <row r="4545" spans="1:5" x14ac:dyDescent="0.25">
      <c r="A4545" s="17"/>
      <c r="B4545" s="18"/>
      <c r="C4545" s="19"/>
      <c r="D4545" s="20"/>
      <c r="E4545" s="20"/>
    </row>
    <row r="4546" spans="1:5" x14ac:dyDescent="0.25">
      <c r="A4546" s="17"/>
      <c r="B4546" s="18"/>
      <c r="C4546" s="19"/>
      <c r="D4546" s="20"/>
      <c r="E4546" s="20"/>
    </row>
    <row r="4547" spans="1:5" x14ac:dyDescent="0.25">
      <c r="A4547" s="17"/>
      <c r="B4547" s="18"/>
      <c r="C4547" s="19"/>
      <c r="D4547" s="20"/>
      <c r="E4547" s="20"/>
    </row>
    <row r="4548" spans="1:5" x14ac:dyDescent="0.25">
      <c r="A4548" s="17"/>
      <c r="B4548" s="18"/>
      <c r="C4548" s="19"/>
      <c r="D4548" s="20"/>
      <c r="E4548" s="20"/>
    </row>
    <row r="4549" spans="1:5" x14ac:dyDescent="0.25">
      <c r="A4549" s="17"/>
      <c r="B4549" s="18"/>
      <c r="C4549" s="19"/>
      <c r="D4549" s="20"/>
      <c r="E4549" s="20"/>
    </row>
    <row r="4550" spans="1:5" x14ac:dyDescent="0.25">
      <c r="A4550" s="17"/>
      <c r="B4550" s="18"/>
      <c r="C4550" s="19"/>
      <c r="D4550" s="20"/>
      <c r="E4550" s="20"/>
    </row>
    <row r="4551" spans="1:5" x14ac:dyDescent="0.25">
      <c r="A4551" s="17"/>
      <c r="B4551" s="18"/>
      <c r="C4551" s="19"/>
      <c r="D4551" s="20"/>
      <c r="E4551" s="20"/>
    </row>
    <row r="4552" spans="1:5" x14ac:dyDescent="0.25">
      <c r="A4552" s="17"/>
      <c r="B4552" s="18"/>
      <c r="C4552" s="19"/>
      <c r="D4552" s="20"/>
      <c r="E4552" s="20"/>
    </row>
    <row r="4553" spans="1:5" x14ac:dyDescent="0.25">
      <c r="A4553" s="17"/>
      <c r="B4553" s="18"/>
      <c r="C4553" s="19"/>
      <c r="D4553" s="20"/>
      <c r="E4553" s="20"/>
    </row>
    <row r="4554" spans="1:5" x14ac:dyDescent="0.25">
      <c r="A4554" s="17"/>
      <c r="B4554" s="18"/>
      <c r="C4554" s="19"/>
      <c r="D4554" s="20"/>
      <c r="E4554" s="20"/>
    </row>
    <row r="4555" spans="1:5" x14ac:dyDescent="0.25">
      <c r="A4555" s="17"/>
      <c r="B4555" s="18"/>
      <c r="C4555" s="19"/>
      <c r="D4555" s="20"/>
      <c r="E4555" s="20"/>
    </row>
    <row r="4556" spans="1:5" x14ac:dyDescent="0.25">
      <c r="A4556" s="17"/>
      <c r="B4556" s="18"/>
      <c r="C4556" s="19"/>
      <c r="D4556" s="20"/>
      <c r="E4556" s="20"/>
    </row>
    <row r="4557" spans="1:5" x14ac:dyDescent="0.25">
      <c r="A4557" s="17"/>
      <c r="B4557" s="18"/>
      <c r="C4557" s="19"/>
      <c r="D4557" s="20"/>
      <c r="E4557" s="20"/>
    </row>
    <row r="4558" spans="1:5" x14ac:dyDescent="0.25">
      <c r="A4558" s="17"/>
      <c r="B4558" s="18"/>
      <c r="C4558" s="19"/>
      <c r="D4558" s="20"/>
      <c r="E4558" s="20"/>
    </row>
    <row r="4559" spans="1:5" x14ac:dyDescent="0.25">
      <c r="A4559" s="17"/>
      <c r="B4559" s="18"/>
      <c r="C4559" s="19"/>
      <c r="D4559" s="20"/>
      <c r="E4559" s="20"/>
    </row>
    <row r="4560" spans="1:5" x14ac:dyDescent="0.25">
      <c r="A4560" s="17"/>
      <c r="B4560" s="18"/>
      <c r="C4560" s="19"/>
      <c r="D4560" s="20"/>
      <c r="E4560" s="20"/>
    </row>
    <row r="4561" spans="1:5" x14ac:dyDescent="0.25">
      <c r="A4561" s="17"/>
      <c r="B4561" s="18"/>
      <c r="C4561" s="19"/>
      <c r="D4561" s="20"/>
      <c r="E4561" s="20"/>
    </row>
    <row r="4562" spans="1:5" x14ac:dyDescent="0.25">
      <c r="A4562" s="17"/>
      <c r="B4562" s="18"/>
      <c r="C4562" s="19"/>
      <c r="D4562" s="20"/>
      <c r="E4562" s="20"/>
    </row>
    <row r="4563" spans="1:5" x14ac:dyDescent="0.25">
      <c r="A4563" s="17"/>
      <c r="B4563" s="18"/>
      <c r="C4563" s="19"/>
      <c r="D4563" s="20"/>
      <c r="E4563" s="20"/>
    </row>
    <row r="4564" spans="1:5" x14ac:dyDescent="0.25">
      <c r="A4564" s="17"/>
      <c r="B4564" s="18"/>
      <c r="C4564" s="19"/>
      <c r="D4564" s="20"/>
      <c r="E4564" s="20"/>
    </row>
    <row r="4565" spans="1:5" x14ac:dyDescent="0.25">
      <c r="A4565" s="17"/>
      <c r="B4565" s="18"/>
      <c r="C4565" s="19"/>
      <c r="D4565" s="20"/>
      <c r="E4565" s="20"/>
    </row>
    <row r="4566" spans="1:5" x14ac:dyDescent="0.25">
      <c r="A4566" s="17"/>
      <c r="B4566" s="18"/>
      <c r="C4566" s="19"/>
      <c r="D4566" s="20"/>
      <c r="E4566" s="20"/>
    </row>
    <row r="4567" spans="1:5" x14ac:dyDescent="0.25">
      <c r="A4567" s="17"/>
      <c r="B4567" s="18"/>
      <c r="C4567" s="19"/>
      <c r="D4567" s="20"/>
      <c r="E4567" s="20"/>
    </row>
    <row r="4568" spans="1:5" x14ac:dyDescent="0.25">
      <c r="A4568" s="17"/>
      <c r="B4568" s="18"/>
      <c r="C4568" s="19"/>
      <c r="D4568" s="20"/>
      <c r="E4568" s="20"/>
    </row>
    <row r="4569" spans="1:5" x14ac:dyDescent="0.25">
      <c r="A4569" s="17"/>
      <c r="B4569" s="18"/>
      <c r="C4569" s="19"/>
      <c r="D4569" s="20"/>
      <c r="E4569" s="20"/>
    </row>
    <row r="4570" spans="1:5" x14ac:dyDescent="0.25">
      <c r="A4570" s="17"/>
      <c r="B4570" s="18"/>
      <c r="C4570" s="19"/>
      <c r="D4570" s="20"/>
      <c r="E4570" s="20"/>
    </row>
    <row r="4571" spans="1:5" x14ac:dyDescent="0.25">
      <c r="A4571" s="17"/>
      <c r="B4571" s="18"/>
      <c r="C4571" s="19"/>
      <c r="D4571" s="20"/>
      <c r="E4571" s="20"/>
    </row>
    <row r="4572" spans="1:5" x14ac:dyDescent="0.25">
      <c r="A4572" s="17"/>
      <c r="B4572" s="18"/>
      <c r="C4572" s="19"/>
      <c r="D4572" s="20"/>
      <c r="E4572" s="20"/>
    </row>
    <row r="4573" spans="1:5" x14ac:dyDescent="0.25">
      <c r="A4573" s="17"/>
      <c r="B4573" s="18"/>
      <c r="C4573" s="19"/>
      <c r="D4573" s="20"/>
      <c r="E4573" s="20"/>
    </row>
    <row r="4574" spans="1:5" x14ac:dyDescent="0.25">
      <c r="A4574" s="17"/>
      <c r="B4574" s="18"/>
      <c r="C4574" s="19"/>
      <c r="D4574" s="20"/>
      <c r="E4574" s="20"/>
    </row>
    <row r="4575" spans="1:5" x14ac:dyDescent="0.25">
      <c r="A4575" s="17"/>
      <c r="B4575" s="18"/>
      <c r="C4575" s="19"/>
      <c r="D4575" s="20"/>
      <c r="E4575" s="20"/>
    </row>
    <row r="4576" spans="1:5" x14ac:dyDescent="0.25">
      <c r="A4576" s="17"/>
      <c r="B4576" s="18"/>
      <c r="C4576" s="19"/>
      <c r="D4576" s="20"/>
      <c r="E4576" s="20"/>
    </row>
    <row r="4577" spans="1:5" x14ac:dyDescent="0.25">
      <c r="A4577" s="17"/>
      <c r="B4577" s="18"/>
      <c r="C4577" s="19"/>
      <c r="D4577" s="20"/>
      <c r="E4577" s="20"/>
    </row>
    <row r="4578" spans="1:5" x14ac:dyDescent="0.25">
      <c r="A4578" s="17"/>
      <c r="B4578" s="18"/>
      <c r="C4578" s="19"/>
      <c r="D4578" s="20"/>
      <c r="E4578" s="20"/>
    </row>
    <row r="4579" spans="1:5" x14ac:dyDescent="0.25">
      <c r="A4579" s="17"/>
      <c r="B4579" s="18"/>
      <c r="C4579" s="19"/>
      <c r="D4579" s="20"/>
      <c r="E4579" s="20"/>
    </row>
    <row r="4580" spans="1:5" x14ac:dyDescent="0.25">
      <c r="A4580" s="17"/>
      <c r="B4580" s="18"/>
      <c r="C4580" s="19"/>
      <c r="D4580" s="20"/>
      <c r="E4580" s="20"/>
    </row>
    <row r="4581" spans="1:5" x14ac:dyDescent="0.25">
      <c r="A4581" s="17"/>
      <c r="B4581" s="18"/>
      <c r="C4581" s="19"/>
      <c r="D4581" s="20"/>
      <c r="E4581" s="20"/>
    </row>
    <row r="4582" spans="1:5" x14ac:dyDescent="0.25">
      <c r="A4582" s="17"/>
      <c r="B4582" s="18"/>
      <c r="C4582" s="19"/>
      <c r="D4582" s="20"/>
      <c r="E4582" s="20"/>
    </row>
    <row r="4583" spans="1:5" x14ac:dyDescent="0.25">
      <c r="A4583" s="17"/>
      <c r="B4583" s="18"/>
      <c r="C4583" s="19"/>
      <c r="D4583" s="20"/>
      <c r="E4583" s="20"/>
    </row>
    <row r="4584" spans="1:5" x14ac:dyDescent="0.25">
      <c r="A4584" s="17"/>
      <c r="B4584" s="18"/>
      <c r="C4584" s="19"/>
      <c r="D4584" s="20"/>
      <c r="E4584" s="20"/>
    </row>
    <row r="4585" spans="1:5" x14ac:dyDescent="0.25">
      <c r="A4585" s="17"/>
      <c r="B4585" s="18"/>
      <c r="C4585" s="19"/>
      <c r="D4585" s="20"/>
      <c r="E4585" s="20"/>
    </row>
    <row r="4586" spans="1:5" x14ac:dyDescent="0.25">
      <c r="A4586" s="17"/>
      <c r="B4586" s="18"/>
      <c r="C4586" s="19"/>
      <c r="D4586" s="20"/>
      <c r="E4586" s="20"/>
    </row>
    <row r="4587" spans="1:5" x14ac:dyDescent="0.25">
      <c r="A4587" s="17"/>
      <c r="B4587" s="18"/>
      <c r="C4587" s="19"/>
      <c r="D4587" s="20"/>
      <c r="E4587" s="20"/>
    </row>
    <row r="4588" spans="1:5" x14ac:dyDescent="0.25">
      <c r="A4588" s="17"/>
      <c r="B4588" s="18"/>
      <c r="C4588" s="19"/>
      <c r="D4588" s="20"/>
      <c r="E4588" s="20"/>
    </row>
    <row r="4589" spans="1:5" x14ac:dyDescent="0.25">
      <c r="A4589" s="17"/>
      <c r="B4589" s="18"/>
      <c r="C4589" s="19"/>
      <c r="D4589" s="20"/>
      <c r="E4589" s="20"/>
    </row>
    <row r="4590" spans="1:5" x14ac:dyDescent="0.25">
      <c r="A4590" s="17"/>
      <c r="B4590" s="18"/>
      <c r="C4590" s="19"/>
      <c r="D4590" s="20"/>
      <c r="E4590" s="20"/>
    </row>
    <row r="4591" spans="1:5" x14ac:dyDescent="0.25">
      <c r="A4591" s="17"/>
      <c r="B4591" s="18"/>
      <c r="C4591" s="19"/>
      <c r="D4591" s="20"/>
      <c r="E4591" s="20"/>
    </row>
    <row r="4592" spans="1:5" x14ac:dyDescent="0.25">
      <c r="A4592" s="17"/>
      <c r="B4592" s="18"/>
      <c r="C4592" s="19"/>
      <c r="D4592" s="20"/>
      <c r="E4592" s="20"/>
    </row>
    <row r="4593" spans="1:5" x14ac:dyDescent="0.25">
      <c r="A4593" s="17"/>
      <c r="B4593" s="18"/>
      <c r="C4593" s="19"/>
      <c r="D4593" s="20"/>
      <c r="E4593" s="20"/>
    </row>
    <row r="4594" spans="1:5" x14ac:dyDescent="0.25">
      <c r="A4594" s="17"/>
      <c r="B4594" s="18"/>
      <c r="C4594" s="19"/>
      <c r="D4594" s="20"/>
      <c r="E4594" s="20"/>
    </row>
    <row r="4595" spans="1:5" x14ac:dyDescent="0.25">
      <c r="A4595" s="17"/>
      <c r="B4595" s="18"/>
      <c r="C4595" s="19"/>
      <c r="D4595" s="20"/>
      <c r="E4595" s="20"/>
    </row>
    <row r="4596" spans="1:5" x14ac:dyDescent="0.25">
      <c r="A4596" s="17"/>
      <c r="B4596" s="18"/>
      <c r="C4596" s="19"/>
      <c r="D4596" s="20"/>
      <c r="E4596" s="20"/>
    </row>
    <row r="4597" spans="1:5" x14ac:dyDescent="0.25">
      <c r="A4597" s="17"/>
      <c r="B4597" s="18"/>
      <c r="C4597" s="19"/>
      <c r="D4597" s="20"/>
      <c r="E4597" s="20"/>
    </row>
    <row r="4598" spans="1:5" x14ac:dyDescent="0.25">
      <c r="A4598" s="17"/>
      <c r="B4598" s="18"/>
      <c r="C4598" s="19"/>
      <c r="D4598" s="20"/>
      <c r="E4598" s="20"/>
    </row>
    <row r="4599" spans="1:5" x14ac:dyDescent="0.25">
      <c r="A4599" s="17"/>
      <c r="B4599" s="18"/>
      <c r="C4599" s="19"/>
      <c r="D4599" s="20"/>
      <c r="E4599" s="20"/>
    </row>
    <row r="4600" spans="1:5" x14ac:dyDescent="0.25">
      <c r="A4600" s="17"/>
      <c r="B4600" s="18"/>
      <c r="C4600" s="19"/>
      <c r="D4600" s="20"/>
      <c r="E4600" s="20"/>
    </row>
    <row r="4601" spans="1:5" x14ac:dyDescent="0.25">
      <c r="A4601" s="17"/>
      <c r="B4601" s="18"/>
      <c r="C4601" s="19"/>
      <c r="D4601" s="20"/>
      <c r="E4601" s="20"/>
    </row>
    <row r="4602" spans="1:5" x14ac:dyDescent="0.25">
      <c r="A4602" s="17"/>
      <c r="B4602" s="18"/>
      <c r="C4602" s="19"/>
      <c r="D4602" s="20"/>
      <c r="E4602" s="20"/>
    </row>
    <row r="4603" spans="1:5" x14ac:dyDescent="0.25">
      <c r="A4603" s="17"/>
      <c r="B4603" s="18"/>
      <c r="C4603" s="19"/>
      <c r="D4603" s="20"/>
      <c r="E4603" s="20"/>
    </row>
    <row r="4604" spans="1:5" x14ac:dyDescent="0.25">
      <c r="A4604" s="17"/>
      <c r="B4604" s="18"/>
      <c r="C4604" s="19"/>
      <c r="D4604" s="20"/>
      <c r="E4604" s="20"/>
    </row>
    <row r="4605" spans="1:5" x14ac:dyDescent="0.25">
      <c r="A4605" s="17"/>
      <c r="B4605" s="18"/>
      <c r="C4605" s="19"/>
      <c r="D4605" s="20"/>
      <c r="E4605" s="20"/>
    </row>
    <row r="4606" spans="1:5" x14ac:dyDescent="0.25">
      <c r="A4606" s="17"/>
      <c r="B4606" s="18"/>
      <c r="C4606" s="19"/>
      <c r="D4606" s="20"/>
      <c r="E4606" s="20"/>
    </row>
    <row r="4607" spans="1:5" x14ac:dyDescent="0.25">
      <c r="A4607" s="17"/>
      <c r="B4607" s="18"/>
      <c r="C4607" s="19"/>
      <c r="D4607" s="20"/>
      <c r="E4607" s="20"/>
    </row>
    <row r="4608" spans="1:5" x14ac:dyDescent="0.25">
      <c r="A4608" s="17"/>
      <c r="B4608" s="18"/>
      <c r="C4608" s="19"/>
      <c r="D4608" s="20"/>
      <c r="E4608" s="20"/>
    </row>
    <row r="4609" spans="1:5" x14ac:dyDescent="0.25">
      <c r="A4609" s="17"/>
      <c r="B4609" s="18"/>
      <c r="C4609" s="19"/>
      <c r="D4609" s="20"/>
      <c r="E4609" s="20"/>
    </row>
    <row r="4610" spans="1:5" x14ac:dyDescent="0.25">
      <c r="A4610" s="17"/>
      <c r="B4610" s="18"/>
      <c r="C4610" s="19"/>
      <c r="D4610" s="20"/>
      <c r="E4610" s="20"/>
    </row>
    <row r="4611" spans="1:5" x14ac:dyDescent="0.25">
      <c r="A4611" s="17"/>
      <c r="B4611" s="18"/>
      <c r="C4611" s="19"/>
      <c r="D4611" s="20"/>
      <c r="E4611" s="20"/>
    </row>
    <row r="4612" spans="1:5" x14ac:dyDescent="0.25">
      <c r="A4612" s="17"/>
      <c r="B4612" s="18"/>
      <c r="C4612" s="19"/>
      <c r="D4612" s="20"/>
      <c r="E4612" s="20"/>
    </row>
    <row r="4613" spans="1:5" x14ac:dyDescent="0.25">
      <c r="A4613" s="17"/>
      <c r="B4613" s="18"/>
      <c r="C4613" s="19"/>
      <c r="D4613" s="20"/>
      <c r="E4613" s="20"/>
    </row>
    <row r="4614" spans="1:5" x14ac:dyDescent="0.25">
      <c r="A4614" s="17"/>
      <c r="B4614" s="18"/>
      <c r="C4614" s="19"/>
      <c r="D4614" s="20"/>
      <c r="E4614" s="20"/>
    </row>
    <row r="4615" spans="1:5" x14ac:dyDescent="0.25">
      <c r="A4615" s="17"/>
      <c r="B4615" s="18"/>
      <c r="C4615" s="19"/>
      <c r="D4615" s="20"/>
      <c r="E4615" s="20"/>
    </row>
    <row r="4616" spans="1:5" x14ac:dyDescent="0.25">
      <c r="A4616" s="17"/>
      <c r="B4616" s="18"/>
      <c r="C4616" s="19"/>
      <c r="D4616" s="20"/>
      <c r="E4616" s="20"/>
    </row>
    <row r="4617" spans="1:5" x14ac:dyDescent="0.25">
      <c r="A4617" s="17"/>
      <c r="B4617" s="18"/>
      <c r="C4617" s="19"/>
      <c r="D4617" s="20"/>
      <c r="E4617" s="20"/>
    </row>
    <row r="4618" spans="1:5" x14ac:dyDescent="0.25">
      <c r="A4618" s="17"/>
      <c r="B4618" s="18"/>
      <c r="C4618" s="19"/>
      <c r="D4618" s="20"/>
      <c r="E4618" s="20"/>
    </row>
    <row r="4619" spans="1:5" x14ac:dyDescent="0.25">
      <c r="A4619" s="17"/>
      <c r="B4619" s="18"/>
      <c r="C4619" s="19"/>
      <c r="D4619" s="20"/>
      <c r="E4619" s="20"/>
    </row>
    <row r="4620" spans="1:5" x14ac:dyDescent="0.25">
      <c r="A4620" s="17"/>
      <c r="B4620" s="18"/>
      <c r="C4620" s="19"/>
      <c r="D4620" s="20"/>
      <c r="E4620" s="20"/>
    </row>
    <row r="4621" spans="1:5" x14ac:dyDescent="0.25">
      <c r="A4621" s="17"/>
      <c r="B4621" s="18"/>
      <c r="C4621" s="19"/>
      <c r="D4621" s="20"/>
      <c r="E4621" s="20"/>
    </row>
    <row r="4622" spans="1:5" x14ac:dyDescent="0.25">
      <c r="A4622" s="17"/>
      <c r="B4622" s="18"/>
      <c r="C4622" s="19"/>
      <c r="D4622" s="20"/>
      <c r="E4622" s="20"/>
    </row>
    <row r="4623" spans="1:5" x14ac:dyDescent="0.25">
      <c r="A4623" s="17"/>
      <c r="B4623" s="18"/>
      <c r="C4623" s="19"/>
      <c r="D4623" s="20"/>
      <c r="E4623" s="20"/>
    </row>
    <row r="4624" spans="1:5" x14ac:dyDescent="0.25">
      <c r="A4624" s="17"/>
      <c r="B4624" s="18"/>
      <c r="C4624" s="19"/>
      <c r="D4624" s="20"/>
      <c r="E4624" s="20"/>
    </row>
    <row r="4625" spans="1:5" x14ac:dyDescent="0.25">
      <c r="A4625" s="17"/>
      <c r="B4625" s="18"/>
      <c r="C4625" s="19"/>
      <c r="D4625" s="20"/>
      <c r="E4625" s="20"/>
    </row>
    <row r="4626" spans="1:5" x14ac:dyDescent="0.25">
      <c r="A4626" s="17"/>
      <c r="B4626" s="18"/>
      <c r="C4626" s="19"/>
      <c r="D4626" s="20"/>
      <c r="E4626" s="20"/>
    </row>
    <row r="4627" spans="1:5" x14ac:dyDescent="0.25">
      <c r="A4627" s="17"/>
      <c r="B4627" s="18"/>
      <c r="C4627" s="19"/>
      <c r="D4627" s="20"/>
      <c r="E4627" s="20"/>
    </row>
    <row r="4628" spans="1:5" x14ac:dyDescent="0.25">
      <c r="A4628" s="17"/>
      <c r="B4628" s="18"/>
      <c r="C4628" s="19"/>
      <c r="D4628" s="20"/>
      <c r="E4628" s="20"/>
    </row>
    <row r="4629" spans="1:5" x14ac:dyDescent="0.25">
      <c r="A4629" s="17"/>
      <c r="B4629" s="18"/>
      <c r="C4629" s="19"/>
      <c r="D4629" s="20"/>
      <c r="E4629" s="20"/>
    </row>
    <row r="4630" spans="1:5" x14ac:dyDescent="0.25">
      <c r="A4630" s="17"/>
      <c r="B4630" s="18"/>
      <c r="C4630" s="19"/>
      <c r="D4630" s="20"/>
      <c r="E4630" s="20"/>
    </row>
    <row r="4631" spans="1:5" x14ac:dyDescent="0.25">
      <c r="A4631" s="17"/>
      <c r="B4631" s="18"/>
      <c r="C4631" s="19"/>
      <c r="D4631" s="20"/>
      <c r="E4631" s="20"/>
    </row>
    <row r="4632" spans="1:5" x14ac:dyDescent="0.25">
      <c r="A4632" s="17"/>
      <c r="B4632" s="18"/>
      <c r="C4632" s="19"/>
      <c r="D4632" s="20"/>
      <c r="E4632" s="20"/>
    </row>
    <row r="4633" spans="1:5" x14ac:dyDescent="0.25">
      <c r="A4633" s="17"/>
      <c r="B4633" s="18"/>
      <c r="C4633" s="19"/>
      <c r="D4633" s="20"/>
      <c r="E4633" s="20"/>
    </row>
    <row r="4634" spans="1:5" x14ac:dyDescent="0.25">
      <c r="A4634" s="17"/>
      <c r="B4634" s="18"/>
      <c r="C4634" s="19"/>
      <c r="D4634" s="20"/>
      <c r="E4634" s="20"/>
    </row>
    <row r="4635" spans="1:5" x14ac:dyDescent="0.25">
      <c r="A4635" s="17"/>
      <c r="B4635" s="18"/>
      <c r="C4635" s="19"/>
      <c r="D4635" s="20"/>
      <c r="E4635" s="20"/>
    </row>
    <row r="4636" spans="1:5" x14ac:dyDescent="0.25">
      <c r="A4636" s="17"/>
      <c r="B4636" s="18"/>
      <c r="C4636" s="19"/>
      <c r="D4636" s="20"/>
      <c r="E4636" s="20"/>
    </row>
    <row r="4637" spans="1:5" x14ac:dyDescent="0.25">
      <c r="A4637" s="17"/>
      <c r="B4637" s="18"/>
      <c r="C4637" s="19"/>
      <c r="D4637" s="20"/>
      <c r="E4637" s="20"/>
    </row>
    <row r="4638" spans="1:5" x14ac:dyDescent="0.25">
      <c r="A4638" s="17"/>
      <c r="B4638" s="18"/>
      <c r="C4638" s="19"/>
      <c r="D4638" s="20"/>
      <c r="E4638" s="20"/>
    </row>
    <row r="4639" spans="1:5" x14ac:dyDescent="0.25">
      <c r="A4639" s="17"/>
      <c r="B4639" s="18"/>
      <c r="C4639" s="19"/>
      <c r="D4639" s="20"/>
      <c r="E4639" s="20"/>
    </row>
    <row r="4640" spans="1:5" x14ac:dyDescent="0.25">
      <c r="A4640" s="17"/>
      <c r="B4640" s="18"/>
      <c r="C4640" s="19"/>
      <c r="D4640" s="20"/>
      <c r="E4640" s="20"/>
    </row>
    <row r="4641" spans="1:5" x14ac:dyDescent="0.25">
      <c r="A4641" s="17"/>
      <c r="B4641" s="18"/>
      <c r="C4641" s="19"/>
      <c r="D4641" s="20"/>
      <c r="E4641" s="20"/>
    </row>
    <row r="4642" spans="1:5" x14ac:dyDescent="0.25">
      <c r="A4642" s="17"/>
      <c r="B4642" s="18"/>
      <c r="C4642" s="19"/>
      <c r="D4642" s="20"/>
      <c r="E4642" s="20"/>
    </row>
    <row r="4643" spans="1:5" x14ac:dyDescent="0.25">
      <c r="A4643" s="17"/>
      <c r="B4643" s="18"/>
      <c r="C4643" s="19"/>
      <c r="D4643" s="20"/>
      <c r="E4643" s="20"/>
    </row>
    <row r="4644" spans="1:5" x14ac:dyDescent="0.25">
      <c r="A4644" s="17"/>
      <c r="B4644" s="18"/>
      <c r="C4644" s="19"/>
      <c r="D4644" s="20"/>
      <c r="E4644" s="20"/>
    </row>
    <row r="4645" spans="1:5" x14ac:dyDescent="0.25">
      <c r="A4645" s="17"/>
      <c r="B4645" s="18"/>
      <c r="C4645" s="19"/>
      <c r="D4645" s="20"/>
      <c r="E4645" s="20"/>
    </row>
    <row r="4646" spans="1:5" x14ac:dyDescent="0.25">
      <c r="A4646" s="17"/>
      <c r="B4646" s="18"/>
      <c r="C4646" s="19"/>
      <c r="D4646" s="20"/>
      <c r="E4646" s="20"/>
    </row>
    <row r="4647" spans="1:5" x14ac:dyDescent="0.25">
      <c r="A4647" s="17"/>
      <c r="B4647" s="18"/>
      <c r="C4647" s="19"/>
      <c r="D4647" s="20"/>
      <c r="E4647" s="20"/>
    </row>
    <row r="4648" spans="1:5" x14ac:dyDescent="0.25">
      <c r="A4648" s="17"/>
      <c r="B4648" s="18"/>
      <c r="C4648" s="19"/>
      <c r="D4648" s="20"/>
      <c r="E4648" s="20"/>
    </row>
    <row r="4649" spans="1:5" x14ac:dyDescent="0.25">
      <c r="A4649" s="17"/>
      <c r="B4649" s="18"/>
      <c r="C4649" s="19"/>
      <c r="D4649" s="20"/>
      <c r="E4649" s="20"/>
    </row>
    <row r="4650" spans="1:5" x14ac:dyDescent="0.25">
      <c r="A4650" s="17"/>
      <c r="B4650" s="18"/>
      <c r="C4650" s="19"/>
      <c r="D4650" s="20"/>
      <c r="E4650" s="20"/>
    </row>
    <row r="4651" spans="1:5" x14ac:dyDescent="0.25">
      <c r="A4651" s="17"/>
      <c r="B4651" s="18"/>
      <c r="C4651" s="19"/>
      <c r="D4651" s="20"/>
      <c r="E4651" s="20"/>
    </row>
    <row r="4652" spans="1:5" x14ac:dyDescent="0.25">
      <c r="A4652" s="17"/>
      <c r="B4652" s="18"/>
      <c r="C4652" s="19"/>
      <c r="D4652" s="20"/>
      <c r="E4652" s="20"/>
    </row>
    <row r="4653" spans="1:5" x14ac:dyDescent="0.25">
      <c r="A4653" s="17"/>
      <c r="B4653" s="18"/>
      <c r="C4653" s="19"/>
      <c r="D4653" s="20"/>
      <c r="E4653" s="20"/>
    </row>
    <row r="4654" spans="1:5" x14ac:dyDescent="0.25">
      <c r="A4654" s="17"/>
      <c r="B4654" s="18"/>
      <c r="C4654" s="19"/>
      <c r="D4654" s="20"/>
      <c r="E4654" s="20"/>
    </row>
    <row r="4655" spans="1:5" x14ac:dyDescent="0.25">
      <c r="A4655" s="17"/>
      <c r="B4655" s="18"/>
      <c r="C4655" s="19"/>
      <c r="D4655" s="20"/>
      <c r="E4655" s="20"/>
    </row>
    <row r="4656" spans="1:5" x14ac:dyDescent="0.25">
      <c r="A4656" s="17"/>
      <c r="B4656" s="18"/>
      <c r="C4656" s="19"/>
      <c r="D4656" s="20"/>
      <c r="E4656" s="20"/>
    </row>
    <row r="4657" spans="1:5" x14ac:dyDescent="0.25">
      <c r="A4657" s="17"/>
      <c r="B4657" s="18"/>
      <c r="C4657" s="19"/>
      <c r="D4657" s="20"/>
      <c r="E4657" s="20"/>
    </row>
    <row r="4658" spans="1:5" x14ac:dyDescent="0.25">
      <c r="A4658" s="17"/>
      <c r="B4658" s="18"/>
      <c r="C4658" s="19"/>
      <c r="D4658" s="20"/>
      <c r="E4658" s="20"/>
    </row>
    <row r="4659" spans="1:5" x14ac:dyDescent="0.25">
      <c r="A4659" s="17"/>
      <c r="B4659" s="18"/>
      <c r="C4659" s="19"/>
      <c r="D4659" s="20"/>
      <c r="E4659" s="20"/>
    </row>
    <row r="4660" spans="1:5" x14ac:dyDescent="0.25">
      <c r="A4660" s="17"/>
      <c r="B4660" s="18"/>
      <c r="C4660" s="19"/>
      <c r="D4660" s="20"/>
      <c r="E4660" s="20"/>
    </row>
    <row r="4661" spans="1:5" x14ac:dyDescent="0.25">
      <c r="A4661" s="17"/>
      <c r="B4661" s="18"/>
      <c r="C4661" s="19"/>
      <c r="D4661" s="20"/>
      <c r="E4661" s="20"/>
    </row>
    <row r="4662" spans="1:5" x14ac:dyDescent="0.25">
      <c r="A4662" s="17"/>
      <c r="B4662" s="18"/>
      <c r="C4662" s="19"/>
      <c r="D4662" s="20"/>
      <c r="E4662" s="20"/>
    </row>
    <row r="4663" spans="1:5" x14ac:dyDescent="0.25">
      <c r="A4663" s="17"/>
      <c r="B4663" s="18"/>
      <c r="C4663" s="19"/>
      <c r="D4663" s="20"/>
      <c r="E4663" s="20"/>
    </row>
    <row r="4664" spans="1:5" x14ac:dyDescent="0.25">
      <c r="A4664" s="17"/>
      <c r="B4664" s="18"/>
      <c r="C4664" s="19"/>
      <c r="D4664" s="20"/>
      <c r="E4664" s="20"/>
    </row>
    <row r="4665" spans="1:5" x14ac:dyDescent="0.25">
      <c r="A4665" s="17"/>
      <c r="B4665" s="18"/>
      <c r="C4665" s="19"/>
      <c r="D4665" s="20"/>
      <c r="E4665" s="20"/>
    </row>
    <row r="4666" spans="1:5" x14ac:dyDescent="0.25">
      <c r="A4666" s="17"/>
      <c r="B4666" s="18"/>
      <c r="C4666" s="19"/>
      <c r="D4666" s="20"/>
      <c r="E4666" s="20"/>
    </row>
    <row r="4667" spans="1:5" x14ac:dyDescent="0.25">
      <c r="A4667" s="17"/>
      <c r="B4667" s="18"/>
      <c r="C4667" s="19"/>
      <c r="D4667" s="20"/>
      <c r="E4667" s="20"/>
    </row>
    <row r="4668" spans="1:5" x14ac:dyDescent="0.25">
      <c r="A4668" s="17"/>
      <c r="B4668" s="18"/>
      <c r="C4668" s="19"/>
      <c r="D4668" s="20"/>
      <c r="E4668" s="20"/>
    </row>
    <row r="4669" spans="1:5" x14ac:dyDescent="0.25">
      <c r="A4669" s="17"/>
      <c r="B4669" s="18"/>
      <c r="C4669" s="19"/>
      <c r="D4669" s="20"/>
      <c r="E4669" s="20"/>
    </row>
    <row r="4670" spans="1:5" x14ac:dyDescent="0.25">
      <c r="A4670" s="17"/>
      <c r="B4670" s="18"/>
      <c r="C4670" s="19"/>
      <c r="D4670" s="20"/>
      <c r="E4670" s="20"/>
    </row>
    <row r="4671" spans="1:5" x14ac:dyDescent="0.25">
      <c r="A4671" s="17"/>
      <c r="B4671" s="18"/>
      <c r="C4671" s="19"/>
      <c r="D4671" s="20"/>
      <c r="E4671" s="20"/>
    </row>
    <row r="4672" spans="1:5" x14ac:dyDescent="0.25">
      <c r="A4672" s="17"/>
      <c r="B4672" s="18"/>
      <c r="C4672" s="19"/>
      <c r="D4672" s="20"/>
      <c r="E4672" s="20"/>
    </row>
    <row r="4673" spans="1:5" x14ac:dyDescent="0.25">
      <c r="A4673" s="17"/>
      <c r="B4673" s="18"/>
      <c r="C4673" s="19"/>
      <c r="D4673" s="20"/>
      <c r="E4673" s="20"/>
    </row>
    <row r="4674" spans="1:5" x14ac:dyDescent="0.25">
      <c r="A4674" s="17"/>
      <c r="B4674" s="18"/>
      <c r="C4674" s="19"/>
      <c r="D4674" s="20"/>
      <c r="E4674" s="20"/>
    </row>
    <row r="4675" spans="1:5" x14ac:dyDescent="0.25">
      <c r="A4675" s="17"/>
      <c r="B4675" s="18"/>
      <c r="C4675" s="19"/>
      <c r="D4675" s="20"/>
      <c r="E4675" s="20"/>
    </row>
    <row r="4676" spans="1:5" x14ac:dyDescent="0.25">
      <c r="A4676" s="17"/>
      <c r="B4676" s="18"/>
      <c r="C4676" s="19"/>
      <c r="D4676" s="20"/>
      <c r="E4676" s="20"/>
    </row>
    <row r="4677" spans="1:5" x14ac:dyDescent="0.25">
      <c r="A4677" s="17"/>
      <c r="B4677" s="18"/>
      <c r="C4677" s="19"/>
      <c r="D4677" s="20"/>
      <c r="E4677" s="20"/>
    </row>
    <row r="4678" spans="1:5" x14ac:dyDescent="0.25">
      <c r="A4678" s="17"/>
      <c r="B4678" s="18"/>
      <c r="C4678" s="19"/>
      <c r="D4678" s="20"/>
      <c r="E4678" s="20"/>
    </row>
    <row r="4679" spans="1:5" x14ac:dyDescent="0.25">
      <c r="A4679" s="17"/>
      <c r="B4679" s="18"/>
      <c r="C4679" s="19"/>
      <c r="D4679" s="20"/>
      <c r="E4679" s="20"/>
    </row>
    <row r="4680" spans="1:5" x14ac:dyDescent="0.25">
      <c r="A4680" s="17"/>
      <c r="B4680" s="18"/>
      <c r="C4680" s="19"/>
      <c r="D4680" s="20"/>
      <c r="E4680" s="20"/>
    </row>
    <row r="4681" spans="1:5" x14ac:dyDescent="0.25">
      <c r="A4681" s="17"/>
      <c r="B4681" s="18"/>
      <c r="C4681" s="19"/>
      <c r="D4681" s="20"/>
      <c r="E4681" s="20"/>
    </row>
    <row r="4682" spans="1:5" x14ac:dyDescent="0.25">
      <c r="A4682" s="17"/>
      <c r="B4682" s="18"/>
      <c r="C4682" s="19"/>
      <c r="D4682" s="20"/>
      <c r="E4682" s="20"/>
    </row>
    <row r="4683" spans="1:5" x14ac:dyDescent="0.25">
      <c r="A4683" s="17"/>
      <c r="B4683" s="18"/>
      <c r="C4683" s="19"/>
      <c r="D4683" s="20"/>
      <c r="E4683" s="20"/>
    </row>
    <row r="4684" spans="1:5" x14ac:dyDescent="0.25">
      <c r="A4684" s="17"/>
      <c r="B4684" s="18"/>
      <c r="C4684" s="19"/>
      <c r="D4684" s="20"/>
      <c r="E4684" s="20"/>
    </row>
    <row r="4685" spans="1:5" x14ac:dyDescent="0.25">
      <c r="A4685" s="17"/>
      <c r="B4685" s="18"/>
      <c r="C4685" s="19"/>
      <c r="D4685" s="20"/>
      <c r="E4685" s="20"/>
    </row>
    <row r="4686" spans="1:5" x14ac:dyDescent="0.25">
      <c r="A4686" s="17"/>
      <c r="B4686" s="18"/>
      <c r="C4686" s="19"/>
      <c r="D4686" s="20"/>
      <c r="E4686" s="20"/>
    </row>
    <row r="4687" spans="1:5" x14ac:dyDescent="0.25">
      <c r="A4687" s="17"/>
      <c r="B4687" s="18"/>
      <c r="C4687" s="19"/>
      <c r="D4687" s="20"/>
      <c r="E4687" s="20"/>
    </row>
    <row r="4688" spans="1:5" x14ac:dyDescent="0.25">
      <c r="A4688" s="17"/>
      <c r="B4688" s="18"/>
      <c r="C4688" s="19"/>
      <c r="D4688" s="20"/>
      <c r="E4688" s="20"/>
    </row>
    <row r="4689" spans="1:5" x14ac:dyDescent="0.25">
      <c r="A4689" s="17"/>
      <c r="B4689" s="18"/>
      <c r="C4689" s="19"/>
      <c r="D4689" s="20"/>
      <c r="E4689" s="20"/>
    </row>
    <row r="4690" spans="1:5" x14ac:dyDescent="0.25">
      <c r="A4690" s="17"/>
      <c r="B4690" s="18"/>
      <c r="C4690" s="19"/>
      <c r="D4690" s="20"/>
      <c r="E4690" s="20"/>
    </row>
    <row r="4691" spans="1:5" x14ac:dyDescent="0.25">
      <c r="A4691" s="17"/>
      <c r="B4691" s="18"/>
      <c r="C4691" s="19"/>
      <c r="D4691" s="20"/>
      <c r="E4691" s="20"/>
    </row>
    <row r="4692" spans="1:5" x14ac:dyDescent="0.25">
      <c r="A4692" s="17"/>
      <c r="B4692" s="18"/>
      <c r="C4692" s="19"/>
      <c r="D4692" s="20"/>
      <c r="E4692" s="20"/>
    </row>
    <row r="4693" spans="1:5" x14ac:dyDescent="0.25">
      <c r="A4693" s="17"/>
      <c r="B4693" s="18"/>
      <c r="C4693" s="19"/>
      <c r="D4693" s="20"/>
      <c r="E4693" s="20"/>
    </row>
    <row r="4694" spans="1:5" x14ac:dyDescent="0.25">
      <c r="A4694" s="17"/>
      <c r="B4694" s="18"/>
      <c r="C4694" s="19"/>
      <c r="D4694" s="20"/>
      <c r="E4694" s="20"/>
    </row>
    <row r="4695" spans="1:5" x14ac:dyDescent="0.25">
      <c r="A4695" s="17"/>
      <c r="B4695" s="18"/>
      <c r="C4695" s="19"/>
      <c r="D4695" s="20"/>
      <c r="E4695" s="20"/>
    </row>
    <row r="4696" spans="1:5" x14ac:dyDescent="0.25">
      <c r="A4696" s="17"/>
      <c r="B4696" s="18"/>
      <c r="C4696" s="19"/>
      <c r="D4696" s="20"/>
      <c r="E4696" s="20"/>
    </row>
    <row r="4697" spans="1:5" x14ac:dyDescent="0.25">
      <c r="A4697" s="17"/>
      <c r="B4697" s="18"/>
      <c r="C4697" s="19"/>
      <c r="D4697" s="20"/>
      <c r="E4697" s="20"/>
    </row>
    <row r="4698" spans="1:5" x14ac:dyDescent="0.25">
      <c r="A4698" s="17"/>
      <c r="B4698" s="18"/>
      <c r="C4698" s="19"/>
      <c r="D4698" s="20"/>
      <c r="E4698" s="20"/>
    </row>
    <row r="4699" spans="1:5" x14ac:dyDescent="0.25">
      <c r="A4699" s="17"/>
      <c r="B4699" s="18"/>
      <c r="C4699" s="19"/>
      <c r="D4699" s="20"/>
      <c r="E4699" s="20"/>
    </row>
    <row r="4700" spans="1:5" x14ac:dyDescent="0.25">
      <c r="A4700" s="17"/>
      <c r="B4700" s="18"/>
      <c r="C4700" s="19"/>
      <c r="D4700" s="20"/>
      <c r="E4700" s="20"/>
    </row>
    <row r="4701" spans="1:5" x14ac:dyDescent="0.25">
      <c r="A4701" s="17"/>
      <c r="B4701" s="18"/>
      <c r="C4701" s="19"/>
      <c r="D4701" s="20"/>
      <c r="E4701" s="20"/>
    </row>
    <row r="4702" spans="1:5" x14ac:dyDescent="0.25">
      <c r="A4702" s="17"/>
      <c r="B4702" s="18"/>
      <c r="C4702" s="19"/>
      <c r="D4702" s="20"/>
      <c r="E4702" s="20"/>
    </row>
    <row r="4703" spans="1:5" x14ac:dyDescent="0.25">
      <c r="A4703" s="17"/>
      <c r="B4703" s="18"/>
      <c r="C4703" s="19"/>
      <c r="D4703" s="20"/>
      <c r="E4703" s="20"/>
    </row>
    <row r="4704" spans="1:5" x14ac:dyDescent="0.25">
      <c r="A4704" s="17"/>
      <c r="B4704" s="18"/>
      <c r="C4704" s="19"/>
      <c r="D4704" s="20"/>
      <c r="E4704" s="20"/>
    </row>
    <row r="4705" spans="1:5" x14ac:dyDescent="0.25">
      <c r="A4705" s="17"/>
      <c r="B4705" s="18"/>
      <c r="C4705" s="19"/>
      <c r="D4705" s="20"/>
      <c r="E4705" s="20"/>
    </row>
    <row r="4706" spans="1:5" x14ac:dyDescent="0.25">
      <c r="A4706" s="17"/>
      <c r="B4706" s="18"/>
      <c r="C4706" s="19"/>
      <c r="D4706" s="20"/>
      <c r="E4706" s="20"/>
    </row>
    <row r="4707" spans="1:5" x14ac:dyDescent="0.25">
      <c r="A4707" s="17"/>
      <c r="B4707" s="18"/>
      <c r="C4707" s="19"/>
      <c r="D4707" s="20"/>
      <c r="E4707" s="20"/>
    </row>
    <row r="4708" spans="1:5" x14ac:dyDescent="0.25">
      <c r="A4708" s="17"/>
      <c r="B4708" s="18"/>
      <c r="C4708" s="19"/>
      <c r="D4708" s="20"/>
      <c r="E4708" s="20"/>
    </row>
    <row r="4709" spans="1:5" x14ac:dyDescent="0.25">
      <c r="A4709" s="17"/>
      <c r="B4709" s="18"/>
      <c r="C4709" s="19"/>
      <c r="D4709" s="20"/>
      <c r="E4709" s="20"/>
    </row>
    <row r="4710" spans="1:5" x14ac:dyDescent="0.25">
      <c r="A4710" s="17"/>
      <c r="B4710" s="18"/>
      <c r="C4710" s="19"/>
      <c r="D4710" s="20"/>
      <c r="E4710" s="20"/>
    </row>
    <row r="4711" spans="1:5" x14ac:dyDescent="0.25">
      <c r="A4711" s="17"/>
      <c r="B4711" s="18"/>
      <c r="C4711" s="19"/>
      <c r="D4711" s="20"/>
      <c r="E4711" s="20"/>
    </row>
    <row r="4712" spans="1:5" x14ac:dyDescent="0.25">
      <c r="A4712" s="17"/>
      <c r="B4712" s="18"/>
      <c r="C4712" s="19"/>
      <c r="D4712" s="20"/>
      <c r="E4712" s="20"/>
    </row>
    <row r="4713" spans="1:5" x14ac:dyDescent="0.25">
      <c r="A4713" s="17"/>
      <c r="B4713" s="18"/>
      <c r="C4713" s="19"/>
      <c r="D4713" s="20"/>
      <c r="E4713" s="20"/>
    </row>
    <row r="4714" spans="1:5" x14ac:dyDescent="0.25">
      <c r="A4714" s="17"/>
      <c r="B4714" s="18"/>
      <c r="C4714" s="19"/>
      <c r="D4714" s="20"/>
      <c r="E4714" s="20"/>
    </row>
    <row r="4715" spans="1:5" x14ac:dyDescent="0.25">
      <c r="A4715" s="17"/>
      <c r="B4715" s="18"/>
      <c r="C4715" s="19"/>
      <c r="D4715" s="20"/>
      <c r="E4715" s="20"/>
    </row>
    <row r="4716" spans="1:5" x14ac:dyDescent="0.25">
      <c r="A4716" s="17"/>
      <c r="B4716" s="18"/>
      <c r="C4716" s="19"/>
      <c r="D4716" s="20"/>
      <c r="E4716" s="20"/>
    </row>
    <row r="4717" spans="1:5" x14ac:dyDescent="0.25">
      <c r="A4717" s="17"/>
      <c r="B4717" s="18"/>
      <c r="C4717" s="19"/>
      <c r="D4717" s="20"/>
      <c r="E4717" s="20"/>
    </row>
    <row r="4718" spans="1:5" x14ac:dyDescent="0.25">
      <c r="A4718" s="17"/>
      <c r="B4718" s="18"/>
      <c r="C4718" s="19"/>
      <c r="D4718" s="20"/>
      <c r="E4718" s="20"/>
    </row>
    <row r="4719" spans="1:5" x14ac:dyDescent="0.25">
      <c r="A4719" s="17"/>
      <c r="B4719" s="18"/>
      <c r="C4719" s="19"/>
      <c r="D4719" s="20"/>
      <c r="E4719" s="20"/>
    </row>
    <row r="4720" spans="1:5" x14ac:dyDescent="0.25">
      <c r="A4720" s="17"/>
      <c r="B4720" s="18"/>
      <c r="C4720" s="19"/>
      <c r="D4720" s="20"/>
      <c r="E4720" s="20"/>
    </row>
    <row r="4721" spans="1:5" x14ac:dyDescent="0.25">
      <c r="A4721" s="17"/>
      <c r="B4721" s="18"/>
      <c r="C4721" s="19"/>
      <c r="D4721" s="20"/>
      <c r="E4721" s="20"/>
    </row>
    <row r="4722" spans="1:5" x14ac:dyDescent="0.25">
      <c r="A4722" s="17"/>
      <c r="B4722" s="18"/>
      <c r="C4722" s="19"/>
      <c r="D4722" s="20"/>
      <c r="E4722" s="20"/>
    </row>
    <row r="4723" spans="1:5" x14ac:dyDescent="0.25">
      <c r="A4723" s="17"/>
      <c r="B4723" s="18"/>
      <c r="C4723" s="19"/>
      <c r="D4723" s="20"/>
      <c r="E4723" s="20"/>
    </row>
    <row r="4724" spans="1:5" x14ac:dyDescent="0.25">
      <c r="A4724" s="17"/>
      <c r="B4724" s="18"/>
      <c r="C4724" s="19"/>
      <c r="D4724" s="20"/>
      <c r="E4724" s="20"/>
    </row>
    <row r="4725" spans="1:5" x14ac:dyDescent="0.25">
      <c r="A4725" s="17"/>
      <c r="B4725" s="18"/>
      <c r="C4725" s="19"/>
      <c r="D4725" s="20"/>
      <c r="E4725" s="20"/>
    </row>
    <row r="4726" spans="1:5" x14ac:dyDescent="0.25">
      <c r="A4726" s="17"/>
      <c r="B4726" s="18"/>
      <c r="C4726" s="19"/>
      <c r="D4726" s="20"/>
      <c r="E4726" s="20"/>
    </row>
    <row r="4727" spans="1:5" x14ac:dyDescent="0.25">
      <c r="A4727" s="17"/>
      <c r="B4727" s="18"/>
      <c r="C4727" s="19"/>
      <c r="D4727" s="20"/>
      <c r="E4727" s="20"/>
    </row>
    <row r="4728" spans="1:5" x14ac:dyDescent="0.25">
      <c r="A4728" s="17"/>
      <c r="B4728" s="18"/>
      <c r="C4728" s="19"/>
      <c r="D4728" s="20"/>
      <c r="E4728" s="20"/>
    </row>
    <row r="4729" spans="1:5" x14ac:dyDescent="0.25">
      <c r="A4729" s="17"/>
      <c r="B4729" s="18"/>
      <c r="C4729" s="19"/>
      <c r="D4729" s="20"/>
      <c r="E4729" s="20"/>
    </row>
    <row r="4730" spans="1:5" x14ac:dyDescent="0.25">
      <c r="A4730" s="17"/>
      <c r="B4730" s="18"/>
      <c r="C4730" s="19"/>
      <c r="D4730" s="20"/>
      <c r="E4730" s="20"/>
    </row>
    <row r="4731" spans="1:5" x14ac:dyDescent="0.25">
      <c r="A4731" s="17"/>
      <c r="B4731" s="18"/>
      <c r="C4731" s="19"/>
      <c r="D4731" s="20"/>
      <c r="E4731" s="20"/>
    </row>
    <row r="4732" spans="1:5" x14ac:dyDescent="0.25">
      <c r="A4732" s="17"/>
      <c r="B4732" s="18"/>
      <c r="C4732" s="19"/>
      <c r="D4732" s="20"/>
      <c r="E4732" s="20"/>
    </row>
    <row r="4733" spans="1:5" x14ac:dyDescent="0.25">
      <c r="A4733" s="17"/>
      <c r="B4733" s="18"/>
      <c r="C4733" s="19"/>
      <c r="D4733" s="20"/>
      <c r="E4733" s="20"/>
    </row>
    <row r="4734" spans="1:5" x14ac:dyDescent="0.25">
      <c r="A4734" s="17"/>
      <c r="B4734" s="18"/>
      <c r="C4734" s="19"/>
      <c r="D4734" s="20"/>
      <c r="E4734" s="20"/>
    </row>
    <row r="4735" spans="1:5" x14ac:dyDescent="0.25">
      <c r="A4735" s="17"/>
      <c r="B4735" s="18"/>
      <c r="C4735" s="19"/>
      <c r="D4735" s="20"/>
      <c r="E4735" s="20"/>
    </row>
    <row r="4736" spans="1:5" x14ac:dyDescent="0.25">
      <c r="A4736" s="17"/>
      <c r="B4736" s="18"/>
      <c r="C4736" s="19"/>
      <c r="D4736" s="20"/>
      <c r="E4736" s="20"/>
    </row>
    <row r="4737" spans="1:5" x14ac:dyDescent="0.25">
      <c r="A4737" s="17"/>
      <c r="B4737" s="18"/>
      <c r="C4737" s="19"/>
      <c r="D4737" s="20"/>
      <c r="E4737" s="20"/>
    </row>
    <row r="4738" spans="1:5" x14ac:dyDescent="0.25">
      <c r="A4738" s="17"/>
      <c r="B4738" s="18"/>
      <c r="C4738" s="19"/>
      <c r="D4738" s="20"/>
      <c r="E4738" s="20"/>
    </row>
    <row r="4739" spans="1:5" x14ac:dyDescent="0.25">
      <c r="A4739" s="17"/>
      <c r="B4739" s="18"/>
      <c r="C4739" s="19"/>
      <c r="D4739" s="20"/>
      <c r="E4739" s="20"/>
    </row>
    <row r="4740" spans="1:5" x14ac:dyDescent="0.25">
      <c r="A4740" s="17"/>
      <c r="B4740" s="18"/>
      <c r="C4740" s="19"/>
      <c r="D4740" s="20"/>
      <c r="E4740" s="20"/>
    </row>
    <row r="4741" spans="1:5" x14ac:dyDescent="0.25">
      <c r="A4741" s="17"/>
      <c r="B4741" s="18"/>
      <c r="C4741" s="19"/>
      <c r="D4741" s="20"/>
      <c r="E4741" s="20"/>
    </row>
    <row r="4742" spans="1:5" x14ac:dyDescent="0.25">
      <c r="A4742" s="17"/>
      <c r="B4742" s="18"/>
      <c r="C4742" s="19"/>
      <c r="D4742" s="20"/>
      <c r="E4742" s="20"/>
    </row>
    <row r="4743" spans="1:5" x14ac:dyDescent="0.25">
      <c r="A4743" s="17"/>
      <c r="B4743" s="18"/>
      <c r="C4743" s="19"/>
      <c r="D4743" s="20"/>
      <c r="E4743" s="20"/>
    </row>
    <row r="4744" spans="1:5" x14ac:dyDescent="0.25">
      <c r="A4744" s="17"/>
      <c r="B4744" s="18"/>
      <c r="C4744" s="19"/>
      <c r="D4744" s="20"/>
      <c r="E4744" s="20"/>
    </row>
    <row r="4745" spans="1:5" x14ac:dyDescent="0.25">
      <c r="A4745" s="17"/>
      <c r="B4745" s="18"/>
      <c r="C4745" s="19"/>
      <c r="D4745" s="20"/>
      <c r="E4745" s="20"/>
    </row>
    <row r="4746" spans="1:5" x14ac:dyDescent="0.25">
      <c r="A4746" s="17"/>
      <c r="B4746" s="18"/>
      <c r="C4746" s="19"/>
      <c r="D4746" s="20"/>
      <c r="E4746" s="20"/>
    </row>
    <row r="4747" spans="1:5" x14ac:dyDescent="0.25">
      <c r="A4747" s="17"/>
      <c r="B4747" s="18"/>
      <c r="C4747" s="19"/>
      <c r="D4747" s="20"/>
      <c r="E4747" s="20"/>
    </row>
    <row r="4748" spans="1:5" x14ac:dyDescent="0.25">
      <c r="A4748" s="17"/>
      <c r="B4748" s="18"/>
      <c r="C4748" s="19"/>
      <c r="D4748" s="20"/>
      <c r="E4748" s="20"/>
    </row>
    <row r="4749" spans="1:5" x14ac:dyDescent="0.25">
      <c r="A4749" s="17"/>
      <c r="B4749" s="18"/>
      <c r="C4749" s="19"/>
      <c r="D4749" s="20"/>
      <c r="E4749" s="20"/>
    </row>
    <row r="4750" spans="1:5" x14ac:dyDescent="0.25">
      <c r="A4750" s="17"/>
      <c r="B4750" s="18"/>
      <c r="C4750" s="19"/>
      <c r="D4750" s="20"/>
      <c r="E4750" s="20"/>
    </row>
    <row r="4751" spans="1:5" x14ac:dyDescent="0.25">
      <c r="A4751" s="17"/>
      <c r="B4751" s="18"/>
      <c r="C4751" s="19"/>
      <c r="D4751" s="20"/>
      <c r="E4751" s="20"/>
    </row>
    <row r="4752" spans="1:5" x14ac:dyDescent="0.25">
      <c r="A4752" s="17"/>
      <c r="B4752" s="18"/>
      <c r="C4752" s="19"/>
      <c r="D4752" s="20"/>
      <c r="E4752" s="20"/>
    </row>
    <row r="4753" spans="1:5" x14ac:dyDescent="0.25">
      <c r="A4753" s="17"/>
      <c r="B4753" s="18"/>
      <c r="C4753" s="19"/>
      <c r="D4753" s="20"/>
      <c r="E4753" s="20"/>
    </row>
    <row r="4754" spans="1:5" x14ac:dyDescent="0.25">
      <c r="A4754" s="17"/>
      <c r="B4754" s="18"/>
      <c r="C4754" s="19"/>
      <c r="D4754" s="20"/>
      <c r="E4754" s="20"/>
    </row>
    <row r="4755" spans="1:5" x14ac:dyDescent="0.25">
      <c r="A4755" s="17"/>
      <c r="B4755" s="18"/>
      <c r="C4755" s="19"/>
      <c r="D4755" s="20"/>
      <c r="E4755" s="20"/>
    </row>
    <row r="4756" spans="1:5" x14ac:dyDescent="0.25">
      <c r="A4756" s="17"/>
      <c r="B4756" s="18"/>
      <c r="C4756" s="19"/>
      <c r="D4756" s="20"/>
      <c r="E4756" s="20"/>
    </row>
    <row r="4757" spans="1:5" x14ac:dyDescent="0.25">
      <c r="A4757" s="17"/>
      <c r="B4757" s="18"/>
      <c r="C4757" s="19"/>
      <c r="D4757" s="20"/>
      <c r="E4757" s="20"/>
    </row>
    <row r="4758" spans="1:5" x14ac:dyDescent="0.25">
      <c r="A4758" s="17"/>
      <c r="B4758" s="18"/>
      <c r="C4758" s="19"/>
      <c r="D4758" s="20"/>
      <c r="E4758" s="20"/>
    </row>
    <row r="4759" spans="1:5" x14ac:dyDescent="0.25">
      <c r="A4759" s="17"/>
      <c r="B4759" s="18"/>
      <c r="C4759" s="19"/>
      <c r="D4759" s="20"/>
      <c r="E4759" s="20"/>
    </row>
    <row r="4760" spans="1:5" x14ac:dyDescent="0.25">
      <c r="A4760" s="17"/>
      <c r="B4760" s="18"/>
      <c r="C4760" s="19"/>
      <c r="D4760" s="20"/>
      <c r="E4760" s="20"/>
    </row>
    <row r="4761" spans="1:5" x14ac:dyDescent="0.25">
      <c r="A4761" s="17"/>
      <c r="B4761" s="18"/>
      <c r="C4761" s="19"/>
      <c r="D4761" s="20"/>
      <c r="E4761" s="20"/>
    </row>
    <row r="4762" spans="1:5" x14ac:dyDescent="0.25">
      <c r="A4762" s="17"/>
      <c r="B4762" s="18"/>
      <c r="C4762" s="19"/>
      <c r="D4762" s="20"/>
      <c r="E4762" s="20"/>
    </row>
    <row r="4763" spans="1:5" x14ac:dyDescent="0.25">
      <c r="A4763" s="17"/>
      <c r="B4763" s="18"/>
      <c r="C4763" s="19"/>
      <c r="D4763" s="20"/>
      <c r="E4763" s="20"/>
    </row>
    <row r="4764" spans="1:5" x14ac:dyDescent="0.25">
      <c r="A4764" s="17"/>
      <c r="B4764" s="18"/>
      <c r="C4764" s="19"/>
      <c r="D4764" s="20"/>
      <c r="E4764" s="20"/>
    </row>
    <row r="4765" spans="1:5" x14ac:dyDescent="0.25">
      <c r="A4765" s="17"/>
      <c r="B4765" s="18"/>
      <c r="C4765" s="19"/>
      <c r="D4765" s="20"/>
      <c r="E4765" s="20"/>
    </row>
    <row r="4766" spans="1:5" x14ac:dyDescent="0.25">
      <c r="A4766" s="17"/>
      <c r="B4766" s="18"/>
      <c r="C4766" s="19"/>
      <c r="D4766" s="20"/>
      <c r="E4766" s="20"/>
    </row>
    <row r="4767" spans="1:5" x14ac:dyDescent="0.25">
      <c r="A4767" s="17"/>
      <c r="B4767" s="18"/>
      <c r="C4767" s="19"/>
      <c r="D4767" s="20"/>
      <c r="E4767" s="20"/>
    </row>
    <row r="4768" spans="1:5" x14ac:dyDescent="0.25">
      <c r="A4768" s="17"/>
      <c r="B4768" s="18"/>
      <c r="C4768" s="19"/>
      <c r="D4768" s="20"/>
      <c r="E4768" s="20"/>
    </row>
    <row r="4769" spans="1:5" x14ac:dyDescent="0.25">
      <c r="A4769" s="17"/>
      <c r="B4769" s="18"/>
      <c r="C4769" s="19"/>
      <c r="D4769" s="20"/>
      <c r="E4769" s="20"/>
    </row>
    <row r="4770" spans="1:5" x14ac:dyDescent="0.25">
      <c r="A4770" s="17"/>
      <c r="B4770" s="18"/>
      <c r="C4770" s="19"/>
      <c r="D4770" s="20"/>
      <c r="E4770" s="20"/>
    </row>
    <row r="4771" spans="1:5" x14ac:dyDescent="0.25">
      <c r="A4771" s="17"/>
      <c r="B4771" s="18"/>
      <c r="C4771" s="19"/>
      <c r="D4771" s="20"/>
      <c r="E4771" s="20"/>
    </row>
    <row r="4772" spans="1:5" x14ac:dyDescent="0.25">
      <c r="A4772" s="17"/>
      <c r="B4772" s="18"/>
      <c r="C4772" s="19"/>
      <c r="D4772" s="20"/>
      <c r="E4772" s="20"/>
    </row>
    <row r="4773" spans="1:5" x14ac:dyDescent="0.25">
      <c r="A4773" s="17"/>
      <c r="B4773" s="18"/>
      <c r="C4773" s="19"/>
      <c r="D4773" s="20"/>
      <c r="E4773" s="20"/>
    </row>
    <row r="4774" spans="1:5" x14ac:dyDescent="0.25">
      <c r="A4774" s="17"/>
      <c r="B4774" s="18"/>
      <c r="C4774" s="19"/>
      <c r="D4774" s="20"/>
      <c r="E4774" s="20"/>
    </row>
    <row r="4775" spans="1:5" x14ac:dyDescent="0.25">
      <c r="A4775" s="17"/>
      <c r="B4775" s="18"/>
      <c r="C4775" s="19"/>
      <c r="D4775" s="20"/>
      <c r="E4775" s="20"/>
    </row>
    <row r="4776" spans="1:5" x14ac:dyDescent="0.25">
      <c r="A4776" s="17"/>
      <c r="B4776" s="18"/>
      <c r="C4776" s="19"/>
      <c r="D4776" s="20"/>
      <c r="E4776" s="20"/>
    </row>
    <row r="4777" spans="1:5" x14ac:dyDescent="0.25">
      <c r="A4777" s="17"/>
      <c r="B4777" s="18"/>
      <c r="C4777" s="19"/>
      <c r="D4777" s="20"/>
      <c r="E4777" s="20"/>
    </row>
    <row r="4778" spans="1:5" x14ac:dyDescent="0.25">
      <c r="A4778" s="17"/>
      <c r="B4778" s="18"/>
      <c r="C4778" s="19"/>
      <c r="D4778" s="20"/>
      <c r="E4778" s="20"/>
    </row>
    <row r="4779" spans="1:5" x14ac:dyDescent="0.25">
      <c r="A4779" s="17"/>
      <c r="B4779" s="18"/>
      <c r="C4779" s="19"/>
      <c r="D4779" s="20"/>
      <c r="E4779" s="20"/>
    </row>
    <row r="4780" spans="1:5" x14ac:dyDescent="0.25">
      <c r="A4780" s="17"/>
      <c r="B4780" s="18"/>
      <c r="C4780" s="19"/>
      <c r="D4780" s="20"/>
      <c r="E4780" s="20"/>
    </row>
    <row r="4781" spans="1:5" x14ac:dyDescent="0.25">
      <c r="A4781" s="17"/>
      <c r="B4781" s="18"/>
      <c r="C4781" s="19"/>
      <c r="D4781" s="20"/>
      <c r="E4781" s="20"/>
    </row>
    <row r="4782" spans="1:5" x14ac:dyDescent="0.25">
      <c r="A4782" s="17"/>
      <c r="B4782" s="18"/>
      <c r="C4782" s="19"/>
      <c r="D4782" s="20"/>
      <c r="E4782" s="20"/>
    </row>
    <row r="4783" spans="1:5" x14ac:dyDescent="0.25">
      <c r="A4783" s="17"/>
      <c r="B4783" s="18"/>
      <c r="C4783" s="19"/>
      <c r="D4783" s="20"/>
      <c r="E4783" s="20"/>
    </row>
    <row r="4784" spans="1:5" x14ac:dyDescent="0.25">
      <c r="A4784" s="17"/>
      <c r="B4784" s="18"/>
      <c r="C4784" s="19"/>
      <c r="D4784" s="20"/>
      <c r="E4784" s="20"/>
    </row>
    <row r="4785" spans="1:5" x14ac:dyDescent="0.25">
      <c r="A4785" s="17"/>
      <c r="B4785" s="18"/>
      <c r="C4785" s="19"/>
      <c r="D4785" s="20"/>
      <c r="E4785" s="20"/>
    </row>
    <row r="4786" spans="1:5" x14ac:dyDescent="0.25">
      <c r="A4786" s="17"/>
      <c r="B4786" s="18"/>
      <c r="C4786" s="19"/>
      <c r="D4786" s="20"/>
      <c r="E4786" s="20"/>
    </row>
    <row r="4787" spans="1:5" x14ac:dyDescent="0.25">
      <c r="A4787" s="17"/>
      <c r="B4787" s="18"/>
      <c r="C4787" s="19"/>
      <c r="D4787" s="20"/>
      <c r="E4787" s="20"/>
    </row>
    <row r="4788" spans="1:5" x14ac:dyDescent="0.25">
      <c r="A4788" s="17"/>
      <c r="B4788" s="18"/>
      <c r="C4788" s="19"/>
      <c r="D4788" s="20"/>
      <c r="E4788" s="20"/>
    </row>
    <row r="4789" spans="1:5" x14ac:dyDescent="0.25">
      <c r="A4789" s="17"/>
      <c r="B4789" s="18"/>
      <c r="C4789" s="19"/>
      <c r="D4789" s="20"/>
      <c r="E4789" s="20"/>
    </row>
    <row r="4790" spans="1:5" x14ac:dyDescent="0.25">
      <c r="A4790" s="17"/>
      <c r="B4790" s="18"/>
      <c r="C4790" s="19"/>
      <c r="D4790" s="20"/>
      <c r="E4790" s="20"/>
    </row>
    <row r="4791" spans="1:5" x14ac:dyDescent="0.25">
      <c r="A4791" s="17"/>
      <c r="B4791" s="18"/>
      <c r="C4791" s="19"/>
      <c r="D4791" s="20"/>
      <c r="E4791" s="20"/>
    </row>
    <row r="4792" spans="1:5" x14ac:dyDescent="0.25">
      <c r="A4792" s="17"/>
      <c r="B4792" s="18"/>
      <c r="C4792" s="19"/>
      <c r="D4792" s="20"/>
      <c r="E4792" s="20"/>
    </row>
    <row r="4793" spans="1:5" x14ac:dyDescent="0.25">
      <c r="A4793" s="17"/>
      <c r="B4793" s="18"/>
      <c r="C4793" s="19"/>
      <c r="D4793" s="20"/>
      <c r="E4793" s="20"/>
    </row>
    <row r="4794" spans="1:5" x14ac:dyDescent="0.25">
      <c r="A4794" s="17"/>
      <c r="B4794" s="18"/>
      <c r="C4794" s="19"/>
      <c r="D4794" s="20"/>
      <c r="E4794" s="20"/>
    </row>
    <row r="4795" spans="1:5" x14ac:dyDescent="0.25">
      <c r="A4795" s="17"/>
      <c r="B4795" s="18"/>
      <c r="C4795" s="19"/>
      <c r="D4795" s="20"/>
      <c r="E4795" s="20"/>
    </row>
    <row r="4796" spans="1:5" x14ac:dyDescent="0.25">
      <c r="A4796" s="17"/>
      <c r="B4796" s="18"/>
      <c r="C4796" s="19"/>
      <c r="D4796" s="20"/>
      <c r="E4796" s="20"/>
    </row>
    <row r="4797" spans="1:5" x14ac:dyDescent="0.25">
      <c r="A4797" s="17"/>
      <c r="B4797" s="18"/>
      <c r="C4797" s="19"/>
      <c r="D4797" s="20"/>
      <c r="E4797" s="20"/>
    </row>
    <row r="4798" spans="1:5" x14ac:dyDescent="0.25">
      <c r="A4798" s="17"/>
      <c r="B4798" s="18"/>
      <c r="C4798" s="19"/>
      <c r="D4798" s="20"/>
      <c r="E4798" s="20"/>
    </row>
    <row r="4799" spans="1:5" x14ac:dyDescent="0.25">
      <c r="A4799" s="17"/>
      <c r="B4799" s="18"/>
      <c r="C4799" s="19"/>
      <c r="D4799" s="20"/>
      <c r="E4799" s="20"/>
    </row>
    <row r="4800" spans="1:5" x14ac:dyDescent="0.25">
      <c r="A4800" s="17"/>
      <c r="B4800" s="18"/>
      <c r="C4800" s="19"/>
      <c r="D4800" s="20"/>
      <c r="E4800" s="20"/>
    </row>
    <row r="4801" spans="1:5" x14ac:dyDescent="0.25">
      <c r="A4801" s="17"/>
      <c r="B4801" s="18"/>
      <c r="C4801" s="19"/>
      <c r="D4801" s="20"/>
      <c r="E4801" s="20"/>
    </row>
    <row r="4802" spans="1:5" x14ac:dyDescent="0.25">
      <c r="A4802" s="17"/>
      <c r="B4802" s="18"/>
      <c r="C4802" s="19"/>
      <c r="D4802" s="20"/>
      <c r="E4802" s="20"/>
    </row>
    <row r="4803" spans="1:5" x14ac:dyDescent="0.25">
      <c r="A4803" s="17"/>
      <c r="B4803" s="18"/>
      <c r="C4803" s="19"/>
      <c r="D4803" s="20"/>
      <c r="E4803" s="20"/>
    </row>
    <row r="4804" spans="1:5" x14ac:dyDescent="0.25">
      <c r="A4804" s="17"/>
      <c r="B4804" s="18"/>
      <c r="C4804" s="19"/>
      <c r="D4804" s="20"/>
      <c r="E4804" s="20"/>
    </row>
    <row r="4805" spans="1:5" x14ac:dyDescent="0.25">
      <c r="A4805" s="17"/>
      <c r="B4805" s="18"/>
      <c r="C4805" s="19"/>
      <c r="D4805" s="20"/>
      <c r="E4805" s="20"/>
    </row>
    <row r="4806" spans="1:5" x14ac:dyDescent="0.25">
      <c r="A4806" s="17"/>
      <c r="B4806" s="18"/>
      <c r="C4806" s="19"/>
      <c r="D4806" s="20"/>
      <c r="E4806" s="20"/>
    </row>
    <row r="4807" spans="1:5" x14ac:dyDescent="0.25">
      <c r="A4807" s="17"/>
      <c r="B4807" s="18"/>
      <c r="C4807" s="19"/>
      <c r="D4807" s="20"/>
      <c r="E4807" s="20"/>
    </row>
    <row r="4808" spans="1:5" x14ac:dyDescent="0.25">
      <c r="A4808" s="17"/>
      <c r="B4808" s="18"/>
      <c r="C4808" s="19"/>
      <c r="D4808" s="20"/>
      <c r="E4808" s="20"/>
    </row>
    <row r="4809" spans="1:5" x14ac:dyDescent="0.25">
      <c r="A4809" s="17"/>
      <c r="B4809" s="18"/>
      <c r="C4809" s="19"/>
      <c r="D4809" s="20"/>
      <c r="E4809" s="20"/>
    </row>
    <row r="4810" spans="1:5" x14ac:dyDescent="0.25">
      <c r="A4810" s="17"/>
      <c r="B4810" s="18"/>
      <c r="C4810" s="19"/>
      <c r="D4810" s="20"/>
      <c r="E4810" s="20"/>
    </row>
    <row r="4811" spans="1:5" x14ac:dyDescent="0.25">
      <c r="A4811" s="17"/>
      <c r="B4811" s="18"/>
      <c r="C4811" s="19"/>
      <c r="D4811" s="20"/>
      <c r="E4811" s="20"/>
    </row>
    <row r="4812" spans="1:5" x14ac:dyDescent="0.25">
      <c r="A4812" s="17"/>
      <c r="B4812" s="18"/>
      <c r="C4812" s="19"/>
      <c r="D4812" s="20"/>
      <c r="E4812" s="20"/>
    </row>
    <row r="4813" spans="1:5" x14ac:dyDescent="0.25">
      <c r="A4813" s="17"/>
      <c r="B4813" s="18"/>
      <c r="C4813" s="19"/>
      <c r="D4813" s="20"/>
      <c r="E4813" s="20"/>
    </row>
    <row r="4814" spans="1:5" x14ac:dyDescent="0.25">
      <c r="A4814" s="17"/>
      <c r="B4814" s="18"/>
      <c r="C4814" s="19"/>
      <c r="D4814" s="20"/>
      <c r="E4814" s="20"/>
    </row>
    <row r="4815" spans="1:5" x14ac:dyDescent="0.25">
      <c r="A4815" s="17"/>
      <c r="B4815" s="18"/>
      <c r="C4815" s="19"/>
      <c r="D4815" s="20"/>
      <c r="E4815" s="20"/>
    </row>
    <row r="4816" spans="1:5" x14ac:dyDescent="0.25">
      <c r="A4816" s="17"/>
      <c r="B4816" s="18"/>
      <c r="C4816" s="19"/>
      <c r="D4816" s="20"/>
      <c r="E4816" s="20"/>
    </row>
    <row r="4817" spans="1:5" x14ac:dyDescent="0.25">
      <c r="A4817" s="17"/>
      <c r="B4817" s="18"/>
      <c r="C4817" s="19"/>
      <c r="D4817" s="20"/>
      <c r="E4817" s="20"/>
    </row>
    <row r="4818" spans="1:5" x14ac:dyDescent="0.25">
      <c r="A4818" s="17"/>
      <c r="B4818" s="18"/>
      <c r="C4818" s="19"/>
      <c r="D4818" s="20"/>
      <c r="E4818" s="20"/>
    </row>
    <row r="4819" spans="1:5" x14ac:dyDescent="0.25">
      <c r="A4819" s="17"/>
      <c r="B4819" s="18"/>
      <c r="C4819" s="19"/>
      <c r="D4819" s="20"/>
      <c r="E4819" s="20"/>
    </row>
    <row r="4820" spans="1:5" x14ac:dyDescent="0.25">
      <c r="A4820" s="17"/>
      <c r="B4820" s="18"/>
      <c r="C4820" s="19"/>
      <c r="D4820" s="20"/>
      <c r="E4820" s="20"/>
    </row>
    <row r="4821" spans="1:5" x14ac:dyDescent="0.25">
      <c r="A4821" s="17"/>
      <c r="B4821" s="18"/>
      <c r="C4821" s="19"/>
      <c r="D4821" s="20"/>
      <c r="E4821" s="20"/>
    </row>
    <row r="4822" spans="1:5" x14ac:dyDescent="0.25">
      <c r="A4822" s="17"/>
      <c r="B4822" s="18"/>
      <c r="C4822" s="19"/>
      <c r="D4822" s="20"/>
      <c r="E4822" s="20"/>
    </row>
    <row r="4823" spans="1:5" x14ac:dyDescent="0.25">
      <c r="A4823" s="17"/>
      <c r="B4823" s="18"/>
      <c r="C4823" s="19"/>
      <c r="D4823" s="20"/>
      <c r="E4823" s="20"/>
    </row>
    <row r="4824" spans="1:5" x14ac:dyDescent="0.25">
      <c r="A4824" s="17"/>
      <c r="B4824" s="18"/>
      <c r="C4824" s="19"/>
      <c r="D4824" s="20"/>
      <c r="E4824" s="20"/>
    </row>
    <row r="4825" spans="1:5" x14ac:dyDescent="0.25">
      <c r="A4825" s="17"/>
      <c r="B4825" s="18"/>
      <c r="C4825" s="19"/>
      <c r="D4825" s="20"/>
      <c r="E4825" s="20"/>
    </row>
    <row r="4826" spans="1:5" x14ac:dyDescent="0.25">
      <c r="A4826" s="17"/>
      <c r="B4826" s="18"/>
      <c r="C4826" s="19"/>
      <c r="D4826" s="20"/>
      <c r="E4826" s="20"/>
    </row>
    <row r="4827" spans="1:5" x14ac:dyDescent="0.25">
      <c r="A4827" s="17"/>
      <c r="B4827" s="18"/>
      <c r="C4827" s="19"/>
      <c r="D4827" s="20"/>
      <c r="E4827" s="20"/>
    </row>
    <row r="4828" spans="1:5" x14ac:dyDescent="0.25">
      <c r="A4828" s="17"/>
      <c r="B4828" s="18"/>
      <c r="C4828" s="19"/>
      <c r="D4828" s="20"/>
      <c r="E4828" s="20"/>
    </row>
    <row r="4829" spans="1:5" x14ac:dyDescent="0.25">
      <c r="A4829" s="17"/>
      <c r="B4829" s="18"/>
      <c r="C4829" s="19"/>
      <c r="D4829" s="20"/>
      <c r="E4829" s="20"/>
    </row>
    <row r="4830" spans="1:5" x14ac:dyDescent="0.25">
      <c r="A4830" s="17"/>
      <c r="B4830" s="18"/>
      <c r="C4830" s="19"/>
      <c r="D4830" s="20"/>
      <c r="E4830" s="20"/>
    </row>
    <row r="4831" spans="1:5" x14ac:dyDescent="0.25">
      <c r="A4831" s="17"/>
      <c r="B4831" s="18"/>
      <c r="C4831" s="19"/>
      <c r="D4831" s="20"/>
      <c r="E4831" s="20"/>
    </row>
    <row r="4832" spans="1:5" x14ac:dyDescent="0.25">
      <c r="A4832" s="17"/>
      <c r="B4832" s="18"/>
      <c r="C4832" s="19"/>
      <c r="D4832" s="20"/>
      <c r="E4832" s="20"/>
    </row>
    <row r="4833" spans="1:5" x14ac:dyDescent="0.25">
      <c r="A4833" s="17"/>
      <c r="B4833" s="18"/>
      <c r="C4833" s="19"/>
      <c r="D4833" s="20"/>
      <c r="E4833" s="20"/>
    </row>
    <row r="4834" spans="1:5" x14ac:dyDescent="0.25">
      <c r="A4834" s="17"/>
      <c r="B4834" s="18"/>
      <c r="C4834" s="19"/>
      <c r="D4834" s="20"/>
      <c r="E4834" s="20"/>
    </row>
    <row r="4835" spans="1:5" x14ac:dyDescent="0.25">
      <c r="A4835" s="17"/>
      <c r="B4835" s="18"/>
      <c r="C4835" s="19"/>
      <c r="D4835" s="20"/>
      <c r="E4835" s="20"/>
    </row>
    <row r="4836" spans="1:5" x14ac:dyDescent="0.25">
      <c r="A4836" s="17"/>
      <c r="B4836" s="18"/>
      <c r="C4836" s="19"/>
      <c r="D4836" s="20"/>
      <c r="E4836" s="20"/>
    </row>
    <row r="4837" spans="1:5" x14ac:dyDescent="0.25">
      <c r="A4837" s="17"/>
      <c r="B4837" s="18"/>
      <c r="C4837" s="19"/>
      <c r="D4837" s="20"/>
      <c r="E4837" s="20"/>
    </row>
    <row r="4838" spans="1:5" x14ac:dyDescent="0.25">
      <c r="A4838" s="17"/>
      <c r="B4838" s="18"/>
      <c r="C4838" s="19"/>
      <c r="D4838" s="20"/>
      <c r="E4838" s="20"/>
    </row>
    <row r="4839" spans="1:5" x14ac:dyDescent="0.25">
      <c r="A4839" s="17"/>
      <c r="B4839" s="18"/>
      <c r="C4839" s="19"/>
      <c r="D4839" s="20"/>
      <c r="E4839" s="20"/>
    </row>
    <row r="4840" spans="1:5" x14ac:dyDescent="0.25">
      <c r="A4840" s="17"/>
      <c r="B4840" s="18"/>
      <c r="C4840" s="19"/>
      <c r="D4840" s="20"/>
      <c r="E4840" s="20"/>
    </row>
    <row r="4841" spans="1:5" x14ac:dyDescent="0.25">
      <c r="A4841" s="17"/>
      <c r="B4841" s="18"/>
      <c r="C4841" s="19"/>
      <c r="D4841" s="20"/>
      <c r="E4841" s="20"/>
    </row>
    <row r="4842" spans="1:5" x14ac:dyDescent="0.25">
      <c r="A4842" s="17"/>
      <c r="B4842" s="18"/>
      <c r="C4842" s="19"/>
      <c r="D4842" s="20"/>
      <c r="E4842" s="20"/>
    </row>
    <row r="4843" spans="1:5" x14ac:dyDescent="0.25">
      <c r="A4843" s="17"/>
      <c r="B4843" s="18"/>
      <c r="C4843" s="19"/>
      <c r="D4843" s="20"/>
      <c r="E4843" s="20"/>
    </row>
    <row r="4844" spans="1:5" x14ac:dyDescent="0.25">
      <c r="A4844" s="17"/>
      <c r="B4844" s="18"/>
      <c r="C4844" s="19"/>
      <c r="D4844" s="20"/>
      <c r="E4844" s="20"/>
    </row>
    <row r="4845" spans="1:5" x14ac:dyDescent="0.25">
      <c r="A4845" s="17"/>
      <c r="B4845" s="18"/>
      <c r="C4845" s="19"/>
      <c r="D4845" s="20"/>
      <c r="E4845" s="20"/>
    </row>
    <row r="4846" spans="1:5" x14ac:dyDescent="0.25">
      <c r="A4846" s="17"/>
      <c r="B4846" s="18"/>
      <c r="C4846" s="19"/>
      <c r="D4846" s="20"/>
      <c r="E4846" s="20"/>
    </row>
    <row r="4847" spans="1:5" x14ac:dyDescent="0.25">
      <c r="A4847" s="17"/>
      <c r="B4847" s="18"/>
      <c r="C4847" s="19"/>
      <c r="D4847" s="20"/>
      <c r="E4847" s="20"/>
    </row>
    <row r="4848" spans="1:5" x14ac:dyDescent="0.25">
      <c r="A4848" s="17"/>
      <c r="B4848" s="18"/>
      <c r="C4848" s="19"/>
      <c r="D4848" s="20"/>
      <c r="E4848" s="20"/>
    </row>
    <row r="4849" spans="1:5" x14ac:dyDescent="0.25">
      <c r="A4849" s="17"/>
      <c r="B4849" s="18"/>
      <c r="C4849" s="19"/>
      <c r="D4849" s="20"/>
      <c r="E4849" s="20"/>
    </row>
    <row r="4850" spans="1:5" x14ac:dyDescent="0.25">
      <c r="A4850" s="17"/>
      <c r="B4850" s="18"/>
      <c r="C4850" s="19"/>
      <c r="D4850" s="20"/>
      <c r="E4850" s="20"/>
    </row>
    <row r="4851" spans="1:5" x14ac:dyDescent="0.25">
      <c r="A4851" s="17"/>
      <c r="B4851" s="18"/>
      <c r="C4851" s="19"/>
      <c r="D4851" s="20"/>
      <c r="E4851" s="20"/>
    </row>
    <row r="4852" spans="1:5" x14ac:dyDescent="0.25">
      <c r="A4852" s="17"/>
      <c r="B4852" s="18"/>
      <c r="C4852" s="19"/>
      <c r="D4852" s="20"/>
      <c r="E4852" s="20"/>
    </row>
    <row r="4853" spans="1:5" x14ac:dyDescent="0.25">
      <c r="A4853" s="17"/>
      <c r="B4853" s="18"/>
      <c r="C4853" s="19"/>
      <c r="D4853" s="20"/>
      <c r="E4853" s="20"/>
    </row>
    <row r="4854" spans="1:5" x14ac:dyDescent="0.25">
      <c r="A4854" s="17"/>
      <c r="B4854" s="18"/>
      <c r="C4854" s="19"/>
      <c r="D4854" s="20"/>
      <c r="E4854" s="20"/>
    </row>
    <row r="4855" spans="1:5" x14ac:dyDescent="0.25">
      <c r="A4855" s="17"/>
      <c r="B4855" s="18"/>
      <c r="C4855" s="19"/>
      <c r="D4855" s="20"/>
      <c r="E4855" s="20"/>
    </row>
    <row r="4856" spans="1:5" x14ac:dyDescent="0.25">
      <c r="A4856" s="17"/>
      <c r="B4856" s="18"/>
      <c r="C4856" s="19"/>
      <c r="D4856" s="20"/>
      <c r="E4856" s="20"/>
    </row>
    <row r="4857" spans="1:5" x14ac:dyDescent="0.25">
      <c r="A4857" s="17"/>
      <c r="B4857" s="18"/>
      <c r="C4857" s="19"/>
      <c r="D4857" s="20"/>
      <c r="E4857" s="20"/>
    </row>
    <row r="4858" spans="1:5" x14ac:dyDescent="0.25">
      <c r="A4858" s="17"/>
      <c r="B4858" s="18"/>
      <c r="C4858" s="19"/>
      <c r="D4858" s="20"/>
      <c r="E4858" s="20"/>
    </row>
    <row r="4859" spans="1:5" x14ac:dyDescent="0.25">
      <c r="A4859" s="17"/>
      <c r="B4859" s="18"/>
      <c r="C4859" s="19"/>
      <c r="D4859" s="20"/>
      <c r="E4859" s="20"/>
    </row>
    <row r="4860" spans="1:5" x14ac:dyDescent="0.25">
      <c r="A4860" s="17"/>
      <c r="B4860" s="18"/>
      <c r="C4860" s="19"/>
      <c r="D4860" s="20"/>
      <c r="E4860" s="20"/>
    </row>
    <row r="4861" spans="1:5" x14ac:dyDescent="0.25">
      <c r="A4861" s="17"/>
      <c r="B4861" s="18"/>
      <c r="C4861" s="19"/>
      <c r="D4861" s="20"/>
      <c r="E4861" s="20"/>
    </row>
    <row r="4862" spans="1:5" x14ac:dyDescent="0.25">
      <c r="A4862" s="17"/>
      <c r="B4862" s="18"/>
      <c r="C4862" s="19"/>
      <c r="D4862" s="20"/>
      <c r="E4862" s="20"/>
    </row>
    <row r="4863" spans="1:5" x14ac:dyDescent="0.25">
      <c r="A4863" s="17"/>
      <c r="B4863" s="18"/>
      <c r="C4863" s="19"/>
      <c r="D4863" s="20"/>
      <c r="E4863" s="20"/>
    </row>
    <row r="4864" spans="1:5" x14ac:dyDescent="0.25">
      <c r="A4864" s="17"/>
      <c r="B4864" s="18"/>
      <c r="C4864" s="19"/>
      <c r="D4864" s="20"/>
      <c r="E4864" s="20"/>
    </row>
    <row r="4865" spans="1:5" x14ac:dyDescent="0.25">
      <c r="A4865" s="17"/>
      <c r="B4865" s="18"/>
      <c r="C4865" s="19"/>
      <c r="D4865" s="20"/>
      <c r="E4865" s="20"/>
    </row>
    <row r="4866" spans="1:5" x14ac:dyDescent="0.25">
      <c r="A4866" s="17"/>
      <c r="B4866" s="18"/>
      <c r="C4866" s="19"/>
      <c r="D4866" s="20"/>
      <c r="E4866" s="20"/>
    </row>
    <row r="4867" spans="1:5" x14ac:dyDescent="0.25">
      <c r="A4867" s="17"/>
      <c r="B4867" s="18"/>
      <c r="C4867" s="19"/>
      <c r="D4867" s="20"/>
      <c r="E4867" s="20"/>
    </row>
    <row r="4868" spans="1:5" x14ac:dyDescent="0.25">
      <c r="A4868" s="17"/>
      <c r="B4868" s="18"/>
      <c r="C4868" s="19"/>
      <c r="D4868" s="20"/>
      <c r="E4868" s="20"/>
    </row>
    <row r="4869" spans="1:5" x14ac:dyDescent="0.25">
      <c r="A4869" s="17"/>
      <c r="B4869" s="18"/>
      <c r="C4869" s="19"/>
      <c r="D4869" s="20"/>
      <c r="E4869" s="20"/>
    </row>
    <row r="4870" spans="1:5" x14ac:dyDescent="0.25">
      <c r="A4870" s="17"/>
      <c r="B4870" s="18"/>
      <c r="C4870" s="19"/>
      <c r="D4870" s="20"/>
      <c r="E4870" s="20"/>
    </row>
    <row r="4871" spans="1:5" x14ac:dyDescent="0.25">
      <c r="A4871" s="17"/>
      <c r="B4871" s="18"/>
      <c r="C4871" s="19"/>
      <c r="D4871" s="20"/>
      <c r="E4871" s="20"/>
    </row>
    <row r="4872" spans="1:5" x14ac:dyDescent="0.25">
      <c r="A4872" s="17"/>
      <c r="B4872" s="18"/>
      <c r="C4872" s="19"/>
      <c r="D4872" s="20"/>
      <c r="E4872" s="20"/>
    </row>
    <row r="4873" spans="1:5" x14ac:dyDescent="0.25">
      <c r="A4873" s="17"/>
      <c r="B4873" s="18"/>
      <c r="C4873" s="19"/>
      <c r="D4873" s="20"/>
      <c r="E4873" s="20"/>
    </row>
    <row r="4874" spans="1:5" x14ac:dyDescent="0.25">
      <c r="A4874" s="17"/>
      <c r="B4874" s="18"/>
      <c r="C4874" s="19"/>
      <c r="D4874" s="20"/>
      <c r="E4874" s="20"/>
    </row>
    <row r="4875" spans="1:5" x14ac:dyDescent="0.25">
      <c r="A4875" s="17"/>
      <c r="B4875" s="18"/>
      <c r="C4875" s="19"/>
      <c r="D4875" s="20"/>
      <c r="E4875" s="20"/>
    </row>
    <row r="4876" spans="1:5" x14ac:dyDescent="0.25">
      <c r="A4876" s="17"/>
      <c r="B4876" s="18"/>
      <c r="C4876" s="19"/>
      <c r="D4876" s="20"/>
      <c r="E4876" s="20"/>
    </row>
    <row r="4877" spans="1:5" x14ac:dyDescent="0.25">
      <c r="A4877" s="17"/>
      <c r="B4877" s="18"/>
      <c r="C4877" s="19"/>
      <c r="D4877" s="20"/>
      <c r="E4877" s="20"/>
    </row>
    <row r="4878" spans="1:5" x14ac:dyDescent="0.25">
      <c r="A4878" s="17"/>
      <c r="B4878" s="18"/>
      <c r="C4878" s="19"/>
      <c r="D4878" s="20"/>
      <c r="E4878" s="20"/>
    </row>
    <row r="4879" spans="1:5" x14ac:dyDescent="0.25">
      <c r="A4879" s="17"/>
      <c r="B4879" s="18"/>
      <c r="C4879" s="19"/>
      <c r="D4879" s="20"/>
      <c r="E4879" s="20"/>
    </row>
    <row r="4880" spans="1:5" x14ac:dyDescent="0.25">
      <c r="A4880" s="17"/>
      <c r="B4880" s="18"/>
      <c r="C4880" s="19"/>
      <c r="D4880" s="20"/>
      <c r="E4880" s="20"/>
    </row>
    <row r="4881" spans="1:5" x14ac:dyDescent="0.25">
      <c r="A4881" s="17"/>
      <c r="B4881" s="18"/>
      <c r="C4881" s="19"/>
      <c r="D4881" s="20"/>
      <c r="E4881" s="20"/>
    </row>
    <row r="4882" spans="1:5" x14ac:dyDescent="0.25">
      <c r="A4882" s="17"/>
      <c r="B4882" s="18"/>
      <c r="C4882" s="19"/>
      <c r="D4882" s="20"/>
      <c r="E4882" s="20"/>
    </row>
    <row r="4883" spans="1:5" x14ac:dyDescent="0.25">
      <c r="A4883" s="17"/>
      <c r="B4883" s="18"/>
      <c r="C4883" s="19"/>
      <c r="D4883" s="20"/>
      <c r="E4883" s="20"/>
    </row>
    <row r="4884" spans="1:5" x14ac:dyDescent="0.25">
      <c r="A4884" s="17"/>
      <c r="B4884" s="18"/>
      <c r="C4884" s="19"/>
      <c r="D4884" s="20"/>
      <c r="E4884" s="20"/>
    </row>
    <row r="4885" spans="1:5" x14ac:dyDescent="0.25">
      <c r="A4885" s="17"/>
      <c r="B4885" s="18"/>
      <c r="C4885" s="19"/>
      <c r="D4885" s="20"/>
      <c r="E4885" s="20"/>
    </row>
    <row r="4886" spans="1:5" x14ac:dyDescent="0.25">
      <c r="A4886" s="17"/>
      <c r="B4886" s="18"/>
      <c r="C4886" s="19"/>
      <c r="D4886" s="20"/>
      <c r="E4886" s="20"/>
    </row>
    <row r="4887" spans="1:5" x14ac:dyDescent="0.25">
      <c r="A4887" s="17"/>
      <c r="B4887" s="18"/>
      <c r="C4887" s="19"/>
      <c r="D4887" s="20"/>
      <c r="E4887" s="20"/>
    </row>
    <row r="4888" spans="1:5" x14ac:dyDescent="0.25">
      <c r="A4888" s="17"/>
      <c r="B4888" s="18"/>
      <c r="C4888" s="19"/>
      <c r="D4888" s="20"/>
      <c r="E4888" s="20"/>
    </row>
    <row r="4889" spans="1:5" x14ac:dyDescent="0.25">
      <c r="A4889" s="17"/>
      <c r="B4889" s="18"/>
      <c r="C4889" s="19"/>
      <c r="D4889" s="20"/>
      <c r="E4889" s="20"/>
    </row>
    <row r="4890" spans="1:5" x14ac:dyDescent="0.25">
      <c r="A4890" s="17"/>
      <c r="B4890" s="18"/>
      <c r="C4890" s="19"/>
      <c r="D4890" s="20"/>
      <c r="E4890" s="20"/>
    </row>
    <row r="4891" spans="1:5" x14ac:dyDescent="0.25">
      <c r="A4891" s="17"/>
      <c r="B4891" s="18"/>
      <c r="C4891" s="19"/>
      <c r="D4891" s="20"/>
      <c r="E4891" s="20"/>
    </row>
    <row r="4892" spans="1:5" x14ac:dyDescent="0.25">
      <c r="A4892" s="17"/>
      <c r="B4892" s="18"/>
      <c r="C4892" s="19"/>
      <c r="D4892" s="20"/>
      <c r="E4892" s="20"/>
    </row>
    <row r="4893" spans="1:5" x14ac:dyDescent="0.25">
      <c r="A4893" s="17"/>
      <c r="B4893" s="18"/>
      <c r="C4893" s="19"/>
      <c r="D4893" s="20"/>
      <c r="E4893" s="20"/>
    </row>
    <row r="4894" spans="1:5" x14ac:dyDescent="0.25">
      <c r="A4894" s="17"/>
      <c r="B4894" s="18"/>
      <c r="C4894" s="19"/>
      <c r="D4894" s="20"/>
      <c r="E4894" s="20"/>
    </row>
    <row r="4895" spans="1:5" x14ac:dyDescent="0.25">
      <c r="A4895" s="17"/>
      <c r="B4895" s="18"/>
      <c r="C4895" s="19"/>
      <c r="D4895" s="20"/>
      <c r="E4895" s="20"/>
    </row>
    <row r="4896" spans="1:5" x14ac:dyDescent="0.25">
      <c r="A4896" s="17"/>
      <c r="B4896" s="18"/>
      <c r="C4896" s="19"/>
      <c r="D4896" s="20"/>
      <c r="E4896" s="20"/>
    </row>
    <row r="4897" spans="1:5" x14ac:dyDescent="0.25">
      <c r="A4897" s="17"/>
      <c r="B4897" s="18"/>
      <c r="C4897" s="19"/>
      <c r="D4897" s="20"/>
      <c r="E4897" s="20"/>
    </row>
    <row r="4898" spans="1:5" x14ac:dyDescent="0.25">
      <c r="A4898" s="17"/>
      <c r="B4898" s="18"/>
      <c r="C4898" s="19"/>
      <c r="D4898" s="20"/>
      <c r="E4898" s="20"/>
    </row>
    <row r="4899" spans="1:5" x14ac:dyDescent="0.25">
      <c r="A4899" s="17"/>
      <c r="B4899" s="18"/>
      <c r="C4899" s="19"/>
      <c r="D4899" s="20"/>
      <c r="E4899" s="20"/>
    </row>
    <row r="4900" spans="1:5" x14ac:dyDescent="0.25">
      <c r="A4900" s="17"/>
      <c r="B4900" s="18"/>
      <c r="C4900" s="19"/>
      <c r="D4900" s="20"/>
      <c r="E4900" s="20"/>
    </row>
    <row r="4901" spans="1:5" x14ac:dyDescent="0.25">
      <c r="A4901" s="17"/>
      <c r="B4901" s="18"/>
      <c r="C4901" s="19"/>
      <c r="D4901" s="20"/>
      <c r="E4901" s="20"/>
    </row>
    <row r="4902" spans="1:5" x14ac:dyDescent="0.25">
      <c r="A4902" s="17"/>
      <c r="B4902" s="18"/>
      <c r="C4902" s="19"/>
      <c r="D4902" s="20"/>
      <c r="E4902" s="20"/>
    </row>
    <row r="4903" spans="1:5" x14ac:dyDescent="0.25">
      <c r="A4903" s="17"/>
      <c r="B4903" s="18"/>
      <c r="C4903" s="19"/>
      <c r="D4903" s="20"/>
      <c r="E4903" s="20"/>
    </row>
    <row r="4904" spans="1:5" x14ac:dyDescent="0.25">
      <c r="A4904" s="17"/>
      <c r="B4904" s="18"/>
      <c r="C4904" s="19"/>
      <c r="D4904" s="20"/>
      <c r="E4904" s="20"/>
    </row>
    <row r="4905" spans="1:5" x14ac:dyDescent="0.25">
      <c r="A4905" s="17"/>
      <c r="B4905" s="18"/>
      <c r="C4905" s="19"/>
      <c r="D4905" s="20"/>
      <c r="E4905" s="20"/>
    </row>
    <row r="4906" spans="1:5" x14ac:dyDescent="0.25">
      <c r="A4906" s="17"/>
      <c r="B4906" s="18"/>
      <c r="C4906" s="19"/>
      <c r="D4906" s="20"/>
      <c r="E4906" s="20"/>
    </row>
    <row r="4907" spans="1:5" x14ac:dyDescent="0.25">
      <c r="A4907" s="17"/>
      <c r="B4907" s="18"/>
      <c r="C4907" s="19"/>
      <c r="D4907" s="20"/>
      <c r="E4907" s="20"/>
    </row>
    <row r="4908" spans="1:5" x14ac:dyDescent="0.25">
      <c r="A4908" s="17"/>
      <c r="B4908" s="18"/>
      <c r="C4908" s="19"/>
      <c r="D4908" s="20"/>
      <c r="E4908" s="20"/>
    </row>
    <row r="4909" spans="1:5" x14ac:dyDescent="0.25">
      <c r="A4909" s="17"/>
      <c r="B4909" s="18"/>
      <c r="C4909" s="19"/>
      <c r="D4909" s="20"/>
      <c r="E4909" s="20"/>
    </row>
    <row r="4910" spans="1:5" x14ac:dyDescent="0.25">
      <c r="A4910" s="17"/>
      <c r="B4910" s="18"/>
      <c r="C4910" s="19"/>
      <c r="D4910" s="20"/>
      <c r="E4910" s="20"/>
    </row>
    <row r="4911" spans="1:5" x14ac:dyDescent="0.25">
      <c r="A4911" s="17"/>
      <c r="B4911" s="18"/>
      <c r="C4911" s="19"/>
      <c r="D4911" s="20"/>
      <c r="E4911" s="20"/>
    </row>
    <row r="4912" spans="1:5" x14ac:dyDescent="0.25">
      <c r="A4912" s="17"/>
      <c r="B4912" s="18"/>
      <c r="C4912" s="19"/>
      <c r="D4912" s="20"/>
      <c r="E4912" s="20"/>
    </row>
    <row r="4913" spans="1:5" x14ac:dyDescent="0.25">
      <c r="A4913" s="17"/>
      <c r="B4913" s="18"/>
      <c r="C4913" s="19"/>
      <c r="D4913" s="20"/>
      <c r="E4913" s="20"/>
    </row>
    <row r="4914" spans="1:5" x14ac:dyDescent="0.25">
      <c r="A4914" s="17"/>
      <c r="B4914" s="18"/>
      <c r="C4914" s="19"/>
      <c r="D4914" s="20"/>
      <c r="E4914" s="20"/>
    </row>
    <row r="4915" spans="1:5" x14ac:dyDescent="0.25">
      <c r="A4915" s="17"/>
      <c r="B4915" s="18"/>
      <c r="C4915" s="19"/>
      <c r="D4915" s="20"/>
      <c r="E4915" s="20"/>
    </row>
    <row r="4916" spans="1:5" x14ac:dyDescent="0.25">
      <c r="A4916" s="17"/>
      <c r="B4916" s="18"/>
      <c r="C4916" s="19"/>
      <c r="D4916" s="20"/>
      <c r="E4916" s="20"/>
    </row>
    <row r="4917" spans="1:5" x14ac:dyDescent="0.25">
      <c r="A4917" s="17"/>
      <c r="B4917" s="18"/>
      <c r="C4917" s="19"/>
      <c r="D4917" s="20"/>
      <c r="E4917" s="20"/>
    </row>
    <row r="4918" spans="1:5" x14ac:dyDescent="0.25">
      <c r="A4918" s="17"/>
      <c r="B4918" s="18"/>
      <c r="C4918" s="19"/>
      <c r="D4918" s="20"/>
      <c r="E4918" s="20"/>
    </row>
    <row r="4919" spans="1:5" x14ac:dyDescent="0.25">
      <c r="A4919" s="17"/>
      <c r="B4919" s="18"/>
      <c r="C4919" s="19"/>
      <c r="D4919" s="20"/>
      <c r="E4919" s="20"/>
    </row>
    <row r="4920" spans="1:5" x14ac:dyDescent="0.25">
      <c r="A4920" s="17"/>
      <c r="B4920" s="18"/>
      <c r="C4920" s="19"/>
      <c r="D4920" s="20"/>
      <c r="E4920" s="20"/>
    </row>
    <row r="4921" spans="1:5" x14ac:dyDescent="0.25">
      <c r="A4921" s="17"/>
      <c r="B4921" s="18"/>
      <c r="C4921" s="19"/>
      <c r="D4921" s="20"/>
      <c r="E4921" s="20"/>
    </row>
    <row r="4922" spans="1:5" x14ac:dyDescent="0.25">
      <c r="A4922" s="17"/>
      <c r="B4922" s="18"/>
      <c r="C4922" s="19"/>
      <c r="D4922" s="20"/>
      <c r="E4922" s="20"/>
    </row>
    <row r="4923" spans="1:5" x14ac:dyDescent="0.25">
      <c r="A4923" s="17"/>
      <c r="B4923" s="18"/>
      <c r="C4923" s="19"/>
      <c r="D4923" s="20"/>
      <c r="E4923" s="20"/>
    </row>
    <row r="4924" spans="1:5" x14ac:dyDescent="0.25">
      <c r="A4924" s="17"/>
      <c r="B4924" s="18"/>
      <c r="C4924" s="19"/>
      <c r="D4924" s="20"/>
      <c r="E4924" s="20"/>
    </row>
    <row r="4925" spans="1:5" x14ac:dyDescent="0.25">
      <c r="A4925" s="17"/>
      <c r="B4925" s="18"/>
      <c r="C4925" s="19"/>
      <c r="D4925" s="20"/>
      <c r="E4925" s="20"/>
    </row>
    <row r="4926" spans="1:5" x14ac:dyDescent="0.25">
      <c r="A4926" s="17"/>
      <c r="B4926" s="18"/>
      <c r="C4926" s="19"/>
      <c r="D4926" s="20"/>
      <c r="E4926" s="20"/>
    </row>
    <row r="4927" spans="1:5" x14ac:dyDescent="0.25">
      <c r="A4927" s="17"/>
      <c r="B4927" s="18"/>
      <c r="C4927" s="19"/>
      <c r="D4927" s="20"/>
      <c r="E4927" s="20"/>
    </row>
    <row r="4928" spans="1:5" x14ac:dyDescent="0.25">
      <c r="A4928" s="17"/>
      <c r="B4928" s="18"/>
      <c r="C4928" s="19"/>
      <c r="D4928" s="20"/>
      <c r="E4928" s="20"/>
    </row>
    <row r="4929" spans="1:5" x14ac:dyDescent="0.25">
      <c r="A4929" s="17"/>
      <c r="B4929" s="18"/>
      <c r="C4929" s="19"/>
      <c r="D4929" s="20"/>
      <c r="E4929" s="20"/>
    </row>
    <row r="4930" spans="1:5" x14ac:dyDescent="0.25">
      <c r="A4930" s="17"/>
      <c r="B4930" s="18"/>
      <c r="C4930" s="19"/>
      <c r="D4930" s="20"/>
      <c r="E4930" s="20"/>
    </row>
    <row r="4931" spans="1:5" x14ac:dyDescent="0.25">
      <c r="A4931" s="17"/>
      <c r="B4931" s="18"/>
      <c r="C4931" s="19"/>
      <c r="D4931" s="20"/>
      <c r="E4931" s="20"/>
    </row>
    <row r="4932" spans="1:5" x14ac:dyDescent="0.25">
      <c r="A4932" s="17"/>
      <c r="B4932" s="18"/>
      <c r="C4932" s="19"/>
      <c r="D4932" s="20"/>
      <c r="E4932" s="20"/>
    </row>
    <row r="4933" spans="1:5" x14ac:dyDescent="0.25">
      <c r="A4933" s="17"/>
      <c r="B4933" s="18"/>
      <c r="C4933" s="19"/>
      <c r="D4933" s="20"/>
      <c r="E4933" s="20"/>
    </row>
    <row r="4934" spans="1:5" x14ac:dyDescent="0.25">
      <c r="A4934" s="17"/>
      <c r="B4934" s="18"/>
      <c r="C4934" s="19"/>
      <c r="D4934" s="20"/>
      <c r="E4934" s="20"/>
    </row>
    <row r="4935" spans="1:5" x14ac:dyDescent="0.25">
      <c r="A4935" s="17"/>
      <c r="B4935" s="18"/>
      <c r="C4935" s="19"/>
      <c r="D4935" s="20"/>
      <c r="E4935" s="20"/>
    </row>
    <row r="4936" spans="1:5" x14ac:dyDescent="0.25">
      <c r="A4936" s="17"/>
      <c r="B4936" s="18"/>
      <c r="C4936" s="19"/>
      <c r="D4936" s="20"/>
      <c r="E4936" s="20"/>
    </row>
    <row r="4937" spans="1:5" x14ac:dyDescent="0.25">
      <c r="A4937" s="17"/>
      <c r="B4937" s="18"/>
      <c r="C4937" s="19"/>
      <c r="D4937" s="20"/>
      <c r="E4937" s="20"/>
    </row>
    <row r="4938" spans="1:5" x14ac:dyDescent="0.25">
      <c r="A4938" s="17"/>
      <c r="B4938" s="18"/>
      <c r="C4938" s="19"/>
      <c r="D4938" s="20"/>
      <c r="E4938" s="20"/>
    </row>
    <row r="4939" spans="1:5" x14ac:dyDescent="0.25">
      <c r="A4939" s="17"/>
      <c r="B4939" s="18"/>
      <c r="C4939" s="19"/>
      <c r="D4939" s="20"/>
      <c r="E4939" s="20"/>
    </row>
    <row r="4940" spans="1:5" x14ac:dyDescent="0.25">
      <c r="A4940" s="17"/>
      <c r="B4940" s="18"/>
      <c r="C4940" s="19"/>
      <c r="D4940" s="20"/>
      <c r="E4940" s="20"/>
    </row>
    <row r="4941" spans="1:5" x14ac:dyDescent="0.25">
      <c r="A4941" s="17"/>
      <c r="B4941" s="18"/>
      <c r="C4941" s="19"/>
      <c r="D4941" s="20"/>
      <c r="E4941" s="20"/>
    </row>
    <row r="4942" spans="1:5" x14ac:dyDescent="0.25">
      <c r="A4942" s="17"/>
      <c r="B4942" s="18"/>
      <c r="C4942" s="19"/>
      <c r="D4942" s="20"/>
      <c r="E4942" s="20"/>
    </row>
    <row r="4943" spans="1:5" x14ac:dyDescent="0.25">
      <c r="A4943" s="17"/>
      <c r="B4943" s="18"/>
      <c r="C4943" s="19"/>
      <c r="D4943" s="20"/>
      <c r="E4943" s="20"/>
    </row>
    <row r="4944" spans="1:5" x14ac:dyDescent="0.25">
      <c r="A4944" s="17"/>
      <c r="B4944" s="18"/>
      <c r="C4944" s="19"/>
      <c r="D4944" s="20"/>
      <c r="E4944" s="20"/>
    </row>
    <row r="4945" spans="1:5" x14ac:dyDescent="0.25">
      <c r="A4945" s="17"/>
      <c r="B4945" s="18"/>
      <c r="C4945" s="19"/>
      <c r="D4945" s="20"/>
      <c r="E4945" s="20"/>
    </row>
    <row r="4946" spans="1:5" x14ac:dyDescent="0.25">
      <c r="A4946" s="17"/>
      <c r="B4946" s="18"/>
      <c r="C4946" s="19"/>
      <c r="D4946" s="20"/>
      <c r="E4946" s="20"/>
    </row>
    <row r="4947" spans="1:5" x14ac:dyDescent="0.25">
      <c r="A4947" s="17"/>
      <c r="B4947" s="18"/>
      <c r="C4947" s="19"/>
      <c r="D4947" s="20"/>
      <c r="E4947" s="20"/>
    </row>
    <row r="4948" spans="1:5" x14ac:dyDescent="0.25">
      <c r="A4948" s="17"/>
      <c r="B4948" s="18"/>
      <c r="C4948" s="19"/>
      <c r="D4948" s="20"/>
      <c r="E4948" s="20"/>
    </row>
    <row r="4949" spans="1:5" x14ac:dyDescent="0.25">
      <c r="A4949" s="17"/>
      <c r="B4949" s="18"/>
      <c r="C4949" s="19"/>
      <c r="D4949" s="20"/>
      <c r="E4949" s="20"/>
    </row>
    <row r="4950" spans="1:5" x14ac:dyDescent="0.25">
      <c r="A4950" s="17"/>
      <c r="B4950" s="18"/>
      <c r="C4950" s="19"/>
      <c r="D4950" s="20"/>
      <c r="E4950" s="20"/>
    </row>
    <row r="4951" spans="1:5" x14ac:dyDescent="0.25">
      <c r="A4951" s="17"/>
      <c r="B4951" s="18"/>
      <c r="C4951" s="19"/>
      <c r="D4951" s="20"/>
      <c r="E4951" s="20"/>
    </row>
    <row r="4952" spans="1:5" x14ac:dyDescent="0.25">
      <c r="A4952" s="17"/>
      <c r="B4952" s="18"/>
      <c r="C4952" s="19"/>
      <c r="D4952" s="20"/>
      <c r="E4952" s="20"/>
    </row>
    <row r="4953" spans="1:5" x14ac:dyDescent="0.25">
      <c r="A4953" s="17"/>
      <c r="B4953" s="18"/>
      <c r="C4953" s="19"/>
      <c r="D4953" s="20"/>
      <c r="E4953" s="20"/>
    </row>
    <row r="4954" spans="1:5" x14ac:dyDescent="0.25">
      <c r="A4954" s="17"/>
      <c r="B4954" s="18"/>
      <c r="C4954" s="19"/>
      <c r="D4954" s="20"/>
      <c r="E4954" s="20"/>
    </row>
    <row r="4955" spans="1:5" x14ac:dyDescent="0.25">
      <c r="A4955" s="17"/>
      <c r="B4955" s="18"/>
      <c r="C4955" s="19"/>
      <c r="D4955" s="20"/>
      <c r="E4955" s="20"/>
    </row>
    <row r="4956" spans="1:5" x14ac:dyDescent="0.25">
      <c r="A4956" s="17"/>
      <c r="B4956" s="18"/>
      <c r="C4956" s="19"/>
      <c r="D4956" s="20"/>
      <c r="E4956" s="20"/>
    </row>
    <row r="4957" spans="1:5" x14ac:dyDescent="0.25">
      <c r="A4957" s="17"/>
      <c r="B4957" s="18"/>
      <c r="C4957" s="19"/>
      <c r="D4957" s="20"/>
      <c r="E4957" s="20"/>
    </row>
    <row r="4958" spans="1:5" x14ac:dyDescent="0.25">
      <c r="A4958" s="17"/>
      <c r="B4958" s="18"/>
      <c r="C4958" s="19"/>
      <c r="D4958" s="20"/>
      <c r="E4958" s="20"/>
    </row>
    <row r="4959" spans="1:5" x14ac:dyDescent="0.25">
      <c r="A4959" s="17"/>
      <c r="B4959" s="18"/>
      <c r="C4959" s="19"/>
      <c r="D4959" s="20"/>
      <c r="E4959" s="20"/>
    </row>
    <row r="4960" spans="1:5" x14ac:dyDescent="0.25">
      <c r="A4960" s="17"/>
      <c r="B4960" s="18"/>
      <c r="C4960" s="19"/>
      <c r="D4960" s="20"/>
      <c r="E4960" s="20"/>
    </row>
    <row r="4961" spans="1:5" x14ac:dyDescent="0.25">
      <c r="A4961" s="17"/>
      <c r="B4961" s="18"/>
      <c r="C4961" s="19"/>
      <c r="D4961" s="20"/>
      <c r="E4961" s="20"/>
    </row>
    <row r="4962" spans="1:5" x14ac:dyDescent="0.25">
      <c r="A4962" s="17"/>
      <c r="B4962" s="18"/>
      <c r="C4962" s="19"/>
      <c r="D4962" s="20"/>
      <c r="E4962" s="20"/>
    </row>
    <row r="4963" spans="1:5" x14ac:dyDescent="0.25">
      <c r="A4963" s="17"/>
      <c r="B4963" s="18"/>
      <c r="C4963" s="19"/>
      <c r="D4963" s="20"/>
      <c r="E4963" s="20"/>
    </row>
    <row r="4964" spans="1:5" x14ac:dyDescent="0.25">
      <c r="A4964" s="17"/>
      <c r="B4964" s="18"/>
      <c r="C4964" s="19"/>
      <c r="D4964" s="20"/>
      <c r="E4964" s="20"/>
    </row>
    <row r="4965" spans="1:5" x14ac:dyDescent="0.25">
      <c r="A4965" s="17"/>
      <c r="B4965" s="18"/>
      <c r="C4965" s="19"/>
      <c r="D4965" s="20"/>
      <c r="E4965" s="20"/>
    </row>
    <row r="4966" spans="1:5" x14ac:dyDescent="0.25">
      <c r="A4966" s="17"/>
      <c r="B4966" s="18"/>
      <c r="C4966" s="19"/>
      <c r="D4966" s="20"/>
      <c r="E4966" s="20"/>
    </row>
    <row r="4967" spans="1:5" x14ac:dyDescent="0.25">
      <c r="A4967" s="17"/>
      <c r="B4967" s="18"/>
      <c r="C4967" s="19"/>
      <c r="D4967" s="20"/>
      <c r="E4967" s="20"/>
    </row>
    <row r="4968" spans="1:5" x14ac:dyDescent="0.25">
      <c r="A4968" s="17"/>
      <c r="B4968" s="18"/>
      <c r="C4968" s="19"/>
      <c r="D4968" s="20"/>
      <c r="E4968" s="20"/>
    </row>
    <row r="4969" spans="1:5" x14ac:dyDescent="0.25">
      <c r="A4969" s="17"/>
      <c r="B4969" s="18"/>
      <c r="C4969" s="19"/>
      <c r="D4969" s="20"/>
      <c r="E4969" s="20"/>
    </row>
    <row r="4970" spans="1:5" x14ac:dyDescent="0.25">
      <c r="A4970" s="17"/>
      <c r="B4970" s="18"/>
      <c r="C4970" s="19"/>
      <c r="D4970" s="20"/>
      <c r="E4970" s="20"/>
    </row>
    <row r="4971" spans="1:5" x14ac:dyDescent="0.25">
      <c r="A4971" s="17"/>
      <c r="B4971" s="18"/>
      <c r="C4971" s="19"/>
      <c r="D4971" s="20"/>
      <c r="E4971" s="20"/>
    </row>
    <row r="4972" spans="1:5" x14ac:dyDescent="0.25">
      <c r="A4972" s="17"/>
      <c r="B4972" s="18"/>
      <c r="C4972" s="19"/>
      <c r="D4972" s="20"/>
      <c r="E4972" s="20"/>
    </row>
    <row r="4973" spans="1:5" x14ac:dyDescent="0.25">
      <c r="A4973" s="17"/>
      <c r="B4973" s="18"/>
      <c r="C4973" s="19"/>
      <c r="D4973" s="20"/>
      <c r="E4973" s="20"/>
    </row>
    <row r="4974" spans="1:5" x14ac:dyDescent="0.25">
      <c r="A4974" s="17"/>
      <c r="B4974" s="18"/>
      <c r="C4974" s="19"/>
      <c r="D4974" s="20"/>
      <c r="E4974" s="20"/>
    </row>
    <row r="4975" spans="1:5" x14ac:dyDescent="0.25">
      <c r="A4975" s="17"/>
      <c r="B4975" s="18"/>
      <c r="C4975" s="19"/>
      <c r="D4975" s="20"/>
      <c r="E4975" s="20"/>
    </row>
    <row r="4976" spans="1:5" x14ac:dyDescent="0.25">
      <c r="A4976" s="17"/>
      <c r="B4976" s="18"/>
      <c r="C4976" s="19"/>
      <c r="D4976" s="20"/>
      <c r="E4976" s="20"/>
    </row>
    <row r="4977" spans="1:5" x14ac:dyDescent="0.25">
      <c r="A4977" s="17"/>
      <c r="B4977" s="18"/>
      <c r="C4977" s="19"/>
      <c r="D4977" s="20"/>
      <c r="E4977" s="20"/>
    </row>
    <row r="4978" spans="1:5" x14ac:dyDescent="0.25">
      <c r="A4978" s="17"/>
      <c r="B4978" s="18"/>
      <c r="C4978" s="19"/>
      <c r="D4978" s="20"/>
      <c r="E4978" s="20"/>
    </row>
    <row r="4979" spans="1:5" x14ac:dyDescent="0.25">
      <c r="A4979" s="17"/>
      <c r="B4979" s="18"/>
      <c r="C4979" s="19"/>
      <c r="D4979" s="20"/>
      <c r="E4979" s="20"/>
    </row>
    <row r="4980" spans="1:5" x14ac:dyDescent="0.25">
      <c r="A4980" s="17"/>
      <c r="B4980" s="18"/>
      <c r="C4980" s="19"/>
      <c r="D4980" s="20"/>
      <c r="E4980" s="20"/>
    </row>
    <row r="4981" spans="1:5" x14ac:dyDescent="0.25">
      <c r="A4981" s="17"/>
      <c r="B4981" s="18"/>
      <c r="C4981" s="19"/>
      <c r="D4981" s="20"/>
      <c r="E4981" s="20"/>
    </row>
    <row r="4982" spans="1:5" x14ac:dyDescent="0.25">
      <c r="A4982" s="17"/>
      <c r="B4982" s="18"/>
      <c r="C4982" s="19"/>
      <c r="D4982" s="20"/>
      <c r="E4982" s="20"/>
    </row>
    <row r="4983" spans="1:5" x14ac:dyDescent="0.25">
      <c r="A4983" s="17"/>
      <c r="B4983" s="18"/>
      <c r="C4983" s="19"/>
      <c r="D4983" s="20"/>
      <c r="E4983" s="20"/>
    </row>
    <row r="4984" spans="1:5" x14ac:dyDescent="0.25">
      <c r="A4984" s="17"/>
      <c r="B4984" s="18"/>
      <c r="C4984" s="19"/>
      <c r="D4984" s="20"/>
      <c r="E4984" s="20"/>
    </row>
    <row r="4985" spans="1:5" x14ac:dyDescent="0.25">
      <c r="A4985" s="17"/>
      <c r="B4985" s="18"/>
      <c r="C4985" s="19"/>
      <c r="D4985" s="20"/>
      <c r="E4985" s="20"/>
    </row>
    <row r="4986" spans="1:5" x14ac:dyDescent="0.25">
      <c r="A4986" s="17"/>
      <c r="B4986" s="18"/>
      <c r="C4986" s="19"/>
      <c r="D4986" s="20"/>
      <c r="E4986" s="20"/>
    </row>
    <row r="4987" spans="1:5" x14ac:dyDescent="0.25">
      <c r="A4987" s="17"/>
      <c r="B4987" s="18"/>
      <c r="C4987" s="19"/>
      <c r="D4987" s="20"/>
      <c r="E4987" s="20"/>
    </row>
    <row r="4988" spans="1:5" x14ac:dyDescent="0.25">
      <c r="A4988" s="17"/>
      <c r="B4988" s="18"/>
      <c r="C4988" s="19"/>
      <c r="D4988" s="20"/>
      <c r="E4988" s="20"/>
    </row>
    <row r="4989" spans="1:5" x14ac:dyDescent="0.25">
      <c r="A4989" s="17"/>
      <c r="B4989" s="18"/>
      <c r="C4989" s="19"/>
      <c r="D4989" s="20"/>
      <c r="E4989" s="20"/>
    </row>
    <row r="4990" spans="1:5" x14ac:dyDescent="0.25">
      <c r="A4990" s="17"/>
      <c r="B4990" s="18"/>
      <c r="C4990" s="19"/>
      <c r="D4990" s="20"/>
      <c r="E4990" s="20"/>
    </row>
    <row r="4991" spans="1:5" x14ac:dyDescent="0.25">
      <c r="A4991" s="17"/>
      <c r="B4991" s="18"/>
      <c r="C4991" s="19"/>
      <c r="D4991" s="20"/>
      <c r="E4991" s="20"/>
    </row>
    <row r="4992" spans="1:5" x14ac:dyDescent="0.25">
      <c r="A4992" s="17"/>
      <c r="B4992" s="18"/>
      <c r="C4992" s="19"/>
      <c r="D4992" s="20"/>
      <c r="E4992" s="20"/>
    </row>
    <row r="4993" spans="1:5" x14ac:dyDescent="0.25">
      <c r="A4993" s="17"/>
      <c r="B4993" s="18"/>
      <c r="C4993" s="19"/>
      <c r="D4993" s="20"/>
      <c r="E4993" s="20"/>
    </row>
    <row r="4994" spans="1:5" x14ac:dyDescent="0.25">
      <c r="A4994" s="17"/>
      <c r="B4994" s="18"/>
      <c r="C4994" s="19"/>
      <c r="D4994" s="20"/>
      <c r="E4994" s="20"/>
    </row>
    <row r="4995" spans="1:5" x14ac:dyDescent="0.25">
      <c r="A4995" s="17"/>
      <c r="B4995" s="18"/>
      <c r="C4995" s="19"/>
      <c r="D4995" s="20"/>
      <c r="E4995" s="20"/>
    </row>
    <row r="4996" spans="1:5" x14ac:dyDescent="0.25">
      <c r="A4996" s="17"/>
      <c r="B4996" s="18"/>
      <c r="C4996" s="19"/>
      <c r="D4996" s="20"/>
      <c r="E4996" s="20"/>
    </row>
    <row r="4997" spans="1:5" x14ac:dyDescent="0.25">
      <c r="A4997" s="17"/>
      <c r="B4997" s="18"/>
      <c r="C4997" s="19"/>
      <c r="D4997" s="20"/>
      <c r="E4997" s="20"/>
    </row>
    <row r="4998" spans="1:5" x14ac:dyDescent="0.25">
      <c r="A4998" s="17"/>
      <c r="B4998" s="18"/>
      <c r="C4998" s="19"/>
      <c r="D4998" s="20"/>
      <c r="E4998" s="20"/>
    </row>
    <row r="4999" spans="1:5" x14ac:dyDescent="0.25">
      <c r="A4999" s="17"/>
      <c r="B4999" s="18"/>
      <c r="C4999" s="19"/>
      <c r="D4999" s="20"/>
      <c r="E4999" s="20"/>
    </row>
    <row r="5000" spans="1:5" x14ac:dyDescent="0.25">
      <c r="A5000" s="17"/>
      <c r="B5000" s="18"/>
      <c r="C5000" s="19"/>
      <c r="D5000" s="20"/>
      <c r="E5000" s="20"/>
    </row>
    <row r="5001" spans="1:5" x14ac:dyDescent="0.25">
      <c r="A5001" s="17"/>
      <c r="B5001" s="18"/>
      <c r="C5001" s="19"/>
      <c r="D5001" s="20"/>
      <c r="E5001" s="20"/>
    </row>
    <row r="5002" spans="1:5" x14ac:dyDescent="0.25">
      <c r="A5002" s="17"/>
      <c r="B5002" s="18"/>
      <c r="C5002" s="19"/>
      <c r="D5002" s="20"/>
      <c r="E5002" s="20"/>
    </row>
    <row r="5003" spans="1:5" x14ac:dyDescent="0.25">
      <c r="A5003" s="17"/>
      <c r="B5003" s="18"/>
      <c r="C5003" s="19"/>
      <c r="D5003" s="20"/>
      <c r="E5003" s="20"/>
    </row>
    <row r="5004" spans="1:5" x14ac:dyDescent="0.25">
      <c r="A5004" s="17"/>
      <c r="B5004" s="18"/>
      <c r="C5004" s="19"/>
      <c r="D5004" s="20"/>
      <c r="E5004" s="20"/>
    </row>
    <row r="5005" spans="1:5" x14ac:dyDescent="0.25">
      <c r="A5005" s="17"/>
      <c r="B5005" s="18"/>
      <c r="C5005" s="19"/>
      <c r="D5005" s="20"/>
      <c r="E5005" s="20"/>
    </row>
    <row r="5006" spans="1:5" x14ac:dyDescent="0.25">
      <c r="A5006" s="17"/>
      <c r="B5006" s="18"/>
      <c r="C5006" s="19"/>
      <c r="D5006" s="20"/>
      <c r="E5006" s="20"/>
    </row>
    <row r="5007" spans="1:5" x14ac:dyDescent="0.25">
      <c r="A5007" s="17"/>
      <c r="B5007" s="18"/>
      <c r="C5007" s="19"/>
      <c r="D5007" s="20"/>
      <c r="E5007" s="20"/>
    </row>
    <row r="5008" spans="1:5" x14ac:dyDescent="0.25">
      <c r="A5008" s="17"/>
      <c r="B5008" s="18"/>
      <c r="C5008" s="19"/>
      <c r="D5008" s="20"/>
      <c r="E5008" s="20"/>
    </row>
    <row r="5009" spans="1:5" x14ac:dyDescent="0.25">
      <c r="A5009" s="17"/>
      <c r="B5009" s="18"/>
      <c r="C5009" s="19"/>
      <c r="D5009" s="20"/>
      <c r="E5009" s="20"/>
    </row>
    <row r="5010" spans="1:5" x14ac:dyDescent="0.25">
      <c r="A5010" s="17"/>
      <c r="B5010" s="18"/>
      <c r="C5010" s="19"/>
      <c r="D5010" s="20"/>
      <c r="E5010" s="20"/>
    </row>
    <row r="5011" spans="1:5" x14ac:dyDescent="0.25">
      <c r="A5011" s="17"/>
      <c r="B5011" s="18"/>
      <c r="C5011" s="19"/>
      <c r="D5011" s="20"/>
      <c r="E5011" s="20"/>
    </row>
    <row r="5012" spans="1:5" x14ac:dyDescent="0.25">
      <c r="A5012" s="17"/>
      <c r="B5012" s="18"/>
      <c r="C5012" s="19"/>
      <c r="D5012" s="20"/>
      <c r="E5012" s="20"/>
    </row>
    <row r="5013" spans="1:5" x14ac:dyDescent="0.25">
      <c r="A5013" s="17"/>
      <c r="B5013" s="18"/>
      <c r="C5013" s="19"/>
      <c r="D5013" s="20"/>
      <c r="E5013" s="20"/>
    </row>
    <row r="5014" spans="1:5" x14ac:dyDescent="0.25">
      <c r="A5014" s="17"/>
      <c r="B5014" s="18"/>
      <c r="C5014" s="19"/>
      <c r="D5014" s="20"/>
      <c r="E5014" s="20"/>
    </row>
    <row r="5015" spans="1:5" x14ac:dyDescent="0.25">
      <c r="A5015" s="17"/>
      <c r="B5015" s="18"/>
      <c r="C5015" s="19"/>
      <c r="D5015" s="20"/>
      <c r="E5015" s="20"/>
    </row>
    <row r="5016" spans="1:5" x14ac:dyDescent="0.25">
      <c r="A5016" s="17"/>
      <c r="B5016" s="18"/>
      <c r="C5016" s="19"/>
      <c r="D5016" s="20"/>
      <c r="E5016" s="20"/>
    </row>
    <row r="5017" spans="1:5" x14ac:dyDescent="0.25">
      <c r="A5017" s="17"/>
      <c r="B5017" s="18"/>
      <c r="C5017" s="19"/>
      <c r="D5017" s="20"/>
      <c r="E5017" s="20"/>
    </row>
    <row r="5018" spans="1:5" x14ac:dyDescent="0.25">
      <c r="A5018" s="17"/>
      <c r="B5018" s="18"/>
      <c r="C5018" s="19"/>
      <c r="D5018" s="20"/>
      <c r="E5018" s="20"/>
    </row>
    <row r="5019" spans="1:5" x14ac:dyDescent="0.25">
      <c r="A5019" s="17"/>
      <c r="B5019" s="18"/>
      <c r="C5019" s="19"/>
      <c r="D5019" s="20"/>
      <c r="E5019" s="20"/>
    </row>
    <row r="5020" spans="1:5" x14ac:dyDescent="0.25">
      <c r="A5020" s="17"/>
      <c r="B5020" s="18"/>
      <c r="C5020" s="19"/>
      <c r="D5020" s="20"/>
      <c r="E5020" s="20"/>
    </row>
    <row r="5021" spans="1:5" x14ac:dyDescent="0.25">
      <c r="A5021" s="17"/>
      <c r="B5021" s="18"/>
      <c r="C5021" s="19"/>
      <c r="D5021" s="20"/>
      <c r="E5021" s="20"/>
    </row>
    <row r="5022" spans="1:5" x14ac:dyDescent="0.25">
      <c r="A5022" s="17"/>
      <c r="B5022" s="18"/>
      <c r="C5022" s="19"/>
      <c r="D5022" s="20"/>
      <c r="E5022" s="20"/>
    </row>
    <row r="5023" spans="1:5" x14ac:dyDescent="0.25">
      <c r="A5023" s="17"/>
      <c r="B5023" s="18"/>
      <c r="C5023" s="19"/>
      <c r="D5023" s="20"/>
      <c r="E5023" s="20"/>
    </row>
    <row r="5024" spans="1:5" x14ac:dyDescent="0.25">
      <c r="A5024" s="17"/>
      <c r="B5024" s="18"/>
      <c r="C5024" s="19"/>
      <c r="D5024" s="20"/>
      <c r="E5024" s="20"/>
    </row>
    <row r="5025" spans="1:5" x14ac:dyDescent="0.25">
      <c r="A5025" s="17"/>
      <c r="B5025" s="18"/>
      <c r="C5025" s="19"/>
      <c r="D5025" s="20"/>
      <c r="E5025" s="20"/>
    </row>
    <row r="5026" spans="1:5" x14ac:dyDescent="0.25">
      <c r="A5026" s="17"/>
      <c r="B5026" s="18"/>
      <c r="C5026" s="19"/>
      <c r="D5026" s="20"/>
      <c r="E5026" s="20"/>
    </row>
    <row r="5027" spans="1:5" x14ac:dyDescent="0.25">
      <c r="A5027" s="17"/>
      <c r="B5027" s="18"/>
      <c r="C5027" s="19"/>
      <c r="D5027" s="20"/>
      <c r="E5027" s="20"/>
    </row>
    <row r="5028" spans="1:5" x14ac:dyDescent="0.25">
      <c r="A5028" s="17"/>
      <c r="B5028" s="18"/>
      <c r="C5028" s="19"/>
      <c r="D5028" s="20"/>
      <c r="E5028" s="20"/>
    </row>
    <row r="5029" spans="1:5" x14ac:dyDescent="0.25">
      <c r="A5029" s="17"/>
      <c r="B5029" s="18"/>
      <c r="C5029" s="19"/>
      <c r="D5029" s="20"/>
      <c r="E5029" s="20"/>
    </row>
    <row r="5030" spans="1:5" x14ac:dyDescent="0.25">
      <c r="A5030" s="17"/>
      <c r="B5030" s="18"/>
      <c r="C5030" s="19"/>
      <c r="D5030" s="20"/>
      <c r="E5030" s="20"/>
    </row>
    <row r="5031" spans="1:5" x14ac:dyDescent="0.25">
      <c r="A5031" s="17"/>
      <c r="B5031" s="18"/>
      <c r="C5031" s="19"/>
      <c r="D5031" s="20"/>
      <c r="E5031" s="20"/>
    </row>
    <row r="5032" spans="1:5" x14ac:dyDescent="0.25">
      <c r="A5032" s="17"/>
      <c r="B5032" s="18"/>
      <c r="C5032" s="19"/>
      <c r="D5032" s="20"/>
      <c r="E5032" s="20"/>
    </row>
    <row r="5033" spans="1:5" x14ac:dyDescent="0.25">
      <c r="A5033" s="17"/>
      <c r="B5033" s="18"/>
      <c r="C5033" s="19"/>
      <c r="D5033" s="20"/>
      <c r="E5033" s="20"/>
    </row>
    <row r="5034" spans="1:5" x14ac:dyDescent="0.25">
      <c r="A5034" s="17"/>
      <c r="B5034" s="18"/>
      <c r="C5034" s="19"/>
      <c r="D5034" s="20"/>
      <c r="E5034" s="20"/>
    </row>
    <row r="5035" spans="1:5" x14ac:dyDescent="0.25">
      <c r="A5035" s="17"/>
      <c r="B5035" s="18"/>
      <c r="C5035" s="19"/>
      <c r="D5035" s="20"/>
      <c r="E5035" s="20"/>
    </row>
    <row r="5036" spans="1:5" x14ac:dyDescent="0.25">
      <c r="A5036" s="17"/>
      <c r="B5036" s="18"/>
      <c r="C5036" s="19"/>
      <c r="D5036" s="20"/>
      <c r="E5036" s="20"/>
    </row>
    <row r="5037" spans="1:5" x14ac:dyDescent="0.25">
      <c r="A5037" s="17"/>
      <c r="B5037" s="18"/>
      <c r="C5037" s="19"/>
      <c r="D5037" s="20"/>
      <c r="E5037" s="20"/>
    </row>
    <row r="5038" spans="1:5" x14ac:dyDescent="0.25">
      <c r="A5038" s="17"/>
      <c r="B5038" s="18"/>
      <c r="C5038" s="19"/>
      <c r="D5038" s="20"/>
      <c r="E5038" s="20"/>
    </row>
    <row r="5039" spans="1:5" x14ac:dyDescent="0.25">
      <c r="A5039" s="17"/>
      <c r="B5039" s="18"/>
      <c r="C5039" s="19"/>
      <c r="D5039" s="20"/>
      <c r="E5039" s="20"/>
    </row>
    <row r="5040" spans="1:5" x14ac:dyDescent="0.25">
      <c r="A5040" s="17"/>
      <c r="B5040" s="18"/>
      <c r="C5040" s="19"/>
      <c r="D5040" s="20"/>
      <c r="E5040" s="20"/>
    </row>
    <row r="5041" spans="1:5" x14ac:dyDescent="0.25">
      <c r="A5041" s="17"/>
      <c r="B5041" s="18"/>
      <c r="C5041" s="19"/>
      <c r="D5041" s="20"/>
      <c r="E5041" s="20"/>
    </row>
    <row r="5042" spans="1:5" x14ac:dyDescent="0.25">
      <c r="A5042" s="17"/>
      <c r="B5042" s="18"/>
      <c r="C5042" s="19"/>
      <c r="D5042" s="20"/>
      <c r="E5042" s="20"/>
    </row>
    <row r="5043" spans="1:5" x14ac:dyDescent="0.25">
      <c r="A5043" s="17"/>
      <c r="B5043" s="18"/>
      <c r="C5043" s="19"/>
      <c r="D5043" s="20"/>
      <c r="E5043" s="20"/>
    </row>
    <row r="5044" spans="1:5" x14ac:dyDescent="0.25">
      <c r="A5044" s="17"/>
      <c r="B5044" s="18"/>
      <c r="C5044" s="19"/>
      <c r="D5044" s="20"/>
      <c r="E5044" s="20"/>
    </row>
    <row r="5045" spans="1:5" x14ac:dyDescent="0.25">
      <c r="A5045" s="17"/>
      <c r="B5045" s="18"/>
      <c r="C5045" s="19"/>
      <c r="D5045" s="20"/>
      <c r="E5045" s="20"/>
    </row>
    <row r="5046" spans="1:5" x14ac:dyDescent="0.25">
      <c r="A5046" s="17"/>
      <c r="B5046" s="18"/>
      <c r="C5046" s="19"/>
      <c r="D5046" s="20"/>
      <c r="E5046" s="20"/>
    </row>
    <row r="5047" spans="1:5" x14ac:dyDescent="0.25">
      <c r="A5047" s="17"/>
      <c r="B5047" s="18"/>
      <c r="C5047" s="19"/>
      <c r="D5047" s="20"/>
      <c r="E5047" s="20"/>
    </row>
    <row r="5048" spans="1:5" x14ac:dyDescent="0.25">
      <c r="A5048" s="17"/>
      <c r="B5048" s="18"/>
      <c r="C5048" s="19"/>
      <c r="D5048" s="20"/>
      <c r="E5048" s="20"/>
    </row>
    <row r="5049" spans="1:5" x14ac:dyDescent="0.25">
      <c r="A5049" s="17"/>
      <c r="B5049" s="18"/>
      <c r="C5049" s="19"/>
      <c r="D5049" s="20"/>
      <c r="E5049" s="20"/>
    </row>
    <row r="5050" spans="1:5" x14ac:dyDescent="0.25">
      <c r="A5050" s="17"/>
      <c r="B5050" s="18"/>
      <c r="C5050" s="19"/>
      <c r="D5050" s="20"/>
      <c r="E5050" s="20"/>
    </row>
    <row r="5051" spans="1:5" x14ac:dyDescent="0.25">
      <c r="A5051" s="17"/>
      <c r="B5051" s="18"/>
      <c r="C5051" s="19"/>
      <c r="D5051" s="20"/>
      <c r="E5051" s="20"/>
    </row>
    <row r="5052" spans="1:5" x14ac:dyDescent="0.25">
      <c r="A5052" s="17"/>
      <c r="B5052" s="18"/>
      <c r="C5052" s="19"/>
      <c r="D5052" s="20"/>
      <c r="E5052" s="20"/>
    </row>
    <row r="5053" spans="1:5" x14ac:dyDescent="0.25">
      <c r="A5053" s="17"/>
      <c r="B5053" s="18"/>
      <c r="C5053" s="19"/>
      <c r="D5053" s="20"/>
      <c r="E5053" s="20"/>
    </row>
    <row r="5054" spans="1:5" x14ac:dyDescent="0.25">
      <c r="A5054" s="17"/>
      <c r="B5054" s="18"/>
      <c r="C5054" s="19"/>
      <c r="D5054" s="20"/>
      <c r="E5054" s="20"/>
    </row>
    <row r="5055" spans="1:5" x14ac:dyDescent="0.25">
      <c r="A5055" s="17"/>
      <c r="B5055" s="18"/>
      <c r="C5055" s="19"/>
      <c r="D5055" s="20"/>
      <c r="E5055" s="20"/>
    </row>
    <row r="5056" spans="1:5" x14ac:dyDescent="0.25">
      <c r="A5056" s="17"/>
      <c r="B5056" s="18"/>
      <c r="C5056" s="19"/>
      <c r="D5056" s="20"/>
      <c r="E5056" s="20"/>
    </row>
    <row r="5057" spans="1:5" x14ac:dyDescent="0.25">
      <c r="A5057" s="17"/>
      <c r="B5057" s="18"/>
      <c r="C5057" s="19"/>
      <c r="D5057" s="20"/>
      <c r="E5057" s="20"/>
    </row>
    <row r="5058" spans="1:5" x14ac:dyDescent="0.25">
      <c r="A5058" s="17"/>
      <c r="B5058" s="18"/>
      <c r="C5058" s="19"/>
      <c r="D5058" s="20"/>
      <c r="E5058" s="20"/>
    </row>
    <row r="5059" spans="1:5" x14ac:dyDescent="0.25">
      <c r="A5059" s="17"/>
      <c r="B5059" s="18"/>
      <c r="C5059" s="19"/>
      <c r="D5059" s="20"/>
      <c r="E5059" s="20"/>
    </row>
    <row r="5060" spans="1:5" x14ac:dyDescent="0.25">
      <c r="A5060" s="17"/>
      <c r="B5060" s="18"/>
      <c r="C5060" s="19"/>
      <c r="D5060" s="20"/>
      <c r="E5060" s="20"/>
    </row>
    <row r="5061" spans="1:5" x14ac:dyDescent="0.25">
      <c r="A5061" s="17"/>
      <c r="B5061" s="18"/>
      <c r="C5061" s="19"/>
      <c r="D5061" s="20"/>
      <c r="E5061" s="20"/>
    </row>
    <row r="5062" spans="1:5" x14ac:dyDescent="0.25">
      <c r="A5062" s="17"/>
      <c r="B5062" s="18"/>
      <c r="C5062" s="19"/>
      <c r="D5062" s="20"/>
      <c r="E5062" s="20"/>
    </row>
    <row r="5063" spans="1:5" x14ac:dyDescent="0.25">
      <c r="A5063" s="17"/>
      <c r="B5063" s="18"/>
      <c r="C5063" s="19"/>
      <c r="D5063" s="20"/>
      <c r="E5063" s="20"/>
    </row>
    <row r="5064" spans="1:5" x14ac:dyDescent="0.25">
      <c r="A5064" s="17"/>
      <c r="B5064" s="18"/>
      <c r="C5064" s="19"/>
      <c r="D5064" s="20"/>
      <c r="E5064" s="20"/>
    </row>
    <row r="5065" spans="1:5" x14ac:dyDescent="0.25">
      <c r="A5065" s="17"/>
      <c r="B5065" s="18"/>
      <c r="C5065" s="19"/>
      <c r="D5065" s="20"/>
      <c r="E5065" s="20"/>
    </row>
    <row r="5066" spans="1:5" x14ac:dyDescent="0.25">
      <c r="A5066" s="17"/>
      <c r="B5066" s="18"/>
      <c r="C5066" s="19"/>
      <c r="D5066" s="20"/>
      <c r="E5066" s="20"/>
    </row>
    <row r="5067" spans="1:5" x14ac:dyDescent="0.25">
      <c r="A5067" s="17"/>
      <c r="B5067" s="18"/>
      <c r="C5067" s="19"/>
      <c r="D5067" s="20"/>
      <c r="E5067" s="20"/>
    </row>
    <row r="5068" spans="1:5" x14ac:dyDescent="0.25">
      <c r="A5068" s="17"/>
      <c r="B5068" s="18"/>
      <c r="C5068" s="19"/>
      <c r="D5068" s="20"/>
      <c r="E5068" s="20"/>
    </row>
    <row r="5069" spans="1:5" x14ac:dyDescent="0.25">
      <c r="A5069" s="17"/>
      <c r="B5069" s="18"/>
      <c r="C5069" s="19"/>
      <c r="D5069" s="20"/>
      <c r="E5069" s="20"/>
    </row>
    <row r="5070" spans="1:5" x14ac:dyDescent="0.25">
      <c r="A5070" s="17"/>
      <c r="B5070" s="18"/>
      <c r="C5070" s="19"/>
      <c r="D5070" s="20"/>
      <c r="E5070" s="20"/>
    </row>
    <row r="5071" spans="1:5" x14ac:dyDescent="0.25">
      <c r="A5071" s="17"/>
      <c r="B5071" s="18"/>
      <c r="C5071" s="19"/>
      <c r="D5071" s="20"/>
      <c r="E5071" s="20"/>
    </row>
    <row r="5072" spans="1:5" x14ac:dyDescent="0.25">
      <c r="A5072" s="17"/>
      <c r="B5072" s="18"/>
      <c r="C5072" s="19"/>
      <c r="D5072" s="20"/>
      <c r="E5072" s="20"/>
    </row>
    <row r="5073" spans="1:5" x14ac:dyDescent="0.25">
      <c r="A5073" s="17"/>
      <c r="B5073" s="18"/>
      <c r="C5073" s="19"/>
      <c r="D5073" s="20"/>
      <c r="E5073" s="20"/>
    </row>
    <row r="5074" spans="1:5" x14ac:dyDescent="0.25">
      <c r="A5074" s="17"/>
      <c r="B5074" s="18"/>
      <c r="C5074" s="19"/>
      <c r="D5074" s="20"/>
      <c r="E5074" s="20"/>
    </row>
    <row r="5075" spans="1:5" x14ac:dyDescent="0.25">
      <c r="A5075" s="17"/>
      <c r="B5075" s="18"/>
      <c r="C5075" s="19"/>
      <c r="D5075" s="20"/>
      <c r="E5075" s="20"/>
    </row>
    <row r="5076" spans="1:5" x14ac:dyDescent="0.25">
      <c r="A5076" s="17"/>
      <c r="B5076" s="18"/>
      <c r="C5076" s="19"/>
      <c r="D5076" s="20"/>
      <c r="E5076" s="20"/>
    </row>
    <row r="5077" spans="1:5" x14ac:dyDescent="0.25">
      <c r="A5077" s="17"/>
      <c r="B5077" s="18"/>
      <c r="C5077" s="19"/>
      <c r="D5077" s="20"/>
      <c r="E5077" s="20"/>
    </row>
    <row r="5078" spans="1:5" x14ac:dyDescent="0.25">
      <c r="A5078" s="17"/>
      <c r="B5078" s="18"/>
      <c r="C5078" s="19"/>
      <c r="D5078" s="20"/>
      <c r="E5078" s="20"/>
    </row>
    <row r="5079" spans="1:5" x14ac:dyDescent="0.25">
      <c r="A5079" s="17"/>
      <c r="B5079" s="18"/>
      <c r="C5079" s="19"/>
      <c r="D5079" s="20"/>
      <c r="E5079" s="20"/>
    </row>
    <row r="5080" spans="1:5" x14ac:dyDescent="0.25">
      <c r="A5080" s="17"/>
      <c r="B5080" s="18"/>
      <c r="C5080" s="19"/>
      <c r="D5080" s="20"/>
      <c r="E5080" s="20"/>
    </row>
    <row r="5081" spans="1:5" x14ac:dyDescent="0.25">
      <c r="A5081" s="17"/>
      <c r="B5081" s="18"/>
      <c r="C5081" s="19"/>
      <c r="D5081" s="20"/>
      <c r="E5081" s="20"/>
    </row>
    <row r="5082" spans="1:5" x14ac:dyDescent="0.25">
      <c r="A5082" s="17"/>
      <c r="B5082" s="18"/>
      <c r="C5082" s="19"/>
      <c r="D5082" s="20"/>
      <c r="E5082" s="20"/>
    </row>
    <row r="5083" spans="1:5" x14ac:dyDescent="0.25">
      <c r="A5083" s="17"/>
      <c r="B5083" s="18"/>
      <c r="C5083" s="19"/>
      <c r="D5083" s="20"/>
      <c r="E5083" s="20"/>
    </row>
    <row r="5084" spans="1:5" x14ac:dyDescent="0.25">
      <c r="A5084" s="17"/>
      <c r="B5084" s="18"/>
      <c r="C5084" s="19"/>
      <c r="D5084" s="20"/>
      <c r="E5084" s="20"/>
    </row>
    <row r="5085" spans="1:5" x14ac:dyDescent="0.25">
      <c r="A5085" s="17"/>
      <c r="B5085" s="18"/>
      <c r="C5085" s="19"/>
      <c r="D5085" s="20"/>
      <c r="E5085" s="20"/>
    </row>
    <row r="5086" spans="1:5" x14ac:dyDescent="0.25">
      <c r="A5086" s="17"/>
      <c r="B5086" s="18"/>
      <c r="C5086" s="19"/>
      <c r="D5086" s="20"/>
      <c r="E5086" s="20"/>
    </row>
    <row r="5087" spans="1:5" x14ac:dyDescent="0.25">
      <c r="A5087" s="17"/>
      <c r="B5087" s="18"/>
      <c r="C5087" s="19"/>
      <c r="D5087" s="20"/>
      <c r="E5087" s="20"/>
    </row>
    <row r="5088" spans="1:5" x14ac:dyDescent="0.25">
      <c r="A5088" s="17"/>
      <c r="B5088" s="18"/>
      <c r="C5088" s="19"/>
      <c r="D5088" s="20"/>
      <c r="E5088" s="20"/>
    </row>
    <row r="5089" spans="1:5" x14ac:dyDescent="0.25">
      <c r="A5089" s="17"/>
      <c r="B5089" s="18"/>
      <c r="C5089" s="19"/>
      <c r="D5089" s="20"/>
      <c r="E5089" s="20"/>
    </row>
    <row r="5090" spans="1:5" x14ac:dyDescent="0.25">
      <c r="A5090" s="17"/>
      <c r="B5090" s="18"/>
      <c r="C5090" s="19"/>
      <c r="D5090" s="20"/>
      <c r="E5090" s="20"/>
    </row>
    <row r="5091" spans="1:5" x14ac:dyDescent="0.25">
      <c r="A5091" s="17"/>
      <c r="B5091" s="18"/>
      <c r="C5091" s="19"/>
      <c r="D5091" s="20"/>
      <c r="E5091" s="20"/>
    </row>
    <row r="5092" spans="1:5" x14ac:dyDescent="0.25">
      <c r="A5092" s="17"/>
      <c r="B5092" s="18"/>
      <c r="C5092" s="19"/>
      <c r="D5092" s="20"/>
      <c r="E5092" s="20"/>
    </row>
    <row r="5093" spans="1:5" x14ac:dyDescent="0.25">
      <c r="A5093" s="17"/>
      <c r="B5093" s="18"/>
      <c r="C5093" s="19"/>
      <c r="D5093" s="20"/>
      <c r="E5093" s="20"/>
    </row>
    <row r="5094" spans="1:5" x14ac:dyDescent="0.25">
      <c r="A5094" s="17"/>
      <c r="B5094" s="18"/>
      <c r="C5094" s="19"/>
      <c r="D5094" s="20"/>
      <c r="E5094" s="20"/>
    </row>
    <row r="5095" spans="1:5" x14ac:dyDescent="0.25">
      <c r="A5095" s="17"/>
      <c r="B5095" s="18"/>
      <c r="C5095" s="19"/>
      <c r="D5095" s="20"/>
      <c r="E5095" s="20"/>
    </row>
    <row r="5096" spans="1:5" x14ac:dyDescent="0.25">
      <c r="A5096" s="17"/>
      <c r="B5096" s="18"/>
      <c r="C5096" s="19"/>
      <c r="D5096" s="20"/>
      <c r="E5096" s="20"/>
    </row>
    <row r="5097" spans="1:5" x14ac:dyDescent="0.25">
      <c r="A5097" s="17"/>
      <c r="B5097" s="18"/>
      <c r="C5097" s="19"/>
      <c r="D5097" s="20"/>
      <c r="E5097" s="20"/>
    </row>
    <row r="5098" spans="1:5" x14ac:dyDescent="0.25">
      <c r="A5098" s="17"/>
      <c r="B5098" s="18"/>
      <c r="C5098" s="19"/>
      <c r="D5098" s="20"/>
      <c r="E5098" s="20"/>
    </row>
    <row r="5099" spans="1:5" x14ac:dyDescent="0.25">
      <c r="A5099" s="17"/>
      <c r="B5099" s="18"/>
      <c r="C5099" s="19"/>
      <c r="D5099" s="20"/>
      <c r="E5099" s="20"/>
    </row>
    <row r="5100" spans="1:5" x14ac:dyDescent="0.25">
      <c r="A5100" s="17"/>
      <c r="B5100" s="18"/>
      <c r="C5100" s="19"/>
      <c r="D5100" s="20"/>
      <c r="E5100" s="20"/>
    </row>
    <row r="5101" spans="1:5" x14ac:dyDescent="0.25">
      <c r="A5101" s="17"/>
      <c r="B5101" s="18"/>
      <c r="C5101" s="19"/>
      <c r="D5101" s="20"/>
      <c r="E5101" s="20"/>
    </row>
    <row r="5102" spans="1:5" x14ac:dyDescent="0.25">
      <c r="A5102" s="17"/>
      <c r="B5102" s="18"/>
      <c r="C5102" s="19"/>
      <c r="D5102" s="20"/>
      <c r="E5102" s="20"/>
    </row>
    <row r="5103" spans="1:5" x14ac:dyDescent="0.25">
      <c r="A5103" s="17"/>
      <c r="B5103" s="18"/>
      <c r="C5103" s="19"/>
      <c r="D5103" s="20"/>
      <c r="E5103" s="20"/>
    </row>
    <row r="5104" spans="1:5" x14ac:dyDescent="0.25">
      <c r="A5104" s="17"/>
      <c r="B5104" s="18"/>
      <c r="C5104" s="19"/>
      <c r="D5104" s="20"/>
      <c r="E5104" s="20"/>
    </row>
    <row r="5105" spans="1:5" x14ac:dyDescent="0.25">
      <c r="A5105" s="17"/>
      <c r="B5105" s="18"/>
      <c r="C5105" s="19"/>
      <c r="D5105" s="20"/>
      <c r="E5105" s="20"/>
    </row>
    <row r="5106" spans="1:5" x14ac:dyDescent="0.25">
      <c r="A5106" s="17"/>
      <c r="B5106" s="18"/>
      <c r="C5106" s="19"/>
      <c r="D5106" s="20"/>
      <c r="E5106" s="20"/>
    </row>
    <row r="5107" spans="1:5" x14ac:dyDescent="0.25">
      <c r="A5107" s="17"/>
      <c r="B5107" s="18"/>
      <c r="C5107" s="19"/>
      <c r="D5107" s="20"/>
      <c r="E5107" s="20"/>
    </row>
    <row r="5108" spans="1:5" x14ac:dyDescent="0.25">
      <c r="A5108" s="17"/>
      <c r="B5108" s="18"/>
      <c r="C5108" s="19"/>
      <c r="D5108" s="20"/>
      <c r="E5108" s="20"/>
    </row>
    <row r="5109" spans="1:5" x14ac:dyDescent="0.25">
      <c r="A5109" s="17"/>
      <c r="B5109" s="18"/>
      <c r="C5109" s="19"/>
      <c r="D5109" s="20"/>
      <c r="E5109" s="20"/>
    </row>
    <row r="5110" spans="1:5" x14ac:dyDescent="0.25">
      <c r="A5110" s="17"/>
      <c r="B5110" s="18"/>
      <c r="C5110" s="19"/>
      <c r="D5110" s="20"/>
      <c r="E5110" s="20"/>
    </row>
    <row r="5111" spans="1:5" x14ac:dyDescent="0.25">
      <c r="A5111" s="17"/>
      <c r="B5111" s="18"/>
      <c r="C5111" s="19"/>
      <c r="D5111" s="20"/>
      <c r="E5111" s="20"/>
    </row>
    <row r="5112" spans="1:5" x14ac:dyDescent="0.25">
      <c r="A5112" s="17"/>
      <c r="B5112" s="18"/>
      <c r="C5112" s="19"/>
      <c r="D5112" s="20"/>
      <c r="E5112" s="20"/>
    </row>
    <row r="5113" spans="1:5" x14ac:dyDescent="0.25">
      <c r="A5113" s="17"/>
      <c r="B5113" s="18"/>
      <c r="C5113" s="19"/>
      <c r="D5113" s="20"/>
      <c r="E5113" s="20"/>
    </row>
    <row r="5114" spans="1:5" x14ac:dyDescent="0.25">
      <c r="A5114" s="17"/>
      <c r="B5114" s="18"/>
      <c r="C5114" s="19"/>
      <c r="D5114" s="20"/>
      <c r="E5114" s="20"/>
    </row>
    <row r="5115" spans="1:5" x14ac:dyDescent="0.25">
      <c r="A5115" s="17"/>
      <c r="B5115" s="18"/>
      <c r="C5115" s="19"/>
      <c r="D5115" s="20"/>
      <c r="E5115" s="20"/>
    </row>
    <row r="5116" spans="1:5" x14ac:dyDescent="0.25">
      <c r="A5116" s="17"/>
      <c r="B5116" s="18"/>
      <c r="C5116" s="19"/>
      <c r="D5116" s="20"/>
      <c r="E5116" s="20"/>
    </row>
    <row r="5117" spans="1:5" x14ac:dyDescent="0.25">
      <c r="A5117" s="17"/>
      <c r="B5117" s="18"/>
      <c r="C5117" s="19"/>
      <c r="D5117" s="20"/>
      <c r="E5117" s="20"/>
    </row>
    <row r="5118" spans="1:5" x14ac:dyDescent="0.25">
      <c r="A5118" s="17"/>
      <c r="B5118" s="18"/>
      <c r="C5118" s="19"/>
      <c r="D5118" s="20"/>
      <c r="E5118" s="20"/>
    </row>
    <row r="5119" spans="1:5" x14ac:dyDescent="0.25">
      <c r="A5119" s="17"/>
      <c r="B5119" s="18"/>
      <c r="C5119" s="19"/>
      <c r="D5119" s="20"/>
      <c r="E5119" s="20"/>
    </row>
    <row r="5120" spans="1:5" x14ac:dyDescent="0.25">
      <c r="A5120" s="17"/>
      <c r="B5120" s="18"/>
      <c r="C5120" s="19"/>
      <c r="D5120" s="20"/>
      <c r="E5120" s="20"/>
    </row>
    <row r="5121" spans="1:5" x14ac:dyDescent="0.25">
      <c r="A5121" s="17"/>
      <c r="B5121" s="18"/>
      <c r="C5121" s="19"/>
      <c r="D5121" s="20"/>
      <c r="E5121" s="20"/>
    </row>
    <row r="5122" spans="1:5" x14ac:dyDescent="0.25">
      <c r="A5122" s="17"/>
      <c r="B5122" s="18"/>
      <c r="C5122" s="19"/>
      <c r="D5122" s="20"/>
      <c r="E5122" s="20"/>
    </row>
    <row r="5123" spans="1:5" x14ac:dyDescent="0.25">
      <c r="A5123" s="17"/>
      <c r="B5123" s="18"/>
      <c r="C5123" s="19"/>
      <c r="D5123" s="20"/>
      <c r="E5123" s="20"/>
    </row>
    <row r="5124" spans="1:5" x14ac:dyDescent="0.25">
      <c r="A5124" s="17"/>
      <c r="B5124" s="18"/>
      <c r="C5124" s="19"/>
      <c r="D5124" s="20"/>
      <c r="E5124" s="20"/>
    </row>
    <row r="5125" spans="1:5" x14ac:dyDescent="0.25">
      <c r="A5125" s="17"/>
      <c r="B5125" s="18"/>
      <c r="C5125" s="19"/>
      <c r="D5125" s="20"/>
      <c r="E5125" s="20"/>
    </row>
    <row r="5126" spans="1:5" x14ac:dyDescent="0.25">
      <c r="A5126" s="17"/>
      <c r="B5126" s="18"/>
      <c r="C5126" s="19"/>
      <c r="D5126" s="20"/>
      <c r="E5126" s="20"/>
    </row>
    <row r="5127" spans="1:5" x14ac:dyDescent="0.25">
      <c r="A5127" s="17"/>
      <c r="B5127" s="18"/>
      <c r="C5127" s="19"/>
      <c r="D5127" s="20"/>
      <c r="E5127" s="20"/>
    </row>
    <row r="5128" spans="1:5" x14ac:dyDescent="0.25">
      <c r="A5128" s="17"/>
      <c r="B5128" s="18"/>
      <c r="C5128" s="19"/>
      <c r="D5128" s="20"/>
      <c r="E5128" s="20"/>
    </row>
    <row r="5129" spans="1:5" x14ac:dyDescent="0.25">
      <c r="A5129" s="17"/>
      <c r="B5129" s="18"/>
      <c r="C5129" s="19"/>
      <c r="D5129" s="20"/>
      <c r="E5129" s="20"/>
    </row>
    <row r="5130" spans="1:5" x14ac:dyDescent="0.25">
      <c r="A5130" s="17"/>
      <c r="B5130" s="18"/>
      <c r="C5130" s="19"/>
      <c r="D5130" s="20"/>
      <c r="E5130" s="20"/>
    </row>
    <row r="5131" spans="1:5" x14ac:dyDescent="0.25">
      <c r="A5131" s="17"/>
      <c r="B5131" s="18"/>
      <c r="C5131" s="19"/>
      <c r="D5131" s="20"/>
      <c r="E5131" s="20"/>
    </row>
    <row r="5132" spans="1:5" x14ac:dyDescent="0.25">
      <c r="A5132" s="17"/>
      <c r="B5132" s="18"/>
      <c r="C5132" s="19"/>
      <c r="D5132" s="20"/>
      <c r="E5132" s="20"/>
    </row>
    <row r="5133" spans="1:5" x14ac:dyDescent="0.25">
      <c r="A5133" s="17"/>
      <c r="B5133" s="18"/>
      <c r="C5133" s="19"/>
      <c r="D5133" s="20"/>
      <c r="E5133" s="20"/>
    </row>
    <row r="5134" spans="1:5" x14ac:dyDescent="0.25">
      <c r="A5134" s="17"/>
      <c r="B5134" s="18"/>
      <c r="C5134" s="19"/>
      <c r="D5134" s="20"/>
      <c r="E5134" s="20"/>
    </row>
    <row r="5135" spans="1:5" x14ac:dyDescent="0.25">
      <c r="A5135" s="17"/>
      <c r="B5135" s="18"/>
      <c r="C5135" s="19"/>
      <c r="D5135" s="20"/>
      <c r="E5135" s="20"/>
    </row>
    <row r="5136" spans="1:5" x14ac:dyDescent="0.25">
      <c r="A5136" s="17"/>
      <c r="B5136" s="18"/>
      <c r="C5136" s="19"/>
      <c r="D5136" s="20"/>
      <c r="E5136" s="20"/>
    </row>
    <row r="5137" spans="1:5" x14ac:dyDescent="0.25">
      <c r="A5137" s="17"/>
      <c r="B5137" s="18"/>
      <c r="C5137" s="19"/>
      <c r="D5137" s="20"/>
      <c r="E5137" s="20"/>
    </row>
    <row r="5138" spans="1:5" x14ac:dyDescent="0.25">
      <c r="A5138" s="17"/>
      <c r="B5138" s="18"/>
      <c r="C5138" s="19"/>
      <c r="D5138" s="20"/>
      <c r="E5138" s="20"/>
    </row>
    <row r="5139" spans="1:5" x14ac:dyDescent="0.25">
      <c r="A5139" s="17"/>
      <c r="B5139" s="18"/>
      <c r="C5139" s="19"/>
      <c r="D5139" s="20"/>
      <c r="E5139" s="20"/>
    </row>
    <row r="5140" spans="1:5" x14ac:dyDescent="0.25">
      <c r="A5140" s="17"/>
      <c r="B5140" s="18"/>
      <c r="C5140" s="19"/>
      <c r="D5140" s="20"/>
      <c r="E5140" s="20"/>
    </row>
    <row r="5141" spans="1:5" x14ac:dyDescent="0.25">
      <c r="A5141" s="17"/>
      <c r="B5141" s="18"/>
      <c r="C5141" s="19"/>
      <c r="D5141" s="20"/>
      <c r="E5141" s="20"/>
    </row>
    <row r="5142" spans="1:5" x14ac:dyDescent="0.25">
      <c r="A5142" s="17"/>
      <c r="B5142" s="18"/>
      <c r="C5142" s="19"/>
      <c r="D5142" s="20"/>
      <c r="E5142" s="20"/>
    </row>
    <row r="5143" spans="1:5" x14ac:dyDescent="0.25">
      <c r="A5143" s="17"/>
      <c r="B5143" s="18"/>
      <c r="C5143" s="19"/>
      <c r="D5143" s="20"/>
      <c r="E5143" s="20"/>
    </row>
    <row r="5144" spans="1:5" x14ac:dyDescent="0.25">
      <c r="A5144" s="17"/>
      <c r="B5144" s="18"/>
      <c r="C5144" s="19"/>
      <c r="D5144" s="20"/>
      <c r="E5144" s="20"/>
    </row>
    <row r="5145" spans="1:5" x14ac:dyDescent="0.25">
      <c r="A5145" s="17"/>
      <c r="B5145" s="18"/>
      <c r="C5145" s="19"/>
      <c r="D5145" s="20"/>
      <c r="E5145" s="20"/>
    </row>
    <row r="5146" spans="1:5" x14ac:dyDescent="0.25">
      <c r="A5146" s="17"/>
      <c r="B5146" s="18"/>
      <c r="C5146" s="19"/>
      <c r="D5146" s="20"/>
      <c r="E5146" s="20"/>
    </row>
    <row r="5147" spans="1:5" x14ac:dyDescent="0.25">
      <c r="A5147" s="17"/>
      <c r="B5147" s="18"/>
      <c r="C5147" s="19"/>
      <c r="D5147" s="20"/>
      <c r="E5147" s="20"/>
    </row>
    <row r="5148" spans="1:5" x14ac:dyDescent="0.25">
      <c r="A5148" s="17"/>
      <c r="B5148" s="18"/>
      <c r="C5148" s="19"/>
      <c r="D5148" s="20"/>
      <c r="E5148" s="20"/>
    </row>
    <row r="5149" spans="1:5" x14ac:dyDescent="0.25">
      <c r="A5149" s="17"/>
      <c r="B5149" s="18"/>
      <c r="C5149" s="19"/>
      <c r="D5149" s="20"/>
      <c r="E5149" s="20"/>
    </row>
    <row r="5150" spans="1:5" x14ac:dyDescent="0.25">
      <c r="A5150" s="17"/>
      <c r="B5150" s="18"/>
      <c r="C5150" s="19"/>
      <c r="D5150" s="20"/>
      <c r="E5150" s="20"/>
    </row>
    <row r="5151" spans="1:5" x14ac:dyDescent="0.25">
      <c r="A5151" s="17"/>
      <c r="B5151" s="18"/>
      <c r="C5151" s="19"/>
      <c r="D5151" s="20"/>
      <c r="E5151" s="20"/>
    </row>
    <row r="5152" spans="1:5" x14ac:dyDescent="0.25">
      <c r="A5152" s="17"/>
      <c r="B5152" s="18"/>
      <c r="C5152" s="19"/>
      <c r="D5152" s="20"/>
      <c r="E5152" s="20"/>
    </row>
    <row r="5153" spans="1:5" x14ac:dyDescent="0.25">
      <c r="A5153" s="17"/>
      <c r="B5153" s="18"/>
      <c r="C5153" s="19"/>
      <c r="D5153" s="20"/>
      <c r="E5153" s="20"/>
    </row>
    <row r="5154" spans="1:5" x14ac:dyDescent="0.25">
      <c r="A5154" s="17"/>
      <c r="B5154" s="18"/>
      <c r="C5154" s="19"/>
      <c r="D5154" s="20"/>
      <c r="E5154" s="20"/>
    </row>
    <row r="5155" spans="1:5" x14ac:dyDescent="0.25">
      <c r="A5155" s="17"/>
      <c r="B5155" s="18"/>
      <c r="C5155" s="19"/>
      <c r="D5155" s="20"/>
      <c r="E5155" s="20"/>
    </row>
    <row r="5156" spans="1:5" x14ac:dyDescent="0.25">
      <c r="A5156" s="17"/>
      <c r="B5156" s="18"/>
      <c r="C5156" s="19"/>
      <c r="D5156" s="20"/>
      <c r="E5156" s="20"/>
    </row>
    <row r="5157" spans="1:5" x14ac:dyDescent="0.25">
      <c r="A5157" s="17"/>
      <c r="B5157" s="18"/>
      <c r="C5157" s="19"/>
      <c r="D5157" s="20"/>
      <c r="E5157" s="20"/>
    </row>
    <row r="5158" spans="1:5" x14ac:dyDescent="0.25">
      <c r="A5158" s="17"/>
      <c r="B5158" s="18"/>
      <c r="C5158" s="19"/>
      <c r="D5158" s="20"/>
      <c r="E5158" s="20"/>
    </row>
    <row r="5159" spans="1:5" x14ac:dyDescent="0.25">
      <c r="A5159" s="17"/>
      <c r="B5159" s="18"/>
      <c r="C5159" s="19"/>
      <c r="D5159" s="20"/>
      <c r="E5159" s="20"/>
    </row>
    <row r="5160" spans="1:5" x14ac:dyDescent="0.25">
      <c r="A5160" s="17"/>
      <c r="B5160" s="18"/>
      <c r="C5160" s="19"/>
      <c r="D5160" s="20"/>
      <c r="E5160" s="20"/>
    </row>
    <row r="5161" spans="1:5" x14ac:dyDescent="0.25">
      <c r="A5161" s="17"/>
      <c r="B5161" s="18"/>
      <c r="C5161" s="19"/>
      <c r="D5161" s="20"/>
      <c r="E5161" s="20"/>
    </row>
    <row r="5162" spans="1:5" x14ac:dyDescent="0.25">
      <c r="A5162" s="17"/>
      <c r="B5162" s="18"/>
      <c r="C5162" s="19"/>
      <c r="D5162" s="20"/>
      <c r="E5162" s="20"/>
    </row>
    <row r="5163" spans="1:5" x14ac:dyDescent="0.25">
      <c r="A5163" s="17"/>
      <c r="B5163" s="18"/>
      <c r="C5163" s="19"/>
      <c r="D5163" s="20"/>
      <c r="E5163" s="20"/>
    </row>
    <row r="5164" spans="1:5" x14ac:dyDescent="0.25">
      <c r="A5164" s="17"/>
      <c r="B5164" s="18"/>
      <c r="C5164" s="19"/>
      <c r="D5164" s="20"/>
      <c r="E5164" s="20"/>
    </row>
    <row r="5165" spans="1:5" x14ac:dyDescent="0.25">
      <c r="A5165" s="17"/>
      <c r="B5165" s="18"/>
      <c r="C5165" s="19"/>
      <c r="D5165" s="20"/>
      <c r="E5165" s="20"/>
    </row>
    <row r="5166" spans="1:5" x14ac:dyDescent="0.25">
      <c r="A5166" s="17"/>
      <c r="B5166" s="18"/>
      <c r="C5166" s="19"/>
      <c r="D5166" s="20"/>
      <c r="E5166" s="20"/>
    </row>
    <row r="5167" spans="1:5" x14ac:dyDescent="0.25">
      <c r="A5167" s="17"/>
      <c r="B5167" s="18"/>
      <c r="C5167" s="19"/>
      <c r="D5167" s="20"/>
      <c r="E5167" s="20"/>
    </row>
    <row r="5168" spans="1:5" x14ac:dyDescent="0.25">
      <c r="A5168" s="17"/>
      <c r="B5168" s="18"/>
      <c r="C5168" s="19"/>
      <c r="D5168" s="20"/>
      <c r="E5168" s="20"/>
    </row>
    <row r="5169" spans="1:5" x14ac:dyDescent="0.25">
      <c r="A5169" s="17"/>
      <c r="B5169" s="18"/>
      <c r="C5169" s="19"/>
      <c r="D5169" s="20"/>
      <c r="E5169" s="20"/>
    </row>
    <row r="5170" spans="1:5" x14ac:dyDescent="0.25">
      <c r="A5170" s="17"/>
      <c r="B5170" s="18"/>
      <c r="C5170" s="19"/>
      <c r="D5170" s="20"/>
      <c r="E5170" s="20"/>
    </row>
    <row r="5171" spans="1:5" x14ac:dyDescent="0.25">
      <c r="A5171" s="17"/>
      <c r="B5171" s="18"/>
      <c r="C5171" s="19"/>
      <c r="D5171" s="20"/>
      <c r="E5171" s="20"/>
    </row>
    <row r="5172" spans="1:5" x14ac:dyDescent="0.25">
      <c r="A5172" s="17"/>
      <c r="B5172" s="18"/>
      <c r="C5172" s="19"/>
      <c r="D5172" s="20"/>
      <c r="E5172" s="20"/>
    </row>
    <row r="5173" spans="1:5" x14ac:dyDescent="0.25">
      <c r="A5173" s="17"/>
      <c r="B5173" s="18"/>
      <c r="C5173" s="19"/>
      <c r="D5173" s="20"/>
      <c r="E5173" s="20"/>
    </row>
    <row r="5174" spans="1:5" x14ac:dyDescent="0.25">
      <c r="A5174" s="17"/>
      <c r="B5174" s="18"/>
      <c r="C5174" s="19"/>
      <c r="D5174" s="20"/>
      <c r="E5174" s="20"/>
    </row>
    <row r="5175" spans="1:5" x14ac:dyDescent="0.25">
      <c r="A5175" s="17"/>
      <c r="B5175" s="18"/>
      <c r="C5175" s="19"/>
      <c r="D5175" s="20"/>
      <c r="E5175" s="20"/>
    </row>
    <row r="5176" spans="1:5" x14ac:dyDescent="0.25">
      <c r="A5176" s="17"/>
      <c r="B5176" s="18"/>
      <c r="C5176" s="19"/>
      <c r="D5176" s="20"/>
      <c r="E5176" s="20"/>
    </row>
    <row r="5177" spans="1:5" x14ac:dyDescent="0.25">
      <c r="A5177" s="17"/>
      <c r="B5177" s="18"/>
      <c r="C5177" s="19"/>
      <c r="D5177" s="20"/>
      <c r="E5177" s="20"/>
    </row>
    <row r="5178" spans="1:5" x14ac:dyDescent="0.25">
      <c r="A5178" s="17"/>
      <c r="B5178" s="18"/>
      <c r="C5178" s="19"/>
      <c r="D5178" s="20"/>
      <c r="E5178" s="20"/>
    </row>
    <row r="5179" spans="1:5" x14ac:dyDescent="0.25">
      <c r="A5179" s="17"/>
      <c r="B5179" s="18"/>
      <c r="C5179" s="19"/>
      <c r="D5179" s="20"/>
      <c r="E5179" s="20"/>
    </row>
    <row r="5180" spans="1:5" x14ac:dyDescent="0.25">
      <c r="A5180" s="17"/>
      <c r="B5180" s="18"/>
      <c r="C5180" s="19"/>
      <c r="D5180" s="20"/>
      <c r="E5180" s="20"/>
    </row>
    <row r="5181" spans="1:5" x14ac:dyDescent="0.25">
      <c r="A5181" s="17"/>
      <c r="B5181" s="18"/>
      <c r="C5181" s="19"/>
      <c r="D5181" s="20"/>
      <c r="E5181" s="20"/>
    </row>
    <row r="5182" spans="1:5" x14ac:dyDescent="0.25">
      <c r="A5182" s="17"/>
      <c r="B5182" s="18"/>
      <c r="C5182" s="19"/>
      <c r="D5182" s="20"/>
      <c r="E5182" s="20"/>
    </row>
    <row r="5183" spans="1:5" x14ac:dyDescent="0.25">
      <c r="A5183" s="17"/>
      <c r="B5183" s="18"/>
      <c r="C5183" s="19"/>
      <c r="D5183" s="20"/>
      <c r="E5183" s="20"/>
    </row>
    <row r="5184" spans="1:5" x14ac:dyDescent="0.25">
      <c r="A5184" s="17"/>
      <c r="B5184" s="18"/>
      <c r="C5184" s="19"/>
      <c r="D5184" s="20"/>
      <c r="E5184" s="20"/>
    </row>
    <row r="5185" spans="1:5" x14ac:dyDescent="0.25">
      <c r="A5185" s="17"/>
      <c r="B5185" s="18"/>
      <c r="C5185" s="19"/>
      <c r="D5185" s="20"/>
      <c r="E5185" s="20"/>
    </row>
    <row r="5186" spans="1:5" x14ac:dyDescent="0.25">
      <c r="A5186" s="17"/>
      <c r="B5186" s="18"/>
      <c r="C5186" s="19"/>
      <c r="D5186" s="20"/>
      <c r="E5186" s="20"/>
    </row>
    <row r="5187" spans="1:5" x14ac:dyDescent="0.25">
      <c r="A5187" s="17"/>
      <c r="B5187" s="18"/>
      <c r="C5187" s="19"/>
      <c r="D5187" s="20"/>
      <c r="E5187" s="20"/>
    </row>
    <row r="5188" spans="1:5" x14ac:dyDescent="0.25">
      <c r="A5188" s="17"/>
      <c r="B5188" s="18"/>
      <c r="C5188" s="19"/>
      <c r="D5188" s="20"/>
      <c r="E5188" s="20"/>
    </row>
    <row r="5189" spans="1:5" x14ac:dyDescent="0.25">
      <c r="A5189" s="17"/>
      <c r="B5189" s="18"/>
      <c r="C5189" s="19"/>
      <c r="D5189" s="20"/>
      <c r="E5189" s="20"/>
    </row>
    <row r="5190" spans="1:5" x14ac:dyDescent="0.25">
      <c r="A5190" s="17"/>
      <c r="B5190" s="18"/>
      <c r="C5190" s="19"/>
      <c r="D5190" s="20"/>
      <c r="E5190" s="20"/>
    </row>
    <row r="5191" spans="1:5" x14ac:dyDescent="0.25">
      <c r="A5191" s="17"/>
      <c r="B5191" s="18"/>
      <c r="C5191" s="19"/>
      <c r="D5191" s="20"/>
      <c r="E5191" s="20"/>
    </row>
    <row r="5192" spans="1:5" x14ac:dyDescent="0.25">
      <c r="A5192" s="17"/>
      <c r="B5192" s="18"/>
      <c r="C5192" s="19"/>
      <c r="D5192" s="20"/>
      <c r="E5192" s="20"/>
    </row>
    <row r="5193" spans="1:5" x14ac:dyDescent="0.25">
      <c r="A5193" s="17"/>
      <c r="B5193" s="18"/>
      <c r="C5193" s="19"/>
      <c r="D5193" s="20"/>
      <c r="E5193" s="20"/>
    </row>
    <row r="5194" spans="1:5" x14ac:dyDescent="0.25">
      <c r="A5194" s="17"/>
      <c r="B5194" s="18"/>
      <c r="C5194" s="19"/>
      <c r="D5194" s="20"/>
      <c r="E5194" s="20"/>
    </row>
    <row r="5195" spans="1:5" x14ac:dyDescent="0.25">
      <c r="A5195" s="17"/>
      <c r="B5195" s="18"/>
      <c r="C5195" s="19"/>
      <c r="D5195" s="20"/>
      <c r="E5195" s="20"/>
    </row>
    <row r="5196" spans="1:5" x14ac:dyDescent="0.25">
      <c r="A5196" s="17"/>
      <c r="B5196" s="18"/>
      <c r="C5196" s="19"/>
      <c r="D5196" s="20"/>
      <c r="E5196" s="20"/>
    </row>
    <row r="5197" spans="1:5" x14ac:dyDescent="0.25">
      <c r="A5197" s="17"/>
      <c r="B5197" s="18"/>
      <c r="C5197" s="19"/>
      <c r="D5197" s="20"/>
      <c r="E5197" s="20"/>
    </row>
    <row r="5198" spans="1:5" x14ac:dyDescent="0.25">
      <c r="A5198" s="17"/>
      <c r="B5198" s="18"/>
      <c r="C5198" s="19"/>
      <c r="D5198" s="20"/>
      <c r="E5198" s="20"/>
    </row>
    <row r="5199" spans="1:5" x14ac:dyDescent="0.25">
      <c r="A5199" s="17"/>
      <c r="B5199" s="18"/>
      <c r="C5199" s="19"/>
      <c r="D5199" s="20"/>
      <c r="E5199" s="20"/>
    </row>
    <row r="5200" spans="1:5" x14ac:dyDescent="0.25">
      <c r="A5200" s="17"/>
      <c r="B5200" s="18"/>
      <c r="C5200" s="19"/>
      <c r="D5200" s="20"/>
      <c r="E5200" s="20"/>
    </row>
    <row r="5201" spans="1:5" x14ac:dyDescent="0.25">
      <c r="A5201" s="17"/>
      <c r="B5201" s="18"/>
      <c r="C5201" s="19"/>
      <c r="D5201" s="20"/>
      <c r="E5201" s="20"/>
    </row>
    <row r="5202" spans="1:5" x14ac:dyDescent="0.25">
      <c r="A5202" s="17"/>
      <c r="B5202" s="18"/>
      <c r="C5202" s="19"/>
      <c r="D5202" s="20"/>
      <c r="E5202" s="20"/>
    </row>
    <row r="5203" spans="1:5" x14ac:dyDescent="0.25">
      <c r="A5203" s="17"/>
      <c r="B5203" s="18"/>
      <c r="C5203" s="19"/>
      <c r="D5203" s="20"/>
      <c r="E5203" s="20"/>
    </row>
    <row r="5204" spans="1:5" x14ac:dyDescent="0.25">
      <c r="A5204" s="17"/>
      <c r="B5204" s="18"/>
      <c r="C5204" s="19"/>
      <c r="D5204" s="20"/>
      <c r="E5204" s="20"/>
    </row>
    <row r="5205" spans="1:5" x14ac:dyDescent="0.25">
      <c r="A5205" s="17"/>
      <c r="B5205" s="18"/>
      <c r="C5205" s="19"/>
      <c r="D5205" s="20"/>
      <c r="E5205" s="20"/>
    </row>
    <row r="5206" spans="1:5" x14ac:dyDescent="0.25">
      <c r="A5206" s="17"/>
      <c r="B5206" s="18"/>
      <c r="C5206" s="19"/>
      <c r="D5206" s="20"/>
      <c r="E5206" s="20"/>
    </row>
    <row r="5207" spans="1:5" x14ac:dyDescent="0.25">
      <c r="A5207" s="17"/>
      <c r="B5207" s="18"/>
      <c r="C5207" s="19"/>
      <c r="D5207" s="20"/>
      <c r="E5207" s="20"/>
    </row>
    <row r="5208" spans="1:5" x14ac:dyDescent="0.25">
      <c r="A5208" s="17"/>
      <c r="B5208" s="18"/>
      <c r="C5208" s="19"/>
      <c r="D5208" s="20"/>
      <c r="E5208" s="20"/>
    </row>
    <row r="5209" spans="1:5" x14ac:dyDescent="0.25">
      <c r="A5209" s="17"/>
      <c r="B5209" s="18"/>
      <c r="C5209" s="19"/>
      <c r="D5209" s="20"/>
      <c r="E5209" s="20"/>
    </row>
    <row r="5210" spans="1:5" x14ac:dyDescent="0.25">
      <c r="A5210" s="17"/>
      <c r="B5210" s="18"/>
      <c r="C5210" s="19"/>
      <c r="D5210" s="20"/>
      <c r="E5210" s="20"/>
    </row>
    <row r="5211" spans="1:5" x14ac:dyDescent="0.25">
      <c r="A5211" s="17"/>
      <c r="B5211" s="18"/>
      <c r="C5211" s="19"/>
      <c r="D5211" s="20"/>
      <c r="E5211" s="20"/>
    </row>
    <row r="5212" spans="1:5" x14ac:dyDescent="0.25">
      <c r="A5212" s="17"/>
      <c r="B5212" s="18"/>
      <c r="C5212" s="19"/>
      <c r="D5212" s="20"/>
      <c r="E5212" s="20"/>
    </row>
    <row r="5213" spans="1:5" x14ac:dyDescent="0.25">
      <c r="A5213" s="17"/>
      <c r="B5213" s="18"/>
      <c r="C5213" s="19"/>
      <c r="D5213" s="20"/>
      <c r="E5213" s="20"/>
    </row>
    <row r="5214" spans="1:5" x14ac:dyDescent="0.25">
      <c r="A5214" s="17"/>
      <c r="B5214" s="18"/>
      <c r="C5214" s="19"/>
      <c r="D5214" s="20"/>
      <c r="E5214" s="20"/>
    </row>
    <row r="5215" spans="1:5" x14ac:dyDescent="0.25">
      <c r="A5215" s="17"/>
      <c r="B5215" s="18"/>
      <c r="C5215" s="19"/>
      <c r="D5215" s="20"/>
      <c r="E5215" s="20"/>
    </row>
    <row r="5216" spans="1:5" x14ac:dyDescent="0.25">
      <c r="A5216" s="17"/>
      <c r="B5216" s="18"/>
      <c r="C5216" s="19"/>
      <c r="D5216" s="20"/>
      <c r="E5216" s="20"/>
    </row>
    <row r="5217" spans="1:5" x14ac:dyDescent="0.25">
      <c r="A5217" s="17"/>
      <c r="B5217" s="18"/>
      <c r="C5217" s="19"/>
      <c r="D5217" s="20"/>
      <c r="E5217" s="20"/>
    </row>
    <row r="5218" spans="1:5" x14ac:dyDescent="0.25">
      <c r="A5218" s="17"/>
      <c r="B5218" s="18"/>
      <c r="C5218" s="19"/>
      <c r="D5218" s="20"/>
      <c r="E5218" s="20"/>
    </row>
    <row r="5219" spans="1:5" x14ac:dyDescent="0.25">
      <c r="A5219" s="17"/>
      <c r="B5219" s="18"/>
      <c r="C5219" s="19"/>
      <c r="D5219" s="20"/>
      <c r="E5219" s="20"/>
    </row>
    <row r="5220" spans="1:5" x14ac:dyDescent="0.25">
      <c r="A5220" s="17"/>
      <c r="B5220" s="18"/>
      <c r="C5220" s="19"/>
      <c r="D5220" s="20"/>
      <c r="E5220" s="20"/>
    </row>
    <row r="5221" spans="1:5" x14ac:dyDescent="0.25">
      <c r="A5221" s="17"/>
      <c r="B5221" s="18"/>
      <c r="C5221" s="19"/>
      <c r="D5221" s="20"/>
      <c r="E5221" s="20"/>
    </row>
    <row r="5222" spans="1:5" x14ac:dyDescent="0.25">
      <c r="A5222" s="17"/>
      <c r="B5222" s="18"/>
      <c r="C5222" s="19"/>
      <c r="D5222" s="20"/>
      <c r="E5222" s="20"/>
    </row>
    <row r="5223" spans="1:5" x14ac:dyDescent="0.25">
      <c r="A5223" s="17"/>
      <c r="B5223" s="18"/>
      <c r="C5223" s="19"/>
      <c r="D5223" s="20"/>
      <c r="E5223" s="20"/>
    </row>
    <row r="5224" spans="1:5" x14ac:dyDescent="0.25">
      <c r="A5224" s="17"/>
      <c r="B5224" s="18"/>
      <c r="C5224" s="19"/>
      <c r="D5224" s="20"/>
      <c r="E5224" s="20"/>
    </row>
    <row r="5225" spans="1:5" x14ac:dyDescent="0.25">
      <c r="A5225" s="17"/>
      <c r="B5225" s="18"/>
      <c r="C5225" s="19"/>
      <c r="D5225" s="20"/>
      <c r="E5225" s="20"/>
    </row>
    <row r="5226" spans="1:5" x14ac:dyDescent="0.25">
      <c r="A5226" s="17"/>
      <c r="B5226" s="18"/>
      <c r="C5226" s="19"/>
      <c r="D5226" s="20"/>
      <c r="E5226" s="20"/>
    </row>
    <row r="5227" spans="1:5" x14ac:dyDescent="0.25">
      <c r="A5227" s="17"/>
      <c r="B5227" s="18"/>
      <c r="C5227" s="19"/>
      <c r="D5227" s="20"/>
      <c r="E5227" s="20"/>
    </row>
    <row r="5228" spans="1:5" x14ac:dyDescent="0.25">
      <c r="A5228" s="17"/>
      <c r="B5228" s="18"/>
      <c r="C5228" s="19"/>
      <c r="D5228" s="20"/>
      <c r="E5228" s="20"/>
    </row>
    <row r="5229" spans="1:5" x14ac:dyDescent="0.25">
      <c r="A5229" s="17"/>
      <c r="B5229" s="18"/>
      <c r="C5229" s="19"/>
      <c r="D5229" s="20"/>
      <c r="E5229" s="20"/>
    </row>
    <row r="5230" spans="1:5" x14ac:dyDescent="0.25">
      <c r="A5230" s="17"/>
      <c r="B5230" s="18"/>
      <c r="C5230" s="19"/>
      <c r="D5230" s="20"/>
      <c r="E5230" s="20"/>
    </row>
    <row r="5231" spans="1:5" x14ac:dyDescent="0.25">
      <c r="A5231" s="17"/>
      <c r="B5231" s="18"/>
      <c r="C5231" s="19"/>
      <c r="D5231" s="20"/>
      <c r="E5231" s="20"/>
    </row>
    <row r="5232" spans="1:5" x14ac:dyDescent="0.25">
      <c r="A5232" s="17"/>
      <c r="B5232" s="18"/>
      <c r="C5232" s="19"/>
      <c r="D5232" s="20"/>
      <c r="E5232" s="20"/>
    </row>
    <row r="5233" spans="1:5" x14ac:dyDescent="0.25">
      <c r="A5233" s="17"/>
      <c r="B5233" s="18"/>
      <c r="C5233" s="19"/>
      <c r="D5233" s="20"/>
      <c r="E5233" s="20"/>
    </row>
    <row r="5234" spans="1:5" x14ac:dyDescent="0.25">
      <c r="A5234" s="17"/>
      <c r="B5234" s="18"/>
      <c r="C5234" s="19"/>
      <c r="D5234" s="20"/>
      <c r="E5234" s="20"/>
    </row>
    <row r="5235" spans="1:5" x14ac:dyDescent="0.25">
      <c r="A5235" s="17"/>
      <c r="B5235" s="18"/>
      <c r="C5235" s="19"/>
      <c r="D5235" s="20"/>
      <c r="E5235" s="20"/>
    </row>
    <row r="5236" spans="1:5" x14ac:dyDescent="0.25">
      <c r="A5236" s="17"/>
      <c r="B5236" s="18"/>
      <c r="C5236" s="19"/>
      <c r="D5236" s="20"/>
      <c r="E5236" s="20"/>
    </row>
    <row r="5237" spans="1:5" x14ac:dyDescent="0.25">
      <c r="A5237" s="17"/>
      <c r="B5237" s="18"/>
      <c r="C5237" s="19"/>
      <c r="D5237" s="20"/>
      <c r="E5237" s="20"/>
    </row>
    <row r="5238" spans="1:5" x14ac:dyDescent="0.25">
      <c r="A5238" s="17"/>
      <c r="B5238" s="18"/>
      <c r="C5238" s="19"/>
      <c r="D5238" s="20"/>
      <c r="E5238" s="20"/>
    </row>
    <row r="5239" spans="1:5" x14ac:dyDescent="0.25">
      <c r="A5239" s="17"/>
      <c r="B5239" s="18"/>
      <c r="C5239" s="19"/>
      <c r="D5239" s="20"/>
      <c r="E5239" s="20"/>
    </row>
    <row r="5240" spans="1:5" x14ac:dyDescent="0.25">
      <c r="A5240" s="17"/>
      <c r="B5240" s="18"/>
      <c r="C5240" s="19"/>
      <c r="D5240" s="20"/>
      <c r="E5240" s="20"/>
    </row>
    <row r="5241" spans="1:5" x14ac:dyDescent="0.25">
      <c r="A5241" s="17"/>
      <c r="B5241" s="18"/>
      <c r="C5241" s="19"/>
      <c r="D5241" s="20"/>
      <c r="E5241" s="20"/>
    </row>
    <row r="5242" spans="1:5" x14ac:dyDescent="0.25">
      <c r="A5242" s="17"/>
      <c r="B5242" s="18"/>
      <c r="C5242" s="19"/>
      <c r="D5242" s="20"/>
      <c r="E5242" s="20"/>
    </row>
    <row r="5243" spans="1:5" x14ac:dyDescent="0.25">
      <c r="A5243" s="17"/>
      <c r="B5243" s="18"/>
      <c r="C5243" s="19"/>
      <c r="D5243" s="20"/>
      <c r="E5243" s="20"/>
    </row>
    <row r="5244" spans="1:5" x14ac:dyDescent="0.25">
      <c r="A5244" s="17"/>
      <c r="B5244" s="18"/>
      <c r="C5244" s="19"/>
      <c r="D5244" s="20"/>
      <c r="E5244" s="20"/>
    </row>
    <row r="5245" spans="1:5" x14ac:dyDescent="0.25">
      <c r="A5245" s="17"/>
      <c r="B5245" s="18"/>
      <c r="C5245" s="19"/>
      <c r="D5245" s="20"/>
      <c r="E5245" s="20"/>
    </row>
    <row r="5246" spans="1:5" x14ac:dyDescent="0.25">
      <c r="A5246" s="17"/>
      <c r="B5246" s="18"/>
      <c r="C5246" s="19"/>
      <c r="D5246" s="20"/>
      <c r="E5246" s="20"/>
    </row>
    <row r="5247" spans="1:5" x14ac:dyDescent="0.25">
      <c r="A5247" s="17"/>
      <c r="B5247" s="18"/>
      <c r="C5247" s="19"/>
      <c r="D5247" s="20"/>
      <c r="E5247" s="20"/>
    </row>
    <row r="5248" spans="1:5" x14ac:dyDescent="0.25">
      <c r="A5248" s="17"/>
      <c r="B5248" s="18"/>
      <c r="C5248" s="19"/>
      <c r="D5248" s="20"/>
      <c r="E5248" s="20"/>
    </row>
    <row r="5249" spans="1:5" x14ac:dyDescent="0.25">
      <c r="A5249" s="17"/>
      <c r="B5249" s="18"/>
      <c r="C5249" s="19"/>
      <c r="D5249" s="20"/>
      <c r="E5249" s="20"/>
    </row>
    <row r="5250" spans="1:5" x14ac:dyDescent="0.25">
      <c r="A5250" s="17"/>
      <c r="B5250" s="18"/>
      <c r="C5250" s="19"/>
      <c r="D5250" s="20"/>
      <c r="E5250" s="20"/>
    </row>
    <row r="5251" spans="1:5" x14ac:dyDescent="0.25">
      <c r="A5251" s="17"/>
      <c r="B5251" s="18"/>
      <c r="C5251" s="19"/>
      <c r="D5251" s="20"/>
      <c r="E5251" s="20"/>
    </row>
    <row r="5252" spans="1:5" x14ac:dyDescent="0.25">
      <c r="A5252" s="17"/>
      <c r="B5252" s="18"/>
      <c r="C5252" s="19"/>
      <c r="D5252" s="20"/>
      <c r="E5252" s="20"/>
    </row>
    <row r="5253" spans="1:5" x14ac:dyDescent="0.25">
      <c r="A5253" s="17"/>
      <c r="B5253" s="18"/>
      <c r="C5253" s="19"/>
      <c r="D5253" s="20"/>
      <c r="E5253" s="20"/>
    </row>
    <row r="5254" spans="1:5" x14ac:dyDescent="0.25">
      <c r="A5254" s="17"/>
      <c r="B5254" s="18"/>
      <c r="C5254" s="19"/>
      <c r="D5254" s="20"/>
      <c r="E5254" s="20"/>
    </row>
    <row r="5255" spans="1:5" x14ac:dyDescent="0.25">
      <c r="A5255" s="17"/>
      <c r="B5255" s="18"/>
      <c r="C5255" s="19"/>
      <c r="D5255" s="20"/>
      <c r="E5255" s="20"/>
    </row>
    <row r="5256" spans="1:5" x14ac:dyDescent="0.25">
      <c r="A5256" s="17"/>
      <c r="B5256" s="18"/>
      <c r="C5256" s="19"/>
      <c r="D5256" s="20"/>
      <c r="E5256" s="20"/>
    </row>
    <row r="5257" spans="1:5" x14ac:dyDescent="0.25">
      <c r="A5257" s="17"/>
      <c r="B5257" s="18"/>
      <c r="C5257" s="19"/>
      <c r="D5257" s="20"/>
      <c r="E5257" s="20"/>
    </row>
    <row r="5258" spans="1:5" x14ac:dyDescent="0.25">
      <c r="A5258" s="17"/>
      <c r="B5258" s="18"/>
      <c r="C5258" s="19"/>
      <c r="D5258" s="20"/>
      <c r="E5258" s="20"/>
    </row>
    <row r="5259" spans="1:5" x14ac:dyDescent="0.25">
      <c r="A5259" s="17"/>
      <c r="B5259" s="18"/>
      <c r="C5259" s="19"/>
      <c r="D5259" s="20"/>
      <c r="E5259" s="20"/>
    </row>
    <row r="5260" spans="1:5" x14ac:dyDescent="0.25">
      <c r="A5260" s="17"/>
      <c r="B5260" s="18"/>
      <c r="C5260" s="19"/>
      <c r="D5260" s="20"/>
      <c r="E5260" s="20"/>
    </row>
    <row r="5261" spans="1:5" x14ac:dyDescent="0.25">
      <c r="A5261" s="17"/>
      <c r="B5261" s="18"/>
      <c r="C5261" s="19"/>
      <c r="D5261" s="20"/>
      <c r="E5261" s="20"/>
    </row>
    <row r="5262" spans="1:5" x14ac:dyDescent="0.25">
      <c r="A5262" s="17"/>
      <c r="B5262" s="18"/>
      <c r="C5262" s="19"/>
      <c r="D5262" s="20"/>
      <c r="E5262" s="20"/>
    </row>
    <row r="5263" spans="1:5" x14ac:dyDescent="0.25">
      <c r="A5263" s="17"/>
      <c r="B5263" s="18"/>
      <c r="C5263" s="19"/>
      <c r="D5263" s="20"/>
      <c r="E5263" s="20"/>
    </row>
    <row r="5264" spans="1:5" x14ac:dyDescent="0.25">
      <c r="A5264" s="17"/>
      <c r="B5264" s="18"/>
      <c r="C5264" s="19"/>
      <c r="D5264" s="20"/>
      <c r="E5264" s="20"/>
    </row>
    <row r="5265" spans="1:5" x14ac:dyDescent="0.25">
      <c r="A5265" s="17"/>
      <c r="B5265" s="18"/>
      <c r="C5265" s="19"/>
      <c r="D5265" s="20"/>
      <c r="E5265" s="20"/>
    </row>
    <row r="5266" spans="1:5" x14ac:dyDescent="0.25">
      <c r="A5266" s="17"/>
      <c r="B5266" s="18"/>
      <c r="C5266" s="19"/>
      <c r="D5266" s="20"/>
      <c r="E5266" s="20"/>
    </row>
    <row r="5267" spans="1:5" x14ac:dyDescent="0.25">
      <c r="A5267" s="17"/>
      <c r="B5267" s="18"/>
      <c r="C5267" s="19"/>
      <c r="D5267" s="20"/>
      <c r="E5267" s="20"/>
    </row>
    <row r="5268" spans="1:5" x14ac:dyDescent="0.25">
      <c r="A5268" s="17"/>
      <c r="B5268" s="18"/>
      <c r="C5268" s="19"/>
      <c r="D5268" s="20"/>
      <c r="E5268" s="20"/>
    </row>
    <row r="5269" spans="1:5" x14ac:dyDescent="0.25">
      <c r="A5269" s="17"/>
      <c r="B5269" s="18"/>
      <c r="C5269" s="19"/>
      <c r="D5269" s="20"/>
      <c r="E5269" s="20"/>
    </row>
    <row r="5270" spans="1:5" x14ac:dyDescent="0.25">
      <c r="A5270" s="17"/>
      <c r="B5270" s="18"/>
      <c r="C5270" s="19"/>
      <c r="D5270" s="20"/>
      <c r="E5270" s="20"/>
    </row>
    <row r="5271" spans="1:5" x14ac:dyDescent="0.25">
      <c r="A5271" s="17"/>
      <c r="B5271" s="18"/>
      <c r="C5271" s="19"/>
      <c r="D5271" s="20"/>
      <c r="E5271" s="20"/>
    </row>
    <row r="5272" spans="1:5" x14ac:dyDescent="0.25">
      <c r="A5272" s="17"/>
      <c r="B5272" s="18"/>
      <c r="C5272" s="19"/>
      <c r="D5272" s="20"/>
      <c r="E5272" s="20"/>
    </row>
    <row r="5273" spans="1:5" x14ac:dyDescent="0.25">
      <c r="A5273" s="17"/>
      <c r="B5273" s="18"/>
      <c r="C5273" s="19"/>
      <c r="D5273" s="20"/>
      <c r="E5273" s="20"/>
    </row>
    <row r="5274" spans="1:5" x14ac:dyDescent="0.25">
      <c r="A5274" s="17"/>
      <c r="B5274" s="18"/>
      <c r="C5274" s="19"/>
      <c r="D5274" s="20"/>
      <c r="E5274" s="20"/>
    </row>
    <row r="5275" spans="1:5" x14ac:dyDescent="0.25">
      <c r="A5275" s="17"/>
      <c r="B5275" s="18"/>
      <c r="C5275" s="19"/>
      <c r="D5275" s="20"/>
      <c r="E5275" s="20"/>
    </row>
    <row r="5276" spans="1:5" x14ac:dyDescent="0.25">
      <c r="A5276" s="17"/>
      <c r="B5276" s="18"/>
      <c r="C5276" s="19"/>
      <c r="D5276" s="20"/>
      <c r="E5276" s="20"/>
    </row>
    <row r="5277" spans="1:5" x14ac:dyDescent="0.25">
      <c r="A5277" s="17"/>
      <c r="B5277" s="18"/>
      <c r="C5277" s="19"/>
      <c r="D5277" s="20"/>
      <c r="E5277" s="20"/>
    </row>
    <row r="5278" spans="1:5" x14ac:dyDescent="0.25">
      <c r="A5278" s="17"/>
      <c r="B5278" s="18"/>
      <c r="C5278" s="19"/>
      <c r="D5278" s="20"/>
      <c r="E5278" s="20"/>
    </row>
    <row r="5279" spans="1:5" x14ac:dyDescent="0.25">
      <c r="A5279" s="17"/>
      <c r="B5279" s="18"/>
      <c r="C5279" s="19"/>
      <c r="D5279" s="20"/>
      <c r="E5279" s="20"/>
    </row>
    <row r="5280" spans="1:5" x14ac:dyDescent="0.25">
      <c r="A5280" s="17"/>
      <c r="B5280" s="18"/>
      <c r="C5280" s="19"/>
      <c r="D5280" s="20"/>
      <c r="E5280" s="20"/>
    </row>
    <row r="5281" spans="1:5" x14ac:dyDescent="0.25">
      <c r="A5281" s="17"/>
      <c r="B5281" s="18"/>
      <c r="C5281" s="19"/>
      <c r="D5281" s="20"/>
      <c r="E5281" s="20"/>
    </row>
    <row r="5282" spans="1:5" x14ac:dyDescent="0.25">
      <c r="A5282" s="17"/>
      <c r="B5282" s="18"/>
      <c r="C5282" s="19"/>
      <c r="D5282" s="20"/>
      <c r="E5282" s="20"/>
    </row>
    <row r="5283" spans="1:5" x14ac:dyDescent="0.25">
      <c r="A5283" s="17"/>
      <c r="B5283" s="18"/>
      <c r="C5283" s="19"/>
      <c r="D5283" s="20"/>
      <c r="E5283" s="20"/>
    </row>
    <row r="5284" spans="1:5" x14ac:dyDescent="0.25">
      <c r="A5284" s="17"/>
      <c r="B5284" s="18"/>
      <c r="C5284" s="19"/>
      <c r="D5284" s="20"/>
      <c r="E5284" s="20"/>
    </row>
    <row r="5285" spans="1:5" x14ac:dyDescent="0.25">
      <c r="A5285" s="17"/>
      <c r="B5285" s="18"/>
      <c r="C5285" s="19"/>
      <c r="D5285" s="20"/>
      <c r="E5285" s="20"/>
    </row>
    <row r="5286" spans="1:5" x14ac:dyDescent="0.25">
      <c r="A5286" s="17"/>
      <c r="B5286" s="18"/>
      <c r="C5286" s="19"/>
      <c r="D5286" s="20"/>
      <c r="E5286" s="20"/>
    </row>
    <row r="5287" spans="1:5" x14ac:dyDescent="0.25">
      <c r="A5287" s="17"/>
      <c r="B5287" s="18"/>
      <c r="C5287" s="19"/>
      <c r="D5287" s="20"/>
      <c r="E5287" s="20"/>
    </row>
    <row r="5288" spans="1:5" x14ac:dyDescent="0.25">
      <c r="A5288" s="17"/>
      <c r="B5288" s="18"/>
      <c r="C5288" s="19"/>
      <c r="D5288" s="20"/>
      <c r="E5288" s="20"/>
    </row>
    <row r="5289" spans="1:5" x14ac:dyDescent="0.25">
      <c r="A5289" s="17"/>
      <c r="B5289" s="18"/>
      <c r="C5289" s="19"/>
      <c r="D5289" s="20"/>
      <c r="E5289" s="20"/>
    </row>
    <row r="5290" spans="1:5" x14ac:dyDescent="0.25">
      <c r="A5290" s="17"/>
      <c r="B5290" s="18"/>
      <c r="C5290" s="19"/>
      <c r="D5290" s="20"/>
      <c r="E5290" s="20"/>
    </row>
    <row r="5291" spans="1:5" x14ac:dyDescent="0.25">
      <c r="A5291" s="17"/>
      <c r="B5291" s="18"/>
      <c r="C5291" s="19"/>
      <c r="D5291" s="20"/>
      <c r="E5291" s="20"/>
    </row>
    <row r="5292" spans="1:5" x14ac:dyDescent="0.25">
      <c r="A5292" s="17"/>
      <c r="B5292" s="18"/>
      <c r="C5292" s="19"/>
      <c r="D5292" s="20"/>
      <c r="E5292" s="20"/>
    </row>
    <row r="5293" spans="1:5" x14ac:dyDescent="0.25">
      <c r="A5293" s="17"/>
      <c r="B5293" s="18"/>
      <c r="C5293" s="19"/>
      <c r="D5293" s="20"/>
      <c r="E5293" s="20"/>
    </row>
    <row r="5294" spans="1:5" x14ac:dyDescent="0.25">
      <c r="A5294" s="17"/>
      <c r="B5294" s="18"/>
      <c r="C5294" s="19"/>
      <c r="D5294" s="20"/>
      <c r="E5294" s="20"/>
    </row>
    <row r="5295" spans="1:5" x14ac:dyDescent="0.25">
      <c r="A5295" s="17"/>
      <c r="B5295" s="18"/>
      <c r="C5295" s="19"/>
      <c r="D5295" s="20"/>
      <c r="E5295" s="20"/>
    </row>
    <row r="5296" spans="1:5" x14ac:dyDescent="0.25">
      <c r="A5296" s="17"/>
      <c r="B5296" s="18"/>
      <c r="C5296" s="19"/>
      <c r="D5296" s="20"/>
      <c r="E5296" s="20"/>
    </row>
    <row r="5297" spans="1:5" x14ac:dyDescent="0.25">
      <c r="A5297" s="17"/>
      <c r="B5297" s="18"/>
      <c r="C5297" s="19"/>
      <c r="D5297" s="20"/>
      <c r="E5297" s="20"/>
    </row>
    <row r="5298" spans="1:5" x14ac:dyDescent="0.25">
      <c r="A5298" s="17"/>
      <c r="B5298" s="18"/>
      <c r="C5298" s="19"/>
      <c r="D5298" s="20"/>
      <c r="E5298" s="20"/>
    </row>
    <row r="5299" spans="1:5" x14ac:dyDescent="0.25">
      <c r="A5299" s="17"/>
      <c r="B5299" s="18"/>
      <c r="C5299" s="19"/>
      <c r="D5299" s="20"/>
      <c r="E5299" s="20"/>
    </row>
    <row r="5300" spans="1:5" x14ac:dyDescent="0.25">
      <c r="A5300" s="17"/>
      <c r="B5300" s="18"/>
      <c r="C5300" s="19"/>
      <c r="D5300" s="20"/>
      <c r="E5300" s="20"/>
    </row>
    <row r="5301" spans="1:5" x14ac:dyDescent="0.25">
      <c r="A5301" s="17"/>
      <c r="B5301" s="18"/>
      <c r="C5301" s="19"/>
      <c r="D5301" s="20"/>
      <c r="E5301" s="20"/>
    </row>
    <row r="5302" spans="1:5" x14ac:dyDescent="0.25">
      <c r="A5302" s="17"/>
      <c r="B5302" s="18"/>
      <c r="C5302" s="19"/>
      <c r="D5302" s="20"/>
      <c r="E5302" s="20"/>
    </row>
    <row r="5303" spans="1:5" x14ac:dyDescent="0.25">
      <c r="A5303" s="17"/>
      <c r="B5303" s="18"/>
      <c r="C5303" s="19"/>
      <c r="D5303" s="20"/>
      <c r="E5303" s="20"/>
    </row>
    <row r="5304" spans="1:5" x14ac:dyDescent="0.25">
      <c r="A5304" s="17"/>
      <c r="B5304" s="18"/>
      <c r="C5304" s="19"/>
      <c r="D5304" s="20"/>
      <c r="E5304" s="20"/>
    </row>
    <row r="5305" spans="1:5" x14ac:dyDescent="0.25">
      <c r="A5305" s="17"/>
      <c r="B5305" s="18"/>
      <c r="C5305" s="19"/>
      <c r="D5305" s="20"/>
      <c r="E5305" s="20"/>
    </row>
    <row r="5306" spans="1:5" x14ac:dyDescent="0.25">
      <c r="A5306" s="17"/>
      <c r="B5306" s="18"/>
      <c r="C5306" s="19"/>
      <c r="D5306" s="20"/>
      <c r="E5306" s="20"/>
    </row>
    <row r="5307" spans="1:5" x14ac:dyDescent="0.25">
      <c r="A5307" s="17"/>
      <c r="B5307" s="18"/>
      <c r="C5307" s="19"/>
      <c r="D5307" s="20"/>
      <c r="E5307" s="20"/>
    </row>
    <row r="5308" spans="1:5" x14ac:dyDescent="0.25">
      <c r="A5308" s="17"/>
      <c r="B5308" s="18"/>
      <c r="C5308" s="19"/>
      <c r="D5308" s="20"/>
      <c r="E5308" s="20"/>
    </row>
    <row r="5309" spans="1:5" x14ac:dyDescent="0.25">
      <c r="A5309" s="17"/>
      <c r="B5309" s="18"/>
      <c r="C5309" s="19"/>
      <c r="D5309" s="20"/>
      <c r="E5309" s="20"/>
    </row>
    <row r="5310" spans="1:5" x14ac:dyDescent="0.25">
      <c r="A5310" s="17"/>
      <c r="B5310" s="18"/>
      <c r="C5310" s="19"/>
      <c r="D5310" s="20"/>
      <c r="E5310" s="20"/>
    </row>
    <row r="5311" spans="1:5" x14ac:dyDescent="0.25">
      <c r="A5311" s="17"/>
      <c r="B5311" s="18"/>
      <c r="C5311" s="19"/>
      <c r="D5311" s="20"/>
      <c r="E5311" s="20"/>
    </row>
    <row r="5312" spans="1:5" x14ac:dyDescent="0.25">
      <c r="A5312" s="17"/>
      <c r="B5312" s="18"/>
      <c r="C5312" s="19"/>
      <c r="D5312" s="20"/>
      <c r="E5312" s="20"/>
    </row>
    <row r="5313" spans="1:5" x14ac:dyDescent="0.25">
      <c r="A5313" s="17"/>
      <c r="B5313" s="18"/>
      <c r="C5313" s="19"/>
      <c r="D5313" s="20"/>
      <c r="E5313" s="20"/>
    </row>
    <row r="5314" spans="1:5" x14ac:dyDescent="0.25">
      <c r="A5314" s="17"/>
      <c r="B5314" s="18"/>
      <c r="C5314" s="19"/>
      <c r="D5314" s="20"/>
      <c r="E5314" s="20"/>
    </row>
    <row r="5315" spans="1:5" x14ac:dyDescent="0.25">
      <c r="A5315" s="17"/>
      <c r="B5315" s="18"/>
      <c r="C5315" s="19"/>
      <c r="D5315" s="20"/>
      <c r="E5315" s="20"/>
    </row>
    <row r="5316" spans="1:5" x14ac:dyDescent="0.25">
      <c r="A5316" s="17"/>
      <c r="B5316" s="18"/>
      <c r="C5316" s="19"/>
      <c r="D5316" s="20"/>
      <c r="E5316" s="20"/>
    </row>
    <row r="5317" spans="1:5" x14ac:dyDescent="0.25">
      <c r="A5317" s="17"/>
      <c r="B5317" s="18"/>
      <c r="C5317" s="19"/>
      <c r="D5317" s="20"/>
      <c r="E5317" s="20"/>
    </row>
    <row r="5318" spans="1:5" x14ac:dyDescent="0.25">
      <c r="A5318" s="17"/>
      <c r="B5318" s="18"/>
      <c r="C5318" s="19"/>
      <c r="D5318" s="20"/>
      <c r="E5318" s="20"/>
    </row>
    <row r="5319" spans="1:5" x14ac:dyDescent="0.25">
      <c r="A5319" s="17"/>
      <c r="B5319" s="18"/>
      <c r="C5319" s="19"/>
      <c r="D5319" s="20"/>
      <c r="E5319" s="20"/>
    </row>
    <row r="5320" spans="1:5" x14ac:dyDescent="0.25">
      <c r="A5320" s="17"/>
      <c r="B5320" s="18"/>
      <c r="C5320" s="19"/>
      <c r="D5320" s="20"/>
      <c r="E5320" s="20"/>
    </row>
    <row r="5321" spans="1:5" x14ac:dyDescent="0.25">
      <c r="A5321" s="17"/>
      <c r="B5321" s="18"/>
      <c r="C5321" s="19"/>
      <c r="D5321" s="20"/>
      <c r="E5321" s="20"/>
    </row>
    <row r="5322" spans="1:5" x14ac:dyDescent="0.25">
      <c r="A5322" s="17"/>
      <c r="B5322" s="18"/>
      <c r="C5322" s="19"/>
      <c r="D5322" s="20"/>
      <c r="E5322" s="20"/>
    </row>
    <row r="5323" spans="1:5" x14ac:dyDescent="0.25">
      <c r="A5323" s="17"/>
      <c r="B5323" s="18"/>
      <c r="C5323" s="19"/>
      <c r="D5323" s="20"/>
      <c r="E5323" s="20"/>
    </row>
    <row r="5324" spans="1:5" x14ac:dyDescent="0.25">
      <c r="A5324" s="17"/>
      <c r="B5324" s="18"/>
      <c r="C5324" s="19"/>
      <c r="D5324" s="20"/>
      <c r="E5324" s="20"/>
    </row>
    <row r="5325" spans="1:5" x14ac:dyDescent="0.25">
      <c r="A5325" s="17"/>
      <c r="B5325" s="18"/>
      <c r="C5325" s="19"/>
      <c r="D5325" s="20"/>
      <c r="E5325" s="20"/>
    </row>
    <row r="5326" spans="1:5" x14ac:dyDescent="0.25">
      <c r="A5326" s="17"/>
      <c r="B5326" s="18"/>
      <c r="C5326" s="19"/>
      <c r="D5326" s="20"/>
      <c r="E5326" s="20"/>
    </row>
    <row r="5327" spans="1:5" x14ac:dyDescent="0.25">
      <c r="A5327" s="17"/>
      <c r="B5327" s="18"/>
      <c r="C5327" s="19"/>
      <c r="D5327" s="20"/>
      <c r="E5327" s="20"/>
    </row>
    <row r="5328" spans="1:5" x14ac:dyDescent="0.25">
      <c r="A5328" s="17"/>
      <c r="B5328" s="18"/>
      <c r="C5328" s="19"/>
      <c r="D5328" s="20"/>
      <c r="E5328" s="20"/>
    </row>
    <row r="5329" spans="1:5" x14ac:dyDescent="0.25">
      <c r="A5329" s="17"/>
      <c r="B5329" s="18"/>
      <c r="C5329" s="19"/>
      <c r="D5329" s="20"/>
      <c r="E5329" s="20"/>
    </row>
    <row r="5330" spans="1:5" x14ac:dyDescent="0.25">
      <c r="A5330" s="17"/>
      <c r="B5330" s="18"/>
      <c r="C5330" s="19"/>
      <c r="D5330" s="20"/>
      <c r="E5330" s="20"/>
    </row>
    <row r="5331" spans="1:5" x14ac:dyDescent="0.25">
      <c r="A5331" s="17"/>
      <c r="B5331" s="18"/>
      <c r="C5331" s="19"/>
      <c r="D5331" s="20"/>
      <c r="E5331" s="20"/>
    </row>
    <row r="5332" spans="1:5" x14ac:dyDescent="0.25">
      <c r="A5332" s="17"/>
      <c r="B5332" s="18"/>
      <c r="C5332" s="19"/>
      <c r="D5332" s="20"/>
      <c r="E5332" s="20"/>
    </row>
    <row r="5333" spans="1:5" x14ac:dyDescent="0.25">
      <c r="A5333" s="17"/>
      <c r="B5333" s="18"/>
      <c r="C5333" s="19"/>
      <c r="D5333" s="20"/>
      <c r="E5333" s="20"/>
    </row>
    <row r="5334" spans="1:5" x14ac:dyDescent="0.25">
      <c r="A5334" s="17"/>
      <c r="B5334" s="18"/>
      <c r="C5334" s="19"/>
      <c r="D5334" s="20"/>
      <c r="E5334" s="20"/>
    </row>
    <row r="5335" spans="1:5" x14ac:dyDescent="0.25">
      <c r="A5335" s="17"/>
      <c r="B5335" s="18"/>
      <c r="C5335" s="19"/>
      <c r="D5335" s="20"/>
      <c r="E5335" s="20"/>
    </row>
    <row r="5336" spans="1:5" x14ac:dyDescent="0.25">
      <c r="A5336" s="17"/>
      <c r="B5336" s="18"/>
      <c r="C5336" s="19"/>
      <c r="D5336" s="20"/>
      <c r="E5336" s="20"/>
    </row>
    <row r="5337" spans="1:5" x14ac:dyDescent="0.25">
      <c r="A5337" s="17"/>
      <c r="B5337" s="18"/>
      <c r="C5337" s="19"/>
      <c r="D5337" s="20"/>
      <c r="E5337" s="20"/>
    </row>
    <row r="5338" spans="1:5" x14ac:dyDescent="0.25">
      <c r="A5338" s="17"/>
      <c r="B5338" s="18"/>
      <c r="C5338" s="19"/>
      <c r="D5338" s="20"/>
      <c r="E5338" s="20"/>
    </row>
    <row r="5339" spans="1:5" x14ac:dyDescent="0.25">
      <c r="A5339" s="17"/>
      <c r="B5339" s="18"/>
      <c r="C5339" s="19"/>
      <c r="D5339" s="20"/>
      <c r="E5339" s="20"/>
    </row>
    <row r="5340" spans="1:5" x14ac:dyDescent="0.25">
      <c r="A5340" s="17"/>
      <c r="B5340" s="18"/>
      <c r="C5340" s="19"/>
      <c r="D5340" s="20"/>
      <c r="E5340" s="20"/>
    </row>
    <row r="5341" spans="1:5" x14ac:dyDescent="0.25">
      <c r="A5341" s="17"/>
      <c r="B5341" s="18"/>
      <c r="C5341" s="19"/>
      <c r="D5341" s="20"/>
      <c r="E5341" s="20"/>
    </row>
    <row r="5342" spans="1:5" x14ac:dyDescent="0.25">
      <c r="A5342" s="17"/>
      <c r="B5342" s="18"/>
      <c r="C5342" s="19"/>
      <c r="D5342" s="20"/>
      <c r="E5342" s="20"/>
    </row>
    <row r="5343" spans="1:5" x14ac:dyDescent="0.25">
      <c r="A5343" s="17"/>
      <c r="B5343" s="18"/>
      <c r="C5343" s="19"/>
      <c r="D5343" s="20"/>
      <c r="E5343" s="20"/>
    </row>
    <row r="5344" spans="1:5" x14ac:dyDescent="0.25">
      <c r="A5344" s="17"/>
      <c r="B5344" s="18"/>
      <c r="C5344" s="19"/>
      <c r="D5344" s="20"/>
      <c r="E5344" s="20"/>
    </row>
    <row r="5345" spans="1:5" x14ac:dyDescent="0.25">
      <c r="A5345" s="17"/>
      <c r="B5345" s="18"/>
      <c r="C5345" s="19"/>
      <c r="D5345" s="20"/>
      <c r="E5345" s="20"/>
    </row>
    <row r="5346" spans="1:5" x14ac:dyDescent="0.25">
      <c r="A5346" s="17"/>
      <c r="B5346" s="18"/>
      <c r="C5346" s="19"/>
      <c r="D5346" s="20"/>
      <c r="E5346" s="20"/>
    </row>
    <row r="5347" spans="1:5" x14ac:dyDescent="0.25">
      <c r="A5347" s="17"/>
      <c r="B5347" s="18"/>
      <c r="C5347" s="19"/>
      <c r="D5347" s="20"/>
      <c r="E5347" s="20"/>
    </row>
    <row r="5348" spans="1:5" x14ac:dyDescent="0.25">
      <c r="A5348" s="17"/>
      <c r="B5348" s="18"/>
      <c r="C5348" s="19"/>
      <c r="D5348" s="20"/>
      <c r="E5348" s="20"/>
    </row>
    <row r="5349" spans="1:5" x14ac:dyDescent="0.25">
      <c r="A5349" s="17"/>
      <c r="B5349" s="18"/>
      <c r="C5349" s="19"/>
      <c r="D5349" s="20"/>
      <c r="E5349" s="20"/>
    </row>
    <row r="5350" spans="1:5" x14ac:dyDescent="0.25">
      <c r="A5350" s="17"/>
      <c r="B5350" s="18"/>
      <c r="C5350" s="19"/>
      <c r="D5350" s="20"/>
      <c r="E5350" s="20"/>
    </row>
    <row r="5351" spans="1:5" x14ac:dyDescent="0.25">
      <c r="A5351" s="17"/>
      <c r="B5351" s="18"/>
      <c r="C5351" s="19"/>
      <c r="D5351" s="20"/>
      <c r="E5351" s="20"/>
    </row>
    <row r="5352" spans="1:5" x14ac:dyDescent="0.25">
      <c r="A5352" s="17"/>
      <c r="B5352" s="18"/>
      <c r="C5352" s="19"/>
      <c r="D5352" s="20"/>
      <c r="E5352" s="20"/>
    </row>
    <row r="5353" spans="1:5" x14ac:dyDescent="0.25">
      <c r="A5353" s="17"/>
      <c r="B5353" s="18"/>
      <c r="C5353" s="19"/>
      <c r="D5353" s="20"/>
      <c r="E5353" s="20"/>
    </row>
    <row r="5354" spans="1:5" x14ac:dyDescent="0.25">
      <c r="A5354" s="17"/>
      <c r="B5354" s="18"/>
      <c r="C5354" s="19"/>
      <c r="D5354" s="20"/>
      <c r="E5354" s="20"/>
    </row>
    <row r="5355" spans="1:5" x14ac:dyDescent="0.25">
      <c r="A5355" s="17"/>
      <c r="B5355" s="18"/>
      <c r="C5355" s="19"/>
      <c r="D5355" s="20"/>
      <c r="E5355" s="20"/>
    </row>
    <row r="5356" spans="1:5" x14ac:dyDescent="0.25">
      <c r="A5356" s="17"/>
      <c r="B5356" s="18"/>
      <c r="C5356" s="19"/>
      <c r="D5356" s="20"/>
      <c r="E5356" s="20"/>
    </row>
    <row r="5357" spans="1:5" x14ac:dyDescent="0.25">
      <c r="A5357" s="17"/>
      <c r="B5357" s="18"/>
      <c r="C5357" s="19"/>
      <c r="D5357" s="20"/>
      <c r="E5357" s="20"/>
    </row>
    <row r="5358" spans="1:5" x14ac:dyDescent="0.25">
      <c r="A5358" s="17"/>
      <c r="B5358" s="18"/>
      <c r="C5358" s="19"/>
      <c r="D5358" s="20"/>
      <c r="E5358" s="20"/>
    </row>
    <row r="5359" spans="1:5" x14ac:dyDescent="0.25">
      <c r="A5359" s="17"/>
      <c r="B5359" s="18"/>
      <c r="C5359" s="19"/>
      <c r="D5359" s="20"/>
      <c r="E5359" s="20"/>
    </row>
    <row r="5360" spans="1:5" x14ac:dyDescent="0.25">
      <c r="A5360" s="17"/>
      <c r="B5360" s="18"/>
      <c r="C5360" s="19"/>
      <c r="D5360" s="20"/>
      <c r="E5360" s="20"/>
    </row>
    <row r="5361" spans="1:5" x14ac:dyDescent="0.25">
      <c r="A5361" s="17"/>
      <c r="B5361" s="18"/>
      <c r="C5361" s="19"/>
      <c r="D5361" s="20"/>
      <c r="E5361" s="20"/>
    </row>
    <row r="5362" spans="1:5" x14ac:dyDescent="0.25">
      <c r="A5362" s="17"/>
      <c r="B5362" s="18"/>
      <c r="C5362" s="19"/>
      <c r="D5362" s="20"/>
      <c r="E5362" s="20"/>
    </row>
    <row r="5363" spans="1:5" x14ac:dyDescent="0.25">
      <c r="A5363" s="17"/>
      <c r="B5363" s="18"/>
      <c r="C5363" s="19"/>
      <c r="D5363" s="20"/>
      <c r="E5363" s="20"/>
    </row>
    <row r="5364" spans="1:5" x14ac:dyDescent="0.25">
      <c r="A5364" s="17"/>
      <c r="B5364" s="18"/>
      <c r="C5364" s="19"/>
      <c r="D5364" s="20"/>
      <c r="E5364" s="20"/>
    </row>
    <row r="5365" spans="1:5" x14ac:dyDescent="0.25">
      <c r="A5365" s="17"/>
      <c r="B5365" s="18"/>
      <c r="C5365" s="19"/>
      <c r="D5365" s="20"/>
      <c r="E5365" s="20"/>
    </row>
    <row r="5366" spans="1:5" x14ac:dyDescent="0.25">
      <c r="A5366" s="17"/>
      <c r="B5366" s="18"/>
      <c r="C5366" s="19"/>
      <c r="D5366" s="20"/>
      <c r="E5366" s="20"/>
    </row>
    <row r="5367" spans="1:5" x14ac:dyDescent="0.25">
      <c r="A5367" s="17"/>
      <c r="B5367" s="18"/>
      <c r="C5367" s="19"/>
      <c r="D5367" s="20"/>
      <c r="E5367" s="20"/>
    </row>
    <row r="5368" spans="1:5" x14ac:dyDescent="0.25">
      <c r="A5368" s="17"/>
      <c r="B5368" s="18"/>
      <c r="C5368" s="19"/>
      <c r="D5368" s="20"/>
      <c r="E5368" s="20"/>
    </row>
    <row r="5369" spans="1:5" x14ac:dyDescent="0.25">
      <c r="A5369" s="17"/>
      <c r="B5369" s="18"/>
      <c r="C5369" s="19"/>
      <c r="D5369" s="20"/>
      <c r="E5369" s="20"/>
    </row>
    <row r="5370" spans="1:5" x14ac:dyDescent="0.25">
      <c r="A5370" s="17"/>
      <c r="B5370" s="18"/>
      <c r="C5370" s="19"/>
      <c r="D5370" s="20"/>
      <c r="E5370" s="20"/>
    </row>
    <row r="5371" spans="1:5" x14ac:dyDescent="0.25">
      <c r="A5371" s="17"/>
      <c r="B5371" s="18"/>
      <c r="C5371" s="19"/>
      <c r="D5371" s="20"/>
      <c r="E5371" s="20"/>
    </row>
    <row r="5372" spans="1:5" x14ac:dyDescent="0.25">
      <c r="A5372" s="17"/>
      <c r="B5372" s="18"/>
      <c r="C5372" s="19"/>
      <c r="D5372" s="20"/>
      <c r="E5372" s="20"/>
    </row>
    <row r="5373" spans="1:5" x14ac:dyDescent="0.25">
      <c r="A5373" s="17"/>
      <c r="B5373" s="18"/>
      <c r="C5373" s="19"/>
      <c r="D5373" s="20"/>
      <c r="E5373" s="20"/>
    </row>
    <row r="5374" spans="1:5" x14ac:dyDescent="0.25">
      <c r="A5374" s="17"/>
      <c r="B5374" s="18"/>
      <c r="C5374" s="19"/>
      <c r="D5374" s="20"/>
      <c r="E5374" s="20"/>
    </row>
    <row r="5375" spans="1:5" x14ac:dyDescent="0.25">
      <c r="A5375" s="17"/>
      <c r="B5375" s="18"/>
      <c r="C5375" s="19"/>
      <c r="D5375" s="20"/>
      <c r="E5375" s="20"/>
    </row>
    <row r="5376" spans="1:5" x14ac:dyDescent="0.25">
      <c r="A5376" s="17"/>
      <c r="B5376" s="18"/>
      <c r="C5376" s="19"/>
      <c r="D5376" s="20"/>
      <c r="E5376" s="20"/>
    </row>
    <row r="5377" spans="1:5" x14ac:dyDescent="0.25">
      <c r="A5377" s="17"/>
      <c r="B5377" s="18"/>
      <c r="C5377" s="19"/>
      <c r="D5377" s="20"/>
      <c r="E5377" s="20"/>
    </row>
    <row r="5378" spans="1:5" x14ac:dyDescent="0.25">
      <c r="A5378" s="17"/>
      <c r="B5378" s="18"/>
      <c r="C5378" s="19"/>
      <c r="D5378" s="20"/>
      <c r="E5378" s="20"/>
    </row>
    <row r="5379" spans="1:5" x14ac:dyDescent="0.25">
      <c r="A5379" s="17"/>
      <c r="B5379" s="18"/>
      <c r="C5379" s="19"/>
      <c r="D5379" s="20"/>
      <c r="E5379" s="20"/>
    </row>
    <row r="5380" spans="1:5" x14ac:dyDescent="0.25">
      <c r="A5380" s="17"/>
      <c r="B5380" s="18"/>
      <c r="C5380" s="19"/>
      <c r="D5380" s="20"/>
      <c r="E5380" s="20"/>
    </row>
    <row r="5381" spans="1:5" x14ac:dyDescent="0.25">
      <c r="A5381" s="17"/>
      <c r="B5381" s="18"/>
      <c r="C5381" s="19"/>
      <c r="D5381" s="20"/>
      <c r="E5381" s="20"/>
    </row>
    <row r="5382" spans="1:5" x14ac:dyDescent="0.25">
      <c r="A5382" s="17"/>
      <c r="B5382" s="18"/>
      <c r="C5382" s="19"/>
      <c r="D5382" s="20"/>
      <c r="E5382" s="20"/>
    </row>
    <row r="5383" spans="1:5" x14ac:dyDescent="0.25">
      <c r="A5383" s="17"/>
      <c r="B5383" s="18"/>
      <c r="C5383" s="19"/>
      <c r="D5383" s="20"/>
      <c r="E5383" s="20"/>
    </row>
    <row r="5384" spans="1:5" x14ac:dyDescent="0.25">
      <c r="A5384" s="17"/>
      <c r="B5384" s="18"/>
      <c r="C5384" s="19"/>
      <c r="D5384" s="20"/>
      <c r="E5384" s="20"/>
    </row>
    <row r="5385" spans="1:5" x14ac:dyDescent="0.25">
      <c r="A5385" s="17"/>
      <c r="B5385" s="18"/>
      <c r="C5385" s="19"/>
      <c r="D5385" s="20"/>
      <c r="E5385" s="20"/>
    </row>
    <row r="5386" spans="1:5" x14ac:dyDescent="0.25">
      <c r="A5386" s="17"/>
      <c r="B5386" s="18"/>
      <c r="C5386" s="19"/>
      <c r="D5386" s="20"/>
      <c r="E5386" s="20"/>
    </row>
    <row r="5387" spans="1:5" x14ac:dyDescent="0.25">
      <c r="A5387" s="17"/>
      <c r="B5387" s="18"/>
      <c r="C5387" s="19"/>
      <c r="D5387" s="20"/>
      <c r="E5387" s="20"/>
    </row>
    <row r="5388" spans="1:5" x14ac:dyDescent="0.25">
      <c r="A5388" s="17"/>
      <c r="B5388" s="18"/>
      <c r="C5388" s="19"/>
      <c r="D5388" s="20"/>
      <c r="E5388" s="20"/>
    </row>
    <row r="5389" spans="1:5" x14ac:dyDescent="0.25">
      <c r="A5389" s="17"/>
      <c r="B5389" s="18"/>
      <c r="C5389" s="19"/>
      <c r="D5389" s="20"/>
      <c r="E5389" s="20"/>
    </row>
    <row r="5390" spans="1:5" x14ac:dyDescent="0.25">
      <c r="A5390" s="17"/>
      <c r="B5390" s="18"/>
      <c r="C5390" s="19"/>
      <c r="D5390" s="20"/>
      <c r="E5390" s="20"/>
    </row>
    <row r="5391" spans="1:5" x14ac:dyDescent="0.25">
      <c r="A5391" s="17"/>
      <c r="B5391" s="18"/>
      <c r="C5391" s="19"/>
      <c r="D5391" s="20"/>
      <c r="E5391" s="20"/>
    </row>
    <row r="5392" spans="1:5" x14ac:dyDescent="0.25">
      <c r="A5392" s="17"/>
      <c r="B5392" s="18"/>
      <c r="C5392" s="19"/>
      <c r="D5392" s="20"/>
      <c r="E5392" s="20"/>
    </row>
    <row r="5393" spans="1:5" x14ac:dyDescent="0.25">
      <c r="A5393" s="17"/>
      <c r="B5393" s="18"/>
      <c r="C5393" s="19"/>
      <c r="D5393" s="20"/>
      <c r="E5393" s="20"/>
    </row>
    <row r="5394" spans="1:5" x14ac:dyDescent="0.25">
      <c r="A5394" s="17"/>
      <c r="B5394" s="18"/>
      <c r="C5394" s="19"/>
      <c r="D5394" s="20"/>
      <c r="E5394" s="20"/>
    </row>
    <row r="5395" spans="1:5" x14ac:dyDescent="0.25">
      <c r="A5395" s="17"/>
      <c r="B5395" s="18"/>
      <c r="C5395" s="19"/>
      <c r="D5395" s="20"/>
      <c r="E5395" s="20"/>
    </row>
    <row r="5396" spans="1:5" x14ac:dyDescent="0.25">
      <c r="A5396" s="17"/>
      <c r="B5396" s="18"/>
      <c r="C5396" s="19"/>
      <c r="D5396" s="20"/>
      <c r="E5396" s="20"/>
    </row>
    <row r="5397" spans="1:5" x14ac:dyDescent="0.25">
      <c r="A5397" s="17"/>
      <c r="B5397" s="18"/>
      <c r="C5397" s="19"/>
      <c r="D5397" s="20"/>
      <c r="E5397" s="20"/>
    </row>
    <row r="5398" spans="1:5" x14ac:dyDescent="0.25">
      <c r="A5398" s="17"/>
      <c r="B5398" s="18"/>
      <c r="C5398" s="19"/>
      <c r="D5398" s="20"/>
      <c r="E5398" s="20"/>
    </row>
    <row r="5399" spans="1:5" x14ac:dyDescent="0.25">
      <c r="A5399" s="17"/>
      <c r="B5399" s="18"/>
      <c r="C5399" s="19"/>
      <c r="D5399" s="20"/>
      <c r="E5399" s="20"/>
    </row>
    <row r="5400" spans="1:5" x14ac:dyDescent="0.25">
      <c r="A5400" s="17"/>
      <c r="B5400" s="18"/>
      <c r="C5400" s="19"/>
      <c r="D5400" s="20"/>
      <c r="E5400" s="20"/>
    </row>
    <row r="5401" spans="1:5" x14ac:dyDescent="0.25">
      <c r="A5401" s="17"/>
      <c r="B5401" s="18"/>
      <c r="C5401" s="19"/>
      <c r="D5401" s="20"/>
      <c r="E5401" s="20"/>
    </row>
    <row r="5402" spans="1:5" x14ac:dyDescent="0.25">
      <c r="A5402" s="17"/>
      <c r="B5402" s="18"/>
      <c r="C5402" s="19"/>
      <c r="D5402" s="20"/>
      <c r="E5402" s="20"/>
    </row>
    <row r="5403" spans="1:5" x14ac:dyDescent="0.25">
      <c r="A5403" s="17"/>
      <c r="B5403" s="18"/>
      <c r="C5403" s="19"/>
      <c r="D5403" s="20"/>
      <c r="E5403" s="20"/>
    </row>
    <row r="5404" spans="1:5" x14ac:dyDescent="0.25">
      <c r="A5404" s="17"/>
      <c r="B5404" s="18"/>
      <c r="C5404" s="19"/>
      <c r="D5404" s="20"/>
      <c r="E5404" s="20"/>
    </row>
    <row r="5405" spans="1:5" x14ac:dyDescent="0.25">
      <c r="A5405" s="17"/>
      <c r="B5405" s="18"/>
      <c r="C5405" s="19"/>
      <c r="D5405" s="20"/>
      <c r="E5405" s="20"/>
    </row>
    <row r="5406" spans="1:5" x14ac:dyDescent="0.25">
      <c r="A5406" s="17"/>
      <c r="B5406" s="18"/>
      <c r="C5406" s="19"/>
      <c r="D5406" s="20"/>
      <c r="E5406" s="20"/>
    </row>
    <row r="5407" spans="1:5" x14ac:dyDescent="0.25">
      <c r="A5407" s="17"/>
      <c r="B5407" s="18"/>
      <c r="C5407" s="19"/>
      <c r="D5407" s="20"/>
      <c r="E5407" s="20"/>
    </row>
    <row r="5408" spans="1:5" x14ac:dyDescent="0.25">
      <c r="A5408" s="17"/>
      <c r="B5408" s="18"/>
      <c r="C5408" s="19"/>
      <c r="D5408" s="20"/>
      <c r="E5408" s="20"/>
    </row>
    <row r="5409" spans="1:5" x14ac:dyDescent="0.25">
      <c r="A5409" s="17"/>
      <c r="B5409" s="18"/>
      <c r="C5409" s="19"/>
      <c r="D5409" s="20"/>
      <c r="E5409" s="20"/>
    </row>
    <row r="5410" spans="1:5" x14ac:dyDescent="0.25">
      <c r="A5410" s="17"/>
      <c r="B5410" s="18"/>
      <c r="C5410" s="19"/>
      <c r="D5410" s="20"/>
      <c r="E5410" s="20"/>
    </row>
    <row r="5411" spans="1:5" x14ac:dyDescent="0.25">
      <c r="A5411" s="17"/>
      <c r="B5411" s="18"/>
      <c r="C5411" s="19"/>
      <c r="D5411" s="20"/>
      <c r="E5411" s="20"/>
    </row>
    <row r="5412" spans="1:5" x14ac:dyDescent="0.25">
      <c r="A5412" s="17"/>
      <c r="B5412" s="18"/>
      <c r="C5412" s="19"/>
      <c r="D5412" s="20"/>
      <c r="E5412" s="20"/>
    </row>
    <row r="5413" spans="1:5" x14ac:dyDescent="0.25">
      <c r="A5413" s="17"/>
      <c r="B5413" s="18"/>
      <c r="C5413" s="19"/>
      <c r="D5413" s="20"/>
      <c r="E5413" s="20"/>
    </row>
    <row r="5414" spans="1:5" x14ac:dyDescent="0.25">
      <c r="A5414" s="17"/>
      <c r="B5414" s="18"/>
      <c r="C5414" s="19"/>
      <c r="D5414" s="20"/>
      <c r="E5414" s="20"/>
    </row>
    <row r="5415" spans="1:5" x14ac:dyDescent="0.25">
      <c r="A5415" s="17"/>
      <c r="B5415" s="18"/>
      <c r="C5415" s="19"/>
      <c r="D5415" s="20"/>
      <c r="E5415" s="20"/>
    </row>
    <row r="5416" spans="1:5" x14ac:dyDescent="0.25">
      <c r="A5416" s="17"/>
      <c r="B5416" s="18"/>
      <c r="C5416" s="19"/>
      <c r="D5416" s="20"/>
      <c r="E5416" s="20"/>
    </row>
    <row r="5417" spans="1:5" x14ac:dyDescent="0.25">
      <c r="A5417" s="17"/>
      <c r="B5417" s="18"/>
      <c r="C5417" s="19"/>
      <c r="D5417" s="20"/>
      <c r="E5417" s="20"/>
    </row>
    <row r="5418" spans="1:5" x14ac:dyDescent="0.25">
      <c r="A5418" s="17"/>
      <c r="B5418" s="18"/>
      <c r="C5418" s="19"/>
      <c r="D5418" s="20"/>
      <c r="E5418" s="20"/>
    </row>
    <row r="5419" spans="1:5" x14ac:dyDescent="0.25">
      <c r="A5419" s="17"/>
      <c r="B5419" s="18"/>
      <c r="C5419" s="19"/>
      <c r="D5419" s="20"/>
      <c r="E5419" s="20"/>
    </row>
    <row r="5420" spans="1:5" x14ac:dyDescent="0.25">
      <c r="A5420" s="17"/>
      <c r="B5420" s="18"/>
      <c r="C5420" s="19"/>
      <c r="D5420" s="20"/>
      <c r="E5420" s="20"/>
    </row>
    <row r="5421" spans="1:5" x14ac:dyDescent="0.25">
      <c r="A5421" s="17"/>
      <c r="B5421" s="18"/>
      <c r="C5421" s="19"/>
      <c r="D5421" s="20"/>
      <c r="E5421" s="20"/>
    </row>
    <row r="5422" spans="1:5" x14ac:dyDescent="0.25">
      <c r="A5422" s="17"/>
      <c r="B5422" s="18"/>
      <c r="C5422" s="19"/>
      <c r="D5422" s="20"/>
      <c r="E5422" s="20"/>
    </row>
    <row r="5423" spans="1:5" x14ac:dyDescent="0.25">
      <c r="A5423" s="17"/>
      <c r="B5423" s="18"/>
      <c r="C5423" s="19"/>
      <c r="D5423" s="20"/>
      <c r="E5423" s="20"/>
    </row>
    <row r="5424" spans="1:5" x14ac:dyDescent="0.25">
      <c r="A5424" s="17"/>
      <c r="B5424" s="18"/>
      <c r="C5424" s="19"/>
      <c r="D5424" s="20"/>
      <c r="E5424" s="20"/>
    </row>
    <row r="5425" spans="1:5" x14ac:dyDescent="0.25">
      <c r="A5425" s="17"/>
      <c r="B5425" s="18"/>
      <c r="C5425" s="19"/>
      <c r="D5425" s="20"/>
      <c r="E5425" s="20"/>
    </row>
    <row r="5426" spans="1:5" x14ac:dyDescent="0.25">
      <c r="A5426" s="17"/>
      <c r="B5426" s="18"/>
      <c r="C5426" s="19"/>
      <c r="D5426" s="20"/>
      <c r="E5426" s="20"/>
    </row>
    <row r="5427" spans="1:5" x14ac:dyDescent="0.25">
      <c r="A5427" s="17"/>
      <c r="B5427" s="18"/>
      <c r="C5427" s="19"/>
      <c r="D5427" s="20"/>
      <c r="E5427" s="20"/>
    </row>
    <row r="5428" spans="1:5" x14ac:dyDescent="0.25">
      <c r="A5428" s="17"/>
      <c r="B5428" s="18"/>
      <c r="C5428" s="19"/>
      <c r="D5428" s="20"/>
      <c r="E5428" s="20"/>
    </row>
    <row r="5429" spans="1:5" x14ac:dyDescent="0.25">
      <c r="A5429" s="17"/>
      <c r="B5429" s="18"/>
      <c r="C5429" s="19"/>
      <c r="D5429" s="20"/>
      <c r="E5429" s="20"/>
    </row>
    <row r="5430" spans="1:5" x14ac:dyDescent="0.25">
      <c r="A5430" s="17"/>
      <c r="B5430" s="18"/>
      <c r="C5430" s="19"/>
      <c r="D5430" s="20"/>
      <c r="E5430" s="20"/>
    </row>
    <row r="5431" spans="1:5" x14ac:dyDescent="0.25">
      <c r="A5431" s="17"/>
      <c r="B5431" s="18"/>
      <c r="C5431" s="19"/>
      <c r="D5431" s="20"/>
      <c r="E5431" s="20"/>
    </row>
    <row r="5432" spans="1:5" x14ac:dyDescent="0.25">
      <c r="A5432" s="17"/>
      <c r="B5432" s="18"/>
      <c r="C5432" s="19"/>
      <c r="D5432" s="20"/>
      <c r="E5432" s="20"/>
    </row>
    <row r="5433" spans="1:5" x14ac:dyDescent="0.25">
      <c r="A5433" s="17"/>
      <c r="B5433" s="18"/>
      <c r="C5433" s="19"/>
      <c r="D5433" s="20"/>
      <c r="E5433" s="20"/>
    </row>
    <row r="5434" spans="1:5" x14ac:dyDescent="0.25">
      <c r="A5434" s="17"/>
      <c r="B5434" s="18"/>
      <c r="C5434" s="19"/>
      <c r="D5434" s="20"/>
      <c r="E5434" s="20"/>
    </row>
    <row r="5435" spans="1:5" x14ac:dyDescent="0.25">
      <c r="A5435" s="17"/>
      <c r="B5435" s="18"/>
      <c r="C5435" s="19"/>
      <c r="D5435" s="20"/>
      <c r="E5435" s="20"/>
    </row>
    <row r="5436" spans="1:5" x14ac:dyDescent="0.25">
      <c r="A5436" s="17"/>
      <c r="B5436" s="18"/>
      <c r="C5436" s="19"/>
      <c r="D5436" s="20"/>
      <c r="E5436" s="20"/>
    </row>
    <row r="5437" spans="1:5" x14ac:dyDescent="0.25">
      <c r="A5437" s="17"/>
      <c r="B5437" s="18"/>
      <c r="C5437" s="19"/>
      <c r="D5437" s="20"/>
      <c r="E5437" s="20"/>
    </row>
    <row r="5438" spans="1:5" x14ac:dyDescent="0.25">
      <c r="A5438" s="17"/>
      <c r="B5438" s="18"/>
      <c r="C5438" s="19"/>
      <c r="D5438" s="20"/>
      <c r="E5438" s="20"/>
    </row>
    <row r="5439" spans="1:5" x14ac:dyDescent="0.25">
      <c r="A5439" s="17"/>
      <c r="B5439" s="18"/>
      <c r="C5439" s="19"/>
      <c r="D5439" s="20"/>
      <c r="E5439" s="20"/>
    </row>
    <row r="5440" spans="1:5" x14ac:dyDescent="0.25">
      <c r="A5440" s="17"/>
      <c r="B5440" s="18"/>
      <c r="C5440" s="19"/>
      <c r="D5440" s="20"/>
      <c r="E5440" s="20"/>
    </row>
    <row r="5441" spans="1:5" x14ac:dyDescent="0.25">
      <c r="A5441" s="17"/>
      <c r="B5441" s="18"/>
      <c r="C5441" s="19"/>
      <c r="D5441" s="20"/>
      <c r="E5441" s="20"/>
    </row>
    <row r="5442" spans="1:5" x14ac:dyDescent="0.25">
      <c r="A5442" s="17"/>
      <c r="B5442" s="18"/>
      <c r="C5442" s="19"/>
      <c r="D5442" s="20"/>
      <c r="E5442" s="20"/>
    </row>
    <row r="5443" spans="1:5" x14ac:dyDescent="0.25">
      <c r="A5443" s="17"/>
      <c r="B5443" s="18"/>
      <c r="C5443" s="19"/>
      <c r="D5443" s="20"/>
      <c r="E5443" s="20"/>
    </row>
    <row r="5444" spans="1:5" x14ac:dyDescent="0.25">
      <c r="A5444" s="17"/>
      <c r="B5444" s="18"/>
      <c r="C5444" s="19"/>
      <c r="D5444" s="20"/>
      <c r="E5444" s="20"/>
    </row>
    <row r="5445" spans="1:5" x14ac:dyDescent="0.25">
      <c r="A5445" s="17"/>
      <c r="B5445" s="18"/>
      <c r="C5445" s="19"/>
      <c r="D5445" s="20"/>
      <c r="E5445" s="20"/>
    </row>
    <row r="5446" spans="1:5" x14ac:dyDescent="0.25">
      <c r="A5446" s="17"/>
      <c r="B5446" s="18"/>
      <c r="C5446" s="19"/>
      <c r="D5446" s="20"/>
      <c r="E5446" s="20"/>
    </row>
    <row r="5447" spans="1:5" x14ac:dyDescent="0.25">
      <c r="A5447" s="17"/>
      <c r="B5447" s="18"/>
      <c r="C5447" s="19"/>
      <c r="D5447" s="20"/>
      <c r="E5447" s="20"/>
    </row>
    <row r="5448" spans="1:5" x14ac:dyDescent="0.25">
      <c r="A5448" s="17"/>
      <c r="B5448" s="18"/>
      <c r="C5448" s="19"/>
      <c r="D5448" s="20"/>
      <c r="E5448" s="20"/>
    </row>
    <row r="5449" spans="1:5" x14ac:dyDescent="0.25">
      <c r="A5449" s="17"/>
      <c r="B5449" s="18"/>
      <c r="C5449" s="19"/>
      <c r="D5449" s="20"/>
      <c r="E5449" s="20"/>
    </row>
    <row r="5450" spans="1:5" x14ac:dyDescent="0.25">
      <c r="A5450" s="17"/>
      <c r="B5450" s="18"/>
      <c r="C5450" s="19"/>
      <c r="D5450" s="20"/>
      <c r="E5450" s="20"/>
    </row>
    <row r="5451" spans="1:5" x14ac:dyDescent="0.25">
      <c r="A5451" s="17"/>
      <c r="B5451" s="18"/>
      <c r="C5451" s="19"/>
      <c r="D5451" s="20"/>
      <c r="E5451" s="20"/>
    </row>
    <row r="5452" spans="1:5" x14ac:dyDescent="0.25">
      <c r="A5452" s="17"/>
      <c r="B5452" s="18"/>
      <c r="C5452" s="19"/>
      <c r="D5452" s="20"/>
      <c r="E5452" s="20"/>
    </row>
    <row r="5453" spans="1:5" x14ac:dyDescent="0.25">
      <c r="A5453" s="17"/>
      <c r="B5453" s="18"/>
      <c r="C5453" s="19"/>
      <c r="D5453" s="20"/>
      <c r="E5453" s="20"/>
    </row>
    <row r="5454" spans="1:5" x14ac:dyDescent="0.25">
      <c r="A5454" s="17"/>
      <c r="B5454" s="18"/>
      <c r="C5454" s="19"/>
      <c r="D5454" s="20"/>
      <c r="E5454" s="20"/>
    </row>
    <row r="5455" spans="1:5" x14ac:dyDescent="0.25">
      <c r="A5455" s="17"/>
      <c r="B5455" s="18"/>
      <c r="C5455" s="19"/>
      <c r="D5455" s="20"/>
      <c r="E5455" s="20"/>
    </row>
    <row r="5456" spans="1:5" x14ac:dyDescent="0.25">
      <c r="A5456" s="17"/>
      <c r="B5456" s="18"/>
      <c r="C5456" s="19"/>
      <c r="D5456" s="20"/>
      <c r="E5456" s="20"/>
    </row>
    <row r="5457" spans="1:5" x14ac:dyDescent="0.25">
      <c r="A5457" s="17"/>
      <c r="B5457" s="18"/>
      <c r="C5457" s="19"/>
      <c r="D5457" s="20"/>
      <c r="E5457" s="20"/>
    </row>
    <row r="5458" spans="1:5" x14ac:dyDescent="0.25">
      <c r="A5458" s="17"/>
      <c r="B5458" s="18"/>
      <c r="C5458" s="19"/>
      <c r="D5458" s="20"/>
      <c r="E5458" s="20"/>
    </row>
    <row r="5459" spans="1:5" x14ac:dyDescent="0.25">
      <c r="A5459" s="17"/>
      <c r="B5459" s="18"/>
      <c r="C5459" s="19"/>
      <c r="D5459" s="20"/>
      <c r="E5459" s="20"/>
    </row>
    <row r="5460" spans="1:5" x14ac:dyDescent="0.25">
      <c r="A5460" s="17"/>
      <c r="B5460" s="18"/>
      <c r="C5460" s="19"/>
      <c r="D5460" s="20"/>
      <c r="E5460" s="20"/>
    </row>
    <row r="5461" spans="1:5" x14ac:dyDescent="0.25">
      <c r="A5461" s="17"/>
      <c r="B5461" s="18"/>
      <c r="C5461" s="19"/>
      <c r="D5461" s="20"/>
      <c r="E5461" s="20"/>
    </row>
    <row r="5462" spans="1:5" x14ac:dyDescent="0.25">
      <c r="A5462" s="17"/>
      <c r="B5462" s="18"/>
      <c r="C5462" s="19"/>
      <c r="D5462" s="20"/>
      <c r="E5462" s="20"/>
    </row>
    <row r="5463" spans="1:5" x14ac:dyDescent="0.25">
      <c r="A5463" s="17"/>
      <c r="B5463" s="18"/>
      <c r="C5463" s="19"/>
      <c r="D5463" s="20"/>
      <c r="E5463" s="20"/>
    </row>
    <row r="5464" spans="1:5" x14ac:dyDescent="0.25">
      <c r="A5464" s="17"/>
      <c r="B5464" s="18"/>
      <c r="C5464" s="19"/>
      <c r="D5464" s="20"/>
      <c r="E5464" s="20"/>
    </row>
    <row r="5465" spans="1:5" x14ac:dyDescent="0.25">
      <c r="A5465" s="17"/>
      <c r="B5465" s="18"/>
      <c r="C5465" s="19"/>
      <c r="D5465" s="20"/>
      <c r="E5465" s="20"/>
    </row>
    <row r="5466" spans="1:5" x14ac:dyDescent="0.25">
      <c r="A5466" s="17"/>
      <c r="B5466" s="18"/>
      <c r="C5466" s="19"/>
      <c r="D5466" s="20"/>
      <c r="E5466" s="20"/>
    </row>
    <row r="5467" spans="1:5" x14ac:dyDescent="0.25">
      <c r="A5467" s="17"/>
      <c r="B5467" s="18"/>
      <c r="C5467" s="19"/>
      <c r="D5467" s="20"/>
      <c r="E5467" s="20"/>
    </row>
    <row r="5468" spans="1:5" x14ac:dyDescent="0.25">
      <c r="A5468" s="17"/>
      <c r="B5468" s="18"/>
      <c r="C5468" s="19"/>
      <c r="D5468" s="20"/>
      <c r="E5468" s="20"/>
    </row>
    <row r="5469" spans="1:5" x14ac:dyDescent="0.25">
      <c r="A5469" s="17"/>
      <c r="B5469" s="18"/>
      <c r="C5469" s="19"/>
      <c r="D5469" s="20"/>
      <c r="E5469" s="20"/>
    </row>
    <row r="5470" spans="1:5" x14ac:dyDescent="0.25">
      <c r="A5470" s="17"/>
      <c r="B5470" s="18"/>
      <c r="C5470" s="19"/>
      <c r="D5470" s="20"/>
      <c r="E5470" s="20"/>
    </row>
    <row r="5471" spans="1:5" x14ac:dyDescent="0.25">
      <c r="A5471" s="17"/>
      <c r="B5471" s="18"/>
      <c r="C5471" s="19"/>
      <c r="D5471" s="20"/>
      <c r="E5471" s="20"/>
    </row>
    <row r="5472" spans="1:5" x14ac:dyDescent="0.25">
      <c r="A5472" s="17"/>
      <c r="B5472" s="18"/>
      <c r="C5472" s="19"/>
      <c r="D5472" s="20"/>
      <c r="E5472" s="20"/>
    </row>
    <row r="5473" spans="1:5" x14ac:dyDescent="0.25">
      <c r="A5473" s="17"/>
      <c r="B5473" s="18"/>
      <c r="C5473" s="19"/>
      <c r="D5473" s="20"/>
      <c r="E5473" s="20"/>
    </row>
    <row r="5474" spans="1:5" x14ac:dyDescent="0.25">
      <c r="A5474" s="17"/>
      <c r="B5474" s="18"/>
      <c r="C5474" s="19"/>
      <c r="D5474" s="20"/>
      <c r="E5474" s="20"/>
    </row>
    <row r="5475" spans="1:5" x14ac:dyDescent="0.25">
      <c r="A5475" s="17"/>
      <c r="B5475" s="18"/>
      <c r="C5475" s="19"/>
      <c r="D5475" s="20"/>
      <c r="E5475" s="20"/>
    </row>
    <row r="5476" spans="1:5" x14ac:dyDescent="0.25">
      <c r="A5476" s="17"/>
      <c r="B5476" s="18"/>
      <c r="C5476" s="19"/>
      <c r="D5476" s="20"/>
      <c r="E5476" s="20"/>
    </row>
    <row r="5477" spans="1:5" x14ac:dyDescent="0.25">
      <c r="A5477" s="17"/>
      <c r="B5477" s="18"/>
      <c r="C5477" s="19"/>
      <c r="D5477" s="20"/>
      <c r="E5477" s="20"/>
    </row>
    <row r="5478" spans="1:5" x14ac:dyDescent="0.25">
      <c r="A5478" s="17"/>
      <c r="B5478" s="18"/>
      <c r="C5478" s="19"/>
      <c r="D5478" s="20"/>
      <c r="E5478" s="20"/>
    </row>
    <row r="5479" spans="1:5" x14ac:dyDescent="0.25">
      <c r="A5479" s="17"/>
      <c r="B5479" s="18"/>
      <c r="C5479" s="19"/>
      <c r="D5479" s="20"/>
      <c r="E5479" s="20"/>
    </row>
    <row r="5480" spans="1:5" x14ac:dyDescent="0.25">
      <c r="A5480" s="17"/>
      <c r="B5480" s="18"/>
      <c r="C5480" s="19"/>
      <c r="D5480" s="20"/>
      <c r="E5480" s="20"/>
    </row>
    <row r="5481" spans="1:5" x14ac:dyDescent="0.25">
      <c r="A5481" s="17"/>
      <c r="B5481" s="18"/>
      <c r="C5481" s="19"/>
      <c r="D5481" s="20"/>
      <c r="E5481" s="20"/>
    </row>
    <row r="5482" spans="1:5" x14ac:dyDescent="0.25">
      <c r="A5482" s="17"/>
      <c r="B5482" s="18"/>
      <c r="C5482" s="19"/>
      <c r="D5482" s="20"/>
      <c r="E5482" s="20"/>
    </row>
    <row r="5483" spans="1:5" x14ac:dyDescent="0.25">
      <c r="A5483" s="17"/>
      <c r="B5483" s="18"/>
      <c r="C5483" s="19"/>
      <c r="D5483" s="20"/>
      <c r="E5483" s="20"/>
    </row>
    <row r="5484" spans="1:5" x14ac:dyDescent="0.25">
      <c r="A5484" s="17"/>
      <c r="B5484" s="18"/>
      <c r="C5484" s="19"/>
      <c r="D5484" s="20"/>
      <c r="E5484" s="20"/>
    </row>
    <row r="5485" spans="1:5" x14ac:dyDescent="0.25">
      <c r="A5485" s="17"/>
      <c r="B5485" s="18"/>
      <c r="C5485" s="19"/>
      <c r="D5485" s="20"/>
      <c r="E5485" s="20"/>
    </row>
    <row r="5486" spans="1:5" x14ac:dyDescent="0.25">
      <c r="A5486" s="17"/>
      <c r="B5486" s="18"/>
      <c r="C5486" s="19"/>
      <c r="D5486" s="20"/>
      <c r="E5486" s="20"/>
    </row>
    <row r="5487" spans="1:5" x14ac:dyDescent="0.25">
      <c r="A5487" s="17"/>
      <c r="B5487" s="18"/>
      <c r="C5487" s="19"/>
      <c r="D5487" s="20"/>
      <c r="E5487" s="20"/>
    </row>
    <row r="5488" spans="1:5" x14ac:dyDescent="0.25">
      <c r="A5488" s="17"/>
      <c r="B5488" s="18"/>
      <c r="C5488" s="19"/>
      <c r="D5488" s="20"/>
      <c r="E5488" s="20"/>
    </row>
    <row r="5489" spans="1:5" x14ac:dyDescent="0.25">
      <c r="A5489" s="17"/>
      <c r="B5489" s="18"/>
      <c r="C5489" s="19"/>
      <c r="D5489" s="20"/>
      <c r="E5489" s="20"/>
    </row>
    <row r="5490" spans="1:5" x14ac:dyDescent="0.25">
      <c r="A5490" s="17"/>
      <c r="B5490" s="18"/>
      <c r="C5490" s="19"/>
      <c r="D5490" s="20"/>
      <c r="E5490" s="20"/>
    </row>
    <row r="5491" spans="1:5" x14ac:dyDescent="0.25">
      <c r="A5491" s="17"/>
      <c r="B5491" s="18"/>
      <c r="C5491" s="19"/>
      <c r="D5491" s="20"/>
      <c r="E5491" s="20"/>
    </row>
    <row r="5492" spans="1:5" x14ac:dyDescent="0.25">
      <c r="A5492" s="17"/>
      <c r="B5492" s="18"/>
      <c r="C5492" s="19"/>
      <c r="D5492" s="20"/>
      <c r="E5492" s="20"/>
    </row>
    <row r="5493" spans="1:5" x14ac:dyDescent="0.25">
      <c r="A5493" s="17"/>
      <c r="B5493" s="18"/>
      <c r="C5493" s="19"/>
      <c r="D5493" s="20"/>
      <c r="E5493" s="20"/>
    </row>
    <row r="5494" spans="1:5" x14ac:dyDescent="0.25">
      <c r="A5494" s="17"/>
      <c r="B5494" s="18"/>
      <c r="C5494" s="19"/>
      <c r="D5494" s="20"/>
      <c r="E5494" s="20"/>
    </row>
    <row r="5495" spans="1:5" x14ac:dyDescent="0.25">
      <c r="A5495" s="17"/>
      <c r="B5495" s="18"/>
      <c r="C5495" s="19"/>
      <c r="D5495" s="20"/>
      <c r="E5495" s="20"/>
    </row>
    <row r="5496" spans="1:5" x14ac:dyDescent="0.25">
      <c r="A5496" s="17"/>
      <c r="B5496" s="18"/>
      <c r="C5496" s="19"/>
      <c r="D5496" s="20"/>
      <c r="E5496" s="20"/>
    </row>
    <row r="5497" spans="1:5" x14ac:dyDescent="0.25">
      <c r="A5497" s="17"/>
      <c r="B5497" s="18"/>
      <c r="C5497" s="19"/>
      <c r="D5497" s="20"/>
      <c r="E5497" s="20"/>
    </row>
    <row r="5498" spans="1:5" x14ac:dyDescent="0.25">
      <c r="A5498" s="17"/>
      <c r="B5498" s="18"/>
      <c r="C5498" s="19"/>
      <c r="D5498" s="20"/>
      <c r="E5498" s="20"/>
    </row>
    <row r="5499" spans="1:5" x14ac:dyDescent="0.25">
      <c r="A5499" s="17"/>
      <c r="B5499" s="18"/>
      <c r="C5499" s="19"/>
      <c r="D5499" s="20"/>
      <c r="E5499" s="20"/>
    </row>
    <row r="5500" spans="1:5" x14ac:dyDescent="0.25">
      <c r="A5500" s="17"/>
      <c r="B5500" s="18"/>
      <c r="C5500" s="19"/>
      <c r="D5500" s="20"/>
      <c r="E5500" s="20"/>
    </row>
    <row r="5501" spans="1:5" x14ac:dyDescent="0.25">
      <c r="A5501" s="17"/>
      <c r="B5501" s="18"/>
      <c r="C5501" s="19"/>
      <c r="D5501" s="20"/>
      <c r="E5501" s="20"/>
    </row>
    <row r="5502" spans="1:5" x14ac:dyDescent="0.25">
      <c r="A5502" s="17"/>
      <c r="B5502" s="18"/>
      <c r="C5502" s="19"/>
      <c r="D5502" s="20"/>
      <c r="E5502" s="20"/>
    </row>
    <row r="5503" spans="1:5" x14ac:dyDescent="0.25">
      <c r="A5503" s="17"/>
      <c r="B5503" s="18"/>
      <c r="C5503" s="19"/>
      <c r="D5503" s="20"/>
      <c r="E5503" s="20"/>
    </row>
    <row r="5504" spans="1:5" x14ac:dyDescent="0.25">
      <c r="A5504" s="17"/>
      <c r="B5504" s="18"/>
      <c r="C5504" s="19"/>
      <c r="D5504" s="20"/>
      <c r="E5504" s="20"/>
    </row>
    <row r="5505" spans="1:5" x14ac:dyDescent="0.25">
      <c r="A5505" s="17"/>
      <c r="B5505" s="18"/>
      <c r="C5505" s="19"/>
      <c r="D5505" s="20"/>
      <c r="E5505" s="20"/>
    </row>
    <row r="5506" spans="1:5" x14ac:dyDescent="0.25">
      <c r="A5506" s="17"/>
      <c r="B5506" s="18"/>
      <c r="C5506" s="19"/>
      <c r="D5506" s="20"/>
      <c r="E5506" s="20"/>
    </row>
    <row r="5507" spans="1:5" x14ac:dyDescent="0.25">
      <c r="A5507" s="17"/>
      <c r="B5507" s="18"/>
      <c r="C5507" s="19"/>
      <c r="D5507" s="20"/>
      <c r="E5507" s="20"/>
    </row>
    <row r="5508" spans="1:5" x14ac:dyDescent="0.25">
      <c r="A5508" s="17"/>
      <c r="B5508" s="18"/>
      <c r="C5508" s="19"/>
      <c r="D5508" s="20"/>
      <c r="E5508" s="20"/>
    </row>
    <row r="5509" spans="1:5" x14ac:dyDescent="0.25">
      <c r="A5509" s="17"/>
      <c r="B5509" s="18"/>
      <c r="C5509" s="19"/>
      <c r="D5509" s="20"/>
      <c r="E5509" s="20"/>
    </row>
    <row r="5510" spans="1:5" x14ac:dyDescent="0.25">
      <c r="A5510" s="17"/>
      <c r="B5510" s="18"/>
      <c r="C5510" s="19"/>
      <c r="D5510" s="20"/>
      <c r="E5510" s="20"/>
    </row>
    <row r="5511" spans="1:5" x14ac:dyDescent="0.25">
      <c r="A5511" s="17"/>
      <c r="B5511" s="18"/>
      <c r="C5511" s="19"/>
      <c r="D5511" s="20"/>
      <c r="E5511" s="20"/>
    </row>
    <row r="5512" spans="1:5" x14ac:dyDescent="0.25">
      <c r="A5512" s="17"/>
      <c r="B5512" s="18"/>
      <c r="C5512" s="19"/>
      <c r="D5512" s="20"/>
      <c r="E5512" s="20"/>
    </row>
    <row r="5513" spans="1:5" x14ac:dyDescent="0.25">
      <c r="A5513" s="17"/>
      <c r="B5513" s="18"/>
      <c r="C5513" s="19"/>
      <c r="D5513" s="20"/>
      <c r="E5513" s="20"/>
    </row>
    <row r="5514" spans="1:5" x14ac:dyDescent="0.25">
      <c r="A5514" s="17"/>
      <c r="B5514" s="18"/>
      <c r="C5514" s="19"/>
      <c r="D5514" s="20"/>
      <c r="E5514" s="20"/>
    </row>
    <row r="5515" spans="1:5" x14ac:dyDescent="0.25">
      <c r="A5515" s="17"/>
      <c r="B5515" s="18"/>
      <c r="C5515" s="19"/>
      <c r="D5515" s="20"/>
      <c r="E5515" s="20"/>
    </row>
    <row r="5516" spans="1:5" x14ac:dyDescent="0.25">
      <c r="A5516" s="17"/>
      <c r="B5516" s="18"/>
      <c r="C5516" s="19"/>
      <c r="D5516" s="20"/>
      <c r="E5516" s="20"/>
    </row>
    <row r="5517" spans="1:5" x14ac:dyDescent="0.25">
      <c r="A5517" s="17"/>
      <c r="B5517" s="18"/>
      <c r="C5517" s="19"/>
      <c r="D5517" s="20"/>
      <c r="E5517" s="20"/>
    </row>
    <row r="5518" spans="1:5" x14ac:dyDescent="0.25">
      <c r="A5518" s="17"/>
      <c r="B5518" s="18"/>
      <c r="C5518" s="19"/>
      <c r="D5518" s="20"/>
      <c r="E5518" s="20"/>
    </row>
    <row r="5519" spans="1:5" x14ac:dyDescent="0.25">
      <c r="A5519" s="17"/>
      <c r="B5519" s="18"/>
      <c r="C5519" s="19"/>
      <c r="D5519" s="20"/>
      <c r="E5519" s="20"/>
    </row>
    <row r="5520" spans="1:5" x14ac:dyDescent="0.25">
      <c r="A5520" s="17"/>
      <c r="B5520" s="18"/>
      <c r="C5520" s="19"/>
      <c r="D5520" s="20"/>
      <c r="E5520" s="20"/>
    </row>
    <row r="5521" spans="1:5" x14ac:dyDescent="0.25">
      <c r="A5521" s="17"/>
      <c r="B5521" s="18"/>
      <c r="C5521" s="19"/>
      <c r="D5521" s="20"/>
      <c r="E5521" s="20"/>
    </row>
    <row r="5522" spans="1:5" x14ac:dyDescent="0.25">
      <c r="A5522" s="17"/>
      <c r="B5522" s="18"/>
      <c r="C5522" s="19"/>
      <c r="D5522" s="20"/>
      <c r="E5522" s="20"/>
    </row>
    <row r="5523" spans="1:5" x14ac:dyDescent="0.25">
      <c r="A5523" s="17"/>
      <c r="B5523" s="18"/>
      <c r="C5523" s="19"/>
      <c r="D5523" s="20"/>
      <c r="E5523" s="20"/>
    </row>
    <row r="5524" spans="1:5" x14ac:dyDescent="0.25">
      <c r="A5524" s="17"/>
      <c r="B5524" s="18"/>
      <c r="C5524" s="19"/>
      <c r="D5524" s="20"/>
      <c r="E5524" s="20"/>
    </row>
    <row r="5525" spans="1:5" x14ac:dyDescent="0.25">
      <c r="A5525" s="17"/>
      <c r="B5525" s="18"/>
      <c r="C5525" s="19"/>
      <c r="D5525" s="20"/>
      <c r="E5525" s="20"/>
    </row>
    <row r="5526" spans="1:5" x14ac:dyDescent="0.25">
      <c r="A5526" s="17"/>
      <c r="B5526" s="18"/>
      <c r="C5526" s="19"/>
      <c r="D5526" s="20"/>
      <c r="E5526" s="20"/>
    </row>
    <row r="5527" spans="1:5" x14ac:dyDescent="0.25">
      <c r="A5527" s="17"/>
      <c r="B5527" s="18"/>
      <c r="C5527" s="19"/>
      <c r="D5527" s="20"/>
      <c r="E5527" s="20"/>
    </row>
    <row r="5528" spans="1:5" x14ac:dyDescent="0.25">
      <c r="A5528" s="17"/>
      <c r="B5528" s="18"/>
      <c r="C5528" s="19"/>
      <c r="D5528" s="20"/>
      <c r="E5528" s="20"/>
    </row>
    <row r="5529" spans="1:5" x14ac:dyDescent="0.25">
      <c r="A5529" s="17"/>
      <c r="B5529" s="18"/>
      <c r="C5529" s="19"/>
      <c r="D5529" s="20"/>
      <c r="E5529" s="20"/>
    </row>
    <row r="5530" spans="1:5" x14ac:dyDescent="0.25">
      <c r="A5530" s="17"/>
      <c r="B5530" s="18"/>
      <c r="C5530" s="19"/>
      <c r="D5530" s="20"/>
      <c r="E5530" s="20"/>
    </row>
    <row r="5531" spans="1:5" x14ac:dyDescent="0.25">
      <c r="A5531" s="17"/>
      <c r="B5531" s="18"/>
      <c r="C5531" s="19"/>
      <c r="D5531" s="20"/>
      <c r="E5531" s="20"/>
    </row>
    <row r="5532" spans="1:5" x14ac:dyDescent="0.25">
      <c r="A5532" s="17"/>
      <c r="B5532" s="18"/>
      <c r="C5532" s="19"/>
      <c r="D5532" s="20"/>
      <c r="E5532" s="20"/>
    </row>
    <row r="5533" spans="1:5" x14ac:dyDescent="0.25">
      <c r="A5533" s="17"/>
      <c r="B5533" s="18"/>
      <c r="C5533" s="19"/>
      <c r="D5533" s="20"/>
      <c r="E5533" s="20"/>
    </row>
    <row r="5534" spans="1:5" x14ac:dyDescent="0.25">
      <c r="A5534" s="17"/>
      <c r="B5534" s="18"/>
      <c r="C5534" s="19"/>
      <c r="D5534" s="20"/>
      <c r="E5534" s="20"/>
    </row>
    <row r="5535" spans="1:5" x14ac:dyDescent="0.25">
      <c r="A5535" s="17"/>
      <c r="B5535" s="18"/>
      <c r="C5535" s="19"/>
      <c r="D5535" s="20"/>
      <c r="E5535" s="20"/>
    </row>
    <row r="5536" spans="1:5" x14ac:dyDescent="0.25">
      <c r="A5536" s="17"/>
      <c r="B5536" s="18"/>
      <c r="C5536" s="19"/>
      <c r="D5536" s="20"/>
      <c r="E5536" s="20"/>
    </row>
    <row r="5537" spans="1:5" x14ac:dyDescent="0.25">
      <c r="A5537" s="17"/>
      <c r="B5537" s="18"/>
      <c r="C5537" s="19"/>
      <c r="D5537" s="20"/>
      <c r="E5537" s="20"/>
    </row>
    <row r="5538" spans="1:5" x14ac:dyDescent="0.25">
      <c r="A5538" s="17"/>
      <c r="B5538" s="18"/>
      <c r="C5538" s="19"/>
      <c r="D5538" s="20"/>
      <c r="E5538" s="20"/>
    </row>
    <row r="5539" spans="1:5" x14ac:dyDescent="0.25">
      <c r="A5539" s="17"/>
      <c r="B5539" s="18"/>
      <c r="C5539" s="19"/>
      <c r="D5539" s="20"/>
      <c r="E5539" s="20"/>
    </row>
    <row r="5540" spans="1:5" x14ac:dyDescent="0.25">
      <c r="A5540" s="17"/>
      <c r="B5540" s="18"/>
      <c r="C5540" s="19"/>
      <c r="D5540" s="20"/>
      <c r="E5540" s="20"/>
    </row>
    <row r="5541" spans="1:5" x14ac:dyDescent="0.25">
      <c r="A5541" s="17"/>
      <c r="B5541" s="18"/>
      <c r="C5541" s="19"/>
      <c r="D5541" s="20"/>
      <c r="E5541" s="20"/>
    </row>
    <row r="5542" spans="1:5" x14ac:dyDescent="0.25">
      <c r="A5542" s="17"/>
      <c r="B5542" s="18"/>
      <c r="C5542" s="19"/>
      <c r="D5542" s="20"/>
      <c r="E5542" s="20"/>
    </row>
    <row r="5543" spans="1:5" x14ac:dyDescent="0.25">
      <c r="A5543" s="17"/>
      <c r="B5543" s="18"/>
      <c r="C5543" s="19"/>
      <c r="D5543" s="20"/>
      <c r="E5543" s="20"/>
    </row>
    <row r="5544" spans="1:5" x14ac:dyDescent="0.25">
      <c r="A5544" s="17"/>
      <c r="B5544" s="18"/>
      <c r="C5544" s="19"/>
      <c r="D5544" s="20"/>
      <c r="E5544" s="20"/>
    </row>
    <row r="5545" spans="1:5" x14ac:dyDescent="0.25">
      <c r="A5545" s="17"/>
      <c r="B5545" s="18"/>
      <c r="C5545" s="19"/>
      <c r="D5545" s="20"/>
      <c r="E5545" s="20"/>
    </row>
    <row r="5546" spans="1:5" x14ac:dyDescent="0.25">
      <c r="A5546" s="17"/>
      <c r="B5546" s="18"/>
      <c r="C5546" s="19"/>
      <c r="D5546" s="20"/>
      <c r="E5546" s="20"/>
    </row>
    <row r="5547" spans="1:5" x14ac:dyDescent="0.25">
      <c r="A5547" s="17"/>
      <c r="B5547" s="18"/>
      <c r="C5547" s="19"/>
      <c r="D5547" s="20"/>
      <c r="E5547" s="20"/>
    </row>
    <row r="5548" spans="1:5" x14ac:dyDescent="0.25">
      <c r="A5548" s="17"/>
      <c r="B5548" s="18"/>
      <c r="C5548" s="19"/>
      <c r="D5548" s="20"/>
      <c r="E5548" s="20"/>
    </row>
    <row r="5549" spans="1:5" x14ac:dyDescent="0.25">
      <c r="A5549" s="17"/>
      <c r="B5549" s="18"/>
      <c r="C5549" s="19"/>
      <c r="D5549" s="20"/>
      <c r="E5549" s="20"/>
    </row>
    <row r="5550" spans="1:5" x14ac:dyDescent="0.25">
      <c r="A5550" s="17"/>
      <c r="B5550" s="18"/>
      <c r="C5550" s="19"/>
      <c r="D5550" s="20"/>
      <c r="E5550" s="20"/>
    </row>
    <row r="5551" spans="1:5" x14ac:dyDescent="0.25">
      <c r="A5551" s="17"/>
      <c r="B5551" s="18"/>
      <c r="C5551" s="19"/>
      <c r="D5551" s="20"/>
      <c r="E5551" s="20"/>
    </row>
    <row r="5552" spans="1:5" x14ac:dyDescent="0.25">
      <c r="A5552" s="17"/>
      <c r="B5552" s="18"/>
      <c r="C5552" s="19"/>
      <c r="D5552" s="20"/>
      <c r="E5552" s="20"/>
    </row>
    <row r="5553" spans="1:5" x14ac:dyDescent="0.25">
      <c r="A5553" s="17"/>
      <c r="B5553" s="18"/>
      <c r="C5553" s="19"/>
      <c r="D5553" s="20"/>
      <c r="E5553" s="20"/>
    </row>
    <row r="5554" spans="1:5" x14ac:dyDescent="0.25">
      <c r="A5554" s="17"/>
      <c r="B5554" s="18"/>
      <c r="C5554" s="19"/>
      <c r="D5554" s="20"/>
      <c r="E5554" s="20"/>
    </row>
    <row r="5555" spans="1:5" x14ac:dyDescent="0.25">
      <c r="A5555" s="17"/>
      <c r="B5555" s="18"/>
      <c r="C5555" s="19"/>
      <c r="D5555" s="20"/>
      <c r="E5555" s="20"/>
    </row>
    <row r="5556" spans="1:5" x14ac:dyDescent="0.25">
      <c r="A5556" s="17"/>
      <c r="B5556" s="18"/>
      <c r="C5556" s="19"/>
      <c r="D5556" s="20"/>
      <c r="E5556" s="20"/>
    </row>
    <row r="5557" spans="1:5" x14ac:dyDescent="0.25">
      <c r="A5557" s="17"/>
      <c r="B5557" s="18"/>
      <c r="C5557" s="19"/>
      <c r="D5557" s="20"/>
      <c r="E5557" s="20"/>
    </row>
    <row r="5558" spans="1:5" x14ac:dyDescent="0.25">
      <c r="A5558" s="17"/>
      <c r="B5558" s="18"/>
      <c r="C5558" s="19"/>
      <c r="D5558" s="20"/>
      <c r="E5558" s="20"/>
    </row>
    <row r="5559" spans="1:5" x14ac:dyDescent="0.25">
      <c r="A5559" s="17"/>
      <c r="B5559" s="18"/>
      <c r="C5559" s="19"/>
      <c r="D5559" s="20"/>
      <c r="E5559" s="20"/>
    </row>
    <row r="5560" spans="1:5" x14ac:dyDescent="0.25">
      <c r="A5560" s="17"/>
      <c r="B5560" s="18"/>
      <c r="C5560" s="19"/>
      <c r="D5560" s="20"/>
      <c r="E5560" s="20"/>
    </row>
    <row r="5561" spans="1:5" x14ac:dyDescent="0.25">
      <c r="A5561" s="17"/>
      <c r="B5561" s="18"/>
      <c r="C5561" s="19"/>
      <c r="D5561" s="20"/>
      <c r="E5561" s="20"/>
    </row>
    <row r="5562" spans="1:5" x14ac:dyDescent="0.25">
      <c r="A5562" s="17"/>
      <c r="B5562" s="18"/>
      <c r="C5562" s="19"/>
      <c r="D5562" s="20"/>
      <c r="E5562" s="20"/>
    </row>
    <row r="5563" spans="1:5" x14ac:dyDescent="0.25">
      <c r="A5563" s="17"/>
      <c r="B5563" s="18"/>
      <c r="C5563" s="19"/>
      <c r="D5563" s="20"/>
      <c r="E5563" s="20"/>
    </row>
    <row r="5564" spans="1:5" x14ac:dyDescent="0.25">
      <c r="A5564" s="17"/>
      <c r="B5564" s="18"/>
      <c r="C5564" s="19"/>
      <c r="D5564" s="20"/>
      <c r="E5564" s="20"/>
    </row>
    <row r="5565" spans="1:5" x14ac:dyDescent="0.25">
      <c r="A5565" s="17"/>
      <c r="B5565" s="18"/>
      <c r="C5565" s="19"/>
      <c r="D5565" s="20"/>
      <c r="E5565" s="20"/>
    </row>
    <row r="5566" spans="1:5" x14ac:dyDescent="0.25">
      <c r="A5566" s="17"/>
      <c r="B5566" s="18"/>
      <c r="C5566" s="19"/>
      <c r="D5566" s="20"/>
      <c r="E5566" s="20"/>
    </row>
    <row r="5567" spans="1:5" x14ac:dyDescent="0.25">
      <c r="A5567" s="17"/>
      <c r="B5567" s="18"/>
      <c r="C5567" s="19"/>
      <c r="D5567" s="20"/>
      <c r="E5567" s="20"/>
    </row>
    <row r="5568" spans="1:5" x14ac:dyDescent="0.25">
      <c r="A5568" s="17"/>
      <c r="B5568" s="18"/>
      <c r="C5568" s="19"/>
      <c r="D5568" s="20"/>
      <c r="E5568" s="20"/>
    </row>
    <row r="5569" spans="1:5" x14ac:dyDescent="0.25">
      <c r="A5569" s="17"/>
      <c r="B5569" s="18"/>
      <c r="C5569" s="19"/>
      <c r="D5569" s="20"/>
      <c r="E5569" s="20"/>
    </row>
    <row r="5570" spans="1:5" x14ac:dyDescent="0.25">
      <c r="A5570" s="17"/>
      <c r="B5570" s="18"/>
      <c r="C5570" s="19"/>
      <c r="D5570" s="20"/>
      <c r="E5570" s="20"/>
    </row>
    <row r="5571" spans="1:5" x14ac:dyDescent="0.25">
      <c r="A5571" s="17"/>
      <c r="B5571" s="18"/>
      <c r="C5571" s="19"/>
      <c r="D5571" s="20"/>
      <c r="E5571" s="20"/>
    </row>
    <row r="5572" spans="1:5" x14ac:dyDescent="0.25">
      <c r="A5572" s="17"/>
      <c r="B5572" s="18"/>
      <c r="C5572" s="19"/>
      <c r="D5572" s="20"/>
      <c r="E5572" s="20"/>
    </row>
    <row r="5573" spans="1:5" x14ac:dyDescent="0.25">
      <c r="A5573" s="17"/>
      <c r="B5573" s="18"/>
      <c r="C5573" s="19"/>
      <c r="D5573" s="20"/>
      <c r="E5573" s="20"/>
    </row>
    <row r="5574" spans="1:5" x14ac:dyDescent="0.25">
      <c r="A5574" s="17"/>
      <c r="B5574" s="18"/>
      <c r="C5574" s="19"/>
      <c r="D5574" s="20"/>
      <c r="E5574" s="20"/>
    </row>
    <row r="5575" spans="1:5" x14ac:dyDescent="0.25">
      <c r="A5575" s="17"/>
      <c r="B5575" s="18"/>
      <c r="C5575" s="19"/>
      <c r="D5575" s="20"/>
      <c r="E5575" s="20"/>
    </row>
    <row r="5576" spans="1:5" x14ac:dyDescent="0.25">
      <c r="A5576" s="17"/>
      <c r="B5576" s="18"/>
      <c r="C5576" s="19"/>
      <c r="D5576" s="20"/>
      <c r="E5576" s="20"/>
    </row>
    <row r="5577" spans="1:5" x14ac:dyDescent="0.25">
      <c r="A5577" s="17"/>
      <c r="B5577" s="18"/>
      <c r="C5577" s="19"/>
      <c r="D5577" s="20"/>
      <c r="E5577" s="20"/>
    </row>
    <row r="5578" spans="1:5" x14ac:dyDescent="0.25">
      <c r="A5578" s="17"/>
      <c r="B5578" s="18"/>
      <c r="C5578" s="19"/>
      <c r="D5578" s="20"/>
      <c r="E5578" s="20"/>
    </row>
    <row r="5579" spans="1:5" x14ac:dyDescent="0.25">
      <c r="A5579" s="17"/>
      <c r="B5579" s="18"/>
      <c r="C5579" s="19"/>
      <c r="D5579" s="20"/>
      <c r="E5579" s="20"/>
    </row>
    <row r="5580" spans="1:5" x14ac:dyDescent="0.25">
      <c r="A5580" s="17"/>
      <c r="B5580" s="18"/>
      <c r="C5580" s="19"/>
      <c r="D5580" s="20"/>
      <c r="E5580" s="20"/>
    </row>
    <row r="5581" spans="1:5" x14ac:dyDescent="0.25">
      <c r="A5581" s="17"/>
      <c r="B5581" s="18"/>
      <c r="C5581" s="19"/>
      <c r="D5581" s="20"/>
      <c r="E5581" s="20"/>
    </row>
    <row r="5582" spans="1:5" x14ac:dyDescent="0.25">
      <c r="A5582" s="17"/>
      <c r="B5582" s="18"/>
      <c r="C5582" s="19"/>
      <c r="D5582" s="20"/>
      <c r="E5582" s="20"/>
    </row>
    <row r="5583" spans="1:5" x14ac:dyDescent="0.25">
      <c r="A5583" s="17"/>
      <c r="B5583" s="18"/>
      <c r="C5583" s="19"/>
      <c r="D5583" s="20"/>
      <c r="E5583" s="20"/>
    </row>
    <row r="5584" spans="1:5" x14ac:dyDescent="0.25">
      <c r="A5584" s="17"/>
      <c r="B5584" s="18"/>
      <c r="C5584" s="19"/>
      <c r="D5584" s="20"/>
      <c r="E5584" s="20"/>
    </row>
    <row r="5585" spans="1:5" x14ac:dyDescent="0.25">
      <c r="A5585" s="17"/>
      <c r="B5585" s="18"/>
      <c r="C5585" s="19"/>
      <c r="D5585" s="20"/>
      <c r="E5585" s="20"/>
    </row>
    <row r="5586" spans="1:5" x14ac:dyDescent="0.25">
      <c r="A5586" s="17"/>
      <c r="B5586" s="18"/>
      <c r="C5586" s="19"/>
      <c r="D5586" s="20"/>
      <c r="E5586" s="20"/>
    </row>
    <row r="5587" spans="1:5" x14ac:dyDescent="0.25">
      <c r="A5587" s="17"/>
      <c r="B5587" s="18"/>
      <c r="C5587" s="19"/>
      <c r="D5587" s="20"/>
      <c r="E5587" s="20"/>
    </row>
    <row r="5588" spans="1:5" x14ac:dyDescent="0.25">
      <c r="A5588" s="17"/>
      <c r="B5588" s="18"/>
      <c r="C5588" s="19"/>
      <c r="D5588" s="20"/>
      <c r="E5588" s="20"/>
    </row>
    <row r="5589" spans="1:5" x14ac:dyDescent="0.25">
      <c r="A5589" s="17"/>
      <c r="B5589" s="18"/>
      <c r="C5589" s="19"/>
      <c r="D5589" s="20"/>
      <c r="E5589" s="20"/>
    </row>
    <row r="5590" spans="1:5" x14ac:dyDescent="0.25">
      <c r="A5590" s="17"/>
      <c r="B5590" s="18"/>
      <c r="C5590" s="19"/>
      <c r="D5590" s="20"/>
      <c r="E5590" s="20"/>
    </row>
    <row r="5591" spans="1:5" x14ac:dyDescent="0.25">
      <c r="A5591" s="17"/>
      <c r="B5591" s="18"/>
      <c r="C5591" s="19"/>
      <c r="D5591" s="20"/>
      <c r="E5591" s="20"/>
    </row>
    <row r="5592" spans="1:5" x14ac:dyDescent="0.25">
      <c r="A5592" s="17"/>
      <c r="B5592" s="18"/>
      <c r="C5592" s="19"/>
      <c r="D5592" s="20"/>
      <c r="E5592" s="20"/>
    </row>
    <row r="5593" spans="1:5" x14ac:dyDescent="0.25">
      <c r="A5593" s="17"/>
      <c r="B5593" s="18"/>
      <c r="C5593" s="19"/>
      <c r="D5593" s="20"/>
      <c r="E5593" s="20"/>
    </row>
    <row r="5594" spans="1:5" x14ac:dyDescent="0.25">
      <c r="A5594" s="17"/>
      <c r="B5594" s="18"/>
      <c r="C5594" s="19"/>
      <c r="D5594" s="20"/>
      <c r="E5594" s="20"/>
    </row>
    <row r="5595" spans="1:5" x14ac:dyDescent="0.25">
      <c r="A5595" s="17"/>
      <c r="B5595" s="18"/>
      <c r="C5595" s="19"/>
      <c r="D5595" s="20"/>
      <c r="E5595" s="20"/>
    </row>
    <row r="5596" spans="1:5" x14ac:dyDescent="0.25">
      <c r="A5596" s="17"/>
      <c r="B5596" s="18"/>
      <c r="C5596" s="19"/>
      <c r="D5596" s="20"/>
      <c r="E5596" s="20"/>
    </row>
    <row r="5597" spans="1:5" x14ac:dyDescent="0.25">
      <c r="A5597" s="17"/>
      <c r="B5597" s="18"/>
      <c r="C5597" s="19"/>
      <c r="D5597" s="20"/>
      <c r="E5597" s="20"/>
    </row>
    <row r="5598" spans="1:5" x14ac:dyDescent="0.25">
      <c r="A5598" s="17"/>
      <c r="B5598" s="18"/>
      <c r="C5598" s="19"/>
      <c r="D5598" s="20"/>
      <c r="E5598" s="20"/>
    </row>
    <row r="5599" spans="1:5" x14ac:dyDescent="0.25">
      <c r="A5599" s="17"/>
      <c r="B5599" s="18"/>
      <c r="C5599" s="19"/>
      <c r="D5599" s="20"/>
      <c r="E5599" s="20"/>
    </row>
    <row r="5600" spans="1:5" x14ac:dyDescent="0.25">
      <c r="A5600" s="17"/>
      <c r="B5600" s="18"/>
      <c r="C5600" s="19"/>
      <c r="D5600" s="20"/>
      <c r="E5600" s="20"/>
    </row>
    <row r="5601" spans="1:5" x14ac:dyDescent="0.25">
      <c r="A5601" s="17"/>
      <c r="B5601" s="18"/>
      <c r="C5601" s="19"/>
      <c r="D5601" s="20"/>
      <c r="E5601" s="20"/>
    </row>
    <row r="5602" spans="1:5" x14ac:dyDescent="0.25">
      <c r="A5602" s="17"/>
      <c r="B5602" s="18"/>
      <c r="C5602" s="19"/>
      <c r="D5602" s="20"/>
      <c r="E5602" s="20"/>
    </row>
    <row r="5603" spans="1:5" x14ac:dyDescent="0.25">
      <c r="A5603" s="17"/>
      <c r="B5603" s="18"/>
      <c r="C5603" s="19"/>
      <c r="D5603" s="20"/>
      <c r="E5603" s="20"/>
    </row>
    <row r="5604" spans="1:5" x14ac:dyDescent="0.25">
      <c r="A5604" s="17"/>
      <c r="B5604" s="18"/>
      <c r="C5604" s="19"/>
      <c r="D5604" s="20"/>
      <c r="E5604" s="20"/>
    </row>
    <row r="5605" spans="1:5" x14ac:dyDescent="0.25">
      <c r="A5605" s="17"/>
      <c r="B5605" s="18"/>
      <c r="C5605" s="19"/>
      <c r="D5605" s="20"/>
      <c r="E5605" s="20"/>
    </row>
    <row r="5606" spans="1:5" x14ac:dyDescent="0.25">
      <c r="A5606" s="17"/>
      <c r="B5606" s="18"/>
      <c r="C5606" s="19"/>
      <c r="D5606" s="20"/>
      <c r="E5606" s="20"/>
    </row>
    <row r="5607" spans="1:5" x14ac:dyDescent="0.25">
      <c r="A5607" s="17"/>
      <c r="B5607" s="18"/>
      <c r="C5607" s="19"/>
      <c r="D5607" s="20"/>
      <c r="E5607" s="20"/>
    </row>
    <row r="5608" spans="1:5" x14ac:dyDescent="0.25">
      <c r="A5608" s="17"/>
      <c r="B5608" s="18"/>
      <c r="C5608" s="19"/>
      <c r="D5608" s="20"/>
      <c r="E5608" s="20"/>
    </row>
    <row r="5609" spans="1:5" x14ac:dyDescent="0.25">
      <c r="A5609" s="17"/>
      <c r="B5609" s="18"/>
      <c r="C5609" s="19"/>
      <c r="D5609" s="20"/>
      <c r="E5609" s="20"/>
    </row>
    <row r="5610" spans="1:5" x14ac:dyDescent="0.25">
      <c r="A5610" s="17"/>
      <c r="B5610" s="18"/>
      <c r="C5610" s="19"/>
      <c r="D5610" s="20"/>
      <c r="E5610" s="20"/>
    </row>
    <row r="5611" spans="1:5" x14ac:dyDescent="0.25">
      <c r="A5611" s="17"/>
      <c r="B5611" s="18"/>
      <c r="C5611" s="19"/>
      <c r="D5611" s="20"/>
      <c r="E5611" s="20"/>
    </row>
    <row r="5612" spans="1:5" x14ac:dyDescent="0.25">
      <c r="A5612" s="17"/>
      <c r="B5612" s="18"/>
      <c r="C5612" s="19"/>
      <c r="D5612" s="20"/>
      <c r="E5612" s="20"/>
    </row>
    <row r="5613" spans="1:5" x14ac:dyDescent="0.25">
      <c r="A5613" s="17"/>
      <c r="B5613" s="18"/>
      <c r="C5613" s="19"/>
      <c r="D5613" s="20"/>
      <c r="E5613" s="20"/>
    </row>
    <row r="5614" spans="1:5" x14ac:dyDescent="0.25">
      <c r="A5614" s="17"/>
      <c r="B5614" s="18"/>
      <c r="C5614" s="19"/>
      <c r="D5614" s="20"/>
      <c r="E5614" s="20"/>
    </row>
    <row r="5615" spans="1:5" x14ac:dyDescent="0.25">
      <c r="A5615" s="17"/>
      <c r="B5615" s="18"/>
      <c r="C5615" s="19"/>
      <c r="D5615" s="20"/>
      <c r="E5615" s="20"/>
    </row>
    <row r="5616" spans="1:5" x14ac:dyDescent="0.25">
      <c r="A5616" s="17"/>
      <c r="B5616" s="18"/>
      <c r="C5616" s="19"/>
      <c r="D5616" s="20"/>
      <c r="E5616" s="20"/>
    </row>
    <row r="5617" spans="1:5" x14ac:dyDescent="0.25">
      <c r="A5617" s="17"/>
      <c r="B5617" s="18"/>
      <c r="C5617" s="19"/>
      <c r="D5617" s="20"/>
      <c r="E5617" s="20"/>
    </row>
    <row r="5618" spans="1:5" x14ac:dyDescent="0.25">
      <c r="A5618" s="17"/>
      <c r="B5618" s="18"/>
      <c r="C5618" s="19"/>
      <c r="D5618" s="20"/>
      <c r="E5618" s="20"/>
    </row>
    <row r="5619" spans="1:5" x14ac:dyDescent="0.25">
      <c r="A5619" s="17"/>
      <c r="B5619" s="18"/>
      <c r="C5619" s="19"/>
      <c r="D5619" s="20"/>
      <c r="E5619" s="20"/>
    </row>
    <row r="5620" spans="1:5" x14ac:dyDescent="0.25">
      <c r="A5620" s="17"/>
      <c r="B5620" s="18"/>
      <c r="C5620" s="19"/>
      <c r="D5620" s="20"/>
      <c r="E5620" s="20"/>
    </row>
    <row r="5621" spans="1:5" x14ac:dyDescent="0.25">
      <c r="A5621" s="17"/>
      <c r="B5621" s="18"/>
      <c r="C5621" s="19"/>
      <c r="D5621" s="20"/>
      <c r="E5621" s="20"/>
    </row>
    <row r="5622" spans="1:5" x14ac:dyDescent="0.25">
      <c r="A5622" s="17"/>
      <c r="B5622" s="18"/>
      <c r="C5622" s="19"/>
      <c r="D5622" s="20"/>
      <c r="E5622" s="20"/>
    </row>
    <row r="5623" spans="1:5" x14ac:dyDescent="0.25">
      <c r="A5623" s="17"/>
      <c r="B5623" s="18"/>
      <c r="C5623" s="19"/>
      <c r="D5623" s="20"/>
      <c r="E5623" s="20"/>
    </row>
    <row r="5624" spans="1:5" x14ac:dyDescent="0.25">
      <c r="A5624" s="17"/>
      <c r="B5624" s="18"/>
      <c r="C5624" s="19"/>
      <c r="D5624" s="20"/>
      <c r="E5624" s="20"/>
    </row>
    <row r="5625" spans="1:5" x14ac:dyDescent="0.25">
      <c r="A5625" s="17"/>
      <c r="B5625" s="18"/>
      <c r="C5625" s="19"/>
      <c r="D5625" s="20"/>
      <c r="E5625" s="20"/>
    </row>
    <row r="5626" spans="1:5" x14ac:dyDescent="0.25">
      <c r="A5626" s="17"/>
      <c r="B5626" s="18"/>
      <c r="C5626" s="19"/>
      <c r="D5626" s="20"/>
      <c r="E5626" s="20"/>
    </row>
    <row r="5627" spans="1:5" x14ac:dyDescent="0.25">
      <c r="A5627" s="17"/>
      <c r="B5627" s="18"/>
      <c r="C5627" s="19"/>
      <c r="D5627" s="20"/>
      <c r="E5627" s="20"/>
    </row>
    <row r="5628" spans="1:5" x14ac:dyDescent="0.25">
      <c r="A5628" s="17"/>
      <c r="B5628" s="18"/>
      <c r="C5628" s="19"/>
      <c r="D5628" s="20"/>
      <c r="E5628" s="20"/>
    </row>
    <row r="5629" spans="1:5" x14ac:dyDescent="0.25">
      <c r="A5629" s="17"/>
      <c r="B5629" s="18"/>
      <c r="C5629" s="19"/>
      <c r="D5629" s="20"/>
      <c r="E5629" s="20"/>
    </row>
    <row r="5630" spans="1:5" x14ac:dyDescent="0.25">
      <c r="A5630" s="17"/>
      <c r="B5630" s="18"/>
      <c r="C5630" s="19"/>
      <c r="D5630" s="20"/>
      <c r="E5630" s="20"/>
    </row>
    <row r="5631" spans="1:5" x14ac:dyDescent="0.25">
      <c r="A5631" s="17"/>
      <c r="B5631" s="18"/>
      <c r="C5631" s="19"/>
      <c r="D5631" s="20"/>
      <c r="E5631" s="20"/>
    </row>
    <row r="5632" spans="1:5" x14ac:dyDescent="0.25">
      <c r="A5632" s="17"/>
      <c r="B5632" s="18"/>
      <c r="C5632" s="19"/>
      <c r="D5632" s="20"/>
      <c r="E5632" s="20"/>
    </row>
    <row r="5633" spans="1:5" x14ac:dyDescent="0.25">
      <c r="A5633" s="17"/>
      <c r="B5633" s="18"/>
      <c r="C5633" s="19"/>
      <c r="D5633" s="20"/>
      <c r="E5633" s="20"/>
    </row>
    <row r="5634" spans="1:5" x14ac:dyDescent="0.25">
      <c r="A5634" s="17"/>
      <c r="B5634" s="18"/>
      <c r="C5634" s="19"/>
      <c r="D5634" s="20"/>
      <c r="E5634" s="20"/>
    </row>
    <row r="5635" spans="1:5" x14ac:dyDescent="0.25">
      <c r="A5635" s="17"/>
      <c r="B5635" s="18"/>
      <c r="C5635" s="19"/>
      <c r="D5635" s="20"/>
      <c r="E5635" s="20"/>
    </row>
    <row r="5636" spans="1:5" x14ac:dyDescent="0.25">
      <c r="A5636" s="17"/>
      <c r="B5636" s="18"/>
      <c r="C5636" s="19"/>
      <c r="D5636" s="20"/>
      <c r="E5636" s="20"/>
    </row>
    <row r="5637" spans="1:5" x14ac:dyDescent="0.25">
      <c r="A5637" s="17"/>
      <c r="B5637" s="18"/>
      <c r="C5637" s="19"/>
      <c r="D5637" s="20"/>
      <c r="E5637" s="20"/>
    </row>
    <row r="5638" spans="1:5" x14ac:dyDescent="0.25">
      <c r="A5638" s="17"/>
      <c r="B5638" s="18"/>
      <c r="C5638" s="19"/>
      <c r="D5638" s="20"/>
      <c r="E5638" s="20"/>
    </row>
    <row r="5639" spans="1:5" x14ac:dyDescent="0.25">
      <c r="A5639" s="17"/>
      <c r="B5639" s="18"/>
      <c r="C5639" s="19"/>
      <c r="D5639" s="20"/>
      <c r="E5639" s="20"/>
    </row>
    <row r="5640" spans="1:5" x14ac:dyDescent="0.25">
      <c r="A5640" s="17"/>
      <c r="B5640" s="18"/>
      <c r="C5640" s="19"/>
      <c r="D5640" s="20"/>
      <c r="E5640" s="20"/>
    </row>
    <row r="5641" spans="1:5" x14ac:dyDescent="0.25">
      <c r="A5641" s="17"/>
      <c r="B5641" s="18"/>
      <c r="C5641" s="19"/>
      <c r="D5641" s="20"/>
      <c r="E5641" s="20"/>
    </row>
    <row r="5642" spans="1:5" x14ac:dyDescent="0.25">
      <c r="A5642" s="17"/>
      <c r="B5642" s="18"/>
      <c r="C5642" s="19"/>
      <c r="D5642" s="20"/>
      <c r="E5642" s="20"/>
    </row>
    <row r="5643" spans="1:5" x14ac:dyDescent="0.25">
      <c r="A5643" s="17"/>
      <c r="B5643" s="18"/>
      <c r="C5643" s="19"/>
      <c r="D5643" s="20"/>
      <c r="E5643" s="20"/>
    </row>
    <row r="5644" spans="1:5" x14ac:dyDescent="0.25">
      <c r="A5644" s="17"/>
      <c r="B5644" s="18"/>
      <c r="C5644" s="19"/>
      <c r="D5644" s="20"/>
      <c r="E5644" s="20"/>
    </row>
    <row r="5645" spans="1:5" x14ac:dyDescent="0.25">
      <c r="A5645" s="17"/>
      <c r="B5645" s="18"/>
      <c r="C5645" s="19"/>
      <c r="D5645" s="20"/>
      <c r="E5645" s="20"/>
    </row>
    <row r="5646" spans="1:5" x14ac:dyDescent="0.25">
      <c r="A5646" s="17"/>
      <c r="B5646" s="18"/>
      <c r="C5646" s="19"/>
      <c r="D5646" s="20"/>
      <c r="E5646" s="20"/>
    </row>
    <row r="5647" spans="1:5" x14ac:dyDescent="0.25">
      <c r="A5647" s="17"/>
      <c r="B5647" s="18"/>
      <c r="C5647" s="19"/>
      <c r="D5647" s="20"/>
      <c r="E5647" s="20"/>
    </row>
    <row r="5648" spans="1:5" x14ac:dyDescent="0.25">
      <c r="A5648" s="17"/>
      <c r="B5648" s="18"/>
      <c r="C5648" s="19"/>
      <c r="D5648" s="20"/>
      <c r="E5648" s="20"/>
    </row>
    <row r="5649" spans="1:5" x14ac:dyDescent="0.25">
      <c r="A5649" s="17"/>
      <c r="B5649" s="18"/>
      <c r="C5649" s="19"/>
      <c r="D5649" s="20"/>
      <c r="E5649" s="20"/>
    </row>
    <row r="5650" spans="1:5" x14ac:dyDescent="0.25">
      <c r="A5650" s="17"/>
      <c r="B5650" s="18"/>
      <c r="C5650" s="19"/>
      <c r="D5650" s="20"/>
      <c r="E5650" s="20"/>
    </row>
    <row r="5651" spans="1:5" x14ac:dyDescent="0.25">
      <c r="A5651" s="17"/>
      <c r="B5651" s="18"/>
      <c r="C5651" s="19"/>
      <c r="D5651" s="20"/>
      <c r="E5651" s="20"/>
    </row>
    <row r="5652" spans="1:5" x14ac:dyDescent="0.25">
      <c r="A5652" s="17"/>
      <c r="B5652" s="18"/>
      <c r="C5652" s="19"/>
      <c r="D5652" s="20"/>
      <c r="E5652" s="20"/>
    </row>
    <row r="5653" spans="1:5" x14ac:dyDescent="0.25">
      <c r="A5653" s="17"/>
      <c r="B5653" s="18"/>
      <c r="C5653" s="19"/>
      <c r="D5653" s="20"/>
      <c r="E5653" s="20"/>
    </row>
    <row r="5654" spans="1:5" x14ac:dyDescent="0.25">
      <c r="A5654" s="17"/>
      <c r="B5654" s="18"/>
      <c r="C5654" s="19"/>
      <c r="D5654" s="20"/>
      <c r="E5654" s="20"/>
    </row>
    <row r="5655" spans="1:5" x14ac:dyDescent="0.25">
      <c r="A5655" s="17"/>
      <c r="B5655" s="18"/>
      <c r="C5655" s="19"/>
      <c r="D5655" s="20"/>
      <c r="E5655" s="20"/>
    </row>
    <row r="5656" spans="1:5" x14ac:dyDescent="0.25">
      <c r="A5656" s="17"/>
      <c r="B5656" s="18"/>
      <c r="C5656" s="19"/>
      <c r="D5656" s="20"/>
      <c r="E5656" s="20"/>
    </row>
    <row r="5657" spans="1:5" x14ac:dyDescent="0.25">
      <c r="A5657" s="17"/>
      <c r="B5657" s="18"/>
      <c r="C5657" s="19"/>
      <c r="D5657" s="20"/>
      <c r="E5657" s="20"/>
    </row>
    <row r="5658" spans="1:5" x14ac:dyDescent="0.25">
      <c r="A5658" s="17"/>
      <c r="B5658" s="18"/>
      <c r="C5658" s="19"/>
      <c r="D5658" s="20"/>
      <c r="E5658" s="20"/>
    </row>
    <row r="5659" spans="1:5" x14ac:dyDescent="0.25">
      <c r="A5659" s="17"/>
      <c r="B5659" s="18"/>
      <c r="C5659" s="19"/>
      <c r="D5659" s="20"/>
      <c r="E5659" s="20"/>
    </row>
    <row r="5660" spans="1:5" x14ac:dyDescent="0.25">
      <c r="A5660" s="17"/>
      <c r="B5660" s="18"/>
      <c r="C5660" s="19"/>
      <c r="D5660" s="20"/>
      <c r="E5660" s="20"/>
    </row>
    <row r="5661" spans="1:5" x14ac:dyDescent="0.25">
      <c r="A5661" s="17"/>
      <c r="B5661" s="18"/>
      <c r="C5661" s="19"/>
      <c r="D5661" s="20"/>
      <c r="E5661" s="20"/>
    </row>
    <row r="5662" spans="1:5" x14ac:dyDescent="0.25">
      <c r="A5662" s="17"/>
      <c r="B5662" s="18"/>
      <c r="C5662" s="19"/>
      <c r="D5662" s="20"/>
      <c r="E5662" s="20"/>
    </row>
    <row r="5663" spans="1:5" x14ac:dyDescent="0.25">
      <c r="A5663" s="17"/>
      <c r="B5663" s="18"/>
      <c r="C5663" s="19"/>
      <c r="D5663" s="20"/>
      <c r="E5663" s="20"/>
    </row>
    <row r="5664" spans="1:5" x14ac:dyDescent="0.25">
      <c r="A5664" s="17"/>
      <c r="B5664" s="18"/>
      <c r="C5664" s="19"/>
      <c r="D5664" s="20"/>
      <c r="E5664" s="20"/>
    </row>
    <row r="5665" spans="1:5" x14ac:dyDescent="0.25">
      <c r="A5665" s="17"/>
      <c r="B5665" s="18"/>
      <c r="C5665" s="19"/>
      <c r="D5665" s="20"/>
      <c r="E5665" s="20"/>
    </row>
    <row r="5666" spans="1:5" x14ac:dyDescent="0.25">
      <c r="A5666" s="17"/>
      <c r="B5666" s="18"/>
      <c r="C5666" s="19"/>
      <c r="D5666" s="20"/>
      <c r="E5666" s="20"/>
    </row>
    <row r="5667" spans="1:5" x14ac:dyDescent="0.25">
      <c r="A5667" s="17"/>
      <c r="B5667" s="18"/>
      <c r="C5667" s="19"/>
      <c r="D5667" s="20"/>
      <c r="E5667" s="20"/>
    </row>
    <row r="5668" spans="1:5" x14ac:dyDescent="0.25">
      <c r="A5668" s="17"/>
      <c r="B5668" s="18"/>
      <c r="C5668" s="19"/>
      <c r="D5668" s="20"/>
      <c r="E5668" s="20"/>
    </row>
    <row r="5669" spans="1:5" x14ac:dyDescent="0.25">
      <c r="A5669" s="17"/>
      <c r="B5669" s="18"/>
      <c r="C5669" s="19"/>
      <c r="D5669" s="20"/>
      <c r="E5669" s="20"/>
    </row>
    <row r="5670" spans="1:5" x14ac:dyDescent="0.25">
      <c r="A5670" s="17"/>
      <c r="B5670" s="18"/>
      <c r="C5670" s="19"/>
      <c r="D5670" s="20"/>
      <c r="E5670" s="20"/>
    </row>
    <row r="5671" spans="1:5" x14ac:dyDescent="0.25">
      <c r="A5671" s="17"/>
      <c r="B5671" s="18"/>
      <c r="C5671" s="19"/>
      <c r="D5671" s="20"/>
      <c r="E5671" s="20"/>
    </row>
    <row r="5672" spans="1:5" x14ac:dyDescent="0.25">
      <c r="A5672" s="17"/>
      <c r="B5672" s="18"/>
      <c r="C5672" s="19"/>
      <c r="D5672" s="20"/>
      <c r="E5672" s="20"/>
    </row>
    <row r="5673" spans="1:5" x14ac:dyDescent="0.25">
      <c r="A5673" s="17"/>
      <c r="B5673" s="18"/>
      <c r="C5673" s="19"/>
      <c r="D5673" s="20"/>
      <c r="E5673" s="20"/>
    </row>
    <row r="5674" spans="1:5" x14ac:dyDescent="0.25">
      <c r="A5674" s="17"/>
      <c r="B5674" s="18"/>
      <c r="C5674" s="19"/>
      <c r="D5674" s="20"/>
      <c r="E5674" s="20"/>
    </row>
    <row r="5675" spans="1:5" x14ac:dyDescent="0.25">
      <c r="A5675" s="17"/>
      <c r="B5675" s="18"/>
      <c r="C5675" s="19"/>
      <c r="D5675" s="20"/>
      <c r="E5675" s="20"/>
    </row>
    <row r="5676" spans="1:5" x14ac:dyDescent="0.25">
      <c r="A5676" s="17"/>
      <c r="B5676" s="18"/>
      <c r="C5676" s="19"/>
      <c r="D5676" s="20"/>
      <c r="E5676" s="20"/>
    </row>
    <row r="5677" spans="1:5" x14ac:dyDescent="0.25">
      <c r="A5677" s="17"/>
      <c r="B5677" s="18"/>
      <c r="C5677" s="19"/>
      <c r="D5677" s="20"/>
      <c r="E5677" s="20"/>
    </row>
    <row r="5678" spans="1:5" x14ac:dyDescent="0.25">
      <c r="A5678" s="17"/>
      <c r="B5678" s="18"/>
      <c r="C5678" s="19"/>
      <c r="D5678" s="20"/>
      <c r="E5678" s="20"/>
    </row>
    <row r="5679" spans="1:5" x14ac:dyDescent="0.25">
      <c r="A5679" s="17"/>
      <c r="B5679" s="18"/>
      <c r="C5679" s="19"/>
      <c r="D5679" s="20"/>
      <c r="E5679" s="20"/>
    </row>
    <row r="5680" spans="1:5" x14ac:dyDescent="0.25">
      <c r="A5680" s="17"/>
      <c r="B5680" s="18"/>
      <c r="C5680" s="19"/>
      <c r="D5680" s="20"/>
      <c r="E5680" s="20"/>
    </row>
    <row r="5681" spans="1:5" x14ac:dyDescent="0.25">
      <c r="A5681" s="17"/>
      <c r="B5681" s="18"/>
      <c r="C5681" s="19"/>
      <c r="D5681" s="20"/>
      <c r="E5681" s="20"/>
    </row>
    <row r="5682" spans="1:5" x14ac:dyDescent="0.25">
      <c r="A5682" s="17"/>
      <c r="B5682" s="18"/>
      <c r="C5682" s="19"/>
      <c r="D5682" s="20"/>
      <c r="E5682" s="20"/>
    </row>
    <row r="5683" spans="1:5" x14ac:dyDescent="0.25">
      <c r="A5683" s="17"/>
      <c r="B5683" s="18"/>
      <c r="C5683" s="19"/>
      <c r="D5683" s="20"/>
      <c r="E5683" s="20"/>
    </row>
    <row r="5684" spans="1:5" x14ac:dyDescent="0.25">
      <c r="A5684" s="17"/>
      <c r="B5684" s="18"/>
      <c r="C5684" s="19"/>
      <c r="D5684" s="20"/>
      <c r="E5684" s="20"/>
    </row>
    <row r="5685" spans="1:5" x14ac:dyDescent="0.25">
      <c r="A5685" s="17"/>
      <c r="B5685" s="18"/>
      <c r="C5685" s="19"/>
      <c r="D5685" s="20"/>
      <c r="E5685" s="20"/>
    </row>
    <row r="5686" spans="1:5" x14ac:dyDescent="0.25">
      <c r="A5686" s="17"/>
      <c r="B5686" s="18"/>
      <c r="C5686" s="19"/>
      <c r="D5686" s="20"/>
      <c r="E5686" s="20"/>
    </row>
    <row r="5687" spans="1:5" x14ac:dyDescent="0.25">
      <c r="A5687" s="17"/>
      <c r="B5687" s="18"/>
      <c r="C5687" s="19"/>
      <c r="D5687" s="20"/>
      <c r="E5687" s="20"/>
    </row>
    <row r="5688" spans="1:5" x14ac:dyDescent="0.25">
      <c r="A5688" s="17"/>
      <c r="B5688" s="18"/>
      <c r="C5688" s="19"/>
      <c r="D5688" s="20"/>
      <c r="E5688" s="20"/>
    </row>
    <row r="5689" spans="1:5" x14ac:dyDescent="0.25">
      <c r="A5689" s="17"/>
      <c r="B5689" s="18"/>
      <c r="C5689" s="19"/>
      <c r="D5689" s="20"/>
      <c r="E5689" s="20"/>
    </row>
    <row r="5690" spans="1:5" x14ac:dyDescent="0.25">
      <c r="A5690" s="17"/>
      <c r="B5690" s="18"/>
      <c r="C5690" s="19"/>
      <c r="D5690" s="20"/>
      <c r="E5690" s="20"/>
    </row>
    <row r="5691" spans="1:5" x14ac:dyDescent="0.25">
      <c r="A5691" s="17"/>
      <c r="B5691" s="18"/>
      <c r="C5691" s="19"/>
      <c r="D5691" s="20"/>
      <c r="E5691" s="20"/>
    </row>
    <row r="5692" spans="1:5" x14ac:dyDescent="0.25">
      <c r="A5692" s="17"/>
      <c r="B5692" s="18"/>
      <c r="C5692" s="19"/>
      <c r="D5692" s="20"/>
      <c r="E5692" s="20"/>
    </row>
    <row r="5693" spans="1:5" x14ac:dyDescent="0.25">
      <c r="A5693" s="17"/>
      <c r="B5693" s="18"/>
      <c r="C5693" s="19"/>
      <c r="D5693" s="20"/>
      <c r="E5693" s="20"/>
    </row>
    <row r="5694" spans="1:5" x14ac:dyDescent="0.25">
      <c r="A5694" s="17"/>
      <c r="B5694" s="18"/>
      <c r="C5694" s="19"/>
      <c r="D5694" s="20"/>
      <c r="E5694" s="20"/>
    </row>
    <row r="5695" spans="1:5" x14ac:dyDescent="0.25">
      <c r="A5695" s="17"/>
      <c r="B5695" s="18"/>
      <c r="C5695" s="19"/>
      <c r="D5695" s="20"/>
      <c r="E5695" s="20"/>
    </row>
    <row r="5696" spans="1:5" x14ac:dyDescent="0.25">
      <c r="A5696" s="17"/>
      <c r="B5696" s="18"/>
      <c r="C5696" s="19"/>
      <c r="D5696" s="20"/>
      <c r="E5696" s="20"/>
    </row>
    <row r="5697" spans="1:5" x14ac:dyDescent="0.25">
      <c r="A5697" s="17"/>
      <c r="B5697" s="18"/>
      <c r="C5697" s="19"/>
      <c r="D5697" s="20"/>
      <c r="E5697" s="20"/>
    </row>
    <row r="5698" spans="1:5" x14ac:dyDescent="0.25">
      <c r="A5698" s="17"/>
      <c r="B5698" s="18"/>
      <c r="C5698" s="19"/>
      <c r="D5698" s="20"/>
      <c r="E5698" s="20"/>
    </row>
    <row r="5699" spans="1:5" x14ac:dyDescent="0.25">
      <c r="A5699" s="17"/>
      <c r="B5699" s="18"/>
      <c r="C5699" s="19"/>
      <c r="D5699" s="20"/>
      <c r="E5699" s="20"/>
    </row>
    <row r="5700" spans="1:5" x14ac:dyDescent="0.25">
      <c r="A5700" s="17"/>
      <c r="B5700" s="18"/>
      <c r="C5700" s="19"/>
      <c r="D5700" s="20"/>
      <c r="E5700" s="20"/>
    </row>
    <row r="5701" spans="1:5" x14ac:dyDescent="0.25">
      <c r="A5701" s="17"/>
      <c r="B5701" s="18"/>
      <c r="C5701" s="19"/>
      <c r="D5701" s="20"/>
      <c r="E5701" s="20"/>
    </row>
    <row r="5702" spans="1:5" x14ac:dyDescent="0.25">
      <c r="A5702" s="17"/>
      <c r="B5702" s="18"/>
      <c r="C5702" s="19"/>
      <c r="D5702" s="20"/>
      <c r="E5702" s="20"/>
    </row>
    <row r="5703" spans="1:5" x14ac:dyDescent="0.25">
      <c r="A5703" s="17"/>
      <c r="B5703" s="18"/>
      <c r="C5703" s="19"/>
      <c r="D5703" s="20"/>
      <c r="E5703" s="20"/>
    </row>
    <row r="5704" spans="1:5" x14ac:dyDescent="0.25">
      <c r="A5704" s="17"/>
      <c r="B5704" s="18"/>
      <c r="C5704" s="19"/>
      <c r="D5704" s="20"/>
      <c r="E5704" s="20"/>
    </row>
    <row r="5705" spans="1:5" x14ac:dyDescent="0.25">
      <c r="A5705" s="17"/>
      <c r="B5705" s="18"/>
      <c r="C5705" s="19"/>
      <c r="D5705" s="20"/>
      <c r="E5705" s="20"/>
    </row>
    <row r="5706" spans="1:5" x14ac:dyDescent="0.25">
      <c r="A5706" s="17"/>
      <c r="B5706" s="18"/>
      <c r="C5706" s="19"/>
      <c r="D5706" s="20"/>
      <c r="E5706" s="20"/>
    </row>
    <row r="5707" spans="1:5" x14ac:dyDescent="0.25">
      <c r="A5707" s="17"/>
      <c r="B5707" s="18"/>
      <c r="C5707" s="19"/>
      <c r="D5707" s="20"/>
      <c r="E5707" s="20"/>
    </row>
    <row r="5708" spans="1:5" x14ac:dyDescent="0.25">
      <c r="A5708" s="17"/>
      <c r="B5708" s="18"/>
      <c r="C5708" s="19"/>
      <c r="D5708" s="20"/>
      <c r="E5708" s="20"/>
    </row>
    <row r="5709" spans="1:5" x14ac:dyDescent="0.25">
      <c r="A5709" s="17"/>
      <c r="B5709" s="18"/>
      <c r="C5709" s="19"/>
      <c r="D5709" s="20"/>
      <c r="E5709" s="20"/>
    </row>
    <row r="5710" spans="1:5" x14ac:dyDescent="0.25">
      <c r="A5710" s="17"/>
      <c r="B5710" s="18"/>
      <c r="C5710" s="19"/>
      <c r="D5710" s="20"/>
      <c r="E5710" s="20"/>
    </row>
    <row r="5711" spans="1:5" x14ac:dyDescent="0.25">
      <c r="A5711" s="17"/>
      <c r="B5711" s="18"/>
      <c r="C5711" s="19"/>
      <c r="D5711" s="20"/>
      <c r="E5711" s="20"/>
    </row>
    <row r="5712" spans="1:5" x14ac:dyDescent="0.25">
      <c r="A5712" s="17"/>
      <c r="B5712" s="18"/>
      <c r="C5712" s="19"/>
      <c r="D5712" s="20"/>
      <c r="E5712" s="20"/>
    </row>
    <row r="5713" spans="1:5" x14ac:dyDescent="0.25">
      <c r="A5713" s="17"/>
      <c r="B5713" s="18"/>
      <c r="C5713" s="19"/>
      <c r="D5713" s="20"/>
      <c r="E5713" s="20"/>
    </row>
    <row r="5714" spans="1:5" x14ac:dyDescent="0.25">
      <c r="A5714" s="17"/>
      <c r="B5714" s="18"/>
      <c r="C5714" s="19"/>
      <c r="D5714" s="20"/>
      <c r="E5714" s="20"/>
    </row>
    <row r="5715" spans="1:5" x14ac:dyDescent="0.25">
      <c r="A5715" s="17"/>
      <c r="B5715" s="18"/>
      <c r="C5715" s="19"/>
      <c r="D5715" s="20"/>
      <c r="E5715" s="20"/>
    </row>
    <row r="5716" spans="1:5" x14ac:dyDescent="0.25">
      <c r="A5716" s="17"/>
      <c r="B5716" s="18"/>
      <c r="C5716" s="19"/>
      <c r="D5716" s="20"/>
      <c r="E5716" s="20"/>
    </row>
    <row r="5717" spans="1:5" x14ac:dyDescent="0.25">
      <c r="A5717" s="17"/>
      <c r="B5717" s="18"/>
      <c r="C5717" s="19"/>
      <c r="D5717" s="20"/>
      <c r="E5717" s="20"/>
    </row>
    <row r="5718" spans="1:5" x14ac:dyDescent="0.25">
      <c r="A5718" s="17"/>
      <c r="B5718" s="18"/>
      <c r="C5718" s="19"/>
      <c r="D5718" s="20"/>
      <c r="E5718" s="20"/>
    </row>
    <row r="5719" spans="1:5" x14ac:dyDescent="0.25">
      <c r="A5719" s="17"/>
      <c r="B5719" s="18"/>
      <c r="C5719" s="19"/>
      <c r="D5719" s="20"/>
      <c r="E5719" s="20"/>
    </row>
    <row r="5720" spans="1:5" x14ac:dyDescent="0.25">
      <c r="A5720" s="17"/>
      <c r="B5720" s="18"/>
      <c r="C5720" s="19"/>
      <c r="D5720" s="20"/>
      <c r="E5720" s="20"/>
    </row>
    <row r="5721" spans="1:5" x14ac:dyDescent="0.25">
      <c r="A5721" s="17"/>
      <c r="B5721" s="18"/>
      <c r="C5721" s="19"/>
      <c r="D5721" s="20"/>
      <c r="E5721" s="20"/>
    </row>
    <row r="5722" spans="1:5" x14ac:dyDescent="0.25">
      <c r="A5722" s="17"/>
      <c r="B5722" s="18"/>
      <c r="C5722" s="19"/>
      <c r="D5722" s="20"/>
      <c r="E5722" s="20"/>
    </row>
    <row r="5723" spans="1:5" x14ac:dyDescent="0.25">
      <c r="A5723" s="17"/>
      <c r="B5723" s="18"/>
      <c r="C5723" s="19"/>
      <c r="D5723" s="20"/>
      <c r="E5723" s="20"/>
    </row>
    <row r="5724" spans="1:5" x14ac:dyDescent="0.25">
      <c r="A5724" s="17"/>
      <c r="B5724" s="18"/>
      <c r="C5724" s="19"/>
      <c r="D5724" s="20"/>
      <c r="E5724" s="20"/>
    </row>
    <row r="5725" spans="1:5" x14ac:dyDescent="0.25">
      <c r="A5725" s="17"/>
      <c r="B5725" s="18"/>
      <c r="C5725" s="19"/>
      <c r="D5725" s="20"/>
      <c r="E5725" s="20"/>
    </row>
    <row r="5726" spans="1:5" x14ac:dyDescent="0.25">
      <c r="A5726" s="17"/>
      <c r="B5726" s="18"/>
      <c r="C5726" s="19"/>
      <c r="D5726" s="20"/>
      <c r="E5726" s="20"/>
    </row>
    <row r="5727" spans="1:5" x14ac:dyDescent="0.25">
      <c r="A5727" s="17"/>
      <c r="B5727" s="18"/>
      <c r="C5727" s="19"/>
      <c r="D5727" s="20"/>
      <c r="E5727" s="20"/>
    </row>
    <row r="5728" spans="1:5" x14ac:dyDescent="0.25">
      <c r="A5728" s="17"/>
      <c r="B5728" s="18"/>
      <c r="C5728" s="19"/>
      <c r="D5728" s="20"/>
      <c r="E5728" s="20"/>
    </row>
    <row r="5729" spans="1:5" x14ac:dyDescent="0.25">
      <c r="A5729" s="17"/>
      <c r="B5729" s="18"/>
      <c r="C5729" s="19"/>
      <c r="D5729" s="20"/>
      <c r="E5729" s="20"/>
    </row>
    <row r="5730" spans="1:5" x14ac:dyDescent="0.25">
      <c r="A5730" s="17"/>
      <c r="B5730" s="18"/>
      <c r="C5730" s="19"/>
      <c r="D5730" s="20"/>
      <c r="E5730" s="20"/>
    </row>
    <row r="5731" spans="1:5" x14ac:dyDescent="0.25">
      <c r="A5731" s="17"/>
      <c r="B5731" s="18"/>
      <c r="C5731" s="19"/>
      <c r="D5731" s="20"/>
      <c r="E5731" s="20"/>
    </row>
    <row r="5732" spans="1:5" x14ac:dyDescent="0.25">
      <c r="A5732" s="17"/>
      <c r="B5732" s="18"/>
      <c r="C5732" s="19"/>
      <c r="D5732" s="20"/>
      <c r="E5732" s="20"/>
    </row>
    <row r="5733" spans="1:5" x14ac:dyDescent="0.25">
      <c r="A5733" s="17"/>
      <c r="B5733" s="18"/>
      <c r="C5733" s="19"/>
      <c r="D5733" s="20"/>
      <c r="E5733" s="20"/>
    </row>
    <row r="5734" spans="1:5" x14ac:dyDescent="0.25">
      <c r="A5734" s="17"/>
      <c r="B5734" s="18"/>
      <c r="C5734" s="19"/>
      <c r="D5734" s="20"/>
      <c r="E5734" s="20"/>
    </row>
    <row r="5735" spans="1:5" x14ac:dyDescent="0.25">
      <c r="A5735" s="17"/>
      <c r="B5735" s="18"/>
      <c r="C5735" s="19"/>
      <c r="D5735" s="20"/>
      <c r="E5735" s="20"/>
    </row>
    <row r="5736" spans="1:5" x14ac:dyDescent="0.25">
      <c r="A5736" s="17"/>
      <c r="B5736" s="18"/>
      <c r="C5736" s="19"/>
      <c r="D5736" s="20"/>
      <c r="E5736" s="20"/>
    </row>
    <row r="5737" spans="1:5" x14ac:dyDescent="0.25">
      <c r="A5737" s="17"/>
      <c r="B5737" s="18"/>
      <c r="C5737" s="19"/>
      <c r="D5737" s="20"/>
      <c r="E5737" s="20"/>
    </row>
    <row r="5738" spans="1:5" x14ac:dyDescent="0.25">
      <c r="A5738" s="17"/>
      <c r="B5738" s="18"/>
      <c r="C5738" s="19"/>
      <c r="D5738" s="20"/>
      <c r="E5738" s="20"/>
    </row>
    <row r="5739" spans="1:5" x14ac:dyDescent="0.25">
      <c r="A5739" s="17"/>
      <c r="B5739" s="18"/>
      <c r="C5739" s="19"/>
      <c r="D5739" s="20"/>
      <c r="E5739" s="20"/>
    </row>
    <row r="5740" spans="1:5" x14ac:dyDescent="0.25">
      <c r="A5740" s="17"/>
      <c r="B5740" s="18"/>
      <c r="C5740" s="19"/>
      <c r="D5740" s="20"/>
      <c r="E5740" s="20"/>
    </row>
    <row r="5741" spans="1:5" x14ac:dyDescent="0.25">
      <c r="A5741" s="17"/>
      <c r="B5741" s="18"/>
      <c r="C5741" s="19"/>
      <c r="D5741" s="20"/>
      <c r="E5741" s="20"/>
    </row>
    <row r="5742" spans="1:5" x14ac:dyDescent="0.25">
      <c r="A5742" s="17"/>
      <c r="B5742" s="18"/>
      <c r="C5742" s="19"/>
      <c r="D5742" s="20"/>
      <c r="E5742" s="20"/>
    </row>
    <row r="5743" spans="1:5" x14ac:dyDescent="0.25">
      <c r="A5743" s="17"/>
      <c r="B5743" s="18"/>
      <c r="C5743" s="19"/>
      <c r="D5743" s="20"/>
      <c r="E5743" s="20"/>
    </row>
    <row r="5744" spans="1:5" x14ac:dyDescent="0.25">
      <c r="A5744" s="17"/>
      <c r="B5744" s="18"/>
      <c r="C5744" s="19"/>
      <c r="D5744" s="20"/>
      <c r="E5744" s="20"/>
    </row>
    <row r="5745" spans="1:5" x14ac:dyDescent="0.25">
      <c r="A5745" s="17"/>
      <c r="B5745" s="18"/>
      <c r="C5745" s="19"/>
      <c r="D5745" s="20"/>
      <c r="E5745" s="20"/>
    </row>
    <row r="5746" spans="1:5" x14ac:dyDescent="0.25">
      <c r="A5746" s="17"/>
      <c r="B5746" s="18"/>
      <c r="C5746" s="19"/>
      <c r="D5746" s="20"/>
      <c r="E5746" s="20"/>
    </row>
    <row r="5747" spans="1:5" x14ac:dyDescent="0.25">
      <c r="A5747" s="17"/>
      <c r="B5747" s="18"/>
      <c r="C5747" s="19"/>
      <c r="D5747" s="20"/>
      <c r="E5747" s="20"/>
    </row>
    <row r="5748" spans="1:5" x14ac:dyDescent="0.25">
      <c r="A5748" s="17"/>
      <c r="B5748" s="18"/>
      <c r="C5748" s="19"/>
      <c r="D5748" s="20"/>
      <c r="E5748" s="20"/>
    </row>
    <row r="5749" spans="1:5" x14ac:dyDescent="0.25">
      <c r="A5749" s="17"/>
      <c r="B5749" s="18"/>
      <c r="C5749" s="19"/>
      <c r="D5749" s="20"/>
      <c r="E5749" s="20"/>
    </row>
    <row r="5750" spans="1:5" x14ac:dyDescent="0.25">
      <c r="A5750" s="17"/>
      <c r="B5750" s="18"/>
      <c r="C5750" s="19"/>
      <c r="D5750" s="20"/>
      <c r="E5750" s="20"/>
    </row>
    <row r="5751" spans="1:5" x14ac:dyDescent="0.25">
      <c r="A5751" s="17"/>
      <c r="B5751" s="18"/>
      <c r="C5751" s="19"/>
      <c r="D5751" s="20"/>
      <c r="E5751" s="20"/>
    </row>
    <row r="5752" spans="1:5" x14ac:dyDescent="0.25">
      <c r="A5752" s="17"/>
      <c r="B5752" s="18"/>
      <c r="C5752" s="19"/>
      <c r="D5752" s="20"/>
      <c r="E5752" s="20"/>
    </row>
    <row r="5753" spans="1:5" x14ac:dyDescent="0.25">
      <c r="A5753" s="17"/>
      <c r="B5753" s="18"/>
      <c r="C5753" s="19"/>
      <c r="D5753" s="20"/>
      <c r="E5753" s="20"/>
    </row>
    <row r="5754" spans="1:5" x14ac:dyDescent="0.25">
      <c r="A5754" s="17"/>
      <c r="B5754" s="18"/>
      <c r="C5754" s="19"/>
      <c r="D5754" s="20"/>
      <c r="E5754" s="20"/>
    </row>
    <row r="5755" spans="1:5" x14ac:dyDescent="0.25">
      <c r="A5755" s="17"/>
      <c r="B5755" s="18"/>
      <c r="C5755" s="19"/>
      <c r="D5755" s="20"/>
      <c r="E5755" s="20"/>
    </row>
    <row r="5756" spans="1:5" x14ac:dyDescent="0.25">
      <c r="A5756" s="17"/>
      <c r="B5756" s="18"/>
      <c r="C5756" s="19"/>
      <c r="D5756" s="20"/>
      <c r="E5756" s="20"/>
    </row>
    <row r="5757" spans="1:5" x14ac:dyDescent="0.25">
      <c r="A5757" s="17"/>
      <c r="B5757" s="18"/>
      <c r="C5757" s="19"/>
      <c r="D5757" s="20"/>
      <c r="E5757" s="20"/>
    </row>
    <row r="5758" spans="1:5" x14ac:dyDescent="0.25">
      <c r="A5758" s="17"/>
      <c r="B5758" s="18"/>
      <c r="C5758" s="19"/>
      <c r="D5758" s="20"/>
      <c r="E5758" s="20"/>
    </row>
    <row r="5759" spans="1:5" x14ac:dyDescent="0.25">
      <c r="A5759" s="17"/>
      <c r="B5759" s="18"/>
      <c r="C5759" s="19"/>
      <c r="D5759" s="20"/>
      <c r="E5759" s="20"/>
    </row>
    <row r="5760" spans="1:5" x14ac:dyDescent="0.25">
      <c r="A5760" s="17"/>
      <c r="B5760" s="18"/>
      <c r="C5760" s="19"/>
      <c r="D5760" s="20"/>
      <c r="E5760" s="20"/>
    </row>
    <row r="5761" spans="1:5" x14ac:dyDescent="0.25">
      <c r="A5761" s="17"/>
      <c r="B5761" s="18"/>
      <c r="C5761" s="19"/>
      <c r="D5761" s="20"/>
      <c r="E5761" s="20"/>
    </row>
    <row r="5762" spans="1:5" x14ac:dyDescent="0.25">
      <c r="A5762" s="17"/>
      <c r="B5762" s="18"/>
      <c r="C5762" s="19"/>
      <c r="D5762" s="20"/>
      <c r="E5762" s="20"/>
    </row>
    <row r="5763" spans="1:5" x14ac:dyDescent="0.25">
      <c r="A5763" s="17"/>
      <c r="B5763" s="18"/>
      <c r="C5763" s="19"/>
      <c r="D5763" s="20"/>
      <c r="E5763" s="20"/>
    </row>
    <row r="5764" spans="1:5" x14ac:dyDescent="0.25">
      <c r="A5764" s="17"/>
      <c r="B5764" s="18"/>
      <c r="C5764" s="19"/>
      <c r="D5764" s="20"/>
      <c r="E5764" s="20"/>
    </row>
    <row r="5765" spans="1:5" x14ac:dyDescent="0.25">
      <c r="A5765" s="17"/>
      <c r="B5765" s="18"/>
      <c r="C5765" s="19"/>
      <c r="D5765" s="20"/>
      <c r="E5765" s="20"/>
    </row>
    <row r="5766" spans="1:5" x14ac:dyDescent="0.25">
      <c r="A5766" s="17"/>
      <c r="B5766" s="18"/>
      <c r="C5766" s="19"/>
      <c r="D5766" s="20"/>
      <c r="E5766" s="20"/>
    </row>
    <row r="5767" spans="1:5" x14ac:dyDescent="0.25">
      <c r="A5767" s="17"/>
      <c r="B5767" s="18"/>
      <c r="C5767" s="19"/>
      <c r="D5767" s="20"/>
      <c r="E5767" s="20"/>
    </row>
    <row r="5768" spans="1:5" x14ac:dyDescent="0.25">
      <c r="A5768" s="17"/>
      <c r="B5768" s="18"/>
      <c r="C5768" s="19"/>
      <c r="D5768" s="20"/>
      <c r="E5768" s="20"/>
    </row>
    <row r="5769" spans="1:5" x14ac:dyDescent="0.25">
      <c r="A5769" s="17"/>
      <c r="B5769" s="18"/>
      <c r="C5769" s="19"/>
      <c r="D5769" s="20"/>
      <c r="E5769" s="20"/>
    </row>
    <row r="5770" spans="1:5" x14ac:dyDescent="0.25">
      <c r="A5770" s="17"/>
      <c r="B5770" s="18"/>
      <c r="C5770" s="19"/>
      <c r="D5770" s="20"/>
      <c r="E5770" s="20"/>
    </row>
    <row r="5771" spans="1:5" x14ac:dyDescent="0.25">
      <c r="A5771" s="17"/>
      <c r="B5771" s="18"/>
      <c r="C5771" s="19"/>
      <c r="D5771" s="20"/>
      <c r="E5771" s="20"/>
    </row>
    <row r="5772" spans="1:5" x14ac:dyDescent="0.25">
      <c r="A5772" s="17"/>
      <c r="B5772" s="18"/>
      <c r="C5772" s="19"/>
      <c r="D5772" s="20"/>
      <c r="E5772" s="20"/>
    </row>
    <row r="5773" spans="1:5" x14ac:dyDescent="0.25">
      <c r="A5773" s="17"/>
      <c r="B5773" s="18"/>
      <c r="C5773" s="19"/>
      <c r="D5773" s="20"/>
      <c r="E5773" s="20"/>
    </row>
    <row r="5774" spans="1:5" x14ac:dyDescent="0.25">
      <c r="A5774" s="17"/>
      <c r="B5774" s="18"/>
      <c r="C5774" s="19"/>
      <c r="D5774" s="20"/>
      <c r="E5774" s="20"/>
    </row>
    <row r="5775" spans="1:5" x14ac:dyDescent="0.25">
      <c r="A5775" s="17"/>
      <c r="B5775" s="18"/>
      <c r="C5775" s="19"/>
      <c r="D5775" s="20"/>
      <c r="E5775" s="20"/>
    </row>
    <row r="5776" spans="1:5" x14ac:dyDescent="0.25">
      <c r="A5776" s="17"/>
      <c r="B5776" s="18"/>
      <c r="C5776" s="19"/>
      <c r="D5776" s="20"/>
      <c r="E5776" s="20"/>
    </row>
    <row r="5777" spans="1:5" x14ac:dyDescent="0.25">
      <c r="A5777" s="17"/>
      <c r="B5777" s="18"/>
      <c r="C5777" s="19"/>
      <c r="D5777" s="20"/>
      <c r="E5777" s="20"/>
    </row>
    <row r="5778" spans="1:5" x14ac:dyDescent="0.25">
      <c r="A5778" s="17"/>
      <c r="B5778" s="18"/>
      <c r="C5778" s="19"/>
      <c r="D5778" s="20"/>
      <c r="E5778" s="20"/>
    </row>
    <row r="5779" spans="1:5" x14ac:dyDescent="0.25">
      <c r="A5779" s="17"/>
      <c r="B5779" s="18"/>
      <c r="C5779" s="19"/>
      <c r="D5779" s="20"/>
      <c r="E5779" s="20"/>
    </row>
    <row r="5780" spans="1:5" x14ac:dyDescent="0.25">
      <c r="A5780" s="17"/>
      <c r="B5780" s="18"/>
      <c r="C5780" s="19"/>
      <c r="D5780" s="20"/>
      <c r="E5780" s="20"/>
    </row>
    <row r="5781" spans="1:5" x14ac:dyDescent="0.25">
      <c r="A5781" s="17"/>
      <c r="B5781" s="18"/>
      <c r="C5781" s="19"/>
      <c r="D5781" s="20"/>
      <c r="E5781" s="20"/>
    </row>
    <row r="5782" spans="1:5" x14ac:dyDescent="0.25">
      <c r="A5782" s="17"/>
      <c r="B5782" s="18"/>
      <c r="C5782" s="19"/>
      <c r="D5782" s="20"/>
      <c r="E5782" s="20"/>
    </row>
    <row r="5783" spans="1:5" x14ac:dyDescent="0.25">
      <c r="A5783" s="17"/>
      <c r="B5783" s="18"/>
      <c r="C5783" s="19"/>
      <c r="D5783" s="20"/>
      <c r="E5783" s="20"/>
    </row>
    <row r="5784" spans="1:5" x14ac:dyDescent="0.25">
      <c r="A5784" s="17"/>
      <c r="B5784" s="18"/>
      <c r="C5784" s="19"/>
      <c r="D5784" s="20"/>
      <c r="E5784" s="20"/>
    </row>
    <row r="5785" spans="1:5" x14ac:dyDescent="0.25">
      <c r="A5785" s="17"/>
      <c r="B5785" s="18"/>
      <c r="C5785" s="19"/>
      <c r="D5785" s="20"/>
      <c r="E5785" s="20"/>
    </row>
    <row r="5786" spans="1:5" x14ac:dyDescent="0.25">
      <c r="A5786" s="17"/>
      <c r="B5786" s="18"/>
      <c r="C5786" s="19"/>
      <c r="D5786" s="20"/>
      <c r="E5786" s="20"/>
    </row>
    <row r="5787" spans="1:5" x14ac:dyDescent="0.25">
      <c r="A5787" s="17"/>
      <c r="B5787" s="18"/>
      <c r="C5787" s="19"/>
      <c r="D5787" s="20"/>
      <c r="E5787" s="20"/>
    </row>
    <row r="5788" spans="1:5" x14ac:dyDescent="0.25">
      <c r="A5788" s="17"/>
      <c r="B5788" s="18"/>
      <c r="C5788" s="19"/>
      <c r="D5788" s="20"/>
      <c r="E5788" s="20"/>
    </row>
    <row r="5789" spans="1:5" x14ac:dyDescent="0.25">
      <c r="A5789" s="17"/>
      <c r="B5789" s="18"/>
      <c r="C5789" s="19"/>
      <c r="D5789" s="20"/>
      <c r="E5789" s="20"/>
    </row>
    <row r="5790" spans="1:5" x14ac:dyDescent="0.25">
      <c r="A5790" s="17"/>
      <c r="B5790" s="18"/>
      <c r="C5790" s="19"/>
      <c r="D5790" s="20"/>
      <c r="E5790" s="20"/>
    </row>
    <row r="5791" spans="1:5" x14ac:dyDescent="0.25">
      <c r="A5791" s="17"/>
      <c r="B5791" s="18"/>
      <c r="C5791" s="19"/>
      <c r="D5791" s="20"/>
      <c r="E5791" s="20"/>
    </row>
    <row r="5792" spans="1:5" x14ac:dyDescent="0.25">
      <c r="A5792" s="17"/>
      <c r="B5792" s="18"/>
      <c r="C5792" s="19"/>
      <c r="D5792" s="20"/>
      <c r="E5792" s="20"/>
    </row>
    <row r="5793" spans="1:5" x14ac:dyDescent="0.25">
      <c r="A5793" s="17"/>
      <c r="B5793" s="18"/>
      <c r="C5793" s="19"/>
      <c r="D5793" s="20"/>
      <c r="E5793" s="20"/>
    </row>
    <row r="5794" spans="1:5" x14ac:dyDescent="0.25">
      <c r="A5794" s="17"/>
      <c r="B5794" s="18"/>
      <c r="C5794" s="19"/>
      <c r="D5794" s="20"/>
      <c r="E5794" s="20"/>
    </row>
    <row r="5795" spans="1:5" x14ac:dyDescent="0.25">
      <c r="A5795" s="17"/>
      <c r="B5795" s="18"/>
      <c r="C5795" s="19"/>
      <c r="D5795" s="20"/>
      <c r="E5795" s="20"/>
    </row>
    <row r="5796" spans="1:5" x14ac:dyDescent="0.25">
      <c r="A5796" s="17"/>
      <c r="B5796" s="18"/>
      <c r="C5796" s="19"/>
      <c r="D5796" s="20"/>
      <c r="E5796" s="20"/>
    </row>
    <row r="5797" spans="1:5" x14ac:dyDescent="0.25">
      <c r="A5797" s="17"/>
      <c r="B5797" s="18"/>
      <c r="C5797" s="19"/>
      <c r="D5797" s="20"/>
      <c r="E5797" s="20"/>
    </row>
    <row r="5798" spans="1:5" x14ac:dyDescent="0.25">
      <c r="A5798" s="17"/>
      <c r="B5798" s="18"/>
      <c r="C5798" s="19"/>
      <c r="D5798" s="20"/>
      <c r="E5798" s="20"/>
    </row>
    <row r="5799" spans="1:5" x14ac:dyDescent="0.25">
      <c r="A5799" s="17"/>
      <c r="B5799" s="18"/>
      <c r="C5799" s="19"/>
      <c r="D5799" s="20"/>
      <c r="E5799" s="20"/>
    </row>
    <row r="5800" spans="1:5" x14ac:dyDescent="0.25">
      <c r="A5800" s="17"/>
      <c r="B5800" s="18"/>
      <c r="C5800" s="19"/>
      <c r="D5800" s="20"/>
      <c r="E5800" s="20"/>
    </row>
    <row r="5801" spans="1:5" x14ac:dyDescent="0.25">
      <c r="A5801" s="17"/>
      <c r="B5801" s="18"/>
      <c r="C5801" s="19"/>
      <c r="D5801" s="20"/>
      <c r="E5801" s="20"/>
    </row>
    <row r="5802" spans="1:5" x14ac:dyDescent="0.25">
      <c r="A5802" s="17"/>
      <c r="B5802" s="18"/>
      <c r="C5802" s="19"/>
      <c r="D5802" s="20"/>
      <c r="E5802" s="20"/>
    </row>
    <row r="5803" spans="1:5" x14ac:dyDescent="0.25">
      <c r="A5803" s="17"/>
      <c r="B5803" s="18"/>
      <c r="C5803" s="19"/>
      <c r="D5803" s="20"/>
      <c r="E5803" s="20"/>
    </row>
    <row r="5804" spans="1:5" x14ac:dyDescent="0.25">
      <c r="A5804" s="17"/>
      <c r="B5804" s="18"/>
      <c r="C5804" s="19"/>
      <c r="D5804" s="20"/>
      <c r="E5804" s="20"/>
    </row>
    <row r="5805" spans="1:5" x14ac:dyDescent="0.25">
      <c r="A5805" s="17"/>
      <c r="B5805" s="18"/>
      <c r="C5805" s="19"/>
      <c r="D5805" s="20"/>
      <c r="E5805" s="20"/>
    </row>
    <row r="5806" spans="1:5" x14ac:dyDescent="0.25">
      <c r="A5806" s="17"/>
      <c r="B5806" s="18"/>
      <c r="C5806" s="19"/>
      <c r="D5806" s="20"/>
      <c r="E5806" s="20"/>
    </row>
    <row r="5807" spans="1:5" x14ac:dyDescent="0.25">
      <c r="A5807" s="17"/>
      <c r="B5807" s="18"/>
      <c r="C5807" s="19"/>
      <c r="D5807" s="20"/>
      <c r="E5807" s="20"/>
    </row>
    <row r="5808" spans="1:5" x14ac:dyDescent="0.25">
      <c r="A5808" s="17"/>
      <c r="B5808" s="18"/>
      <c r="C5808" s="19"/>
      <c r="D5808" s="20"/>
      <c r="E5808" s="20"/>
    </row>
    <row r="5809" spans="1:5" x14ac:dyDescent="0.25">
      <c r="A5809" s="17"/>
      <c r="B5809" s="18"/>
      <c r="C5809" s="19"/>
      <c r="D5809" s="20"/>
      <c r="E5809" s="20"/>
    </row>
    <row r="5810" spans="1:5" x14ac:dyDescent="0.25">
      <c r="A5810" s="17"/>
      <c r="B5810" s="18"/>
      <c r="C5810" s="19"/>
      <c r="D5810" s="20"/>
      <c r="E5810" s="20"/>
    </row>
    <row r="5811" spans="1:5" x14ac:dyDescent="0.25">
      <c r="A5811" s="17"/>
      <c r="B5811" s="18"/>
      <c r="C5811" s="19"/>
      <c r="D5811" s="20"/>
      <c r="E5811" s="20"/>
    </row>
    <row r="5812" spans="1:5" x14ac:dyDescent="0.25">
      <c r="A5812" s="17"/>
      <c r="B5812" s="18"/>
      <c r="C5812" s="19"/>
      <c r="D5812" s="20"/>
      <c r="E5812" s="20"/>
    </row>
    <row r="5813" spans="1:5" x14ac:dyDescent="0.25">
      <c r="A5813" s="17"/>
      <c r="B5813" s="18"/>
      <c r="C5813" s="19"/>
      <c r="D5813" s="20"/>
      <c r="E5813" s="20"/>
    </row>
    <row r="5814" spans="1:5" x14ac:dyDescent="0.25">
      <c r="A5814" s="17"/>
      <c r="B5814" s="18"/>
      <c r="C5814" s="19"/>
      <c r="D5814" s="20"/>
      <c r="E5814" s="20"/>
    </row>
    <row r="5815" spans="1:5" x14ac:dyDescent="0.25">
      <c r="A5815" s="17"/>
      <c r="B5815" s="18"/>
      <c r="C5815" s="19"/>
      <c r="D5815" s="20"/>
      <c r="E5815" s="20"/>
    </row>
    <row r="5816" spans="1:5" x14ac:dyDescent="0.25">
      <c r="A5816" s="17"/>
      <c r="B5816" s="18"/>
      <c r="C5816" s="19"/>
      <c r="D5816" s="20"/>
      <c r="E5816" s="20"/>
    </row>
    <row r="5817" spans="1:5" x14ac:dyDescent="0.25">
      <c r="A5817" s="17"/>
      <c r="B5817" s="18"/>
      <c r="C5817" s="19"/>
      <c r="D5817" s="20"/>
      <c r="E5817" s="20"/>
    </row>
    <row r="5818" spans="1:5" x14ac:dyDescent="0.25">
      <c r="A5818" s="17"/>
      <c r="B5818" s="18"/>
      <c r="C5818" s="19"/>
      <c r="D5818" s="20"/>
      <c r="E5818" s="20"/>
    </row>
    <row r="5819" spans="1:5" x14ac:dyDescent="0.25">
      <c r="A5819" s="17"/>
      <c r="B5819" s="18"/>
      <c r="C5819" s="19"/>
      <c r="D5819" s="20"/>
      <c r="E5819" s="20"/>
    </row>
    <row r="5820" spans="1:5" x14ac:dyDescent="0.25">
      <c r="A5820" s="17"/>
      <c r="B5820" s="18"/>
      <c r="C5820" s="19"/>
      <c r="D5820" s="20"/>
      <c r="E5820" s="20"/>
    </row>
    <row r="5821" spans="1:5" x14ac:dyDescent="0.25">
      <c r="A5821" s="17"/>
      <c r="B5821" s="18"/>
      <c r="C5821" s="19"/>
      <c r="D5821" s="20"/>
      <c r="E5821" s="20"/>
    </row>
    <row r="5822" spans="1:5" x14ac:dyDescent="0.25">
      <c r="A5822" s="17"/>
      <c r="B5822" s="18"/>
      <c r="C5822" s="19"/>
      <c r="D5822" s="20"/>
      <c r="E5822" s="20"/>
    </row>
    <row r="5823" spans="1:5" x14ac:dyDescent="0.25">
      <c r="A5823" s="17"/>
      <c r="B5823" s="18"/>
      <c r="C5823" s="19"/>
      <c r="D5823" s="20"/>
      <c r="E5823" s="20"/>
    </row>
    <row r="5824" spans="1:5" x14ac:dyDescent="0.25">
      <c r="A5824" s="17"/>
      <c r="B5824" s="18"/>
      <c r="C5824" s="19"/>
      <c r="D5824" s="20"/>
      <c r="E5824" s="20"/>
    </row>
    <row r="5825" spans="1:5" x14ac:dyDescent="0.25">
      <c r="A5825" s="17"/>
      <c r="B5825" s="18"/>
      <c r="C5825" s="19"/>
      <c r="D5825" s="20"/>
      <c r="E5825" s="20"/>
    </row>
    <row r="5826" spans="1:5" x14ac:dyDescent="0.25">
      <c r="A5826" s="17"/>
      <c r="B5826" s="18"/>
      <c r="C5826" s="19"/>
      <c r="D5826" s="20"/>
      <c r="E5826" s="20"/>
    </row>
    <row r="5827" spans="1:5" x14ac:dyDescent="0.25">
      <c r="A5827" s="17"/>
      <c r="B5827" s="18"/>
      <c r="C5827" s="19"/>
      <c r="D5827" s="20"/>
      <c r="E5827" s="20"/>
    </row>
    <row r="5828" spans="1:5" x14ac:dyDescent="0.25">
      <c r="A5828" s="17"/>
      <c r="B5828" s="18"/>
      <c r="C5828" s="19"/>
      <c r="D5828" s="20"/>
      <c r="E5828" s="20"/>
    </row>
    <row r="5829" spans="1:5" x14ac:dyDescent="0.25">
      <c r="A5829" s="17"/>
      <c r="B5829" s="18"/>
      <c r="C5829" s="19"/>
      <c r="D5829" s="20"/>
      <c r="E5829" s="20"/>
    </row>
    <row r="5830" spans="1:5" x14ac:dyDescent="0.25">
      <c r="A5830" s="17"/>
      <c r="B5830" s="18"/>
      <c r="C5830" s="19"/>
      <c r="D5830" s="20"/>
      <c r="E5830" s="20"/>
    </row>
    <row r="5831" spans="1:5" x14ac:dyDescent="0.25">
      <c r="A5831" s="17"/>
      <c r="B5831" s="18"/>
      <c r="C5831" s="19"/>
      <c r="D5831" s="20"/>
      <c r="E5831" s="20"/>
    </row>
    <row r="5832" spans="1:5" x14ac:dyDescent="0.25">
      <c r="A5832" s="17"/>
      <c r="B5832" s="18"/>
      <c r="C5832" s="19"/>
      <c r="D5832" s="20"/>
      <c r="E5832" s="20"/>
    </row>
    <row r="5833" spans="1:5" x14ac:dyDescent="0.25">
      <c r="A5833" s="17"/>
      <c r="B5833" s="18"/>
      <c r="C5833" s="19"/>
      <c r="D5833" s="20"/>
      <c r="E5833" s="20"/>
    </row>
    <row r="5834" spans="1:5" x14ac:dyDescent="0.25">
      <c r="A5834" s="17"/>
      <c r="B5834" s="18"/>
      <c r="C5834" s="19"/>
      <c r="D5834" s="20"/>
      <c r="E5834" s="20"/>
    </row>
    <row r="5835" spans="1:5" x14ac:dyDescent="0.25">
      <c r="A5835" s="17"/>
      <c r="B5835" s="18"/>
      <c r="C5835" s="19"/>
      <c r="D5835" s="20"/>
      <c r="E5835" s="20"/>
    </row>
    <row r="5836" spans="1:5" x14ac:dyDescent="0.25">
      <c r="A5836" s="17"/>
      <c r="B5836" s="18"/>
      <c r="C5836" s="19"/>
      <c r="D5836" s="20"/>
      <c r="E5836" s="20"/>
    </row>
    <row r="5837" spans="1:5" x14ac:dyDescent="0.25">
      <c r="A5837" s="17"/>
      <c r="B5837" s="18"/>
      <c r="C5837" s="19"/>
      <c r="D5837" s="20"/>
      <c r="E5837" s="20"/>
    </row>
    <row r="5838" spans="1:5" x14ac:dyDescent="0.25">
      <c r="A5838" s="17"/>
      <c r="B5838" s="18"/>
      <c r="C5838" s="19"/>
      <c r="D5838" s="20"/>
      <c r="E5838" s="20"/>
    </row>
    <row r="5839" spans="1:5" x14ac:dyDescent="0.25">
      <c r="A5839" s="17"/>
      <c r="B5839" s="18"/>
      <c r="C5839" s="19"/>
      <c r="D5839" s="20"/>
      <c r="E5839" s="20"/>
    </row>
    <row r="5840" spans="1:5" x14ac:dyDescent="0.25">
      <c r="A5840" s="17"/>
      <c r="B5840" s="18"/>
      <c r="C5840" s="19"/>
      <c r="D5840" s="20"/>
      <c r="E5840" s="20"/>
    </row>
    <row r="5841" spans="1:5" x14ac:dyDescent="0.25">
      <c r="A5841" s="17"/>
      <c r="B5841" s="18"/>
      <c r="C5841" s="19"/>
      <c r="D5841" s="20"/>
      <c r="E5841" s="20"/>
    </row>
    <row r="5842" spans="1:5" x14ac:dyDescent="0.25">
      <c r="A5842" s="17"/>
      <c r="B5842" s="18"/>
      <c r="C5842" s="19"/>
      <c r="D5842" s="20"/>
      <c r="E5842" s="20"/>
    </row>
    <row r="5843" spans="1:5" x14ac:dyDescent="0.25">
      <c r="A5843" s="17"/>
      <c r="B5843" s="18"/>
      <c r="C5843" s="19"/>
      <c r="D5843" s="20"/>
      <c r="E5843" s="20"/>
    </row>
    <row r="5844" spans="1:5" x14ac:dyDescent="0.25">
      <c r="A5844" s="17"/>
      <c r="B5844" s="18"/>
      <c r="C5844" s="19"/>
      <c r="D5844" s="20"/>
      <c r="E5844" s="20"/>
    </row>
    <row r="5845" spans="1:5" x14ac:dyDescent="0.25">
      <c r="A5845" s="17"/>
      <c r="B5845" s="18"/>
      <c r="C5845" s="19"/>
      <c r="D5845" s="20"/>
      <c r="E5845" s="20"/>
    </row>
    <row r="5846" spans="1:5" x14ac:dyDescent="0.25">
      <c r="A5846" s="17"/>
      <c r="B5846" s="18"/>
      <c r="C5846" s="19"/>
      <c r="D5846" s="20"/>
      <c r="E5846" s="20"/>
    </row>
    <row r="5847" spans="1:5" x14ac:dyDescent="0.25">
      <c r="A5847" s="17"/>
      <c r="B5847" s="18"/>
      <c r="C5847" s="19"/>
      <c r="D5847" s="20"/>
      <c r="E5847" s="20"/>
    </row>
    <row r="5848" spans="1:5" x14ac:dyDescent="0.25">
      <c r="A5848" s="17"/>
      <c r="B5848" s="18"/>
      <c r="C5848" s="19"/>
      <c r="D5848" s="20"/>
      <c r="E5848" s="20"/>
    </row>
    <row r="5849" spans="1:5" x14ac:dyDescent="0.25">
      <c r="A5849" s="17"/>
      <c r="B5849" s="18"/>
      <c r="C5849" s="19"/>
      <c r="D5849" s="20"/>
      <c r="E5849" s="20"/>
    </row>
    <row r="5850" spans="1:5" x14ac:dyDescent="0.25">
      <c r="A5850" s="17"/>
      <c r="B5850" s="18"/>
      <c r="C5850" s="19"/>
      <c r="D5850" s="20"/>
      <c r="E5850" s="20"/>
    </row>
    <row r="5851" spans="1:5" x14ac:dyDescent="0.25">
      <c r="A5851" s="17"/>
      <c r="B5851" s="18"/>
      <c r="C5851" s="19"/>
      <c r="D5851" s="20"/>
      <c r="E5851" s="20"/>
    </row>
    <row r="5852" spans="1:5" x14ac:dyDescent="0.25">
      <c r="A5852" s="17"/>
      <c r="B5852" s="18"/>
      <c r="C5852" s="19"/>
      <c r="D5852" s="20"/>
      <c r="E5852" s="20"/>
    </row>
    <row r="5853" spans="1:5" x14ac:dyDescent="0.25">
      <c r="A5853" s="17"/>
      <c r="B5853" s="18"/>
      <c r="C5853" s="19"/>
      <c r="D5853" s="20"/>
      <c r="E5853" s="20"/>
    </row>
    <row r="5854" spans="1:5" x14ac:dyDescent="0.25">
      <c r="A5854" s="17"/>
      <c r="B5854" s="18"/>
      <c r="C5854" s="19"/>
      <c r="D5854" s="20"/>
      <c r="E5854" s="20"/>
    </row>
    <row r="5855" spans="1:5" x14ac:dyDescent="0.25">
      <c r="A5855" s="17"/>
      <c r="B5855" s="18"/>
      <c r="C5855" s="19"/>
      <c r="D5855" s="20"/>
      <c r="E5855" s="20"/>
    </row>
    <row r="5856" spans="1:5" x14ac:dyDescent="0.25">
      <c r="A5856" s="17"/>
      <c r="B5856" s="18"/>
      <c r="C5856" s="19"/>
      <c r="D5856" s="20"/>
      <c r="E5856" s="20"/>
    </row>
    <row r="5857" spans="1:5" x14ac:dyDescent="0.25">
      <c r="A5857" s="17"/>
      <c r="B5857" s="18"/>
      <c r="C5857" s="19"/>
      <c r="D5857" s="20"/>
      <c r="E5857" s="20"/>
    </row>
    <row r="5858" spans="1:5" x14ac:dyDescent="0.25">
      <c r="A5858" s="17"/>
      <c r="B5858" s="18"/>
      <c r="C5858" s="19"/>
      <c r="D5858" s="20"/>
      <c r="E5858" s="20"/>
    </row>
    <row r="5859" spans="1:5" x14ac:dyDescent="0.25">
      <c r="A5859" s="17"/>
      <c r="B5859" s="18"/>
      <c r="C5859" s="19"/>
      <c r="D5859" s="20"/>
      <c r="E5859" s="20"/>
    </row>
    <row r="5860" spans="1:5" x14ac:dyDescent="0.25">
      <c r="A5860" s="17"/>
      <c r="B5860" s="18"/>
      <c r="C5860" s="19"/>
      <c r="D5860" s="20"/>
      <c r="E5860" s="20"/>
    </row>
    <row r="5861" spans="1:5" x14ac:dyDescent="0.25">
      <c r="A5861" s="17"/>
      <c r="B5861" s="18"/>
      <c r="C5861" s="19"/>
      <c r="D5861" s="20"/>
      <c r="E5861" s="20"/>
    </row>
    <row r="5862" spans="1:5" x14ac:dyDescent="0.25">
      <c r="A5862" s="17"/>
      <c r="B5862" s="18"/>
      <c r="C5862" s="19"/>
      <c r="D5862" s="20"/>
      <c r="E5862" s="20"/>
    </row>
    <row r="5863" spans="1:5" x14ac:dyDescent="0.25">
      <c r="A5863" s="17"/>
      <c r="B5863" s="18"/>
      <c r="C5863" s="19"/>
      <c r="D5863" s="20"/>
      <c r="E5863" s="20"/>
    </row>
    <row r="5864" spans="1:5" x14ac:dyDescent="0.25">
      <c r="A5864" s="17"/>
      <c r="B5864" s="18"/>
      <c r="C5864" s="19"/>
      <c r="D5864" s="20"/>
      <c r="E5864" s="20"/>
    </row>
    <row r="5865" spans="1:5" x14ac:dyDescent="0.25">
      <c r="A5865" s="17"/>
      <c r="B5865" s="18"/>
      <c r="C5865" s="19"/>
      <c r="D5865" s="20"/>
      <c r="E5865" s="20"/>
    </row>
    <row r="5866" spans="1:5" x14ac:dyDescent="0.25">
      <c r="A5866" s="17"/>
      <c r="B5866" s="18"/>
      <c r="C5866" s="19"/>
      <c r="D5866" s="20"/>
      <c r="E5866" s="20"/>
    </row>
    <row r="5867" spans="1:5" x14ac:dyDescent="0.25">
      <c r="A5867" s="17"/>
      <c r="B5867" s="18"/>
      <c r="C5867" s="19"/>
      <c r="D5867" s="20"/>
      <c r="E5867" s="20"/>
    </row>
    <row r="5868" spans="1:5" x14ac:dyDescent="0.25">
      <c r="A5868" s="17"/>
      <c r="B5868" s="18"/>
      <c r="C5868" s="19"/>
      <c r="D5868" s="20"/>
      <c r="E5868" s="20"/>
    </row>
    <row r="5869" spans="1:5" x14ac:dyDescent="0.25">
      <c r="A5869" s="17"/>
      <c r="B5869" s="18"/>
      <c r="C5869" s="19"/>
      <c r="D5869" s="20"/>
      <c r="E5869" s="20"/>
    </row>
    <row r="5870" spans="1:5" x14ac:dyDescent="0.25">
      <c r="A5870" s="17"/>
      <c r="B5870" s="18"/>
      <c r="C5870" s="19"/>
      <c r="D5870" s="20"/>
      <c r="E5870" s="20"/>
    </row>
    <row r="5871" spans="1:5" x14ac:dyDescent="0.25">
      <c r="A5871" s="17"/>
      <c r="B5871" s="18"/>
      <c r="C5871" s="19"/>
      <c r="D5871" s="20"/>
      <c r="E5871" s="20"/>
    </row>
    <row r="5872" spans="1:5" x14ac:dyDescent="0.25">
      <c r="A5872" s="17"/>
      <c r="B5872" s="18"/>
      <c r="C5872" s="19"/>
      <c r="D5872" s="20"/>
      <c r="E5872" s="20"/>
    </row>
    <row r="5873" spans="1:5" x14ac:dyDescent="0.25">
      <c r="A5873" s="17"/>
      <c r="B5873" s="18"/>
      <c r="C5873" s="19"/>
      <c r="D5873" s="20"/>
      <c r="E5873" s="20"/>
    </row>
    <row r="5874" spans="1:5" x14ac:dyDescent="0.25">
      <c r="A5874" s="17"/>
      <c r="B5874" s="18"/>
      <c r="C5874" s="19"/>
      <c r="D5874" s="20"/>
      <c r="E5874" s="20"/>
    </row>
    <row r="5875" spans="1:5" x14ac:dyDescent="0.25">
      <c r="A5875" s="17"/>
      <c r="B5875" s="18"/>
      <c r="C5875" s="19"/>
      <c r="D5875" s="20"/>
      <c r="E5875" s="20"/>
    </row>
    <row r="5876" spans="1:5" x14ac:dyDescent="0.25">
      <c r="A5876" s="17"/>
      <c r="B5876" s="18"/>
      <c r="C5876" s="19"/>
      <c r="D5876" s="20"/>
      <c r="E5876" s="20"/>
    </row>
    <row r="5877" spans="1:5" x14ac:dyDescent="0.25">
      <c r="A5877" s="17"/>
      <c r="B5877" s="18"/>
      <c r="C5877" s="19"/>
      <c r="D5877" s="20"/>
      <c r="E5877" s="20"/>
    </row>
    <row r="5878" spans="1:5" x14ac:dyDescent="0.25">
      <c r="A5878" s="17"/>
      <c r="B5878" s="18"/>
      <c r="C5878" s="19"/>
      <c r="D5878" s="20"/>
      <c r="E5878" s="20"/>
    </row>
    <row r="5879" spans="1:5" x14ac:dyDescent="0.25">
      <c r="A5879" s="17"/>
      <c r="B5879" s="18"/>
      <c r="C5879" s="19"/>
      <c r="D5879" s="20"/>
      <c r="E5879" s="20"/>
    </row>
    <row r="5880" spans="1:5" x14ac:dyDescent="0.25">
      <c r="A5880" s="17"/>
      <c r="B5880" s="18"/>
      <c r="C5880" s="19"/>
      <c r="D5880" s="20"/>
      <c r="E5880" s="20"/>
    </row>
    <row r="5881" spans="1:5" x14ac:dyDescent="0.25">
      <c r="A5881" s="17"/>
      <c r="B5881" s="18"/>
      <c r="C5881" s="19"/>
      <c r="D5881" s="20"/>
      <c r="E5881" s="20"/>
    </row>
    <row r="5882" spans="1:5" x14ac:dyDescent="0.25">
      <c r="A5882" s="17"/>
      <c r="B5882" s="18"/>
      <c r="C5882" s="19"/>
      <c r="D5882" s="20"/>
      <c r="E5882" s="20"/>
    </row>
    <row r="5883" spans="1:5" x14ac:dyDescent="0.25">
      <c r="A5883" s="17"/>
      <c r="B5883" s="18"/>
      <c r="C5883" s="19"/>
      <c r="D5883" s="20"/>
      <c r="E5883" s="20"/>
    </row>
    <row r="5884" spans="1:5" x14ac:dyDescent="0.25">
      <c r="A5884" s="17"/>
      <c r="B5884" s="18"/>
      <c r="C5884" s="19"/>
      <c r="D5884" s="20"/>
      <c r="E5884" s="20"/>
    </row>
    <row r="5885" spans="1:5" x14ac:dyDescent="0.25">
      <c r="A5885" s="17"/>
      <c r="B5885" s="18"/>
      <c r="C5885" s="19"/>
      <c r="D5885" s="20"/>
      <c r="E5885" s="20"/>
    </row>
    <row r="5886" spans="1:5" x14ac:dyDescent="0.25">
      <c r="A5886" s="17"/>
      <c r="B5886" s="18"/>
      <c r="C5886" s="19"/>
      <c r="D5886" s="20"/>
      <c r="E5886" s="20"/>
    </row>
    <row r="5887" spans="1:5" x14ac:dyDescent="0.25">
      <c r="A5887" s="17"/>
      <c r="B5887" s="18"/>
      <c r="C5887" s="19"/>
      <c r="D5887" s="20"/>
      <c r="E5887" s="20"/>
    </row>
    <row r="5888" spans="1:5" x14ac:dyDescent="0.25">
      <c r="A5888" s="17"/>
      <c r="B5888" s="18"/>
      <c r="C5888" s="19"/>
      <c r="D5888" s="20"/>
      <c r="E5888" s="20"/>
    </row>
    <row r="5889" spans="1:5" x14ac:dyDescent="0.25">
      <c r="A5889" s="17"/>
      <c r="B5889" s="18"/>
      <c r="C5889" s="19"/>
      <c r="D5889" s="20"/>
      <c r="E5889" s="20"/>
    </row>
    <row r="5890" spans="1:5" x14ac:dyDescent="0.25">
      <c r="A5890" s="17"/>
      <c r="B5890" s="18"/>
      <c r="C5890" s="19"/>
      <c r="D5890" s="20"/>
      <c r="E5890" s="20"/>
    </row>
    <row r="5891" spans="1:5" x14ac:dyDescent="0.25">
      <c r="A5891" s="17"/>
      <c r="B5891" s="18"/>
      <c r="C5891" s="19"/>
      <c r="D5891" s="20"/>
      <c r="E5891" s="20"/>
    </row>
    <row r="5892" spans="1:5" x14ac:dyDescent="0.25">
      <c r="A5892" s="17"/>
      <c r="B5892" s="18"/>
      <c r="C5892" s="19"/>
      <c r="D5892" s="20"/>
      <c r="E5892" s="20"/>
    </row>
    <row r="5893" spans="1:5" x14ac:dyDescent="0.25">
      <c r="A5893" s="17"/>
      <c r="B5893" s="18"/>
      <c r="C5893" s="19"/>
      <c r="D5893" s="20"/>
      <c r="E5893" s="20"/>
    </row>
    <row r="5894" spans="1:5" x14ac:dyDescent="0.25">
      <c r="A5894" s="17"/>
      <c r="B5894" s="18"/>
      <c r="C5894" s="19"/>
      <c r="D5894" s="20"/>
      <c r="E5894" s="20"/>
    </row>
    <row r="5895" spans="1:5" x14ac:dyDescent="0.25">
      <c r="A5895" s="17"/>
      <c r="B5895" s="18"/>
      <c r="C5895" s="19"/>
      <c r="D5895" s="20"/>
      <c r="E5895" s="20"/>
    </row>
    <row r="5896" spans="1:5" x14ac:dyDescent="0.25">
      <c r="A5896" s="17"/>
      <c r="B5896" s="18"/>
      <c r="C5896" s="19"/>
      <c r="D5896" s="20"/>
      <c r="E5896" s="20"/>
    </row>
    <row r="5897" spans="1:5" x14ac:dyDescent="0.25">
      <c r="A5897" s="17"/>
      <c r="B5897" s="18"/>
      <c r="C5897" s="19"/>
      <c r="D5897" s="20"/>
      <c r="E5897" s="20"/>
    </row>
    <row r="5898" spans="1:5" x14ac:dyDescent="0.25">
      <c r="A5898" s="17"/>
      <c r="B5898" s="18"/>
      <c r="C5898" s="19"/>
      <c r="D5898" s="20"/>
      <c r="E5898" s="20"/>
    </row>
    <row r="5899" spans="1:5" x14ac:dyDescent="0.25">
      <c r="A5899" s="17"/>
      <c r="B5899" s="18"/>
      <c r="C5899" s="19"/>
      <c r="D5899" s="20"/>
      <c r="E5899" s="20"/>
    </row>
    <row r="5900" spans="1:5" x14ac:dyDescent="0.25">
      <c r="A5900" s="17"/>
      <c r="B5900" s="18"/>
      <c r="C5900" s="19"/>
      <c r="D5900" s="20"/>
      <c r="E5900" s="20"/>
    </row>
    <row r="5901" spans="1:5" x14ac:dyDescent="0.25">
      <c r="A5901" s="17"/>
      <c r="B5901" s="18"/>
      <c r="C5901" s="19"/>
      <c r="D5901" s="20"/>
      <c r="E5901" s="20"/>
    </row>
    <row r="5902" spans="1:5" x14ac:dyDescent="0.25">
      <c r="A5902" s="17"/>
      <c r="B5902" s="18"/>
      <c r="C5902" s="19"/>
      <c r="D5902" s="20"/>
      <c r="E5902" s="20"/>
    </row>
    <row r="5903" spans="1:5" x14ac:dyDescent="0.25">
      <c r="A5903" s="17"/>
      <c r="B5903" s="18"/>
      <c r="C5903" s="19"/>
      <c r="D5903" s="20"/>
      <c r="E5903" s="20"/>
    </row>
    <row r="5904" spans="1:5" x14ac:dyDescent="0.25">
      <c r="A5904" s="17"/>
      <c r="B5904" s="18"/>
      <c r="C5904" s="19"/>
      <c r="D5904" s="20"/>
      <c r="E5904" s="20"/>
    </row>
    <row r="5905" spans="1:5" x14ac:dyDescent="0.25">
      <c r="A5905" s="17"/>
      <c r="B5905" s="18"/>
      <c r="C5905" s="19"/>
      <c r="D5905" s="20"/>
      <c r="E5905" s="20"/>
    </row>
    <row r="5906" spans="1:5" x14ac:dyDescent="0.25">
      <c r="A5906" s="17"/>
      <c r="B5906" s="18"/>
      <c r="C5906" s="19"/>
      <c r="D5906" s="20"/>
      <c r="E5906" s="20"/>
    </row>
    <row r="5907" spans="1:5" x14ac:dyDescent="0.25">
      <c r="A5907" s="17"/>
      <c r="B5907" s="18"/>
      <c r="C5907" s="19"/>
      <c r="D5907" s="20"/>
      <c r="E5907" s="20"/>
    </row>
    <row r="5908" spans="1:5" x14ac:dyDescent="0.25">
      <c r="A5908" s="17"/>
      <c r="B5908" s="18"/>
      <c r="C5908" s="19"/>
      <c r="D5908" s="20"/>
      <c r="E5908" s="20"/>
    </row>
    <row r="5909" spans="1:5" x14ac:dyDescent="0.25">
      <c r="A5909" s="17"/>
      <c r="B5909" s="18"/>
      <c r="C5909" s="19"/>
      <c r="D5909" s="20"/>
      <c r="E5909" s="20"/>
    </row>
    <row r="5910" spans="1:5" x14ac:dyDescent="0.25">
      <c r="A5910" s="17"/>
      <c r="B5910" s="18"/>
      <c r="C5910" s="19"/>
      <c r="D5910" s="20"/>
      <c r="E5910" s="20"/>
    </row>
    <row r="5911" spans="1:5" x14ac:dyDescent="0.25">
      <c r="A5911" s="17"/>
      <c r="B5911" s="18"/>
      <c r="C5911" s="19"/>
      <c r="D5911" s="20"/>
      <c r="E5911" s="20"/>
    </row>
    <row r="5912" spans="1:5" x14ac:dyDescent="0.25">
      <c r="A5912" s="17"/>
      <c r="B5912" s="18"/>
      <c r="C5912" s="19"/>
      <c r="D5912" s="20"/>
      <c r="E5912" s="20"/>
    </row>
    <row r="5913" spans="1:5" x14ac:dyDescent="0.25">
      <c r="A5913" s="17"/>
      <c r="B5913" s="18"/>
      <c r="C5913" s="19"/>
      <c r="D5913" s="20"/>
      <c r="E5913" s="20"/>
    </row>
    <row r="5914" spans="1:5" x14ac:dyDescent="0.25">
      <c r="A5914" s="17"/>
      <c r="B5914" s="18"/>
      <c r="C5914" s="19"/>
      <c r="D5914" s="20"/>
      <c r="E5914" s="20"/>
    </row>
    <row r="5915" spans="1:5" x14ac:dyDescent="0.25">
      <c r="A5915" s="17"/>
      <c r="B5915" s="18"/>
      <c r="C5915" s="19"/>
      <c r="D5915" s="20"/>
      <c r="E5915" s="20"/>
    </row>
    <row r="5916" spans="1:5" x14ac:dyDescent="0.25">
      <c r="A5916" s="17"/>
      <c r="B5916" s="18"/>
      <c r="C5916" s="19"/>
      <c r="D5916" s="20"/>
      <c r="E5916" s="20"/>
    </row>
    <row r="5917" spans="1:5" x14ac:dyDescent="0.25">
      <c r="A5917" s="17"/>
      <c r="B5917" s="18"/>
      <c r="C5917" s="19"/>
      <c r="D5917" s="20"/>
      <c r="E5917" s="20"/>
    </row>
    <row r="5918" spans="1:5" x14ac:dyDescent="0.25">
      <c r="A5918" s="17"/>
      <c r="B5918" s="18"/>
      <c r="C5918" s="19"/>
      <c r="D5918" s="20"/>
      <c r="E5918" s="20"/>
    </row>
    <row r="5919" spans="1:5" x14ac:dyDescent="0.25">
      <c r="A5919" s="17"/>
      <c r="B5919" s="18"/>
      <c r="C5919" s="19"/>
      <c r="D5919" s="20"/>
      <c r="E5919" s="20"/>
    </row>
    <row r="5920" spans="1:5" x14ac:dyDescent="0.25">
      <c r="A5920" s="17"/>
      <c r="B5920" s="18"/>
      <c r="C5920" s="19"/>
      <c r="D5920" s="20"/>
      <c r="E5920" s="20"/>
    </row>
    <row r="5921" spans="1:5" x14ac:dyDescent="0.25">
      <c r="A5921" s="17"/>
      <c r="B5921" s="18"/>
      <c r="C5921" s="19"/>
      <c r="D5921" s="20"/>
      <c r="E5921" s="20"/>
    </row>
    <row r="5922" spans="1:5" x14ac:dyDescent="0.25">
      <c r="A5922" s="17"/>
      <c r="B5922" s="18"/>
      <c r="C5922" s="19"/>
      <c r="D5922" s="20"/>
      <c r="E5922" s="20"/>
    </row>
    <row r="5923" spans="1:5" x14ac:dyDescent="0.25">
      <c r="A5923" s="17"/>
      <c r="B5923" s="18"/>
      <c r="C5923" s="19"/>
      <c r="D5923" s="20"/>
      <c r="E5923" s="20"/>
    </row>
    <row r="5924" spans="1:5" x14ac:dyDescent="0.25">
      <c r="A5924" s="17"/>
      <c r="B5924" s="18"/>
      <c r="C5924" s="19"/>
      <c r="D5924" s="20"/>
      <c r="E5924" s="20"/>
    </row>
    <row r="5925" spans="1:5" x14ac:dyDescent="0.25">
      <c r="A5925" s="17"/>
      <c r="B5925" s="18"/>
      <c r="C5925" s="19"/>
      <c r="D5925" s="20"/>
      <c r="E5925" s="20"/>
    </row>
    <row r="5926" spans="1:5" x14ac:dyDescent="0.25">
      <c r="A5926" s="17"/>
      <c r="B5926" s="18"/>
      <c r="C5926" s="19"/>
      <c r="D5926" s="20"/>
      <c r="E5926" s="20"/>
    </row>
    <row r="5927" spans="1:5" x14ac:dyDescent="0.25">
      <c r="A5927" s="17"/>
      <c r="B5927" s="18"/>
      <c r="C5927" s="19"/>
      <c r="D5927" s="20"/>
      <c r="E5927" s="20"/>
    </row>
    <row r="5928" spans="1:5" x14ac:dyDescent="0.25">
      <c r="A5928" s="17"/>
      <c r="B5928" s="18"/>
      <c r="C5928" s="19"/>
      <c r="D5928" s="20"/>
      <c r="E5928" s="20"/>
    </row>
    <row r="5929" spans="1:5" x14ac:dyDescent="0.25">
      <c r="A5929" s="17"/>
      <c r="B5929" s="18"/>
      <c r="C5929" s="19"/>
      <c r="D5929" s="20"/>
      <c r="E5929" s="20"/>
    </row>
    <row r="5930" spans="1:5" x14ac:dyDescent="0.25">
      <c r="A5930" s="17"/>
      <c r="B5930" s="18"/>
      <c r="C5930" s="19"/>
      <c r="D5930" s="20"/>
      <c r="E5930" s="20"/>
    </row>
    <row r="5931" spans="1:5" x14ac:dyDescent="0.25">
      <c r="A5931" s="17"/>
      <c r="B5931" s="18"/>
      <c r="C5931" s="19"/>
      <c r="D5931" s="20"/>
      <c r="E5931" s="20"/>
    </row>
    <row r="5932" spans="1:5" x14ac:dyDescent="0.25">
      <c r="A5932" s="17"/>
      <c r="B5932" s="18"/>
      <c r="C5932" s="19"/>
      <c r="D5932" s="20"/>
      <c r="E5932" s="20"/>
    </row>
    <row r="5933" spans="1:5" x14ac:dyDescent="0.25">
      <c r="A5933" s="17"/>
      <c r="B5933" s="18"/>
      <c r="C5933" s="19"/>
      <c r="D5933" s="20"/>
      <c r="E5933" s="20"/>
    </row>
    <row r="5934" spans="1:5" x14ac:dyDescent="0.25">
      <c r="A5934" s="17"/>
      <c r="B5934" s="18"/>
      <c r="C5934" s="19"/>
      <c r="D5934" s="20"/>
      <c r="E5934" s="20"/>
    </row>
    <row r="5935" spans="1:5" x14ac:dyDescent="0.25">
      <c r="A5935" s="17"/>
      <c r="B5935" s="18"/>
      <c r="C5935" s="19"/>
      <c r="D5935" s="20"/>
      <c r="E5935" s="20"/>
    </row>
    <row r="5936" spans="1:5" x14ac:dyDescent="0.25">
      <c r="A5936" s="17"/>
      <c r="B5936" s="18"/>
      <c r="C5936" s="19"/>
      <c r="D5936" s="20"/>
      <c r="E5936" s="20"/>
    </row>
    <row r="5937" spans="1:5" x14ac:dyDescent="0.25">
      <c r="A5937" s="17"/>
      <c r="B5937" s="18"/>
      <c r="C5937" s="19"/>
      <c r="D5937" s="20"/>
      <c r="E5937" s="20"/>
    </row>
    <row r="5938" spans="1:5" x14ac:dyDescent="0.25">
      <c r="A5938" s="17"/>
      <c r="B5938" s="18"/>
      <c r="C5938" s="19"/>
      <c r="D5938" s="20"/>
      <c r="E5938" s="20"/>
    </row>
    <row r="5939" spans="1:5" x14ac:dyDescent="0.25">
      <c r="A5939" s="17"/>
      <c r="B5939" s="18"/>
      <c r="C5939" s="19"/>
      <c r="D5939" s="20"/>
      <c r="E5939" s="20"/>
    </row>
    <row r="5940" spans="1:5" x14ac:dyDescent="0.25">
      <c r="A5940" s="17"/>
      <c r="B5940" s="18"/>
      <c r="C5940" s="19"/>
      <c r="D5940" s="20"/>
      <c r="E5940" s="20"/>
    </row>
    <row r="5941" spans="1:5" x14ac:dyDescent="0.25">
      <c r="A5941" s="17"/>
      <c r="B5941" s="18"/>
      <c r="C5941" s="19"/>
      <c r="D5941" s="20"/>
      <c r="E5941" s="20"/>
    </row>
    <row r="5942" spans="1:5" x14ac:dyDescent="0.25">
      <c r="A5942" s="17"/>
      <c r="B5942" s="18"/>
      <c r="C5942" s="19"/>
      <c r="D5942" s="20"/>
      <c r="E5942" s="20"/>
    </row>
    <row r="5943" spans="1:5" x14ac:dyDescent="0.25">
      <c r="A5943" s="17"/>
      <c r="B5943" s="18"/>
      <c r="C5943" s="19"/>
      <c r="D5943" s="20"/>
      <c r="E5943" s="20"/>
    </row>
    <row r="5944" spans="1:5" x14ac:dyDescent="0.25">
      <c r="A5944" s="17"/>
      <c r="B5944" s="18"/>
      <c r="C5944" s="19"/>
      <c r="D5944" s="20"/>
      <c r="E5944" s="20"/>
    </row>
    <row r="5945" spans="1:5" x14ac:dyDescent="0.25">
      <c r="A5945" s="17"/>
      <c r="B5945" s="18"/>
      <c r="C5945" s="19"/>
      <c r="D5945" s="20"/>
      <c r="E5945" s="20"/>
    </row>
    <row r="5946" spans="1:5" x14ac:dyDescent="0.25">
      <c r="A5946" s="17"/>
      <c r="B5946" s="18"/>
      <c r="C5946" s="19"/>
      <c r="D5946" s="20"/>
      <c r="E5946" s="20"/>
    </row>
    <row r="5947" spans="1:5" x14ac:dyDescent="0.25">
      <c r="A5947" s="17"/>
      <c r="B5947" s="18"/>
      <c r="C5947" s="19"/>
      <c r="D5947" s="20"/>
      <c r="E5947" s="20"/>
    </row>
    <row r="5948" spans="1:5" x14ac:dyDescent="0.25">
      <c r="A5948" s="17"/>
      <c r="B5948" s="18"/>
      <c r="C5948" s="19"/>
      <c r="D5948" s="20"/>
      <c r="E5948" s="20"/>
    </row>
    <row r="5949" spans="1:5" x14ac:dyDescent="0.25">
      <c r="A5949" s="17"/>
      <c r="B5949" s="18"/>
      <c r="C5949" s="19"/>
      <c r="D5949" s="20"/>
      <c r="E5949" s="20"/>
    </row>
    <row r="5950" spans="1:5" x14ac:dyDescent="0.25">
      <c r="A5950" s="17"/>
      <c r="B5950" s="18"/>
      <c r="C5950" s="19"/>
      <c r="D5950" s="20"/>
      <c r="E5950" s="20"/>
    </row>
    <row r="5951" spans="1:5" x14ac:dyDescent="0.25">
      <c r="A5951" s="17"/>
      <c r="B5951" s="18"/>
      <c r="C5951" s="19"/>
      <c r="D5951" s="20"/>
      <c r="E5951" s="20"/>
    </row>
    <row r="5952" spans="1:5" x14ac:dyDescent="0.25">
      <c r="A5952" s="17"/>
      <c r="B5952" s="18"/>
      <c r="C5952" s="19"/>
      <c r="D5952" s="20"/>
      <c r="E5952" s="20"/>
    </row>
    <row r="5953" spans="1:5" x14ac:dyDescent="0.25">
      <c r="A5953" s="17"/>
      <c r="B5953" s="18"/>
      <c r="C5953" s="19"/>
      <c r="D5953" s="20"/>
      <c r="E5953" s="20"/>
    </row>
    <row r="5954" spans="1:5" x14ac:dyDescent="0.25">
      <c r="A5954" s="17"/>
      <c r="B5954" s="18"/>
      <c r="C5954" s="19"/>
      <c r="D5954" s="20"/>
      <c r="E5954" s="20"/>
    </row>
    <row r="5955" spans="1:5" x14ac:dyDescent="0.25">
      <c r="A5955" s="17"/>
      <c r="B5955" s="18"/>
      <c r="C5955" s="19"/>
      <c r="D5955" s="20"/>
      <c r="E5955" s="20"/>
    </row>
    <row r="5956" spans="1:5" x14ac:dyDescent="0.25">
      <c r="A5956" s="17"/>
      <c r="B5956" s="18"/>
      <c r="C5956" s="19"/>
      <c r="D5956" s="20"/>
      <c r="E5956" s="20"/>
    </row>
    <row r="5957" spans="1:5" x14ac:dyDescent="0.25">
      <c r="A5957" s="17"/>
      <c r="B5957" s="18"/>
      <c r="C5957" s="19"/>
      <c r="D5957" s="20"/>
      <c r="E5957" s="20"/>
    </row>
    <row r="5958" spans="1:5" x14ac:dyDescent="0.25">
      <c r="A5958" s="17"/>
      <c r="B5958" s="18"/>
      <c r="C5958" s="19"/>
      <c r="D5958" s="20"/>
      <c r="E5958" s="20"/>
    </row>
    <row r="5959" spans="1:5" x14ac:dyDescent="0.25">
      <c r="A5959" s="17"/>
      <c r="B5959" s="18"/>
      <c r="C5959" s="19"/>
      <c r="D5959" s="20"/>
      <c r="E5959" s="20"/>
    </row>
    <row r="5960" spans="1:5" x14ac:dyDescent="0.25">
      <c r="A5960" s="17"/>
      <c r="B5960" s="18"/>
      <c r="C5960" s="19"/>
      <c r="D5960" s="20"/>
      <c r="E5960" s="20"/>
    </row>
    <row r="5961" spans="1:5" x14ac:dyDescent="0.25">
      <c r="A5961" s="17"/>
      <c r="B5961" s="18"/>
      <c r="C5961" s="19"/>
      <c r="D5961" s="20"/>
      <c r="E5961" s="20"/>
    </row>
    <row r="5962" spans="1:5" x14ac:dyDescent="0.25">
      <c r="A5962" s="17"/>
      <c r="B5962" s="18"/>
      <c r="C5962" s="19"/>
      <c r="D5962" s="20"/>
      <c r="E5962" s="20"/>
    </row>
    <row r="5963" spans="1:5" x14ac:dyDescent="0.25">
      <c r="A5963" s="17"/>
      <c r="B5963" s="18"/>
      <c r="C5963" s="19"/>
      <c r="D5963" s="20"/>
      <c r="E5963" s="20"/>
    </row>
    <row r="5964" spans="1:5" x14ac:dyDescent="0.25">
      <c r="A5964" s="17"/>
      <c r="B5964" s="18"/>
      <c r="C5964" s="19"/>
      <c r="D5964" s="20"/>
      <c r="E5964" s="20"/>
    </row>
    <row r="5965" spans="1:5" x14ac:dyDescent="0.25">
      <c r="A5965" s="17"/>
      <c r="B5965" s="18"/>
      <c r="C5965" s="19"/>
      <c r="D5965" s="20"/>
      <c r="E5965" s="20"/>
    </row>
    <row r="5966" spans="1:5" x14ac:dyDescent="0.25">
      <c r="A5966" s="17"/>
      <c r="B5966" s="18"/>
      <c r="C5966" s="19"/>
      <c r="D5966" s="20"/>
      <c r="E5966" s="20"/>
    </row>
    <row r="5967" spans="1:5" x14ac:dyDescent="0.25">
      <c r="A5967" s="17"/>
      <c r="B5967" s="18"/>
      <c r="C5967" s="19"/>
      <c r="D5967" s="20"/>
      <c r="E5967" s="20"/>
    </row>
    <row r="5968" spans="1:5" x14ac:dyDescent="0.25">
      <c r="A5968" s="17"/>
      <c r="B5968" s="18"/>
      <c r="C5968" s="19"/>
      <c r="D5968" s="20"/>
      <c r="E5968" s="20"/>
    </row>
    <row r="5969" spans="1:5" x14ac:dyDescent="0.25">
      <c r="A5969" s="17"/>
      <c r="B5969" s="18"/>
      <c r="C5969" s="19"/>
      <c r="D5969" s="20"/>
      <c r="E5969" s="20"/>
    </row>
    <row r="5970" spans="1:5" x14ac:dyDescent="0.25">
      <c r="A5970" s="17"/>
      <c r="B5970" s="18"/>
      <c r="C5970" s="19"/>
      <c r="D5970" s="20"/>
      <c r="E5970" s="20"/>
    </row>
    <row r="5971" spans="1:5" x14ac:dyDescent="0.25">
      <c r="A5971" s="17"/>
      <c r="B5971" s="18"/>
      <c r="C5971" s="19"/>
      <c r="D5971" s="20"/>
      <c r="E5971" s="20"/>
    </row>
    <row r="5972" spans="1:5" x14ac:dyDescent="0.25">
      <c r="A5972" s="17"/>
      <c r="B5972" s="18"/>
      <c r="C5972" s="19"/>
      <c r="D5972" s="20"/>
      <c r="E5972" s="20"/>
    </row>
    <row r="5973" spans="1:5" x14ac:dyDescent="0.25">
      <c r="A5973" s="17"/>
      <c r="B5973" s="18"/>
      <c r="C5973" s="19"/>
      <c r="D5973" s="20"/>
      <c r="E5973" s="20"/>
    </row>
    <row r="5974" spans="1:5" x14ac:dyDescent="0.25">
      <c r="A5974" s="17"/>
      <c r="B5974" s="18"/>
      <c r="C5974" s="19"/>
      <c r="D5974" s="20"/>
      <c r="E5974" s="20"/>
    </row>
    <row r="5975" spans="1:5" x14ac:dyDescent="0.25">
      <c r="A5975" s="17"/>
      <c r="B5975" s="18"/>
      <c r="C5975" s="19"/>
      <c r="D5975" s="20"/>
      <c r="E5975" s="20"/>
    </row>
    <row r="5976" spans="1:5" x14ac:dyDescent="0.25">
      <c r="A5976" s="17"/>
      <c r="B5976" s="18"/>
      <c r="C5976" s="19"/>
      <c r="D5976" s="20"/>
      <c r="E5976" s="20"/>
    </row>
    <row r="5977" spans="1:5" x14ac:dyDescent="0.25">
      <c r="A5977" s="17"/>
      <c r="B5977" s="18"/>
      <c r="C5977" s="19"/>
      <c r="D5977" s="20"/>
      <c r="E5977" s="20"/>
    </row>
    <row r="5978" spans="1:5" x14ac:dyDescent="0.25">
      <c r="A5978" s="17"/>
      <c r="B5978" s="18"/>
      <c r="C5978" s="19"/>
      <c r="D5978" s="20"/>
      <c r="E5978" s="20"/>
    </row>
    <row r="5979" spans="1:5" x14ac:dyDescent="0.25">
      <c r="A5979" s="17"/>
      <c r="B5979" s="18"/>
      <c r="C5979" s="19"/>
      <c r="D5979" s="20"/>
      <c r="E5979" s="20"/>
    </row>
    <row r="5980" spans="1:5" x14ac:dyDescent="0.25">
      <c r="A5980" s="17"/>
      <c r="B5980" s="18"/>
      <c r="C5980" s="19"/>
      <c r="D5980" s="20"/>
      <c r="E5980" s="20"/>
    </row>
    <row r="5981" spans="1:5" x14ac:dyDescent="0.25">
      <c r="A5981" s="17"/>
      <c r="B5981" s="18"/>
      <c r="C5981" s="19"/>
      <c r="D5981" s="20"/>
      <c r="E5981" s="20"/>
    </row>
    <row r="5982" spans="1:5" x14ac:dyDescent="0.25">
      <c r="A5982" s="17"/>
      <c r="B5982" s="18"/>
      <c r="C5982" s="19"/>
      <c r="D5982" s="20"/>
      <c r="E5982" s="20"/>
    </row>
    <row r="5983" spans="1:5" x14ac:dyDescent="0.25">
      <c r="A5983" s="17"/>
      <c r="B5983" s="18"/>
      <c r="C5983" s="19"/>
      <c r="D5983" s="20"/>
      <c r="E5983" s="20"/>
    </row>
    <row r="5984" spans="1:5" x14ac:dyDescent="0.25">
      <c r="A5984" s="17"/>
      <c r="B5984" s="18"/>
      <c r="C5984" s="19"/>
      <c r="D5984" s="20"/>
      <c r="E5984" s="20"/>
    </row>
    <row r="5985" spans="1:5" x14ac:dyDescent="0.25">
      <c r="A5985" s="17"/>
      <c r="B5985" s="18"/>
      <c r="C5985" s="19"/>
      <c r="D5985" s="20"/>
      <c r="E5985" s="20"/>
    </row>
    <row r="5986" spans="1:5" x14ac:dyDescent="0.25">
      <c r="A5986" s="17"/>
      <c r="B5986" s="18"/>
      <c r="C5986" s="19"/>
      <c r="D5986" s="20"/>
      <c r="E5986" s="20"/>
    </row>
    <row r="5987" spans="1:5" x14ac:dyDescent="0.25">
      <c r="A5987" s="17"/>
      <c r="B5987" s="18"/>
      <c r="C5987" s="19"/>
      <c r="D5987" s="20"/>
      <c r="E5987" s="20"/>
    </row>
    <row r="5988" spans="1:5" x14ac:dyDescent="0.25">
      <c r="A5988" s="17"/>
      <c r="B5988" s="18"/>
      <c r="C5988" s="19"/>
      <c r="D5988" s="20"/>
      <c r="E5988" s="20"/>
    </row>
    <row r="5989" spans="1:5" x14ac:dyDescent="0.25">
      <c r="A5989" s="17"/>
      <c r="B5989" s="18"/>
      <c r="C5989" s="19"/>
      <c r="D5989" s="20"/>
      <c r="E5989" s="20"/>
    </row>
    <row r="5990" spans="1:5" x14ac:dyDescent="0.25">
      <c r="A5990" s="17"/>
      <c r="B5990" s="18"/>
      <c r="C5990" s="19"/>
      <c r="D5990" s="20"/>
      <c r="E5990" s="20"/>
    </row>
    <row r="5991" spans="1:5" x14ac:dyDescent="0.25">
      <c r="A5991" s="17"/>
      <c r="B5991" s="18"/>
      <c r="C5991" s="19"/>
      <c r="D5991" s="20"/>
      <c r="E5991" s="20"/>
    </row>
    <row r="5992" spans="1:5" x14ac:dyDescent="0.25">
      <c r="A5992" s="17"/>
      <c r="B5992" s="18"/>
      <c r="C5992" s="19"/>
      <c r="D5992" s="20"/>
      <c r="E5992" s="20"/>
    </row>
    <row r="5993" spans="1:5" x14ac:dyDescent="0.25">
      <c r="A5993" s="17"/>
      <c r="B5993" s="18"/>
      <c r="C5993" s="19"/>
      <c r="D5993" s="20"/>
      <c r="E5993" s="20"/>
    </row>
    <row r="5994" spans="1:5" x14ac:dyDescent="0.25">
      <c r="A5994" s="17"/>
      <c r="B5994" s="18"/>
      <c r="C5994" s="19"/>
      <c r="D5994" s="20"/>
      <c r="E5994" s="20"/>
    </row>
    <row r="5995" spans="1:5" x14ac:dyDescent="0.25">
      <c r="A5995" s="17"/>
      <c r="B5995" s="18"/>
      <c r="C5995" s="19"/>
      <c r="D5995" s="20"/>
      <c r="E5995" s="20"/>
    </row>
    <row r="5996" spans="1:5" x14ac:dyDescent="0.25">
      <c r="A5996" s="17"/>
      <c r="B5996" s="18"/>
      <c r="C5996" s="19"/>
      <c r="D5996" s="20"/>
      <c r="E5996" s="20"/>
    </row>
    <row r="5997" spans="1:5" x14ac:dyDescent="0.25">
      <c r="A5997" s="17"/>
      <c r="B5997" s="18"/>
      <c r="C5997" s="19"/>
      <c r="D5997" s="20"/>
      <c r="E5997" s="20"/>
    </row>
    <row r="5998" spans="1:5" x14ac:dyDescent="0.25">
      <c r="A5998" s="17"/>
      <c r="B5998" s="18"/>
      <c r="C5998" s="19"/>
      <c r="D5998" s="20"/>
      <c r="E5998" s="20"/>
    </row>
    <row r="5999" spans="1:5" x14ac:dyDescent="0.25">
      <c r="A5999" s="17"/>
      <c r="B5999" s="18"/>
      <c r="C5999" s="19"/>
      <c r="D5999" s="20"/>
      <c r="E5999" s="20"/>
    </row>
    <row r="6000" spans="1:5" x14ac:dyDescent="0.25">
      <c r="A6000" s="17"/>
      <c r="B6000" s="18"/>
      <c r="C6000" s="19"/>
      <c r="D6000" s="20"/>
      <c r="E6000" s="20"/>
    </row>
    <row r="6001" spans="1:5" x14ac:dyDescent="0.25">
      <c r="A6001" s="17"/>
      <c r="B6001" s="18"/>
      <c r="C6001" s="19"/>
      <c r="D6001" s="20"/>
      <c r="E6001" s="20"/>
    </row>
    <row r="6002" spans="1:5" x14ac:dyDescent="0.25">
      <c r="A6002" s="17"/>
      <c r="B6002" s="18"/>
      <c r="C6002" s="19"/>
      <c r="D6002" s="20"/>
      <c r="E6002" s="20"/>
    </row>
    <row r="6003" spans="1:5" x14ac:dyDescent="0.25">
      <c r="A6003" s="17"/>
      <c r="B6003" s="18"/>
      <c r="C6003" s="19"/>
      <c r="D6003" s="20"/>
      <c r="E6003" s="20"/>
    </row>
    <row r="6004" spans="1:5" x14ac:dyDescent="0.25">
      <c r="A6004" s="17"/>
      <c r="B6004" s="18"/>
      <c r="C6004" s="19"/>
      <c r="D6004" s="20"/>
      <c r="E6004" s="20"/>
    </row>
    <row r="6005" spans="1:5" x14ac:dyDescent="0.25">
      <c r="A6005" s="17"/>
      <c r="B6005" s="18"/>
      <c r="C6005" s="19"/>
      <c r="D6005" s="20"/>
      <c r="E6005" s="20"/>
    </row>
    <row r="6006" spans="1:5" x14ac:dyDescent="0.25">
      <c r="A6006" s="17"/>
      <c r="B6006" s="18"/>
      <c r="C6006" s="19"/>
      <c r="D6006" s="20"/>
      <c r="E6006" s="20"/>
    </row>
    <row r="6007" spans="1:5" x14ac:dyDescent="0.25">
      <c r="A6007" s="17"/>
      <c r="B6007" s="18"/>
      <c r="C6007" s="19"/>
      <c r="D6007" s="20"/>
      <c r="E6007" s="20"/>
    </row>
    <row r="6008" spans="1:5" x14ac:dyDescent="0.25">
      <c r="A6008" s="17"/>
      <c r="B6008" s="18"/>
      <c r="C6008" s="19"/>
      <c r="D6008" s="20"/>
      <c r="E6008" s="20"/>
    </row>
    <row r="6009" spans="1:5" x14ac:dyDescent="0.25">
      <c r="A6009" s="17"/>
      <c r="B6009" s="18"/>
      <c r="C6009" s="19"/>
      <c r="D6009" s="20"/>
      <c r="E6009" s="20"/>
    </row>
    <row r="6010" spans="1:5" x14ac:dyDescent="0.25">
      <c r="A6010" s="17"/>
      <c r="B6010" s="18"/>
      <c r="C6010" s="19"/>
      <c r="D6010" s="20"/>
      <c r="E6010" s="20"/>
    </row>
    <row r="6011" spans="1:5" x14ac:dyDescent="0.25">
      <c r="A6011" s="17"/>
      <c r="B6011" s="18"/>
      <c r="C6011" s="19"/>
      <c r="D6011" s="20"/>
      <c r="E6011" s="20"/>
    </row>
    <row r="6012" spans="1:5" x14ac:dyDescent="0.25">
      <c r="A6012" s="17"/>
      <c r="B6012" s="18"/>
      <c r="C6012" s="19"/>
      <c r="D6012" s="20"/>
      <c r="E6012" s="20"/>
    </row>
    <row r="6013" spans="1:5" x14ac:dyDescent="0.25">
      <c r="A6013" s="17"/>
      <c r="B6013" s="18"/>
      <c r="C6013" s="19"/>
      <c r="D6013" s="20"/>
      <c r="E6013" s="20"/>
    </row>
    <row r="6014" spans="1:5" x14ac:dyDescent="0.25">
      <c r="A6014" s="17"/>
      <c r="B6014" s="18"/>
      <c r="C6014" s="19"/>
      <c r="D6014" s="20"/>
      <c r="E6014" s="20"/>
    </row>
    <row r="6015" spans="1:5" x14ac:dyDescent="0.25">
      <c r="A6015" s="17"/>
      <c r="B6015" s="18"/>
      <c r="C6015" s="19"/>
      <c r="D6015" s="20"/>
      <c r="E6015" s="20"/>
    </row>
    <row r="6016" spans="1:5" x14ac:dyDescent="0.25">
      <c r="A6016" s="17"/>
      <c r="B6016" s="18"/>
      <c r="C6016" s="19"/>
      <c r="D6016" s="20"/>
      <c r="E6016" s="20"/>
    </row>
    <row r="6017" spans="1:5" x14ac:dyDescent="0.25">
      <c r="A6017" s="17"/>
      <c r="B6017" s="18"/>
      <c r="C6017" s="19"/>
      <c r="D6017" s="20"/>
      <c r="E6017" s="20"/>
    </row>
    <row r="6018" spans="1:5" x14ac:dyDescent="0.25">
      <c r="A6018" s="17"/>
      <c r="B6018" s="18"/>
      <c r="C6018" s="19"/>
      <c r="D6018" s="20"/>
      <c r="E6018" s="20"/>
    </row>
    <row r="6019" spans="1:5" x14ac:dyDescent="0.25">
      <c r="A6019" s="17"/>
      <c r="B6019" s="18"/>
      <c r="C6019" s="19"/>
      <c r="D6019" s="20"/>
      <c r="E6019" s="20"/>
    </row>
    <row r="6020" spans="1:5" x14ac:dyDescent="0.25">
      <c r="A6020" s="17"/>
      <c r="B6020" s="18"/>
      <c r="C6020" s="19"/>
      <c r="D6020" s="20"/>
      <c r="E6020" s="20"/>
    </row>
    <row r="6021" spans="1:5" x14ac:dyDescent="0.25">
      <c r="A6021" s="17"/>
      <c r="B6021" s="18"/>
      <c r="C6021" s="19"/>
      <c r="D6021" s="20"/>
      <c r="E6021" s="20"/>
    </row>
    <row r="6022" spans="1:5" x14ac:dyDescent="0.25">
      <c r="A6022" s="17"/>
      <c r="B6022" s="18"/>
      <c r="C6022" s="19"/>
      <c r="D6022" s="20"/>
      <c r="E6022" s="20"/>
    </row>
    <row r="6023" spans="1:5" x14ac:dyDescent="0.25">
      <c r="A6023" s="17"/>
      <c r="B6023" s="18"/>
      <c r="C6023" s="19"/>
      <c r="D6023" s="20"/>
      <c r="E6023" s="20"/>
    </row>
    <row r="6024" spans="1:5" x14ac:dyDescent="0.25">
      <c r="A6024" s="17"/>
      <c r="B6024" s="18"/>
      <c r="C6024" s="19"/>
      <c r="D6024" s="20"/>
      <c r="E6024" s="20"/>
    </row>
    <row r="6025" spans="1:5" x14ac:dyDescent="0.25">
      <c r="A6025" s="17"/>
      <c r="B6025" s="18"/>
      <c r="C6025" s="19"/>
      <c r="D6025" s="20"/>
      <c r="E6025" s="20"/>
    </row>
    <row r="6026" spans="1:5" x14ac:dyDescent="0.25">
      <c r="A6026" s="17"/>
      <c r="B6026" s="18"/>
      <c r="C6026" s="19"/>
      <c r="D6026" s="20"/>
      <c r="E6026" s="20"/>
    </row>
    <row r="6027" spans="1:5" x14ac:dyDescent="0.25">
      <c r="A6027" s="17"/>
      <c r="B6027" s="18"/>
      <c r="C6027" s="19"/>
      <c r="D6027" s="20"/>
      <c r="E6027" s="20"/>
    </row>
    <row r="6028" spans="1:5" x14ac:dyDescent="0.25">
      <c r="A6028" s="17"/>
      <c r="B6028" s="18"/>
      <c r="C6028" s="19"/>
      <c r="D6028" s="20"/>
      <c r="E6028" s="20"/>
    </row>
    <row r="6029" spans="1:5" x14ac:dyDescent="0.25">
      <c r="A6029" s="17"/>
      <c r="B6029" s="18"/>
      <c r="C6029" s="19"/>
      <c r="D6029" s="20"/>
      <c r="E6029" s="20"/>
    </row>
    <row r="6030" spans="1:5" x14ac:dyDescent="0.25">
      <c r="A6030" s="17"/>
      <c r="B6030" s="18"/>
      <c r="C6030" s="19"/>
      <c r="D6030" s="20"/>
      <c r="E6030" s="20"/>
    </row>
    <row r="6031" spans="1:5" x14ac:dyDescent="0.25">
      <c r="A6031" s="17"/>
      <c r="B6031" s="18"/>
      <c r="C6031" s="19"/>
      <c r="D6031" s="20"/>
      <c r="E6031" s="20"/>
    </row>
    <row r="6032" spans="1:5" x14ac:dyDescent="0.25">
      <c r="A6032" s="17"/>
      <c r="B6032" s="18"/>
      <c r="C6032" s="19"/>
      <c r="D6032" s="20"/>
      <c r="E6032" s="20"/>
    </row>
    <row r="6033" spans="1:5" x14ac:dyDescent="0.25">
      <c r="A6033" s="17"/>
      <c r="B6033" s="18"/>
      <c r="C6033" s="19"/>
      <c r="D6033" s="20"/>
      <c r="E6033" s="20"/>
    </row>
    <row r="6034" spans="1:5" x14ac:dyDescent="0.25">
      <c r="A6034" s="17"/>
      <c r="B6034" s="18"/>
      <c r="C6034" s="19"/>
      <c r="D6034" s="20"/>
      <c r="E6034" s="20"/>
    </row>
    <row r="6035" spans="1:5" x14ac:dyDescent="0.25">
      <c r="A6035" s="17"/>
      <c r="B6035" s="18"/>
      <c r="C6035" s="19"/>
      <c r="D6035" s="20"/>
      <c r="E6035" s="20"/>
    </row>
    <row r="6036" spans="1:5" x14ac:dyDescent="0.25">
      <c r="A6036" s="17"/>
      <c r="B6036" s="18"/>
      <c r="C6036" s="19"/>
      <c r="D6036" s="20"/>
      <c r="E6036" s="20"/>
    </row>
    <row r="6037" spans="1:5" x14ac:dyDescent="0.25">
      <c r="A6037" s="17"/>
      <c r="B6037" s="18"/>
      <c r="C6037" s="19"/>
      <c r="D6037" s="20"/>
      <c r="E6037" s="20"/>
    </row>
    <row r="6038" spans="1:5" x14ac:dyDescent="0.25">
      <c r="A6038" s="17"/>
      <c r="B6038" s="18"/>
      <c r="C6038" s="19"/>
      <c r="D6038" s="20"/>
      <c r="E6038" s="20"/>
    </row>
    <row r="6039" spans="1:5" x14ac:dyDescent="0.25">
      <c r="A6039" s="17"/>
      <c r="B6039" s="18"/>
      <c r="C6039" s="19"/>
      <c r="D6039" s="20"/>
      <c r="E6039" s="20"/>
    </row>
    <row r="6040" spans="1:5" x14ac:dyDescent="0.25">
      <c r="A6040" s="17"/>
      <c r="B6040" s="18"/>
      <c r="C6040" s="19"/>
      <c r="D6040" s="20"/>
      <c r="E6040" s="20"/>
    </row>
    <row r="6041" spans="1:5" x14ac:dyDescent="0.25">
      <c r="A6041" s="17"/>
      <c r="B6041" s="18"/>
      <c r="C6041" s="19"/>
      <c r="D6041" s="20"/>
      <c r="E6041" s="20"/>
    </row>
    <row r="6042" spans="1:5" x14ac:dyDescent="0.25">
      <c r="A6042" s="17"/>
      <c r="B6042" s="18"/>
      <c r="C6042" s="19"/>
      <c r="D6042" s="20"/>
      <c r="E6042" s="20"/>
    </row>
    <row r="6043" spans="1:5" x14ac:dyDescent="0.25">
      <c r="A6043" s="17"/>
      <c r="B6043" s="18"/>
      <c r="C6043" s="19"/>
      <c r="D6043" s="20"/>
      <c r="E6043" s="20"/>
    </row>
    <row r="6044" spans="1:5" x14ac:dyDescent="0.25">
      <c r="A6044" s="17"/>
      <c r="B6044" s="18"/>
      <c r="C6044" s="19"/>
      <c r="D6044" s="20"/>
      <c r="E6044" s="20"/>
    </row>
    <row r="6045" spans="1:5" x14ac:dyDescent="0.25">
      <c r="A6045" s="17"/>
      <c r="B6045" s="18"/>
      <c r="C6045" s="19"/>
      <c r="D6045" s="20"/>
      <c r="E6045" s="20"/>
    </row>
    <row r="6046" spans="1:5" x14ac:dyDescent="0.25">
      <c r="A6046" s="17"/>
      <c r="B6046" s="18"/>
      <c r="C6046" s="19"/>
      <c r="D6046" s="20"/>
      <c r="E6046" s="20"/>
    </row>
    <row r="6047" spans="1:5" x14ac:dyDescent="0.25">
      <c r="A6047" s="17"/>
      <c r="B6047" s="18"/>
      <c r="C6047" s="19"/>
      <c r="D6047" s="20"/>
      <c r="E6047" s="20"/>
    </row>
    <row r="6048" spans="1:5" x14ac:dyDescent="0.25">
      <c r="A6048" s="17"/>
      <c r="B6048" s="18"/>
      <c r="C6048" s="19"/>
      <c r="D6048" s="20"/>
      <c r="E6048" s="20"/>
    </row>
    <row r="6049" spans="1:5" x14ac:dyDescent="0.25">
      <c r="A6049" s="17"/>
      <c r="B6049" s="18"/>
      <c r="C6049" s="19"/>
      <c r="D6049" s="20"/>
      <c r="E6049" s="20"/>
    </row>
    <row r="6050" spans="1:5" x14ac:dyDescent="0.25">
      <c r="A6050" s="17"/>
      <c r="B6050" s="18"/>
      <c r="C6050" s="19"/>
      <c r="D6050" s="20"/>
      <c r="E6050" s="20"/>
    </row>
    <row r="6051" spans="1:5" x14ac:dyDescent="0.25">
      <c r="A6051" s="17"/>
      <c r="B6051" s="18"/>
      <c r="C6051" s="19"/>
      <c r="D6051" s="20"/>
      <c r="E6051" s="20"/>
    </row>
    <row r="6052" spans="1:5" x14ac:dyDescent="0.25">
      <c r="A6052" s="17"/>
      <c r="B6052" s="18"/>
      <c r="C6052" s="19"/>
      <c r="D6052" s="20"/>
      <c r="E6052" s="20"/>
    </row>
    <row r="6053" spans="1:5" x14ac:dyDescent="0.25">
      <c r="A6053" s="17"/>
      <c r="B6053" s="18"/>
      <c r="C6053" s="19"/>
      <c r="D6053" s="20"/>
      <c r="E6053" s="20"/>
    </row>
    <row r="6054" spans="1:5" x14ac:dyDescent="0.25">
      <c r="A6054" s="17"/>
      <c r="B6054" s="18"/>
      <c r="C6054" s="19"/>
      <c r="D6054" s="20"/>
      <c r="E6054" s="20"/>
    </row>
    <row r="6055" spans="1:5" x14ac:dyDescent="0.25">
      <c r="A6055" s="17"/>
      <c r="B6055" s="18"/>
      <c r="C6055" s="19"/>
      <c r="D6055" s="20"/>
      <c r="E6055" s="20"/>
    </row>
    <row r="6056" spans="1:5" x14ac:dyDescent="0.25">
      <c r="A6056" s="17"/>
      <c r="B6056" s="18"/>
      <c r="C6056" s="19"/>
      <c r="D6056" s="20"/>
      <c r="E6056" s="20"/>
    </row>
    <row r="6057" spans="1:5" x14ac:dyDescent="0.25">
      <c r="A6057" s="17"/>
      <c r="B6057" s="18"/>
      <c r="C6057" s="19"/>
      <c r="D6057" s="20"/>
      <c r="E6057" s="20"/>
    </row>
    <row r="6058" spans="1:5" x14ac:dyDescent="0.25">
      <c r="A6058" s="17"/>
      <c r="B6058" s="18"/>
      <c r="C6058" s="19"/>
      <c r="D6058" s="20"/>
      <c r="E6058" s="20"/>
    </row>
    <row r="6059" spans="1:5" x14ac:dyDescent="0.25">
      <c r="A6059" s="17"/>
      <c r="B6059" s="18"/>
      <c r="C6059" s="19"/>
      <c r="D6059" s="20"/>
      <c r="E6059" s="20"/>
    </row>
    <row r="6060" spans="1:5" x14ac:dyDescent="0.25">
      <c r="A6060" s="17"/>
      <c r="B6060" s="18"/>
      <c r="C6060" s="19"/>
      <c r="D6060" s="20"/>
      <c r="E6060" s="20"/>
    </row>
    <row r="6061" spans="1:5" x14ac:dyDescent="0.25">
      <c r="A6061" s="17"/>
      <c r="B6061" s="18"/>
      <c r="C6061" s="19"/>
      <c r="D6061" s="20"/>
      <c r="E6061" s="20"/>
    </row>
    <row r="6062" spans="1:5" x14ac:dyDescent="0.25">
      <c r="A6062" s="17"/>
      <c r="B6062" s="18"/>
      <c r="C6062" s="19"/>
      <c r="D6062" s="20"/>
      <c r="E6062" s="20"/>
    </row>
    <row r="6063" spans="1:5" x14ac:dyDescent="0.25">
      <c r="A6063" s="17"/>
      <c r="B6063" s="18"/>
      <c r="C6063" s="19"/>
      <c r="D6063" s="20"/>
      <c r="E6063" s="20"/>
    </row>
    <row r="6064" spans="1:5" x14ac:dyDescent="0.25">
      <c r="A6064" s="17"/>
      <c r="B6064" s="18"/>
      <c r="C6064" s="19"/>
      <c r="D6064" s="20"/>
      <c r="E6064" s="20"/>
    </row>
    <row r="6065" spans="1:5" x14ac:dyDescent="0.25">
      <c r="A6065" s="17"/>
      <c r="B6065" s="18"/>
      <c r="C6065" s="19"/>
      <c r="D6065" s="20"/>
      <c r="E6065" s="20"/>
    </row>
    <row r="6066" spans="1:5" x14ac:dyDescent="0.25">
      <c r="A6066" s="17"/>
      <c r="B6066" s="18"/>
      <c r="C6066" s="19"/>
      <c r="D6066" s="20"/>
      <c r="E6066" s="20"/>
    </row>
    <row r="6067" spans="1:5" x14ac:dyDescent="0.25">
      <c r="A6067" s="17"/>
      <c r="B6067" s="18"/>
      <c r="C6067" s="19"/>
      <c r="D6067" s="20"/>
      <c r="E6067" s="20"/>
    </row>
    <row r="6068" spans="1:5" x14ac:dyDescent="0.25">
      <c r="A6068" s="17"/>
      <c r="B6068" s="18"/>
      <c r="C6068" s="19"/>
      <c r="D6068" s="20"/>
      <c r="E6068" s="20"/>
    </row>
    <row r="6069" spans="1:5" x14ac:dyDescent="0.25">
      <c r="A6069" s="17"/>
      <c r="B6069" s="18"/>
      <c r="C6069" s="19"/>
      <c r="D6069" s="20"/>
      <c r="E6069" s="20"/>
    </row>
    <row r="6070" spans="1:5" x14ac:dyDescent="0.25">
      <c r="A6070" s="17"/>
      <c r="B6070" s="18"/>
      <c r="C6070" s="19"/>
      <c r="D6070" s="20"/>
      <c r="E6070" s="20"/>
    </row>
    <row r="6071" spans="1:5" x14ac:dyDescent="0.25">
      <c r="A6071" s="17"/>
      <c r="B6071" s="18"/>
      <c r="C6071" s="19"/>
      <c r="D6071" s="20"/>
      <c r="E6071" s="20"/>
    </row>
    <row r="6072" spans="1:5" x14ac:dyDescent="0.25">
      <c r="A6072" s="17"/>
      <c r="B6072" s="18"/>
      <c r="C6072" s="19"/>
      <c r="D6072" s="20"/>
      <c r="E6072" s="20"/>
    </row>
    <row r="6073" spans="1:5" x14ac:dyDescent="0.25">
      <c r="A6073" s="17"/>
      <c r="B6073" s="18"/>
      <c r="C6073" s="19"/>
      <c r="D6073" s="20"/>
      <c r="E6073" s="20"/>
    </row>
    <row r="6074" spans="1:5" x14ac:dyDescent="0.25">
      <c r="A6074" s="17"/>
      <c r="B6074" s="18"/>
      <c r="C6074" s="19"/>
      <c r="D6074" s="20"/>
      <c r="E6074" s="20"/>
    </row>
    <row r="6075" spans="1:5" x14ac:dyDescent="0.25">
      <c r="A6075" s="17"/>
      <c r="B6075" s="18"/>
      <c r="C6075" s="19"/>
      <c r="D6075" s="20"/>
      <c r="E6075" s="20"/>
    </row>
    <row r="6076" spans="1:5" x14ac:dyDescent="0.25">
      <c r="A6076" s="17"/>
      <c r="B6076" s="18"/>
      <c r="C6076" s="19"/>
      <c r="D6076" s="20"/>
      <c r="E6076" s="20"/>
    </row>
    <row r="6077" spans="1:5" x14ac:dyDescent="0.25">
      <c r="A6077" s="17"/>
      <c r="B6077" s="18"/>
      <c r="C6077" s="19"/>
      <c r="D6077" s="20"/>
      <c r="E6077" s="20"/>
    </row>
    <row r="6078" spans="1:5" x14ac:dyDescent="0.25">
      <c r="A6078" s="17"/>
      <c r="B6078" s="18"/>
      <c r="C6078" s="19"/>
      <c r="D6078" s="20"/>
      <c r="E6078" s="20"/>
    </row>
    <row r="6079" spans="1:5" x14ac:dyDescent="0.25">
      <c r="A6079" s="17"/>
      <c r="B6079" s="18"/>
      <c r="C6079" s="19"/>
      <c r="D6079" s="20"/>
      <c r="E6079" s="20"/>
    </row>
    <row r="6080" spans="1:5" x14ac:dyDescent="0.25">
      <c r="A6080" s="17"/>
      <c r="B6080" s="18"/>
      <c r="C6080" s="19"/>
      <c r="D6080" s="20"/>
      <c r="E6080" s="20"/>
    </row>
    <row r="6081" spans="1:5" x14ac:dyDescent="0.25">
      <c r="A6081" s="17"/>
      <c r="B6081" s="18"/>
      <c r="C6081" s="19"/>
      <c r="D6081" s="20"/>
      <c r="E6081" s="20"/>
    </row>
    <row r="6082" spans="1:5" x14ac:dyDescent="0.25">
      <c r="A6082" s="17"/>
      <c r="B6082" s="18"/>
      <c r="C6082" s="19"/>
      <c r="D6082" s="20"/>
      <c r="E6082" s="20"/>
    </row>
    <row r="6083" spans="1:5" x14ac:dyDescent="0.25">
      <c r="A6083" s="17"/>
      <c r="B6083" s="18"/>
      <c r="C6083" s="19"/>
      <c r="D6083" s="20"/>
      <c r="E6083" s="20"/>
    </row>
    <row r="6084" spans="1:5" x14ac:dyDescent="0.25">
      <c r="A6084" s="17"/>
      <c r="B6084" s="18"/>
      <c r="C6084" s="19"/>
      <c r="D6084" s="20"/>
      <c r="E6084" s="20"/>
    </row>
    <row r="6085" spans="1:5" x14ac:dyDescent="0.25">
      <c r="A6085" s="17"/>
      <c r="B6085" s="18"/>
      <c r="C6085" s="19"/>
      <c r="D6085" s="20"/>
      <c r="E6085" s="20"/>
    </row>
    <row r="6086" spans="1:5" x14ac:dyDescent="0.25">
      <c r="A6086" s="17"/>
      <c r="B6086" s="18"/>
      <c r="C6086" s="19"/>
      <c r="D6086" s="20"/>
      <c r="E6086" s="20"/>
    </row>
    <row r="6087" spans="1:5" x14ac:dyDescent="0.25">
      <c r="A6087" s="17"/>
      <c r="B6087" s="18"/>
      <c r="C6087" s="19"/>
      <c r="D6087" s="20"/>
      <c r="E6087" s="20"/>
    </row>
    <row r="6088" spans="1:5" x14ac:dyDescent="0.25">
      <c r="A6088" s="17"/>
      <c r="B6088" s="18"/>
      <c r="C6088" s="19"/>
      <c r="D6088" s="20"/>
      <c r="E6088" s="20"/>
    </row>
    <row r="6089" spans="1:5" x14ac:dyDescent="0.25">
      <c r="A6089" s="17"/>
      <c r="B6089" s="18"/>
      <c r="C6089" s="19"/>
      <c r="D6089" s="20"/>
      <c r="E6089" s="20"/>
    </row>
    <row r="6090" spans="1:5" x14ac:dyDescent="0.25">
      <c r="A6090" s="17"/>
      <c r="B6090" s="18"/>
      <c r="C6090" s="19"/>
      <c r="D6090" s="20"/>
      <c r="E6090" s="20"/>
    </row>
    <row r="6091" spans="1:5" x14ac:dyDescent="0.25">
      <c r="A6091" s="17"/>
      <c r="B6091" s="18"/>
      <c r="C6091" s="19"/>
      <c r="D6091" s="20"/>
      <c r="E6091" s="20"/>
    </row>
    <row r="6092" spans="1:5" x14ac:dyDescent="0.25">
      <c r="A6092" s="17"/>
      <c r="B6092" s="18"/>
      <c r="C6092" s="19"/>
      <c r="D6092" s="20"/>
      <c r="E6092" s="20"/>
    </row>
    <row r="6093" spans="1:5" x14ac:dyDescent="0.25">
      <c r="A6093" s="17"/>
      <c r="B6093" s="18"/>
      <c r="C6093" s="19"/>
      <c r="D6093" s="20"/>
      <c r="E6093" s="20"/>
    </row>
    <row r="6094" spans="1:5" x14ac:dyDescent="0.25">
      <c r="A6094" s="17"/>
      <c r="B6094" s="18"/>
      <c r="C6094" s="19"/>
      <c r="D6094" s="20"/>
      <c r="E6094" s="20"/>
    </row>
    <row r="6095" spans="1:5" x14ac:dyDescent="0.25">
      <c r="A6095" s="17"/>
      <c r="B6095" s="18"/>
      <c r="C6095" s="19"/>
      <c r="D6095" s="20"/>
      <c r="E6095" s="20"/>
    </row>
    <row r="6096" spans="1:5" x14ac:dyDescent="0.25">
      <c r="A6096" s="17"/>
      <c r="B6096" s="18"/>
      <c r="C6096" s="19"/>
      <c r="D6096" s="20"/>
      <c r="E6096" s="20"/>
    </row>
    <row r="6097" spans="1:5" x14ac:dyDescent="0.25">
      <c r="A6097" s="17"/>
      <c r="B6097" s="18"/>
      <c r="C6097" s="19"/>
      <c r="D6097" s="20"/>
      <c r="E6097" s="20"/>
    </row>
    <row r="6098" spans="1:5" x14ac:dyDescent="0.25">
      <c r="A6098" s="17"/>
      <c r="B6098" s="18"/>
      <c r="C6098" s="19"/>
      <c r="D6098" s="20"/>
      <c r="E6098" s="20"/>
    </row>
    <row r="6099" spans="1:5" x14ac:dyDescent="0.25">
      <c r="A6099" s="17"/>
      <c r="B6099" s="18"/>
      <c r="C6099" s="19"/>
      <c r="D6099" s="20"/>
      <c r="E6099" s="20"/>
    </row>
    <row r="6100" spans="1:5" x14ac:dyDescent="0.25">
      <c r="A6100" s="17"/>
      <c r="B6100" s="18"/>
      <c r="C6100" s="19"/>
      <c r="D6100" s="20"/>
      <c r="E6100" s="20"/>
    </row>
    <row r="6101" spans="1:5" x14ac:dyDescent="0.25">
      <c r="A6101" s="17"/>
      <c r="B6101" s="18"/>
      <c r="C6101" s="19"/>
      <c r="D6101" s="20"/>
      <c r="E6101" s="20"/>
    </row>
    <row r="6102" spans="1:5" x14ac:dyDescent="0.25">
      <c r="A6102" s="17"/>
      <c r="B6102" s="18"/>
      <c r="C6102" s="19"/>
      <c r="D6102" s="20"/>
      <c r="E6102" s="20"/>
    </row>
    <row r="6103" spans="1:5" x14ac:dyDescent="0.25">
      <c r="A6103" s="17"/>
      <c r="B6103" s="18"/>
      <c r="C6103" s="19"/>
      <c r="D6103" s="20"/>
      <c r="E6103" s="20"/>
    </row>
    <row r="6104" spans="1:5" x14ac:dyDescent="0.25">
      <c r="A6104" s="17"/>
      <c r="B6104" s="18"/>
      <c r="C6104" s="19"/>
      <c r="D6104" s="20"/>
      <c r="E6104" s="20"/>
    </row>
    <row r="6105" spans="1:5" x14ac:dyDescent="0.25">
      <c r="A6105" s="17"/>
      <c r="B6105" s="18"/>
      <c r="C6105" s="19"/>
      <c r="D6105" s="20"/>
      <c r="E6105" s="20"/>
    </row>
    <row r="6106" spans="1:5" x14ac:dyDescent="0.25">
      <c r="A6106" s="17"/>
      <c r="B6106" s="18"/>
      <c r="C6106" s="19"/>
      <c r="D6106" s="20"/>
      <c r="E6106" s="20"/>
    </row>
    <row r="6107" spans="1:5" x14ac:dyDescent="0.25">
      <c r="A6107" s="17"/>
      <c r="B6107" s="18"/>
      <c r="C6107" s="19"/>
      <c r="D6107" s="20"/>
      <c r="E6107" s="20"/>
    </row>
    <row r="6108" spans="1:5" x14ac:dyDescent="0.25">
      <c r="A6108" s="17"/>
      <c r="B6108" s="18"/>
      <c r="C6108" s="19"/>
      <c r="D6108" s="20"/>
      <c r="E6108" s="20"/>
    </row>
    <row r="6109" spans="1:5" x14ac:dyDescent="0.25">
      <c r="A6109" s="17"/>
      <c r="B6109" s="18"/>
      <c r="C6109" s="19"/>
      <c r="D6109" s="20"/>
      <c r="E6109" s="20"/>
    </row>
    <row r="6110" spans="1:5" x14ac:dyDescent="0.25">
      <c r="A6110" s="17"/>
      <c r="B6110" s="18"/>
      <c r="C6110" s="19"/>
      <c r="D6110" s="20"/>
      <c r="E6110" s="20"/>
    </row>
    <row r="6111" spans="1:5" x14ac:dyDescent="0.25">
      <c r="A6111" s="17"/>
      <c r="B6111" s="18"/>
      <c r="C6111" s="19"/>
      <c r="D6111" s="20"/>
      <c r="E6111" s="20"/>
    </row>
    <row r="6112" spans="1:5" x14ac:dyDescent="0.25">
      <c r="A6112" s="17"/>
      <c r="B6112" s="18"/>
      <c r="C6112" s="19"/>
      <c r="D6112" s="20"/>
      <c r="E6112" s="20"/>
    </row>
    <row r="6113" spans="1:5" x14ac:dyDescent="0.25">
      <c r="A6113" s="17"/>
      <c r="B6113" s="18"/>
      <c r="C6113" s="19"/>
      <c r="D6113" s="20"/>
      <c r="E6113" s="20"/>
    </row>
    <row r="6114" spans="1:5" x14ac:dyDescent="0.25">
      <c r="A6114" s="17"/>
      <c r="B6114" s="18"/>
      <c r="C6114" s="19"/>
      <c r="D6114" s="20"/>
      <c r="E6114" s="20"/>
    </row>
    <row r="6115" spans="1:5" x14ac:dyDescent="0.25">
      <c r="A6115" s="17"/>
      <c r="B6115" s="18"/>
      <c r="C6115" s="19"/>
      <c r="D6115" s="20"/>
      <c r="E6115" s="20"/>
    </row>
    <row r="6116" spans="1:5" x14ac:dyDescent="0.25">
      <c r="A6116" s="17"/>
      <c r="B6116" s="18"/>
      <c r="C6116" s="19"/>
      <c r="D6116" s="20"/>
      <c r="E6116" s="20"/>
    </row>
    <row r="6117" spans="1:5" x14ac:dyDescent="0.25">
      <c r="A6117" s="17"/>
      <c r="B6117" s="18"/>
      <c r="C6117" s="19"/>
      <c r="D6117" s="20"/>
      <c r="E6117" s="20"/>
    </row>
    <row r="6118" spans="1:5" x14ac:dyDescent="0.25">
      <c r="A6118" s="17"/>
      <c r="B6118" s="18"/>
      <c r="C6118" s="19"/>
      <c r="D6118" s="20"/>
      <c r="E6118" s="20"/>
    </row>
    <row r="6119" spans="1:5" x14ac:dyDescent="0.25">
      <c r="A6119" s="17"/>
      <c r="B6119" s="18"/>
      <c r="C6119" s="19"/>
      <c r="D6119" s="20"/>
      <c r="E6119" s="20"/>
    </row>
    <row r="6120" spans="1:5" x14ac:dyDescent="0.25">
      <c r="A6120" s="17"/>
      <c r="B6120" s="18"/>
      <c r="C6120" s="19"/>
      <c r="D6120" s="20"/>
      <c r="E6120" s="20"/>
    </row>
    <row r="6121" spans="1:5" x14ac:dyDescent="0.25">
      <c r="A6121" s="17"/>
      <c r="B6121" s="18"/>
      <c r="C6121" s="19"/>
      <c r="D6121" s="20"/>
      <c r="E6121" s="20"/>
    </row>
    <row r="6122" spans="1:5" x14ac:dyDescent="0.25">
      <c r="A6122" s="17"/>
      <c r="B6122" s="18"/>
      <c r="C6122" s="19"/>
      <c r="D6122" s="20"/>
      <c r="E6122" s="20"/>
    </row>
    <row r="6123" spans="1:5" x14ac:dyDescent="0.25">
      <c r="A6123" s="17"/>
      <c r="B6123" s="18"/>
      <c r="C6123" s="19"/>
      <c r="D6123" s="20"/>
      <c r="E6123" s="20"/>
    </row>
    <row r="6124" spans="1:5" x14ac:dyDescent="0.25">
      <c r="A6124" s="17"/>
      <c r="B6124" s="18"/>
      <c r="C6124" s="19"/>
      <c r="D6124" s="20"/>
      <c r="E6124" s="20"/>
    </row>
    <row r="6125" spans="1:5" x14ac:dyDescent="0.25">
      <c r="A6125" s="17"/>
      <c r="B6125" s="18"/>
      <c r="C6125" s="19"/>
      <c r="D6125" s="20"/>
      <c r="E6125" s="20"/>
    </row>
    <row r="6126" spans="1:5" x14ac:dyDescent="0.25">
      <c r="A6126" s="17"/>
      <c r="B6126" s="18"/>
      <c r="C6126" s="19"/>
      <c r="D6126" s="20"/>
      <c r="E6126" s="20"/>
    </row>
    <row r="6127" spans="1:5" x14ac:dyDescent="0.25">
      <c r="A6127" s="17"/>
      <c r="B6127" s="18"/>
      <c r="C6127" s="19"/>
      <c r="D6127" s="20"/>
      <c r="E6127" s="20"/>
    </row>
    <row r="6128" spans="1:5" x14ac:dyDescent="0.25">
      <c r="A6128" s="17"/>
      <c r="B6128" s="18"/>
      <c r="C6128" s="19"/>
      <c r="D6128" s="20"/>
      <c r="E6128" s="20"/>
    </row>
    <row r="6129" spans="1:5" x14ac:dyDescent="0.25">
      <c r="A6129" s="17"/>
      <c r="B6129" s="18"/>
      <c r="C6129" s="19"/>
      <c r="D6129" s="20"/>
      <c r="E6129" s="20"/>
    </row>
    <row r="6130" spans="1:5" x14ac:dyDescent="0.25">
      <c r="A6130" s="17"/>
      <c r="B6130" s="18"/>
      <c r="C6130" s="19"/>
      <c r="D6130" s="20"/>
      <c r="E6130" s="20"/>
    </row>
    <row r="6131" spans="1:5" x14ac:dyDescent="0.25">
      <c r="A6131" s="17"/>
      <c r="B6131" s="18"/>
      <c r="C6131" s="19"/>
      <c r="D6131" s="20"/>
      <c r="E6131" s="20"/>
    </row>
    <row r="6132" spans="1:5" x14ac:dyDescent="0.25">
      <c r="A6132" s="17"/>
      <c r="B6132" s="18"/>
      <c r="C6132" s="19"/>
      <c r="D6132" s="20"/>
      <c r="E6132" s="20"/>
    </row>
    <row r="6133" spans="1:5" x14ac:dyDescent="0.25">
      <c r="A6133" s="17"/>
      <c r="B6133" s="18"/>
      <c r="C6133" s="19"/>
      <c r="D6133" s="20"/>
      <c r="E6133" s="20"/>
    </row>
    <row r="6134" spans="1:5" x14ac:dyDescent="0.25">
      <c r="A6134" s="17"/>
      <c r="B6134" s="18"/>
      <c r="C6134" s="19"/>
      <c r="D6134" s="20"/>
      <c r="E6134" s="20"/>
    </row>
    <row r="6135" spans="1:5" x14ac:dyDescent="0.25">
      <c r="A6135" s="17"/>
      <c r="B6135" s="18"/>
      <c r="C6135" s="19"/>
      <c r="D6135" s="20"/>
      <c r="E6135" s="20"/>
    </row>
    <row r="6136" spans="1:5" x14ac:dyDescent="0.25">
      <c r="A6136" s="17"/>
      <c r="B6136" s="18"/>
      <c r="C6136" s="19"/>
      <c r="D6136" s="20"/>
      <c r="E6136" s="20"/>
    </row>
    <row r="6137" spans="1:5" x14ac:dyDescent="0.25">
      <c r="A6137" s="17"/>
      <c r="B6137" s="18"/>
      <c r="C6137" s="19"/>
      <c r="D6137" s="20"/>
      <c r="E6137" s="20"/>
    </row>
    <row r="6138" spans="1:5" x14ac:dyDescent="0.25">
      <c r="A6138" s="17"/>
      <c r="B6138" s="18"/>
      <c r="C6138" s="19"/>
      <c r="D6138" s="20"/>
      <c r="E6138" s="20"/>
    </row>
    <row r="6139" spans="1:5" x14ac:dyDescent="0.25">
      <c r="A6139" s="17"/>
      <c r="B6139" s="18"/>
      <c r="C6139" s="19"/>
      <c r="D6139" s="20"/>
      <c r="E6139" s="20"/>
    </row>
    <row r="6140" spans="1:5" x14ac:dyDescent="0.25">
      <c r="A6140" s="17"/>
      <c r="B6140" s="18"/>
      <c r="C6140" s="19"/>
      <c r="D6140" s="20"/>
      <c r="E6140" s="20"/>
    </row>
    <row r="6141" spans="1:5" x14ac:dyDescent="0.25">
      <c r="A6141" s="17"/>
      <c r="B6141" s="18"/>
      <c r="C6141" s="19"/>
      <c r="D6141" s="20"/>
      <c r="E6141" s="20"/>
    </row>
    <row r="6142" spans="1:5" x14ac:dyDescent="0.25">
      <c r="A6142" s="17"/>
      <c r="B6142" s="18"/>
      <c r="C6142" s="19"/>
      <c r="D6142" s="20"/>
      <c r="E6142" s="20"/>
    </row>
    <row r="6143" spans="1:5" x14ac:dyDescent="0.25">
      <c r="A6143" s="17"/>
      <c r="B6143" s="18"/>
      <c r="C6143" s="19"/>
      <c r="D6143" s="20"/>
      <c r="E6143" s="20"/>
    </row>
    <row r="6144" spans="1:5" x14ac:dyDescent="0.25">
      <c r="A6144" s="17"/>
      <c r="B6144" s="18"/>
      <c r="C6144" s="19"/>
      <c r="D6144" s="20"/>
      <c r="E6144" s="20"/>
    </row>
    <row r="6145" spans="1:5" x14ac:dyDescent="0.25">
      <c r="A6145" s="17"/>
      <c r="B6145" s="18"/>
      <c r="C6145" s="19"/>
      <c r="D6145" s="20"/>
      <c r="E6145" s="20"/>
    </row>
    <row r="6146" spans="1:5" x14ac:dyDescent="0.25">
      <c r="A6146" s="17"/>
      <c r="B6146" s="18"/>
      <c r="C6146" s="19"/>
      <c r="D6146" s="20"/>
      <c r="E6146" s="20"/>
    </row>
    <row r="6147" spans="1:5" x14ac:dyDescent="0.25">
      <c r="A6147" s="17"/>
      <c r="B6147" s="18"/>
      <c r="C6147" s="19"/>
      <c r="D6147" s="20"/>
      <c r="E6147" s="20"/>
    </row>
    <row r="6148" spans="1:5" x14ac:dyDescent="0.25">
      <c r="A6148" s="17"/>
      <c r="B6148" s="18"/>
      <c r="C6148" s="19"/>
      <c r="D6148" s="20"/>
      <c r="E6148" s="20"/>
    </row>
    <row r="6149" spans="1:5" x14ac:dyDescent="0.25">
      <c r="A6149" s="17"/>
      <c r="B6149" s="18"/>
      <c r="C6149" s="19"/>
      <c r="D6149" s="20"/>
      <c r="E6149" s="20"/>
    </row>
    <row r="6150" spans="1:5" x14ac:dyDescent="0.25">
      <c r="A6150" s="17"/>
      <c r="B6150" s="18"/>
      <c r="C6150" s="19"/>
      <c r="D6150" s="20"/>
      <c r="E6150" s="20"/>
    </row>
    <row r="6151" spans="1:5" x14ac:dyDescent="0.25">
      <c r="A6151" s="17"/>
      <c r="B6151" s="18"/>
      <c r="C6151" s="19"/>
      <c r="D6151" s="20"/>
      <c r="E6151" s="20"/>
    </row>
    <row r="6152" spans="1:5" x14ac:dyDescent="0.25">
      <c r="A6152" s="17"/>
      <c r="B6152" s="18"/>
      <c r="C6152" s="19"/>
      <c r="D6152" s="20"/>
      <c r="E6152" s="20"/>
    </row>
    <row r="6153" spans="1:5" x14ac:dyDescent="0.25">
      <c r="A6153" s="17"/>
      <c r="B6153" s="18"/>
      <c r="C6153" s="19"/>
      <c r="D6153" s="20"/>
      <c r="E6153" s="20"/>
    </row>
    <row r="6154" spans="1:5" x14ac:dyDescent="0.25">
      <c r="A6154" s="17"/>
      <c r="B6154" s="18"/>
      <c r="C6154" s="19"/>
      <c r="D6154" s="20"/>
      <c r="E6154" s="20"/>
    </row>
    <row r="6155" spans="1:5" x14ac:dyDescent="0.25">
      <c r="A6155" s="17"/>
      <c r="B6155" s="18"/>
      <c r="C6155" s="19"/>
      <c r="D6155" s="20"/>
      <c r="E6155" s="20"/>
    </row>
    <row r="6156" spans="1:5" x14ac:dyDescent="0.25">
      <c r="A6156" s="17"/>
      <c r="B6156" s="18"/>
      <c r="C6156" s="19"/>
      <c r="D6156" s="20"/>
      <c r="E6156" s="20"/>
    </row>
    <row r="6157" spans="1:5" x14ac:dyDescent="0.25">
      <c r="A6157" s="17"/>
      <c r="B6157" s="18"/>
      <c r="C6157" s="19"/>
      <c r="D6157" s="20"/>
      <c r="E6157" s="20"/>
    </row>
    <row r="6158" spans="1:5" x14ac:dyDescent="0.25">
      <c r="A6158" s="17"/>
      <c r="B6158" s="18"/>
      <c r="C6158" s="19"/>
      <c r="D6158" s="20"/>
      <c r="E6158" s="20"/>
    </row>
    <row r="6159" spans="1:5" x14ac:dyDescent="0.25">
      <c r="A6159" s="17"/>
      <c r="B6159" s="18"/>
      <c r="C6159" s="19"/>
      <c r="D6159" s="20"/>
      <c r="E6159" s="20"/>
    </row>
    <row r="6160" spans="1:5" x14ac:dyDescent="0.25">
      <c r="A6160" s="17"/>
      <c r="B6160" s="18"/>
      <c r="C6160" s="19"/>
      <c r="D6160" s="20"/>
      <c r="E6160" s="20"/>
    </row>
    <row r="6161" spans="1:5" x14ac:dyDescent="0.25">
      <c r="A6161" s="17"/>
      <c r="B6161" s="18"/>
      <c r="C6161" s="19"/>
      <c r="D6161" s="20"/>
      <c r="E6161" s="20"/>
    </row>
    <row r="6162" spans="1:5" x14ac:dyDescent="0.25">
      <c r="A6162" s="17"/>
      <c r="B6162" s="18"/>
      <c r="C6162" s="19"/>
      <c r="D6162" s="20"/>
      <c r="E6162" s="20"/>
    </row>
    <row r="6163" spans="1:5" x14ac:dyDescent="0.25">
      <c r="A6163" s="17"/>
      <c r="B6163" s="18"/>
      <c r="C6163" s="19"/>
      <c r="D6163" s="20"/>
      <c r="E6163" s="20"/>
    </row>
    <row r="6164" spans="1:5" x14ac:dyDescent="0.25">
      <c r="A6164" s="17"/>
      <c r="B6164" s="18"/>
      <c r="C6164" s="19"/>
      <c r="D6164" s="20"/>
      <c r="E6164" s="20"/>
    </row>
    <row r="6165" spans="1:5" x14ac:dyDescent="0.25">
      <c r="A6165" s="17"/>
      <c r="B6165" s="18"/>
      <c r="C6165" s="19"/>
      <c r="D6165" s="20"/>
      <c r="E6165" s="20"/>
    </row>
    <row r="6166" spans="1:5" x14ac:dyDescent="0.25">
      <c r="A6166" s="17"/>
      <c r="B6166" s="18"/>
      <c r="C6166" s="19"/>
      <c r="D6166" s="20"/>
      <c r="E6166" s="20"/>
    </row>
    <row r="6167" spans="1:5" x14ac:dyDescent="0.25">
      <c r="A6167" s="17"/>
      <c r="B6167" s="18"/>
      <c r="C6167" s="19"/>
      <c r="D6167" s="20"/>
      <c r="E6167" s="20"/>
    </row>
    <row r="6168" spans="1:5" x14ac:dyDescent="0.25">
      <c r="A6168" s="17"/>
      <c r="B6168" s="18"/>
      <c r="C6168" s="19"/>
      <c r="D6168" s="20"/>
      <c r="E6168" s="20"/>
    </row>
    <row r="6169" spans="1:5" x14ac:dyDescent="0.25">
      <c r="A6169" s="17"/>
      <c r="B6169" s="18"/>
      <c r="C6169" s="19"/>
      <c r="D6169" s="20"/>
      <c r="E6169" s="20"/>
    </row>
    <row r="6170" spans="1:5" x14ac:dyDescent="0.25">
      <c r="A6170" s="17"/>
      <c r="B6170" s="18"/>
      <c r="C6170" s="19"/>
      <c r="D6170" s="20"/>
      <c r="E6170" s="20"/>
    </row>
    <row r="6171" spans="1:5" x14ac:dyDescent="0.25">
      <c r="A6171" s="17"/>
      <c r="B6171" s="18"/>
      <c r="C6171" s="19"/>
      <c r="D6171" s="20"/>
      <c r="E6171" s="20"/>
    </row>
    <row r="6172" spans="1:5" x14ac:dyDescent="0.25">
      <c r="A6172" s="17"/>
      <c r="B6172" s="18"/>
      <c r="C6172" s="19"/>
      <c r="D6172" s="20"/>
      <c r="E6172" s="20"/>
    </row>
    <row r="6173" spans="1:5" x14ac:dyDescent="0.25">
      <c r="A6173" s="17"/>
      <c r="B6173" s="18"/>
      <c r="C6173" s="19"/>
      <c r="D6173" s="20"/>
      <c r="E6173" s="20"/>
    </row>
    <row r="6174" spans="1:5" x14ac:dyDescent="0.25">
      <c r="A6174" s="17"/>
      <c r="B6174" s="18"/>
      <c r="C6174" s="19"/>
      <c r="D6174" s="20"/>
      <c r="E6174" s="20"/>
    </row>
    <row r="6175" spans="1:5" x14ac:dyDescent="0.25">
      <c r="A6175" s="17"/>
      <c r="B6175" s="18"/>
      <c r="C6175" s="19"/>
      <c r="D6175" s="20"/>
      <c r="E6175" s="20"/>
    </row>
    <row r="6176" spans="1:5" x14ac:dyDescent="0.25">
      <c r="A6176" s="17"/>
      <c r="B6176" s="18"/>
      <c r="C6176" s="19"/>
      <c r="D6176" s="20"/>
      <c r="E6176" s="20"/>
    </row>
    <row r="6177" spans="1:5" x14ac:dyDescent="0.25">
      <c r="A6177" s="17"/>
      <c r="B6177" s="18"/>
      <c r="C6177" s="19"/>
      <c r="D6177" s="20"/>
      <c r="E6177" s="20"/>
    </row>
    <row r="6178" spans="1:5" x14ac:dyDescent="0.25">
      <c r="A6178" s="17"/>
      <c r="B6178" s="18"/>
      <c r="C6178" s="19"/>
      <c r="D6178" s="20"/>
      <c r="E6178" s="20"/>
    </row>
    <row r="6179" spans="1:5" x14ac:dyDescent="0.25">
      <c r="A6179" s="17"/>
      <c r="B6179" s="18"/>
      <c r="C6179" s="19"/>
      <c r="D6179" s="20"/>
      <c r="E6179" s="20"/>
    </row>
    <row r="6180" spans="1:5" x14ac:dyDescent="0.25">
      <c r="A6180" s="17"/>
      <c r="B6180" s="18"/>
      <c r="C6180" s="19"/>
      <c r="D6180" s="20"/>
      <c r="E6180" s="20"/>
    </row>
    <row r="6181" spans="1:5" x14ac:dyDescent="0.25">
      <c r="A6181" s="17"/>
      <c r="B6181" s="18"/>
      <c r="C6181" s="19"/>
      <c r="D6181" s="20"/>
      <c r="E6181" s="20"/>
    </row>
    <row r="6182" spans="1:5" x14ac:dyDescent="0.25">
      <c r="A6182" s="17"/>
      <c r="B6182" s="18"/>
      <c r="C6182" s="19"/>
      <c r="D6182" s="20"/>
      <c r="E6182" s="20"/>
    </row>
    <row r="6183" spans="1:5" x14ac:dyDescent="0.25">
      <c r="A6183" s="17"/>
      <c r="B6183" s="18"/>
      <c r="C6183" s="19"/>
      <c r="D6183" s="20"/>
      <c r="E6183" s="20"/>
    </row>
    <row r="6184" spans="1:5" x14ac:dyDescent="0.25">
      <c r="A6184" s="17"/>
      <c r="B6184" s="18"/>
      <c r="C6184" s="19"/>
      <c r="D6184" s="20"/>
      <c r="E6184" s="20"/>
    </row>
    <row r="6185" spans="1:5" x14ac:dyDescent="0.25">
      <c r="A6185" s="17"/>
      <c r="B6185" s="18"/>
      <c r="C6185" s="19"/>
      <c r="D6185" s="20"/>
      <c r="E6185" s="20"/>
    </row>
    <row r="6186" spans="1:5" x14ac:dyDescent="0.25">
      <c r="A6186" s="17"/>
      <c r="B6186" s="18"/>
      <c r="C6186" s="19"/>
      <c r="D6186" s="20"/>
      <c r="E6186" s="20"/>
    </row>
    <row r="6187" spans="1:5" x14ac:dyDescent="0.25">
      <c r="A6187" s="17"/>
      <c r="B6187" s="18"/>
      <c r="C6187" s="19"/>
      <c r="D6187" s="20"/>
      <c r="E6187" s="20"/>
    </row>
    <row r="6188" spans="1:5" x14ac:dyDescent="0.25">
      <c r="A6188" s="17"/>
      <c r="B6188" s="18"/>
      <c r="C6188" s="19"/>
      <c r="D6188" s="20"/>
      <c r="E6188" s="20"/>
    </row>
    <row r="6189" spans="1:5" x14ac:dyDescent="0.25">
      <c r="A6189" s="17"/>
      <c r="B6189" s="18"/>
      <c r="C6189" s="19"/>
      <c r="D6189" s="20"/>
      <c r="E6189" s="20"/>
    </row>
    <row r="6190" spans="1:5" x14ac:dyDescent="0.25">
      <c r="A6190" s="17"/>
      <c r="B6190" s="18"/>
      <c r="C6190" s="19"/>
      <c r="D6190" s="20"/>
      <c r="E6190" s="20"/>
    </row>
    <row r="6191" spans="1:5" x14ac:dyDescent="0.25">
      <c r="A6191" s="17"/>
      <c r="B6191" s="18"/>
      <c r="C6191" s="19"/>
      <c r="D6191" s="20"/>
      <c r="E6191" s="20"/>
    </row>
    <row r="6192" spans="1:5" x14ac:dyDescent="0.25">
      <c r="A6192" s="17"/>
      <c r="B6192" s="18"/>
      <c r="C6192" s="19"/>
      <c r="D6192" s="20"/>
      <c r="E6192" s="20"/>
    </row>
    <row r="6193" spans="1:5" x14ac:dyDescent="0.25">
      <c r="A6193" s="17"/>
      <c r="B6193" s="18"/>
      <c r="C6193" s="19"/>
      <c r="D6193" s="20"/>
      <c r="E6193" s="20"/>
    </row>
    <row r="6194" spans="1:5" x14ac:dyDescent="0.25">
      <c r="A6194" s="17"/>
      <c r="B6194" s="18"/>
      <c r="C6194" s="19"/>
      <c r="D6194" s="20"/>
      <c r="E6194" s="20"/>
    </row>
    <row r="6195" spans="1:5" x14ac:dyDescent="0.25">
      <c r="A6195" s="17"/>
      <c r="B6195" s="18"/>
      <c r="C6195" s="19"/>
      <c r="D6195" s="20"/>
      <c r="E6195" s="20"/>
    </row>
    <row r="6196" spans="1:5" x14ac:dyDescent="0.25">
      <c r="A6196" s="17"/>
      <c r="B6196" s="18"/>
      <c r="C6196" s="19"/>
      <c r="D6196" s="20"/>
      <c r="E6196" s="20"/>
    </row>
    <row r="6197" spans="1:5" x14ac:dyDescent="0.25">
      <c r="A6197" s="17"/>
      <c r="B6197" s="18"/>
      <c r="C6197" s="19"/>
      <c r="D6197" s="20"/>
      <c r="E6197" s="20"/>
    </row>
    <row r="6198" spans="1:5" x14ac:dyDescent="0.25">
      <c r="A6198" s="17"/>
      <c r="B6198" s="18"/>
      <c r="C6198" s="19"/>
      <c r="D6198" s="20"/>
      <c r="E6198" s="20"/>
    </row>
    <row r="6199" spans="1:5" x14ac:dyDescent="0.25">
      <c r="A6199" s="17"/>
      <c r="B6199" s="18"/>
      <c r="C6199" s="19"/>
      <c r="D6199" s="20"/>
      <c r="E6199" s="20"/>
    </row>
    <row r="6200" spans="1:5" x14ac:dyDescent="0.25">
      <c r="A6200" s="17"/>
      <c r="B6200" s="18"/>
      <c r="C6200" s="19"/>
      <c r="D6200" s="20"/>
      <c r="E6200" s="20"/>
    </row>
    <row r="6201" spans="1:5" x14ac:dyDescent="0.25">
      <c r="A6201" s="17"/>
      <c r="B6201" s="18"/>
      <c r="C6201" s="19"/>
      <c r="D6201" s="20"/>
      <c r="E6201" s="20"/>
    </row>
    <row r="6202" spans="1:5" x14ac:dyDescent="0.25">
      <c r="A6202" s="17"/>
      <c r="B6202" s="18"/>
      <c r="C6202" s="19"/>
      <c r="D6202" s="20"/>
      <c r="E6202" s="20"/>
    </row>
    <row r="6203" spans="1:5" x14ac:dyDescent="0.25">
      <c r="A6203" s="17"/>
      <c r="B6203" s="18"/>
      <c r="C6203" s="19"/>
      <c r="D6203" s="20"/>
      <c r="E6203" s="20"/>
    </row>
    <row r="6204" spans="1:5" x14ac:dyDescent="0.25">
      <c r="A6204" s="17"/>
      <c r="B6204" s="18"/>
      <c r="C6204" s="19"/>
      <c r="D6204" s="20"/>
      <c r="E6204" s="20"/>
    </row>
    <row r="6205" spans="1:5" x14ac:dyDescent="0.25">
      <c r="A6205" s="17"/>
      <c r="B6205" s="18"/>
      <c r="C6205" s="19"/>
      <c r="D6205" s="20"/>
      <c r="E6205" s="20"/>
    </row>
    <row r="6206" spans="1:5" x14ac:dyDescent="0.25">
      <c r="A6206" s="17"/>
      <c r="B6206" s="18"/>
      <c r="C6206" s="19"/>
      <c r="D6206" s="20"/>
      <c r="E6206" s="20"/>
    </row>
    <row r="6207" spans="1:5" x14ac:dyDescent="0.25">
      <c r="A6207" s="17"/>
      <c r="B6207" s="18"/>
      <c r="C6207" s="19"/>
      <c r="D6207" s="20"/>
      <c r="E6207" s="20"/>
    </row>
    <row r="6208" spans="1:5" x14ac:dyDescent="0.25">
      <c r="A6208" s="17"/>
      <c r="B6208" s="18"/>
      <c r="C6208" s="19"/>
      <c r="D6208" s="20"/>
      <c r="E6208" s="20"/>
    </row>
    <row r="6209" spans="1:5" x14ac:dyDescent="0.25">
      <c r="A6209" s="17"/>
      <c r="B6209" s="18"/>
      <c r="C6209" s="19"/>
      <c r="D6209" s="20"/>
      <c r="E6209" s="20"/>
    </row>
    <row r="6210" spans="1:5" x14ac:dyDescent="0.25">
      <c r="A6210" s="17"/>
      <c r="B6210" s="18"/>
      <c r="C6210" s="19"/>
      <c r="D6210" s="20"/>
      <c r="E6210" s="20"/>
    </row>
    <row r="6211" spans="1:5" x14ac:dyDescent="0.25">
      <c r="A6211" s="17"/>
      <c r="B6211" s="18"/>
      <c r="C6211" s="19"/>
      <c r="D6211" s="20"/>
      <c r="E6211" s="20"/>
    </row>
    <row r="6212" spans="1:5" x14ac:dyDescent="0.25">
      <c r="A6212" s="17"/>
      <c r="B6212" s="18"/>
      <c r="C6212" s="19"/>
      <c r="D6212" s="20"/>
      <c r="E6212" s="20"/>
    </row>
    <row r="6213" spans="1:5" x14ac:dyDescent="0.25">
      <c r="A6213" s="17"/>
      <c r="B6213" s="18"/>
      <c r="C6213" s="19"/>
      <c r="D6213" s="20"/>
      <c r="E6213" s="20"/>
    </row>
    <row r="6214" spans="1:5" x14ac:dyDescent="0.25">
      <c r="A6214" s="17"/>
      <c r="B6214" s="18"/>
      <c r="C6214" s="19"/>
      <c r="D6214" s="20"/>
      <c r="E6214" s="20"/>
    </row>
    <row r="6215" spans="1:5" x14ac:dyDescent="0.25">
      <c r="A6215" s="17"/>
      <c r="B6215" s="18"/>
      <c r="C6215" s="19"/>
      <c r="D6215" s="20"/>
      <c r="E6215" s="20"/>
    </row>
    <row r="6216" spans="1:5" x14ac:dyDescent="0.25">
      <c r="A6216" s="17"/>
      <c r="B6216" s="18"/>
      <c r="C6216" s="19"/>
      <c r="D6216" s="20"/>
      <c r="E6216" s="20"/>
    </row>
    <row r="6217" spans="1:5" x14ac:dyDescent="0.25">
      <c r="A6217" s="17"/>
      <c r="B6217" s="18"/>
      <c r="C6217" s="19"/>
      <c r="D6217" s="20"/>
      <c r="E6217" s="20"/>
    </row>
    <row r="6218" spans="1:5" x14ac:dyDescent="0.25">
      <c r="A6218" s="17"/>
      <c r="B6218" s="18"/>
      <c r="C6218" s="19"/>
      <c r="D6218" s="20"/>
      <c r="E6218" s="20"/>
    </row>
    <row r="6219" spans="1:5" x14ac:dyDescent="0.25">
      <c r="A6219" s="17"/>
      <c r="B6219" s="18"/>
      <c r="C6219" s="19"/>
      <c r="D6219" s="20"/>
      <c r="E6219" s="20"/>
    </row>
    <row r="6220" spans="1:5" x14ac:dyDescent="0.25">
      <c r="A6220" s="17"/>
      <c r="B6220" s="18"/>
      <c r="C6220" s="19"/>
      <c r="D6220" s="20"/>
      <c r="E6220" s="20"/>
    </row>
    <row r="6221" spans="1:5" x14ac:dyDescent="0.25">
      <c r="A6221" s="17"/>
      <c r="B6221" s="18"/>
      <c r="C6221" s="19"/>
      <c r="D6221" s="20"/>
      <c r="E6221" s="20"/>
    </row>
    <row r="6222" spans="1:5" x14ac:dyDescent="0.25">
      <c r="A6222" s="17"/>
      <c r="B6222" s="18"/>
      <c r="C6222" s="19"/>
      <c r="D6222" s="20"/>
      <c r="E6222" s="20"/>
    </row>
    <row r="6223" spans="1:5" x14ac:dyDescent="0.25">
      <c r="A6223" s="17"/>
      <c r="B6223" s="18"/>
      <c r="C6223" s="19"/>
      <c r="D6223" s="20"/>
      <c r="E6223" s="20"/>
    </row>
    <row r="6224" spans="1:5" x14ac:dyDescent="0.25">
      <c r="A6224" s="17"/>
      <c r="B6224" s="18"/>
      <c r="C6224" s="19"/>
      <c r="D6224" s="20"/>
      <c r="E6224" s="20"/>
    </row>
    <row r="6225" spans="1:5" x14ac:dyDescent="0.25">
      <c r="A6225" s="17"/>
      <c r="B6225" s="18"/>
      <c r="C6225" s="19"/>
      <c r="D6225" s="20"/>
      <c r="E6225" s="20"/>
    </row>
    <row r="6226" spans="1:5" x14ac:dyDescent="0.25">
      <c r="A6226" s="17"/>
      <c r="B6226" s="18"/>
      <c r="C6226" s="19"/>
      <c r="D6226" s="20"/>
      <c r="E6226" s="20"/>
    </row>
    <row r="6227" spans="1:5" x14ac:dyDescent="0.25">
      <c r="A6227" s="17"/>
      <c r="B6227" s="18"/>
      <c r="C6227" s="19"/>
      <c r="D6227" s="20"/>
      <c r="E6227" s="20"/>
    </row>
    <row r="6228" spans="1:5" x14ac:dyDescent="0.25">
      <c r="A6228" s="17"/>
      <c r="B6228" s="18"/>
      <c r="C6228" s="19"/>
      <c r="D6228" s="20"/>
      <c r="E6228" s="20"/>
    </row>
    <row r="6229" spans="1:5" x14ac:dyDescent="0.25">
      <c r="A6229" s="17"/>
      <c r="B6229" s="18"/>
      <c r="C6229" s="19"/>
      <c r="D6229" s="20"/>
      <c r="E6229" s="20"/>
    </row>
    <row r="6230" spans="1:5" x14ac:dyDescent="0.25">
      <c r="A6230" s="17"/>
      <c r="B6230" s="18"/>
      <c r="C6230" s="19"/>
      <c r="D6230" s="20"/>
      <c r="E6230" s="20"/>
    </row>
    <row r="6231" spans="1:5" x14ac:dyDescent="0.25">
      <c r="A6231" s="17"/>
      <c r="B6231" s="18"/>
      <c r="C6231" s="19"/>
      <c r="D6231" s="20"/>
      <c r="E6231" s="20"/>
    </row>
    <row r="6232" spans="1:5" x14ac:dyDescent="0.25">
      <c r="A6232" s="17"/>
      <c r="B6232" s="18"/>
      <c r="C6232" s="19"/>
      <c r="D6232" s="20"/>
      <c r="E6232" s="20"/>
    </row>
    <row r="6233" spans="1:5" x14ac:dyDescent="0.25">
      <c r="A6233" s="17"/>
      <c r="B6233" s="18"/>
      <c r="C6233" s="19"/>
      <c r="D6233" s="20"/>
      <c r="E6233" s="20"/>
    </row>
    <row r="6234" spans="1:5" x14ac:dyDescent="0.25">
      <c r="A6234" s="17"/>
      <c r="B6234" s="18"/>
      <c r="C6234" s="19"/>
      <c r="D6234" s="20"/>
      <c r="E6234" s="20"/>
    </row>
    <row r="6235" spans="1:5" x14ac:dyDescent="0.25">
      <c r="A6235" s="17"/>
      <c r="B6235" s="18"/>
      <c r="C6235" s="19"/>
      <c r="D6235" s="20"/>
      <c r="E6235" s="20"/>
    </row>
    <row r="6236" spans="1:5" x14ac:dyDescent="0.25">
      <c r="A6236" s="17"/>
      <c r="B6236" s="18"/>
      <c r="C6236" s="19"/>
      <c r="D6236" s="20"/>
      <c r="E6236" s="20"/>
    </row>
    <row r="6237" spans="1:5" x14ac:dyDescent="0.25">
      <c r="A6237" s="17"/>
      <c r="B6237" s="18"/>
      <c r="C6237" s="19"/>
      <c r="D6237" s="20"/>
      <c r="E6237" s="20"/>
    </row>
    <row r="6238" spans="1:5" x14ac:dyDescent="0.25">
      <c r="A6238" s="17"/>
      <c r="B6238" s="18"/>
      <c r="C6238" s="19"/>
      <c r="D6238" s="20"/>
      <c r="E6238" s="20"/>
    </row>
    <row r="6239" spans="1:5" x14ac:dyDescent="0.25">
      <c r="A6239" s="17"/>
      <c r="B6239" s="18"/>
      <c r="C6239" s="19"/>
      <c r="D6239" s="20"/>
      <c r="E6239" s="20"/>
    </row>
    <row r="6240" spans="1:5" x14ac:dyDescent="0.25">
      <c r="A6240" s="17"/>
      <c r="B6240" s="18"/>
      <c r="C6240" s="19"/>
      <c r="D6240" s="20"/>
      <c r="E6240" s="20"/>
    </row>
    <row r="6241" spans="1:5" x14ac:dyDescent="0.25">
      <c r="A6241" s="17"/>
      <c r="B6241" s="18"/>
      <c r="C6241" s="19"/>
      <c r="D6241" s="20"/>
      <c r="E6241" s="20"/>
    </row>
    <row r="6242" spans="1:5" x14ac:dyDescent="0.25">
      <c r="A6242" s="17"/>
      <c r="B6242" s="18"/>
      <c r="C6242" s="19"/>
      <c r="D6242" s="20"/>
      <c r="E6242" s="20"/>
    </row>
    <row r="6243" spans="1:5" x14ac:dyDescent="0.25">
      <c r="A6243" s="17"/>
      <c r="B6243" s="18"/>
      <c r="C6243" s="19"/>
      <c r="D6243" s="20"/>
      <c r="E6243" s="20"/>
    </row>
    <row r="6244" spans="1:5" x14ac:dyDescent="0.25">
      <c r="A6244" s="17"/>
      <c r="B6244" s="18"/>
      <c r="C6244" s="19"/>
      <c r="D6244" s="20"/>
      <c r="E6244" s="20"/>
    </row>
    <row r="6245" spans="1:5" x14ac:dyDescent="0.25">
      <c r="A6245" s="17"/>
      <c r="B6245" s="18"/>
      <c r="C6245" s="19"/>
      <c r="D6245" s="20"/>
      <c r="E6245" s="20"/>
    </row>
    <row r="6246" spans="1:5" x14ac:dyDescent="0.25">
      <c r="A6246" s="17"/>
      <c r="B6246" s="18"/>
      <c r="C6246" s="19"/>
      <c r="D6246" s="20"/>
      <c r="E6246" s="20"/>
    </row>
    <row r="6247" spans="1:5" x14ac:dyDescent="0.25">
      <c r="A6247" s="17"/>
      <c r="B6247" s="18"/>
      <c r="C6247" s="19"/>
      <c r="D6247" s="20"/>
      <c r="E6247" s="20"/>
    </row>
    <row r="6248" spans="1:5" x14ac:dyDescent="0.25">
      <c r="A6248" s="17"/>
      <c r="B6248" s="18"/>
      <c r="C6248" s="19"/>
      <c r="D6248" s="20"/>
      <c r="E6248" s="20"/>
    </row>
    <row r="6249" spans="1:5" x14ac:dyDescent="0.25">
      <c r="A6249" s="17"/>
      <c r="B6249" s="18"/>
      <c r="C6249" s="19"/>
      <c r="D6249" s="20"/>
      <c r="E6249" s="20"/>
    </row>
    <row r="6250" spans="1:5" x14ac:dyDescent="0.25">
      <c r="A6250" s="17"/>
      <c r="B6250" s="18"/>
      <c r="C6250" s="19"/>
      <c r="D6250" s="20"/>
      <c r="E6250" s="20"/>
    </row>
    <row r="6251" spans="1:5" x14ac:dyDescent="0.25">
      <c r="A6251" s="17"/>
      <c r="B6251" s="18"/>
      <c r="C6251" s="19"/>
      <c r="D6251" s="20"/>
      <c r="E6251" s="20"/>
    </row>
    <row r="6252" spans="1:5" x14ac:dyDescent="0.25">
      <c r="A6252" s="17"/>
      <c r="B6252" s="18"/>
      <c r="C6252" s="19"/>
      <c r="D6252" s="20"/>
      <c r="E6252" s="20"/>
    </row>
    <row r="6253" spans="1:5" x14ac:dyDescent="0.25">
      <c r="A6253" s="17"/>
      <c r="B6253" s="18"/>
      <c r="C6253" s="19"/>
      <c r="D6253" s="20"/>
      <c r="E6253" s="20"/>
    </row>
    <row r="6254" spans="1:5" x14ac:dyDescent="0.25">
      <c r="A6254" s="17"/>
      <c r="B6254" s="18"/>
      <c r="C6254" s="19"/>
      <c r="D6254" s="20"/>
      <c r="E6254" s="20"/>
    </row>
    <row r="6255" spans="1:5" x14ac:dyDescent="0.25">
      <c r="A6255" s="17"/>
      <c r="B6255" s="18"/>
      <c r="C6255" s="19"/>
      <c r="D6255" s="20"/>
      <c r="E6255" s="20"/>
    </row>
    <row r="6256" spans="1:5" x14ac:dyDescent="0.25">
      <c r="A6256" s="17"/>
      <c r="B6256" s="18"/>
      <c r="C6256" s="19"/>
      <c r="D6256" s="20"/>
      <c r="E6256" s="20"/>
    </row>
    <row r="6257" spans="1:5" x14ac:dyDescent="0.25">
      <c r="A6257" s="17"/>
      <c r="B6257" s="18"/>
      <c r="C6257" s="19"/>
      <c r="D6257" s="20"/>
      <c r="E6257" s="20"/>
    </row>
    <row r="6258" spans="1:5" x14ac:dyDescent="0.25">
      <c r="A6258" s="17"/>
      <c r="B6258" s="18"/>
      <c r="C6258" s="19"/>
      <c r="D6258" s="20"/>
      <c r="E6258" s="20"/>
    </row>
    <row r="6259" spans="1:5" x14ac:dyDescent="0.25">
      <c r="A6259" s="17"/>
      <c r="B6259" s="18"/>
      <c r="C6259" s="19"/>
      <c r="D6259" s="20"/>
      <c r="E6259" s="20"/>
    </row>
    <row r="6260" spans="1:5" x14ac:dyDescent="0.25">
      <c r="A6260" s="17"/>
      <c r="B6260" s="18"/>
      <c r="C6260" s="19"/>
      <c r="D6260" s="20"/>
      <c r="E6260" s="20"/>
    </row>
    <row r="6261" spans="1:5" x14ac:dyDescent="0.25">
      <c r="A6261" s="17"/>
      <c r="B6261" s="18"/>
      <c r="C6261" s="19"/>
      <c r="D6261" s="20"/>
      <c r="E6261" s="20"/>
    </row>
    <row r="6262" spans="1:5" x14ac:dyDescent="0.25">
      <c r="A6262" s="17"/>
      <c r="B6262" s="18"/>
      <c r="C6262" s="19"/>
      <c r="D6262" s="20"/>
      <c r="E6262" s="20"/>
    </row>
    <row r="6263" spans="1:5" x14ac:dyDescent="0.25">
      <c r="A6263" s="17"/>
      <c r="B6263" s="18"/>
      <c r="C6263" s="19"/>
      <c r="D6263" s="20"/>
      <c r="E6263" s="20"/>
    </row>
    <row r="6264" spans="1:5" x14ac:dyDescent="0.25">
      <c r="A6264" s="17"/>
      <c r="B6264" s="18"/>
      <c r="C6264" s="19"/>
      <c r="D6264" s="20"/>
      <c r="E6264" s="20"/>
    </row>
    <row r="6265" spans="1:5" x14ac:dyDescent="0.25">
      <c r="A6265" s="17"/>
      <c r="B6265" s="18"/>
      <c r="C6265" s="19"/>
      <c r="D6265" s="20"/>
      <c r="E6265" s="20"/>
    </row>
    <row r="6266" spans="1:5" x14ac:dyDescent="0.25">
      <c r="A6266" s="17"/>
      <c r="B6266" s="18"/>
      <c r="C6266" s="19"/>
      <c r="D6266" s="20"/>
      <c r="E6266" s="20"/>
    </row>
    <row r="6267" spans="1:5" x14ac:dyDescent="0.25">
      <c r="A6267" s="17"/>
      <c r="B6267" s="18"/>
      <c r="C6267" s="19"/>
      <c r="D6267" s="20"/>
      <c r="E6267" s="20"/>
    </row>
    <row r="6268" spans="1:5" x14ac:dyDescent="0.25">
      <c r="A6268" s="17"/>
      <c r="B6268" s="18"/>
      <c r="C6268" s="19"/>
      <c r="D6268" s="20"/>
      <c r="E6268" s="20"/>
    </row>
    <row r="6269" spans="1:5" x14ac:dyDescent="0.25">
      <c r="A6269" s="17"/>
      <c r="B6269" s="18"/>
      <c r="C6269" s="19"/>
      <c r="D6269" s="20"/>
      <c r="E6269" s="20"/>
    </row>
    <row r="6270" spans="1:5" x14ac:dyDescent="0.25">
      <c r="A6270" s="17"/>
      <c r="B6270" s="18"/>
      <c r="C6270" s="19"/>
      <c r="D6270" s="20"/>
      <c r="E6270" s="20"/>
    </row>
    <row r="6271" spans="1:5" x14ac:dyDescent="0.25">
      <c r="A6271" s="17"/>
      <c r="B6271" s="18"/>
      <c r="C6271" s="19"/>
      <c r="D6271" s="20"/>
      <c r="E6271" s="20"/>
    </row>
    <row r="6272" spans="1:5" x14ac:dyDescent="0.25">
      <c r="A6272" s="17"/>
      <c r="B6272" s="18"/>
      <c r="C6272" s="19"/>
      <c r="D6272" s="20"/>
      <c r="E6272" s="20"/>
    </row>
    <row r="6273" spans="1:5" x14ac:dyDescent="0.25">
      <c r="A6273" s="17"/>
      <c r="B6273" s="18"/>
      <c r="C6273" s="19"/>
      <c r="D6273" s="20"/>
      <c r="E6273" s="20"/>
    </row>
    <row r="6274" spans="1:5" x14ac:dyDescent="0.25">
      <c r="A6274" s="17"/>
      <c r="B6274" s="18"/>
      <c r="C6274" s="19"/>
      <c r="D6274" s="20"/>
      <c r="E6274" s="20"/>
    </row>
    <row r="6275" spans="1:5" x14ac:dyDescent="0.25">
      <c r="A6275" s="17"/>
      <c r="B6275" s="18"/>
      <c r="C6275" s="19"/>
      <c r="D6275" s="20"/>
      <c r="E6275" s="20"/>
    </row>
    <row r="6276" spans="1:5" x14ac:dyDescent="0.25">
      <c r="A6276" s="17"/>
      <c r="B6276" s="18"/>
      <c r="C6276" s="19"/>
      <c r="D6276" s="20"/>
      <c r="E6276" s="20"/>
    </row>
    <row r="6277" spans="1:5" x14ac:dyDescent="0.25">
      <c r="A6277" s="17"/>
      <c r="B6277" s="18"/>
      <c r="C6277" s="19"/>
      <c r="D6277" s="20"/>
      <c r="E6277" s="20"/>
    </row>
    <row r="6278" spans="1:5" x14ac:dyDescent="0.25">
      <c r="A6278" s="17"/>
      <c r="B6278" s="18"/>
      <c r="C6278" s="19"/>
      <c r="D6278" s="20"/>
      <c r="E6278" s="20"/>
    </row>
    <row r="6279" spans="1:5" x14ac:dyDescent="0.25">
      <c r="A6279" s="17"/>
      <c r="B6279" s="18"/>
      <c r="C6279" s="19"/>
      <c r="D6279" s="20"/>
      <c r="E6279" s="20"/>
    </row>
    <row r="6280" spans="1:5" x14ac:dyDescent="0.25">
      <c r="A6280" s="17"/>
      <c r="B6280" s="18"/>
      <c r="C6280" s="19"/>
      <c r="D6280" s="20"/>
      <c r="E6280" s="20"/>
    </row>
    <row r="6281" spans="1:5" x14ac:dyDescent="0.25">
      <c r="A6281" s="17"/>
      <c r="B6281" s="18"/>
      <c r="C6281" s="19"/>
      <c r="D6281" s="20"/>
      <c r="E6281" s="20"/>
    </row>
    <row r="6282" spans="1:5" x14ac:dyDescent="0.25">
      <c r="A6282" s="17"/>
      <c r="B6282" s="18"/>
      <c r="C6282" s="19"/>
      <c r="D6282" s="20"/>
      <c r="E6282" s="20"/>
    </row>
    <row r="6283" spans="1:5" x14ac:dyDescent="0.25">
      <c r="A6283" s="17"/>
      <c r="B6283" s="18"/>
      <c r="C6283" s="19"/>
      <c r="D6283" s="20"/>
      <c r="E6283" s="20"/>
    </row>
    <row r="6284" spans="1:5" x14ac:dyDescent="0.25">
      <c r="A6284" s="17"/>
      <c r="B6284" s="18"/>
      <c r="C6284" s="19"/>
      <c r="D6284" s="20"/>
      <c r="E6284" s="20"/>
    </row>
    <row r="6285" spans="1:5" x14ac:dyDescent="0.25">
      <c r="A6285" s="17"/>
      <c r="B6285" s="18"/>
      <c r="C6285" s="19"/>
      <c r="D6285" s="20"/>
      <c r="E6285" s="20"/>
    </row>
    <row r="6286" spans="1:5" x14ac:dyDescent="0.25">
      <c r="A6286" s="17"/>
      <c r="B6286" s="18"/>
      <c r="C6286" s="19"/>
      <c r="D6286" s="20"/>
      <c r="E6286" s="20"/>
    </row>
    <row r="6287" spans="1:5" x14ac:dyDescent="0.25">
      <c r="A6287" s="17"/>
      <c r="B6287" s="18"/>
      <c r="C6287" s="19"/>
      <c r="D6287" s="20"/>
      <c r="E6287" s="20"/>
    </row>
    <row r="6288" spans="1:5" x14ac:dyDescent="0.25">
      <c r="A6288" s="17"/>
      <c r="B6288" s="18"/>
      <c r="C6288" s="19"/>
      <c r="D6288" s="20"/>
      <c r="E6288" s="20"/>
    </row>
    <row r="6289" spans="1:5" x14ac:dyDescent="0.25">
      <c r="A6289" s="17"/>
      <c r="B6289" s="18"/>
      <c r="C6289" s="19"/>
      <c r="D6289" s="20"/>
      <c r="E6289" s="20"/>
    </row>
    <row r="6290" spans="1:5" x14ac:dyDescent="0.25">
      <c r="A6290" s="17"/>
      <c r="B6290" s="18"/>
      <c r="C6290" s="19"/>
      <c r="D6290" s="20"/>
      <c r="E6290" s="20"/>
    </row>
    <row r="6291" spans="1:5" x14ac:dyDescent="0.25">
      <c r="A6291" s="17"/>
      <c r="B6291" s="18"/>
      <c r="C6291" s="19"/>
      <c r="D6291" s="20"/>
      <c r="E6291" s="20"/>
    </row>
    <row r="6292" spans="1:5" x14ac:dyDescent="0.25">
      <c r="A6292" s="17"/>
      <c r="B6292" s="18"/>
      <c r="C6292" s="19"/>
      <c r="D6292" s="20"/>
      <c r="E6292" s="20"/>
    </row>
    <row r="6293" spans="1:5" x14ac:dyDescent="0.25">
      <c r="A6293" s="17"/>
      <c r="B6293" s="18"/>
      <c r="C6293" s="19"/>
      <c r="D6293" s="20"/>
      <c r="E6293" s="20"/>
    </row>
    <row r="6294" spans="1:5" x14ac:dyDescent="0.25">
      <c r="A6294" s="17"/>
      <c r="B6294" s="18"/>
      <c r="C6294" s="19"/>
      <c r="D6294" s="20"/>
      <c r="E6294" s="20"/>
    </row>
    <row r="6295" spans="1:5" x14ac:dyDescent="0.25">
      <c r="A6295" s="17"/>
      <c r="B6295" s="18"/>
      <c r="C6295" s="19"/>
      <c r="D6295" s="20"/>
      <c r="E6295" s="20"/>
    </row>
    <row r="6296" spans="1:5" x14ac:dyDescent="0.25">
      <c r="A6296" s="17"/>
      <c r="B6296" s="18"/>
      <c r="C6296" s="19"/>
      <c r="D6296" s="20"/>
      <c r="E6296" s="20"/>
    </row>
    <row r="6297" spans="1:5" x14ac:dyDescent="0.25">
      <c r="A6297" s="17"/>
      <c r="B6297" s="18"/>
      <c r="C6297" s="19"/>
      <c r="D6297" s="20"/>
      <c r="E6297" s="20"/>
    </row>
    <row r="6298" spans="1:5" x14ac:dyDescent="0.25">
      <c r="A6298" s="17"/>
      <c r="B6298" s="18"/>
      <c r="C6298" s="19"/>
      <c r="D6298" s="20"/>
      <c r="E6298" s="20"/>
    </row>
    <row r="6299" spans="1:5" x14ac:dyDescent="0.25">
      <c r="A6299" s="17"/>
      <c r="B6299" s="18"/>
      <c r="C6299" s="19"/>
      <c r="D6299" s="20"/>
      <c r="E6299" s="20"/>
    </row>
    <row r="6300" spans="1:5" x14ac:dyDescent="0.25">
      <c r="A6300" s="17"/>
      <c r="B6300" s="18"/>
      <c r="C6300" s="19"/>
      <c r="D6300" s="20"/>
      <c r="E6300" s="20"/>
    </row>
    <row r="6301" spans="1:5" x14ac:dyDescent="0.25">
      <c r="A6301" s="17"/>
      <c r="B6301" s="18"/>
      <c r="C6301" s="19"/>
      <c r="D6301" s="20"/>
      <c r="E6301" s="20"/>
    </row>
    <row r="6302" spans="1:5" x14ac:dyDescent="0.25">
      <c r="A6302" s="17"/>
      <c r="B6302" s="18"/>
      <c r="C6302" s="19"/>
      <c r="D6302" s="20"/>
      <c r="E6302" s="20"/>
    </row>
    <row r="6303" spans="1:5" x14ac:dyDescent="0.25">
      <c r="A6303" s="17"/>
      <c r="B6303" s="18"/>
      <c r="C6303" s="19"/>
      <c r="D6303" s="20"/>
      <c r="E6303" s="20"/>
    </row>
    <row r="6304" spans="1:5" x14ac:dyDescent="0.25">
      <c r="A6304" s="17"/>
      <c r="B6304" s="18"/>
      <c r="C6304" s="19"/>
      <c r="D6304" s="20"/>
      <c r="E6304" s="20"/>
    </row>
    <row r="6305" spans="1:5" x14ac:dyDescent="0.25">
      <c r="A6305" s="17"/>
      <c r="B6305" s="18"/>
      <c r="C6305" s="19"/>
      <c r="D6305" s="20"/>
      <c r="E6305" s="20"/>
    </row>
    <row r="6306" spans="1:5" x14ac:dyDescent="0.25">
      <c r="A6306" s="17"/>
      <c r="B6306" s="18"/>
      <c r="C6306" s="19"/>
      <c r="D6306" s="20"/>
      <c r="E6306" s="20"/>
    </row>
    <row r="6307" spans="1:5" x14ac:dyDescent="0.25">
      <c r="A6307" s="17"/>
      <c r="B6307" s="18"/>
      <c r="C6307" s="19"/>
      <c r="D6307" s="20"/>
      <c r="E6307" s="20"/>
    </row>
    <row r="6308" spans="1:5" x14ac:dyDescent="0.25">
      <c r="A6308" s="17"/>
      <c r="B6308" s="18"/>
      <c r="C6308" s="19"/>
      <c r="D6308" s="20"/>
      <c r="E6308" s="20"/>
    </row>
    <row r="6309" spans="1:5" x14ac:dyDescent="0.25">
      <c r="A6309" s="17"/>
      <c r="B6309" s="18"/>
      <c r="C6309" s="19"/>
      <c r="D6309" s="20"/>
      <c r="E6309" s="20"/>
    </row>
    <row r="6310" spans="1:5" x14ac:dyDescent="0.25">
      <c r="A6310" s="17"/>
      <c r="B6310" s="18"/>
      <c r="C6310" s="19"/>
      <c r="D6310" s="20"/>
      <c r="E6310" s="20"/>
    </row>
    <row r="6311" spans="1:5" x14ac:dyDescent="0.25">
      <c r="A6311" s="17"/>
      <c r="B6311" s="18"/>
      <c r="C6311" s="19"/>
      <c r="D6311" s="20"/>
      <c r="E6311" s="20"/>
    </row>
    <row r="6312" spans="1:5" x14ac:dyDescent="0.25">
      <c r="A6312" s="17"/>
      <c r="B6312" s="18"/>
      <c r="C6312" s="19"/>
      <c r="D6312" s="20"/>
      <c r="E6312" s="20"/>
    </row>
    <row r="6313" spans="1:5" x14ac:dyDescent="0.25">
      <c r="A6313" s="17"/>
      <c r="B6313" s="18"/>
      <c r="C6313" s="19"/>
      <c r="D6313" s="20"/>
      <c r="E6313" s="20"/>
    </row>
    <row r="6314" spans="1:5" x14ac:dyDescent="0.25">
      <c r="A6314" s="17"/>
      <c r="B6314" s="18"/>
      <c r="C6314" s="19"/>
      <c r="D6314" s="20"/>
      <c r="E6314" s="20"/>
    </row>
    <row r="6315" spans="1:5" x14ac:dyDescent="0.25">
      <c r="A6315" s="17"/>
      <c r="B6315" s="18"/>
      <c r="C6315" s="19"/>
      <c r="D6315" s="20"/>
      <c r="E6315" s="20"/>
    </row>
    <row r="6316" spans="1:5" x14ac:dyDescent="0.25">
      <c r="A6316" s="17"/>
      <c r="B6316" s="18"/>
      <c r="C6316" s="19"/>
      <c r="D6316" s="20"/>
      <c r="E6316" s="20"/>
    </row>
    <row r="6317" spans="1:5" x14ac:dyDescent="0.25">
      <c r="A6317" s="17"/>
      <c r="B6317" s="18"/>
      <c r="C6317" s="19"/>
      <c r="D6317" s="20"/>
      <c r="E6317" s="20"/>
    </row>
    <row r="6318" spans="1:5" x14ac:dyDescent="0.25">
      <c r="A6318" s="17"/>
      <c r="B6318" s="18"/>
      <c r="C6318" s="19"/>
      <c r="D6318" s="20"/>
      <c r="E6318" s="20"/>
    </row>
    <row r="6319" spans="1:5" x14ac:dyDescent="0.25">
      <c r="A6319" s="17"/>
      <c r="B6319" s="18"/>
      <c r="C6319" s="19"/>
      <c r="D6319" s="20"/>
      <c r="E6319" s="20"/>
    </row>
    <row r="6320" spans="1:5" x14ac:dyDescent="0.25">
      <c r="A6320" s="17"/>
      <c r="B6320" s="18"/>
      <c r="C6320" s="19"/>
      <c r="D6320" s="20"/>
      <c r="E6320" s="20"/>
    </row>
    <row r="6321" spans="1:5" x14ac:dyDescent="0.25">
      <c r="A6321" s="17"/>
      <c r="B6321" s="18"/>
      <c r="C6321" s="19"/>
      <c r="D6321" s="20"/>
      <c r="E6321" s="20"/>
    </row>
    <row r="6322" spans="1:5" x14ac:dyDescent="0.25">
      <c r="A6322" s="17"/>
      <c r="B6322" s="18"/>
      <c r="C6322" s="19"/>
      <c r="D6322" s="20"/>
      <c r="E6322" s="20"/>
    </row>
    <row r="6323" spans="1:5" x14ac:dyDescent="0.25">
      <c r="A6323" s="17"/>
      <c r="B6323" s="18"/>
      <c r="C6323" s="19"/>
      <c r="D6323" s="20"/>
      <c r="E6323" s="20"/>
    </row>
    <row r="6324" spans="1:5" x14ac:dyDescent="0.25">
      <c r="A6324" s="17"/>
      <c r="B6324" s="18"/>
      <c r="C6324" s="19"/>
      <c r="D6324" s="20"/>
      <c r="E6324" s="20"/>
    </row>
    <row r="6325" spans="1:5" x14ac:dyDescent="0.25">
      <c r="A6325" s="17"/>
      <c r="B6325" s="18"/>
      <c r="C6325" s="19"/>
      <c r="D6325" s="20"/>
      <c r="E6325" s="20"/>
    </row>
    <row r="6326" spans="1:5" x14ac:dyDescent="0.25">
      <c r="A6326" s="17"/>
      <c r="B6326" s="18"/>
      <c r="C6326" s="19"/>
      <c r="D6326" s="20"/>
      <c r="E6326" s="20"/>
    </row>
    <row r="6327" spans="1:5" x14ac:dyDescent="0.25">
      <c r="A6327" s="17"/>
      <c r="B6327" s="18"/>
      <c r="C6327" s="19"/>
      <c r="D6327" s="20"/>
      <c r="E6327" s="20"/>
    </row>
    <row r="6328" spans="1:5" x14ac:dyDescent="0.25">
      <c r="A6328" s="17"/>
      <c r="B6328" s="18"/>
      <c r="C6328" s="19"/>
      <c r="D6328" s="20"/>
      <c r="E6328" s="20"/>
    </row>
    <row r="6329" spans="1:5" x14ac:dyDescent="0.25">
      <c r="A6329" s="17"/>
      <c r="B6329" s="18"/>
      <c r="C6329" s="19"/>
      <c r="D6329" s="20"/>
      <c r="E6329" s="20"/>
    </row>
    <row r="6330" spans="1:5" x14ac:dyDescent="0.25">
      <c r="A6330" s="17"/>
      <c r="B6330" s="18"/>
      <c r="C6330" s="19"/>
      <c r="D6330" s="20"/>
      <c r="E6330" s="20"/>
    </row>
    <row r="6331" spans="1:5" x14ac:dyDescent="0.25">
      <c r="A6331" s="17"/>
      <c r="B6331" s="18"/>
      <c r="C6331" s="19"/>
      <c r="D6331" s="20"/>
      <c r="E6331" s="20"/>
    </row>
    <row r="6332" spans="1:5" x14ac:dyDescent="0.25">
      <c r="A6332" s="17"/>
      <c r="B6332" s="18"/>
      <c r="C6332" s="19"/>
      <c r="D6332" s="20"/>
      <c r="E6332" s="20"/>
    </row>
    <row r="6333" spans="1:5" x14ac:dyDescent="0.25">
      <c r="A6333" s="17"/>
      <c r="B6333" s="18"/>
      <c r="C6333" s="19"/>
      <c r="D6333" s="20"/>
      <c r="E6333" s="20"/>
    </row>
    <row r="6334" spans="1:5" x14ac:dyDescent="0.25">
      <c r="A6334" s="17"/>
      <c r="B6334" s="18"/>
      <c r="C6334" s="19"/>
      <c r="D6334" s="20"/>
      <c r="E6334" s="20"/>
    </row>
    <row r="6335" spans="1:5" x14ac:dyDescent="0.25">
      <c r="A6335" s="17"/>
      <c r="B6335" s="18"/>
      <c r="C6335" s="19"/>
      <c r="D6335" s="20"/>
      <c r="E6335" s="20"/>
    </row>
    <row r="6336" spans="1:5" x14ac:dyDescent="0.25">
      <c r="A6336" s="17"/>
      <c r="B6336" s="18"/>
      <c r="C6336" s="19"/>
      <c r="D6336" s="20"/>
      <c r="E6336" s="20"/>
    </row>
    <row r="6337" spans="1:5" x14ac:dyDescent="0.25">
      <c r="A6337" s="17"/>
      <c r="B6337" s="18"/>
      <c r="C6337" s="19"/>
      <c r="D6337" s="20"/>
      <c r="E6337" s="20"/>
    </row>
    <row r="6338" spans="1:5" x14ac:dyDescent="0.25">
      <c r="A6338" s="17"/>
      <c r="B6338" s="18"/>
      <c r="C6338" s="19"/>
      <c r="D6338" s="20"/>
      <c r="E6338" s="20"/>
    </row>
    <row r="6339" spans="1:5" x14ac:dyDescent="0.25">
      <c r="A6339" s="17"/>
      <c r="B6339" s="18"/>
      <c r="C6339" s="19"/>
      <c r="D6339" s="20"/>
      <c r="E6339" s="20"/>
    </row>
    <row r="6340" spans="1:5" x14ac:dyDescent="0.25">
      <c r="A6340" s="17"/>
      <c r="B6340" s="18"/>
      <c r="C6340" s="19"/>
      <c r="D6340" s="20"/>
      <c r="E6340" s="20"/>
    </row>
    <row r="6341" spans="1:5" x14ac:dyDescent="0.25">
      <c r="A6341" s="17"/>
      <c r="B6341" s="18"/>
      <c r="C6341" s="19"/>
      <c r="D6341" s="20"/>
      <c r="E6341" s="20"/>
    </row>
    <row r="6342" spans="1:5" x14ac:dyDescent="0.25">
      <c r="A6342" s="17"/>
      <c r="B6342" s="18"/>
      <c r="C6342" s="19"/>
      <c r="D6342" s="20"/>
      <c r="E6342" s="20"/>
    </row>
    <row r="6343" spans="1:5" x14ac:dyDescent="0.25">
      <c r="A6343" s="17"/>
      <c r="B6343" s="18"/>
      <c r="C6343" s="19"/>
      <c r="D6343" s="20"/>
      <c r="E6343" s="20"/>
    </row>
    <row r="6344" spans="1:5" x14ac:dyDescent="0.25">
      <c r="A6344" s="17"/>
      <c r="B6344" s="18"/>
      <c r="C6344" s="19"/>
      <c r="D6344" s="20"/>
      <c r="E6344" s="20"/>
    </row>
    <row r="6345" spans="1:5" x14ac:dyDescent="0.25">
      <c r="A6345" s="17"/>
      <c r="B6345" s="18"/>
      <c r="C6345" s="19"/>
      <c r="D6345" s="20"/>
      <c r="E6345" s="20"/>
    </row>
    <row r="6346" spans="1:5" x14ac:dyDescent="0.25">
      <c r="A6346" s="17"/>
      <c r="B6346" s="18"/>
      <c r="C6346" s="19"/>
      <c r="D6346" s="20"/>
      <c r="E6346" s="20"/>
    </row>
    <row r="6347" spans="1:5" x14ac:dyDescent="0.25">
      <c r="A6347" s="17"/>
      <c r="B6347" s="18"/>
      <c r="C6347" s="19"/>
      <c r="D6347" s="20"/>
      <c r="E6347" s="20"/>
    </row>
    <row r="6348" spans="1:5" x14ac:dyDescent="0.25">
      <c r="A6348" s="17"/>
      <c r="B6348" s="18"/>
      <c r="C6348" s="19"/>
      <c r="D6348" s="20"/>
      <c r="E6348" s="20"/>
    </row>
    <row r="6349" spans="1:5" x14ac:dyDescent="0.25">
      <c r="A6349" s="17"/>
      <c r="B6349" s="18"/>
      <c r="C6349" s="19"/>
      <c r="D6349" s="20"/>
      <c r="E6349" s="20"/>
    </row>
    <row r="6350" spans="1:5" x14ac:dyDescent="0.25">
      <c r="A6350" s="17"/>
      <c r="B6350" s="18"/>
      <c r="C6350" s="19"/>
      <c r="D6350" s="20"/>
      <c r="E6350" s="20"/>
    </row>
    <row r="6351" spans="1:5" x14ac:dyDescent="0.25">
      <c r="A6351" s="17"/>
      <c r="B6351" s="18"/>
      <c r="C6351" s="19"/>
      <c r="D6351" s="20"/>
      <c r="E6351" s="20"/>
    </row>
    <row r="6352" spans="1:5" x14ac:dyDescent="0.25">
      <c r="A6352" s="17"/>
      <c r="B6352" s="18"/>
      <c r="C6352" s="19"/>
      <c r="D6352" s="20"/>
      <c r="E6352" s="20"/>
    </row>
    <row r="6353" spans="1:5" x14ac:dyDescent="0.25">
      <c r="A6353" s="17"/>
      <c r="B6353" s="18"/>
      <c r="C6353" s="19"/>
      <c r="D6353" s="20"/>
      <c r="E6353" s="20"/>
    </row>
    <row r="6354" spans="1:5" x14ac:dyDescent="0.25">
      <c r="A6354" s="17"/>
      <c r="B6354" s="18"/>
      <c r="C6354" s="19"/>
      <c r="D6354" s="20"/>
      <c r="E6354" s="20"/>
    </row>
    <row r="6355" spans="1:5" x14ac:dyDescent="0.25">
      <c r="A6355" s="17"/>
      <c r="B6355" s="18"/>
      <c r="C6355" s="19"/>
      <c r="D6355" s="20"/>
      <c r="E6355" s="20"/>
    </row>
    <row r="6356" spans="1:5" x14ac:dyDescent="0.25">
      <c r="A6356" s="17"/>
      <c r="B6356" s="18"/>
      <c r="C6356" s="19"/>
      <c r="D6356" s="20"/>
      <c r="E6356" s="20"/>
    </row>
    <row r="6357" spans="1:5" x14ac:dyDescent="0.25">
      <c r="A6357" s="17"/>
      <c r="B6357" s="18"/>
      <c r="C6357" s="19"/>
      <c r="D6357" s="20"/>
      <c r="E6357" s="20"/>
    </row>
    <row r="6358" spans="1:5" x14ac:dyDescent="0.25">
      <c r="A6358" s="17"/>
      <c r="B6358" s="18"/>
      <c r="C6358" s="19"/>
      <c r="D6358" s="20"/>
      <c r="E6358" s="20"/>
    </row>
    <row r="6359" spans="1:5" x14ac:dyDescent="0.25">
      <c r="A6359" s="17"/>
      <c r="B6359" s="18"/>
      <c r="C6359" s="19"/>
      <c r="D6359" s="20"/>
      <c r="E6359" s="20"/>
    </row>
    <row r="6360" spans="1:5" x14ac:dyDescent="0.25">
      <c r="A6360" s="17"/>
      <c r="B6360" s="18"/>
      <c r="C6360" s="19"/>
      <c r="D6360" s="20"/>
      <c r="E6360" s="20"/>
    </row>
    <row r="6361" spans="1:5" x14ac:dyDescent="0.25">
      <c r="A6361" s="17"/>
      <c r="B6361" s="18"/>
      <c r="C6361" s="19"/>
      <c r="D6361" s="20"/>
      <c r="E6361" s="20"/>
    </row>
    <row r="6362" spans="1:5" x14ac:dyDescent="0.25">
      <c r="A6362" s="17"/>
      <c r="B6362" s="18"/>
      <c r="C6362" s="19"/>
      <c r="D6362" s="20"/>
      <c r="E6362" s="20"/>
    </row>
    <row r="6363" spans="1:5" x14ac:dyDescent="0.25">
      <c r="A6363" s="17"/>
      <c r="B6363" s="18"/>
      <c r="C6363" s="19"/>
      <c r="D6363" s="20"/>
      <c r="E6363" s="20"/>
    </row>
    <row r="6364" spans="1:5" x14ac:dyDescent="0.25">
      <c r="A6364" s="17"/>
      <c r="B6364" s="18"/>
      <c r="C6364" s="19"/>
      <c r="D6364" s="20"/>
      <c r="E6364" s="20"/>
    </row>
    <row r="6365" spans="1:5" x14ac:dyDescent="0.25">
      <c r="A6365" s="17"/>
      <c r="B6365" s="18"/>
      <c r="C6365" s="19"/>
      <c r="D6365" s="20"/>
      <c r="E6365" s="20"/>
    </row>
    <row r="6366" spans="1:5" x14ac:dyDescent="0.25">
      <c r="A6366" s="17"/>
      <c r="B6366" s="18"/>
      <c r="C6366" s="19"/>
      <c r="D6366" s="20"/>
      <c r="E6366" s="20"/>
    </row>
    <row r="6367" spans="1:5" x14ac:dyDescent="0.25">
      <c r="A6367" s="17"/>
      <c r="B6367" s="18"/>
      <c r="C6367" s="19"/>
      <c r="D6367" s="20"/>
      <c r="E6367" s="20"/>
    </row>
    <row r="6368" spans="1:5" x14ac:dyDescent="0.25">
      <c r="A6368" s="17"/>
      <c r="B6368" s="18"/>
      <c r="C6368" s="19"/>
      <c r="D6368" s="20"/>
      <c r="E6368" s="20"/>
    </row>
    <row r="6369" spans="1:5" x14ac:dyDescent="0.25">
      <c r="A6369" s="17"/>
      <c r="B6369" s="18"/>
      <c r="C6369" s="19"/>
      <c r="D6369" s="20"/>
      <c r="E6369" s="20"/>
    </row>
    <row r="6370" spans="1:5" x14ac:dyDescent="0.25">
      <c r="A6370" s="17"/>
      <c r="B6370" s="18"/>
      <c r="C6370" s="19"/>
      <c r="D6370" s="20"/>
      <c r="E6370" s="20"/>
    </row>
    <row r="6371" spans="1:5" x14ac:dyDescent="0.25">
      <c r="A6371" s="17"/>
      <c r="B6371" s="18"/>
      <c r="C6371" s="19"/>
      <c r="D6371" s="20"/>
      <c r="E6371" s="20"/>
    </row>
    <row r="6372" spans="1:5" x14ac:dyDescent="0.25">
      <c r="A6372" s="17"/>
      <c r="B6372" s="18"/>
      <c r="C6372" s="19"/>
      <c r="D6372" s="20"/>
      <c r="E6372" s="20"/>
    </row>
    <row r="6373" spans="1:5" x14ac:dyDescent="0.25">
      <c r="A6373" s="17"/>
      <c r="B6373" s="18"/>
      <c r="C6373" s="19"/>
      <c r="D6373" s="20"/>
      <c r="E6373" s="20"/>
    </row>
    <row r="6374" spans="1:5" x14ac:dyDescent="0.25">
      <c r="A6374" s="17"/>
      <c r="B6374" s="18"/>
      <c r="C6374" s="19"/>
      <c r="D6374" s="20"/>
      <c r="E6374" s="20"/>
    </row>
    <row r="6375" spans="1:5" x14ac:dyDescent="0.25">
      <c r="A6375" s="17"/>
      <c r="B6375" s="18"/>
      <c r="C6375" s="19"/>
      <c r="D6375" s="20"/>
      <c r="E6375" s="20"/>
    </row>
    <row r="6376" spans="1:5" x14ac:dyDescent="0.25">
      <c r="A6376" s="17"/>
      <c r="B6376" s="18"/>
      <c r="C6376" s="19"/>
      <c r="D6376" s="20"/>
      <c r="E6376" s="20"/>
    </row>
    <row r="6377" spans="1:5" x14ac:dyDescent="0.25">
      <c r="A6377" s="17"/>
      <c r="B6377" s="18"/>
      <c r="C6377" s="19"/>
      <c r="D6377" s="20"/>
      <c r="E6377" s="20"/>
    </row>
    <row r="6378" spans="1:5" x14ac:dyDescent="0.25">
      <c r="A6378" s="17"/>
      <c r="B6378" s="18"/>
      <c r="C6378" s="19"/>
      <c r="D6378" s="20"/>
      <c r="E6378" s="20"/>
    </row>
    <row r="6379" spans="1:5" x14ac:dyDescent="0.25">
      <c r="A6379" s="17"/>
      <c r="B6379" s="18"/>
      <c r="C6379" s="19"/>
      <c r="D6379" s="20"/>
      <c r="E6379" s="20"/>
    </row>
    <row r="6380" spans="1:5" x14ac:dyDescent="0.25">
      <c r="A6380" s="17"/>
      <c r="B6380" s="18"/>
      <c r="C6380" s="19"/>
      <c r="D6380" s="20"/>
      <c r="E6380" s="20"/>
    </row>
    <row r="6381" spans="1:5" x14ac:dyDescent="0.25">
      <c r="A6381" s="17"/>
      <c r="B6381" s="18"/>
      <c r="C6381" s="19"/>
      <c r="D6381" s="20"/>
      <c r="E6381" s="20"/>
    </row>
    <row r="6382" spans="1:5" x14ac:dyDescent="0.25">
      <c r="A6382" s="17"/>
      <c r="B6382" s="18"/>
      <c r="C6382" s="19"/>
      <c r="D6382" s="20"/>
      <c r="E6382" s="20"/>
    </row>
    <row r="6383" spans="1:5" x14ac:dyDescent="0.25">
      <c r="A6383" s="17"/>
      <c r="B6383" s="18"/>
      <c r="C6383" s="19"/>
      <c r="D6383" s="20"/>
      <c r="E6383" s="20"/>
    </row>
    <row r="6384" spans="1:5" x14ac:dyDescent="0.25">
      <c r="A6384" s="17"/>
      <c r="B6384" s="18"/>
      <c r="C6384" s="19"/>
      <c r="D6384" s="20"/>
      <c r="E6384" s="20"/>
    </row>
    <row r="6385" spans="1:5" x14ac:dyDescent="0.25">
      <c r="A6385" s="17"/>
      <c r="B6385" s="18"/>
      <c r="C6385" s="19"/>
      <c r="D6385" s="20"/>
      <c r="E6385" s="20"/>
    </row>
    <row r="6386" spans="1:5" x14ac:dyDescent="0.25">
      <c r="A6386" s="17"/>
      <c r="B6386" s="18"/>
      <c r="C6386" s="19"/>
      <c r="D6386" s="20"/>
      <c r="E6386" s="20"/>
    </row>
    <row r="6387" spans="1:5" x14ac:dyDescent="0.25">
      <c r="A6387" s="17"/>
      <c r="B6387" s="18"/>
      <c r="C6387" s="19"/>
      <c r="D6387" s="20"/>
      <c r="E6387" s="20"/>
    </row>
    <row r="6388" spans="1:5" x14ac:dyDescent="0.25">
      <c r="A6388" s="17"/>
      <c r="B6388" s="18"/>
      <c r="C6388" s="19"/>
      <c r="D6388" s="20"/>
      <c r="E6388" s="20"/>
    </row>
    <row r="6389" spans="1:5" x14ac:dyDescent="0.25">
      <c r="A6389" s="17"/>
      <c r="B6389" s="18"/>
      <c r="C6389" s="19"/>
      <c r="D6389" s="20"/>
      <c r="E6389" s="20"/>
    </row>
    <row r="6390" spans="1:5" x14ac:dyDescent="0.25">
      <c r="A6390" s="17"/>
      <c r="B6390" s="18"/>
      <c r="C6390" s="19"/>
      <c r="D6390" s="20"/>
      <c r="E6390" s="20"/>
    </row>
    <row r="6391" spans="1:5" x14ac:dyDescent="0.25">
      <c r="A6391" s="17"/>
      <c r="B6391" s="18"/>
      <c r="C6391" s="19"/>
      <c r="D6391" s="20"/>
      <c r="E6391" s="20"/>
    </row>
    <row r="6392" spans="1:5" x14ac:dyDescent="0.25">
      <c r="A6392" s="17"/>
      <c r="B6392" s="18"/>
      <c r="C6392" s="19"/>
      <c r="D6392" s="20"/>
      <c r="E6392" s="20"/>
    </row>
    <row r="6393" spans="1:5" x14ac:dyDescent="0.25">
      <c r="A6393" s="17"/>
      <c r="B6393" s="18"/>
      <c r="C6393" s="19"/>
      <c r="D6393" s="20"/>
      <c r="E6393" s="20"/>
    </row>
    <row r="6394" spans="1:5" x14ac:dyDescent="0.25">
      <c r="A6394" s="17"/>
      <c r="B6394" s="18"/>
      <c r="C6394" s="19"/>
      <c r="D6394" s="20"/>
      <c r="E6394" s="20"/>
    </row>
    <row r="6395" spans="1:5" x14ac:dyDescent="0.25">
      <c r="A6395" s="17"/>
      <c r="B6395" s="18"/>
      <c r="C6395" s="19"/>
      <c r="D6395" s="20"/>
      <c r="E6395" s="20"/>
    </row>
    <row r="6396" spans="1:5" x14ac:dyDescent="0.25">
      <c r="A6396" s="17"/>
      <c r="B6396" s="18"/>
      <c r="C6396" s="19"/>
      <c r="D6396" s="20"/>
      <c r="E6396" s="20"/>
    </row>
    <row r="6397" spans="1:5" x14ac:dyDescent="0.25">
      <c r="A6397" s="17"/>
      <c r="B6397" s="18"/>
      <c r="C6397" s="19"/>
      <c r="D6397" s="20"/>
      <c r="E6397" s="20"/>
    </row>
    <row r="6398" spans="1:5" x14ac:dyDescent="0.25">
      <c r="A6398" s="17"/>
      <c r="B6398" s="18"/>
      <c r="C6398" s="19"/>
      <c r="D6398" s="20"/>
      <c r="E6398" s="20"/>
    </row>
    <row r="6399" spans="1:5" x14ac:dyDescent="0.25">
      <c r="A6399" s="17"/>
      <c r="B6399" s="18"/>
      <c r="C6399" s="19"/>
      <c r="D6399" s="20"/>
      <c r="E6399" s="20"/>
    </row>
    <row r="6400" spans="1:5" x14ac:dyDescent="0.25">
      <c r="A6400" s="17"/>
      <c r="B6400" s="18"/>
      <c r="C6400" s="19"/>
      <c r="D6400" s="20"/>
      <c r="E6400" s="20"/>
    </row>
    <row r="6401" spans="1:5" x14ac:dyDescent="0.25">
      <c r="A6401" s="17"/>
      <c r="B6401" s="18"/>
      <c r="C6401" s="19"/>
      <c r="D6401" s="20"/>
      <c r="E6401" s="20"/>
    </row>
    <row r="6402" spans="1:5" x14ac:dyDescent="0.25">
      <c r="A6402" s="17"/>
      <c r="B6402" s="18"/>
      <c r="C6402" s="19"/>
      <c r="D6402" s="20"/>
      <c r="E6402" s="20"/>
    </row>
    <row r="6403" spans="1:5" x14ac:dyDescent="0.25">
      <c r="A6403" s="17"/>
      <c r="B6403" s="18"/>
      <c r="C6403" s="19"/>
      <c r="D6403" s="20"/>
      <c r="E6403" s="20"/>
    </row>
    <row r="6404" spans="1:5" x14ac:dyDescent="0.25">
      <c r="A6404" s="17"/>
      <c r="B6404" s="18"/>
      <c r="C6404" s="19"/>
      <c r="D6404" s="20"/>
      <c r="E6404" s="20"/>
    </row>
    <row r="6405" spans="1:5" x14ac:dyDescent="0.25">
      <c r="A6405" s="17"/>
      <c r="B6405" s="18"/>
      <c r="C6405" s="19"/>
      <c r="D6405" s="20"/>
      <c r="E6405" s="20"/>
    </row>
    <row r="6406" spans="1:5" x14ac:dyDescent="0.25">
      <c r="A6406" s="17"/>
      <c r="B6406" s="18"/>
      <c r="C6406" s="19"/>
      <c r="D6406" s="20"/>
      <c r="E6406" s="20"/>
    </row>
    <row r="6407" spans="1:5" x14ac:dyDescent="0.25">
      <c r="A6407" s="17"/>
      <c r="B6407" s="18"/>
      <c r="C6407" s="19"/>
      <c r="D6407" s="20"/>
      <c r="E6407" s="20"/>
    </row>
    <row r="6408" spans="1:5" x14ac:dyDescent="0.25">
      <c r="A6408" s="17"/>
      <c r="B6408" s="18"/>
      <c r="C6408" s="19"/>
      <c r="D6408" s="20"/>
      <c r="E6408" s="20"/>
    </row>
    <row r="6409" spans="1:5" x14ac:dyDescent="0.25">
      <c r="A6409" s="17"/>
      <c r="B6409" s="18"/>
      <c r="C6409" s="19"/>
      <c r="D6409" s="20"/>
      <c r="E6409" s="20"/>
    </row>
    <row r="6410" spans="1:5" x14ac:dyDescent="0.25">
      <c r="A6410" s="17"/>
      <c r="B6410" s="18"/>
      <c r="C6410" s="19"/>
      <c r="D6410" s="20"/>
      <c r="E6410" s="20"/>
    </row>
    <row r="6411" spans="1:5" x14ac:dyDescent="0.25">
      <c r="A6411" s="17"/>
      <c r="B6411" s="18"/>
      <c r="C6411" s="19"/>
      <c r="D6411" s="20"/>
      <c r="E6411" s="20"/>
    </row>
    <row r="6412" spans="1:5" x14ac:dyDescent="0.25">
      <c r="A6412" s="17"/>
      <c r="B6412" s="18"/>
      <c r="C6412" s="19"/>
      <c r="D6412" s="20"/>
      <c r="E6412" s="20"/>
    </row>
    <row r="6413" spans="1:5" x14ac:dyDescent="0.25">
      <c r="A6413" s="17"/>
      <c r="B6413" s="18"/>
      <c r="C6413" s="19"/>
      <c r="D6413" s="20"/>
      <c r="E6413" s="20"/>
    </row>
    <row r="6414" spans="1:5" x14ac:dyDescent="0.25">
      <c r="A6414" s="17"/>
      <c r="B6414" s="18"/>
      <c r="C6414" s="19"/>
      <c r="D6414" s="20"/>
      <c r="E6414" s="20"/>
    </row>
    <row r="6415" spans="1:5" x14ac:dyDescent="0.25">
      <c r="A6415" s="17"/>
      <c r="B6415" s="18"/>
      <c r="C6415" s="19"/>
      <c r="D6415" s="20"/>
      <c r="E6415" s="20"/>
    </row>
    <row r="6416" spans="1:5" x14ac:dyDescent="0.25">
      <c r="A6416" s="17"/>
      <c r="B6416" s="18"/>
      <c r="C6416" s="19"/>
      <c r="D6416" s="20"/>
      <c r="E6416" s="20"/>
    </row>
    <row r="6417" spans="1:5" x14ac:dyDescent="0.25">
      <c r="A6417" s="17"/>
      <c r="B6417" s="18"/>
      <c r="C6417" s="19"/>
      <c r="D6417" s="20"/>
      <c r="E6417" s="20"/>
    </row>
    <row r="6418" spans="1:5" x14ac:dyDescent="0.25">
      <c r="A6418" s="17"/>
      <c r="B6418" s="18"/>
      <c r="C6418" s="19"/>
      <c r="D6418" s="20"/>
      <c r="E6418" s="20"/>
    </row>
    <row r="6419" spans="1:5" x14ac:dyDescent="0.25">
      <c r="A6419" s="17"/>
      <c r="B6419" s="18"/>
      <c r="C6419" s="19"/>
      <c r="D6419" s="20"/>
      <c r="E6419" s="20"/>
    </row>
    <row r="6420" spans="1:5" x14ac:dyDescent="0.25">
      <c r="A6420" s="17"/>
      <c r="B6420" s="18"/>
      <c r="C6420" s="19"/>
      <c r="D6420" s="20"/>
      <c r="E6420" s="20"/>
    </row>
    <row r="6421" spans="1:5" x14ac:dyDescent="0.25">
      <c r="A6421" s="17"/>
      <c r="B6421" s="18"/>
      <c r="C6421" s="19"/>
      <c r="D6421" s="20"/>
      <c r="E6421" s="20"/>
    </row>
    <row r="6422" spans="1:5" x14ac:dyDescent="0.25">
      <c r="A6422" s="17"/>
      <c r="B6422" s="18"/>
      <c r="C6422" s="19"/>
      <c r="D6422" s="20"/>
      <c r="E6422" s="20"/>
    </row>
    <row r="6423" spans="1:5" x14ac:dyDescent="0.25">
      <c r="A6423" s="17"/>
      <c r="B6423" s="18"/>
      <c r="C6423" s="19"/>
      <c r="D6423" s="20"/>
      <c r="E6423" s="20"/>
    </row>
    <row r="6424" spans="1:5" x14ac:dyDescent="0.25">
      <c r="A6424" s="17"/>
      <c r="B6424" s="18"/>
      <c r="C6424" s="19"/>
      <c r="D6424" s="20"/>
      <c r="E6424" s="20"/>
    </row>
    <row r="6425" spans="1:5" x14ac:dyDescent="0.25">
      <c r="A6425" s="17"/>
      <c r="B6425" s="18"/>
      <c r="C6425" s="19"/>
      <c r="D6425" s="20"/>
      <c r="E6425" s="20"/>
    </row>
    <row r="6426" spans="1:5" x14ac:dyDescent="0.25">
      <c r="A6426" s="17"/>
      <c r="B6426" s="18"/>
      <c r="C6426" s="19"/>
      <c r="D6426" s="20"/>
      <c r="E6426" s="20"/>
    </row>
    <row r="6427" spans="1:5" x14ac:dyDescent="0.25">
      <c r="A6427" s="17"/>
      <c r="B6427" s="18"/>
      <c r="C6427" s="19"/>
      <c r="D6427" s="20"/>
      <c r="E6427" s="20"/>
    </row>
    <row r="6428" spans="1:5" x14ac:dyDescent="0.25">
      <c r="A6428" s="17"/>
      <c r="B6428" s="18"/>
      <c r="C6428" s="19"/>
      <c r="D6428" s="20"/>
      <c r="E6428" s="20"/>
    </row>
    <row r="6429" spans="1:5" x14ac:dyDescent="0.25">
      <c r="A6429" s="17"/>
      <c r="B6429" s="18"/>
      <c r="C6429" s="19"/>
      <c r="D6429" s="20"/>
      <c r="E6429" s="20"/>
    </row>
    <row r="6430" spans="1:5" x14ac:dyDescent="0.25">
      <c r="A6430" s="17"/>
      <c r="B6430" s="18"/>
      <c r="C6430" s="19"/>
      <c r="D6430" s="20"/>
      <c r="E6430" s="20"/>
    </row>
    <row r="6431" spans="1:5" x14ac:dyDescent="0.25">
      <c r="A6431" s="17"/>
      <c r="B6431" s="18"/>
      <c r="C6431" s="19"/>
      <c r="D6431" s="20"/>
      <c r="E6431" s="20"/>
    </row>
    <row r="6432" spans="1:5" x14ac:dyDescent="0.25">
      <c r="A6432" s="17"/>
      <c r="B6432" s="18"/>
      <c r="C6432" s="19"/>
      <c r="D6432" s="20"/>
      <c r="E6432" s="20"/>
    </row>
    <row r="6433" spans="1:5" x14ac:dyDescent="0.25">
      <c r="A6433" s="17"/>
      <c r="B6433" s="18"/>
      <c r="C6433" s="19"/>
      <c r="D6433" s="20"/>
      <c r="E6433" s="20"/>
    </row>
    <row r="6434" spans="1:5" x14ac:dyDescent="0.25">
      <c r="A6434" s="17"/>
      <c r="B6434" s="18"/>
      <c r="C6434" s="19"/>
      <c r="D6434" s="20"/>
      <c r="E6434" s="20"/>
    </row>
    <row r="6435" spans="1:5" x14ac:dyDescent="0.25">
      <c r="A6435" s="17"/>
      <c r="B6435" s="18"/>
      <c r="C6435" s="19"/>
      <c r="D6435" s="20"/>
      <c r="E6435" s="20"/>
    </row>
    <row r="6436" spans="1:5" x14ac:dyDescent="0.25">
      <c r="A6436" s="17"/>
      <c r="B6436" s="18"/>
      <c r="C6436" s="19"/>
      <c r="D6436" s="20"/>
      <c r="E6436" s="20"/>
    </row>
    <row r="6437" spans="1:5" x14ac:dyDescent="0.25">
      <c r="A6437" s="17"/>
      <c r="B6437" s="18"/>
      <c r="C6437" s="19"/>
      <c r="D6437" s="20"/>
      <c r="E6437" s="20"/>
    </row>
    <row r="6438" spans="1:5" x14ac:dyDescent="0.25">
      <c r="A6438" s="17"/>
      <c r="B6438" s="18"/>
      <c r="C6438" s="19"/>
      <c r="D6438" s="20"/>
      <c r="E6438" s="20"/>
    </row>
    <row r="6439" spans="1:5" x14ac:dyDescent="0.25">
      <c r="A6439" s="17"/>
      <c r="B6439" s="18"/>
      <c r="C6439" s="19"/>
      <c r="D6439" s="20"/>
      <c r="E6439" s="20"/>
    </row>
    <row r="6440" spans="1:5" x14ac:dyDescent="0.25">
      <c r="A6440" s="17"/>
      <c r="B6440" s="18"/>
      <c r="C6440" s="19"/>
      <c r="D6440" s="20"/>
      <c r="E6440" s="20"/>
    </row>
    <row r="6441" spans="1:5" x14ac:dyDescent="0.25">
      <c r="A6441" s="17"/>
      <c r="B6441" s="18"/>
      <c r="C6441" s="19"/>
      <c r="D6441" s="20"/>
      <c r="E6441" s="20"/>
    </row>
    <row r="6442" spans="1:5" x14ac:dyDescent="0.25">
      <c r="A6442" s="17"/>
      <c r="B6442" s="18"/>
      <c r="C6442" s="19"/>
      <c r="D6442" s="20"/>
      <c r="E6442" s="20"/>
    </row>
    <row r="6443" spans="1:5" x14ac:dyDescent="0.25">
      <c r="A6443" s="17"/>
      <c r="B6443" s="18"/>
      <c r="C6443" s="19"/>
      <c r="D6443" s="20"/>
      <c r="E6443" s="20"/>
    </row>
    <row r="6444" spans="1:5" x14ac:dyDescent="0.25">
      <c r="A6444" s="17"/>
      <c r="B6444" s="18"/>
      <c r="C6444" s="19"/>
      <c r="D6444" s="20"/>
      <c r="E6444" s="20"/>
    </row>
    <row r="6445" spans="1:5" x14ac:dyDescent="0.25">
      <c r="A6445" s="17"/>
      <c r="B6445" s="18"/>
      <c r="C6445" s="19"/>
      <c r="D6445" s="20"/>
      <c r="E6445" s="20"/>
    </row>
    <row r="6446" spans="1:5" x14ac:dyDescent="0.25">
      <c r="A6446" s="17"/>
      <c r="B6446" s="18"/>
      <c r="C6446" s="19"/>
      <c r="D6446" s="20"/>
      <c r="E6446" s="20"/>
    </row>
    <row r="6447" spans="1:5" x14ac:dyDescent="0.25">
      <c r="A6447" s="17"/>
      <c r="B6447" s="18"/>
      <c r="C6447" s="19"/>
      <c r="D6447" s="20"/>
      <c r="E6447" s="20"/>
    </row>
    <row r="6448" spans="1:5" x14ac:dyDescent="0.25">
      <c r="A6448" s="17"/>
      <c r="B6448" s="18"/>
      <c r="C6448" s="19"/>
      <c r="D6448" s="20"/>
      <c r="E6448" s="20"/>
    </row>
    <row r="6449" spans="1:5" x14ac:dyDescent="0.25">
      <c r="A6449" s="17"/>
      <c r="B6449" s="18"/>
      <c r="C6449" s="19"/>
      <c r="D6449" s="20"/>
      <c r="E6449" s="20"/>
    </row>
    <row r="6450" spans="1:5" x14ac:dyDescent="0.25">
      <c r="A6450" s="17"/>
      <c r="B6450" s="18"/>
      <c r="C6450" s="19"/>
      <c r="D6450" s="20"/>
      <c r="E6450" s="20"/>
    </row>
    <row r="6451" spans="1:5" x14ac:dyDescent="0.25">
      <c r="A6451" s="17"/>
      <c r="B6451" s="18"/>
      <c r="C6451" s="19"/>
      <c r="D6451" s="20"/>
      <c r="E6451" s="20"/>
    </row>
    <row r="6452" spans="1:5" x14ac:dyDescent="0.25">
      <c r="A6452" s="17"/>
      <c r="B6452" s="18"/>
      <c r="C6452" s="19"/>
      <c r="D6452" s="20"/>
      <c r="E6452" s="20"/>
    </row>
    <row r="6453" spans="1:5" x14ac:dyDescent="0.25">
      <c r="A6453" s="17"/>
      <c r="B6453" s="18"/>
      <c r="C6453" s="19"/>
      <c r="D6453" s="20"/>
      <c r="E6453" s="20"/>
    </row>
    <row r="6454" spans="1:5" x14ac:dyDescent="0.25">
      <c r="A6454" s="17"/>
      <c r="B6454" s="18"/>
      <c r="C6454" s="19"/>
      <c r="D6454" s="20"/>
      <c r="E6454" s="20"/>
    </row>
    <row r="6455" spans="1:5" x14ac:dyDescent="0.25">
      <c r="A6455" s="17"/>
      <c r="B6455" s="18"/>
      <c r="C6455" s="19"/>
      <c r="D6455" s="20"/>
      <c r="E6455" s="20"/>
    </row>
    <row r="6456" spans="1:5" x14ac:dyDescent="0.25">
      <c r="A6456" s="17"/>
      <c r="B6456" s="18"/>
      <c r="C6456" s="19"/>
      <c r="D6456" s="20"/>
      <c r="E6456" s="20"/>
    </row>
    <row r="6457" spans="1:5" x14ac:dyDescent="0.25">
      <c r="A6457" s="17"/>
      <c r="B6457" s="18"/>
      <c r="C6457" s="19"/>
      <c r="D6457" s="20"/>
      <c r="E6457" s="20"/>
    </row>
    <row r="6458" spans="1:5" x14ac:dyDescent="0.25">
      <c r="A6458" s="17"/>
      <c r="B6458" s="18"/>
      <c r="C6458" s="19"/>
      <c r="D6458" s="20"/>
      <c r="E6458" s="20"/>
    </row>
    <row r="6459" spans="1:5" x14ac:dyDescent="0.25">
      <c r="A6459" s="17"/>
      <c r="B6459" s="18"/>
      <c r="C6459" s="19"/>
      <c r="D6459" s="20"/>
      <c r="E6459" s="20"/>
    </row>
    <row r="6460" spans="1:5" x14ac:dyDescent="0.25">
      <c r="A6460" s="17"/>
      <c r="B6460" s="18"/>
      <c r="C6460" s="19"/>
      <c r="D6460" s="20"/>
      <c r="E6460" s="20"/>
    </row>
    <row r="6461" spans="1:5" x14ac:dyDescent="0.25">
      <c r="A6461" s="17"/>
      <c r="B6461" s="18"/>
      <c r="C6461" s="19"/>
      <c r="D6461" s="20"/>
      <c r="E6461" s="20"/>
    </row>
    <row r="6462" spans="1:5" x14ac:dyDescent="0.25">
      <c r="A6462" s="17"/>
      <c r="B6462" s="18"/>
      <c r="C6462" s="19"/>
      <c r="D6462" s="20"/>
      <c r="E6462" s="20"/>
    </row>
    <row r="6463" spans="1:5" x14ac:dyDescent="0.25">
      <c r="A6463" s="17"/>
      <c r="B6463" s="18"/>
      <c r="C6463" s="19"/>
      <c r="D6463" s="20"/>
      <c r="E6463" s="20"/>
    </row>
    <row r="6464" spans="1:5" x14ac:dyDescent="0.25">
      <c r="A6464" s="17"/>
      <c r="B6464" s="18"/>
      <c r="C6464" s="19"/>
      <c r="D6464" s="20"/>
      <c r="E6464" s="20"/>
    </row>
    <row r="6465" spans="1:5" x14ac:dyDescent="0.25">
      <c r="A6465" s="17"/>
      <c r="B6465" s="18"/>
      <c r="C6465" s="19"/>
      <c r="D6465" s="20"/>
      <c r="E6465" s="20"/>
    </row>
    <row r="6466" spans="1:5" x14ac:dyDescent="0.25">
      <c r="A6466" s="17"/>
      <c r="B6466" s="18"/>
      <c r="C6466" s="19"/>
      <c r="D6466" s="20"/>
      <c r="E6466" s="20"/>
    </row>
    <row r="6467" spans="1:5" x14ac:dyDescent="0.25">
      <c r="A6467" s="17"/>
      <c r="B6467" s="18"/>
      <c r="C6467" s="19"/>
      <c r="D6467" s="20"/>
      <c r="E6467" s="20"/>
    </row>
    <row r="6468" spans="1:5" x14ac:dyDescent="0.25">
      <c r="A6468" s="17"/>
      <c r="B6468" s="18"/>
      <c r="C6468" s="19"/>
      <c r="D6468" s="20"/>
      <c r="E6468" s="20"/>
    </row>
    <row r="6469" spans="1:5" x14ac:dyDescent="0.25">
      <c r="A6469" s="17"/>
      <c r="B6469" s="18"/>
      <c r="C6469" s="19"/>
      <c r="D6469" s="20"/>
      <c r="E6469" s="20"/>
    </row>
    <row r="6470" spans="1:5" x14ac:dyDescent="0.25">
      <c r="A6470" s="17"/>
      <c r="B6470" s="18"/>
      <c r="C6470" s="19"/>
      <c r="D6470" s="20"/>
      <c r="E6470" s="20"/>
    </row>
    <row r="6471" spans="1:5" x14ac:dyDescent="0.25">
      <c r="A6471" s="17"/>
      <c r="B6471" s="18"/>
      <c r="C6471" s="19"/>
      <c r="D6471" s="20"/>
      <c r="E6471" s="20"/>
    </row>
    <row r="6472" spans="1:5" x14ac:dyDescent="0.25">
      <c r="A6472" s="17"/>
      <c r="B6472" s="18"/>
      <c r="C6472" s="19"/>
      <c r="D6472" s="20"/>
      <c r="E6472" s="20"/>
    </row>
    <row r="6473" spans="1:5" x14ac:dyDescent="0.25">
      <c r="A6473" s="17"/>
      <c r="B6473" s="18"/>
      <c r="C6473" s="19"/>
      <c r="D6473" s="20"/>
      <c r="E6473" s="20"/>
    </row>
    <row r="6474" spans="1:5" x14ac:dyDescent="0.25">
      <c r="A6474" s="17"/>
      <c r="B6474" s="18"/>
      <c r="C6474" s="19"/>
      <c r="D6474" s="20"/>
      <c r="E6474" s="20"/>
    </row>
    <row r="6475" spans="1:5" x14ac:dyDescent="0.25">
      <c r="A6475" s="17"/>
      <c r="B6475" s="18"/>
      <c r="C6475" s="19"/>
      <c r="D6475" s="20"/>
      <c r="E6475" s="20"/>
    </row>
    <row r="6476" spans="1:5" x14ac:dyDescent="0.25">
      <c r="A6476" s="17"/>
      <c r="B6476" s="18"/>
      <c r="C6476" s="19"/>
      <c r="D6476" s="20"/>
      <c r="E6476" s="20"/>
    </row>
    <row r="6477" spans="1:5" x14ac:dyDescent="0.25">
      <c r="A6477" s="17"/>
      <c r="B6477" s="18"/>
      <c r="C6477" s="19"/>
      <c r="D6477" s="20"/>
      <c r="E6477" s="20"/>
    </row>
    <row r="6478" spans="1:5" x14ac:dyDescent="0.25">
      <c r="A6478" s="17"/>
      <c r="B6478" s="18"/>
      <c r="C6478" s="19"/>
      <c r="D6478" s="20"/>
      <c r="E6478" s="20"/>
    </row>
    <row r="6479" spans="1:5" x14ac:dyDescent="0.25">
      <c r="A6479" s="17"/>
      <c r="B6479" s="18"/>
      <c r="C6479" s="19"/>
      <c r="D6479" s="20"/>
      <c r="E6479" s="20"/>
    </row>
    <row r="6480" spans="1:5" x14ac:dyDescent="0.25">
      <c r="A6480" s="17"/>
      <c r="B6480" s="18"/>
      <c r="C6480" s="19"/>
      <c r="D6480" s="20"/>
      <c r="E6480" s="20"/>
    </row>
    <row r="6481" spans="1:5" x14ac:dyDescent="0.25">
      <c r="A6481" s="17"/>
      <c r="B6481" s="18"/>
      <c r="C6481" s="19"/>
      <c r="D6481" s="20"/>
      <c r="E6481" s="20"/>
    </row>
    <row r="6482" spans="1:5" x14ac:dyDescent="0.25">
      <c r="A6482" s="17"/>
      <c r="B6482" s="18"/>
      <c r="C6482" s="19"/>
      <c r="D6482" s="20"/>
      <c r="E6482" s="20"/>
    </row>
    <row r="6483" spans="1:5" x14ac:dyDescent="0.25">
      <c r="A6483" s="17"/>
      <c r="B6483" s="18"/>
      <c r="C6483" s="19"/>
      <c r="D6483" s="20"/>
      <c r="E6483" s="20"/>
    </row>
    <row r="6484" spans="1:5" x14ac:dyDescent="0.25">
      <c r="A6484" s="17"/>
      <c r="B6484" s="18"/>
      <c r="C6484" s="19"/>
      <c r="D6484" s="20"/>
      <c r="E6484" s="20"/>
    </row>
    <row r="6485" spans="1:5" x14ac:dyDescent="0.25">
      <c r="A6485" s="17"/>
      <c r="B6485" s="18"/>
      <c r="C6485" s="19"/>
      <c r="D6485" s="20"/>
      <c r="E6485" s="20"/>
    </row>
    <row r="6486" spans="1:5" x14ac:dyDescent="0.25">
      <c r="A6486" s="17"/>
      <c r="B6486" s="18"/>
      <c r="C6486" s="19"/>
      <c r="D6486" s="20"/>
      <c r="E6486" s="20"/>
    </row>
    <row r="6487" spans="1:5" x14ac:dyDescent="0.25">
      <c r="A6487" s="17"/>
      <c r="B6487" s="18"/>
      <c r="C6487" s="19"/>
      <c r="D6487" s="20"/>
      <c r="E6487" s="20"/>
    </row>
    <row r="6488" spans="1:5" x14ac:dyDescent="0.25">
      <c r="A6488" s="17"/>
      <c r="B6488" s="18"/>
      <c r="C6488" s="19"/>
      <c r="D6488" s="20"/>
      <c r="E6488" s="20"/>
    </row>
    <row r="6489" spans="1:5" x14ac:dyDescent="0.25">
      <c r="A6489" s="17"/>
      <c r="B6489" s="18"/>
      <c r="C6489" s="19"/>
      <c r="D6489" s="20"/>
      <c r="E6489" s="20"/>
    </row>
    <row r="6490" spans="1:5" x14ac:dyDescent="0.25">
      <c r="A6490" s="17"/>
      <c r="B6490" s="18"/>
      <c r="C6490" s="19"/>
      <c r="D6490" s="20"/>
      <c r="E6490" s="20"/>
    </row>
    <row r="6491" spans="1:5" x14ac:dyDescent="0.25">
      <c r="A6491" s="17"/>
      <c r="B6491" s="18"/>
      <c r="C6491" s="19"/>
      <c r="D6491" s="20"/>
      <c r="E6491" s="20"/>
    </row>
    <row r="6492" spans="1:5" x14ac:dyDescent="0.25">
      <c r="A6492" s="17"/>
      <c r="B6492" s="18"/>
      <c r="C6492" s="19"/>
      <c r="D6492" s="20"/>
      <c r="E6492" s="20"/>
    </row>
    <row r="6493" spans="1:5" x14ac:dyDescent="0.25">
      <c r="A6493" s="17"/>
      <c r="B6493" s="18"/>
      <c r="C6493" s="19"/>
      <c r="D6493" s="20"/>
      <c r="E6493" s="20"/>
    </row>
    <row r="6494" spans="1:5" x14ac:dyDescent="0.25">
      <c r="A6494" s="17"/>
      <c r="B6494" s="18"/>
      <c r="C6494" s="19"/>
      <c r="D6494" s="20"/>
      <c r="E6494" s="20"/>
    </row>
    <row r="6495" spans="1:5" x14ac:dyDescent="0.25">
      <c r="A6495" s="17"/>
      <c r="B6495" s="18"/>
      <c r="C6495" s="19"/>
      <c r="D6495" s="20"/>
      <c r="E6495" s="20"/>
    </row>
    <row r="6496" spans="1:5" x14ac:dyDescent="0.25">
      <c r="A6496" s="17"/>
      <c r="B6496" s="18"/>
      <c r="C6496" s="19"/>
      <c r="D6496" s="20"/>
      <c r="E6496" s="20"/>
    </row>
    <row r="6497" spans="1:5" x14ac:dyDescent="0.25">
      <c r="A6497" s="17"/>
      <c r="B6497" s="18"/>
      <c r="C6497" s="19"/>
      <c r="D6497" s="20"/>
      <c r="E6497" s="20"/>
    </row>
    <row r="6498" spans="1:5" x14ac:dyDescent="0.25">
      <c r="A6498" s="17"/>
      <c r="B6498" s="18"/>
      <c r="C6498" s="19"/>
      <c r="D6498" s="20"/>
      <c r="E6498" s="20"/>
    </row>
    <row r="6499" spans="1:5" x14ac:dyDescent="0.25">
      <c r="A6499" s="17"/>
      <c r="B6499" s="18"/>
      <c r="C6499" s="19"/>
      <c r="D6499" s="20"/>
      <c r="E6499" s="20"/>
    </row>
    <row r="6500" spans="1:5" x14ac:dyDescent="0.25">
      <c r="A6500" s="17"/>
      <c r="B6500" s="18"/>
      <c r="C6500" s="19"/>
      <c r="D6500" s="20"/>
      <c r="E6500" s="20"/>
    </row>
    <row r="6501" spans="1:5" x14ac:dyDescent="0.25">
      <c r="A6501" s="17"/>
      <c r="B6501" s="18"/>
      <c r="C6501" s="19"/>
      <c r="D6501" s="20"/>
      <c r="E6501" s="20"/>
    </row>
    <row r="6502" spans="1:5" x14ac:dyDescent="0.25">
      <c r="A6502" s="17"/>
      <c r="B6502" s="18"/>
      <c r="C6502" s="19"/>
      <c r="D6502" s="20"/>
      <c r="E6502" s="20"/>
    </row>
    <row r="6503" spans="1:5" x14ac:dyDescent="0.25">
      <c r="A6503" s="17"/>
      <c r="B6503" s="18"/>
      <c r="C6503" s="19"/>
      <c r="D6503" s="20"/>
      <c r="E6503" s="20"/>
    </row>
    <row r="6504" spans="1:5" x14ac:dyDescent="0.25">
      <c r="A6504" s="17"/>
      <c r="B6504" s="18"/>
      <c r="C6504" s="19"/>
      <c r="D6504" s="20"/>
      <c r="E6504" s="20"/>
    </row>
    <row r="6505" spans="1:5" x14ac:dyDescent="0.25">
      <c r="A6505" s="17"/>
      <c r="B6505" s="18"/>
      <c r="C6505" s="19"/>
      <c r="D6505" s="20"/>
      <c r="E6505" s="20"/>
    </row>
    <row r="6506" spans="1:5" x14ac:dyDescent="0.25">
      <c r="A6506" s="17"/>
      <c r="B6506" s="18"/>
      <c r="C6506" s="19"/>
      <c r="D6506" s="20"/>
      <c r="E6506" s="20"/>
    </row>
    <row r="6507" spans="1:5" x14ac:dyDescent="0.25">
      <c r="A6507" s="17"/>
      <c r="B6507" s="18"/>
      <c r="C6507" s="19"/>
      <c r="D6507" s="20"/>
      <c r="E6507" s="20"/>
    </row>
    <row r="6508" spans="1:5" x14ac:dyDescent="0.25">
      <c r="A6508" s="17"/>
      <c r="B6508" s="18"/>
      <c r="C6508" s="19"/>
      <c r="D6508" s="20"/>
      <c r="E6508" s="20"/>
    </row>
    <row r="6509" spans="1:5" x14ac:dyDescent="0.25">
      <c r="A6509" s="17"/>
      <c r="B6509" s="18"/>
      <c r="C6509" s="19"/>
      <c r="D6509" s="20"/>
      <c r="E6509" s="20"/>
    </row>
    <row r="6510" spans="1:5" x14ac:dyDescent="0.25">
      <c r="A6510" s="17"/>
      <c r="B6510" s="18"/>
      <c r="C6510" s="19"/>
      <c r="D6510" s="20"/>
      <c r="E6510" s="20"/>
    </row>
    <row r="6511" spans="1:5" x14ac:dyDescent="0.25">
      <c r="A6511" s="17"/>
      <c r="B6511" s="18"/>
      <c r="C6511" s="19"/>
      <c r="D6511" s="20"/>
      <c r="E6511" s="20"/>
    </row>
    <row r="6512" spans="1:5" x14ac:dyDescent="0.25">
      <c r="A6512" s="17"/>
      <c r="B6512" s="18"/>
      <c r="C6512" s="19"/>
      <c r="D6512" s="20"/>
      <c r="E6512" s="20"/>
    </row>
    <row r="6513" spans="1:5" x14ac:dyDescent="0.25">
      <c r="A6513" s="17"/>
      <c r="B6513" s="18"/>
      <c r="C6513" s="19"/>
      <c r="D6513" s="20"/>
      <c r="E6513" s="20"/>
    </row>
    <row r="6514" spans="1:5" x14ac:dyDescent="0.25">
      <c r="A6514" s="17"/>
      <c r="B6514" s="18"/>
      <c r="C6514" s="19"/>
      <c r="D6514" s="20"/>
      <c r="E6514" s="20"/>
    </row>
    <row r="6515" spans="1:5" x14ac:dyDescent="0.25">
      <c r="A6515" s="17"/>
      <c r="B6515" s="18"/>
      <c r="C6515" s="19"/>
      <c r="D6515" s="20"/>
      <c r="E6515" s="20"/>
    </row>
    <row r="6516" spans="1:5" x14ac:dyDescent="0.25">
      <c r="A6516" s="17"/>
      <c r="B6516" s="18"/>
      <c r="C6516" s="19"/>
      <c r="D6516" s="20"/>
      <c r="E6516" s="20"/>
    </row>
    <row r="6517" spans="1:5" x14ac:dyDescent="0.25">
      <c r="A6517" s="17"/>
      <c r="B6517" s="18"/>
      <c r="C6517" s="19"/>
      <c r="D6517" s="20"/>
      <c r="E6517" s="20"/>
    </row>
    <row r="6518" spans="1:5" x14ac:dyDescent="0.25">
      <c r="A6518" s="17"/>
      <c r="B6518" s="18"/>
      <c r="C6518" s="19"/>
      <c r="D6518" s="20"/>
      <c r="E6518" s="20"/>
    </row>
    <row r="6519" spans="1:5" x14ac:dyDescent="0.25">
      <c r="A6519" s="17"/>
      <c r="B6519" s="18"/>
      <c r="C6519" s="19"/>
      <c r="D6519" s="20"/>
      <c r="E6519" s="20"/>
    </row>
    <row r="6520" spans="1:5" x14ac:dyDescent="0.25">
      <c r="A6520" s="17"/>
      <c r="B6520" s="18"/>
      <c r="C6520" s="19"/>
      <c r="D6520" s="20"/>
      <c r="E6520" s="20"/>
    </row>
    <row r="6521" spans="1:5" x14ac:dyDescent="0.25">
      <c r="A6521" s="17"/>
      <c r="B6521" s="18"/>
      <c r="C6521" s="19"/>
      <c r="D6521" s="20"/>
      <c r="E6521" s="20"/>
    </row>
    <row r="6522" spans="1:5" x14ac:dyDescent="0.25">
      <c r="A6522" s="17"/>
      <c r="B6522" s="18"/>
      <c r="C6522" s="19"/>
      <c r="D6522" s="20"/>
      <c r="E6522" s="20"/>
    </row>
    <row r="6523" spans="1:5" x14ac:dyDescent="0.25">
      <c r="A6523" s="17"/>
      <c r="B6523" s="18"/>
      <c r="C6523" s="19"/>
      <c r="D6523" s="20"/>
      <c r="E6523" s="20"/>
    </row>
    <row r="6524" spans="1:5" x14ac:dyDescent="0.25">
      <c r="A6524" s="17"/>
      <c r="B6524" s="18"/>
      <c r="C6524" s="19"/>
      <c r="D6524" s="20"/>
      <c r="E6524" s="20"/>
    </row>
    <row r="6525" spans="1:5" x14ac:dyDescent="0.25">
      <c r="A6525" s="17"/>
      <c r="B6525" s="18"/>
      <c r="C6525" s="19"/>
      <c r="D6525" s="20"/>
      <c r="E6525" s="20"/>
    </row>
    <row r="6526" spans="1:5" x14ac:dyDescent="0.25">
      <c r="A6526" s="17"/>
      <c r="B6526" s="18"/>
      <c r="C6526" s="19"/>
      <c r="D6526" s="20"/>
      <c r="E6526" s="20"/>
    </row>
    <row r="6527" spans="1:5" x14ac:dyDescent="0.25">
      <c r="A6527" s="17"/>
      <c r="B6527" s="18"/>
      <c r="C6527" s="19"/>
      <c r="D6527" s="20"/>
      <c r="E6527" s="20"/>
    </row>
    <row r="6528" spans="1:5" x14ac:dyDescent="0.25">
      <c r="A6528" s="17"/>
      <c r="B6528" s="18"/>
      <c r="C6528" s="19"/>
      <c r="D6528" s="20"/>
      <c r="E6528" s="20"/>
    </row>
    <row r="6529" spans="1:5" x14ac:dyDescent="0.25">
      <c r="A6529" s="17"/>
      <c r="B6529" s="18"/>
      <c r="C6529" s="19"/>
      <c r="D6529" s="20"/>
      <c r="E6529" s="20"/>
    </row>
    <row r="6530" spans="1:5" x14ac:dyDescent="0.25">
      <c r="A6530" s="17"/>
      <c r="B6530" s="18"/>
      <c r="C6530" s="19"/>
      <c r="D6530" s="20"/>
      <c r="E6530" s="20"/>
    </row>
    <row r="6531" spans="1:5" x14ac:dyDescent="0.25">
      <c r="A6531" s="17"/>
      <c r="B6531" s="18"/>
      <c r="C6531" s="19"/>
      <c r="D6531" s="20"/>
      <c r="E6531" s="20"/>
    </row>
    <row r="6532" spans="1:5" x14ac:dyDescent="0.25">
      <c r="A6532" s="17"/>
      <c r="B6532" s="18"/>
      <c r="C6532" s="19"/>
      <c r="D6532" s="20"/>
      <c r="E6532" s="20"/>
    </row>
    <row r="6533" spans="1:5" x14ac:dyDescent="0.25">
      <c r="A6533" s="17"/>
      <c r="B6533" s="18"/>
      <c r="C6533" s="19"/>
      <c r="D6533" s="20"/>
      <c r="E6533" s="20"/>
    </row>
    <row r="6534" spans="1:5" x14ac:dyDescent="0.25">
      <c r="A6534" s="17"/>
      <c r="B6534" s="18"/>
      <c r="C6534" s="19"/>
      <c r="D6534" s="20"/>
      <c r="E6534" s="20"/>
    </row>
    <row r="6535" spans="1:5" x14ac:dyDescent="0.25">
      <c r="A6535" s="17"/>
      <c r="B6535" s="18"/>
      <c r="C6535" s="19"/>
      <c r="D6535" s="20"/>
      <c r="E6535" s="20"/>
    </row>
    <row r="6536" spans="1:5" x14ac:dyDescent="0.25">
      <c r="A6536" s="17"/>
      <c r="B6536" s="18"/>
      <c r="C6536" s="19"/>
      <c r="D6536" s="20"/>
      <c r="E6536" s="20"/>
    </row>
    <row r="6537" spans="1:5" x14ac:dyDescent="0.25">
      <c r="A6537" s="17"/>
      <c r="B6537" s="18"/>
      <c r="C6537" s="19"/>
      <c r="D6537" s="20"/>
      <c r="E6537" s="20"/>
    </row>
    <row r="6538" spans="1:5" x14ac:dyDescent="0.25">
      <c r="A6538" s="17"/>
      <c r="B6538" s="18"/>
      <c r="C6538" s="19"/>
      <c r="D6538" s="20"/>
      <c r="E6538" s="20"/>
    </row>
    <row r="6539" spans="1:5" x14ac:dyDescent="0.25">
      <c r="A6539" s="17"/>
      <c r="B6539" s="18"/>
      <c r="C6539" s="19"/>
      <c r="D6539" s="20"/>
      <c r="E6539" s="20"/>
    </row>
    <row r="6540" spans="1:5" x14ac:dyDescent="0.25">
      <c r="A6540" s="17"/>
      <c r="B6540" s="18"/>
      <c r="C6540" s="19"/>
      <c r="D6540" s="20"/>
      <c r="E6540" s="20"/>
    </row>
    <row r="6541" spans="1:5" x14ac:dyDescent="0.25">
      <c r="A6541" s="17"/>
      <c r="B6541" s="18"/>
      <c r="C6541" s="19"/>
      <c r="D6541" s="20"/>
      <c r="E6541" s="20"/>
    </row>
    <row r="6542" spans="1:5" x14ac:dyDescent="0.25">
      <c r="A6542" s="17"/>
      <c r="B6542" s="18"/>
      <c r="C6542" s="19"/>
      <c r="D6542" s="20"/>
      <c r="E6542" s="20"/>
    </row>
    <row r="6543" spans="1:5" x14ac:dyDescent="0.25">
      <c r="A6543" s="17"/>
      <c r="B6543" s="18"/>
      <c r="C6543" s="19"/>
      <c r="D6543" s="20"/>
      <c r="E6543" s="20"/>
    </row>
    <row r="6544" spans="1:5" x14ac:dyDescent="0.25">
      <c r="A6544" s="17"/>
      <c r="B6544" s="18"/>
      <c r="C6544" s="19"/>
      <c r="D6544" s="20"/>
      <c r="E6544" s="20"/>
    </row>
    <row r="6545" spans="1:5" x14ac:dyDescent="0.25">
      <c r="A6545" s="17"/>
      <c r="B6545" s="18"/>
      <c r="C6545" s="19"/>
      <c r="D6545" s="20"/>
      <c r="E6545" s="20"/>
    </row>
    <row r="6546" spans="1:5" x14ac:dyDescent="0.25">
      <c r="A6546" s="17"/>
      <c r="B6546" s="18"/>
      <c r="C6546" s="19"/>
      <c r="D6546" s="20"/>
      <c r="E6546" s="20"/>
    </row>
    <row r="6547" spans="1:5" x14ac:dyDescent="0.25">
      <c r="A6547" s="17"/>
      <c r="B6547" s="18"/>
      <c r="C6547" s="19"/>
      <c r="D6547" s="20"/>
      <c r="E6547" s="20"/>
    </row>
    <row r="6548" spans="1:5" x14ac:dyDescent="0.25">
      <c r="A6548" s="17"/>
      <c r="B6548" s="18"/>
      <c r="C6548" s="19"/>
      <c r="D6548" s="20"/>
      <c r="E6548" s="20"/>
    </row>
    <row r="6549" spans="1:5" x14ac:dyDescent="0.25">
      <c r="A6549" s="17"/>
      <c r="B6549" s="18"/>
      <c r="C6549" s="19"/>
      <c r="D6549" s="20"/>
      <c r="E6549" s="20"/>
    </row>
    <row r="6550" spans="1:5" x14ac:dyDescent="0.25">
      <c r="A6550" s="17"/>
      <c r="B6550" s="18"/>
      <c r="C6550" s="19"/>
      <c r="D6550" s="20"/>
      <c r="E6550" s="20"/>
    </row>
    <row r="6551" spans="1:5" x14ac:dyDescent="0.25">
      <c r="A6551" s="17"/>
      <c r="B6551" s="18"/>
      <c r="C6551" s="19"/>
      <c r="D6551" s="20"/>
      <c r="E6551" s="20"/>
    </row>
    <row r="6552" spans="1:5" x14ac:dyDescent="0.25">
      <c r="A6552" s="17"/>
      <c r="B6552" s="18"/>
      <c r="C6552" s="19"/>
      <c r="D6552" s="20"/>
      <c r="E6552" s="20"/>
    </row>
    <row r="6553" spans="1:5" x14ac:dyDescent="0.25">
      <c r="A6553" s="17"/>
      <c r="B6553" s="18"/>
      <c r="C6553" s="19"/>
      <c r="D6553" s="20"/>
      <c r="E6553" s="20"/>
    </row>
    <row r="6554" spans="1:5" x14ac:dyDescent="0.25">
      <c r="A6554" s="17"/>
      <c r="B6554" s="18"/>
      <c r="C6554" s="19"/>
      <c r="D6554" s="20"/>
      <c r="E6554" s="20"/>
    </row>
    <row r="6555" spans="1:5" x14ac:dyDescent="0.25">
      <c r="A6555" s="17"/>
      <c r="B6555" s="18"/>
      <c r="C6555" s="19"/>
      <c r="D6555" s="20"/>
      <c r="E6555" s="20"/>
    </row>
    <row r="6556" spans="1:5" x14ac:dyDescent="0.25">
      <c r="A6556" s="17"/>
      <c r="B6556" s="18"/>
      <c r="C6556" s="19"/>
      <c r="D6556" s="20"/>
      <c r="E6556" s="20"/>
    </row>
    <row r="6557" spans="1:5" x14ac:dyDescent="0.25">
      <c r="A6557" s="17"/>
      <c r="B6557" s="18"/>
      <c r="C6557" s="19"/>
      <c r="D6557" s="20"/>
      <c r="E6557" s="20"/>
    </row>
    <row r="6558" spans="1:5" x14ac:dyDescent="0.25">
      <c r="A6558" s="17"/>
      <c r="B6558" s="18"/>
      <c r="C6558" s="19"/>
      <c r="D6558" s="20"/>
      <c r="E6558" s="20"/>
    </row>
    <row r="6559" spans="1:5" x14ac:dyDescent="0.25">
      <c r="A6559" s="17"/>
      <c r="B6559" s="18"/>
      <c r="C6559" s="19"/>
      <c r="D6559" s="20"/>
      <c r="E6559" s="20"/>
    </row>
    <row r="6560" spans="1:5" x14ac:dyDescent="0.25">
      <c r="A6560" s="17"/>
      <c r="B6560" s="18"/>
      <c r="C6560" s="19"/>
      <c r="D6560" s="20"/>
      <c r="E6560" s="20"/>
    </row>
    <row r="6561" spans="1:5" x14ac:dyDescent="0.25">
      <c r="A6561" s="17"/>
      <c r="B6561" s="18"/>
      <c r="C6561" s="19"/>
      <c r="D6561" s="20"/>
      <c r="E6561" s="20"/>
    </row>
    <row r="6562" spans="1:5" x14ac:dyDescent="0.25">
      <c r="A6562" s="17"/>
      <c r="B6562" s="18"/>
      <c r="C6562" s="19"/>
      <c r="D6562" s="20"/>
      <c r="E6562" s="20"/>
    </row>
    <row r="6563" spans="1:5" x14ac:dyDescent="0.25">
      <c r="A6563" s="17"/>
      <c r="B6563" s="18"/>
      <c r="C6563" s="19"/>
      <c r="D6563" s="20"/>
      <c r="E6563" s="20"/>
    </row>
    <row r="6564" spans="1:5" x14ac:dyDescent="0.25">
      <c r="A6564" s="17"/>
      <c r="B6564" s="18"/>
      <c r="C6564" s="19"/>
      <c r="D6564" s="20"/>
      <c r="E6564" s="20"/>
    </row>
    <row r="6565" spans="1:5" x14ac:dyDescent="0.25">
      <c r="A6565" s="17"/>
      <c r="B6565" s="18"/>
      <c r="C6565" s="19"/>
      <c r="D6565" s="20"/>
      <c r="E6565" s="20"/>
    </row>
    <row r="6566" spans="1:5" x14ac:dyDescent="0.25">
      <c r="A6566" s="17"/>
      <c r="B6566" s="18"/>
      <c r="C6566" s="19"/>
      <c r="D6566" s="20"/>
      <c r="E6566" s="20"/>
    </row>
    <row r="6567" spans="1:5" x14ac:dyDescent="0.25">
      <c r="A6567" s="17"/>
      <c r="B6567" s="18"/>
      <c r="C6567" s="19"/>
      <c r="D6567" s="20"/>
      <c r="E6567" s="20"/>
    </row>
    <row r="6568" spans="1:5" x14ac:dyDescent="0.25">
      <c r="A6568" s="17"/>
      <c r="B6568" s="18"/>
      <c r="C6568" s="19"/>
      <c r="D6568" s="20"/>
      <c r="E6568" s="20"/>
    </row>
    <row r="6569" spans="1:5" x14ac:dyDescent="0.25">
      <c r="A6569" s="17"/>
      <c r="B6569" s="18"/>
      <c r="C6569" s="19"/>
      <c r="D6569" s="20"/>
      <c r="E6569" s="20"/>
    </row>
    <row r="6570" spans="1:5" x14ac:dyDescent="0.25">
      <c r="A6570" s="17"/>
      <c r="B6570" s="18"/>
      <c r="C6570" s="19"/>
      <c r="D6570" s="20"/>
      <c r="E6570" s="20"/>
    </row>
    <row r="6571" spans="1:5" x14ac:dyDescent="0.25">
      <c r="A6571" s="17"/>
      <c r="B6571" s="18"/>
      <c r="C6571" s="19"/>
      <c r="D6571" s="20"/>
      <c r="E6571" s="20"/>
    </row>
    <row r="6572" spans="1:5" x14ac:dyDescent="0.25">
      <c r="A6572" s="17"/>
      <c r="B6572" s="18"/>
      <c r="C6572" s="19"/>
      <c r="D6572" s="20"/>
      <c r="E6572" s="20"/>
    </row>
    <row r="6573" spans="1:5" x14ac:dyDescent="0.25">
      <c r="A6573" s="17"/>
      <c r="B6573" s="18"/>
      <c r="C6573" s="19"/>
      <c r="D6573" s="20"/>
      <c r="E6573" s="20"/>
    </row>
    <row r="6574" spans="1:5" x14ac:dyDescent="0.25">
      <c r="A6574" s="17"/>
      <c r="B6574" s="18"/>
      <c r="C6574" s="19"/>
      <c r="D6574" s="20"/>
      <c r="E6574" s="20"/>
    </row>
    <row r="6575" spans="1:5" x14ac:dyDescent="0.25">
      <c r="A6575" s="17"/>
      <c r="B6575" s="18"/>
      <c r="C6575" s="19"/>
      <c r="D6575" s="20"/>
      <c r="E6575" s="20"/>
    </row>
    <row r="6576" spans="1:5" x14ac:dyDescent="0.25">
      <c r="A6576" s="17"/>
      <c r="B6576" s="18"/>
      <c r="C6576" s="19"/>
      <c r="D6576" s="20"/>
      <c r="E6576" s="20"/>
    </row>
    <row r="6577" spans="1:5" x14ac:dyDescent="0.25">
      <c r="A6577" s="17"/>
      <c r="B6577" s="18"/>
      <c r="C6577" s="19"/>
      <c r="D6577" s="20"/>
      <c r="E6577" s="20"/>
    </row>
    <row r="6578" spans="1:5" x14ac:dyDescent="0.25">
      <c r="A6578" s="17"/>
      <c r="B6578" s="18"/>
      <c r="C6578" s="19"/>
      <c r="D6578" s="20"/>
      <c r="E6578" s="20"/>
    </row>
    <row r="6579" spans="1:5" x14ac:dyDescent="0.25">
      <c r="A6579" s="17"/>
      <c r="B6579" s="18"/>
      <c r="C6579" s="19"/>
      <c r="D6579" s="20"/>
      <c r="E6579" s="20"/>
    </row>
    <row r="6580" spans="1:5" x14ac:dyDescent="0.25">
      <c r="A6580" s="17"/>
      <c r="B6580" s="18"/>
      <c r="C6580" s="19"/>
      <c r="D6580" s="20"/>
      <c r="E6580" s="20"/>
    </row>
    <row r="6581" spans="1:5" x14ac:dyDescent="0.25">
      <c r="A6581" s="17"/>
      <c r="B6581" s="18"/>
      <c r="C6581" s="19"/>
      <c r="D6581" s="20"/>
      <c r="E6581" s="20"/>
    </row>
    <row r="6582" spans="1:5" x14ac:dyDescent="0.25">
      <c r="A6582" s="17"/>
      <c r="B6582" s="18"/>
      <c r="C6582" s="19"/>
      <c r="D6582" s="20"/>
      <c r="E6582" s="20"/>
    </row>
    <row r="6583" spans="1:5" x14ac:dyDescent="0.25">
      <c r="A6583" s="17"/>
      <c r="B6583" s="18"/>
      <c r="C6583" s="19"/>
      <c r="D6583" s="20"/>
      <c r="E6583" s="20"/>
    </row>
    <row r="6584" spans="1:5" x14ac:dyDescent="0.25">
      <c r="A6584" s="17"/>
      <c r="B6584" s="18"/>
      <c r="C6584" s="19"/>
      <c r="D6584" s="20"/>
      <c r="E6584" s="20"/>
    </row>
    <row r="6585" spans="1:5" x14ac:dyDescent="0.25">
      <c r="A6585" s="17"/>
      <c r="B6585" s="18"/>
      <c r="C6585" s="19"/>
      <c r="D6585" s="20"/>
      <c r="E6585" s="20"/>
    </row>
    <row r="6586" spans="1:5" x14ac:dyDescent="0.25">
      <c r="A6586" s="17"/>
      <c r="B6586" s="18"/>
      <c r="C6586" s="19"/>
      <c r="D6586" s="20"/>
      <c r="E6586" s="20"/>
    </row>
    <row r="6587" spans="1:5" x14ac:dyDescent="0.25">
      <c r="A6587" s="17"/>
      <c r="B6587" s="18"/>
      <c r="C6587" s="19"/>
      <c r="D6587" s="20"/>
      <c r="E6587" s="20"/>
    </row>
    <row r="6588" spans="1:5" x14ac:dyDescent="0.25">
      <c r="A6588" s="17"/>
      <c r="B6588" s="18"/>
      <c r="C6588" s="19"/>
      <c r="D6588" s="20"/>
      <c r="E6588" s="20"/>
    </row>
    <row r="6589" spans="1:5" x14ac:dyDescent="0.25">
      <c r="A6589" s="17"/>
      <c r="B6589" s="18"/>
      <c r="C6589" s="19"/>
      <c r="D6589" s="20"/>
      <c r="E6589" s="20"/>
    </row>
    <row r="6590" spans="1:5" x14ac:dyDescent="0.25">
      <c r="A6590" s="17"/>
      <c r="B6590" s="18"/>
      <c r="C6590" s="19"/>
      <c r="D6590" s="20"/>
      <c r="E6590" s="20"/>
    </row>
    <row r="6591" spans="1:5" x14ac:dyDescent="0.25">
      <c r="A6591" s="17"/>
      <c r="B6591" s="18"/>
      <c r="C6591" s="19"/>
      <c r="D6591" s="20"/>
      <c r="E6591" s="20"/>
    </row>
    <row r="6592" spans="1:5" x14ac:dyDescent="0.25">
      <c r="A6592" s="17"/>
      <c r="B6592" s="18"/>
      <c r="C6592" s="19"/>
      <c r="D6592" s="20"/>
      <c r="E6592" s="20"/>
    </row>
    <row r="6593" spans="1:5" x14ac:dyDescent="0.25">
      <c r="A6593" s="17"/>
      <c r="B6593" s="18"/>
      <c r="C6593" s="19"/>
      <c r="D6593" s="20"/>
      <c r="E6593" s="20"/>
    </row>
    <row r="6594" spans="1:5" x14ac:dyDescent="0.25">
      <c r="A6594" s="17"/>
      <c r="B6594" s="18"/>
      <c r="C6594" s="19"/>
      <c r="D6594" s="20"/>
      <c r="E6594" s="20"/>
    </row>
    <row r="6595" spans="1:5" x14ac:dyDescent="0.25">
      <c r="A6595" s="17"/>
      <c r="B6595" s="18"/>
      <c r="C6595" s="19"/>
      <c r="D6595" s="20"/>
      <c r="E6595" s="20"/>
    </row>
    <row r="6596" spans="1:5" x14ac:dyDescent="0.25">
      <c r="A6596" s="17"/>
      <c r="B6596" s="18"/>
      <c r="C6596" s="19"/>
      <c r="D6596" s="20"/>
      <c r="E6596" s="20"/>
    </row>
    <row r="6597" spans="1:5" x14ac:dyDescent="0.25">
      <c r="A6597" s="17"/>
      <c r="B6597" s="18"/>
      <c r="C6597" s="19"/>
      <c r="D6597" s="20"/>
      <c r="E6597" s="20"/>
    </row>
    <row r="6598" spans="1:5" x14ac:dyDescent="0.25">
      <c r="A6598" s="17"/>
      <c r="B6598" s="18"/>
      <c r="C6598" s="19"/>
      <c r="D6598" s="20"/>
      <c r="E6598" s="20"/>
    </row>
    <row r="6599" spans="1:5" x14ac:dyDescent="0.25">
      <c r="A6599" s="17"/>
      <c r="B6599" s="18"/>
      <c r="C6599" s="19"/>
      <c r="D6599" s="20"/>
      <c r="E6599" s="20"/>
    </row>
    <row r="6600" spans="1:5" x14ac:dyDescent="0.25">
      <c r="A6600" s="17"/>
      <c r="B6600" s="18"/>
      <c r="C6600" s="19"/>
      <c r="D6600" s="20"/>
      <c r="E6600" s="20"/>
    </row>
    <row r="6601" spans="1:5" x14ac:dyDescent="0.25">
      <c r="A6601" s="17"/>
      <c r="B6601" s="18"/>
      <c r="C6601" s="19"/>
      <c r="D6601" s="20"/>
      <c r="E6601" s="20"/>
    </row>
    <row r="6602" spans="1:5" x14ac:dyDescent="0.25">
      <c r="A6602" s="17"/>
      <c r="B6602" s="18"/>
      <c r="C6602" s="19"/>
      <c r="D6602" s="20"/>
      <c r="E6602" s="20"/>
    </row>
    <row r="6603" spans="1:5" x14ac:dyDescent="0.25">
      <c r="A6603" s="17"/>
      <c r="B6603" s="18"/>
      <c r="C6603" s="19"/>
      <c r="D6603" s="20"/>
      <c r="E6603" s="20"/>
    </row>
    <row r="6604" spans="1:5" x14ac:dyDescent="0.25">
      <c r="A6604" s="17"/>
      <c r="B6604" s="18"/>
      <c r="C6604" s="19"/>
      <c r="D6604" s="20"/>
      <c r="E6604" s="20"/>
    </row>
    <row r="6605" spans="1:5" x14ac:dyDescent="0.25">
      <c r="A6605" s="17"/>
      <c r="B6605" s="18"/>
      <c r="C6605" s="19"/>
      <c r="D6605" s="20"/>
      <c r="E6605" s="20"/>
    </row>
    <row r="6606" spans="1:5" x14ac:dyDescent="0.25">
      <c r="A6606" s="17"/>
      <c r="B6606" s="18"/>
      <c r="C6606" s="19"/>
      <c r="D6606" s="20"/>
      <c r="E6606" s="20"/>
    </row>
    <row r="6607" spans="1:5" x14ac:dyDescent="0.25">
      <c r="A6607" s="17"/>
      <c r="B6607" s="18"/>
      <c r="C6607" s="19"/>
      <c r="D6607" s="20"/>
      <c r="E6607" s="20"/>
    </row>
    <row r="6608" spans="1:5" x14ac:dyDescent="0.25">
      <c r="A6608" s="17"/>
      <c r="B6608" s="18"/>
      <c r="C6608" s="19"/>
      <c r="D6608" s="20"/>
      <c r="E6608" s="20"/>
    </row>
    <row r="6609" spans="1:5" x14ac:dyDescent="0.25">
      <c r="A6609" s="17"/>
      <c r="B6609" s="18"/>
      <c r="C6609" s="19"/>
      <c r="D6609" s="20"/>
      <c r="E6609" s="20"/>
    </row>
    <row r="6610" spans="1:5" x14ac:dyDescent="0.25">
      <c r="A6610" s="17"/>
      <c r="B6610" s="18"/>
      <c r="C6610" s="19"/>
      <c r="D6610" s="20"/>
      <c r="E6610" s="20"/>
    </row>
    <row r="6611" spans="1:5" x14ac:dyDescent="0.25">
      <c r="A6611" s="17"/>
      <c r="B6611" s="18"/>
      <c r="C6611" s="19"/>
      <c r="D6611" s="20"/>
      <c r="E6611" s="20"/>
    </row>
    <row r="6612" spans="1:5" x14ac:dyDescent="0.25">
      <c r="A6612" s="17"/>
      <c r="B6612" s="18"/>
      <c r="C6612" s="19"/>
      <c r="D6612" s="20"/>
      <c r="E6612" s="20"/>
    </row>
    <row r="6613" spans="1:5" x14ac:dyDescent="0.25">
      <c r="A6613" s="17"/>
      <c r="B6613" s="18"/>
      <c r="C6613" s="19"/>
      <c r="D6613" s="20"/>
      <c r="E6613" s="20"/>
    </row>
    <row r="6614" spans="1:5" x14ac:dyDescent="0.25">
      <c r="A6614" s="17"/>
      <c r="B6614" s="18"/>
      <c r="C6614" s="19"/>
      <c r="D6614" s="20"/>
      <c r="E6614" s="20"/>
    </row>
    <row r="6615" spans="1:5" x14ac:dyDescent="0.25">
      <c r="A6615" s="17"/>
      <c r="B6615" s="18"/>
      <c r="C6615" s="19"/>
      <c r="D6615" s="20"/>
      <c r="E6615" s="20"/>
    </row>
    <row r="6616" spans="1:5" x14ac:dyDescent="0.25">
      <c r="A6616" s="17"/>
      <c r="B6616" s="18"/>
      <c r="C6616" s="19"/>
      <c r="D6616" s="20"/>
      <c r="E6616" s="20"/>
    </row>
    <row r="6617" spans="1:5" x14ac:dyDescent="0.25">
      <c r="A6617" s="17"/>
      <c r="B6617" s="18"/>
      <c r="C6617" s="19"/>
      <c r="D6617" s="20"/>
      <c r="E6617" s="20"/>
    </row>
    <row r="6618" spans="1:5" x14ac:dyDescent="0.25">
      <c r="A6618" s="17"/>
      <c r="B6618" s="18"/>
      <c r="C6618" s="19"/>
      <c r="D6618" s="20"/>
      <c r="E6618" s="20"/>
    </row>
    <row r="6619" spans="1:5" x14ac:dyDescent="0.25">
      <c r="A6619" s="17"/>
      <c r="B6619" s="18"/>
      <c r="C6619" s="19"/>
      <c r="D6619" s="20"/>
      <c r="E6619" s="20"/>
    </row>
    <row r="6620" spans="1:5" x14ac:dyDescent="0.25">
      <c r="A6620" s="17"/>
      <c r="B6620" s="18"/>
      <c r="C6620" s="19"/>
      <c r="D6620" s="20"/>
      <c r="E6620" s="20"/>
    </row>
    <row r="6621" spans="1:5" x14ac:dyDescent="0.25">
      <c r="A6621" s="17"/>
      <c r="B6621" s="18"/>
      <c r="C6621" s="19"/>
      <c r="D6621" s="20"/>
      <c r="E6621" s="20"/>
    </row>
    <row r="6622" spans="1:5" x14ac:dyDescent="0.25">
      <c r="A6622" s="17"/>
      <c r="B6622" s="18"/>
      <c r="C6622" s="19"/>
      <c r="D6622" s="20"/>
      <c r="E6622" s="20"/>
    </row>
    <row r="6623" spans="1:5" x14ac:dyDescent="0.25">
      <c r="A6623" s="17"/>
      <c r="B6623" s="18"/>
      <c r="C6623" s="19"/>
      <c r="D6623" s="20"/>
      <c r="E6623" s="20"/>
    </row>
    <row r="6624" spans="1:5" x14ac:dyDescent="0.25">
      <c r="A6624" s="17"/>
      <c r="B6624" s="18"/>
      <c r="C6624" s="19"/>
      <c r="D6624" s="20"/>
      <c r="E6624" s="20"/>
    </row>
    <row r="6625" spans="1:5" x14ac:dyDescent="0.25">
      <c r="A6625" s="17"/>
      <c r="B6625" s="18"/>
      <c r="C6625" s="19"/>
      <c r="D6625" s="20"/>
      <c r="E6625" s="20"/>
    </row>
    <row r="6626" spans="1:5" x14ac:dyDescent="0.25">
      <c r="A6626" s="17"/>
      <c r="B6626" s="18"/>
      <c r="C6626" s="19"/>
      <c r="D6626" s="20"/>
      <c r="E6626" s="20"/>
    </row>
    <row r="6627" spans="1:5" x14ac:dyDescent="0.25">
      <c r="A6627" s="17"/>
      <c r="B6627" s="18"/>
      <c r="C6627" s="19"/>
      <c r="D6627" s="20"/>
      <c r="E6627" s="20"/>
    </row>
    <row r="6628" spans="1:5" x14ac:dyDescent="0.25">
      <c r="A6628" s="17"/>
      <c r="B6628" s="18"/>
      <c r="C6628" s="19"/>
      <c r="D6628" s="20"/>
      <c r="E6628" s="20"/>
    </row>
    <row r="6629" spans="1:5" x14ac:dyDescent="0.25">
      <c r="A6629" s="17"/>
      <c r="B6629" s="18"/>
      <c r="C6629" s="19"/>
      <c r="D6629" s="20"/>
      <c r="E6629" s="20"/>
    </row>
    <row r="6630" spans="1:5" x14ac:dyDescent="0.25">
      <c r="A6630" s="17"/>
      <c r="B6630" s="18"/>
      <c r="C6630" s="19"/>
      <c r="D6630" s="20"/>
      <c r="E6630" s="20"/>
    </row>
    <row r="6631" spans="1:5" x14ac:dyDescent="0.25">
      <c r="A6631" s="17"/>
      <c r="B6631" s="18"/>
      <c r="C6631" s="19"/>
      <c r="D6631" s="20"/>
      <c r="E6631" s="20"/>
    </row>
    <row r="6632" spans="1:5" x14ac:dyDescent="0.25">
      <c r="A6632" s="17"/>
      <c r="B6632" s="18"/>
      <c r="C6632" s="19"/>
      <c r="D6632" s="20"/>
      <c r="E6632" s="20"/>
    </row>
    <row r="6633" spans="1:5" x14ac:dyDescent="0.25">
      <c r="A6633" s="17"/>
      <c r="B6633" s="18"/>
      <c r="C6633" s="19"/>
      <c r="D6633" s="20"/>
      <c r="E6633" s="20"/>
    </row>
    <row r="6634" spans="1:5" x14ac:dyDescent="0.25">
      <c r="A6634" s="17"/>
      <c r="B6634" s="18"/>
      <c r="C6634" s="19"/>
      <c r="D6634" s="20"/>
      <c r="E6634" s="20"/>
    </row>
    <row r="6635" spans="1:5" x14ac:dyDescent="0.25">
      <c r="A6635" s="17"/>
      <c r="B6635" s="18"/>
      <c r="C6635" s="19"/>
      <c r="D6635" s="20"/>
      <c r="E6635" s="20"/>
    </row>
    <row r="6636" spans="1:5" x14ac:dyDescent="0.25">
      <c r="A6636" s="17"/>
      <c r="B6636" s="18"/>
      <c r="C6636" s="19"/>
      <c r="D6636" s="20"/>
      <c r="E6636" s="20"/>
    </row>
    <row r="6637" spans="1:5" x14ac:dyDescent="0.25">
      <c r="A6637" s="17"/>
      <c r="B6637" s="18"/>
      <c r="C6637" s="19"/>
      <c r="D6637" s="20"/>
      <c r="E6637" s="20"/>
    </row>
    <row r="6638" spans="1:5" x14ac:dyDescent="0.25">
      <c r="A6638" s="17"/>
      <c r="B6638" s="18"/>
      <c r="C6638" s="19"/>
      <c r="D6638" s="20"/>
      <c r="E6638" s="20"/>
    </row>
    <row r="6639" spans="1:5" x14ac:dyDescent="0.25">
      <c r="A6639" s="17"/>
      <c r="B6639" s="18"/>
      <c r="C6639" s="19"/>
      <c r="D6639" s="20"/>
      <c r="E6639" s="20"/>
    </row>
    <row r="6640" spans="1:5" x14ac:dyDescent="0.25">
      <c r="A6640" s="17"/>
      <c r="B6640" s="18"/>
      <c r="C6640" s="19"/>
      <c r="D6640" s="20"/>
      <c r="E6640" s="20"/>
    </row>
    <row r="6641" spans="1:5" x14ac:dyDescent="0.25">
      <c r="A6641" s="17"/>
      <c r="B6641" s="18"/>
      <c r="C6641" s="19"/>
      <c r="D6641" s="20"/>
      <c r="E6641" s="20"/>
    </row>
    <row r="6642" spans="1:5" x14ac:dyDescent="0.25">
      <c r="A6642" s="17"/>
      <c r="B6642" s="18"/>
      <c r="C6642" s="19"/>
      <c r="D6642" s="20"/>
      <c r="E6642" s="20"/>
    </row>
    <row r="6643" spans="1:5" x14ac:dyDescent="0.25">
      <c r="A6643" s="17"/>
      <c r="B6643" s="18"/>
      <c r="C6643" s="19"/>
      <c r="D6643" s="20"/>
      <c r="E6643" s="20"/>
    </row>
    <row r="6644" spans="1:5" x14ac:dyDescent="0.25">
      <c r="A6644" s="17"/>
      <c r="B6644" s="18"/>
      <c r="C6644" s="19"/>
      <c r="D6644" s="20"/>
      <c r="E6644" s="20"/>
    </row>
    <row r="6645" spans="1:5" x14ac:dyDescent="0.25">
      <c r="A6645" s="17"/>
      <c r="B6645" s="18"/>
      <c r="C6645" s="19"/>
      <c r="D6645" s="20"/>
      <c r="E6645" s="20"/>
    </row>
    <row r="6646" spans="1:5" x14ac:dyDescent="0.25">
      <c r="A6646" s="17"/>
      <c r="B6646" s="18"/>
      <c r="C6646" s="19"/>
      <c r="D6646" s="20"/>
      <c r="E6646" s="20"/>
    </row>
    <row r="6647" spans="1:5" x14ac:dyDescent="0.25">
      <c r="A6647" s="17"/>
      <c r="B6647" s="18"/>
      <c r="C6647" s="19"/>
      <c r="D6647" s="20"/>
      <c r="E6647" s="20"/>
    </row>
    <row r="6648" spans="1:5" x14ac:dyDescent="0.25">
      <c r="A6648" s="17"/>
      <c r="B6648" s="18"/>
      <c r="C6648" s="19"/>
      <c r="D6648" s="20"/>
      <c r="E6648" s="20"/>
    </row>
    <row r="6649" spans="1:5" x14ac:dyDescent="0.25">
      <c r="A6649" s="17"/>
      <c r="B6649" s="18"/>
      <c r="C6649" s="19"/>
      <c r="D6649" s="20"/>
      <c r="E6649" s="20"/>
    </row>
    <row r="6650" spans="1:5" x14ac:dyDescent="0.25">
      <c r="A6650" s="17"/>
      <c r="B6650" s="18"/>
      <c r="C6650" s="19"/>
      <c r="D6650" s="20"/>
      <c r="E6650" s="20"/>
    </row>
    <row r="6651" spans="1:5" x14ac:dyDescent="0.25">
      <c r="A6651" s="17"/>
      <c r="B6651" s="18"/>
      <c r="C6651" s="19"/>
      <c r="D6651" s="20"/>
      <c r="E6651" s="20"/>
    </row>
    <row r="6652" spans="1:5" x14ac:dyDescent="0.25">
      <c r="A6652" s="17"/>
      <c r="B6652" s="18"/>
      <c r="C6652" s="19"/>
      <c r="D6652" s="20"/>
      <c r="E6652" s="20"/>
    </row>
    <row r="6653" spans="1:5" x14ac:dyDescent="0.25">
      <c r="A6653" s="17"/>
      <c r="B6653" s="18"/>
      <c r="C6653" s="19"/>
      <c r="D6653" s="20"/>
      <c r="E6653" s="20"/>
    </row>
    <row r="6654" spans="1:5" x14ac:dyDescent="0.25">
      <c r="A6654" s="17"/>
      <c r="B6654" s="18"/>
      <c r="C6654" s="19"/>
      <c r="D6654" s="20"/>
      <c r="E6654" s="20"/>
    </row>
    <row r="6655" spans="1:5" x14ac:dyDescent="0.25">
      <c r="A6655" s="17"/>
      <c r="B6655" s="18"/>
      <c r="C6655" s="19"/>
      <c r="D6655" s="20"/>
      <c r="E6655" s="20"/>
    </row>
    <row r="6656" spans="1:5" x14ac:dyDescent="0.25">
      <c r="A6656" s="17"/>
      <c r="B6656" s="18"/>
      <c r="C6656" s="19"/>
      <c r="D6656" s="20"/>
      <c r="E6656" s="20"/>
    </row>
    <row r="6657" spans="1:5" x14ac:dyDescent="0.25">
      <c r="A6657" s="17"/>
      <c r="B6657" s="18"/>
      <c r="C6657" s="19"/>
      <c r="D6657" s="20"/>
      <c r="E6657" s="20"/>
    </row>
    <row r="6658" spans="1:5" x14ac:dyDescent="0.25">
      <c r="A6658" s="17"/>
      <c r="B6658" s="18"/>
      <c r="C6658" s="19"/>
      <c r="D6658" s="20"/>
      <c r="E6658" s="20"/>
    </row>
    <row r="6659" spans="1:5" x14ac:dyDescent="0.25">
      <c r="A6659" s="17"/>
      <c r="B6659" s="18"/>
      <c r="C6659" s="19"/>
      <c r="D6659" s="20"/>
      <c r="E6659" s="20"/>
    </row>
    <row r="6660" spans="1:5" x14ac:dyDescent="0.25">
      <c r="A6660" s="17"/>
      <c r="B6660" s="18"/>
      <c r="C6660" s="19"/>
      <c r="D6660" s="20"/>
      <c r="E6660" s="20"/>
    </row>
    <row r="6661" spans="1:5" x14ac:dyDescent="0.25">
      <c r="A6661" s="17"/>
      <c r="B6661" s="18"/>
      <c r="C6661" s="19"/>
      <c r="D6661" s="20"/>
      <c r="E6661" s="20"/>
    </row>
    <row r="6662" spans="1:5" x14ac:dyDescent="0.25">
      <c r="A6662" s="17"/>
      <c r="B6662" s="18"/>
      <c r="C6662" s="19"/>
      <c r="D6662" s="20"/>
      <c r="E6662" s="20"/>
    </row>
    <row r="6663" spans="1:5" x14ac:dyDescent="0.25">
      <c r="A6663" s="17"/>
      <c r="B6663" s="18"/>
      <c r="C6663" s="19"/>
      <c r="D6663" s="20"/>
      <c r="E6663" s="20"/>
    </row>
    <row r="6664" spans="1:5" x14ac:dyDescent="0.25">
      <c r="A6664" s="17"/>
      <c r="B6664" s="18"/>
      <c r="C6664" s="19"/>
      <c r="D6664" s="20"/>
      <c r="E6664" s="20"/>
    </row>
    <row r="6665" spans="1:5" x14ac:dyDescent="0.25">
      <c r="A6665" s="17"/>
      <c r="B6665" s="18"/>
      <c r="C6665" s="19"/>
      <c r="D6665" s="20"/>
      <c r="E6665" s="20"/>
    </row>
    <row r="6666" spans="1:5" x14ac:dyDescent="0.25">
      <c r="A6666" s="17"/>
      <c r="B6666" s="18"/>
      <c r="C6666" s="19"/>
      <c r="D6666" s="20"/>
      <c r="E6666" s="20"/>
    </row>
    <row r="6667" spans="1:5" x14ac:dyDescent="0.25">
      <c r="A6667" s="17"/>
      <c r="B6667" s="18"/>
      <c r="C6667" s="19"/>
      <c r="D6667" s="20"/>
      <c r="E6667" s="20"/>
    </row>
    <row r="6668" spans="1:5" x14ac:dyDescent="0.25">
      <c r="A6668" s="17"/>
      <c r="B6668" s="18"/>
      <c r="C6668" s="19"/>
      <c r="D6668" s="20"/>
      <c r="E6668" s="20"/>
    </row>
    <row r="6669" spans="1:5" x14ac:dyDescent="0.25">
      <c r="A6669" s="17"/>
      <c r="B6669" s="18"/>
      <c r="C6669" s="19"/>
      <c r="D6669" s="20"/>
      <c r="E6669" s="20"/>
    </row>
    <row r="6670" spans="1:5" x14ac:dyDescent="0.25">
      <c r="A6670" s="17"/>
      <c r="B6670" s="18"/>
      <c r="C6670" s="19"/>
      <c r="D6670" s="20"/>
      <c r="E6670" s="20"/>
    </row>
    <row r="6671" spans="1:5" x14ac:dyDescent="0.25">
      <c r="A6671" s="17"/>
      <c r="B6671" s="18"/>
      <c r="C6671" s="19"/>
      <c r="D6671" s="20"/>
      <c r="E6671" s="20"/>
    </row>
    <row r="6672" spans="1:5" x14ac:dyDescent="0.25">
      <c r="A6672" s="17"/>
      <c r="B6672" s="18"/>
      <c r="C6672" s="19"/>
      <c r="D6672" s="20"/>
      <c r="E6672" s="20"/>
    </row>
    <row r="6673" spans="1:5" x14ac:dyDescent="0.25">
      <c r="A6673" s="17"/>
      <c r="B6673" s="18"/>
      <c r="C6673" s="19"/>
      <c r="D6673" s="20"/>
      <c r="E6673" s="20"/>
    </row>
    <row r="6674" spans="1:5" x14ac:dyDescent="0.25">
      <c r="A6674" s="17"/>
      <c r="B6674" s="18"/>
      <c r="C6674" s="19"/>
      <c r="D6674" s="20"/>
      <c r="E6674" s="20"/>
    </row>
    <row r="6675" spans="1:5" x14ac:dyDescent="0.25">
      <c r="A6675" s="17"/>
      <c r="B6675" s="18"/>
      <c r="C6675" s="19"/>
      <c r="D6675" s="20"/>
      <c r="E6675" s="20"/>
    </row>
  </sheetData>
  <mergeCells count="2">
    <mergeCell ref="C768:C769"/>
    <mergeCell ref="C770:C771"/>
  </mergeCells>
  <pageMargins left="0.66929133858267698" right="0.15748031496063" top="1.484251969" bottom="0.511811023622047" header="0.511811023622047" footer="0.25"/>
  <pageSetup paperSize="9" scale="76" firstPageNumber="5" fitToHeight="0" orientation="portrait" useFirstPageNumber="1" r:id="rId1"/>
  <headerFooter alignWithMargins="0">
    <oddHeader>&amp;L&amp;10&amp;G&amp;C&amp;"Arial,Bold"&amp;10
Contract No. JW14228
Panel of Contractors: Upgrade and Renewal of Sewer Pipelines
 for three (3) years on an As and When Required Basis
Pricing Data
&amp;R&amp;10&amp;G</oddHeader>
    <oddFooter>&amp;CPD.&amp;P</oddFooter>
  </headerFooter>
  <rowBreaks count="16" manualBreakCount="16">
    <brk id="45" max="6" man="1"/>
    <brk id="81" max="6" man="1"/>
    <brk id="100" max="6" man="1"/>
    <brk id="143" max="6" man="1"/>
    <brk id="178" max="6" man="1"/>
    <brk id="218" max="6" man="1"/>
    <brk id="257" max="6" man="1"/>
    <brk id="286" max="6" man="1"/>
    <brk id="432" max="6" man="1"/>
    <brk id="534" max="6" man="1"/>
    <brk id="606" max="6" man="1"/>
    <brk id="679" max="6" man="1"/>
    <brk id="705" max="6" man="1"/>
    <brk id="742" max="6" man="1"/>
    <brk id="756" max="16383" man="1"/>
    <brk id="780" max="16383" man="1"/>
  </rowBreaks>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18D3-5C50-463E-B933-E1E95FEC2D52}">
  <sheetPr>
    <tabColor theme="4"/>
  </sheetPr>
  <dimension ref="A1:I5886"/>
  <sheetViews>
    <sheetView showGridLines="0" showWhiteSpace="0" view="pageLayout" zoomScale="90" zoomScaleNormal="100" zoomScaleSheetLayoutView="100" zoomScalePageLayoutView="90" workbookViewId="0">
      <selection activeCell="C182" sqref="C182"/>
    </sheetView>
  </sheetViews>
  <sheetFormatPr defaultRowHeight="13.8" x14ac:dyDescent="0.25"/>
  <cols>
    <col min="1" max="1" width="8.6640625" style="6" customWidth="1"/>
    <col min="2" max="2" width="15.33203125" style="7" customWidth="1"/>
    <col min="3" max="3" width="41.5546875" style="8" customWidth="1"/>
    <col min="4" max="4" width="9.5546875" style="9" customWidth="1"/>
    <col min="5" max="5" width="16.44140625" style="9" customWidth="1"/>
    <col min="6" max="6" width="16.6640625" style="15" hidden="1" customWidth="1"/>
    <col min="7" max="7" width="14.109375" style="34" customWidth="1"/>
    <col min="8" max="8" width="16.33203125" style="35" customWidth="1"/>
    <col min="9" max="9" width="16.109375" style="10" customWidth="1"/>
    <col min="10" max="257" width="8.88671875" style="10"/>
    <col min="258" max="258" width="8.6640625" style="10" customWidth="1"/>
    <col min="259" max="259" width="15.33203125" style="10" customWidth="1"/>
    <col min="260" max="260" width="62.109375" style="10" customWidth="1"/>
    <col min="261" max="261" width="9.5546875" style="10" customWidth="1"/>
    <col min="262" max="262" width="16.44140625" style="10" customWidth="1"/>
    <col min="263" max="263" width="22.88671875" style="10" customWidth="1"/>
    <col min="264" max="513" width="8.88671875" style="10"/>
    <col min="514" max="514" width="8.6640625" style="10" customWidth="1"/>
    <col min="515" max="515" width="15.33203125" style="10" customWidth="1"/>
    <col min="516" max="516" width="62.109375" style="10" customWidth="1"/>
    <col min="517" max="517" width="9.5546875" style="10" customWidth="1"/>
    <col min="518" max="518" width="16.44140625" style="10" customWidth="1"/>
    <col min="519" max="519" width="22.88671875" style="10" customWidth="1"/>
    <col min="520" max="769" width="8.88671875" style="10"/>
    <col min="770" max="770" width="8.6640625" style="10" customWidth="1"/>
    <col min="771" max="771" width="15.33203125" style="10" customWidth="1"/>
    <col min="772" max="772" width="62.109375" style="10" customWidth="1"/>
    <col min="773" max="773" width="9.5546875" style="10" customWidth="1"/>
    <col min="774" max="774" width="16.44140625" style="10" customWidth="1"/>
    <col min="775" max="775" width="22.88671875" style="10" customWidth="1"/>
    <col min="776" max="1025" width="8.88671875" style="10"/>
    <col min="1026" max="1026" width="8.6640625" style="10" customWidth="1"/>
    <col min="1027" max="1027" width="15.33203125" style="10" customWidth="1"/>
    <col min="1028" max="1028" width="62.109375" style="10" customWidth="1"/>
    <col min="1029" max="1029" width="9.5546875" style="10" customWidth="1"/>
    <col min="1030" max="1030" width="16.44140625" style="10" customWidth="1"/>
    <col min="1031" max="1031" width="22.88671875" style="10" customWidth="1"/>
    <col min="1032" max="1281" width="8.88671875" style="10"/>
    <col min="1282" max="1282" width="8.6640625" style="10" customWidth="1"/>
    <col min="1283" max="1283" width="15.33203125" style="10" customWidth="1"/>
    <col min="1284" max="1284" width="62.109375" style="10" customWidth="1"/>
    <col min="1285" max="1285" width="9.5546875" style="10" customWidth="1"/>
    <col min="1286" max="1286" width="16.44140625" style="10" customWidth="1"/>
    <col min="1287" max="1287" width="22.88671875" style="10" customWidth="1"/>
    <col min="1288" max="1537" width="8.88671875" style="10"/>
    <col min="1538" max="1538" width="8.6640625" style="10" customWidth="1"/>
    <col min="1539" max="1539" width="15.33203125" style="10" customWidth="1"/>
    <col min="1540" max="1540" width="62.109375" style="10" customWidth="1"/>
    <col min="1541" max="1541" width="9.5546875" style="10" customWidth="1"/>
    <col min="1542" max="1542" width="16.44140625" style="10" customWidth="1"/>
    <col min="1543" max="1543" width="22.88671875" style="10" customWidth="1"/>
    <col min="1544" max="1793" width="8.88671875" style="10"/>
    <col min="1794" max="1794" width="8.6640625" style="10" customWidth="1"/>
    <col min="1795" max="1795" width="15.33203125" style="10" customWidth="1"/>
    <col min="1796" max="1796" width="62.109375" style="10" customWidth="1"/>
    <col min="1797" max="1797" width="9.5546875" style="10" customWidth="1"/>
    <col min="1798" max="1798" width="16.44140625" style="10" customWidth="1"/>
    <col min="1799" max="1799" width="22.88671875" style="10" customWidth="1"/>
    <col min="1800" max="2049" width="8.88671875" style="10"/>
    <col min="2050" max="2050" width="8.6640625" style="10" customWidth="1"/>
    <col min="2051" max="2051" width="15.33203125" style="10" customWidth="1"/>
    <col min="2052" max="2052" width="62.109375" style="10" customWidth="1"/>
    <col min="2053" max="2053" width="9.5546875" style="10" customWidth="1"/>
    <col min="2054" max="2054" width="16.44140625" style="10" customWidth="1"/>
    <col min="2055" max="2055" width="22.88671875" style="10" customWidth="1"/>
    <col min="2056" max="2305" width="8.88671875" style="10"/>
    <col min="2306" max="2306" width="8.6640625" style="10" customWidth="1"/>
    <col min="2307" max="2307" width="15.33203125" style="10" customWidth="1"/>
    <col min="2308" max="2308" width="62.109375" style="10" customWidth="1"/>
    <col min="2309" max="2309" width="9.5546875" style="10" customWidth="1"/>
    <col min="2310" max="2310" width="16.44140625" style="10" customWidth="1"/>
    <col min="2311" max="2311" width="22.88671875" style="10" customWidth="1"/>
    <col min="2312" max="2561" width="8.88671875" style="10"/>
    <col min="2562" max="2562" width="8.6640625" style="10" customWidth="1"/>
    <col min="2563" max="2563" width="15.33203125" style="10" customWidth="1"/>
    <col min="2564" max="2564" width="62.109375" style="10" customWidth="1"/>
    <col min="2565" max="2565" width="9.5546875" style="10" customWidth="1"/>
    <col min="2566" max="2566" width="16.44140625" style="10" customWidth="1"/>
    <col min="2567" max="2567" width="22.88671875" style="10" customWidth="1"/>
    <col min="2568" max="2817" width="8.88671875" style="10"/>
    <col min="2818" max="2818" width="8.6640625" style="10" customWidth="1"/>
    <col min="2819" max="2819" width="15.33203125" style="10" customWidth="1"/>
    <col min="2820" max="2820" width="62.109375" style="10" customWidth="1"/>
    <col min="2821" max="2821" width="9.5546875" style="10" customWidth="1"/>
    <col min="2822" max="2822" width="16.44140625" style="10" customWidth="1"/>
    <col min="2823" max="2823" width="22.88671875" style="10" customWidth="1"/>
    <col min="2824" max="3073" width="8.88671875" style="10"/>
    <col min="3074" max="3074" width="8.6640625" style="10" customWidth="1"/>
    <col min="3075" max="3075" width="15.33203125" style="10" customWidth="1"/>
    <col min="3076" max="3076" width="62.109375" style="10" customWidth="1"/>
    <col min="3077" max="3077" width="9.5546875" style="10" customWidth="1"/>
    <col min="3078" max="3078" width="16.44140625" style="10" customWidth="1"/>
    <col min="3079" max="3079" width="22.88671875" style="10" customWidth="1"/>
    <col min="3080" max="3329" width="8.88671875" style="10"/>
    <col min="3330" max="3330" width="8.6640625" style="10" customWidth="1"/>
    <col min="3331" max="3331" width="15.33203125" style="10" customWidth="1"/>
    <col min="3332" max="3332" width="62.109375" style="10" customWidth="1"/>
    <col min="3333" max="3333" width="9.5546875" style="10" customWidth="1"/>
    <col min="3334" max="3334" width="16.44140625" style="10" customWidth="1"/>
    <col min="3335" max="3335" width="22.88671875" style="10" customWidth="1"/>
    <col min="3336" max="3585" width="8.88671875" style="10"/>
    <col min="3586" max="3586" width="8.6640625" style="10" customWidth="1"/>
    <col min="3587" max="3587" width="15.33203125" style="10" customWidth="1"/>
    <col min="3588" max="3588" width="62.109375" style="10" customWidth="1"/>
    <col min="3589" max="3589" width="9.5546875" style="10" customWidth="1"/>
    <col min="3590" max="3590" width="16.44140625" style="10" customWidth="1"/>
    <col min="3591" max="3591" width="22.88671875" style="10" customWidth="1"/>
    <col min="3592" max="3841" width="8.88671875" style="10"/>
    <col min="3842" max="3842" width="8.6640625" style="10" customWidth="1"/>
    <col min="3843" max="3843" width="15.33203125" style="10" customWidth="1"/>
    <col min="3844" max="3844" width="62.109375" style="10" customWidth="1"/>
    <col min="3845" max="3845" width="9.5546875" style="10" customWidth="1"/>
    <col min="3846" max="3846" width="16.44140625" style="10" customWidth="1"/>
    <col min="3847" max="3847" width="22.88671875" style="10" customWidth="1"/>
    <col min="3848" max="4097" width="8.88671875" style="10"/>
    <col min="4098" max="4098" width="8.6640625" style="10" customWidth="1"/>
    <col min="4099" max="4099" width="15.33203125" style="10" customWidth="1"/>
    <col min="4100" max="4100" width="62.109375" style="10" customWidth="1"/>
    <col min="4101" max="4101" width="9.5546875" style="10" customWidth="1"/>
    <col min="4102" max="4102" width="16.44140625" style="10" customWidth="1"/>
    <col min="4103" max="4103" width="22.88671875" style="10" customWidth="1"/>
    <col min="4104" max="4353" width="8.88671875" style="10"/>
    <col min="4354" max="4354" width="8.6640625" style="10" customWidth="1"/>
    <col min="4355" max="4355" width="15.33203125" style="10" customWidth="1"/>
    <col min="4356" max="4356" width="62.109375" style="10" customWidth="1"/>
    <col min="4357" max="4357" width="9.5546875" style="10" customWidth="1"/>
    <col min="4358" max="4358" width="16.44140625" style="10" customWidth="1"/>
    <col min="4359" max="4359" width="22.88671875" style="10" customWidth="1"/>
    <col min="4360" max="4609" width="8.88671875" style="10"/>
    <col min="4610" max="4610" width="8.6640625" style="10" customWidth="1"/>
    <col min="4611" max="4611" width="15.33203125" style="10" customWidth="1"/>
    <col min="4612" max="4612" width="62.109375" style="10" customWidth="1"/>
    <col min="4613" max="4613" width="9.5546875" style="10" customWidth="1"/>
    <col min="4614" max="4614" width="16.44140625" style="10" customWidth="1"/>
    <col min="4615" max="4615" width="22.88671875" style="10" customWidth="1"/>
    <col min="4616" max="4865" width="8.88671875" style="10"/>
    <col min="4866" max="4866" width="8.6640625" style="10" customWidth="1"/>
    <col min="4867" max="4867" width="15.33203125" style="10" customWidth="1"/>
    <col min="4868" max="4868" width="62.109375" style="10" customWidth="1"/>
    <col min="4869" max="4869" width="9.5546875" style="10" customWidth="1"/>
    <col min="4870" max="4870" width="16.44140625" style="10" customWidth="1"/>
    <col min="4871" max="4871" width="22.88671875" style="10" customWidth="1"/>
    <col min="4872" max="5121" width="8.88671875" style="10"/>
    <col min="5122" max="5122" width="8.6640625" style="10" customWidth="1"/>
    <col min="5123" max="5123" width="15.33203125" style="10" customWidth="1"/>
    <col min="5124" max="5124" width="62.109375" style="10" customWidth="1"/>
    <col min="5125" max="5125" width="9.5546875" style="10" customWidth="1"/>
    <col min="5126" max="5126" width="16.44140625" style="10" customWidth="1"/>
    <col min="5127" max="5127" width="22.88671875" style="10" customWidth="1"/>
    <col min="5128" max="5377" width="8.88671875" style="10"/>
    <col min="5378" max="5378" width="8.6640625" style="10" customWidth="1"/>
    <col min="5379" max="5379" width="15.33203125" style="10" customWidth="1"/>
    <col min="5380" max="5380" width="62.109375" style="10" customWidth="1"/>
    <col min="5381" max="5381" width="9.5546875" style="10" customWidth="1"/>
    <col min="5382" max="5382" width="16.44140625" style="10" customWidth="1"/>
    <col min="5383" max="5383" width="22.88671875" style="10" customWidth="1"/>
    <col min="5384" max="5633" width="8.88671875" style="10"/>
    <col min="5634" max="5634" width="8.6640625" style="10" customWidth="1"/>
    <col min="5635" max="5635" width="15.33203125" style="10" customWidth="1"/>
    <col min="5636" max="5636" width="62.109375" style="10" customWidth="1"/>
    <col min="5637" max="5637" width="9.5546875" style="10" customWidth="1"/>
    <col min="5638" max="5638" width="16.44140625" style="10" customWidth="1"/>
    <col min="5639" max="5639" width="22.88671875" style="10" customWidth="1"/>
    <col min="5640" max="5889" width="8.88671875" style="10"/>
    <col min="5890" max="5890" width="8.6640625" style="10" customWidth="1"/>
    <col min="5891" max="5891" width="15.33203125" style="10" customWidth="1"/>
    <col min="5892" max="5892" width="62.109375" style="10" customWidth="1"/>
    <col min="5893" max="5893" width="9.5546875" style="10" customWidth="1"/>
    <col min="5894" max="5894" width="16.44140625" style="10" customWidth="1"/>
    <col min="5895" max="5895" width="22.88671875" style="10" customWidth="1"/>
    <col min="5896" max="6145" width="8.88671875" style="10"/>
    <col min="6146" max="6146" width="8.6640625" style="10" customWidth="1"/>
    <col min="6147" max="6147" width="15.33203125" style="10" customWidth="1"/>
    <col min="6148" max="6148" width="62.109375" style="10" customWidth="1"/>
    <col min="6149" max="6149" width="9.5546875" style="10" customWidth="1"/>
    <col min="6150" max="6150" width="16.44140625" style="10" customWidth="1"/>
    <col min="6151" max="6151" width="22.88671875" style="10" customWidth="1"/>
    <col min="6152" max="6401" width="8.88671875" style="10"/>
    <col min="6402" max="6402" width="8.6640625" style="10" customWidth="1"/>
    <col min="6403" max="6403" width="15.33203125" style="10" customWidth="1"/>
    <col min="6404" max="6404" width="62.109375" style="10" customWidth="1"/>
    <col min="6405" max="6405" width="9.5546875" style="10" customWidth="1"/>
    <col min="6406" max="6406" width="16.44140625" style="10" customWidth="1"/>
    <col min="6407" max="6407" width="22.88671875" style="10" customWidth="1"/>
    <col min="6408" max="6657" width="8.88671875" style="10"/>
    <col min="6658" max="6658" width="8.6640625" style="10" customWidth="1"/>
    <col min="6659" max="6659" width="15.33203125" style="10" customWidth="1"/>
    <col min="6660" max="6660" width="62.109375" style="10" customWidth="1"/>
    <col min="6661" max="6661" width="9.5546875" style="10" customWidth="1"/>
    <col min="6662" max="6662" width="16.44140625" style="10" customWidth="1"/>
    <col min="6663" max="6663" width="22.88671875" style="10" customWidth="1"/>
    <col min="6664" max="6913" width="8.88671875" style="10"/>
    <col min="6914" max="6914" width="8.6640625" style="10" customWidth="1"/>
    <col min="6915" max="6915" width="15.33203125" style="10" customWidth="1"/>
    <col min="6916" max="6916" width="62.109375" style="10" customWidth="1"/>
    <col min="6917" max="6917" width="9.5546875" style="10" customWidth="1"/>
    <col min="6918" max="6918" width="16.44140625" style="10" customWidth="1"/>
    <col min="6919" max="6919" width="22.88671875" style="10" customWidth="1"/>
    <col min="6920" max="7169" width="8.88671875" style="10"/>
    <col min="7170" max="7170" width="8.6640625" style="10" customWidth="1"/>
    <col min="7171" max="7171" width="15.33203125" style="10" customWidth="1"/>
    <col min="7172" max="7172" width="62.109375" style="10" customWidth="1"/>
    <col min="7173" max="7173" width="9.5546875" style="10" customWidth="1"/>
    <col min="7174" max="7174" width="16.44140625" style="10" customWidth="1"/>
    <col min="7175" max="7175" width="22.88671875" style="10" customWidth="1"/>
    <col min="7176" max="7425" width="8.88671875" style="10"/>
    <col min="7426" max="7426" width="8.6640625" style="10" customWidth="1"/>
    <col min="7427" max="7427" width="15.33203125" style="10" customWidth="1"/>
    <col min="7428" max="7428" width="62.109375" style="10" customWidth="1"/>
    <col min="7429" max="7429" width="9.5546875" style="10" customWidth="1"/>
    <col min="7430" max="7430" width="16.44140625" style="10" customWidth="1"/>
    <col min="7431" max="7431" width="22.88671875" style="10" customWidth="1"/>
    <col min="7432" max="7681" width="8.88671875" style="10"/>
    <col min="7682" max="7682" width="8.6640625" style="10" customWidth="1"/>
    <col min="7683" max="7683" width="15.33203125" style="10" customWidth="1"/>
    <col min="7684" max="7684" width="62.109375" style="10" customWidth="1"/>
    <col min="7685" max="7685" width="9.5546875" style="10" customWidth="1"/>
    <col min="7686" max="7686" width="16.44140625" style="10" customWidth="1"/>
    <col min="7687" max="7687" width="22.88671875" style="10" customWidth="1"/>
    <col min="7688" max="7937" width="8.88671875" style="10"/>
    <col min="7938" max="7938" width="8.6640625" style="10" customWidth="1"/>
    <col min="7939" max="7939" width="15.33203125" style="10" customWidth="1"/>
    <col min="7940" max="7940" width="62.109375" style="10" customWidth="1"/>
    <col min="7941" max="7941" width="9.5546875" style="10" customWidth="1"/>
    <col min="7942" max="7942" width="16.44140625" style="10" customWidth="1"/>
    <col min="7943" max="7943" width="22.88671875" style="10" customWidth="1"/>
    <col min="7944" max="8193" width="8.88671875" style="10"/>
    <col min="8194" max="8194" width="8.6640625" style="10" customWidth="1"/>
    <col min="8195" max="8195" width="15.33203125" style="10" customWidth="1"/>
    <col min="8196" max="8196" width="62.109375" style="10" customWidth="1"/>
    <col min="8197" max="8197" width="9.5546875" style="10" customWidth="1"/>
    <col min="8198" max="8198" width="16.44140625" style="10" customWidth="1"/>
    <col min="8199" max="8199" width="22.88671875" style="10" customWidth="1"/>
    <col min="8200" max="8449" width="8.88671875" style="10"/>
    <col min="8450" max="8450" width="8.6640625" style="10" customWidth="1"/>
    <col min="8451" max="8451" width="15.33203125" style="10" customWidth="1"/>
    <col min="8452" max="8452" width="62.109375" style="10" customWidth="1"/>
    <col min="8453" max="8453" width="9.5546875" style="10" customWidth="1"/>
    <col min="8454" max="8454" width="16.44140625" style="10" customWidth="1"/>
    <col min="8455" max="8455" width="22.88671875" style="10" customWidth="1"/>
    <col min="8456" max="8705" width="8.88671875" style="10"/>
    <col min="8706" max="8706" width="8.6640625" style="10" customWidth="1"/>
    <col min="8707" max="8707" width="15.33203125" style="10" customWidth="1"/>
    <col min="8708" max="8708" width="62.109375" style="10" customWidth="1"/>
    <col min="8709" max="8709" width="9.5546875" style="10" customWidth="1"/>
    <col min="8710" max="8710" width="16.44140625" style="10" customWidth="1"/>
    <col min="8711" max="8711" width="22.88671875" style="10" customWidth="1"/>
    <col min="8712" max="8961" width="8.88671875" style="10"/>
    <col min="8962" max="8962" width="8.6640625" style="10" customWidth="1"/>
    <col min="8963" max="8963" width="15.33203125" style="10" customWidth="1"/>
    <col min="8964" max="8964" width="62.109375" style="10" customWidth="1"/>
    <col min="8965" max="8965" width="9.5546875" style="10" customWidth="1"/>
    <col min="8966" max="8966" width="16.44140625" style="10" customWidth="1"/>
    <col min="8967" max="8967" width="22.88671875" style="10" customWidth="1"/>
    <col min="8968" max="9217" width="8.88671875" style="10"/>
    <col min="9218" max="9218" width="8.6640625" style="10" customWidth="1"/>
    <col min="9219" max="9219" width="15.33203125" style="10" customWidth="1"/>
    <col min="9220" max="9220" width="62.109375" style="10" customWidth="1"/>
    <col min="9221" max="9221" width="9.5546875" style="10" customWidth="1"/>
    <col min="9222" max="9222" width="16.44140625" style="10" customWidth="1"/>
    <col min="9223" max="9223" width="22.88671875" style="10" customWidth="1"/>
    <col min="9224" max="9473" width="8.88671875" style="10"/>
    <col min="9474" max="9474" width="8.6640625" style="10" customWidth="1"/>
    <col min="9475" max="9475" width="15.33203125" style="10" customWidth="1"/>
    <col min="9476" max="9476" width="62.109375" style="10" customWidth="1"/>
    <col min="9477" max="9477" width="9.5546875" style="10" customWidth="1"/>
    <col min="9478" max="9478" width="16.44140625" style="10" customWidth="1"/>
    <col min="9479" max="9479" width="22.88671875" style="10" customWidth="1"/>
    <col min="9480" max="9729" width="8.88671875" style="10"/>
    <col min="9730" max="9730" width="8.6640625" style="10" customWidth="1"/>
    <col min="9731" max="9731" width="15.33203125" style="10" customWidth="1"/>
    <col min="9732" max="9732" width="62.109375" style="10" customWidth="1"/>
    <col min="9733" max="9733" width="9.5546875" style="10" customWidth="1"/>
    <col min="9734" max="9734" width="16.44140625" style="10" customWidth="1"/>
    <col min="9735" max="9735" width="22.88671875" style="10" customWidth="1"/>
    <col min="9736" max="9985" width="8.88671875" style="10"/>
    <col min="9986" max="9986" width="8.6640625" style="10" customWidth="1"/>
    <col min="9987" max="9987" width="15.33203125" style="10" customWidth="1"/>
    <col min="9988" max="9988" width="62.109375" style="10" customWidth="1"/>
    <col min="9989" max="9989" width="9.5546875" style="10" customWidth="1"/>
    <col min="9990" max="9990" width="16.44140625" style="10" customWidth="1"/>
    <col min="9991" max="9991" width="22.88671875" style="10" customWidth="1"/>
    <col min="9992" max="10241" width="8.88671875" style="10"/>
    <col min="10242" max="10242" width="8.6640625" style="10" customWidth="1"/>
    <col min="10243" max="10243" width="15.33203125" style="10" customWidth="1"/>
    <col min="10244" max="10244" width="62.109375" style="10" customWidth="1"/>
    <col min="10245" max="10245" width="9.5546875" style="10" customWidth="1"/>
    <col min="10246" max="10246" width="16.44140625" style="10" customWidth="1"/>
    <col min="10247" max="10247" width="22.88671875" style="10" customWidth="1"/>
    <col min="10248" max="10497" width="8.88671875" style="10"/>
    <col min="10498" max="10498" width="8.6640625" style="10" customWidth="1"/>
    <col min="10499" max="10499" width="15.33203125" style="10" customWidth="1"/>
    <col min="10500" max="10500" width="62.109375" style="10" customWidth="1"/>
    <col min="10501" max="10501" width="9.5546875" style="10" customWidth="1"/>
    <col min="10502" max="10502" width="16.44140625" style="10" customWidth="1"/>
    <col min="10503" max="10503" width="22.88671875" style="10" customWidth="1"/>
    <col min="10504" max="10753" width="8.88671875" style="10"/>
    <col min="10754" max="10754" width="8.6640625" style="10" customWidth="1"/>
    <col min="10755" max="10755" width="15.33203125" style="10" customWidth="1"/>
    <col min="10756" max="10756" width="62.109375" style="10" customWidth="1"/>
    <col min="10757" max="10757" width="9.5546875" style="10" customWidth="1"/>
    <col min="10758" max="10758" width="16.44140625" style="10" customWidth="1"/>
    <col min="10759" max="10759" width="22.88671875" style="10" customWidth="1"/>
    <col min="10760" max="11009" width="8.88671875" style="10"/>
    <col min="11010" max="11010" width="8.6640625" style="10" customWidth="1"/>
    <col min="11011" max="11011" width="15.33203125" style="10" customWidth="1"/>
    <col min="11012" max="11012" width="62.109375" style="10" customWidth="1"/>
    <col min="11013" max="11013" width="9.5546875" style="10" customWidth="1"/>
    <col min="11014" max="11014" width="16.44140625" style="10" customWidth="1"/>
    <col min="11015" max="11015" width="22.88671875" style="10" customWidth="1"/>
    <col min="11016" max="11265" width="8.88671875" style="10"/>
    <col min="11266" max="11266" width="8.6640625" style="10" customWidth="1"/>
    <col min="11267" max="11267" width="15.33203125" style="10" customWidth="1"/>
    <col min="11268" max="11268" width="62.109375" style="10" customWidth="1"/>
    <col min="11269" max="11269" width="9.5546875" style="10" customWidth="1"/>
    <col min="11270" max="11270" width="16.44140625" style="10" customWidth="1"/>
    <col min="11271" max="11271" width="22.88671875" style="10" customWidth="1"/>
    <col min="11272" max="11521" width="8.88671875" style="10"/>
    <col min="11522" max="11522" width="8.6640625" style="10" customWidth="1"/>
    <col min="11523" max="11523" width="15.33203125" style="10" customWidth="1"/>
    <col min="11524" max="11524" width="62.109375" style="10" customWidth="1"/>
    <col min="11525" max="11525" width="9.5546875" style="10" customWidth="1"/>
    <col min="11526" max="11526" width="16.44140625" style="10" customWidth="1"/>
    <col min="11527" max="11527" width="22.88671875" style="10" customWidth="1"/>
    <col min="11528" max="11777" width="8.88671875" style="10"/>
    <col min="11778" max="11778" width="8.6640625" style="10" customWidth="1"/>
    <col min="11779" max="11779" width="15.33203125" style="10" customWidth="1"/>
    <col min="11780" max="11780" width="62.109375" style="10" customWidth="1"/>
    <col min="11781" max="11781" width="9.5546875" style="10" customWidth="1"/>
    <col min="11782" max="11782" width="16.44140625" style="10" customWidth="1"/>
    <col min="11783" max="11783" width="22.88671875" style="10" customWidth="1"/>
    <col min="11784" max="12033" width="8.88671875" style="10"/>
    <col min="12034" max="12034" width="8.6640625" style="10" customWidth="1"/>
    <col min="12035" max="12035" width="15.33203125" style="10" customWidth="1"/>
    <col min="12036" max="12036" width="62.109375" style="10" customWidth="1"/>
    <col min="12037" max="12037" width="9.5546875" style="10" customWidth="1"/>
    <col min="12038" max="12038" width="16.44140625" style="10" customWidth="1"/>
    <col min="12039" max="12039" width="22.88671875" style="10" customWidth="1"/>
    <col min="12040" max="12289" width="8.88671875" style="10"/>
    <col min="12290" max="12290" width="8.6640625" style="10" customWidth="1"/>
    <col min="12291" max="12291" width="15.33203125" style="10" customWidth="1"/>
    <col min="12292" max="12292" width="62.109375" style="10" customWidth="1"/>
    <col min="12293" max="12293" width="9.5546875" style="10" customWidth="1"/>
    <col min="12294" max="12294" width="16.44140625" style="10" customWidth="1"/>
    <col min="12295" max="12295" width="22.88671875" style="10" customWidth="1"/>
    <col min="12296" max="12545" width="8.88671875" style="10"/>
    <col min="12546" max="12546" width="8.6640625" style="10" customWidth="1"/>
    <col min="12547" max="12547" width="15.33203125" style="10" customWidth="1"/>
    <col min="12548" max="12548" width="62.109375" style="10" customWidth="1"/>
    <col min="12549" max="12549" width="9.5546875" style="10" customWidth="1"/>
    <col min="12550" max="12550" width="16.44140625" style="10" customWidth="1"/>
    <col min="12551" max="12551" width="22.88671875" style="10" customWidth="1"/>
    <col min="12552" max="12801" width="8.88671875" style="10"/>
    <col min="12802" max="12802" width="8.6640625" style="10" customWidth="1"/>
    <col min="12803" max="12803" width="15.33203125" style="10" customWidth="1"/>
    <col min="12804" max="12804" width="62.109375" style="10" customWidth="1"/>
    <col min="12805" max="12805" width="9.5546875" style="10" customWidth="1"/>
    <col min="12806" max="12806" width="16.44140625" style="10" customWidth="1"/>
    <col min="12807" max="12807" width="22.88671875" style="10" customWidth="1"/>
    <col min="12808" max="13057" width="8.88671875" style="10"/>
    <col min="13058" max="13058" width="8.6640625" style="10" customWidth="1"/>
    <col min="13059" max="13059" width="15.33203125" style="10" customWidth="1"/>
    <col min="13060" max="13060" width="62.109375" style="10" customWidth="1"/>
    <col min="13061" max="13061" width="9.5546875" style="10" customWidth="1"/>
    <col min="13062" max="13062" width="16.44140625" style="10" customWidth="1"/>
    <col min="13063" max="13063" width="22.88671875" style="10" customWidth="1"/>
    <col min="13064" max="13313" width="8.88671875" style="10"/>
    <col min="13314" max="13314" width="8.6640625" style="10" customWidth="1"/>
    <col min="13315" max="13315" width="15.33203125" style="10" customWidth="1"/>
    <col min="13316" max="13316" width="62.109375" style="10" customWidth="1"/>
    <col min="13317" max="13317" width="9.5546875" style="10" customWidth="1"/>
    <col min="13318" max="13318" width="16.44140625" style="10" customWidth="1"/>
    <col min="13319" max="13319" width="22.88671875" style="10" customWidth="1"/>
    <col min="13320" max="13569" width="8.88671875" style="10"/>
    <col min="13570" max="13570" width="8.6640625" style="10" customWidth="1"/>
    <col min="13571" max="13571" width="15.33203125" style="10" customWidth="1"/>
    <col min="13572" max="13572" width="62.109375" style="10" customWidth="1"/>
    <col min="13573" max="13573" width="9.5546875" style="10" customWidth="1"/>
    <col min="13574" max="13574" width="16.44140625" style="10" customWidth="1"/>
    <col min="13575" max="13575" width="22.88671875" style="10" customWidth="1"/>
    <col min="13576" max="13825" width="8.88671875" style="10"/>
    <col min="13826" max="13826" width="8.6640625" style="10" customWidth="1"/>
    <col min="13827" max="13827" width="15.33203125" style="10" customWidth="1"/>
    <col min="13828" max="13828" width="62.109375" style="10" customWidth="1"/>
    <col min="13829" max="13829" width="9.5546875" style="10" customWidth="1"/>
    <col min="13830" max="13830" width="16.44140625" style="10" customWidth="1"/>
    <col min="13831" max="13831" width="22.88671875" style="10" customWidth="1"/>
    <col min="13832" max="14081" width="8.88671875" style="10"/>
    <col min="14082" max="14082" width="8.6640625" style="10" customWidth="1"/>
    <col min="14083" max="14083" width="15.33203125" style="10" customWidth="1"/>
    <col min="14084" max="14084" width="62.109375" style="10" customWidth="1"/>
    <col min="14085" max="14085" width="9.5546875" style="10" customWidth="1"/>
    <col min="14086" max="14086" width="16.44140625" style="10" customWidth="1"/>
    <col min="14087" max="14087" width="22.88671875" style="10" customWidth="1"/>
    <col min="14088" max="14337" width="8.88671875" style="10"/>
    <col min="14338" max="14338" width="8.6640625" style="10" customWidth="1"/>
    <col min="14339" max="14339" width="15.33203125" style="10" customWidth="1"/>
    <col min="14340" max="14340" width="62.109375" style="10" customWidth="1"/>
    <col min="14341" max="14341" width="9.5546875" style="10" customWidth="1"/>
    <col min="14342" max="14342" width="16.44140625" style="10" customWidth="1"/>
    <col min="14343" max="14343" width="22.88671875" style="10" customWidth="1"/>
    <col min="14344" max="14593" width="8.88671875" style="10"/>
    <col min="14594" max="14594" width="8.6640625" style="10" customWidth="1"/>
    <col min="14595" max="14595" width="15.33203125" style="10" customWidth="1"/>
    <col min="14596" max="14596" width="62.109375" style="10" customWidth="1"/>
    <col min="14597" max="14597" width="9.5546875" style="10" customWidth="1"/>
    <col min="14598" max="14598" width="16.44140625" style="10" customWidth="1"/>
    <col min="14599" max="14599" width="22.88671875" style="10" customWidth="1"/>
    <col min="14600" max="14849" width="8.88671875" style="10"/>
    <col min="14850" max="14850" width="8.6640625" style="10" customWidth="1"/>
    <col min="14851" max="14851" width="15.33203125" style="10" customWidth="1"/>
    <col min="14852" max="14852" width="62.109375" style="10" customWidth="1"/>
    <col min="14853" max="14853" width="9.5546875" style="10" customWidth="1"/>
    <col min="14854" max="14854" width="16.44140625" style="10" customWidth="1"/>
    <col min="14855" max="14855" width="22.88671875" style="10" customWidth="1"/>
    <col min="14856" max="15105" width="8.88671875" style="10"/>
    <col min="15106" max="15106" width="8.6640625" style="10" customWidth="1"/>
    <col min="15107" max="15107" width="15.33203125" style="10" customWidth="1"/>
    <col min="15108" max="15108" width="62.109375" style="10" customWidth="1"/>
    <col min="15109" max="15109" width="9.5546875" style="10" customWidth="1"/>
    <col min="15110" max="15110" width="16.44140625" style="10" customWidth="1"/>
    <col min="15111" max="15111" width="22.88671875" style="10" customWidth="1"/>
    <col min="15112" max="15361" width="8.88671875" style="10"/>
    <col min="15362" max="15362" width="8.6640625" style="10" customWidth="1"/>
    <col min="15363" max="15363" width="15.33203125" style="10" customWidth="1"/>
    <col min="15364" max="15364" width="62.109375" style="10" customWidth="1"/>
    <col min="15365" max="15365" width="9.5546875" style="10" customWidth="1"/>
    <col min="15366" max="15366" width="16.44140625" style="10" customWidth="1"/>
    <col min="15367" max="15367" width="22.88671875" style="10" customWidth="1"/>
    <col min="15368" max="15617" width="8.88671875" style="10"/>
    <col min="15618" max="15618" width="8.6640625" style="10" customWidth="1"/>
    <col min="15619" max="15619" width="15.33203125" style="10" customWidth="1"/>
    <col min="15620" max="15620" width="62.109375" style="10" customWidth="1"/>
    <col min="15621" max="15621" width="9.5546875" style="10" customWidth="1"/>
    <col min="15622" max="15622" width="16.44140625" style="10" customWidth="1"/>
    <col min="15623" max="15623" width="22.88671875" style="10" customWidth="1"/>
    <col min="15624" max="15873" width="8.88671875" style="10"/>
    <col min="15874" max="15874" width="8.6640625" style="10" customWidth="1"/>
    <col min="15875" max="15875" width="15.33203125" style="10" customWidth="1"/>
    <col min="15876" max="15876" width="62.109375" style="10" customWidth="1"/>
    <col min="15877" max="15877" width="9.5546875" style="10" customWidth="1"/>
    <col min="15878" max="15878" width="16.44140625" style="10" customWidth="1"/>
    <col min="15879" max="15879" width="22.88671875" style="10" customWidth="1"/>
    <col min="15880" max="16129" width="8.88671875" style="10"/>
    <col min="16130" max="16130" width="8.6640625" style="10" customWidth="1"/>
    <col min="16131" max="16131" width="15.33203125" style="10" customWidth="1"/>
    <col min="16132" max="16132" width="62.109375" style="10" customWidth="1"/>
    <col min="16133" max="16133" width="9.5546875" style="10" customWidth="1"/>
    <col min="16134" max="16134" width="16.44140625" style="10" customWidth="1"/>
    <col min="16135" max="16135" width="22.88671875" style="10" customWidth="1"/>
    <col min="16136" max="16384" width="8.88671875" style="10"/>
  </cols>
  <sheetData>
    <row r="1" spans="1:9" s="12" customFormat="1" ht="27.6" x14ac:dyDescent="0.3">
      <c r="A1" s="41" t="s">
        <v>0</v>
      </c>
      <c r="B1" s="41" t="s">
        <v>1</v>
      </c>
      <c r="C1" s="41" t="s">
        <v>2</v>
      </c>
      <c r="D1" s="41" t="s">
        <v>3</v>
      </c>
      <c r="E1" s="42" t="s">
        <v>4</v>
      </c>
      <c r="F1" s="42" t="s">
        <v>5</v>
      </c>
      <c r="G1" s="43" t="s">
        <v>709</v>
      </c>
      <c r="H1" s="44" t="s">
        <v>710</v>
      </c>
      <c r="I1" s="45"/>
    </row>
    <row r="2" spans="1:9" ht="27.6" x14ac:dyDescent="0.25">
      <c r="A2" s="46">
        <v>1</v>
      </c>
      <c r="B2" s="47" t="s">
        <v>6</v>
      </c>
      <c r="C2" s="48" t="s">
        <v>7</v>
      </c>
      <c r="D2" s="49"/>
      <c r="E2" s="50"/>
      <c r="F2" s="51"/>
      <c r="G2" s="52"/>
      <c r="H2" s="53"/>
      <c r="I2" s="5"/>
    </row>
    <row r="3" spans="1:9" x14ac:dyDescent="0.25">
      <c r="A3" s="54"/>
      <c r="B3" s="55"/>
      <c r="C3" s="56"/>
      <c r="D3" s="55"/>
      <c r="E3" s="57"/>
      <c r="F3" s="58"/>
      <c r="G3" s="59"/>
      <c r="H3" s="60"/>
      <c r="I3" s="61"/>
    </row>
    <row r="4" spans="1:9" x14ac:dyDescent="0.25">
      <c r="A4" s="62" t="s">
        <v>8</v>
      </c>
      <c r="B4" s="63" t="s">
        <v>9</v>
      </c>
      <c r="C4" s="56" t="s">
        <v>10</v>
      </c>
      <c r="D4" s="55"/>
      <c r="E4" s="57"/>
      <c r="F4" s="58"/>
      <c r="G4" s="59"/>
      <c r="H4" s="60"/>
      <c r="I4" s="5"/>
    </row>
    <row r="5" spans="1:9" x14ac:dyDescent="0.25">
      <c r="A5" s="62"/>
      <c r="B5" s="63"/>
      <c r="C5" s="64"/>
      <c r="D5" s="55"/>
      <c r="E5" s="57"/>
      <c r="F5" s="58"/>
      <c r="G5" s="59"/>
      <c r="H5" s="60"/>
      <c r="I5" s="5"/>
    </row>
    <row r="6" spans="1:9" x14ac:dyDescent="0.25">
      <c r="A6" s="62" t="s">
        <v>11</v>
      </c>
      <c r="B6" s="63" t="s">
        <v>12</v>
      </c>
      <c r="C6" s="64" t="s">
        <v>13</v>
      </c>
      <c r="D6" s="55" t="s">
        <v>14</v>
      </c>
      <c r="E6" s="57">
        <f>'Cost estimate'!E6</f>
        <v>1</v>
      </c>
      <c r="F6" s="58">
        <v>15000</v>
      </c>
      <c r="G6" s="59">
        <f ca="1">IF(TODAY()&lt;45150,F6,IF(TODAY()&lt;45515,F6*(1+Escalations!$D$3),F6*(1+Escalations!$D$3)*(1+Escalations!$D$4)))</f>
        <v>15000</v>
      </c>
      <c r="H6" s="60">
        <f ca="1">E6*G6</f>
        <v>15000</v>
      </c>
      <c r="I6" s="5"/>
    </row>
    <row r="7" spans="1:9" x14ac:dyDescent="0.25">
      <c r="A7" s="62"/>
      <c r="B7" s="63"/>
      <c r="C7" s="64"/>
      <c r="D7" s="55"/>
      <c r="E7" s="57"/>
      <c r="F7" s="58"/>
      <c r="G7" s="59"/>
      <c r="H7" s="60"/>
      <c r="I7" s="5"/>
    </row>
    <row r="8" spans="1:9" x14ac:dyDescent="0.25">
      <c r="A8" s="62" t="s">
        <v>15</v>
      </c>
      <c r="B8" s="55" t="s">
        <v>16</v>
      </c>
      <c r="C8" s="65" t="s">
        <v>17</v>
      </c>
      <c r="D8" s="55"/>
      <c r="E8" s="57"/>
      <c r="F8" s="58"/>
      <c r="G8" s="59"/>
      <c r="H8" s="60"/>
      <c r="I8" s="5"/>
    </row>
    <row r="9" spans="1:9" x14ac:dyDescent="0.25">
      <c r="A9" s="62"/>
      <c r="B9" s="55"/>
      <c r="C9" s="65"/>
      <c r="D9" s="55"/>
      <c r="E9" s="57"/>
      <c r="F9" s="58"/>
      <c r="G9" s="59"/>
      <c r="H9" s="60"/>
      <c r="I9" s="5"/>
    </row>
    <row r="10" spans="1:9" x14ac:dyDescent="0.25">
      <c r="A10" s="62"/>
      <c r="B10" s="55" t="s">
        <v>18</v>
      </c>
      <c r="C10" s="66" t="s">
        <v>19</v>
      </c>
      <c r="D10" s="55"/>
      <c r="E10" s="57"/>
      <c r="F10" s="58"/>
      <c r="G10" s="59"/>
      <c r="H10" s="60"/>
      <c r="I10" s="5"/>
    </row>
    <row r="11" spans="1:9" ht="27.6" x14ac:dyDescent="0.25">
      <c r="A11" s="62"/>
      <c r="B11" s="55"/>
      <c r="C11" s="65" t="s">
        <v>20</v>
      </c>
      <c r="D11" s="55" t="s">
        <v>14</v>
      </c>
      <c r="E11" s="57">
        <f>'Cost estimate'!E11</f>
        <v>1</v>
      </c>
      <c r="F11" s="58">
        <v>15000</v>
      </c>
      <c r="G11" s="59">
        <f ca="1">IF(TODAY()&lt;45150,F11,IF(TODAY()&lt;45515,F11*(1+Escalations!$D$3),F11*(1+Escalations!$D$3)*(1+Escalations!$D$4)))</f>
        <v>15000</v>
      </c>
      <c r="H11" s="60">
        <f ca="1">E11*G11</f>
        <v>15000</v>
      </c>
      <c r="I11" s="5"/>
    </row>
    <row r="12" spans="1:9" x14ac:dyDescent="0.25">
      <c r="A12" s="62"/>
      <c r="B12" s="55"/>
      <c r="C12" s="65" t="s">
        <v>21</v>
      </c>
      <c r="D12" s="55" t="s">
        <v>14</v>
      </c>
      <c r="E12" s="57">
        <f>'Cost estimate'!E12</f>
        <v>1</v>
      </c>
      <c r="F12" s="58">
        <v>24000</v>
      </c>
      <c r="G12" s="59">
        <f ca="1">IF(TODAY()&lt;45150,F12,IF(TODAY()&lt;45515,F12*(1+Escalations!$D$3),F12*(1+Escalations!$D$3)*(1+Escalations!$D$4)))</f>
        <v>24000</v>
      </c>
      <c r="H12" s="60">
        <f ca="1">E12*G12</f>
        <v>24000</v>
      </c>
      <c r="I12" s="5"/>
    </row>
    <row r="13" spans="1:9" x14ac:dyDescent="0.25">
      <c r="A13" s="62"/>
      <c r="B13" s="55"/>
      <c r="C13" s="65" t="s">
        <v>22</v>
      </c>
      <c r="D13" s="55" t="s">
        <v>23</v>
      </c>
      <c r="E13" s="67">
        <f>'Cost estimate'!E13</f>
        <v>0</v>
      </c>
      <c r="F13" s="58">
        <v>15000</v>
      </c>
      <c r="G13" s="59">
        <f ca="1">IF(TODAY()&lt;45150,F13,IF(TODAY()&lt;45515,F13*(1+Escalations!$D$3),F13*(1+Escalations!$D$3)*(1+Escalations!$D$4)))</f>
        <v>15000</v>
      </c>
      <c r="H13" s="60">
        <f ca="1">E13*G13</f>
        <v>0</v>
      </c>
      <c r="I13" s="5"/>
    </row>
    <row r="14" spans="1:9" x14ac:dyDescent="0.25">
      <c r="A14" s="62"/>
      <c r="B14" s="55"/>
      <c r="C14" s="65" t="s">
        <v>24</v>
      </c>
      <c r="D14" s="55" t="s">
        <v>25</v>
      </c>
      <c r="E14" s="68">
        <v>15000</v>
      </c>
      <c r="F14" s="58">
        <v>1500</v>
      </c>
      <c r="G14" s="59">
        <f ca="1">IF(TODAY()&lt;45150,F14,IF(TODAY()&lt;45515,F14*(1+Escalations!$D$3),F14*(1+Escalations!$D$3)*(1+Escalations!$D$4)))</f>
        <v>1500</v>
      </c>
      <c r="H14" s="60">
        <f ca="1">G14</f>
        <v>1500</v>
      </c>
      <c r="I14" s="5"/>
    </row>
    <row r="15" spans="1:9" x14ac:dyDescent="0.25">
      <c r="A15" s="62"/>
      <c r="B15" s="55"/>
      <c r="C15" s="65" t="s">
        <v>26</v>
      </c>
      <c r="D15" s="55" t="s">
        <v>14</v>
      </c>
      <c r="E15" s="57">
        <f>'Cost estimate'!E15</f>
        <v>1</v>
      </c>
      <c r="F15" s="58">
        <v>15000</v>
      </c>
      <c r="G15" s="59">
        <f ca="1">IF(TODAY()&lt;45150,F15,IF(TODAY()&lt;45515,F15*(1+Escalations!$D$3),F15*(1+Escalations!$D$3)*(1+Escalations!$D$4)))</f>
        <v>15000</v>
      </c>
      <c r="H15" s="60">
        <f ca="1">E15*G15</f>
        <v>15000</v>
      </c>
      <c r="I15" s="5"/>
    </row>
    <row r="16" spans="1:9" x14ac:dyDescent="0.25">
      <c r="A16" s="62"/>
      <c r="B16" s="55"/>
      <c r="C16" s="65" t="s">
        <v>27</v>
      </c>
      <c r="D16" s="55" t="s">
        <v>14</v>
      </c>
      <c r="E16" s="57">
        <f>'Cost estimate'!E16</f>
        <v>1</v>
      </c>
      <c r="F16" s="58">
        <v>6500</v>
      </c>
      <c r="G16" s="59">
        <f ca="1">IF(TODAY()&lt;45150,F16,IF(TODAY()&lt;45515,F16*(1+Escalations!$D$3),F16*(1+Escalations!$D$3)*(1+Escalations!$D$4)))</f>
        <v>6500</v>
      </c>
      <c r="H16" s="60">
        <f ca="1">E16*G16</f>
        <v>6500</v>
      </c>
      <c r="I16" s="5"/>
    </row>
    <row r="17" spans="1:9" x14ac:dyDescent="0.25">
      <c r="A17" s="62"/>
      <c r="B17" s="55"/>
      <c r="C17" s="65"/>
      <c r="D17" s="55"/>
      <c r="E17" s="57"/>
      <c r="F17" s="58"/>
      <c r="G17" s="59"/>
      <c r="H17" s="60"/>
      <c r="I17" s="5"/>
    </row>
    <row r="18" spans="1:9" x14ac:dyDescent="0.25">
      <c r="A18" s="62" t="s">
        <v>28</v>
      </c>
      <c r="B18" s="55" t="s">
        <v>29</v>
      </c>
      <c r="C18" s="66" t="s">
        <v>30</v>
      </c>
      <c r="D18" s="55"/>
      <c r="E18" s="57"/>
      <c r="F18" s="58"/>
      <c r="G18" s="59"/>
      <c r="H18" s="60"/>
      <c r="I18" s="5"/>
    </row>
    <row r="19" spans="1:9" x14ac:dyDescent="0.25">
      <c r="A19" s="62"/>
      <c r="B19" s="55"/>
      <c r="C19" s="69" t="s">
        <v>31</v>
      </c>
      <c r="D19" s="55" t="s">
        <v>14</v>
      </c>
      <c r="E19" s="57">
        <f>'Cost estimate'!E19</f>
        <v>1</v>
      </c>
      <c r="F19" s="58">
        <v>20000</v>
      </c>
      <c r="G19" s="59">
        <f>IF(45555&lt;45150,F19,IF(45555&lt;45515,F19*(1+Escalations!$D$3),F19*(1+Escalations!$D$3)*(1+Escalations!$D$4)))</f>
        <v>20000</v>
      </c>
      <c r="H19" s="60">
        <f t="shared" ref="H19:H24" si="0">E19*G19</f>
        <v>20000</v>
      </c>
      <c r="I19" s="5"/>
    </row>
    <row r="20" spans="1:9" x14ac:dyDescent="0.25">
      <c r="A20" s="62"/>
      <c r="B20" s="55"/>
      <c r="C20" s="69" t="s">
        <v>32</v>
      </c>
      <c r="D20" s="55" t="s">
        <v>14</v>
      </c>
      <c r="E20" s="57">
        <f>'Cost estimate'!E20</f>
        <v>1</v>
      </c>
      <c r="F20" s="58">
        <v>20000</v>
      </c>
      <c r="G20" s="59">
        <f ca="1">IF(TODAY()&lt;45150,F20,IF(TODAY()&lt;45515,F20*(1+Escalations!$D$3),F20*(1+Escalations!$D$3)*(1+Escalations!$D$4)))</f>
        <v>20000</v>
      </c>
      <c r="H20" s="60">
        <f t="shared" ca="1" si="0"/>
        <v>20000</v>
      </c>
      <c r="I20" s="5"/>
    </row>
    <row r="21" spans="1:9" x14ac:dyDescent="0.25">
      <c r="A21" s="62"/>
      <c r="B21" s="55"/>
      <c r="C21" s="69" t="s">
        <v>33</v>
      </c>
      <c r="D21" s="55" t="s">
        <v>14</v>
      </c>
      <c r="E21" s="57">
        <f>'Cost estimate'!E21</f>
        <v>1</v>
      </c>
      <c r="F21" s="58">
        <v>20000</v>
      </c>
      <c r="G21" s="59">
        <f ca="1">IF(TODAY()&lt;45150,F21,IF(TODAY()&lt;45515,F21*(1+Escalations!$D$3),F21*(1+Escalations!$D$3)*(1+Escalations!$D$4)))</f>
        <v>20000</v>
      </c>
      <c r="H21" s="60">
        <f t="shared" ca="1" si="0"/>
        <v>20000</v>
      </c>
      <c r="I21" s="5"/>
    </row>
    <row r="22" spans="1:9" x14ac:dyDescent="0.25">
      <c r="A22" s="62"/>
      <c r="B22" s="55"/>
      <c r="C22" s="69" t="s">
        <v>34</v>
      </c>
      <c r="D22" s="55" t="s">
        <v>14</v>
      </c>
      <c r="E22" s="57">
        <f>'Cost estimate'!E22</f>
        <v>1</v>
      </c>
      <c r="F22" s="58">
        <v>12000</v>
      </c>
      <c r="G22" s="59">
        <f ca="1">IF(TODAY()&lt;45150,F22,IF(TODAY()&lt;45515,F22*(1+Escalations!$D$3),F22*(1+Escalations!$D$3)*(1+Escalations!$D$4)))</f>
        <v>12000</v>
      </c>
      <c r="H22" s="60">
        <f t="shared" ca="1" si="0"/>
        <v>12000</v>
      </c>
      <c r="I22" s="5"/>
    </row>
    <row r="23" spans="1:9" ht="27.6" x14ac:dyDescent="0.25">
      <c r="A23" s="62"/>
      <c r="B23" s="55"/>
      <c r="C23" s="70" t="s">
        <v>35</v>
      </c>
      <c r="D23" s="55" t="s">
        <v>14</v>
      </c>
      <c r="E23" s="57">
        <f>'Cost estimate'!E23</f>
        <v>1</v>
      </c>
      <c r="F23" s="58">
        <v>5000</v>
      </c>
      <c r="G23" s="59">
        <f ca="1">IF(TODAY()&lt;45150,F23,IF(TODAY()&lt;45515,F23*(1+Escalations!$D$3),F23*(1+Escalations!$D$3)*(1+Escalations!$D$4)))</f>
        <v>5000</v>
      </c>
      <c r="H23" s="60">
        <f t="shared" ca="1" si="0"/>
        <v>5000</v>
      </c>
      <c r="I23" s="5"/>
    </row>
    <row r="24" spans="1:9" x14ac:dyDescent="0.25">
      <c r="A24" s="62"/>
      <c r="B24" s="55"/>
      <c r="C24" s="70" t="s">
        <v>36</v>
      </c>
      <c r="D24" s="55" t="s">
        <v>14</v>
      </c>
      <c r="E24" s="57">
        <f>'Cost estimate'!E24</f>
        <v>1</v>
      </c>
      <c r="F24" s="58">
        <v>15000</v>
      </c>
      <c r="G24" s="59">
        <f ca="1">IF(TODAY()&lt;45150,F24,IF(TODAY()&lt;45515,F24*(1+Escalations!$D$3),F24*(1+Escalations!$D$3)*(1+Escalations!$D$4)))</f>
        <v>15000</v>
      </c>
      <c r="H24" s="60">
        <f t="shared" ca="1" si="0"/>
        <v>15000</v>
      </c>
      <c r="I24" s="5"/>
    </row>
    <row r="25" spans="1:9" x14ac:dyDescent="0.25">
      <c r="A25" s="62"/>
      <c r="B25" s="55"/>
      <c r="C25" s="70"/>
      <c r="D25" s="55"/>
      <c r="E25" s="57"/>
      <c r="F25" s="58"/>
      <c r="G25" s="59"/>
      <c r="H25" s="60"/>
      <c r="I25" s="5"/>
    </row>
    <row r="26" spans="1:9" ht="27.6" x14ac:dyDescent="0.25">
      <c r="A26" s="71" t="s">
        <v>37</v>
      </c>
      <c r="B26" s="55" t="s">
        <v>38</v>
      </c>
      <c r="C26" s="70" t="s">
        <v>39</v>
      </c>
      <c r="D26" s="55" t="s">
        <v>14</v>
      </c>
      <c r="E26" s="57">
        <f>'Cost estimate'!E26</f>
        <v>1</v>
      </c>
      <c r="F26" s="58">
        <v>12500</v>
      </c>
      <c r="G26" s="59">
        <f ca="1">IF(TODAY()&lt;45150,F26,IF(TODAY()&lt;45515,F26*(1+Escalations!$D$3),F26*(1+Escalations!$D$3)*(1+Escalations!$D$4)))</f>
        <v>12500</v>
      </c>
      <c r="H26" s="60">
        <f ca="1">E26*G26</f>
        <v>12500</v>
      </c>
      <c r="I26" s="5"/>
    </row>
    <row r="27" spans="1:9" ht="27.6" x14ac:dyDescent="0.25">
      <c r="A27" s="71" t="s">
        <v>40</v>
      </c>
      <c r="B27" s="55"/>
      <c r="C27" s="70" t="s">
        <v>41</v>
      </c>
      <c r="D27" s="55" t="s">
        <v>14</v>
      </c>
      <c r="E27" s="57">
        <f>'Cost estimate'!E27</f>
        <v>0</v>
      </c>
      <c r="F27" s="58">
        <v>150000</v>
      </c>
      <c r="G27" s="59">
        <f ca="1">IF(TODAY()&lt;45150,F27,IF(TODAY()&lt;45515,F27*(1+Escalations!$D$3),F27*(1+Escalations!$D$3)*(1+Escalations!$D$4)))</f>
        <v>150000</v>
      </c>
      <c r="H27" s="60">
        <f ca="1">E27*G27</f>
        <v>0</v>
      </c>
      <c r="I27" s="5"/>
    </row>
    <row r="28" spans="1:9" x14ac:dyDescent="0.25">
      <c r="A28" s="71" t="s">
        <v>42</v>
      </c>
      <c r="B28" s="55" t="s">
        <v>43</v>
      </c>
      <c r="C28" s="69" t="s">
        <v>44</v>
      </c>
      <c r="D28" s="55" t="s">
        <v>14</v>
      </c>
      <c r="E28" s="57">
        <f>'Cost estimate'!E28</f>
        <v>1</v>
      </c>
      <c r="F28" s="58">
        <v>15000</v>
      </c>
      <c r="G28" s="59">
        <f ca="1">IF(TODAY()&lt;45150,F28,IF(TODAY()&lt;45515,F28*(1+Escalations!$D$3),F28*(1+Escalations!$D$3)*(1+Escalations!$D$4)))</f>
        <v>15000</v>
      </c>
      <c r="H28" s="60">
        <f ca="1">E28*G28</f>
        <v>15000</v>
      </c>
      <c r="I28" s="5"/>
    </row>
    <row r="29" spans="1:9" ht="27.6" x14ac:dyDescent="0.25">
      <c r="A29" s="71" t="s">
        <v>45</v>
      </c>
      <c r="B29" s="55" t="s">
        <v>46</v>
      </c>
      <c r="C29" s="65" t="s">
        <v>47</v>
      </c>
      <c r="D29" s="55" t="s">
        <v>14</v>
      </c>
      <c r="E29" s="57">
        <f>'Cost estimate'!E29</f>
        <v>1</v>
      </c>
      <c r="F29" s="58">
        <v>5000</v>
      </c>
      <c r="G29" s="59">
        <f ca="1">IF(TODAY()&lt;45150,F29,IF(TODAY()&lt;45515,F29*(1+Escalations!$D$3),F29*(1+Escalations!$D$3)*(1+Escalations!$D$4)))</f>
        <v>5000</v>
      </c>
      <c r="H29" s="60">
        <f ca="1">E29*G29</f>
        <v>5000</v>
      </c>
      <c r="I29" s="5"/>
    </row>
    <row r="30" spans="1:9" x14ac:dyDescent="0.25">
      <c r="A30" s="62" t="s">
        <v>48</v>
      </c>
      <c r="B30" s="55" t="s">
        <v>49</v>
      </c>
      <c r="C30" s="65" t="s">
        <v>50</v>
      </c>
      <c r="D30" s="55" t="s">
        <v>14</v>
      </c>
      <c r="E30" s="57">
        <f>'Cost estimate'!E30</f>
        <v>1</v>
      </c>
      <c r="F30" s="58">
        <v>25000</v>
      </c>
      <c r="G30" s="59">
        <f ca="1">IF(TODAY()&lt;45150,F30,IF(TODAY()&lt;45515,F30*(1+Escalations!$D$3),F30*(1+Escalations!$D$3)*(1+Escalations!$D$4)))</f>
        <v>25000</v>
      </c>
      <c r="H30" s="60">
        <f ca="1">E30*G30</f>
        <v>25000</v>
      </c>
      <c r="I30" s="5"/>
    </row>
    <row r="31" spans="1:9" x14ac:dyDescent="0.25">
      <c r="A31" s="62"/>
      <c r="B31" s="55"/>
      <c r="C31" s="64"/>
      <c r="D31" s="55"/>
      <c r="E31" s="57"/>
      <c r="F31" s="58"/>
      <c r="G31" s="59"/>
      <c r="H31" s="60"/>
      <c r="I31" s="5"/>
    </row>
    <row r="32" spans="1:9" x14ac:dyDescent="0.25">
      <c r="A32" s="62" t="s">
        <v>51</v>
      </c>
      <c r="B32" s="55">
        <v>8.4</v>
      </c>
      <c r="C32" s="56" t="s">
        <v>52</v>
      </c>
      <c r="D32" s="55"/>
      <c r="E32" s="57"/>
      <c r="F32" s="58"/>
      <c r="G32" s="59"/>
      <c r="H32" s="60"/>
      <c r="I32" s="5"/>
    </row>
    <row r="33" spans="1:9" x14ac:dyDescent="0.25">
      <c r="A33" s="54" t="s">
        <v>53</v>
      </c>
      <c r="B33" s="55" t="s">
        <v>54</v>
      </c>
      <c r="C33" s="64" t="s">
        <v>13</v>
      </c>
      <c r="D33" s="55" t="s">
        <v>55</v>
      </c>
      <c r="E33" s="57">
        <f>'Cost estimate'!E33</f>
        <v>10</v>
      </c>
      <c r="F33" s="58">
        <v>25000</v>
      </c>
      <c r="G33" s="59">
        <f ca="1">IF(TODAY()&lt;45150,F33,IF(TODAY()&lt;45515,F33*(1+Escalations!$D$3),F33*(1+Escalations!$D$3)*(1+Escalations!$D$4)))</f>
        <v>25000</v>
      </c>
      <c r="H33" s="60">
        <f ca="1">E33*G33</f>
        <v>250000</v>
      </c>
      <c r="I33" s="5"/>
    </row>
    <row r="34" spans="1:9" ht="27.6" x14ac:dyDescent="0.25">
      <c r="A34" s="54"/>
      <c r="B34" s="55" t="s">
        <v>56</v>
      </c>
      <c r="C34" s="64" t="s">
        <v>57</v>
      </c>
      <c r="D34" s="55"/>
      <c r="E34" s="57"/>
      <c r="F34" s="58"/>
      <c r="G34" s="59"/>
      <c r="H34" s="60"/>
      <c r="I34" s="5"/>
    </row>
    <row r="35" spans="1:9" x14ac:dyDescent="0.25">
      <c r="A35" s="54"/>
      <c r="B35" s="55"/>
      <c r="C35" s="64"/>
      <c r="D35" s="55"/>
      <c r="E35" s="57"/>
      <c r="F35" s="58"/>
      <c r="G35" s="59"/>
      <c r="H35" s="60"/>
      <c r="I35" s="5"/>
    </row>
    <row r="36" spans="1:9" x14ac:dyDescent="0.25">
      <c r="A36" s="54" t="s">
        <v>58</v>
      </c>
      <c r="B36" s="55" t="s">
        <v>59</v>
      </c>
      <c r="C36" s="56" t="s">
        <v>19</v>
      </c>
      <c r="D36" s="55"/>
      <c r="E36" s="57"/>
      <c r="F36" s="58"/>
      <c r="G36" s="59"/>
      <c r="H36" s="60"/>
      <c r="I36" s="5"/>
    </row>
    <row r="37" spans="1:9" ht="27.6" x14ac:dyDescent="0.25">
      <c r="A37" s="54"/>
      <c r="B37" s="55"/>
      <c r="C37" s="64" t="s">
        <v>20</v>
      </c>
      <c r="D37" s="55" t="s">
        <v>55</v>
      </c>
      <c r="E37" s="57">
        <f>'Cost estimate'!E37</f>
        <v>10</v>
      </c>
      <c r="F37" s="58">
        <v>8500</v>
      </c>
      <c r="G37" s="59">
        <f ca="1">IF(TODAY()&lt;45150,F37,IF(TODAY()&lt;45515,F37*(1+Escalations!$D$3),F37*(1+Escalations!$D$3)*(1+Escalations!$D$4)))</f>
        <v>8500</v>
      </c>
      <c r="H37" s="60">
        <f ca="1">E37*G37</f>
        <v>85000</v>
      </c>
      <c r="I37" s="5"/>
    </row>
    <row r="38" spans="1:9" x14ac:dyDescent="0.25">
      <c r="A38" s="54"/>
      <c r="B38" s="55"/>
      <c r="C38" s="64" t="s">
        <v>21</v>
      </c>
      <c r="D38" s="55" t="s">
        <v>55</v>
      </c>
      <c r="E38" s="57">
        <f>'Cost estimate'!E38</f>
        <v>10</v>
      </c>
      <c r="F38" s="58">
        <v>1500</v>
      </c>
      <c r="G38" s="59">
        <f ca="1">IF(TODAY()&lt;45150,F38,IF(TODAY()&lt;45515,F38*(1+Escalations!$D$3),F38*(1+Escalations!$D$3)*(1+Escalations!$D$4)))</f>
        <v>1500</v>
      </c>
      <c r="H38" s="60">
        <f ca="1">E38*G38</f>
        <v>15000</v>
      </c>
      <c r="I38" s="5"/>
    </row>
    <row r="39" spans="1:9" x14ac:dyDescent="0.25">
      <c r="A39" s="54"/>
      <c r="B39" s="55"/>
      <c r="C39" s="65" t="s">
        <v>22</v>
      </c>
      <c r="D39" s="55" t="s">
        <v>23</v>
      </c>
      <c r="E39" s="67">
        <f>'Cost estimate'!E39</f>
        <v>0</v>
      </c>
      <c r="F39" s="58">
        <v>15000</v>
      </c>
      <c r="G39" s="59">
        <f ca="1">IF(TODAY()&lt;45150,F39,IF(TODAY()&lt;45515,F39*(1+Escalations!$D$3),F39*(1+Escalations!$D$3)*(1+Escalations!$D$4)))</f>
        <v>15000</v>
      </c>
      <c r="H39" s="60">
        <f ca="1">E39*G39</f>
        <v>0</v>
      </c>
      <c r="I39" s="5"/>
    </row>
    <row r="40" spans="1:9" x14ac:dyDescent="0.25">
      <c r="A40" s="54"/>
      <c r="B40" s="55"/>
      <c r="C40" s="65" t="s">
        <v>60</v>
      </c>
      <c r="D40" s="55" t="s">
        <v>25</v>
      </c>
      <c r="E40" s="68">
        <v>15000</v>
      </c>
      <c r="F40" s="58">
        <v>1500</v>
      </c>
      <c r="G40" s="59">
        <f ca="1">IF(TODAY()&lt;45150,F40,IF(TODAY()&lt;45515,F40*(1+Escalations!$D$3),F40*(1+Escalations!$D$3)*(1+Escalations!$D$4)))</f>
        <v>1500</v>
      </c>
      <c r="H40" s="60">
        <f ca="1">G40</f>
        <v>1500</v>
      </c>
      <c r="I40" s="5"/>
    </row>
    <row r="41" spans="1:9" x14ac:dyDescent="0.25">
      <c r="A41" s="54"/>
      <c r="B41" s="55"/>
      <c r="C41" s="65"/>
      <c r="D41" s="55"/>
      <c r="E41" s="72"/>
      <c r="F41" s="58"/>
      <c r="G41" s="59"/>
      <c r="H41" s="60"/>
      <c r="I41" s="5"/>
    </row>
    <row r="42" spans="1:9" x14ac:dyDescent="0.25">
      <c r="A42" s="54"/>
      <c r="B42" s="55"/>
      <c r="C42" s="65" t="s">
        <v>26</v>
      </c>
      <c r="D42" s="55" t="s">
        <v>55</v>
      </c>
      <c r="E42" s="57">
        <f>'Cost estimate'!E42</f>
        <v>10</v>
      </c>
      <c r="F42" s="58">
        <v>4500</v>
      </c>
      <c r="G42" s="59">
        <f ca="1">IF(TODAY()&lt;45150,F42,IF(TODAY()&lt;45515,F42*(1+Escalations!$D$3),F42*(1+Escalations!$D$3)*(1+Escalations!$D$4)))</f>
        <v>4500</v>
      </c>
      <c r="H42" s="60">
        <f ca="1">E42*G42</f>
        <v>45000</v>
      </c>
      <c r="I42" s="5"/>
    </row>
    <row r="43" spans="1:9" x14ac:dyDescent="0.25">
      <c r="A43" s="54"/>
      <c r="B43" s="55"/>
      <c r="C43" s="69" t="s">
        <v>27</v>
      </c>
      <c r="D43" s="55" t="s">
        <v>55</v>
      </c>
      <c r="E43" s="57">
        <f>'Cost estimate'!E43</f>
        <v>10</v>
      </c>
      <c r="F43" s="58">
        <v>3000</v>
      </c>
      <c r="G43" s="59">
        <f ca="1">IF(TODAY()&lt;45150,F43,IF(TODAY()&lt;45515,F43*(1+Escalations!$D$3),F43*(1+Escalations!$D$3)*(1+Escalations!$D$4)))</f>
        <v>3000</v>
      </c>
      <c r="H43" s="60">
        <f ca="1">E43*G43</f>
        <v>30000</v>
      </c>
      <c r="I43" s="5"/>
    </row>
    <row r="44" spans="1:9" x14ac:dyDescent="0.25">
      <c r="A44" s="54"/>
      <c r="B44" s="55"/>
      <c r="C44" s="69"/>
      <c r="D44" s="55"/>
      <c r="E44" s="57"/>
      <c r="F44" s="58"/>
      <c r="G44" s="59"/>
      <c r="H44" s="60"/>
      <c r="I44" s="5"/>
    </row>
    <row r="45" spans="1:9" s="37" customFormat="1" ht="24.6" customHeight="1" x14ac:dyDescent="0.25">
      <c r="A45" s="73" t="s">
        <v>711</v>
      </c>
      <c r="B45" s="74"/>
      <c r="C45" s="75"/>
      <c r="D45" s="74"/>
      <c r="E45" s="73"/>
      <c r="F45" s="76"/>
      <c r="G45" s="77"/>
      <c r="H45" s="78">
        <f ca="1">SUM(H2:H44)</f>
        <v>653000</v>
      </c>
      <c r="I45" s="79"/>
    </row>
    <row r="46" spans="1:9" ht="22.2" customHeight="1" x14ac:dyDescent="0.25">
      <c r="A46" s="80" t="s">
        <v>712</v>
      </c>
      <c r="B46" s="74"/>
      <c r="C46" s="74"/>
      <c r="D46" s="74"/>
      <c r="E46" s="73"/>
      <c r="F46" s="76"/>
      <c r="G46" s="77"/>
      <c r="H46" s="78">
        <f ca="1">H45</f>
        <v>653000</v>
      </c>
      <c r="I46" s="5"/>
    </row>
    <row r="47" spans="1:9" x14ac:dyDescent="0.25">
      <c r="A47" s="54" t="s">
        <v>61</v>
      </c>
      <c r="B47" s="55" t="s">
        <v>62</v>
      </c>
      <c r="C47" s="66" t="s">
        <v>63</v>
      </c>
      <c r="D47" s="55"/>
      <c r="E47" s="57"/>
      <c r="F47" s="58"/>
      <c r="G47" s="59"/>
      <c r="H47" s="60"/>
      <c r="I47" s="5"/>
    </row>
    <row r="48" spans="1:9" x14ac:dyDescent="0.25">
      <c r="A48" s="62"/>
      <c r="B48" s="55"/>
      <c r="C48" s="69" t="s">
        <v>31</v>
      </c>
      <c r="D48" s="55" t="s">
        <v>55</v>
      </c>
      <c r="E48" s="57">
        <f>'Cost estimate'!E49</f>
        <v>10</v>
      </c>
      <c r="F48" s="58">
        <v>9000</v>
      </c>
      <c r="G48" s="59">
        <f ca="1">IF(TODAY()&lt;45150,F48,IF(TODAY()&lt;45515,F48*(1+Escalations!$D$3),F48*(1+Escalations!$D$3)*(1+Escalations!$D$4)))</f>
        <v>9000</v>
      </c>
      <c r="H48" s="60">
        <f t="shared" ref="H48:H57" ca="1" si="1">E48*G48</f>
        <v>90000</v>
      </c>
      <c r="I48" s="5"/>
    </row>
    <row r="49" spans="1:9" x14ac:dyDescent="0.25">
      <c r="A49" s="62"/>
      <c r="B49" s="55"/>
      <c r="C49" s="69" t="s">
        <v>32</v>
      </c>
      <c r="D49" s="55" t="s">
        <v>55</v>
      </c>
      <c r="E49" s="57">
        <f>'Cost estimate'!E50</f>
        <v>10</v>
      </c>
      <c r="F49" s="58">
        <v>4500</v>
      </c>
      <c r="G49" s="59">
        <f ca="1">IF(TODAY()&lt;45150,F49,IF(TODAY()&lt;45515,F49*(1+Escalations!$D$3),F49*(1+Escalations!$D$3)*(1+Escalations!$D$4)))</f>
        <v>4500</v>
      </c>
      <c r="H49" s="60">
        <f t="shared" ca="1" si="1"/>
        <v>45000</v>
      </c>
      <c r="I49" s="5"/>
    </row>
    <row r="50" spans="1:9" x14ac:dyDescent="0.25">
      <c r="A50" s="62"/>
      <c r="B50" s="55"/>
      <c r="C50" s="69" t="s">
        <v>33</v>
      </c>
      <c r="D50" s="55" t="s">
        <v>55</v>
      </c>
      <c r="E50" s="57">
        <f>'Cost estimate'!E51</f>
        <v>10</v>
      </c>
      <c r="F50" s="58">
        <v>12000</v>
      </c>
      <c r="G50" s="59">
        <f ca="1">IF(TODAY()&lt;45150,F50,IF(TODAY()&lt;45515,F50*(1+Escalations!$D$3),F50*(1+Escalations!$D$3)*(1+Escalations!$D$4)))</f>
        <v>12000</v>
      </c>
      <c r="H50" s="60">
        <f t="shared" ca="1" si="1"/>
        <v>120000</v>
      </c>
      <c r="I50" s="5"/>
    </row>
    <row r="51" spans="1:9" x14ac:dyDescent="0.25">
      <c r="A51" s="62"/>
      <c r="B51" s="55"/>
      <c r="C51" s="69" t="s">
        <v>34</v>
      </c>
      <c r="D51" s="55" t="s">
        <v>55</v>
      </c>
      <c r="E51" s="57">
        <f>'Cost estimate'!E52</f>
        <v>10</v>
      </c>
      <c r="F51" s="58">
        <v>12000</v>
      </c>
      <c r="G51" s="59">
        <f ca="1">IF(TODAY()&lt;45150,F51,IF(TODAY()&lt;45515,F51*(1+Escalations!$D$3),F51*(1+Escalations!$D$3)*(1+Escalations!$D$4)))</f>
        <v>12000</v>
      </c>
      <c r="H51" s="60">
        <f t="shared" ca="1" si="1"/>
        <v>120000</v>
      </c>
      <c r="I51" s="5"/>
    </row>
    <row r="52" spans="1:9" x14ac:dyDescent="0.25">
      <c r="A52" s="62"/>
      <c r="B52" s="55"/>
      <c r="C52" s="69" t="s">
        <v>64</v>
      </c>
      <c r="D52" s="55" t="s">
        <v>55</v>
      </c>
      <c r="E52" s="57">
        <f>'Cost estimate'!E53</f>
        <v>10</v>
      </c>
      <c r="F52" s="58">
        <v>30000</v>
      </c>
      <c r="G52" s="59">
        <f ca="1">IF(TODAY()&lt;45150,F52,IF(TODAY()&lt;45515,F52*(1+Escalations!$D$3),F52*(1+Escalations!$D$3)*(1+Escalations!$D$4)))</f>
        <v>30000</v>
      </c>
      <c r="H52" s="60">
        <f t="shared" ca="1" si="1"/>
        <v>300000</v>
      </c>
      <c r="I52" s="5"/>
    </row>
    <row r="53" spans="1:9" ht="27.6" x14ac:dyDescent="0.25">
      <c r="A53" s="62"/>
      <c r="B53" s="55"/>
      <c r="C53" s="70" t="s">
        <v>65</v>
      </c>
      <c r="D53" s="55" t="s">
        <v>55</v>
      </c>
      <c r="E53" s="57">
        <f>'Cost estimate'!E54</f>
        <v>10</v>
      </c>
      <c r="F53" s="58">
        <v>5000</v>
      </c>
      <c r="G53" s="59">
        <f ca="1">IF(TODAY()&lt;45150,F53,IF(TODAY()&lt;45515,F53*(1+Escalations!$D$3),F53*(1+Escalations!$D$3)*(1+Escalations!$D$4)))</f>
        <v>5000</v>
      </c>
      <c r="H53" s="60">
        <f t="shared" ca="1" si="1"/>
        <v>50000</v>
      </c>
      <c r="I53" s="5"/>
    </row>
    <row r="54" spans="1:9" x14ac:dyDescent="0.25">
      <c r="A54" s="62"/>
      <c r="B54" s="55"/>
      <c r="C54" s="70" t="s">
        <v>66</v>
      </c>
      <c r="D54" s="55" t="s">
        <v>55</v>
      </c>
      <c r="E54" s="57">
        <f>'Cost estimate'!E55</f>
        <v>10</v>
      </c>
      <c r="F54" s="58">
        <v>10000</v>
      </c>
      <c r="G54" s="59">
        <f ca="1">IF(TODAY()&lt;45150,F54,IF(TODAY()&lt;45515,F54*(1+Escalations!$D$3),F54*(1+Escalations!$D$3)*(1+Escalations!$D$4)))</f>
        <v>10000</v>
      </c>
      <c r="H54" s="60">
        <f t="shared" ca="1" si="1"/>
        <v>100000</v>
      </c>
      <c r="I54" s="5"/>
    </row>
    <row r="55" spans="1:9" x14ac:dyDescent="0.25">
      <c r="A55" s="62" t="s">
        <v>67</v>
      </c>
      <c r="B55" s="55" t="s">
        <v>68</v>
      </c>
      <c r="C55" s="65" t="s">
        <v>69</v>
      </c>
      <c r="D55" s="55" t="s">
        <v>55</v>
      </c>
      <c r="E55" s="57">
        <f>'Cost estimate'!E56</f>
        <v>10</v>
      </c>
      <c r="F55" s="58">
        <v>100000</v>
      </c>
      <c r="G55" s="59">
        <f ca="1">IF(TODAY()&lt;45150,F55,IF(TODAY()&lt;45515,F55*(1+Escalations!$D$3),F55*(1+Escalations!$D$3)*(1+Escalations!$D$4)))</f>
        <v>100000</v>
      </c>
      <c r="H55" s="60">
        <f t="shared" ca="1" si="1"/>
        <v>1000000</v>
      </c>
      <c r="I55" s="5"/>
    </row>
    <row r="56" spans="1:9" ht="27.6" x14ac:dyDescent="0.25">
      <c r="A56" s="62" t="s">
        <v>70</v>
      </c>
      <c r="B56" s="55" t="s">
        <v>71</v>
      </c>
      <c r="C56" s="65" t="s">
        <v>72</v>
      </c>
      <c r="D56" s="55" t="s">
        <v>55</v>
      </c>
      <c r="E56" s="57">
        <f>'Cost estimate'!E57</f>
        <v>10</v>
      </c>
      <c r="F56" s="58">
        <v>10000</v>
      </c>
      <c r="G56" s="59">
        <f ca="1">IF(TODAY()&lt;45150,F56,IF(TODAY()&lt;45515,F56*(1+Escalations!$D$3),F56*(1+Escalations!$D$3)*(1+Escalations!$D$4)))</f>
        <v>10000</v>
      </c>
      <c r="H56" s="60">
        <f t="shared" ca="1" si="1"/>
        <v>100000</v>
      </c>
      <c r="I56" s="5"/>
    </row>
    <row r="57" spans="1:9" x14ac:dyDescent="0.25">
      <c r="A57" s="62" t="s">
        <v>73</v>
      </c>
      <c r="B57" s="55" t="s">
        <v>74</v>
      </c>
      <c r="C57" s="65" t="s">
        <v>75</v>
      </c>
      <c r="D57" s="55" t="s">
        <v>55</v>
      </c>
      <c r="E57" s="57">
        <f>'Cost estimate'!E58</f>
        <v>10</v>
      </c>
      <c r="F57" s="58">
        <v>45000</v>
      </c>
      <c r="G57" s="59">
        <f ca="1">IF(TODAY()&lt;45150,F57,IF(TODAY()&lt;45515,F57*(1+Escalations!$D$3),F57*(1+Escalations!$D$3)*(1+Escalations!$D$4)))</f>
        <v>45000</v>
      </c>
      <c r="H57" s="60">
        <f t="shared" ca="1" si="1"/>
        <v>450000</v>
      </c>
      <c r="I57" s="5"/>
    </row>
    <row r="58" spans="1:9" x14ac:dyDescent="0.25">
      <c r="A58" s="62"/>
      <c r="B58" s="55"/>
      <c r="C58" s="65"/>
      <c r="D58" s="55"/>
      <c r="E58" s="57"/>
      <c r="F58" s="58"/>
      <c r="G58" s="59"/>
      <c r="H58" s="60"/>
      <c r="I58" s="5"/>
    </row>
    <row r="59" spans="1:9" ht="27.6" x14ac:dyDescent="0.25">
      <c r="A59" s="62" t="s">
        <v>76</v>
      </c>
      <c r="B59" s="55" t="s">
        <v>77</v>
      </c>
      <c r="C59" s="66" t="s">
        <v>78</v>
      </c>
      <c r="D59" s="55"/>
      <c r="E59" s="57"/>
      <c r="F59" s="58"/>
      <c r="G59" s="59"/>
      <c r="H59" s="60"/>
      <c r="I59" s="5"/>
    </row>
    <row r="60" spans="1:9" x14ac:dyDescent="0.25">
      <c r="A60" s="62" t="s">
        <v>79</v>
      </c>
      <c r="B60" s="55" t="s">
        <v>80</v>
      </c>
      <c r="C60" s="65" t="s">
        <v>81</v>
      </c>
      <c r="D60" s="55" t="s">
        <v>55</v>
      </c>
      <c r="E60" s="57">
        <f>'Cost estimate'!E61</f>
        <v>10</v>
      </c>
      <c r="F60" s="58">
        <v>5500</v>
      </c>
      <c r="G60" s="59">
        <f ca="1">IF(TODAY()&lt;45150,F60,IF(TODAY()&lt;45515,F60*(1+Escalations!$D$3),F60*(1+Escalations!$D$3)*(1+Escalations!$D$4)))</f>
        <v>5500</v>
      </c>
      <c r="H60" s="60">
        <f ca="1">E60*G60</f>
        <v>55000</v>
      </c>
      <c r="I60" s="5"/>
    </row>
    <row r="61" spans="1:9" ht="27.6" x14ac:dyDescent="0.25">
      <c r="A61" s="62" t="s">
        <v>82</v>
      </c>
      <c r="B61" s="55" t="s">
        <v>83</v>
      </c>
      <c r="C61" s="65" t="s">
        <v>84</v>
      </c>
      <c r="D61" s="55" t="s">
        <v>55</v>
      </c>
      <c r="E61" s="57">
        <f>'Cost estimate'!E62</f>
        <v>10</v>
      </c>
      <c r="F61" s="58">
        <v>35000</v>
      </c>
      <c r="G61" s="59">
        <f ca="1">IF(TODAY()&lt;45150,F61,IF(TODAY()&lt;45515,F61*(1+Escalations!$D$3),F61*(1+Escalations!$D$3)*(1+Escalations!$D$4)))</f>
        <v>35000</v>
      </c>
      <c r="H61" s="60">
        <f ca="1">E61*G61</f>
        <v>350000</v>
      </c>
      <c r="I61" s="5"/>
    </row>
    <row r="62" spans="1:9" x14ac:dyDescent="0.25">
      <c r="A62" s="62" t="s">
        <v>85</v>
      </c>
      <c r="B62" s="55"/>
      <c r="C62" s="65" t="s">
        <v>86</v>
      </c>
      <c r="D62" s="55" t="s">
        <v>55</v>
      </c>
      <c r="E62" s="57">
        <f>'Cost estimate'!E63</f>
        <v>0</v>
      </c>
      <c r="F62" s="58">
        <v>75000</v>
      </c>
      <c r="G62" s="59">
        <f ca="1">IF(TODAY()&lt;45150,F62,IF(TODAY()&lt;45515,F62*(1+Escalations!$D$3),F62*(1+Escalations!$D$3)*(1+Escalations!$D$4)))</f>
        <v>75000</v>
      </c>
      <c r="H62" s="60">
        <f ca="1">E62*G62</f>
        <v>0</v>
      </c>
      <c r="I62" s="5"/>
    </row>
    <row r="63" spans="1:9" x14ac:dyDescent="0.25">
      <c r="A63" s="62"/>
      <c r="B63" s="55"/>
      <c r="C63" s="65"/>
      <c r="D63" s="55"/>
      <c r="E63" s="57"/>
      <c r="F63" s="58"/>
      <c r="G63" s="59"/>
      <c r="H63" s="60"/>
      <c r="I63" s="5"/>
    </row>
    <row r="64" spans="1:9" ht="27.6" x14ac:dyDescent="0.25">
      <c r="A64" s="62" t="s">
        <v>87</v>
      </c>
      <c r="B64" s="55" t="s">
        <v>88</v>
      </c>
      <c r="C64" s="66" t="s">
        <v>89</v>
      </c>
      <c r="D64" s="81"/>
      <c r="E64" s="57"/>
      <c r="F64" s="58"/>
      <c r="G64" s="59"/>
      <c r="H64" s="60"/>
      <c r="I64" s="5"/>
    </row>
    <row r="65" spans="1:9" x14ac:dyDescent="0.25">
      <c r="A65" s="62" t="s">
        <v>90</v>
      </c>
      <c r="B65" s="55" t="s">
        <v>91</v>
      </c>
      <c r="C65" s="65" t="s">
        <v>92</v>
      </c>
      <c r="D65" s="81" t="s">
        <v>55</v>
      </c>
      <c r="E65" s="57">
        <f>'Cost estimate'!E66</f>
        <v>10</v>
      </c>
      <c r="F65" s="58">
        <v>22000</v>
      </c>
      <c r="G65" s="59">
        <f ca="1">IF(TODAY()&lt;45150,F65,IF(TODAY()&lt;45515,F65*(1+Escalations!$D$3),F65*(1+Escalations!$D$3)*(1+Escalations!$D$4)))</f>
        <v>22000</v>
      </c>
      <c r="H65" s="60">
        <f ca="1">E65*G65</f>
        <v>220000</v>
      </c>
      <c r="I65" s="5"/>
    </row>
    <row r="66" spans="1:9" x14ac:dyDescent="0.25">
      <c r="A66" s="62" t="s">
        <v>93</v>
      </c>
      <c r="B66" s="55" t="s">
        <v>94</v>
      </c>
      <c r="C66" s="65" t="s">
        <v>95</v>
      </c>
      <c r="D66" s="81" t="s">
        <v>23</v>
      </c>
      <c r="E66" s="67">
        <f>'Cost estimate'!E67</f>
        <v>0</v>
      </c>
      <c r="F66" s="58">
        <v>360000</v>
      </c>
      <c r="G66" s="59">
        <f ca="1">IF(TODAY()&lt;45150,F66,IF(TODAY()&lt;45515,F66*(1+Escalations!$D$3),F66*(1+Escalations!$D$3)*(1+Escalations!$D$4)))</f>
        <v>360000</v>
      </c>
      <c r="H66" s="60">
        <f ca="1">E66*G66</f>
        <v>0</v>
      </c>
      <c r="I66" s="5"/>
    </row>
    <row r="67" spans="1:9" ht="27.6" x14ac:dyDescent="0.25">
      <c r="A67" s="62" t="s">
        <v>96</v>
      </c>
      <c r="B67" s="55"/>
      <c r="C67" s="65" t="s">
        <v>97</v>
      </c>
      <c r="D67" s="81" t="s">
        <v>25</v>
      </c>
      <c r="E67" s="68">
        <f>F66</f>
        <v>360000</v>
      </c>
      <c r="F67" s="58">
        <v>36000</v>
      </c>
      <c r="G67" s="59">
        <f ca="1">IF(TODAY()&lt;45150,F67,IF(TODAY()&lt;45515,F67*(1+Escalations!$D$3),F67*(1+Escalations!$D$3)*(1+Escalations!$D$4)))</f>
        <v>36000</v>
      </c>
      <c r="H67" s="60">
        <f ca="1">G67</f>
        <v>36000</v>
      </c>
      <c r="I67" s="5"/>
    </row>
    <row r="68" spans="1:9" x14ac:dyDescent="0.25">
      <c r="A68" s="62"/>
      <c r="B68" s="55"/>
      <c r="C68" s="65"/>
      <c r="D68" s="81"/>
      <c r="E68" s="82"/>
      <c r="F68" s="58"/>
      <c r="G68" s="59"/>
      <c r="H68" s="60"/>
      <c r="I68" s="5"/>
    </row>
    <row r="69" spans="1:9" x14ac:dyDescent="0.25">
      <c r="A69" s="62" t="s">
        <v>98</v>
      </c>
      <c r="B69" s="55" t="s">
        <v>99</v>
      </c>
      <c r="C69" s="66" t="s">
        <v>100</v>
      </c>
      <c r="D69" s="81"/>
      <c r="E69" s="57"/>
      <c r="F69" s="58"/>
      <c r="G69" s="59"/>
      <c r="H69" s="60"/>
      <c r="I69" s="5"/>
    </row>
    <row r="70" spans="1:9" ht="27.6" x14ac:dyDescent="0.25">
      <c r="A70" s="62" t="s">
        <v>101</v>
      </c>
      <c r="B70" s="55"/>
      <c r="C70" s="65" t="s">
        <v>102</v>
      </c>
      <c r="D70" s="81" t="s">
        <v>23</v>
      </c>
      <c r="E70" s="67">
        <f>'Cost estimate'!E71</f>
        <v>1</v>
      </c>
      <c r="F70" s="58">
        <v>20000</v>
      </c>
      <c r="G70" s="59">
        <f ca="1">IF(TODAY()&lt;45150,F70,IF(TODAY()&lt;45515,F70*(1+Escalations!$D$3),F70*(1+Escalations!$D$3)*(1+Escalations!$D$4)))</f>
        <v>20000</v>
      </c>
      <c r="H70" s="60">
        <f ca="1">E70*G70</f>
        <v>20000</v>
      </c>
      <c r="I70" s="5"/>
    </row>
    <row r="71" spans="1:9" ht="27.6" x14ac:dyDescent="0.25">
      <c r="A71" s="62" t="s">
        <v>103</v>
      </c>
      <c r="B71" s="55"/>
      <c r="C71" s="65" t="s">
        <v>104</v>
      </c>
      <c r="D71" s="72" t="s">
        <v>25</v>
      </c>
      <c r="E71" s="68">
        <v>20000</v>
      </c>
      <c r="F71" s="58">
        <v>2000</v>
      </c>
      <c r="G71" s="59">
        <f ca="1">IF(TODAY()&lt;45150,F71,IF(TODAY()&lt;45515,F71*(1+Escalations!$D$3),F71*(1+Escalations!$D$3)*(1+Escalations!$D$4)))</f>
        <v>2000</v>
      </c>
      <c r="H71" s="60">
        <f ca="1">G71</f>
        <v>2000</v>
      </c>
      <c r="I71" s="5"/>
    </row>
    <row r="72" spans="1:9" x14ac:dyDescent="0.25">
      <c r="A72" s="62"/>
      <c r="B72" s="55"/>
      <c r="C72" s="65"/>
      <c r="D72" s="81"/>
      <c r="E72" s="57"/>
      <c r="F72" s="58"/>
      <c r="G72" s="59"/>
      <c r="H72" s="60"/>
      <c r="I72" s="5"/>
    </row>
    <row r="73" spans="1:9" x14ac:dyDescent="0.25">
      <c r="A73" s="62" t="s">
        <v>105</v>
      </c>
      <c r="B73" s="55" t="s">
        <v>106</v>
      </c>
      <c r="C73" s="56" t="s">
        <v>107</v>
      </c>
      <c r="D73" s="81"/>
      <c r="E73" s="57"/>
      <c r="F73" s="58"/>
      <c r="G73" s="59"/>
      <c r="H73" s="60"/>
      <c r="I73" s="5"/>
    </row>
    <row r="74" spans="1:9" ht="27.6" x14ac:dyDescent="0.25">
      <c r="A74" s="62" t="s">
        <v>108</v>
      </c>
      <c r="B74" s="55" t="s">
        <v>109</v>
      </c>
      <c r="C74" s="65" t="s">
        <v>110</v>
      </c>
      <c r="D74" s="81" t="s">
        <v>14</v>
      </c>
      <c r="E74" s="57">
        <f>'Cost estimate'!E75</f>
        <v>1</v>
      </c>
      <c r="F74" s="58">
        <v>25000</v>
      </c>
      <c r="G74" s="59">
        <f ca="1">IF(TODAY()&lt;45150,F74,IF(TODAY()&lt;45515,F74*(1+Escalations!$D$3),F74*(1+Escalations!$D$3)*(1+Escalations!$D$4)))</f>
        <v>25000</v>
      </c>
      <c r="H74" s="60">
        <f ca="1">E74*G74</f>
        <v>25000</v>
      </c>
      <c r="I74" s="5"/>
    </row>
    <row r="75" spans="1:9" x14ac:dyDescent="0.25">
      <c r="A75" s="62" t="s">
        <v>111</v>
      </c>
      <c r="B75" s="55" t="s">
        <v>112</v>
      </c>
      <c r="C75" s="65" t="s">
        <v>113</v>
      </c>
      <c r="D75" s="81" t="s">
        <v>14</v>
      </c>
      <c r="E75" s="57">
        <f>'Cost estimate'!E76</f>
        <v>1</v>
      </c>
      <c r="F75" s="58">
        <v>25000</v>
      </c>
      <c r="G75" s="59">
        <f ca="1">IF(TODAY()&lt;45150,F75,IF(TODAY()&lt;45515,F75*(1+Escalations!$D$3),F75*(1+Escalations!$D$3)*(1+Escalations!$D$4)))</f>
        <v>25000</v>
      </c>
      <c r="H75" s="60">
        <f ca="1">E75*G75</f>
        <v>25000</v>
      </c>
      <c r="I75" s="5"/>
    </row>
    <row r="76" spans="1:9" x14ac:dyDescent="0.25">
      <c r="A76" s="62" t="s">
        <v>114</v>
      </c>
      <c r="B76" s="55" t="s">
        <v>115</v>
      </c>
      <c r="C76" s="64" t="s">
        <v>116</v>
      </c>
      <c r="D76" s="81"/>
      <c r="E76" s="57"/>
      <c r="F76" s="58"/>
      <c r="G76" s="59"/>
      <c r="H76" s="60"/>
      <c r="I76" s="5"/>
    </row>
    <row r="77" spans="1:9" ht="41.4" x14ac:dyDescent="0.25">
      <c r="A77" s="62" t="s">
        <v>117</v>
      </c>
      <c r="B77" s="55" t="s">
        <v>118</v>
      </c>
      <c r="C77" s="64" t="s">
        <v>119</v>
      </c>
      <c r="D77" s="81" t="s">
        <v>23</v>
      </c>
      <c r="E77" s="67">
        <f>'Cost estimate'!E78</f>
        <v>1</v>
      </c>
      <c r="F77" s="83">
        <v>50000</v>
      </c>
      <c r="G77" s="84">
        <f ca="1">IF(TODAY()&lt;45150,F77,IF(TODAY()&lt;45515,F77*(1+Escalations!$D$3),F77*(1+Escalations!$D$3)*(1+Escalations!$D$4)))</f>
        <v>50000</v>
      </c>
      <c r="H77" s="60">
        <f ca="1">E77*G77</f>
        <v>50000</v>
      </c>
      <c r="I77" s="5"/>
    </row>
    <row r="78" spans="1:9" x14ac:dyDescent="0.25">
      <c r="A78" s="62" t="s">
        <v>120</v>
      </c>
      <c r="B78" s="55"/>
      <c r="C78" s="64" t="s">
        <v>121</v>
      </c>
      <c r="D78" s="81" t="s">
        <v>25</v>
      </c>
      <c r="E78" s="68">
        <v>50000</v>
      </c>
      <c r="F78" s="58">
        <v>5000</v>
      </c>
      <c r="G78" s="59">
        <f ca="1">IF(TODAY()&lt;45150,F78,IF(TODAY()&lt;45515,F78*(1+Escalations!$D$3),F78*(1+Escalations!$D$3)*(1+Escalations!$D$4)))</f>
        <v>5000</v>
      </c>
      <c r="H78" s="60">
        <f ca="1">G78</f>
        <v>5000</v>
      </c>
      <c r="I78" s="5"/>
    </row>
    <row r="79" spans="1:9" ht="27.6" x14ac:dyDescent="0.25">
      <c r="A79" s="62" t="s">
        <v>122</v>
      </c>
      <c r="B79" s="55" t="s">
        <v>123</v>
      </c>
      <c r="C79" s="64" t="s">
        <v>124</v>
      </c>
      <c r="D79" s="81" t="s">
        <v>125</v>
      </c>
      <c r="E79" s="57">
        <f>'Cost estimate'!E80</f>
        <v>100</v>
      </c>
      <c r="F79" s="58">
        <v>180</v>
      </c>
      <c r="G79" s="59">
        <f ca="1">IF(TODAY()&lt;45150,F79,IF(TODAY()&lt;45515,F79*(1+Escalations!$D$3),F79*(1+Escalations!$D$3)*(1+Escalations!$D$4)))</f>
        <v>180</v>
      </c>
      <c r="H79" s="60">
        <f ca="1">E79*G79</f>
        <v>18000</v>
      </c>
      <c r="I79" s="5"/>
    </row>
    <row r="80" spans="1:9" ht="27.6" x14ac:dyDescent="0.25">
      <c r="A80" s="55" t="s">
        <v>126</v>
      </c>
      <c r="B80" s="55" t="s">
        <v>127</v>
      </c>
      <c r="C80" s="66" t="s">
        <v>128</v>
      </c>
      <c r="D80" s="81"/>
      <c r="E80" s="57"/>
      <c r="F80" s="58"/>
      <c r="G80" s="59"/>
      <c r="H80" s="60"/>
      <c r="I80" s="5"/>
    </row>
    <row r="81" spans="1:9" x14ac:dyDescent="0.25">
      <c r="A81" s="55"/>
      <c r="B81" s="55"/>
      <c r="C81" s="64" t="s">
        <v>129</v>
      </c>
      <c r="D81" s="81" t="s">
        <v>23</v>
      </c>
      <c r="E81" s="85">
        <f>'Cost estimate'!E85</f>
        <v>1</v>
      </c>
      <c r="F81" s="83">
        <v>500000</v>
      </c>
      <c r="G81" s="84">
        <f ca="1">IF(TODAY()&lt;45150,F81,IF(TODAY()&lt;45515,F81*(1+Escalations!$D$3),F81*(1+Escalations!$D$3)*(1+Escalations!$D$4)))</f>
        <v>500000</v>
      </c>
      <c r="H81" s="60">
        <f t="shared" ref="H81:H88" ca="1" si="2">E81*G81</f>
        <v>500000</v>
      </c>
      <c r="I81" s="5"/>
    </row>
    <row r="82" spans="1:9" ht="27.6" x14ac:dyDescent="0.25">
      <c r="A82" s="55"/>
      <c r="B82" s="55"/>
      <c r="C82" s="64" t="s">
        <v>130</v>
      </c>
      <c r="D82" s="81" t="s">
        <v>23</v>
      </c>
      <c r="E82" s="85">
        <f>'Cost estimate'!E86</f>
        <v>1</v>
      </c>
      <c r="F82" s="83">
        <v>100000</v>
      </c>
      <c r="G82" s="84">
        <f ca="1">IF(TODAY()&lt;45150,F82,IF(TODAY()&lt;45515,F82*(1+Escalations!$D$3),F82*(1+Escalations!$D$3)*(1+Escalations!$D$4)))</f>
        <v>100000</v>
      </c>
      <c r="H82" s="60">
        <f t="shared" ca="1" si="2"/>
        <v>100000</v>
      </c>
      <c r="I82" s="5"/>
    </row>
    <row r="83" spans="1:9" x14ac:dyDescent="0.25">
      <c r="A83" s="55"/>
      <c r="B83" s="55"/>
      <c r="C83" s="64" t="s">
        <v>131</v>
      </c>
      <c r="D83" s="81" t="s">
        <v>23</v>
      </c>
      <c r="E83" s="85">
        <f>'Cost estimate'!E87</f>
        <v>1</v>
      </c>
      <c r="F83" s="83">
        <v>45000</v>
      </c>
      <c r="G83" s="84">
        <f ca="1">IF(TODAY()&lt;45150,F83,IF(TODAY()&lt;45515,F83*(1+Escalations!$D$3),F83*(1+Escalations!$D$3)*(1+Escalations!$D$4)))</f>
        <v>45000</v>
      </c>
      <c r="H83" s="60">
        <f t="shared" ca="1" si="2"/>
        <v>45000</v>
      </c>
      <c r="I83" s="5"/>
    </row>
    <row r="84" spans="1:9" x14ac:dyDescent="0.25">
      <c r="A84" s="55"/>
      <c r="B84" s="55"/>
      <c r="C84" s="64" t="s">
        <v>132</v>
      </c>
      <c r="D84" s="81" t="s">
        <v>23</v>
      </c>
      <c r="E84" s="85">
        <f>'Cost estimate'!E88</f>
        <v>1</v>
      </c>
      <c r="F84" s="83">
        <v>100000</v>
      </c>
      <c r="G84" s="84">
        <f ca="1">IF(TODAY()&lt;45150,F84,IF(TODAY()&lt;45515,F84*(1+Escalations!$D$3),F84*(1+Escalations!$D$3)*(1+Escalations!$D$4)))</f>
        <v>100000</v>
      </c>
      <c r="H84" s="60">
        <f t="shared" ca="1" si="2"/>
        <v>100000</v>
      </c>
      <c r="I84" s="5"/>
    </row>
    <row r="85" spans="1:9" ht="27.6" x14ac:dyDescent="0.25">
      <c r="A85" s="55"/>
      <c r="B85" s="55"/>
      <c r="C85" s="65" t="s">
        <v>133</v>
      </c>
      <c r="D85" s="81" t="s">
        <v>23</v>
      </c>
      <c r="E85" s="67">
        <f>'Cost estimate'!E89</f>
        <v>1</v>
      </c>
      <c r="F85" s="83">
        <v>50000</v>
      </c>
      <c r="G85" s="84">
        <f ca="1">IF(TODAY()&lt;45150,F85,IF(TODAY()&lt;45515,F85*(1+Escalations!$D$3),F85*(1+Escalations!$D$3)*(1+Escalations!$D$4)))</f>
        <v>50000</v>
      </c>
      <c r="H85" s="60">
        <f t="shared" ca="1" si="2"/>
        <v>50000</v>
      </c>
      <c r="I85" s="5"/>
    </row>
    <row r="86" spans="1:9" x14ac:dyDescent="0.25">
      <c r="A86" s="55"/>
      <c r="B86" s="55"/>
      <c r="C86" s="65" t="s">
        <v>134</v>
      </c>
      <c r="D86" s="81" t="s">
        <v>23</v>
      </c>
      <c r="E86" s="67">
        <f>'Cost estimate'!E90</f>
        <v>1</v>
      </c>
      <c r="F86" s="83">
        <v>25000</v>
      </c>
      <c r="G86" s="84">
        <f ca="1">IF(TODAY()&lt;45150,F86,IF(TODAY()&lt;45515,F86*(1+Escalations!$D$3),F86*(1+Escalations!$D$3)*(1+Escalations!$D$4)))</f>
        <v>25000</v>
      </c>
      <c r="H86" s="60">
        <f t="shared" ca="1" si="2"/>
        <v>25000</v>
      </c>
      <c r="I86" s="5"/>
    </row>
    <row r="87" spans="1:9" x14ac:dyDescent="0.25">
      <c r="A87" s="55"/>
      <c r="B87" s="55"/>
      <c r="C87" s="65" t="s">
        <v>135</v>
      </c>
      <c r="D87" s="81" t="s">
        <v>23</v>
      </c>
      <c r="E87" s="85">
        <f>'Cost estimate'!E91</f>
        <v>1</v>
      </c>
      <c r="F87" s="83">
        <v>100000</v>
      </c>
      <c r="G87" s="84">
        <f ca="1">IF(TODAY()&lt;45150,F87,IF(TODAY()&lt;45515,F87*(1+Escalations!$D$3),F87*(1+Escalations!$D$3)*(1+Escalations!$D$4)))</f>
        <v>100000</v>
      </c>
      <c r="H87" s="60">
        <f t="shared" ca="1" si="2"/>
        <v>100000</v>
      </c>
      <c r="I87" s="5"/>
    </row>
    <row r="88" spans="1:9" ht="41.4" x14ac:dyDescent="0.25">
      <c r="A88" s="55"/>
      <c r="B88" s="55"/>
      <c r="C88" s="65" t="s">
        <v>136</v>
      </c>
      <c r="D88" s="81" t="s">
        <v>23</v>
      </c>
      <c r="E88" s="67">
        <f>'Cost estimate'!E91</f>
        <v>1</v>
      </c>
      <c r="F88" s="83">
        <v>20000</v>
      </c>
      <c r="G88" s="84">
        <f ca="1">IF(TODAY()&lt;45150,F88,IF(TODAY()&lt;45515,F88*(1+Escalations!$D$3),F88*(1+Escalations!$D$3)*(1+Escalations!$D$4)))</f>
        <v>20000</v>
      </c>
      <c r="H88" s="60">
        <f t="shared" ca="1" si="2"/>
        <v>20000</v>
      </c>
      <c r="I88" s="5"/>
    </row>
    <row r="89" spans="1:9" ht="24.6" customHeight="1" x14ac:dyDescent="0.25">
      <c r="A89" s="73" t="s">
        <v>711</v>
      </c>
      <c r="B89" s="74"/>
      <c r="C89" s="75"/>
      <c r="D89" s="74"/>
      <c r="E89" s="73"/>
      <c r="F89" s="76"/>
      <c r="G89" s="77"/>
      <c r="H89" s="78">
        <f ca="1">SUM(H46:H88)</f>
        <v>4774000</v>
      </c>
      <c r="I89" s="5"/>
    </row>
    <row r="90" spans="1:9" ht="25.95" customHeight="1" x14ac:dyDescent="0.25">
      <c r="A90" s="73" t="s">
        <v>712</v>
      </c>
      <c r="B90" s="86"/>
      <c r="C90" s="86"/>
      <c r="D90" s="86"/>
      <c r="E90" s="73"/>
      <c r="F90" s="76"/>
      <c r="G90" s="77"/>
      <c r="H90" s="87">
        <f ca="1">H89</f>
        <v>4774000</v>
      </c>
      <c r="I90" s="5"/>
    </row>
    <row r="91" spans="1:9" x14ac:dyDescent="0.25">
      <c r="A91" s="55"/>
      <c r="B91" s="55"/>
      <c r="C91" s="65" t="s">
        <v>137</v>
      </c>
      <c r="D91" s="81" t="s">
        <v>23</v>
      </c>
      <c r="E91" s="67">
        <f>'Cost estimate'!E94</f>
        <v>1</v>
      </c>
      <c r="F91" s="83">
        <v>100000</v>
      </c>
      <c r="G91" s="84">
        <f ca="1">IF(TODAY()&lt;45150,F91,IF(TODAY()&lt;45515,F91*(1+Escalations!$D$3),F91*(1+Escalations!$D$3)*(1+Escalations!$D$4)))</f>
        <v>100000</v>
      </c>
      <c r="H91" s="60">
        <f ca="1">E91*G91</f>
        <v>100000</v>
      </c>
      <c r="I91" s="5"/>
    </row>
    <row r="92" spans="1:9" x14ac:dyDescent="0.25">
      <c r="A92" s="55"/>
      <c r="B92" s="55"/>
      <c r="C92" s="65" t="s">
        <v>138</v>
      </c>
      <c r="D92" s="81" t="s">
        <v>23</v>
      </c>
      <c r="E92" s="67">
        <f>'Cost estimate'!E94</f>
        <v>1</v>
      </c>
      <c r="F92" s="83">
        <v>120000</v>
      </c>
      <c r="G92" s="84">
        <f ca="1">IF(TODAY()&lt;45150,F92,IF(TODAY()&lt;45515,F92*(1+Escalations!$D$3),F92*(1+Escalations!$D$3)*(1+Escalations!$D$4)))</f>
        <v>120000</v>
      </c>
      <c r="H92" s="60">
        <f ca="1">E92*G92</f>
        <v>120000</v>
      </c>
      <c r="I92" s="5"/>
    </row>
    <row r="93" spans="1:9" ht="55.2" x14ac:dyDescent="0.25">
      <c r="A93" s="55"/>
      <c r="B93" s="55"/>
      <c r="C93" s="65" t="s">
        <v>139</v>
      </c>
      <c r="D93" s="81" t="s">
        <v>23</v>
      </c>
      <c r="E93" s="67">
        <f>'Cost estimate'!E95</f>
        <v>1</v>
      </c>
      <c r="F93" s="83">
        <v>250000</v>
      </c>
      <c r="G93" s="84">
        <f ca="1">IF(TODAY()&lt;45150,F93,IF(TODAY()&lt;45515,F93*(1+Escalations!$D$3),F93*(1+Escalations!$D$3)*(1+Escalations!$D$4)))</f>
        <v>250000</v>
      </c>
      <c r="H93" s="60">
        <f ca="1">E93*G93</f>
        <v>250000</v>
      </c>
      <c r="I93" s="5"/>
    </row>
    <row r="94" spans="1:9" ht="27.6" x14ac:dyDescent="0.25">
      <c r="A94" s="55"/>
      <c r="B94" s="55"/>
      <c r="C94" s="64" t="s">
        <v>140</v>
      </c>
      <c r="D94" s="81" t="s">
        <v>25</v>
      </c>
      <c r="E94" s="88">
        <f>F81+F82+F83+F84+F85+F86+F87+F89+F90+F92+F93+F91+F88</f>
        <v>1410000</v>
      </c>
      <c r="F94" s="58">
        <v>141000</v>
      </c>
      <c r="G94" s="59">
        <f ca="1">IF(TODAY()&lt;45150,F94,IF(TODAY()&lt;45515,F94*(1+Escalations!$D$3),F94*(1+Escalations!$D$3)*(1+Escalations!$D$4)))</f>
        <v>141000</v>
      </c>
      <c r="H94" s="60">
        <f ca="1">G94</f>
        <v>141000</v>
      </c>
      <c r="I94" s="5"/>
    </row>
    <row r="95" spans="1:9" ht="69" x14ac:dyDescent="0.25">
      <c r="A95" s="55" t="s">
        <v>141</v>
      </c>
      <c r="B95" s="55" t="s">
        <v>142</v>
      </c>
      <c r="C95" s="1" t="s">
        <v>143</v>
      </c>
      <c r="D95" s="81" t="s">
        <v>23</v>
      </c>
      <c r="E95" s="67">
        <f>'Cost estimate'!E97</f>
        <v>1</v>
      </c>
      <c r="F95" s="83">
        <v>100000</v>
      </c>
      <c r="G95" s="84">
        <f ca="1">IF(TODAY()&lt;45150,F95,IF(TODAY()&lt;45515,F95*(1+Escalations!$D$3),F95*(1+Escalations!$D$3)*(1+Escalations!$D$4)))</f>
        <v>100000</v>
      </c>
      <c r="H95" s="60">
        <f ca="1">E95*G95</f>
        <v>100000</v>
      </c>
      <c r="I95" s="5"/>
    </row>
    <row r="96" spans="1:9" ht="55.2" x14ac:dyDescent="0.25">
      <c r="A96" s="55"/>
      <c r="B96" s="55"/>
      <c r="C96" s="64" t="s">
        <v>144</v>
      </c>
      <c r="D96" s="81" t="s">
        <v>25</v>
      </c>
      <c r="E96" s="68">
        <f ca="1">(E731+E733+E735+E737+E739+E741+E743+H90+SUM(H91:H95)+SUM(H100:H137))*0.3</f>
        <v>5857224</v>
      </c>
      <c r="F96" s="58">
        <v>100000</v>
      </c>
      <c r="G96" s="59">
        <f ca="1">IF(TODAY()&lt;45150,F96,IF(TODAY()&lt;45515,F96*(1+Escalations!$D$3),F96*(1+Escalations!$D$3)*(1+Escalations!$D$4)))</f>
        <v>100000</v>
      </c>
      <c r="H96" s="60">
        <f ca="1">G96</f>
        <v>100000</v>
      </c>
      <c r="I96" s="5"/>
    </row>
    <row r="97" spans="1:9" x14ac:dyDescent="0.25">
      <c r="A97" s="55"/>
      <c r="B97" s="55"/>
      <c r="C97" s="64"/>
      <c r="D97" s="55"/>
      <c r="E97" s="57"/>
      <c r="F97" s="58"/>
      <c r="G97" s="59"/>
      <c r="H97" s="60"/>
      <c r="I97" s="5"/>
    </row>
    <row r="98" spans="1:9" ht="27.6" x14ac:dyDescent="0.25">
      <c r="A98" s="55" t="s">
        <v>145</v>
      </c>
      <c r="B98" s="55" t="s">
        <v>146</v>
      </c>
      <c r="C98" s="66" t="s">
        <v>147</v>
      </c>
      <c r="D98" s="55"/>
      <c r="E98" s="57"/>
      <c r="F98" s="58"/>
      <c r="G98" s="59"/>
      <c r="H98" s="60"/>
      <c r="I98" s="5"/>
    </row>
    <row r="99" spans="1:9" ht="14.4" x14ac:dyDescent="0.25">
      <c r="A99" s="55"/>
      <c r="B99" s="55"/>
      <c r="C99" s="89" t="s">
        <v>148</v>
      </c>
      <c r="D99" s="55"/>
      <c r="E99" s="57"/>
      <c r="F99" s="58"/>
      <c r="G99" s="59"/>
      <c r="H99" s="60"/>
      <c r="I99" s="5"/>
    </row>
    <row r="100" spans="1:9" x14ac:dyDescent="0.25">
      <c r="A100" s="55"/>
      <c r="B100" s="55"/>
      <c r="C100" s="65" t="s">
        <v>149</v>
      </c>
      <c r="D100" s="55" t="s">
        <v>150</v>
      </c>
      <c r="E100" s="57">
        <f>'Cost estimate'!E105</f>
        <v>10</v>
      </c>
      <c r="F100" s="58">
        <v>44</v>
      </c>
      <c r="G100" s="59">
        <f ca="1">IF(TODAY()&lt;45150,F100,IF(TODAY()&lt;45515,F100*(1+Escalations!$D$3),F100*(1+Escalations!$D$3)*(1+Escalations!$D$4)))</f>
        <v>44</v>
      </c>
      <c r="H100" s="60">
        <f ca="1">E100*G100</f>
        <v>440</v>
      </c>
      <c r="I100" s="5"/>
    </row>
    <row r="101" spans="1:9" x14ac:dyDescent="0.25">
      <c r="A101" s="55"/>
      <c r="B101" s="55"/>
      <c r="C101" s="65" t="s">
        <v>151</v>
      </c>
      <c r="D101" s="55" t="s">
        <v>150</v>
      </c>
      <c r="E101" s="57">
        <f>'Cost estimate'!E106</f>
        <v>10</v>
      </c>
      <c r="F101" s="58">
        <v>50</v>
      </c>
      <c r="G101" s="59">
        <f ca="1">IF(TODAY()&lt;45150,F101,IF(TODAY()&lt;45515,F101*(1+Escalations!$D$3),F101*(1+Escalations!$D$3)*(1+Escalations!$D$4)))</f>
        <v>50</v>
      </c>
      <c r="H101" s="60">
        <f ca="1">E101*G101</f>
        <v>500</v>
      </c>
      <c r="I101" s="5"/>
    </row>
    <row r="102" spans="1:9" x14ac:dyDescent="0.25">
      <c r="A102" s="55"/>
      <c r="B102" s="55"/>
      <c r="C102" s="65" t="s">
        <v>152</v>
      </c>
      <c r="D102" s="55" t="s">
        <v>150</v>
      </c>
      <c r="E102" s="57">
        <f>'Cost estimate'!E107</f>
        <v>10</v>
      </c>
      <c r="F102" s="58">
        <v>55</v>
      </c>
      <c r="G102" s="59">
        <f ca="1">IF(TODAY()&lt;45150,F102,IF(TODAY()&lt;45515,F102*(1+Escalations!$D$3),F102*(1+Escalations!$D$3)*(1+Escalations!$D$4)))</f>
        <v>55</v>
      </c>
      <c r="H102" s="60">
        <f ca="1">E102*G102</f>
        <v>550</v>
      </c>
      <c r="I102" s="5"/>
    </row>
    <row r="103" spans="1:9" x14ac:dyDescent="0.25">
      <c r="A103" s="55"/>
      <c r="B103" s="55"/>
      <c r="C103" s="65" t="s">
        <v>153</v>
      </c>
      <c r="D103" s="55" t="s">
        <v>150</v>
      </c>
      <c r="E103" s="57">
        <f>'Cost estimate'!E108</f>
        <v>10</v>
      </c>
      <c r="F103" s="58">
        <v>50</v>
      </c>
      <c r="G103" s="59">
        <f ca="1">IF(TODAY()&lt;45150,F103,IF(TODAY()&lt;45515,F103*(1+Escalations!$D$3),F103*(1+Escalations!$D$3)*(1+Escalations!$D$4)))</f>
        <v>50</v>
      </c>
      <c r="H103" s="60">
        <f ca="1">E103*G103</f>
        <v>500</v>
      </c>
      <c r="I103" s="5"/>
    </row>
    <row r="104" spans="1:9" ht="14.4" x14ac:dyDescent="0.25">
      <c r="A104" s="55"/>
      <c r="B104" s="55"/>
      <c r="C104" s="89" t="s">
        <v>154</v>
      </c>
      <c r="D104" s="90"/>
      <c r="E104" s="57" t="s">
        <v>308</v>
      </c>
      <c r="F104" s="58"/>
      <c r="G104" s="59"/>
      <c r="H104" s="60"/>
      <c r="I104" s="5"/>
    </row>
    <row r="105" spans="1:9" x14ac:dyDescent="0.25">
      <c r="A105" s="55"/>
      <c r="B105" s="55"/>
      <c r="C105" s="65" t="s">
        <v>155</v>
      </c>
      <c r="D105" s="55" t="s">
        <v>150</v>
      </c>
      <c r="E105" s="57">
        <f>'Cost estimate'!E110</f>
        <v>10</v>
      </c>
      <c r="F105" s="58">
        <v>300</v>
      </c>
      <c r="G105" s="59">
        <f ca="1">IF(TODAY()&lt;45150,F105,IF(TODAY()&lt;45515,F105*(1+Escalations!$D$3),F105*(1+Escalations!$D$3)*(1+Escalations!$D$4)))</f>
        <v>300</v>
      </c>
      <c r="H105" s="60">
        <f ca="1">E105*G105</f>
        <v>3000</v>
      </c>
      <c r="I105" s="5"/>
    </row>
    <row r="106" spans="1:9" x14ac:dyDescent="0.25">
      <c r="A106" s="55"/>
      <c r="B106" s="55"/>
      <c r="C106" s="65" t="s">
        <v>156</v>
      </c>
      <c r="D106" s="55" t="s">
        <v>150</v>
      </c>
      <c r="E106" s="57">
        <f>'Cost estimate'!E111</f>
        <v>10</v>
      </c>
      <c r="F106" s="58">
        <v>350</v>
      </c>
      <c r="G106" s="59">
        <f ca="1">IF(TODAY()&lt;45150,F106,IF(TODAY()&lt;45515,F106*(1+Escalations!$D$3),F106*(1+Escalations!$D$3)*(1+Escalations!$D$4)))</f>
        <v>350</v>
      </c>
      <c r="H106" s="60">
        <f ca="1">E106*G106</f>
        <v>3500</v>
      </c>
      <c r="I106" s="5"/>
    </row>
    <row r="107" spans="1:9" x14ac:dyDescent="0.25">
      <c r="A107" s="55"/>
      <c r="B107" s="55"/>
      <c r="C107" s="65" t="s">
        <v>157</v>
      </c>
      <c r="D107" s="55" t="s">
        <v>150</v>
      </c>
      <c r="E107" s="57">
        <f>'Cost estimate'!E112</f>
        <v>10</v>
      </c>
      <c r="F107" s="58">
        <v>385</v>
      </c>
      <c r="G107" s="59">
        <f ca="1">IF(TODAY()&lt;45150,F107,IF(TODAY()&lt;45515,F107*(1+Escalations!$D$3),F107*(1+Escalations!$D$3)*(1+Escalations!$D$4)))</f>
        <v>385</v>
      </c>
      <c r="H107" s="60">
        <f ca="1">E107*G107</f>
        <v>3850</v>
      </c>
      <c r="I107" s="5"/>
    </row>
    <row r="108" spans="1:9" ht="14.4" x14ac:dyDescent="0.25">
      <c r="A108" s="55"/>
      <c r="B108" s="55"/>
      <c r="C108" s="89" t="s">
        <v>158</v>
      </c>
      <c r="D108" s="55"/>
      <c r="E108" s="57"/>
      <c r="F108" s="58"/>
      <c r="G108" s="59"/>
      <c r="H108" s="60"/>
      <c r="I108" s="5"/>
    </row>
    <row r="109" spans="1:9" x14ac:dyDescent="0.25">
      <c r="A109" s="55"/>
      <c r="B109" s="55"/>
      <c r="C109" s="65" t="s">
        <v>159</v>
      </c>
      <c r="D109" s="55" t="s">
        <v>150</v>
      </c>
      <c r="E109" s="57">
        <f>'Cost estimate'!E114</f>
        <v>10</v>
      </c>
      <c r="F109" s="58">
        <v>150</v>
      </c>
      <c r="G109" s="59">
        <f ca="1">IF(TODAY()&lt;45150,F109,IF(TODAY()&lt;45515,F109*(1+Escalations!$D$3),F109*(1+Escalations!$D$3)*(1+Escalations!$D$4)))</f>
        <v>150</v>
      </c>
      <c r="H109" s="60">
        <f ca="1">E109*G109</f>
        <v>1500</v>
      </c>
      <c r="I109" s="5"/>
    </row>
    <row r="110" spans="1:9" x14ac:dyDescent="0.25">
      <c r="A110" s="55"/>
      <c r="B110" s="55"/>
      <c r="C110" s="65" t="s">
        <v>160</v>
      </c>
      <c r="D110" s="55" t="s">
        <v>150</v>
      </c>
      <c r="E110" s="57">
        <f>'Cost estimate'!E115</f>
        <v>10</v>
      </c>
      <c r="F110" s="58">
        <v>200</v>
      </c>
      <c r="G110" s="59">
        <f ca="1">IF(TODAY()&lt;45150,F110,IF(TODAY()&lt;45515,F110*(1+Escalations!$D$3),F110*(1+Escalations!$D$3)*(1+Escalations!$D$4)))</f>
        <v>200</v>
      </c>
      <c r="H110" s="60">
        <f ca="1">E110*G110</f>
        <v>2000</v>
      </c>
      <c r="I110" s="5"/>
    </row>
    <row r="111" spans="1:9" x14ac:dyDescent="0.25">
      <c r="A111" s="55"/>
      <c r="B111" s="55"/>
      <c r="C111" s="65" t="s">
        <v>161</v>
      </c>
      <c r="D111" s="55" t="s">
        <v>150</v>
      </c>
      <c r="E111" s="57">
        <f>'Cost estimate'!E116</f>
        <v>10</v>
      </c>
      <c r="F111" s="58">
        <v>250</v>
      </c>
      <c r="G111" s="59">
        <f ca="1">IF(TODAY()&lt;45150,F111,IF(TODAY()&lt;45515,F111*(1+Escalations!$D$3),F111*(1+Escalations!$D$3)*(1+Escalations!$D$4)))</f>
        <v>250</v>
      </c>
      <c r="H111" s="60">
        <f ca="1">E111*G111</f>
        <v>2500</v>
      </c>
      <c r="I111" s="5"/>
    </row>
    <row r="112" spans="1:9" ht="14.4" x14ac:dyDescent="0.25">
      <c r="A112" s="55"/>
      <c r="B112" s="55"/>
      <c r="C112" s="89" t="s">
        <v>162</v>
      </c>
      <c r="D112" s="55"/>
      <c r="E112" s="57"/>
      <c r="F112" s="58"/>
      <c r="G112" s="59"/>
      <c r="H112" s="60"/>
      <c r="I112" s="5"/>
    </row>
    <row r="113" spans="1:9" x14ac:dyDescent="0.25">
      <c r="A113" s="55"/>
      <c r="B113" s="55"/>
      <c r="C113" s="65" t="s">
        <v>163</v>
      </c>
      <c r="D113" s="55" t="s">
        <v>150</v>
      </c>
      <c r="E113" s="57">
        <f>'Cost estimate'!E118</f>
        <v>10</v>
      </c>
      <c r="F113" s="58">
        <v>100</v>
      </c>
      <c r="G113" s="59">
        <f ca="1">IF(TODAY()&lt;45150,F113,IF(TODAY()&lt;45515,F113*(1+Escalations!$D$3),F113*(1+Escalations!$D$3)*(1+Escalations!$D$4)))</f>
        <v>100</v>
      </c>
      <c r="H113" s="60">
        <f ca="1">E113*G113</f>
        <v>1000</v>
      </c>
      <c r="I113" s="5"/>
    </row>
    <row r="114" spans="1:9" ht="14.4" x14ac:dyDescent="0.25">
      <c r="A114" s="55"/>
      <c r="B114" s="55"/>
      <c r="C114" s="89" t="s">
        <v>164</v>
      </c>
      <c r="D114" s="55"/>
      <c r="E114" s="57"/>
      <c r="F114" s="58"/>
      <c r="G114" s="59"/>
      <c r="H114" s="60"/>
      <c r="I114" s="5"/>
    </row>
    <row r="115" spans="1:9" x14ac:dyDescent="0.25">
      <c r="A115" s="55"/>
      <c r="B115" s="55"/>
      <c r="C115" s="65" t="s">
        <v>165</v>
      </c>
      <c r="D115" s="55" t="s">
        <v>150</v>
      </c>
      <c r="E115" s="57">
        <f>'Cost estimate'!E120</f>
        <v>10</v>
      </c>
      <c r="F115" s="58">
        <v>300</v>
      </c>
      <c r="G115" s="59">
        <f ca="1">IF(TODAY()&lt;45150,F115,IF(TODAY()&lt;45515,F115*(1+Escalations!$D$3),F115*(1+Escalations!$D$3)*(1+Escalations!$D$4)))</f>
        <v>300</v>
      </c>
      <c r="H115" s="60">
        <f ca="1">E115*G115</f>
        <v>3000</v>
      </c>
      <c r="I115" s="5"/>
    </row>
    <row r="116" spans="1:9" x14ac:dyDescent="0.25">
      <c r="A116" s="55"/>
      <c r="B116" s="55"/>
      <c r="C116" s="65" t="s">
        <v>166</v>
      </c>
      <c r="D116" s="55" t="s">
        <v>150</v>
      </c>
      <c r="E116" s="57">
        <f>'Cost estimate'!E121</f>
        <v>10</v>
      </c>
      <c r="F116" s="58">
        <v>350</v>
      </c>
      <c r="G116" s="59">
        <f ca="1">IF(TODAY()&lt;45150,F116,IF(TODAY()&lt;45515,F116*(1+Escalations!$D$3),F116*(1+Escalations!$D$3)*(1+Escalations!$D$4)))</f>
        <v>350</v>
      </c>
      <c r="H116" s="60">
        <f ca="1">E116*G116</f>
        <v>3500</v>
      </c>
      <c r="I116" s="5"/>
    </row>
    <row r="117" spans="1:9" x14ac:dyDescent="0.25">
      <c r="A117" s="55"/>
      <c r="B117" s="55"/>
      <c r="C117" s="65" t="s">
        <v>167</v>
      </c>
      <c r="D117" s="55" t="s">
        <v>150</v>
      </c>
      <c r="E117" s="57">
        <f>'Cost estimate'!E122</f>
        <v>10</v>
      </c>
      <c r="F117" s="58">
        <v>420</v>
      </c>
      <c r="G117" s="59">
        <f ca="1">IF(TODAY()&lt;45150,F117,IF(TODAY()&lt;45515,F117*(1+Escalations!$D$3),F117*(1+Escalations!$D$3)*(1+Escalations!$D$4)))</f>
        <v>420</v>
      </c>
      <c r="H117" s="60">
        <f ca="1">E117*G117</f>
        <v>4200</v>
      </c>
      <c r="I117" s="5"/>
    </row>
    <row r="118" spans="1:9" ht="14.4" x14ac:dyDescent="0.25">
      <c r="A118" s="55"/>
      <c r="B118" s="55"/>
      <c r="C118" s="89" t="s">
        <v>168</v>
      </c>
      <c r="D118" s="55"/>
      <c r="E118" s="57"/>
      <c r="F118" s="58"/>
      <c r="G118" s="59"/>
      <c r="H118" s="60"/>
      <c r="I118" s="5"/>
    </row>
    <row r="119" spans="1:9" x14ac:dyDescent="0.25">
      <c r="A119" s="55"/>
      <c r="B119" s="55"/>
      <c r="C119" s="65" t="s">
        <v>169</v>
      </c>
      <c r="D119" s="55" t="s">
        <v>150</v>
      </c>
      <c r="E119" s="57">
        <f>'Cost estimate'!E124</f>
        <v>10</v>
      </c>
      <c r="F119" s="58">
        <v>650</v>
      </c>
      <c r="G119" s="59">
        <f ca="1">IF(TODAY()&lt;45150,F119,IF(TODAY()&lt;45515,F119*(1+Escalations!$D$3),F119*(1+Escalations!$D$3)*(1+Escalations!$D$4)))</f>
        <v>650</v>
      </c>
      <c r="H119" s="60">
        <f ca="1">E119*G119</f>
        <v>6500</v>
      </c>
      <c r="I119" s="5"/>
    </row>
    <row r="120" spans="1:9" x14ac:dyDescent="0.25">
      <c r="A120" s="55"/>
      <c r="B120" s="55"/>
      <c r="C120" s="65" t="s">
        <v>170</v>
      </c>
      <c r="D120" s="55" t="s">
        <v>150</v>
      </c>
      <c r="E120" s="57">
        <f>'Cost estimate'!E125</f>
        <v>10</v>
      </c>
      <c r="F120" s="58">
        <v>850</v>
      </c>
      <c r="G120" s="59">
        <f ca="1">IF(TODAY()&lt;45150,F120,IF(TODAY()&lt;45515,F120*(1+Escalations!$D$3),F120*(1+Escalations!$D$3)*(1+Escalations!$D$4)))</f>
        <v>850</v>
      </c>
      <c r="H120" s="60">
        <f ca="1">E120*G120</f>
        <v>8500</v>
      </c>
      <c r="I120" s="5"/>
    </row>
    <row r="121" spans="1:9" ht="14.4" x14ac:dyDescent="0.25">
      <c r="A121" s="55"/>
      <c r="B121" s="55"/>
      <c r="C121" s="89" t="s">
        <v>171</v>
      </c>
      <c r="D121" s="55"/>
      <c r="E121" s="57"/>
      <c r="F121" s="58"/>
      <c r="G121" s="59"/>
      <c r="H121" s="60"/>
      <c r="I121" s="5"/>
    </row>
    <row r="122" spans="1:9" x14ac:dyDescent="0.25">
      <c r="A122" s="55"/>
      <c r="B122" s="55"/>
      <c r="C122" s="65" t="s">
        <v>172</v>
      </c>
      <c r="D122" s="55" t="s">
        <v>150</v>
      </c>
      <c r="E122" s="57">
        <f>'Cost estimate'!E127</f>
        <v>10</v>
      </c>
      <c r="F122" s="58">
        <v>420</v>
      </c>
      <c r="G122" s="59">
        <f ca="1">IF(TODAY()&lt;45150,F122,IF(TODAY()&lt;45515,F122*(1+Escalations!$D$3),F122*(1+Escalations!$D$3)*(1+Escalations!$D$4)))</f>
        <v>420</v>
      </c>
      <c r="H122" s="60">
        <f ca="1">E122*G122</f>
        <v>4200</v>
      </c>
      <c r="I122" s="5"/>
    </row>
    <row r="123" spans="1:9" x14ac:dyDescent="0.25">
      <c r="A123" s="55"/>
      <c r="B123" s="55"/>
      <c r="C123" s="65" t="s">
        <v>173</v>
      </c>
      <c r="D123" s="55" t="s">
        <v>150</v>
      </c>
      <c r="E123" s="57">
        <f>'Cost estimate'!E128</f>
        <v>10</v>
      </c>
      <c r="F123" s="58">
        <v>460</v>
      </c>
      <c r="G123" s="59">
        <f ca="1">IF(TODAY()&lt;45150,F123,IF(TODAY()&lt;45515,F123*(1+Escalations!$D$3),F123*(1+Escalations!$D$3)*(1+Escalations!$D$4)))</f>
        <v>460</v>
      </c>
      <c r="H123" s="60">
        <f ca="1">E123*G123</f>
        <v>4600</v>
      </c>
      <c r="I123" s="5"/>
    </row>
    <row r="124" spans="1:9" ht="14.4" x14ac:dyDescent="0.25">
      <c r="A124" s="55"/>
      <c r="B124" s="55"/>
      <c r="C124" s="89" t="s">
        <v>174</v>
      </c>
      <c r="D124" s="55"/>
      <c r="E124" s="57"/>
      <c r="F124" s="58"/>
      <c r="G124" s="59"/>
      <c r="H124" s="60"/>
      <c r="I124" s="5"/>
    </row>
    <row r="125" spans="1:9" x14ac:dyDescent="0.25">
      <c r="A125" s="55"/>
      <c r="B125" s="55"/>
      <c r="C125" s="65" t="s">
        <v>175</v>
      </c>
      <c r="D125" s="55" t="s">
        <v>150</v>
      </c>
      <c r="E125" s="57">
        <f>'Cost estimate'!E130</f>
        <v>10</v>
      </c>
      <c r="F125" s="58">
        <v>110</v>
      </c>
      <c r="G125" s="59">
        <f ca="1">IF(TODAY()&lt;45150,F125,IF(TODAY()&lt;45515,F125*(1+Escalations!$D$3),F125*(1+Escalations!$D$3)*(1+Escalations!$D$4)))</f>
        <v>110</v>
      </c>
      <c r="H125" s="60">
        <f ca="1">E125*G125</f>
        <v>1100</v>
      </c>
      <c r="I125" s="5"/>
    </row>
    <row r="126" spans="1:9" x14ac:dyDescent="0.25">
      <c r="A126" s="55"/>
      <c r="B126" s="55"/>
      <c r="C126" s="65" t="s">
        <v>176</v>
      </c>
      <c r="D126" s="55" t="s">
        <v>150</v>
      </c>
      <c r="E126" s="57">
        <f>'Cost estimate'!E131</f>
        <v>10</v>
      </c>
      <c r="F126" s="58">
        <v>120</v>
      </c>
      <c r="G126" s="59">
        <f ca="1">IF(TODAY()&lt;45150,F126,IF(TODAY()&lt;45515,F126*(1+Escalations!$D$3),F126*(1+Escalations!$D$3)*(1+Escalations!$D$4)))</f>
        <v>120</v>
      </c>
      <c r="H126" s="60">
        <f ca="1">E126*G126</f>
        <v>1200</v>
      </c>
      <c r="I126" s="5"/>
    </row>
    <row r="127" spans="1:9" x14ac:dyDescent="0.25">
      <c r="A127" s="55"/>
      <c r="B127" s="55"/>
      <c r="C127" s="65" t="s">
        <v>177</v>
      </c>
      <c r="D127" s="55" t="s">
        <v>150</v>
      </c>
      <c r="E127" s="57">
        <f>'Cost estimate'!E132</f>
        <v>10</v>
      </c>
      <c r="F127" s="58">
        <v>180</v>
      </c>
      <c r="G127" s="59">
        <f ca="1">IF(TODAY()&lt;45150,F127,IF(TODAY()&lt;45515,F127*(1+Escalations!$D$3),F127*(1+Escalations!$D$3)*(1+Escalations!$D$4)))</f>
        <v>180</v>
      </c>
      <c r="H127" s="60">
        <f ca="1">E127*G127</f>
        <v>1800</v>
      </c>
      <c r="I127" s="5"/>
    </row>
    <row r="128" spans="1:9" ht="14.4" x14ac:dyDescent="0.25">
      <c r="A128" s="55"/>
      <c r="B128" s="55"/>
      <c r="C128" s="89" t="s">
        <v>178</v>
      </c>
      <c r="D128" s="55"/>
      <c r="E128" s="57"/>
      <c r="F128" s="58"/>
      <c r="G128" s="59"/>
      <c r="H128" s="60"/>
      <c r="I128" s="5"/>
    </row>
    <row r="129" spans="1:9" x14ac:dyDescent="0.25">
      <c r="A129" s="55"/>
      <c r="B129" s="55"/>
      <c r="C129" s="65" t="s">
        <v>179</v>
      </c>
      <c r="D129" s="55" t="s">
        <v>150</v>
      </c>
      <c r="E129" s="57">
        <f>'Cost estimate'!E134</f>
        <v>10</v>
      </c>
      <c r="F129" s="58">
        <v>35</v>
      </c>
      <c r="G129" s="59">
        <f ca="1">IF(TODAY()&lt;45150,F129,IF(TODAY()&lt;45515,F129*(1+Escalations!$D$3),F129*(1+Escalations!$D$3)*(1+Escalations!$D$4)))</f>
        <v>35</v>
      </c>
      <c r="H129" s="60">
        <f ca="1">E129*G129</f>
        <v>350</v>
      </c>
      <c r="I129" s="5"/>
    </row>
    <row r="130" spans="1:9" ht="14.4" x14ac:dyDescent="0.25">
      <c r="A130" s="55"/>
      <c r="B130" s="55"/>
      <c r="C130" s="89" t="s">
        <v>180</v>
      </c>
      <c r="D130" s="55"/>
      <c r="E130" s="57"/>
      <c r="F130" s="58"/>
      <c r="G130" s="59"/>
      <c r="H130" s="60"/>
      <c r="I130" s="5"/>
    </row>
    <row r="131" spans="1:9" x14ac:dyDescent="0.25">
      <c r="A131" s="55"/>
      <c r="B131" s="55"/>
      <c r="C131" s="65" t="s">
        <v>181</v>
      </c>
      <c r="D131" s="55" t="s">
        <v>150</v>
      </c>
      <c r="E131" s="57">
        <f>'Cost estimate'!E136</f>
        <v>10</v>
      </c>
      <c r="F131" s="58">
        <v>220</v>
      </c>
      <c r="G131" s="59">
        <f ca="1">IF(TODAY()&lt;45150,F131,IF(TODAY()&lt;45515,F131*(1+Escalations!$D$3),F131*(1+Escalations!$D$3)*(1+Escalations!$D$4)))</f>
        <v>220</v>
      </c>
      <c r="H131" s="60">
        <f ca="1">E131*G131</f>
        <v>2200</v>
      </c>
      <c r="I131" s="5"/>
    </row>
    <row r="132" spans="1:9" x14ac:dyDescent="0.25">
      <c r="A132" s="55"/>
      <c r="B132" s="55"/>
      <c r="C132" s="65" t="s">
        <v>182</v>
      </c>
      <c r="D132" s="55" t="s">
        <v>150</v>
      </c>
      <c r="E132" s="57">
        <f>'Cost estimate'!E137</f>
        <v>10</v>
      </c>
      <c r="F132" s="58">
        <v>250</v>
      </c>
      <c r="G132" s="59">
        <f ca="1">IF(TODAY()&lt;45150,F132,IF(TODAY()&lt;45515,F132*(1+Escalations!$D$3),F132*(1+Escalations!$D$3)*(1+Escalations!$D$4)))</f>
        <v>250</v>
      </c>
      <c r="H132" s="60">
        <f ca="1">E132*G132</f>
        <v>2500</v>
      </c>
      <c r="I132" s="5"/>
    </row>
    <row r="133" spans="1:9" x14ac:dyDescent="0.25">
      <c r="A133" s="55"/>
      <c r="B133" s="55"/>
      <c r="C133" s="65" t="s">
        <v>183</v>
      </c>
      <c r="D133" s="55" t="s">
        <v>150</v>
      </c>
      <c r="E133" s="57">
        <f>'Cost estimate'!E138</f>
        <v>10</v>
      </c>
      <c r="F133" s="58">
        <v>380</v>
      </c>
      <c r="G133" s="59">
        <f ca="1">IF(TODAY()&lt;45150,F133,IF(TODAY()&lt;45515,F133*(1+Escalations!$D$3),F133*(1+Escalations!$D$3)*(1+Escalations!$D$4)))</f>
        <v>380</v>
      </c>
      <c r="H133" s="60">
        <f ca="1">E133*G133</f>
        <v>3800</v>
      </c>
      <c r="I133" s="5"/>
    </row>
    <row r="134" spans="1:9" x14ac:dyDescent="0.25">
      <c r="A134" s="90"/>
      <c r="B134" s="55"/>
      <c r="C134" s="65" t="s">
        <v>184</v>
      </c>
      <c r="D134" s="90"/>
      <c r="E134" s="57"/>
      <c r="F134" s="58"/>
      <c r="G134" s="59"/>
      <c r="H134" s="60"/>
      <c r="I134" s="5"/>
    </row>
    <row r="135" spans="1:9" x14ac:dyDescent="0.25">
      <c r="A135" s="90"/>
      <c r="B135" s="55"/>
      <c r="C135" s="65" t="s">
        <v>181</v>
      </c>
      <c r="D135" s="55" t="s">
        <v>150</v>
      </c>
      <c r="E135" s="57">
        <f>'Cost estimate'!E140</f>
        <v>10</v>
      </c>
      <c r="F135" s="58">
        <v>60</v>
      </c>
      <c r="G135" s="59">
        <f ca="1">IF(TODAY()&lt;45150,F135,IF(TODAY()&lt;45515,F135*(1+Escalations!$D$3),F135*(1+Escalations!$D$3)*(1+Escalations!$D$4)))</f>
        <v>60</v>
      </c>
      <c r="H135" s="60">
        <f ca="1">E135*G135</f>
        <v>600</v>
      </c>
      <c r="I135" s="5"/>
    </row>
    <row r="136" spans="1:9" x14ac:dyDescent="0.25">
      <c r="A136" s="90"/>
      <c r="B136" s="55"/>
      <c r="C136" s="65" t="s">
        <v>182</v>
      </c>
      <c r="D136" s="55" t="s">
        <v>150</v>
      </c>
      <c r="E136" s="57">
        <f>'Cost estimate'!E141</f>
        <v>10</v>
      </c>
      <c r="F136" s="58">
        <v>90</v>
      </c>
      <c r="G136" s="59">
        <f ca="1">IF(TODAY()&lt;45150,F136,IF(TODAY()&lt;45515,F136*(1+Escalations!$D$3),F136*(1+Escalations!$D$3)*(1+Escalations!$D$4)))</f>
        <v>90</v>
      </c>
      <c r="H136" s="60">
        <f ca="1">E136*G136</f>
        <v>900</v>
      </c>
      <c r="I136" s="5"/>
    </row>
    <row r="137" spans="1:9" x14ac:dyDescent="0.25">
      <c r="A137" s="90"/>
      <c r="B137" s="55"/>
      <c r="C137" s="91" t="s">
        <v>183</v>
      </c>
      <c r="D137" s="92" t="s">
        <v>150</v>
      </c>
      <c r="E137" s="93">
        <f>'Cost estimate'!E142</f>
        <v>10</v>
      </c>
      <c r="F137" s="94">
        <v>140</v>
      </c>
      <c r="G137" s="59">
        <f ca="1">IF(TODAY()&lt;45150,F137,IF(TODAY()&lt;45515,F137*(1+Escalations!$D$3),F137*(1+Escalations!$D$3)*(1+Escalations!$D$4)))</f>
        <v>140</v>
      </c>
      <c r="H137" s="60">
        <f ca="1">E137*G137</f>
        <v>1400</v>
      </c>
      <c r="I137" s="5"/>
    </row>
    <row r="138" spans="1:9" ht="24.6" customHeight="1" x14ac:dyDescent="0.25">
      <c r="A138" s="73" t="s">
        <v>713</v>
      </c>
      <c r="B138" s="74"/>
      <c r="C138" s="75"/>
      <c r="D138" s="74"/>
      <c r="E138" s="73"/>
      <c r="F138" s="76"/>
      <c r="G138" s="77"/>
      <c r="H138" s="78">
        <f ca="1">SUM(H90:H137)</f>
        <v>5654690</v>
      </c>
      <c r="I138" s="5"/>
    </row>
    <row r="139" spans="1:9" x14ac:dyDescent="0.25">
      <c r="A139" s="95">
        <v>2</v>
      </c>
      <c r="B139" s="96" t="s">
        <v>185</v>
      </c>
      <c r="C139" s="97" t="s">
        <v>186</v>
      </c>
      <c r="D139" s="98"/>
      <c r="E139" s="99"/>
      <c r="F139" s="100"/>
      <c r="G139" s="101"/>
      <c r="H139" s="60"/>
      <c r="I139" s="5"/>
    </row>
    <row r="140" spans="1:9" x14ac:dyDescent="0.25">
      <c r="A140" s="102"/>
      <c r="B140" s="103"/>
      <c r="C140" s="70"/>
      <c r="D140" s="103"/>
      <c r="E140" s="104"/>
      <c r="F140" s="105"/>
      <c r="G140" s="101"/>
      <c r="H140" s="60"/>
      <c r="I140" s="5"/>
    </row>
    <row r="141" spans="1:9" ht="27.6" x14ac:dyDescent="0.25">
      <c r="A141" s="102" t="s">
        <v>187</v>
      </c>
      <c r="B141" s="103" t="s">
        <v>188</v>
      </c>
      <c r="C141" s="70" t="s">
        <v>189</v>
      </c>
      <c r="D141" s="104" t="s">
        <v>190</v>
      </c>
      <c r="E141" s="106">
        <f>'Cost estimate'!E147</f>
        <v>2200</v>
      </c>
      <c r="F141" s="107">
        <v>20</v>
      </c>
      <c r="G141" s="108">
        <f ca="1">IF(TODAY()&lt;45150,F141,IF(TODAY()&lt;45515,F141*(1+Escalations!$D$3),F141*(1+Escalations!$D$3)*(1+Escalations!$D$4)))</f>
        <v>20</v>
      </c>
      <c r="H141" s="60">
        <f ca="1">E141*G141</f>
        <v>44000</v>
      </c>
      <c r="I141" s="5"/>
    </row>
    <row r="142" spans="1:9" x14ac:dyDescent="0.25">
      <c r="A142" s="102"/>
      <c r="B142" s="109"/>
      <c r="C142" s="70"/>
      <c r="D142" s="104"/>
      <c r="E142" s="106"/>
      <c r="F142" s="107"/>
      <c r="G142" s="108"/>
      <c r="H142" s="60"/>
      <c r="I142" s="5"/>
    </row>
    <row r="143" spans="1:9" s="11" customFormat="1" ht="41.4" x14ac:dyDescent="0.3">
      <c r="A143" s="102" t="s">
        <v>191</v>
      </c>
      <c r="B143" s="103" t="s">
        <v>192</v>
      </c>
      <c r="C143" s="110" t="s">
        <v>193</v>
      </c>
      <c r="D143" s="104"/>
      <c r="E143" s="106"/>
      <c r="F143" s="107"/>
      <c r="G143" s="108"/>
      <c r="H143" s="60"/>
      <c r="I143" s="111"/>
    </row>
    <row r="144" spans="1:9" x14ac:dyDescent="0.25">
      <c r="A144" s="102"/>
      <c r="B144" s="103"/>
      <c r="C144" s="70" t="s">
        <v>194</v>
      </c>
      <c r="D144" s="104" t="s">
        <v>195</v>
      </c>
      <c r="E144" s="106">
        <f>'Cost estimate'!E150</f>
        <v>50</v>
      </c>
      <c r="F144" s="107">
        <v>110</v>
      </c>
      <c r="G144" s="108">
        <f ca="1">IF(TODAY()&lt;45150,F144,IF(TODAY()&lt;45515,F144*(1+Escalations!$D$3),F144*(1+Escalations!$D$3)*(1+Escalations!$D$4)))</f>
        <v>110</v>
      </c>
      <c r="H144" s="60">
        <f ca="1">E144*G144</f>
        <v>5500</v>
      </c>
      <c r="I144" s="5"/>
    </row>
    <row r="145" spans="1:9" x14ac:dyDescent="0.25">
      <c r="A145" s="102"/>
      <c r="B145" s="103"/>
      <c r="C145" s="70" t="s">
        <v>196</v>
      </c>
      <c r="D145" s="104" t="s">
        <v>195</v>
      </c>
      <c r="E145" s="106">
        <f>'Cost estimate'!E151</f>
        <v>50</v>
      </c>
      <c r="F145" s="107">
        <v>130</v>
      </c>
      <c r="G145" s="108">
        <f ca="1">IF(TODAY()&lt;45150,F145,IF(TODAY()&lt;45515,F145*(1+Escalations!$D$3),F145*(1+Escalations!$D$3)*(1+Escalations!$D$4)))</f>
        <v>130</v>
      </c>
      <c r="H145" s="60">
        <f ca="1">E145*G145</f>
        <v>6500</v>
      </c>
      <c r="I145" s="5"/>
    </row>
    <row r="146" spans="1:9" x14ac:dyDescent="0.25">
      <c r="A146" s="102"/>
      <c r="B146" s="103"/>
      <c r="C146" s="70" t="s">
        <v>197</v>
      </c>
      <c r="D146" s="104" t="s">
        <v>195</v>
      </c>
      <c r="E146" s="106">
        <f>'Cost estimate'!E152</f>
        <v>50</v>
      </c>
      <c r="F146" s="107">
        <v>140</v>
      </c>
      <c r="G146" s="108">
        <f ca="1">IF(TODAY()&lt;45150,F146,IF(TODAY()&lt;45515,F146*(1+Escalations!$D$3),F146*(1+Escalations!$D$3)*(1+Escalations!$D$4)))</f>
        <v>140</v>
      </c>
      <c r="H146" s="60">
        <f ca="1">E146*G146</f>
        <v>7000</v>
      </c>
      <c r="I146" s="5"/>
    </row>
    <row r="147" spans="1:9" x14ac:dyDescent="0.25">
      <c r="A147" s="102"/>
      <c r="B147" s="103"/>
      <c r="C147" s="70" t="s">
        <v>198</v>
      </c>
      <c r="D147" s="104" t="s">
        <v>195</v>
      </c>
      <c r="E147" s="106">
        <f>'Cost estimate'!E153</f>
        <v>50</v>
      </c>
      <c r="F147" s="107">
        <v>250</v>
      </c>
      <c r="G147" s="108">
        <f ca="1">IF(TODAY()&lt;45150,F147,IF(TODAY()&lt;45515,F147*(1+Escalations!$D$3),F147*(1+Escalations!$D$3)*(1+Escalations!$D$4)))</f>
        <v>250</v>
      </c>
      <c r="H147" s="60">
        <f ca="1">E147*G147</f>
        <v>12500</v>
      </c>
      <c r="I147" s="5"/>
    </row>
    <row r="148" spans="1:9" ht="27.6" x14ac:dyDescent="0.25">
      <c r="A148" s="102" t="s">
        <v>199</v>
      </c>
      <c r="B148" s="103" t="s">
        <v>200</v>
      </c>
      <c r="C148" s="70" t="s">
        <v>201</v>
      </c>
      <c r="D148" s="104" t="s">
        <v>202</v>
      </c>
      <c r="E148" s="106">
        <f>'Cost estimate'!E154</f>
        <v>1485</v>
      </c>
      <c r="F148" s="107">
        <v>48</v>
      </c>
      <c r="G148" s="108">
        <f ca="1">IF(TODAY()&lt;45150,F148,IF(TODAY()&lt;45515,F148*(1+Escalations!$D$3),F148*(1+Escalations!$D$3)*(1+Escalations!$D$4)))</f>
        <v>48</v>
      </c>
      <c r="H148" s="60">
        <f ca="1">E148*G148</f>
        <v>71280</v>
      </c>
      <c r="I148" s="5"/>
    </row>
    <row r="149" spans="1:9" x14ac:dyDescent="0.25">
      <c r="A149" s="102"/>
      <c r="B149" s="103"/>
      <c r="C149" s="70"/>
      <c r="D149" s="104"/>
      <c r="E149" s="106"/>
      <c r="F149" s="105"/>
      <c r="G149" s="101"/>
      <c r="H149" s="60"/>
      <c r="I149" s="5"/>
    </row>
    <row r="150" spans="1:9" x14ac:dyDescent="0.25">
      <c r="A150" s="102" t="s">
        <v>203</v>
      </c>
      <c r="B150" s="103" t="s">
        <v>204</v>
      </c>
      <c r="C150" s="110" t="s">
        <v>205</v>
      </c>
      <c r="D150" s="104"/>
      <c r="E150" s="106"/>
      <c r="F150" s="105"/>
      <c r="G150" s="101"/>
      <c r="H150" s="60"/>
      <c r="I150" s="5"/>
    </row>
    <row r="151" spans="1:9" x14ac:dyDescent="0.25">
      <c r="A151" s="102"/>
      <c r="B151" s="103"/>
      <c r="C151" s="70"/>
      <c r="D151" s="104"/>
      <c r="E151" s="106"/>
      <c r="F151" s="105"/>
      <c r="G151" s="101"/>
      <c r="H151" s="60"/>
      <c r="I151" s="5"/>
    </row>
    <row r="152" spans="1:9" x14ac:dyDescent="0.25">
      <c r="A152" s="102"/>
      <c r="B152" s="103"/>
      <c r="C152" s="110" t="s">
        <v>206</v>
      </c>
      <c r="D152" s="104"/>
      <c r="E152" s="106"/>
      <c r="F152" s="105"/>
      <c r="G152" s="101"/>
      <c r="H152" s="60"/>
      <c r="I152" s="5"/>
    </row>
    <row r="153" spans="1:9" s="11" customFormat="1" ht="41.4" x14ac:dyDescent="0.3">
      <c r="A153" s="102"/>
      <c r="B153" s="103"/>
      <c r="C153" s="70" t="s">
        <v>207</v>
      </c>
      <c r="D153" s="104" t="s">
        <v>195</v>
      </c>
      <c r="E153" s="106">
        <f>'Cost estimate'!E159</f>
        <v>150</v>
      </c>
      <c r="F153" s="107">
        <v>85</v>
      </c>
      <c r="G153" s="108">
        <f ca="1">IF(TODAY()&lt;45150,F153,IF(TODAY()&lt;45515,F153*(1+Escalations!$D$3),F153*(1+Escalations!$D$3)*(1+Escalations!$D$4)))</f>
        <v>85</v>
      </c>
      <c r="H153" s="60">
        <f ca="1">E153*G153</f>
        <v>12750</v>
      </c>
      <c r="I153" s="111"/>
    </row>
    <row r="154" spans="1:9" s="11" customFormat="1" ht="41.4" x14ac:dyDescent="0.3">
      <c r="A154" s="102"/>
      <c r="B154" s="103"/>
      <c r="C154" s="70" t="s">
        <v>208</v>
      </c>
      <c r="D154" s="104" t="s">
        <v>195</v>
      </c>
      <c r="E154" s="106">
        <f>'Cost estimate'!E160</f>
        <v>150</v>
      </c>
      <c r="F154" s="107">
        <v>85</v>
      </c>
      <c r="G154" s="108">
        <f ca="1">IF(TODAY()&lt;45150,F154,IF(TODAY()&lt;45515,F154*(1+Escalations!$D$3),F154*(1+Escalations!$D$3)*(1+Escalations!$D$4)))</f>
        <v>85</v>
      </c>
      <c r="H154" s="60">
        <f ca="1">E154*G154</f>
        <v>12750</v>
      </c>
      <c r="I154" s="111"/>
    </row>
    <row r="155" spans="1:9" x14ac:dyDescent="0.25">
      <c r="A155" s="102"/>
      <c r="B155" s="103"/>
      <c r="C155" s="70"/>
      <c r="D155" s="104"/>
      <c r="E155" s="106"/>
      <c r="F155" s="107"/>
      <c r="G155" s="108"/>
      <c r="H155" s="60"/>
      <c r="I155" s="5"/>
    </row>
    <row r="156" spans="1:9" x14ac:dyDescent="0.25">
      <c r="A156" s="102"/>
      <c r="B156" s="103"/>
      <c r="C156" s="112" t="s">
        <v>209</v>
      </c>
      <c r="D156" s="104"/>
      <c r="E156" s="106"/>
      <c r="F156" s="107"/>
      <c r="G156" s="108"/>
      <c r="H156" s="60"/>
      <c r="I156" s="5"/>
    </row>
    <row r="157" spans="1:9" x14ac:dyDescent="0.25">
      <c r="A157" s="102"/>
      <c r="B157" s="103"/>
      <c r="C157" s="113" t="s">
        <v>210</v>
      </c>
      <c r="D157" s="104" t="s">
        <v>195</v>
      </c>
      <c r="E157" s="106">
        <f>'Cost estimate'!E163</f>
        <v>75</v>
      </c>
      <c r="F157" s="107">
        <v>65</v>
      </c>
      <c r="G157" s="108">
        <f ca="1">IF(TODAY()&lt;45150,F157,IF(TODAY()&lt;45515,F157*(1+Escalations!$D$3),F157*(1+Escalations!$D$3)*(1+Escalations!$D$4)))</f>
        <v>65</v>
      </c>
      <c r="H157" s="60">
        <f t="shared" ref="H157:H165" ca="1" si="3">E157*G157</f>
        <v>4875</v>
      </c>
      <c r="I157" s="5"/>
    </row>
    <row r="158" spans="1:9" x14ac:dyDescent="0.25">
      <c r="A158" s="102"/>
      <c r="B158" s="103"/>
      <c r="C158" s="113" t="s">
        <v>211</v>
      </c>
      <c r="D158" s="104" t="s">
        <v>195</v>
      </c>
      <c r="E158" s="106">
        <f>'Cost estimate'!E164</f>
        <v>75</v>
      </c>
      <c r="F158" s="107">
        <v>83</v>
      </c>
      <c r="G158" s="108">
        <f ca="1">IF(TODAY()&lt;45150,F158,IF(TODAY()&lt;45515,F158*(1+Escalations!$D$3),F158*(1+Escalations!$D$3)*(1+Escalations!$D$4)))</f>
        <v>83</v>
      </c>
      <c r="H158" s="60">
        <f t="shared" ca="1" si="3"/>
        <v>6225</v>
      </c>
      <c r="I158" s="5"/>
    </row>
    <row r="159" spans="1:9" s="11" customFormat="1" ht="27.6" x14ac:dyDescent="0.3">
      <c r="A159" s="102"/>
      <c r="B159" s="103"/>
      <c r="C159" s="113" t="s">
        <v>212</v>
      </c>
      <c r="D159" s="104" t="s">
        <v>195</v>
      </c>
      <c r="E159" s="106">
        <f>'Cost estimate'!E165</f>
        <v>650</v>
      </c>
      <c r="F159" s="107">
        <v>55</v>
      </c>
      <c r="G159" s="108">
        <f ca="1">IF(TODAY()&lt;45150,F159,IF(TODAY()&lt;45515,F159*(1+Escalations!$D$3),F159*(1+Escalations!$D$3)*(1+Escalations!$D$4)))</f>
        <v>55</v>
      </c>
      <c r="H159" s="60">
        <f t="shared" ca="1" si="3"/>
        <v>35750</v>
      </c>
      <c r="I159" s="111"/>
    </row>
    <row r="160" spans="1:9" x14ac:dyDescent="0.25">
      <c r="A160" s="102"/>
      <c r="B160" s="103"/>
      <c r="C160" s="113" t="s">
        <v>213</v>
      </c>
      <c r="D160" s="104" t="s">
        <v>195</v>
      </c>
      <c r="E160" s="106">
        <f>'Cost estimate'!E166</f>
        <v>50</v>
      </c>
      <c r="F160" s="107">
        <v>105</v>
      </c>
      <c r="G160" s="108">
        <f ca="1">IF(TODAY()&lt;45150,F160,IF(TODAY()&lt;45515,F160*(1+Escalations!$D$3),F160*(1+Escalations!$D$3)*(1+Escalations!$D$4)))</f>
        <v>105</v>
      </c>
      <c r="H160" s="60">
        <f t="shared" ca="1" si="3"/>
        <v>5250</v>
      </c>
      <c r="I160" s="5"/>
    </row>
    <row r="161" spans="1:9" x14ac:dyDescent="0.25">
      <c r="A161" s="102"/>
      <c r="B161" s="103"/>
      <c r="C161" s="70" t="s">
        <v>214</v>
      </c>
      <c r="D161" s="104" t="s">
        <v>195</v>
      </c>
      <c r="E161" s="106">
        <f>'Cost estimate'!E167</f>
        <v>30</v>
      </c>
      <c r="F161" s="107">
        <v>30</v>
      </c>
      <c r="G161" s="108">
        <f ca="1">IF(TODAY()&lt;45150,F161,IF(TODAY()&lt;45515,F161*(1+Escalations!$D$3),F161*(1+Escalations!$D$3)*(1+Escalations!$D$4)))</f>
        <v>30</v>
      </c>
      <c r="H161" s="60">
        <f t="shared" ca="1" si="3"/>
        <v>900</v>
      </c>
      <c r="I161" s="5"/>
    </row>
    <row r="162" spans="1:9" x14ac:dyDescent="0.25">
      <c r="A162" s="102"/>
      <c r="B162" s="103"/>
      <c r="C162" s="70" t="s">
        <v>215</v>
      </c>
      <c r="D162" s="104" t="s">
        <v>195</v>
      </c>
      <c r="E162" s="106">
        <f>'Cost estimate'!E168</f>
        <v>10</v>
      </c>
      <c r="F162" s="107">
        <v>110</v>
      </c>
      <c r="G162" s="108">
        <f ca="1">IF(TODAY()&lt;45150,F162,IF(TODAY()&lt;45515,F162*(1+Escalations!$D$3),F162*(1+Escalations!$D$3)*(1+Escalations!$D$4)))</f>
        <v>110</v>
      </c>
      <c r="H162" s="60">
        <f t="shared" ca="1" si="3"/>
        <v>1100</v>
      </c>
      <c r="I162" s="5"/>
    </row>
    <row r="163" spans="1:9" x14ac:dyDescent="0.25">
      <c r="A163" s="102"/>
      <c r="B163" s="103"/>
      <c r="C163" s="70" t="s">
        <v>216</v>
      </c>
      <c r="D163" s="104" t="s">
        <v>195</v>
      </c>
      <c r="E163" s="106">
        <f>'Cost estimate'!E169</f>
        <v>10</v>
      </c>
      <c r="F163" s="107">
        <v>180</v>
      </c>
      <c r="G163" s="108">
        <f ca="1">IF(TODAY()&lt;45150,F163,IF(TODAY()&lt;45515,F163*(1+Escalations!$D$3),F163*(1+Escalations!$D$3)*(1+Escalations!$D$4)))</f>
        <v>180</v>
      </c>
      <c r="H163" s="60">
        <f t="shared" ca="1" si="3"/>
        <v>1800</v>
      </c>
      <c r="I163" s="5"/>
    </row>
    <row r="164" spans="1:9" x14ac:dyDescent="0.25">
      <c r="A164" s="102"/>
      <c r="B164" s="103"/>
      <c r="C164" s="70" t="s">
        <v>217</v>
      </c>
      <c r="D164" s="104" t="s">
        <v>195</v>
      </c>
      <c r="E164" s="106">
        <f>'Cost estimate'!E170</f>
        <v>1650</v>
      </c>
      <c r="F164" s="107">
        <v>30</v>
      </c>
      <c r="G164" s="108">
        <f ca="1">IF(TODAY()&lt;45150,F164,IF(TODAY()&lt;45515,F164*(1+Escalations!$D$3),F164*(1+Escalations!$D$3)*(1+Escalations!$D$4)))</f>
        <v>30</v>
      </c>
      <c r="H164" s="60">
        <f t="shared" ca="1" si="3"/>
        <v>49500</v>
      </c>
      <c r="I164" s="5"/>
    </row>
    <row r="165" spans="1:9" x14ac:dyDescent="0.25">
      <c r="A165" s="102"/>
      <c r="B165" s="103"/>
      <c r="C165" s="70" t="s">
        <v>218</v>
      </c>
      <c r="D165" s="104" t="s">
        <v>190</v>
      </c>
      <c r="E165" s="106">
        <f>'Cost estimate'!E171</f>
        <v>175</v>
      </c>
      <c r="F165" s="107">
        <v>30</v>
      </c>
      <c r="G165" s="108">
        <f ca="1">IF(TODAY()&lt;45150,F165,IF(TODAY()&lt;45515,F165*(1+Escalations!$D$3),F165*(1+Escalations!$D$3)*(1+Escalations!$D$4)))</f>
        <v>30</v>
      </c>
      <c r="H165" s="60">
        <f t="shared" ca="1" si="3"/>
        <v>5250</v>
      </c>
      <c r="I165" s="5"/>
    </row>
    <row r="166" spans="1:9" x14ac:dyDescent="0.25">
      <c r="A166" s="102"/>
      <c r="B166" s="103"/>
      <c r="C166" s="70"/>
      <c r="D166" s="104"/>
      <c r="E166" s="106"/>
      <c r="F166" s="107"/>
      <c r="G166" s="108"/>
      <c r="H166" s="60"/>
      <c r="I166" s="5"/>
    </row>
    <row r="167" spans="1:9" x14ac:dyDescent="0.25">
      <c r="A167" s="102" t="s">
        <v>219</v>
      </c>
      <c r="B167" s="103" t="s">
        <v>220</v>
      </c>
      <c r="C167" s="110" t="s">
        <v>221</v>
      </c>
      <c r="D167" s="104"/>
      <c r="E167" s="106"/>
      <c r="F167" s="107"/>
      <c r="G167" s="108"/>
      <c r="H167" s="60"/>
      <c r="I167" s="5"/>
    </row>
    <row r="168" spans="1:9" x14ac:dyDescent="0.25">
      <c r="A168" s="102"/>
      <c r="B168" s="103"/>
      <c r="C168" s="69" t="s">
        <v>222</v>
      </c>
      <c r="D168" s="104" t="s">
        <v>202</v>
      </c>
      <c r="E168" s="106">
        <f>'Cost estimate'!E174</f>
        <v>110</v>
      </c>
      <c r="F168" s="107">
        <v>385</v>
      </c>
      <c r="G168" s="108">
        <f ca="1">IF(TODAY()&lt;45150,F168,IF(TODAY()&lt;45515,F168*(1+Escalations!$D$3),F168*(1+Escalations!$D$3)*(1+Escalations!$D$4)))</f>
        <v>385</v>
      </c>
      <c r="H168" s="60">
        <f ca="1">E168*G168</f>
        <v>42350</v>
      </c>
      <c r="I168" s="5"/>
    </row>
    <row r="169" spans="1:9" x14ac:dyDescent="0.25">
      <c r="A169" s="102"/>
      <c r="B169" s="103"/>
      <c r="C169" s="69" t="s">
        <v>223</v>
      </c>
      <c r="D169" s="104" t="s">
        <v>202</v>
      </c>
      <c r="E169" s="106">
        <f>'Cost estimate'!E175</f>
        <v>110</v>
      </c>
      <c r="F169" s="107">
        <v>350</v>
      </c>
      <c r="G169" s="108">
        <f ca="1">IF(TODAY()&lt;45150,F169,IF(TODAY()&lt;45515,F169*(1+Escalations!$D$3),F169*(1+Escalations!$D$3)*(1+Escalations!$D$4)))</f>
        <v>350</v>
      </c>
      <c r="H169" s="60">
        <f ca="1">E169*G169</f>
        <v>38500</v>
      </c>
      <c r="I169" s="5"/>
    </row>
    <row r="170" spans="1:9" x14ac:dyDescent="0.25">
      <c r="A170" s="102"/>
      <c r="B170" s="103"/>
      <c r="C170" s="69" t="s">
        <v>224</v>
      </c>
      <c r="D170" s="104" t="s">
        <v>202</v>
      </c>
      <c r="E170" s="106">
        <f>'Cost estimate'!E176</f>
        <v>300</v>
      </c>
      <c r="F170" s="107">
        <v>350</v>
      </c>
      <c r="G170" s="108">
        <f ca="1">IF(TODAY()&lt;45150,F170,IF(TODAY()&lt;45515,F170*(1+Escalations!$D$3),F170*(1+Escalations!$D$3)*(1+Escalations!$D$4)))</f>
        <v>350</v>
      </c>
      <c r="H170" s="60">
        <f ca="1">E170*G170</f>
        <v>105000</v>
      </c>
      <c r="I170" s="5"/>
    </row>
    <row r="171" spans="1:9" x14ac:dyDescent="0.25">
      <c r="A171" s="102"/>
      <c r="B171" s="103"/>
      <c r="C171" s="69"/>
      <c r="D171" s="104"/>
      <c r="E171" s="106"/>
      <c r="F171" s="107"/>
      <c r="G171" s="108"/>
      <c r="H171" s="60"/>
      <c r="I171" s="5"/>
    </row>
    <row r="172" spans="1:9" ht="25.2" customHeight="1" x14ac:dyDescent="0.25">
      <c r="A172" s="73" t="s">
        <v>711</v>
      </c>
      <c r="B172" s="74"/>
      <c r="C172" s="75"/>
      <c r="D172" s="74"/>
      <c r="E172" s="73"/>
      <c r="F172" s="76"/>
      <c r="G172" s="77"/>
      <c r="H172" s="78">
        <f ca="1">SUM(H139:H171)</f>
        <v>468780</v>
      </c>
      <c r="I172" s="5"/>
    </row>
    <row r="173" spans="1:9" ht="25.2" customHeight="1" x14ac:dyDescent="0.25">
      <c r="A173" s="73" t="s">
        <v>712</v>
      </c>
      <c r="B173" s="86"/>
      <c r="C173" s="86"/>
      <c r="D173" s="86"/>
      <c r="E173" s="73"/>
      <c r="F173" s="76"/>
      <c r="G173" s="77"/>
      <c r="H173" s="87">
        <f ca="1">H172</f>
        <v>468780</v>
      </c>
      <c r="I173" s="5"/>
    </row>
    <row r="174" spans="1:9" x14ac:dyDescent="0.25">
      <c r="A174" s="102"/>
      <c r="B174" s="103"/>
      <c r="C174" s="110"/>
      <c r="D174" s="104"/>
      <c r="E174" s="106"/>
      <c r="F174" s="105"/>
      <c r="G174" s="101"/>
      <c r="H174" s="60"/>
      <c r="I174" s="5"/>
    </row>
    <row r="175" spans="1:9" ht="27.6" x14ac:dyDescent="0.25">
      <c r="A175" s="102" t="s">
        <v>225</v>
      </c>
      <c r="B175" s="103" t="s">
        <v>226</v>
      </c>
      <c r="C175" s="110" t="s">
        <v>227</v>
      </c>
      <c r="D175" s="104"/>
      <c r="E175" s="106"/>
      <c r="F175" s="105"/>
      <c r="G175" s="101"/>
      <c r="H175" s="60"/>
      <c r="I175" s="5"/>
    </row>
    <row r="176" spans="1:9" x14ac:dyDescent="0.25">
      <c r="A176" s="102"/>
      <c r="B176" s="103"/>
      <c r="C176" s="70"/>
      <c r="D176" s="104"/>
      <c r="E176" s="106"/>
      <c r="F176" s="105"/>
      <c r="G176" s="101"/>
      <c r="H176" s="60"/>
      <c r="I176" s="5"/>
    </row>
    <row r="177" spans="1:9" x14ac:dyDescent="0.25">
      <c r="A177" s="102"/>
      <c r="B177" s="103"/>
      <c r="C177" s="70" t="s">
        <v>228</v>
      </c>
      <c r="D177" s="104"/>
      <c r="E177" s="106"/>
      <c r="F177" s="105"/>
      <c r="G177" s="101"/>
      <c r="H177" s="60"/>
      <c r="I177" s="5"/>
    </row>
    <row r="178" spans="1:9" s="11" customFormat="1" ht="27.6" x14ac:dyDescent="0.3">
      <c r="A178" s="102"/>
      <c r="B178" s="103"/>
      <c r="C178" s="70" t="s">
        <v>229</v>
      </c>
      <c r="D178" s="104" t="s">
        <v>195</v>
      </c>
      <c r="E178" s="106">
        <f>'Cost estimate'!E184</f>
        <v>650</v>
      </c>
      <c r="F178" s="107">
        <v>200</v>
      </c>
      <c r="G178" s="108">
        <f ca="1">IF(TODAY()&lt;45150,F178,IF(TODAY()&lt;45515,F178*(1+Escalations!$D$3),F178*(1+Escalations!$D$3)*(1+Escalations!$D$4)))</f>
        <v>200</v>
      </c>
      <c r="H178" s="60">
        <f ca="1">E178*G178</f>
        <v>130000</v>
      </c>
      <c r="I178" s="111"/>
    </row>
    <row r="179" spans="1:9" x14ac:dyDescent="0.25">
      <c r="A179" s="102"/>
      <c r="B179" s="103"/>
      <c r="C179" s="69" t="s">
        <v>230</v>
      </c>
      <c r="D179" s="104" t="s">
        <v>195</v>
      </c>
      <c r="E179" s="106">
        <f>'Cost estimate'!E185</f>
        <v>30</v>
      </c>
      <c r="F179" s="107">
        <v>260</v>
      </c>
      <c r="G179" s="108">
        <f ca="1">IF(TODAY()&lt;45150,F179,IF(TODAY()&lt;45515,F179*(1+Escalations!$D$3),F179*(1+Escalations!$D$3)*(1+Escalations!$D$4)))</f>
        <v>260</v>
      </c>
      <c r="H179" s="60">
        <f ca="1">E179*G179</f>
        <v>7800</v>
      </c>
      <c r="I179" s="5"/>
    </row>
    <row r="180" spans="1:9" x14ac:dyDescent="0.25">
      <c r="A180" s="102"/>
      <c r="B180" s="103"/>
      <c r="C180" s="69" t="s">
        <v>231</v>
      </c>
      <c r="D180" s="104" t="s">
        <v>195</v>
      </c>
      <c r="E180" s="106">
        <f>'Cost estimate'!E186</f>
        <v>350</v>
      </c>
      <c r="F180" s="107">
        <v>45</v>
      </c>
      <c r="G180" s="108">
        <f ca="1">IF(TODAY()&lt;45150,F180,IF(TODAY()&lt;45515,F180*(1+Escalations!$D$3),F180*(1+Escalations!$D$3)*(1+Escalations!$D$4)))</f>
        <v>45</v>
      </c>
      <c r="H180" s="60">
        <f ca="1">E180*G180</f>
        <v>15750</v>
      </c>
      <c r="I180" s="5"/>
    </row>
    <row r="181" spans="1:9" x14ac:dyDescent="0.25">
      <c r="A181" s="102"/>
      <c r="B181" s="103"/>
      <c r="C181" s="69" t="s">
        <v>232</v>
      </c>
      <c r="D181" s="104" t="s">
        <v>190</v>
      </c>
      <c r="E181" s="106">
        <f>'Cost estimate'!E187</f>
        <v>175</v>
      </c>
      <c r="F181" s="107">
        <v>190</v>
      </c>
      <c r="G181" s="108">
        <f ca="1">IF(TODAY()&lt;45150,F181,IF(TODAY()&lt;45515,F181*(1+Escalations!$D$3),F181*(1+Escalations!$D$3)*(1+Escalations!$D$4)))</f>
        <v>190</v>
      </c>
      <c r="H181" s="60">
        <f ca="1">E181*G181</f>
        <v>33250</v>
      </c>
      <c r="I181" s="5"/>
    </row>
    <row r="182" spans="1:9" x14ac:dyDescent="0.25">
      <c r="A182" s="102"/>
      <c r="B182" s="103"/>
      <c r="C182" s="70" t="s">
        <v>233</v>
      </c>
      <c r="D182" s="104"/>
      <c r="E182" s="106"/>
      <c r="F182" s="107"/>
      <c r="G182" s="108"/>
      <c r="H182" s="60"/>
      <c r="I182" s="5"/>
    </row>
    <row r="183" spans="1:9" x14ac:dyDescent="0.25">
      <c r="A183" s="102"/>
      <c r="B183" s="103"/>
      <c r="C183" s="114" t="s">
        <v>663</v>
      </c>
      <c r="D183" s="104" t="s">
        <v>195</v>
      </c>
      <c r="E183" s="106">
        <f>'Cost estimate'!E190</f>
        <v>225</v>
      </c>
      <c r="F183" s="107">
        <v>220</v>
      </c>
      <c r="G183" s="108">
        <f ca="1">IF(TODAY()&lt;45150,F183,IF(TODAY()&lt;45515,F183*(1+Escalations!$D$3),F183*(1+Escalations!$D$3)*(1+Escalations!$D$4)))</f>
        <v>220</v>
      </c>
      <c r="H183" s="60">
        <f t="shared" ref="H183:H191" ca="1" si="4">E183*G183</f>
        <v>49500</v>
      </c>
      <c r="I183" s="5"/>
    </row>
    <row r="184" spans="1:9" x14ac:dyDescent="0.25">
      <c r="A184" s="102"/>
      <c r="B184" s="103"/>
      <c r="C184" s="65" t="s">
        <v>664</v>
      </c>
      <c r="D184" s="104" t="s">
        <v>195</v>
      </c>
      <c r="E184" s="106">
        <f>'Cost estimate'!E191</f>
        <v>225</v>
      </c>
      <c r="F184" s="107">
        <v>260</v>
      </c>
      <c r="G184" s="108">
        <f ca="1">IF(TODAY()&lt;45150,F184,IF(TODAY()&lt;45515,F184*(1+Escalations!$D$3),F184*(1+Escalations!$D$3)*(1+Escalations!$D$4)))</f>
        <v>260</v>
      </c>
      <c r="H184" s="60">
        <f t="shared" ca="1" si="4"/>
        <v>58500</v>
      </c>
      <c r="I184" s="5"/>
    </row>
    <row r="185" spans="1:9" s="11" customFormat="1" ht="55.2" x14ac:dyDescent="0.3">
      <c r="A185" s="102"/>
      <c r="B185" s="103"/>
      <c r="C185" s="65" t="s">
        <v>234</v>
      </c>
      <c r="D185" s="104" t="s">
        <v>195</v>
      </c>
      <c r="E185" s="106">
        <f>'Cost estimate'!E192</f>
        <v>150</v>
      </c>
      <c r="F185" s="107">
        <v>280</v>
      </c>
      <c r="G185" s="108">
        <f ca="1">IF(TODAY()&lt;45150,F185,IF(TODAY()&lt;45515,F185*(1+Escalations!$D$3),F185*(1+Escalations!$D$3)*(1+Escalations!$D$4)))</f>
        <v>280</v>
      </c>
      <c r="H185" s="60">
        <f t="shared" ca="1" si="4"/>
        <v>42000</v>
      </c>
      <c r="I185" s="111"/>
    </row>
    <row r="186" spans="1:9" s="11" customFormat="1" ht="41.4" x14ac:dyDescent="0.3">
      <c r="A186" s="102"/>
      <c r="B186" s="103"/>
      <c r="C186" s="70" t="s">
        <v>235</v>
      </c>
      <c r="D186" s="104" t="s">
        <v>195</v>
      </c>
      <c r="E186" s="106">
        <f>'Cost estimate'!E193</f>
        <v>50</v>
      </c>
      <c r="F186" s="107">
        <v>320</v>
      </c>
      <c r="G186" s="108">
        <f ca="1">IF(TODAY()&lt;45150,F186,IF(TODAY()&lt;45515,F186*(1+Escalations!$D$3),F186*(1+Escalations!$D$3)*(1+Escalations!$D$4)))</f>
        <v>320</v>
      </c>
      <c r="H186" s="60">
        <f t="shared" ca="1" si="4"/>
        <v>16000</v>
      </c>
      <c r="I186" s="111"/>
    </row>
    <row r="187" spans="1:9" s="11" customFormat="1" ht="55.2" x14ac:dyDescent="0.3">
      <c r="A187" s="102"/>
      <c r="B187" s="103"/>
      <c r="C187" s="70" t="s">
        <v>236</v>
      </c>
      <c r="D187" s="104" t="s">
        <v>195</v>
      </c>
      <c r="E187" s="106">
        <f>'Cost estimate'!E194</f>
        <v>18</v>
      </c>
      <c r="F187" s="107">
        <v>270</v>
      </c>
      <c r="G187" s="108">
        <f ca="1">IF(TODAY()&lt;45150,F187,IF(TODAY()&lt;45515,F187*(1+Escalations!$D$3),F187*(1+Escalations!$D$3)*(1+Escalations!$D$4)))</f>
        <v>270</v>
      </c>
      <c r="H187" s="60">
        <f t="shared" ca="1" si="4"/>
        <v>4860</v>
      </c>
      <c r="I187" s="111"/>
    </row>
    <row r="188" spans="1:9" x14ac:dyDescent="0.25">
      <c r="A188" s="102"/>
      <c r="B188" s="103"/>
      <c r="C188" s="69" t="s">
        <v>237</v>
      </c>
      <c r="D188" s="104" t="s">
        <v>195</v>
      </c>
      <c r="E188" s="106">
        <f>'Cost estimate'!E195</f>
        <v>10</v>
      </c>
      <c r="F188" s="107">
        <v>245</v>
      </c>
      <c r="G188" s="108">
        <f ca="1">IF(TODAY()&lt;45150,F188,IF(TODAY()&lt;45515,F188*(1+Escalations!$D$3),F188*(1+Escalations!$D$3)*(1+Escalations!$D$4)))</f>
        <v>245</v>
      </c>
      <c r="H188" s="60">
        <f t="shared" ca="1" si="4"/>
        <v>2450</v>
      </c>
      <c r="I188" s="5"/>
    </row>
    <row r="189" spans="1:9" x14ac:dyDescent="0.25">
      <c r="A189" s="102"/>
      <c r="B189" s="103"/>
      <c r="C189" s="69" t="s">
        <v>238</v>
      </c>
      <c r="D189" s="104" t="s">
        <v>195</v>
      </c>
      <c r="E189" s="106">
        <f>'Cost estimate'!E196</f>
        <v>10</v>
      </c>
      <c r="F189" s="107">
        <v>325</v>
      </c>
      <c r="G189" s="108">
        <f ca="1">IF(TODAY()&lt;45150,F189,IF(TODAY()&lt;45515,F189*(1+Escalations!$D$3),F189*(1+Escalations!$D$3)*(1+Escalations!$D$4)))</f>
        <v>325</v>
      </c>
      <c r="H189" s="60">
        <f t="shared" ca="1" si="4"/>
        <v>3250</v>
      </c>
      <c r="I189" s="5"/>
    </row>
    <row r="190" spans="1:9" x14ac:dyDescent="0.25">
      <c r="A190" s="102"/>
      <c r="B190" s="103"/>
      <c r="C190" s="69" t="s">
        <v>231</v>
      </c>
      <c r="D190" s="104" t="s">
        <v>195</v>
      </c>
      <c r="E190" s="106">
        <f>'Cost estimate'!E197</f>
        <v>1300</v>
      </c>
      <c r="F190" s="107">
        <v>50</v>
      </c>
      <c r="G190" s="108">
        <f ca="1">IF(TODAY()&lt;45150,F190,IF(TODAY()&lt;45515,F190*(1+Escalations!$D$3),F190*(1+Escalations!$D$3)*(1+Escalations!$D$4)))</f>
        <v>50</v>
      </c>
      <c r="H190" s="60">
        <f t="shared" ca="1" si="4"/>
        <v>65000</v>
      </c>
      <c r="I190" s="5"/>
    </row>
    <row r="191" spans="1:9" ht="41.4" x14ac:dyDescent="0.25">
      <c r="A191" s="102"/>
      <c r="B191" s="103"/>
      <c r="C191" s="70" t="s">
        <v>239</v>
      </c>
      <c r="D191" s="104" t="s">
        <v>190</v>
      </c>
      <c r="E191" s="106">
        <f>'Cost estimate'!E197</f>
        <v>1300</v>
      </c>
      <c r="F191" s="115">
        <v>120</v>
      </c>
      <c r="G191" s="108">
        <f ca="1">IF(TODAY()&lt;45150,F191,IF(TODAY()&lt;45515,F191*(1+Escalations!$D$3),F191*(1+Escalations!$D$3)*(1+Escalations!$D$4)))</f>
        <v>120</v>
      </c>
      <c r="H191" s="60">
        <f t="shared" ca="1" si="4"/>
        <v>156000</v>
      </c>
      <c r="I191" s="5"/>
    </row>
    <row r="192" spans="1:9" ht="27.6" x14ac:dyDescent="0.25">
      <c r="A192" s="102" t="s">
        <v>240</v>
      </c>
      <c r="B192" s="103" t="s">
        <v>241</v>
      </c>
      <c r="C192" s="110" t="s">
        <v>242</v>
      </c>
      <c r="D192" s="103"/>
      <c r="E192" s="106"/>
      <c r="F192" s="116"/>
      <c r="G192" s="108"/>
      <c r="H192" s="60"/>
      <c r="I192" s="5"/>
    </row>
    <row r="193" spans="1:9" x14ac:dyDescent="0.25">
      <c r="A193" s="102"/>
      <c r="B193" s="103"/>
      <c r="C193" s="70"/>
      <c r="D193" s="103"/>
      <c r="E193" s="106"/>
      <c r="F193" s="107"/>
      <c r="G193" s="108"/>
      <c r="H193" s="60"/>
      <c r="I193" s="5"/>
    </row>
    <row r="194" spans="1:9" x14ac:dyDescent="0.25">
      <c r="A194" s="102"/>
      <c r="B194" s="103"/>
      <c r="C194" s="117" t="s">
        <v>243</v>
      </c>
      <c r="D194" s="104"/>
      <c r="E194" s="106"/>
      <c r="F194" s="107"/>
      <c r="G194" s="108"/>
      <c r="H194" s="60"/>
      <c r="I194" s="5"/>
    </row>
    <row r="195" spans="1:9" x14ac:dyDescent="0.25">
      <c r="A195" s="102"/>
      <c r="B195" s="103"/>
      <c r="C195" s="118" t="s">
        <v>244</v>
      </c>
      <c r="D195" s="104" t="s">
        <v>195</v>
      </c>
      <c r="E195" s="106">
        <f>'Cost estimate'!E202</f>
        <v>25</v>
      </c>
      <c r="F195" s="107">
        <v>295</v>
      </c>
      <c r="G195" s="108">
        <f ca="1">IF(TODAY()&lt;45150,F195,IF(TODAY()&lt;45515,F195*(1+Escalations!$D$3),F195*(1+Escalations!$D$3)*(1+Escalations!$D$4)))</f>
        <v>295</v>
      </c>
      <c r="H195" s="60">
        <f ca="1">E195*G195</f>
        <v>7375</v>
      </c>
      <c r="I195" s="5"/>
    </row>
    <row r="196" spans="1:9" x14ac:dyDescent="0.25">
      <c r="A196" s="102"/>
      <c r="B196" s="103"/>
      <c r="C196" s="118"/>
      <c r="D196" s="104"/>
      <c r="E196" s="119"/>
      <c r="F196" s="107"/>
      <c r="G196" s="108"/>
      <c r="H196" s="60"/>
      <c r="I196" s="5"/>
    </row>
    <row r="197" spans="1:9" x14ac:dyDescent="0.25">
      <c r="A197" s="102"/>
      <c r="B197" s="103"/>
      <c r="C197" s="118" t="s">
        <v>245</v>
      </c>
      <c r="D197" s="104" t="s">
        <v>195</v>
      </c>
      <c r="E197" s="106">
        <f>'Cost estimate'!E204</f>
        <v>25</v>
      </c>
      <c r="F197" s="107">
        <v>365</v>
      </c>
      <c r="G197" s="108">
        <f ca="1">IF(TODAY()&lt;45150,F197,IF(TODAY()&lt;45515,F197*(1+Escalations!$D$3),F197*(1+Escalations!$D$3)*(1+Escalations!$D$4)))</f>
        <v>365</v>
      </c>
      <c r="H197" s="60">
        <f ca="1">E197*G197</f>
        <v>9125</v>
      </c>
      <c r="I197" s="5"/>
    </row>
    <row r="198" spans="1:9" x14ac:dyDescent="0.25">
      <c r="A198" s="102"/>
      <c r="B198" s="103"/>
      <c r="C198" s="118"/>
      <c r="D198" s="104"/>
      <c r="E198" s="106"/>
      <c r="F198" s="107"/>
      <c r="G198" s="108"/>
      <c r="H198" s="60"/>
      <c r="I198" s="5"/>
    </row>
    <row r="199" spans="1:9" x14ac:dyDescent="0.25">
      <c r="A199" s="102"/>
      <c r="B199" s="103"/>
      <c r="C199" s="118" t="s">
        <v>246</v>
      </c>
      <c r="D199" s="104" t="s">
        <v>195</v>
      </c>
      <c r="E199" s="106">
        <f>'Cost estimate'!E206</f>
        <v>25</v>
      </c>
      <c r="F199" s="107">
        <v>430</v>
      </c>
      <c r="G199" s="108">
        <f ca="1">IF(TODAY()&lt;45150,F199,IF(TODAY()&lt;45515,F199*(1+Escalations!$D$3),F199*(1+Escalations!$D$3)*(1+Escalations!$D$4)))</f>
        <v>430</v>
      </c>
      <c r="H199" s="60">
        <f ca="1">E199*G199</f>
        <v>10750</v>
      </c>
      <c r="I199" s="5"/>
    </row>
    <row r="200" spans="1:9" x14ac:dyDescent="0.25">
      <c r="A200" s="102"/>
      <c r="B200" s="103"/>
      <c r="C200" s="117"/>
      <c r="D200" s="104"/>
      <c r="E200" s="106"/>
      <c r="F200" s="107"/>
      <c r="G200" s="108"/>
      <c r="H200" s="60"/>
      <c r="I200" s="5"/>
    </row>
    <row r="201" spans="1:9" x14ac:dyDescent="0.25">
      <c r="A201" s="102"/>
      <c r="B201" s="103"/>
      <c r="C201" s="117" t="s">
        <v>247</v>
      </c>
      <c r="D201" s="104"/>
      <c r="E201" s="106"/>
      <c r="F201" s="107"/>
      <c r="G201" s="108"/>
      <c r="H201" s="60"/>
      <c r="I201" s="5"/>
    </row>
    <row r="202" spans="1:9" x14ac:dyDescent="0.25">
      <c r="A202" s="102"/>
      <c r="B202" s="103"/>
      <c r="C202" s="118" t="s">
        <v>244</v>
      </c>
      <c r="D202" s="104" t="s">
        <v>195</v>
      </c>
      <c r="E202" s="106">
        <f>'Cost estimate'!E209</f>
        <v>25</v>
      </c>
      <c r="F202" s="107">
        <v>285</v>
      </c>
      <c r="G202" s="108">
        <f ca="1">IF(TODAY()&lt;45150,F202,IF(TODAY()&lt;45515,F202*(1+Escalations!$D$3),F202*(1+Escalations!$D$3)*(1+Escalations!$D$4)))</f>
        <v>285</v>
      </c>
      <c r="H202" s="60">
        <f ca="1">E202*G202</f>
        <v>7125</v>
      </c>
      <c r="I202" s="5"/>
    </row>
    <row r="203" spans="1:9" x14ac:dyDescent="0.25">
      <c r="A203" s="102"/>
      <c r="B203" s="103"/>
      <c r="C203" s="118"/>
      <c r="D203" s="104"/>
      <c r="E203" s="106"/>
      <c r="F203" s="107"/>
      <c r="G203" s="108"/>
      <c r="H203" s="60"/>
      <c r="I203" s="5"/>
    </row>
    <row r="204" spans="1:9" x14ac:dyDescent="0.25">
      <c r="A204" s="102"/>
      <c r="B204" s="103"/>
      <c r="C204" s="118" t="s">
        <v>245</v>
      </c>
      <c r="D204" s="104" t="s">
        <v>195</v>
      </c>
      <c r="E204" s="106">
        <f>'Cost estimate'!E211</f>
        <v>25</v>
      </c>
      <c r="F204" s="107">
        <v>485</v>
      </c>
      <c r="G204" s="108">
        <f ca="1">IF(TODAY()&lt;45150,F204,IF(TODAY()&lt;45515,F204*(1+Escalations!$D$3),F204*(1+Escalations!$D$3)*(1+Escalations!$D$4)))</f>
        <v>485</v>
      </c>
      <c r="H204" s="60">
        <f ca="1">E204*G204</f>
        <v>12125</v>
      </c>
      <c r="I204" s="5"/>
    </row>
    <row r="205" spans="1:9" x14ac:dyDescent="0.25">
      <c r="A205" s="102"/>
      <c r="B205" s="103"/>
      <c r="C205" s="118"/>
      <c r="D205" s="104"/>
      <c r="E205" s="106"/>
      <c r="F205" s="107"/>
      <c r="G205" s="108"/>
      <c r="H205" s="60"/>
      <c r="I205" s="5"/>
    </row>
    <row r="206" spans="1:9" x14ac:dyDescent="0.25">
      <c r="A206" s="102"/>
      <c r="B206" s="103"/>
      <c r="C206" s="118" t="s">
        <v>246</v>
      </c>
      <c r="D206" s="104" t="s">
        <v>195</v>
      </c>
      <c r="E206" s="106">
        <f>'Cost estimate'!E213</f>
        <v>25</v>
      </c>
      <c r="F206" s="107">
        <v>535</v>
      </c>
      <c r="G206" s="108">
        <f ca="1">IF(TODAY()&lt;45150,F206,IF(TODAY()&lt;45515,F206*(1+Escalations!$D$3),F206*(1+Escalations!$D$3)*(1+Escalations!$D$4)))</f>
        <v>535</v>
      </c>
      <c r="H206" s="60">
        <f ca="1">E206*G206</f>
        <v>13375</v>
      </c>
      <c r="I206" s="5"/>
    </row>
    <row r="207" spans="1:9" x14ac:dyDescent="0.25">
      <c r="A207" s="102"/>
      <c r="B207" s="103"/>
      <c r="C207" s="117"/>
      <c r="D207" s="104"/>
      <c r="E207" s="106"/>
      <c r="F207" s="105"/>
      <c r="G207" s="101"/>
      <c r="H207" s="60"/>
      <c r="I207" s="5"/>
    </row>
    <row r="208" spans="1:9" x14ac:dyDescent="0.25">
      <c r="A208" s="102"/>
      <c r="B208" s="103"/>
      <c r="C208" s="117" t="s">
        <v>248</v>
      </c>
      <c r="D208" s="104" t="s">
        <v>195</v>
      </c>
      <c r="E208" s="106">
        <f>'Cost estimate'!E215</f>
        <v>50</v>
      </c>
      <c r="F208" s="107">
        <v>500</v>
      </c>
      <c r="G208" s="108">
        <f ca="1">IF(TODAY()&lt;45150,F208,IF(TODAY()&lt;45515,F208*(1+Escalations!$D$3),F208*(1+Escalations!$D$3)*(1+Escalations!$D$4)))</f>
        <v>500</v>
      </c>
      <c r="H208" s="60">
        <f ca="1">E208*G208</f>
        <v>25000</v>
      </c>
      <c r="I208" s="5"/>
    </row>
    <row r="209" spans="1:9" ht="27.6" x14ac:dyDescent="0.25">
      <c r="A209" s="102"/>
      <c r="B209" s="103"/>
      <c r="C209" s="117" t="s">
        <v>249</v>
      </c>
      <c r="D209" s="104" t="s">
        <v>250</v>
      </c>
      <c r="E209" s="106">
        <f>'Cost estimate'!E216</f>
        <v>0</v>
      </c>
      <c r="F209" s="105">
        <v>15000</v>
      </c>
      <c r="G209" s="101">
        <f ca="1">IF(TODAY()&lt;45150,F209,IF(TODAY()&lt;45515,F209*(1+Escalations!$D$3),F209*(1+Escalations!$D$3)*(1+Escalations!$D$4)))</f>
        <v>15000</v>
      </c>
      <c r="H209" s="60">
        <f ca="1">E209*G209</f>
        <v>0</v>
      </c>
      <c r="I209" s="5"/>
    </row>
    <row r="210" spans="1:9" ht="24.6" customHeight="1" x14ac:dyDescent="0.25">
      <c r="A210" s="73" t="s">
        <v>714</v>
      </c>
      <c r="B210" s="74"/>
      <c r="C210" s="75"/>
      <c r="D210" s="74"/>
      <c r="E210" s="73"/>
      <c r="F210" s="76"/>
      <c r="G210" s="77"/>
      <c r="H210" s="78">
        <f ca="1">SUM(H172:H209)</f>
        <v>1606795</v>
      </c>
      <c r="I210" s="5"/>
    </row>
    <row r="211" spans="1:9" ht="27.6" x14ac:dyDescent="0.25">
      <c r="A211" s="120" t="s">
        <v>251</v>
      </c>
      <c r="B211" s="121" t="s">
        <v>252</v>
      </c>
      <c r="C211" s="122" t="s">
        <v>253</v>
      </c>
      <c r="D211" s="104"/>
      <c r="E211" s="104"/>
      <c r="F211" s="105"/>
      <c r="G211" s="101"/>
      <c r="H211" s="60"/>
      <c r="I211" s="5"/>
    </row>
    <row r="212" spans="1:9" x14ac:dyDescent="0.25">
      <c r="A212" s="102"/>
      <c r="B212" s="121"/>
      <c r="C212" s="123"/>
      <c r="D212" s="104"/>
      <c r="E212" s="104"/>
      <c r="F212" s="105"/>
      <c r="G212" s="101"/>
      <c r="H212" s="60"/>
      <c r="I212" s="5"/>
    </row>
    <row r="213" spans="1:9" x14ac:dyDescent="0.25">
      <c r="A213" s="102" t="s">
        <v>254</v>
      </c>
      <c r="B213" s="103" t="s">
        <v>16</v>
      </c>
      <c r="C213" s="122" t="s">
        <v>255</v>
      </c>
      <c r="D213" s="104"/>
      <c r="E213" s="104"/>
      <c r="F213" s="105"/>
      <c r="G213" s="101"/>
      <c r="H213" s="60"/>
      <c r="I213" s="5"/>
    </row>
    <row r="214" spans="1:9" x14ac:dyDescent="0.25">
      <c r="A214" s="102"/>
      <c r="B214" s="103"/>
      <c r="C214" s="117"/>
      <c r="D214" s="104"/>
      <c r="E214" s="106"/>
      <c r="F214" s="105"/>
      <c r="G214" s="101"/>
      <c r="H214" s="60"/>
      <c r="I214" s="5"/>
    </row>
    <row r="215" spans="1:9" s="11" customFormat="1" ht="69" x14ac:dyDescent="0.3">
      <c r="A215" s="102"/>
      <c r="B215" s="103"/>
      <c r="C215" s="117" t="s">
        <v>256</v>
      </c>
      <c r="D215" s="124"/>
      <c r="E215" s="125"/>
      <c r="F215" s="105"/>
      <c r="G215" s="101"/>
      <c r="H215" s="60"/>
      <c r="I215" s="111"/>
    </row>
    <row r="216" spans="1:9" x14ac:dyDescent="0.25">
      <c r="A216" s="102"/>
      <c r="B216" s="103"/>
      <c r="C216" s="118" t="s">
        <v>257</v>
      </c>
      <c r="D216" s="104" t="s">
        <v>202</v>
      </c>
      <c r="E216" s="106">
        <f>'Cost estimate'!E225</f>
        <v>5840</v>
      </c>
      <c r="F216" s="107">
        <v>95</v>
      </c>
      <c r="G216" s="108">
        <f ca="1">IF(TODAY()&lt;45150,F216,IF(TODAY()&lt;45515,F216*(1+Escalations!$D$3),F216*(1+Escalations!$D$3)*(1+Escalations!$D$4)))</f>
        <v>95</v>
      </c>
      <c r="H216" s="60">
        <f ca="1">E216*G216</f>
        <v>554800</v>
      </c>
      <c r="I216" s="5"/>
    </row>
    <row r="217" spans="1:9" x14ac:dyDescent="0.25">
      <c r="A217" s="102"/>
      <c r="B217" s="103"/>
      <c r="C217" s="118" t="s">
        <v>258</v>
      </c>
      <c r="D217" s="104" t="s">
        <v>202</v>
      </c>
      <c r="E217" s="106">
        <f>'Cost estimate'!E226</f>
        <v>3960</v>
      </c>
      <c r="F217" s="107">
        <v>125</v>
      </c>
      <c r="G217" s="108">
        <f ca="1">IF(TODAY()&lt;45150,F217,IF(TODAY()&lt;45515,F217*(1+Escalations!$D$3),F217*(1+Escalations!$D$3)*(1+Escalations!$D$4)))</f>
        <v>125</v>
      </c>
      <c r="H217" s="60">
        <f ca="1">E217*G217</f>
        <v>495000</v>
      </c>
      <c r="I217" s="5"/>
    </row>
    <row r="218" spans="1:9" x14ac:dyDescent="0.25">
      <c r="A218" s="102"/>
      <c r="B218" s="103"/>
      <c r="C218" s="118" t="s">
        <v>259</v>
      </c>
      <c r="D218" s="104" t="s">
        <v>202</v>
      </c>
      <c r="E218" s="106">
        <f>'Cost estimate'!E227</f>
        <v>3960</v>
      </c>
      <c r="F218" s="107">
        <v>150</v>
      </c>
      <c r="G218" s="108">
        <f ca="1">IF(TODAY()&lt;45150,F218,IF(TODAY()&lt;45515,F218*(1+Escalations!$D$3),F218*(1+Escalations!$D$3)*(1+Escalations!$D$4)))</f>
        <v>150</v>
      </c>
      <c r="H218" s="60">
        <f ca="1">E218*G218</f>
        <v>594000</v>
      </c>
      <c r="I218" s="5"/>
    </row>
    <row r="219" spans="1:9" x14ac:dyDescent="0.25">
      <c r="A219" s="102"/>
      <c r="B219" s="103"/>
      <c r="C219" s="118" t="s">
        <v>260</v>
      </c>
      <c r="D219" s="104" t="s">
        <v>202</v>
      </c>
      <c r="E219" s="106">
        <f>'Cost estimate'!E228</f>
        <v>1650</v>
      </c>
      <c r="F219" s="107">
        <v>230</v>
      </c>
      <c r="G219" s="108">
        <f ca="1">IF(TODAY()&lt;45150,F219,IF(TODAY()&lt;45515,F219*(1+Escalations!$D$3),F219*(1+Escalations!$D$3)*(1+Escalations!$D$4)))</f>
        <v>230</v>
      </c>
      <c r="H219" s="60">
        <f ca="1">E219*G219</f>
        <v>379500</v>
      </c>
      <c r="I219" s="5"/>
    </row>
    <row r="220" spans="1:9" x14ac:dyDescent="0.25">
      <c r="A220" s="102"/>
      <c r="B220" s="103"/>
      <c r="C220" s="117" t="s">
        <v>261</v>
      </c>
      <c r="D220" s="104"/>
      <c r="E220" s="106"/>
      <c r="F220" s="105"/>
      <c r="G220" s="101"/>
      <c r="H220" s="60"/>
      <c r="I220" s="5"/>
    </row>
    <row r="221" spans="1:9" x14ac:dyDescent="0.25">
      <c r="A221" s="102"/>
      <c r="B221" s="103"/>
      <c r="C221" s="118" t="s">
        <v>262</v>
      </c>
      <c r="D221" s="104" t="s">
        <v>202</v>
      </c>
      <c r="E221" s="106">
        <f>'Cost estimate'!E230</f>
        <v>2500</v>
      </c>
      <c r="F221" s="107">
        <v>85</v>
      </c>
      <c r="G221" s="108">
        <f ca="1">IF(TODAY()&lt;45150,F221,IF(TODAY()&lt;45515,F221*(1+Escalations!$D$3),F221*(1+Escalations!$D$3)*(1+Escalations!$D$4)))</f>
        <v>85</v>
      </c>
      <c r="H221" s="60">
        <f ca="1">E221*G221</f>
        <v>212500</v>
      </c>
      <c r="I221" s="5"/>
    </row>
    <row r="222" spans="1:9" x14ac:dyDescent="0.25">
      <c r="A222" s="102"/>
      <c r="B222" s="103"/>
      <c r="C222" s="118" t="s">
        <v>263</v>
      </c>
      <c r="D222" s="104" t="s">
        <v>202</v>
      </c>
      <c r="E222" s="106">
        <f>'Cost estimate'!E231</f>
        <v>1650</v>
      </c>
      <c r="F222" s="107">
        <v>450</v>
      </c>
      <c r="G222" s="108">
        <f ca="1">IF(TODAY()&lt;45150,F222,IF(TODAY()&lt;45515,F222*(1+Escalations!$D$3),F222*(1+Escalations!$D$3)*(1+Escalations!$D$4)))</f>
        <v>450</v>
      </c>
      <c r="H222" s="60">
        <f ca="1">E222*G222</f>
        <v>742500</v>
      </c>
      <c r="I222" s="5"/>
    </row>
    <row r="223" spans="1:9" s="12" customFormat="1" x14ac:dyDescent="0.3">
      <c r="A223" s="102"/>
      <c r="B223" s="126"/>
      <c r="C223" s="118" t="s">
        <v>264</v>
      </c>
      <c r="D223" s="104" t="s">
        <v>202</v>
      </c>
      <c r="E223" s="106">
        <f>'Cost estimate'!E232</f>
        <v>750</v>
      </c>
      <c r="F223" s="107">
        <v>500</v>
      </c>
      <c r="G223" s="108">
        <f ca="1">IF(TODAY()&lt;45150,F223,IF(TODAY()&lt;45515,F223*(1+Escalations!$D$3),F223*(1+Escalations!$D$3)*(1+Escalations!$D$4)))</f>
        <v>500</v>
      </c>
      <c r="H223" s="60">
        <f ca="1">E223*G223</f>
        <v>375000</v>
      </c>
      <c r="I223" s="45"/>
    </row>
    <row r="224" spans="1:9" x14ac:dyDescent="0.25">
      <c r="A224" s="102"/>
      <c r="B224" s="103"/>
      <c r="C224" s="127"/>
      <c r="D224" s="104"/>
      <c r="E224" s="106"/>
      <c r="F224" s="105"/>
      <c r="G224" s="101"/>
      <c r="H224" s="60"/>
      <c r="I224" s="5"/>
    </row>
    <row r="225" spans="1:9" x14ac:dyDescent="0.25">
      <c r="A225" s="102" t="s">
        <v>265</v>
      </c>
      <c r="B225" s="103" t="s">
        <v>266</v>
      </c>
      <c r="C225" s="122" t="s">
        <v>267</v>
      </c>
      <c r="D225" s="104"/>
      <c r="E225" s="106"/>
      <c r="F225" s="105"/>
      <c r="G225" s="101"/>
      <c r="H225" s="60"/>
      <c r="I225" s="5"/>
    </row>
    <row r="226" spans="1:9" s="12" customFormat="1" x14ac:dyDescent="0.3">
      <c r="A226" s="102"/>
      <c r="B226" s="103" t="s">
        <v>268</v>
      </c>
      <c r="C226" s="117" t="s">
        <v>269</v>
      </c>
      <c r="D226" s="104"/>
      <c r="E226" s="106"/>
      <c r="F226" s="105"/>
      <c r="G226" s="101"/>
      <c r="H226" s="60"/>
      <c r="I226" s="45"/>
    </row>
    <row r="227" spans="1:9" s="11" customFormat="1" ht="27.6" x14ac:dyDescent="0.3">
      <c r="A227" s="102"/>
      <c r="B227" s="103"/>
      <c r="C227" s="117" t="s">
        <v>270</v>
      </c>
      <c r="D227" s="104" t="s">
        <v>202</v>
      </c>
      <c r="E227" s="106">
        <f>'Cost estimate'!E236</f>
        <v>2500</v>
      </c>
      <c r="F227" s="107">
        <v>350</v>
      </c>
      <c r="G227" s="108">
        <f ca="1">IF(TODAY()&lt;45150,F227,IF(TODAY()&lt;45515,F227*(1+Escalations!$D$3),F227*(1+Escalations!$D$3)*(1+Escalations!$D$4)))</f>
        <v>350</v>
      </c>
      <c r="H227" s="60">
        <f ca="1">E227*G227</f>
        <v>875000</v>
      </c>
      <c r="I227" s="111"/>
    </row>
    <row r="228" spans="1:9" x14ac:dyDescent="0.25">
      <c r="A228" s="102"/>
      <c r="B228" s="103"/>
      <c r="C228" s="117"/>
      <c r="D228" s="104"/>
      <c r="E228" s="106"/>
      <c r="F228" s="105"/>
      <c r="G228" s="101"/>
      <c r="H228" s="60"/>
      <c r="I228" s="5"/>
    </row>
    <row r="229" spans="1:9" x14ac:dyDescent="0.25">
      <c r="A229" s="102" t="s">
        <v>271</v>
      </c>
      <c r="B229" s="103"/>
      <c r="C229" s="122" t="s">
        <v>272</v>
      </c>
      <c r="D229" s="104"/>
      <c r="E229" s="106"/>
      <c r="F229" s="105"/>
      <c r="G229" s="101"/>
      <c r="H229" s="60"/>
      <c r="I229" s="5"/>
    </row>
    <row r="230" spans="1:9" x14ac:dyDescent="0.25">
      <c r="A230" s="102"/>
      <c r="B230" s="103" t="s">
        <v>273</v>
      </c>
      <c r="C230" s="117" t="s">
        <v>274</v>
      </c>
      <c r="D230" s="104"/>
      <c r="E230" s="106"/>
      <c r="F230" s="105"/>
      <c r="G230" s="101"/>
      <c r="H230" s="60"/>
      <c r="I230" s="5"/>
    </row>
    <row r="231" spans="1:9" s="11" customFormat="1" ht="27.6" x14ac:dyDescent="0.3">
      <c r="A231" s="102"/>
      <c r="B231" s="103"/>
      <c r="C231" s="117" t="s">
        <v>275</v>
      </c>
      <c r="D231" s="104" t="s">
        <v>202</v>
      </c>
      <c r="E231" s="106">
        <f>'Cost estimate'!E240</f>
        <v>520</v>
      </c>
      <c r="F231" s="107">
        <v>45</v>
      </c>
      <c r="G231" s="108">
        <f ca="1">IF(TODAY()&lt;45150,F231,IF(TODAY()&lt;45515,F231*(1+Escalations!$D$3),F231*(1+Escalations!$D$3)*(1+Escalations!$D$4)))</f>
        <v>45</v>
      </c>
      <c r="H231" s="60">
        <f ca="1">E231*G231</f>
        <v>23400</v>
      </c>
      <c r="I231" s="111"/>
    </row>
    <row r="232" spans="1:9" ht="27.6" x14ac:dyDescent="0.25">
      <c r="A232" s="102" t="s">
        <v>276</v>
      </c>
      <c r="B232" s="103" t="s">
        <v>277</v>
      </c>
      <c r="C232" s="122" t="s">
        <v>278</v>
      </c>
      <c r="D232" s="128"/>
      <c r="E232" s="106"/>
      <c r="F232" s="105"/>
      <c r="G232" s="101"/>
      <c r="H232" s="60"/>
      <c r="I232" s="5"/>
    </row>
    <row r="233" spans="1:9" x14ac:dyDescent="0.25">
      <c r="A233" s="102"/>
      <c r="B233" s="129"/>
      <c r="C233" s="118" t="s">
        <v>279</v>
      </c>
      <c r="D233" s="104"/>
      <c r="E233" s="106"/>
      <c r="F233" s="105"/>
      <c r="G233" s="101"/>
      <c r="H233" s="60"/>
      <c r="I233" s="5"/>
    </row>
    <row r="234" spans="1:9" x14ac:dyDescent="0.25">
      <c r="A234" s="102"/>
      <c r="B234" s="129"/>
      <c r="C234" s="130" t="s">
        <v>280</v>
      </c>
      <c r="D234" s="104" t="s">
        <v>250</v>
      </c>
      <c r="E234" s="106">
        <f>'Cost estimate'!E243</f>
        <v>85</v>
      </c>
      <c r="F234" s="107">
        <v>3000</v>
      </c>
      <c r="G234" s="108">
        <f ca="1">IF(TODAY()&lt;45150,F234,IF(TODAY()&lt;45515,F234*(1+Escalations!$D$3),F234*(1+Escalations!$D$3)*(1+Escalations!$D$4)))</f>
        <v>3000</v>
      </c>
      <c r="H234" s="60">
        <f t="shared" ref="H234:H239" ca="1" si="5">E234*G234</f>
        <v>255000</v>
      </c>
      <c r="I234" s="5"/>
    </row>
    <row r="235" spans="1:9" x14ac:dyDescent="0.25">
      <c r="A235" s="102"/>
      <c r="B235" s="129"/>
      <c r="C235" s="131" t="s">
        <v>281</v>
      </c>
      <c r="D235" s="104" t="s">
        <v>250</v>
      </c>
      <c r="E235" s="106">
        <f>'Cost estimate'!E244</f>
        <v>25</v>
      </c>
      <c r="F235" s="107">
        <v>3000</v>
      </c>
      <c r="G235" s="108">
        <f ca="1">IF(TODAY()&lt;45150,F235,IF(TODAY()&lt;45515,F235*(1+Escalations!$D$3),F235*(1+Escalations!$D$3)*(1+Escalations!$D$4)))</f>
        <v>3000</v>
      </c>
      <c r="H235" s="60">
        <f t="shared" ca="1" si="5"/>
        <v>75000</v>
      </c>
      <c r="I235" s="5"/>
    </row>
    <row r="236" spans="1:9" x14ac:dyDescent="0.25">
      <c r="A236" s="102"/>
      <c r="B236" s="129"/>
      <c r="C236" s="131" t="s">
        <v>282</v>
      </c>
      <c r="D236" s="104" t="s">
        <v>250</v>
      </c>
      <c r="E236" s="106">
        <f>'Cost estimate'!E245</f>
        <v>125</v>
      </c>
      <c r="F236" s="107">
        <v>3000</v>
      </c>
      <c r="G236" s="108">
        <f ca="1">IF(TODAY()&lt;45150,F236,IF(TODAY()&lt;45515,F236*(1+Escalations!$D$3),F236*(1+Escalations!$D$3)*(1+Escalations!$D$4)))</f>
        <v>3000</v>
      </c>
      <c r="H236" s="60">
        <f t="shared" ca="1" si="5"/>
        <v>375000</v>
      </c>
      <c r="I236" s="5"/>
    </row>
    <row r="237" spans="1:9" x14ac:dyDescent="0.25">
      <c r="A237" s="102"/>
      <c r="B237" s="129"/>
      <c r="C237" s="131" t="s">
        <v>283</v>
      </c>
      <c r="D237" s="104" t="s">
        <v>250</v>
      </c>
      <c r="E237" s="106">
        <f>'Cost estimate'!E246</f>
        <v>55</v>
      </c>
      <c r="F237" s="107">
        <v>3000</v>
      </c>
      <c r="G237" s="108">
        <f ca="1">IF(TODAY()&lt;45150,F237,IF(TODAY()&lt;45515,F237*(1+Escalations!$D$3),F237*(1+Escalations!$D$3)*(1+Escalations!$D$4)))</f>
        <v>3000</v>
      </c>
      <c r="H237" s="60">
        <f t="shared" ca="1" si="5"/>
        <v>165000</v>
      </c>
      <c r="I237" s="5"/>
    </row>
    <row r="238" spans="1:9" x14ac:dyDescent="0.25">
      <c r="A238" s="102"/>
      <c r="B238" s="129"/>
      <c r="C238" s="131" t="s">
        <v>284</v>
      </c>
      <c r="D238" s="104" t="s">
        <v>250</v>
      </c>
      <c r="E238" s="106">
        <f>'Cost estimate'!E247</f>
        <v>45</v>
      </c>
      <c r="F238" s="107">
        <v>10000</v>
      </c>
      <c r="G238" s="108">
        <f ca="1">IF(TODAY()&lt;45150,F238,IF(TODAY()&lt;45515,F238*(1+Escalations!$D$3),F238*(1+Escalations!$D$3)*(1+Escalations!$D$4)))</f>
        <v>10000</v>
      </c>
      <c r="H238" s="60">
        <f t="shared" ca="1" si="5"/>
        <v>450000</v>
      </c>
      <c r="I238" s="5"/>
    </row>
    <row r="239" spans="1:9" x14ac:dyDescent="0.25">
      <c r="A239" s="102"/>
      <c r="B239" s="129"/>
      <c r="C239" s="131" t="s">
        <v>285</v>
      </c>
      <c r="D239" s="104" t="s">
        <v>250</v>
      </c>
      <c r="E239" s="106">
        <f>'Cost estimate'!E248</f>
        <v>56</v>
      </c>
      <c r="F239" s="107">
        <v>230</v>
      </c>
      <c r="G239" s="108">
        <f ca="1">IF(TODAY()&lt;45150,F239,IF(TODAY()&lt;45515,F239*(1+Escalations!$D$3),F239*(1+Escalations!$D$3)*(1+Escalations!$D$4)))</f>
        <v>230</v>
      </c>
      <c r="H239" s="60">
        <f t="shared" ca="1" si="5"/>
        <v>12880</v>
      </c>
      <c r="I239" s="5"/>
    </row>
    <row r="240" spans="1:9" x14ac:dyDescent="0.25">
      <c r="A240" s="102"/>
      <c r="B240" s="129"/>
      <c r="C240" s="118" t="s">
        <v>286</v>
      </c>
      <c r="D240" s="104"/>
      <c r="E240" s="106"/>
      <c r="F240" s="105"/>
      <c r="G240" s="101"/>
      <c r="H240" s="60"/>
      <c r="I240" s="5"/>
    </row>
    <row r="241" spans="1:9" x14ac:dyDescent="0.25">
      <c r="A241" s="102"/>
      <c r="B241" s="129"/>
      <c r="C241" s="130" t="s">
        <v>280</v>
      </c>
      <c r="D241" s="104" t="s">
        <v>190</v>
      </c>
      <c r="E241" s="106">
        <f>'Cost estimate'!E250</f>
        <v>750</v>
      </c>
      <c r="F241" s="107">
        <v>1200</v>
      </c>
      <c r="G241" s="108">
        <f ca="1">IF(TODAY()&lt;45150,F241,IF(TODAY()&lt;45515,F241*(1+Escalations!$D$3),F241*(1+Escalations!$D$3)*(1+Escalations!$D$4)))</f>
        <v>1200</v>
      </c>
      <c r="H241" s="60">
        <f t="shared" ref="H241:H246" ca="1" si="6">E241*G241</f>
        <v>900000</v>
      </c>
      <c r="I241" s="5"/>
    </row>
    <row r="242" spans="1:9" x14ac:dyDescent="0.25">
      <c r="A242" s="102"/>
      <c r="B242" s="129"/>
      <c r="C242" s="131" t="s">
        <v>281</v>
      </c>
      <c r="D242" s="104" t="s">
        <v>190</v>
      </c>
      <c r="E242" s="106">
        <f>'Cost estimate'!E251</f>
        <v>750</v>
      </c>
      <c r="F242" s="107">
        <v>200</v>
      </c>
      <c r="G242" s="108">
        <f ca="1">IF(TODAY()&lt;45150,F242,IF(TODAY()&lt;45515,F242*(1+Escalations!$D$3),F242*(1+Escalations!$D$3)*(1+Escalations!$D$4)))</f>
        <v>200</v>
      </c>
      <c r="H242" s="60">
        <f t="shared" ca="1" si="6"/>
        <v>150000</v>
      </c>
      <c r="I242" s="5"/>
    </row>
    <row r="243" spans="1:9" x14ac:dyDescent="0.25">
      <c r="A243" s="102"/>
      <c r="B243" s="129"/>
      <c r="C243" s="131" t="s">
        <v>287</v>
      </c>
      <c r="D243" s="104" t="s">
        <v>190</v>
      </c>
      <c r="E243" s="106">
        <f>'Cost estimate'!E252</f>
        <v>1680</v>
      </c>
      <c r="F243" s="107">
        <v>1250</v>
      </c>
      <c r="G243" s="108">
        <f ca="1">IF(TODAY()&lt;45150,F243,IF(TODAY()&lt;45515,F243*(1+Escalations!$D$3),F243*(1+Escalations!$D$3)*(1+Escalations!$D$4)))</f>
        <v>1250</v>
      </c>
      <c r="H243" s="60">
        <f t="shared" ca="1" si="6"/>
        <v>2100000</v>
      </c>
      <c r="I243" s="5"/>
    </row>
    <row r="244" spans="1:9" x14ac:dyDescent="0.25">
      <c r="A244" s="102"/>
      <c r="B244" s="129"/>
      <c r="C244" s="131" t="s">
        <v>288</v>
      </c>
      <c r="D244" s="104" t="s">
        <v>190</v>
      </c>
      <c r="E244" s="106">
        <f>'Cost estimate'!E253</f>
        <v>780</v>
      </c>
      <c r="F244" s="107">
        <v>230</v>
      </c>
      <c r="G244" s="108">
        <f ca="1">IF(TODAY()&lt;45150,F244,IF(TODAY()&lt;45515,F244*(1+Escalations!$D$3),F244*(1+Escalations!$D$3)*(1+Escalations!$D$4)))</f>
        <v>230</v>
      </c>
      <c r="H244" s="60">
        <f t="shared" ca="1" si="6"/>
        <v>179400</v>
      </c>
      <c r="I244" s="5"/>
    </row>
    <row r="245" spans="1:9" x14ac:dyDescent="0.25">
      <c r="A245" s="102"/>
      <c r="B245" s="129"/>
      <c r="C245" s="131" t="s">
        <v>289</v>
      </c>
      <c r="D245" s="104" t="s">
        <v>190</v>
      </c>
      <c r="E245" s="106">
        <f>'Cost estimate'!E254</f>
        <v>2200</v>
      </c>
      <c r="F245" s="107">
        <v>460</v>
      </c>
      <c r="G245" s="108">
        <f ca="1">IF(TODAY()&lt;45150,F245,IF(TODAY()&lt;45515,F245*(1+Escalations!$D$3),F245*(1+Escalations!$D$3)*(1+Escalations!$D$4)))</f>
        <v>460</v>
      </c>
      <c r="H245" s="60">
        <f t="shared" ca="1" si="6"/>
        <v>1012000</v>
      </c>
      <c r="I245" s="5"/>
    </row>
    <row r="246" spans="1:9" x14ac:dyDescent="0.25">
      <c r="A246" s="102" t="s">
        <v>276</v>
      </c>
      <c r="B246" s="129" t="s">
        <v>277</v>
      </c>
      <c r="C246" s="117" t="s">
        <v>290</v>
      </c>
      <c r="D246" s="104" t="s">
        <v>291</v>
      </c>
      <c r="E246" s="106">
        <f>'Cost estimate'!E255</f>
        <v>15</v>
      </c>
      <c r="F246" s="107">
        <v>5000</v>
      </c>
      <c r="G246" s="108">
        <f ca="1">IF(TODAY()&lt;45150,F246,IF(TODAY()&lt;45515,F246*(1+Escalations!$D$3),F246*(1+Escalations!$D$3)*(1+Escalations!$D$4)))</f>
        <v>5000</v>
      </c>
      <c r="H246" s="60">
        <f t="shared" ca="1" si="6"/>
        <v>75000</v>
      </c>
      <c r="I246" s="5"/>
    </row>
    <row r="247" spans="1:9" ht="24.6" customHeight="1" x14ac:dyDescent="0.25">
      <c r="A247" s="73" t="s">
        <v>715</v>
      </c>
      <c r="B247" s="74"/>
      <c r="C247" s="75"/>
      <c r="D247" s="74"/>
      <c r="E247" s="73"/>
      <c r="F247" s="76"/>
      <c r="G247" s="77"/>
      <c r="H247" s="78">
        <f ca="1">SUM(H215:H246)</f>
        <v>10000980</v>
      </c>
      <c r="I247" s="5"/>
    </row>
    <row r="248" spans="1:9" x14ac:dyDescent="0.25">
      <c r="A248" s="132" t="s">
        <v>292</v>
      </c>
      <c r="B248" s="96" t="s">
        <v>293</v>
      </c>
      <c r="C248" s="97" t="s">
        <v>294</v>
      </c>
      <c r="D248" s="98"/>
      <c r="E248" s="106"/>
      <c r="F248" s="100"/>
      <c r="G248" s="101"/>
      <c r="H248" s="60"/>
      <c r="I248" s="5"/>
    </row>
    <row r="249" spans="1:9" x14ac:dyDescent="0.25">
      <c r="A249" s="102"/>
      <c r="B249" s="103"/>
      <c r="C249" s="133"/>
      <c r="D249" s="103"/>
      <c r="E249" s="106"/>
      <c r="F249" s="105"/>
      <c r="G249" s="101"/>
      <c r="H249" s="60"/>
      <c r="I249" s="5"/>
    </row>
    <row r="250" spans="1:9" x14ac:dyDescent="0.25">
      <c r="A250" s="102" t="s">
        <v>295</v>
      </c>
      <c r="B250" s="103"/>
      <c r="C250" s="110" t="s">
        <v>296</v>
      </c>
      <c r="D250" s="103"/>
      <c r="E250" s="106"/>
      <c r="F250" s="105"/>
      <c r="G250" s="101"/>
      <c r="H250" s="60"/>
      <c r="I250" s="5"/>
    </row>
    <row r="251" spans="1:9" x14ac:dyDescent="0.25">
      <c r="A251" s="102"/>
      <c r="B251" s="103"/>
      <c r="C251" s="70"/>
      <c r="D251" s="103"/>
      <c r="E251" s="106"/>
      <c r="F251" s="105"/>
      <c r="G251" s="101"/>
      <c r="H251" s="60"/>
      <c r="I251" s="5"/>
    </row>
    <row r="252" spans="1:9" x14ac:dyDescent="0.25">
      <c r="A252" s="102" t="s">
        <v>297</v>
      </c>
      <c r="B252" s="103" t="s">
        <v>298</v>
      </c>
      <c r="C252" s="70" t="s">
        <v>299</v>
      </c>
      <c r="D252" s="103"/>
      <c r="E252" s="106"/>
      <c r="F252" s="105"/>
      <c r="G252" s="101"/>
      <c r="H252" s="60"/>
      <c r="I252" s="5"/>
    </row>
    <row r="253" spans="1:9" x14ac:dyDescent="0.25">
      <c r="A253" s="102"/>
      <c r="B253" s="103"/>
      <c r="C253" s="70" t="s">
        <v>300</v>
      </c>
      <c r="D253" s="103" t="s">
        <v>202</v>
      </c>
      <c r="E253" s="106">
        <f>'Cost estimate'!E264</f>
        <v>2711</v>
      </c>
      <c r="F253" s="107">
        <v>55</v>
      </c>
      <c r="G253" s="108">
        <f ca="1">IF(TODAY()&lt;45150,F253,IF(TODAY()&lt;45515,F253*(1+Escalations!$D$3),F253*(1+Escalations!$D$3)*(1+Escalations!$D$4)))</f>
        <v>55</v>
      </c>
      <c r="H253" s="60">
        <f ca="1">E253*G253</f>
        <v>149105</v>
      </c>
      <c r="I253" s="5"/>
    </row>
    <row r="254" spans="1:9" x14ac:dyDescent="0.25">
      <c r="A254" s="102"/>
      <c r="B254" s="103"/>
      <c r="C254" s="69"/>
      <c r="D254" s="103"/>
      <c r="E254" s="106"/>
      <c r="F254" s="107"/>
      <c r="G254" s="108"/>
      <c r="H254" s="60"/>
      <c r="I254" s="5"/>
    </row>
    <row r="255" spans="1:9" x14ac:dyDescent="0.25">
      <c r="A255" s="102"/>
      <c r="B255" s="103"/>
      <c r="C255" s="69" t="s">
        <v>301</v>
      </c>
      <c r="D255" s="103" t="s">
        <v>202</v>
      </c>
      <c r="E255" s="106">
        <f>'Cost estimate'!E266</f>
        <v>660</v>
      </c>
      <c r="F255" s="107">
        <v>55</v>
      </c>
      <c r="G255" s="108">
        <f ca="1">IF(TODAY()&lt;45150,F255,IF(TODAY()&lt;45515,F255*(1+Escalations!$D$3),F255*(1+Escalations!$D$3)*(1+Escalations!$D$4)))</f>
        <v>55</v>
      </c>
      <c r="H255" s="60">
        <f ca="1">E255*G255</f>
        <v>36300</v>
      </c>
      <c r="I255" s="5"/>
    </row>
    <row r="256" spans="1:9" x14ac:dyDescent="0.25">
      <c r="A256" s="102"/>
      <c r="B256" s="103"/>
      <c r="C256" s="65"/>
      <c r="D256" s="134"/>
      <c r="E256" s="106"/>
      <c r="F256" s="107"/>
      <c r="G256" s="108"/>
      <c r="H256" s="60"/>
      <c r="I256" s="5"/>
    </row>
    <row r="257" spans="1:9" x14ac:dyDescent="0.25">
      <c r="A257" s="102"/>
      <c r="B257" s="103"/>
      <c r="C257" s="65"/>
      <c r="D257" s="103"/>
      <c r="E257" s="106"/>
      <c r="F257" s="105"/>
      <c r="G257" s="101"/>
      <c r="H257" s="60"/>
      <c r="I257" s="5"/>
    </row>
    <row r="258" spans="1:9" x14ac:dyDescent="0.25">
      <c r="A258" s="102" t="s">
        <v>302</v>
      </c>
      <c r="B258" s="103" t="s">
        <v>303</v>
      </c>
      <c r="C258" s="69" t="s">
        <v>304</v>
      </c>
      <c r="D258" s="103"/>
      <c r="E258" s="106"/>
      <c r="F258" s="105"/>
      <c r="G258" s="101"/>
      <c r="H258" s="60"/>
      <c r="I258" s="5"/>
    </row>
    <row r="259" spans="1:9" x14ac:dyDescent="0.25">
      <c r="A259" s="102"/>
      <c r="B259" s="103"/>
      <c r="C259" s="65"/>
      <c r="D259" s="103"/>
      <c r="E259" s="106"/>
      <c r="F259" s="105"/>
      <c r="G259" s="101"/>
      <c r="H259" s="60"/>
      <c r="I259" s="5"/>
    </row>
    <row r="260" spans="1:9" x14ac:dyDescent="0.25">
      <c r="A260" s="102"/>
      <c r="B260" s="103"/>
      <c r="C260" s="70" t="s">
        <v>300</v>
      </c>
      <c r="D260" s="103" t="s">
        <v>202</v>
      </c>
      <c r="E260" s="106">
        <f>'Cost estimate'!E271</f>
        <v>290</v>
      </c>
      <c r="F260" s="107">
        <v>330</v>
      </c>
      <c r="G260" s="108">
        <f ca="1">IF(TODAY()&lt;45150,F260,IF(TODAY()&lt;45515,F260*(1+Escalations!$D$3),F260*(1+Escalations!$D$3)*(1+Escalations!$D$4)))</f>
        <v>330</v>
      </c>
      <c r="H260" s="60">
        <f ca="1">E260*G260</f>
        <v>95700</v>
      </c>
      <c r="I260" s="5"/>
    </row>
    <row r="261" spans="1:9" x14ac:dyDescent="0.25">
      <c r="A261" s="102"/>
      <c r="B261" s="103"/>
      <c r="C261" s="69"/>
      <c r="D261" s="103"/>
      <c r="E261" s="106"/>
      <c r="F261" s="107"/>
      <c r="G261" s="108"/>
      <c r="H261" s="60"/>
      <c r="I261" s="5"/>
    </row>
    <row r="262" spans="1:9" x14ac:dyDescent="0.25">
      <c r="A262" s="102"/>
      <c r="B262" s="103"/>
      <c r="C262" s="69" t="s">
        <v>301</v>
      </c>
      <c r="D262" s="103" t="s">
        <v>202</v>
      </c>
      <c r="E262" s="106">
        <f>'Cost estimate'!E273</f>
        <v>120</v>
      </c>
      <c r="F262" s="107">
        <v>330</v>
      </c>
      <c r="G262" s="108">
        <f ca="1">IF(TODAY()&lt;45150,F262,IF(TODAY()&lt;45515,F262*(1+Escalations!$D$3),F262*(1+Escalations!$D$3)*(1+Escalations!$D$4)))</f>
        <v>330</v>
      </c>
      <c r="H262" s="60">
        <f ca="1">E262*G262</f>
        <v>39600</v>
      </c>
      <c r="I262" s="5"/>
    </row>
    <row r="263" spans="1:9" x14ac:dyDescent="0.25">
      <c r="A263" s="102"/>
      <c r="B263" s="103"/>
      <c r="C263" s="65"/>
      <c r="D263" s="103"/>
      <c r="E263" s="106"/>
      <c r="F263" s="107"/>
      <c r="G263" s="108"/>
      <c r="H263" s="60"/>
      <c r="I263" s="5"/>
    </row>
    <row r="264" spans="1:9" x14ac:dyDescent="0.25">
      <c r="A264" s="102"/>
      <c r="B264" s="103"/>
      <c r="C264" s="69" t="s">
        <v>305</v>
      </c>
      <c r="D264" s="135" t="s">
        <v>195</v>
      </c>
      <c r="E264" s="106">
        <f>'Cost estimate'!E275</f>
        <v>1800</v>
      </c>
      <c r="F264" s="107">
        <v>48</v>
      </c>
      <c r="G264" s="108">
        <f ca="1">IF(TODAY()&lt;45150,F264,IF(TODAY()&lt;45515,F264*(1+Escalations!$D$3),F264*(1+Escalations!$D$3)*(1+Escalations!$D$4)))</f>
        <v>48</v>
      </c>
      <c r="H264" s="60">
        <f ca="1">E264*G264</f>
        <v>86400</v>
      </c>
      <c r="I264" s="5"/>
    </row>
    <row r="265" spans="1:9" x14ac:dyDescent="0.25">
      <c r="A265" s="102"/>
      <c r="B265" s="103"/>
      <c r="C265" s="65"/>
      <c r="D265" s="103"/>
      <c r="E265" s="106"/>
      <c r="F265" s="105"/>
      <c r="G265" s="101"/>
      <c r="H265" s="60"/>
      <c r="I265" s="5"/>
    </row>
    <row r="266" spans="1:9" x14ac:dyDescent="0.25">
      <c r="A266" s="102"/>
      <c r="B266" s="103"/>
      <c r="C266" s="69" t="s">
        <v>306</v>
      </c>
      <c r="D266" s="135" t="s">
        <v>202</v>
      </c>
      <c r="E266" s="106">
        <f>'Cost estimate'!E277</f>
        <v>275</v>
      </c>
      <c r="F266" s="107">
        <v>450</v>
      </c>
      <c r="G266" s="108">
        <f ca="1">IF(TODAY()&lt;45150,F266,IF(TODAY()&lt;45515,F266*(1+Escalations!$D$3),F266*(1+Escalations!$D$3)*(1+Escalations!$D$4)))</f>
        <v>450</v>
      </c>
      <c r="H266" s="60">
        <f ca="1">E266*G266</f>
        <v>123750</v>
      </c>
      <c r="I266" s="5"/>
    </row>
    <row r="267" spans="1:9" x14ac:dyDescent="0.25">
      <c r="A267" s="102"/>
      <c r="B267" s="103"/>
      <c r="C267" s="70"/>
      <c r="D267" s="135"/>
      <c r="E267" s="106"/>
      <c r="F267" s="107"/>
      <c r="G267" s="108"/>
      <c r="H267" s="60"/>
      <c r="I267" s="5"/>
    </row>
    <row r="268" spans="1:9" x14ac:dyDescent="0.25">
      <c r="A268" s="102"/>
      <c r="B268" s="103"/>
      <c r="C268" s="69" t="s">
        <v>307</v>
      </c>
      <c r="D268" s="135" t="s">
        <v>202</v>
      </c>
      <c r="E268" s="106">
        <f>'Cost estimate'!E279</f>
        <v>225</v>
      </c>
      <c r="F268" s="107">
        <v>650</v>
      </c>
      <c r="G268" s="108">
        <f ca="1">IF(TODAY()&lt;45150,F268,IF(TODAY()&lt;45515,F268*(1+Escalations!$D$3),F268*(1+Escalations!$D$3)*(1+Escalations!$D$4)))</f>
        <v>650</v>
      </c>
      <c r="H268" s="60">
        <f ca="1">E268*G268</f>
        <v>146250</v>
      </c>
      <c r="I268" s="5"/>
    </row>
    <row r="269" spans="1:9" x14ac:dyDescent="0.25">
      <c r="A269" s="102"/>
      <c r="B269" s="103"/>
      <c r="C269" s="70"/>
      <c r="D269" s="103"/>
      <c r="E269" s="106"/>
      <c r="F269" s="105"/>
      <c r="G269" s="101"/>
      <c r="H269" s="60"/>
      <c r="I269" s="5"/>
    </row>
    <row r="270" spans="1:9" x14ac:dyDescent="0.25">
      <c r="A270" s="102" t="s">
        <v>308</v>
      </c>
      <c r="B270" s="103"/>
      <c r="C270" s="110"/>
      <c r="D270" s="121"/>
      <c r="E270" s="106"/>
      <c r="F270" s="105"/>
      <c r="G270" s="101"/>
      <c r="H270" s="60"/>
      <c r="I270" s="5"/>
    </row>
    <row r="271" spans="1:9" x14ac:dyDescent="0.25">
      <c r="A271" s="102"/>
      <c r="B271" s="103"/>
      <c r="C271" s="70"/>
      <c r="D271" s="126"/>
      <c r="E271" s="106"/>
      <c r="F271" s="105"/>
      <c r="G271" s="101"/>
      <c r="H271" s="60"/>
      <c r="I271" s="5"/>
    </row>
    <row r="272" spans="1:9" x14ac:dyDescent="0.25">
      <c r="A272" s="102"/>
      <c r="B272" s="103"/>
      <c r="C272" s="70"/>
      <c r="D272" s="103"/>
      <c r="E272" s="106"/>
      <c r="F272" s="105"/>
      <c r="G272" s="101"/>
      <c r="H272" s="60"/>
      <c r="I272" s="5"/>
    </row>
    <row r="273" spans="1:9" x14ac:dyDescent="0.25">
      <c r="A273" s="102"/>
      <c r="B273" s="103"/>
      <c r="C273" s="70"/>
      <c r="D273" s="103"/>
      <c r="E273" s="106"/>
      <c r="F273" s="105"/>
      <c r="G273" s="101"/>
      <c r="H273" s="60"/>
      <c r="I273" s="5"/>
    </row>
    <row r="274" spans="1:9" x14ac:dyDescent="0.25">
      <c r="A274" s="102"/>
      <c r="B274" s="103"/>
      <c r="C274" s="70"/>
      <c r="D274" s="103"/>
      <c r="E274" s="106"/>
      <c r="F274" s="105"/>
      <c r="G274" s="101"/>
      <c r="H274" s="60"/>
      <c r="I274" s="5"/>
    </row>
    <row r="275" spans="1:9" x14ac:dyDescent="0.25">
      <c r="A275" s="102"/>
      <c r="B275" s="103"/>
      <c r="C275" s="70"/>
      <c r="D275" s="103"/>
      <c r="E275" s="106"/>
      <c r="F275" s="105"/>
      <c r="G275" s="101"/>
      <c r="H275" s="60"/>
      <c r="I275" s="5"/>
    </row>
    <row r="276" spans="1:9" ht="24.6" customHeight="1" x14ac:dyDescent="0.25">
      <c r="A276" s="73" t="s">
        <v>716</v>
      </c>
      <c r="B276" s="74"/>
      <c r="C276" s="75"/>
      <c r="D276" s="74"/>
      <c r="E276" s="73"/>
      <c r="F276" s="76"/>
      <c r="G276" s="77"/>
      <c r="H276" s="78">
        <f ca="1">SUM(H249:H275)</f>
        <v>677105</v>
      </c>
      <c r="I276" s="5"/>
    </row>
    <row r="277" spans="1:9" x14ac:dyDescent="0.25">
      <c r="A277" s="95" t="s">
        <v>309</v>
      </c>
      <c r="B277" s="96" t="s">
        <v>310</v>
      </c>
      <c r="C277" s="97" t="s">
        <v>311</v>
      </c>
      <c r="D277" s="98"/>
      <c r="E277" s="106"/>
      <c r="F277" s="100"/>
      <c r="G277" s="101"/>
      <c r="H277" s="60"/>
      <c r="I277" s="5"/>
    </row>
    <row r="278" spans="1:9" x14ac:dyDescent="0.25">
      <c r="A278" s="102"/>
      <c r="B278" s="121"/>
      <c r="C278" s="70"/>
      <c r="D278" s="103"/>
      <c r="E278" s="106"/>
      <c r="F278" s="105"/>
      <c r="G278" s="101"/>
      <c r="H278" s="60"/>
      <c r="I278" s="5"/>
    </row>
    <row r="279" spans="1:9" s="11" customFormat="1" ht="55.2" x14ac:dyDescent="0.3">
      <c r="A279" s="120" t="s">
        <v>312</v>
      </c>
      <c r="B279" s="103" t="s">
        <v>298</v>
      </c>
      <c r="C279" s="110" t="s">
        <v>313</v>
      </c>
      <c r="D279" s="126"/>
      <c r="E279" s="106"/>
      <c r="F279" s="105"/>
      <c r="G279" s="101"/>
      <c r="H279" s="60"/>
      <c r="I279" s="111"/>
    </row>
    <row r="280" spans="1:9" x14ac:dyDescent="0.25">
      <c r="A280" s="102"/>
      <c r="B280" s="121"/>
      <c r="C280" s="70"/>
      <c r="D280" s="103"/>
      <c r="E280" s="106"/>
      <c r="F280" s="105"/>
      <c r="G280" s="101"/>
      <c r="H280" s="60"/>
      <c r="I280" s="5"/>
    </row>
    <row r="281" spans="1:9" ht="27.6" x14ac:dyDescent="0.25">
      <c r="A281" s="102" t="s">
        <v>314</v>
      </c>
      <c r="B281" s="121"/>
      <c r="C281" s="110" t="s">
        <v>315</v>
      </c>
      <c r="D281" s="103"/>
      <c r="E281" s="106"/>
      <c r="F281" s="105"/>
      <c r="G281" s="101"/>
      <c r="H281" s="60"/>
      <c r="I281" s="5"/>
    </row>
    <row r="282" spans="1:9" x14ac:dyDescent="0.25">
      <c r="A282" s="102"/>
      <c r="B282" s="121"/>
      <c r="C282" s="70"/>
      <c r="D282" s="103"/>
      <c r="E282" s="106"/>
      <c r="F282" s="105"/>
      <c r="G282" s="101"/>
      <c r="H282" s="60"/>
      <c r="I282" s="5"/>
    </row>
    <row r="283" spans="1:9" x14ac:dyDescent="0.25">
      <c r="A283" s="102"/>
      <c r="B283" s="121"/>
      <c r="C283" s="69" t="s">
        <v>316</v>
      </c>
      <c r="D283" s="103" t="s">
        <v>190</v>
      </c>
      <c r="E283" s="106">
        <f>'Cost estimate'!E294</f>
        <v>0</v>
      </c>
      <c r="F283" s="107">
        <v>247</v>
      </c>
      <c r="G283" s="108">
        <f ca="1">IF(TODAY()&lt;45150,F283,IF(TODAY()&lt;45515,F283*(1+Escalations!$D$3),F283*(1+Escalations!$D$3)*(1+Escalations!$D$4)))</f>
        <v>247</v>
      </c>
      <c r="H283" s="60">
        <f t="shared" ref="H283:H291" ca="1" si="7">E283*G283</f>
        <v>0</v>
      </c>
      <c r="I283" s="5"/>
    </row>
    <row r="284" spans="1:9" x14ac:dyDescent="0.25">
      <c r="A284" s="102"/>
      <c r="B284" s="121"/>
      <c r="C284" s="69" t="s">
        <v>317</v>
      </c>
      <c r="D284" s="103" t="s">
        <v>190</v>
      </c>
      <c r="E284" s="106">
        <f>'Cost estimate'!E295</f>
        <v>0</v>
      </c>
      <c r="F284" s="107">
        <v>397.58</v>
      </c>
      <c r="G284" s="108">
        <f ca="1">IF(TODAY()&lt;45150,F284,IF(TODAY()&lt;45515,F284*(1+Escalations!$D$3),F284*(1+Escalations!$D$3)*(1+Escalations!$D$4)))</f>
        <v>397.58</v>
      </c>
      <c r="H284" s="60">
        <f t="shared" ca="1" si="7"/>
        <v>0</v>
      </c>
      <c r="I284" s="5"/>
    </row>
    <row r="285" spans="1:9" x14ac:dyDescent="0.25">
      <c r="A285" s="102"/>
      <c r="B285" s="121"/>
      <c r="C285" s="69" t="s">
        <v>318</v>
      </c>
      <c r="D285" s="103" t="s">
        <v>190</v>
      </c>
      <c r="E285" s="106">
        <f>'Cost estimate'!E296</f>
        <v>0</v>
      </c>
      <c r="F285" s="107">
        <v>637</v>
      </c>
      <c r="G285" s="108">
        <f ca="1">IF(TODAY()&lt;45150,F285,IF(TODAY()&lt;45515,F285*(1+Escalations!$D$3),F285*(1+Escalations!$D$3)*(1+Escalations!$D$4)))</f>
        <v>637</v>
      </c>
      <c r="H285" s="60">
        <f t="shared" ca="1" si="7"/>
        <v>0</v>
      </c>
      <c r="I285" s="5"/>
    </row>
    <row r="286" spans="1:9" x14ac:dyDescent="0.25">
      <c r="A286" s="102"/>
      <c r="B286" s="121"/>
      <c r="C286" s="69" t="s">
        <v>319</v>
      </c>
      <c r="D286" s="103" t="s">
        <v>190</v>
      </c>
      <c r="E286" s="106">
        <f>'Cost estimate'!E297</f>
        <v>0</v>
      </c>
      <c r="F286" s="107">
        <v>1001</v>
      </c>
      <c r="G286" s="108">
        <f ca="1">IF(TODAY()&lt;45150,F286,IF(TODAY()&lt;45515,F286*(1+Escalations!$D$3),F286*(1+Escalations!$D$3)*(1+Escalations!$D$4)))</f>
        <v>1001</v>
      </c>
      <c r="H286" s="60">
        <f t="shared" ca="1" si="7"/>
        <v>0</v>
      </c>
      <c r="I286" s="5"/>
    </row>
    <row r="287" spans="1:9" x14ac:dyDescent="0.25">
      <c r="A287" s="102"/>
      <c r="B287" s="121"/>
      <c r="C287" s="69" t="s">
        <v>320</v>
      </c>
      <c r="D287" s="103" t="s">
        <v>190</v>
      </c>
      <c r="E287" s="106">
        <f>'Cost estimate'!E298</f>
        <v>0</v>
      </c>
      <c r="F287" s="107">
        <v>1312.19</v>
      </c>
      <c r="G287" s="108">
        <f ca="1">IF(TODAY()&lt;45150,F287,IF(TODAY()&lt;45515,F287*(1+Escalations!$D$3),F287*(1+Escalations!$D$3)*(1+Escalations!$D$4)))</f>
        <v>1312.19</v>
      </c>
      <c r="H287" s="60">
        <f t="shared" ca="1" si="7"/>
        <v>0</v>
      </c>
      <c r="I287" s="5"/>
    </row>
    <row r="288" spans="1:9" x14ac:dyDescent="0.25">
      <c r="A288" s="102"/>
      <c r="B288" s="121"/>
      <c r="C288" s="69" t="s">
        <v>321</v>
      </c>
      <c r="D288" s="103" t="s">
        <v>190</v>
      </c>
      <c r="E288" s="106">
        <f>'Cost estimate'!E299</f>
        <v>0</v>
      </c>
      <c r="F288" s="107">
        <v>1620.66</v>
      </c>
      <c r="G288" s="108">
        <f ca="1">IF(TODAY()&lt;45150,F288,IF(TODAY()&lt;45515,F288*(1+Escalations!$D$3),F288*(1+Escalations!$D$3)*(1+Escalations!$D$4)))</f>
        <v>1620.66</v>
      </c>
      <c r="H288" s="60">
        <f t="shared" ca="1" si="7"/>
        <v>0</v>
      </c>
      <c r="I288" s="5"/>
    </row>
    <row r="289" spans="1:9" x14ac:dyDescent="0.25">
      <c r="A289" s="102"/>
      <c r="B289" s="121"/>
      <c r="C289" s="69" t="s">
        <v>322</v>
      </c>
      <c r="D289" s="103" t="s">
        <v>190</v>
      </c>
      <c r="E289" s="106">
        <f>'Cost estimate'!E300</f>
        <v>0</v>
      </c>
      <c r="F289" s="107">
        <v>1950</v>
      </c>
      <c r="G289" s="108">
        <f ca="1">IF(TODAY()&lt;45150,F289,IF(TODAY()&lt;45515,F289*(1+Escalations!$D$3),F289*(1+Escalations!$D$3)*(1+Escalations!$D$4)))</f>
        <v>1950</v>
      </c>
      <c r="H289" s="60">
        <f t="shared" ca="1" si="7"/>
        <v>0</v>
      </c>
      <c r="I289" s="5"/>
    </row>
    <row r="290" spans="1:9" x14ac:dyDescent="0.25">
      <c r="A290" s="102"/>
      <c r="B290" s="121"/>
      <c r="C290" s="69" t="s">
        <v>323</v>
      </c>
      <c r="D290" s="103" t="s">
        <v>190</v>
      </c>
      <c r="E290" s="106">
        <f>'Cost estimate'!E301</f>
        <v>0</v>
      </c>
      <c r="F290" s="107">
        <v>2405</v>
      </c>
      <c r="G290" s="108">
        <f ca="1">IF(TODAY()&lt;45150,F290,IF(TODAY()&lt;45515,F290*(1+Escalations!$D$3),F290*(1+Escalations!$D$3)*(1+Escalations!$D$4)))</f>
        <v>2405</v>
      </c>
      <c r="H290" s="60">
        <f t="shared" ca="1" si="7"/>
        <v>0</v>
      </c>
      <c r="I290" s="5"/>
    </row>
    <row r="291" spans="1:9" x14ac:dyDescent="0.25">
      <c r="A291" s="102"/>
      <c r="B291" s="121"/>
      <c r="C291" s="69" t="s">
        <v>324</v>
      </c>
      <c r="D291" s="103" t="s">
        <v>190</v>
      </c>
      <c r="E291" s="106">
        <f>'Cost estimate'!E302</f>
        <v>0</v>
      </c>
      <c r="F291" s="107">
        <v>2535</v>
      </c>
      <c r="G291" s="108">
        <f ca="1">IF(TODAY()&lt;45150,F291,IF(TODAY()&lt;45515,F291*(1+Escalations!$D$3),F291*(1+Escalations!$D$3)*(1+Escalations!$D$4)))</f>
        <v>2535</v>
      </c>
      <c r="H291" s="60">
        <f t="shared" ca="1" si="7"/>
        <v>0</v>
      </c>
      <c r="I291" s="5"/>
    </row>
    <row r="292" spans="1:9" x14ac:dyDescent="0.25">
      <c r="A292" s="102"/>
      <c r="B292" s="121"/>
      <c r="C292" s="65"/>
      <c r="D292" s="103"/>
      <c r="E292" s="106"/>
      <c r="F292" s="105"/>
      <c r="G292" s="101"/>
      <c r="H292" s="60"/>
      <c r="I292" s="5"/>
    </row>
    <row r="293" spans="1:9" x14ac:dyDescent="0.25">
      <c r="A293" s="102" t="s">
        <v>325</v>
      </c>
      <c r="B293" s="121"/>
      <c r="C293" s="66" t="s">
        <v>326</v>
      </c>
      <c r="D293" s="134"/>
      <c r="E293" s="106"/>
      <c r="F293" s="105"/>
      <c r="G293" s="101"/>
      <c r="H293" s="60"/>
      <c r="I293" s="5"/>
    </row>
    <row r="294" spans="1:9" x14ac:dyDescent="0.25">
      <c r="A294" s="102"/>
      <c r="B294" s="121"/>
      <c r="C294" s="65"/>
      <c r="D294" s="103"/>
      <c r="E294" s="106"/>
      <c r="F294" s="105"/>
      <c r="G294" s="101"/>
      <c r="H294" s="60"/>
      <c r="I294" s="5"/>
    </row>
    <row r="295" spans="1:9" x14ac:dyDescent="0.25">
      <c r="A295" s="102"/>
      <c r="B295" s="121"/>
      <c r="C295" s="69" t="s">
        <v>316</v>
      </c>
      <c r="D295" s="103" t="s">
        <v>190</v>
      </c>
      <c r="E295" s="106">
        <f>'Cost estimate'!E306</f>
        <v>0</v>
      </c>
      <c r="F295" s="105">
        <v>206.64</v>
      </c>
      <c r="G295" s="101">
        <f ca="1">IF(TODAY()&lt;45150,F295,IF(TODAY()&lt;45515,F295*(1+Escalations!$D$3),F295*(1+Escalations!$D$3)*(1+Escalations!$D$4)))</f>
        <v>206.64</v>
      </c>
      <c r="H295" s="60">
        <f t="shared" ref="H295:H308" ca="1" si="8">E295*G295</f>
        <v>0</v>
      </c>
      <c r="I295" s="5"/>
    </row>
    <row r="296" spans="1:9" x14ac:dyDescent="0.25">
      <c r="A296" s="102"/>
      <c r="B296" s="121"/>
      <c r="C296" s="69" t="s">
        <v>317</v>
      </c>
      <c r="D296" s="103" t="s">
        <v>190</v>
      </c>
      <c r="E296" s="106">
        <f>'Cost estimate'!E307</f>
        <v>0</v>
      </c>
      <c r="F296" s="105">
        <v>321.56</v>
      </c>
      <c r="G296" s="101">
        <f ca="1">IF(TODAY()&lt;45150,F296,IF(TODAY()&lt;45515,F296*(1+Escalations!$D$3),F296*(1+Escalations!$D$3)*(1+Escalations!$D$4)))</f>
        <v>321.56</v>
      </c>
      <c r="H296" s="60">
        <f t="shared" ca="1" si="8"/>
        <v>0</v>
      </c>
      <c r="I296" s="5"/>
    </row>
    <row r="297" spans="1:9" x14ac:dyDescent="0.25">
      <c r="A297" s="102"/>
      <c r="B297" s="121"/>
      <c r="C297" s="69" t="s">
        <v>318</v>
      </c>
      <c r="D297" s="103" t="s">
        <v>190</v>
      </c>
      <c r="E297" s="106">
        <f>'Cost estimate'!E308</f>
        <v>0</v>
      </c>
      <c r="F297" s="105">
        <v>496.7</v>
      </c>
      <c r="G297" s="101">
        <f ca="1">IF(TODAY()&lt;45150,F297,IF(TODAY()&lt;45515,F297*(1+Escalations!$D$3),F297*(1+Escalations!$D$3)*(1+Escalations!$D$4)))</f>
        <v>496.7</v>
      </c>
      <c r="H297" s="60">
        <f t="shared" ca="1" si="8"/>
        <v>0</v>
      </c>
      <c r="I297" s="5"/>
    </row>
    <row r="298" spans="1:9" x14ac:dyDescent="0.25">
      <c r="A298" s="102"/>
      <c r="B298" s="121"/>
      <c r="C298" s="69" t="s">
        <v>319</v>
      </c>
      <c r="D298" s="103" t="s">
        <v>190</v>
      </c>
      <c r="E298" s="106">
        <f>'Cost estimate'!E309</f>
        <v>0</v>
      </c>
      <c r="F298" s="105">
        <v>788.42</v>
      </c>
      <c r="G298" s="101">
        <f ca="1">IF(TODAY()&lt;45150,F298,IF(TODAY()&lt;45515,F298*(1+Escalations!$D$3),F298*(1+Escalations!$D$3)*(1+Escalations!$D$4)))</f>
        <v>788.42</v>
      </c>
      <c r="H298" s="60">
        <f t="shared" ca="1" si="8"/>
        <v>0</v>
      </c>
      <c r="I298" s="5"/>
    </row>
    <row r="299" spans="1:9" x14ac:dyDescent="0.25">
      <c r="A299" s="102"/>
      <c r="B299" s="121"/>
      <c r="C299" s="69" t="s">
        <v>320</v>
      </c>
      <c r="D299" s="103" t="s">
        <v>190</v>
      </c>
      <c r="E299" s="106">
        <f>'Cost estimate'!E310</f>
        <v>0</v>
      </c>
      <c r="F299" s="105">
        <v>1001.13</v>
      </c>
      <c r="G299" s="101">
        <f ca="1">IF(TODAY()&lt;45150,F299,IF(TODAY()&lt;45515,F299*(1+Escalations!$D$3),F299*(1+Escalations!$D$3)*(1+Escalations!$D$4)))</f>
        <v>1001.13</v>
      </c>
      <c r="H299" s="60">
        <f t="shared" ca="1" si="8"/>
        <v>0</v>
      </c>
      <c r="I299" s="5"/>
    </row>
    <row r="300" spans="1:9" x14ac:dyDescent="0.25">
      <c r="A300" s="102"/>
      <c r="B300" s="121"/>
      <c r="C300" s="69" t="s">
        <v>321</v>
      </c>
      <c r="D300" s="103" t="s">
        <v>190</v>
      </c>
      <c r="E300" s="106">
        <f>'Cost estimate'!E311</f>
        <v>0</v>
      </c>
      <c r="F300" s="105">
        <v>1276.83</v>
      </c>
      <c r="G300" s="101">
        <f ca="1">IF(TODAY()&lt;45150,F300,IF(TODAY()&lt;45515,F300*(1+Escalations!$D$3),F300*(1+Escalations!$D$3)*(1+Escalations!$D$4)))</f>
        <v>1276.83</v>
      </c>
      <c r="H300" s="60">
        <f t="shared" ca="1" si="8"/>
        <v>0</v>
      </c>
      <c r="I300" s="5"/>
    </row>
    <row r="301" spans="1:9" x14ac:dyDescent="0.25">
      <c r="A301" s="102"/>
      <c r="B301" s="121"/>
      <c r="C301" s="69" t="s">
        <v>327</v>
      </c>
      <c r="D301" s="103" t="s">
        <v>190</v>
      </c>
      <c r="E301" s="106">
        <f>'Cost estimate'!E312</f>
        <v>0</v>
      </c>
      <c r="F301" s="105">
        <v>1614.41</v>
      </c>
      <c r="G301" s="101">
        <f ca="1">IF(TODAY()&lt;45150,F301,IF(TODAY()&lt;45515,F301*(1+Escalations!$D$3),F301*(1+Escalations!$D$3)*(1+Escalations!$D$4)))</f>
        <v>1614.41</v>
      </c>
      <c r="H301" s="60">
        <f t="shared" ca="1" si="8"/>
        <v>0</v>
      </c>
      <c r="I301" s="5"/>
    </row>
    <row r="302" spans="1:9" x14ac:dyDescent="0.25">
      <c r="A302" s="102"/>
      <c r="B302" s="121"/>
      <c r="C302" s="69" t="s">
        <v>328</v>
      </c>
      <c r="D302" s="103" t="s">
        <v>190</v>
      </c>
      <c r="E302" s="106">
        <f>'Cost estimate'!E313</f>
        <v>0</v>
      </c>
      <c r="F302" s="105">
        <v>1992.32</v>
      </c>
      <c r="G302" s="101">
        <f ca="1">IF(TODAY()&lt;45150,F302,IF(TODAY()&lt;45515,F302*(1+Escalations!$D$3),F302*(1+Escalations!$D$3)*(1+Escalations!$D$4)))</f>
        <v>1992.32</v>
      </c>
      <c r="H302" s="60">
        <f t="shared" ca="1" si="8"/>
        <v>0</v>
      </c>
      <c r="I302" s="5"/>
    </row>
    <row r="303" spans="1:9" x14ac:dyDescent="0.25">
      <c r="A303" s="102"/>
      <c r="B303" s="121"/>
      <c r="C303" s="69" t="s">
        <v>329</v>
      </c>
      <c r="D303" s="103" t="s">
        <v>190</v>
      </c>
      <c r="E303" s="106">
        <f>'Cost estimate'!E314</f>
        <v>0</v>
      </c>
      <c r="F303" s="105">
        <v>3149.81</v>
      </c>
      <c r="G303" s="101">
        <f ca="1">IF(TODAY()&lt;45150,F303,IF(TODAY()&lt;45515,F303*(1+Escalations!$D$3),F303*(1+Escalations!$D$3)*(1+Escalations!$D$4)))</f>
        <v>3149.81</v>
      </c>
      <c r="H303" s="60">
        <f t="shared" ca="1" si="8"/>
        <v>0</v>
      </c>
      <c r="I303" s="5"/>
    </row>
    <row r="304" spans="1:9" x14ac:dyDescent="0.25">
      <c r="A304" s="102"/>
      <c r="B304" s="121"/>
      <c r="C304" s="69" t="s">
        <v>330</v>
      </c>
      <c r="D304" s="103" t="s">
        <v>190</v>
      </c>
      <c r="E304" s="106">
        <f>'Cost estimate'!E315</f>
        <v>0</v>
      </c>
      <c r="F304" s="105">
        <v>4016.13</v>
      </c>
      <c r="G304" s="101">
        <f ca="1">IF(TODAY()&lt;45150,F304,IF(TODAY()&lt;45515,F304*(1+Escalations!$D$3),F304*(1+Escalations!$D$3)*(1+Escalations!$D$4)))</f>
        <v>4016.13</v>
      </c>
      <c r="H304" s="60">
        <f t="shared" ca="1" si="8"/>
        <v>0</v>
      </c>
      <c r="I304" s="5"/>
    </row>
    <row r="305" spans="1:9" x14ac:dyDescent="0.25">
      <c r="A305" s="102"/>
      <c r="B305" s="121"/>
      <c r="C305" s="69" t="s">
        <v>331</v>
      </c>
      <c r="D305" s="103" t="s">
        <v>190</v>
      </c>
      <c r="E305" s="106">
        <f>'Cost estimate'!E316</f>
        <v>0</v>
      </c>
      <c r="F305" s="105">
        <v>5090.74</v>
      </c>
      <c r="G305" s="101">
        <f ca="1">IF(TODAY()&lt;45150,F305,IF(TODAY()&lt;45515,F305*(1+Escalations!$D$3),F305*(1+Escalations!$D$3)*(1+Escalations!$D$4)))</f>
        <v>5090.74</v>
      </c>
      <c r="H305" s="60">
        <f t="shared" ca="1" si="8"/>
        <v>0</v>
      </c>
      <c r="I305" s="5"/>
    </row>
    <row r="306" spans="1:9" x14ac:dyDescent="0.25">
      <c r="A306" s="102"/>
      <c r="B306" s="121"/>
      <c r="C306" s="69" t="s">
        <v>332</v>
      </c>
      <c r="D306" s="103" t="s">
        <v>190</v>
      </c>
      <c r="E306" s="106">
        <f>'Cost estimate'!E317</f>
        <v>0</v>
      </c>
      <c r="F306" s="105">
        <v>6441.6</v>
      </c>
      <c r="G306" s="101">
        <f ca="1">IF(TODAY()&lt;45150,F306,IF(TODAY()&lt;45515,F306*(1+Escalations!$D$3),F306*(1+Escalations!$D$3)*(1+Escalations!$D$4)))</f>
        <v>6441.6</v>
      </c>
      <c r="H306" s="60">
        <f t="shared" ca="1" si="8"/>
        <v>0</v>
      </c>
      <c r="I306" s="5"/>
    </row>
    <row r="307" spans="1:9" x14ac:dyDescent="0.25">
      <c r="A307" s="102"/>
      <c r="B307" s="121"/>
      <c r="C307" s="69" t="s">
        <v>333</v>
      </c>
      <c r="D307" s="103" t="s">
        <v>190</v>
      </c>
      <c r="E307" s="106">
        <f>'Cost estimate'!E318</f>
        <v>0</v>
      </c>
      <c r="F307" s="105">
        <v>6441.6</v>
      </c>
      <c r="G307" s="101">
        <f ca="1">IF(TODAY()&lt;45150,F307,IF(TODAY()&lt;45515,F307*(1+Escalations!$D$3),F307*(1+Escalations!$D$3)*(1+Escalations!$D$4)))</f>
        <v>6441.6</v>
      </c>
      <c r="H307" s="60">
        <f t="shared" ca="1" si="8"/>
        <v>0</v>
      </c>
      <c r="I307" s="5"/>
    </row>
    <row r="308" spans="1:9" x14ac:dyDescent="0.25">
      <c r="A308" s="102"/>
      <c r="B308" s="121"/>
      <c r="C308" s="69" t="s">
        <v>334</v>
      </c>
      <c r="D308" s="103" t="s">
        <v>190</v>
      </c>
      <c r="E308" s="106">
        <f>'Cost estimate'!E319</f>
        <v>0</v>
      </c>
      <c r="F308" s="136">
        <v>7958.21</v>
      </c>
      <c r="G308" s="101">
        <f ca="1">IF(TODAY()&lt;45150,F308,IF(TODAY()&lt;45515,F308*(1+Escalations!$D$3),F308*(1+Escalations!$D$3)*(1+Escalations!$D$4)))</f>
        <v>7958.21</v>
      </c>
      <c r="H308" s="60">
        <f t="shared" ca="1" si="8"/>
        <v>0</v>
      </c>
      <c r="I308" s="5"/>
    </row>
    <row r="309" spans="1:9" x14ac:dyDescent="0.25">
      <c r="A309" s="102"/>
      <c r="B309" s="121"/>
      <c r="C309" s="65"/>
      <c r="D309" s="103"/>
      <c r="E309" s="106"/>
      <c r="F309" s="136"/>
      <c r="G309" s="320"/>
      <c r="H309" s="60"/>
      <c r="I309" s="5"/>
    </row>
    <row r="310" spans="1:9" ht="27.6" x14ac:dyDescent="0.25">
      <c r="A310" s="102" t="s">
        <v>335</v>
      </c>
      <c r="B310" s="121"/>
      <c r="C310" s="110" t="s">
        <v>336</v>
      </c>
      <c r="D310" s="103"/>
      <c r="E310" s="106"/>
      <c r="F310" s="100"/>
      <c r="G310" s="101"/>
      <c r="H310" s="60"/>
      <c r="I310" s="5"/>
    </row>
    <row r="311" spans="1:9" x14ac:dyDescent="0.25">
      <c r="A311" s="102"/>
      <c r="B311" s="121"/>
      <c r="C311" s="70"/>
      <c r="D311" s="103"/>
      <c r="E311" s="106"/>
      <c r="F311" s="105"/>
      <c r="G311" s="101"/>
      <c r="H311" s="60"/>
      <c r="I311" s="5"/>
    </row>
    <row r="312" spans="1:9" x14ac:dyDescent="0.25">
      <c r="A312" s="102"/>
      <c r="B312" s="121"/>
      <c r="C312" s="69" t="s">
        <v>337</v>
      </c>
      <c r="D312" s="103" t="s">
        <v>190</v>
      </c>
      <c r="E312" s="106">
        <f>'Cost estimate'!E323</f>
        <v>0</v>
      </c>
      <c r="F312" s="105">
        <v>700</v>
      </c>
      <c r="G312" s="101">
        <f ca="1">IF(TODAY()&lt;45150,F312,IF(TODAY()&lt;45515,F312*(1+Escalations!$D$3),F312*(1+Escalations!$D$3)*(1+Escalations!$D$4)))</f>
        <v>700</v>
      </c>
      <c r="H312" s="60">
        <f t="shared" ref="H312:H322" ca="1" si="9">E312*G312</f>
        <v>0</v>
      </c>
      <c r="I312" s="5"/>
    </row>
    <row r="313" spans="1:9" x14ac:dyDescent="0.25">
      <c r="A313" s="102"/>
      <c r="B313" s="121"/>
      <c r="C313" s="69" t="s">
        <v>338</v>
      </c>
      <c r="D313" s="103" t="s">
        <v>190</v>
      </c>
      <c r="E313" s="106">
        <f>'Cost estimate'!E324</f>
        <v>0</v>
      </c>
      <c r="F313" s="105">
        <v>750</v>
      </c>
      <c r="G313" s="101">
        <f ca="1">IF(TODAY()&lt;45150,F313,IF(TODAY()&lt;45515,F313*(1+Escalations!$D$3),F313*(1+Escalations!$D$3)*(1+Escalations!$D$4)))</f>
        <v>750</v>
      </c>
      <c r="H313" s="60">
        <f t="shared" ca="1" si="9"/>
        <v>0</v>
      </c>
      <c r="I313" s="5"/>
    </row>
    <row r="314" spans="1:9" x14ac:dyDescent="0.25">
      <c r="A314" s="102"/>
      <c r="B314" s="121"/>
      <c r="C314" s="69" t="s">
        <v>339</v>
      </c>
      <c r="D314" s="103" t="s">
        <v>190</v>
      </c>
      <c r="E314" s="106">
        <f>'Cost estimate'!E325</f>
        <v>0</v>
      </c>
      <c r="F314" s="105">
        <v>911.63</v>
      </c>
      <c r="G314" s="101">
        <f ca="1">IF(TODAY()&lt;45150,F314,IF(TODAY()&lt;45515,F314*(1+Escalations!$D$3),F314*(1+Escalations!$D$3)*(1+Escalations!$D$4)))</f>
        <v>911.63</v>
      </c>
      <c r="H314" s="60">
        <f t="shared" ca="1" si="9"/>
        <v>0</v>
      </c>
      <c r="I314" s="5"/>
    </row>
    <row r="315" spans="1:9" x14ac:dyDescent="0.25">
      <c r="A315" s="102"/>
      <c r="B315" s="121"/>
      <c r="C315" s="69" t="s">
        <v>340</v>
      </c>
      <c r="D315" s="103" t="s">
        <v>190</v>
      </c>
      <c r="E315" s="106">
        <f>'Cost estimate'!E326</f>
        <v>0</v>
      </c>
      <c r="F315" s="105">
        <v>1041.6300000000001</v>
      </c>
      <c r="G315" s="101">
        <f ca="1">IF(TODAY()&lt;45150,F315,IF(TODAY()&lt;45515,F315*(1+Escalations!$D$3),F315*(1+Escalations!$D$3)*(1+Escalations!$D$4)))</f>
        <v>1041.6300000000001</v>
      </c>
      <c r="H315" s="60">
        <f t="shared" ca="1" si="9"/>
        <v>0</v>
      </c>
      <c r="I315" s="5"/>
    </row>
    <row r="316" spans="1:9" x14ac:dyDescent="0.25">
      <c r="A316" s="102"/>
      <c r="B316" s="121"/>
      <c r="C316" s="69" t="s">
        <v>341</v>
      </c>
      <c r="D316" s="103" t="s">
        <v>190</v>
      </c>
      <c r="E316" s="106">
        <f>'Cost estimate'!E327</f>
        <v>0</v>
      </c>
      <c r="F316" s="105">
        <v>1404</v>
      </c>
      <c r="G316" s="101">
        <f ca="1">IF(TODAY()&lt;45150,F316,IF(TODAY()&lt;45515,F316*(1+Escalations!$D$3),F316*(1+Escalations!$D$3)*(1+Escalations!$D$4)))</f>
        <v>1404</v>
      </c>
      <c r="H316" s="60">
        <f t="shared" ca="1" si="9"/>
        <v>0</v>
      </c>
      <c r="I316" s="5"/>
    </row>
    <row r="317" spans="1:9" x14ac:dyDescent="0.25">
      <c r="A317" s="102"/>
      <c r="B317" s="121"/>
      <c r="C317" s="69" t="s">
        <v>342</v>
      </c>
      <c r="D317" s="103" t="s">
        <v>190</v>
      </c>
      <c r="E317" s="106">
        <f>'Cost estimate'!E328</f>
        <v>0</v>
      </c>
      <c r="F317" s="105">
        <v>1813.5</v>
      </c>
      <c r="G317" s="101">
        <f ca="1">IF(TODAY()&lt;45150,F317,IF(TODAY()&lt;45515,F317*(1+Escalations!$D$3),F317*(1+Escalations!$D$3)*(1+Escalations!$D$4)))</f>
        <v>1813.5</v>
      </c>
      <c r="H317" s="60">
        <f t="shared" ca="1" si="9"/>
        <v>0</v>
      </c>
      <c r="I317" s="5"/>
    </row>
    <row r="318" spans="1:9" x14ac:dyDescent="0.25">
      <c r="A318" s="102"/>
      <c r="B318" s="121"/>
      <c r="C318" s="69" t="s">
        <v>343</v>
      </c>
      <c r="D318" s="103" t="s">
        <v>190</v>
      </c>
      <c r="E318" s="106">
        <f>'Cost estimate'!E329</f>
        <v>0</v>
      </c>
      <c r="F318" s="105">
        <v>1956.5</v>
      </c>
      <c r="G318" s="101">
        <f ca="1">IF(TODAY()&lt;45150,F318,IF(TODAY()&lt;45515,F318*(1+Escalations!$D$3),F318*(1+Escalations!$D$3)*(1+Escalations!$D$4)))</f>
        <v>1956.5</v>
      </c>
      <c r="H318" s="60">
        <f t="shared" ca="1" si="9"/>
        <v>0</v>
      </c>
      <c r="I318" s="5"/>
    </row>
    <row r="319" spans="1:9" x14ac:dyDescent="0.25">
      <c r="A319" s="102"/>
      <c r="B319" s="121"/>
      <c r="C319" s="69" t="s">
        <v>344</v>
      </c>
      <c r="D319" s="103" t="s">
        <v>190</v>
      </c>
      <c r="E319" s="106">
        <f>'Cost estimate'!E330</f>
        <v>0</v>
      </c>
      <c r="F319" s="105">
        <v>2234.38</v>
      </c>
      <c r="G319" s="101">
        <f ca="1">IF(TODAY()&lt;45150,F319,IF(TODAY()&lt;45515,F319*(1+Escalations!$D$3),F319*(1+Escalations!$D$3)*(1+Escalations!$D$4)))</f>
        <v>2234.38</v>
      </c>
      <c r="H319" s="60">
        <f t="shared" ca="1" si="9"/>
        <v>0</v>
      </c>
      <c r="I319" s="5"/>
    </row>
    <row r="320" spans="1:9" x14ac:dyDescent="0.25">
      <c r="A320" s="102"/>
      <c r="B320" s="121"/>
      <c r="C320" s="69" t="s">
        <v>345</v>
      </c>
      <c r="D320" s="103" t="s">
        <v>190</v>
      </c>
      <c r="E320" s="106">
        <f>'Cost estimate'!E331</f>
        <v>0</v>
      </c>
      <c r="F320" s="105">
        <v>2648.75</v>
      </c>
      <c r="G320" s="101">
        <f ca="1">IF(TODAY()&lt;45150,F320,IF(TODAY()&lt;45515,F320*(1+Escalations!$D$3),F320*(1+Escalations!$D$3)*(1+Escalations!$D$4)))</f>
        <v>2648.75</v>
      </c>
      <c r="H320" s="60">
        <f t="shared" ca="1" si="9"/>
        <v>0</v>
      </c>
      <c r="I320" s="5"/>
    </row>
    <row r="321" spans="1:9" x14ac:dyDescent="0.25">
      <c r="A321" s="102"/>
      <c r="B321" s="121"/>
      <c r="C321" s="69" t="s">
        <v>346</v>
      </c>
      <c r="D321" s="103" t="s">
        <v>190</v>
      </c>
      <c r="E321" s="106">
        <f>'Cost estimate'!E332</f>
        <v>0</v>
      </c>
      <c r="F321" s="105">
        <v>2648.75</v>
      </c>
      <c r="G321" s="101">
        <f ca="1">IF(TODAY()&lt;45150,F321,IF(TODAY()&lt;45515,F321*(1+Escalations!$D$3),F321*(1+Escalations!$D$3)*(1+Escalations!$D$4)))</f>
        <v>2648.75</v>
      </c>
      <c r="H321" s="60">
        <f t="shared" ca="1" si="9"/>
        <v>0</v>
      </c>
      <c r="I321" s="5"/>
    </row>
    <row r="322" spans="1:9" x14ac:dyDescent="0.25">
      <c r="A322" s="102"/>
      <c r="B322" s="121"/>
      <c r="C322" s="69" t="s">
        <v>347</v>
      </c>
      <c r="D322" s="103" t="s">
        <v>190</v>
      </c>
      <c r="E322" s="106">
        <f>'Cost estimate'!E333</f>
        <v>0</v>
      </c>
      <c r="F322" s="105">
        <v>4564.63</v>
      </c>
      <c r="G322" s="101">
        <f ca="1">IF(TODAY()&lt;45150,F322,IF(TODAY()&lt;45515,F322*(1+Escalations!$D$3),F322*(1+Escalations!$D$3)*(1+Escalations!$D$4)))</f>
        <v>4564.63</v>
      </c>
      <c r="H322" s="60">
        <f t="shared" ca="1" si="9"/>
        <v>0</v>
      </c>
      <c r="I322" s="5"/>
    </row>
    <row r="323" spans="1:9" x14ac:dyDescent="0.25">
      <c r="A323" s="102"/>
      <c r="B323" s="121"/>
      <c r="C323" s="69"/>
      <c r="D323" s="103"/>
      <c r="E323" s="106"/>
      <c r="F323" s="105"/>
      <c r="G323" s="101"/>
      <c r="H323" s="60"/>
      <c r="I323" s="5"/>
    </row>
    <row r="324" spans="1:9" x14ac:dyDescent="0.25">
      <c r="A324" s="102" t="s">
        <v>348</v>
      </c>
      <c r="B324" s="121"/>
      <c r="C324" s="66" t="s">
        <v>349</v>
      </c>
      <c r="D324" s="134"/>
      <c r="E324" s="106"/>
      <c r="F324" s="105"/>
      <c r="G324" s="101"/>
      <c r="H324" s="60"/>
      <c r="I324" s="5"/>
    </row>
    <row r="325" spans="1:9" x14ac:dyDescent="0.25">
      <c r="A325" s="102"/>
      <c r="B325" s="121"/>
      <c r="C325" s="66"/>
      <c r="D325" s="134"/>
      <c r="E325" s="106"/>
      <c r="F325" s="105"/>
      <c r="G325" s="101"/>
      <c r="H325" s="60"/>
      <c r="I325" s="5"/>
    </row>
    <row r="326" spans="1:9" x14ac:dyDescent="0.25">
      <c r="A326" s="102"/>
      <c r="B326" s="121"/>
      <c r="C326" s="69" t="s">
        <v>350</v>
      </c>
      <c r="D326" s="103" t="s">
        <v>190</v>
      </c>
      <c r="E326" s="106">
        <f>'Cost estimate'!E337</f>
        <v>0</v>
      </c>
      <c r="F326" s="105">
        <v>851.5</v>
      </c>
      <c r="G326" s="101">
        <f ca="1">IF(TODAY()&lt;45150,F326,IF(TODAY()&lt;45515,F326*(1+Escalations!$D$3),F326*(1+Escalations!$D$3)*(1+Escalations!$D$4)))</f>
        <v>851.5</v>
      </c>
      <c r="H326" s="60">
        <f t="shared" ref="H326:H335" ca="1" si="10">E326*G326</f>
        <v>0</v>
      </c>
      <c r="I326" s="5"/>
    </row>
    <row r="327" spans="1:9" x14ac:dyDescent="0.25">
      <c r="A327" s="102"/>
      <c r="B327" s="121"/>
      <c r="C327" s="69" t="s">
        <v>351</v>
      </c>
      <c r="D327" s="103" t="s">
        <v>190</v>
      </c>
      <c r="E327" s="106">
        <f>'Cost estimate'!E338</f>
        <v>0</v>
      </c>
      <c r="F327" s="105">
        <v>1040</v>
      </c>
      <c r="G327" s="101">
        <f ca="1">IF(TODAY()&lt;45150,F327,IF(TODAY()&lt;45515,F327*(1+Escalations!$D$3),F327*(1+Escalations!$D$3)*(1+Escalations!$D$4)))</f>
        <v>1040</v>
      </c>
      <c r="H327" s="60">
        <f t="shared" ca="1" si="10"/>
        <v>0</v>
      </c>
      <c r="I327" s="5"/>
    </row>
    <row r="328" spans="1:9" x14ac:dyDescent="0.25">
      <c r="A328" s="102"/>
      <c r="B328" s="121"/>
      <c r="C328" s="69" t="s">
        <v>352</v>
      </c>
      <c r="D328" s="103" t="s">
        <v>190</v>
      </c>
      <c r="E328" s="106">
        <f>'Cost estimate'!E339</f>
        <v>0</v>
      </c>
      <c r="F328" s="105">
        <v>1352</v>
      </c>
      <c r="G328" s="101">
        <f ca="1">IF(TODAY()&lt;45150,F328,IF(TODAY()&lt;45515,F328*(1+Escalations!$D$3),F328*(1+Escalations!$D$3)*(1+Escalations!$D$4)))</f>
        <v>1352</v>
      </c>
      <c r="H328" s="60">
        <f t="shared" ca="1" si="10"/>
        <v>0</v>
      </c>
      <c r="I328" s="5"/>
    </row>
    <row r="329" spans="1:9" x14ac:dyDescent="0.25">
      <c r="A329" s="102"/>
      <c r="B329" s="121"/>
      <c r="C329" s="69" t="s">
        <v>353</v>
      </c>
      <c r="D329" s="103" t="s">
        <v>190</v>
      </c>
      <c r="E329" s="106">
        <f>'Cost estimate'!E340</f>
        <v>0</v>
      </c>
      <c r="F329" s="105">
        <v>1872</v>
      </c>
      <c r="G329" s="101">
        <f ca="1">IF(TODAY()&lt;45150,F329,IF(TODAY()&lt;45515,F329*(1+Escalations!$D$3),F329*(1+Escalations!$D$3)*(1+Escalations!$D$4)))</f>
        <v>1872</v>
      </c>
      <c r="H329" s="60">
        <f t="shared" ca="1" si="10"/>
        <v>0</v>
      </c>
      <c r="I329" s="5"/>
    </row>
    <row r="330" spans="1:9" x14ac:dyDescent="0.25">
      <c r="A330" s="102"/>
      <c r="B330" s="121"/>
      <c r="C330" s="69" t="s">
        <v>354</v>
      </c>
      <c r="D330" s="103" t="s">
        <v>190</v>
      </c>
      <c r="E330" s="106">
        <f>'Cost estimate'!E341</f>
        <v>0</v>
      </c>
      <c r="F330" s="105">
        <v>2652</v>
      </c>
      <c r="G330" s="101">
        <f ca="1">IF(TODAY()&lt;45150,F330,IF(TODAY()&lt;45515,F330*(1+Escalations!$D$3),F330*(1+Escalations!$D$3)*(1+Escalations!$D$4)))</f>
        <v>2652</v>
      </c>
      <c r="H330" s="60">
        <f t="shared" ca="1" si="10"/>
        <v>0</v>
      </c>
      <c r="I330" s="5"/>
    </row>
    <row r="331" spans="1:9" x14ac:dyDescent="0.25">
      <c r="A331" s="102"/>
      <c r="B331" s="121"/>
      <c r="C331" s="69" t="s">
        <v>355</v>
      </c>
      <c r="D331" s="103" t="s">
        <v>190</v>
      </c>
      <c r="E331" s="106">
        <f>'Cost estimate'!E342</f>
        <v>0</v>
      </c>
      <c r="F331" s="105">
        <v>3447.6</v>
      </c>
      <c r="G331" s="101">
        <f ca="1">IF(TODAY()&lt;45150,F331,IF(TODAY()&lt;45515,F331*(1+Escalations!$D$3),F331*(1+Escalations!$D$3)*(1+Escalations!$D$4)))</f>
        <v>3447.6</v>
      </c>
      <c r="H331" s="60">
        <f t="shared" ca="1" si="10"/>
        <v>0</v>
      </c>
      <c r="I331" s="5"/>
    </row>
    <row r="332" spans="1:9" x14ac:dyDescent="0.25">
      <c r="A332" s="102"/>
      <c r="B332" s="121"/>
      <c r="C332" s="69" t="s">
        <v>356</v>
      </c>
      <c r="D332" s="103" t="s">
        <v>190</v>
      </c>
      <c r="E332" s="106">
        <f>'Cost estimate'!E343</f>
        <v>0</v>
      </c>
      <c r="F332" s="105">
        <v>3094</v>
      </c>
      <c r="G332" s="101">
        <f ca="1">IF(TODAY()&lt;45150,F332,IF(TODAY()&lt;45515,F332*(1+Escalations!$D$3),F332*(1+Escalations!$D$3)*(1+Escalations!$D$4)))</f>
        <v>3094</v>
      </c>
      <c r="H332" s="60">
        <f t="shared" ca="1" si="10"/>
        <v>0</v>
      </c>
      <c r="I332" s="5"/>
    </row>
    <row r="333" spans="1:9" x14ac:dyDescent="0.25">
      <c r="A333" s="102"/>
      <c r="B333" s="121"/>
      <c r="C333" s="69" t="s">
        <v>357</v>
      </c>
      <c r="D333" s="103" t="s">
        <v>190</v>
      </c>
      <c r="E333" s="106">
        <f>'Cost estimate'!E344</f>
        <v>0</v>
      </c>
      <c r="F333" s="105">
        <v>3094</v>
      </c>
      <c r="G333" s="101">
        <f ca="1">IF(TODAY()&lt;45150,F333,IF(TODAY()&lt;45515,F333*(1+Escalations!$D$3),F333*(1+Escalations!$D$3)*(1+Escalations!$D$4)))</f>
        <v>3094</v>
      </c>
      <c r="H333" s="60">
        <f t="shared" ca="1" si="10"/>
        <v>0</v>
      </c>
      <c r="I333" s="5"/>
    </row>
    <row r="334" spans="1:9" x14ac:dyDescent="0.25">
      <c r="A334" s="102"/>
      <c r="B334" s="121"/>
      <c r="C334" s="69" t="s">
        <v>358</v>
      </c>
      <c r="D334" s="103" t="s">
        <v>190</v>
      </c>
      <c r="E334" s="106">
        <f>'Cost estimate'!E345</f>
        <v>0</v>
      </c>
      <c r="F334" s="105">
        <v>3094</v>
      </c>
      <c r="G334" s="101">
        <f ca="1">IF(TODAY()&lt;45150,F334,IF(TODAY()&lt;45515,F334*(1+Escalations!$D$3),F334*(1+Escalations!$D$3)*(1+Escalations!$D$4)))</f>
        <v>3094</v>
      </c>
      <c r="H334" s="60">
        <f t="shared" ca="1" si="10"/>
        <v>0</v>
      </c>
      <c r="I334" s="5"/>
    </row>
    <row r="335" spans="1:9" x14ac:dyDescent="0.25">
      <c r="A335" s="102"/>
      <c r="B335" s="121"/>
      <c r="C335" s="69" t="s">
        <v>359</v>
      </c>
      <c r="D335" s="103" t="s">
        <v>190</v>
      </c>
      <c r="E335" s="106">
        <f>'Cost estimate'!E346</f>
        <v>0</v>
      </c>
      <c r="F335" s="105">
        <v>4290</v>
      </c>
      <c r="G335" s="101">
        <f ca="1">IF(TODAY()&lt;45150,F335,IF(TODAY()&lt;45515,F335*(1+Escalations!$D$3),F335*(1+Escalations!$D$3)*(1+Escalations!$D$4)))</f>
        <v>4290</v>
      </c>
      <c r="H335" s="60">
        <f t="shared" ca="1" si="10"/>
        <v>0</v>
      </c>
      <c r="I335" s="5"/>
    </row>
    <row r="336" spans="1:9" x14ac:dyDescent="0.25">
      <c r="A336" s="102"/>
      <c r="B336" s="121"/>
      <c r="C336" s="69"/>
      <c r="D336" s="103"/>
      <c r="E336" s="106"/>
      <c r="F336" s="105"/>
      <c r="G336" s="101"/>
      <c r="H336" s="60"/>
      <c r="I336" s="5"/>
    </row>
    <row r="337" spans="1:9" ht="25.2" customHeight="1" x14ac:dyDescent="0.25">
      <c r="A337" s="73" t="s">
        <v>711</v>
      </c>
      <c r="B337" s="74"/>
      <c r="C337" s="75"/>
      <c r="D337" s="74"/>
      <c r="E337" s="73"/>
      <c r="F337" s="76"/>
      <c r="G337" s="77"/>
      <c r="H337" s="78">
        <f ca="1">SUM(H280:H336)</f>
        <v>0</v>
      </c>
      <c r="I337" s="5"/>
    </row>
    <row r="338" spans="1:9" ht="25.2" customHeight="1" x14ac:dyDescent="0.25">
      <c r="A338" s="73" t="s">
        <v>712</v>
      </c>
      <c r="B338" s="86"/>
      <c r="C338" s="86"/>
      <c r="D338" s="86"/>
      <c r="E338" s="73"/>
      <c r="F338" s="76"/>
      <c r="G338" s="77"/>
      <c r="H338" s="87">
        <f ca="1">H337</f>
        <v>0</v>
      </c>
      <c r="I338" s="5"/>
    </row>
    <row r="339" spans="1:9" x14ac:dyDescent="0.25">
      <c r="A339" s="102" t="s">
        <v>360</v>
      </c>
      <c r="B339" s="121"/>
      <c r="C339" s="110" t="s">
        <v>361</v>
      </c>
      <c r="D339" s="103"/>
      <c r="E339" s="106"/>
      <c r="F339" s="105"/>
      <c r="G339" s="101"/>
      <c r="H339" s="60"/>
      <c r="I339" s="5"/>
    </row>
    <row r="340" spans="1:9" ht="41.4" x14ac:dyDescent="0.25">
      <c r="A340" s="102" t="s">
        <v>362</v>
      </c>
      <c r="B340" s="121"/>
      <c r="C340" s="137" t="s">
        <v>363</v>
      </c>
      <c r="D340" s="103"/>
      <c r="E340" s="106"/>
      <c r="F340" s="105"/>
      <c r="G340" s="101"/>
      <c r="H340" s="60"/>
      <c r="I340" s="5"/>
    </row>
    <row r="341" spans="1:9" x14ac:dyDescent="0.25">
      <c r="A341" s="102"/>
      <c r="B341" s="121"/>
      <c r="C341" s="138" t="s">
        <v>364</v>
      </c>
      <c r="D341" s="103" t="s">
        <v>190</v>
      </c>
      <c r="E341" s="106">
        <f>'Cost estimate'!E350</f>
        <v>0</v>
      </c>
      <c r="F341" s="105">
        <v>1462.88</v>
      </c>
      <c r="G341" s="101">
        <f ca="1">IF(TODAY()&lt;45150,F341,IF(TODAY()&lt;45515,F341*(1+Escalations!$D$3),F341*(1+Escalations!$D$3)*(1+Escalations!$D$4)))</f>
        <v>1462.88</v>
      </c>
      <c r="H341" s="60">
        <f ca="1">E341*G341</f>
        <v>0</v>
      </c>
      <c r="I341" s="5"/>
    </row>
    <row r="342" spans="1:9" ht="55.2" x14ac:dyDescent="0.25">
      <c r="A342" s="102" t="s">
        <v>365</v>
      </c>
      <c r="B342" s="121"/>
      <c r="C342" s="137" t="s">
        <v>366</v>
      </c>
      <c r="D342" s="103"/>
      <c r="E342" s="106"/>
      <c r="F342" s="105"/>
      <c r="G342" s="101"/>
      <c r="H342" s="60"/>
      <c r="I342" s="5"/>
    </row>
    <row r="343" spans="1:9" x14ac:dyDescent="0.25">
      <c r="A343" s="102"/>
      <c r="B343" s="121"/>
      <c r="C343" s="137"/>
      <c r="D343" s="103"/>
      <c r="E343" s="106"/>
      <c r="F343" s="105"/>
      <c r="G343" s="101"/>
      <c r="H343" s="60"/>
      <c r="I343" s="5"/>
    </row>
    <row r="344" spans="1:9" x14ac:dyDescent="0.25">
      <c r="A344" s="102"/>
      <c r="B344" s="121"/>
      <c r="C344" s="138" t="s">
        <v>364</v>
      </c>
      <c r="D344" s="103" t="s">
        <v>190</v>
      </c>
      <c r="E344" s="106">
        <f>'Cost estimate'!E353</f>
        <v>0</v>
      </c>
      <c r="F344" s="105">
        <v>1430.98</v>
      </c>
      <c r="G344" s="101">
        <f ca="1">IF(TODAY()&lt;45150,F344,IF(TODAY()&lt;45515,F344*(1+Escalations!$D$3),F344*(1+Escalations!$D$3)*(1+Escalations!$D$4)))</f>
        <v>1430.98</v>
      </c>
      <c r="H344" s="60">
        <f t="shared" ref="H344:H349" ca="1" si="11">E344*G344</f>
        <v>0</v>
      </c>
      <c r="I344" s="5"/>
    </row>
    <row r="345" spans="1:9" x14ac:dyDescent="0.25">
      <c r="A345" s="102"/>
      <c r="B345" s="121"/>
      <c r="C345" s="138" t="s">
        <v>367</v>
      </c>
      <c r="D345" s="103" t="s">
        <v>190</v>
      </c>
      <c r="E345" s="106">
        <f>'Cost estimate'!E354</f>
        <v>0</v>
      </c>
      <c r="F345" s="105">
        <v>1816.07</v>
      </c>
      <c r="G345" s="101">
        <f ca="1">IF(TODAY()&lt;45150,F345,IF(TODAY()&lt;45515,F345*(1+Escalations!$D$3),F345*(1+Escalations!$D$3)*(1+Escalations!$D$4)))</f>
        <v>1816.07</v>
      </c>
      <c r="H345" s="60">
        <f t="shared" ca="1" si="11"/>
        <v>0</v>
      </c>
      <c r="I345" s="5"/>
    </row>
    <row r="346" spans="1:9" x14ac:dyDescent="0.25">
      <c r="A346" s="102"/>
      <c r="B346" s="121"/>
      <c r="C346" s="138" t="s">
        <v>368</v>
      </c>
      <c r="D346" s="103" t="s">
        <v>190</v>
      </c>
      <c r="E346" s="106">
        <f>'Cost estimate'!E355</f>
        <v>0</v>
      </c>
      <c r="F346" s="105">
        <v>2305.59</v>
      </c>
      <c r="G346" s="101">
        <f ca="1">IF(TODAY()&lt;45150,F346,IF(TODAY()&lt;45515,F346*(1+Escalations!$D$3),F346*(1+Escalations!$D$3)*(1+Escalations!$D$4)))</f>
        <v>2305.59</v>
      </c>
      <c r="H346" s="60">
        <f t="shared" ca="1" si="11"/>
        <v>0</v>
      </c>
      <c r="I346" s="5"/>
    </row>
    <row r="347" spans="1:9" x14ac:dyDescent="0.25">
      <c r="A347" s="102"/>
      <c r="B347" s="121"/>
      <c r="C347" s="138" t="s">
        <v>369</v>
      </c>
      <c r="D347" s="103" t="s">
        <v>190</v>
      </c>
      <c r="E347" s="106">
        <f>'Cost estimate'!E356</f>
        <v>0</v>
      </c>
      <c r="F347" s="105">
        <v>2919.97</v>
      </c>
      <c r="G347" s="101">
        <f ca="1">IF(TODAY()&lt;45150,F347,IF(TODAY()&lt;45515,F347*(1+Escalations!$D$3),F347*(1+Escalations!$D$3)*(1+Escalations!$D$4)))</f>
        <v>2919.97</v>
      </c>
      <c r="H347" s="60">
        <f t="shared" ca="1" si="11"/>
        <v>0</v>
      </c>
      <c r="I347" s="5"/>
    </row>
    <row r="348" spans="1:9" x14ac:dyDescent="0.25">
      <c r="A348" s="102"/>
      <c r="B348" s="121"/>
      <c r="C348" s="138" t="s">
        <v>370</v>
      </c>
      <c r="D348" s="103" t="s">
        <v>190</v>
      </c>
      <c r="E348" s="106">
        <f>'Cost estimate'!E357</f>
        <v>0</v>
      </c>
      <c r="F348" s="105">
        <v>3602.86</v>
      </c>
      <c r="G348" s="101">
        <f ca="1">IF(TODAY()&lt;45150,F348,IF(TODAY()&lt;45515,F348*(1+Escalations!$D$3),F348*(1+Escalations!$D$3)*(1+Escalations!$D$4)))</f>
        <v>3602.86</v>
      </c>
      <c r="H348" s="60">
        <f t="shared" ca="1" si="11"/>
        <v>0</v>
      </c>
      <c r="I348" s="5"/>
    </row>
    <row r="349" spans="1:9" x14ac:dyDescent="0.25">
      <c r="A349" s="102"/>
      <c r="B349" s="121"/>
      <c r="C349" s="138" t="s">
        <v>371</v>
      </c>
      <c r="D349" s="103" t="s">
        <v>190</v>
      </c>
      <c r="E349" s="106">
        <f>'Cost estimate'!E358</f>
        <v>0</v>
      </c>
      <c r="F349" s="105">
        <v>3602.86</v>
      </c>
      <c r="G349" s="101">
        <f ca="1">IF(TODAY()&lt;45150,F349,IF(TODAY()&lt;45515,F349*(1+Escalations!$D$3),F349*(1+Escalations!$D$3)*(1+Escalations!$D$4)))</f>
        <v>3602.86</v>
      </c>
      <c r="H349" s="60">
        <f t="shared" ca="1" si="11"/>
        <v>0</v>
      </c>
      <c r="I349" s="5"/>
    </row>
    <row r="350" spans="1:9" x14ac:dyDescent="0.25">
      <c r="A350" s="102"/>
      <c r="B350" s="121"/>
      <c r="C350" s="138"/>
      <c r="D350" s="103"/>
      <c r="E350" s="106"/>
      <c r="F350" s="105"/>
      <c r="G350" s="101"/>
      <c r="H350" s="60"/>
      <c r="I350" s="5"/>
    </row>
    <row r="351" spans="1:9" ht="69" x14ac:dyDescent="0.25">
      <c r="A351" s="102" t="s">
        <v>372</v>
      </c>
      <c r="B351" s="121"/>
      <c r="C351" s="137" t="s">
        <v>373</v>
      </c>
      <c r="D351" s="103"/>
      <c r="E351" s="106"/>
      <c r="F351" s="105"/>
      <c r="G351" s="101"/>
      <c r="H351" s="60"/>
      <c r="I351" s="5"/>
    </row>
    <row r="352" spans="1:9" x14ac:dyDescent="0.25">
      <c r="A352" s="102"/>
      <c r="B352" s="121"/>
      <c r="C352" s="139"/>
      <c r="D352" s="103"/>
      <c r="E352" s="106"/>
      <c r="F352" s="105"/>
      <c r="G352" s="101"/>
      <c r="H352" s="60"/>
      <c r="I352" s="5"/>
    </row>
    <row r="353" spans="1:9" x14ac:dyDescent="0.25">
      <c r="A353" s="102"/>
      <c r="B353" s="121"/>
      <c r="C353" s="140" t="s">
        <v>374</v>
      </c>
      <c r="D353" s="103" t="s">
        <v>190</v>
      </c>
      <c r="E353" s="106">
        <f>'Cost estimate'!E363</f>
        <v>0</v>
      </c>
      <c r="F353" s="105">
        <v>1866.38</v>
      </c>
      <c r="G353" s="101">
        <f ca="1">IF(TODAY()&lt;45150,F353,IF(TODAY()&lt;45515,F353*(1+Escalations!$D$3),F353*(1+Escalations!$D$3)*(1+Escalations!$D$4)))</f>
        <v>1866.38</v>
      </c>
      <c r="H353" s="60">
        <f t="shared" ref="H353:H358" ca="1" si="12">E353*G353</f>
        <v>0</v>
      </c>
      <c r="I353" s="5"/>
    </row>
    <row r="354" spans="1:9" x14ac:dyDescent="0.25">
      <c r="A354" s="102"/>
      <c r="B354" s="121"/>
      <c r="C354" s="140" t="s">
        <v>375</v>
      </c>
      <c r="D354" s="103" t="s">
        <v>190</v>
      </c>
      <c r="E354" s="106">
        <f>'Cost estimate'!E364</f>
        <v>0</v>
      </c>
      <c r="F354" s="105">
        <v>2372.58</v>
      </c>
      <c r="G354" s="101">
        <f ca="1">IF(TODAY()&lt;45150,F354,IF(TODAY()&lt;45515,F354*(1+Escalations!$D$3),F354*(1+Escalations!$D$3)*(1+Escalations!$D$4)))</f>
        <v>2372.58</v>
      </c>
      <c r="H354" s="60">
        <f t="shared" ca="1" si="12"/>
        <v>0</v>
      </c>
      <c r="I354" s="5"/>
    </row>
    <row r="355" spans="1:9" x14ac:dyDescent="0.25">
      <c r="A355" s="102"/>
      <c r="B355" s="121"/>
      <c r="C355" s="140" t="s">
        <v>376</v>
      </c>
      <c r="D355" s="103" t="s">
        <v>190</v>
      </c>
      <c r="E355" s="106">
        <f>'Cost estimate'!E365</f>
        <v>0</v>
      </c>
      <c r="F355" s="105">
        <v>3045.08</v>
      </c>
      <c r="G355" s="101">
        <f ca="1">IF(TODAY()&lt;45150,F355,IF(TODAY()&lt;45515,F355*(1+Escalations!$D$3),F355*(1+Escalations!$D$3)*(1+Escalations!$D$4)))</f>
        <v>3045.08</v>
      </c>
      <c r="H355" s="60">
        <f t="shared" ca="1" si="12"/>
        <v>0</v>
      </c>
      <c r="I355" s="5"/>
    </row>
    <row r="356" spans="1:9" x14ac:dyDescent="0.25">
      <c r="A356" s="102"/>
      <c r="B356" s="121"/>
      <c r="C356" s="140" t="s">
        <v>377</v>
      </c>
      <c r="D356" s="103" t="s">
        <v>190</v>
      </c>
      <c r="E356" s="106">
        <f>'Cost estimate'!E366</f>
        <v>0</v>
      </c>
      <c r="F356" s="105">
        <v>4555.6899999999996</v>
      </c>
      <c r="G356" s="101">
        <f ca="1">IF(TODAY()&lt;45150,F356,IF(TODAY()&lt;45515,F356*(1+Escalations!$D$3),F356*(1+Escalations!$D$3)*(1+Escalations!$D$4)))</f>
        <v>4555.6899999999996</v>
      </c>
      <c r="H356" s="60">
        <f t="shared" ca="1" si="12"/>
        <v>0</v>
      </c>
      <c r="I356" s="5"/>
    </row>
    <row r="357" spans="1:9" x14ac:dyDescent="0.25">
      <c r="A357" s="102"/>
      <c r="B357" s="121"/>
      <c r="C357" s="140" t="s">
        <v>378</v>
      </c>
      <c r="D357" s="103" t="s">
        <v>190</v>
      </c>
      <c r="E357" s="106">
        <f>'Cost estimate'!E367</f>
        <v>0</v>
      </c>
      <c r="F357" s="105">
        <v>5135</v>
      </c>
      <c r="G357" s="101">
        <f ca="1">IF(TODAY()&lt;45150,F357,IF(TODAY()&lt;45515,F357*(1+Escalations!$D$3),F357*(1+Escalations!$D$3)*(1+Escalations!$D$4)))</f>
        <v>5135</v>
      </c>
      <c r="H357" s="60">
        <f t="shared" ca="1" si="12"/>
        <v>0</v>
      </c>
      <c r="I357" s="5"/>
    </row>
    <row r="358" spans="1:9" x14ac:dyDescent="0.25">
      <c r="A358" s="102"/>
      <c r="B358" s="121"/>
      <c r="C358" s="140" t="s">
        <v>371</v>
      </c>
      <c r="D358" s="103" t="s">
        <v>190</v>
      </c>
      <c r="E358" s="106">
        <f>'Cost estimate'!E368</f>
        <v>0</v>
      </c>
      <c r="F358" s="105">
        <v>5460</v>
      </c>
      <c r="G358" s="101">
        <f ca="1">IF(TODAY()&lt;45150,F358,IF(TODAY()&lt;45515,F358*(1+Escalations!$D$3),F358*(1+Escalations!$D$3)*(1+Escalations!$D$4)))</f>
        <v>5460</v>
      </c>
      <c r="H358" s="60">
        <f t="shared" ca="1" si="12"/>
        <v>0</v>
      </c>
      <c r="I358" s="5"/>
    </row>
    <row r="359" spans="1:9" x14ac:dyDescent="0.25">
      <c r="A359" s="102"/>
      <c r="B359" s="121"/>
      <c r="C359" s="140"/>
      <c r="D359" s="103"/>
      <c r="E359" s="106"/>
      <c r="F359" s="105"/>
      <c r="G359" s="101"/>
      <c r="H359" s="60"/>
      <c r="I359" s="5"/>
    </row>
    <row r="360" spans="1:9" ht="27.6" x14ac:dyDescent="0.25">
      <c r="A360" s="102"/>
      <c r="B360" s="141" t="s">
        <v>379</v>
      </c>
      <c r="C360" s="139" t="s">
        <v>380</v>
      </c>
      <c r="D360" s="103"/>
      <c r="E360" s="106"/>
      <c r="F360" s="142"/>
      <c r="G360" s="101"/>
      <c r="H360" s="60"/>
      <c r="I360" s="5"/>
    </row>
    <row r="361" spans="1:9" ht="27.6" x14ac:dyDescent="0.25">
      <c r="A361" s="102" t="s">
        <v>381</v>
      </c>
      <c r="B361" s="121"/>
      <c r="C361" s="143" t="s">
        <v>382</v>
      </c>
      <c r="D361" s="103"/>
      <c r="E361" s="106"/>
      <c r="F361" s="105"/>
      <c r="G361" s="101"/>
      <c r="H361" s="60"/>
      <c r="I361" s="5"/>
    </row>
    <row r="362" spans="1:9" ht="41.4" x14ac:dyDescent="0.25">
      <c r="A362" s="102" t="s">
        <v>383</v>
      </c>
      <c r="B362" s="121"/>
      <c r="C362" s="139" t="s">
        <v>384</v>
      </c>
      <c r="D362" s="103"/>
      <c r="E362" s="106"/>
      <c r="F362" s="105"/>
      <c r="G362" s="101"/>
      <c r="H362" s="60"/>
      <c r="I362" s="5"/>
    </row>
    <row r="363" spans="1:9" x14ac:dyDescent="0.25">
      <c r="A363" s="102"/>
      <c r="B363" s="121"/>
      <c r="C363" s="144" t="s">
        <v>385</v>
      </c>
      <c r="D363" s="103"/>
      <c r="E363" s="106"/>
      <c r="F363" s="105"/>
      <c r="G363" s="101"/>
      <c r="H363" s="60"/>
      <c r="I363" s="5"/>
    </row>
    <row r="364" spans="1:9" x14ac:dyDescent="0.25">
      <c r="A364" s="102"/>
      <c r="B364" s="121"/>
      <c r="C364" s="140" t="s">
        <v>665</v>
      </c>
      <c r="D364" s="103" t="s">
        <v>291</v>
      </c>
      <c r="E364" s="106">
        <f>'Cost estimate'!E374</f>
        <v>0</v>
      </c>
      <c r="F364" s="105">
        <v>2317.4699999999998</v>
      </c>
      <c r="G364" s="101">
        <f ca="1">IF(TODAY()&lt;45150,F364,IF(TODAY()&lt;45515,F364*(1+Escalations!$D$3),F364*(1+Escalations!$D$3)*(1+Escalations!$D$4)))</f>
        <v>2317.4699999999998</v>
      </c>
      <c r="H364" s="60">
        <f ca="1">E364*G364</f>
        <v>0</v>
      </c>
      <c r="I364" s="5"/>
    </row>
    <row r="365" spans="1:9" x14ac:dyDescent="0.25">
      <c r="A365" s="102"/>
      <c r="B365" s="121"/>
      <c r="C365" s="140" t="s">
        <v>386</v>
      </c>
      <c r="D365" s="103" t="s">
        <v>291</v>
      </c>
      <c r="E365" s="106">
        <f>'Cost estimate'!E375</f>
        <v>0</v>
      </c>
      <c r="F365" s="105">
        <v>2317.4699999999998</v>
      </c>
      <c r="G365" s="101">
        <f ca="1">IF(TODAY()&lt;45150,F365,IF(TODAY()&lt;45515,F365*(1+Escalations!$D$3),F365*(1+Escalations!$D$3)*(1+Escalations!$D$4)))</f>
        <v>2317.4699999999998</v>
      </c>
      <c r="H365" s="60">
        <f ca="1">E365*G365</f>
        <v>0</v>
      </c>
      <c r="I365" s="5"/>
    </row>
    <row r="366" spans="1:9" x14ac:dyDescent="0.25">
      <c r="A366" s="102"/>
      <c r="B366" s="121"/>
      <c r="C366" s="140" t="s">
        <v>387</v>
      </c>
      <c r="D366" s="103" t="s">
        <v>291</v>
      </c>
      <c r="E366" s="106">
        <f>'Cost estimate'!E376</f>
        <v>0</v>
      </c>
      <c r="F366" s="105">
        <v>3530.8</v>
      </c>
      <c r="G366" s="101">
        <f ca="1">IF(TODAY()&lt;45150,F366,IF(TODAY()&lt;45515,F366*(1+Escalations!$D$3),F366*(1+Escalations!$D$3)*(1+Escalations!$D$4)))</f>
        <v>3530.8</v>
      </c>
      <c r="H366" s="60">
        <f ca="1">E366*G366</f>
        <v>0</v>
      </c>
      <c r="I366" s="5"/>
    </row>
    <row r="367" spans="1:9" x14ac:dyDescent="0.25">
      <c r="A367" s="102"/>
      <c r="B367" s="121"/>
      <c r="C367" s="140" t="s">
        <v>388</v>
      </c>
      <c r="D367" s="103" t="s">
        <v>291</v>
      </c>
      <c r="E367" s="106">
        <f>'Cost estimate'!E377</f>
        <v>0</v>
      </c>
      <c r="F367" s="105">
        <v>4756.2700000000004</v>
      </c>
      <c r="G367" s="101">
        <f ca="1">IF(TODAY()&lt;45150,F367,IF(TODAY()&lt;45515,F367*(1+Escalations!$D$3),F367*(1+Escalations!$D$3)*(1+Escalations!$D$4)))</f>
        <v>4756.2700000000004</v>
      </c>
      <c r="H367" s="60">
        <f ca="1">E367*G367</f>
        <v>0</v>
      </c>
      <c r="I367" s="5"/>
    </row>
    <row r="368" spans="1:9" ht="27.6" x14ac:dyDescent="0.25">
      <c r="A368" s="102" t="s">
        <v>389</v>
      </c>
      <c r="B368" s="121"/>
      <c r="C368" s="144" t="s">
        <v>390</v>
      </c>
      <c r="D368" s="103"/>
      <c r="E368" s="106"/>
      <c r="F368" s="105"/>
      <c r="G368" s="101"/>
      <c r="H368" s="60"/>
      <c r="I368" s="5"/>
    </row>
    <row r="369" spans="1:9" ht="27.6" x14ac:dyDescent="0.25">
      <c r="A369" s="102" t="s">
        <v>391</v>
      </c>
      <c r="B369" s="121"/>
      <c r="C369" s="140" t="s">
        <v>392</v>
      </c>
      <c r="D369" s="103"/>
      <c r="E369" s="106"/>
      <c r="F369" s="105"/>
      <c r="G369" s="101"/>
      <c r="H369" s="60"/>
      <c r="I369" s="5"/>
    </row>
    <row r="370" spans="1:9" x14ac:dyDescent="0.25">
      <c r="A370" s="102"/>
      <c r="B370" s="121"/>
      <c r="C370" s="140" t="s">
        <v>666</v>
      </c>
      <c r="D370" s="103" t="s">
        <v>291</v>
      </c>
      <c r="E370" s="106">
        <f>'Cost estimate'!E380</f>
        <v>0</v>
      </c>
      <c r="F370" s="105">
        <v>7246.4</v>
      </c>
      <c r="G370" s="101">
        <f ca="1">IF(TODAY()&lt;45150,F370,IF(TODAY()&lt;45515,F370*(1+Escalations!$D$3),F370*(1+Escalations!$D$3)*(1+Escalations!$D$4)))</f>
        <v>7246.4</v>
      </c>
      <c r="H370" s="60">
        <f t="shared" ref="H370:H388" ca="1" si="13">E370*G370</f>
        <v>0</v>
      </c>
      <c r="I370" s="5"/>
    </row>
    <row r="371" spans="1:9" x14ac:dyDescent="0.25">
      <c r="A371" s="102"/>
      <c r="B371" s="121"/>
      <c r="C371" s="140" t="s">
        <v>667</v>
      </c>
      <c r="D371" s="103" t="s">
        <v>291</v>
      </c>
      <c r="E371" s="106">
        <f>'Cost estimate'!E381</f>
        <v>0</v>
      </c>
      <c r="F371" s="105">
        <v>8866.66</v>
      </c>
      <c r="G371" s="101">
        <f ca="1">IF(TODAY()&lt;45150,F371,IF(TODAY()&lt;45515,F371*(1+Escalations!$D$3),F371*(1+Escalations!$D$3)*(1+Escalations!$D$4)))</f>
        <v>8866.66</v>
      </c>
      <c r="H371" s="60">
        <f t="shared" ca="1" si="13"/>
        <v>0</v>
      </c>
      <c r="I371" s="5"/>
    </row>
    <row r="372" spans="1:9" x14ac:dyDescent="0.25">
      <c r="A372" s="102"/>
      <c r="B372" s="121"/>
      <c r="C372" s="140" t="s">
        <v>668</v>
      </c>
      <c r="D372" s="103" t="s">
        <v>291</v>
      </c>
      <c r="E372" s="106">
        <f>'Cost estimate'!E382</f>
        <v>0</v>
      </c>
      <c r="F372" s="105">
        <v>11285.86</v>
      </c>
      <c r="G372" s="101">
        <f ca="1">IF(TODAY()&lt;45150,F372,IF(TODAY()&lt;45515,F372*(1+Escalations!$D$3),F372*(1+Escalations!$D$3)*(1+Escalations!$D$4)))</f>
        <v>11285.86</v>
      </c>
      <c r="H372" s="60">
        <f t="shared" ca="1" si="13"/>
        <v>0</v>
      </c>
      <c r="I372" s="5"/>
    </row>
    <row r="373" spans="1:9" x14ac:dyDescent="0.25">
      <c r="A373" s="102"/>
      <c r="B373" s="121"/>
      <c r="C373" s="140" t="s">
        <v>669</v>
      </c>
      <c r="D373" s="103" t="s">
        <v>291</v>
      </c>
      <c r="E373" s="106">
        <f>'Cost estimate'!E383</f>
        <v>0</v>
      </c>
      <c r="F373" s="105">
        <v>1442.94</v>
      </c>
      <c r="G373" s="101">
        <f ca="1">IF(TODAY()&lt;45150,F373,IF(TODAY()&lt;45515,F373*(1+Escalations!$D$3),F373*(1+Escalations!$D$3)*(1+Escalations!$D$4)))</f>
        <v>1442.94</v>
      </c>
      <c r="H373" s="60">
        <f t="shared" ca="1" si="13"/>
        <v>0</v>
      </c>
      <c r="I373" s="5"/>
    </row>
    <row r="374" spans="1:9" x14ac:dyDescent="0.25">
      <c r="A374" s="102"/>
      <c r="B374" s="121"/>
      <c r="C374" s="140" t="s">
        <v>670</v>
      </c>
      <c r="D374" s="103" t="s">
        <v>291</v>
      </c>
      <c r="E374" s="106">
        <f>'Cost estimate'!E384</f>
        <v>0</v>
      </c>
      <c r="F374" s="105">
        <v>17057.599999999999</v>
      </c>
      <c r="G374" s="101">
        <f ca="1">IF(TODAY()&lt;45150,F374,IF(TODAY()&lt;45515,F374*(1+Escalations!$D$3),F374*(1+Escalations!$D$3)*(1+Escalations!$D$4)))</f>
        <v>17057.599999999999</v>
      </c>
      <c r="H374" s="60">
        <f t="shared" ca="1" si="13"/>
        <v>0</v>
      </c>
      <c r="I374" s="5"/>
    </row>
    <row r="375" spans="1:9" x14ac:dyDescent="0.25">
      <c r="A375" s="102"/>
      <c r="B375" s="121"/>
      <c r="C375" s="140" t="s">
        <v>671</v>
      </c>
      <c r="D375" s="103" t="s">
        <v>291</v>
      </c>
      <c r="E375" s="106">
        <f>'Cost estimate'!E385</f>
        <v>0</v>
      </c>
      <c r="F375" s="105">
        <v>29948.799999999999</v>
      </c>
      <c r="G375" s="101">
        <f ca="1">IF(TODAY()&lt;45150,F375,IF(TODAY()&lt;45515,F375*(1+Escalations!$D$3),F375*(1+Escalations!$D$3)*(1+Escalations!$D$4)))</f>
        <v>29948.799999999999</v>
      </c>
      <c r="H375" s="60">
        <f t="shared" ca="1" si="13"/>
        <v>0</v>
      </c>
      <c r="I375" s="5"/>
    </row>
    <row r="376" spans="1:9" x14ac:dyDescent="0.25">
      <c r="A376" s="102"/>
      <c r="B376" s="121"/>
      <c r="C376" s="140" t="s">
        <v>672</v>
      </c>
      <c r="D376" s="103" t="s">
        <v>291</v>
      </c>
      <c r="E376" s="106">
        <f>'Cost estimate'!E386</f>
        <v>0</v>
      </c>
      <c r="F376" s="105">
        <v>46791.74</v>
      </c>
      <c r="G376" s="101">
        <f ca="1">IF(TODAY()&lt;45150,F376,IF(TODAY()&lt;45515,F376*(1+Escalations!$D$3),F376*(1+Escalations!$D$3)*(1+Escalations!$D$4)))</f>
        <v>46791.74</v>
      </c>
      <c r="H376" s="60">
        <f t="shared" ca="1" si="13"/>
        <v>0</v>
      </c>
      <c r="I376" s="5"/>
    </row>
    <row r="377" spans="1:9" x14ac:dyDescent="0.25">
      <c r="A377" s="102"/>
      <c r="B377" s="121"/>
      <c r="C377" s="140" t="s">
        <v>673</v>
      </c>
      <c r="D377" s="103" t="s">
        <v>291</v>
      </c>
      <c r="E377" s="106">
        <f>'Cost estimate'!E388</f>
        <v>0</v>
      </c>
      <c r="F377" s="105">
        <v>7246.4</v>
      </c>
      <c r="G377" s="101">
        <f ca="1">IF(TODAY()&lt;45150,F377,IF(TODAY()&lt;45515,F377*(1+Escalations!$D$3),F377*(1+Escalations!$D$3)*(1+Escalations!$D$4)))</f>
        <v>7246.4</v>
      </c>
      <c r="H377" s="60">
        <f t="shared" ca="1" si="13"/>
        <v>0</v>
      </c>
      <c r="I377" s="5"/>
    </row>
    <row r="378" spans="1:9" x14ac:dyDescent="0.25">
      <c r="A378" s="102"/>
      <c r="B378" s="121"/>
      <c r="C378" s="140" t="s">
        <v>674</v>
      </c>
      <c r="D378" s="103" t="s">
        <v>291</v>
      </c>
      <c r="E378" s="106">
        <f>'Cost estimate'!E389</f>
        <v>0</v>
      </c>
      <c r="F378" s="105">
        <v>8866.66</v>
      </c>
      <c r="G378" s="101">
        <f ca="1">IF(TODAY()&lt;45150,F378,IF(TODAY()&lt;45515,F378*(1+Escalations!$D$3),F378*(1+Escalations!$D$3)*(1+Escalations!$D$4)))</f>
        <v>8866.66</v>
      </c>
      <c r="H378" s="60">
        <f t="shared" ca="1" si="13"/>
        <v>0</v>
      </c>
      <c r="I378" s="5"/>
    </row>
    <row r="379" spans="1:9" x14ac:dyDescent="0.25">
      <c r="A379" s="102"/>
      <c r="B379" s="121"/>
      <c r="C379" s="140" t="s">
        <v>675</v>
      </c>
      <c r="D379" s="103" t="s">
        <v>291</v>
      </c>
      <c r="E379" s="106">
        <f>'Cost estimate'!E390</f>
        <v>0</v>
      </c>
      <c r="F379" s="105">
        <v>11285.86</v>
      </c>
      <c r="G379" s="101">
        <f ca="1">IF(TODAY()&lt;45150,F379,IF(TODAY()&lt;45515,F379*(1+Escalations!$D$3),F379*(1+Escalations!$D$3)*(1+Escalations!$D$4)))</f>
        <v>11285.86</v>
      </c>
      <c r="H379" s="60">
        <f t="shared" ca="1" si="13"/>
        <v>0</v>
      </c>
      <c r="I379" s="5"/>
    </row>
    <row r="380" spans="1:9" x14ac:dyDescent="0.25">
      <c r="A380" s="102"/>
      <c r="B380" s="121"/>
      <c r="C380" s="140" t="s">
        <v>676</v>
      </c>
      <c r="D380" s="103" t="s">
        <v>291</v>
      </c>
      <c r="E380" s="106">
        <f>'Cost estimate'!E391</f>
        <v>0</v>
      </c>
      <c r="F380" s="105">
        <v>14042.94</v>
      </c>
      <c r="G380" s="101">
        <f ca="1">IF(TODAY()&lt;45150,F380,IF(TODAY()&lt;45515,F380*(1+Escalations!$D$3),F380*(1+Escalations!$D$3)*(1+Escalations!$D$4)))</f>
        <v>14042.94</v>
      </c>
      <c r="H380" s="60">
        <f t="shared" ca="1" si="13"/>
        <v>0</v>
      </c>
      <c r="I380" s="5"/>
    </row>
    <row r="381" spans="1:9" x14ac:dyDescent="0.25">
      <c r="A381" s="102"/>
      <c r="B381" s="121"/>
      <c r="C381" s="140" t="s">
        <v>677</v>
      </c>
      <c r="D381" s="103" t="s">
        <v>291</v>
      </c>
      <c r="E381" s="106">
        <f>'Cost estimate'!E392</f>
        <v>0</v>
      </c>
      <c r="F381" s="105">
        <v>17057.599999999999</v>
      </c>
      <c r="G381" s="101">
        <f ca="1">IF(TODAY()&lt;45150,F381,IF(TODAY()&lt;45515,F381*(1+Escalations!$D$3),F381*(1+Escalations!$D$3)*(1+Escalations!$D$4)))</f>
        <v>17057.599999999999</v>
      </c>
      <c r="H381" s="60">
        <f t="shared" ca="1" si="13"/>
        <v>0</v>
      </c>
      <c r="I381" s="5"/>
    </row>
    <row r="382" spans="1:9" x14ac:dyDescent="0.25">
      <c r="A382" s="102"/>
      <c r="B382" s="121"/>
      <c r="C382" s="140" t="s">
        <v>678</v>
      </c>
      <c r="D382" s="103" t="s">
        <v>291</v>
      </c>
      <c r="E382" s="106">
        <f>'Cost estimate'!E393</f>
        <v>0</v>
      </c>
      <c r="F382" s="105">
        <v>29948.799999999999</v>
      </c>
      <c r="G382" s="101">
        <f ca="1">IF(TODAY()&lt;45150,F382,IF(TODAY()&lt;45515,F382*(1+Escalations!$D$3),F382*(1+Escalations!$D$3)*(1+Escalations!$D$4)))</f>
        <v>29948.799999999999</v>
      </c>
      <c r="H382" s="60">
        <f t="shared" ca="1" si="13"/>
        <v>0</v>
      </c>
      <c r="I382" s="5"/>
    </row>
    <row r="383" spans="1:9" x14ac:dyDescent="0.25">
      <c r="A383" s="102"/>
      <c r="B383" s="121"/>
      <c r="C383" s="140" t="s">
        <v>679</v>
      </c>
      <c r="D383" s="103" t="s">
        <v>291</v>
      </c>
      <c r="E383" s="106">
        <f>'Cost estimate'!E394</f>
        <v>0</v>
      </c>
      <c r="F383" s="105">
        <v>46791.74</v>
      </c>
      <c r="G383" s="101">
        <f ca="1">IF(TODAY()&lt;45150,F383,IF(TODAY()&lt;45515,F383*(1+Escalations!$D$3),F383*(1+Escalations!$D$3)*(1+Escalations!$D$4)))</f>
        <v>46791.74</v>
      </c>
      <c r="H383" s="60">
        <f t="shared" ca="1" si="13"/>
        <v>0</v>
      </c>
      <c r="I383" s="5"/>
    </row>
    <row r="384" spans="1:9" x14ac:dyDescent="0.25">
      <c r="A384" s="102"/>
      <c r="B384" s="121"/>
      <c r="C384" s="140" t="s">
        <v>680</v>
      </c>
      <c r="D384" s="103" t="s">
        <v>291</v>
      </c>
      <c r="E384" s="106">
        <f>'Cost estimate'!E396</f>
        <v>0</v>
      </c>
      <c r="F384" s="105">
        <v>7246.46</v>
      </c>
      <c r="G384" s="101">
        <f ca="1">IF(TODAY()&lt;45150,F384,IF(TODAY()&lt;45515,F384*(1+Escalations!$D$3),F384*(1+Escalations!$D$3)*(1+Escalations!$D$4)))</f>
        <v>7246.46</v>
      </c>
      <c r="H384" s="60">
        <f t="shared" ca="1" si="13"/>
        <v>0</v>
      </c>
      <c r="I384" s="5"/>
    </row>
    <row r="385" spans="1:9" x14ac:dyDescent="0.25">
      <c r="A385" s="102"/>
      <c r="B385" s="121"/>
      <c r="C385" s="140" t="s">
        <v>681</v>
      </c>
      <c r="D385" s="103" t="s">
        <v>291</v>
      </c>
      <c r="E385" s="106">
        <f>'Cost estimate'!E397</f>
        <v>0</v>
      </c>
      <c r="F385" s="105">
        <v>8866.66</v>
      </c>
      <c r="G385" s="101">
        <f ca="1">IF(TODAY()&lt;45150,F385,IF(TODAY()&lt;45515,F385*(1+Escalations!$D$3),F385*(1+Escalations!$D$3)*(1+Escalations!$D$4)))</f>
        <v>8866.66</v>
      </c>
      <c r="H385" s="60">
        <f t="shared" ca="1" si="13"/>
        <v>0</v>
      </c>
      <c r="I385" s="5"/>
    </row>
    <row r="386" spans="1:9" x14ac:dyDescent="0.25">
      <c r="A386" s="102"/>
      <c r="B386" s="121"/>
      <c r="C386" s="140" t="s">
        <v>682</v>
      </c>
      <c r="D386" s="103" t="s">
        <v>291</v>
      </c>
      <c r="E386" s="106">
        <f>'Cost estimate'!E398</f>
        <v>0</v>
      </c>
      <c r="F386" s="105">
        <v>11285.86</v>
      </c>
      <c r="G386" s="101">
        <f ca="1">IF(TODAY()&lt;45150,F386,IF(TODAY()&lt;45515,F386*(1+Escalations!$D$3),F386*(1+Escalations!$D$3)*(1+Escalations!$D$4)))</f>
        <v>11285.86</v>
      </c>
      <c r="H386" s="60">
        <f t="shared" ca="1" si="13"/>
        <v>0</v>
      </c>
      <c r="I386" s="5"/>
    </row>
    <row r="387" spans="1:9" x14ac:dyDescent="0.25">
      <c r="A387" s="102"/>
      <c r="B387" s="121"/>
      <c r="C387" s="140" t="s">
        <v>683</v>
      </c>
      <c r="D387" s="103" t="s">
        <v>291</v>
      </c>
      <c r="E387" s="106">
        <f>'Cost estimate'!E399</f>
        <v>0</v>
      </c>
      <c r="F387" s="105">
        <v>14042.94</v>
      </c>
      <c r="G387" s="101">
        <f ca="1">IF(TODAY()&lt;45150,F387,IF(TODAY()&lt;45515,F387*(1+Escalations!$D$3),F387*(1+Escalations!$D$3)*(1+Escalations!$D$4)))</f>
        <v>14042.94</v>
      </c>
      <c r="H387" s="60">
        <f t="shared" ca="1" si="13"/>
        <v>0</v>
      </c>
      <c r="I387" s="5"/>
    </row>
    <row r="388" spans="1:9" x14ac:dyDescent="0.25">
      <c r="A388" s="102"/>
      <c r="B388" s="121"/>
      <c r="C388" s="140" t="s">
        <v>684</v>
      </c>
      <c r="D388" s="103" t="s">
        <v>291</v>
      </c>
      <c r="E388" s="106">
        <f>'Cost estimate'!E400</f>
        <v>0</v>
      </c>
      <c r="F388" s="105">
        <v>17057.599999999999</v>
      </c>
      <c r="G388" s="101">
        <f ca="1">IF(TODAY()&lt;45150,F388,IF(TODAY()&lt;45515,F388*(1+Escalations!$D$3),F388*(1+Escalations!$D$3)*(1+Escalations!$D$4)))</f>
        <v>17057.599999999999</v>
      </c>
      <c r="H388" s="60">
        <f t="shared" ca="1" si="13"/>
        <v>0</v>
      </c>
      <c r="I388" s="5"/>
    </row>
    <row r="389" spans="1:9" ht="24.6" customHeight="1" x14ac:dyDescent="0.25">
      <c r="A389" s="73" t="s">
        <v>711</v>
      </c>
      <c r="B389" s="74"/>
      <c r="C389" s="75"/>
      <c r="D389" s="74"/>
      <c r="E389" s="73"/>
      <c r="F389" s="76"/>
      <c r="G389" s="77"/>
      <c r="H389" s="78">
        <f ca="1">SUM(H338:H388)</f>
        <v>0</v>
      </c>
      <c r="I389" s="5"/>
    </row>
    <row r="390" spans="1:9" ht="25.2" customHeight="1" x14ac:dyDescent="0.25">
      <c r="A390" s="73" t="s">
        <v>712</v>
      </c>
      <c r="B390" s="86"/>
      <c r="C390" s="86"/>
      <c r="D390" s="86"/>
      <c r="E390" s="73"/>
      <c r="F390" s="76"/>
      <c r="G390" s="77"/>
      <c r="H390" s="87">
        <f ca="1">H389</f>
        <v>0</v>
      </c>
      <c r="I390" s="5"/>
    </row>
    <row r="391" spans="1:9" x14ac:dyDescent="0.25">
      <c r="A391" s="102"/>
      <c r="B391" s="121"/>
      <c r="C391" s="140" t="s">
        <v>685</v>
      </c>
      <c r="D391" s="103" t="s">
        <v>291</v>
      </c>
      <c r="E391" s="106">
        <f>'Cost estimate'!E401</f>
        <v>0</v>
      </c>
      <c r="F391" s="105">
        <v>29948.799999999999</v>
      </c>
      <c r="G391" s="101">
        <f ca="1">IF(TODAY()&lt;45150,F391,IF(TODAY()&lt;45515,F391*(1+Escalations!$D$3),F391*(1+Escalations!$D$3)*(1+Escalations!$D$4)))</f>
        <v>29948.799999999999</v>
      </c>
      <c r="H391" s="60">
        <f t="shared" ref="H391:H399" ca="1" si="14">E391*G391</f>
        <v>0</v>
      </c>
      <c r="I391" s="5"/>
    </row>
    <row r="392" spans="1:9" x14ac:dyDescent="0.25">
      <c r="A392" s="102"/>
      <c r="B392" s="121"/>
      <c r="C392" s="140" t="s">
        <v>686</v>
      </c>
      <c r="D392" s="103" t="s">
        <v>291</v>
      </c>
      <c r="E392" s="106">
        <f>'Cost estimate'!E402</f>
        <v>0</v>
      </c>
      <c r="F392" s="105">
        <v>46791.74</v>
      </c>
      <c r="G392" s="101">
        <f ca="1">IF(TODAY()&lt;45150,F392,IF(TODAY()&lt;45515,F392*(1+Escalations!$D$3),F392*(1+Escalations!$D$3)*(1+Escalations!$D$4)))</f>
        <v>46791.74</v>
      </c>
      <c r="H392" s="60">
        <f t="shared" ca="1" si="14"/>
        <v>0</v>
      </c>
      <c r="I392" s="5"/>
    </row>
    <row r="393" spans="1:9" x14ac:dyDescent="0.25">
      <c r="A393" s="102"/>
      <c r="B393" s="121"/>
      <c r="C393" s="140" t="s">
        <v>687</v>
      </c>
      <c r="D393" s="103" t="s">
        <v>291</v>
      </c>
      <c r="E393" s="106">
        <f>'Cost estimate'!E404</f>
        <v>0</v>
      </c>
      <c r="F393" s="105">
        <v>7246.4</v>
      </c>
      <c r="G393" s="101">
        <f ca="1">IF(TODAY()&lt;45150,F393,IF(TODAY()&lt;45515,F393*(1+Escalations!$D$3),F393*(1+Escalations!$D$3)*(1+Escalations!$D$4)))</f>
        <v>7246.4</v>
      </c>
      <c r="H393" s="60">
        <f t="shared" ca="1" si="14"/>
        <v>0</v>
      </c>
      <c r="I393" s="5"/>
    </row>
    <row r="394" spans="1:9" x14ac:dyDescent="0.25">
      <c r="A394" s="102"/>
      <c r="B394" s="121"/>
      <c r="C394" s="140" t="s">
        <v>688</v>
      </c>
      <c r="D394" s="103" t="s">
        <v>291</v>
      </c>
      <c r="E394" s="106">
        <f>'Cost estimate'!E405</f>
        <v>0</v>
      </c>
      <c r="F394" s="105">
        <v>8866.66</v>
      </c>
      <c r="G394" s="101">
        <f ca="1">IF(TODAY()&lt;45150,F394,IF(TODAY()&lt;45515,F394*(1+Escalations!$D$3),F394*(1+Escalations!$D$3)*(1+Escalations!$D$4)))</f>
        <v>8866.66</v>
      </c>
      <c r="H394" s="60">
        <f t="shared" ca="1" si="14"/>
        <v>0</v>
      </c>
      <c r="I394" s="5"/>
    </row>
    <row r="395" spans="1:9" x14ac:dyDescent="0.25">
      <c r="A395" s="102"/>
      <c r="B395" s="121"/>
      <c r="C395" s="140" t="s">
        <v>689</v>
      </c>
      <c r="D395" s="103" t="s">
        <v>291</v>
      </c>
      <c r="E395" s="106">
        <f>'Cost estimate'!E406</f>
        <v>0</v>
      </c>
      <c r="F395" s="105">
        <v>11285.86</v>
      </c>
      <c r="G395" s="101">
        <f ca="1">IF(TODAY()&lt;45150,F395,IF(TODAY()&lt;45515,F395*(1+Escalations!$D$3),F395*(1+Escalations!$D$3)*(1+Escalations!$D$4)))</f>
        <v>11285.86</v>
      </c>
      <c r="H395" s="60">
        <f t="shared" ca="1" si="14"/>
        <v>0</v>
      </c>
      <c r="I395" s="5"/>
    </row>
    <row r="396" spans="1:9" x14ac:dyDescent="0.25">
      <c r="A396" s="102"/>
      <c r="B396" s="121"/>
      <c r="C396" s="140" t="s">
        <v>690</v>
      </c>
      <c r="D396" s="103" t="s">
        <v>291</v>
      </c>
      <c r="E396" s="106">
        <f>'Cost estimate'!E407</f>
        <v>0</v>
      </c>
      <c r="F396" s="105">
        <v>14042.94</v>
      </c>
      <c r="G396" s="101">
        <f ca="1">IF(TODAY()&lt;45150,F396,IF(TODAY()&lt;45515,F396*(1+Escalations!$D$3),F396*(1+Escalations!$D$3)*(1+Escalations!$D$4)))</f>
        <v>14042.94</v>
      </c>
      <c r="H396" s="60">
        <f t="shared" ca="1" si="14"/>
        <v>0</v>
      </c>
      <c r="I396" s="5"/>
    </row>
    <row r="397" spans="1:9" x14ac:dyDescent="0.25">
      <c r="A397" s="102"/>
      <c r="B397" s="121"/>
      <c r="C397" s="140" t="s">
        <v>691</v>
      </c>
      <c r="D397" s="103" t="s">
        <v>291</v>
      </c>
      <c r="E397" s="106">
        <f>'Cost estimate'!E408</f>
        <v>0</v>
      </c>
      <c r="F397" s="105">
        <v>17057.599999999999</v>
      </c>
      <c r="G397" s="101">
        <f ca="1">IF(TODAY()&lt;45150,F397,IF(TODAY()&lt;45515,F397*(1+Escalations!$D$3),F397*(1+Escalations!$D$3)*(1+Escalations!$D$4)))</f>
        <v>17057.599999999999</v>
      </c>
      <c r="H397" s="60">
        <f t="shared" ca="1" si="14"/>
        <v>0</v>
      </c>
      <c r="I397" s="5"/>
    </row>
    <row r="398" spans="1:9" x14ac:dyDescent="0.25">
      <c r="A398" s="102"/>
      <c r="B398" s="121"/>
      <c r="C398" s="140" t="s">
        <v>692</v>
      </c>
      <c r="D398" s="103" t="s">
        <v>291</v>
      </c>
      <c r="E398" s="106">
        <f>'Cost estimate'!E409</f>
        <v>0</v>
      </c>
      <c r="F398" s="105">
        <v>29948.799999999999</v>
      </c>
      <c r="G398" s="101">
        <f ca="1">IF(TODAY()&lt;45150,F398,IF(TODAY()&lt;45515,F398*(1+Escalations!$D$3),F398*(1+Escalations!$D$3)*(1+Escalations!$D$4)))</f>
        <v>29948.799999999999</v>
      </c>
      <c r="H398" s="60">
        <f t="shared" ca="1" si="14"/>
        <v>0</v>
      </c>
      <c r="I398" s="5"/>
    </row>
    <row r="399" spans="1:9" x14ac:dyDescent="0.25">
      <c r="A399" s="102"/>
      <c r="B399" s="121"/>
      <c r="C399" s="140" t="s">
        <v>693</v>
      </c>
      <c r="D399" s="103" t="s">
        <v>291</v>
      </c>
      <c r="E399" s="106">
        <f>'Cost estimate'!E410</f>
        <v>0</v>
      </c>
      <c r="F399" s="142">
        <v>46791.74</v>
      </c>
      <c r="G399" s="101">
        <f ca="1">IF(TODAY()&lt;45150,F399,IF(TODAY()&lt;45515,F399*(1+Escalations!$D$3),F399*(1+Escalations!$D$3)*(1+Escalations!$D$4)))</f>
        <v>46791.74</v>
      </c>
      <c r="H399" s="60">
        <f t="shared" ca="1" si="14"/>
        <v>0</v>
      </c>
      <c r="I399" s="5"/>
    </row>
    <row r="400" spans="1:9" x14ac:dyDescent="0.25">
      <c r="A400" s="102"/>
      <c r="B400" s="121"/>
      <c r="C400" s="140"/>
      <c r="D400" s="103"/>
      <c r="E400" s="106">
        <f>'Cost estimate'!E412</f>
        <v>0</v>
      </c>
      <c r="F400" s="100"/>
      <c r="G400" s="101">
        <f ca="1">IF(TODAY()&lt;45150,F400,IF(TODAY()&lt;45515,F400*(1+Escalations!$D$3),F400*(1+Escalations!$D$3)*(1+Escalations!$D$4)))</f>
        <v>0</v>
      </c>
      <c r="H400" s="60"/>
      <c r="I400" s="5"/>
    </row>
    <row r="401" spans="1:9" ht="27.6" x14ac:dyDescent="0.25">
      <c r="A401" s="102"/>
      <c r="B401" s="121"/>
      <c r="C401" s="140" t="s">
        <v>393</v>
      </c>
      <c r="D401" s="103"/>
      <c r="E401" s="106"/>
      <c r="F401" s="105"/>
      <c r="G401" s="101"/>
      <c r="H401" s="60"/>
      <c r="I401" s="5"/>
    </row>
    <row r="402" spans="1:9" x14ac:dyDescent="0.25">
      <c r="A402" s="102"/>
      <c r="B402" s="121"/>
      <c r="C402" s="140" t="s">
        <v>394</v>
      </c>
      <c r="D402" s="103" t="s">
        <v>291</v>
      </c>
      <c r="E402" s="106">
        <f>'Cost estimate'!E414</f>
        <v>0</v>
      </c>
      <c r="F402" s="105">
        <v>2391.1999999999998</v>
      </c>
      <c r="G402" s="101">
        <f ca="1">IF(TODAY()&lt;45150,F402,IF(TODAY()&lt;45515,F402*(1+Escalations!$D$3),F402*(1+Escalations!$D$3)*(1+Escalations!$D$4)))</f>
        <v>2391.1999999999998</v>
      </c>
      <c r="H402" s="60">
        <f t="shared" ref="H402:H408" ca="1" si="15">E402*G402</f>
        <v>0</v>
      </c>
      <c r="I402" s="5"/>
    </row>
    <row r="403" spans="1:9" x14ac:dyDescent="0.25">
      <c r="A403" s="102"/>
      <c r="B403" s="121"/>
      <c r="C403" s="140" t="s">
        <v>395</v>
      </c>
      <c r="D403" s="103" t="s">
        <v>291</v>
      </c>
      <c r="E403" s="106">
        <f>'Cost estimate'!E415</f>
        <v>0</v>
      </c>
      <c r="F403" s="105">
        <v>3137.86</v>
      </c>
      <c r="G403" s="101">
        <f ca="1">IF(TODAY()&lt;45150,F403,IF(TODAY()&lt;45515,F403*(1+Escalations!$D$3),F403*(1+Escalations!$D$3)*(1+Escalations!$D$4)))</f>
        <v>3137.86</v>
      </c>
      <c r="H403" s="60">
        <f t="shared" ca="1" si="15"/>
        <v>0</v>
      </c>
      <c r="I403" s="5"/>
    </row>
    <row r="404" spans="1:9" x14ac:dyDescent="0.25">
      <c r="A404" s="102"/>
      <c r="B404" s="121"/>
      <c r="C404" s="140" t="s">
        <v>396</v>
      </c>
      <c r="D404" s="103" t="s">
        <v>291</v>
      </c>
      <c r="E404" s="106">
        <f>'Cost estimate'!E416</f>
        <v>0</v>
      </c>
      <c r="F404" s="105">
        <v>4067.46</v>
      </c>
      <c r="G404" s="101">
        <f ca="1">IF(TODAY()&lt;45150,F404,IF(TODAY()&lt;45515,F404*(1+Escalations!$D$3),F404*(1+Escalations!$D$3)*(1+Escalations!$D$4)))</f>
        <v>4067.46</v>
      </c>
      <c r="H404" s="60">
        <f t="shared" ca="1" si="15"/>
        <v>0</v>
      </c>
      <c r="I404" s="5"/>
    </row>
    <row r="405" spans="1:9" x14ac:dyDescent="0.25">
      <c r="A405" s="102"/>
      <c r="B405" s="121"/>
      <c r="C405" s="140" t="s">
        <v>397</v>
      </c>
      <c r="D405" s="103" t="s">
        <v>291</v>
      </c>
      <c r="E405" s="106">
        <f>'Cost estimate'!E417</f>
        <v>0</v>
      </c>
      <c r="F405" s="105">
        <v>5415.22</v>
      </c>
      <c r="G405" s="101">
        <f ca="1">IF(TODAY()&lt;45150,F405,IF(TODAY()&lt;45515,F405*(1+Escalations!$D$3),F405*(1+Escalations!$D$3)*(1+Escalations!$D$4)))</f>
        <v>5415.22</v>
      </c>
      <c r="H405" s="60">
        <f t="shared" ca="1" si="15"/>
        <v>0</v>
      </c>
      <c r="I405" s="5"/>
    </row>
    <row r="406" spans="1:9" x14ac:dyDescent="0.25">
      <c r="A406" s="102"/>
      <c r="B406" s="121"/>
      <c r="C406" s="140" t="s">
        <v>398</v>
      </c>
      <c r="D406" s="103" t="s">
        <v>291</v>
      </c>
      <c r="E406" s="106">
        <f>'Cost estimate'!E418</f>
        <v>0</v>
      </c>
      <c r="F406" s="105">
        <v>6621.06</v>
      </c>
      <c r="G406" s="101">
        <f ca="1">IF(TODAY()&lt;45150,F406,IF(TODAY()&lt;45515,F406*(1+Escalations!$D$3),F406*(1+Escalations!$D$3)*(1+Escalations!$D$4)))</f>
        <v>6621.06</v>
      </c>
      <c r="H406" s="60">
        <f t="shared" ca="1" si="15"/>
        <v>0</v>
      </c>
      <c r="I406" s="5"/>
    </row>
    <row r="407" spans="1:9" x14ac:dyDescent="0.25">
      <c r="A407" s="102"/>
      <c r="B407" s="121"/>
      <c r="C407" s="140" t="s">
        <v>399</v>
      </c>
      <c r="D407" s="103" t="s">
        <v>291</v>
      </c>
      <c r="E407" s="106">
        <f>'Cost estimate'!E419</f>
        <v>0</v>
      </c>
      <c r="F407" s="105">
        <v>7336</v>
      </c>
      <c r="G407" s="101">
        <f ca="1">IF(TODAY()&lt;45150,F407,IF(TODAY()&lt;45515,F407*(1+Escalations!$D$3),F407*(1+Escalations!$D$3)*(1+Escalations!$D$4)))</f>
        <v>7336</v>
      </c>
      <c r="H407" s="60">
        <f t="shared" ca="1" si="15"/>
        <v>0</v>
      </c>
      <c r="I407" s="5"/>
    </row>
    <row r="408" spans="1:9" x14ac:dyDescent="0.25">
      <c r="A408" s="102"/>
      <c r="B408" s="121"/>
      <c r="C408" s="140" t="s">
        <v>400</v>
      </c>
      <c r="D408" s="103" t="s">
        <v>291</v>
      </c>
      <c r="E408" s="106">
        <f>'Cost estimate'!E420</f>
        <v>0</v>
      </c>
      <c r="F408" s="105">
        <v>11080.54</v>
      </c>
      <c r="G408" s="101">
        <f ca="1">IF(TODAY()&lt;45150,F408,IF(TODAY()&lt;45515,F408*(1+Escalations!$D$3),F408*(1+Escalations!$D$3)*(1+Escalations!$D$4)))</f>
        <v>11080.54</v>
      </c>
      <c r="H408" s="60">
        <f t="shared" ca="1" si="15"/>
        <v>0</v>
      </c>
      <c r="I408" s="5"/>
    </row>
    <row r="409" spans="1:9" ht="27.6" x14ac:dyDescent="0.25">
      <c r="A409" s="145" t="s">
        <v>401</v>
      </c>
      <c r="B409" s="121"/>
      <c r="C409" s="146" t="s">
        <v>402</v>
      </c>
      <c r="D409" s="103"/>
      <c r="E409" s="106"/>
      <c r="F409" s="105"/>
      <c r="G409" s="101"/>
      <c r="H409" s="60"/>
      <c r="I409" s="5"/>
    </row>
    <row r="410" spans="1:9" x14ac:dyDescent="0.25">
      <c r="A410" s="102"/>
      <c r="B410" s="121"/>
      <c r="C410" s="131" t="s">
        <v>308</v>
      </c>
      <c r="D410" s="103"/>
      <c r="E410" s="106"/>
      <c r="F410" s="105"/>
      <c r="G410" s="101"/>
      <c r="H410" s="60"/>
      <c r="I410" s="5"/>
    </row>
    <row r="411" spans="1:9" ht="41.4" x14ac:dyDescent="0.25">
      <c r="A411" s="102" t="s">
        <v>403</v>
      </c>
      <c r="B411" s="121"/>
      <c r="C411" s="131" t="s">
        <v>404</v>
      </c>
      <c r="D411" s="103"/>
      <c r="E411" s="106"/>
      <c r="F411" s="105"/>
      <c r="G411" s="101"/>
      <c r="H411" s="60"/>
      <c r="I411" s="5"/>
    </row>
    <row r="412" spans="1:9" x14ac:dyDescent="0.25">
      <c r="A412" s="102"/>
      <c r="B412" s="121"/>
      <c r="C412" s="146" t="s">
        <v>405</v>
      </c>
      <c r="D412" s="141"/>
      <c r="E412" s="106"/>
      <c r="F412" s="105"/>
      <c r="G412" s="101"/>
      <c r="H412" s="60"/>
      <c r="I412" s="5"/>
    </row>
    <row r="413" spans="1:9" x14ac:dyDescent="0.25">
      <c r="A413" s="102"/>
      <c r="B413" s="121"/>
      <c r="C413" s="140" t="s">
        <v>665</v>
      </c>
      <c r="D413" s="141" t="s">
        <v>291</v>
      </c>
      <c r="E413" s="106">
        <f>'Cost estimate'!E478</f>
        <v>0</v>
      </c>
      <c r="F413" s="105">
        <v>16692.400000000001</v>
      </c>
      <c r="G413" s="101">
        <f ca="1">IF(TODAY()&lt;45150,F413,IF(TODAY()&lt;45515,F413*(1+Escalations!$D$3),F413*(1+Escalations!$D$3)*(1+Escalations!$D$4)))</f>
        <v>16692.400000000001</v>
      </c>
      <c r="H413" s="60">
        <f ca="1">E413*G413</f>
        <v>0</v>
      </c>
      <c r="I413" s="5"/>
    </row>
    <row r="414" spans="1:9" x14ac:dyDescent="0.25">
      <c r="A414" s="102"/>
      <c r="B414" s="121"/>
      <c r="C414" s="140" t="s">
        <v>386</v>
      </c>
      <c r="D414" s="141" t="s">
        <v>291</v>
      </c>
      <c r="E414" s="106">
        <f>'Cost estimate'!E479</f>
        <v>0</v>
      </c>
      <c r="F414" s="105">
        <v>16692.400000000001</v>
      </c>
      <c r="G414" s="101">
        <f ca="1">IF(TODAY()&lt;45150,F414,IF(TODAY()&lt;45515,F414*(1+Escalations!$D$3),F414*(1+Escalations!$D$3)*(1+Escalations!$D$4)))</f>
        <v>16692.400000000001</v>
      </c>
      <c r="H414" s="60">
        <f ca="1">E414*G414</f>
        <v>0</v>
      </c>
      <c r="I414" s="5"/>
    </row>
    <row r="415" spans="1:9" x14ac:dyDescent="0.25">
      <c r="A415" s="102"/>
      <c r="B415" s="121"/>
      <c r="C415" s="140" t="s">
        <v>387</v>
      </c>
      <c r="D415" s="141" t="s">
        <v>291</v>
      </c>
      <c r="E415" s="106">
        <f>'Cost estimate'!E480</f>
        <v>0</v>
      </c>
      <c r="F415" s="105">
        <v>19870.8</v>
      </c>
      <c r="G415" s="101">
        <f ca="1">IF(TODAY()&lt;45150,F415,IF(TODAY()&lt;45515,F415*(1+Escalations!$D$3),F415*(1+Escalations!$D$3)*(1+Escalations!$D$4)))</f>
        <v>19870.8</v>
      </c>
      <c r="H415" s="60">
        <f ca="1">E415*G415</f>
        <v>0</v>
      </c>
      <c r="I415" s="5"/>
    </row>
    <row r="416" spans="1:9" x14ac:dyDescent="0.25">
      <c r="A416" s="102"/>
      <c r="B416" s="121"/>
      <c r="C416" s="140" t="s">
        <v>388</v>
      </c>
      <c r="D416" s="141" t="s">
        <v>291</v>
      </c>
      <c r="E416" s="106">
        <f>'Cost estimate'!E481</f>
        <v>0</v>
      </c>
      <c r="F416" s="105">
        <v>19870.8</v>
      </c>
      <c r="G416" s="101">
        <f ca="1">IF(TODAY()&lt;45150,F416,IF(TODAY()&lt;45515,F416*(1+Escalations!$D$3),F416*(1+Escalations!$D$3)*(1+Escalations!$D$4)))</f>
        <v>19870.8</v>
      </c>
      <c r="H416" s="60">
        <f ca="1">E416*G416</f>
        <v>0</v>
      </c>
      <c r="I416" s="5"/>
    </row>
    <row r="417" spans="1:9" x14ac:dyDescent="0.25">
      <c r="A417" s="102"/>
      <c r="B417" s="121"/>
      <c r="C417" s="146" t="s">
        <v>407</v>
      </c>
      <c r="D417" s="141"/>
      <c r="E417" s="106"/>
      <c r="F417" s="105"/>
      <c r="G417" s="101"/>
      <c r="H417" s="60"/>
      <c r="I417" s="5"/>
    </row>
    <row r="418" spans="1:9" x14ac:dyDescent="0.25">
      <c r="A418" s="102"/>
      <c r="B418" s="121"/>
      <c r="C418" s="140" t="s">
        <v>665</v>
      </c>
      <c r="D418" s="141" t="s">
        <v>291</v>
      </c>
      <c r="E418" s="106">
        <f>'Cost estimate'!E483</f>
        <v>0</v>
      </c>
      <c r="F418" s="105">
        <v>22480.799999999999</v>
      </c>
      <c r="G418" s="101">
        <f ca="1">IF(TODAY()&lt;45150,F418,IF(TODAY()&lt;45515,F418*(1+Escalations!$D$3),F418*(1+Escalations!$D$3)*(1+Escalations!$D$4)))</f>
        <v>22480.799999999999</v>
      </c>
      <c r="H418" s="60">
        <f ca="1">E418*G418</f>
        <v>0</v>
      </c>
      <c r="I418" s="5"/>
    </row>
    <row r="419" spans="1:9" x14ac:dyDescent="0.25">
      <c r="A419" s="102"/>
      <c r="B419" s="121"/>
      <c r="C419" s="140" t="s">
        <v>386</v>
      </c>
      <c r="D419" s="141" t="s">
        <v>291</v>
      </c>
      <c r="E419" s="106">
        <f>'Cost estimate'!E484</f>
        <v>0</v>
      </c>
      <c r="F419" s="105">
        <v>22480.799999999999</v>
      </c>
      <c r="G419" s="101">
        <f ca="1">IF(TODAY()&lt;45150,F419,IF(TODAY()&lt;45515,F419*(1+Escalations!$D$3),F419*(1+Escalations!$D$3)*(1+Escalations!$D$4)))</f>
        <v>22480.799999999999</v>
      </c>
      <c r="H419" s="60">
        <f ca="1">E419*G419</f>
        <v>0</v>
      </c>
      <c r="I419" s="5"/>
    </row>
    <row r="420" spans="1:9" x14ac:dyDescent="0.25">
      <c r="A420" s="102"/>
      <c r="B420" s="121"/>
      <c r="C420" s="140" t="s">
        <v>387</v>
      </c>
      <c r="D420" s="141" t="s">
        <v>291</v>
      </c>
      <c r="E420" s="106">
        <f>'Cost estimate'!E485</f>
        <v>0</v>
      </c>
      <c r="F420" s="105">
        <v>30034.33</v>
      </c>
      <c r="G420" s="101">
        <f ca="1">IF(TODAY()&lt;45150,F420,IF(TODAY()&lt;45515,F420*(1+Escalations!$D$3),F420*(1+Escalations!$D$3)*(1+Escalations!$D$4)))</f>
        <v>30034.33</v>
      </c>
      <c r="H420" s="60">
        <f ca="1">E420*G420</f>
        <v>0</v>
      </c>
      <c r="I420" s="5"/>
    </row>
    <row r="421" spans="1:9" x14ac:dyDescent="0.25">
      <c r="A421" s="102"/>
      <c r="B421" s="121"/>
      <c r="C421" s="140" t="s">
        <v>388</v>
      </c>
      <c r="D421" s="141" t="s">
        <v>291</v>
      </c>
      <c r="E421" s="106">
        <f>'Cost estimate'!E486</f>
        <v>0</v>
      </c>
      <c r="F421" s="105">
        <v>44806.93</v>
      </c>
      <c r="G421" s="101">
        <f ca="1">IF(TODAY()&lt;45150,F421,IF(TODAY()&lt;45515,F421*(1+Escalations!$D$3),F421*(1+Escalations!$D$3)*(1+Escalations!$D$4)))</f>
        <v>44806.93</v>
      </c>
      <c r="H421" s="60">
        <f ca="1">E421*G421</f>
        <v>0</v>
      </c>
      <c r="I421" s="5"/>
    </row>
    <row r="422" spans="1:9" x14ac:dyDescent="0.25">
      <c r="A422" s="102"/>
      <c r="B422" s="121"/>
      <c r="C422" s="146" t="s">
        <v>408</v>
      </c>
      <c r="D422" s="141"/>
      <c r="E422" s="106"/>
      <c r="F422" s="105"/>
      <c r="G422" s="101"/>
      <c r="H422" s="60"/>
      <c r="I422" s="5"/>
    </row>
    <row r="423" spans="1:9" x14ac:dyDescent="0.25">
      <c r="A423" s="102"/>
      <c r="B423" s="121"/>
      <c r="C423" s="140" t="s">
        <v>665</v>
      </c>
      <c r="D423" s="141" t="s">
        <v>291</v>
      </c>
      <c r="E423" s="106">
        <f>'Cost estimate'!E488</f>
        <v>0</v>
      </c>
      <c r="F423" s="105">
        <v>24978.67</v>
      </c>
      <c r="G423" s="101">
        <f ca="1">IF(TODAY()&lt;45150,F423,IF(TODAY()&lt;45515,F423*(1+Escalations!$D$3),F423*(1+Escalations!$D$3)*(1+Escalations!$D$4)))</f>
        <v>24978.67</v>
      </c>
      <c r="H423" s="60">
        <f ca="1">E423*G423</f>
        <v>0</v>
      </c>
      <c r="I423" s="5"/>
    </row>
    <row r="424" spans="1:9" x14ac:dyDescent="0.25">
      <c r="A424" s="102"/>
      <c r="B424" s="121"/>
      <c r="C424" s="140" t="s">
        <v>386</v>
      </c>
      <c r="D424" s="141" t="s">
        <v>291</v>
      </c>
      <c r="E424" s="106">
        <f>'Cost estimate'!E489</f>
        <v>0</v>
      </c>
      <c r="F424" s="105">
        <v>24978.67</v>
      </c>
      <c r="G424" s="101">
        <f ca="1">IF(TODAY()&lt;45150,F424,IF(TODAY()&lt;45515,F424*(1+Escalations!$D$3),F424*(1+Escalations!$D$3)*(1+Escalations!$D$4)))</f>
        <v>24978.67</v>
      </c>
      <c r="H424" s="60">
        <f ca="1">E424*G424</f>
        <v>0</v>
      </c>
      <c r="I424" s="5"/>
    </row>
    <row r="425" spans="1:9" x14ac:dyDescent="0.25">
      <c r="A425" s="102"/>
      <c r="B425" s="121"/>
      <c r="C425" s="140" t="s">
        <v>387</v>
      </c>
      <c r="D425" s="141" t="s">
        <v>291</v>
      </c>
      <c r="E425" s="106">
        <f>'Cost estimate'!E490</f>
        <v>0</v>
      </c>
      <c r="F425" s="105">
        <v>33371.269999999997</v>
      </c>
      <c r="G425" s="101">
        <f ca="1">IF(TODAY()&lt;45150,F425,IF(TODAY()&lt;45515,F425*(1+Escalations!$D$3),F425*(1+Escalations!$D$3)*(1+Escalations!$D$4)))</f>
        <v>33371.269999999997</v>
      </c>
      <c r="H425" s="60">
        <f ca="1">E425*G425</f>
        <v>0</v>
      </c>
      <c r="I425" s="5"/>
    </row>
    <row r="426" spans="1:9" x14ac:dyDescent="0.25">
      <c r="A426" s="102"/>
      <c r="B426" s="121"/>
      <c r="C426" s="140" t="s">
        <v>388</v>
      </c>
      <c r="D426" s="141" t="s">
        <v>291</v>
      </c>
      <c r="E426" s="106">
        <f>'Cost estimate'!E491</f>
        <v>0</v>
      </c>
      <c r="F426" s="105">
        <v>49788</v>
      </c>
      <c r="G426" s="101">
        <f ca="1">IF(TODAY()&lt;45150,F426,IF(TODAY()&lt;45515,F426*(1+Escalations!$D$3),F426*(1+Escalations!$D$3)*(1+Escalations!$D$4)))</f>
        <v>49788</v>
      </c>
      <c r="H426" s="60">
        <f ca="1">E426*G426</f>
        <v>0</v>
      </c>
      <c r="I426" s="5"/>
    </row>
    <row r="427" spans="1:9" x14ac:dyDescent="0.25">
      <c r="A427" s="102"/>
      <c r="B427" s="121"/>
      <c r="C427" s="146" t="s">
        <v>409</v>
      </c>
      <c r="D427" s="141"/>
      <c r="E427" s="106"/>
      <c r="F427" s="105"/>
      <c r="G427" s="101"/>
      <c r="H427" s="60"/>
      <c r="I427" s="5"/>
    </row>
    <row r="428" spans="1:9" x14ac:dyDescent="0.25">
      <c r="A428" s="102"/>
      <c r="B428" s="121"/>
      <c r="C428" s="140" t="s">
        <v>665</v>
      </c>
      <c r="D428" s="141" t="s">
        <v>291</v>
      </c>
      <c r="E428" s="106">
        <f>'Cost estimate'!E493</f>
        <v>0</v>
      </c>
      <c r="F428" s="105">
        <v>24895.53</v>
      </c>
      <c r="G428" s="101">
        <f ca="1">IF(TODAY()&lt;45150,F428,IF(TODAY()&lt;45515,F428*(1+Escalations!$D$3),F428*(1+Escalations!$D$3)*(1+Escalations!$D$4)))</f>
        <v>24895.53</v>
      </c>
      <c r="H428" s="60">
        <f ca="1">E428*G428</f>
        <v>0</v>
      </c>
      <c r="I428" s="5"/>
    </row>
    <row r="429" spans="1:9" x14ac:dyDescent="0.25">
      <c r="A429" s="102"/>
      <c r="B429" s="121"/>
      <c r="C429" s="140" t="s">
        <v>386</v>
      </c>
      <c r="D429" s="141" t="s">
        <v>291</v>
      </c>
      <c r="E429" s="106">
        <f>'Cost estimate'!E494</f>
        <v>0</v>
      </c>
      <c r="F429" s="105">
        <v>24895.53</v>
      </c>
      <c r="G429" s="101">
        <f ca="1">IF(TODAY()&lt;45150,F429,IF(TODAY()&lt;45515,F429*(1+Escalations!$D$3),F429*(1+Escalations!$D$3)*(1+Escalations!$D$4)))</f>
        <v>24895.53</v>
      </c>
      <c r="H429" s="60">
        <f ca="1">E429*G429</f>
        <v>0</v>
      </c>
      <c r="I429" s="5"/>
    </row>
    <row r="430" spans="1:9" x14ac:dyDescent="0.25">
      <c r="A430" s="102"/>
      <c r="B430" s="121"/>
      <c r="C430" s="140" t="s">
        <v>387</v>
      </c>
      <c r="D430" s="141" t="s">
        <v>291</v>
      </c>
      <c r="E430" s="106">
        <f>'Cost estimate'!E495</f>
        <v>0</v>
      </c>
      <c r="F430" s="105">
        <v>32673.33</v>
      </c>
      <c r="G430" s="101">
        <f ca="1">IF(TODAY()&lt;45150,F430,IF(TODAY()&lt;45515,F430*(1+Escalations!$D$3),F430*(1+Escalations!$D$3)*(1+Escalations!$D$4)))</f>
        <v>32673.33</v>
      </c>
      <c r="H430" s="60">
        <f ca="1">E430*G430</f>
        <v>0</v>
      </c>
      <c r="I430" s="5"/>
    </row>
    <row r="431" spans="1:9" x14ac:dyDescent="0.25">
      <c r="A431" s="102"/>
      <c r="B431" s="121"/>
      <c r="C431" s="140" t="s">
        <v>388</v>
      </c>
      <c r="D431" s="141" t="s">
        <v>291</v>
      </c>
      <c r="E431" s="106">
        <f>'Cost estimate'!E496</f>
        <v>0</v>
      </c>
      <c r="F431" s="105">
        <v>45934.07</v>
      </c>
      <c r="G431" s="101">
        <f ca="1">IF(TODAY()&lt;45150,F431,IF(TODAY()&lt;45515,F431*(1+Escalations!$D$3),F431*(1+Escalations!$D$3)*(1+Escalations!$D$4)))</f>
        <v>45934.07</v>
      </c>
      <c r="H431" s="60">
        <f ca="1">E431*G431</f>
        <v>0</v>
      </c>
      <c r="I431" s="5"/>
    </row>
    <row r="432" spans="1:9" x14ac:dyDescent="0.25">
      <c r="A432" s="102"/>
      <c r="B432" s="121"/>
      <c r="C432" s="146" t="s">
        <v>410</v>
      </c>
      <c r="D432" s="141"/>
      <c r="E432" s="106"/>
      <c r="F432" s="105"/>
      <c r="G432" s="101"/>
      <c r="H432" s="60"/>
      <c r="I432" s="5"/>
    </row>
    <row r="433" spans="1:9" x14ac:dyDescent="0.25">
      <c r="A433" s="102"/>
      <c r="B433" s="121"/>
      <c r="C433" s="140" t="s">
        <v>665</v>
      </c>
      <c r="D433" s="141" t="s">
        <v>291</v>
      </c>
      <c r="E433" s="106">
        <f>'Cost estimate'!E498</f>
        <v>0</v>
      </c>
      <c r="F433" s="105">
        <v>26206.33</v>
      </c>
      <c r="G433" s="101">
        <f ca="1">IF(TODAY()&lt;45150,F433,IF(TODAY()&lt;45515,F433*(1+Escalations!$D$3),F433*(1+Escalations!$D$3)*(1+Escalations!$D$4)))</f>
        <v>26206.33</v>
      </c>
      <c r="H433" s="60">
        <f ca="1">E433*G433</f>
        <v>0</v>
      </c>
      <c r="I433" s="5"/>
    </row>
    <row r="434" spans="1:9" x14ac:dyDescent="0.25">
      <c r="A434" s="102"/>
      <c r="B434" s="121"/>
      <c r="C434" s="140" t="s">
        <v>386</v>
      </c>
      <c r="D434" s="141" t="s">
        <v>291</v>
      </c>
      <c r="E434" s="106">
        <f>'Cost estimate'!E499</f>
        <v>0</v>
      </c>
      <c r="F434" s="105">
        <v>26206.33</v>
      </c>
      <c r="G434" s="101">
        <f ca="1">IF(TODAY()&lt;45150,F434,IF(TODAY()&lt;45515,F434*(1+Escalations!$D$3),F434*(1+Escalations!$D$3)*(1+Escalations!$D$4)))</f>
        <v>26206.33</v>
      </c>
      <c r="H434" s="60">
        <f ca="1">E434*G434</f>
        <v>0</v>
      </c>
      <c r="I434" s="5"/>
    </row>
    <row r="435" spans="1:9" x14ac:dyDescent="0.25">
      <c r="A435" s="102"/>
      <c r="B435" s="121"/>
      <c r="C435" s="140" t="s">
        <v>387</v>
      </c>
      <c r="D435" s="141" t="s">
        <v>291</v>
      </c>
      <c r="E435" s="106">
        <f>'Cost estimate'!E500</f>
        <v>0</v>
      </c>
      <c r="F435" s="105">
        <v>34606.67</v>
      </c>
      <c r="G435" s="101">
        <f ca="1">IF(TODAY()&lt;45150,F435,IF(TODAY()&lt;45515,F435*(1+Escalations!$D$3),F435*(1+Escalations!$D$3)*(1+Escalations!$D$4)))</f>
        <v>34606.67</v>
      </c>
      <c r="H435" s="60">
        <f ca="1">E435*G435</f>
        <v>0</v>
      </c>
      <c r="I435" s="5"/>
    </row>
    <row r="436" spans="1:9" x14ac:dyDescent="0.25">
      <c r="A436" s="102"/>
      <c r="B436" s="121"/>
      <c r="C436" s="140" t="s">
        <v>388</v>
      </c>
      <c r="D436" s="141" t="s">
        <v>291</v>
      </c>
      <c r="E436" s="106">
        <f>'Cost estimate'!E501</f>
        <v>0</v>
      </c>
      <c r="F436" s="105">
        <v>49338.67</v>
      </c>
      <c r="G436" s="101">
        <f ca="1">IF(TODAY()&lt;45150,F436,IF(TODAY()&lt;45515,F436*(1+Escalations!$D$3),F436*(1+Escalations!$D$3)*(1+Escalations!$D$4)))</f>
        <v>49338.67</v>
      </c>
      <c r="H436" s="60">
        <f ca="1">E436*G436</f>
        <v>0</v>
      </c>
      <c r="I436" s="5"/>
    </row>
    <row r="437" spans="1:9" ht="24.6" customHeight="1" x14ac:dyDescent="0.25">
      <c r="A437" s="73" t="s">
        <v>711</v>
      </c>
      <c r="B437" s="74"/>
      <c r="C437" s="75"/>
      <c r="D437" s="74"/>
      <c r="E437" s="73"/>
      <c r="F437" s="76"/>
      <c r="G437" s="77"/>
      <c r="H437" s="78">
        <f ca="1">SUM(H390:H436)</f>
        <v>0</v>
      </c>
      <c r="I437" s="5"/>
    </row>
    <row r="438" spans="1:9" ht="25.2" customHeight="1" x14ac:dyDescent="0.25">
      <c r="A438" s="73" t="s">
        <v>712</v>
      </c>
      <c r="B438" s="86"/>
      <c r="C438" s="86"/>
      <c r="D438" s="86"/>
      <c r="E438" s="73"/>
      <c r="F438" s="76"/>
      <c r="G438" s="77"/>
      <c r="H438" s="87">
        <f ca="1">H437</f>
        <v>0</v>
      </c>
      <c r="I438" s="5"/>
    </row>
    <row r="439" spans="1:9" ht="124.2" x14ac:dyDescent="0.25">
      <c r="A439" s="145" t="s">
        <v>411</v>
      </c>
      <c r="B439" s="147" t="s">
        <v>412</v>
      </c>
      <c r="C439" s="148" t="s">
        <v>413</v>
      </c>
      <c r="D439" s="149"/>
      <c r="E439" s="106"/>
      <c r="F439" s="105"/>
      <c r="G439" s="101"/>
      <c r="H439" s="60"/>
      <c r="I439" s="5"/>
    </row>
    <row r="440" spans="1:9" x14ac:dyDescent="0.25">
      <c r="A440" s="102"/>
      <c r="B440" s="81"/>
      <c r="C440" s="140" t="s">
        <v>414</v>
      </c>
      <c r="D440" s="141" t="s">
        <v>291</v>
      </c>
      <c r="E440" s="106">
        <f>'Cost estimate'!E503</f>
        <v>0</v>
      </c>
      <c r="F440" s="105">
        <v>7930</v>
      </c>
      <c r="G440" s="101">
        <f ca="1">IF(TODAY()&lt;45150,F440,IF(TODAY()&lt;45515,F440*(1+Escalations!$D$3),F440*(1+Escalations!$D$3)*(1+Escalations!$D$4)))</f>
        <v>7930</v>
      </c>
      <c r="H440" s="60">
        <f ca="1">E440*G440</f>
        <v>0</v>
      </c>
      <c r="I440" s="5"/>
    </row>
    <row r="441" spans="1:9" x14ac:dyDescent="0.25">
      <c r="A441" s="102"/>
      <c r="B441" s="81"/>
      <c r="C441" s="140" t="s">
        <v>415</v>
      </c>
      <c r="D441" s="141" t="s">
        <v>291</v>
      </c>
      <c r="E441" s="106">
        <f>'Cost estimate'!E504</f>
        <v>0</v>
      </c>
      <c r="F441" s="105">
        <v>8710</v>
      </c>
      <c r="G441" s="101">
        <f ca="1">IF(TODAY()&lt;45150,F441,IF(TODAY()&lt;45515,F441*(1+Escalations!$D$3),F441*(1+Escalations!$D$3)*(1+Escalations!$D$4)))</f>
        <v>8710</v>
      </c>
      <c r="H441" s="60">
        <f ca="1">E441*G441</f>
        <v>0</v>
      </c>
      <c r="I441" s="5"/>
    </row>
    <row r="442" spans="1:9" x14ac:dyDescent="0.25">
      <c r="A442" s="102"/>
      <c r="B442" s="81"/>
      <c r="C442" s="140" t="s">
        <v>416</v>
      </c>
      <c r="D442" s="141" t="s">
        <v>291</v>
      </c>
      <c r="E442" s="106">
        <f>'Cost estimate'!E505</f>
        <v>9</v>
      </c>
      <c r="F442" s="105">
        <v>19890</v>
      </c>
      <c r="G442" s="101">
        <f ca="1">IF(TODAY()&lt;45150,F442,IF(TODAY()&lt;45515,F442*(1+Escalations!$D$3),F442*(1+Escalations!$D$3)*(1+Escalations!$D$4)))</f>
        <v>19890</v>
      </c>
      <c r="H442" s="60">
        <f ca="1">E442*G442</f>
        <v>179010</v>
      </c>
      <c r="I442" s="5"/>
    </row>
    <row r="443" spans="1:9" x14ac:dyDescent="0.25">
      <c r="A443" s="102"/>
      <c r="B443" s="81"/>
      <c r="C443" s="140" t="s">
        <v>417</v>
      </c>
      <c r="D443" s="141" t="s">
        <v>291</v>
      </c>
      <c r="E443" s="106">
        <f>'Cost estimate'!E506</f>
        <v>0</v>
      </c>
      <c r="F443" s="105">
        <v>25883</v>
      </c>
      <c r="G443" s="101">
        <f ca="1">IF(TODAY()&lt;45150,F443,IF(TODAY()&lt;45515,F443*(1+Escalations!$D$3),F443*(1+Escalations!$D$3)*(1+Escalations!$D$4)))</f>
        <v>25883</v>
      </c>
      <c r="H443" s="60">
        <f ca="1">E443*G443</f>
        <v>0</v>
      </c>
      <c r="I443" s="5"/>
    </row>
    <row r="444" spans="1:9" x14ac:dyDescent="0.25">
      <c r="A444" s="102"/>
      <c r="B444" s="81"/>
      <c r="C444" s="140" t="s">
        <v>418</v>
      </c>
      <c r="D444" s="141" t="s">
        <v>291</v>
      </c>
      <c r="E444" s="106">
        <f>'Cost estimate'!E507</f>
        <v>0</v>
      </c>
      <c r="F444" s="105">
        <v>55081</v>
      </c>
      <c r="G444" s="101">
        <f ca="1">IF(TODAY()&lt;45150,F444,IF(TODAY()&lt;45515,F444*(1+Escalations!$D$3),F444*(1+Escalations!$D$3)*(1+Escalations!$D$4)))</f>
        <v>55081</v>
      </c>
      <c r="H444" s="60">
        <f ca="1">E444*G444</f>
        <v>0</v>
      </c>
      <c r="I444" s="5"/>
    </row>
    <row r="445" spans="1:9" x14ac:dyDescent="0.25">
      <c r="A445" s="102"/>
      <c r="B445" s="121"/>
      <c r="C445" s="65"/>
      <c r="D445" s="103"/>
      <c r="E445" s="106"/>
      <c r="F445" s="105"/>
      <c r="G445" s="101"/>
      <c r="H445" s="60"/>
      <c r="I445" s="5"/>
    </row>
    <row r="446" spans="1:9" s="11" customFormat="1" ht="96.6" x14ac:dyDescent="0.3">
      <c r="A446" s="120" t="s">
        <v>419</v>
      </c>
      <c r="B446" s="103"/>
      <c r="C446" s="66" t="s">
        <v>420</v>
      </c>
      <c r="D446" s="55"/>
      <c r="E446" s="106"/>
      <c r="F446" s="105"/>
      <c r="G446" s="101"/>
      <c r="H446" s="60"/>
      <c r="I446" s="111"/>
    </row>
    <row r="447" spans="1:9" x14ac:dyDescent="0.25">
      <c r="A447" s="102" t="s">
        <v>421</v>
      </c>
      <c r="B447" s="121"/>
      <c r="C447" s="110" t="s">
        <v>422</v>
      </c>
      <c r="D447" s="103"/>
      <c r="E447" s="106"/>
      <c r="F447" s="105"/>
      <c r="G447" s="101"/>
      <c r="H447" s="60"/>
      <c r="I447" s="5"/>
    </row>
    <row r="448" spans="1:9" x14ac:dyDescent="0.25">
      <c r="A448" s="102"/>
      <c r="B448" s="121"/>
      <c r="C448" s="110"/>
      <c r="D448" s="103"/>
      <c r="E448" s="106"/>
      <c r="F448" s="105"/>
      <c r="G448" s="101"/>
      <c r="H448" s="60"/>
      <c r="I448" s="5"/>
    </row>
    <row r="449" spans="1:9" x14ac:dyDescent="0.25">
      <c r="A449" s="102"/>
      <c r="B449" s="121"/>
      <c r="C449" s="69" t="s">
        <v>316</v>
      </c>
      <c r="D449" s="103" t="s">
        <v>190</v>
      </c>
      <c r="E449" s="106">
        <f>'Cost estimate'!E512</f>
        <v>0</v>
      </c>
      <c r="F449" s="105">
        <v>1186.58</v>
      </c>
      <c r="G449" s="101">
        <f ca="1">IF(TODAY()&lt;45150,F449,IF(TODAY()&lt;45515,F449*(1+Escalations!$D$3),F449*(1+Escalations!$D$3)*(1+Escalations!$D$4)))</f>
        <v>1186.58</v>
      </c>
      <c r="H449" s="60">
        <f t="shared" ref="H449:H463" ca="1" si="16">E449*G449</f>
        <v>0</v>
      </c>
      <c r="I449" s="5"/>
    </row>
    <row r="450" spans="1:9" x14ac:dyDescent="0.25">
      <c r="A450" s="102"/>
      <c r="B450" s="121"/>
      <c r="C450" s="69" t="s">
        <v>317</v>
      </c>
      <c r="D450" s="103" t="s">
        <v>190</v>
      </c>
      <c r="E450" s="106">
        <f>'Cost estimate'!E513</f>
        <v>0</v>
      </c>
      <c r="F450" s="105">
        <v>1548.92</v>
      </c>
      <c r="G450" s="101">
        <f ca="1">IF(TODAY()&lt;45150,F450,IF(TODAY()&lt;45515,F450*(1+Escalations!$D$3),F450*(1+Escalations!$D$3)*(1+Escalations!$D$4)))</f>
        <v>1548.92</v>
      </c>
      <c r="H450" s="60">
        <f t="shared" ca="1" si="16"/>
        <v>0</v>
      </c>
      <c r="I450" s="5"/>
    </row>
    <row r="451" spans="1:9" x14ac:dyDescent="0.25">
      <c r="A451" s="102"/>
      <c r="B451" s="121"/>
      <c r="C451" s="69" t="s">
        <v>318</v>
      </c>
      <c r="D451" s="103" t="s">
        <v>190</v>
      </c>
      <c r="E451" s="106">
        <f>'Cost estimate'!E514</f>
        <v>0</v>
      </c>
      <c r="F451" s="105">
        <v>2034.56</v>
      </c>
      <c r="G451" s="101">
        <f ca="1">IF(TODAY()&lt;45150,F451,IF(TODAY()&lt;45515,F451*(1+Escalations!$D$3),F451*(1+Escalations!$D$3)*(1+Escalations!$D$4)))</f>
        <v>2034.56</v>
      </c>
      <c r="H451" s="60">
        <f t="shared" ca="1" si="16"/>
        <v>0</v>
      </c>
      <c r="I451" s="5"/>
    </row>
    <row r="452" spans="1:9" x14ac:dyDescent="0.25">
      <c r="A452" s="102"/>
      <c r="B452" s="121"/>
      <c r="C452" s="69" t="s">
        <v>319</v>
      </c>
      <c r="D452" s="103" t="s">
        <v>190</v>
      </c>
      <c r="E452" s="106">
        <f>'Cost estimate'!E515</f>
        <v>0</v>
      </c>
      <c r="F452" s="105">
        <v>2367.1999999999998</v>
      </c>
      <c r="G452" s="101">
        <f ca="1">IF(TODAY()&lt;45150,F452,IF(TODAY()&lt;45515,F452*(1+Escalations!$D$3),F452*(1+Escalations!$D$3)*(1+Escalations!$D$4)))</f>
        <v>2367.1999999999998</v>
      </c>
      <c r="H452" s="60">
        <f t="shared" ca="1" si="16"/>
        <v>0</v>
      </c>
      <c r="I452" s="5"/>
    </row>
    <row r="453" spans="1:9" x14ac:dyDescent="0.25">
      <c r="A453" s="102"/>
      <c r="B453" s="121"/>
      <c r="C453" s="69" t="s">
        <v>320</v>
      </c>
      <c r="D453" s="103" t="s">
        <v>190</v>
      </c>
      <c r="E453" s="106">
        <f>'Cost estimate'!E516</f>
        <v>0</v>
      </c>
      <c r="F453" s="105">
        <v>3196.26</v>
      </c>
      <c r="G453" s="101">
        <f ca="1">IF(TODAY()&lt;45150,F453,IF(TODAY()&lt;45515,F453*(1+Escalations!$D$3),F453*(1+Escalations!$D$3)*(1+Escalations!$D$4)))</f>
        <v>3196.26</v>
      </c>
      <c r="H453" s="60">
        <f t="shared" ca="1" si="16"/>
        <v>0</v>
      </c>
      <c r="I453" s="5"/>
    </row>
    <row r="454" spans="1:9" x14ac:dyDescent="0.25">
      <c r="A454" s="102"/>
      <c r="B454" s="121"/>
      <c r="C454" s="69" t="s">
        <v>321</v>
      </c>
      <c r="D454" s="103" t="s">
        <v>190</v>
      </c>
      <c r="E454" s="106">
        <f>'Cost estimate'!E517</f>
        <v>0</v>
      </c>
      <c r="F454" s="105">
        <v>3755.94</v>
      </c>
      <c r="G454" s="101">
        <f ca="1">IF(TODAY()&lt;45150,F454,IF(TODAY()&lt;45515,F454*(1+Escalations!$D$3),F454*(1+Escalations!$D$3)*(1+Escalations!$D$4)))</f>
        <v>3755.94</v>
      </c>
      <c r="H454" s="60">
        <f t="shared" ca="1" si="16"/>
        <v>0</v>
      </c>
      <c r="I454" s="5"/>
    </row>
    <row r="455" spans="1:9" x14ac:dyDescent="0.25">
      <c r="A455" s="102"/>
      <c r="B455" s="121"/>
      <c r="C455" s="69" t="s">
        <v>322</v>
      </c>
      <c r="D455" s="103" t="s">
        <v>190</v>
      </c>
      <c r="E455" s="106">
        <f>'Cost estimate'!E518</f>
        <v>0</v>
      </c>
      <c r="F455" s="105">
        <v>4410.25</v>
      </c>
      <c r="G455" s="101">
        <f ca="1">IF(TODAY()&lt;45150,F455,IF(TODAY()&lt;45515,F455*(1+Escalations!$D$3),F455*(1+Escalations!$D$3)*(1+Escalations!$D$4)))</f>
        <v>4410.25</v>
      </c>
      <c r="H455" s="60">
        <f t="shared" ca="1" si="16"/>
        <v>0</v>
      </c>
      <c r="I455" s="5"/>
    </row>
    <row r="456" spans="1:9" x14ac:dyDescent="0.25">
      <c r="A456" s="102"/>
      <c r="B456" s="121"/>
      <c r="C456" s="69" t="s">
        <v>423</v>
      </c>
      <c r="D456" s="103" t="s">
        <v>190</v>
      </c>
      <c r="E456" s="106">
        <f>'Cost estimate'!E519</f>
        <v>0</v>
      </c>
      <c r="F456" s="105">
        <v>5106.4399999999996</v>
      </c>
      <c r="G456" s="101">
        <f ca="1">IF(TODAY()&lt;45150,F456,IF(TODAY()&lt;45515,F456*(1+Escalations!$D$3),F456*(1+Escalations!$D$3)*(1+Escalations!$D$4)))</f>
        <v>5106.4399999999996</v>
      </c>
      <c r="H456" s="60">
        <f t="shared" ca="1" si="16"/>
        <v>0</v>
      </c>
      <c r="I456" s="5"/>
    </row>
    <row r="457" spans="1:9" x14ac:dyDescent="0.25">
      <c r="A457" s="102"/>
      <c r="B457" s="121"/>
      <c r="C457" s="69" t="s">
        <v>324</v>
      </c>
      <c r="D457" s="103" t="s">
        <v>190</v>
      </c>
      <c r="E457" s="106">
        <f>'Cost estimate'!E520</f>
        <v>0</v>
      </c>
      <c r="F457" s="105">
        <v>7098.21</v>
      </c>
      <c r="G457" s="101">
        <f ca="1">IF(TODAY()&lt;45150,F457,IF(TODAY()&lt;45515,F457*(1+Escalations!$D$3),F457*(1+Escalations!$D$3)*(1+Escalations!$D$4)))</f>
        <v>7098.21</v>
      </c>
      <c r="H457" s="60">
        <f t="shared" ca="1" si="16"/>
        <v>0</v>
      </c>
      <c r="I457" s="5"/>
    </row>
    <row r="458" spans="1:9" x14ac:dyDescent="0.25">
      <c r="A458" s="102"/>
      <c r="B458" s="121"/>
      <c r="C458" s="69" t="s">
        <v>330</v>
      </c>
      <c r="D458" s="103" t="s">
        <v>190</v>
      </c>
      <c r="E458" s="106">
        <f>'Cost estimate'!E521</f>
        <v>0</v>
      </c>
      <c r="F458" s="105">
        <v>8483.85</v>
      </c>
      <c r="G458" s="101">
        <f ca="1">IF(TODAY()&lt;45150,F458,IF(TODAY()&lt;45515,F458*(1+Escalations!$D$3),F458*(1+Escalations!$D$3)*(1+Escalations!$D$4)))</f>
        <v>8483.85</v>
      </c>
      <c r="H458" s="60">
        <f t="shared" ca="1" si="16"/>
        <v>0</v>
      </c>
      <c r="I458" s="5"/>
    </row>
    <row r="459" spans="1:9" x14ac:dyDescent="0.25">
      <c r="A459" s="102"/>
      <c r="B459" s="121"/>
      <c r="C459" s="69" t="s">
        <v>331</v>
      </c>
      <c r="D459" s="103" t="s">
        <v>190</v>
      </c>
      <c r="E459" s="106">
        <f>'Cost estimate'!E522</f>
        <v>0</v>
      </c>
      <c r="F459" s="105">
        <v>10146.530000000001</v>
      </c>
      <c r="G459" s="101">
        <f ca="1">IF(TODAY()&lt;45150,F459,IF(TODAY()&lt;45515,F459*(1+Escalations!$D$3),F459*(1+Escalations!$D$3)*(1+Escalations!$D$4)))</f>
        <v>10146.530000000001</v>
      </c>
      <c r="H459" s="60">
        <f t="shared" ca="1" si="16"/>
        <v>0</v>
      </c>
      <c r="I459" s="5"/>
    </row>
    <row r="460" spans="1:9" x14ac:dyDescent="0.25">
      <c r="A460" s="102"/>
      <c r="B460" s="121"/>
      <c r="C460" s="69" t="s">
        <v>332</v>
      </c>
      <c r="D460" s="103" t="s">
        <v>190</v>
      </c>
      <c r="E460" s="106">
        <f>'Cost estimate'!E523</f>
        <v>0</v>
      </c>
      <c r="F460" s="105">
        <v>12156.86</v>
      </c>
      <c r="G460" s="101">
        <f ca="1">IF(TODAY()&lt;45150,F460,IF(TODAY()&lt;45515,F460*(1+Escalations!$D$3),F460*(1+Escalations!$D$3)*(1+Escalations!$D$4)))</f>
        <v>12156.86</v>
      </c>
      <c r="H460" s="60">
        <f t="shared" ca="1" si="16"/>
        <v>0</v>
      </c>
      <c r="I460" s="5"/>
    </row>
    <row r="461" spans="1:9" x14ac:dyDescent="0.25">
      <c r="A461" s="102"/>
      <c r="B461" s="121"/>
      <c r="C461" s="69" t="s">
        <v>333</v>
      </c>
      <c r="D461" s="103" t="s">
        <v>190</v>
      </c>
      <c r="E461" s="106">
        <f>'Cost estimate'!E524</f>
        <v>0</v>
      </c>
      <c r="F461" s="105">
        <v>14339.3</v>
      </c>
      <c r="G461" s="101">
        <f ca="1">IF(TODAY()&lt;45150,F461,IF(TODAY()&lt;45515,F461*(1+Escalations!$D$3),F461*(1+Escalations!$D$3)*(1+Escalations!$D$4)))</f>
        <v>14339.3</v>
      </c>
      <c r="H461" s="60">
        <f t="shared" ca="1" si="16"/>
        <v>0</v>
      </c>
      <c r="I461" s="5"/>
    </row>
    <row r="462" spans="1:9" x14ac:dyDescent="0.25">
      <c r="A462" s="102"/>
      <c r="B462" s="121"/>
      <c r="C462" s="69" t="s">
        <v>334</v>
      </c>
      <c r="D462" s="103" t="s">
        <v>190</v>
      </c>
      <c r="E462" s="106">
        <f>'Cost estimate'!E525</f>
        <v>0</v>
      </c>
      <c r="F462" s="105">
        <v>16065</v>
      </c>
      <c r="G462" s="101">
        <f ca="1">IF(TODAY()&lt;45150,F462,IF(TODAY()&lt;45515,F462*(1+Escalations!$D$3),F462*(1+Escalations!$D$3)*(1+Escalations!$D$4)))</f>
        <v>16065</v>
      </c>
      <c r="H462" s="60">
        <f t="shared" ca="1" si="16"/>
        <v>0</v>
      </c>
      <c r="I462" s="5"/>
    </row>
    <row r="463" spans="1:9" ht="27.6" x14ac:dyDescent="0.25">
      <c r="A463" s="102" t="s">
        <v>424</v>
      </c>
      <c r="B463" s="121"/>
      <c r="C463" s="70" t="s">
        <v>425</v>
      </c>
      <c r="D463" s="103" t="s">
        <v>190</v>
      </c>
      <c r="E463" s="106">
        <f>'Cost estimate'!E526</f>
        <v>50</v>
      </c>
      <c r="F463" s="105">
        <v>3375</v>
      </c>
      <c r="G463" s="101">
        <f ca="1">IF(TODAY()&lt;45150,F463,IF(TODAY()&lt;45515,F463*(1+Escalations!$D$3),F463*(1+Escalations!$D$3)*(1+Escalations!$D$4)))</f>
        <v>3375</v>
      </c>
      <c r="H463" s="60">
        <f t="shared" ca="1" si="16"/>
        <v>168750</v>
      </c>
      <c r="I463" s="5"/>
    </row>
    <row r="464" spans="1:9" x14ac:dyDescent="0.25">
      <c r="A464" s="102"/>
      <c r="B464" s="121"/>
      <c r="C464" s="69"/>
      <c r="D464" s="103"/>
      <c r="E464" s="106"/>
      <c r="F464" s="105"/>
      <c r="G464" s="101"/>
      <c r="H464" s="60"/>
      <c r="I464" s="5"/>
    </row>
    <row r="465" spans="1:9" x14ac:dyDescent="0.25">
      <c r="A465" s="150" t="s">
        <v>426</v>
      </c>
      <c r="B465" s="103" t="s">
        <v>427</v>
      </c>
      <c r="C465" s="110" t="s">
        <v>428</v>
      </c>
      <c r="D465" s="103"/>
      <c r="E465" s="106"/>
      <c r="F465" s="105"/>
      <c r="G465" s="101"/>
      <c r="H465" s="60"/>
      <c r="I465" s="5"/>
    </row>
    <row r="466" spans="1:9" ht="27.6" x14ac:dyDescent="0.25">
      <c r="A466" s="102" t="s">
        <v>429</v>
      </c>
      <c r="B466" s="103"/>
      <c r="C466" s="70" t="s">
        <v>430</v>
      </c>
      <c r="D466" s="103"/>
      <c r="E466" s="106"/>
      <c r="F466" s="105"/>
      <c r="G466" s="101"/>
      <c r="H466" s="60"/>
      <c r="I466" s="5"/>
    </row>
    <row r="467" spans="1:9" x14ac:dyDescent="0.25">
      <c r="A467" s="102"/>
      <c r="B467" s="103"/>
      <c r="C467" s="69" t="s">
        <v>431</v>
      </c>
      <c r="D467" s="103" t="s">
        <v>250</v>
      </c>
      <c r="E467" s="106">
        <f>'Cost estimate'!E560</f>
        <v>0</v>
      </c>
      <c r="F467" s="107">
        <v>6815.2</v>
      </c>
      <c r="G467" s="108">
        <f ca="1">IF(TODAY()&lt;45150,F467,IF(TODAY()&lt;45515,F467*(1+Escalations!$D$3),F467*(1+Escalations!$D$3)*(1+Escalations!$D$4)))</f>
        <v>6815.2</v>
      </c>
      <c r="H467" s="60">
        <f ca="1">E467*G467</f>
        <v>0</v>
      </c>
      <c r="I467" s="5"/>
    </row>
    <row r="468" spans="1:9" x14ac:dyDescent="0.25">
      <c r="A468" s="102"/>
      <c r="B468" s="103"/>
      <c r="C468" s="69" t="s">
        <v>432</v>
      </c>
      <c r="D468" s="103" t="s">
        <v>250</v>
      </c>
      <c r="E468" s="106">
        <f>'Cost estimate'!E561</f>
        <v>0</v>
      </c>
      <c r="F468" s="107">
        <v>7562.8</v>
      </c>
      <c r="G468" s="108">
        <f ca="1">IF(TODAY()&lt;45150,F468,IF(TODAY()&lt;45515,F468*(1+Escalations!$D$3),F468*(1+Escalations!$D$3)*(1+Escalations!$D$4)))</f>
        <v>7562.8</v>
      </c>
      <c r="H468" s="60">
        <f ca="1">E468*G468</f>
        <v>0</v>
      </c>
      <c r="I468" s="5"/>
    </row>
    <row r="469" spans="1:9" x14ac:dyDescent="0.25">
      <c r="A469" s="102"/>
      <c r="B469" s="103"/>
      <c r="C469" s="69"/>
      <c r="D469" s="103"/>
      <c r="E469" s="106"/>
      <c r="F469" s="107"/>
      <c r="G469" s="108"/>
      <c r="H469" s="60"/>
      <c r="I469" s="5"/>
    </row>
    <row r="470" spans="1:9" ht="27.6" x14ac:dyDescent="0.25">
      <c r="A470" s="102" t="s">
        <v>433</v>
      </c>
      <c r="B470" s="103"/>
      <c r="C470" s="70" t="s">
        <v>434</v>
      </c>
      <c r="D470" s="103"/>
      <c r="E470" s="106"/>
      <c r="F470" s="105"/>
      <c r="G470" s="101"/>
      <c r="H470" s="60"/>
      <c r="I470" s="5"/>
    </row>
    <row r="471" spans="1:9" x14ac:dyDescent="0.25">
      <c r="A471" s="102"/>
      <c r="B471" s="103"/>
      <c r="C471" s="69" t="s">
        <v>431</v>
      </c>
      <c r="D471" s="103" t="s">
        <v>250</v>
      </c>
      <c r="E471" s="106">
        <f>'Cost estimate'!E564</f>
        <v>0</v>
      </c>
      <c r="F471" s="107">
        <v>6900</v>
      </c>
      <c r="G471" s="108">
        <f ca="1">IF(TODAY()&lt;45150,F471,IF(TODAY()&lt;45515,F471*(1+Escalations!$D$3),F471*(1+Escalations!$D$3)*(1+Escalations!$D$4)))</f>
        <v>6900</v>
      </c>
      <c r="H471" s="60">
        <f ca="1">E471*G471</f>
        <v>0</v>
      </c>
      <c r="I471" s="5"/>
    </row>
    <row r="472" spans="1:9" x14ac:dyDescent="0.25">
      <c r="A472" s="102"/>
      <c r="B472" s="103"/>
      <c r="C472" s="69" t="s">
        <v>435</v>
      </c>
      <c r="D472" s="103" t="s">
        <v>250</v>
      </c>
      <c r="E472" s="106">
        <f>'Cost estimate'!E565</f>
        <v>0</v>
      </c>
      <c r="F472" s="107">
        <v>7800</v>
      </c>
      <c r="G472" s="108">
        <f ca="1">IF(TODAY()&lt;45150,F472,IF(TODAY()&lt;45515,F472*(1+Escalations!$D$3),F472*(1+Escalations!$D$3)*(1+Escalations!$D$4)))</f>
        <v>7800</v>
      </c>
      <c r="H472" s="60">
        <f ca="1">E472*G472</f>
        <v>0</v>
      </c>
      <c r="I472" s="5"/>
    </row>
    <row r="473" spans="1:9" x14ac:dyDescent="0.25">
      <c r="A473" s="102"/>
      <c r="B473" s="103"/>
      <c r="C473" s="69" t="s">
        <v>436</v>
      </c>
      <c r="D473" s="103" t="s">
        <v>250</v>
      </c>
      <c r="E473" s="106">
        <f>'Cost estimate'!E566</f>
        <v>0</v>
      </c>
      <c r="F473" s="107">
        <v>7900</v>
      </c>
      <c r="G473" s="108">
        <f ca="1">IF(TODAY()&lt;45150,F473,IF(TODAY()&lt;45515,F473*(1+Escalations!$D$3),F473*(1+Escalations!$D$3)*(1+Escalations!$D$4)))</f>
        <v>7900</v>
      </c>
      <c r="H473" s="60">
        <f ca="1">E473*G473</f>
        <v>0</v>
      </c>
      <c r="I473" s="5"/>
    </row>
    <row r="474" spans="1:9" x14ac:dyDescent="0.25">
      <c r="A474" s="102"/>
      <c r="B474" s="103"/>
      <c r="C474" s="69"/>
      <c r="D474" s="103"/>
      <c r="E474" s="106"/>
      <c r="F474" s="107"/>
      <c r="G474" s="108"/>
      <c r="H474" s="60"/>
      <c r="I474" s="5"/>
    </row>
    <row r="475" spans="1:9" ht="27.6" x14ac:dyDescent="0.25">
      <c r="A475" s="102" t="s">
        <v>437</v>
      </c>
      <c r="B475" s="103"/>
      <c r="C475" s="70" t="s">
        <v>438</v>
      </c>
      <c r="D475" s="103"/>
      <c r="E475" s="106"/>
      <c r="F475" s="105"/>
      <c r="G475" s="101"/>
      <c r="H475" s="60"/>
      <c r="I475" s="5"/>
    </row>
    <row r="476" spans="1:9" x14ac:dyDescent="0.25">
      <c r="A476" s="102"/>
      <c r="B476" s="103"/>
      <c r="C476" s="69" t="s">
        <v>431</v>
      </c>
      <c r="D476" s="103" t="s">
        <v>250</v>
      </c>
      <c r="E476" s="106">
        <f>'Cost estimate'!E569</f>
        <v>0</v>
      </c>
      <c r="F476" s="107">
        <v>7200</v>
      </c>
      <c r="G476" s="108">
        <f ca="1">IF(TODAY()&lt;45150,F476,IF(TODAY()&lt;45515,F476*(1+Escalations!$D$3),F476*(1+Escalations!$D$3)*(1+Escalations!$D$4)))</f>
        <v>7200</v>
      </c>
      <c r="H476" s="60">
        <f ca="1">E476*G476</f>
        <v>0</v>
      </c>
      <c r="I476" s="5"/>
    </row>
    <row r="477" spans="1:9" x14ac:dyDescent="0.25">
      <c r="A477" s="102"/>
      <c r="B477" s="103"/>
      <c r="C477" s="69" t="s">
        <v>435</v>
      </c>
      <c r="D477" s="103" t="s">
        <v>250</v>
      </c>
      <c r="E477" s="106">
        <f>'Cost estimate'!E570</f>
        <v>1</v>
      </c>
      <c r="F477" s="107">
        <v>8100</v>
      </c>
      <c r="G477" s="108">
        <f ca="1">IF(TODAY()&lt;45150,F477,IF(TODAY()&lt;45515,F477*(1+Escalations!$D$3),F477*(1+Escalations!$D$3)*(1+Escalations!$D$4)))</f>
        <v>8100</v>
      </c>
      <c r="H477" s="60">
        <f ca="1">E477*G477</f>
        <v>8100</v>
      </c>
      <c r="I477" s="5"/>
    </row>
    <row r="478" spans="1:9" x14ac:dyDescent="0.25">
      <c r="A478" s="102"/>
      <c r="B478" s="103"/>
      <c r="C478" s="69" t="s">
        <v>436</v>
      </c>
      <c r="D478" s="103" t="s">
        <v>250</v>
      </c>
      <c r="E478" s="106">
        <f>'Cost estimate'!E571</f>
        <v>0</v>
      </c>
      <c r="F478" s="107">
        <v>8300</v>
      </c>
      <c r="G478" s="108">
        <f ca="1">IF(TODAY()&lt;45150,F478,IF(TODAY()&lt;45515,F478*(1+Escalations!$D$3),F478*(1+Escalations!$D$3)*(1+Escalations!$D$4)))</f>
        <v>8300</v>
      </c>
      <c r="H478" s="60">
        <f ca="1">E478*G478</f>
        <v>0</v>
      </c>
      <c r="I478" s="5"/>
    </row>
    <row r="479" spans="1:9" x14ac:dyDescent="0.25">
      <c r="A479" s="102"/>
      <c r="B479" s="103"/>
      <c r="C479" s="69"/>
      <c r="D479" s="103"/>
      <c r="E479" s="106"/>
      <c r="F479" s="107"/>
      <c r="G479" s="108"/>
      <c r="H479" s="60"/>
      <c r="I479" s="5"/>
    </row>
    <row r="480" spans="1:9" ht="41.4" x14ac:dyDescent="0.25">
      <c r="A480" s="102" t="s">
        <v>439</v>
      </c>
      <c r="B480" s="103"/>
      <c r="C480" s="70" t="s">
        <v>440</v>
      </c>
      <c r="D480" s="103"/>
      <c r="E480" s="106"/>
      <c r="F480" s="105"/>
      <c r="G480" s="101"/>
      <c r="H480" s="60"/>
      <c r="I480" s="5"/>
    </row>
    <row r="481" spans="1:9" x14ac:dyDescent="0.25">
      <c r="A481" s="102"/>
      <c r="B481" s="103"/>
      <c r="C481" s="69" t="s">
        <v>431</v>
      </c>
      <c r="D481" s="103" t="s">
        <v>250</v>
      </c>
      <c r="E481" s="106">
        <f>'Cost estimate'!E574</f>
        <v>0</v>
      </c>
      <c r="F481" s="107">
        <v>2500</v>
      </c>
      <c r="G481" s="108">
        <f ca="1">IF(TODAY()&lt;45150,F481,IF(TODAY()&lt;45515,F481*(1+Escalations!$D$3),F481*(1+Escalations!$D$3)*(1+Escalations!$D$4)))</f>
        <v>2500</v>
      </c>
      <c r="H481" s="60">
        <f ca="1">E481*G481</f>
        <v>0</v>
      </c>
      <c r="I481" s="5"/>
    </row>
    <row r="482" spans="1:9" x14ac:dyDescent="0.25">
      <c r="A482" s="102"/>
      <c r="B482" s="103"/>
      <c r="C482" s="69" t="s">
        <v>435</v>
      </c>
      <c r="D482" s="103" t="s">
        <v>250</v>
      </c>
      <c r="E482" s="106">
        <f>'Cost estimate'!E575</f>
        <v>0</v>
      </c>
      <c r="F482" s="107">
        <v>4500</v>
      </c>
      <c r="G482" s="108">
        <f ca="1">IF(TODAY()&lt;45150,F482,IF(TODAY()&lt;45515,F482*(1+Escalations!$D$3),F482*(1+Escalations!$D$3)*(1+Escalations!$D$4)))</f>
        <v>4500</v>
      </c>
      <c r="H482" s="60">
        <f ca="1">E482*G482</f>
        <v>0</v>
      </c>
      <c r="I482" s="5"/>
    </row>
    <row r="483" spans="1:9" x14ac:dyDescent="0.25">
      <c r="A483" s="102"/>
      <c r="B483" s="103"/>
      <c r="C483" s="69" t="s">
        <v>436</v>
      </c>
      <c r="D483" s="103" t="s">
        <v>250</v>
      </c>
      <c r="E483" s="106">
        <f>'Cost estimate'!E576</f>
        <v>0</v>
      </c>
      <c r="F483" s="107">
        <v>5500</v>
      </c>
      <c r="G483" s="108">
        <f ca="1">IF(TODAY()&lt;45150,F483,IF(TODAY()&lt;45515,F483*(1+Escalations!$D$3),F483*(1+Escalations!$D$3)*(1+Escalations!$D$4)))</f>
        <v>5500</v>
      </c>
      <c r="H483" s="60">
        <f ca="1">E483*G483</f>
        <v>0</v>
      </c>
      <c r="I483" s="5"/>
    </row>
    <row r="484" spans="1:9" x14ac:dyDescent="0.25">
      <c r="A484" s="102"/>
      <c r="B484" s="103"/>
      <c r="C484" s="69" t="s">
        <v>441</v>
      </c>
      <c r="D484" s="103"/>
      <c r="E484" s="106"/>
      <c r="F484" s="107"/>
      <c r="G484" s="108"/>
      <c r="H484" s="60"/>
      <c r="I484" s="5"/>
    </row>
    <row r="485" spans="1:9" ht="24.6" customHeight="1" x14ac:dyDescent="0.25">
      <c r="A485" s="73" t="s">
        <v>711</v>
      </c>
      <c r="B485" s="74"/>
      <c r="C485" s="75"/>
      <c r="D485" s="74"/>
      <c r="E485" s="73"/>
      <c r="F485" s="76"/>
      <c r="G485" s="77"/>
      <c r="H485" s="78">
        <f ca="1">SUM(H438:H484)</f>
        <v>355860</v>
      </c>
      <c r="I485" s="5"/>
    </row>
    <row r="486" spans="1:9" ht="25.2" customHeight="1" x14ac:dyDescent="0.25">
      <c r="A486" s="73" t="s">
        <v>712</v>
      </c>
      <c r="B486" s="86"/>
      <c r="C486" s="86"/>
      <c r="D486" s="86"/>
      <c r="E486" s="73"/>
      <c r="F486" s="76"/>
      <c r="G486" s="77"/>
      <c r="H486" s="87">
        <f ca="1">H485</f>
        <v>355860</v>
      </c>
      <c r="I486" s="5"/>
    </row>
    <row r="487" spans="1:9" x14ac:dyDescent="0.25">
      <c r="A487" s="102"/>
      <c r="B487" s="103"/>
      <c r="C487" s="69"/>
      <c r="D487" s="103"/>
      <c r="E487" s="106"/>
      <c r="F487" s="107"/>
      <c r="G487" s="108"/>
      <c r="H487" s="60"/>
      <c r="I487" s="5"/>
    </row>
    <row r="488" spans="1:9" ht="41.4" x14ac:dyDescent="0.25">
      <c r="A488" s="102" t="s">
        <v>442</v>
      </c>
      <c r="B488" s="103"/>
      <c r="C488" s="70" t="s">
        <v>443</v>
      </c>
      <c r="D488" s="103"/>
      <c r="E488" s="106"/>
      <c r="F488" s="107"/>
      <c r="G488" s="108"/>
      <c r="H488" s="60"/>
      <c r="I488" s="5"/>
    </row>
    <row r="489" spans="1:9" x14ac:dyDescent="0.25">
      <c r="A489" s="102"/>
      <c r="B489" s="103"/>
      <c r="C489" s="69" t="s">
        <v>431</v>
      </c>
      <c r="D489" s="103" t="s">
        <v>250</v>
      </c>
      <c r="E489" s="106">
        <f>'Cost estimate'!E580</f>
        <v>0</v>
      </c>
      <c r="F489" s="107">
        <v>3500</v>
      </c>
      <c r="G489" s="108">
        <f ca="1">IF(TODAY()&lt;45150,F489,IF(TODAY()&lt;45515,F489*(1+Escalations!$D$3),F489*(1+Escalations!$D$3)*(1+Escalations!$D$4)))</f>
        <v>3500</v>
      </c>
      <c r="H489" s="60">
        <f ca="1">E489*G489</f>
        <v>0</v>
      </c>
      <c r="I489" s="5"/>
    </row>
    <row r="490" spans="1:9" x14ac:dyDescent="0.25">
      <c r="A490" s="102"/>
      <c r="B490" s="103"/>
      <c r="C490" s="69" t="s">
        <v>435</v>
      </c>
      <c r="D490" s="103" t="s">
        <v>250</v>
      </c>
      <c r="E490" s="106">
        <f>'Cost estimate'!E581</f>
        <v>1</v>
      </c>
      <c r="F490" s="107">
        <v>5500</v>
      </c>
      <c r="G490" s="108">
        <f ca="1">IF(TODAY()&lt;45150,F490,IF(TODAY()&lt;45515,F490*(1+Escalations!$D$3),F490*(1+Escalations!$D$3)*(1+Escalations!$D$4)))</f>
        <v>5500</v>
      </c>
      <c r="H490" s="60">
        <f ca="1">E490*G490</f>
        <v>5500</v>
      </c>
      <c r="I490" s="5"/>
    </row>
    <row r="491" spans="1:9" x14ac:dyDescent="0.25">
      <c r="A491" s="102"/>
      <c r="B491" s="103"/>
      <c r="C491" s="69" t="s">
        <v>436</v>
      </c>
      <c r="D491" s="103" t="s">
        <v>250</v>
      </c>
      <c r="E491" s="106">
        <f>'Cost estimate'!E582</f>
        <v>0</v>
      </c>
      <c r="F491" s="107">
        <v>6500</v>
      </c>
      <c r="G491" s="108">
        <f ca="1">IF(TODAY()&lt;45150,F491,IF(TODAY()&lt;45515,F491*(1+Escalations!$D$3),F491*(1+Escalations!$D$3)*(1+Escalations!$D$4)))</f>
        <v>6500</v>
      </c>
      <c r="H491" s="60">
        <f ca="1">E491*G491</f>
        <v>0</v>
      </c>
      <c r="I491" s="5"/>
    </row>
    <row r="492" spans="1:9" x14ac:dyDescent="0.25">
      <c r="A492" s="102"/>
      <c r="B492" s="103"/>
      <c r="C492" s="69" t="s">
        <v>441</v>
      </c>
      <c r="D492" s="103" t="s">
        <v>250</v>
      </c>
      <c r="E492" s="106">
        <f>'Cost estimate'!E583</f>
        <v>0</v>
      </c>
      <c r="F492" s="107">
        <v>7500</v>
      </c>
      <c r="G492" s="108">
        <f ca="1">IF(TODAY()&lt;45150,F492,IF(TODAY()&lt;45515,F492*(1+Escalations!$D$3),F492*(1+Escalations!$D$3)*(1+Escalations!$D$4)))</f>
        <v>7500</v>
      </c>
      <c r="H492" s="60">
        <f ca="1">E492*G492</f>
        <v>0</v>
      </c>
      <c r="I492" s="5"/>
    </row>
    <row r="493" spans="1:9" x14ac:dyDescent="0.25">
      <c r="A493" s="102"/>
      <c r="B493" s="103"/>
      <c r="C493" s="69"/>
      <c r="D493" s="104"/>
      <c r="E493" s="106"/>
      <c r="F493" s="107"/>
      <c r="G493" s="108"/>
      <c r="H493" s="60"/>
      <c r="I493" s="5"/>
    </row>
    <row r="494" spans="1:9" ht="27.6" x14ac:dyDescent="0.25">
      <c r="A494" s="102" t="s">
        <v>444</v>
      </c>
      <c r="B494" s="103"/>
      <c r="C494" s="70" t="s">
        <v>445</v>
      </c>
      <c r="D494" s="104"/>
      <c r="E494" s="106"/>
      <c r="F494" s="105"/>
      <c r="G494" s="101"/>
      <c r="H494" s="60"/>
      <c r="I494" s="5"/>
    </row>
    <row r="495" spans="1:9" x14ac:dyDescent="0.25">
      <c r="A495" s="102"/>
      <c r="B495" s="103"/>
      <c r="C495" s="69" t="s">
        <v>446</v>
      </c>
      <c r="D495" s="104" t="s">
        <v>250</v>
      </c>
      <c r="E495" s="106">
        <f>'Cost estimate'!E586</f>
        <v>0</v>
      </c>
      <c r="F495" s="107">
        <v>2500</v>
      </c>
      <c r="G495" s="108">
        <f ca="1">IF(TODAY()&lt;45150,F495,IF(TODAY()&lt;45515,F495*(1+Escalations!$D$3),F495*(1+Escalations!$D$3)*(1+Escalations!$D$4)))</f>
        <v>2500</v>
      </c>
      <c r="H495" s="60">
        <f ca="1">E495*G495</f>
        <v>0</v>
      </c>
      <c r="I495" s="5"/>
    </row>
    <row r="496" spans="1:9" x14ac:dyDescent="0.25">
      <c r="A496" s="102"/>
      <c r="B496" s="103"/>
      <c r="C496" s="69" t="s">
        <v>447</v>
      </c>
      <c r="D496" s="104" t="s">
        <v>250</v>
      </c>
      <c r="E496" s="106">
        <f>'Cost estimate'!E587</f>
        <v>0</v>
      </c>
      <c r="F496" s="107">
        <v>3000</v>
      </c>
      <c r="G496" s="108">
        <f ca="1">IF(TODAY()&lt;45150,F496,IF(TODAY()&lt;45515,F496*(1+Escalations!$D$3),F496*(1+Escalations!$D$3)*(1+Escalations!$D$4)))</f>
        <v>3000</v>
      </c>
      <c r="H496" s="60">
        <f ca="1">E496*G496</f>
        <v>0</v>
      </c>
      <c r="I496" s="5"/>
    </row>
    <row r="497" spans="1:9" x14ac:dyDescent="0.25">
      <c r="A497" s="102"/>
      <c r="B497" s="103"/>
      <c r="C497" s="69" t="s">
        <v>448</v>
      </c>
      <c r="D497" s="104" t="s">
        <v>250</v>
      </c>
      <c r="E497" s="106">
        <f>'Cost estimate'!E588</f>
        <v>1</v>
      </c>
      <c r="F497" s="115">
        <v>3500</v>
      </c>
      <c r="G497" s="108">
        <f ca="1">IF(TODAY()&lt;45150,F497,IF(TODAY()&lt;45515,F497*(1+Escalations!$D$3),F497*(1+Escalations!$D$3)*(1+Escalations!$D$4)))</f>
        <v>3500</v>
      </c>
      <c r="H497" s="60">
        <f ca="1">E497*G497</f>
        <v>3500</v>
      </c>
      <c r="I497" s="5"/>
    </row>
    <row r="498" spans="1:9" x14ac:dyDescent="0.25">
      <c r="A498" s="151"/>
      <c r="B498" s="152"/>
      <c r="C498" s="153"/>
      <c r="D498" s="154"/>
      <c r="E498" s="106"/>
      <c r="F498" s="155"/>
      <c r="G498" s="156"/>
      <c r="H498" s="60"/>
      <c r="I498" s="5"/>
    </row>
    <row r="499" spans="1:9" x14ac:dyDescent="0.25">
      <c r="A499" s="157" t="s">
        <v>449</v>
      </c>
      <c r="B499" s="154" t="s">
        <v>450</v>
      </c>
      <c r="C499" s="158" t="s">
        <v>451</v>
      </c>
      <c r="D499" s="154"/>
      <c r="E499" s="106"/>
      <c r="F499" s="159"/>
      <c r="G499" s="160"/>
      <c r="H499" s="60"/>
      <c r="I499" s="5"/>
    </row>
    <row r="500" spans="1:9" ht="69" x14ac:dyDescent="0.25">
      <c r="A500" s="151"/>
      <c r="B500" s="154"/>
      <c r="C500" s="161" t="s">
        <v>452</v>
      </c>
      <c r="D500" s="162"/>
      <c r="E500" s="106"/>
      <c r="F500" s="159"/>
      <c r="G500" s="160"/>
      <c r="H500" s="60"/>
      <c r="I500" s="5"/>
    </row>
    <row r="501" spans="1:9" s="12" customFormat="1" ht="41.4" x14ac:dyDescent="0.3">
      <c r="A501" s="151"/>
      <c r="B501" s="154"/>
      <c r="C501" s="158" t="s">
        <v>453</v>
      </c>
      <c r="D501" s="154" t="s">
        <v>250</v>
      </c>
      <c r="E501" s="106">
        <f>'Cost estimate'!E592</f>
        <v>0</v>
      </c>
      <c r="F501" s="159">
        <v>5500</v>
      </c>
      <c r="G501" s="160">
        <f ca="1">IF(TODAY()&lt;45150,F501,IF(TODAY()&lt;45515,F501*(1+Escalations!$D$3),F501*(1+Escalations!$D$3)*(1+Escalations!$D$4)))</f>
        <v>5500</v>
      </c>
      <c r="H501" s="60">
        <f ca="1">E501*G501</f>
        <v>0</v>
      </c>
      <c r="I501" s="45"/>
    </row>
    <row r="502" spans="1:9" s="12" customFormat="1" ht="55.2" x14ac:dyDescent="0.3">
      <c r="A502" s="151"/>
      <c r="B502" s="154"/>
      <c r="C502" s="158" t="s">
        <v>454</v>
      </c>
      <c r="D502" s="163"/>
      <c r="E502" s="164"/>
      <c r="F502" s="159"/>
      <c r="G502" s="160"/>
      <c r="H502" s="60"/>
      <c r="I502" s="45"/>
    </row>
    <row r="503" spans="1:9" s="12" customFormat="1" ht="41.4" x14ac:dyDescent="0.3">
      <c r="A503" s="120"/>
      <c r="B503" s="104"/>
      <c r="C503" s="117" t="s">
        <v>455</v>
      </c>
      <c r="D503" s="104" t="s">
        <v>291</v>
      </c>
      <c r="E503" s="106">
        <f>'Cost estimate'!E594</f>
        <v>0</v>
      </c>
      <c r="F503" s="107">
        <v>4500</v>
      </c>
      <c r="G503" s="108">
        <f ca="1">IF(TODAY()&lt;45150,F503,IF(TODAY()&lt;45515,F503*(1+Escalations!$D$3),F503*(1+Escalations!$D$3)*(1+Escalations!$D$4)))</f>
        <v>4500</v>
      </c>
      <c r="H503" s="60">
        <f ca="1">E503*G503</f>
        <v>0</v>
      </c>
      <c r="I503" s="45"/>
    </row>
    <row r="504" spans="1:9" s="12" customFormat="1" x14ac:dyDescent="0.3">
      <c r="A504" s="120"/>
      <c r="B504" s="104"/>
      <c r="C504" s="117"/>
      <c r="D504" s="104"/>
      <c r="E504" s="106"/>
      <c r="F504" s="107"/>
      <c r="G504" s="108"/>
      <c r="H504" s="60"/>
      <c r="I504" s="45"/>
    </row>
    <row r="505" spans="1:9" s="12" customFormat="1" ht="27.6" x14ac:dyDescent="0.3">
      <c r="A505" s="150" t="s">
        <v>456</v>
      </c>
      <c r="B505" s="104"/>
      <c r="C505" s="117" t="s">
        <v>457</v>
      </c>
      <c r="D505" s="104" t="s">
        <v>458</v>
      </c>
      <c r="E505" s="165">
        <f>'Cost estimate'!E596</f>
        <v>1</v>
      </c>
      <c r="F505" s="166">
        <v>15000</v>
      </c>
      <c r="G505" s="167">
        <f ca="1">IF(TODAY()&lt;45150,F505,IF(TODAY()&lt;45515,F505*(1+Escalations!$D$3),F505*(1+Escalations!$D$3)*(1+Escalations!$D$4)))</f>
        <v>15000</v>
      </c>
      <c r="H505" s="60">
        <f ca="1">E505*G505</f>
        <v>15000</v>
      </c>
      <c r="I505" s="45"/>
    </row>
    <row r="506" spans="1:9" s="12" customFormat="1" x14ac:dyDescent="0.3">
      <c r="A506" s="120"/>
      <c r="B506" s="128"/>
      <c r="C506" s="117" t="s">
        <v>459</v>
      </c>
      <c r="D506" s="104" t="s">
        <v>25</v>
      </c>
      <c r="E506" s="168">
        <v>15000</v>
      </c>
      <c r="F506" s="107">
        <v>1500</v>
      </c>
      <c r="G506" s="108">
        <f ca="1">IF(TODAY()&lt;45150,F506,IF(TODAY()&lt;45515,F506*(1+Escalations!$D$3),F506*(1+Escalations!$D$3)*(1+Escalations!$D$4)))</f>
        <v>1500</v>
      </c>
      <c r="H506" s="60">
        <f ca="1">G506</f>
        <v>1500</v>
      </c>
      <c r="I506" s="45"/>
    </row>
    <row r="507" spans="1:9" s="12" customFormat="1" x14ac:dyDescent="0.3">
      <c r="A507" s="120"/>
      <c r="B507" s="128"/>
      <c r="C507" s="117"/>
      <c r="D507" s="104"/>
      <c r="E507" s="145"/>
      <c r="F507" s="107"/>
      <c r="G507" s="108"/>
      <c r="H507" s="60"/>
      <c r="I507" s="45"/>
    </row>
    <row r="508" spans="1:9" x14ac:dyDescent="0.25">
      <c r="A508" s="150" t="s">
        <v>460</v>
      </c>
      <c r="B508" s="104" t="s">
        <v>461</v>
      </c>
      <c r="C508" s="117" t="s">
        <v>462</v>
      </c>
      <c r="D508" s="141"/>
      <c r="E508" s="119"/>
      <c r="F508" s="107"/>
      <c r="G508" s="108"/>
      <c r="H508" s="60"/>
      <c r="I508" s="5"/>
    </row>
    <row r="509" spans="1:9" s="12" customFormat="1" ht="69" x14ac:dyDescent="0.3">
      <c r="A509" s="120"/>
      <c r="B509" s="104"/>
      <c r="C509" s="117" t="s">
        <v>463</v>
      </c>
      <c r="D509" s="104" t="s">
        <v>291</v>
      </c>
      <c r="E509" s="106">
        <f>'Cost estimate'!E600</f>
        <v>2</v>
      </c>
      <c r="F509" s="105">
        <v>2500</v>
      </c>
      <c r="G509" s="101">
        <f ca="1">IF(TODAY()&lt;45150,F509,IF(TODAY()&lt;45515,F509*(1+Escalations!$D$3),F509*(1+Escalations!$D$3)*(1+Escalations!$D$4)))</f>
        <v>2500</v>
      </c>
      <c r="H509" s="60">
        <f ca="1">E509*G509</f>
        <v>5000</v>
      </c>
      <c r="I509" s="45"/>
    </row>
    <row r="510" spans="1:9" s="11" customFormat="1" x14ac:dyDescent="0.3">
      <c r="A510" s="120" t="s">
        <v>464</v>
      </c>
      <c r="B510" s="104" t="s">
        <v>465</v>
      </c>
      <c r="C510" s="117" t="s">
        <v>466</v>
      </c>
      <c r="D510" s="124"/>
      <c r="E510" s="125"/>
      <c r="F510" s="105"/>
      <c r="G510" s="101"/>
      <c r="H510" s="60"/>
      <c r="I510" s="111"/>
    </row>
    <row r="511" spans="1:9" s="11" customFormat="1" x14ac:dyDescent="0.3">
      <c r="A511" s="120"/>
      <c r="B511" s="104"/>
      <c r="C511" s="118" t="s">
        <v>467</v>
      </c>
      <c r="D511" s="104" t="s">
        <v>250</v>
      </c>
      <c r="E511" s="106">
        <f>'Cost estimate'!E602</f>
        <v>0</v>
      </c>
      <c r="F511" s="107">
        <v>2500</v>
      </c>
      <c r="G511" s="108">
        <f ca="1">IF(TODAY()&lt;45150,F511,IF(TODAY()&lt;45515,F511*(1+Escalations!$D$3),F511*(1+Escalations!$D$3)*(1+Escalations!$D$4)))</f>
        <v>2500</v>
      </c>
      <c r="H511" s="60">
        <f ca="1">E511*G511</f>
        <v>0</v>
      </c>
      <c r="I511" s="111"/>
    </row>
    <row r="512" spans="1:9" s="11" customFormat="1" x14ac:dyDescent="0.3">
      <c r="A512" s="102"/>
      <c r="B512" s="104"/>
      <c r="C512" s="118" t="s">
        <v>468</v>
      </c>
      <c r="D512" s="104" t="s">
        <v>250</v>
      </c>
      <c r="E512" s="106">
        <f>'Cost estimate'!E603</f>
        <v>0</v>
      </c>
      <c r="F512" s="107">
        <v>3500</v>
      </c>
      <c r="G512" s="108">
        <f ca="1">IF(TODAY()&lt;45150,F512,IF(TODAY()&lt;45515,F512*(1+Escalations!$D$3),F512*(1+Escalations!$D$3)*(1+Escalations!$D$4)))</f>
        <v>3500</v>
      </c>
      <c r="H512" s="60">
        <f ca="1">E512*G512</f>
        <v>0</v>
      </c>
      <c r="I512" s="111"/>
    </row>
    <row r="513" spans="1:9" s="11" customFormat="1" x14ac:dyDescent="0.3">
      <c r="A513" s="102"/>
      <c r="B513" s="104"/>
      <c r="C513" s="169" t="s">
        <v>469</v>
      </c>
      <c r="D513" s="170" t="s">
        <v>250</v>
      </c>
      <c r="E513" s="171">
        <f>'Cost estimate'!E604</f>
        <v>0</v>
      </c>
      <c r="F513" s="115">
        <v>4500</v>
      </c>
      <c r="G513" s="108">
        <f ca="1">IF(TODAY()&lt;45150,F513,IF(TODAY()&lt;45515,F513*(1+Escalations!$D$3),F513*(1+Escalations!$D$3)*(1+Escalations!$D$4)))</f>
        <v>4500</v>
      </c>
      <c r="H513" s="60">
        <f ca="1">E513*G513</f>
        <v>0</v>
      </c>
      <c r="I513" s="111"/>
    </row>
    <row r="514" spans="1:9" ht="24.6" customHeight="1" x14ac:dyDescent="0.25">
      <c r="A514" s="73" t="s">
        <v>717</v>
      </c>
      <c r="B514" s="74"/>
      <c r="C514" s="75"/>
      <c r="D514" s="74"/>
      <c r="E514" s="73"/>
      <c r="F514" s="76"/>
      <c r="G514" s="77"/>
      <c r="H514" s="78">
        <f ca="1">SUM(H486:H513)</f>
        <v>386360</v>
      </c>
      <c r="I514" s="5"/>
    </row>
    <row r="515" spans="1:9" ht="27.6" x14ac:dyDescent="0.25">
      <c r="A515" s="95" t="s">
        <v>470</v>
      </c>
      <c r="B515" s="172"/>
      <c r="C515" s="173" t="s">
        <v>471</v>
      </c>
      <c r="D515" s="99"/>
      <c r="E515" s="174"/>
      <c r="F515" s="100"/>
      <c r="G515" s="101"/>
      <c r="H515" s="60"/>
      <c r="I515" s="5"/>
    </row>
    <row r="516" spans="1:9" x14ac:dyDescent="0.25">
      <c r="A516" s="120" t="s">
        <v>472</v>
      </c>
      <c r="B516" s="103"/>
      <c r="C516" s="110" t="s">
        <v>473</v>
      </c>
      <c r="D516" s="141"/>
      <c r="E516" s="106"/>
      <c r="F516" s="105"/>
      <c r="G516" s="101"/>
      <c r="H516" s="60"/>
      <c r="I516" s="5"/>
    </row>
    <row r="517" spans="1:9" ht="41.4" x14ac:dyDescent="0.25">
      <c r="A517" s="102" t="s">
        <v>474</v>
      </c>
      <c r="B517" s="103" t="s">
        <v>475</v>
      </c>
      <c r="C517" s="110" t="s">
        <v>476</v>
      </c>
      <c r="D517" s="124"/>
      <c r="E517" s="125"/>
      <c r="F517" s="105"/>
      <c r="G517" s="101"/>
      <c r="H517" s="60"/>
      <c r="I517" s="5"/>
    </row>
    <row r="518" spans="1:9" x14ac:dyDescent="0.25">
      <c r="A518" s="102"/>
      <c r="B518" s="103"/>
      <c r="C518" s="70" t="s">
        <v>477</v>
      </c>
      <c r="D518" s="104" t="s">
        <v>190</v>
      </c>
      <c r="E518" s="106">
        <f>'Cost estimate'!E611</f>
        <v>0</v>
      </c>
      <c r="F518" s="107">
        <v>150</v>
      </c>
      <c r="G518" s="108">
        <f ca="1">IF(TODAY()&lt;45150,F518,IF(TODAY()&lt;45515,F518*(1+Escalations!$D$3),F518*(1+Escalations!$D$3)*(1+Escalations!$D$4)))</f>
        <v>150</v>
      </c>
      <c r="H518" s="60">
        <f ca="1">E518*G518</f>
        <v>0</v>
      </c>
      <c r="I518" s="5"/>
    </row>
    <row r="519" spans="1:9" x14ac:dyDescent="0.25">
      <c r="A519" s="102"/>
      <c r="B519" s="103"/>
      <c r="C519" s="70" t="s">
        <v>478</v>
      </c>
      <c r="D519" s="104" t="s">
        <v>190</v>
      </c>
      <c r="E519" s="106">
        <f>'Cost estimate'!E612</f>
        <v>0</v>
      </c>
      <c r="F519" s="107">
        <v>250</v>
      </c>
      <c r="G519" s="108">
        <f ca="1">IF(TODAY()&lt;45150,F519,IF(TODAY()&lt;45515,F519*(1+Escalations!$D$3),F519*(1+Escalations!$D$3)*(1+Escalations!$D$4)))</f>
        <v>250</v>
      </c>
      <c r="H519" s="60">
        <f ca="1">E519*G519</f>
        <v>0</v>
      </c>
      <c r="I519" s="5"/>
    </row>
    <row r="520" spans="1:9" x14ac:dyDescent="0.25">
      <c r="A520" s="102"/>
      <c r="B520" s="103"/>
      <c r="C520" s="70"/>
      <c r="D520" s="104"/>
      <c r="E520" s="106"/>
      <c r="F520" s="107"/>
      <c r="G520" s="108"/>
      <c r="H520" s="60"/>
      <c r="I520" s="5"/>
    </row>
    <row r="521" spans="1:9" ht="41.4" x14ac:dyDescent="0.25">
      <c r="A521" s="102" t="s">
        <v>479</v>
      </c>
      <c r="B521" s="103" t="s">
        <v>475</v>
      </c>
      <c r="C521" s="110" t="s">
        <v>480</v>
      </c>
      <c r="D521" s="124"/>
      <c r="E521" s="125"/>
      <c r="F521" s="105"/>
      <c r="G521" s="101"/>
      <c r="H521" s="60"/>
      <c r="I521" s="5"/>
    </row>
    <row r="522" spans="1:9" x14ac:dyDescent="0.25">
      <c r="A522" s="102"/>
      <c r="B522" s="103"/>
      <c r="C522" s="70" t="s">
        <v>477</v>
      </c>
      <c r="D522" s="104" t="s">
        <v>190</v>
      </c>
      <c r="E522" s="106">
        <f>'Cost estimate'!E615</f>
        <v>0</v>
      </c>
      <c r="F522" s="107">
        <v>105</v>
      </c>
      <c r="G522" s="108">
        <f ca="1">IF(TODAY()&lt;45150,F522,IF(TODAY()&lt;45515,F522*(1+Escalations!$D$3),F522*(1+Escalations!$D$3)*(1+Escalations!$D$4)))</f>
        <v>105</v>
      </c>
      <c r="H522" s="60">
        <f ca="1">E522*G522</f>
        <v>0</v>
      </c>
      <c r="I522" s="5"/>
    </row>
    <row r="523" spans="1:9" x14ac:dyDescent="0.25">
      <c r="A523" s="102"/>
      <c r="B523" s="103"/>
      <c r="C523" s="70" t="s">
        <v>478</v>
      </c>
      <c r="D523" s="104" t="s">
        <v>190</v>
      </c>
      <c r="E523" s="106">
        <f>'Cost estimate'!E616</f>
        <v>2200</v>
      </c>
      <c r="F523" s="107">
        <v>220</v>
      </c>
      <c r="G523" s="108">
        <f ca="1">IF(TODAY()&lt;45150,F523,IF(TODAY()&lt;45515,F523*(1+Escalations!$D$3),F523*(1+Escalations!$D$3)*(1+Escalations!$D$4)))</f>
        <v>220</v>
      </c>
      <c r="H523" s="60">
        <f ca="1">E523*G523</f>
        <v>484000</v>
      </c>
      <c r="I523" s="5"/>
    </row>
    <row r="524" spans="1:9" x14ac:dyDescent="0.25">
      <c r="A524" s="102"/>
      <c r="B524" s="103"/>
      <c r="C524" s="70"/>
      <c r="D524" s="104"/>
      <c r="E524" s="106"/>
      <c r="F524" s="107"/>
      <c r="G524" s="108"/>
      <c r="H524" s="60"/>
      <c r="I524" s="5"/>
    </row>
    <row r="525" spans="1:9" ht="82.8" x14ac:dyDescent="0.25">
      <c r="A525" s="102" t="s">
        <v>481</v>
      </c>
      <c r="B525" s="103" t="s">
        <v>482</v>
      </c>
      <c r="C525" s="110" t="s">
        <v>483</v>
      </c>
      <c r="D525" s="124"/>
      <c r="E525" s="125"/>
      <c r="F525" s="105"/>
      <c r="G525" s="101"/>
      <c r="H525" s="60"/>
      <c r="I525" s="5"/>
    </row>
    <row r="526" spans="1:9" x14ac:dyDescent="0.25">
      <c r="A526" s="102"/>
      <c r="B526" s="103"/>
      <c r="C526" s="70" t="s">
        <v>477</v>
      </c>
      <c r="D526" s="104" t="s">
        <v>190</v>
      </c>
      <c r="E526" s="106">
        <f>'Cost estimate'!E619</f>
        <v>0</v>
      </c>
      <c r="F526" s="107">
        <v>65</v>
      </c>
      <c r="G526" s="108">
        <f ca="1">IF(TODAY()&lt;45150,F526,IF(TODAY()&lt;45515,F526*(1+Escalations!$D$3),F526*(1+Escalations!$D$3)*(1+Escalations!$D$4)))</f>
        <v>65</v>
      </c>
      <c r="H526" s="60">
        <f ca="1">E526*G526</f>
        <v>0</v>
      </c>
      <c r="I526" s="5"/>
    </row>
    <row r="527" spans="1:9" x14ac:dyDescent="0.25">
      <c r="A527" s="102"/>
      <c r="B527" s="103"/>
      <c r="C527" s="70" t="s">
        <v>478</v>
      </c>
      <c r="D527" s="104" t="s">
        <v>190</v>
      </c>
      <c r="E527" s="106">
        <f>'Cost estimate'!E620</f>
        <v>0</v>
      </c>
      <c r="F527" s="107">
        <v>78</v>
      </c>
      <c r="G527" s="108">
        <f ca="1">IF(TODAY()&lt;45150,F527,IF(TODAY()&lt;45515,F527*(1+Escalations!$D$3),F527*(1+Escalations!$D$3)*(1+Escalations!$D$4)))</f>
        <v>78</v>
      </c>
      <c r="H527" s="60">
        <f ca="1">E527*G527</f>
        <v>0</v>
      </c>
      <c r="I527" s="5"/>
    </row>
    <row r="528" spans="1:9" x14ac:dyDescent="0.25">
      <c r="A528" s="102"/>
      <c r="B528" s="103"/>
      <c r="C528" s="70"/>
      <c r="D528" s="104"/>
      <c r="E528" s="106"/>
      <c r="F528" s="107"/>
      <c r="G528" s="108"/>
      <c r="H528" s="60"/>
      <c r="I528" s="5"/>
    </row>
    <row r="529" spans="1:9" ht="82.8" x14ac:dyDescent="0.25">
      <c r="A529" s="102" t="s">
        <v>484</v>
      </c>
      <c r="B529" s="103" t="s">
        <v>482</v>
      </c>
      <c r="C529" s="110" t="s">
        <v>485</v>
      </c>
      <c r="D529" s="124"/>
      <c r="E529" s="125"/>
      <c r="F529" s="105"/>
      <c r="G529" s="101"/>
      <c r="H529" s="60"/>
      <c r="I529" s="5"/>
    </row>
    <row r="530" spans="1:9" x14ac:dyDescent="0.25">
      <c r="A530" s="102"/>
      <c r="B530" s="103"/>
      <c r="C530" s="70" t="s">
        <v>477</v>
      </c>
      <c r="D530" s="104" t="s">
        <v>190</v>
      </c>
      <c r="E530" s="106">
        <f>'Cost estimate'!E623</f>
        <v>0</v>
      </c>
      <c r="F530" s="107">
        <v>60</v>
      </c>
      <c r="G530" s="108">
        <f ca="1">IF(TODAY()&lt;45150,F530,IF(TODAY()&lt;45515,F530*(1+Escalations!$D$3),F530*(1+Escalations!$D$3)*(1+Escalations!$D$4)))</f>
        <v>60</v>
      </c>
      <c r="H530" s="60">
        <f ca="1">E530*G530</f>
        <v>0</v>
      </c>
      <c r="I530" s="5"/>
    </row>
    <row r="531" spans="1:9" x14ac:dyDescent="0.25">
      <c r="A531" s="102"/>
      <c r="B531" s="103"/>
      <c r="C531" s="70" t="s">
        <v>478</v>
      </c>
      <c r="D531" s="104" t="s">
        <v>190</v>
      </c>
      <c r="E531" s="106">
        <f>'Cost estimate'!E624</f>
        <v>2200</v>
      </c>
      <c r="F531" s="107">
        <v>73</v>
      </c>
      <c r="G531" s="108">
        <f ca="1">IF(TODAY()&lt;45150,F531,IF(TODAY()&lt;45515,F531*(1+Escalations!$D$3),F531*(1+Escalations!$D$3)*(1+Escalations!$D$4)))</f>
        <v>73</v>
      </c>
      <c r="H531" s="60">
        <f ca="1">E531*G531</f>
        <v>160600</v>
      </c>
      <c r="I531" s="5"/>
    </row>
    <row r="532" spans="1:9" x14ac:dyDescent="0.25">
      <c r="A532" s="102"/>
      <c r="B532" s="103"/>
      <c r="C532" s="70"/>
      <c r="D532" s="104"/>
      <c r="E532" s="106"/>
      <c r="F532" s="107"/>
      <c r="G532" s="108"/>
      <c r="H532" s="60"/>
      <c r="I532" s="5"/>
    </row>
    <row r="533" spans="1:9" x14ac:dyDescent="0.25">
      <c r="A533" s="120" t="s">
        <v>486</v>
      </c>
      <c r="B533" s="103"/>
      <c r="C533" s="110" t="s">
        <v>487</v>
      </c>
      <c r="D533" s="128"/>
      <c r="E533" s="175"/>
      <c r="F533" s="105"/>
      <c r="G533" s="101"/>
      <c r="H533" s="60"/>
      <c r="I533" s="5"/>
    </row>
    <row r="534" spans="1:9" x14ac:dyDescent="0.25">
      <c r="A534" s="102"/>
      <c r="B534" s="103"/>
      <c r="C534" s="70"/>
      <c r="D534" s="104"/>
      <c r="E534" s="106"/>
      <c r="F534" s="105"/>
      <c r="G534" s="101"/>
      <c r="H534" s="60"/>
      <c r="I534" s="5"/>
    </row>
    <row r="535" spans="1:9" s="11" customFormat="1" ht="55.2" x14ac:dyDescent="0.3">
      <c r="A535" s="102" t="s">
        <v>488</v>
      </c>
      <c r="B535" s="103" t="s">
        <v>489</v>
      </c>
      <c r="C535" s="66" t="s">
        <v>490</v>
      </c>
      <c r="D535" s="81"/>
      <c r="E535" s="57"/>
      <c r="F535" s="105"/>
      <c r="G535" s="101"/>
      <c r="H535" s="60"/>
      <c r="I535" s="111"/>
    </row>
    <row r="536" spans="1:9" x14ac:dyDescent="0.25">
      <c r="A536" s="102"/>
      <c r="B536" s="103"/>
      <c r="C536" s="70" t="s">
        <v>491</v>
      </c>
      <c r="D536" s="104"/>
      <c r="E536" s="57"/>
      <c r="F536" s="105"/>
      <c r="G536" s="101"/>
      <c r="H536" s="60"/>
      <c r="I536" s="5"/>
    </row>
    <row r="537" spans="1:9" x14ac:dyDescent="0.25">
      <c r="A537" s="102"/>
      <c r="B537" s="103"/>
      <c r="C537" s="69" t="s">
        <v>316</v>
      </c>
      <c r="D537" s="104" t="s">
        <v>190</v>
      </c>
      <c r="E537" s="106">
        <f>'Cost estimate'!E630</f>
        <v>0</v>
      </c>
      <c r="F537" s="107">
        <v>872.13</v>
      </c>
      <c r="G537" s="108">
        <f ca="1">IF(TODAY()&lt;45150,F537,IF(TODAY()&lt;45515,F537*(1+Escalations!$D$3),F537*(1+Escalations!$D$3)*(1+Escalations!$D$4)))</f>
        <v>872.13</v>
      </c>
      <c r="H537" s="60">
        <f t="shared" ref="H537:H550" ca="1" si="17">E537*G537</f>
        <v>0</v>
      </c>
      <c r="I537" s="5"/>
    </row>
    <row r="538" spans="1:9" x14ac:dyDescent="0.25">
      <c r="A538" s="102"/>
      <c r="B538" s="103"/>
      <c r="C538" s="69" t="s">
        <v>317</v>
      </c>
      <c r="D538" s="104" t="s">
        <v>190</v>
      </c>
      <c r="E538" s="106">
        <f>'Cost estimate'!E631</f>
        <v>0</v>
      </c>
      <c r="F538" s="107">
        <v>1158.29</v>
      </c>
      <c r="G538" s="108">
        <f ca="1">IF(TODAY()&lt;45150,F538,IF(TODAY()&lt;45515,F538*(1+Escalations!$D$3),F538*(1+Escalations!$D$3)*(1+Escalations!$D$4)))</f>
        <v>1158.29</v>
      </c>
      <c r="H538" s="60">
        <f t="shared" ca="1" si="17"/>
        <v>0</v>
      </c>
      <c r="I538" s="5"/>
    </row>
    <row r="539" spans="1:9" x14ac:dyDescent="0.25">
      <c r="A539" s="102"/>
      <c r="B539" s="103"/>
      <c r="C539" s="69" t="s">
        <v>318</v>
      </c>
      <c r="D539" s="104" t="s">
        <v>190</v>
      </c>
      <c r="E539" s="106">
        <f>'Cost estimate'!E632</f>
        <v>0</v>
      </c>
      <c r="F539" s="107">
        <v>1549.8</v>
      </c>
      <c r="G539" s="108">
        <f ca="1">IF(TODAY()&lt;45150,F539,IF(TODAY()&lt;45515,F539*(1+Escalations!$D$3),F539*(1+Escalations!$D$3)*(1+Escalations!$D$4)))</f>
        <v>1549.8</v>
      </c>
      <c r="H539" s="60">
        <f t="shared" ca="1" si="17"/>
        <v>0</v>
      </c>
      <c r="I539" s="5"/>
    </row>
    <row r="540" spans="1:9" x14ac:dyDescent="0.25">
      <c r="A540" s="102"/>
      <c r="B540" s="103"/>
      <c r="C540" s="69" t="s">
        <v>319</v>
      </c>
      <c r="D540" s="104" t="s">
        <v>190</v>
      </c>
      <c r="E540" s="106">
        <f>'Cost estimate'!E633</f>
        <v>0</v>
      </c>
      <c r="F540" s="107">
        <v>2128</v>
      </c>
      <c r="G540" s="108">
        <f ca="1">IF(TODAY()&lt;45150,F540,IF(TODAY()&lt;45515,F540*(1+Escalations!$D$3),F540*(1+Escalations!$D$3)*(1+Escalations!$D$4)))</f>
        <v>2128</v>
      </c>
      <c r="H540" s="60">
        <f t="shared" ca="1" si="17"/>
        <v>0</v>
      </c>
      <c r="I540" s="5"/>
    </row>
    <row r="541" spans="1:9" x14ac:dyDescent="0.25">
      <c r="A541" s="102"/>
      <c r="B541" s="103"/>
      <c r="C541" s="69" t="s">
        <v>320</v>
      </c>
      <c r="D541" s="104" t="s">
        <v>190</v>
      </c>
      <c r="E541" s="106">
        <f>'Cost estimate'!E634</f>
        <v>0</v>
      </c>
      <c r="F541" s="107">
        <v>2518.6</v>
      </c>
      <c r="G541" s="108">
        <f ca="1">IF(TODAY()&lt;45150,F541,IF(TODAY()&lt;45515,F541*(1+Escalations!$D$3),F541*(1+Escalations!$D$3)*(1+Escalations!$D$4)))</f>
        <v>2518.6</v>
      </c>
      <c r="H541" s="60">
        <f t="shared" ca="1" si="17"/>
        <v>0</v>
      </c>
      <c r="I541" s="5"/>
    </row>
    <row r="542" spans="1:9" x14ac:dyDescent="0.25">
      <c r="A542" s="102"/>
      <c r="B542" s="103"/>
      <c r="C542" s="69" t="s">
        <v>321</v>
      </c>
      <c r="D542" s="104" t="s">
        <v>190</v>
      </c>
      <c r="E542" s="106">
        <f>'Cost estimate'!E635</f>
        <v>0</v>
      </c>
      <c r="F542" s="107">
        <v>2998.8</v>
      </c>
      <c r="G542" s="108">
        <f ca="1">IF(TODAY()&lt;45150,F542,IF(TODAY()&lt;45515,F542*(1+Escalations!$D$3),F542*(1+Escalations!$D$3)*(1+Escalations!$D$4)))</f>
        <v>2998.8</v>
      </c>
      <c r="H542" s="60">
        <f t="shared" ca="1" si="17"/>
        <v>0</v>
      </c>
      <c r="I542" s="5"/>
    </row>
    <row r="543" spans="1:9" x14ac:dyDescent="0.25">
      <c r="A543" s="102"/>
      <c r="B543" s="103"/>
      <c r="C543" s="69" t="s">
        <v>327</v>
      </c>
      <c r="D543" s="104" t="s">
        <v>190</v>
      </c>
      <c r="E543" s="106">
        <f>'Cost estimate'!E636</f>
        <v>0</v>
      </c>
      <c r="F543" s="107">
        <v>3187.59</v>
      </c>
      <c r="G543" s="108">
        <f ca="1">IF(TODAY()&lt;45150,F543,IF(TODAY()&lt;45515,F543*(1+Escalations!$D$3),F543*(1+Escalations!$D$3)*(1+Escalations!$D$4)))</f>
        <v>3187.59</v>
      </c>
      <c r="H543" s="60">
        <f t="shared" ca="1" si="17"/>
        <v>0</v>
      </c>
      <c r="I543" s="5"/>
    </row>
    <row r="544" spans="1:9" x14ac:dyDescent="0.25">
      <c r="A544" s="102"/>
      <c r="B544" s="103"/>
      <c r="C544" s="69" t="s">
        <v>328</v>
      </c>
      <c r="D544" s="104" t="s">
        <v>190</v>
      </c>
      <c r="E544" s="106">
        <f>'Cost estimate'!E637</f>
        <v>0</v>
      </c>
      <c r="F544" s="107">
        <v>4179</v>
      </c>
      <c r="G544" s="108">
        <f ca="1">IF(TODAY()&lt;45150,F544,IF(TODAY()&lt;45515,F544*(1+Escalations!$D$3),F544*(1+Escalations!$D$3)*(1+Escalations!$D$4)))</f>
        <v>4179</v>
      </c>
      <c r="H544" s="60">
        <f t="shared" ca="1" si="17"/>
        <v>0</v>
      </c>
      <c r="I544" s="5"/>
    </row>
    <row r="545" spans="1:9" x14ac:dyDescent="0.25">
      <c r="A545" s="102"/>
      <c r="B545" s="103"/>
      <c r="C545" s="69" t="s">
        <v>329</v>
      </c>
      <c r="D545" s="104" t="s">
        <v>190</v>
      </c>
      <c r="E545" s="106">
        <f>'Cost estimate'!E638</f>
        <v>0</v>
      </c>
      <c r="F545" s="107">
        <v>5948.6</v>
      </c>
      <c r="G545" s="108">
        <f ca="1">IF(TODAY()&lt;45150,F545,IF(TODAY()&lt;45515,F545*(1+Escalations!$D$3),F545*(1+Escalations!$D$3)*(1+Escalations!$D$4)))</f>
        <v>5948.6</v>
      </c>
      <c r="H545" s="60">
        <f t="shared" ca="1" si="17"/>
        <v>0</v>
      </c>
      <c r="I545" s="5"/>
    </row>
    <row r="546" spans="1:9" x14ac:dyDescent="0.25">
      <c r="A546" s="102"/>
      <c r="B546" s="103"/>
      <c r="C546" s="69" t="s">
        <v>330</v>
      </c>
      <c r="D546" s="104" t="s">
        <v>190</v>
      </c>
      <c r="E546" s="106">
        <f>'Cost estimate'!E639</f>
        <v>0</v>
      </c>
      <c r="F546" s="107">
        <v>7202.66</v>
      </c>
      <c r="G546" s="108">
        <f ca="1">IF(TODAY()&lt;45150,F546,IF(TODAY()&lt;45515,F546*(1+Escalations!$D$3),F546*(1+Escalations!$D$3)*(1+Escalations!$D$4)))</f>
        <v>7202.66</v>
      </c>
      <c r="H546" s="60">
        <f t="shared" ca="1" si="17"/>
        <v>0</v>
      </c>
      <c r="I546" s="5"/>
    </row>
    <row r="547" spans="1:9" x14ac:dyDescent="0.25">
      <c r="A547" s="102"/>
      <c r="B547" s="103"/>
      <c r="C547" s="69" t="s">
        <v>331</v>
      </c>
      <c r="D547" s="104" t="s">
        <v>190</v>
      </c>
      <c r="E547" s="106">
        <f>'Cost estimate'!E640</f>
        <v>0</v>
      </c>
      <c r="F547" s="107">
        <v>8730.4</v>
      </c>
      <c r="G547" s="108">
        <f ca="1">IF(TODAY()&lt;45150,F547,IF(TODAY()&lt;45515,F547*(1+Escalations!$D$3),F547*(1+Escalations!$D$3)*(1+Escalations!$D$4)))</f>
        <v>8730.4</v>
      </c>
      <c r="H547" s="60">
        <f t="shared" ca="1" si="17"/>
        <v>0</v>
      </c>
      <c r="I547" s="5"/>
    </row>
    <row r="548" spans="1:9" x14ac:dyDescent="0.25">
      <c r="A548" s="102"/>
      <c r="B548" s="103"/>
      <c r="C548" s="69" t="s">
        <v>332</v>
      </c>
      <c r="D548" s="104" t="s">
        <v>190</v>
      </c>
      <c r="E548" s="106">
        <f>'Cost estimate'!E641</f>
        <v>0</v>
      </c>
      <c r="F548" s="107">
        <v>10591</v>
      </c>
      <c r="G548" s="108">
        <f ca="1">IF(TODAY()&lt;45150,F548,IF(TODAY()&lt;45515,F548*(1+Escalations!$D$3),F548*(1+Escalations!$D$3)*(1+Escalations!$D$4)))</f>
        <v>10591</v>
      </c>
      <c r="H548" s="60">
        <f t="shared" ca="1" si="17"/>
        <v>0</v>
      </c>
      <c r="I548" s="5"/>
    </row>
    <row r="549" spans="1:9" x14ac:dyDescent="0.25">
      <c r="A549" s="102"/>
      <c r="B549" s="103"/>
      <c r="C549" s="69" t="s">
        <v>333</v>
      </c>
      <c r="D549" s="104" t="s">
        <v>190</v>
      </c>
      <c r="E549" s="106">
        <f>'Cost estimate'!E642</f>
        <v>0</v>
      </c>
      <c r="F549" s="107">
        <v>12630.8</v>
      </c>
      <c r="G549" s="108">
        <f ca="1">IF(TODAY()&lt;45150,F549,IF(TODAY()&lt;45515,F549*(1+Escalations!$D$3),F549*(1+Escalations!$D$3)*(1+Escalations!$D$4)))</f>
        <v>12630.8</v>
      </c>
      <c r="H549" s="60">
        <f t="shared" ca="1" si="17"/>
        <v>0</v>
      </c>
      <c r="I549" s="5"/>
    </row>
    <row r="550" spans="1:9" x14ac:dyDescent="0.25">
      <c r="A550" s="102"/>
      <c r="B550" s="103"/>
      <c r="C550" s="69" t="s">
        <v>334</v>
      </c>
      <c r="D550" s="104" t="s">
        <v>190</v>
      </c>
      <c r="E550" s="106">
        <f>'Cost estimate'!E643</f>
        <v>0</v>
      </c>
      <c r="F550" s="107">
        <v>13832</v>
      </c>
      <c r="G550" s="108">
        <f ca="1">IF(TODAY()&lt;45150,F550,IF(TODAY()&lt;45515,F550*(1+Escalations!$D$3),F550*(1+Escalations!$D$3)*(1+Escalations!$D$4)))</f>
        <v>13832</v>
      </c>
      <c r="H550" s="60">
        <f t="shared" ca="1" si="17"/>
        <v>0</v>
      </c>
      <c r="I550" s="5"/>
    </row>
    <row r="551" spans="1:9" x14ac:dyDescent="0.25">
      <c r="A551" s="102"/>
      <c r="B551" s="103"/>
      <c r="C551" s="153"/>
      <c r="D551" s="104"/>
      <c r="E551" s="106"/>
      <c r="F551" s="107"/>
      <c r="G551" s="108"/>
      <c r="H551" s="60"/>
      <c r="I551" s="5"/>
    </row>
    <row r="552" spans="1:9" x14ac:dyDescent="0.25">
      <c r="A552" s="102" t="s">
        <v>492</v>
      </c>
      <c r="B552" s="103"/>
      <c r="C552" s="110" t="s">
        <v>493</v>
      </c>
      <c r="D552" s="104"/>
      <c r="E552" s="106"/>
      <c r="F552" s="105"/>
      <c r="G552" s="101"/>
      <c r="H552" s="60"/>
      <c r="I552" s="5"/>
    </row>
    <row r="553" spans="1:9" x14ac:dyDescent="0.25">
      <c r="A553" s="102"/>
      <c r="B553" s="103"/>
      <c r="C553" s="70"/>
      <c r="D553" s="104"/>
      <c r="E553" s="106"/>
      <c r="F553" s="105"/>
      <c r="G553" s="101"/>
      <c r="H553" s="60"/>
      <c r="I553" s="5"/>
    </row>
    <row r="554" spans="1:9" x14ac:dyDescent="0.25">
      <c r="A554" s="102"/>
      <c r="B554" s="103"/>
      <c r="C554" s="110" t="s">
        <v>494</v>
      </c>
      <c r="D554" s="104"/>
      <c r="E554" s="106"/>
      <c r="F554" s="105"/>
      <c r="G554" s="101"/>
      <c r="H554" s="60"/>
      <c r="I554" s="5"/>
    </row>
    <row r="555" spans="1:9" x14ac:dyDescent="0.25">
      <c r="A555" s="102" t="s">
        <v>495</v>
      </c>
      <c r="B555" s="103" t="s">
        <v>496</v>
      </c>
      <c r="C555" s="70" t="s">
        <v>497</v>
      </c>
      <c r="D555" s="104"/>
      <c r="E555" s="106"/>
      <c r="F555" s="105"/>
      <c r="G555" s="101"/>
      <c r="H555" s="60"/>
      <c r="I555" s="5"/>
    </row>
    <row r="556" spans="1:9" x14ac:dyDescent="0.25">
      <c r="A556" s="102"/>
      <c r="B556" s="103"/>
      <c r="C556" s="70"/>
      <c r="D556" s="104"/>
      <c r="E556" s="106"/>
      <c r="F556" s="105"/>
      <c r="G556" s="101"/>
      <c r="H556" s="60"/>
      <c r="I556" s="5"/>
    </row>
    <row r="557" spans="1:9" x14ac:dyDescent="0.25">
      <c r="A557" s="102"/>
      <c r="B557" s="103"/>
      <c r="C557" s="70" t="s">
        <v>498</v>
      </c>
      <c r="D557" s="104" t="s">
        <v>250</v>
      </c>
      <c r="E557" s="106">
        <f>'Cost estimate'!E650</f>
        <v>0</v>
      </c>
      <c r="F557" s="107">
        <v>2000</v>
      </c>
      <c r="G557" s="108">
        <f ca="1">IF(TODAY()&lt;45150,F557,IF(TODAY()&lt;45515,F557*(1+Escalations!$D$3),F557*(1+Escalations!$D$3)*(1+Escalations!$D$4)))</f>
        <v>2000</v>
      </c>
      <c r="H557" s="60">
        <f ca="1">E557*G557</f>
        <v>0</v>
      </c>
      <c r="I557" s="5"/>
    </row>
    <row r="558" spans="1:9" x14ac:dyDescent="0.25">
      <c r="A558" s="102"/>
      <c r="B558" s="103"/>
      <c r="C558" s="70" t="s">
        <v>499</v>
      </c>
      <c r="D558" s="104" t="s">
        <v>250</v>
      </c>
      <c r="E558" s="106">
        <f>'Cost estimate'!E651</f>
        <v>0</v>
      </c>
      <c r="F558" s="107">
        <v>2500</v>
      </c>
      <c r="G558" s="108">
        <f ca="1">IF(TODAY()&lt;45150,F558,IF(TODAY()&lt;45515,F558*(1+Escalations!$D$3),F558*(1+Escalations!$D$3)*(1+Escalations!$D$4)))</f>
        <v>2500</v>
      </c>
      <c r="H558" s="60">
        <f ca="1">E558*G558</f>
        <v>0</v>
      </c>
      <c r="I558" s="5"/>
    </row>
    <row r="559" spans="1:9" x14ac:dyDescent="0.25">
      <c r="A559" s="102"/>
      <c r="B559" s="103"/>
      <c r="C559" s="70" t="s">
        <v>500</v>
      </c>
      <c r="D559" s="104" t="s">
        <v>250</v>
      </c>
      <c r="E559" s="106">
        <f>'Cost estimate'!E652</f>
        <v>10</v>
      </c>
      <c r="F559" s="107">
        <v>4500</v>
      </c>
      <c r="G559" s="108">
        <f ca="1">IF(TODAY()&lt;45150,F559,IF(TODAY()&lt;45515,F559*(1+Escalations!$D$3),F559*(1+Escalations!$D$3)*(1+Escalations!$D$4)))</f>
        <v>4500</v>
      </c>
      <c r="H559" s="60">
        <f ca="1">E559*G559</f>
        <v>45000</v>
      </c>
      <c r="I559" s="5"/>
    </row>
    <row r="560" spans="1:9" x14ac:dyDescent="0.25">
      <c r="A560" s="102"/>
      <c r="B560" s="103"/>
      <c r="C560" s="70" t="s">
        <v>501</v>
      </c>
      <c r="D560" s="104" t="s">
        <v>250</v>
      </c>
      <c r="E560" s="106">
        <f>'Cost estimate'!E653</f>
        <v>50</v>
      </c>
      <c r="F560" s="105">
        <v>8500</v>
      </c>
      <c r="G560" s="101">
        <f ca="1">IF(TODAY()&lt;45150,F560,IF(TODAY()&lt;45515,F560*(1+Escalations!$D$3),F560*(1+Escalations!$D$3)*(1+Escalations!$D$4)))</f>
        <v>8500</v>
      </c>
      <c r="H560" s="60">
        <f ca="1">E560*G560</f>
        <v>425000</v>
      </c>
      <c r="I560" s="5"/>
    </row>
    <row r="561" spans="1:9" x14ac:dyDescent="0.25">
      <c r="A561" s="102"/>
      <c r="B561" s="103"/>
      <c r="C561" s="70" t="s">
        <v>502</v>
      </c>
      <c r="D561" s="104" t="s">
        <v>250</v>
      </c>
      <c r="E561" s="106">
        <f>'Cost estimate'!E654</f>
        <v>0</v>
      </c>
      <c r="F561" s="105">
        <v>10500</v>
      </c>
      <c r="G561" s="101">
        <f ca="1">IF(TODAY()&lt;45150,F561,IF(TODAY()&lt;45515,F561*(1+Escalations!$D$3),F561*(1+Escalations!$D$3)*(1+Escalations!$D$4)))</f>
        <v>10500</v>
      </c>
      <c r="H561" s="60">
        <f ca="1">E561*G561</f>
        <v>0</v>
      </c>
      <c r="I561" s="5"/>
    </row>
    <row r="562" spans="1:9" x14ac:dyDescent="0.25">
      <c r="A562" s="102"/>
      <c r="B562" s="103"/>
      <c r="C562" s="70"/>
      <c r="D562" s="104"/>
      <c r="E562" s="106"/>
      <c r="F562" s="105"/>
      <c r="G562" s="101"/>
      <c r="H562" s="60"/>
      <c r="I562" s="5"/>
    </row>
    <row r="563" spans="1:9" ht="24.6" customHeight="1" x14ac:dyDescent="0.25">
      <c r="A563" s="73" t="s">
        <v>711</v>
      </c>
      <c r="B563" s="74"/>
      <c r="C563" s="75"/>
      <c r="D563" s="74"/>
      <c r="E563" s="73"/>
      <c r="F563" s="76"/>
      <c r="G563" s="77"/>
      <c r="H563" s="78">
        <f ca="1">SUM(H516:H562)</f>
        <v>1114600</v>
      </c>
      <c r="I563" s="5"/>
    </row>
    <row r="564" spans="1:9" ht="25.2" customHeight="1" x14ac:dyDescent="0.25">
      <c r="A564" s="73" t="s">
        <v>712</v>
      </c>
      <c r="B564" s="86"/>
      <c r="C564" s="86"/>
      <c r="D564" s="86"/>
      <c r="E564" s="73"/>
      <c r="F564" s="76"/>
      <c r="G564" s="77"/>
      <c r="H564" s="87">
        <f ca="1">H563</f>
        <v>1114600</v>
      </c>
      <c r="I564" s="5"/>
    </row>
    <row r="565" spans="1:9" x14ac:dyDescent="0.25">
      <c r="A565" s="102" t="s">
        <v>503</v>
      </c>
      <c r="B565" s="103" t="s">
        <v>504</v>
      </c>
      <c r="C565" s="110" t="s">
        <v>505</v>
      </c>
      <c r="D565" s="104"/>
      <c r="E565" s="106"/>
      <c r="F565" s="105"/>
      <c r="G565" s="101"/>
      <c r="H565" s="60"/>
      <c r="I565" s="5"/>
    </row>
    <row r="566" spans="1:9" ht="27.6" x14ac:dyDescent="0.25">
      <c r="A566" s="102"/>
      <c r="B566" s="103"/>
      <c r="C566" s="70" t="s">
        <v>506</v>
      </c>
      <c r="D566" s="104" t="s">
        <v>507</v>
      </c>
      <c r="E566" s="106">
        <f>'Cost estimate'!E657</f>
        <v>0</v>
      </c>
      <c r="F566" s="107">
        <v>350</v>
      </c>
      <c r="G566" s="108">
        <f ca="1">IF(TODAY()&lt;45150,F566,IF(TODAY()&lt;45515,F566*(1+Escalations!$D$3),F566*(1+Escalations!$D$3)*(1+Escalations!$D$4)))</f>
        <v>350</v>
      </c>
      <c r="H566" s="60">
        <f ca="1">E566*G566</f>
        <v>0</v>
      </c>
      <c r="I566" s="5"/>
    </row>
    <row r="567" spans="1:9" ht="27.6" x14ac:dyDescent="0.25">
      <c r="A567" s="102"/>
      <c r="B567" s="103"/>
      <c r="C567" s="70" t="s">
        <v>508</v>
      </c>
      <c r="D567" s="104" t="s">
        <v>507</v>
      </c>
      <c r="E567" s="106">
        <f>'Cost estimate'!E658</f>
        <v>0</v>
      </c>
      <c r="F567" s="107">
        <v>550</v>
      </c>
      <c r="G567" s="108">
        <f ca="1">IF(TODAY()&lt;45150,F567,IF(TODAY()&lt;45515,F567*(1+Escalations!$D$3),F567*(1+Escalations!$D$3)*(1+Escalations!$D$4)))</f>
        <v>550</v>
      </c>
      <c r="H567" s="60">
        <f ca="1">E567*G567</f>
        <v>0</v>
      </c>
      <c r="I567" s="5"/>
    </row>
    <row r="568" spans="1:9" ht="27.6" x14ac:dyDescent="0.25">
      <c r="A568" s="102"/>
      <c r="B568" s="103"/>
      <c r="C568" s="70" t="s">
        <v>509</v>
      </c>
      <c r="D568" s="103" t="s">
        <v>507</v>
      </c>
      <c r="E568" s="106">
        <f>'Cost estimate'!E659</f>
        <v>189</v>
      </c>
      <c r="F568" s="107">
        <v>700</v>
      </c>
      <c r="G568" s="108">
        <f ca="1">IF(TODAY()&lt;45150,F568,IF(TODAY()&lt;45515,F568*(1+Escalations!$D$3),F568*(1+Escalations!$D$3)*(1+Escalations!$D$4)))</f>
        <v>700</v>
      </c>
      <c r="H568" s="60">
        <f ca="1">E568*G568</f>
        <v>132300</v>
      </c>
      <c r="I568" s="5"/>
    </row>
    <row r="569" spans="1:9" x14ac:dyDescent="0.25">
      <c r="A569" s="102"/>
      <c r="B569" s="103"/>
      <c r="C569" s="70"/>
      <c r="D569" s="103"/>
      <c r="E569" s="106"/>
      <c r="F569" s="107"/>
      <c r="G569" s="108"/>
      <c r="H569" s="60"/>
      <c r="I569" s="5"/>
    </row>
    <row r="570" spans="1:9" s="11" customFormat="1" ht="55.2" x14ac:dyDescent="0.3">
      <c r="A570" s="102" t="s">
        <v>510</v>
      </c>
      <c r="B570" s="103"/>
      <c r="C570" s="70" t="s">
        <v>511</v>
      </c>
      <c r="D570" s="103" t="s">
        <v>291</v>
      </c>
      <c r="E570" s="106">
        <f>'Cost estimate'!E661</f>
        <v>0</v>
      </c>
      <c r="F570" s="107">
        <v>3800</v>
      </c>
      <c r="G570" s="108">
        <f ca="1">IF(TODAY()&lt;45150,F570,IF(TODAY()&lt;45515,F570*(1+Escalations!$D$3),F570*(1+Escalations!$D$3)*(1+Escalations!$D$4)))</f>
        <v>3800</v>
      </c>
      <c r="H570" s="60">
        <f ca="1">E570*G570</f>
        <v>0</v>
      </c>
      <c r="I570" s="111"/>
    </row>
    <row r="571" spans="1:9" s="11" customFormat="1" ht="69" x14ac:dyDescent="0.3">
      <c r="A571" s="102" t="s">
        <v>512</v>
      </c>
      <c r="B571" s="103"/>
      <c r="C571" s="110" t="s">
        <v>513</v>
      </c>
      <c r="D571" s="126"/>
      <c r="E571" s="125"/>
      <c r="F571" s="100"/>
      <c r="G571" s="101"/>
      <c r="H571" s="60"/>
      <c r="I571" s="111"/>
    </row>
    <row r="572" spans="1:9" x14ac:dyDescent="0.25">
      <c r="A572" s="102"/>
      <c r="B572" s="103"/>
      <c r="C572" s="69" t="s">
        <v>514</v>
      </c>
      <c r="D572" s="103" t="s">
        <v>291</v>
      </c>
      <c r="E572" s="106">
        <f>'Cost estimate'!E663</f>
        <v>0</v>
      </c>
      <c r="F572" s="107">
        <v>850</v>
      </c>
      <c r="G572" s="108">
        <f ca="1">IF(TODAY()&lt;45150,F572,IF(TODAY()&lt;45515,F572*(1+Escalations!$D$3),F572*(1+Escalations!$D$3)*(1+Escalations!$D$4)))</f>
        <v>850</v>
      </c>
      <c r="H572" s="60">
        <f t="shared" ref="H572:H587" ca="1" si="18">E572*G572</f>
        <v>0</v>
      </c>
      <c r="I572" s="5"/>
    </row>
    <row r="573" spans="1:9" x14ac:dyDescent="0.25">
      <c r="A573" s="102"/>
      <c r="B573" s="103"/>
      <c r="C573" s="69" t="s">
        <v>317</v>
      </c>
      <c r="D573" s="103" t="s">
        <v>291</v>
      </c>
      <c r="E573" s="106">
        <f>'Cost estimate'!E664</f>
        <v>0</v>
      </c>
      <c r="F573" s="107">
        <v>950</v>
      </c>
      <c r="G573" s="108">
        <f ca="1">IF(TODAY()&lt;45150,F573,IF(TODAY()&lt;45515,F573*(1+Escalations!$D$3),F573*(1+Escalations!$D$3)*(1+Escalations!$D$4)))</f>
        <v>950</v>
      </c>
      <c r="H573" s="60">
        <f t="shared" ca="1" si="18"/>
        <v>0</v>
      </c>
      <c r="I573" s="5"/>
    </row>
    <row r="574" spans="1:9" x14ac:dyDescent="0.25">
      <c r="A574" s="102"/>
      <c r="B574" s="103"/>
      <c r="C574" s="69" t="s">
        <v>318</v>
      </c>
      <c r="D574" s="103" t="s">
        <v>291</v>
      </c>
      <c r="E574" s="106">
        <f>'Cost estimate'!E665</f>
        <v>0</v>
      </c>
      <c r="F574" s="107">
        <v>1050</v>
      </c>
      <c r="G574" s="108">
        <f ca="1">IF(TODAY()&lt;45150,F574,IF(TODAY()&lt;45515,F574*(1+Escalations!$D$3),F574*(1+Escalations!$D$3)*(1+Escalations!$D$4)))</f>
        <v>1050</v>
      </c>
      <c r="H574" s="60">
        <f t="shared" ca="1" si="18"/>
        <v>0</v>
      </c>
      <c r="I574" s="5"/>
    </row>
    <row r="575" spans="1:9" x14ac:dyDescent="0.25">
      <c r="A575" s="102"/>
      <c r="B575" s="103"/>
      <c r="C575" s="69" t="s">
        <v>319</v>
      </c>
      <c r="D575" s="103" t="s">
        <v>291</v>
      </c>
      <c r="E575" s="106">
        <f>'Cost estimate'!E666</f>
        <v>0</v>
      </c>
      <c r="F575" s="107">
        <v>1350</v>
      </c>
      <c r="G575" s="108">
        <f ca="1">IF(TODAY()&lt;45150,F575,IF(TODAY()&lt;45515,F575*(1+Escalations!$D$3),F575*(1+Escalations!$D$3)*(1+Escalations!$D$4)))</f>
        <v>1350</v>
      </c>
      <c r="H575" s="60">
        <f t="shared" ca="1" si="18"/>
        <v>0</v>
      </c>
      <c r="I575" s="5"/>
    </row>
    <row r="576" spans="1:9" x14ac:dyDescent="0.25">
      <c r="A576" s="102"/>
      <c r="B576" s="103"/>
      <c r="C576" s="69" t="s">
        <v>320</v>
      </c>
      <c r="D576" s="103" t="s">
        <v>291</v>
      </c>
      <c r="E576" s="106">
        <f>'Cost estimate'!E667</f>
        <v>0</v>
      </c>
      <c r="F576" s="107">
        <v>1550</v>
      </c>
      <c r="G576" s="108">
        <f ca="1">IF(TODAY()&lt;45150,F576,IF(TODAY()&lt;45515,F576*(1+Escalations!$D$3),F576*(1+Escalations!$D$3)*(1+Escalations!$D$4)))</f>
        <v>1550</v>
      </c>
      <c r="H576" s="60">
        <f t="shared" ca="1" si="18"/>
        <v>0</v>
      </c>
      <c r="I576" s="5"/>
    </row>
    <row r="577" spans="1:9" x14ac:dyDescent="0.25">
      <c r="A577" s="102"/>
      <c r="B577" s="103"/>
      <c r="C577" s="69" t="s">
        <v>321</v>
      </c>
      <c r="D577" s="103" t="s">
        <v>291</v>
      </c>
      <c r="E577" s="106">
        <f>'Cost estimate'!E668</f>
        <v>10</v>
      </c>
      <c r="F577" s="107">
        <v>1650</v>
      </c>
      <c r="G577" s="108">
        <f ca="1">IF(TODAY()&lt;45150,F577,IF(TODAY()&lt;45515,F577*(1+Escalations!$D$3),F577*(1+Escalations!$D$3)*(1+Escalations!$D$4)))</f>
        <v>1650</v>
      </c>
      <c r="H577" s="60">
        <f t="shared" ca="1" si="18"/>
        <v>16500</v>
      </c>
      <c r="I577" s="5"/>
    </row>
    <row r="578" spans="1:9" x14ac:dyDescent="0.25">
      <c r="A578" s="102"/>
      <c r="B578" s="103"/>
      <c r="C578" s="69" t="s">
        <v>515</v>
      </c>
      <c r="D578" s="103" t="s">
        <v>291</v>
      </c>
      <c r="E578" s="106">
        <f>'Cost estimate'!E669</f>
        <v>0</v>
      </c>
      <c r="F578" s="107">
        <v>1750</v>
      </c>
      <c r="G578" s="108">
        <f ca="1">IF(TODAY()&lt;45150,F578,IF(TODAY()&lt;45515,F578*(1+Escalations!$D$3),F578*(1+Escalations!$D$3)*(1+Escalations!$D$4)))</f>
        <v>1750</v>
      </c>
      <c r="H578" s="60">
        <f t="shared" ca="1" si="18"/>
        <v>0</v>
      </c>
      <c r="I578" s="5"/>
    </row>
    <row r="579" spans="1:9" x14ac:dyDescent="0.25">
      <c r="A579" s="102"/>
      <c r="B579" s="103"/>
      <c r="C579" s="69" t="s">
        <v>516</v>
      </c>
      <c r="D579" s="103" t="s">
        <v>291</v>
      </c>
      <c r="E579" s="106">
        <f>'Cost estimate'!E670</f>
        <v>0</v>
      </c>
      <c r="F579" s="107">
        <v>1850</v>
      </c>
      <c r="G579" s="108">
        <f ca="1">IF(TODAY()&lt;45150,F579,IF(TODAY()&lt;45515,F579*(1+Escalations!$D$3),F579*(1+Escalations!$D$3)*(1+Escalations!$D$4)))</f>
        <v>1850</v>
      </c>
      <c r="H579" s="60">
        <f t="shared" ca="1" si="18"/>
        <v>0</v>
      </c>
      <c r="I579" s="5"/>
    </row>
    <row r="580" spans="1:9" x14ac:dyDescent="0.25">
      <c r="A580" s="102"/>
      <c r="B580" s="103"/>
      <c r="C580" s="69" t="s">
        <v>517</v>
      </c>
      <c r="D580" s="103" t="s">
        <v>291</v>
      </c>
      <c r="E580" s="106">
        <f>'Cost estimate'!E671</f>
        <v>0</v>
      </c>
      <c r="F580" s="107">
        <v>1950</v>
      </c>
      <c r="G580" s="108">
        <f ca="1">IF(TODAY()&lt;45150,F580,IF(TODAY()&lt;45515,F580*(1+Escalations!$D$3),F580*(1+Escalations!$D$3)*(1+Escalations!$D$4)))</f>
        <v>1950</v>
      </c>
      <c r="H580" s="60">
        <f t="shared" ca="1" si="18"/>
        <v>0</v>
      </c>
      <c r="I580" s="5"/>
    </row>
    <row r="581" spans="1:9" x14ac:dyDescent="0.25">
      <c r="A581" s="102"/>
      <c r="B581" s="103"/>
      <c r="C581" s="69" t="s">
        <v>518</v>
      </c>
      <c r="D581" s="103" t="s">
        <v>291</v>
      </c>
      <c r="E581" s="106">
        <f>'Cost estimate'!E672</f>
        <v>0</v>
      </c>
      <c r="F581" s="107">
        <v>2050</v>
      </c>
      <c r="G581" s="108">
        <f ca="1">IF(TODAY()&lt;45150,F581,IF(TODAY()&lt;45515,F581*(1+Escalations!$D$3),F581*(1+Escalations!$D$3)*(1+Escalations!$D$4)))</f>
        <v>2050</v>
      </c>
      <c r="H581" s="60">
        <f t="shared" ca="1" si="18"/>
        <v>0</v>
      </c>
      <c r="I581" s="5"/>
    </row>
    <row r="582" spans="1:9" x14ac:dyDescent="0.25">
      <c r="A582" s="102"/>
      <c r="B582" s="103"/>
      <c r="C582" s="69" t="s">
        <v>519</v>
      </c>
      <c r="D582" s="103" t="s">
        <v>291</v>
      </c>
      <c r="E582" s="106">
        <f>'Cost estimate'!E674</f>
        <v>10</v>
      </c>
      <c r="F582" s="107">
        <v>2150</v>
      </c>
      <c r="G582" s="108">
        <f ca="1">IF(TODAY()&lt;45150,F582,IF(TODAY()&lt;45515,F582*(1+Escalations!$D$3),F582*(1+Escalations!$D$3)*(1+Escalations!$D$4)))</f>
        <v>2150</v>
      </c>
      <c r="H582" s="60">
        <f t="shared" ca="1" si="18"/>
        <v>21500</v>
      </c>
      <c r="I582" s="5"/>
    </row>
    <row r="583" spans="1:9" x14ac:dyDescent="0.25">
      <c r="A583" s="102"/>
      <c r="B583" s="103"/>
      <c r="C583" s="69" t="s">
        <v>520</v>
      </c>
      <c r="D583" s="103" t="s">
        <v>291</v>
      </c>
      <c r="E583" s="106">
        <f>'Cost estimate'!E675</f>
        <v>0</v>
      </c>
      <c r="F583" s="107">
        <v>2350</v>
      </c>
      <c r="G583" s="108">
        <f ca="1">IF(TODAY()&lt;45150,F583,IF(TODAY()&lt;45515,F583*(1+Escalations!$D$3),F583*(1+Escalations!$D$3)*(1+Escalations!$D$4)))</f>
        <v>2350</v>
      </c>
      <c r="H583" s="60">
        <f t="shared" ca="1" si="18"/>
        <v>0</v>
      </c>
      <c r="I583" s="5"/>
    </row>
    <row r="584" spans="1:9" x14ac:dyDescent="0.25">
      <c r="A584" s="102"/>
      <c r="B584" s="103"/>
      <c r="C584" s="69" t="s">
        <v>521</v>
      </c>
      <c r="D584" s="103" t="s">
        <v>291</v>
      </c>
      <c r="E584" s="106">
        <f>'Cost estimate'!E676</f>
        <v>0</v>
      </c>
      <c r="F584" s="107">
        <v>2450</v>
      </c>
      <c r="G584" s="108">
        <f ca="1">IF(TODAY()&lt;45150,F584,IF(TODAY()&lt;45515,F584*(1+Escalations!$D$3),F584*(1+Escalations!$D$3)*(1+Escalations!$D$4)))</f>
        <v>2450</v>
      </c>
      <c r="H584" s="60">
        <f t="shared" ca="1" si="18"/>
        <v>0</v>
      </c>
      <c r="I584" s="5"/>
    </row>
    <row r="585" spans="1:9" x14ac:dyDescent="0.25">
      <c r="A585" s="102"/>
      <c r="B585" s="103"/>
      <c r="C585" s="69" t="s">
        <v>522</v>
      </c>
      <c r="D585" s="103" t="s">
        <v>291</v>
      </c>
      <c r="E585" s="106">
        <f>'Cost estimate'!E677</f>
        <v>5</v>
      </c>
      <c r="F585" s="107">
        <v>2650</v>
      </c>
      <c r="G585" s="108">
        <f ca="1">IF(TODAY()&lt;45150,F585,IF(TODAY()&lt;45515,F585*(1+Escalations!$D$3),F585*(1+Escalations!$D$3)*(1+Escalations!$D$4)))</f>
        <v>2650</v>
      </c>
      <c r="H585" s="60">
        <f t="shared" ca="1" si="18"/>
        <v>13250</v>
      </c>
      <c r="I585" s="5"/>
    </row>
    <row r="586" spans="1:9" x14ac:dyDescent="0.25">
      <c r="A586" s="102"/>
      <c r="B586" s="103"/>
      <c r="C586" s="69" t="s">
        <v>523</v>
      </c>
      <c r="D586" s="103" t="s">
        <v>291</v>
      </c>
      <c r="E586" s="106">
        <f>'Cost estimate'!E678</f>
        <v>0</v>
      </c>
      <c r="F586" s="107">
        <v>2750</v>
      </c>
      <c r="G586" s="108">
        <f ca="1">IF(TODAY()&lt;45150,F586,IF(TODAY()&lt;45515,F586*(1+Escalations!$D$3),F586*(1+Escalations!$D$3)*(1+Escalations!$D$4)))</f>
        <v>2750</v>
      </c>
      <c r="H586" s="60">
        <f t="shared" ca="1" si="18"/>
        <v>0</v>
      </c>
      <c r="I586" s="5"/>
    </row>
    <row r="587" spans="1:9" x14ac:dyDescent="0.25">
      <c r="A587" s="102"/>
      <c r="B587" s="103"/>
      <c r="C587" s="69" t="s">
        <v>524</v>
      </c>
      <c r="D587" s="103" t="s">
        <v>291</v>
      </c>
      <c r="E587" s="106">
        <f>'Cost estimate'!E679</f>
        <v>0</v>
      </c>
      <c r="F587" s="107">
        <v>2850</v>
      </c>
      <c r="G587" s="108">
        <f ca="1">IF(TODAY()&lt;45150,F587,IF(TODAY()&lt;45515,F587*(1+Escalations!$D$3),F587*(1+Escalations!$D$3)*(1+Escalations!$D$4)))</f>
        <v>2850</v>
      </c>
      <c r="H587" s="60">
        <f t="shared" ca="1" si="18"/>
        <v>0</v>
      </c>
      <c r="I587" s="5"/>
    </row>
    <row r="588" spans="1:9" x14ac:dyDescent="0.25">
      <c r="A588" s="102"/>
      <c r="B588" s="103"/>
      <c r="C588" s="70"/>
      <c r="D588" s="103"/>
      <c r="E588" s="176"/>
      <c r="F588" s="105"/>
      <c r="G588" s="101"/>
      <c r="H588" s="60"/>
      <c r="I588" s="5"/>
    </row>
    <row r="589" spans="1:9" x14ac:dyDescent="0.25">
      <c r="A589" s="102" t="s">
        <v>525</v>
      </c>
      <c r="B589" s="103"/>
      <c r="C589" s="110" t="s">
        <v>526</v>
      </c>
      <c r="D589" s="121"/>
      <c r="E589" s="175"/>
      <c r="F589" s="105"/>
      <c r="G589" s="101"/>
      <c r="H589" s="60"/>
      <c r="I589" s="5"/>
    </row>
    <row r="590" spans="1:9" x14ac:dyDescent="0.25">
      <c r="A590" s="102"/>
      <c r="B590" s="103"/>
      <c r="C590" s="70"/>
      <c r="D590" s="103"/>
      <c r="E590" s="106"/>
      <c r="F590" s="105"/>
      <c r="G590" s="101"/>
      <c r="H590" s="60"/>
      <c r="I590" s="5"/>
    </row>
    <row r="591" spans="1:9" ht="27.6" x14ac:dyDescent="0.25">
      <c r="A591" s="102" t="s">
        <v>527</v>
      </c>
      <c r="B591" s="103"/>
      <c r="C591" s="110" t="s">
        <v>528</v>
      </c>
      <c r="D591" s="121"/>
      <c r="E591" s="175"/>
      <c r="F591" s="105"/>
      <c r="G591" s="101"/>
      <c r="H591" s="60"/>
      <c r="I591" s="5"/>
    </row>
    <row r="592" spans="1:9" x14ac:dyDescent="0.25">
      <c r="A592" s="102"/>
      <c r="B592" s="103"/>
      <c r="C592" s="70"/>
      <c r="D592" s="103"/>
      <c r="E592" s="106"/>
      <c r="F592" s="105"/>
      <c r="G592" s="101"/>
      <c r="H592" s="60"/>
      <c r="I592" s="5"/>
    </row>
    <row r="593" spans="1:9" x14ac:dyDescent="0.25">
      <c r="A593" s="102"/>
      <c r="B593" s="103"/>
      <c r="C593" s="70" t="s">
        <v>529</v>
      </c>
      <c r="D593" s="103" t="s">
        <v>150</v>
      </c>
      <c r="E593" s="106">
        <f>'Cost estimate'!E685</f>
        <v>0</v>
      </c>
      <c r="F593" s="107">
        <v>1500</v>
      </c>
      <c r="G593" s="108">
        <f ca="1">IF(TODAY()&lt;45150,F593,IF(TODAY()&lt;45515,F593*(1+Escalations!$D$3),F593*(1+Escalations!$D$3)*(1+Escalations!$D$4)))</f>
        <v>1500</v>
      </c>
      <c r="H593" s="60">
        <f ca="1">E593*G593</f>
        <v>0</v>
      </c>
      <c r="I593" s="5"/>
    </row>
    <row r="594" spans="1:9" x14ac:dyDescent="0.25">
      <c r="A594" s="102"/>
      <c r="B594" s="103"/>
      <c r="C594" s="70"/>
      <c r="D594" s="103"/>
      <c r="E594" s="106"/>
      <c r="F594" s="107"/>
      <c r="G594" s="108"/>
      <c r="H594" s="60"/>
      <c r="I594" s="5"/>
    </row>
    <row r="595" spans="1:9" ht="27.6" x14ac:dyDescent="0.25">
      <c r="A595" s="102" t="s">
        <v>530</v>
      </c>
      <c r="B595" s="103"/>
      <c r="C595" s="110" t="s">
        <v>531</v>
      </c>
      <c r="D595" s="103"/>
      <c r="E595" s="106"/>
      <c r="F595" s="107"/>
      <c r="G595" s="108"/>
      <c r="H595" s="60"/>
      <c r="I595" s="5"/>
    </row>
    <row r="596" spans="1:9" x14ac:dyDescent="0.25">
      <c r="A596" s="102"/>
      <c r="B596" s="103"/>
      <c r="C596" s="70"/>
      <c r="D596" s="103"/>
      <c r="E596" s="106"/>
      <c r="F596" s="107"/>
      <c r="G596" s="108"/>
      <c r="H596" s="60"/>
      <c r="I596" s="5"/>
    </row>
    <row r="597" spans="1:9" x14ac:dyDescent="0.25">
      <c r="A597" s="102"/>
      <c r="B597" s="103"/>
      <c r="C597" s="70" t="s">
        <v>514</v>
      </c>
      <c r="D597" s="103" t="s">
        <v>190</v>
      </c>
      <c r="E597" s="106">
        <f>'Cost estimate'!E689</f>
        <v>0</v>
      </c>
      <c r="F597" s="107">
        <v>900</v>
      </c>
      <c r="G597" s="108">
        <f ca="1">IF(TODAY()&lt;45150,F597,IF(TODAY()&lt;45515,F597*(1+Escalations!$D$3),F597*(1+Escalations!$D$3)*(1+Escalations!$D$4)))</f>
        <v>900</v>
      </c>
      <c r="H597" s="60">
        <f t="shared" ref="H597:H612" ca="1" si="19">E597*G597</f>
        <v>0</v>
      </c>
      <c r="I597" s="5"/>
    </row>
    <row r="598" spans="1:9" x14ac:dyDescent="0.25">
      <c r="A598" s="102"/>
      <c r="B598" s="103"/>
      <c r="C598" s="70" t="s">
        <v>317</v>
      </c>
      <c r="D598" s="103" t="s">
        <v>190</v>
      </c>
      <c r="E598" s="106">
        <f>'Cost estimate'!E690</f>
        <v>0</v>
      </c>
      <c r="F598" s="107">
        <v>1100</v>
      </c>
      <c r="G598" s="108">
        <f ca="1">IF(TODAY()&lt;45150,F598,IF(TODAY()&lt;45515,F598*(1+Escalations!$D$3),F598*(1+Escalations!$D$3)*(1+Escalations!$D$4)))</f>
        <v>1100</v>
      </c>
      <c r="H598" s="60">
        <f t="shared" ca="1" si="19"/>
        <v>0</v>
      </c>
      <c r="I598" s="5"/>
    </row>
    <row r="599" spans="1:9" x14ac:dyDescent="0.25">
      <c r="A599" s="102"/>
      <c r="B599" s="103"/>
      <c r="C599" s="70" t="s">
        <v>318</v>
      </c>
      <c r="D599" s="103" t="s">
        <v>190</v>
      </c>
      <c r="E599" s="106">
        <f>'Cost estimate'!E691</f>
        <v>0</v>
      </c>
      <c r="F599" s="107">
        <v>1800</v>
      </c>
      <c r="G599" s="108">
        <f ca="1">IF(TODAY()&lt;45150,F599,IF(TODAY()&lt;45515,F599*(1+Escalations!$D$3),F599*(1+Escalations!$D$3)*(1+Escalations!$D$4)))</f>
        <v>1800</v>
      </c>
      <c r="H599" s="60">
        <f t="shared" ca="1" si="19"/>
        <v>0</v>
      </c>
      <c r="I599" s="5"/>
    </row>
    <row r="600" spans="1:9" x14ac:dyDescent="0.25">
      <c r="A600" s="102"/>
      <c r="B600" s="103"/>
      <c r="C600" s="70" t="s">
        <v>319</v>
      </c>
      <c r="D600" s="103" t="s">
        <v>190</v>
      </c>
      <c r="E600" s="106">
        <f>'Cost estimate'!E692</f>
        <v>0</v>
      </c>
      <c r="F600" s="107">
        <v>2400</v>
      </c>
      <c r="G600" s="108">
        <f ca="1">IF(TODAY()&lt;45150,F600,IF(TODAY()&lt;45515,F600*(1+Escalations!$D$3),F600*(1+Escalations!$D$3)*(1+Escalations!$D$4)))</f>
        <v>2400</v>
      </c>
      <c r="H600" s="60">
        <f t="shared" ca="1" si="19"/>
        <v>0</v>
      </c>
      <c r="I600" s="5"/>
    </row>
    <row r="601" spans="1:9" x14ac:dyDescent="0.25">
      <c r="A601" s="102"/>
      <c r="B601" s="103"/>
      <c r="C601" s="70" t="s">
        <v>320</v>
      </c>
      <c r="D601" s="103" t="s">
        <v>190</v>
      </c>
      <c r="E601" s="106">
        <f>'Cost estimate'!E693</f>
        <v>0</v>
      </c>
      <c r="F601" s="107">
        <v>2500</v>
      </c>
      <c r="G601" s="108">
        <f ca="1">IF(TODAY()&lt;45150,F601,IF(TODAY()&lt;45515,F601*(1+Escalations!$D$3),F601*(1+Escalations!$D$3)*(1+Escalations!$D$4)))</f>
        <v>2500</v>
      </c>
      <c r="H601" s="60">
        <f t="shared" ca="1" si="19"/>
        <v>0</v>
      </c>
      <c r="I601" s="5"/>
    </row>
    <row r="602" spans="1:9" x14ac:dyDescent="0.25">
      <c r="A602" s="102"/>
      <c r="B602" s="103"/>
      <c r="C602" s="70" t="s">
        <v>321</v>
      </c>
      <c r="D602" s="103" t="s">
        <v>190</v>
      </c>
      <c r="E602" s="106">
        <f>'Cost estimate'!E694</f>
        <v>0</v>
      </c>
      <c r="F602" s="107">
        <v>2500</v>
      </c>
      <c r="G602" s="108">
        <f ca="1">IF(TODAY()&lt;45150,F602,IF(TODAY()&lt;45515,F602*(1+Escalations!$D$3),F602*(1+Escalations!$D$3)*(1+Escalations!$D$4)))</f>
        <v>2500</v>
      </c>
      <c r="H602" s="60">
        <f t="shared" ca="1" si="19"/>
        <v>0</v>
      </c>
      <c r="I602" s="5"/>
    </row>
    <row r="603" spans="1:9" x14ac:dyDescent="0.25">
      <c r="A603" s="102"/>
      <c r="B603" s="103"/>
      <c r="C603" s="70" t="s">
        <v>515</v>
      </c>
      <c r="D603" s="103" t="s">
        <v>190</v>
      </c>
      <c r="E603" s="106">
        <f>'Cost estimate'!E695</f>
        <v>0</v>
      </c>
      <c r="F603" s="107">
        <v>3600</v>
      </c>
      <c r="G603" s="108">
        <f ca="1">IF(TODAY()&lt;45150,F603,IF(TODAY()&lt;45515,F603*(1+Escalations!$D$3),F603*(1+Escalations!$D$3)*(1+Escalations!$D$4)))</f>
        <v>3600</v>
      </c>
      <c r="H603" s="60">
        <f t="shared" ca="1" si="19"/>
        <v>0</v>
      </c>
      <c r="I603" s="5"/>
    </row>
    <row r="604" spans="1:9" x14ac:dyDescent="0.25">
      <c r="A604" s="102"/>
      <c r="B604" s="103"/>
      <c r="C604" s="70" t="s">
        <v>516</v>
      </c>
      <c r="D604" s="103" t="s">
        <v>190</v>
      </c>
      <c r="E604" s="106">
        <f>'Cost estimate'!E696</f>
        <v>0</v>
      </c>
      <c r="F604" s="107">
        <v>3800</v>
      </c>
      <c r="G604" s="108">
        <f ca="1">IF(TODAY()&lt;45150,F604,IF(TODAY()&lt;45515,F604*(1+Escalations!$D$3),F604*(1+Escalations!$D$3)*(1+Escalations!$D$4)))</f>
        <v>3800</v>
      </c>
      <c r="H604" s="60">
        <f t="shared" ca="1" si="19"/>
        <v>0</v>
      </c>
      <c r="I604" s="5"/>
    </row>
    <row r="605" spans="1:9" x14ac:dyDescent="0.25">
      <c r="A605" s="102"/>
      <c r="B605" s="103"/>
      <c r="C605" s="70" t="s">
        <v>517</v>
      </c>
      <c r="D605" s="103" t="s">
        <v>190</v>
      </c>
      <c r="E605" s="106">
        <f>'Cost estimate'!E697</f>
        <v>0</v>
      </c>
      <c r="F605" s="107">
        <v>4200</v>
      </c>
      <c r="G605" s="108">
        <f ca="1">IF(TODAY()&lt;45150,F605,IF(TODAY()&lt;45515,F605*(1+Escalations!$D$3),F605*(1+Escalations!$D$3)*(1+Escalations!$D$4)))</f>
        <v>4200</v>
      </c>
      <c r="H605" s="60">
        <f t="shared" ca="1" si="19"/>
        <v>0</v>
      </c>
      <c r="I605" s="5"/>
    </row>
    <row r="606" spans="1:9" x14ac:dyDescent="0.25">
      <c r="A606" s="102"/>
      <c r="B606" s="103"/>
      <c r="C606" s="70" t="s">
        <v>518</v>
      </c>
      <c r="D606" s="103" t="s">
        <v>190</v>
      </c>
      <c r="E606" s="106">
        <f>'Cost estimate'!E698</f>
        <v>0</v>
      </c>
      <c r="F606" s="107">
        <v>4400</v>
      </c>
      <c r="G606" s="108">
        <f ca="1">IF(TODAY()&lt;45150,F606,IF(TODAY()&lt;45515,F606*(1+Escalations!$D$3),F606*(1+Escalations!$D$3)*(1+Escalations!$D$4)))</f>
        <v>4400</v>
      </c>
      <c r="H606" s="60">
        <f t="shared" ca="1" si="19"/>
        <v>0</v>
      </c>
      <c r="I606" s="5"/>
    </row>
    <row r="607" spans="1:9" x14ac:dyDescent="0.25">
      <c r="A607" s="102"/>
      <c r="B607" s="103"/>
      <c r="C607" s="70" t="s">
        <v>519</v>
      </c>
      <c r="D607" s="103" t="s">
        <v>190</v>
      </c>
      <c r="E607" s="106">
        <f>'Cost estimate'!E699</f>
        <v>0</v>
      </c>
      <c r="F607" s="107">
        <v>4600</v>
      </c>
      <c r="G607" s="108">
        <f ca="1">IF(TODAY()&lt;45150,F607,IF(TODAY()&lt;45515,F607*(1+Escalations!$D$3),F607*(1+Escalations!$D$3)*(1+Escalations!$D$4)))</f>
        <v>4600</v>
      </c>
      <c r="H607" s="60">
        <f t="shared" ca="1" si="19"/>
        <v>0</v>
      </c>
      <c r="I607" s="5"/>
    </row>
    <row r="608" spans="1:9" x14ac:dyDescent="0.25">
      <c r="A608" s="102"/>
      <c r="B608" s="103"/>
      <c r="C608" s="70" t="s">
        <v>520</v>
      </c>
      <c r="D608" s="103" t="s">
        <v>190</v>
      </c>
      <c r="E608" s="106">
        <f>'Cost estimate'!E700</f>
        <v>0</v>
      </c>
      <c r="F608" s="107">
        <v>4800</v>
      </c>
      <c r="G608" s="108">
        <f ca="1">IF(TODAY()&lt;45150,F608,IF(TODAY()&lt;45515,F608*(1+Escalations!$D$3),F608*(1+Escalations!$D$3)*(1+Escalations!$D$4)))</f>
        <v>4800</v>
      </c>
      <c r="H608" s="60">
        <f t="shared" ca="1" si="19"/>
        <v>0</v>
      </c>
      <c r="I608" s="5"/>
    </row>
    <row r="609" spans="1:9" x14ac:dyDescent="0.25">
      <c r="A609" s="102"/>
      <c r="B609" s="103"/>
      <c r="C609" s="70" t="s">
        <v>521</v>
      </c>
      <c r="D609" s="103" t="s">
        <v>190</v>
      </c>
      <c r="E609" s="106">
        <f>'Cost estimate'!E701</f>
        <v>0</v>
      </c>
      <c r="F609" s="107">
        <v>5200</v>
      </c>
      <c r="G609" s="108">
        <f ca="1">IF(TODAY()&lt;45150,F609,IF(TODAY()&lt;45515,F609*(1+Escalations!$D$3),F609*(1+Escalations!$D$3)*(1+Escalations!$D$4)))</f>
        <v>5200</v>
      </c>
      <c r="H609" s="60">
        <f t="shared" ca="1" si="19"/>
        <v>0</v>
      </c>
      <c r="I609" s="5"/>
    </row>
    <row r="610" spans="1:9" x14ac:dyDescent="0.25">
      <c r="A610" s="102"/>
      <c r="B610" s="103"/>
      <c r="C610" s="70" t="s">
        <v>522</v>
      </c>
      <c r="D610" s="103" t="s">
        <v>190</v>
      </c>
      <c r="E610" s="106">
        <f>'Cost estimate'!E702</f>
        <v>0</v>
      </c>
      <c r="F610" s="107">
        <v>5600</v>
      </c>
      <c r="G610" s="108">
        <f ca="1">IF(TODAY()&lt;45150,F610,IF(TODAY()&lt;45515,F610*(1+Escalations!$D$3),F610*(1+Escalations!$D$3)*(1+Escalations!$D$4)))</f>
        <v>5600</v>
      </c>
      <c r="H610" s="60">
        <f t="shared" ca="1" si="19"/>
        <v>0</v>
      </c>
      <c r="I610" s="5"/>
    </row>
    <row r="611" spans="1:9" x14ac:dyDescent="0.25">
      <c r="A611" s="102"/>
      <c r="B611" s="103"/>
      <c r="C611" s="70" t="s">
        <v>523</v>
      </c>
      <c r="D611" s="103" t="s">
        <v>190</v>
      </c>
      <c r="E611" s="106">
        <f>'Cost estimate'!E703</f>
        <v>0</v>
      </c>
      <c r="F611" s="107">
        <v>5800</v>
      </c>
      <c r="G611" s="108">
        <f ca="1">IF(TODAY()&lt;45150,F611,IF(TODAY()&lt;45515,F611*(1+Escalations!$D$3),F611*(1+Escalations!$D$3)*(1+Escalations!$D$4)))</f>
        <v>5800</v>
      </c>
      <c r="H611" s="60">
        <f t="shared" ca="1" si="19"/>
        <v>0</v>
      </c>
      <c r="I611" s="5"/>
    </row>
    <row r="612" spans="1:9" x14ac:dyDescent="0.25">
      <c r="A612" s="102"/>
      <c r="B612" s="103"/>
      <c r="C612" s="70" t="s">
        <v>524</v>
      </c>
      <c r="D612" s="103" t="s">
        <v>190</v>
      </c>
      <c r="E612" s="106">
        <f>'Cost estimate'!E704</f>
        <v>0</v>
      </c>
      <c r="F612" s="107">
        <v>6200</v>
      </c>
      <c r="G612" s="108">
        <f ca="1">IF(TODAY()&lt;45150,F612,IF(TODAY()&lt;45515,F612*(1+Escalations!$D$3),F612*(1+Escalations!$D$3)*(1+Escalations!$D$4)))</f>
        <v>6200</v>
      </c>
      <c r="H612" s="60">
        <f t="shared" ca="1" si="19"/>
        <v>0</v>
      </c>
      <c r="I612" s="5"/>
    </row>
    <row r="613" spans="1:9" x14ac:dyDescent="0.25">
      <c r="A613" s="102"/>
      <c r="B613" s="103"/>
      <c r="C613" s="70"/>
      <c r="D613" s="103"/>
      <c r="E613" s="106"/>
      <c r="F613" s="107"/>
      <c r="G613" s="108"/>
      <c r="H613" s="60"/>
      <c r="I613" s="5"/>
    </row>
    <row r="614" spans="1:9" ht="24.6" customHeight="1" x14ac:dyDescent="0.25">
      <c r="A614" s="73" t="s">
        <v>711</v>
      </c>
      <c r="B614" s="74"/>
      <c r="C614" s="75"/>
      <c r="D614" s="74"/>
      <c r="E614" s="73"/>
      <c r="F614" s="76"/>
      <c r="G614" s="77"/>
      <c r="H614" s="78">
        <f ca="1">SUM(H564:H613)</f>
        <v>1298150</v>
      </c>
      <c r="I614" s="5"/>
    </row>
    <row r="615" spans="1:9" ht="25.2" customHeight="1" x14ac:dyDescent="0.25">
      <c r="A615" s="73" t="s">
        <v>712</v>
      </c>
      <c r="B615" s="86"/>
      <c r="C615" s="86"/>
      <c r="D615" s="86"/>
      <c r="E615" s="73"/>
      <c r="F615" s="76"/>
      <c r="G615" s="77"/>
      <c r="H615" s="87">
        <f ca="1">H614</f>
        <v>1298150</v>
      </c>
      <c r="I615" s="5"/>
    </row>
    <row r="616" spans="1:9" x14ac:dyDescent="0.25">
      <c r="A616" s="151">
        <v>6.3</v>
      </c>
      <c r="B616" s="177" t="s">
        <v>532</v>
      </c>
      <c r="C616" s="178" t="s">
        <v>533</v>
      </c>
      <c r="D616" s="177"/>
      <c r="E616" s="179"/>
      <c r="F616" s="180"/>
      <c r="G616" s="181"/>
      <c r="H616" s="60"/>
      <c r="I616" s="5"/>
    </row>
    <row r="617" spans="1:9" x14ac:dyDescent="0.25">
      <c r="A617" s="151"/>
      <c r="B617" s="177"/>
      <c r="C617" s="178"/>
      <c r="D617" s="177"/>
      <c r="E617" s="179"/>
      <c r="F617" s="180"/>
      <c r="G617" s="181"/>
      <c r="H617" s="60"/>
      <c r="I617" s="5"/>
    </row>
    <row r="618" spans="1:9" x14ac:dyDescent="0.25">
      <c r="A618" s="182" t="s">
        <v>534</v>
      </c>
      <c r="B618" s="152" t="s">
        <v>298</v>
      </c>
      <c r="C618" s="183" t="s">
        <v>535</v>
      </c>
      <c r="D618" s="152"/>
      <c r="E618" s="184"/>
      <c r="F618" s="185"/>
      <c r="G618" s="156"/>
      <c r="H618" s="60"/>
      <c r="I618" s="5"/>
    </row>
    <row r="619" spans="1:9" x14ac:dyDescent="0.25">
      <c r="A619" s="182" t="s">
        <v>536</v>
      </c>
      <c r="B619" s="152"/>
      <c r="C619" s="183" t="s">
        <v>537</v>
      </c>
      <c r="D619" s="152" t="s">
        <v>14</v>
      </c>
      <c r="E619" s="184">
        <f>'Cost estimate'!E709</f>
        <v>0</v>
      </c>
      <c r="F619" s="185">
        <v>65000</v>
      </c>
      <c r="G619" s="156">
        <f ca="1">IF(TODAY()&lt;45150,F619,IF(TODAY()&lt;45515,F619*(1+Escalations!$D$3),F619*(1+Escalations!$D$3)*(1+Escalations!$D$4)))</f>
        <v>65000</v>
      </c>
      <c r="H619" s="60">
        <f ca="1">E619*G619</f>
        <v>0</v>
      </c>
      <c r="I619" s="5"/>
    </row>
    <row r="620" spans="1:9" x14ac:dyDescent="0.25">
      <c r="A620" s="182" t="s">
        <v>538</v>
      </c>
      <c r="B620" s="152"/>
      <c r="C620" s="183" t="s">
        <v>539</v>
      </c>
      <c r="D620" s="152" t="s">
        <v>14</v>
      </c>
      <c r="E620" s="184">
        <f>'Cost estimate'!E710</f>
        <v>0</v>
      </c>
      <c r="F620" s="185">
        <v>135000</v>
      </c>
      <c r="G620" s="156">
        <f ca="1">IF(TODAY()&lt;45150,F620,IF(TODAY()&lt;45515,F620*(1+Escalations!$D$3),F620*(1+Escalations!$D$3)*(1+Escalations!$D$4)))</f>
        <v>135000</v>
      </c>
      <c r="H620" s="60">
        <f ca="1">E620*G620</f>
        <v>0</v>
      </c>
      <c r="I620" s="5"/>
    </row>
    <row r="621" spans="1:9" x14ac:dyDescent="0.25">
      <c r="A621" s="182"/>
      <c r="B621" s="152"/>
      <c r="C621" s="183"/>
      <c r="D621" s="152"/>
      <c r="E621" s="184"/>
      <c r="F621" s="185"/>
      <c r="G621" s="156"/>
      <c r="H621" s="60"/>
      <c r="I621" s="5"/>
    </row>
    <row r="622" spans="1:9" ht="55.2" x14ac:dyDescent="0.25">
      <c r="A622" s="182">
        <v>6.4</v>
      </c>
      <c r="B622" s="152" t="s">
        <v>450</v>
      </c>
      <c r="C622" s="183" t="s">
        <v>540</v>
      </c>
      <c r="D622" s="152"/>
      <c r="E622" s="184"/>
      <c r="F622" s="185"/>
      <c r="G622" s="156"/>
      <c r="H622" s="60"/>
      <c r="I622" s="5"/>
    </row>
    <row r="623" spans="1:9" ht="41.4" x14ac:dyDescent="0.25">
      <c r="A623" s="182"/>
      <c r="B623" s="152"/>
      <c r="C623" s="183" t="s">
        <v>541</v>
      </c>
      <c r="D623" s="152"/>
      <c r="E623" s="184"/>
      <c r="F623" s="185"/>
      <c r="G623" s="156"/>
      <c r="H623" s="60"/>
      <c r="I623" s="5"/>
    </row>
    <row r="624" spans="1:9" x14ac:dyDescent="0.25">
      <c r="A624" s="182" t="s">
        <v>542</v>
      </c>
      <c r="B624" s="152"/>
      <c r="C624" s="183" t="s">
        <v>543</v>
      </c>
      <c r="D624" s="152" t="s">
        <v>190</v>
      </c>
      <c r="E624" s="184">
        <f>'Cost estimate'!E714</f>
        <v>0</v>
      </c>
      <c r="F624" s="185">
        <v>26500</v>
      </c>
      <c r="G624" s="156">
        <f ca="1">IF(TODAY()&lt;45150,F624,IF(TODAY()&lt;45515,F624*(1+Escalations!$D$3),F624*(1+Escalations!$D$3)*(1+Escalations!$D$4)))</f>
        <v>26500</v>
      </c>
      <c r="H624" s="60">
        <f t="shared" ref="H624:H631" ca="1" si="20">E624*G624</f>
        <v>0</v>
      </c>
      <c r="I624" s="5"/>
    </row>
    <row r="625" spans="1:9" x14ac:dyDescent="0.25">
      <c r="A625" s="182" t="s">
        <v>544</v>
      </c>
      <c r="B625" s="152"/>
      <c r="C625" s="183" t="s">
        <v>545</v>
      </c>
      <c r="D625" s="152" t="s">
        <v>190</v>
      </c>
      <c r="E625" s="184">
        <f>'Cost estimate'!E715</f>
        <v>0</v>
      </c>
      <c r="F625" s="185">
        <v>29500</v>
      </c>
      <c r="G625" s="156">
        <f ca="1">IF(TODAY()&lt;45150,F625,IF(TODAY()&lt;45515,F625*(1+Escalations!$D$3),F625*(1+Escalations!$D$3)*(1+Escalations!$D$4)))</f>
        <v>29500</v>
      </c>
      <c r="H625" s="60">
        <f t="shared" ca="1" si="20"/>
        <v>0</v>
      </c>
      <c r="I625" s="5"/>
    </row>
    <row r="626" spans="1:9" x14ac:dyDescent="0.25">
      <c r="A626" s="182" t="s">
        <v>546</v>
      </c>
      <c r="B626" s="152"/>
      <c r="C626" s="183" t="s">
        <v>547</v>
      </c>
      <c r="D626" s="152" t="s">
        <v>190</v>
      </c>
      <c r="E626" s="184">
        <f>'Cost estimate'!E716</f>
        <v>0</v>
      </c>
      <c r="F626" s="185">
        <v>38500</v>
      </c>
      <c r="G626" s="156">
        <f ca="1">IF(TODAY()&lt;45150,F626,IF(TODAY()&lt;45515,F626*(1+Escalations!$D$3),F626*(1+Escalations!$D$3)*(1+Escalations!$D$4)))</f>
        <v>38500</v>
      </c>
      <c r="H626" s="60">
        <f t="shared" ca="1" si="20"/>
        <v>0</v>
      </c>
      <c r="I626" s="5"/>
    </row>
    <row r="627" spans="1:9" x14ac:dyDescent="0.25">
      <c r="A627" s="182" t="s">
        <v>548</v>
      </c>
      <c r="B627" s="152"/>
      <c r="C627" s="183" t="s">
        <v>549</v>
      </c>
      <c r="D627" s="152" t="s">
        <v>190</v>
      </c>
      <c r="E627" s="184">
        <f>'Cost estimate'!E717</f>
        <v>0</v>
      </c>
      <c r="F627" s="185">
        <v>42000</v>
      </c>
      <c r="G627" s="156">
        <f ca="1">IF(TODAY()&lt;45150,F627,IF(TODAY()&lt;45515,F627*(1+Escalations!$D$3),F627*(1+Escalations!$D$3)*(1+Escalations!$D$4)))</f>
        <v>42000</v>
      </c>
      <c r="H627" s="60">
        <f t="shared" ca="1" si="20"/>
        <v>0</v>
      </c>
      <c r="I627" s="5"/>
    </row>
    <row r="628" spans="1:9" x14ac:dyDescent="0.25">
      <c r="A628" s="182" t="s">
        <v>550</v>
      </c>
      <c r="B628" s="152"/>
      <c r="C628" s="183" t="s">
        <v>551</v>
      </c>
      <c r="D628" s="152" t="s">
        <v>190</v>
      </c>
      <c r="E628" s="184">
        <f>'Cost estimate'!E718</f>
        <v>0</v>
      </c>
      <c r="F628" s="185">
        <v>46500</v>
      </c>
      <c r="G628" s="156">
        <f ca="1">IF(TODAY()&lt;45150,F628,IF(TODAY()&lt;45515,F628*(1+Escalations!$D$3),F628*(1+Escalations!$D$3)*(1+Escalations!$D$4)))</f>
        <v>46500</v>
      </c>
      <c r="H628" s="60">
        <f t="shared" ca="1" si="20"/>
        <v>0</v>
      </c>
      <c r="I628" s="5"/>
    </row>
    <row r="629" spans="1:9" x14ac:dyDescent="0.25">
      <c r="A629" s="182" t="s">
        <v>552</v>
      </c>
      <c r="B629" s="152"/>
      <c r="C629" s="183" t="s">
        <v>553</v>
      </c>
      <c r="D629" s="152" t="s">
        <v>190</v>
      </c>
      <c r="E629" s="184">
        <f>'Cost estimate'!E719</f>
        <v>0</v>
      </c>
      <c r="F629" s="185">
        <v>48500</v>
      </c>
      <c r="G629" s="156">
        <f ca="1">IF(TODAY()&lt;45150,F629,IF(TODAY()&lt;45515,F629*(1+Escalations!$D$3),F629*(1+Escalations!$D$3)*(1+Escalations!$D$4)))</f>
        <v>48500</v>
      </c>
      <c r="H629" s="60">
        <f t="shared" ca="1" si="20"/>
        <v>0</v>
      </c>
      <c r="I629" s="5"/>
    </row>
    <row r="630" spans="1:9" x14ac:dyDescent="0.25">
      <c r="A630" s="182" t="s">
        <v>554</v>
      </c>
      <c r="B630" s="152"/>
      <c r="C630" s="183" t="s">
        <v>555</v>
      </c>
      <c r="D630" s="152" t="s">
        <v>190</v>
      </c>
      <c r="E630" s="184">
        <f>'Cost estimate'!E720</f>
        <v>0</v>
      </c>
      <c r="F630" s="185">
        <v>49500</v>
      </c>
      <c r="G630" s="156">
        <f ca="1">IF(TODAY()&lt;45150,F630,IF(TODAY()&lt;45515,F630*(1+Escalations!$D$3),F630*(1+Escalations!$D$3)*(1+Escalations!$D$4)))</f>
        <v>49500</v>
      </c>
      <c r="H630" s="60">
        <f t="shared" ca="1" si="20"/>
        <v>0</v>
      </c>
      <c r="I630" s="5"/>
    </row>
    <row r="631" spans="1:9" x14ac:dyDescent="0.25">
      <c r="A631" s="182" t="s">
        <v>556</v>
      </c>
      <c r="B631" s="152"/>
      <c r="C631" s="183" t="s">
        <v>557</v>
      </c>
      <c r="D631" s="152" t="s">
        <v>190</v>
      </c>
      <c r="E631" s="184">
        <f>'Cost estimate'!E721</f>
        <v>0</v>
      </c>
      <c r="F631" s="185">
        <v>52500</v>
      </c>
      <c r="G631" s="156">
        <f ca="1">IF(TODAY()&lt;45150,F631,IF(TODAY()&lt;45515,F631*(1+Escalations!$D$3),F631*(1+Escalations!$D$3)*(1+Escalations!$D$4)))</f>
        <v>52500</v>
      </c>
      <c r="H631" s="60">
        <f t="shared" ca="1" si="20"/>
        <v>0</v>
      </c>
      <c r="I631" s="5"/>
    </row>
    <row r="632" spans="1:9" x14ac:dyDescent="0.25">
      <c r="A632" s="182"/>
      <c r="B632" s="152"/>
      <c r="C632" s="183"/>
      <c r="D632" s="152"/>
      <c r="E632" s="184"/>
      <c r="F632" s="185"/>
      <c r="G632" s="156"/>
      <c r="H632" s="60"/>
      <c r="I632" s="5"/>
    </row>
    <row r="633" spans="1:9" ht="27.6" x14ac:dyDescent="0.25">
      <c r="A633" s="182"/>
      <c r="B633" s="152"/>
      <c r="C633" s="183" t="s">
        <v>558</v>
      </c>
      <c r="D633" s="152"/>
      <c r="E633" s="184"/>
      <c r="F633" s="185"/>
      <c r="G633" s="156"/>
      <c r="H633" s="60"/>
      <c r="I633" s="5"/>
    </row>
    <row r="634" spans="1:9" ht="27.6" x14ac:dyDescent="0.25">
      <c r="A634" s="182" t="s">
        <v>559</v>
      </c>
      <c r="B634" s="152"/>
      <c r="C634" s="183" t="s">
        <v>560</v>
      </c>
      <c r="D634" s="152" t="s">
        <v>190</v>
      </c>
      <c r="E634" s="184">
        <f>'Cost estimate'!E724</f>
        <v>0</v>
      </c>
      <c r="F634" s="185">
        <v>2394.27</v>
      </c>
      <c r="G634" s="156">
        <f ca="1">IF(TODAY()&lt;45150,F634,IF(TODAY()&lt;45515,F634*(1+Escalations!$D$3),F634*(1+Escalations!$D$3)*(1+Escalations!$D$4)))</f>
        <v>2394.27</v>
      </c>
      <c r="H634" s="60">
        <f t="shared" ref="H634:H643" ca="1" si="21">E634*G634</f>
        <v>0</v>
      </c>
      <c r="I634" s="5"/>
    </row>
    <row r="635" spans="1:9" ht="27.6" x14ac:dyDescent="0.25">
      <c r="A635" s="182" t="s">
        <v>561</v>
      </c>
      <c r="B635" s="152"/>
      <c r="C635" s="183" t="s">
        <v>562</v>
      </c>
      <c r="D635" s="152" t="s">
        <v>190</v>
      </c>
      <c r="E635" s="184">
        <f>'Cost estimate'!E725</f>
        <v>0</v>
      </c>
      <c r="F635" s="185">
        <v>3032.28</v>
      </c>
      <c r="G635" s="156">
        <f ca="1">IF(TODAY()&lt;45150,F635,IF(TODAY()&lt;45515,F635*(1+Escalations!$D$3),F635*(1+Escalations!$D$3)*(1+Escalations!$D$4)))</f>
        <v>3032.28</v>
      </c>
      <c r="H635" s="60">
        <f t="shared" ca="1" si="21"/>
        <v>0</v>
      </c>
      <c r="I635" s="5"/>
    </row>
    <row r="636" spans="1:9" ht="27.6" x14ac:dyDescent="0.25">
      <c r="A636" s="182" t="s">
        <v>563</v>
      </c>
      <c r="B636" s="152"/>
      <c r="C636" s="183" t="s">
        <v>564</v>
      </c>
      <c r="D636" s="152" t="s">
        <v>190</v>
      </c>
      <c r="E636" s="184">
        <f>'Cost estimate'!E726</f>
        <v>0</v>
      </c>
      <c r="F636" s="185">
        <v>3741.43</v>
      </c>
      <c r="G636" s="156">
        <f ca="1">IF(TODAY()&lt;45150,F636,IF(TODAY()&lt;45515,F636*(1+Escalations!$D$3),F636*(1+Escalations!$D$3)*(1+Escalations!$D$4)))</f>
        <v>3741.43</v>
      </c>
      <c r="H636" s="60">
        <f t="shared" ca="1" si="21"/>
        <v>0</v>
      </c>
      <c r="I636" s="5"/>
    </row>
    <row r="637" spans="1:9" ht="27.6" x14ac:dyDescent="0.25">
      <c r="A637" s="182" t="s">
        <v>565</v>
      </c>
      <c r="B637" s="152"/>
      <c r="C637" s="183" t="s">
        <v>566</v>
      </c>
      <c r="D637" s="152" t="s">
        <v>190</v>
      </c>
      <c r="E637" s="184">
        <f>'Cost estimate'!E727</f>
        <v>0</v>
      </c>
      <c r="F637" s="185">
        <v>5938.31</v>
      </c>
      <c r="G637" s="156">
        <f ca="1">IF(TODAY()&lt;45150,F637,IF(TODAY()&lt;45515,F637*(1+Escalations!$D$3),F637*(1+Escalations!$D$3)*(1+Escalations!$D$4)))</f>
        <v>5938.31</v>
      </c>
      <c r="H637" s="60">
        <f t="shared" ca="1" si="21"/>
        <v>0</v>
      </c>
      <c r="I637" s="5"/>
    </row>
    <row r="638" spans="1:9" ht="27.6" x14ac:dyDescent="0.25">
      <c r="A638" s="182" t="s">
        <v>567</v>
      </c>
      <c r="B638" s="152"/>
      <c r="C638" s="183" t="s">
        <v>568</v>
      </c>
      <c r="D638" s="152" t="s">
        <v>190</v>
      </c>
      <c r="E638" s="184">
        <f>'Cost estimate'!E728</f>
        <v>0</v>
      </c>
      <c r="F638" s="185">
        <v>7556.29</v>
      </c>
      <c r="G638" s="156">
        <f ca="1">IF(TODAY()&lt;45150,F638,IF(TODAY()&lt;45515,F638*(1+Escalations!$D$3),F638*(1+Escalations!$D$3)*(1+Escalations!$D$4)))</f>
        <v>7556.29</v>
      </c>
      <c r="H638" s="60">
        <f t="shared" ca="1" si="21"/>
        <v>0</v>
      </c>
      <c r="I638" s="5"/>
    </row>
    <row r="639" spans="1:9" ht="27.6" x14ac:dyDescent="0.25">
      <c r="A639" s="182" t="s">
        <v>569</v>
      </c>
      <c r="B639" s="152"/>
      <c r="C639" s="183" t="s">
        <v>570</v>
      </c>
      <c r="D639" s="152" t="s">
        <v>190</v>
      </c>
      <c r="E639" s="184">
        <f>'Cost estimate'!E729</f>
        <v>0</v>
      </c>
      <c r="F639" s="185">
        <v>9582.2099999999991</v>
      </c>
      <c r="G639" s="156">
        <f ca="1">IF(TODAY()&lt;45150,F639,IF(TODAY()&lt;45515,F639*(1+Escalations!$D$3),F639*(1+Escalations!$D$3)*(1+Escalations!$D$4)))</f>
        <v>9582.2099999999991</v>
      </c>
      <c r="H639" s="60">
        <f t="shared" ca="1" si="21"/>
        <v>0</v>
      </c>
      <c r="I639" s="5"/>
    </row>
    <row r="640" spans="1:9" ht="27.6" x14ac:dyDescent="0.25">
      <c r="A640" s="182" t="s">
        <v>571</v>
      </c>
      <c r="B640" s="152"/>
      <c r="C640" s="183" t="s">
        <v>572</v>
      </c>
      <c r="D640" s="152" t="s">
        <v>190</v>
      </c>
      <c r="E640" s="184">
        <f>'Cost estimate'!E730</f>
        <v>0</v>
      </c>
      <c r="F640" s="185">
        <v>12129.08</v>
      </c>
      <c r="G640" s="156">
        <f ca="1">IF(TODAY()&lt;45150,F640,IF(TODAY()&lt;45515,F640*(1+Escalations!$D$3),F640*(1+Escalations!$D$3)*(1+Escalations!$D$4)))</f>
        <v>12129.08</v>
      </c>
      <c r="H640" s="60">
        <f t="shared" ca="1" si="21"/>
        <v>0</v>
      </c>
      <c r="I640" s="5"/>
    </row>
    <row r="641" spans="1:9" ht="27.6" x14ac:dyDescent="0.25">
      <c r="A641" s="182" t="s">
        <v>573</v>
      </c>
      <c r="B641" s="152"/>
      <c r="C641" s="183" t="s">
        <v>574</v>
      </c>
      <c r="D641" s="152" t="s">
        <v>190</v>
      </c>
      <c r="E641" s="184">
        <f>'Cost estimate'!E731</f>
        <v>0</v>
      </c>
      <c r="F641" s="185">
        <v>14891.69</v>
      </c>
      <c r="G641" s="156">
        <f ca="1">IF(TODAY()&lt;45150,F641,IF(TODAY()&lt;45515,F641*(1+Escalations!$D$3),F641*(1+Escalations!$D$3)*(1+Escalations!$D$4)))</f>
        <v>14891.69</v>
      </c>
      <c r="H641" s="60">
        <f t="shared" ca="1" si="21"/>
        <v>0</v>
      </c>
      <c r="I641" s="5"/>
    </row>
    <row r="642" spans="1:9" ht="27.6" x14ac:dyDescent="0.25">
      <c r="A642" s="182" t="s">
        <v>575</v>
      </c>
      <c r="B642" s="152"/>
      <c r="C642" s="183" t="s">
        <v>576</v>
      </c>
      <c r="D642" s="152" t="s">
        <v>190</v>
      </c>
      <c r="E642" s="184">
        <f>'Cost estimate'!E732</f>
        <v>0</v>
      </c>
      <c r="F642" s="185">
        <v>14891.69</v>
      </c>
      <c r="G642" s="156">
        <f ca="1">IF(TODAY()&lt;45150,F642,IF(TODAY()&lt;45515,F642*(1+Escalations!$D$3),F642*(1+Escalations!$D$3)*(1+Escalations!$D$4)))</f>
        <v>14891.69</v>
      </c>
      <c r="H642" s="60">
        <f t="shared" ca="1" si="21"/>
        <v>0</v>
      </c>
      <c r="I642" s="5"/>
    </row>
    <row r="643" spans="1:9" ht="27.6" x14ac:dyDescent="0.25">
      <c r="A643" s="182">
        <v>6.5</v>
      </c>
      <c r="B643" s="152" t="s">
        <v>577</v>
      </c>
      <c r="C643" s="183" t="s">
        <v>578</v>
      </c>
      <c r="D643" s="152" t="s">
        <v>190</v>
      </c>
      <c r="E643" s="184">
        <f>'Cost estimate'!E733</f>
        <v>0</v>
      </c>
      <c r="F643" s="186">
        <v>2700</v>
      </c>
      <c r="G643" s="156">
        <f ca="1">IF(TODAY()&lt;45150,F643,IF(TODAY()&lt;45515,F643*(1+Escalations!$D$3),F643*(1+Escalations!$D$3)*(1+Escalations!$D$4)))</f>
        <v>2700</v>
      </c>
      <c r="H643" s="60">
        <f t="shared" ca="1" si="21"/>
        <v>0</v>
      </c>
      <c r="I643" s="5"/>
    </row>
    <row r="644" spans="1:9" x14ac:dyDescent="0.25">
      <c r="A644" s="182"/>
      <c r="B644" s="152"/>
      <c r="C644" s="183"/>
      <c r="D644" s="152"/>
      <c r="E644" s="184"/>
      <c r="F644" s="185"/>
      <c r="G644" s="156"/>
      <c r="H644" s="60"/>
      <c r="I644" s="5"/>
    </row>
    <row r="645" spans="1:9" x14ac:dyDescent="0.25">
      <c r="A645" s="182">
        <v>6.6</v>
      </c>
      <c r="B645" s="187" t="s">
        <v>579</v>
      </c>
      <c r="C645" s="188" t="s">
        <v>580</v>
      </c>
      <c r="D645" s="187" t="s">
        <v>202</v>
      </c>
      <c r="E645" s="189">
        <f>'Cost estimate'!E735</f>
        <v>0</v>
      </c>
      <c r="F645" s="190">
        <v>450</v>
      </c>
      <c r="G645" s="191">
        <f ca="1">IF(TODAY()&lt;45150,F645,IF(TODAY()&lt;45515,F645*(1+Escalations!$D$3),F645*(1+Escalations!$D$3)*(1+Escalations!$D$4)))</f>
        <v>450</v>
      </c>
      <c r="H645" s="192">
        <f ca="1">E645*G645</f>
        <v>0</v>
      </c>
      <c r="I645" s="5"/>
    </row>
    <row r="646" spans="1:9" x14ac:dyDescent="0.25">
      <c r="A646" s="182"/>
      <c r="B646" s="187"/>
      <c r="C646" s="188"/>
      <c r="D646" s="187"/>
      <c r="E646" s="189"/>
      <c r="F646" s="190"/>
      <c r="G646" s="191"/>
      <c r="H646" s="192"/>
      <c r="I646" s="5"/>
    </row>
    <row r="647" spans="1:9" ht="41.4" x14ac:dyDescent="0.25">
      <c r="A647" s="182">
        <v>6.7</v>
      </c>
      <c r="B647" s="187" t="s">
        <v>581</v>
      </c>
      <c r="C647" s="188" t="s">
        <v>582</v>
      </c>
      <c r="D647" s="187"/>
      <c r="E647" s="189"/>
      <c r="F647" s="190"/>
      <c r="G647" s="191"/>
      <c r="H647" s="192"/>
      <c r="I647" s="5"/>
    </row>
    <row r="648" spans="1:9" ht="41.4" x14ac:dyDescent="0.25">
      <c r="A648" s="182" t="s">
        <v>583</v>
      </c>
      <c r="B648" s="187"/>
      <c r="C648" s="188" t="s">
        <v>584</v>
      </c>
      <c r="D648" s="187" t="s">
        <v>14</v>
      </c>
      <c r="E648" s="189">
        <f>'Cost estimate'!E738</f>
        <v>0</v>
      </c>
      <c r="F648" s="190">
        <v>15000</v>
      </c>
      <c r="G648" s="191">
        <f ca="1">IF(TODAY()&lt;45150,F648,IF(TODAY()&lt;45515,F648*(1+Escalations!$D$3),F648*(1+Escalations!$D$3)*(1+Escalations!$D$4)))</f>
        <v>15000</v>
      </c>
      <c r="H648" s="192">
        <f ca="1">E648*G648</f>
        <v>0</v>
      </c>
      <c r="I648" s="5"/>
    </row>
    <row r="649" spans="1:9" x14ac:dyDescent="0.25">
      <c r="A649" s="182" t="s">
        <v>585</v>
      </c>
      <c r="B649" s="187"/>
      <c r="C649" s="188" t="s">
        <v>586</v>
      </c>
      <c r="D649" s="187" t="s">
        <v>587</v>
      </c>
      <c r="E649" s="189">
        <f>'Cost estimate'!E739</f>
        <v>0</v>
      </c>
      <c r="F649" s="190">
        <v>9000</v>
      </c>
      <c r="G649" s="191">
        <f ca="1">IF(TODAY()&lt;45150,F649,IF(TODAY()&lt;45515,F649*(1+Escalations!$D$3),F649*(1+Escalations!$D$3)*(1+Escalations!$D$4)))</f>
        <v>9000</v>
      </c>
      <c r="H649" s="192">
        <f ca="1">E649*G649</f>
        <v>0</v>
      </c>
      <c r="I649" s="5"/>
    </row>
    <row r="650" spans="1:9" x14ac:dyDescent="0.25">
      <c r="A650" s="182" t="s">
        <v>588</v>
      </c>
      <c r="B650" s="187"/>
      <c r="C650" s="188" t="s">
        <v>589</v>
      </c>
      <c r="D650" s="187" t="s">
        <v>202</v>
      </c>
      <c r="E650" s="189">
        <f>'Cost estimate'!E740</f>
        <v>0</v>
      </c>
      <c r="F650" s="190">
        <v>485</v>
      </c>
      <c r="G650" s="191">
        <f ca="1">IF(TODAY()&lt;45150,F650,IF(TODAY()&lt;45515,F650*(1+Escalations!$D$3),F650*(1+Escalations!$D$3)*(1+Escalations!$D$4)))</f>
        <v>485</v>
      </c>
      <c r="H650" s="192">
        <f ca="1">E650*G650</f>
        <v>0</v>
      </c>
      <c r="I650" s="5"/>
    </row>
    <row r="651" spans="1:9" x14ac:dyDescent="0.25">
      <c r="A651" s="182"/>
      <c r="B651" s="187"/>
      <c r="C651" s="188"/>
      <c r="D651" s="187"/>
      <c r="E651" s="189"/>
      <c r="F651" s="190"/>
      <c r="G651" s="191"/>
      <c r="H651" s="192"/>
      <c r="I651" s="5"/>
    </row>
    <row r="652" spans="1:9" ht="27.6" x14ac:dyDescent="0.25">
      <c r="A652" s="193">
        <v>6.8</v>
      </c>
      <c r="B652" s="194" t="s">
        <v>200</v>
      </c>
      <c r="C652" s="195" t="s">
        <v>590</v>
      </c>
      <c r="D652" s="194" t="s">
        <v>150</v>
      </c>
      <c r="E652" s="196">
        <f>'Cost estimate'!E742</f>
        <v>0</v>
      </c>
      <c r="F652" s="197">
        <v>7500</v>
      </c>
      <c r="G652" s="191">
        <f ca="1">IF(TODAY()&lt;45150,F652,IF(TODAY()&lt;45515,F652*(1+Escalations!$D$3),F652*(1+Escalations!$D$3)*(1+Escalations!$D$4)))</f>
        <v>7500</v>
      </c>
      <c r="H652" s="192">
        <f ca="1">E652*G652</f>
        <v>0</v>
      </c>
      <c r="I652" s="5"/>
    </row>
    <row r="653" spans="1:9" ht="24.6" customHeight="1" x14ac:dyDescent="0.25">
      <c r="A653" s="73" t="s">
        <v>718</v>
      </c>
      <c r="B653" s="74"/>
      <c r="C653" s="75"/>
      <c r="D653" s="74"/>
      <c r="E653" s="73"/>
      <c r="F653" s="76"/>
      <c r="G653" s="77"/>
      <c r="H653" s="78">
        <f ca="1">SUM(H615:H652)</f>
        <v>1298150</v>
      </c>
      <c r="I653" s="5"/>
    </row>
    <row r="654" spans="1:9" x14ac:dyDescent="0.25">
      <c r="A654" s="198" t="s">
        <v>591</v>
      </c>
      <c r="B654" s="199" t="s">
        <v>592</v>
      </c>
      <c r="C654" s="200" t="s">
        <v>723</v>
      </c>
      <c r="D654" s="201"/>
      <c r="E654" s="202"/>
      <c r="F654" s="155"/>
      <c r="G654" s="156"/>
      <c r="H654" s="60"/>
      <c r="I654" s="5"/>
    </row>
    <row r="655" spans="1:9" x14ac:dyDescent="0.25">
      <c r="A655" s="203"/>
      <c r="B655" s="204" t="s">
        <v>594</v>
      </c>
      <c r="C655" s="205"/>
      <c r="D655" s="206"/>
      <c r="E655" s="164"/>
      <c r="F655" s="185"/>
      <c r="G655" s="156"/>
      <c r="H655" s="60"/>
      <c r="I655" s="5"/>
    </row>
    <row r="656" spans="1:9" x14ac:dyDescent="0.25">
      <c r="A656" s="203" t="s">
        <v>595</v>
      </c>
      <c r="B656" s="206" t="s">
        <v>298</v>
      </c>
      <c r="C656" s="207" t="s">
        <v>596</v>
      </c>
      <c r="D656" s="206"/>
      <c r="E656" s="164"/>
      <c r="F656" s="185"/>
      <c r="G656" s="156"/>
      <c r="H656" s="60"/>
      <c r="I656" s="5"/>
    </row>
    <row r="657" spans="1:9" ht="27.6" x14ac:dyDescent="0.25">
      <c r="A657" s="208"/>
      <c r="B657" s="209"/>
      <c r="C657" s="207" t="s">
        <v>597</v>
      </c>
      <c r="D657" s="206" t="s">
        <v>202</v>
      </c>
      <c r="E657" s="164">
        <f>'Cost estimate'!E747</f>
        <v>0</v>
      </c>
      <c r="F657" s="185">
        <v>1650</v>
      </c>
      <c r="G657" s="156">
        <f ca="1">IF(TODAY()&lt;45150,F657,IF(TODAY()&lt;45515,F657*(1+Escalations!$D$3),F657*(1+Escalations!$D$3)*(1+Escalations!$D$4)))</f>
        <v>1650</v>
      </c>
      <c r="H657" s="60">
        <f ca="1">E657*G657</f>
        <v>0</v>
      </c>
      <c r="I657" s="5"/>
    </row>
    <row r="658" spans="1:9" x14ac:dyDescent="0.25">
      <c r="A658" s="208"/>
      <c r="B658" s="209"/>
      <c r="C658" s="207" t="s">
        <v>598</v>
      </c>
      <c r="D658" s="206" t="s">
        <v>202</v>
      </c>
      <c r="E658" s="164">
        <f>'Cost estimate'!E748</f>
        <v>0</v>
      </c>
      <c r="F658" s="185">
        <v>1650</v>
      </c>
      <c r="G658" s="156">
        <f ca="1">IF(TODAY()&lt;45150,F658,IF(TODAY()&lt;45515,F658*(1+Escalations!$D$3),F658*(1+Escalations!$D$3)*(1+Escalations!$D$4)))</f>
        <v>1650</v>
      </c>
      <c r="H658" s="60">
        <f ca="1">E658*G658</f>
        <v>0</v>
      </c>
      <c r="I658" s="5"/>
    </row>
    <row r="659" spans="1:9" x14ac:dyDescent="0.25">
      <c r="A659" s="208"/>
      <c r="B659" s="206"/>
      <c r="C659" s="207" t="s">
        <v>599</v>
      </c>
      <c r="D659" s="206"/>
      <c r="E659" s="164"/>
      <c r="F659" s="185"/>
      <c r="G659" s="156"/>
      <c r="H659" s="60"/>
      <c r="I659" s="5"/>
    </row>
    <row r="660" spans="1:9" x14ac:dyDescent="0.25">
      <c r="A660" s="203" t="s">
        <v>600</v>
      </c>
      <c r="B660" s="206" t="s">
        <v>379</v>
      </c>
      <c r="C660" s="210" t="s">
        <v>601</v>
      </c>
      <c r="D660" s="206"/>
      <c r="E660" s="211"/>
      <c r="F660" s="185"/>
      <c r="G660" s="156"/>
      <c r="H660" s="60"/>
      <c r="I660" s="5"/>
    </row>
    <row r="661" spans="1:9" ht="41.4" x14ac:dyDescent="0.25">
      <c r="A661" s="208"/>
      <c r="B661" s="206"/>
      <c r="C661" s="207" t="s">
        <v>602</v>
      </c>
      <c r="D661" s="206"/>
      <c r="E661" s="211"/>
      <c r="F661" s="185"/>
      <c r="G661" s="156"/>
      <c r="H661" s="60"/>
      <c r="I661" s="5"/>
    </row>
    <row r="662" spans="1:9" ht="41.4" x14ac:dyDescent="0.25">
      <c r="A662" s="208"/>
      <c r="B662" s="206"/>
      <c r="C662" s="207" t="s">
        <v>603</v>
      </c>
      <c r="D662" s="206"/>
      <c r="E662" s="211"/>
      <c r="F662" s="185"/>
      <c r="G662" s="156"/>
      <c r="H662" s="60"/>
      <c r="I662" s="5"/>
    </row>
    <row r="663" spans="1:9" x14ac:dyDescent="0.25">
      <c r="A663" s="208" t="s">
        <v>604</v>
      </c>
      <c r="B663" s="204"/>
      <c r="C663" s="207" t="s">
        <v>605</v>
      </c>
      <c r="D663" s="206"/>
      <c r="E663" s="164"/>
      <c r="F663" s="185"/>
      <c r="G663" s="156"/>
      <c r="H663" s="60"/>
      <c r="I663" s="5"/>
    </row>
    <row r="664" spans="1:9" x14ac:dyDescent="0.25">
      <c r="A664" s="208"/>
      <c r="B664" s="206"/>
      <c r="C664" s="207" t="s">
        <v>606</v>
      </c>
      <c r="D664" s="206" t="s">
        <v>202</v>
      </c>
      <c r="E664" s="164">
        <f>'Cost estimate'!E754</f>
        <v>0</v>
      </c>
      <c r="F664" s="185">
        <v>2600</v>
      </c>
      <c r="G664" s="156">
        <f ca="1">IF(TODAY()&lt;45150,F664,IF(TODAY()&lt;45515,F664*(1+Escalations!$D$3),F664*(1+Escalations!$D$3)*(1+Escalations!$D$4)))</f>
        <v>2600</v>
      </c>
      <c r="H664" s="60">
        <f ca="1">E664*G664</f>
        <v>0</v>
      </c>
      <c r="I664" s="5"/>
    </row>
    <row r="665" spans="1:9" x14ac:dyDescent="0.25">
      <c r="A665" s="208"/>
      <c r="B665" s="206"/>
      <c r="C665" s="207" t="s">
        <v>607</v>
      </c>
      <c r="D665" s="206"/>
      <c r="E665" s="164"/>
      <c r="F665" s="185"/>
      <c r="G665" s="156"/>
      <c r="H665" s="60"/>
      <c r="I665" s="5"/>
    </row>
    <row r="666" spans="1:9" x14ac:dyDescent="0.25">
      <c r="A666" s="208"/>
      <c r="B666" s="206"/>
      <c r="C666" s="207" t="s">
        <v>608</v>
      </c>
      <c r="D666" s="206" t="s">
        <v>202</v>
      </c>
      <c r="E666" s="164">
        <f>'Cost estimate'!E756</f>
        <v>0</v>
      </c>
      <c r="F666" s="185">
        <v>1650</v>
      </c>
      <c r="G666" s="156">
        <f ca="1">IF(TODAY()&lt;45150,F666,IF(TODAY()&lt;45515,F666*(1+Escalations!$D$3),F666*(1+Escalations!$D$3)*(1+Escalations!$D$4)))</f>
        <v>1650</v>
      </c>
      <c r="H666" s="60">
        <f ca="1">E666*G666</f>
        <v>0</v>
      </c>
      <c r="I666" s="5"/>
    </row>
    <row r="667" spans="1:9" x14ac:dyDescent="0.25">
      <c r="A667" s="203" t="s">
        <v>609</v>
      </c>
      <c r="B667" s="206" t="s">
        <v>610</v>
      </c>
      <c r="C667" s="210" t="s">
        <v>611</v>
      </c>
      <c r="D667" s="206"/>
      <c r="E667" s="164"/>
      <c r="F667" s="185"/>
      <c r="G667" s="156"/>
      <c r="H667" s="60"/>
      <c r="I667" s="5"/>
    </row>
    <row r="668" spans="1:9" ht="27.6" x14ac:dyDescent="0.25">
      <c r="A668" s="208" t="s">
        <v>612</v>
      </c>
      <c r="B668" s="204"/>
      <c r="C668" s="207" t="s">
        <v>613</v>
      </c>
      <c r="D668" s="206" t="s">
        <v>195</v>
      </c>
      <c r="E668" s="164">
        <f>'Cost estimate'!E758</f>
        <v>0</v>
      </c>
      <c r="F668" s="185">
        <v>48</v>
      </c>
      <c r="G668" s="156">
        <f ca="1">IF(TODAY()&lt;45150,F668,IF(TODAY()&lt;45515,F668*(1+Escalations!$D$3),F668*(1+Escalations!$D$3)*(1+Escalations!$D$4)))</f>
        <v>48</v>
      </c>
      <c r="H668" s="60">
        <f ca="1">E668*G668</f>
        <v>0</v>
      </c>
      <c r="I668" s="5"/>
    </row>
    <row r="669" spans="1:9" x14ac:dyDescent="0.25">
      <c r="A669" s="208"/>
      <c r="B669" s="204"/>
      <c r="C669" s="207"/>
      <c r="D669" s="206"/>
      <c r="E669" s="164"/>
      <c r="F669" s="185"/>
      <c r="G669" s="156"/>
      <c r="H669" s="60"/>
      <c r="I669" s="5"/>
    </row>
    <row r="670" spans="1:9" x14ac:dyDescent="0.25">
      <c r="A670" s="203" t="s">
        <v>614</v>
      </c>
      <c r="B670" s="206" t="s">
        <v>615</v>
      </c>
      <c r="C670" s="210" t="s">
        <v>616</v>
      </c>
      <c r="D670" s="206"/>
      <c r="E670" s="164"/>
      <c r="F670" s="185"/>
      <c r="G670" s="156"/>
      <c r="H670" s="60"/>
      <c r="I670" s="5"/>
    </row>
    <row r="671" spans="1:9" x14ac:dyDescent="0.25">
      <c r="A671" s="203"/>
      <c r="B671" s="206"/>
      <c r="C671" s="210"/>
      <c r="D671" s="206"/>
      <c r="E671" s="164"/>
      <c r="F671" s="185"/>
      <c r="G671" s="156"/>
      <c r="H671" s="60"/>
      <c r="I671" s="5"/>
    </row>
    <row r="672" spans="1:9" x14ac:dyDescent="0.25">
      <c r="A672" s="203"/>
      <c r="B672" s="206"/>
      <c r="C672" s="210"/>
      <c r="D672" s="206"/>
      <c r="E672" s="164"/>
      <c r="F672" s="185"/>
      <c r="G672" s="156"/>
      <c r="H672" s="60"/>
      <c r="I672" s="5"/>
    </row>
    <row r="673" spans="1:9" x14ac:dyDescent="0.25">
      <c r="A673" s="212" t="s">
        <v>617</v>
      </c>
      <c r="B673" s="213"/>
      <c r="C673" s="214" t="s">
        <v>618</v>
      </c>
      <c r="D673" s="215" t="s">
        <v>195</v>
      </c>
      <c r="E673" s="216">
        <f>'Cost estimate'!E761</f>
        <v>0</v>
      </c>
      <c r="F673" s="186">
        <v>350</v>
      </c>
      <c r="G673" s="156">
        <f ca="1">IF(TODAY()&lt;45150,F673,IF(TODAY()&lt;45515,F673*(1+Escalations!$D$3),F673*(1+Escalations!$D$3)*(1+Escalations!$D$4)))</f>
        <v>350</v>
      </c>
      <c r="H673" s="60">
        <f ca="1">E673*G673</f>
        <v>0</v>
      </c>
      <c r="I673" s="5"/>
    </row>
    <row r="674" spans="1:9" ht="24.6" customHeight="1" x14ac:dyDescent="0.25">
      <c r="A674" s="73" t="s">
        <v>719</v>
      </c>
      <c r="B674" s="74"/>
      <c r="C674" s="75"/>
      <c r="D674" s="74"/>
      <c r="E674" s="73"/>
      <c r="F674" s="76"/>
      <c r="G674" s="77"/>
      <c r="H674" s="78">
        <f ca="1">SUM(H654:H673)</f>
        <v>0</v>
      </c>
      <c r="I674" s="5"/>
    </row>
    <row r="675" spans="1:9" ht="27.6" x14ac:dyDescent="0.25">
      <c r="A675" s="151" t="s">
        <v>619</v>
      </c>
      <c r="B675" s="217"/>
      <c r="C675" s="218" t="s">
        <v>620</v>
      </c>
      <c r="D675" s="219"/>
      <c r="E675" s="184"/>
      <c r="F675" s="159"/>
      <c r="G675" s="160"/>
      <c r="H675" s="60"/>
      <c r="I675" s="5"/>
    </row>
    <row r="676" spans="1:9" x14ac:dyDescent="0.25">
      <c r="A676" s="182"/>
      <c r="B676" s="217"/>
      <c r="C676" s="218"/>
      <c r="D676" s="219"/>
      <c r="E676" s="184"/>
      <c r="F676" s="159"/>
      <c r="G676" s="160"/>
      <c r="H676" s="60"/>
      <c r="I676" s="5"/>
    </row>
    <row r="677" spans="1:9" x14ac:dyDescent="0.25">
      <c r="A677" s="151" t="s">
        <v>621</v>
      </c>
      <c r="B677" s="219" t="s">
        <v>622</v>
      </c>
      <c r="C677" s="218" t="s">
        <v>623</v>
      </c>
      <c r="D677" s="219"/>
      <c r="E677" s="184"/>
      <c r="F677" s="159"/>
      <c r="G677" s="160"/>
      <c r="H677" s="60"/>
      <c r="I677" s="5"/>
    </row>
    <row r="678" spans="1:9" x14ac:dyDescent="0.25">
      <c r="A678" s="182"/>
      <c r="B678" s="219"/>
      <c r="C678" s="220"/>
      <c r="D678" s="219"/>
      <c r="E678" s="184"/>
      <c r="F678" s="159"/>
      <c r="G678" s="160"/>
      <c r="H678" s="60"/>
      <c r="I678" s="5"/>
    </row>
    <row r="679" spans="1:9" ht="27.6" x14ac:dyDescent="0.25">
      <c r="A679" s="182"/>
      <c r="B679" s="221" t="s">
        <v>624</v>
      </c>
      <c r="C679" s="222" t="s">
        <v>625</v>
      </c>
      <c r="D679" s="221" t="s">
        <v>291</v>
      </c>
      <c r="E679" s="164">
        <f>'Cost estimate'!E766</f>
        <v>0</v>
      </c>
      <c r="F679" s="185">
        <v>19000</v>
      </c>
      <c r="G679" s="156">
        <f ca="1">IF(TODAY()&lt;45150,F679,IF(TODAY()&lt;45515,F679*(1+Escalations!$D$3),F679*(1+Escalations!$D$3)*(1+Escalations!$D$4)))</f>
        <v>19000</v>
      </c>
      <c r="H679" s="60">
        <f ca="1">E679*G679</f>
        <v>0</v>
      </c>
      <c r="I679" s="5"/>
    </row>
    <row r="680" spans="1:9" ht="41.4" x14ac:dyDescent="0.25">
      <c r="A680" s="182"/>
      <c r="B680" s="221" t="s">
        <v>626</v>
      </c>
      <c r="C680" s="223" t="s">
        <v>627</v>
      </c>
      <c r="D680" s="221" t="s">
        <v>291</v>
      </c>
      <c r="E680" s="164">
        <f>'Cost estimate'!E767</f>
        <v>0</v>
      </c>
      <c r="F680" s="185">
        <v>22500</v>
      </c>
      <c r="G680" s="156">
        <f ca="1">IF(TODAY()&lt;45150,F680,IF(TODAY()&lt;45515,F680*(1+Escalations!$D$3),F680*(1+Escalations!$D$3)*(1+Escalations!$D$4)))</f>
        <v>22500</v>
      </c>
      <c r="H680" s="60">
        <f ca="1">E680*G680</f>
        <v>0</v>
      </c>
      <c r="I680" s="5"/>
    </row>
    <row r="681" spans="1:9" x14ac:dyDescent="0.25">
      <c r="A681" s="182"/>
      <c r="B681" s="221" t="s">
        <v>628</v>
      </c>
      <c r="C681" s="755" t="s">
        <v>629</v>
      </c>
      <c r="D681" s="221" t="s">
        <v>291</v>
      </c>
      <c r="E681" s="164">
        <f>'Cost estimate'!E768</f>
        <v>0</v>
      </c>
      <c r="F681" s="185">
        <v>19500</v>
      </c>
      <c r="G681" s="156">
        <f ca="1">IF(TODAY()&lt;45150,F681,IF(TODAY()&lt;45515,F681*(1+Escalations!$D$3),F681*(1+Escalations!$D$3)*(1+Escalations!$D$4)))</f>
        <v>19500</v>
      </c>
      <c r="H681" s="60">
        <f ca="1">E681*G681</f>
        <v>0</v>
      </c>
      <c r="I681" s="5"/>
    </row>
    <row r="682" spans="1:9" x14ac:dyDescent="0.25">
      <c r="A682" s="182"/>
      <c r="B682" s="221"/>
      <c r="C682" s="755"/>
      <c r="D682" s="221"/>
      <c r="E682" s="184"/>
      <c r="F682" s="185"/>
      <c r="G682" s="156"/>
      <c r="H682" s="60"/>
      <c r="I682" s="5"/>
    </row>
    <row r="683" spans="1:9" x14ac:dyDescent="0.25">
      <c r="A683" s="182"/>
      <c r="B683" s="221" t="s">
        <v>630</v>
      </c>
      <c r="C683" s="755" t="s">
        <v>631</v>
      </c>
      <c r="D683" s="221" t="s">
        <v>291</v>
      </c>
      <c r="E683" s="164">
        <f>'Cost estimate'!E770</f>
        <v>0</v>
      </c>
      <c r="F683" s="185">
        <v>18500</v>
      </c>
      <c r="G683" s="156">
        <f ca="1">IF(TODAY()&lt;45150,F683,IF(TODAY()&lt;45515,F683*(1+Escalations!$D$3),F683*(1+Escalations!$D$3)*(1+Escalations!$D$4)))</f>
        <v>18500</v>
      </c>
      <c r="H683" s="60">
        <f ca="1">E683*G683</f>
        <v>0</v>
      </c>
      <c r="I683" s="5"/>
    </row>
    <row r="684" spans="1:9" x14ac:dyDescent="0.25">
      <c r="A684" s="182"/>
      <c r="B684" s="221"/>
      <c r="C684" s="755"/>
      <c r="D684" s="221"/>
      <c r="E684" s="164"/>
      <c r="F684" s="159"/>
      <c r="G684" s="160"/>
      <c r="H684" s="60"/>
      <c r="I684" s="5"/>
    </row>
    <row r="685" spans="1:9" x14ac:dyDescent="0.25">
      <c r="A685" s="182"/>
      <c r="B685" s="221"/>
      <c r="C685" s="223"/>
      <c r="D685" s="221"/>
      <c r="E685" s="164"/>
      <c r="F685" s="159"/>
      <c r="G685" s="160"/>
      <c r="H685" s="60"/>
      <c r="I685" s="5"/>
    </row>
    <row r="686" spans="1:9" x14ac:dyDescent="0.25">
      <c r="A686" s="151" t="s">
        <v>632</v>
      </c>
      <c r="B686" s="221"/>
      <c r="C686" s="224" t="s">
        <v>633</v>
      </c>
      <c r="D686" s="221"/>
      <c r="E686" s="164"/>
      <c r="F686" s="159"/>
      <c r="G686" s="160"/>
      <c r="H686" s="60"/>
      <c r="I686" s="5"/>
    </row>
    <row r="687" spans="1:9" ht="27.6" x14ac:dyDescent="0.25">
      <c r="A687" s="182"/>
      <c r="B687" s="221" t="s">
        <v>634</v>
      </c>
      <c r="C687" s="223" t="s">
        <v>635</v>
      </c>
      <c r="D687" s="221" t="s">
        <v>291</v>
      </c>
      <c r="E687" s="164">
        <f>'Cost estimate'!E774</f>
        <v>0</v>
      </c>
      <c r="F687" s="185">
        <v>21500</v>
      </c>
      <c r="G687" s="156">
        <f ca="1">IF(TODAY()&lt;45150,F687,IF(TODAY()&lt;45515,F687*(1+Escalations!$D$3),F687*(1+Escalations!$D$3)*(1+Escalations!$D$4)))</f>
        <v>21500</v>
      </c>
      <c r="H687" s="60">
        <f ca="1">E687*G687</f>
        <v>0</v>
      </c>
      <c r="I687" s="5"/>
    </row>
    <row r="688" spans="1:9" ht="27.6" x14ac:dyDescent="0.25">
      <c r="A688" s="182"/>
      <c r="B688" s="221" t="s">
        <v>636</v>
      </c>
      <c r="C688" s="223" t="s">
        <v>637</v>
      </c>
      <c r="D688" s="221" t="s">
        <v>638</v>
      </c>
      <c r="E688" s="164">
        <f>'Cost estimate'!E775</f>
        <v>0</v>
      </c>
      <c r="F688" s="159">
        <v>365</v>
      </c>
      <c r="G688" s="160">
        <f ca="1">IF(TODAY()&lt;45150,F688,IF(TODAY()&lt;45515,F688*(1+Escalations!$D$3),F688*(1+Escalations!$D$3)*(1+Escalations!$D$4)))</f>
        <v>365</v>
      </c>
      <c r="H688" s="60">
        <f ca="1">E688*G688</f>
        <v>0</v>
      </c>
      <c r="I688" s="5"/>
    </row>
    <row r="689" spans="1:9" ht="41.4" x14ac:dyDescent="0.25">
      <c r="A689" s="182"/>
      <c r="B689" s="221" t="s">
        <v>639</v>
      </c>
      <c r="C689" s="223" t="s">
        <v>640</v>
      </c>
      <c r="D689" s="221" t="s">
        <v>638</v>
      </c>
      <c r="E689" s="164">
        <f>'Cost estimate'!E776</f>
        <v>0</v>
      </c>
      <c r="F689" s="185">
        <v>485</v>
      </c>
      <c r="G689" s="156">
        <f ca="1">IF(TODAY()&lt;45150,F689,IF(TODAY()&lt;45515,F689*(1+Escalations!$D$3),F689*(1+Escalations!$D$3)*(1+Escalations!$D$4)))</f>
        <v>485</v>
      </c>
      <c r="H689" s="60">
        <f ca="1">E689*G689</f>
        <v>0</v>
      </c>
      <c r="I689" s="5"/>
    </row>
    <row r="690" spans="1:9" ht="27.6" x14ac:dyDescent="0.25">
      <c r="A690" s="182"/>
      <c r="B690" s="221" t="s">
        <v>641</v>
      </c>
      <c r="C690" s="223" t="s">
        <v>642</v>
      </c>
      <c r="D690" s="221" t="s">
        <v>638</v>
      </c>
      <c r="E690" s="164">
        <f>'Cost estimate'!E777</f>
        <v>0</v>
      </c>
      <c r="F690" s="185">
        <v>160</v>
      </c>
      <c r="G690" s="156">
        <f ca="1">IF(TODAY()&lt;45150,F690,IF(TODAY()&lt;45515,F690*(1+Escalations!$D$3),F690*(1+Escalations!$D$3)*(1+Escalations!$D$4)))</f>
        <v>160</v>
      </c>
      <c r="H690" s="60">
        <f ca="1">E690*G690</f>
        <v>0</v>
      </c>
      <c r="I690" s="5"/>
    </row>
    <row r="691" spans="1:9" x14ac:dyDescent="0.25">
      <c r="A691" s="182"/>
      <c r="B691" s="221"/>
      <c r="C691" s="223" t="s">
        <v>643</v>
      </c>
      <c r="D691" s="221"/>
      <c r="E691" s="184"/>
      <c r="F691" s="185"/>
      <c r="G691" s="156"/>
      <c r="H691" s="60"/>
      <c r="I691" s="5"/>
    </row>
    <row r="692" spans="1:9" x14ac:dyDescent="0.25">
      <c r="A692" s="182"/>
      <c r="B692" s="221"/>
      <c r="C692" s="223"/>
      <c r="D692" s="221"/>
      <c r="E692" s="184"/>
      <c r="F692" s="185"/>
      <c r="G692" s="156"/>
      <c r="H692" s="60"/>
      <c r="I692" s="5"/>
    </row>
    <row r="693" spans="1:9" x14ac:dyDescent="0.25">
      <c r="A693" s="151" t="s">
        <v>9</v>
      </c>
      <c r="B693" s="221"/>
      <c r="C693" s="225" t="s">
        <v>644</v>
      </c>
      <c r="D693" s="221"/>
      <c r="E693" s="184"/>
      <c r="F693" s="185"/>
      <c r="G693" s="156"/>
      <c r="H693" s="60"/>
      <c r="I693" s="5"/>
    </row>
    <row r="694" spans="1:9" s="13" customFormat="1" ht="27.6" x14ac:dyDescent="0.25">
      <c r="A694" s="182"/>
      <c r="B694" s="221" t="s">
        <v>645</v>
      </c>
      <c r="C694" s="222" t="s">
        <v>646</v>
      </c>
      <c r="D694" s="221" t="s">
        <v>291</v>
      </c>
      <c r="E694" s="164">
        <f>'Cost estimate'!E781</f>
        <v>0</v>
      </c>
      <c r="F694" s="185">
        <v>450000</v>
      </c>
      <c r="G694" s="156">
        <f ca="1">IF(TODAY()&lt;45150,F694,IF(TODAY()&lt;45515,F694*(1+Escalations!$D$3),F694*(1+Escalations!$D$3)*(1+Escalations!$D$4)))</f>
        <v>450000</v>
      </c>
      <c r="H694" s="60">
        <f ca="1">E694*G694</f>
        <v>0</v>
      </c>
      <c r="I694" s="226"/>
    </row>
    <row r="695" spans="1:9" ht="27.6" x14ac:dyDescent="0.25">
      <c r="A695" s="182"/>
      <c r="B695" s="221" t="s">
        <v>647</v>
      </c>
      <c r="C695" s="222" t="s">
        <v>648</v>
      </c>
      <c r="D695" s="221" t="s">
        <v>291</v>
      </c>
      <c r="E695" s="164">
        <f>'Cost estimate'!E782</f>
        <v>0</v>
      </c>
      <c r="F695" s="185">
        <v>450000</v>
      </c>
      <c r="G695" s="156">
        <f ca="1">IF(TODAY()&lt;45150,F695,IF(TODAY()&lt;45515,F695*(1+Escalations!$D$3),F695*(1+Escalations!$D$3)*(1+Escalations!$D$4)))</f>
        <v>450000</v>
      </c>
      <c r="H695" s="60">
        <f ca="1">E695*G695</f>
        <v>0</v>
      </c>
      <c r="I695" s="5"/>
    </row>
    <row r="696" spans="1:9" ht="27.6" x14ac:dyDescent="0.25">
      <c r="A696" s="182"/>
      <c r="B696" s="221" t="s">
        <v>649</v>
      </c>
      <c r="C696" s="222" t="s">
        <v>650</v>
      </c>
      <c r="D696" s="221" t="s">
        <v>291</v>
      </c>
      <c r="E696" s="164">
        <f>'Cost estimate'!E783</f>
        <v>0</v>
      </c>
      <c r="F696" s="185">
        <v>2850010</v>
      </c>
      <c r="G696" s="156">
        <f ca="1">IF(TODAY()&lt;45150,F696,IF(TODAY()&lt;45515,F696*(1+Escalations!$D$3),F696*(1+Escalations!$D$3)*(1+Escalations!$D$4)))</f>
        <v>2850010</v>
      </c>
      <c r="H696" s="60">
        <f ca="1">E696*G696</f>
        <v>0</v>
      </c>
      <c r="I696" s="5"/>
    </row>
    <row r="697" spans="1:9" ht="27.6" x14ac:dyDescent="0.25">
      <c r="A697" s="182"/>
      <c r="B697" s="221" t="s">
        <v>651</v>
      </c>
      <c r="C697" s="222" t="s">
        <v>652</v>
      </c>
      <c r="D697" s="221" t="s">
        <v>291</v>
      </c>
      <c r="E697" s="164">
        <f>'Cost estimate'!E784</f>
        <v>0</v>
      </c>
      <c r="F697" s="185">
        <v>285000</v>
      </c>
      <c r="G697" s="156">
        <f ca="1">IF(TODAY()&lt;45150,F697,IF(TODAY()&lt;45515,F697*(1+Escalations!$D$3),F697*(1+Escalations!$D$3)*(1+Escalations!$D$4)))</f>
        <v>285000</v>
      </c>
      <c r="H697" s="60">
        <f ca="1">E697*G697</f>
        <v>0</v>
      </c>
      <c r="I697" s="5"/>
    </row>
    <row r="698" spans="1:9" x14ac:dyDescent="0.25">
      <c r="A698" s="182"/>
      <c r="B698" s="221"/>
      <c r="C698" s="222"/>
      <c r="D698" s="221"/>
      <c r="E698" s="164"/>
      <c r="F698" s="185"/>
      <c r="G698" s="156"/>
      <c r="H698" s="60"/>
      <c r="I698" s="5"/>
    </row>
    <row r="699" spans="1:9" x14ac:dyDescent="0.25">
      <c r="A699" s="151" t="s">
        <v>653</v>
      </c>
      <c r="B699" s="221" t="s">
        <v>622</v>
      </c>
      <c r="C699" s="225" t="s">
        <v>654</v>
      </c>
      <c r="D699" s="221"/>
      <c r="E699" s="164"/>
      <c r="F699" s="185"/>
      <c r="G699" s="156"/>
      <c r="H699" s="60"/>
      <c r="I699" s="5"/>
    </row>
    <row r="700" spans="1:9" ht="27.6" x14ac:dyDescent="0.25">
      <c r="A700" s="151"/>
      <c r="B700" s="221"/>
      <c r="C700" s="222" t="s">
        <v>655</v>
      </c>
      <c r="D700" s="221" t="s">
        <v>291</v>
      </c>
      <c r="E700" s="164">
        <f>'Cost estimate'!E787</f>
        <v>0</v>
      </c>
      <c r="F700" s="185">
        <v>3500</v>
      </c>
      <c r="G700" s="156">
        <f ca="1">IF(TODAY()&lt;45150,F700,IF(TODAY()&lt;45515,F700*(1+Escalations!$D$3),F700*(1+Escalations!$D$3)*(1+Escalations!$D$4)))</f>
        <v>3500</v>
      </c>
      <c r="H700" s="60">
        <f ca="1">E700*G700</f>
        <v>0</v>
      </c>
      <c r="I700" s="5"/>
    </row>
    <row r="701" spans="1:9" ht="27.6" x14ac:dyDescent="0.25">
      <c r="A701" s="151"/>
      <c r="B701" s="221"/>
      <c r="C701" s="222" t="s">
        <v>656</v>
      </c>
      <c r="D701" s="221"/>
      <c r="E701" s="227"/>
      <c r="F701" s="185"/>
      <c r="G701" s="156"/>
      <c r="H701" s="60"/>
      <c r="I701" s="5"/>
    </row>
    <row r="702" spans="1:9" x14ac:dyDescent="0.25">
      <c r="A702" s="151"/>
      <c r="B702" s="221"/>
      <c r="C702" s="222"/>
      <c r="D702" s="221"/>
      <c r="E702" s="227"/>
      <c r="F702" s="185"/>
      <c r="G702" s="156"/>
      <c r="H702" s="60"/>
      <c r="I702" s="5"/>
    </row>
    <row r="703" spans="1:9" x14ac:dyDescent="0.25">
      <c r="A703" s="151" t="s">
        <v>657</v>
      </c>
      <c r="B703" s="221" t="s">
        <v>622</v>
      </c>
      <c r="C703" s="225" t="s">
        <v>658</v>
      </c>
      <c r="D703" s="221"/>
      <c r="E703" s="184"/>
      <c r="F703" s="185"/>
      <c r="G703" s="156"/>
      <c r="H703" s="60"/>
      <c r="I703" s="5"/>
    </row>
    <row r="704" spans="1:9" ht="27.6" x14ac:dyDescent="0.25">
      <c r="A704" s="151"/>
      <c r="B704" s="221"/>
      <c r="C704" s="223" t="s">
        <v>659</v>
      </c>
      <c r="D704" s="221" t="s">
        <v>23</v>
      </c>
      <c r="E704" s="184">
        <f>'Cost estimate'!E791</f>
        <v>0</v>
      </c>
      <c r="F704" s="185">
        <v>10000</v>
      </c>
      <c r="G704" s="156">
        <f ca="1">IF(TODAY()&lt;45150,F704,IF(TODAY()&lt;45515,F704*(1+Escalations!$D$3),F704*(1+Escalations!$D$3)*(1+Escalations!$D$4)))</f>
        <v>10000</v>
      </c>
      <c r="H704" s="60">
        <f ca="1">E704*G704</f>
        <v>0</v>
      </c>
      <c r="I704" s="5"/>
    </row>
    <row r="705" spans="1:9" x14ac:dyDescent="0.25">
      <c r="A705" s="228"/>
      <c r="B705" s="149"/>
      <c r="C705" s="161"/>
      <c r="D705" s="149"/>
      <c r="E705" s="164"/>
      <c r="F705" s="185"/>
      <c r="G705" s="156"/>
      <c r="H705" s="60"/>
      <c r="I705" s="5"/>
    </row>
    <row r="706" spans="1:9" x14ac:dyDescent="0.25">
      <c r="A706" s="151" t="s">
        <v>99</v>
      </c>
      <c r="B706" s="221" t="s">
        <v>622</v>
      </c>
      <c r="C706" s="223" t="s">
        <v>660</v>
      </c>
      <c r="D706" s="221"/>
      <c r="E706" s="164"/>
      <c r="F706" s="185"/>
      <c r="G706" s="156"/>
      <c r="H706" s="60"/>
      <c r="I706" s="5"/>
    </row>
    <row r="707" spans="1:9" ht="97.2" customHeight="1" x14ac:dyDescent="0.25">
      <c r="A707" s="229"/>
      <c r="B707" s="230" t="s">
        <v>622</v>
      </c>
      <c r="C707" s="231" t="s">
        <v>661</v>
      </c>
      <c r="D707" s="232" t="s">
        <v>190</v>
      </c>
      <c r="E707" s="233">
        <f>'Cost estimate'!E794</f>
        <v>0</v>
      </c>
      <c r="F707" s="186">
        <v>1350</v>
      </c>
      <c r="G707" s="156">
        <f ca="1">IF(TODAY()&lt;45150,F707,IF(TODAY()&lt;45515,F707*(1+Escalations!$D$3),F707*(1+Escalations!$D$3)*(1+Escalations!$D$4)))</f>
        <v>1350</v>
      </c>
      <c r="H707" s="60">
        <f ca="1">E707*G707</f>
        <v>0</v>
      </c>
      <c r="I707" s="5"/>
    </row>
    <row r="708" spans="1:9" ht="24.6" customHeight="1" x14ac:dyDescent="0.25">
      <c r="A708" s="73" t="s">
        <v>720</v>
      </c>
      <c r="B708" s="74"/>
      <c r="C708" s="75"/>
      <c r="D708" s="74"/>
      <c r="E708" s="73"/>
      <c r="F708" s="76"/>
      <c r="G708" s="77"/>
      <c r="H708" s="78">
        <f ca="1">SUM(H675:H707)</f>
        <v>0</v>
      </c>
      <c r="I708" s="5"/>
    </row>
    <row r="709" spans="1:9" x14ac:dyDescent="0.25">
      <c r="A709" s="2"/>
      <c r="B709" s="3"/>
      <c r="C709" s="4"/>
      <c r="D709" s="5"/>
      <c r="E709" s="5"/>
      <c r="F709" s="234"/>
      <c r="G709" s="235"/>
      <c r="H709" s="236"/>
      <c r="I709" s="5"/>
    </row>
    <row r="710" spans="1:9" x14ac:dyDescent="0.25">
      <c r="A710" s="2"/>
      <c r="B710" s="3"/>
      <c r="C710" s="4"/>
      <c r="D710" s="5"/>
      <c r="E710" s="5"/>
      <c r="F710" s="234"/>
      <c r="G710" s="235"/>
      <c r="H710" s="236"/>
      <c r="I710" s="5"/>
    </row>
    <row r="711" spans="1:9" x14ac:dyDescent="0.25">
      <c r="A711" s="2"/>
      <c r="B711" s="3"/>
      <c r="C711" s="4"/>
      <c r="D711" s="5"/>
      <c r="E711" s="5"/>
      <c r="F711" s="234"/>
      <c r="G711" s="235"/>
      <c r="H711" s="236"/>
      <c r="I711" s="5"/>
    </row>
    <row r="712" spans="1:9" x14ac:dyDescent="0.25">
      <c r="A712" s="2"/>
      <c r="B712" s="3"/>
      <c r="C712" s="4"/>
      <c r="D712" s="5"/>
      <c r="E712" s="5"/>
      <c r="F712" s="234"/>
      <c r="G712" s="235"/>
      <c r="H712" s="236"/>
      <c r="I712" s="5"/>
    </row>
    <row r="713" spans="1:9" x14ac:dyDescent="0.25">
      <c r="A713" s="2"/>
      <c r="B713" s="3"/>
      <c r="C713" s="4"/>
      <c r="D713" s="5"/>
      <c r="E713" s="5"/>
      <c r="F713" s="234"/>
      <c r="G713" s="235"/>
      <c r="H713" s="236"/>
      <c r="I713" s="5"/>
    </row>
    <row r="714" spans="1:9" x14ac:dyDescent="0.25">
      <c r="A714" s="2"/>
      <c r="B714" s="3"/>
      <c r="C714" s="4"/>
      <c r="D714" s="5"/>
      <c r="E714" s="5"/>
      <c r="F714" s="234"/>
      <c r="G714" s="235"/>
      <c r="H714" s="236"/>
      <c r="I714" s="5"/>
    </row>
    <row r="715" spans="1:9" x14ac:dyDescent="0.25">
      <c r="A715" s="2"/>
      <c r="B715" s="3"/>
      <c r="C715" s="4"/>
      <c r="D715" s="5"/>
      <c r="E715" s="5"/>
      <c r="F715" s="234"/>
      <c r="G715" s="235"/>
      <c r="H715" s="236"/>
      <c r="I715" s="5"/>
    </row>
    <row r="716" spans="1:9" x14ac:dyDescent="0.25">
      <c r="A716" s="2"/>
      <c r="B716" s="3"/>
      <c r="C716" s="4"/>
      <c r="D716" s="5"/>
      <c r="E716" s="5"/>
      <c r="F716" s="234"/>
      <c r="G716" s="235"/>
      <c r="H716" s="236"/>
      <c r="I716" s="5"/>
    </row>
    <row r="717" spans="1:9" x14ac:dyDescent="0.25">
      <c r="A717" s="2"/>
      <c r="B717" s="3"/>
      <c r="C717" s="4"/>
      <c r="D717" s="5"/>
      <c r="E717" s="5"/>
      <c r="F717" s="234"/>
      <c r="G717" s="235"/>
      <c r="H717" s="236"/>
      <c r="I717" s="5"/>
    </row>
    <row r="718" spans="1:9" x14ac:dyDescent="0.25">
      <c r="A718" s="2"/>
      <c r="B718" s="3"/>
      <c r="C718" s="4"/>
      <c r="D718" s="5"/>
      <c r="E718" s="5"/>
      <c r="F718" s="234"/>
      <c r="G718" s="235"/>
      <c r="H718" s="236"/>
      <c r="I718" s="5"/>
    </row>
    <row r="719" spans="1:9" x14ac:dyDescent="0.25">
      <c r="A719" s="2"/>
      <c r="B719" s="3"/>
      <c r="C719" s="4"/>
      <c r="D719" s="5"/>
      <c r="E719" s="5"/>
      <c r="F719" s="234"/>
      <c r="G719" s="235"/>
      <c r="H719" s="236"/>
      <c r="I719" s="5"/>
    </row>
    <row r="720" spans="1:9" x14ac:dyDescent="0.25">
      <c r="A720" s="2"/>
      <c r="B720" s="3"/>
      <c r="C720" s="4"/>
      <c r="D720" s="5"/>
      <c r="E720" s="5"/>
      <c r="F720" s="234"/>
      <c r="G720" s="235"/>
      <c r="H720" s="236"/>
      <c r="I720" s="5"/>
    </row>
    <row r="721" spans="1:9" x14ac:dyDescent="0.25">
      <c r="A721" s="2"/>
      <c r="B721" s="3"/>
      <c r="C721" s="4"/>
      <c r="D721" s="5"/>
      <c r="E721" s="5"/>
      <c r="F721" s="234"/>
      <c r="G721" s="235"/>
      <c r="H721" s="236"/>
      <c r="I721" s="5"/>
    </row>
    <row r="722" spans="1:9" x14ac:dyDescent="0.25">
      <c r="A722" s="2"/>
      <c r="B722" s="3"/>
      <c r="C722" s="4"/>
      <c r="D722" s="5"/>
      <c r="E722" s="5"/>
      <c r="F722" s="234"/>
      <c r="G722" s="235"/>
      <c r="H722" s="236"/>
      <c r="I722" s="5"/>
    </row>
    <row r="723" spans="1:9" x14ac:dyDescent="0.25">
      <c r="A723" s="2"/>
      <c r="B723" s="3"/>
      <c r="C723" s="4"/>
      <c r="D723" s="5"/>
      <c r="E723" s="5"/>
      <c r="F723" s="234"/>
      <c r="G723" s="235"/>
      <c r="H723" s="236"/>
      <c r="I723" s="5"/>
    </row>
    <row r="724" spans="1:9" x14ac:dyDescent="0.25">
      <c r="A724" s="2"/>
      <c r="B724" s="3"/>
      <c r="C724" s="4"/>
      <c r="D724" s="5"/>
      <c r="E724" s="5"/>
      <c r="F724" s="234"/>
      <c r="G724" s="235"/>
      <c r="H724" s="236"/>
      <c r="I724" s="5"/>
    </row>
    <row r="725" spans="1:9" x14ac:dyDescent="0.25">
      <c r="A725" s="2"/>
      <c r="B725" s="3"/>
      <c r="C725" s="4"/>
      <c r="D725" s="5"/>
      <c r="E725" s="5"/>
      <c r="F725" s="234"/>
      <c r="G725" s="235"/>
      <c r="H725" s="236"/>
      <c r="I725" s="5"/>
    </row>
    <row r="726" spans="1:9" ht="20.399999999999999" x14ac:dyDescent="0.25">
      <c r="A726" s="237" t="s">
        <v>721</v>
      </c>
      <c r="B726" s="238"/>
      <c r="C726" s="238"/>
      <c r="D726" s="238"/>
      <c r="E726" s="238"/>
      <c r="F726" s="234"/>
      <c r="G726" s="235"/>
      <c r="H726" s="236"/>
      <c r="I726" s="5"/>
    </row>
    <row r="727" spans="1:9" x14ac:dyDescent="0.25">
      <c r="A727" s="2"/>
      <c r="B727" s="3"/>
      <c r="C727" s="4"/>
      <c r="D727" s="5"/>
      <c r="E727" s="5"/>
      <c r="F727" s="234"/>
      <c r="G727" s="235"/>
      <c r="H727" s="236"/>
      <c r="I727" s="5"/>
    </row>
    <row r="728" spans="1:9" x14ac:dyDescent="0.25">
      <c r="A728" s="2"/>
      <c r="B728" s="3"/>
      <c r="C728" s="4"/>
      <c r="D728" s="5"/>
      <c r="E728" s="5"/>
      <c r="F728" s="234"/>
      <c r="G728" s="235"/>
      <c r="H728" s="236"/>
      <c r="I728" s="5"/>
    </row>
    <row r="729" spans="1:9" ht="27.6" x14ac:dyDescent="0.25">
      <c r="A729" s="2">
        <v>1</v>
      </c>
      <c r="B729" s="3"/>
      <c r="C729" s="4" t="str">
        <f>C2</f>
        <v>SCHEDULE 1:  PRELIMINARY AND GENERAL</v>
      </c>
      <c r="D729" s="5"/>
      <c r="E729" s="239">
        <f ca="1">H138</f>
        <v>5654690</v>
      </c>
      <c r="F729" s="234"/>
      <c r="G729" s="235"/>
      <c r="H729" s="236"/>
      <c r="I729" s="5"/>
    </row>
    <row r="730" spans="1:9" x14ac:dyDescent="0.25">
      <c r="A730" s="2"/>
      <c r="B730" s="3"/>
      <c r="C730" s="240"/>
      <c r="D730" s="5"/>
      <c r="E730" s="5"/>
      <c r="F730" s="234"/>
      <c r="G730" s="235"/>
      <c r="H730" s="236"/>
      <c r="I730" s="5"/>
    </row>
    <row r="731" spans="1:9" x14ac:dyDescent="0.25">
      <c r="A731" s="2">
        <v>2</v>
      </c>
      <c r="B731" s="3"/>
      <c r="C731" s="4" t="str">
        <f>C139</f>
        <v>SCHEDULE 2: SITE CLEARANCE</v>
      </c>
      <c r="D731" s="5"/>
      <c r="E731" s="239">
        <f ca="1">H210</f>
        <v>1606795</v>
      </c>
      <c r="F731" s="234"/>
      <c r="G731" s="235"/>
      <c r="H731" s="236"/>
      <c r="I731" s="5"/>
    </row>
    <row r="732" spans="1:9" x14ac:dyDescent="0.25">
      <c r="A732" s="2"/>
      <c r="B732" s="3"/>
      <c r="C732" s="240"/>
      <c r="D732" s="5"/>
      <c r="E732" s="5"/>
      <c r="F732" s="234"/>
      <c r="G732" s="235"/>
      <c r="H732" s="236"/>
      <c r="I732" s="5"/>
    </row>
    <row r="733" spans="1:9" ht="27.6" x14ac:dyDescent="0.25">
      <c r="A733" s="2">
        <v>3</v>
      </c>
      <c r="B733" s="3"/>
      <c r="C733" s="4" t="str">
        <f>C211</f>
        <v>SCHEDULE 3: EARTHWORKS (PIPE TRENCHES)</v>
      </c>
      <c r="D733" s="5"/>
      <c r="E733" s="239">
        <f ca="1">H247</f>
        <v>10000980</v>
      </c>
      <c r="F733" s="234"/>
      <c r="G733" s="235"/>
      <c r="H733" s="236"/>
      <c r="I733" s="5"/>
    </row>
    <row r="734" spans="1:9" x14ac:dyDescent="0.25">
      <c r="A734" s="2"/>
      <c r="B734" s="3"/>
      <c r="C734" s="4"/>
      <c r="D734" s="5"/>
      <c r="E734" s="5"/>
      <c r="F734" s="234"/>
      <c r="G734" s="235"/>
      <c r="H734" s="236"/>
      <c r="I734" s="5"/>
    </row>
    <row r="735" spans="1:9" x14ac:dyDescent="0.25">
      <c r="A735" s="2">
        <v>4</v>
      </c>
      <c r="B735" s="3"/>
      <c r="C735" s="4" t="str">
        <f>C248</f>
        <v>SCHEDULE 4: BEDDING (PIPES)</v>
      </c>
      <c r="D735" s="5"/>
      <c r="E735" s="239">
        <f ca="1">H276</f>
        <v>677105</v>
      </c>
      <c r="F735" s="234"/>
      <c r="G735" s="235"/>
      <c r="H735" s="236"/>
      <c r="I735" s="5"/>
    </row>
    <row r="736" spans="1:9" x14ac:dyDescent="0.25">
      <c r="A736" s="2"/>
      <c r="B736" s="3"/>
      <c r="C736" s="4"/>
      <c r="D736" s="5"/>
      <c r="E736" s="5"/>
      <c r="F736" s="234"/>
      <c r="G736" s="235"/>
      <c r="H736" s="236"/>
      <c r="I736" s="5"/>
    </row>
    <row r="737" spans="1:9" x14ac:dyDescent="0.25">
      <c r="A737" s="2">
        <v>5</v>
      </c>
      <c r="B737" s="3"/>
      <c r="C737" s="4" t="str">
        <f>C277</f>
        <v>SCHEDULE 5: SEWERS</v>
      </c>
      <c r="D737" s="5"/>
      <c r="E737" s="239">
        <f ca="1">H514</f>
        <v>386360</v>
      </c>
      <c r="F737" s="234"/>
      <c r="G737" s="235"/>
      <c r="H737" s="236"/>
      <c r="I737" s="5"/>
    </row>
    <row r="738" spans="1:9" x14ac:dyDescent="0.25">
      <c r="A738" s="2"/>
      <c r="B738" s="3"/>
      <c r="C738" s="4"/>
      <c r="D738" s="5"/>
      <c r="E738" s="5"/>
      <c r="F738" s="234"/>
      <c r="G738" s="235"/>
      <c r="H738" s="236"/>
      <c r="I738" s="5"/>
    </row>
    <row r="739" spans="1:9" ht="27.6" x14ac:dyDescent="0.25">
      <c r="A739" s="2">
        <v>6</v>
      </c>
      <c r="B739" s="3"/>
      <c r="C739" s="4" t="str">
        <f>C515</f>
        <v>SCHEDULE 6: CCTV CAMERA SURVEY  AND PIPE CRACKING</v>
      </c>
      <c r="D739" s="5"/>
      <c r="E739" s="239">
        <f ca="1">H653</f>
        <v>1298150</v>
      </c>
      <c r="F739" s="234"/>
      <c r="G739" s="235"/>
      <c r="H739" s="236"/>
      <c r="I739" s="5"/>
    </row>
    <row r="740" spans="1:9" x14ac:dyDescent="0.25">
      <c r="A740" s="2"/>
      <c r="B740" s="3"/>
      <c r="C740" s="4"/>
      <c r="D740" s="5"/>
      <c r="E740" s="5"/>
      <c r="F740" s="234"/>
      <c r="G740" s="235"/>
      <c r="H740" s="236"/>
      <c r="I740" s="5"/>
    </row>
    <row r="741" spans="1:9" x14ac:dyDescent="0.25">
      <c r="A741" s="2">
        <v>7</v>
      </c>
      <c r="B741" s="3"/>
      <c r="C741" s="4" t="str">
        <f>C654</f>
        <v>SCHEDULE 7: GABIONS AND PITCHING</v>
      </c>
      <c r="D741" s="5"/>
      <c r="E741" s="239">
        <f ca="1">H674</f>
        <v>0</v>
      </c>
      <c r="F741" s="234"/>
      <c r="G741" s="235"/>
      <c r="H741" s="236"/>
      <c r="I741" s="5"/>
    </row>
    <row r="742" spans="1:9" x14ac:dyDescent="0.25">
      <c r="A742" s="2"/>
      <c r="B742" s="3"/>
      <c r="C742" s="4"/>
      <c r="D742" s="5"/>
      <c r="E742" s="5"/>
      <c r="F742" s="234"/>
      <c r="G742" s="235"/>
      <c r="H742" s="236"/>
      <c r="I742" s="5"/>
    </row>
    <row r="743" spans="1:9" ht="27.6" x14ac:dyDescent="0.25">
      <c r="A743" s="2">
        <v>8</v>
      </c>
      <c r="B743" s="3"/>
      <c r="C743" s="241" t="str">
        <f>C675</f>
        <v>SCHEDULE 8 : Ablution Blocks and VIP Toilets</v>
      </c>
      <c r="D743" s="5"/>
      <c r="E743" s="239">
        <f ca="1">H708</f>
        <v>0</v>
      </c>
      <c r="F743" s="234"/>
      <c r="G743" s="235"/>
      <c r="H743" s="236"/>
      <c r="I743" s="5"/>
    </row>
    <row r="744" spans="1:9" x14ac:dyDescent="0.25">
      <c r="A744" s="2"/>
      <c r="B744" s="3"/>
      <c r="C744" s="4"/>
      <c r="D744" s="5"/>
      <c r="E744" s="5"/>
      <c r="F744" s="234"/>
      <c r="G744" s="235"/>
      <c r="H744" s="236"/>
      <c r="I744" s="5"/>
    </row>
    <row r="745" spans="1:9" s="37" customFormat="1" x14ac:dyDescent="0.25">
      <c r="A745" s="242">
        <v>9</v>
      </c>
      <c r="B745" s="243"/>
      <c r="C745" s="244" t="s">
        <v>722</v>
      </c>
      <c r="D745" s="79"/>
      <c r="E745" s="245">
        <f ca="1">SUM(E729:E743)</f>
        <v>19624080</v>
      </c>
      <c r="F745" s="246"/>
      <c r="G745" s="247"/>
      <c r="H745" s="248"/>
      <c r="I745" s="79"/>
    </row>
    <row r="746" spans="1:9" x14ac:dyDescent="0.25">
      <c r="A746" s="2"/>
      <c r="B746" s="3"/>
      <c r="C746" s="4"/>
      <c r="D746" s="5"/>
      <c r="E746" s="5"/>
      <c r="F746" s="234"/>
      <c r="G746" s="235"/>
      <c r="H746" s="236"/>
      <c r="I746" s="5"/>
    </row>
    <row r="747" spans="1:9" x14ac:dyDescent="0.25">
      <c r="A747" s="2">
        <v>10</v>
      </c>
      <c r="B747" s="3"/>
      <c r="C747" s="4" t="s">
        <v>728</v>
      </c>
      <c r="D747" s="5"/>
      <c r="E747" s="239">
        <f ca="1">H771</f>
        <v>5357373.84</v>
      </c>
      <c r="F747" s="234"/>
      <c r="G747" s="235"/>
      <c r="H747" s="236"/>
      <c r="I747" s="5"/>
    </row>
    <row r="748" spans="1:9" x14ac:dyDescent="0.25">
      <c r="A748" s="2"/>
      <c r="B748" s="3"/>
      <c r="C748" s="4"/>
      <c r="D748" s="5"/>
      <c r="E748" s="5"/>
      <c r="F748" s="234"/>
      <c r="G748" s="235"/>
      <c r="H748" s="236"/>
      <c r="I748" s="5"/>
    </row>
    <row r="749" spans="1:9" s="37" customFormat="1" x14ac:dyDescent="0.25">
      <c r="A749" s="242">
        <v>11</v>
      </c>
      <c r="B749" s="243"/>
      <c r="C749" s="244" t="s">
        <v>729</v>
      </c>
      <c r="D749" s="79"/>
      <c r="E749" s="249">
        <f ca="1">E747+E745</f>
        <v>24981453.84</v>
      </c>
      <c r="F749" s="246"/>
      <c r="G749" s="247"/>
      <c r="H749" s="248"/>
      <c r="I749" s="79"/>
    </row>
    <row r="750" spans="1:9" x14ac:dyDescent="0.25">
      <c r="A750" s="2"/>
      <c r="B750" s="3"/>
      <c r="C750" s="4"/>
      <c r="D750" s="5"/>
      <c r="E750" s="5"/>
      <c r="F750" s="234"/>
      <c r="G750" s="235"/>
      <c r="H750" s="236"/>
      <c r="I750" s="5"/>
    </row>
    <row r="751" spans="1:9" x14ac:dyDescent="0.25">
      <c r="A751" s="2">
        <v>12</v>
      </c>
      <c r="B751" s="3"/>
      <c r="C751" s="4" t="s">
        <v>730</v>
      </c>
      <c r="D751" s="5"/>
      <c r="E751" s="250">
        <f ca="1">E749*0.15</f>
        <v>3747218.0759999999</v>
      </c>
      <c r="F751" s="234"/>
      <c r="G751" s="235"/>
      <c r="H751" s="236"/>
      <c r="I751" s="5"/>
    </row>
    <row r="752" spans="1:9" x14ac:dyDescent="0.25">
      <c r="A752" s="2"/>
      <c r="B752" s="3"/>
      <c r="C752" s="4"/>
      <c r="D752" s="5"/>
      <c r="E752" s="5"/>
      <c r="F752" s="234"/>
      <c r="G752" s="235"/>
      <c r="H752" s="236"/>
      <c r="I752" s="5"/>
    </row>
    <row r="753" spans="1:9" s="37" customFormat="1" x14ac:dyDescent="0.25">
      <c r="A753" s="242">
        <v>13</v>
      </c>
      <c r="B753" s="243"/>
      <c r="C753" s="244" t="s">
        <v>731</v>
      </c>
      <c r="D753" s="79"/>
      <c r="E753" s="249">
        <f ca="1">E751+E749</f>
        <v>28728671.916000001</v>
      </c>
      <c r="F753" s="246"/>
      <c r="G753" s="247"/>
      <c r="H753" s="248"/>
      <c r="I753" s="79"/>
    </row>
    <row r="754" spans="1:9" x14ac:dyDescent="0.25">
      <c r="A754" s="2"/>
      <c r="B754" s="3"/>
      <c r="C754" s="4"/>
      <c r="D754" s="5"/>
      <c r="E754" s="5"/>
      <c r="F754" s="234"/>
      <c r="G754" s="235"/>
      <c r="H754" s="236"/>
      <c r="I754" s="5"/>
    </row>
    <row r="755" spans="1:9" x14ac:dyDescent="0.25">
      <c r="A755" s="2"/>
      <c r="B755" s="3"/>
      <c r="C755" s="4"/>
      <c r="D755" s="5"/>
      <c r="E755" s="5"/>
      <c r="F755" s="234"/>
      <c r="G755" s="235"/>
      <c r="H755" s="236"/>
      <c r="I755" s="5"/>
    </row>
    <row r="756" spans="1:9" x14ac:dyDescent="0.25">
      <c r="A756" s="2"/>
      <c r="B756" s="3"/>
      <c r="C756" s="4"/>
      <c r="D756" s="5"/>
      <c r="E756" s="5"/>
      <c r="F756" s="234"/>
      <c r="G756" s="235"/>
      <c r="H756" s="236"/>
      <c r="I756" s="5"/>
    </row>
    <row r="757" spans="1:9" hidden="1" x14ac:dyDescent="0.25">
      <c r="A757" s="2"/>
      <c r="B757" s="3"/>
      <c r="C757" s="4"/>
      <c r="D757" s="5"/>
      <c r="E757" s="5"/>
      <c r="F757" s="234"/>
      <c r="G757" s="235"/>
      <c r="H757" s="236"/>
      <c r="I757" s="5"/>
    </row>
    <row r="758" spans="1:9" hidden="1" x14ac:dyDescent="0.25">
      <c r="A758" s="2"/>
      <c r="B758" s="3"/>
      <c r="C758" s="4"/>
      <c r="D758" s="5"/>
      <c r="E758" s="5"/>
      <c r="F758" s="234"/>
      <c r="G758" s="235"/>
      <c r="H758" s="236"/>
      <c r="I758" s="5"/>
    </row>
    <row r="759" spans="1:9" hidden="1" x14ac:dyDescent="0.25">
      <c r="A759" s="2"/>
      <c r="B759" s="3"/>
      <c r="C759" s="4"/>
      <c r="D759" s="5"/>
      <c r="E759" s="5"/>
      <c r="F759" s="234"/>
      <c r="G759" s="235"/>
      <c r="H759" s="236"/>
      <c r="I759" s="5"/>
    </row>
    <row r="760" spans="1:9" hidden="1" x14ac:dyDescent="0.25">
      <c r="A760" s="2"/>
      <c r="B760" s="3"/>
      <c r="C760" s="4"/>
      <c r="D760" s="5"/>
      <c r="E760" s="5"/>
      <c r="F760" s="234"/>
      <c r="G760" s="235"/>
      <c r="H760" s="236"/>
      <c r="I760" s="5"/>
    </row>
    <row r="761" spans="1:9" hidden="1" x14ac:dyDescent="0.25">
      <c r="A761" s="2"/>
      <c r="B761" s="3"/>
      <c r="C761" s="4" t="s">
        <v>724</v>
      </c>
      <c r="D761" s="5"/>
      <c r="E761" s="251">
        <f>E42</f>
        <v>10</v>
      </c>
      <c r="F761" s="234"/>
      <c r="G761" s="235" t="s">
        <v>725</v>
      </c>
      <c r="H761" s="236"/>
      <c r="I761" s="5"/>
    </row>
    <row r="762" spans="1:9" hidden="1" x14ac:dyDescent="0.25">
      <c r="A762" s="2"/>
      <c r="B762" s="3"/>
      <c r="C762" s="4"/>
      <c r="D762" s="5"/>
      <c r="E762" s="5"/>
      <c r="F762" s="234"/>
      <c r="G762" s="235"/>
      <c r="H762" s="236"/>
      <c r="I762" s="5"/>
    </row>
    <row r="763" spans="1:9" hidden="1" x14ac:dyDescent="0.25">
      <c r="A763" s="2"/>
      <c r="B763" s="3"/>
      <c r="C763" s="4" t="s">
        <v>726</v>
      </c>
      <c r="D763" s="5"/>
      <c r="E763" s="252">
        <f ca="1">TODAY() +92</f>
        <v>45657</v>
      </c>
      <c r="F763" s="234"/>
      <c r="G763" s="235"/>
      <c r="H763" s="236"/>
      <c r="I763" s="5"/>
    </row>
    <row r="764" spans="1:9" hidden="1" x14ac:dyDescent="0.25">
      <c r="A764" s="2"/>
      <c r="B764" s="3"/>
      <c r="C764" s="4"/>
      <c r="D764" s="5"/>
      <c r="E764" s="5"/>
      <c r="F764" s="234"/>
      <c r="G764" s="235"/>
      <c r="H764" s="236"/>
      <c r="I764" s="5"/>
    </row>
    <row r="765" spans="1:9" hidden="1" x14ac:dyDescent="0.25">
      <c r="A765" s="2"/>
      <c r="B765" s="3"/>
      <c r="C765" s="4" t="s">
        <v>727</v>
      </c>
      <c r="D765" s="5"/>
      <c r="E765" s="252">
        <f ca="1">E763+E761*31</f>
        <v>45967</v>
      </c>
      <c r="F765" s="234"/>
      <c r="G765" s="235"/>
      <c r="H765" s="236"/>
      <c r="I765" s="5"/>
    </row>
    <row r="766" spans="1:9" hidden="1" x14ac:dyDescent="0.25">
      <c r="A766" s="2"/>
      <c r="B766" s="3"/>
      <c r="C766" s="4"/>
      <c r="D766" s="5"/>
      <c r="E766" s="5"/>
      <c r="F766" s="234"/>
      <c r="G766" s="235"/>
      <c r="H766" s="236"/>
      <c r="I766" s="5"/>
    </row>
    <row r="767" spans="1:9" hidden="1" x14ac:dyDescent="0.25">
      <c r="A767" s="2"/>
      <c r="B767" s="3"/>
      <c r="C767" s="4"/>
      <c r="D767" s="5"/>
      <c r="E767" s="5">
        <f ca="1">ROUNDUP(IF(E765&gt;Escalations!B2,('A&amp;P Civils'!E765-Escalations!B2)/31,0),0)</f>
        <v>27</v>
      </c>
      <c r="F767" s="234"/>
      <c r="G767" s="235">
        <f>Escalations!C3</f>
        <v>6.5000000000000002E-2</v>
      </c>
      <c r="H767" s="236">
        <f ca="1">E767/E761*E745*G767</f>
        <v>3444026.04</v>
      </c>
      <c r="I767" s="5"/>
    </row>
    <row r="768" spans="1:9" hidden="1" x14ac:dyDescent="0.25">
      <c r="A768" s="2"/>
      <c r="B768" s="3"/>
      <c r="C768" s="4"/>
      <c r="D768" s="5"/>
      <c r="E768" s="5"/>
      <c r="F768" s="234"/>
      <c r="G768" s="235"/>
      <c r="H768" s="236"/>
      <c r="I768" s="5"/>
    </row>
    <row r="769" spans="1:9" hidden="1" x14ac:dyDescent="0.25">
      <c r="A769" s="2"/>
      <c r="B769" s="3"/>
      <c r="C769" s="4"/>
      <c r="D769" s="5"/>
      <c r="E769" s="5">
        <f ca="1">ROUNDUP(IF(E765&gt;Escalations!B3,('A&amp;P Civils'!E765-Escalations!B3)/31,0),0)</f>
        <v>15</v>
      </c>
      <c r="F769" s="234"/>
      <c r="G769" s="235">
        <f>Escalations!C4</f>
        <v>6.5000000000000002E-2</v>
      </c>
      <c r="H769" s="236">
        <f ca="1">E769/E761*E745*G769</f>
        <v>1913347.8</v>
      </c>
      <c r="I769" s="5"/>
    </row>
    <row r="770" spans="1:9" hidden="1" x14ac:dyDescent="0.25">
      <c r="A770" s="2"/>
      <c r="B770" s="3"/>
      <c r="C770" s="4"/>
      <c r="D770" s="5"/>
      <c r="E770" s="5"/>
      <c r="F770" s="234"/>
      <c r="G770" s="235"/>
      <c r="H770" s="236"/>
      <c r="I770" s="5"/>
    </row>
    <row r="771" spans="1:9" hidden="1" x14ac:dyDescent="0.25">
      <c r="A771" s="2"/>
      <c r="B771" s="3"/>
      <c r="C771" s="4"/>
      <c r="D771" s="5"/>
      <c r="E771" s="5"/>
      <c r="F771" s="234"/>
      <c r="G771" s="235"/>
      <c r="H771" s="236">
        <f ca="1">SUM(H767:H770)</f>
        <v>5357373.84</v>
      </c>
      <c r="I771" s="5"/>
    </row>
    <row r="772" spans="1:9" x14ac:dyDescent="0.25">
      <c r="A772" s="2"/>
      <c r="B772" s="3"/>
      <c r="C772" s="4"/>
      <c r="D772" s="5"/>
      <c r="E772" s="5"/>
      <c r="F772" s="234"/>
      <c r="G772" s="235"/>
      <c r="H772" s="236"/>
      <c r="I772" s="5"/>
    </row>
    <row r="773" spans="1:9" x14ac:dyDescent="0.25">
      <c r="A773" s="2"/>
      <c r="B773" s="3"/>
      <c r="C773" s="4"/>
      <c r="D773" s="5"/>
      <c r="E773" s="5"/>
      <c r="F773" s="234"/>
      <c r="G773" s="235"/>
      <c r="H773" s="236"/>
      <c r="I773" s="5"/>
    </row>
    <row r="774" spans="1:9" x14ac:dyDescent="0.25">
      <c r="A774" s="2"/>
      <c r="B774" s="3"/>
      <c r="C774" s="4"/>
      <c r="D774" s="5"/>
      <c r="E774" s="5"/>
      <c r="F774" s="234"/>
      <c r="G774" s="235"/>
      <c r="H774" s="236"/>
      <c r="I774" s="5"/>
    </row>
    <row r="775" spans="1:9" x14ac:dyDescent="0.25">
      <c r="A775" s="2"/>
      <c r="B775" s="3"/>
      <c r="C775" s="4"/>
      <c r="D775" s="5"/>
      <c r="E775" s="5"/>
      <c r="F775" s="234"/>
      <c r="G775" s="235"/>
      <c r="H775" s="236"/>
      <c r="I775" s="5"/>
    </row>
    <row r="776" spans="1:9" x14ac:dyDescent="0.25">
      <c r="A776" s="2"/>
      <c r="B776" s="3"/>
      <c r="C776" s="4"/>
      <c r="D776" s="5"/>
      <c r="E776" s="5"/>
      <c r="F776" s="234"/>
      <c r="G776" s="235"/>
      <c r="H776" s="236"/>
      <c r="I776" s="5"/>
    </row>
    <row r="777" spans="1:9" x14ac:dyDescent="0.25">
      <c r="A777" s="2"/>
      <c r="B777" s="3"/>
      <c r="C777" s="4"/>
      <c r="D777" s="5"/>
      <c r="E777" s="5"/>
      <c r="F777" s="234"/>
      <c r="G777" s="235"/>
      <c r="H777" s="236"/>
      <c r="I777" s="5"/>
    </row>
    <row r="778" spans="1:9" x14ac:dyDescent="0.25">
      <c r="A778" s="2"/>
      <c r="B778" s="3"/>
      <c r="C778" s="4"/>
      <c r="D778" s="5"/>
      <c r="E778" s="5"/>
      <c r="F778" s="234"/>
      <c r="G778" s="235"/>
      <c r="H778" s="236"/>
      <c r="I778" s="5"/>
    </row>
    <row r="779" spans="1:9" x14ac:dyDescent="0.25">
      <c r="A779" s="2"/>
      <c r="B779" s="3"/>
      <c r="C779" s="4"/>
      <c r="D779" s="5"/>
      <c r="E779" s="5"/>
      <c r="F779" s="234"/>
      <c r="G779" s="235"/>
      <c r="H779" s="236"/>
      <c r="I779" s="5"/>
    </row>
    <row r="780" spans="1:9" x14ac:dyDescent="0.25">
      <c r="A780" s="2"/>
      <c r="B780" s="3"/>
      <c r="C780" s="4"/>
      <c r="D780" s="5"/>
      <c r="E780" s="5"/>
      <c r="F780" s="234"/>
      <c r="G780" s="235"/>
      <c r="H780" s="236"/>
      <c r="I780" s="5"/>
    </row>
    <row r="781" spans="1:9" x14ac:dyDescent="0.25">
      <c r="A781" s="2"/>
      <c r="B781" s="3"/>
      <c r="C781" s="4"/>
      <c r="D781" s="5"/>
      <c r="E781" s="5"/>
      <c r="F781" s="234"/>
      <c r="G781" s="235"/>
      <c r="H781" s="236"/>
      <c r="I781" s="5"/>
    </row>
    <row r="782" spans="1:9" x14ac:dyDescent="0.25">
      <c r="A782" s="2"/>
      <c r="B782" s="3"/>
      <c r="C782" s="4"/>
      <c r="D782" s="5"/>
      <c r="E782" s="5"/>
      <c r="F782" s="234"/>
      <c r="G782" s="235"/>
      <c r="H782" s="236"/>
      <c r="I782" s="5"/>
    </row>
    <row r="783" spans="1:9" x14ac:dyDescent="0.25">
      <c r="A783" s="2"/>
      <c r="B783" s="3"/>
      <c r="C783" s="4"/>
      <c r="D783" s="5"/>
      <c r="E783" s="5"/>
      <c r="F783" s="234"/>
      <c r="G783" s="235"/>
      <c r="H783" s="236"/>
      <c r="I783" s="5"/>
    </row>
    <row r="784" spans="1:9" x14ac:dyDescent="0.25">
      <c r="A784" s="2"/>
      <c r="B784" s="3"/>
      <c r="C784" s="4"/>
      <c r="D784" s="5"/>
      <c r="E784" s="5"/>
      <c r="F784" s="234"/>
      <c r="G784" s="235"/>
      <c r="H784" s="236"/>
      <c r="I784" s="5"/>
    </row>
    <row r="785" spans="1:9" x14ac:dyDescent="0.25">
      <c r="A785" s="2"/>
      <c r="B785" s="3"/>
      <c r="C785" s="4"/>
      <c r="D785" s="5"/>
      <c r="E785" s="5"/>
      <c r="F785" s="234"/>
      <c r="G785" s="235"/>
      <c r="H785" s="236"/>
      <c r="I785" s="5"/>
    </row>
    <row r="786" spans="1:9" x14ac:dyDescent="0.25">
      <c r="A786" s="2"/>
      <c r="B786" s="3"/>
      <c r="C786" s="4"/>
      <c r="D786" s="5"/>
      <c r="E786" s="5"/>
      <c r="F786" s="234"/>
      <c r="G786" s="235"/>
      <c r="H786" s="236"/>
      <c r="I786" s="5"/>
    </row>
    <row r="787" spans="1:9" x14ac:dyDescent="0.25">
      <c r="A787" s="2"/>
      <c r="B787" s="3"/>
      <c r="C787" s="4"/>
      <c r="D787" s="5"/>
      <c r="E787" s="5"/>
      <c r="F787" s="234"/>
      <c r="G787" s="235"/>
      <c r="H787" s="236"/>
      <c r="I787" s="5"/>
    </row>
    <row r="788" spans="1:9" x14ac:dyDescent="0.25">
      <c r="A788" s="2"/>
      <c r="B788" s="3"/>
      <c r="C788" s="4"/>
      <c r="D788" s="5"/>
      <c r="E788" s="5"/>
      <c r="F788" s="234"/>
      <c r="G788" s="235"/>
      <c r="H788" s="236"/>
      <c r="I788" s="5"/>
    </row>
    <row r="789" spans="1:9" x14ac:dyDescent="0.25">
      <c r="A789" s="2"/>
      <c r="B789" s="3"/>
      <c r="C789" s="4"/>
      <c r="D789" s="5"/>
      <c r="E789" s="5"/>
      <c r="F789" s="234"/>
      <c r="G789" s="235"/>
      <c r="H789" s="236"/>
      <c r="I789" s="5"/>
    </row>
    <row r="790" spans="1:9" x14ac:dyDescent="0.25">
      <c r="A790" s="2"/>
      <c r="B790" s="3"/>
      <c r="C790" s="4"/>
      <c r="D790" s="5"/>
      <c r="E790" s="5"/>
      <c r="F790" s="234"/>
      <c r="G790" s="235"/>
      <c r="H790" s="236"/>
      <c r="I790" s="5"/>
    </row>
    <row r="791" spans="1:9" x14ac:dyDescent="0.25">
      <c r="A791" s="2"/>
      <c r="B791" s="3"/>
      <c r="C791" s="4"/>
      <c r="D791" s="5"/>
      <c r="E791" s="5"/>
      <c r="F791" s="234"/>
      <c r="G791" s="235"/>
      <c r="H791" s="236"/>
      <c r="I791" s="5"/>
    </row>
    <row r="792" spans="1:9" x14ac:dyDescent="0.25">
      <c r="A792" s="2"/>
      <c r="B792" s="3"/>
      <c r="C792" s="4"/>
      <c r="D792" s="5"/>
      <c r="E792" s="5"/>
      <c r="F792" s="234"/>
      <c r="G792" s="235"/>
      <c r="H792" s="236"/>
      <c r="I792" s="5"/>
    </row>
    <row r="793" spans="1:9" x14ac:dyDescent="0.25">
      <c r="A793" s="2"/>
      <c r="B793" s="3"/>
      <c r="C793" s="4"/>
      <c r="D793" s="5"/>
      <c r="E793" s="5"/>
      <c r="F793" s="234"/>
      <c r="G793" s="235"/>
      <c r="H793" s="236"/>
      <c r="I793" s="5"/>
    </row>
    <row r="794" spans="1:9" x14ac:dyDescent="0.25">
      <c r="A794" s="2"/>
      <c r="B794" s="3"/>
      <c r="C794" s="4"/>
      <c r="D794" s="5"/>
      <c r="E794" s="5"/>
      <c r="F794" s="234"/>
      <c r="G794" s="235"/>
      <c r="H794" s="236"/>
      <c r="I794" s="5"/>
    </row>
    <row r="795" spans="1:9" x14ac:dyDescent="0.25">
      <c r="A795" s="2"/>
      <c r="B795" s="3"/>
      <c r="C795" s="4"/>
      <c r="D795" s="5"/>
      <c r="E795" s="5"/>
      <c r="F795" s="234"/>
      <c r="G795" s="235"/>
      <c r="H795" s="236"/>
      <c r="I795" s="5"/>
    </row>
    <row r="796" spans="1:9" x14ac:dyDescent="0.25">
      <c r="A796" s="2"/>
      <c r="B796" s="3"/>
      <c r="C796" s="4"/>
      <c r="D796" s="5"/>
      <c r="E796" s="5"/>
      <c r="F796" s="234"/>
      <c r="G796" s="235"/>
      <c r="H796" s="236"/>
      <c r="I796" s="5"/>
    </row>
    <row r="797" spans="1:9" x14ac:dyDescent="0.25">
      <c r="A797" s="2"/>
      <c r="B797" s="3"/>
      <c r="C797" s="4"/>
      <c r="D797" s="5"/>
      <c r="E797" s="5"/>
      <c r="F797" s="234"/>
      <c r="G797" s="235"/>
      <c r="H797" s="236"/>
      <c r="I797" s="5"/>
    </row>
    <row r="798" spans="1:9" x14ac:dyDescent="0.25">
      <c r="A798" s="2"/>
      <c r="B798" s="3"/>
      <c r="C798" s="4"/>
      <c r="D798" s="5"/>
      <c r="E798" s="5"/>
      <c r="F798" s="234"/>
      <c r="G798" s="235"/>
      <c r="H798" s="236"/>
      <c r="I798" s="5"/>
    </row>
    <row r="799" spans="1:9" x14ac:dyDescent="0.25">
      <c r="A799" s="2"/>
      <c r="B799" s="3"/>
      <c r="C799" s="4"/>
      <c r="D799" s="5"/>
      <c r="E799" s="5"/>
      <c r="F799" s="234"/>
      <c r="G799" s="235"/>
      <c r="H799" s="236"/>
      <c r="I799" s="5"/>
    </row>
    <row r="800" spans="1:9" x14ac:dyDescent="0.25">
      <c r="A800" s="2"/>
      <c r="B800" s="3"/>
      <c r="C800" s="4"/>
      <c r="D800" s="5"/>
      <c r="E800" s="5"/>
      <c r="F800" s="234"/>
      <c r="G800" s="235"/>
      <c r="H800" s="236"/>
      <c r="I800" s="5"/>
    </row>
    <row r="801" spans="1:9" x14ac:dyDescent="0.25">
      <c r="A801" s="2"/>
      <c r="B801" s="3"/>
      <c r="C801" s="4"/>
      <c r="D801" s="5"/>
      <c r="E801" s="5"/>
      <c r="F801" s="234"/>
      <c r="G801" s="235"/>
      <c r="H801" s="236"/>
      <c r="I801" s="5"/>
    </row>
    <row r="802" spans="1:9" x14ac:dyDescent="0.25">
      <c r="A802" s="2"/>
      <c r="B802" s="3"/>
      <c r="C802" s="4"/>
      <c r="D802" s="5"/>
      <c r="E802" s="5"/>
      <c r="F802" s="234"/>
      <c r="G802" s="235"/>
      <c r="H802" s="236"/>
      <c r="I802" s="5"/>
    </row>
    <row r="803" spans="1:9" x14ac:dyDescent="0.25">
      <c r="A803" s="2"/>
      <c r="B803" s="3"/>
      <c r="C803" s="4"/>
      <c r="D803" s="5"/>
      <c r="E803" s="5"/>
      <c r="F803" s="234"/>
      <c r="G803" s="235"/>
      <c r="H803" s="236"/>
      <c r="I803" s="5"/>
    </row>
    <row r="804" spans="1:9" x14ac:dyDescent="0.25">
      <c r="A804" s="2"/>
      <c r="B804" s="3"/>
      <c r="C804" s="4"/>
      <c r="D804" s="5"/>
      <c r="E804" s="5"/>
      <c r="F804" s="234"/>
      <c r="G804" s="235"/>
      <c r="H804" s="236"/>
      <c r="I804" s="5"/>
    </row>
    <row r="805" spans="1:9" x14ac:dyDescent="0.25">
      <c r="A805" s="2"/>
      <c r="B805" s="3"/>
      <c r="C805" s="4"/>
      <c r="D805" s="5"/>
      <c r="E805" s="5"/>
      <c r="F805" s="234"/>
      <c r="G805" s="235"/>
      <c r="H805" s="236"/>
      <c r="I805" s="5"/>
    </row>
    <row r="806" spans="1:9" x14ac:dyDescent="0.25">
      <c r="A806" s="2"/>
      <c r="B806" s="3"/>
      <c r="C806" s="4"/>
      <c r="D806" s="5"/>
      <c r="E806" s="5"/>
      <c r="F806" s="234"/>
      <c r="G806" s="235"/>
      <c r="H806" s="236"/>
      <c r="I806" s="5"/>
    </row>
    <row r="807" spans="1:9" x14ac:dyDescent="0.25">
      <c r="A807" s="2"/>
      <c r="B807" s="3"/>
      <c r="C807" s="4"/>
      <c r="D807" s="5"/>
      <c r="E807" s="5"/>
      <c r="F807" s="234"/>
      <c r="G807" s="235"/>
      <c r="H807" s="236"/>
      <c r="I807" s="5"/>
    </row>
    <row r="808" spans="1:9" x14ac:dyDescent="0.25">
      <c r="A808" s="2"/>
      <c r="B808" s="3"/>
      <c r="C808" s="4"/>
      <c r="D808" s="5"/>
      <c r="E808" s="5"/>
      <c r="F808" s="234"/>
      <c r="G808" s="235"/>
      <c r="H808" s="236"/>
      <c r="I808" s="5"/>
    </row>
    <row r="809" spans="1:9" x14ac:dyDescent="0.25">
      <c r="A809" s="2"/>
      <c r="B809" s="3"/>
      <c r="C809" s="4"/>
      <c r="D809" s="5"/>
      <c r="E809" s="5"/>
      <c r="F809" s="14"/>
    </row>
    <row r="810" spans="1:9" x14ac:dyDescent="0.25">
      <c r="A810" s="2"/>
      <c r="B810" s="3"/>
      <c r="C810" s="4"/>
      <c r="D810" s="5"/>
      <c r="E810" s="5"/>
      <c r="F810" s="14"/>
    </row>
    <row r="811" spans="1:9" x14ac:dyDescent="0.25">
      <c r="A811" s="2"/>
      <c r="B811" s="3"/>
      <c r="C811" s="4"/>
      <c r="D811" s="5"/>
      <c r="E811" s="5"/>
      <c r="F811" s="14"/>
    </row>
    <row r="812" spans="1:9" x14ac:dyDescent="0.25">
      <c r="A812" s="2"/>
      <c r="B812" s="3"/>
      <c r="C812" s="4"/>
      <c r="D812" s="5"/>
      <c r="E812" s="5"/>
      <c r="F812" s="14"/>
    </row>
    <row r="813" spans="1:9" x14ac:dyDescent="0.25">
      <c r="A813" s="2"/>
      <c r="B813" s="3"/>
      <c r="C813" s="4"/>
      <c r="D813" s="5"/>
      <c r="E813" s="5"/>
      <c r="F813" s="14"/>
    </row>
    <row r="814" spans="1:9" x14ac:dyDescent="0.25">
      <c r="A814" s="2"/>
      <c r="B814" s="3"/>
      <c r="C814" s="4"/>
      <c r="D814" s="5"/>
      <c r="E814" s="5"/>
      <c r="F814" s="14"/>
    </row>
    <row r="815" spans="1:9" x14ac:dyDescent="0.25">
      <c r="A815" s="2"/>
      <c r="B815" s="3"/>
      <c r="C815" s="4"/>
      <c r="D815" s="5"/>
      <c r="E815" s="5"/>
      <c r="F815" s="14"/>
    </row>
    <row r="816" spans="1:9" x14ac:dyDescent="0.25">
      <c r="A816" s="2"/>
      <c r="B816" s="3"/>
      <c r="C816" s="4"/>
      <c r="D816" s="5"/>
      <c r="E816" s="5"/>
      <c r="F816" s="14"/>
    </row>
    <row r="817" spans="1:6" x14ac:dyDescent="0.25">
      <c r="A817" s="2"/>
      <c r="B817" s="3"/>
      <c r="C817" s="4"/>
      <c r="D817" s="5"/>
      <c r="E817" s="5"/>
      <c r="F817" s="14"/>
    </row>
    <row r="818" spans="1:6" x14ac:dyDescent="0.25">
      <c r="A818" s="2"/>
      <c r="B818" s="3"/>
      <c r="C818" s="4"/>
      <c r="D818" s="5"/>
      <c r="E818" s="5"/>
      <c r="F818" s="14"/>
    </row>
    <row r="819" spans="1:6" x14ac:dyDescent="0.25">
      <c r="A819" s="2"/>
      <c r="B819" s="3"/>
      <c r="C819" s="4"/>
      <c r="D819" s="5"/>
      <c r="E819" s="5"/>
      <c r="F819" s="14"/>
    </row>
    <row r="820" spans="1:6" x14ac:dyDescent="0.25">
      <c r="A820" s="2"/>
      <c r="B820" s="3"/>
      <c r="C820" s="4"/>
      <c r="D820" s="5"/>
      <c r="E820" s="5"/>
      <c r="F820" s="14"/>
    </row>
    <row r="821" spans="1:6" x14ac:dyDescent="0.25">
      <c r="A821" s="2"/>
      <c r="B821" s="3"/>
      <c r="C821" s="4"/>
      <c r="D821" s="5"/>
      <c r="E821" s="5"/>
      <c r="F821" s="14"/>
    </row>
    <row r="822" spans="1:6" x14ac:dyDescent="0.25">
      <c r="A822" s="2"/>
      <c r="B822" s="3"/>
      <c r="C822" s="4"/>
      <c r="D822" s="5"/>
      <c r="E822" s="5"/>
      <c r="F822" s="14"/>
    </row>
    <row r="823" spans="1:6" x14ac:dyDescent="0.25">
      <c r="A823" s="2"/>
      <c r="B823" s="3"/>
      <c r="C823" s="4"/>
      <c r="D823" s="5"/>
      <c r="E823" s="5"/>
      <c r="F823" s="14"/>
    </row>
    <row r="824" spans="1:6" x14ac:dyDescent="0.25">
      <c r="A824" s="2"/>
      <c r="B824" s="3"/>
      <c r="C824" s="4"/>
      <c r="D824" s="5"/>
      <c r="E824" s="5"/>
      <c r="F824" s="14"/>
    </row>
    <row r="825" spans="1:6" x14ac:dyDescent="0.25">
      <c r="A825" s="2"/>
      <c r="B825" s="3"/>
      <c r="C825" s="4"/>
      <c r="D825" s="5"/>
      <c r="E825" s="5"/>
      <c r="F825" s="14"/>
    </row>
    <row r="826" spans="1:6" x14ac:dyDescent="0.25">
      <c r="A826" s="2"/>
      <c r="B826" s="3"/>
      <c r="C826" s="4"/>
      <c r="D826" s="5"/>
      <c r="E826" s="5"/>
      <c r="F826" s="14"/>
    </row>
    <row r="827" spans="1:6" x14ac:dyDescent="0.25">
      <c r="A827" s="2"/>
      <c r="B827" s="3"/>
      <c r="C827" s="4"/>
      <c r="D827" s="5"/>
      <c r="E827" s="5"/>
      <c r="F827" s="14"/>
    </row>
    <row r="828" spans="1:6" x14ac:dyDescent="0.25">
      <c r="A828" s="2"/>
      <c r="B828" s="3"/>
      <c r="C828" s="4"/>
      <c r="D828" s="5"/>
      <c r="E828" s="5"/>
      <c r="F828" s="14"/>
    </row>
    <row r="829" spans="1:6" x14ac:dyDescent="0.25">
      <c r="A829" s="2"/>
      <c r="B829" s="3"/>
      <c r="C829" s="4"/>
      <c r="D829" s="5"/>
      <c r="E829" s="5"/>
      <c r="F829" s="14"/>
    </row>
    <row r="830" spans="1:6" x14ac:dyDescent="0.25">
      <c r="A830" s="2"/>
      <c r="B830" s="3"/>
      <c r="C830" s="4"/>
      <c r="D830" s="5"/>
      <c r="E830" s="5"/>
      <c r="F830" s="14"/>
    </row>
    <row r="831" spans="1:6" x14ac:dyDescent="0.25">
      <c r="A831" s="2"/>
      <c r="B831" s="3"/>
      <c r="C831" s="4"/>
      <c r="D831" s="5"/>
      <c r="E831" s="5"/>
      <c r="F831" s="14"/>
    </row>
    <row r="832" spans="1:6" x14ac:dyDescent="0.25">
      <c r="A832" s="2"/>
      <c r="B832" s="3"/>
      <c r="C832" s="4"/>
      <c r="D832" s="5"/>
      <c r="E832" s="5"/>
      <c r="F832" s="14"/>
    </row>
    <row r="833" spans="1:6" x14ac:dyDescent="0.25">
      <c r="A833" s="2"/>
      <c r="B833" s="3"/>
      <c r="C833" s="4"/>
      <c r="D833" s="5"/>
      <c r="E833" s="5"/>
      <c r="F833" s="14"/>
    </row>
    <row r="834" spans="1:6" x14ac:dyDescent="0.25">
      <c r="A834" s="2"/>
      <c r="B834" s="3"/>
      <c r="C834" s="4"/>
      <c r="D834" s="5"/>
      <c r="E834" s="5"/>
      <c r="F834" s="14"/>
    </row>
    <row r="835" spans="1:6" x14ac:dyDescent="0.25">
      <c r="A835" s="2"/>
      <c r="B835" s="3"/>
      <c r="C835" s="4"/>
      <c r="D835" s="5"/>
      <c r="E835" s="5"/>
      <c r="F835" s="14"/>
    </row>
    <row r="836" spans="1:6" x14ac:dyDescent="0.25">
      <c r="A836" s="2"/>
      <c r="B836" s="3"/>
      <c r="C836" s="4"/>
      <c r="D836" s="5"/>
      <c r="E836" s="5"/>
      <c r="F836" s="14"/>
    </row>
    <row r="837" spans="1:6" x14ac:dyDescent="0.25">
      <c r="A837" s="2"/>
      <c r="B837" s="3"/>
      <c r="C837" s="4"/>
      <c r="D837" s="5"/>
      <c r="E837" s="5"/>
      <c r="F837" s="14"/>
    </row>
    <row r="838" spans="1:6" x14ac:dyDescent="0.25">
      <c r="A838" s="2"/>
      <c r="B838" s="3"/>
      <c r="C838" s="4"/>
      <c r="D838" s="5"/>
      <c r="E838" s="5"/>
      <c r="F838" s="14"/>
    </row>
    <row r="839" spans="1:6" x14ac:dyDescent="0.25">
      <c r="A839" s="2"/>
      <c r="B839" s="3"/>
      <c r="C839" s="4"/>
      <c r="D839" s="5"/>
      <c r="E839" s="5"/>
      <c r="F839" s="14"/>
    </row>
    <row r="840" spans="1:6" x14ac:dyDescent="0.25">
      <c r="A840" s="2"/>
      <c r="B840" s="3"/>
      <c r="C840" s="4"/>
      <c r="D840" s="5"/>
      <c r="E840" s="5"/>
      <c r="F840" s="14"/>
    </row>
    <row r="841" spans="1:6" x14ac:dyDescent="0.25">
      <c r="A841" s="2"/>
      <c r="B841" s="3"/>
      <c r="C841" s="4"/>
      <c r="D841" s="5"/>
      <c r="E841" s="5"/>
      <c r="F841" s="14"/>
    </row>
    <row r="842" spans="1:6" x14ac:dyDescent="0.25">
      <c r="A842" s="2"/>
      <c r="B842" s="3"/>
      <c r="C842" s="4"/>
      <c r="D842" s="5"/>
      <c r="E842" s="5"/>
      <c r="F842" s="14"/>
    </row>
    <row r="843" spans="1:6" x14ac:dyDescent="0.25">
      <c r="A843" s="2"/>
      <c r="B843" s="3"/>
      <c r="C843" s="4"/>
      <c r="D843" s="5"/>
      <c r="E843" s="5"/>
      <c r="F843" s="14"/>
    </row>
    <row r="844" spans="1:6" x14ac:dyDescent="0.25">
      <c r="A844" s="2"/>
      <c r="B844" s="3"/>
      <c r="C844" s="4"/>
      <c r="D844" s="5"/>
      <c r="E844" s="5"/>
      <c r="F844" s="14"/>
    </row>
    <row r="845" spans="1:6" x14ac:dyDescent="0.25">
      <c r="A845" s="2"/>
      <c r="B845" s="3"/>
      <c r="C845" s="4"/>
      <c r="D845" s="5"/>
      <c r="E845" s="5"/>
      <c r="F845" s="14"/>
    </row>
    <row r="846" spans="1:6" x14ac:dyDescent="0.25">
      <c r="A846" s="2"/>
      <c r="B846" s="3"/>
      <c r="C846" s="4"/>
      <c r="D846" s="5"/>
      <c r="E846" s="5"/>
      <c r="F846" s="14"/>
    </row>
    <row r="847" spans="1:6" x14ac:dyDescent="0.25">
      <c r="A847" s="2"/>
      <c r="B847" s="3"/>
      <c r="C847" s="4"/>
      <c r="D847" s="5"/>
      <c r="E847" s="5"/>
      <c r="F847" s="14"/>
    </row>
    <row r="848" spans="1:6" x14ac:dyDescent="0.25">
      <c r="A848" s="2"/>
      <c r="B848" s="3"/>
      <c r="C848" s="4"/>
      <c r="D848" s="5"/>
      <c r="E848" s="5"/>
      <c r="F848" s="14"/>
    </row>
    <row r="849" spans="1:6" x14ac:dyDescent="0.25">
      <c r="A849" s="2"/>
      <c r="B849" s="3"/>
      <c r="C849" s="4"/>
      <c r="D849" s="5"/>
      <c r="E849" s="5"/>
      <c r="F849" s="14"/>
    </row>
    <row r="850" spans="1:6" x14ac:dyDescent="0.25">
      <c r="A850" s="2"/>
      <c r="B850" s="3"/>
      <c r="C850" s="4"/>
      <c r="D850" s="5"/>
      <c r="E850" s="5"/>
      <c r="F850" s="14"/>
    </row>
    <row r="851" spans="1:6" x14ac:dyDescent="0.25">
      <c r="A851" s="2"/>
      <c r="B851" s="3"/>
      <c r="C851" s="4"/>
      <c r="D851" s="5"/>
      <c r="E851" s="5"/>
      <c r="F851" s="14"/>
    </row>
    <row r="852" spans="1:6" x14ac:dyDescent="0.25">
      <c r="A852" s="2"/>
      <c r="B852" s="3"/>
      <c r="C852" s="4"/>
      <c r="D852" s="5"/>
      <c r="E852" s="5"/>
      <c r="F852" s="14"/>
    </row>
    <row r="853" spans="1:6" x14ac:dyDescent="0.25">
      <c r="A853" s="2"/>
      <c r="B853" s="3"/>
      <c r="C853" s="4"/>
      <c r="D853" s="5"/>
      <c r="E853" s="5"/>
      <c r="F853" s="14"/>
    </row>
    <row r="854" spans="1:6" x14ac:dyDescent="0.25">
      <c r="A854" s="2"/>
      <c r="B854" s="3"/>
      <c r="C854" s="4"/>
      <c r="D854" s="5"/>
      <c r="E854" s="5"/>
      <c r="F854" s="14"/>
    </row>
    <row r="855" spans="1:6" x14ac:dyDescent="0.25">
      <c r="A855" s="2"/>
      <c r="B855" s="3"/>
      <c r="C855" s="4"/>
      <c r="D855" s="5"/>
      <c r="E855" s="5"/>
      <c r="F855" s="14"/>
    </row>
    <row r="856" spans="1:6" x14ac:dyDescent="0.25">
      <c r="A856" s="2"/>
      <c r="B856" s="3"/>
      <c r="C856" s="4"/>
      <c r="D856" s="5"/>
      <c r="E856" s="5"/>
      <c r="F856" s="14"/>
    </row>
    <row r="857" spans="1:6" x14ac:dyDescent="0.25">
      <c r="A857" s="2"/>
      <c r="B857" s="3"/>
      <c r="C857" s="4"/>
      <c r="D857" s="5"/>
      <c r="E857" s="5"/>
      <c r="F857" s="14"/>
    </row>
    <row r="858" spans="1:6" x14ac:dyDescent="0.25">
      <c r="A858" s="2"/>
      <c r="B858" s="3"/>
      <c r="C858" s="4"/>
      <c r="D858" s="5"/>
      <c r="E858" s="5"/>
      <c r="F858" s="14"/>
    </row>
    <row r="859" spans="1:6" x14ac:dyDescent="0.25">
      <c r="A859" s="2"/>
      <c r="B859" s="3"/>
      <c r="C859" s="4"/>
      <c r="D859" s="5"/>
      <c r="E859" s="5"/>
      <c r="F859" s="14"/>
    </row>
    <row r="860" spans="1:6" x14ac:dyDescent="0.25">
      <c r="A860" s="2"/>
      <c r="B860" s="3"/>
      <c r="C860" s="4"/>
      <c r="D860" s="5"/>
      <c r="E860" s="5"/>
      <c r="F860" s="14"/>
    </row>
    <row r="861" spans="1:6" x14ac:dyDescent="0.25">
      <c r="A861" s="2"/>
      <c r="B861" s="3"/>
      <c r="C861" s="4"/>
      <c r="D861" s="5"/>
      <c r="E861" s="5"/>
      <c r="F861" s="14"/>
    </row>
    <row r="862" spans="1:6" x14ac:dyDescent="0.25">
      <c r="A862" s="2"/>
      <c r="B862" s="3"/>
      <c r="C862" s="4"/>
      <c r="D862" s="5"/>
      <c r="E862" s="5"/>
      <c r="F862" s="14"/>
    </row>
    <row r="863" spans="1:6" x14ac:dyDescent="0.25">
      <c r="A863" s="2"/>
      <c r="B863" s="3"/>
      <c r="C863" s="4"/>
      <c r="D863" s="5"/>
      <c r="E863" s="5"/>
      <c r="F863" s="14"/>
    </row>
    <row r="864" spans="1:6" x14ac:dyDescent="0.25">
      <c r="A864" s="2"/>
      <c r="B864" s="3"/>
      <c r="C864" s="4"/>
      <c r="D864" s="5"/>
      <c r="E864" s="5"/>
      <c r="F864" s="14"/>
    </row>
    <row r="865" spans="1:6" x14ac:dyDescent="0.25">
      <c r="A865" s="2"/>
      <c r="B865" s="3"/>
      <c r="C865" s="4"/>
      <c r="D865" s="5"/>
      <c r="E865" s="5"/>
      <c r="F865" s="14"/>
    </row>
    <row r="866" spans="1:6" x14ac:dyDescent="0.25">
      <c r="A866" s="2"/>
      <c r="B866" s="3"/>
      <c r="C866" s="4"/>
      <c r="D866" s="5"/>
      <c r="E866" s="5"/>
      <c r="F866" s="14"/>
    </row>
    <row r="867" spans="1:6" x14ac:dyDescent="0.25">
      <c r="A867" s="2"/>
      <c r="B867" s="3"/>
      <c r="C867" s="4"/>
      <c r="D867" s="5"/>
      <c r="E867" s="5"/>
      <c r="F867" s="14"/>
    </row>
    <row r="868" spans="1:6" x14ac:dyDescent="0.25">
      <c r="A868" s="2"/>
      <c r="B868" s="3"/>
      <c r="C868" s="4"/>
      <c r="D868" s="5"/>
      <c r="E868" s="5"/>
      <c r="F868" s="14"/>
    </row>
    <row r="869" spans="1:6" x14ac:dyDescent="0.25">
      <c r="A869" s="2"/>
      <c r="B869" s="3"/>
      <c r="C869" s="4"/>
      <c r="D869" s="5"/>
      <c r="E869" s="5"/>
      <c r="F869" s="14"/>
    </row>
    <row r="870" spans="1:6" x14ac:dyDescent="0.25">
      <c r="A870" s="2"/>
      <c r="B870" s="3"/>
      <c r="C870" s="4"/>
      <c r="D870" s="5"/>
      <c r="E870" s="5"/>
      <c r="F870" s="14"/>
    </row>
    <row r="871" spans="1:6" x14ac:dyDescent="0.25">
      <c r="A871" s="2"/>
      <c r="B871" s="3"/>
      <c r="C871" s="4"/>
      <c r="D871" s="5"/>
      <c r="E871" s="5"/>
      <c r="F871" s="14"/>
    </row>
    <row r="872" spans="1:6" x14ac:dyDescent="0.25">
      <c r="A872" s="2"/>
      <c r="B872" s="3"/>
      <c r="C872" s="4"/>
      <c r="D872" s="5"/>
      <c r="E872" s="5"/>
      <c r="F872" s="14"/>
    </row>
    <row r="873" spans="1:6" x14ac:dyDescent="0.25">
      <c r="A873" s="2"/>
      <c r="B873" s="3"/>
      <c r="C873" s="4"/>
      <c r="D873" s="5"/>
      <c r="E873" s="5"/>
      <c r="F873" s="14"/>
    </row>
    <row r="874" spans="1:6" x14ac:dyDescent="0.25">
      <c r="A874" s="2"/>
      <c r="B874" s="3"/>
      <c r="C874" s="4"/>
      <c r="D874" s="5"/>
      <c r="E874" s="5"/>
      <c r="F874" s="14"/>
    </row>
    <row r="875" spans="1:6" x14ac:dyDescent="0.25">
      <c r="A875" s="2"/>
      <c r="B875" s="3"/>
      <c r="C875" s="4"/>
      <c r="D875" s="5"/>
      <c r="E875" s="5"/>
      <c r="F875" s="14"/>
    </row>
    <row r="876" spans="1:6" x14ac:dyDescent="0.25">
      <c r="A876" s="2"/>
      <c r="B876" s="3"/>
      <c r="C876" s="4"/>
      <c r="D876" s="5"/>
      <c r="E876" s="5"/>
      <c r="F876" s="14"/>
    </row>
    <row r="877" spans="1:6" x14ac:dyDescent="0.25">
      <c r="A877" s="2"/>
      <c r="B877" s="3"/>
      <c r="C877" s="4"/>
      <c r="D877" s="5"/>
      <c r="E877" s="5"/>
      <c r="F877" s="14"/>
    </row>
    <row r="878" spans="1:6" x14ac:dyDescent="0.25">
      <c r="A878" s="2"/>
      <c r="B878" s="3"/>
      <c r="C878" s="4"/>
      <c r="D878" s="5"/>
      <c r="E878" s="5"/>
      <c r="F878" s="14"/>
    </row>
    <row r="879" spans="1:6" x14ac:dyDescent="0.25">
      <c r="A879" s="2"/>
      <c r="B879" s="3"/>
      <c r="C879" s="4"/>
      <c r="D879" s="5"/>
      <c r="E879" s="5"/>
      <c r="F879" s="14"/>
    </row>
    <row r="880" spans="1:6" x14ac:dyDescent="0.25">
      <c r="A880" s="2"/>
      <c r="B880" s="3"/>
      <c r="C880" s="4"/>
      <c r="D880" s="5"/>
      <c r="E880" s="5"/>
      <c r="F880" s="14"/>
    </row>
    <row r="881" spans="1:6" x14ac:dyDescent="0.25">
      <c r="A881" s="2"/>
      <c r="B881" s="3"/>
      <c r="C881" s="4"/>
      <c r="D881" s="5"/>
      <c r="E881" s="5"/>
      <c r="F881" s="14"/>
    </row>
    <row r="882" spans="1:6" x14ac:dyDescent="0.25">
      <c r="A882" s="2"/>
      <c r="B882" s="3"/>
      <c r="C882" s="4"/>
      <c r="D882" s="5"/>
      <c r="E882" s="5"/>
      <c r="F882" s="14"/>
    </row>
    <row r="883" spans="1:6" x14ac:dyDescent="0.25">
      <c r="A883" s="2"/>
      <c r="B883" s="3"/>
      <c r="C883" s="4"/>
      <c r="D883" s="5"/>
      <c r="E883" s="5"/>
      <c r="F883" s="14"/>
    </row>
    <row r="884" spans="1:6" x14ac:dyDescent="0.25">
      <c r="A884" s="2"/>
      <c r="B884" s="3"/>
      <c r="C884" s="4"/>
      <c r="D884" s="5"/>
      <c r="E884" s="5"/>
      <c r="F884" s="14"/>
    </row>
    <row r="885" spans="1:6" x14ac:dyDescent="0.25">
      <c r="A885" s="2"/>
      <c r="B885" s="3"/>
      <c r="C885" s="4"/>
      <c r="D885" s="5"/>
      <c r="E885" s="5"/>
      <c r="F885" s="14"/>
    </row>
    <row r="886" spans="1:6" x14ac:dyDescent="0.25">
      <c r="A886" s="2"/>
      <c r="B886" s="3"/>
      <c r="C886" s="4"/>
      <c r="D886" s="5"/>
      <c r="E886" s="5"/>
      <c r="F886" s="14"/>
    </row>
    <row r="887" spans="1:6" x14ac:dyDescent="0.25">
      <c r="A887" s="2"/>
      <c r="B887" s="3"/>
      <c r="C887" s="4"/>
      <c r="D887" s="5"/>
      <c r="E887" s="5"/>
      <c r="F887" s="14"/>
    </row>
    <row r="888" spans="1:6" x14ac:dyDescent="0.25">
      <c r="A888" s="2"/>
      <c r="B888" s="3"/>
      <c r="C888" s="4"/>
      <c r="D888" s="5"/>
      <c r="E888" s="5"/>
      <c r="F888" s="14"/>
    </row>
    <row r="889" spans="1:6" x14ac:dyDescent="0.25">
      <c r="A889" s="2"/>
      <c r="B889" s="3"/>
      <c r="C889" s="4"/>
      <c r="D889" s="5"/>
      <c r="E889" s="5"/>
      <c r="F889" s="14"/>
    </row>
    <row r="890" spans="1:6" x14ac:dyDescent="0.25">
      <c r="A890" s="2"/>
      <c r="B890" s="3"/>
      <c r="C890" s="4"/>
      <c r="D890" s="5"/>
      <c r="E890" s="5"/>
      <c r="F890" s="14"/>
    </row>
    <row r="891" spans="1:6" x14ac:dyDescent="0.25">
      <c r="A891" s="2"/>
      <c r="B891" s="3"/>
      <c r="C891" s="4"/>
      <c r="D891" s="5"/>
      <c r="E891" s="5"/>
      <c r="F891" s="14"/>
    </row>
    <row r="892" spans="1:6" x14ac:dyDescent="0.25">
      <c r="A892" s="2"/>
      <c r="B892" s="3"/>
      <c r="C892" s="4"/>
      <c r="D892" s="5"/>
      <c r="E892" s="5"/>
      <c r="F892" s="14"/>
    </row>
    <row r="893" spans="1:6" x14ac:dyDescent="0.25">
      <c r="A893" s="2"/>
      <c r="B893" s="3"/>
      <c r="C893" s="4"/>
      <c r="D893" s="5"/>
      <c r="E893" s="5"/>
      <c r="F893" s="14"/>
    </row>
    <row r="894" spans="1:6" x14ac:dyDescent="0.25">
      <c r="A894" s="2"/>
      <c r="B894" s="3"/>
      <c r="C894" s="4"/>
      <c r="D894" s="5"/>
      <c r="E894" s="5"/>
      <c r="F894" s="14"/>
    </row>
    <row r="895" spans="1:6" x14ac:dyDescent="0.25">
      <c r="A895" s="2"/>
      <c r="B895" s="3"/>
      <c r="C895" s="4"/>
      <c r="D895" s="5"/>
      <c r="E895" s="5"/>
      <c r="F895" s="14"/>
    </row>
    <row r="896" spans="1:6" x14ac:dyDescent="0.25">
      <c r="A896" s="2"/>
      <c r="B896" s="3"/>
      <c r="C896" s="4"/>
      <c r="D896" s="5"/>
      <c r="E896" s="5"/>
      <c r="F896" s="14"/>
    </row>
    <row r="897" spans="1:6" x14ac:dyDescent="0.25">
      <c r="A897" s="2"/>
      <c r="B897" s="3"/>
      <c r="C897" s="4"/>
      <c r="D897" s="5"/>
      <c r="E897" s="5"/>
      <c r="F897" s="14"/>
    </row>
    <row r="898" spans="1:6" x14ac:dyDescent="0.25">
      <c r="A898" s="2"/>
      <c r="B898" s="3"/>
      <c r="C898" s="4"/>
      <c r="D898" s="5"/>
      <c r="E898" s="5"/>
      <c r="F898" s="14"/>
    </row>
    <row r="899" spans="1:6" x14ac:dyDescent="0.25">
      <c r="A899" s="2"/>
      <c r="B899" s="3"/>
      <c r="C899" s="4"/>
      <c r="D899" s="5"/>
      <c r="E899" s="5"/>
      <c r="F899" s="14"/>
    </row>
    <row r="900" spans="1:6" x14ac:dyDescent="0.25">
      <c r="A900" s="2"/>
      <c r="B900" s="3"/>
      <c r="C900" s="4"/>
      <c r="D900" s="5"/>
      <c r="E900" s="5"/>
      <c r="F900" s="14"/>
    </row>
    <row r="901" spans="1:6" x14ac:dyDescent="0.25">
      <c r="A901" s="2"/>
      <c r="B901" s="3"/>
      <c r="C901" s="4"/>
      <c r="D901" s="5"/>
      <c r="E901" s="5"/>
      <c r="F901" s="14"/>
    </row>
    <row r="902" spans="1:6" x14ac:dyDescent="0.25">
      <c r="A902" s="2"/>
      <c r="B902" s="3"/>
      <c r="C902" s="4"/>
      <c r="D902" s="5"/>
      <c r="E902" s="5"/>
      <c r="F902" s="14"/>
    </row>
    <row r="903" spans="1:6" x14ac:dyDescent="0.25">
      <c r="A903" s="2"/>
      <c r="B903" s="3"/>
      <c r="C903" s="4"/>
      <c r="D903" s="5"/>
      <c r="E903" s="5"/>
      <c r="F903" s="14"/>
    </row>
    <row r="904" spans="1:6" x14ac:dyDescent="0.25">
      <c r="A904" s="2"/>
      <c r="B904" s="3"/>
      <c r="C904" s="4"/>
      <c r="D904" s="5"/>
      <c r="E904" s="5"/>
      <c r="F904" s="14"/>
    </row>
    <row r="905" spans="1:6" x14ac:dyDescent="0.25">
      <c r="A905" s="2"/>
      <c r="B905" s="3"/>
      <c r="C905" s="4"/>
      <c r="D905" s="5"/>
      <c r="E905" s="5"/>
      <c r="F905" s="14"/>
    </row>
    <row r="906" spans="1:6" x14ac:dyDescent="0.25">
      <c r="A906" s="2"/>
      <c r="B906" s="3"/>
      <c r="C906" s="4"/>
      <c r="D906" s="5"/>
      <c r="E906" s="5"/>
      <c r="F906" s="14"/>
    </row>
    <row r="907" spans="1:6" x14ac:dyDescent="0.25">
      <c r="A907" s="2"/>
      <c r="B907" s="3"/>
      <c r="C907" s="4"/>
      <c r="D907" s="5"/>
      <c r="E907" s="5"/>
      <c r="F907" s="14"/>
    </row>
    <row r="908" spans="1:6" x14ac:dyDescent="0.25">
      <c r="A908" s="2"/>
      <c r="B908" s="3"/>
      <c r="C908" s="4"/>
      <c r="D908" s="5"/>
      <c r="E908" s="5"/>
      <c r="F908" s="14"/>
    </row>
    <row r="909" spans="1:6" x14ac:dyDescent="0.25">
      <c r="A909" s="2"/>
      <c r="B909" s="3"/>
      <c r="C909" s="4"/>
      <c r="D909" s="5"/>
      <c r="E909" s="5"/>
      <c r="F909" s="14"/>
    </row>
    <row r="910" spans="1:6" x14ac:dyDescent="0.25">
      <c r="A910" s="2"/>
      <c r="B910" s="3"/>
      <c r="C910" s="4"/>
      <c r="D910" s="5"/>
      <c r="E910" s="5"/>
      <c r="F910" s="14"/>
    </row>
    <row r="911" spans="1:6" x14ac:dyDescent="0.25">
      <c r="A911" s="2"/>
      <c r="B911" s="3"/>
      <c r="C911" s="4"/>
      <c r="D911" s="5"/>
      <c r="E911" s="5"/>
      <c r="F911" s="14"/>
    </row>
    <row r="912" spans="1:6" x14ac:dyDescent="0.25">
      <c r="A912" s="2"/>
      <c r="B912" s="3"/>
      <c r="C912" s="4"/>
      <c r="D912" s="5"/>
      <c r="E912" s="5"/>
      <c r="F912" s="14"/>
    </row>
    <row r="913" spans="1:6" x14ac:dyDescent="0.25">
      <c r="A913" s="2"/>
      <c r="B913" s="3"/>
      <c r="C913" s="4"/>
      <c r="D913" s="5"/>
      <c r="E913" s="5"/>
      <c r="F913" s="14"/>
    </row>
    <row r="914" spans="1:6" x14ac:dyDescent="0.25">
      <c r="A914" s="2"/>
      <c r="B914" s="3"/>
      <c r="C914" s="4"/>
      <c r="D914" s="5"/>
      <c r="E914" s="5"/>
      <c r="F914" s="14"/>
    </row>
    <row r="915" spans="1:6" x14ac:dyDescent="0.25">
      <c r="A915" s="2"/>
      <c r="B915" s="3"/>
      <c r="C915" s="4"/>
      <c r="D915" s="5"/>
      <c r="E915" s="5"/>
      <c r="F915" s="14"/>
    </row>
    <row r="916" spans="1:6" x14ac:dyDescent="0.25">
      <c r="A916" s="2"/>
      <c r="B916" s="3"/>
      <c r="C916" s="4"/>
      <c r="D916" s="5"/>
      <c r="E916" s="5"/>
      <c r="F916" s="14"/>
    </row>
    <row r="917" spans="1:6" x14ac:dyDescent="0.25">
      <c r="A917" s="2"/>
      <c r="B917" s="3"/>
      <c r="C917" s="4"/>
      <c r="D917" s="5"/>
      <c r="E917" s="5"/>
      <c r="F917" s="14"/>
    </row>
    <row r="918" spans="1:6" x14ac:dyDescent="0.25">
      <c r="A918" s="2"/>
      <c r="B918" s="3"/>
      <c r="C918" s="4"/>
      <c r="D918" s="5"/>
      <c r="E918" s="5"/>
      <c r="F918" s="14"/>
    </row>
    <row r="919" spans="1:6" x14ac:dyDescent="0.25">
      <c r="A919" s="2"/>
      <c r="B919" s="3"/>
      <c r="C919" s="4"/>
      <c r="D919" s="5"/>
      <c r="E919" s="5"/>
      <c r="F919" s="14"/>
    </row>
    <row r="920" spans="1:6" x14ac:dyDescent="0.25">
      <c r="A920" s="2"/>
      <c r="B920" s="3"/>
      <c r="C920" s="4"/>
      <c r="D920" s="5"/>
      <c r="E920" s="5"/>
      <c r="F920" s="14"/>
    </row>
    <row r="921" spans="1:6" x14ac:dyDescent="0.25">
      <c r="A921" s="2"/>
      <c r="B921" s="3"/>
      <c r="C921" s="4"/>
      <c r="D921" s="5"/>
      <c r="E921" s="5"/>
      <c r="F921" s="14"/>
    </row>
    <row r="922" spans="1:6" x14ac:dyDescent="0.25">
      <c r="A922" s="2"/>
      <c r="B922" s="3"/>
      <c r="C922" s="4"/>
      <c r="D922" s="5"/>
      <c r="E922" s="5"/>
      <c r="F922" s="14"/>
    </row>
    <row r="923" spans="1:6" x14ac:dyDescent="0.25">
      <c r="A923" s="2"/>
      <c r="B923" s="3"/>
      <c r="C923" s="4"/>
      <c r="D923" s="5"/>
      <c r="E923" s="5"/>
      <c r="F923" s="14"/>
    </row>
    <row r="924" spans="1:6" x14ac:dyDescent="0.25">
      <c r="A924" s="2"/>
      <c r="B924" s="3"/>
      <c r="C924" s="4"/>
      <c r="D924" s="5"/>
      <c r="E924" s="5"/>
      <c r="F924" s="14"/>
    </row>
    <row r="925" spans="1:6" x14ac:dyDescent="0.25">
      <c r="A925" s="2"/>
      <c r="B925" s="3"/>
      <c r="C925" s="4"/>
      <c r="D925" s="5"/>
      <c r="E925" s="5"/>
      <c r="F925" s="14"/>
    </row>
    <row r="926" spans="1:6" x14ac:dyDescent="0.25">
      <c r="A926" s="2"/>
      <c r="B926" s="3"/>
      <c r="C926" s="4"/>
      <c r="D926" s="5"/>
      <c r="E926" s="5"/>
      <c r="F926" s="14"/>
    </row>
    <row r="927" spans="1:6" x14ac:dyDescent="0.25">
      <c r="A927" s="2"/>
      <c r="B927" s="3"/>
      <c r="C927" s="4"/>
      <c r="D927" s="5"/>
      <c r="E927" s="5"/>
      <c r="F927" s="14"/>
    </row>
    <row r="928" spans="1:6" x14ac:dyDescent="0.25">
      <c r="A928" s="2"/>
      <c r="B928" s="3"/>
      <c r="C928" s="4"/>
      <c r="D928" s="5"/>
      <c r="E928" s="5"/>
      <c r="F928" s="14"/>
    </row>
    <row r="929" spans="1:6" x14ac:dyDescent="0.25">
      <c r="A929" s="2"/>
      <c r="B929" s="3"/>
      <c r="C929" s="4"/>
      <c r="D929" s="5"/>
      <c r="E929" s="5"/>
      <c r="F929" s="14"/>
    </row>
    <row r="930" spans="1:6" x14ac:dyDescent="0.25">
      <c r="A930" s="2"/>
      <c r="B930" s="3"/>
      <c r="C930" s="4"/>
      <c r="D930" s="5"/>
      <c r="E930" s="5"/>
      <c r="F930" s="14"/>
    </row>
    <row r="931" spans="1:6" x14ac:dyDescent="0.25">
      <c r="A931" s="2"/>
      <c r="B931" s="3"/>
      <c r="C931" s="4"/>
      <c r="D931" s="5"/>
      <c r="E931" s="5"/>
      <c r="F931" s="14"/>
    </row>
    <row r="932" spans="1:6" x14ac:dyDescent="0.25">
      <c r="A932" s="2"/>
      <c r="B932" s="3"/>
      <c r="C932" s="4"/>
      <c r="D932" s="5"/>
      <c r="E932" s="5"/>
      <c r="F932" s="14"/>
    </row>
    <row r="933" spans="1:6" x14ac:dyDescent="0.25">
      <c r="A933" s="2"/>
      <c r="B933" s="3"/>
      <c r="C933" s="4"/>
      <c r="D933" s="5"/>
      <c r="E933" s="5"/>
      <c r="F933" s="14"/>
    </row>
    <row r="934" spans="1:6" x14ac:dyDescent="0.25">
      <c r="A934" s="2"/>
      <c r="B934" s="3"/>
      <c r="C934" s="4"/>
      <c r="D934" s="5"/>
      <c r="E934" s="5"/>
      <c r="F934" s="14"/>
    </row>
    <row r="935" spans="1:6" x14ac:dyDescent="0.25">
      <c r="A935" s="2"/>
      <c r="B935" s="3"/>
      <c r="C935" s="4"/>
      <c r="D935" s="5"/>
      <c r="E935" s="5"/>
      <c r="F935" s="14"/>
    </row>
    <row r="936" spans="1:6" x14ac:dyDescent="0.25">
      <c r="A936" s="2"/>
      <c r="B936" s="3"/>
      <c r="C936" s="4"/>
      <c r="D936" s="5"/>
      <c r="E936" s="5"/>
      <c r="F936" s="14"/>
    </row>
    <row r="937" spans="1:6" x14ac:dyDescent="0.25">
      <c r="A937" s="2"/>
      <c r="B937" s="3"/>
      <c r="C937" s="4"/>
      <c r="D937" s="5"/>
      <c r="E937" s="5"/>
      <c r="F937" s="14"/>
    </row>
    <row r="938" spans="1:6" x14ac:dyDescent="0.25">
      <c r="A938" s="2"/>
      <c r="B938" s="3"/>
      <c r="C938" s="4"/>
      <c r="D938" s="5"/>
      <c r="E938" s="5"/>
      <c r="F938" s="14"/>
    </row>
    <row r="939" spans="1:6" x14ac:dyDescent="0.25">
      <c r="A939" s="2"/>
      <c r="B939" s="3"/>
      <c r="C939" s="4"/>
      <c r="D939" s="5"/>
      <c r="E939" s="5"/>
      <c r="F939" s="14"/>
    </row>
    <row r="940" spans="1:6" x14ac:dyDescent="0.25">
      <c r="A940" s="2"/>
      <c r="B940" s="3"/>
      <c r="C940" s="4"/>
      <c r="D940" s="5"/>
      <c r="E940" s="5"/>
      <c r="F940" s="14"/>
    </row>
    <row r="941" spans="1:6" x14ac:dyDescent="0.25">
      <c r="A941" s="2"/>
      <c r="B941" s="3"/>
      <c r="C941" s="4"/>
      <c r="D941" s="5"/>
      <c r="E941" s="5"/>
      <c r="F941" s="14"/>
    </row>
    <row r="942" spans="1:6" x14ac:dyDescent="0.25">
      <c r="A942" s="2"/>
      <c r="B942" s="3"/>
      <c r="C942" s="4"/>
      <c r="D942" s="5"/>
      <c r="E942" s="5"/>
      <c r="F942" s="14"/>
    </row>
    <row r="943" spans="1:6" x14ac:dyDescent="0.25">
      <c r="A943" s="2"/>
      <c r="B943" s="3"/>
      <c r="C943" s="4"/>
      <c r="D943" s="5"/>
      <c r="E943" s="5"/>
      <c r="F943" s="14"/>
    </row>
    <row r="944" spans="1:6" x14ac:dyDescent="0.25">
      <c r="A944" s="2"/>
      <c r="B944" s="3"/>
      <c r="C944" s="4"/>
      <c r="D944" s="5"/>
      <c r="E944" s="5"/>
      <c r="F944" s="14"/>
    </row>
    <row r="945" spans="1:6" x14ac:dyDescent="0.25">
      <c r="A945" s="2"/>
      <c r="B945" s="3"/>
      <c r="C945" s="4"/>
      <c r="D945" s="5"/>
      <c r="E945" s="5"/>
      <c r="F945" s="14"/>
    </row>
    <row r="946" spans="1:6" x14ac:dyDescent="0.25">
      <c r="A946" s="2"/>
      <c r="B946" s="3"/>
      <c r="C946" s="4"/>
      <c r="D946" s="5"/>
      <c r="E946" s="5"/>
      <c r="F946" s="14"/>
    </row>
    <row r="947" spans="1:6" x14ac:dyDescent="0.25">
      <c r="A947" s="2"/>
      <c r="B947" s="3"/>
      <c r="C947" s="4"/>
      <c r="D947" s="5"/>
      <c r="E947" s="5"/>
      <c r="F947" s="14"/>
    </row>
    <row r="948" spans="1:6" x14ac:dyDescent="0.25">
      <c r="A948" s="2"/>
      <c r="B948" s="3"/>
      <c r="C948" s="4"/>
      <c r="D948" s="5"/>
      <c r="E948" s="5"/>
      <c r="F948" s="14"/>
    </row>
    <row r="949" spans="1:6" x14ac:dyDescent="0.25">
      <c r="A949" s="2"/>
      <c r="B949" s="3"/>
      <c r="C949" s="4"/>
      <c r="D949" s="5"/>
      <c r="E949" s="5"/>
      <c r="F949" s="14"/>
    </row>
    <row r="950" spans="1:6" x14ac:dyDescent="0.25">
      <c r="A950" s="2"/>
      <c r="B950" s="3"/>
      <c r="C950" s="4"/>
      <c r="D950" s="5"/>
      <c r="E950" s="5"/>
      <c r="F950" s="14"/>
    </row>
    <row r="951" spans="1:6" x14ac:dyDescent="0.25">
      <c r="A951" s="2"/>
      <c r="B951" s="3"/>
      <c r="C951" s="4"/>
      <c r="D951" s="5"/>
      <c r="E951" s="5"/>
      <c r="F951" s="14"/>
    </row>
    <row r="952" spans="1:6" x14ac:dyDescent="0.25">
      <c r="A952" s="2"/>
      <c r="B952" s="3"/>
      <c r="C952" s="4"/>
      <c r="D952" s="5"/>
      <c r="E952" s="5"/>
      <c r="F952" s="14"/>
    </row>
    <row r="953" spans="1:6" x14ac:dyDescent="0.25">
      <c r="A953" s="2"/>
      <c r="B953" s="3"/>
      <c r="C953" s="4"/>
      <c r="D953" s="5"/>
      <c r="E953" s="5"/>
      <c r="F953" s="14"/>
    </row>
    <row r="954" spans="1:6" x14ac:dyDescent="0.25">
      <c r="A954" s="2"/>
      <c r="B954" s="3"/>
      <c r="C954" s="4"/>
      <c r="D954" s="5"/>
      <c r="E954" s="5"/>
      <c r="F954" s="14"/>
    </row>
    <row r="955" spans="1:6" x14ac:dyDescent="0.25">
      <c r="A955" s="2"/>
      <c r="B955" s="3"/>
      <c r="C955" s="4"/>
      <c r="D955" s="5"/>
      <c r="E955" s="5"/>
      <c r="F955" s="14"/>
    </row>
    <row r="956" spans="1:6" x14ac:dyDescent="0.25">
      <c r="A956" s="2"/>
      <c r="B956" s="3"/>
      <c r="C956" s="4"/>
      <c r="D956" s="5"/>
      <c r="E956" s="5"/>
      <c r="F956" s="14"/>
    </row>
    <row r="957" spans="1:6" x14ac:dyDescent="0.25">
      <c r="A957" s="2"/>
      <c r="B957" s="3"/>
      <c r="C957" s="4"/>
      <c r="D957" s="5"/>
      <c r="E957" s="5"/>
      <c r="F957" s="14"/>
    </row>
    <row r="958" spans="1:6" x14ac:dyDescent="0.25">
      <c r="A958" s="2"/>
      <c r="B958" s="3"/>
      <c r="C958" s="4"/>
      <c r="D958" s="5"/>
      <c r="E958" s="5"/>
      <c r="F958" s="14"/>
    </row>
    <row r="959" spans="1:6" x14ac:dyDescent="0.25">
      <c r="A959" s="2"/>
      <c r="B959" s="3"/>
      <c r="C959" s="4"/>
      <c r="D959" s="5"/>
      <c r="E959" s="5"/>
      <c r="F959" s="14"/>
    </row>
    <row r="960" spans="1:6" x14ac:dyDescent="0.25">
      <c r="A960" s="2"/>
      <c r="B960" s="3"/>
      <c r="C960" s="4"/>
      <c r="D960" s="5"/>
      <c r="E960" s="5"/>
      <c r="F960" s="14"/>
    </row>
    <row r="961" spans="1:6" x14ac:dyDescent="0.25">
      <c r="A961" s="2"/>
      <c r="B961" s="3"/>
      <c r="C961" s="4"/>
      <c r="D961" s="5"/>
      <c r="E961" s="5"/>
      <c r="F961" s="14"/>
    </row>
    <row r="962" spans="1:6" x14ac:dyDescent="0.25">
      <c r="A962" s="2"/>
      <c r="B962" s="3"/>
      <c r="C962" s="4"/>
      <c r="D962" s="5"/>
      <c r="E962" s="5"/>
      <c r="F962" s="14"/>
    </row>
    <row r="963" spans="1:6" x14ac:dyDescent="0.25">
      <c r="A963" s="2"/>
      <c r="B963" s="3"/>
      <c r="C963" s="4"/>
      <c r="D963" s="5"/>
      <c r="E963" s="5"/>
      <c r="F963" s="14"/>
    </row>
    <row r="964" spans="1:6" x14ac:dyDescent="0.25">
      <c r="A964" s="2"/>
      <c r="B964" s="3"/>
      <c r="C964" s="4"/>
      <c r="D964" s="5"/>
      <c r="E964" s="5"/>
      <c r="F964" s="14"/>
    </row>
    <row r="965" spans="1:6" x14ac:dyDescent="0.25">
      <c r="A965" s="2"/>
      <c r="B965" s="3"/>
      <c r="C965" s="4"/>
      <c r="D965" s="5"/>
      <c r="E965" s="5"/>
      <c r="F965" s="14"/>
    </row>
    <row r="966" spans="1:6" x14ac:dyDescent="0.25">
      <c r="A966" s="2"/>
      <c r="B966" s="3"/>
      <c r="C966" s="4"/>
      <c r="D966" s="5"/>
      <c r="E966" s="5"/>
      <c r="F966" s="14"/>
    </row>
    <row r="967" spans="1:6" x14ac:dyDescent="0.25">
      <c r="A967" s="2"/>
      <c r="B967" s="3"/>
      <c r="C967" s="4"/>
      <c r="D967" s="5"/>
      <c r="E967" s="5"/>
      <c r="F967" s="14"/>
    </row>
    <row r="968" spans="1:6" x14ac:dyDescent="0.25">
      <c r="A968" s="2"/>
      <c r="B968" s="3"/>
      <c r="C968" s="4"/>
      <c r="D968" s="5"/>
      <c r="E968" s="5"/>
      <c r="F968" s="14"/>
    </row>
    <row r="969" spans="1:6" x14ac:dyDescent="0.25">
      <c r="A969" s="2"/>
      <c r="B969" s="3"/>
      <c r="C969" s="4"/>
      <c r="D969" s="5"/>
      <c r="E969" s="5"/>
      <c r="F969" s="14"/>
    </row>
    <row r="970" spans="1:6" x14ac:dyDescent="0.25">
      <c r="A970" s="2"/>
      <c r="B970" s="3"/>
      <c r="C970" s="4"/>
      <c r="D970" s="5"/>
      <c r="E970" s="5"/>
      <c r="F970" s="14"/>
    </row>
    <row r="971" spans="1:6" x14ac:dyDescent="0.25">
      <c r="A971" s="2"/>
      <c r="B971" s="3"/>
      <c r="C971" s="4"/>
      <c r="D971" s="5"/>
      <c r="E971" s="5"/>
      <c r="F971" s="14"/>
    </row>
    <row r="972" spans="1:6" x14ac:dyDescent="0.25">
      <c r="A972" s="2"/>
      <c r="B972" s="3"/>
      <c r="C972" s="4"/>
      <c r="D972" s="5"/>
      <c r="E972" s="5"/>
      <c r="F972" s="14"/>
    </row>
    <row r="973" spans="1:6" x14ac:dyDescent="0.25">
      <c r="A973" s="2"/>
      <c r="B973" s="3"/>
      <c r="C973" s="4"/>
      <c r="D973" s="5"/>
      <c r="E973" s="5"/>
      <c r="F973" s="14"/>
    </row>
    <row r="974" spans="1:6" x14ac:dyDescent="0.25">
      <c r="A974" s="2"/>
      <c r="B974" s="3"/>
      <c r="C974" s="4"/>
      <c r="D974" s="5"/>
      <c r="E974" s="5"/>
      <c r="F974" s="14"/>
    </row>
    <row r="975" spans="1:6" x14ac:dyDescent="0.25">
      <c r="A975" s="2"/>
      <c r="B975" s="3"/>
      <c r="C975" s="4"/>
      <c r="D975" s="5"/>
      <c r="E975" s="5"/>
      <c r="F975" s="14"/>
    </row>
    <row r="976" spans="1:6" x14ac:dyDescent="0.25">
      <c r="A976" s="2"/>
      <c r="B976" s="3"/>
      <c r="C976" s="4"/>
      <c r="D976" s="5"/>
      <c r="E976" s="5"/>
      <c r="F976" s="14"/>
    </row>
    <row r="977" spans="1:6" x14ac:dyDescent="0.25">
      <c r="A977" s="2"/>
      <c r="B977" s="3"/>
      <c r="C977" s="4"/>
      <c r="D977" s="5"/>
      <c r="E977" s="5"/>
      <c r="F977" s="14"/>
    </row>
    <row r="978" spans="1:6" x14ac:dyDescent="0.25">
      <c r="A978" s="2"/>
      <c r="B978" s="3"/>
      <c r="C978" s="4"/>
      <c r="D978" s="5"/>
      <c r="E978" s="5"/>
      <c r="F978" s="14"/>
    </row>
    <row r="979" spans="1:6" x14ac:dyDescent="0.25">
      <c r="A979" s="2"/>
      <c r="B979" s="3"/>
      <c r="C979" s="4"/>
      <c r="D979" s="5"/>
      <c r="E979" s="5"/>
      <c r="F979" s="14"/>
    </row>
    <row r="980" spans="1:6" x14ac:dyDescent="0.25">
      <c r="A980" s="2"/>
      <c r="B980" s="3"/>
      <c r="C980" s="4"/>
      <c r="D980" s="5"/>
      <c r="E980" s="5"/>
      <c r="F980" s="14"/>
    </row>
    <row r="981" spans="1:6" x14ac:dyDescent="0.25">
      <c r="A981" s="2"/>
      <c r="B981" s="3"/>
      <c r="C981" s="4"/>
      <c r="D981" s="5"/>
      <c r="E981" s="5"/>
      <c r="F981" s="14"/>
    </row>
    <row r="982" spans="1:6" x14ac:dyDescent="0.25">
      <c r="A982" s="2"/>
      <c r="B982" s="3"/>
      <c r="C982" s="4"/>
      <c r="D982" s="5"/>
      <c r="E982" s="5"/>
      <c r="F982" s="14"/>
    </row>
    <row r="983" spans="1:6" x14ac:dyDescent="0.25">
      <c r="A983" s="2"/>
      <c r="B983" s="3"/>
      <c r="C983" s="4"/>
      <c r="D983" s="5"/>
      <c r="E983" s="5"/>
      <c r="F983" s="14"/>
    </row>
    <row r="984" spans="1:6" x14ac:dyDescent="0.25">
      <c r="A984" s="2"/>
      <c r="B984" s="3"/>
      <c r="C984" s="4"/>
      <c r="D984" s="5"/>
      <c r="E984" s="5"/>
      <c r="F984" s="14"/>
    </row>
    <row r="985" spans="1:6" x14ac:dyDescent="0.25">
      <c r="A985" s="2"/>
      <c r="B985" s="3"/>
      <c r="C985" s="4"/>
      <c r="D985" s="5"/>
      <c r="E985" s="5"/>
      <c r="F985" s="14"/>
    </row>
    <row r="986" spans="1:6" x14ac:dyDescent="0.25">
      <c r="A986" s="2"/>
      <c r="B986" s="3"/>
      <c r="C986" s="4"/>
      <c r="D986" s="5"/>
      <c r="E986" s="5"/>
      <c r="F986" s="14"/>
    </row>
    <row r="987" spans="1:6" x14ac:dyDescent="0.25">
      <c r="A987" s="2"/>
      <c r="B987" s="3"/>
      <c r="C987" s="4"/>
      <c r="D987" s="5"/>
      <c r="E987" s="5"/>
      <c r="F987" s="14"/>
    </row>
    <row r="988" spans="1:6" x14ac:dyDescent="0.25">
      <c r="A988" s="2"/>
      <c r="B988" s="3"/>
      <c r="C988" s="4"/>
      <c r="D988" s="5"/>
      <c r="E988" s="5"/>
      <c r="F988" s="14"/>
    </row>
    <row r="989" spans="1:6" x14ac:dyDescent="0.25">
      <c r="A989" s="2"/>
      <c r="B989" s="3"/>
      <c r="C989" s="4"/>
      <c r="D989" s="5"/>
      <c r="E989" s="5"/>
      <c r="F989" s="14"/>
    </row>
    <row r="990" spans="1:6" x14ac:dyDescent="0.25">
      <c r="A990" s="2"/>
      <c r="B990" s="3"/>
      <c r="C990" s="4"/>
      <c r="D990" s="5"/>
      <c r="E990" s="5"/>
      <c r="F990" s="14"/>
    </row>
    <row r="991" spans="1:6" x14ac:dyDescent="0.25">
      <c r="A991" s="2"/>
      <c r="B991" s="3"/>
      <c r="C991" s="4"/>
      <c r="D991" s="5"/>
      <c r="E991" s="5"/>
      <c r="F991" s="14"/>
    </row>
    <row r="992" spans="1:6" x14ac:dyDescent="0.25">
      <c r="A992" s="2"/>
      <c r="B992" s="3"/>
      <c r="C992" s="4"/>
      <c r="D992" s="5"/>
      <c r="E992" s="5"/>
      <c r="F992" s="14"/>
    </row>
    <row r="993" spans="1:6" x14ac:dyDescent="0.25">
      <c r="A993" s="2"/>
      <c r="B993" s="3"/>
      <c r="C993" s="4"/>
      <c r="D993" s="5"/>
      <c r="E993" s="5"/>
      <c r="F993" s="14"/>
    </row>
    <row r="994" spans="1:6" x14ac:dyDescent="0.25">
      <c r="A994" s="2"/>
      <c r="B994" s="3"/>
      <c r="C994" s="4"/>
      <c r="D994" s="5"/>
      <c r="E994" s="5"/>
      <c r="F994" s="14"/>
    </row>
    <row r="995" spans="1:6" x14ac:dyDescent="0.25">
      <c r="A995" s="2"/>
      <c r="B995" s="3"/>
      <c r="C995" s="4"/>
      <c r="D995" s="5"/>
      <c r="E995" s="5"/>
      <c r="F995" s="14"/>
    </row>
    <row r="996" spans="1:6" x14ac:dyDescent="0.25">
      <c r="A996" s="2"/>
      <c r="B996" s="3"/>
      <c r="C996" s="4"/>
      <c r="D996" s="5"/>
      <c r="E996" s="5"/>
      <c r="F996" s="14"/>
    </row>
    <row r="997" spans="1:6" x14ac:dyDescent="0.25">
      <c r="A997" s="2"/>
      <c r="B997" s="3"/>
      <c r="C997" s="4"/>
      <c r="D997" s="5"/>
      <c r="E997" s="5"/>
      <c r="F997" s="14"/>
    </row>
    <row r="998" spans="1:6" x14ac:dyDescent="0.25">
      <c r="A998" s="2"/>
      <c r="B998" s="3"/>
      <c r="C998" s="4"/>
      <c r="D998" s="5"/>
      <c r="E998" s="5"/>
      <c r="F998" s="14"/>
    </row>
    <row r="999" spans="1:6" x14ac:dyDescent="0.25">
      <c r="A999" s="2"/>
      <c r="B999" s="3"/>
      <c r="C999" s="4"/>
      <c r="D999" s="5"/>
      <c r="E999" s="5"/>
      <c r="F999" s="14"/>
    </row>
    <row r="1000" spans="1:6" x14ac:dyDescent="0.25">
      <c r="A1000" s="2"/>
      <c r="B1000" s="3"/>
      <c r="C1000" s="4"/>
      <c r="D1000" s="5"/>
      <c r="E1000" s="5"/>
      <c r="F1000" s="14"/>
    </row>
    <row r="1001" spans="1:6" x14ac:dyDescent="0.25">
      <c r="A1001" s="2"/>
      <c r="B1001" s="3"/>
      <c r="C1001" s="4"/>
      <c r="D1001" s="5"/>
      <c r="E1001" s="5"/>
      <c r="F1001" s="14"/>
    </row>
    <row r="1002" spans="1:6" x14ac:dyDescent="0.25">
      <c r="A1002" s="2"/>
      <c r="B1002" s="3"/>
      <c r="C1002" s="4"/>
      <c r="D1002" s="5"/>
      <c r="E1002" s="5"/>
      <c r="F1002" s="14"/>
    </row>
    <row r="1003" spans="1:6" x14ac:dyDescent="0.25">
      <c r="A1003" s="2"/>
      <c r="B1003" s="3"/>
      <c r="C1003" s="4"/>
      <c r="D1003" s="5"/>
      <c r="E1003" s="5"/>
      <c r="F1003" s="14"/>
    </row>
    <row r="1004" spans="1:6" x14ac:dyDescent="0.25">
      <c r="A1004" s="2"/>
      <c r="B1004" s="3"/>
      <c r="C1004" s="4"/>
      <c r="D1004" s="5"/>
      <c r="E1004" s="5"/>
      <c r="F1004" s="14"/>
    </row>
    <row r="1005" spans="1:6" x14ac:dyDescent="0.25">
      <c r="A1005" s="2"/>
      <c r="B1005" s="3"/>
      <c r="C1005" s="4"/>
      <c r="D1005" s="5"/>
      <c r="E1005" s="5"/>
      <c r="F1005" s="14"/>
    </row>
    <row r="1006" spans="1:6" x14ac:dyDescent="0.25">
      <c r="A1006" s="2"/>
      <c r="B1006" s="3"/>
      <c r="C1006" s="4"/>
      <c r="D1006" s="5"/>
      <c r="E1006" s="5"/>
      <c r="F1006" s="14"/>
    </row>
    <row r="1007" spans="1:6" x14ac:dyDescent="0.25">
      <c r="A1007" s="2"/>
      <c r="B1007" s="3"/>
      <c r="C1007" s="4"/>
      <c r="D1007" s="5"/>
      <c r="E1007" s="5"/>
      <c r="F1007" s="14"/>
    </row>
    <row r="1008" spans="1:6" x14ac:dyDescent="0.25">
      <c r="A1008" s="2"/>
      <c r="B1008" s="3"/>
      <c r="C1008" s="4"/>
      <c r="D1008" s="5"/>
      <c r="E1008" s="5"/>
      <c r="F1008" s="14"/>
    </row>
    <row r="1009" spans="1:6" x14ac:dyDescent="0.25">
      <c r="A1009" s="2"/>
      <c r="B1009" s="3"/>
      <c r="C1009" s="4"/>
      <c r="D1009" s="5"/>
      <c r="E1009" s="5"/>
      <c r="F1009" s="14"/>
    </row>
    <row r="1010" spans="1:6" x14ac:dyDescent="0.25">
      <c r="A1010" s="2"/>
      <c r="B1010" s="3"/>
      <c r="C1010" s="4"/>
      <c r="D1010" s="5"/>
      <c r="E1010" s="5"/>
      <c r="F1010" s="14"/>
    </row>
    <row r="1011" spans="1:6" x14ac:dyDescent="0.25">
      <c r="A1011" s="2"/>
      <c r="B1011" s="3"/>
      <c r="C1011" s="4"/>
      <c r="D1011" s="5"/>
      <c r="E1011" s="5"/>
      <c r="F1011" s="14"/>
    </row>
    <row r="1012" spans="1:6" x14ac:dyDescent="0.25">
      <c r="A1012" s="2"/>
      <c r="B1012" s="3"/>
      <c r="C1012" s="4"/>
      <c r="D1012" s="5"/>
      <c r="E1012" s="5"/>
      <c r="F1012" s="14"/>
    </row>
    <row r="1013" spans="1:6" x14ac:dyDescent="0.25">
      <c r="A1013" s="2"/>
      <c r="B1013" s="3"/>
      <c r="C1013" s="4"/>
      <c r="D1013" s="5"/>
      <c r="E1013" s="5"/>
      <c r="F1013" s="14"/>
    </row>
    <row r="1014" spans="1:6" x14ac:dyDescent="0.25">
      <c r="A1014" s="2"/>
      <c r="B1014" s="3"/>
      <c r="C1014" s="4"/>
      <c r="D1014" s="5"/>
      <c r="E1014" s="5"/>
      <c r="F1014" s="14"/>
    </row>
    <row r="1015" spans="1:6" x14ac:dyDescent="0.25">
      <c r="A1015" s="2"/>
      <c r="B1015" s="3"/>
      <c r="C1015" s="4"/>
      <c r="D1015" s="5"/>
      <c r="E1015" s="5"/>
      <c r="F1015" s="14"/>
    </row>
    <row r="1016" spans="1:6" x14ac:dyDescent="0.25">
      <c r="A1016" s="2"/>
      <c r="B1016" s="3"/>
      <c r="C1016" s="4"/>
      <c r="D1016" s="5"/>
      <c r="E1016" s="5"/>
      <c r="F1016" s="14"/>
    </row>
    <row r="1017" spans="1:6" x14ac:dyDescent="0.25">
      <c r="A1017" s="2"/>
      <c r="B1017" s="3"/>
      <c r="C1017" s="4"/>
      <c r="D1017" s="5"/>
      <c r="E1017" s="5"/>
      <c r="F1017" s="14"/>
    </row>
    <row r="1018" spans="1:6" x14ac:dyDescent="0.25">
      <c r="A1018" s="2"/>
      <c r="B1018" s="3"/>
      <c r="C1018" s="4"/>
      <c r="D1018" s="5"/>
      <c r="E1018" s="5"/>
      <c r="F1018" s="14"/>
    </row>
    <row r="1019" spans="1:6" x14ac:dyDescent="0.25">
      <c r="A1019" s="2"/>
      <c r="B1019" s="3"/>
      <c r="C1019" s="4"/>
      <c r="D1019" s="5"/>
      <c r="E1019" s="5"/>
      <c r="F1019" s="14"/>
    </row>
    <row r="1020" spans="1:6" x14ac:dyDescent="0.25">
      <c r="A1020" s="2"/>
      <c r="B1020" s="3"/>
      <c r="C1020" s="4"/>
      <c r="D1020" s="5"/>
      <c r="E1020" s="5"/>
      <c r="F1020" s="14"/>
    </row>
    <row r="1021" spans="1:6" x14ac:dyDescent="0.25">
      <c r="A1021" s="2"/>
      <c r="B1021" s="3"/>
      <c r="C1021" s="4"/>
      <c r="D1021" s="5"/>
      <c r="E1021" s="5"/>
      <c r="F1021" s="14"/>
    </row>
    <row r="1022" spans="1:6" x14ac:dyDescent="0.25">
      <c r="A1022" s="2"/>
      <c r="B1022" s="3"/>
      <c r="C1022" s="4"/>
      <c r="D1022" s="5"/>
      <c r="E1022" s="5"/>
      <c r="F1022" s="14"/>
    </row>
    <row r="1023" spans="1:6" x14ac:dyDescent="0.25">
      <c r="A1023" s="2"/>
      <c r="B1023" s="3"/>
      <c r="C1023" s="4"/>
      <c r="D1023" s="5"/>
      <c r="E1023" s="5"/>
      <c r="F1023" s="14"/>
    </row>
    <row r="1024" spans="1:6" x14ac:dyDescent="0.25">
      <c r="A1024" s="2"/>
      <c r="B1024" s="3"/>
      <c r="C1024" s="4"/>
      <c r="D1024" s="5"/>
      <c r="E1024" s="5"/>
      <c r="F1024" s="14"/>
    </row>
    <row r="1025" spans="1:6" x14ac:dyDescent="0.25">
      <c r="A1025" s="2"/>
      <c r="B1025" s="3"/>
      <c r="C1025" s="4"/>
      <c r="D1025" s="5"/>
      <c r="E1025" s="5"/>
      <c r="F1025" s="14"/>
    </row>
    <row r="1026" spans="1:6" x14ac:dyDescent="0.25">
      <c r="A1026" s="2"/>
      <c r="B1026" s="3"/>
      <c r="C1026" s="4"/>
      <c r="D1026" s="5"/>
      <c r="E1026" s="5"/>
      <c r="F1026" s="14"/>
    </row>
    <row r="1027" spans="1:6" x14ac:dyDescent="0.25">
      <c r="A1027" s="2"/>
      <c r="B1027" s="3"/>
      <c r="C1027" s="4"/>
      <c r="D1027" s="5"/>
      <c r="E1027" s="5"/>
      <c r="F1027" s="14"/>
    </row>
    <row r="1028" spans="1:6" x14ac:dyDescent="0.25">
      <c r="A1028" s="2"/>
      <c r="B1028" s="3"/>
      <c r="C1028" s="4"/>
      <c r="D1028" s="5"/>
      <c r="E1028" s="5"/>
      <c r="F1028" s="14"/>
    </row>
    <row r="1029" spans="1:6" x14ac:dyDescent="0.25">
      <c r="A1029" s="2"/>
      <c r="B1029" s="3"/>
      <c r="C1029" s="4"/>
      <c r="D1029" s="5"/>
      <c r="E1029" s="5"/>
      <c r="F1029" s="14"/>
    </row>
    <row r="1030" spans="1:6" x14ac:dyDescent="0.25">
      <c r="A1030" s="2"/>
      <c r="B1030" s="3"/>
      <c r="C1030" s="4"/>
      <c r="D1030" s="5"/>
      <c r="E1030" s="5"/>
      <c r="F1030" s="14"/>
    </row>
    <row r="1031" spans="1:6" x14ac:dyDescent="0.25">
      <c r="A1031" s="2"/>
      <c r="B1031" s="3"/>
      <c r="C1031" s="4"/>
      <c r="D1031" s="5"/>
      <c r="E1031" s="5"/>
      <c r="F1031" s="14"/>
    </row>
    <row r="1032" spans="1:6" x14ac:dyDescent="0.25">
      <c r="A1032" s="2"/>
      <c r="B1032" s="3"/>
      <c r="C1032" s="4"/>
      <c r="D1032" s="5"/>
      <c r="E1032" s="5"/>
      <c r="F1032" s="14"/>
    </row>
    <row r="1033" spans="1:6" x14ac:dyDescent="0.25">
      <c r="A1033" s="2"/>
      <c r="B1033" s="3"/>
      <c r="C1033" s="4"/>
      <c r="D1033" s="5"/>
      <c r="E1033" s="5"/>
      <c r="F1033" s="14"/>
    </row>
    <row r="1034" spans="1:6" x14ac:dyDescent="0.25">
      <c r="A1034" s="2"/>
      <c r="B1034" s="3"/>
      <c r="C1034" s="4"/>
      <c r="D1034" s="5"/>
      <c r="E1034" s="5"/>
      <c r="F1034" s="14"/>
    </row>
    <row r="1035" spans="1:6" x14ac:dyDescent="0.25">
      <c r="A1035" s="2"/>
      <c r="B1035" s="3"/>
      <c r="C1035" s="4"/>
      <c r="D1035" s="5"/>
      <c r="E1035" s="5"/>
      <c r="F1035" s="14"/>
    </row>
    <row r="1036" spans="1:6" x14ac:dyDescent="0.25">
      <c r="A1036" s="2"/>
      <c r="B1036" s="3"/>
      <c r="C1036" s="4"/>
      <c r="D1036" s="5"/>
      <c r="E1036" s="5"/>
      <c r="F1036" s="14"/>
    </row>
    <row r="1037" spans="1:6" x14ac:dyDescent="0.25">
      <c r="A1037" s="2"/>
      <c r="B1037" s="3"/>
      <c r="C1037" s="4"/>
      <c r="D1037" s="5"/>
      <c r="E1037" s="5"/>
      <c r="F1037" s="14"/>
    </row>
    <row r="1038" spans="1:6" x14ac:dyDescent="0.25">
      <c r="A1038" s="2"/>
      <c r="B1038" s="3"/>
      <c r="C1038" s="4"/>
      <c r="D1038" s="5"/>
      <c r="E1038" s="5"/>
      <c r="F1038" s="14"/>
    </row>
    <row r="1039" spans="1:6" x14ac:dyDescent="0.25">
      <c r="A1039" s="2"/>
      <c r="B1039" s="3"/>
      <c r="C1039" s="4"/>
      <c r="D1039" s="5"/>
      <c r="E1039" s="5"/>
      <c r="F1039" s="14"/>
    </row>
    <row r="1040" spans="1:6" x14ac:dyDescent="0.25">
      <c r="A1040" s="2"/>
      <c r="B1040" s="3"/>
      <c r="C1040" s="4"/>
      <c r="D1040" s="5"/>
      <c r="E1040" s="5"/>
      <c r="F1040" s="14"/>
    </row>
    <row r="1041" spans="1:6" x14ac:dyDescent="0.25">
      <c r="A1041" s="2"/>
      <c r="B1041" s="3"/>
      <c r="C1041" s="4"/>
      <c r="D1041" s="5"/>
      <c r="E1041" s="5"/>
      <c r="F1041" s="14"/>
    </row>
    <row r="1042" spans="1:6" x14ac:dyDescent="0.25">
      <c r="A1042" s="2"/>
      <c r="B1042" s="3"/>
      <c r="C1042" s="4"/>
      <c r="D1042" s="5"/>
      <c r="E1042" s="5"/>
      <c r="F1042" s="14"/>
    </row>
    <row r="1043" spans="1:6" x14ac:dyDescent="0.25">
      <c r="A1043" s="2"/>
      <c r="B1043" s="3"/>
      <c r="C1043" s="4"/>
      <c r="D1043" s="5"/>
      <c r="E1043" s="5"/>
      <c r="F1043" s="14"/>
    </row>
    <row r="1044" spans="1:6" x14ac:dyDescent="0.25">
      <c r="A1044" s="2"/>
      <c r="B1044" s="3"/>
      <c r="C1044" s="4"/>
      <c r="D1044" s="5"/>
      <c r="E1044" s="5"/>
      <c r="F1044" s="14"/>
    </row>
    <row r="1045" spans="1:6" x14ac:dyDescent="0.25">
      <c r="A1045" s="2"/>
      <c r="B1045" s="3"/>
      <c r="C1045" s="4"/>
      <c r="D1045" s="5"/>
      <c r="E1045" s="5"/>
      <c r="F1045" s="14"/>
    </row>
    <row r="1046" spans="1:6" x14ac:dyDescent="0.25">
      <c r="A1046" s="2"/>
      <c r="B1046" s="3"/>
      <c r="C1046" s="4"/>
      <c r="D1046" s="5"/>
      <c r="E1046" s="5"/>
      <c r="F1046" s="14"/>
    </row>
    <row r="1047" spans="1:6" x14ac:dyDescent="0.25">
      <c r="A1047" s="2"/>
      <c r="B1047" s="3"/>
      <c r="C1047" s="4"/>
      <c r="D1047" s="5"/>
      <c r="E1047" s="5"/>
      <c r="F1047" s="14"/>
    </row>
    <row r="1048" spans="1:6" x14ac:dyDescent="0.25">
      <c r="A1048" s="2"/>
      <c r="B1048" s="3"/>
      <c r="C1048" s="4"/>
      <c r="D1048" s="5"/>
      <c r="E1048" s="5"/>
      <c r="F1048" s="14"/>
    </row>
    <row r="1049" spans="1:6" x14ac:dyDescent="0.25">
      <c r="A1049" s="2"/>
      <c r="B1049" s="3"/>
      <c r="C1049" s="4"/>
      <c r="D1049" s="5"/>
      <c r="E1049" s="5"/>
      <c r="F1049" s="14"/>
    </row>
    <row r="1050" spans="1:6" x14ac:dyDescent="0.25">
      <c r="A1050" s="2"/>
      <c r="B1050" s="3"/>
      <c r="C1050" s="4"/>
      <c r="D1050" s="5"/>
      <c r="E1050" s="5"/>
      <c r="F1050" s="14"/>
    </row>
    <row r="1051" spans="1:6" x14ac:dyDescent="0.25">
      <c r="A1051" s="2"/>
      <c r="B1051" s="3"/>
      <c r="C1051" s="4"/>
      <c r="D1051" s="5"/>
      <c r="E1051" s="5"/>
      <c r="F1051" s="14"/>
    </row>
    <row r="1052" spans="1:6" x14ac:dyDescent="0.25">
      <c r="A1052" s="2"/>
      <c r="B1052" s="3"/>
      <c r="C1052" s="4"/>
      <c r="D1052" s="5"/>
      <c r="E1052" s="5"/>
      <c r="F1052" s="14"/>
    </row>
    <row r="1053" spans="1:6" x14ac:dyDescent="0.25">
      <c r="A1053" s="2"/>
      <c r="B1053" s="3"/>
      <c r="C1053" s="4"/>
      <c r="D1053" s="5"/>
      <c r="E1053" s="5"/>
      <c r="F1053" s="14"/>
    </row>
    <row r="1054" spans="1:6" x14ac:dyDescent="0.25">
      <c r="A1054" s="2"/>
      <c r="B1054" s="3"/>
      <c r="C1054" s="4"/>
      <c r="D1054" s="5"/>
      <c r="E1054" s="5"/>
      <c r="F1054" s="14"/>
    </row>
    <row r="1055" spans="1:6" x14ac:dyDescent="0.25">
      <c r="A1055" s="2"/>
      <c r="B1055" s="3"/>
      <c r="C1055" s="4"/>
      <c r="D1055" s="5"/>
      <c r="E1055" s="5"/>
      <c r="F1055" s="14"/>
    </row>
    <row r="1056" spans="1:6" x14ac:dyDescent="0.25">
      <c r="A1056" s="2"/>
      <c r="B1056" s="3"/>
      <c r="C1056" s="4"/>
      <c r="D1056" s="5"/>
      <c r="E1056" s="5"/>
      <c r="F1056" s="14"/>
    </row>
    <row r="1057" spans="1:6" x14ac:dyDescent="0.25">
      <c r="A1057" s="2"/>
      <c r="B1057" s="3"/>
      <c r="C1057" s="4"/>
      <c r="D1057" s="5"/>
      <c r="E1057" s="5"/>
      <c r="F1057" s="14"/>
    </row>
    <row r="1058" spans="1:6" x14ac:dyDescent="0.25">
      <c r="A1058" s="2"/>
      <c r="B1058" s="3"/>
      <c r="C1058" s="4"/>
      <c r="D1058" s="5"/>
      <c r="E1058" s="5"/>
      <c r="F1058" s="14"/>
    </row>
    <row r="1059" spans="1:6" x14ac:dyDescent="0.25">
      <c r="A1059" s="2"/>
      <c r="B1059" s="3"/>
      <c r="C1059" s="4"/>
      <c r="D1059" s="5"/>
      <c r="E1059" s="5"/>
      <c r="F1059" s="14"/>
    </row>
    <row r="1060" spans="1:6" x14ac:dyDescent="0.25">
      <c r="A1060" s="2"/>
      <c r="B1060" s="3"/>
      <c r="C1060" s="4"/>
      <c r="D1060" s="5"/>
      <c r="E1060" s="5"/>
      <c r="F1060" s="14"/>
    </row>
    <row r="1061" spans="1:6" x14ac:dyDescent="0.25">
      <c r="A1061" s="2"/>
      <c r="B1061" s="3"/>
      <c r="C1061" s="4"/>
      <c r="D1061" s="5"/>
      <c r="E1061" s="5"/>
      <c r="F1061" s="14"/>
    </row>
    <row r="1062" spans="1:6" x14ac:dyDescent="0.25">
      <c r="A1062" s="2"/>
      <c r="B1062" s="3"/>
      <c r="C1062" s="4"/>
      <c r="D1062" s="5"/>
      <c r="E1062" s="5"/>
      <c r="F1062" s="14"/>
    </row>
    <row r="1063" spans="1:6" x14ac:dyDescent="0.25">
      <c r="A1063" s="2"/>
      <c r="B1063" s="3"/>
      <c r="C1063" s="4"/>
      <c r="D1063" s="5"/>
      <c r="E1063" s="5"/>
      <c r="F1063" s="14"/>
    </row>
    <row r="1064" spans="1:6" x14ac:dyDescent="0.25">
      <c r="A1064" s="2"/>
      <c r="B1064" s="3"/>
      <c r="C1064" s="4"/>
      <c r="D1064" s="5"/>
      <c r="E1064" s="5"/>
      <c r="F1064" s="14"/>
    </row>
    <row r="1065" spans="1:6" x14ac:dyDescent="0.25">
      <c r="A1065" s="2"/>
      <c r="B1065" s="3"/>
      <c r="C1065" s="4"/>
      <c r="D1065" s="5"/>
      <c r="E1065" s="5"/>
      <c r="F1065" s="14"/>
    </row>
    <row r="1066" spans="1:6" x14ac:dyDescent="0.25">
      <c r="A1066" s="2"/>
      <c r="B1066" s="3"/>
      <c r="C1066" s="4"/>
      <c r="D1066" s="5"/>
      <c r="E1066" s="5"/>
      <c r="F1066" s="14"/>
    </row>
    <row r="1067" spans="1:6" x14ac:dyDescent="0.25">
      <c r="A1067" s="2"/>
      <c r="B1067" s="3"/>
      <c r="C1067" s="4"/>
      <c r="D1067" s="5"/>
      <c r="E1067" s="5"/>
      <c r="F1067" s="14"/>
    </row>
    <row r="1068" spans="1:6" x14ac:dyDescent="0.25">
      <c r="A1068" s="2"/>
      <c r="B1068" s="3"/>
      <c r="C1068" s="4"/>
      <c r="D1068" s="5"/>
      <c r="E1068" s="5"/>
      <c r="F1068" s="14"/>
    </row>
    <row r="1069" spans="1:6" x14ac:dyDescent="0.25">
      <c r="A1069" s="2"/>
      <c r="B1069" s="3"/>
      <c r="C1069" s="4"/>
      <c r="D1069" s="5"/>
      <c r="E1069" s="5"/>
      <c r="F1069" s="14"/>
    </row>
    <row r="1070" spans="1:6" x14ac:dyDescent="0.25">
      <c r="A1070" s="2"/>
      <c r="B1070" s="3"/>
      <c r="C1070" s="4"/>
      <c r="D1070" s="5"/>
      <c r="E1070" s="5"/>
      <c r="F1070" s="14"/>
    </row>
    <row r="1071" spans="1:6" x14ac:dyDescent="0.25">
      <c r="A1071" s="2"/>
      <c r="B1071" s="3"/>
      <c r="C1071" s="4"/>
      <c r="D1071" s="5"/>
      <c r="E1071" s="5"/>
      <c r="F1071" s="14"/>
    </row>
    <row r="1072" spans="1:6" x14ac:dyDescent="0.25">
      <c r="A1072" s="2"/>
      <c r="B1072" s="3"/>
      <c r="C1072" s="4"/>
      <c r="D1072" s="5"/>
      <c r="E1072" s="5"/>
      <c r="F1072" s="14"/>
    </row>
    <row r="1073" spans="1:6" x14ac:dyDescent="0.25">
      <c r="A1073" s="2"/>
      <c r="B1073" s="3"/>
      <c r="C1073" s="4"/>
      <c r="D1073" s="5"/>
      <c r="E1073" s="5"/>
      <c r="F1073" s="14"/>
    </row>
    <row r="1074" spans="1:6" x14ac:dyDescent="0.25">
      <c r="A1074" s="2"/>
      <c r="B1074" s="3"/>
      <c r="C1074" s="4"/>
      <c r="D1074" s="5"/>
      <c r="E1074" s="5"/>
      <c r="F1074" s="14"/>
    </row>
    <row r="1075" spans="1:6" x14ac:dyDescent="0.25">
      <c r="A1075" s="2"/>
      <c r="B1075" s="3"/>
      <c r="C1075" s="4"/>
      <c r="D1075" s="5"/>
      <c r="E1075" s="5"/>
      <c r="F1075" s="14"/>
    </row>
    <row r="1076" spans="1:6" x14ac:dyDescent="0.25">
      <c r="A1076" s="2"/>
      <c r="B1076" s="3"/>
      <c r="C1076" s="4"/>
      <c r="D1076" s="5"/>
      <c r="E1076" s="5"/>
      <c r="F1076" s="14"/>
    </row>
    <row r="1077" spans="1:6" x14ac:dyDescent="0.25">
      <c r="A1077" s="2"/>
      <c r="B1077" s="3"/>
      <c r="C1077" s="4"/>
      <c r="D1077" s="5"/>
      <c r="E1077" s="5"/>
      <c r="F1077" s="14"/>
    </row>
    <row r="1078" spans="1:6" x14ac:dyDescent="0.25">
      <c r="A1078" s="2"/>
      <c r="B1078" s="3"/>
      <c r="C1078" s="4"/>
      <c r="D1078" s="5"/>
      <c r="E1078" s="5"/>
      <c r="F1078" s="14"/>
    </row>
    <row r="1079" spans="1:6" x14ac:dyDescent="0.25">
      <c r="A1079" s="2"/>
      <c r="B1079" s="3"/>
      <c r="C1079" s="4"/>
      <c r="D1079" s="5"/>
      <c r="E1079" s="5"/>
      <c r="F1079" s="14"/>
    </row>
    <row r="1080" spans="1:6" x14ac:dyDescent="0.25">
      <c r="A1080" s="2"/>
      <c r="B1080" s="3"/>
      <c r="C1080" s="4"/>
      <c r="D1080" s="5"/>
      <c r="E1080" s="5"/>
      <c r="F1080" s="14"/>
    </row>
    <row r="1081" spans="1:6" x14ac:dyDescent="0.25">
      <c r="A1081" s="2"/>
      <c r="B1081" s="3"/>
      <c r="C1081" s="4"/>
      <c r="D1081" s="5"/>
      <c r="E1081" s="5"/>
      <c r="F1081" s="14"/>
    </row>
    <row r="1082" spans="1:6" x14ac:dyDescent="0.25">
      <c r="A1082" s="2"/>
      <c r="B1082" s="3"/>
      <c r="C1082" s="4"/>
      <c r="D1082" s="5"/>
      <c r="E1082" s="5"/>
      <c r="F1082" s="14"/>
    </row>
    <row r="1083" spans="1:6" x14ac:dyDescent="0.25">
      <c r="A1083" s="2"/>
      <c r="B1083" s="3"/>
      <c r="C1083" s="4"/>
      <c r="D1083" s="5"/>
      <c r="E1083" s="5"/>
      <c r="F1083" s="14"/>
    </row>
    <row r="1084" spans="1:6" x14ac:dyDescent="0.25">
      <c r="A1084" s="2"/>
      <c r="B1084" s="3"/>
      <c r="C1084" s="4"/>
      <c r="D1084" s="5"/>
      <c r="E1084" s="5"/>
      <c r="F1084" s="14"/>
    </row>
    <row r="1085" spans="1:6" x14ac:dyDescent="0.25">
      <c r="A1085" s="2"/>
      <c r="B1085" s="3"/>
      <c r="C1085" s="4"/>
      <c r="D1085" s="5"/>
      <c r="E1085" s="5"/>
      <c r="F1085" s="14"/>
    </row>
    <row r="1086" spans="1:6" x14ac:dyDescent="0.25">
      <c r="A1086" s="2"/>
      <c r="B1086" s="3"/>
      <c r="C1086" s="4"/>
      <c r="D1086" s="5"/>
      <c r="E1086" s="5"/>
      <c r="F1086" s="14"/>
    </row>
    <row r="1087" spans="1:6" x14ac:dyDescent="0.25">
      <c r="A1087" s="2"/>
      <c r="B1087" s="3"/>
      <c r="C1087" s="4"/>
      <c r="D1087" s="5"/>
      <c r="E1087" s="5"/>
      <c r="F1087" s="14"/>
    </row>
    <row r="1088" spans="1:6" x14ac:dyDescent="0.25">
      <c r="A1088" s="2"/>
      <c r="B1088" s="3"/>
      <c r="C1088" s="4"/>
      <c r="D1088" s="5"/>
      <c r="E1088" s="5"/>
      <c r="F1088" s="14"/>
    </row>
    <row r="1089" spans="1:6" x14ac:dyDescent="0.25">
      <c r="A1089" s="2"/>
      <c r="B1089" s="3"/>
      <c r="C1089" s="4"/>
      <c r="D1089" s="5"/>
      <c r="E1089" s="5"/>
      <c r="F1089" s="14"/>
    </row>
    <row r="1090" spans="1:6" x14ac:dyDescent="0.25">
      <c r="A1090" s="2"/>
      <c r="B1090" s="3"/>
      <c r="C1090" s="4"/>
      <c r="D1090" s="5"/>
      <c r="E1090" s="5"/>
      <c r="F1090" s="14"/>
    </row>
    <row r="1091" spans="1:6" x14ac:dyDescent="0.25">
      <c r="A1091" s="2"/>
      <c r="B1091" s="3"/>
      <c r="C1091" s="4"/>
      <c r="D1091" s="5"/>
      <c r="E1091" s="5"/>
      <c r="F1091" s="14"/>
    </row>
    <row r="1092" spans="1:6" x14ac:dyDescent="0.25">
      <c r="A1092" s="2"/>
      <c r="B1092" s="3"/>
      <c r="C1092" s="4"/>
      <c r="D1092" s="5"/>
      <c r="E1092" s="5"/>
      <c r="F1092" s="14"/>
    </row>
    <row r="1093" spans="1:6" x14ac:dyDescent="0.25">
      <c r="A1093" s="2"/>
      <c r="B1093" s="3"/>
      <c r="C1093" s="4"/>
      <c r="D1093" s="5"/>
      <c r="E1093" s="5"/>
      <c r="F1093" s="14"/>
    </row>
    <row r="1094" spans="1:6" x14ac:dyDescent="0.25">
      <c r="A1094" s="2"/>
      <c r="B1094" s="3"/>
      <c r="C1094" s="4"/>
      <c r="D1094" s="5"/>
      <c r="E1094" s="5"/>
      <c r="F1094" s="14"/>
    </row>
    <row r="1095" spans="1:6" x14ac:dyDescent="0.25">
      <c r="A1095" s="2"/>
      <c r="B1095" s="3"/>
      <c r="C1095" s="4"/>
      <c r="D1095" s="5"/>
      <c r="E1095" s="5"/>
      <c r="F1095" s="14"/>
    </row>
    <row r="1096" spans="1:6" x14ac:dyDescent="0.25">
      <c r="A1096" s="2"/>
      <c r="B1096" s="3"/>
      <c r="C1096" s="4"/>
      <c r="D1096" s="5"/>
      <c r="E1096" s="5"/>
      <c r="F1096" s="14"/>
    </row>
    <row r="1097" spans="1:6" x14ac:dyDescent="0.25">
      <c r="A1097" s="2"/>
      <c r="B1097" s="3"/>
      <c r="C1097" s="4"/>
      <c r="D1097" s="5"/>
      <c r="E1097" s="5"/>
      <c r="F1097" s="14"/>
    </row>
    <row r="1098" spans="1:6" x14ac:dyDescent="0.25">
      <c r="A1098" s="2"/>
      <c r="B1098" s="3"/>
      <c r="C1098" s="4"/>
      <c r="D1098" s="5"/>
      <c r="E1098" s="5"/>
      <c r="F1098" s="14"/>
    </row>
    <row r="1099" spans="1:6" x14ac:dyDescent="0.25">
      <c r="A1099" s="2"/>
      <c r="B1099" s="3"/>
      <c r="C1099" s="4"/>
      <c r="D1099" s="5"/>
      <c r="E1099" s="5"/>
      <c r="F1099" s="14"/>
    </row>
    <row r="1100" spans="1:6" x14ac:dyDescent="0.25">
      <c r="A1100" s="2"/>
      <c r="B1100" s="3"/>
      <c r="C1100" s="4"/>
      <c r="D1100" s="5"/>
      <c r="E1100" s="5"/>
      <c r="F1100" s="14"/>
    </row>
    <row r="1101" spans="1:6" x14ac:dyDescent="0.25">
      <c r="A1101" s="2"/>
      <c r="B1101" s="3"/>
      <c r="C1101" s="4"/>
      <c r="D1101" s="5"/>
      <c r="E1101" s="5"/>
      <c r="F1101" s="14"/>
    </row>
    <row r="1102" spans="1:6" x14ac:dyDescent="0.25">
      <c r="A1102" s="2"/>
      <c r="B1102" s="3"/>
      <c r="C1102" s="4"/>
      <c r="D1102" s="5"/>
      <c r="E1102" s="5"/>
      <c r="F1102" s="14"/>
    </row>
    <row r="1103" spans="1:6" x14ac:dyDescent="0.25">
      <c r="A1103" s="2"/>
      <c r="B1103" s="3"/>
      <c r="C1103" s="4"/>
      <c r="D1103" s="5"/>
      <c r="E1103" s="5"/>
      <c r="F1103" s="14"/>
    </row>
    <row r="1104" spans="1:6" x14ac:dyDescent="0.25">
      <c r="A1104" s="2"/>
      <c r="B1104" s="3"/>
      <c r="C1104" s="4"/>
      <c r="D1104" s="5"/>
      <c r="E1104" s="5"/>
      <c r="F1104" s="14"/>
    </row>
    <row r="1105" spans="1:6" x14ac:dyDescent="0.25">
      <c r="A1105" s="2"/>
      <c r="B1105" s="3"/>
      <c r="C1105" s="4"/>
      <c r="D1105" s="5"/>
      <c r="E1105" s="5"/>
      <c r="F1105" s="14"/>
    </row>
    <row r="1106" spans="1:6" x14ac:dyDescent="0.25">
      <c r="A1106" s="2"/>
      <c r="B1106" s="3"/>
      <c r="C1106" s="4"/>
      <c r="D1106" s="5"/>
      <c r="E1106" s="5"/>
      <c r="F1106" s="14"/>
    </row>
    <row r="1107" spans="1:6" x14ac:dyDescent="0.25">
      <c r="A1107" s="2"/>
      <c r="B1107" s="3"/>
      <c r="C1107" s="4"/>
      <c r="D1107" s="5"/>
      <c r="E1107" s="5"/>
      <c r="F1107" s="14"/>
    </row>
    <row r="1108" spans="1:6" x14ac:dyDescent="0.25">
      <c r="A1108" s="2"/>
      <c r="B1108" s="3"/>
      <c r="C1108" s="4"/>
      <c r="D1108" s="5"/>
      <c r="E1108" s="5"/>
      <c r="F1108" s="14"/>
    </row>
    <row r="1109" spans="1:6" x14ac:dyDescent="0.25">
      <c r="A1109" s="2"/>
      <c r="B1109" s="3"/>
      <c r="C1109" s="4"/>
      <c r="D1109" s="5"/>
      <c r="E1109" s="5"/>
      <c r="F1109" s="14"/>
    </row>
    <row r="1110" spans="1:6" x14ac:dyDescent="0.25">
      <c r="A1110" s="2"/>
      <c r="B1110" s="3"/>
      <c r="C1110" s="4"/>
      <c r="D1110" s="5"/>
      <c r="E1110" s="5"/>
      <c r="F1110" s="14"/>
    </row>
    <row r="1111" spans="1:6" x14ac:dyDescent="0.25">
      <c r="A1111" s="2"/>
      <c r="B1111" s="3"/>
      <c r="C1111" s="4"/>
      <c r="D1111" s="5"/>
      <c r="E1111" s="5"/>
      <c r="F1111" s="14"/>
    </row>
    <row r="1112" spans="1:6" x14ac:dyDescent="0.25">
      <c r="A1112" s="2"/>
      <c r="B1112" s="3"/>
      <c r="C1112" s="4"/>
      <c r="D1112" s="5"/>
      <c r="E1112" s="5"/>
      <c r="F1112" s="14"/>
    </row>
    <row r="1113" spans="1:6" x14ac:dyDescent="0.25">
      <c r="A1113" s="2"/>
      <c r="B1113" s="3"/>
      <c r="C1113" s="4"/>
      <c r="D1113" s="5"/>
      <c r="E1113" s="5"/>
      <c r="F1113" s="14"/>
    </row>
    <row r="1114" spans="1:6" x14ac:dyDescent="0.25">
      <c r="A1114" s="2"/>
      <c r="B1114" s="3"/>
      <c r="C1114" s="4"/>
      <c r="D1114" s="5"/>
      <c r="E1114" s="5"/>
      <c r="F1114" s="14"/>
    </row>
    <row r="1115" spans="1:6" x14ac:dyDescent="0.25">
      <c r="A1115" s="2"/>
      <c r="B1115" s="3"/>
      <c r="C1115" s="4"/>
      <c r="D1115" s="5"/>
      <c r="E1115" s="5"/>
      <c r="F1115" s="14"/>
    </row>
    <row r="1116" spans="1:6" x14ac:dyDescent="0.25">
      <c r="A1116" s="2"/>
      <c r="B1116" s="3"/>
      <c r="C1116" s="4"/>
      <c r="D1116" s="5"/>
      <c r="E1116" s="5"/>
      <c r="F1116" s="14"/>
    </row>
    <row r="1117" spans="1:6" x14ac:dyDescent="0.25">
      <c r="A1117" s="2"/>
      <c r="B1117" s="3"/>
      <c r="C1117" s="4"/>
      <c r="D1117" s="5"/>
      <c r="E1117" s="5"/>
      <c r="F1117" s="14"/>
    </row>
    <row r="1118" spans="1:6" x14ac:dyDescent="0.25">
      <c r="A1118" s="2"/>
      <c r="B1118" s="3"/>
      <c r="C1118" s="4"/>
      <c r="D1118" s="5"/>
      <c r="E1118" s="5"/>
      <c r="F1118" s="14"/>
    </row>
    <row r="1119" spans="1:6" x14ac:dyDescent="0.25">
      <c r="A1119" s="2"/>
      <c r="B1119" s="3"/>
      <c r="C1119" s="4"/>
      <c r="D1119" s="5"/>
      <c r="E1119" s="5"/>
      <c r="F1119" s="14"/>
    </row>
    <row r="1120" spans="1:6" x14ac:dyDescent="0.25">
      <c r="A1120" s="2"/>
      <c r="B1120" s="3"/>
      <c r="C1120" s="4"/>
      <c r="D1120" s="5"/>
      <c r="E1120" s="5"/>
      <c r="F1120" s="14"/>
    </row>
    <row r="1121" spans="1:6" x14ac:dyDescent="0.25">
      <c r="A1121" s="2"/>
      <c r="B1121" s="3"/>
      <c r="C1121" s="4"/>
      <c r="D1121" s="5"/>
      <c r="E1121" s="5"/>
      <c r="F1121" s="14"/>
    </row>
    <row r="1122" spans="1:6" x14ac:dyDescent="0.25">
      <c r="A1122" s="2"/>
      <c r="B1122" s="3"/>
      <c r="C1122" s="4"/>
      <c r="D1122" s="5"/>
      <c r="E1122" s="5"/>
      <c r="F1122" s="14"/>
    </row>
    <row r="1123" spans="1:6" x14ac:dyDescent="0.25">
      <c r="A1123" s="2"/>
      <c r="B1123" s="3"/>
      <c r="C1123" s="4"/>
      <c r="D1123" s="5"/>
      <c r="E1123" s="5"/>
      <c r="F1123" s="14"/>
    </row>
    <row r="1124" spans="1:6" x14ac:dyDescent="0.25">
      <c r="A1124" s="2"/>
      <c r="B1124" s="3"/>
      <c r="C1124" s="4"/>
      <c r="D1124" s="5"/>
      <c r="E1124" s="5"/>
      <c r="F1124" s="14"/>
    </row>
    <row r="1125" spans="1:6" x14ac:dyDescent="0.25">
      <c r="A1125" s="2"/>
      <c r="B1125" s="3"/>
      <c r="C1125" s="4"/>
      <c r="D1125" s="5"/>
      <c r="E1125" s="5"/>
      <c r="F1125" s="14"/>
    </row>
    <row r="1126" spans="1:6" x14ac:dyDescent="0.25">
      <c r="A1126" s="2"/>
      <c r="B1126" s="3"/>
      <c r="C1126" s="4"/>
      <c r="D1126" s="5"/>
      <c r="E1126" s="5"/>
      <c r="F1126" s="14"/>
    </row>
    <row r="1127" spans="1:6" x14ac:dyDescent="0.25">
      <c r="A1127" s="2"/>
      <c r="B1127" s="3"/>
      <c r="C1127" s="4"/>
      <c r="D1127" s="5"/>
      <c r="E1127" s="5"/>
      <c r="F1127" s="14"/>
    </row>
    <row r="1128" spans="1:6" x14ac:dyDescent="0.25">
      <c r="A1128" s="2"/>
      <c r="B1128" s="3"/>
      <c r="C1128" s="4"/>
      <c r="D1128" s="5"/>
      <c r="E1128" s="5"/>
      <c r="F1128" s="14"/>
    </row>
    <row r="1129" spans="1:6" x14ac:dyDescent="0.25">
      <c r="A1129" s="2"/>
      <c r="B1129" s="3"/>
      <c r="C1129" s="4"/>
      <c r="D1129" s="5"/>
      <c r="E1129" s="5"/>
      <c r="F1129" s="14"/>
    </row>
    <row r="1130" spans="1:6" x14ac:dyDescent="0.25">
      <c r="A1130" s="2"/>
      <c r="B1130" s="3"/>
      <c r="C1130" s="4"/>
      <c r="D1130" s="5"/>
      <c r="E1130" s="5"/>
      <c r="F1130" s="14"/>
    </row>
    <row r="1131" spans="1:6" x14ac:dyDescent="0.25">
      <c r="A1131" s="2"/>
      <c r="B1131" s="3"/>
      <c r="C1131" s="4"/>
      <c r="D1131" s="5"/>
      <c r="E1131" s="5"/>
      <c r="F1131" s="14"/>
    </row>
    <row r="1132" spans="1:6" x14ac:dyDescent="0.25">
      <c r="A1132" s="2"/>
      <c r="B1132" s="3"/>
      <c r="C1132" s="4"/>
      <c r="D1132" s="5"/>
      <c r="E1132" s="5"/>
      <c r="F1132" s="14"/>
    </row>
    <row r="1133" spans="1:6" x14ac:dyDescent="0.25">
      <c r="A1133" s="2"/>
      <c r="B1133" s="3"/>
      <c r="C1133" s="4"/>
      <c r="D1133" s="5"/>
      <c r="E1133" s="5"/>
      <c r="F1133" s="14"/>
    </row>
    <row r="1134" spans="1:6" x14ac:dyDescent="0.25">
      <c r="A1134" s="2"/>
      <c r="B1134" s="3"/>
      <c r="C1134" s="4"/>
      <c r="D1134" s="5"/>
      <c r="E1134" s="5"/>
      <c r="F1134" s="14"/>
    </row>
    <row r="1135" spans="1:6" x14ac:dyDescent="0.25">
      <c r="A1135" s="2"/>
      <c r="B1135" s="3"/>
      <c r="C1135" s="4"/>
      <c r="D1135" s="5"/>
      <c r="E1135" s="5"/>
      <c r="F1135" s="14"/>
    </row>
    <row r="1136" spans="1:6" x14ac:dyDescent="0.25">
      <c r="A1136" s="2"/>
      <c r="B1136" s="3"/>
      <c r="C1136" s="4"/>
      <c r="D1136" s="5"/>
      <c r="E1136" s="5"/>
      <c r="F1136" s="14"/>
    </row>
    <row r="1137" spans="1:6" x14ac:dyDescent="0.25">
      <c r="A1137" s="2"/>
      <c r="B1137" s="3"/>
      <c r="C1137" s="4"/>
      <c r="D1137" s="5"/>
      <c r="E1137" s="5"/>
      <c r="F1137" s="14"/>
    </row>
    <row r="1138" spans="1:6" x14ac:dyDescent="0.25">
      <c r="A1138" s="2"/>
      <c r="B1138" s="3"/>
      <c r="C1138" s="4"/>
      <c r="D1138" s="5"/>
      <c r="E1138" s="5"/>
      <c r="F1138" s="14"/>
    </row>
    <row r="1139" spans="1:6" x14ac:dyDescent="0.25">
      <c r="A1139" s="2"/>
      <c r="B1139" s="3"/>
      <c r="C1139" s="4"/>
      <c r="D1139" s="5"/>
      <c r="E1139" s="5"/>
      <c r="F1139" s="14"/>
    </row>
    <row r="1140" spans="1:6" x14ac:dyDescent="0.25">
      <c r="A1140" s="2"/>
      <c r="B1140" s="3"/>
      <c r="C1140" s="4"/>
      <c r="D1140" s="5"/>
      <c r="E1140" s="5"/>
      <c r="F1140" s="14"/>
    </row>
    <row r="1141" spans="1:6" x14ac:dyDescent="0.25">
      <c r="A1141" s="2"/>
      <c r="B1141" s="3"/>
      <c r="C1141" s="4"/>
      <c r="D1141" s="5"/>
      <c r="E1141" s="5"/>
      <c r="F1141" s="14"/>
    </row>
    <row r="1142" spans="1:6" x14ac:dyDescent="0.25">
      <c r="A1142" s="2"/>
      <c r="B1142" s="3"/>
      <c r="C1142" s="4"/>
      <c r="D1142" s="5"/>
      <c r="E1142" s="5"/>
      <c r="F1142" s="14"/>
    </row>
    <row r="1143" spans="1:6" x14ac:dyDescent="0.25">
      <c r="A1143" s="2"/>
      <c r="B1143" s="3"/>
      <c r="C1143" s="4"/>
      <c r="D1143" s="5"/>
      <c r="E1143" s="5"/>
      <c r="F1143" s="14"/>
    </row>
    <row r="1144" spans="1:6" x14ac:dyDescent="0.25">
      <c r="A1144" s="2"/>
      <c r="B1144" s="3"/>
      <c r="C1144" s="4"/>
      <c r="D1144" s="5"/>
      <c r="E1144" s="5"/>
      <c r="F1144" s="14"/>
    </row>
    <row r="1145" spans="1:6" x14ac:dyDescent="0.25">
      <c r="A1145" s="2"/>
      <c r="B1145" s="3"/>
      <c r="C1145" s="4"/>
      <c r="D1145" s="5"/>
      <c r="E1145" s="5"/>
      <c r="F1145" s="14"/>
    </row>
    <row r="1146" spans="1:6" x14ac:dyDescent="0.25">
      <c r="A1146" s="2"/>
      <c r="B1146" s="3"/>
      <c r="C1146" s="4"/>
      <c r="D1146" s="5"/>
      <c r="E1146" s="5"/>
      <c r="F1146" s="14"/>
    </row>
    <row r="1147" spans="1:6" x14ac:dyDescent="0.25">
      <c r="A1147" s="2"/>
      <c r="B1147" s="3"/>
      <c r="C1147" s="4"/>
      <c r="D1147" s="5"/>
      <c r="E1147" s="5"/>
      <c r="F1147" s="14"/>
    </row>
    <row r="1148" spans="1:6" x14ac:dyDescent="0.25">
      <c r="A1148" s="2"/>
      <c r="B1148" s="3"/>
      <c r="C1148" s="4"/>
      <c r="D1148" s="5"/>
      <c r="E1148" s="5"/>
      <c r="F1148" s="14"/>
    </row>
    <row r="1149" spans="1:6" x14ac:dyDescent="0.25">
      <c r="A1149" s="2"/>
      <c r="B1149" s="3"/>
      <c r="C1149" s="4"/>
      <c r="D1149" s="5"/>
      <c r="E1149" s="5"/>
      <c r="F1149" s="14"/>
    </row>
    <row r="1150" spans="1:6" x14ac:dyDescent="0.25">
      <c r="A1150" s="2"/>
      <c r="B1150" s="3"/>
      <c r="C1150" s="4"/>
      <c r="D1150" s="5"/>
      <c r="E1150" s="5"/>
      <c r="F1150" s="14"/>
    </row>
    <row r="1151" spans="1:6" x14ac:dyDescent="0.25">
      <c r="A1151" s="2"/>
      <c r="B1151" s="3"/>
      <c r="C1151" s="4"/>
      <c r="D1151" s="5"/>
      <c r="E1151" s="5"/>
      <c r="F1151" s="14"/>
    </row>
    <row r="1152" spans="1:6" x14ac:dyDescent="0.25">
      <c r="A1152" s="2"/>
      <c r="B1152" s="3"/>
      <c r="C1152" s="4"/>
      <c r="D1152" s="5"/>
      <c r="E1152" s="5"/>
      <c r="F1152" s="14"/>
    </row>
    <row r="1153" spans="1:6" x14ac:dyDescent="0.25">
      <c r="A1153" s="2"/>
      <c r="B1153" s="3"/>
      <c r="C1153" s="4"/>
      <c r="D1153" s="5"/>
      <c r="E1153" s="5"/>
      <c r="F1153" s="14"/>
    </row>
    <row r="1154" spans="1:6" x14ac:dyDescent="0.25">
      <c r="A1154" s="2"/>
      <c r="B1154" s="3"/>
      <c r="C1154" s="4"/>
      <c r="D1154" s="5"/>
      <c r="E1154" s="5"/>
      <c r="F1154" s="14"/>
    </row>
    <row r="1155" spans="1:6" x14ac:dyDescent="0.25">
      <c r="A1155" s="2"/>
      <c r="B1155" s="3"/>
      <c r="C1155" s="4"/>
      <c r="D1155" s="5"/>
      <c r="E1155" s="5"/>
      <c r="F1155" s="14"/>
    </row>
    <row r="1156" spans="1:6" x14ac:dyDescent="0.25">
      <c r="A1156" s="2"/>
      <c r="B1156" s="3"/>
      <c r="C1156" s="4"/>
      <c r="D1156" s="5"/>
      <c r="E1156" s="5"/>
      <c r="F1156" s="14"/>
    </row>
    <row r="1157" spans="1:6" x14ac:dyDescent="0.25">
      <c r="A1157" s="2"/>
      <c r="B1157" s="3"/>
      <c r="C1157" s="4"/>
      <c r="D1157" s="5"/>
      <c r="E1157" s="5"/>
      <c r="F1157" s="14"/>
    </row>
    <row r="1158" spans="1:6" x14ac:dyDescent="0.25">
      <c r="A1158" s="2"/>
      <c r="B1158" s="3"/>
      <c r="C1158" s="4"/>
      <c r="D1158" s="5"/>
      <c r="E1158" s="5"/>
      <c r="F1158" s="14"/>
    </row>
    <row r="1159" spans="1:6" x14ac:dyDescent="0.25">
      <c r="A1159" s="2"/>
      <c r="B1159" s="3"/>
      <c r="C1159" s="4"/>
      <c r="D1159" s="5"/>
      <c r="E1159" s="5"/>
      <c r="F1159" s="14"/>
    </row>
    <row r="1160" spans="1:6" x14ac:dyDescent="0.25">
      <c r="A1160" s="2"/>
      <c r="B1160" s="3"/>
      <c r="C1160" s="4"/>
      <c r="D1160" s="5"/>
      <c r="E1160" s="5"/>
      <c r="F1160" s="14"/>
    </row>
    <row r="1161" spans="1:6" x14ac:dyDescent="0.25">
      <c r="A1161" s="2"/>
      <c r="B1161" s="3"/>
      <c r="C1161" s="4"/>
      <c r="D1161" s="5"/>
      <c r="E1161" s="5"/>
      <c r="F1161" s="14"/>
    </row>
    <row r="1162" spans="1:6" x14ac:dyDescent="0.25">
      <c r="A1162" s="2"/>
      <c r="B1162" s="3"/>
      <c r="C1162" s="4"/>
      <c r="D1162" s="5"/>
      <c r="E1162" s="5"/>
      <c r="F1162" s="14"/>
    </row>
    <row r="1163" spans="1:6" x14ac:dyDescent="0.25">
      <c r="A1163" s="2"/>
      <c r="B1163" s="3"/>
      <c r="C1163" s="4"/>
      <c r="D1163" s="5"/>
      <c r="E1163" s="5"/>
      <c r="F1163" s="14"/>
    </row>
    <row r="1164" spans="1:6" x14ac:dyDescent="0.25">
      <c r="A1164" s="2"/>
      <c r="B1164" s="3"/>
      <c r="C1164" s="4"/>
      <c r="D1164" s="5"/>
      <c r="E1164" s="5"/>
      <c r="F1164" s="14"/>
    </row>
    <row r="1165" spans="1:6" x14ac:dyDescent="0.25">
      <c r="A1165" s="2"/>
      <c r="B1165" s="3"/>
      <c r="C1165" s="4"/>
      <c r="D1165" s="5"/>
      <c r="E1165" s="5"/>
      <c r="F1165" s="14"/>
    </row>
    <row r="1166" spans="1:6" x14ac:dyDescent="0.25">
      <c r="A1166" s="2"/>
      <c r="B1166" s="3"/>
      <c r="C1166" s="4"/>
      <c r="D1166" s="5"/>
      <c r="E1166" s="5"/>
      <c r="F1166" s="14"/>
    </row>
    <row r="1167" spans="1:6" x14ac:dyDescent="0.25">
      <c r="A1167" s="2"/>
      <c r="B1167" s="3"/>
      <c r="C1167" s="4"/>
      <c r="D1167" s="5"/>
      <c r="E1167" s="5"/>
      <c r="F1167" s="14"/>
    </row>
    <row r="1168" spans="1:6" x14ac:dyDescent="0.25">
      <c r="A1168" s="2"/>
      <c r="B1168" s="3"/>
      <c r="C1168" s="4"/>
      <c r="D1168" s="5"/>
      <c r="E1168" s="5"/>
      <c r="F1168" s="14"/>
    </row>
    <row r="1169" spans="1:6" x14ac:dyDescent="0.25">
      <c r="A1169" s="2"/>
      <c r="B1169" s="3"/>
      <c r="C1169" s="4"/>
      <c r="D1169" s="5"/>
      <c r="E1169" s="5"/>
      <c r="F1169" s="14"/>
    </row>
    <row r="1170" spans="1:6" x14ac:dyDescent="0.25">
      <c r="A1170" s="2"/>
      <c r="B1170" s="3"/>
      <c r="C1170" s="4"/>
      <c r="D1170" s="5"/>
      <c r="E1170" s="5"/>
      <c r="F1170" s="14"/>
    </row>
    <row r="1171" spans="1:6" x14ac:dyDescent="0.25">
      <c r="A1171" s="2"/>
      <c r="B1171" s="3"/>
      <c r="C1171" s="4"/>
      <c r="D1171" s="5"/>
      <c r="E1171" s="5"/>
      <c r="F1171" s="14"/>
    </row>
    <row r="1172" spans="1:6" x14ac:dyDescent="0.25">
      <c r="A1172" s="2"/>
      <c r="B1172" s="3"/>
      <c r="C1172" s="4"/>
      <c r="D1172" s="5"/>
      <c r="E1172" s="5"/>
      <c r="F1172" s="14"/>
    </row>
    <row r="1173" spans="1:6" x14ac:dyDescent="0.25">
      <c r="A1173" s="2"/>
      <c r="B1173" s="3"/>
      <c r="C1173" s="4"/>
      <c r="D1173" s="5"/>
      <c r="E1173" s="5"/>
      <c r="F1173" s="14"/>
    </row>
    <row r="1174" spans="1:6" x14ac:dyDescent="0.25">
      <c r="A1174" s="2"/>
      <c r="B1174" s="3"/>
      <c r="C1174" s="4"/>
      <c r="D1174" s="5"/>
      <c r="E1174" s="5"/>
      <c r="F1174" s="14"/>
    </row>
    <row r="1175" spans="1:6" x14ac:dyDescent="0.25">
      <c r="A1175" s="2"/>
      <c r="B1175" s="3"/>
      <c r="C1175" s="4"/>
      <c r="D1175" s="5"/>
      <c r="E1175" s="5"/>
      <c r="F1175" s="14"/>
    </row>
    <row r="1176" spans="1:6" x14ac:dyDescent="0.25">
      <c r="A1176" s="2"/>
      <c r="B1176" s="3"/>
      <c r="C1176" s="4"/>
      <c r="D1176" s="5"/>
      <c r="E1176" s="5"/>
      <c r="F1176" s="14"/>
    </row>
    <row r="1177" spans="1:6" x14ac:dyDescent="0.25">
      <c r="A1177" s="2"/>
      <c r="B1177" s="3"/>
      <c r="C1177" s="4"/>
      <c r="D1177" s="5"/>
      <c r="E1177" s="5"/>
      <c r="F1177" s="14"/>
    </row>
    <row r="1178" spans="1:6" x14ac:dyDescent="0.25">
      <c r="A1178" s="2"/>
      <c r="B1178" s="3"/>
      <c r="C1178" s="4"/>
      <c r="D1178" s="5"/>
      <c r="E1178" s="5"/>
      <c r="F1178" s="14"/>
    </row>
    <row r="1179" spans="1:6" x14ac:dyDescent="0.25">
      <c r="A1179" s="2"/>
      <c r="B1179" s="3"/>
      <c r="C1179" s="4"/>
      <c r="D1179" s="5"/>
      <c r="E1179" s="5"/>
      <c r="F1179" s="14"/>
    </row>
    <row r="1180" spans="1:6" x14ac:dyDescent="0.25">
      <c r="A1180" s="2"/>
      <c r="B1180" s="3"/>
      <c r="C1180" s="4"/>
      <c r="D1180" s="5"/>
      <c r="E1180" s="5"/>
      <c r="F1180" s="14"/>
    </row>
    <row r="1181" spans="1:6" x14ac:dyDescent="0.25">
      <c r="A1181" s="2"/>
      <c r="B1181" s="3"/>
      <c r="C1181" s="4"/>
      <c r="D1181" s="5"/>
      <c r="E1181" s="5"/>
      <c r="F1181" s="14"/>
    </row>
    <row r="1182" spans="1:6" x14ac:dyDescent="0.25">
      <c r="A1182" s="2"/>
      <c r="B1182" s="3"/>
      <c r="C1182" s="4"/>
      <c r="D1182" s="5"/>
      <c r="E1182" s="5"/>
      <c r="F1182" s="14"/>
    </row>
    <row r="1183" spans="1:6" x14ac:dyDescent="0.25">
      <c r="A1183" s="2"/>
      <c r="B1183" s="3"/>
      <c r="C1183" s="4"/>
      <c r="D1183" s="5"/>
      <c r="E1183" s="5"/>
      <c r="F1183" s="14"/>
    </row>
    <row r="1184" spans="1:6" x14ac:dyDescent="0.25">
      <c r="A1184" s="2"/>
      <c r="B1184" s="3"/>
      <c r="C1184" s="4"/>
      <c r="D1184" s="5"/>
      <c r="E1184" s="5"/>
      <c r="F1184" s="14"/>
    </row>
    <row r="1185" spans="1:6" x14ac:dyDescent="0.25">
      <c r="A1185" s="2"/>
      <c r="B1185" s="3"/>
      <c r="C1185" s="4"/>
      <c r="D1185" s="5"/>
      <c r="E1185" s="5"/>
      <c r="F1185" s="14"/>
    </row>
    <row r="1186" spans="1:6" x14ac:dyDescent="0.25">
      <c r="A1186" s="2"/>
      <c r="B1186" s="3"/>
      <c r="C1186" s="4"/>
      <c r="D1186" s="5"/>
      <c r="E1186" s="5"/>
      <c r="F1186" s="14"/>
    </row>
    <row r="1187" spans="1:6" x14ac:dyDescent="0.25">
      <c r="A1187" s="2"/>
      <c r="B1187" s="3"/>
      <c r="C1187" s="4"/>
      <c r="D1187" s="5"/>
      <c r="E1187" s="5"/>
      <c r="F1187" s="14"/>
    </row>
    <row r="1188" spans="1:6" x14ac:dyDescent="0.25">
      <c r="A1188" s="2"/>
      <c r="B1188" s="3"/>
      <c r="C1188" s="4"/>
      <c r="D1188" s="5"/>
      <c r="E1188" s="5"/>
      <c r="F1188" s="14"/>
    </row>
    <row r="1189" spans="1:6" x14ac:dyDescent="0.25">
      <c r="A1189" s="2"/>
      <c r="B1189" s="3"/>
      <c r="C1189" s="4"/>
      <c r="D1189" s="5"/>
      <c r="E1189" s="5"/>
      <c r="F1189" s="14"/>
    </row>
    <row r="1190" spans="1:6" x14ac:dyDescent="0.25">
      <c r="A1190" s="2"/>
      <c r="B1190" s="3"/>
      <c r="C1190" s="4"/>
      <c r="D1190" s="5"/>
      <c r="E1190" s="5"/>
      <c r="F1190" s="14"/>
    </row>
    <row r="1191" spans="1:6" x14ac:dyDescent="0.25">
      <c r="A1191" s="2"/>
      <c r="B1191" s="3"/>
      <c r="C1191" s="4"/>
      <c r="D1191" s="5"/>
      <c r="E1191" s="5"/>
      <c r="F1191" s="14"/>
    </row>
    <row r="1192" spans="1:6" x14ac:dyDescent="0.25">
      <c r="A1192" s="2"/>
      <c r="B1192" s="3"/>
      <c r="C1192" s="4"/>
      <c r="D1192" s="5"/>
      <c r="E1192" s="5"/>
      <c r="F1192" s="14"/>
    </row>
    <row r="1193" spans="1:6" x14ac:dyDescent="0.25">
      <c r="A1193" s="2"/>
      <c r="B1193" s="3"/>
      <c r="C1193" s="4"/>
      <c r="D1193" s="5"/>
      <c r="E1193" s="5"/>
      <c r="F1193" s="14"/>
    </row>
    <row r="1194" spans="1:6" x14ac:dyDescent="0.25">
      <c r="A1194" s="2"/>
      <c r="B1194" s="3"/>
      <c r="C1194" s="4"/>
      <c r="D1194" s="5"/>
      <c r="E1194" s="5"/>
      <c r="F1194" s="14"/>
    </row>
    <row r="1195" spans="1:6" x14ac:dyDescent="0.25">
      <c r="A1195" s="2"/>
      <c r="B1195" s="3"/>
      <c r="C1195" s="4"/>
      <c r="D1195" s="5"/>
      <c r="E1195" s="5"/>
      <c r="F1195" s="14"/>
    </row>
    <row r="1196" spans="1:6" x14ac:dyDescent="0.25">
      <c r="A1196" s="2"/>
      <c r="B1196" s="3"/>
      <c r="C1196" s="4"/>
      <c r="D1196" s="5"/>
      <c r="E1196" s="5"/>
      <c r="F1196" s="14"/>
    </row>
    <row r="1197" spans="1:6" x14ac:dyDescent="0.25">
      <c r="A1197" s="2"/>
      <c r="B1197" s="3"/>
      <c r="C1197" s="4"/>
      <c r="D1197" s="5"/>
      <c r="E1197" s="5"/>
      <c r="F1197" s="14"/>
    </row>
    <row r="1198" spans="1:6" x14ac:dyDescent="0.25">
      <c r="A1198" s="2"/>
      <c r="B1198" s="3"/>
      <c r="C1198" s="4"/>
      <c r="D1198" s="5"/>
      <c r="E1198" s="5"/>
      <c r="F1198" s="14"/>
    </row>
    <row r="1199" spans="1:6" x14ac:dyDescent="0.25">
      <c r="A1199" s="2"/>
      <c r="B1199" s="3"/>
      <c r="C1199" s="4"/>
      <c r="D1199" s="5"/>
      <c r="E1199" s="5"/>
      <c r="F1199" s="14"/>
    </row>
    <row r="1200" spans="1:6" x14ac:dyDescent="0.25">
      <c r="A1200" s="2"/>
      <c r="B1200" s="3"/>
      <c r="C1200" s="4"/>
      <c r="D1200" s="5"/>
      <c r="E1200" s="5"/>
      <c r="F1200" s="14"/>
    </row>
    <row r="1201" spans="1:6" x14ac:dyDescent="0.25">
      <c r="A1201" s="2"/>
      <c r="B1201" s="3"/>
      <c r="C1201" s="4"/>
      <c r="D1201" s="5"/>
      <c r="E1201" s="5"/>
      <c r="F1201" s="14"/>
    </row>
    <row r="1202" spans="1:6" x14ac:dyDescent="0.25">
      <c r="A1202" s="2"/>
      <c r="B1202" s="3"/>
      <c r="C1202" s="4"/>
      <c r="D1202" s="5"/>
      <c r="E1202" s="5"/>
      <c r="F1202" s="14"/>
    </row>
    <row r="1203" spans="1:6" x14ac:dyDescent="0.25">
      <c r="A1203" s="2"/>
      <c r="B1203" s="3"/>
      <c r="C1203" s="4"/>
      <c r="D1203" s="5"/>
      <c r="E1203" s="5"/>
      <c r="F1203" s="14"/>
    </row>
    <row r="1204" spans="1:6" x14ac:dyDescent="0.25">
      <c r="A1204" s="2"/>
      <c r="B1204" s="3"/>
      <c r="C1204" s="4"/>
      <c r="D1204" s="5"/>
      <c r="E1204" s="5"/>
      <c r="F1204" s="14"/>
    </row>
    <row r="1205" spans="1:6" x14ac:dyDescent="0.25">
      <c r="A1205" s="2"/>
      <c r="B1205" s="3"/>
      <c r="C1205" s="4"/>
      <c r="D1205" s="5"/>
      <c r="E1205" s="5"/>
      <c r="F1205" s="14"/>
    </row>
    <row r="1206" spans="1:6" x14ac:dyDescent="0.25">
      <c r="A1206" s="2"/>
      <c r="B1206" s="3"/>
      <c r="C1206" s="4"/>
      <c r="D1206" s="5"/>
      <c r="E1206" s="5"/>
      <c r="F1206" s="14"/>
    </row>
    <row r="1207" spans="1:6" x14ac:dyDescent="0.25">
      <c r="A1207" s="2"/>
      <c r="B1207" s="3"/>
      <c r="C1207" s="4"/>
      <c r="D1207" s="5"/>
      <c r="E1207" s="5"/>
      <c r="F1207" s="14"/>
    </row>
    <row r="1208" spans="1:6" x14ac:dyDescent="0.25">
      <c r="A1208" s="2"/>
      <c r="B1208" s="3"/>
      <c r="C1208" s="4"/>
      <c r="D1208" s="5"/>
      <c r="E1208" s="5"/>
      <c r="F1208" s="14"/>
    </row>
    <row r="1209" spans="1:6" x14ac:dyDescent="0.25">
      <c r="A1209" s="2"/>
      <c r="B1209" s="3"/>
      <c r="C1209" s="4"/>
      <c r="D1209" s="5"/>
      <c r="E1209" s="5"/>
      <c r="F1209" s="14"/>
    </row>
    <row r="1210" spans="1:6" x14ac:dyDescent="0.25">
      <c r="A1210" s="2"/>
      <c r="B1210" s="3"/>
      <c r="C1210" s="4"/>
      <c r="D1210" s="5"/>
      <c r="E1210" s="5"/>
      <c r="F1210" s="14"/>
    </row>
    <row r="1211" spans="1:6" x14ac:dyDescent="0.25">
      <c r="A1211" s="2"/>
      <c r="B1211" s="3"/>
      <c r="C1211" s="4"/>
      <c r="D1211" s="5"/>
      <c r="E1211" s="5"/>
      <c r="F1211" s="14"/>
    </row>
    <row r="1212" spans="1:6" x14ac:dyDescent="0.25">
      <c r="A1212" s="2"/>
      <c r="B1212" s="3"/>
      <c r="C1212" s="4"/>
      <c r="D1212" s="5"/>
      <c r="E1212" s="5"/>
      <c r="F1212" s="14"/>
    </row>
    <row r="1213" spans="1:6" x14ac:dyDescent="0.25">
      <c r="A1213" s="2"/>
      <c r="B1213" s="3"/>
      <c r="C1213" s="4"/>
      <c r="D1213" s="5"/>
      <c r="E1213" s="5"/>
      <c r="F1213" s="14"/>
    </row>
    <row r="1214" spans="1:6" x14ac:dyDescent="0.25">
      <c r="A1214" s="2"/>
      <c r="B1214" s="3"/>
      <c r="C1214" s="4"/>
      <c r="D1214" s="5"/>
      <c r="E1214" s="5"/>
      <c r="F1214" s="14"/>
    </row>
    <row r="1215" spans="1:6" x14ac:dyDescent="0.25">
      <c r="A1215" s="2"/>
      <c r="B1215" s="3"/>
      <c r="C1215" s="4"/>
      <c r="D1215" s="5"/>
      <c r="E1215" s="5"/>
      <c r="F1215" s="14"/>
    </row>
    <row r="1216" spans="1:6" x14ac:dyDescent="0.25">
      <c r="A1216" s="2"/>
      <c r="B1216" s="3"/>
      <c r="C1216" s="4"/>
      <c r="D1216" s="5"/>
      <c r="E1216" s="5"/>
      <c r="F1216" s="14"/>
    </row>
    <row r="1217" spans="1:6" x14ac:dyDescent="0.25">
      <c r="A1217" s="2"/>
      <c r="B1217" s="3"/>
      <c r="C1217" s="4"/>
      <c r="D1217" s="5"/>
      <c r="E1217" s="5"/>
      <c r="F1217" s="14"/>
    </row>
    <row r="1218" spans="1:6" x14ac:dyDescent="0.25">
      <c r="A1218" s="2"/>
      <c r="B1218" s="3"/>
      <c r="C1218" s="4"/>
      <c r="D1218" s="5"/>
      <c r="E1218" s="5"/>
      <c r="F1218" s="14"/>
    </row>
    <row r="1219" spans="1:6" x14ac:dyDescent="0.25">
      <c r="A1219" s="2"/>
      <c r="B1219" s="3"/>
      <c r="C1219" s="4"/>
      <c r="D1219" s="5"/>
      <c r="E1219" s="5"/>
      <c r="F1219" s="14"/>
    </row>
    <row r="1220" spans="1:6" x14ac:dyDescent="0.25">
      <c r="A1220" s="2"/>
      <c r="B1220" s="3"/>
      <c r="C1220" s="4"/>
      <c r="D1220" s="5"/>
      <c r="E1220" s="5"/>
      <c r="F1220" s="14"/>
    </row>
    <row r="1221" spans="1:6" x14ac:dyDescent="0.25">
      <c r="A1221" s="2"/>
      <c r="B1221" s="3"/>
      <c r="C1221" s="4"/>
      <c r="D1221" s="5"/>
      <c r="E1221" s="5"/>
      <c r="F1221" s="14"/>
    </row>
    <row r="1222" spans="1:6" x14ac:dyDescent="0.25">
      <c r="A1222" s="2"/>
      <c r="B1222" s="3"/>
      <c r="C1222" s="4"/>
      <c r="D1222" s="5"/>
      <c r="E1222" s="5"/>
      <c r="F1222" s="14"/>
    </row>
    <row r="1223" spans="1:6" x14ac:dyDescent="0.25">
      <c r="A1223" s="2"/>
      <c r="B1223" s="3"/>
      <c r="C1223" s="4"/>
      <c r="D1223" s="5"/>
      <c r="E1223" s="5"/>
      <c r="F1223" s="14"/>
    </row>
    <row r="1224" spans="1:6" x14ac:dyDescent="0.25">
      <c r="A1224" s="2"/>
      <c r="B1224" s="3"/>
      <c r="C1224" s="4"/>
      <c r="D1224" s="5"/>
      <c r="E1224" s="5"/>
      <c r="F1224" s="14"/>
    </row>
    <row r="1225" spans="1:6" x14ac:dyDescent="0.25">
      <c r="A1225" s="2"/>
      <c r="B1225" s="3"/>
      <c r="C1225" s="4"/>
      <c r="D1225" s="5"/>
      <c r="E1225" s="5"/>
      <c r="F1225" s="14"/>
    </row>
    <row r="1226" spans="1:6" x14ac:dyDescent="0.25">
      <c r="A1226" s="2"/>
      <c r="B1226" s="3"/>
      <c r="C1226" s="4"/>
      <c r="D1226" s="5"/>
      <c r="E1226" s="5"/>
      <c r="F1226" s="14"/>
    </row>
    <row r="1227" spans="1:6" x14ac:dyDescent="0.25">
      <c r="A1227" s="2"/>
      <c r="B1227" s="3"/>
      <c r="C1227" s="4"/>
      <c r="D1227" s="5"/>
      <c r="E1227" s="5"/>
      <c r="F1227" s="14"/>
    </row>
    <row r="1228" spans="1:6" x14ac:dyDescent="0.25">
      <c r="A1228" s="2"/>
      <c r="B1228" s="3"/>
      <c r="C1228" s="4"/>
      <c r="D1228" s="5"/>
      <c r="E1228" s="5"/>
      <c r="F1228" s="14"/>
    </row>
    <row r="1229" spans="1:6" x14ac:dyDescent="0.25">
      <c r="A1229" s="2"/>
      <c r="B1229" s="3"/>
      <c r="C1229" s="4"/>
      <c r="D1229" s="5"/>
      <c r="E1229" s="5"/>
      <c r="F1229" s="14"/>
    </row>
    <row r="1230" spans="1:6" x14ac:dyDescent="0.25">
      <c r="A1230" s="2"/>
      <c r="B1230" s="3"/>
      <c r="C1230" s="4"/>
      <c r="D1230" s="5"/>
      <c r="E1230" s="5"/>
      <c r="F1230" s="14"/>
    </row>
    <row r="1231" spans="1:6" x14ac:dyDescent="0.25">
      <c r="A1231" s="2"/>
      <c r="B1231" s="3"/>
      <c r="C1231" s="4"/>
      <c r="D1231" s="5"/>
      <c r="E1231" s="5"/>
      <c r="F1231" s="14"/>
    </row>
    <row r="1232" spans="1:6" x14ac:dyDescent="0.25">
      <c r="A1232" s="2"/>
      <c r="B1232" s="3"/>
      <c r="C1232" s="4"/>
      <c r="D1232" s="5"/>
      <c r="E1232" s="5"/>
      <c r="F1232" s="14"/>
    </row>
    <row r="1233" spans="1:6" x14ac:dyDescent="0.25">
      <c r="A1233" s="2"/>
      <c r="B1233" s="3"/>
      <c r="C1233" s="4"/>
      <c r="D1233" s="5"/>
      <c r="E1233" s="5"/>
      <c r="F1233" s="14"/>
    </row>
    <row r="1234" spans="1:6" x14ac:dyDescent="0.25">
      <c r="A1234" s="2"/>
      <c r="B1234" s="3"/>
      <c r="C1234" s="4"/>
      <c r="D1234" s="5"/>
      <c r="E1234" s="5"/>
      <c r="F1234" s="14"/>
    </row>
    <row r="1235" spans="1:6" x14ac:dyDescent="0.25">
      <c r="A1235" s="2"/>
      <c r="B1235" s="3"/>
      <c r="C1235" s="4"/>
      <c r="D1235" s="5"/>
      <c r="E1235" s="5"/>
      <c r="F1235" s="14"/>
    </row>
    <row r="1236" spans="1:6" x14ac:dyDescent="0.25">
      <c r="A1236" s="2"/>
      <c r="B1236" s="3"/>
      <c r="C1236" s="4"/>
      <c r="D1236" s="5"/>
      <c r="E1236" s="5"/>
      <c r="F1236" s="14"/>
    </row>
    <row r="1237" spans="1:6" x14ac:dyDescent="0.25">
      <c r="A1237" s="2"/>
      <c r="B1237" s="3"/>
      <c r="C1237" s="4"/>
      <c r="D1237" s="5"/>
      <c r="E1237" s="5"/>
      <c r="F1237" s="14"/>
    </row>
    <row r="1238" spans="1:6" x14ac:dyDescent="0.25">
      <c r="A1238" s="2"/>
      <c r="B1238" s="3"/>
      <c r="C1238" s="4"/>
      <c r="D1238" s="5"/>
      <c r="E1238" s="5"/>
      <c r="F1238" s="14"/>
    </row>
    <row r="1239" spans="1:6" x14ac:dyDescent="0.25">
      <c r="A1239" s="2"/>
      <c r="B1239" s="3"/>
      <c r="C1239" s="4"/>
      <c r="D1239" s="5"/>
      <c r="E1239" s="5"/>
      <c r="F1239" s="14"/>
    </row>
    <row r="1240" spans="1:6" x14ac:dyDescent="0.25">
      <c r="A1240" s="2"/>
      <c r="B1240" s="3"/>
      <c r="C1240" s="4"/>
      <c r="D1240" s="5"/>
      <c r="E1240" s="5"/>
      <c r="F1240" s="14"/>
    </row>
    <row r="1241" spans="1:6" x14ac:dyDescent="0.25">
      <c r="A1241" s="2"/>
      <c r="B1241" s="3"/>
      <c r="C1241" s="4"/>
      <c r="D1241" s="5"/>
      <c r="E1241" s="5"/>
      <c r="F1241" s="14"/>
    </row>
    <row r="1242" spans="1:6" x14ac:dyDescent="0.25">
      <c r="A1242" s="2"/>
      <c r="B1242" s="3"/>
      <c r="C1242" s="4"/>
      <c r="D1242" s="5"/>
      <c r="E1242" s="5"/>
      <c r="F1242" s="14"/>
    </row>
    <row r="1243" spans="1:6" x14ac:dyDescent="0.25">
      <c r="A1243" s="2"/>
      <c r="B1243" s="3"/>
      <c r="C1243" s="4"/>
      <c r="D1243" s="5"/>
      <c r="E1243" s="5"/>
      <c r="F1243" s="14"/>
    </row>
    <row r="1244" spans="1:6" x14ac:dyDescent="0.25">
      <c r="A1244" s="2"/>
      <c r="B1244" s="3"/>
      <c r="C1244" s="4"/>
      <c r="D1244" s="5"/>
      <c r="E1244" s="5"/>
      <c r="F1244" s="14"/>
    </row>
    <row r="1245" spans="1:6" x14ac:dyDescent="0.25">
      <c r="A1245" s="2"/>
      <c r="B1245" s="3"/>
      <c r="C1245" s="4"/>
      <c r="D1245" s="5"/>
      <c r="E1245" s="5"/>
      <c r="F1245" s="14"/>
    </row>
    <row r="1246" spans="1:6" x14ac:dyDescent="0.25">
      <c r="A1246" s="2"/>
      <c r="B1246" s="3"/>
      <c r="C1246" s="4"/>
      <c r="D1246" s="5"/>
      <c r="E1246" s="5"/>
      <c r="F1246" s="14"/>
    </row>
    <row r="1247" spans="1:6" x14ac:dyDescent="0.25">
      <c r="A1247" s="2"/>
      <c r="B1247" s="3"/>
      <c r="C1247" s="4"/>
      <c r="D1247" s="5"/>
      <c r="E1247" s="5"/>
      <c r="F1247" s="14"/>
    </row>
    <row r="1248" spans="1:6" x14ac:dyDescent="0.25">
      <c r="A1248" s="2"/>
      <c r="B1248" s="3"/>
      <c r="C1248" s="4"/>
      <c r="D1248" s="5"/>
      <c r="E1248" s="5"/>
      <c r="F1248" s="14"/>
    </row>
    <row r="1249" spans="1:6" x14ac:dyDescent="0.25">
      <c r="A1249" s="2"/>
      <c r="B1249" s="3"/>
      <c r="C1249" s="4"/>
      <c r="D1249" s="5"/>
      <c r="E1249" s="5"/>
      <c r="F1249" s="14"/>
    </row>
    <row r="1250" spans="1:6" x14ac:dyDescent="0.25">
      <c r="A1250" s="2"/>
      <c r="B1250" s="3"/>
      <c r="C1250" s="4"/>
      <c r="D1250" s="5"/>
      <c r="E1250" s="5"/>
      <c r="F1250" s="14"/>
    </row>
    <row r="1251" spans="1:6" x14ac:dyDescent="0.25">
      <c r="A1251" s="2"/>
      <c r="B1251" s="3"/>
      <c r="C1251" s="4"/>
      <c r="D1251" s="5"/>
      <c r="E1251" s="5"/>
      <c r="F1251" s="14"/>
    </row>
    <row r="1252" spans="1:6" x14ac:dyDescent="0.25">
      <c r="A1252" s="2"/>
      <c r="B1252" s="3"/>
      <c r="C1252" s="4"/>
      <c r="D1252" s="5"/>
      <c r="E1252" s="5"/>
      <c r="F1252" s="14"/>
    </row>
    <row r="1253" spans="1:6" x14ac:dyDescent="0.25">
      <c r="A1253" s="2"/>
      <c r="B1253" s="3"/>
      <c r="C1253" s="4"/>
      <c r="D1253" s="5"/>
      <c r="E1253" s="5"/>
      <c r="F1253" s="14"/>
    </row>
    <row r="1254" spans="1:6" x14ac:dyDescent="0.25">
      <c r="A1254" s="2"/>
      <c r="B1254" s="3"/>
      <c r="C1254" s="4"/>
      <c r="D1254" s="5"/>
      <c r="E1254" s="5"/>
      <c r="F1254" s="14"/>
    </row>
    <row r="1255" spans="1:6" x14ac:dyDescent="0.25">
      <c r="A1255" s="2"/>
      <c r="B1255" s="3"/>
      <c r="C1255" s="4"/>
      <c r="D1255" s="5"/>
      <c r="E1255" s="5"/>
      <c r="F1255" s="14"/>
    </row>
    <row r="1256" spans="1:6" x14ac:dyDescent="0.25">
      <c r="A1256" s="2"/>
      <c r="B1256" s="3"/>
      <c r="C1256" s="4"/>
      <c r="D1256" s="5"/>
      <c r="E1256" s="5"/>
      <c r="F1256" s="14"/>
    </row>
    <row r="1257" spans="1:6" x14ac:dyDescent="0.25">
      <c r="A1257" s="2"/>
      <c r="B1257" s="3"/>
      <c r="C1257" s="4"/>
      <c r="D1257" s="5"/>
      <c r="E1257" s="5"/>
      <c r="F1257" s="14"/>
    </row>
    <row r="1258" spans="1:6" x14ac:dyDescent="0.25">
      <c r="A1258" s="2"/>
      <c r="B1258" s="3"/>
      <c r="C1258" s="4"/>
      <c r="D1258" s="5"/>
      <c r="E1258" s="5"/>
      <c r="F1258" s="14"/>
    </row>
    <row r="1259" spans="1:6" x14ac:dyDescent="0.25">
      <c r="A1259" s="2"/>
      <c r="B1259" s="3"/>
      <c r="C1259" s="4"/>
      <c r="D1259" s="5"/>
      <c r="E1259" s="5"/>
      <c r="F1259" s="14"/>
    </row>
    <row r="1260" spans="1:6" x14ac:dyDescent="0.25">
      <c r="A1260" s="2"/>
      <c r="B1260" s="3"/>
      <c r="C1260" s="4"/>
      <c r="D1260" s="5"/>
      <c r="E1260" s="5"/>
      <c r="F1260" s="14"/>
    </row>
    <row r="1261" spans="1:6" x14ac:dyDescent="0.25">
      <c r="A1261" s="2"/>
      <c r="B1261" s="3"/>
      <c r="C1261" s="4"/>
      <c r="D1261" s="5"/>
      <c r="E1261" s="5"/>
      <c r="F1261" s="14"/>
    </row>
    <row r="1262" spans="1:6" x14ac:dyDescent="0.25">
      <c r="A1262" s="2"/>
      <c r="B1262" s="3"/>
      <c r="C1262" s="4"/>
      <c r="D1262" s="5"/>
      <c r="E1262" s="5"/>
      <c r="F1262" s="14"/>
    </row>
    <row r="1263" spans="1:6" x14ac:dyDescent="0.25">
      <c r="A1263" s="2"/>
      <c r="B1263" s="3"/>
      <c r="C1263" s="4"/>
      <c r="D1263" s="5"/>
      <c r="E1263" s="5"/>
      <c r="F1263" s="14"/>
    </row>
    <row r="1264" spans="1:6" x14ac:dyDescent="0.25">
      <c r="A1264" s="2"/>
      <c r="B1264" s="3"/>
      <c r="C1264" s="4"/>
      <c r="D1264" s="5"/>
      <c r="E1264" s="5"/>
      <c r="F1264" s="14"/>
    </row>
    <row r="1265" spans="1:6" x14ac:dyDescent="0.25">
      <c r="A1265" s="2"/>
      <c r="B1265" s="3"/>
      <c r="C1265" s="4"/>
      <c r="D1265" s="5"/>
      <c r="E1265" s="5"/>
      <c r="F1265" s="14"/>
    </row>
    <row r="1266" spans="1:6" x14ac:dyDescent="0.25">
      <c r="A1266" s="2"/>
      <c r="B1266" s="3"/>
      <c r="C1266" s="4"/>
      <c r="D1266" s="5"/>
      <c r="E1266" s="5"/>
      <c r="F1266" s="14"/>
    </row>
    <row r="1267" spans="1:6" x14ac:dyDescent="0.25">
      <c r="A1267" s="2"/>
      <c r="B1267" s="3"/>
      <c r="C1267" s="4"/>
      <c r="D1267" s="5"/>
      <c r="E1267" s="5"/>
      <c r="F1267" s="14"/>
    </row>
    <row r="1268" spans="1:6" x14ac:dyDescent="0.25">
      <c r="A1268" s="2"/>
      <c r="B1268" s="3"/>
      <c r="C1268" s="4"/>
      <c r="D1268" s="5"/>
      <c r="E1268" s="5"/>
      <c r="F1268" s="14"/>
    </row>
    <row r="1269" spans="1:6" x14ac:dyDescent="0.25">
      <c r="A1269" s="2"/>
      <c r="B1269" s="3"/>
      <c r="C1269" s="4"/>
      <c r="D1269" s="5"/>
      <c r="E1269" s="5"/>
      <c r="F1269" s="14"/>
    </row>
    <row r="1270" spans="1:6" x14ac:dyDescent="0.25">
      <c r="A1270" s="2"/>
      <c r="B1270" s="3"/>
      <c r="C1270" s="4"/>
      <c r="D1270" s="5"/>
      <c r="E1270" s="5"/>
      <c r="F1270" s="14"/>
    </row>
    <row r="1271" spans="1:6" x14ac:dyDescent="0.25">
      <c r="A1271" s="2"/>
      <c r="B1271" s="3"/>
      <c r="C1271" s="4"/>
      <c r="D1271" s="5"/>
      <c r="E1271" s="5"/>
      <c r="F1271" s="14"/>
    </row>
    <row r="1272" spans="1:6" x14ac:dyDescent="0.25">
      <c r="A1272" s="2"/>
      <c r="B1272" s="3"/>
      <c r="C1272" s="4"/>
      <c r="D1272" s="5"/>
      <c r="E1272" s="5"/>
      <c r="F1272" s="14"/>
    </row>
    <row r="1273" spans="1:6" x14ac:dyDescent="0.25">
      <c r="A1273" s="2"/>
      <c r="B1273" s="3"/>
      <c r="C1273" s="4"/>
      <c r="D1273" s="5"/>
      <c r="E1273" s="5"/>
      <c r="F1273" s="14"/>
    </row>
    <row r="1274" spans="1:6" x14ac:dyDescent="0.25">
      <c r="A1274" s="2"/>
      <c r="B1274" s="3"/>
      <c r="C1274" s="4"/>
      <c r="D1274" s="5"/>
      <c r="E1274" s="5"/>
      <c r="F1274" s="14"/>
    </row>
    <row r="1275" spans="1:6" x14ac:dyDescent="0.25">
      <c r="A1275" s="2"/>
      <c r="B1275" s="3"/>
      <c r="C1275" s="4"/>
      <c r="D1275" s="5"/>
      <c r="E1275" s="5"/>
      <c r="F1275" s="14"/>
    </row>
    <row r="1276" spans="1:6" x14ac:dyDescent="0.25">
      <c r="A1276" s="2"/>
      <c r="B1276" s="3"/>
      <c r="C1276" s="4"/>
      <c r="D1276" s="5"/>
      <c r="E1276" s="5"/>
      <c r="F1276" s="14"/>
    </row>
    <row r="1277" spans="1:6" x14ac:dyDescent="0.25">
      <c r="A1277" s="2"/>
      <c r="B1277" s="3"/>
      <c r="C1277" s="4"/>
      <c r="D1277" s="5"/>
      <c r="E1277" s="5"/>
      <c r="F1277" s="14"/>
    </row>
    <row r="1278" spans="1:6" x14ac:dyDescent="0.25">
      <c r="A1278" s="2"/>
      <c r="B1278" s="3"/>
      <c r="C1278" s="4"/>
      <c r="D1278" s="5"/>
      <c r="E1278" s="5"/>
      <c r="F1278" s="14"/>
    </row>
    <row r="1279" spans="1:6" x14ac:dyDescent="0.25">
      <c r="A1279" s="2"/>
      <c r="B1279" s="3"/>
      <c r="C1279" s="4"/>
      <c r="D1279" s="5"/>
      <c r="E1279" s="5"/>
      <c r="F1279" s="14"/>
    </row>
    <row r="1280" spans="1:6" x14ac:dyDescent="0.25">
      <c r="A1280" s="2"/>
      <c r="B1280" s="3"/>
      <c r="C1280" s="4"/>
      <c r="D1280" s="5"/>
      <c r="E1280" s="5"/>
      <c r="F1280" s="14"/>
    </row>
    <row r="1281" spans="1:6" x14ac:dyDescent="0.25">
      <c r="A1281" s="2"/>
      <c r="B1281" s="3"/>
      <c r="C1281" s="4"/>
      <c r="D1281" s="5"/>
      <c r="E1281" s="5"/>
      <c r="F1281" s="14"/>
    </row>
    <row r="1282" spans="1:6" x14ac:dyDescent="0.25">
      <c r="A1282" s="2"/>
      <c r="B1282" s="3"/>
      <c r="C1282" s="4"/>
      <c r="D1282" s="5"/>
      <c r="E1282" s="5"/>
      <c r="F1282" s="14"/>
    </row>
    <row r="1283" spans="1:6" x14ac:dyDescent="0.25">
      <c r="A1283" s="2"/>
      <c r="B1283" s="3"/>
      <c r="C1283" s="4"/>
      <c r="D1283" s="5"/>
      <c r="E1283" s="5"/>
      <c r="F1283" s="14"/>
    </row>
    <row r="1284" spans="1:6" x14ac:dyDescent="0.25">
      <c r="A1284" s="2"/>
      <c r="B1284" s="3"/>
      <c r="C1284" s="4"/>
      <c r="D1284" s="5"/>
      <c r="E1284" s="5"/>
      <c r="F1284" s="14"/>
    </row>
    <row r="1285" spans="1:6" x14ac:dyDescent="0.25">
      <c r="A1285" s="2"/>
      <c r="B1285" s="3"/>
      <c r="C1285" s="4"/>
      <c r="D1285" s="5"/>
      <c r="E1285" s="5"/>
      <c r="F1285" s="14"/>
    </row>
    <row r="1286" spans="1:6" x14ac:dyDescent="0.25">
      <c r="A1286" s="2"/>
      <c r="B1286" s="3"/>
      <c r="C1286" s="4"/>
      <c r="D1286" s="5"/>
      <c r="E1286" s="5"/>
      <c r="F1286" s="14"/>
    </row>
    <row r="1287" spans="1:6" x14ac:dyDescent="0.25">
      <c r="A1287" s="2"/>
      <c r="B1287" s="3"/>
      <c r="C1287" s="4"/>
      <c r="D1287" s="5"/>
      <c r="E1287" s="5"/>
      <c r="F1287" s="14"/>
    </row>
    <row r="1288" spans="1:6" x14ac:dyDescent="0.25">
      <c r="A1288" s="2"/>
      <c r="B1288" s="3"/>
      <c r="C1288" s="4"/>
      <c r="D1288" s="5"/>
      <c r="E1288" s="5"/>
      <c r="F1288" s="14"/>
    </row>
    <row r="1289" spans="1:6" x14ac:dyDescent="0.25">
      <c r="A1289" s="2"/>
      <c r="B1289" s="3"/>
      <c r="C1289" s="4"/>
      <c r="D1289" s="5"/>
      <c r="E1289" s="5"/>
      <c r="F1289" s="14"/>
    </row>
    <row r="1290" spans="1:6" x14ac:dyDescent="0.25">
      <c r="A1290" s="2"/>
      <c r="B1290" s="3"/>
      <c r="C1290" s="4"/>
      <c r="D1290" s="5"/>
      <c r="E1290" s="5"/>
      <c r="F1290" s="14"/>
    </row>
    <row r="1291" spans="1:6" x14ac:dyDescent="0.25">
      <c r="A1291" s="2"/>
      <c r="B1291" s="3"/>
      <c r="C1291" s="4"/>
      <c r="D1291" s="5"/>
      <c r="E1291" s="5"/>
      <c r="F1291" s="14"/>
    </row>
    <row r="1292" spans="1:6" x14ac:dyDescent="0.25">
      <c r="A1292" s="2"/>
      <c r="B1292" s="3"/>
      <c r="C1292" s="4"/>
      <c r="D1292" s="5"/>
      <c r="E1292" s="5"/>
      <c r="F1292" s="14"/>
    </row>
    <row r="1293" spans="1:6" x14ac:dyDescent="0.25">
      <c r="A1293" s="2"/>
      <c r="B1293" s="3"/>
      <c r="C1293" s="4"/>
      <c r="D1293" s="5"/>
      <c r="E1293" s="5"/>
      <c r="F1293" s="14"/>
    </row>
    <row r="1294" spans="1:6" x14ac:dyDescent="0.25">
      <c r="A1294" s="2"/>
      <c r="B1294" s="3"/>
      <c r="C1294" s="4"/>
      <c r="D1294" s="5"/>
      <c r="E1294" s="5"/>
      <c r="F1294" s="14"/>
    </row>
    <row r="1295" spans="1:6" x14ac:dyDescent="0.25">
      <c r="A1295" s="2"/>
      <c r="B1295" s="3"/>
      <c r="C1295" s="4"/>
      <c r="D1295" s="5"/>
      <c r="E1295" s="5"/>
      <c r="F1295" s="14"/>
    </row>
    <row r="1296" spans="1:6" x14ac:dyDescent="0.25">
      <c r="A1296" s="2"/>
      <c r="B1296" s="3"/>
      <c r="C1296" s="4"/>
      <c r="D1296" s="5"/>
      <c r="E1296" s="5"/>
      <c r="F1296" s="14"/>
    </row>
    <row r="1297" spans="1:6" x14ac:dyDescent="0.25">
      <c r="A1297" s="2"/>
      <c r="B1297" s="3"/>
      <c r="C1297" s="4"/>
      <c r="D1297" s="5"/>
      <c r="E1297" s="5"/>
      <c r="F1297" s="14"/>
    </row>
    <row r="1298" spans="1:6" x14ac:dyDescent="0.25">
      <c r="A1298" s="2"/>
      <c r="B1298" s="3"/>
      <c r="C1298" s="4"/>
      <c r="D1298" s="5"/>
      <c r="E1298" s="5"/>
      <c r="F1298" s="14"/>
    </row>
    <row r="1299" spans="1:6" x14ac:dyDescent="0.25">
      <c r="A1299" s="2"/>
      <c r="B1299" s="3"/>
      <c r="C1299" s="4"/>
      <c r="D1299" s="5"/>
      <c r="E1299" s="5"/>
      <c r="F1299" s="14"/>
    </row>
    <row r="1300" spans="1:6" x14ac:dyDescent="0.25">
      <c r="A1300" s="2"/>
      <c r="B1300" s="3"/>
      <c r="C1300" s="4"/>
      <c r="D1300" s="5"/>
      <c r="E1300" s="5"/>
      <c r="F1300" s="14"/>
    </row>
    <row r="1301" spans="1:6" x14ac:dyDescent="0.25">
      <c r="A1301" s="2"/>
      <c r="B1301" s="3"/>
      <c r="C1301" s="4"/>
      <c r="D1301" s="5"/>
      <c r="E1301" s="5"/>
      <c r="F1301" s="14"/>
    </row>
    <row r="1302" spans="1:6" x14ac:dyDescent="0.25">
      <c r="A1302" s="2"/>
      <c r="B1302" s="3"/>
      <c r="C1302" s="4"/>
      <c r="D1302" s="5"/>
      <c r="E1302" s="5"/>
      <c r="F1302" s="14"/>
    </row>
    <row r="1303" spans="1:6" x14ac:dyDescent="0.25">
      <c r="A1303" s="2"/>
      <c r="B1303" s="3"/>
      <c r="C1303" s="4"/>
      <c r="D1303" s="5"/>
      <c r="E1303" s="5"/>
      <c r="F1303" s="14"/>
    </row>
    <row r="1304" spans="1:6" x14ac:dyDescent="0.25">
      <c r="A1304" s="2"/>
      <c r="B1304" s="3"/>
      <c r="C1304" s="4"/>
      <c r="D1304" s="5"/>
      <c r="E1304" s="5"/>
      <c r="F1304" s="14"/>
    </row>
    <row r="1305" spans="1:6" x14ac:dyDescent="0.25">
      <c r="A1305" s="2"/>
      <c r="B1305" s="3"/>
      <c r="C1305" s="4"/>
      <c r="D1305" s="5"/>
      <c r="E1305" s="5"/>
      <c r="F1305" s="14"/>
    </row>
    <row r="1306" spans="1:6" x14ac:dyDescent="0.25">
      <c r="A1306" s="2"/>
      <c r="B1306" s="3"/>
      <c r="C1306" s="4"/>
      <c r="D1306" s="5"/>
      <c r="E1306" s="5"/>
      <c r="F1306" s="14"/>
    </row>
    <row r="1307" spans="1:6" x14ac:dyDescent="0.25">
      <c r="A1307" s="2"/>
      <c r="B1307" s="3"/>
      <c r="C1307" s="4"/>
      <c r="D1307" s="5"/>
      <c r="E1307" s="5"/>
      <c r="F1307" s="14"/>
    </row>
    <row r="1308" spans="1:6" x14ac:dyDescent="0.25">
      <c r="A1308" s="2"/>
      <c r="B1308" s="3"/>
      <c r="C1308" s="4"/>
      <c r="D1308" s="5"/>
      <c r="E1308" s="5"/>
      <c r="F1308" s="14"/>
    </row>
    <row r="1309" spans="1:6" x14ac:dyDescent="0.25">
      <c r="A1309" s="2"/>
      <c r="B1309" s="3"/>
      <c r="C1309" s="4"/>
      <c r="D1309" s="5"/>
      <c r="E1309" s="5"/>
      <c r="F1309" s="14"/>
    </row>
    <row r="1310" spans="1:6" x14ac:dyDescent="0.25">
      <c r="A1310" s="2"/>
      <c r="B1310" s="3"/>
      <c r="C1310" s="4"/>
      <c r="D1310" s="5"/>
      <c r="E1310" s="5"/>
      <c r="F1310" s="14"/>
    </row>
    <row r="1311" spans="1:6" x14ac:dyDescent="0.25">
      <c r="A1311" s="2"/>
      <c r="B1311" s="3"/>
      <c r="C1311" s="4"/>
      <c r="D1311" s="5"/>
      <c r="E1311" s="5"/>
      <c r="F1311" s="14"/>
    </row>
    <row r="1312" spans="1:6" x14ac:dyDescent="0.25">
      <c r="A1312" s="2"/>
      <c r="B1312" s="3"/>
      <c r="C1312" s="4"/>
      <c r="D1312" s="5"/>
      <c r="E1312" s="5"/>
      <c r="F1312" s="14"/>
    </row>
    <row r="1313" spans="1:6" x14ac:dyDescent="0.25">
      <c r="A1313" s="2"/>
      <c r="B1313" s="3"/>
      <c r="C1313" s="4"/>
      <c r="D1313" s="5"/>
      <c r="E1313" s="5"/>
      <c r="F1313" s="14"/>
    </row>
    <row r="1314" spans="1:6" x14ac:dyDescent="0.25">
      <c r="A1314" s="2"/>
      <c r="B1314" s="3"/>
      <c r="C1314" s="4"/>
      <c r="D1314" s="5"/>
      <c r="E1314" s="5"/>
      <c r="F1314" s="14"/>
    </row>
    <row r="1315" spans="1:6" x14ac:dyDescent="0.25">
      <c r="A1315" s="2"/>
      <c r="B1315" s="3"/>
      <c r="C1315" s="4"/>
      <c r="D1315" s="5"/>
      <c r="E1315" s="5"/>
      <c r="F1315" s="14"/>
    </row>
    <row r="1316" spans="1:6" x14ac:dyDescent="0.25">
      <c r="A1316" s="2"/>
      <c r="B1316" s="3"/>
      <c r="C1316" s="4"/>
      <c r="D1316" s="5"/>
      <c r="E1316" s="5"/>
      <c r="F1316" s="14"/>
    </row>
    <row r="1317" spans="1:6" x14ac:dyDescent="0.25">
      <c r="A1317" s="2"/>
      <c r="B1317" s="3"/>
      <c r="C1317" s="4"/>
      <c r="D1317" s="5"/>
      <c r="E1317" s="5"/>
      <c r="F1317" s="14"/>
    </row>
    <row r="1318" spans="1:6" x14ac:dyDescent="0.25">
      <c r="A1318" s="2"/>
      <c r="B1318" s="3"/>
      <c r="C1318" s="4"/>
      <c r="D1318" s="5"/>
      <c r="E1318" s="5"/>
      <c r="F1318" s="14"/>
    </row>
    <row r="1319" spans="1:6" x14ac:dyDescent="0.25">
      <c r="A1319" s="2"/>
      <c r="B1319" s="3"/>
      <c r="C1319" s="4"/>
      <c r="D1319" s="5"/>
      <c r="E1319" s="5"/>
      <c r="F1319" s="14"/>
    </row>
    <row r="1320" spans="1:6" x14ac:dyDescent="0.25">
      <c r="A1320" s="2"/>
      <c r="B1320" s="3"/>
      <c r="C1320" s="4"/>
      <c r="D1320" s="5"/>
      <c r="E1320" s="5"/>
      <c r="F1320" s="14"/>
    </row>
    <row r="1321" spans="1:6" x14ac:dyDescent="0.25">
      <c r="A1321" s="2"/>
      <c r="B1321" s="3"/>
      <c r="C1321" s="4"/>
      <c r="D1321" s="5"/>
      <c r="E1321" s="5"/>
      <c r="F1321" s="14"/>
    </row>
    <row r="1322" spans="1:6" x14ac:dyDescent="0.25">
      <c r="A1322" s="2"/>
      <c r="B1322" s="3"/>
      <c r="C1322" s="4"/>
      <c r="D1322" s="5"/>
      <c r="E1322" s="5"/>
      <c r="F1322" s="14"/>
    </row>
    <row r="1323" spans="1:6" x14ac:dyDescent="0.25">
      <c r="A1323" s="2"/>
      <c r="B1323" s="3"/>
      <c r="C1323" s="4"/>
      <c r="D1323" s="5"/>
      <c r="E1323" s="5"/>
      <c r="F1323" s="14"/>
    </row>
    <row r="1324" spans="1:6" x14ac:dyDescent="0.25">
      <c r="A1324" s="2"/>
      <c r="B1324" s="3"/>
      <c r="C1324" s="4"/>
      <c r="D1324" s="5"/>
      <c r="E1324" s="5"/>
      <c r="F1324" s="14"/>
    </row>
    <row r="1325" spans="1:6" x14ac:dyDescent="0.25">
      <c r="A1325" s="2"/>
      <c r="B1325" s="3"/>
      <c r="C1325" s="4"/>
      <c r="D1325" s="5"/>
      <c r="E1325" s="5"/>
      <c r="F1325" s="14"/>
    </row>
    <row r="1326" spans="1:6" x14ac:dyDescent="0.25">
      <c r="A1326" s="2"/>
      <c r="B1326" s="3"/>
      <c r="C1326" s="4"/>
      <c r="D1326" s="5"/>
      <c r="E1326" s="5"/>
      <c r="F1326" s="14"/>
    </row>
    <row r="1327" spans="1:6" x14ac:dyDescent="0.25">
      <c r="A1327" s="2"/>
      <c r="B1327" s="3"/>
      <c r="C1327" s="4"/>
      <c r="D1327" s="5"/>
      <c r="E1327" s="5"/>
      <c r="F1327" s="14"/>
    </row>
    <row r="1328" spans="1:6" x14ac:dyDescent="0.25">
      <c r="A1328" s="2"/>
      <c r="B1328" s="3"/>
      <c r="C1328" s="4"/>
      <c r="D1328" s="5"/>
      <c r="E1328" s="5"/>
      <c r="F1328" s="14"/>
    </row>
    <row r="1329" spans="1:6" x14ac:dyDescent="0.25">
      <c r="A1329" s="2"/>
      <c r="B1329" s="3"/>
      <c r="C1329" s="4"/>
      <c r="D1329" s="5"/>
      <c r="E1329" s="5"/>
      <c r="F1329" s="14"/>
    </row>
    <row r="1330" spans="1:6" x14ac:dyDescent="0.25">
      <c r="A1330" s="2"/>
      <c r="B1330" s="3"/>
      <c r="C1330" s="4"/>
      <c r="D1330" s="5"/>
      <c r="E1330" s="5"/>
      <c r="F1330" s="14"/>
    </row>
    <row r="1331" spans="1:6" x14ac:dyDescent="0.25">
      <c r="A1331" s="2"/>
      <c r="B1331" s="3"/>
      <c r="C1331" s="4"/>
      <c r="D1331" s="5"/>
      <c r="E1331" s="5"/>
      <c r="F1331" s="14"/>
    </row>
    <row r="1332" spans="1:6" x14ac:dyDescent="0.25">
      <c r="A1332" s="2"/>
      <c r="B1332" s="3"/>
      <c r="C1332" s="4"/>
      <c r="D1332" s="5"/>
      <c r="E1332" s="5"/>
      <c r="F1332" s="14"/>
    </row>
    <row r="1333" spans="1:6" x14ac:dyDescent="0.25">
      <c r="A1333" s="2"/>
      <c r="B1333" s="3"/>
      <c r="C1333" s="4"/>
      <c r="D1333" s="5"/>
      <c r="E1333" s="5"/>
      <c r="F1333" s="14"/>
    </row>
    <row r="1334" spans="1:6" x14ac:dyDescent="0.25">
      <c r="A1334" s="2"/>
      <c r="B1334" s="3"/>
      <c r="C1334" s="4"/>
      <c r="D1334" s="5"/>
      <c r="E1334" s="5"/>
      <c r="F1334" s="14"/>
    </row>
    <row r="1335" spans="1:6" x14ac:dyDescent="0.25">
      <c r="A1335" s="2"/>
      <c r="B1335" s="3"/>
      <c r="C1335" s="4"/>
      <c r="D1335" s="5"/>
      <c r="E1335" s="5"/>
      <c r="F1335" s="14"/>
    </row>
    <row r="1336" spans="1:6" x14ac:dyDescent="0.25">
      <c r="A1336" s="2"/>
      <c r="B1336" s="3"/>
      <c r="C1336" s="4"/>
      <c r="D1336" s="5"/>
      <c r="E1336" s="5"/>
      <c r="F1336" s="14"/>
    </row>
    <row r="1337" spans="1:6" x14ac:dyDescent="0.25">
      <c r="A1337" s="2"/>
      <c r="B1337" s="3"/>
      <c r="C1337" s="4"/>
      <c r="D1337" s="5"/>
      <c r="E1337" s="5"/>
      <c r="F1337" s="14"/>
    </row>
    <row r="1338" spans="1:6" x14ac:dyDescent="0.25">
      <c r="A1338" s="2"/>
      <c r="B1338" s="3"/>
      <c r="C1338" s="4"/>
      <c r="D1338" s="5"/>
      <c r="E1338" s="5"/>
      <c r="F1338" s="14"/>
    </row>
    <row r="1339" spans="1:6" x14ac:dyDescent="0.25">
      <c r="A1339" s="2"/>
      <c r="B1339" s="3"/>
      <c r="C1339" s="4"/>
      <c r="D1339" s="5"/>
      <c r="E1339" s="5"/>
      <c r="F1339" s="14"/>
    </row>
    <row r="1340" spans="1:6" x14ac:dyDescent="0.25">
      <c r="A1340" s="2"/>
      <c r="B1340" s="3"/>
      <c r="C1340" s="4"/>
      <c r="D1340" s="5"/>
      <c r="E1340" s="5"/>
      <c r="F1340" s="14"/>
    </row>
    <row r="1341" spans="1:6" x14ac:dyDescent="0.25">
      <c r="A1341" s="2"/>
      <c r="B1341" s="3"/>
      <c r="C1341" s="4"/>
      <c r="D1341" s="5"/>
      <c r="E1341" s="5"/>
      <c r="F1341" s="14"/>
    </row>
    <row r="1342" spans="1:6" x14ac:dyDescent="0.25">
      <c r="A1342" s="2"/>
      <c r="B1342" s="3"/>
      <c r="C1342" s="4"/>
      <c r="D1342" s="5"/>
      <c r="E1342" s="5"/>
      <c r="F1342" s="14"/>
    </row>
    <row r="1343" spans="1:6" x14ac:dyDescent="0.25">
      <c r="A1343" s="2"/>
      <c r="B1343" s="3"/>
      <c r="C1343" s="4"/>
      <c r="D1343" s="5"/>
      <c r="E1343" s="5"/>
      <c r="F1343" s="14"/>
    </row>
    <row r="1344" spans="1:6" x14ac:dyDescent="0.25">
      <c r="A1344" s="2"/>
      <c r="B1344" s="3"/>
      <c r="C1344" s="4"/>
      <c r="D1344" s="5"/>
      <c r="E1344" s="5"/>
      <c r="F1344" s="14"/>
    </row>
    <row r="1345" spans="1:6" x14ac:dyDescent="0.25">
      <c r="A1345" s="2"/>
      <c r="B1345" s="3"/>
      <c r="C1345" s="4"/>
      <c r="D1345" s="5"/>
      <c r="E1345" s="5"/>
      <c r="F1345" s="14"/>
    </row>
    <row r="1346" spans="1:6" x14ac:dyDescent="0.25">
      <c r="A1346" s="2"/>
      <c r="B1346" s="3"/>
      <c r="C1346" s="4"/>
      <c r="D1346" s="5"/>
      <c r="E1346" s="5"/>
      <c r="F1346" s="14"/>
    </row>
    <row r="1347" spans="1:6" x14ac:dyDescent="0.25">
      <c r="A1347" s="2"/>
      <c r="B1347" s="3"/>
      <c r="C1347" s="4"/>
      <c r="D1347" s="5"/>
      <c r="E1347" s="5"/>
      <c r="F1347" s="14"/>
    </row>
    <row r="1348" spans="1:6" x14ac:dyDescent="0.25">
      <c r="A1348" s="2"/>
      <c r="B1348" s="3"/>
      <c r="C1348" s="4"/>
      <c r="D1348" s="5"/>
      <c r="E1348" s="5"/>
      <c r="F1348" s="14"/>
    </row>
    <row r="1349" spans="1:6" x14ac:dyDescent="0.25">
      <c r="A1349" s="2"/>
      <c r="B1349" s="3"/>
      <c r="C1349" s="4"/>
      <c r="D1349" s="5"/>
      <c r="E1349" s="5"/>
      <c r="F1349" s="14"/>
    </row>
    <row r="1350" spans="1:6" x14ac:dyDescent="0.25">
      <c r="A1350" s="2"/>
      <c r="B1350" s="3"/>
      <c r="C1350" s="4"/>
      <c r="D1350" s="5"/>
      <c r="E1350" s="5"/>
      <c r="F1350" s="14"/>
    </row>
    <row r="1351" spans="1:6" x14ac:dyDescent="0.25">
      <c r="A1351" s="2"/>
      <c r="B1351" s="3"/>
      <c r="C1351" s="4"/>
      <c r="D1351" s="5"/>
      <c r="E1351" s="5"/>
      <c r="F1351" s="14"/>
    </row>
    <row r="1352" spans="1:6" x14ac:dyDescent="0.25">
      <c r="A1352" s="2"/>
      <c r="B1352" s="3"/>
      <c r="C1352" s="4"/>
      <c r="D1352" s="5"/>
      <c r="E1352" s="5"/>
      <c r="F1352" s="14"/>
    </row>
    <row r="1353" spans="1:6" x14ac:dyDescent="0.25">
      <c r="A1353" s="2"/>
      <c r="B1353" s="3"/>
      <c r="C1353" s="4"/>
      <c r="D1353" s="5"/>
      <c r="E1353" s="5"/>
      <c r="F1353" s="14"/>
    </row>
    <row r="1354" spans="1:6" x14ac:dyDescent="0.25">
      <c r="A1354" s="2"/>
      <c r="B1354" s="3"/>
      <c r="C1354" s="4"/>
      <c r="D1354" s="5"/>
      <c r="E1354" s="5"/>
      <c r="F1354" s="14"/>
    </row>
    <row r="1355" spans="1:6" x14ac:dyDescent="0.25">
      <c r="A1355" s="2"/>
      <c r="B1355" s="3"/>
      <c r="C1355" s="4"/>
      <c r="D1355" s="5"/>
      <c r="E1355" s="5"/>
      <c r="F1355" s="14"/>
    </row>
    <row r="1356" spans="1:6" x14ac:dyDescent="0.25">
      <c r="A1356" s="2"/>
      <c r="B1356" s="3"/>
      <c r="C1356" s="4"/>
      <c r="D1356" s="5"/>
      <c r="E1356" s="5"/>
      <c r="F1356" s="14"/>
    </row>
    <row r="1357" spans="1:6" x14ac:dyDescent="0.25">
      <c r="A1357" s="2"/>
      <c r="B1357" s="3"/>
      <c r="C1357" s="4"/>
      <c r="D1357" s="5"/>
      <c r="E1357" s="5"/>
      <c r="F1357" s="14"/>
    </row>
    <row r="1358" spans="1:6" x14ac:dyDescent="0.25">
      <c r="A1358" s="2"/>
      <c r="B1358" s="3"/>
      <c r="C1358" s="4"/>
      <c r="D1358" s="5"/>
      <c r="E1358" s="5"/>
      <c r="F1358" s="14"/>
    </row>
    <row r="1359" spans="1:6" x14ac:dyDescent="0.25">
      <c r="A1359" s="2"/>
      <c r="B1359" s="3"/>
      <c r="C1359" s="4"/>
      <c r="D1359" s="5"/>
      <c r="E1359" s="5"/>
      <c r="F1359" s="14"/>
    </row>
    <row r="1360" spans="1:6" x14ac:dyDescent="0.25">
      <c r="A1360" s="2"/>
      <c r="B1360" s="3"/>
      <c r="C1360" s="4"/>
      <c r="D1360" s="5"/>
      <c r="E1360" s="5"/>
      <c r="F1360" s="14"/>
    </row>
    <row r="1361" spans="1:6" x14ac:dyDescent="0.25">
      <c r="A1361" s="2"/>
      <c r="B1361" s="3"/>
      <c r="C1361" s="4"/>
      <c r="D1361" s="5"/>
      <c r="E1361" s="5"/>
      <c r="F1361" s="14"/>
    </row>
    <row r="1362" spans="1:6" x14ac:dyDescent="0.25">
      <c r="A1362" s="2"/>
      <c r="B1362" s="3"/>
      <c r="C1362" s="4"/>
      <c r="D1362" s="5"/>
      <c r="E1362" s="5"/>
      <c r="F1362" s="14"/>
    </row>
    <row r="1363" spans="1:6" x14ac:dyDescent="0.25">
      <c r="A1363" s="2"/>
      <c r="B1363" s="3"/>
      <c r="C1363" s="4"/>
      <c r="D1363" s="5"/>
      <c r="E1363" s="5"/>
      <c r="F1363" s="14"/>
    </row>
    <row r="1364" spans="1:6" x14ac:dyDescent="0.25">
      <c r="A1364" s="2"/>
      <c r="B1364" s="3"/>
      <c r="C1364" s="4"/>
      <c r="D1364" s="5"/>
      <c r="E1364" s="5"/>
      <c r="F1364" s="14"/>
    </row>
    <row r="1365" spans="1:6" x14ac:dyDescent="0.25">
      <c r="A1365" s="2"/>
      <c r="B1365" s="3"/>
      <c r="C1365" s="4"/>
      <c r="D1365" s="5"/>
      <c r="E1365" s="5"/>
      <c r="F1365" s="14"/>
    </row>
    <row r="1366" spans="1:6" x14ac:dyDescent="0.25">
      <c r="A1366" s="2"/>
      <c r="B1366" s="3"/>
      <c r="C1366" s="4"/>
      <c r="D1366" s="5"/>
      <c r="E1366" s="5"/>
      <c r="F1366" s="14"/>
    </row>
    <row r="1367" spans="1:6" x14ac:dyDescent="0.25">
      <c r="A1367" s="2"/>
      <c r="B1367" s="3"/>
      <c r="C1367" s="4"/>
      <c r="D1367" s="5"/>
      <c r="E1367" s="5"/>
      <c r="F1367" s="14"/>
    </row>
    <row r="1368" spans="1:6" x14ac:dyDescent="0.25">
      <c r="A1368" s="2"/>
      <c r="B1368" s="3"/>
      <c r="C1368" s="4"/>
      <c r="D1368" s="5"/>
      <c r="E1368" s="5"/>
      <c r="F1368" s="14"/>
    </row>
    <row r="1369" spans="1:6" x14ac:dyDescent="0.25">
      <c r="A1369" s="2"/>
      <c r="B1369" s="3"/>
      <c r="C1369" s="4"/>
      <c r="D1369" s="5"/>
      <c r="E1369" s="5"/>
      <c r="F1369" s="14"/>
    </row>
    <row r="1370" spans="1:6" x14ac:dyDescent="0.25">
      <c r="A1370" s="2"/>
      <c r="B1370" s="3"/>
      <c r="C1370" s="4"/>
      <c r="D1370" s="5"/>
      <c r="E1370" s="5"/>
      <c r="F1370" s="14"/>
    </row>
    <row r="1371" spans="1:6" x14ac:dyDescent="0.25">
      <c r="A1371" s="2"/>
      <c r="B1371" s="3"/>
      <c r="C1371" s="4"/>
      <c r="D1371" s="5"/>
      <c r="E1371" s="5"/>
      <c r="F1371" s="14"/>
    </row>
    <row r="1372" spans="1:6" x14ac:dyDescent="0.25">
      <c r="A1372" s="2"/>
      <c r="B1372" s="3"/>
      <c r="C1372" s="4"/>
      <c r="D1372" s="5"/>
      <c r="E1372" s="5"/>
      <c r="F1372" s="14"/>
    </row>
    <row r="1373" spans="1:6" x14ac:dyDescent="0.25">
      <c r="A1373" s="2"/>
      <c r="B1373" s="3"/>
      <c r="C1373" s="4"/>
      <c r="D1373" s="5"/>
      <c r="E1373" s="5"/>
      <c r="F1373" s="14"/>
    </row>
    <row r="1374" spans="1:6" x14ac:dyDescent="0.25">
      <c r="A1374" s="2"/>
      <c r="B1374" s="3"/>
      <c r="C1374" s="4"/>
      <c r="D1374" s="5"/>
      <c r="E1374" s="5"/>
      <c r="F1374" s="14"/>
    </row>
    <row r="1375" spans="1:6" x14ac:dyDescent="0.25">
      <c r="A1375" s="2"/>
      <c r="B1375" s="3"/>
      <c r="C1375" s="4"/>
      <c r="D1375" s="5"/>
      <c r="E1375" s="5"/>
      <c r="F1375" s="14"/>
    </row>
    <row r="1376" spans="1:6" x14ac:dyDescent="0.25">
      <c r="A1376" s="2"/>
      <c r="B1376" s="3"/>
      <c r="C1376" s="4"/>
      <c r="D1376" s="5"/>
      <c r="E1376" s="5"/>
      <c r="F1376" s="14"/>
    </row>
    <row r="1377" spans="1:6" x14ac:dyDescent="0.25">
      <c r="A1377" s="2"/>
      <c r="B1377" s="3"/>
      <c r="C1377" s="4"/>
      <c r="D1377" s="5"/>
      <c r="E1377" s="5"/>
      <c r="F1377" s="14"/>
    </row>
    <row r="1378" spans="1:6" x14ac:dyDescent="0.25">
      <c r="A1378" s="2"/>
      <c r="B1378" s="3"/>
      <c r="C1378" s="4"/>
      <c r="D1378" s="5"/>
      <c r="E1378" s="5"/>
      <c r="F1378" s="14"/>
    </row>
    <row r="1379" spans="1:6" x14ac:dyDescent="0.25">
      <c r="A1379" s="2"/>
      <c r="B1379" s="3"/>
      <c r="C1379" s="4"/>
      <c r="D1379" s="5"/>
      <c r="E1379" s="5"/>
      <c r="F1379" s="14"/>
    </row>
    <row r="1380" spans="1:6" x14ac:dyDescent="0.25">
      <c r="A1380" s="2"/>
      <c r="B1380" s="3"/>
      <c r="C1380" s="4"/>
      <c r="D1380" s="5"/>
      <c r="E1380" s="5"/>
      <c r="F1380" s="14"/>
    </row>
    <row r="1381" spans="1:6" x14ac:dyDescent="0.25">
      <c r="A1381" s="2"/>
      <c r="B1381" s="3"/>
      <c r="C1381" s="4"/>
      <c r="D1381" s="5"/>
      <c r="E1381" s="5"/>
      <c r="F1381" s="14"/>
    </row>
    <row r="1382" spans="1:6" x14ac:dyDescent="0.25">
      <c r="A1382" s="2"/>
      <c r="B1382" s="3"/>
      <c r="C1382" s="4"/>
      <c r="D1382" s="5"/>
      <c r="E1382" s="5"/>
      <c r="F1382" s="14"/>
    </row>
    <row r="1383" spans="1:6" x14ac:dyDescent="0.25">
      <c r="A1383" s="2"/>
      <c r="B1383" s="3"/>
      <c r="C1383" s="4"/>
      <c r="D1383" s="5"/>
      <c r="E1383" s="5"/>
      <c r="F1383" s="14"/>
    </row>
    <row r="1384" spans="1:6" x14ac:dyDescent="0.25">
      <c r="A1384" s="2"/>
      <c r="B1384" s="3"/>
      <c r="C1384" s="4"/>
      <c r="D1384" s="5"/>
      <c r="E1384" s="5"/>
      <c r="F1384" s="14"/>
    </row>
    <row r="1385" spans="1:6" x14ac:dyDescent="0.25">
      <c r="A1385" s="2"/>
      <c r="B1385" s="3"/>
      <c r="C1385" s="4"/>
      <c r="D1385" s="5"/>
      <c r="E1385" s="5"/>
      <c r="F1385" s="14"/>
    </row>
    <row r="1386" spans="1:6" x14ac:dyDescent="0.25">
      <c r="A1386" s="2"/>
      <c r="B1386" s="3"/>
      <c r="C1386" s="4"/>
      <c r="D1386" s="5"/>
      <c r="E1386" s="5"/>
      <c r="F1386" s="14"/>
    </row>
    <row r="1387" spans="1:6" x14ac:dyDescent="0.25">
      <c r="A1387" s="2"/>
      <c r="B1387" s="3"/>
      <c r="C1387" s="4"/>
      <c r="D1387" s="5"/>
      <c r="E1387" s="5"/>
      <c r="F1387" s="14"/>
    </row>
    <row r="1388" spans="1:6" x14ac:dyDescent="0.25">
      <c r="A1388" s="2"/>
      <c r="B1388" s="3"/>
      <c r="C1388" s="4"/>
      <c r="D1388" s="5"/>
      <c r="E1388" s="5"/>
      <c r="F1388" s="14"/>
    </row>
    <row r="1389" spans="1:6" x14ac:dyDescent="0.25">
      <c r="A1389" s="2"/>
      <c r="B1389" s="3"/>
      <c r="C1389" s="4"/>
      <c r="D1389" s="5"/>
      <c r="E1389" s="5"/>
      <c r="F1389" s="14"/>
    </row>
    <row r="1390" spans="1:6" x14ac:dyDescent="0.25">
      <c r="A1390" s="2"/>
      <c r="B1390" s="3"/>
      <c r="C1390" s="4"/>
      <c r="D1390" s="5"/>
      <c r="E1390" s="5"/>
      <c r="F1390" s="14"/>
    </row>
    <row r="1391" spans="1:6" x14ac:dyDescent="0.25">
      <c r="A1391" s="2"/>
      <c r="B1391" s="3"/>
      <c r="C1391" s="4"/>
      <c r="D1391" s="5"/>
      <c r="E1391" s="5"/>
      <c r="F1391" s="14"/>
    </row>
    <row r="1392" spans="1:6" x14ac:dyDescent="0.25">
      <c r="A1392" s="2"/>
      <c r="B1392" s="3"/>
      <c r="C1392" s="4"/>
      <c r="D1392" s="5"/>
      <c r="E1392" s="5"/>
      <c r="F1392" s="14"/>
    </row>
    <row r="1393" spans="1:6" x14ac:dyDescent="0.25">
      <c r="A1393" s="2"/>
      <c r="B1393" s="3"/>
      <c r="C1393" s="4"/>
      <c r="D1393" s="5"/>
      <c r="E1393" s="5"/>
      <c r="F1393" s="14"/>
    </row>
    <row r="1394" spans="1:6" x14ac:dyDescent="0.25">
      <c r="A1394" s="2"/>
      <c r="B1394" s="3"/>
      <c r="C1394" s="4"/>
      <c r="D1394" s="5"/>
      <c r="E1394" s="5"/>
      <c r="F1394" s="14"/>
    </row>
    <row r="1395" spans="1:6" x14ac:dyDescent="0.25">
      <c r="A1395" s="2"/>
      <c r="B1395" s="3"/>
      <c r="C1395" s="4"/>
      <c r="D1395" s="5"/>
      <c r="E1395" s="5"/>
      <c r="F1395" s="14"/>
    </row>
    <row r="1396" spans="1:6" x14ac:dyDescent="0.25">
      <c r="A1396" s="2"/>
      <c r="B1396" s="3"/>
      <c r="C1396" s="4"/>
      <c r="D1396" s="5"/>
      <c r="E1396" s="5"/>
      <c r="F1396" s="14"/>
    </row>
    <row r="1397" spans="1:6" x14ac:dyDescent="0.25">
      <c r="A1397" s="2"/>
      <c r="B1397" s="3"/>
      <c r="C1397" s="4"/>
      <c r="D1397" s="5"/>
      <c r="E1397" s="5"/>
      <c r="F1397" s="14"/>
    </row>
    <row r="1398" spans="1:6" x14ac:dyDescent="0.25">
      <c r="A1398" s="2"/>
      <c r="B1398" s="3"/>
      <c r="C1398" s="4"/>
      <c r="D1398" s="5"/>
      <c r="E1398" s="5"/>
      <c r="F1398" s="14"/>
    </row>
    <row r="1399" spans="1:6" x14ac:dyDescent="0.25">
      <c r="A1399" s="2"/>
      <c r="B1399" s="3"/>
      <c r="C1399" s="4"/>
      <c r="D1399" s="5"/>
      <c r="E1399" s="5"/>
      <c r="F1399" s="14"/>
    </row>
    <row r="1400" spans="1:6" x14ac:dyDescent="0.25">
      <c r="A1400" s="2"/>
      <c r="B1400" s="3"/>
      <c r="C1400" s="4"/>
      <c r="D1400" s="5"/>
      <c r="E1400" s="5"/>
      <c r="F1400" s="14"/>
    </row>
    <row r="1401" spans="1:6" x14ac:dyDescent="0.25">
      <c r="A1401" s="2"/>
      <c r="B1401" s="3"/>
      <c r="C1401" s="4"/>
      <c r="D1401" s="5"/>
      <c r="E1401" s="5"/>
      <c r="F1401" s="14"/>
    </row>
    <row r="1402" spans="1:6" x14ac:dyDescent="0.25">
      <c r="A1402" s="2"/>
      <c r="B1402" s="3"/>
      <c r="C1402" s="4"/>
      <c r="D1402" s="5"/>
      <c r="E1402" s="5"/>
      <c r="F1402" s="14"/>
    </row>
    <row r="1403" spans="1:6" x14ac:dyDescent="0.25">
      <c r="A1403" s="2"/>
      <c r="B1403" s="3"/>
      <c r="C1403" s="4"/>
      <c r="D1403" s="5"/>
      <c r="E1403" s="5"/>
      <c r="F1403" s="14"/>
    </row>
    <row r="1404" spans="1:6" x14ac:dyDescent="0.25">
      <c r="A1404" s="2"/>
      <c r="B1404" s="3"/>
      <c r="C1404" s="4"/>
      <c r="D1404" s="5"/>
      <c r="E1404" s="5"/>
      <c r="F1404" s="14"/>
    </row>
    <row r="1405" spans="1:6" x14ac:dyDescent="0.25">
      <c r="A1405" s="2"/>
      <c r="B1405" s="3"/>
      <c r="C1405" s="4"/>
      <c r="D1405" s="5"/>
      <c r="E1405" s="5"/>
      <c r="F1405" s="14"/>
    </row>
    <row r="1406" spans="1:6" x14ac:dyDescent="0.25">
      <c r="A1406" s="2"/>
      <c r="B1406" s="3"/>
      <c r="C1406" s="4"/>
      <c r="D1406" s="5"/>
      <c r="E1406" s="5"/>
      <c r="F1406" s="14"/>
    </row>
    <row r="1407" spans="1:6" x14ac:dyDescent="0.25">
      <c r="A1407" s="2"/>
      <c r="B1407" s="3"/>
      <c r="C1407" s="4"/>
      <c r="D1407" s="5"/>
      <c r="E1407" s="5"/>
      <c r="F1407" s="14"/>
    </row>
    <row r="1408" spans="1:6" x14ac:dyDescent="0.25">
      <c r="A1408" s="2"/>
      <c r="B1408" s="3"/>
      <c r="C1408" s="4"/>
      <c r="D1408" s="5"/>
      <c r="E1408" s="5"/>
      <c r="F1408" s="14"/>
    </row>
    <row r="1409" spans="1:6" x14ac:dyDescent="0.25">
      <c r="A1409" s="2"/>
      <c r="B1409" s="3"/>
      <c r="C1409" s="4"/>
      <c r="D1409" s="5"/>
      <c r="E1409" s="5"/>
      <c r="F1409" s="14"/>
    </row>
    <row r="1410" spans="1:6" x14ac:dyDescent="0.25">
      <c r="A1410" s="2"/>
      <c r="B1410" s="3"/>
      <c r="C1410" s="4"/>
      <c r="D1410" s="5"/>
      <c r="E1410" s="5"/>
      <c r="F1410" s="14"/>
    </row>
    <row r="1411" spans="1:6" x14ac:dyDescent="0.25">
      <c r="A1411" s="2"/>
      <c r="B1411" s="3"/>
      <c r="C1411" s="4"/>
      <c r="D1411" s="5"/>
      <c r="E1411" s="5"/>
      <c r="F1411" s="14"/>
    </row>
    <row r="1412" spans="1:6" x14ac:dyDescent="0.25">
      <c r="A1412" s="2"/>
      <c r="B1412" s="3"/>
      <c r="C1412" s="4"/>
      <c r="D1412" s="5"/>
      <c r="E1412" s="5"/>
      <c r="F1412" s="14"/>
    </row>
    <row r="1413" spans="1:6" x14ac:dyDescent="0.25">
      <c r="A1413" s="2"/>
      <c r="B1413" s="3"/>
      <c r="C1413" s="4"/>
      <c r="D1413" s="5"/>
      <c r="E1413" s="5"/>
      <c r="F1413" s="14"/>
    </row>
    <row r="1414" spans="1:6" x14ac:dyDescent="0.25">
      <c r="A1414" s="2"/>
      <c r="B1414" s="3"/>
      <c r="C1414" s="4"/>
      <c r="D1414" s="5"/>
      <c r="E1414" s="5"/>
      <c r="F1414" s="14"/>
    </row>
    <row r="1415" spans="1:6" x14ac:dyDescent="0.25">
      <c r="A1415" s="2"/>
      <c r="B1415" s="3"/>
      <c r="C1415" s="4"/>
      <c r="D1415" s="5"/>
      <c r="E1415" s="5"/>
      <c r="F1415" s="14"/>
    </row>
    <row r="1416" spans="1:6" x14ac:dyDescent="0.25">
      <c r="A1416" s="2"/>
      <c r="B1416" s="3"/>
      <c r="C1416" s="4"/>
      <c r="D1416" s="5"/>
      <c r="E1416" s="5"/>
      <c r="F1416" s="14"/>
    </row>
    <row r="1417" spans="1:6" x14ac:dyDescent="0.25">
      <c r="A1417" s="2"/>
      <c r="B1417" s="3"/>
      <c r="C1417" s="4"/>
      <c r="D1417" s="5"/>
      <c r="E1417" s="5"/>
      <c r="F1417" s="14"/>
    </row>
    <row r="1418" spans="1:6" x14ac:dyDescent="0.25">
      <c r="A1418" s="2"/>
      <c r="B1418" s="3"/>
      <c r="C1418" s="4"/>
      <c r="D1418" s="5"/>
      <c r="E1418" s="5"/>
      <c r="F1418" s="14"/>
    </row>
    <row r="1419" spans="1:6" x14ac:dyDescent="0.25">
      <c r="A1419" s="2"/>
      <c r="B1419" s="3"/>
      <c r="C1419" s="4"/>
      <c r="D1419" s="5"/>
      <c r="E1419" s="5"/>
      <c r="F1419" s="14"/>
    </row>
    <row r="1420" spans="1:6" x14ac:dyDescent="0.25">
      <c r="A1420" s="2"/>
      <c r="B1420" s="3"/>
      <c r="C1420" s="4"/>
      <c r="D1420" s="5"/>
      <c r="E1420" s="5"/>
      <c r="F1420" s="14"/>
    </row>
    <row r="1421" spans="1:6" x14ac:dyDescent="0.25">
      <c r="A1421" s="2"/>
      <c r="B1421" s="3"/>
      <c r="C1421" s="4"/>
      <c r="D1421" s="5"/>
      <c r="E1421" s="5"/>
      <c r="F1421" s="14"/>
    </row>
    <row r="1422" spans="1:6" x14ac:dyDescent="0.25">
      <c r="A1422" s="2"/>
      <c r="B1422" s="3"/>
      <c r="C1422" s="4"/>
      <c r="D1422" s="5"/>
      <c r="E1422" s="5"/>
      <c r="F1422" s="14"/>
    </row>
    <row r="1423" spans="1:6" x14ac:dyDescent="0.25">
      <c r="A1423" s="2"/>
      <c r="B1423" s="3"/>
      <c r="C1423" s="4"/>
      <c r="D1423" s="5"/>
      <c r="E1423" s="5"/>
      <c r="F1423" s="14"/>
    </row>
    <row r="1424" spans="1:6" x14ac:dyDescent="0.25">
      <c r="A1424" s="2"/>
      <c r="B1424" s="3"/>
      <c r="C1424" s="4"/>
      <c r="D1424" s="5"/>
      <c r="E1424" s="5"/>
      <c r="F1424" s="14"/>
    </row>
    <row r="1425" spans="1:6" x14ac:dyDescent="0.25">
      <c r="A1425" s="2"/>
      <c r="B1425" s="3"/>
      <c r="C1425" s="4"/>
      <c r="D1425" s="5"/>
      <c r="E1425" s="5"/>
      <c r="F1425" s="14"/>
    </row>
    <row r="1426" spans="1:6" x14ac:dyDescent="0.25">
      <c r="A1426" s="2"/>
      <c r="B1426" s="3"/>
      <c r="C1426" s="4"/>
      <c r="D1426" s="5"/>
      <c r="E1426" s="5"/>
      <c r="F1426" s="14"/>
    </row>
    <row r="1427" spans="1:6" x14ac:dyDescent="0.25">
      <c r="A1427" s="2"/>
      <c r="B1427" s="3"/>
      <c r="C1427" s="4"/>
      <c r="D1427" s="5"/>
      <c r="E1427" s="5"/>
      <c r="F1427" s="14"/>
    </row>
    <row r="1428" spans="1:6" x14ac:dyDescent="0.25">
      <c r="A1428" s="2"/>
      <c r="B1428" s="3"/>
      <c r="C1428" s="4"/>
      <c r="D1428" s="5"/>
      <c r="E1428" s="5"/>
      <c r="F1428" s="14"/>
    </row>
    <row r="1429" spans="1:6" x14ac:dyDescent="0.25">
      <c r="A1429" s="2"/>
      <c r="B1429" s="3"/>
      <c r="C1429" s="4"/>
      <c r="D1429" s="5"/>
      <c r="E1429" s="5"/>
      <c r="F1429" s="14"/>
    </row>
    <row r="1430" spans="1:6" x14ac:dyDescent="0.25">
      <c r="A1430" s="2"/>
      <c r="B1430" s="3"/>
      <c r="C1430" s="4"/>
      <c r="D1430" s="5"/>
      <c r="E1430" s="5"/>
      <c r="F1430" s="14"/>
    </row>
    <row r="1431" spans="1:6" x14ac:dyDescent="0.25">
      <c r="A1431" s="2"/>
      <c r="B1431" s="3"/>
      <c r="C1431" s="4"/>
      <c r="D1431" s="5"/>
      <c r="E1431" s="5"/>
      <c r="F1431" s="14"/>
    </row>
    <row r="1432" spans="1:6" x14ac:dyDescent="0.25">
      <c r="A1432" s="2"/>
      <c r="B1432" s="3"/>
      <c r="C1432" s="4"/>
      <c r="D1432" s="5"/>
      <c r="E1432" s="5"/>
      <c r="F1432" s="14"/>
    </row>
    <row r="1433" spans="1:6" x14ac:dyDescent="0.25">
      <c r="A1433" s="2"/>
      <c r="B1433" s="3"/>
      <c r="C1433" s="4"/>
      <c r="D1433" s="5"/>
      <c r="E1433" s="5"/>
      <c r="F1433" s="14"/>
    </row>
    <row r="1434" spans="1:6" x14ac:dyDescent="0.25">
      <c r="A1434" s="2"/>
      <c r="B1434" s="3"/>
      <c r="C1434" s="4"/>
      <c r="D1434" s="5"/>
      <c r="E1434" s="5"/>
      <c r="F1434" s="14"/>
    </row>
    <row r="1435" spans="1:6" x14ac:dyDescent="0.25">
      <c r="A1435" s="2"/>
      <c r="B1435" s="3"/>
      <c r="C1435" s="4"/>
      <c r="D1435" s="5"/>
      <c r="E1435" s="5"/>
      <c r="F1435" s="14"/>
    </row>
    <row r="1436" spans="1:6" x14ac:dyDescent="0.25">
      <c r="A1436" s="2"/>
      <c r="B1436" s="3"/>
      <c r="C1436" s="4"/>
      <c r="D1436" s="5"/>
      <c r="E1436" s="5"/>
      <c r="F1436" s="14"/>
    </row>
    <row r="1437" spans="1:6" x14ac:dyDescent="0.25">
      <c r="A1437" s="2"/>
      <c r="B1437" s="3"/>
      <c r="C1437" s="4"/>
      <c r="D1437" s="5"/>
      <c r="E1437" s="5"/>
      <c r="F1437" s="14"/>
    </row>
    <row r="1438" spans="1:6" x14ac:dyDescent="0.25">
      <c r="A1438" s="2"/>
      <c r="B1438" s="3"/>
      <c r="C1438" s="4"/>
      <c r="D1438" s="5"/>
      <c r="E1438" s="5"/>
      <c r="F1438" s="14"/>
    </row>
    <row r="1439" spans="1:6" x14ac:dyDescent="0.25">
      <c r="A1439" s="2"/>
      <c r="B1439" s="3"/>
      <c r="C1439" s="4"/>
      <c r="D1439" s="5"/>
      <c r="E1439" s="5"/>
      <c r="F1439" s="14"/>
    </row>
    <row r="1440" spans="1:6" x14ac:dyDescent="0.25">
      <c r="A1440" s="2"/>
      <c r="B1440" s="3"/>
      <c r="C1440" s="4"/>
      <c r="D1440" s="5"/>
      <c r="E1440" s="5"/>
      <c r="F1440" s="14"/>
    </row>
    <row r="1441" spans="1:6" x14ac:dyDescent="0.25">
      <c r="A1441" s="2"/>
      <c r="B1441" s="3"/>
      <c r="C1441" s="4"/>
      <c r="D1441" s="5"/>
      <c r="E1441" s="5"/>
      <c r="F1441" s="14"/>
    </row>
    <row r="1442" spans="1:6" x14ac:dyDescent="0.25">
      <c r="A1442" s="2"/>
      <c r="B1442" s="3"/>
      <c r="C1442" s="4"/>
      <c r="D1442" s="5"/>
      <c r="E1442" s="5"/>
      <c r="F1442" s="14"/>
    </row>
    <row r="1443" spans="1:6" x14ac:dyDescent="0.25">
      <c r="A1443" s="2"/>
      <c r="B1443" s="3"/>
      <c r="C1443" s="4"/>
      <c r="D1443" s="5"/>
      <c r="E1443" s="5"/>
      <c r="F1443" s="14"/>
    </row>
    <row r="1444" spans="1:6" x14ac:dyDescent="0.25">
      <c r="A1444" s="2"/>
      <c r="B1444" s="3"/>
      <c r="C1444" s="4"/>
      <c r="D1444" s="5"/>
      <c r="E1444" s="5"/>
      <c r="F1444" s="14"/>
    </row>
    <row r="1445" spans="1:6" x14ac:dyDescent="0.25">
      <c r="A1445" s="2"/>
      <c r="B1445" s="3"/>
      <c r="C1445" s="4"/>
      <c r="D1445" s="5"/>
      <c r="E1445" s="5"/>
      <c r="F1445" s="14"/>
    </row>
    <row r="1446" spans="1:6" x14ac:dyDescent="0.25">
      <c r="A1446" s="2"/>
      <c r="B1446" s="3"/>
      <c r="C1446" s="4"/>
      <c r="D1446" s="5"/>
      <c r="E1446" s="5"/>
      <c r="F1446" s="14"/>
    </row>
    <row r="1447" spans="1:6" x14ac:dyDescent="0.25">
      <c r="A1447" s="2"/>
      <c r="B1447" s="3"/>
      <c r="C1447" s="4"/>
      <c r="D1447" s="5"/>
      <c r="E1447" s="5"/>
      <c r="F1447" s="14"/>
    </row>
    <row r="1448" spans="1:6" x14ac:dyDescent="0.25">
      <c r="A1448" s="2"/>
      <c r="B1448" s="3"/>
      <c r="C1448" s="4"/>
      <c r="D1448" s="5"/>
      <c r="E1448" s="5"/>
      <c r="F1448" s="14"/>
    </row>
    <row r="1449" spans="1:6" x14ac:dyDescent="0.25">
      <c r="A1449" s="2"/>
      <c r="B1449" s="3"/>
      <c r="C1449" s="4"/>
      <c r="D1449" s="5"/>
      <c r="E1449" s="5"/>
      <c r="F1449" s="14"/>
    </row>
    <row r="1450" spans="1:6" x14ac:dyDescent="0.25">
      <c r="A1450" s="2"/>
      <c r="B1450" s="3"/>
      <c r="C1450" s="4"/>
      <c r="D1450" s="5"/>
      <c r="E1450" s="5"/>
      <c r="F1450" s="14"/>
    </row>
    <row r="1451" spans="1:6" x14ac:dyDescent="0.25">
      <c r="A1451" s="2"/>
      <c r="B1451" s="3"/>
      <c r="C1451" s="4"/>
      <c r="D1451" s="5"/>
      <c r="E1451" s="5"/>
      <c r="F1451" s="14"/>
    </row>
    <row r="1452" spans="1:6" x14ac:dyDescent="0.25">
      <c r="A1452" s="2"/>
      <c r="B1452" s="3"/>
      <c r="C1452" s="4"/>
      <c r="D1452" s="5"/>
      <c r="E1452" s="5"/>
      <c r="F1452" s="14"/>
    </row>
    <row r="1453" spans="1:6" x14ac:dyDescent="0.25">
      <c r="A1453" s="2"/>
      <c r="B1453" s="3"/>
      <c r="C1453" s="4"/>
      <c r="D1453" s="5"/>
      <c r="E1453" s="5"/>
      <c r="F1453" s="14"/>
    </row>
    <row r="1454" spans="1:6" x14ac:dyDescent="0.25">
      <c r="A1454" s="2"/>
      <c r="B1454" s="3"/>
      <c r="C1454" s="4"/>
      <c r="D1454" s="5"/>
      <c r="E1454" s="5"/>
      <c r="F1454" s="14"/>
    </row>
    <row r="1455" spans="1:6" x14ac:dyDescent="0.25">
      <c r="A1455" s="2"/>
      <c r="B1455" s="3"/>
      <c r="C1455" s="4"/>
      <c r="D1455" s="5"/>
      <c r="E1455" s="5"/>
      <c r="F1455" s="14"/>
    </row>
    <row r="1456" spans="1:6" x14ac:dyDescent="0.25">
      <c r="A1456" s="2"/>
      <c r="B1456" s="3"/>
      <c r="C1456" s="4"/>
      <c r="D1456" s="5"/>
      <c r="E1456" s="5"/>
      <c r="F1456" s="14"/>
    </row>
    <row r="1457" spans="1:6" x14ac:dyDescent="0.25">
      <c r="A1457" s="2"/>
      <c r="B1457" s="3"/>
      <c r="C1457" s="4"/>
      <c r="D1457" s="5"/>
      <c r="E1457" s="5"/>
      <c r="F1457" s="14"/>
    </row>
    <row r="1458" spans="1:6" x14ac:dyDescent="0.25">
      <c r="A1458" s="2"/>
      <c r="B1458" s="3"/>
      <c r="C1458" s="4"/>
      <c r="D1458" s="5"/>
      <c r="E1458" s="5"/>
      <c r="F1458" s="14"/>
    </row>
    <row r="1459" spans="1:6" x14ac:dyDescent="0.25">
      <c r="A1459" s="2"/>
      <c r="B1459" s="3"/>
      <c r="C1459" s="4"/>
      <c r="D1459" s="5"/>
      <c r="E1459" s="5"/>
      <c r="F1459" s="14"/>
    </row>
    <row r="1460" spans="1:6" x14ac:dyDescent="0.25">
      <c r="A1460" s="2"/>
      <c r="B1460" s="3"/>
      <c r="C1460" s="4"/>
      <c r="D1460" s="5"/>
      <c r="E1460" s="5"/>
      <c r="F1460" s="14"/>
    </row>
    <row r="1461" spans="1:6" x14ac:dyDescent="0.25">
      <c r="A1461" s="2"/>
      <c r="B1461" s="3"/>
      <c r="C1461" s="4"/>
      <c r="D1461" s="5"/>
      <c r="E1461" s="5"/>
      <c r="F1461" s="14"/>
    </row>
    <row r="1462" spans="1:6" x14ac:dyDescent="0.25">
      <c r="A1462" s="2"/>
      <c r="B1462" s="3"/>
      <c r="C1462" s="4"/>
      <c r="D1462" s="5"/>
      <c r="E1462" s="5"/>
      <c r="F1462" s="14"/>
    </row>
    <row r="1463" spans="1:6" x14ac:dyDescent="0.25">
      <c r="A1463" s="2"/>
      <c r="B1463" s="3"/>
      <c r="C1463" s="4"/>
      <c r="D1463" s="5"/>
      <c r="E1463" s="5"/>
      <c r="F1463" s="14"/>
    </row>
    <row r="1464" spans="1:6" x14ac:dyDescent="0.25">
      <c r="A1464" s="2"/>
      <c r="B1464" s="3"/>
      <c r="C1464" s="4"/>
      <c r="D1464" s="5"/>
      <c r="E1464" s="5"/>
      <c r="F1464" s="14"/>
    </row>
    <row r="1465" spans="1:6" x14ac:dyDescent="0.25">
      <c r="A1465" s="2"/>
      <c r="B1465" s="3"/>
      <c r="C1465" s="4"/>
      <c r="D1465" s="5"/>
      <c r="E1465" s="5"/>
      <c r="F1465" s="14"/>
    </row>
    <row r="1466" spans="1:6" x14ac:dyDescent="0.25">
      <c r="A1466" s="2"/>
      <c r="B1466" s="3"/>
      <c r="C1466" s="4"/>
      <c r="D1466" s="5"/>
      <c r="E1466" s="5"/>
      <c r="F1466" s="14"/>
    </row>
    <row r="1467" spans="1:6" x14ac:dyDescent="0.25">
      <c r="A1467" s="2"/>
      <c r="B1467" s="3"/>
      <c r="C1467" s="4"/>
      <c r="D1467" s="5"/>
      <c r="E1467" s="5"/>
      <c r="F1467" s="14"/>
    </row>
    <row r="1468" spans="1:6" x14ac:dyDescent="0.25">
      <c r="A1468" s="2"/>
      <c r="B1468" s="3"/>
      <c r="C1468" s="4"/>
      <c r="D1468" s="5"/>
      <c r="E1468" s="5"/>
      <c r="F1468" s="14"/>
    </row>
    <row r="1469" spans="1:6" x14ac:dyDescent="0.25">
      <c r="A1469" s="2"/>
      <c r="B1469" s="3"/>
      <c r="C1469" s="4"/>
      <c r="D1469" s="5"/>
      <c r="E1469" s="5"/>
      <c r="F1469" s="14"/>
    </row>
    <row r="1470" spans="1:6" x14ac:dyDescent="0.25">
      <c r="A1470" s="2"/>
      <c r="B1470" s="3"/>
      <c r="C1470" s="4"/>
      <c r="D1470" s="5"/>
      <c r="E1470" s="5"/>
      <c r="F1470" s="14"/>
    </row>
    <row r="1471" spans="1:6" x14ac:dyDescent="0.25">
      <c r="A1471" s="2"/>
      <c r="B1471" s="3"/>
      <c r="C1471" s="4"/>
      <c r="D1471" s="5"/>
      <c r="E1471" s="5"/>
      <c r="F1471" s="14"/>
    </row>
    <row r="1472" spans="1:6" x14ac:dyDescent="0.25">
      <c r="A1472" s="2"/>
      <c r="B1472" s="3"/>
      <c r="C1472" s="4"/>
      <c r="D1472" s="5"/>
      <c r="E1472" s="5"/>
      <c r="F1472" s="14"/>
    </row>
    <row r="1473" spans="1:6" x14ac:dyDescent="0.25">
      <c r="A1473" s="2"/>
      <c r="B1473" s="3"/>
      <c r="C1473" s="4"/>
      <c r="D1473" s="5"/>
      <c r="E1473" s="5"/>
      <c r="F1473" s="14"/>
    </row>
    <row r="1474" spans="1:6" x14ac:dyDescent="0.25">
      <c r="A1474" s="2"/>
      <c r="B1474" s="3"/>
      <c r="C1474" s="4"/>
      <c r="D1474" s="5"/>
      <c r="E1474" s="5"/>
      <c r="F1474" s="14"/>
    </row>
    <row r="1475" spans="1:6" x14ac:dyDescent="0.25">
      <c r="A1475" s="2"/>
      <c r="B1475" s="3"/>
      <c r="C1475" s="4"/>
      <c r="D1475" s="5"/>
      <c r="E1475" s="5"/>
      <c r="F1475" s="14"/>
    </row>
    <row r="1476" spans="1:6" x14ac:dyDescent="0.25">
      <c r="A1476" s="2"/>
      <c r="B1476" s="3"/>
      <c r="C1476" s="4"/>
      <c r="D1476" s="5"/>
      <c r="E1476" s="5"/>
      <c r="F1476" s="14"/>
    </row>
    <row r="1477" spans="1:6" x14ac:dyDescent="0.25">
      <c r="A1477" s="2"/>
      <c r="B1477" s="3"/>
      <c r="C1477" s="4"/>
      <c r="D1477" s="5"/>
      <c r="E1477" s="5"/>
      <c r="F1477" s="14"/>
    </row>
    <row r="1478" spans="1:6" x14ac:dyDescent="0.25">
      <c r="A1478" s="2"/>
      <c r="B1478" s="3"/>
      <c r="C1478" s="4"/>
      <c r="D1478" s="5"/>
      <c r="E1478" s="5"/>
      <c r="F1478" s="14"/>
    </row>
    <row r="1479" spans="1:6" x14ac:dyDescent="0.25">
      <c r="A1479" s="2"/>
      <c r="B1479" s="3"/>
      <c r="C1479" s="4"/>
      <c r="D1479" s="5"/>
      <c r="E1479" s="5"/>
      <c r="F1479" s="14"/>
    </row>
    <row r="1480" spans="1:6" x14ac:dyDescent="0.25">
      <c r="A1480" s="2"/>
      <c r="B1480" s="3"/>
      <c r="C1480" s="4"/>
      <c r="D1480" s="5"/>
      <c r="E1480" s="5"/>
      <c r="F1480" s="14"/>
    </row>
    <row r="1481" spans="1:6" x14ac:dyDescent="0.25">
      <c r="A1481" s="2"/>
      <c r="B1481" s="3"/>
      <c r="C1481" s="4"/>
      <c r="D1481" s="5"/>
      <c r="E1481" s="5"/>
      <c r="F1481" s="14"/>
    </row>
    <row r="1482" spans="1:6" x14ac:dyDescent="0.25">
      <c r="A1482" s="2"/>
      <c r="B1482" s="3"/>
      <c r="C1482" s="4"/>
      <c r="D1482" s="5"/>
      <c r="E1482" s="5"/>
      <c r="F1482" s="14"/>
    </row>
    <row r="1483" spans="1:6" x14ac:dyDescent="0.25">
      <c r="A1483" s="2"/>
      <c r="B1483" s="3"/>
      <c r="C1483" s="4"/>
      <c r="D1483" s="5"/>
      <c r="E1483" s="5"/>
      <c r="F1483" s="14"/>
    </row>
    <row r="1484" spans="1:6" x14ac:dyDescent="0.25">
      <c r="A1484" s="2"/>
      <c r="B1484" s="3"/>
      <c r="C1484" s="4"/>
      <c r="D1484" s="5"/>
      <c r="E1484" s="5"/>
      <c r="F1484" s="14"/>
    </row>
    <row r="1485" spans="1:6" x14ac:dyDescent="0.25">
      <c r="A1485" s="2"/>
      <c r="B1485" s="3"/>
      <c r="C1485" s="4"/>
      <c r="D1485" s="5"/>
      <c r="E1485" s="5"/>
      <c r="F1485" s="14"/>
    </row>
    <row r="1486" spans="1:6" x14ac:dyDescent="0.25">
      <c r="A1486" s="2"/>
      <c r="B1486" s="3"/>
      <c r="C1486" s="4"/>
      <c r="D1486" s="5"/>
      <c r="E1486" s="5"/>
      <c r="F1486" s="14"/>
    </row>
    <row r="1487" spans="1:6" x14ac:dyDescent="0.25">
      <c r="A1487" s="2"/>
      <c r="B1487" s="3"/>
      <c r="C1487" s="4"/>
      <c r="D1487" s="5"/>
      <c r="E1487" s="5"/>
      <c r="F1487" s="14"/>
    </row>
    <row r="1488" spans="1:6" x14ac:dyDescent="0.25">
      <c r="A1488" s="2"/>
      <c r="B1488" s="3"/>
      <c r="C1488" s="4"/>
      <c r="D1488" s="5"/>
      <c r="E1488" s="5"/>
      <c r="F1488" s="14"/>
    </row>
    <row r="1489" spans="1:6" x14ac:dyDescent="0.25">
      <c r="A1489" s="2"/>
      <c r="B1489" s="3"/>
      <c r="C1489" s="4"/>
      <c r="D1489" s="5"/>
      <c r="E1489" s="5"/>
      <c r="F1489" s="14"/>
    </row>
    <row r="1490" spans="1:6" x14ac:dyDescent="0.25">
      <c r="A1490" s="2"/>
      <c r="B1490" s="3"/>
      <c r="C1490" s="4"/>
      <c r="D1490" s="5"/>
      <c r="E1490" s="5"/>
      <c r="F1490" s="14"/>
    </row>
    <row r="1491" spans="1:6" x14ac:dyDescent="0.25">
      <c r="A1491" s="2"/>
      <c r="B1491" s="3"/>
      <c r="C1491" s="4"/>
      <c r="D1491" s="5"/>
      <c r="E1491" s="5"/>
      <c r="F1491" s="14"/>
    </row>
    <row r="1492" spans="1:6" x14ac:dyDescent="0.25">
      <c r="A1492" s="2"/>
      <c r="B1492" s="3"/>
      <c r="C1492" s="4"/>
      <c r="D1492" s="5"/>
      <c r="E1492" s="5"/>
      <c r="F1492" s="14"/>
    </row>
    <row r="1493" spans="1:6" x14ac:dyDescent="0.25">
      <c r="A1493" s="2"/>
      <c r="B1493" s="3"/>
      <c r="C1493" s="4"/>
      <c r="D1493" s="5"/>
      <c r="E1493" s="5"/>
      <c r="F1493" s="14"/>
    </row>
    <row r="1494" spans="1:6" x14ac:dyDescent="0.25">
      <c r="A1494" s="2"/>
      <c r="B1494" s="3"/>
      <c r="C1494" s="4"/>
      <c r="D1494" s="5"/>
      <c r="E1494" s="5"/>
      <c r="F1494" s="14"/>
    </row>
    <row r="1495" spans="1:6" x14ac:dyDescent="0.25">
      <c r="A1495" s="2"/>
      <c r="B1495" s="3"/>
      <c r="C1495" s="4"/>
      <c r="D1495" s="5"/>
      <c r="E1495" s="5"/>
      <c r="F1495" s="14"/>
    </row>
    <row r="1496" spans="1:6" x14ac:dyDescent="0.25">
      <c r="A1496" s="2"/>
      <c r="B1496" s="3"/>
      <c r="C1496" s="4"/>
      <c r="D1496" s="5"/>
      <c r="E1496" s="5"/>
      <c r="F1496" s="14"/>
    </row>
    <row r="1497" spans="1:6" x14ac:dyDescent="0.25">
      <c r="A1497" s="2"/>
      <c r="B1497" s="3"/>
      <c r="C1497" s="4"/>
      <c r="D1497" s="5"/>
      <c r="E1497" s="5"/>
      <c r="F1497" s="14"/>
    </row>
    <row r="1498" spans="1:6" x14ac:dyDescent="0.25">
      <c r="A1498" s="2"/>
      <c r="B1498" s="3"/>
      <c r="C1498" s="4"/>
      <c r="D1498" s="5"/>
      <c r="E1498" s="5"/>
      <c r="F1498" s="14"/>
    </row>
    <row r="1499" spans="1:6" x14ac:dyDescent="0.25">
      <c r="A1499" s="2"/>
      <c r="B1499" s="3"/>
      <c r="C1499" s="4"/>
      <c r="D1499" s="5"/>
      <c r="E1499" s="5"/>
      <c r="F1499" s="14"/>
    </row>
    <row r="1500" spans="1:6" x14ac:dyDescent="0.25">
      <c r="A1500" s="2"/>
      <c r="B1500" s="3"/>
      <c r="C1500" s="4"/>
      <c r="D1500" s="5"/>
      <c r="E1500" s="5"/>
      <c r="F1500" s="14"/>
    </row>
    <row r="1501" spans="1:6" x14ac:dyDescent="0.25">
      <c r="A1501" s="2"/>
      <c r="B1501" s="3"/>
      <c r="C1501" s="4"/>
      <c r="D1501" s="5"/>
      <c r="E1501" s="5"/>
      <c r="F1501" s="14"/>
    </row>
    <row r="1502" spans="1:6" x14ac:dyDescent="0.25">
      <c r="A1502" s="2"/>
      <c r="B1502" s="3"/>
      <c r="C1502" s="4"/>
      <c r="D1502" s="5"/>
      <c r="E1502" s="5"/>
      <c r="F1502" s="14"/>
    </row>
    <row r="1503" spans="1:6" x14ac:dyDescent="0.25">
      <c r="A1503" s="2"/>
      <c r="B1503" s="3"/>
      <c r="C1503" s="4"/>
      <c r="D1503" s="5"/>
      <c r="E1503" s="5"/>
      <c r="F1503" s="14"/>
    </row>
    <row r="1504" spans="1:6" x14ac:dyDescent="0.25">
      <c r="A1504" s="2"/>
      <c r="B1504" s="3"/>
      <c r="C1504" s="4"/>
      <c r="D1504" s="5"/>
      <c r="E1504" s="5"/>
      <c r="F1504" s="14"/>
    </row>
    <row r="1505" spans="1:6" x14ac:dyDescent="0.25">
      <c r="A1505" s="2"/>
      <c r="B1505" s="3"/>
      <c r="C1505" s="4"/>
      <c r="D1505" s="5"/>
      <c r="E1505" s="5"/>
      <c r="F1505" s="14"/>
    </row>
    <row r="1506" spans="1:6" x14ac:dyDescent="0.25">
      <c r="A1506" s="2"/>
      <c r="B1506" s="3"/>
      <c r="C1506" s="4"/>
      <c r="D1506" s="5"/>
      <c r="E1506" s="5"/>
      <c r="F1506" s="14"/>
    </row>
    <row r="1507" spans="1:6" x14ac:dyDescent="0.25">
      <c r="A1507" s="2"/>
      <c r="B1507" s="3"/>
      <c r="C1507" s="4"/>
      <c r="D1507" s="5"/>
      <c r="E1507" s="5"/>
      <c r="F1507" s="14"/>
    </row>
    <row r="1508" spans="1:6" x14ac:dyDescent="0.25">
      <c r="A1508" s="2"/>
      <c r="B1508" s="3"/>
      <c r="C1508" s="4"/>
      <c r="D1508" s="5"/>
      <c r="E1508" s="5"/>
      <c r="F1508" s="14"/>
    </row>
    <row r="1509" spans="1:6" x14ac:dyDescent="0.25">
      <c r="A1509" s="2"/>
      <c r="B1509" s="3"/>
      <c r="C1509" s="4"/>
      <c r="D1509" s="5"/>
      <c r="E1509" s="5"/>
      <c r="F1509" s="14"/>
    </row>
    <row r="1510" spans="1:6" x14ac:dyDescent="0.25">
      <c r="A1510" s="2"/>
      <c r="B1510" s="3"/>
      <c r="C1510" s="4"/>
      <c r="D1510" s="5"/>
      <c r="E1510" s="5"/>
      <c r="F1510" s="14"/>
    </row>
    <row r="1511" spans="1:6" x14ac:dyDescent="0.25">
      <c r="A1511" s="2"/>
      <c r="B1511" s="3"/>
      <c r="C1511" s="4"/>
      <c r="D1511" s="5"/>
      <c r="E1511" s="5"/>
      <c r="F1511" s="14"/>
    </row>
    <row r="1512" spans="1:6" x14ac:dyDescent="0.25">
      <c r="A1512" s="2"/>
      <c r="B1512" s="3"/>
      <c r="C1512" s="4"/>
      <c r="D1512" s="5"/>
      <c r="E1512" s="5"/>
      <c r="F1512" s="14"/>
    </row>
    <row r="1513" spans="1:6" x14ac:dyDescent="0.25">
      <c r="A1513" s="2"/>
      <c r="B1513" s="3"/>
      <c r="C1513" s="4"/>
      <c r="D1513" s="5"/>
      <c r="E1513" s="5"/>
      <c r="F1513" s="14"/>
    </row>
    <row r="1514" spans="1:6" x14ac:dyDescent="0.25">
      <c r="A1514" s="2"/>
      <c r="B1514" s="3"/>
      <c r="C1514" s="4"/>
      <c r="D1514" s="5"/>
      <c r="E1514" s="5"/>
      <c r="F1514" s="14"/>
    </row>
    <row r="1515" spans="1:6" x14ac:dyDescent="0.25">
      <c r="A1515" s="2"/>
      <c r="B1515" s="3"/>
      <c r="C1515" s="4"/>
      <c r="D1515" s="5"/>
      <c r="E1515" s="5"/>
      <c r="F1515" s="14"/>
    </row>
    <row r="1516" spans="1:6" x14ac:dyDescent="0.25">
      <c r="A1516" s="2"/>
      <c r="B1516" s="3"/>
      <c r="C1516" s="4"/>
      <c r="D1516" s="5"/>
      <c r="E1516" s="5"/>
      <c r="F1516" s="14"/>
    </row>
    <row r="1517" spans="1:6" x14ac:dyDescent="0.25">
      <c r="A1517" s="2"/>
      <c r="B1517" s="3"/>
      <c r="C1517" s="4"/>
      <c r="D1517" s="5"/>
      <c r="E1517" s="5"/>
      <c r="F1517" s="14"/>
    </row>
    <row r="1518" spans="1:6" x14ac:dyDescent="0.25">
      <c r="A1518" s="2"/>
      <c r="B1518" s="3"/>
      <c r="C1518" s="4"/>
      <c r="D1518" s="5"/>
      <c r="E1518" s="5"/>
      <c r="F1518" s="14"/>
    </row>
    <row r="1519" spans="1:6" x14ac:dyDescent="0.25">
      <c r="A1519" s="2"/>
      <c r="B1519" s="3"/>
      <c r="C1519" s="4"/>
      <c r="D1519" s="5"/>
      <c r="E1519" s="5"/>
      <c r="F1519" s="14"/>
    </row>
    <row r="1520" spans="1:6" x14ac:dyDescent="0.25">
      <c r="A1520" s="2"/>
      <c r="B1520" s="3"/>
      <c r="C1520" s="4"/>
      <c r="D1520" s="5"/>
      <c r="E1520" s="5"/>
      <c r="F1520" s="14"/>
    </row>
    <row r="1521" spans="1:6" x14ac:dyDescent="0.25">
      <c r="A1521" s="2"/>
      <c r="B1521" s="3"/>
      <c r="C1521" s="4"/>
      <c r="D1521" s="5"/>
      <c r="E1521" s="5"/>
      <c r="F1521" s="14"/>
    </row>
    <row r="1522" spans="1:6" x14ac:dyDescent="0.25">
      <c r="A1522" s="2"/>
      <c r="B1522" s="3"/>
      <c r="C1522" s="4"/>
      <c r="D1522" s="5"/>
      <c r="E1522" s="5"/>
      <c r="F1522" s="14"/>
    </row>
    <row r="1523" spans="1:6" x14ac:dyDescent="0.25">
      <c r="A1523" s="2"/>
      <c r="B1523" s="3"/>
      <c r="C1523" s="4"/>
      <c r="D1523" s="5"/>
      <c r="E1523" s="5"/>
      <c r="F1523" s="14"/>
    </row>
    <row r="1524" spans="1:6" x14ac:dyDescent="0.25">
      <c r="A1524" s="2"/>
      <c r="B1524" s="3"/>
      <c r="C1524" s="4"/>
      <c r="D1524" s="5"/>
      <c r="E1524" s="5"/>
      <c r="F1524" s="14"/>
    </row>
    <row r="1525" spans="1:6" x14ac:dyDescent="0.25">
      <c r="A1525" s="2"/>
      <c r="B1525" s="3"/>
      <c r="C1525" s="4"/>
      <c r="D1525" s="5"/>
      <c r="E1525" s="5"/>
      <c r="F1525" s="14"/>
    </row>
    <row r="1526" spans="1:6" x14ac:dyDescent="0.25">
      <c r="A1526" s="2"/>
      <c r="B1526" s="3"/>
      <c r="C1526" s="4"/>
      <c r="D1526" s="5"/>
      <c r="E1526" s="5"/>
      <c r="F1526" s="14"/>
    </row>
    <row r="1527" spans="1:6" x14ac:dyDescent="0.25">
      <c r="A1527" s="2"/>
      <c r="B1527" s="3"/>
      <c r="C1527" s="4"/>
      <c r="D1527" s="5"/>
      <c r="E1527" s="5"/>
      <c r="F1527" s="14"/>
    </row>
    <row r="1528" spans="1:6" x14ac:dyDescent="0.25">
      <c r="A1528" s="2"/>
      <c r="B1528" s="3"/>
      <c r="C1528" s="4"/>
      <c r="D1528" s="5"/>
      <c r="E1528" s="5"/>
      <c r="F1528" s="14"/>
    </row>
    <row r="1529" spans="1:6" x14ac:dyDescent="0.25">
      <c r="A1529" s="2"/>
      <c r="B1529" s="3"/>
      <c r="C1529" s="4"/>
      <c r="D1529" s="5"/>
      <c r="E1529" s="5"/>
      <c r="F1529" s="14"/>
    </row>
    <row r="1530" spans="1:6" x14ac:dyDescent="0.25">
      <c r="A1530" s="2"/>
      <c r="B1530" s="3"/>
      <c r="C1530" s="4"/>
      <c r="D1530" s="5"/>
      <c r="E1530" s="5"/>
      <c r="F1530" s="14"/>
    </row>
    <row r="1531" spans="1:6" x14ac:dyDescent="0.25">
      <c r="A1531" s="2"/>
      <c r="B1531" s="3"/>
      <c r="C1531" s="4"/>
      <c r="D1531" s="5"/>
      <c r="E1531" s="5"/>
      <c r="F1531" s="14"/>
    </row>
    <row r="1532" spans="1:6" x14ac:dyDescent="0.25">
      <c r="A1532" s="2"/>
      <c r="B1532" s="3"/>
      <c r="C1532" s="4"/>
      <c r="D1532" s="5"/>
      <c r="E1532" s="5"/>
      <c r="F1532" s="14"/>
    </row>
    <row r="1533" spans="1:6" x14ac:dyDescent="0.25">
      <c r="A1533" s="2"/>
      <c r="B1533" s="3"/>
      <c r="C1533" s="4"/>
      <c r="D1533" s="5"/>
      <c r="E1533" s="5"/>
      <c r="F1533" s="14"/>
    </row>
    <row r="1534" spans="1:6" x14ac:dyDescent="0.25">
      <c r="A1534" s="2"/>
      <c r="B1534" s="3"/>
      <c r="C1534" s="4"/>
      <c r="D1534" s="5"/>
      <c r="E1534" s="5"/>
      <c r="F1534" s="14"/>
    </row>
    <row r="1535" spans="1:6" x14ac:dyDescent="0.25">
      <c r="A1535" s="2"/>
      <c r="B1535" s="3"/>
      <c r="C1535" s="4"/>
      <c r="D1535" s="5"/>
      <c r="E1535" s="5"/>
      <c r="F1535" s="14"/>
    </row>
    <row r="1536" spans="1:6" x14ac:dyDescent="0.25">
      <c r="A1536" s="2"/>
      <c r="B1536" s="3"/>
      <c r="C1536" s="4"/>
      <c r="D1536" s="5"/>
      <c r="E1536" s="5"/>
      <c r="F1536" s="14"/>
    </row>
    <row r="1537" spans="1:6" x14ac:dyDescent="0.25">
      <c r="A1537" s="2"/>
      <c r="B1537" s="3"/>
      <c r="C1537" s="4"/>
      <c r="D1537" s="5"/>
      <c r="E1537" s="5"/>
      <c r="F1537" s="14"/>
    </row>
    <row r="1538" spans="1:6" x14ac:dyDescent="0.25">
      <c r="A1538" s="2"/>
      <c r="B1538" s="3"/>
      <c r="C1538" s="4"/>
      <c r="D1538" s="5"/>
      <c r="E1538" s="5"/>
      <c r="F1538" s="14"/>
    </row>
    <row r="1539" spans="1:6" x14ac:dyDescent="0.25">
      <c r="A1539" s="2"/>
      <c r="B1539" s="3"/>
      <c r="C1539" s="4"/>
      <c r="D1539" s="5"/>
      <c r="E1539" s="5"/>
      <c r="F1539" s="14"/>
    </row>
    <row r="1540" spans="1:6" x14ac:dyDescent="0.25">
      <c r="A1540" s="2"/>
      <c r="B1540" s="3"/>
      <c r="C1540" s="4"/>
      <c r="D1540" s="5"/>
      <c r="E1540" s="5"/>
      <c r="F1540" s="14"/>
    </row>
    <row r="1541" spans="1:6" x14ac:dyDescent="0.25">
      <c r="A1541" s="2"/>
      <c r="B1541" s="3"/>
      <c r="C1541" s="4"/>
      <c r="D1541" s="5"/>
      <c r="E1541" s="5"/>
      <c r="F1541" s="14"/>
    </row>
    <row r="1542" spans="1:6" x14ac:dyDescent="0.25">
      <c r="A1542" s="2"/>
      <c r="B1542" s="3"/>
      <c r="C1542" s="4"/>
      <c r="D1542" s="5"/>
      <c r="E1542" s="5"/>
      <c r="F1542" s="14"/>
    </row>
    <row r="1543" spans="1:6" x14ac:dyDescent="0.25">
      <c r="A1543" s="2"/>
      <c r="B1543" s="3"/>
      <c r="C1543" s="4"/>
      <c r="D1543" s="5"/>
      <c r="E1543" s="5"/>
      <c r="F1543" s="14"/>
    </row>
    <row r="1544" spans="1:6" x14ac:dyDescent="0.25">
      <c r="A1544" s="2"/>
      <c r="B1544" s="3"/>
      <c r="C1544" s="4"/>
      <c r="D1544" s="5"/>
      <c r="E1544" s="5"/>
      <c r="F1544" s="14"/>
    </row>
    <row r="1545" spans="1:6" x14ac:dyDescent="0.25">
      <c r="A1545" s="2"/>
      <c r="B1545" s="3"/>
      <c r="C1545" s="4"/>
      <c r="D1545" s="5"/>
      <c r="E1545" s="5"/>
      <c r="F1545" s="14"/>
    </row>
    <row r="1546" spans="1:6" x14ac:dyDescent="0.25">
      <c r="A1546" s="2"/>
      <c r="B1546" s="3"/>
      <c r="C1546" s="4"/>
      <c r="D1546" s="5"/>
      <c r="E1546" s="5"/>
      <c r="F1546" s="14"/>
    </row>
    <row r="1547" spans="1:6" x14ac:dyDescent="0.25">
      <c r="A1547" s="2"/>
      <c r="B1547" s="3"/>
      <c r="C1547" s="4"/>
      <c r="D1547" s="5"/>
      <c r="E1547" s="5"/>
      <c r="F1547" s="14"/>
    </row>
    <row r="1548" spans="1:6" x14ac:dyDescent="0.25">
      <c r="A1548" s="2"/>
      <c r="B1548" s="3"/>
      <c r="C1548" s="4"/>
      <c r="D1548" s="5"/>
      <c r="E1548" s="5"/>
      <c r="F1548" s="14"/>
    </row>
    <row r="1549" spans="1:6" x14ac:dyDescent="0.25">
      <c r="A1549" s="2"/>
      <c r="B1549" s="3"/>
      <c r="C1549" s="4"/>
      <c r="D1549" s="5"/>
      <c r="E1549" s="5"/>
      <c r="F1549" s="14"/>
    </row>
    <row r="1550" spans="1:6" x14ac:dyDescent="0.25">
      <c r="A1550" s="2"/>
      <c r="B1550" s="3"/>
      <c r="C1550" s="4"/>
      <c r="D1550" s="5"/>
      <c r="E1550" s="5"/>
      <c r="F1550" s="14"/>
    </row>
    <row r="1551" spans="1:6" x14ac:dyDescent="0.25">
      <c r="A1551" s="2"/>
      <c r="B1551" s="3"/>
      <c r="C1551" s="4"/>
      <c r="D1551" s="5"/>
      <c r="E1551" s="5"/>
      <c r="F1551" s="14"/>
    </row>
    <row r="1552" spans="1:6" x14ac:dyDescent="0.25">
      <c r="A1552" s="2"/>
      <c r="B1552" s="3"/>
      <c r="C1552" s="4"/>
      <c r="D1552" s="5"/>
      <c r="E1552" s="5"/>
      <c r="F1552" s="14"/>
    </row>
    <row r="1553" spans="1:6" x14ac:dyDescent="0.25">
      <c r="A1553" s="2"/>
      <c r="B1553" s="3"/>
      <c r="C1553" s="4"/>
      <c r="D1553" s="5"/>
      <c r="E1553" s="5"/>
      <c r="F1553" s="14"/>
    </row>
    <row r="1554" spans="1:6" x14ac:dyDescent="0.25">
      <c r="A1554" s="2"/>
      <c r="B1554" s="3"/>
      <c r="C1554" s="4"/>
      <c r="D1554" s="5"/>
      <c r="E1554" s="5"/>
      <c r="F1554" s="14"/>
    </row>
    <row r="1555" spans="1:6" x14ac:dyDescent="0.25">
      <c r="A1555" s="2"/>
      <c r="B1555" s="3"/>
      <c r="C1555" s="4"/>
      <c r="D1555" s="5"/>
      <c r="E1555" s="5"/>
      <c r="F1555" s="14"/>
    </row>
    <row r="1556" spans="1:6" x14ac:dyDescent="0.25">
      <c r="A1556" s="2"/>
      <c r="B1556" s="3"/>
      <c r="C1556" s="4"/>
      <c r="D1556" s="5"/>
      <c r="E1556" s="5"/>
      <c r="F1556" s="14"/>
    </row>
    <row r="1557" spans="1:6" x14ac:dyDescent="0.25">
      <c r="A1557" s="2"/>
      <c r="B1557" s="3"/>
      <c r="C1557" s="4"/>
      <c r="D1557" s="5"/>
      <c r="E1557" s="5"/>
      <c r="F1557" s="14"/>
    </row>
    <row r="1558" spans="1:6" x14ac:dyDescent="0.25">
      <c r="A1558" s="2"/>
      <c r="B1558" s="3"/>
      <c r="C1558" s="4"/>
      <c r="D1558" s="5"/>
      <c r="E1558" s="5"/>
      <c r="F1558" s="14"/>
    </row>
    <row r="1559" spans="1:6" x14ac:dyDescent="0.25">
      <c r="A1559" s="2"/>
      <c r="B1559" s="3"/>
      <c r="C1559" s="4"/>
      <c r="D1559" s="5"/>
      <c r="E1559" s="5"/>
      <c r="F1559" s="14"/>
    </row>
    <row r="1560" spans="1:6" x14ac:dyDescent="0.25">
      <c r="A1560" s="2"/>
      <c r="B1560" s="3"/>
      <c r="C1560" s="4"/>
      <c r="D1560" s="5"/>
      <c r="E1560" s="5"/>
      <c r="F1560" s="14"/>
    </row>
    <row r="1561" spans="1:6" x14ac:dyDescent="0.25">
      <c r="A1561" s="2"/>
      <c r="B1561" s="3"/>
      <c r="C1561" s="4"/>
      <c r="D1561" s="5"/>
      <c r="E1561" s="5"/>
      <c r="F1561" s="14"/>
    </row>
    <row r="1562" spans="1:6" x14ac:dyDescent="0.25">
      <c r="A1562" s="2"/>
      <c r="B1562" s="3"/>
      <c r="C1562" s="4"/>
      <c r="D1562" s="5"/>
      <c r="E1562" s="5"/>
      <c r="F1562" s="14"/>
    </row>
    <row r="1563" spans="1:6" x14ac:dyDescent="0.25">
      <c r="A1563" s="2"/>
      <c r="B1563" s="3"/>
      <c r="C1563" s="4"/>
      <c r="D1563" s="5"/>
      <c r="E1563" s="5"/>
      <c r="F1563" s="14"/>
    </row>
    <row r="1564" spans="1:6" x14ac:dyDescent="0.25">
      <c r="A1564" s="2"/>
      <c r="B1564" s="3"/>
      <c r="C1564" s="4"/>
      <c r="D1564" s="5"/>
      <c r="E1564" s="5"/>
      <c r="F1564" s="14"/>
    </row>
    <row r="1565" spans="1:6" x14ac:dyDescent="0.25">
      <c r="A1565" s="2"/>
      <c r="B1565" s="3"/>
      <c r="C1565" s="4"/>
      <c r="D1565" s="5"/>
      <c r="E1565" s="5"/>
      <c r="F1565" s="14"/>
    </row>
    <row r="1566" spans="1:6" x14ac:dyDescent="0.25">
      <c r="A1566" s="2"/>
      <c r="B1566" s="3"/>
      <c r="C1566" s="4"/>
      <c r="D1566" s="5"/>
      <c r="E1566" s="5"/>
      <c r="F1566" s="14"/>
    </row>
    <row r="1567" spans="1:6" x14ac:dyDescent="0.25">
      <c r="A1567" s="2"/>
      <c r="B1567" s="3"/>
      <c r="C1567" s="4"/>
      <c r="D1567" s="5"/>
      <c r="E1567" s="5"/>
      <c r="F1567" s="14"/>
    </row>
    <row r="1568" spans="1:6" x14ac:dyDescent="0.25">
      <c r="A1568" s="2"/>
      <c r="B1568" s="3"/>
      <c r="C1568" s="4"/>
      <c r="D1568" s="5"/>
      <c r="E1568" s="5"/>
      <c r="F1568" s="14"/>
    </row>
    <row r="1569" spans="1:6" x14ac:dyDescent="0.25">
      <c r="A1569" s="2"/>
      <c r="B1569" s="3"/>
      <c r="C1569" s="4"/>
      <c r="D1569" s="5"/>
      <c r="E1569" s="5"/>
      <c r="F1569" s="14"/>
    </row>
    <row r="1570" spans="1:6" x14ac:dyDescent="0.25">
      <c r="A1570" s="2"/>
      <c r="B1570" s="3"/>
      <c r="C1570" s="4"/>
      <c r="D1570" s="5"/>
      <c r="E1570" s="5"/>
      <c r="F1570" s="14"/>
    </row>
    <row r="1571" spans="1:6" x14ac:dyDescent="0.25">
      <c r="A1571" s="2"/>
      <c r="B1571" s="3"/>
      <c r="C1571" s="4"/>
      <c r="D1571" s="5"/>
      <c r="E1571" s="5"/>
      <c r="F1571" s="14"/>
    </row>
    <row r="1572" spans="1:6" x14ac:dyDescent="0.25">
      <c r="A1572" s="2"/>
      <c r="B1572" s="3"/>
      <c r="C1572" s="4"/>
      <c r="D1572" s="5"/>
      <c r="E1572" s="5"/>
      <c r="F1572" s="14"/>
    </row>
    <row r="1573" spans="1:6" x14ac:dyDescent="0.25">
      <c r="A1573" s="2"/>
      <c r="B1573" s="3"/>
      <c r="C1573" s="4"/>
      <c r="D1573" s="5"/>
      <c r="E1573" s="5"/>
      <c r="F1573" s="14"/>
    </row>
    <row r="1574" spans="1:6" x14ac:dyDescent="0.25">
      <c r="A1574" s="2"/>
      <c r="B1574" s="3"/>
      <c r="C1574" s="4"/>
      <c r="D1574" s="5"/>
      <c r="E1574" s="5"/>
      <c r="F1574" s="14"/>
    </row>
    <row r="1575" spans="1:6" x14ac:dyDescent="0.25">
      <c r="A1575" s="2"/>
      <c r="B1575" s="3"/>
      <c r="C1575" s="4"/>
      <c r="D1575" s="5"/>
      <c r="E1575" s="5"/>
      <c r="F1575" s="14"/>
    </row>
    <row r="1576" spans="1:6" x14ac:dyDescent="0.25">
      <c r="A1576" s="2"/>
      <c r="B1576" s="3"/>
      <c r="C1576" s="4"/>
      <c r="D1576" s="5"/>
      <c r="E1576" s="5"/>
      <c r="F1576" s="14"/>
    </row>
    <row r="1577" spans="1:6" x14ac:dyDescent="0.25">
      <c r="A1577" s="2"/>
      <c r="B1577" s="3"/>
      <c r="C1577" s="4"/>
      <c r="D1577" s="5"/>
      <c r="E1577" s="5"/>
      <c r="F1577" s="14"/>
    </row>
    <row r="1578" spans="1:6" x14ac:dyDescent="0.25">
      <c r="A1578" s="2"/>
      <c r="B1578" s="3"/>
      <c r="C1578" s="4"/>
      <c r="D1578" s="5"/>
      <c r="E1578" s="5"/>
      <c r="F1578" s="14"/>
    </row>
    <row r="1579" spans="1:6" x14ac:dyDescent="0.25">
      <c r="A1579" s="2"/>
      <c r="B1579" s="3"/>
      <c r="C1579" s="4"/>
      <c r="D1579" s="5"/>
      <c r="E1579" s="5"/>
      <c r="F1579" s="14"/>
    </row>
    <row r="1580" spans="1:6" x14ac:dyDescent="0.25">
      <c r="A1580" s="2"/>
      <c r="B1580" s="3"/>
      <c r="C1580" s="4"/>
      <c r="D1580" s="5"/>
      <c r="E1580" s="5"/>
      <c r="F1580" s="14"/>
    </row>
    <row r="1581" spans="1:6" x14ac:dyDescent="0.25">
      <c r="A1581" s="2"/>
      <c r="B1581" s="3"/>
      <c r="C1581" s="4"/>
      <c r="D1581" s="5"/>
      <c r="E1581" s="5"/>
      <c r="F1581" s="14"/>
    </row>
    <row r="1582" spans="1:6" x14ac:dyDescent="0.25">
      <c r="A1582" s="2"/>
      <c r="B1582" s="3"/>
      <c r="C1582" s="4"/>
      <c r="D1582" s="5"/>
      <c r="E1582" s="5"/>
      <c r="F1582" s="14"/>
    </row>
    <row r="1583" spans="1:6" x14ac:dyDescent="0.25">
      <c r="A1583" s="2"/>
      <c r="B1583" s="3"/>
      <c r="C1583" s="4"/>
      <c r="D1583" s="5"/>
      <c r="E1583" s="5"/>
      <c r="F1583" s="14"/>
    </row>
    <row r="1584" spans="1:6" x14ac:dyDescent="0.25">
      <c r="A1584" s="2"/>
      <c r="B1584" s="3"/>
      <c r="C1584" s="4"/>
      <c r="D1584" s="5"/>
      <c r="E1584" s="5"/>
      <c r="F1584" s="14"/>
    </row>
    <row r="1585" spans="1:6" x14ac:dyDescent="0.25">
      <c r="A1585" s="2"/>
      <c r="B1585" s="3"/>
      <c r="C1585" s="4"/>
      <c r="D1585" s="5"/>
      <c r="E1585" s="5"/>
      <c r="F1585" s="14"/>
    </row>
    <row r="1586" spans="1:6" x14ac:dyDescent="0.25">
      <c r="A1586" s="2"/>
      <c r="B1586" s="3"/>
      <c r="C1586" s="4"/>
      <c r="D1586" s="5"/>
      <c r="E1586" s="5"/>
      <c r="F1586" s="14"/>
    </row>
    <row r="1587" spans="1:6" x14ac:dyDescent="0.25">
      <c r="A1587" s="2"/>
      <c r="B1587" s="3"/>
      <c r="C1587" s="4"/>
      <c r="D1587" s="5"/>
      <c r="E1587" s="5"/>
      <c r="F1587" s="14"/>
    </row>
    <row r="1588" spans="1:6" x14ac:dyDescent="0.25">
      <c r="A1588" s="2"/>
      <c r="B1588" s="3"/>
      <c r="C1588" s="4"/>
      <c r="D1588" s="5"/>
      <c r="E1588" s="5"/>
      <c r="F1588" s="14"/>
    </row>
    <row r="1589" spans="1:6" x14ac:dyDescent="0.25">
      <c r="A1589" s="2"/>
      <c r="B1589" s="3"/>
      <c r="C1589" s="4"/>
      <c r="D1589" s="5"/>
      <c r="E1589" s="5"/>
      <c r="F1589" s="14"/>
    </row>
    <row r="1590" spans="1:6" x14ac:dyDescent="0.25">
      <c r="A1590" s="2"/>
      <c r="B1590" s="3"/>
      <c r="C1590" s="4"/>
      <c r="D1590" s="5"/>
      <c r="E1590" s="5"/>
      <c r="F1590" s="14"/>
    </row>
    <row r="1591" spans="1:6" x14ac:dyDescent="0.25">
      <c r="A1591" s="2"/>
      <c r="B1591" s="3"/>
      <c r="C1591" s="4"/>
      <c r="D1591" s="5"/>
      <c r="E1591" s="5"/>
      <c r="F1591" s="14"/>
    </row>
    <row r="1592" spans="1:6" x14ac:dyDescent="0.25">
      <c r="A1592" s="2"/>
      <c r="B1592" s="3"/>
      <c r="C1592" s="4"/>
      <c r="D1592" s="5"/>
      <c r="E1592" s="5"/>
      <c r="F1592" s="14"/>
    </row>
    <row r="1593" spans="1:6" x14ac:dyDescent="0.25">
      <c r="A1593" s="2"/>
      <c r="B1593" s="3"/>
      <c r="C1593" s="4"/>
      <c r="D1593" s="5"/>
      <c r="E1593" s="5"/>
      <c r="F1593" s="14"/>
    </row>
    <row r="1594" spans="1:6" x14ac:dyDescent="0.25">
      <c r="A1594" s="2"/>
      <c r="B1594" s="3"/>
      <c r="C1594" s="4"/>
      <c r="D1594" s="5"/>
      <c r="E1594" s="5"/>
      <c r="F1594" s="14"/>
    </row>
    <row r="1595" spans="1:6" x14ac:dyDescent="0.25">
      <c r="A1595" s="2"/>
      <c r="B1595" s="3"/>
      <c r="C1595" s="4"/>
      <c r="D1595" s="5"/>
      <c r="E1595" s="5"/>
      <c r="F1595" s="14"/>
    </row>
    <row r="1596" spans="1:6" x14ac:dyDescent="0.25">
      <c r="A1596" s="2"/>
      <c r="B1596" s="3"/>
      <c r="C1596" s="4"/>
      <c r="D1596" s="5"/>
      <c r="E1596" s="5"/>
      <c r="F1596" s="14"/>
    </row>
    <row r="1597" spans="1:6" x14ac:dyDescent="0.25">
      <c r="A1597" s="2"/>
      <c r="B1597" s="3"/>
      <c r="C1597" s="4"/>
      <c r="D1597" s="5"/>
      <c r="E1597" s="5"/>
      <c r="F1597" s="14"/>
    </row>
    <row r="1598" spans="1:6" x14ac:dyDescent="0.25">
      <c r="A1598" s="2"/>
      <c r="B1598" s="3"/>
      <c r="C1598" s="4"/>
      <c r="D1598" s="5"/>
      <c r="E1598" s="5"/>
      <c r="F1598" s="14"/>
    </row>
    <row r="1599" spans="1:6" x14ac:dyDescent="0.25">
      <c r="A1599" s="2"/>
      <c r="B1599" s="3"/>
      <c r="C1599" s="4"/>
      <c r="D1599" s="5"/>
      <c r="E1599" s="5"/>
      <c r="F1599" s="14"/>
    </row>
    <row r="1600" spans="1:6" x14ac:dyDescent="0.25">
      <c r="A1600" s="2"/>
      <c r="B1600" s="3"/>
      <c r="C1600" s="4"/>
      <c r="D1600" s="5"/>
      <c r="E1600" s="5"/>
      <c r="F1600" s="14"/>
    </row>
    <row r="1601" spans="1:6" x14ac:dyDescent="0.25">
      <c r="A1601" s="2"/>
      <c r="B1601" s="3"/>
      <c r="C1601" s="4"/>
      <c r="D1601" s="5"/>
      <c r="E1601" s="5"/>
      <c r="F1601" s="14"/>
    </row>
    <row r="1602" spans="1:6" x14ac:dyDescent="0.25">
      <c r="A1602" s="2"/>
      <c r="B1602" s="3"/>
      <c r="C1602" s="4"/>
      <c r="D1602" s="5"/>
      <c r="E1602" s="5"/>
      <c r="F1602" s="14"/>
    </row>
    <row r="1603" spans="1:6" x14ac:dyDescent="0.25">
      <c r="A1603" s="2"/>
      <c r="B1603" s="3"/>
      <c r="C1603" s="4"/>
      <c r="D1603" s="5"/>
      <c r="E1603" s="5"/>
      <c r="F1603" s="14"/>
    </row>
    <row r="1604" spans="1:6" x14ac:dyDescent="0.25">
      <c r="A1604" s="2"/>
      <c r="B1604" s="3"/>
      <c r="C1604" s="4"/>
      <c r="D1604" s="5"/>
      <c r="E1604" s="5"/>
      <c r="F1604" s="14"/>
    </row>
    <row r="1605" spans="1:6" x14ac:dyDescent="0.25">
      <c r="A1605" s="2"/>
      <c r="B1605" s="3"/>
      <c r="C1605" s="4"/>
      <c r="D1605" s="5"/>
      <c r="E1605" s="5"/>
      <c r="F1605" s="14"/>
    </row>
    <row r="1606" spans="1:6" x14ac:dyDescent="0.25">
      <c r="A1606" s="2"/>
      <c r="B1606" s="3"/>
      <c r="C1606" s="4"/>
      <c r="D1606" s="5"/>
      <c r="E1606" s="5"/>
      <c r="F1606" s="14"/>
    </row>
    <row r="1607" spans="1:6" x14ac:dyDescent="0.25">
      <c r="A1607" s="2"/>
      <c r="B1607" s="3"/>
      <c r="C1607" s="4"/>
      <c r="D1607" s="5"/>
      <c r="E1607" s="5"/>
      <c r="F1607" s="14"/>
    </row>
    <row r="1608" spans="1:6" x14ac:dyDescent="0.25">
      <c r="A1608" s="2"/>
      <c r="B1608" s="3"/>
      <c r="C1608" s="4"/>
      <c r="D1608" s="5"/>
      <c r="E1608" s="5"/>
      <c r="F1608" s="14"/>
    </row>
    <row r="1609" spans="1:6" x14ac:dyDescent="0.25">
      <c r="A1609" s="2"/>
      <c r="B1609" s="3"/>
      <c r="C1609" s="4"/>
      <c r="D1609" s="5"/>
      <c r="E1609" s="5"/>
      <c r="F1609" s="14"/>
    </row>
    <row r="1610" spans="1:6" x14ac:dyDescent="0.25">
      <c r="A1610" s="2"/>
      <c r="B1610" s="3"/>
      <c r="C1610" s="4"/>
      <c r="D1610" s="5"/>
      <c r="E1610" s="5"/>
      <c r="F1610" s="14"/>
    </row>
    <row r="1611" spans="1:6" x14ac:dyDescent="0.25">
      <c r="A1611" s="2"/>
      <c r="B1611" s="3"/>
      <c r="C1611" s="4"/>
      <c r="D1611" s="5"/>
      <c r="E1611" s="5"/>
      <c r="F1611" s="14"/>
    </row>
    <row r="1612" spans="1:6" x14ac:dyDescent="0.25">
      <c r="A1612" s="2"/>
      <c r="B1612" s="3"/>
      <c r="C1612" s="4"/>
      <c r="D1612" s="5"/>
      <c r="E1612" s="5"/>
      <c r="F1612" s="14"/>
    </row>
    <row r="1613" spans="1:6" x14ac:dyDescent="0.25">
      <c r="A1613" s="2"/>
      <c r="B1613" s="3"/>
      <c r="C1613" s="4"/>
      <c r="D1613" s="5"/>
      <c r="E1613" s="5"/>
      <c r="F1613" s="14"/>
    </row>
    <row r="1614" spans="1:6" x14ac:dyDescent="0.25">
      <c r="A1614" s="2"/>
      <c r="B1614" s="3"/>
      <c r="C1614" s="4"/>
      <c r="D1614" s="5"/>
      <c r="E1614" s="5"/>
      <c r="F1614" s="14"/>
    </row>
    <row r="1615" spans="1:6" x14ac:dyDescent="0.25">
      <c r="A1615" s="2"/>
      <c r="B1615" s="3"/>
      <c r="C1615" s="4"/>
      <c r="D1615" s="5"/>
      <c r="E1615" s="5"/>
      <c r="F1615" s="14"/>
    </row>
    <row r="1616" spans="1:6" x14ac:dyDescent="0.25">
      <c r="A1616" s="2"/>
      <c r="B1616" s="3"/>
      <c r="C1616" s="4"/>
      <c r="D1616" s="5"/>
      <c r="E1616" s="5"/>
      <c r="F1616" s="14"/>
    </row>
    <row r="1617" spans="1:6" x14ac:dyDescent="0.25">
      <c r="A1617" s="2"/>
      <c r="B1617" s="3"/>
      <c r="C1617" s="4"/>
      <c r="D1617" s="5"/>
      <c r="E1617" s="5"/>
      <c r="F1617" s="14"/>
    </row>
    <row r="1618" spans="1:6" x14ac:dyDescent="0.25">
      <c r="A1618" s="2"/>
      <c r="B1618" s="3"/>
      <c r="C1618" s="4"/>
      <c r="D1618" s="5"/>
      <c r="E1618" s="5"/>
      <c r="F1618" s="14"/>
    </row>
    <row r="1619" spans="1:6" x14ac:dyDescent="0.25">
      <c r="A1619" s="2"/>
      <c r="B1619" s="3"/>
      <c r="C1619" s="4"/>
      <c r="D1619" s="5"/>
      <c r="E1619" s="5"/>
      <c r="F1619" s="14"/>
    </row>
    <row r="1620" spans="1:6" x14ac:dyDescent="0.25">
      <c r="A1620" s="2"/>
      <c r="B1620" s="3"/>
      <c r="C1620" s="4"/>
      <c r="D1620" s="5"/>
      <c r="E1620" s="5"/>
      <c r="F1620" s="14"/>
    </row>
    <row r="1621" spans="1:6" x14ac:dyDescent="0.25">
      <c r="A1621" s="2"/>
      <c r="B1621" s="3"/>
      <c r="C1621" s="4"/>
      <c r="D1621" s="5"/>
      <c r="E1621" s="5"/>
      <c r="F1621" s="14"/>
    </row>
    <row r="1622" spans="1:6" x14ac:dyDescent="0.25">
      <c r="A1622" s="2"/>
      <c r="B1622" s="3"/>
      <c r="C1622" s="4"/>
      <c r="D1622" s="5"/>
      <c r="E1622" s="5"/>
      <c r="F1622" s="14"/>
    </row>
    <row r="1623" spans="1:6" x14ac:dyDescent="0.25">
      <c r="A1623" s="2"/>
      <c r="B1623" s="3"/>
      <c r="C1623" s="4"/>
      <c r="D1623" s="5"/>
      <c r="E1623" s="5"/>
      <c r="F1623" s="14"/>
    </row>
    <row r="1624" spans="1:6" x14ac:dyDescent="0.25">
      <c r="A1624" s="2"/>
      <c r="B1624" s="3"/>
      <c r="C1624" s="4"/>
      <c r="D1624" s="5"/>
      <c r="E1624" s="5"/>
      <c r="F1624" s="14"/>
    </row>
    <row r="1625" spans="1:6" x14ac:dyDescent="0.25">
      <c r="A1625" s="2"/>
      <c r="B1625" s="3"/>
      <c r="C1625" s="4"/>
      <c r="D1625" s="5"/>
      <c r="E1625" s="5"/>
      <c r="F1625" s="14"/>
    </row>
    <row r="1626" spans="1:6" x14ac:dyDescent="0.25">
      <c r="A1626" s="2"/>
      <c r="B1626" s="3"/>
      <c r="C1626" s="4"/>
      <c r="D1626" s="5"/>
      <c r="E1626" s="5"/>
      <c r="F1626" s="14"/>
    </row>
    <row r="1627" spans="1:6" x14ac:dyDescent="0.25">
      <c r="A1627" s="2"/>
      <c r="B1627" s="3"/>
      <c r="C1627" s="4"/>
      <c r="D1627" s="5"/>
      <c r="E1627" s="5"/>
      <c r="F1627" s="14"/>
    </row>
    <row r="1628" spans="1:6" x14ac:dyDescent="0.25">
      <c r="A1628" s="2"/>
      <c r="B1628" s="3"/>
      <c r="C1628" s="4"/>
      <c r="D1628" s="5"/>
      <c r="E1628" s="5"/>
      <c r="F1628" s="14"/>
    </row>
    <row r="1629" spans="1:6" x14ac:dyDescent="0.25">
      <c r="A1629" s="2"/>
      <c r="B1629" s="3"/>
      <c r="C1629" s="4"/>
      <c r="D1629" s="5"/>
      <c r="E1629" s="5"/>
      <c r="F1629" s="14"/>
    </row>
    <row r="1630" spans="1:6" x14ac:dyDescent="0.25">
      <c r="A1630" s="2"/>
      <c r="B1630" s="3"/>
      <c r="C1630" s="4"/>
      <c r="D1630" s="5"/>
      <c r="E1630" s="5"/>
      <c r="F1630" s="14"/>
    </row>
    <row r="1631" spans="1:6" x14ac:dyDescent="0.25">
      <c r="A1631" s="2"/>
      <c r="B1631" s="3"/>
      <c r="C1631" s="4"/>
      <c r="D1631" s="5"/>
      <c r="E1631" s="5"/>
      <c r="F1631" s="14"/>
    </row>
    <row r="1632" spans="1:6" x14ac:dyDescent="0.25">
      <c r="A1632" s="2"/>
      <c r="B1632" s="3"/>
      <c r="C1632" s="4"/>
      <c r="D1632" s="5"/>
      <c r="E1632" s="5"/>
      <c r="F1632" s="14"/>
    </row>
    <row r="1633" spans="1:6" x14ac:dyDescent="0.25">
      <c r="A1633" s="2"/>
      <c r="B1633" s="3"/>
      <c r="C1633" s="4"/>
      <c r="D1633" s="5"/>
      <c r="E1633" s="5"/>
      <c r="F1633" s="14"/>
    </row>
    <row r="1634" spans="1:6" x14ac:dyDescent="0.25">
      <c r="A1634" s="2"/>
      <c r="B1634" s="3"/>
      <c r="C1634" s="4"/>
      <c r="D1634" s="5"/>
      <c r="E1634" s="5"/>
      <c r="F1634" s="14"/>
    </row>
    <row r="1635" spans="1:6" x14ac:dyDescent="0.25">
      <c r="A1635" s="2"/>
      <c r="B1635" s="3"/>
      <c r="C1635" s="4"/>
      <c r="D1635" s="5"/>
      <c r="E1635" s="5"/>
      <c r="F1635" s="14"/>
    </row>
    <row r="1636" spans="1:6" x14ac:dyDescent="0.25">
      <c r="A1636" s="2"/>
      <c r="B1636" s="3"/>
      <c r="C1636" s="4"/>
      <c r="D1636" s="5"/>
      <c r="E1636" s="5"/>
      <c r="F1636" s="14"/>
    </row>
    <row r="1637" spans="1:6" x14ac:dyDescent="0.25">
      <c r="A1637" s="2"/>
      <c r="B1637" s="3"/>
      <c r="C1637" s="4"/>
      <c r="D1637" s="5"/>
      <c r="E1637" s="5"/>
      <c r="F1637" s="14"/>
    </row>
    <row r="1638" spans="1:6" x14ac:dyDescent="0.25">
      <c r="A1638" s="2"/>
      <c r="B1638" s="3"/>
      <c r="C1638" s="4"/>
      <c r="D1638" s="5"/>
      <c r="E1638" s="5"/>
      <c r="F1638" s="14"/>
    </row>
    <row r="1639" spans="1:6" x14ac:dyDescent="0.25">
      <c r="A1639" s="2"/>
      <c r="B1639" s="3"/>
      <c r="C1639" s="4"/>
      <c r="D1639" s="5"/>
      <c r="E1639" s="5"/>
      <c r="F1639" s="14"/>
    </row>
    <row r="1640" spans="1:6" x14ac:dyDescent="0.25">
      <c r="A1640" s="2"/>
      <c r="B1640" s="3"/>
      <c r="C1640" s="4"/>
      <c r="D1640" s="5"/>
      <c r="E1640" s="5"/>
      <c r="F1640" s="14"/>
    </row>
    <row r="1641" spans="1:6" x14ac:dyDescent="0.25">
      <c r="A1641" s="2"/>
      <c r="B1641" s="3"/>
      <c r="C1641" s="4"/>
      <c r="D1641" s="5"/>
      <c r="E1641" s="5"/>
      <c r="F1641" s="14"/>
    </row>
    <row r="1642" spans="1:6" x14ac:dyDescent="0.25">
      <c r="A1642" s="2"/>
      <c r="B1642" s="3"/>
      <c r="C1642" s="4"/>
      <c r="D1642" s="5"/>
      <c r="E1642" s="5"/>
      <c r="F1642" s="14"/>
    </row>
    <row r="1643" spans="1:6" x14ac:dyDescent="0.25">
      <c r="A1643" s="2"/>
      <c r="B1643" s="3"/>
      <c r="C1643" s="4"/>
      <c r="D1643" s="5"/>
      <c r="E1643" s="5"/>
      <c r="F1643" s="14"/>
    </row>
    <row r="1644" spans="1:6" x14ac:dyDescent="0.25">
      <c r="A1644" s="2"/>
      <c r="B1644" s="3"/>
      <c r="C1644" s="4"/>
      <c r="D1644" s="5"/>
      <c r="E1644" s="5"/>
      <c r="F1644" s="14"/>
    </row>
    <row r="1645" spans="1:6" x14ac:dyDescent="0.25">
      <c r="A1645" s="2"/>
      <c r="B1645" s="3"/>
      <c r="C1645" s="4"/>
      <c r="D1645" s="5"/>
      <c r="E1645" s="5"/>
      <c r="F1645" s="14"/>
    </row>
    <row r="1646" spans="1:6" x14ac:dyDescent="0.25">
      <c r="A1646" s="2"/>
      <c r="B1646" s="3"/>
      <c r="C1646" s="4"/>
      <c r="D1646" s="5"/>
      <c r="E1646" s="5"/>
      <c r="F1646" s="14"/>
    </row>
    <row r="1647" spans="1:6" x14ac:dyDescent="0.25">
      <c r="A1647" s="2"/>
      <c r="B1647" s="3"/>
      <c r="C1647" s="4"/>
      <c r="D1647" s="5"/>
      <c r="E1647" s="5"/>
      <c r="F1647" s="14"/>
    </row>
    <row r="1648" spans="1:6" x14ac:dyDescent="0.25">
      <c r="A1648" s="2"/>
      <c r="B1648" s="3"/>
      <c r="C1648" s="4"/>
      <c r="D1648" s="5"/>
      <c r="E1648" s="5"/>
      <c r="F1648" s="14"/>
    </row>
    <row r="1649" spans="1:6" x14ac:dyDescent="0.25">
      <c r="A1649" s="2"/>
      <c r="B1649" s="3"/>
      <c r="C1649" s="4"/>
      <c r="D1649" s="5"/>
      <c r="E1649" s="5"/>
      <c r="F1649" s="14"/>
    </row>
    <row r="1650" spans="1:6" x14ac:dyDescent="0.25">
      <c r="A1650" s="2"/>
      <c r="B1650" s="3"/>
      <c r="C1650" s="4"/>
      <c r="D1650" s="5"/>
      <c r="E1650" s="5"/>
      <c r="F1650" s="14"/>
    </row>
    <row r="1651" spans="1:6" x14ac:dyDescent="0.25">
      <c r="A1651" s="2"/>
      <c r="B1651" s="3"/>
      <c r="C1651" s="4"/>
      <c r="D1651" s="5"/>
      <c r="E1651" s="5"/>
      <c r="F1651" s="14"/>
    </row>
    <row r="1652" spans="1:6" x14ac:dyDescent="0.25">
      <c r="A1652" s="2"/>
      <c r="B1652" s="3"/>
      <c r="C1652" s="4"/>
      <c r="D1652" s="5"/>
      <c r="E1652" s="5"/>
      <c r="F1652" s="14"/>
    </row>
    <row r="1653" spans="1:6" x14ac:dyDescent="0.25">
      <c r="A1653" s="2"/>
      <c r="B1653" s="3"/>
      <c r="C1653" s="4"/>
      <c r="D1653" s="5"/>
      <c r="E1653" s="5"/>
      <c r="F1653" s="14"/>
    </row>
    <row r="1654" spans="1:6" x14ac:dyDescent="0.25">
      <c r="A1654" s="2"/>
      <c r="B1654" s="3"/>
      <c r="C1654" s="4"/>
      <c r="D1654" s="5"/>
      <c r="E1654" s="5"/>
      <c r="F1654" s="14"/>
    </row>
    <row r="1655" spans="1:6" x14ac:dyDescent="0.25">
      <c r="A1655" s="2"/>
      <c r="B1655" s="3"/>
      <c r="C1655" s="4"/>
      <c r="D1655" s="5"/>
      <c r="E1655" s="5"/>
      <c r="F1655" s="14"/>
    </row>
    <row r="1656" spans="1:6" x14ac:dyDescent="0.25">
      <c r="A1656" s="2"/>
      <c r="B1656" s="3"/>
      <c r="C1656" s="4"/>
      <c r="D1656" s="5"/>
      <c r="E1656" s="5"/>
      <c r="F1656" s="14"/>
    </row>
    <row r="1657" spans="1:6" x14ac:dyDescent="0.25">
      <c r="A1657" s="2"/>
      <c r="B1657" s="3"/>
      <c r="C1657" s="4"/>
      <c r="D1657" s="5"/>
      <c r="E1657" s="5"/>
      <c r="F1657" s="14"/>
    </row>
    <row r="1658" spans="1:6" x14ac:dyDescent="0.25">
      <c r="A1658" s="2"/>
      <c r="B1658" s="3"/>
      <c r="C1658" s="4"/>
      <c r="D1658" s="5"/>
      <c r="E1658" s="5"/>
      <c r="F1658" s="14"/>
    </row>
    <row r="1659" spans="1:6" x14ac:dyDescent="0.25">
      <c r="A1659" s="2"/>
      <c r="B1659" s="3"/>
      <c r="C1659" s="4"/>
      <c r="D1659" s="5"/>
      <c r="E1659" s="5"/>
      <c r="F1659" s="14"/>
    </row>
    <row r="1660" spans="1:6" x14ac:dyDescent="0.25">
      <c r="A1660" s="2"/>
      <c r="B1660" s="3"/>
      <c r="C1660" s="4"/>
      <c r="D1660" s="5"/>
      <c r="E1660" s="5"/>
      <c r="F1660" s="14"/>
    </row>
    <row r="1661" spans="1:6" x14ac:dyDescent="0.25">
      <c r="A1661" s="2"/>
      <c r="B1661" s="3"/>
      <c r="C1661" s="4"/>
      <c r="D1661" s="5"/>
      <c r="E1661" s="5"/>
      <c r="F1661" s="14"/>
    </row>
    <row r="1662" spans="1:6" x14ac:dyDescent="0.25">
      <c r="A1662" s="2"/>
      <c r="B1662" s="3"/>
      <c r="C1662" s="4"/>
      <c r="D1662" s="5"/>
      <c r="E1662" s="5"/>
      <c r="F1662" s="14"/>
    </row>
    <row r="1663" spans="1:6" x14ac:dyDescent="0.25">
      <c r="A1663" s="2"/>
      <c r="B1663" s="3"/>
      <c r="C1663" s="4"/>
      <c r="D1663" s="5"/>
      <c r="E1663" s="5"/>
      <c r="F1663" s="14"/>
    </row>
    <row r="1664" spans="1:6" x14ac:dyDescent="0.25">
      <c r="A1664" s="2"/>
      <c r="B1664" s="3"/>
      <c r="C1664" s="4"/>
      <c r="D1664" s="5"/>
      <c r="E1664" s="5"/>
      <c r="F1664" s="14"/>
    </row>
    <row r="1665" spans="1:6" x14ac:dyDescent="0.25">
      <c r="A1665" s="2"/>
      <c r="B1665" s="3"/>
      <c r="C1665" s="4"/>
      <c r="D1665" s="5"/>
      <c r="E1665" s="5"/>
      <c r="F1665" s="14"/>
    </row>
    <row r="1666" spans="1:6" x14ac:dyDescent="0.25">
      <c r="A1666" s="2"/>
      <c r="B1666" s="3"/>
      <c r="C1666" s="4"/>
      <c r="D1666" s="5"/>
      <c r="E1666" s="5"/>
      <c r="F1666" s="14"/>
    </row>
    <row r="1667" spans="1:6" x14ac:dyDescent="0.25">
      <c r="A1667" s="2"/>
      <c r="B1667" s="3"/>
      <c r="C1667" s="4"/>
      <c r="D1667" s="5"/>
      <c r="E1667" s="5"/>
      <c r="F1667" s="14"/>
    </row>
    <row r="1668" spans="1:6" x14ac:dyDescent="0.25">
      <c r="A1668" s="2"/>
      <c r="B1668" s="3"/>
      <c r="C1668" s="4"/>
      <c r="D1668" s="5"/>
      <c r="E1668" s="5"/>
      <c r="F1668" s="14"/>
    </row>
    <row r="1669" spans="1:6" x14ac:dyDescent="0.25">
      <c r="A1669" s="2"/>
      <c r="B1669" s="3"/>
      <c r="C1669" s="4"/>
      <c r="D1669" s="5"/>
      <c r="E1669" s="5"/>
      <c r="F1669" s="14"/>
    </row>
    <row r="1670" spans="1:6" x14ac:dyDescent="0.25">
      <c r="A1670" s="2"/>
      <c r="B1670" s="3"/>
      <c r="C1670" s="4"/>
      <c r="D1670" s="5"/>
      <c r="E1670" s="5"/>
      <c r="F1670" s="14"/>
    </row>
    <row r="1671" spans="1:6" x14ac:dyDescent="0.25">
      <c r="A1671" s="2"/>
      <c r="B1671" s="3"/>
      <c r="C1671" s="4"/>
      <c r="D1671" s="5"/>
      <c r="E1671" s="5"/>
      <c r="F1671" s="14"/>
    </row>
    <row r="1672" spans="1:6" x14ac:dyDescent="0.25">
      <c r="A1672" s="2"/>
      <c r="B1672" s="3"/>
      <c r="C1672" s="4"/>
      <c r="D1672" s="5"/>
      <c r="E1672" s="5"/>
      <c r="F1672" s="14"/>
    </row>
    <row r="1673" spans="1:6" x14ac:dyDescent="0.25">
      <c r="A1673" s="2"/>
      <c r="B1673" s="3"/>
      <c r="C1673" s="4"/>
      <c r="D1673" s="5"/>
      <c r="E1673" s="5"/>
      <c r="F1673" s="14"/>
    </row>
    <row r="1674" spans="1:6" x14ac:dyDescent="0.25">
      <c r="A1674" s="2"/>
      <c r="B1674" s="3"/>
      <c r="C1674" s="4"/>
      <c r="D1674" s="5"/>
      <c r="E1674" s="5"/>
      <c r="F1674" s="14"/>
    </row>
    <row r="1675" spans="1:6" x14ac:dyDescent="0.25">
      <c r="A1675" s="2"/>
      <c r="B1675" s="3"/>
      <c r="C1675" s="4"/>
      <c r="D1675" s="5"/>
      <c r="E1675" s="5"/>
      <c r="F1675" s="14"/>
    </row>
    <row r="1676" spans="1:6" x14ac:dyDescent="0.25">
      <c r="A1676" s="2"/>
      <c r="B1676" s="3"/>
      <c r="C1676" s="4"/>
      <c r="D1676" s="5"/>
      <c r="E1676" s="5"/>
      <c r="F1676" s="14"/>
    </row>
    <row r="1677" spans="1:6" x14ac:dyDescent="0.25">
      <c r="A1677" s="2"/>
      <c r="B1677" s="3"/>
      <c r="C1677" s="4"/>
      <c r="D1677" s="5"/>
      <c r="E1677" s="5"/>
      <c r="F1677" s="14"/>
    </row>
    <row r="1678" spans="1:6" x14ac:dyDescent="0.25">
      <c r="A1678" s="2"/>
      <c r="B1678" s="3"/>
      <c r="C1678" s="4"/>
      <c r="D1678" s="5"/>
      <c r="E1678" s="5"/>
      <c r="F1678" s="14"/>
    </row>
    <row r="1679" spans="1:6" x14ac:dyDescent="0.25">
      <c r="A1679" s="2"/>
      <c r="B1679" s="3"/>
      <c r="C1679" s="4"/>
      <c r="D1679" s="5"/>
      <c r="E1679" s="5"/>
      <c r="F1679" s="14"/>
    </row>
    <row r="1680" spans="1:6" x14ac:dyDescent="0.25">
      <c r="A1680" s="2"/>
      <c r="B1680" s="3"/>
      <c r="C1680" s="4"/>
      <c r="D1680" s="5"/>
      <c r="E1680" s="5"/>
      <c r="F1680" s="14"/>
    </row>
    <row r="1681" spans="1:6" x14ac:dyDescent="0.25">
      <c r="A1681" s="2"/>
      <c r="B1681" s="3"/>
      <c r="C1681" s="4"/>
      <c r="D1681" s="5"/>
      <c r="E1681" s="5"/>
      <c r="F1681" s="14"/>
    </row>
    <row r="1682" spans="1:6" x14ac:dyDescent="0.25">
      <c r="A1682" s="2"/>
      <c r="B1682" s="3"/>
      <c r="C1682" s="4"/>
      <c r="D1682" s="5"/>
      <c r="E1682" s="5"/>
      <c r="F1682" s="14"/>
    </row>
    <row r="1683" spans="1:6" x14ac:dyDescent="0.25">
      <c r="A1683" s="2"/>
      <c r="B1683" s="3"/>
      <c r="C1683" s="4"/>
      <c r="D1683" s="5"/>
      <c r="E1683" s="5"/>
      <c r="F1683" s="14"/>
    </row>
    <row r="1684" spans="1:6" x14ac:dyDescent="0.25">
      <c r="A1684" s="2"/>
      <c r="B1684" s="3"/>
      <c r="C1684" s="4"/>
      <c r="D1684" s="5"/>
      <c r="E1684" s="5"/>
      <c r="F1684" s="14"/>
    </row>
    <row r="1685" spans="1:6" x14ac:dyDescent="0.25">
      <c r="A1685" s="2"/>
      <c r="B1685" s="3"/>
      <c r="C1685" s="4"/>
      <c r="D1685" s="5"/>
      <c r="E1685" s="5"/>
      <c r="F1685" s="14"/>
    </row>
    <row r="1686" spans="1:6" x14ac:dyDescent="0.25">
      <c r="A1686" s="2"/>
      <c r="B1686" s="3"/>
      <c r="C1686" s="4"/>
      <c r="D1686" s="5"/>
      <c r="E1686" s="5"/>
      <c r="F1686" s="14"/>
    </row>
    <row r="1687" spans="1:6" x14ac:dyDescent="0.25">
      <c r="A1687" s="2"/>
      <c r="B1687" s="3"/>
      <c r="C1687" s="4"/>
      <c r="D1687" s="5"/>
      <c r="E1687" s="5"/>
      <c r="F1687" s="14"/>
    </row>
    <row r="1688" spans="1:6" x14ac:dyDescent="0.25">
      <c r="A1688" s="2"/>
      <c r="B1688" s="3"/>
      <c r="C1688" s="4"/>
      <c r="D1688" s="5"/>
      <c r="E1688" s="5"/>
      <c r="F1688" s="14"/>
    </row>
    <row r="1689" spans="1:6" x14ac:dyDescent="0.25">
      <c r="A1689" s="2"/>
      <c r="B1689" s="3"/>
      <c r="C1689" s="4"/>
      <c r="D1689" s="5"/>
      <c r="E1689" s="5"/>
      <c r="F1689" s="14"/>
    </row>
    <row r="1690" spans="1:6" x14ac:dyDescent="0.25">
      <c r="A1690" s="2"/>
      <c r="B1690" s="3"/>
      <c r="C1690" s="4"/>
      <c r="D1690" s="5"/>
      <c r="E1690" s="5"/>
      <c r="F1690" s="14"/>
    </row>
    <row r="1691" spans="1:6" x14ac:dyDescent="0.25">
      <c r="A1691" s="2"/>
      <c r="B1691" s="3"/>
      <c r="C1691" s="4"/>
      <c r="D1691" s="5"/>
      <c r="E1691" s="5"/>
      <c r="F1691" s="14"/>
    </row>
    <row r="1692" spans="1:6" x14ac:dyDescent="0.25">
      <c r="A1692" s="2"/>
      <c r="B1692" s="3"/>
      <c r="C1692" s="4"/>
      <c r="D1692" s="5"/>
      <c r="E1692" s="5"/>
      <c r="F1692" s="14"/>
    </row>
    <row r="1693" spans="1:6" x14ac:dyDescent="0.25">
      <c r="A1693" s="2"/>
      <c r="B1693" s="3"/>
      <c r="C1693" s="4"/>
      <c r="D1693" s="5"/>
      <c r="E1693" s="5"/>
      <c r="F1693" s="14"/>
    </row>
    <row r="1694" spans="1:6" x14ac:dyDescent="0.25">
      <c r="A1694" s="2"/>
      <c r="B1694" s="3"/>
      <c r="C1694" s="4"/>
      <c r="D1694" s="5"/>
      <c r="E1694" s="5"/>
      <c r="F1694" s="14"/>
    </row>
    <row r="1695" spans="1:6" x14ac:dyDescent="0.25">
      <c r="A1695" s="2"/>
      <c r="B1695" s="3"/>
      <c r="C1695" s="4"/>
      <c r="D1695" s="5"/>
      <c r="E1695" s="5"/>
      <c r="F1695" s="14"/>
    </row>
    <row r="1696" spans="1:6" x14ac:dyDescent="0.25">
      <c r="A1696" s="2"/>
      <c r="B1696" s="3"/>
      <c r="C1696" s="4"/>
      <c r="D1696" s="5"/>
      <c r="E1696" s="5"/>
      <c r="F1696" s="14"/>
    </row>
    <row r="1697" spans="1:6" x14ac:dyDescent="0.25">
      <c r="A1697" s="2"/>
      <c r="B1697" s="3"/>
      <c r="C1697" s="4"/>
      <c r="D1697" s="5"/>
      <c r="E1697" s="5"/>
      <c r="F1697" s="14"/>
    </row>
    <row r="1698" spans="1:6" x14ac:dyDescent="0.25">
      <c r="A1698" s="2"/>
      <c r="B1698" s="3"/>
      <c r="C1698" s="4"/>
      <c r="D1698" s="5"/>
      <c r="E1698" s="5"/>
      <c r="F1698" s="14"/>
    </row>
    <row r="1699" spans="1:6" x14ac:dyDescent="0.25">
      <c r="A1699" s="2"/>
      <c r="B1699" s="3"/>
      <c r="C1699" s="4"/>
      <c r="D1699" s="5"/>
      <c r="E1699" s="5"/>
      <c r="F1699" s="14"/>
    </row>
    <row r="1700" spans="1:6" x14ac:dyDescent="0.25">
      <c r="A1700" s="2"/>
      <c r="B1700" s="3"/>
      <c r="C1700" s="4"/>
      <c r="D1700" s="5"/>
      <c r="E1700" s="5"/>
      <c r="F1700" s="14"/>
    </row>
    <row r="1701" spans="1:6" x14ac:dyDescent="0.25">
      <c r="A1701" s="2"/>
      <c r="B1701" s="3"/>
      <c r="C1701" s="4"/>
      <c r="D1701" s="5"/>
      <c r="E1701" s="5"/>
      <c r="F1701" s="14"/>
    </row>
    <row r="1702" spans="1:6" x14ac:dyDescent="0.25">
      <c r="A1702" s="2"/>
      <c r="B1702" s="3"/>
      <c r="C1702" s="4"/>
      <c r="D1702" s="5"/>
      <c r="E1702" s="5"/>
      <c r="F1702" s="14"/>
    </row>
    <row r="1703" spans="1:6" x14ac:dyDescent="0.25">
      <c r="A1703" s="2"/>
      <c r="B1703" s="3"/>
      <c r="C1703" s="4"/>
      <c r="D1703" s="5"/>
      <c r="E1703" s="5"/>
      <c r="F1703" s="14"/>
    </row>
    <row r="1704" spans="1:6" x14ac:dyDescent="0.25">
      <c r="A1704" s="2"/>
      <c r="B1704" s="3"/>
      <c r="C1704" s="4"/>
      <c r="D1704" s="5"/>
      <c r="E1704" s="5"/>
      <c r="F1704" s="14"/>
    </row>
    <row r="1705" spans="1:6" x14ac:dyDescent="0.25">
      <c r="A1705" s="2"/>
      <c r="B1705" s="3"/>
      <c r="C1705" s="4"/>
      <c r="D1705" s="5"/>
      <c r="E1705" s="5"/>
      <c r="F1705" s="14"/>
    </row>
    <row r="1706" spans="1:6" x14ac:dyDescent="0.25">
      <c r="A1706" s="2"/>
      <c r="B1706" s="3"/>
      <c r="C1706" s="4"/>
      <c r="D1706" s="5"/>
      <c r="E1706" s="5"/>
      <c r="F1706" s="14"/>
    </row>
    <row r="1707" spans="1:6" x14ac:dyDescent="0.25">
      <c r="A1707" s="2"/>
      <c r="B1707" s="3"/>
      <c r="C1707" s="4"/>
      <c r="D1707" s="5"/>
      <c r="E1707" s="5"/>
      <c r="F1707" s="14"/>
    </row>
    <row r="1708" spans="1:6" x14ac:dyDescent="0.25">
      <c r="A1708" s="2"/>
      <c r="B1708" s="3"/>
      <c r="C1708" s="4"/>
      <c r="D1708" s="5"/>
      <c r="E1708" s="5"/>
      <c r="F1708" s="14"/>
    </row>
    <row r="1709" spans="1:6" x14ac:dyDescent="0.25">
      <c r="A1709" s="2"/>
      <c r="B1709" s="3"/>
      <c r="C1709" s="4"/>
      <c r="D1709" s="5"/>
      <c r="E1709" s="5"/>
      <c r="F1709" s="14"/>
    </row>
    <row r="1710" spans="1:6" x14ac:dyDescent="0.25">
      <c r="A1710" s="2"/>
      <c r="B1710" s="3"/>
      <c r="C1710" s="4"/>
      <c r="D1710" s="5"/>
      <c r="E1710" s="5"/>
      <c r="F1710" s="14"/>
    </row>
    <row r="1711" spans="1:6" x14ac:dyDescent="0.25">
      <c r="A1711" s="2"/>
      <c r="B1711" s="3"/>
      <c r="C1711" s="4"/>
      <c r="D1711" s="5"/>
      <c r="E1711" s="5"/>
      <c r="F1711" s="14"/>
    </row>
    <row r="1712" spans="1:6" x14ac:dyDescent="0.25">
      <c r="A1712" s="2"/>
      <c r="B1712" s="3"/>
      <c r="C1712" s="4"/>
      <c r="D1712" s="5"/>
      <c r="E1712" s="5"/>
      <c r="F1712" s="14"/>
    </row>
    <row r="1713" spans="1:6" x14ac:dyDescent="0.25">
      <c r="A1713" s="2"/>
      <c r="B1713" s="3"/>
      <c r="C1713" s="4"/>
      <c r="D1713" s="5"/>
      <c r="E1713" s="5"/>
      <c r="F1713" s="14"/>
    </row>
    <row r="1714" spans="1:6" x14ac:dyDescent="0.25">
      <c r="A1714" s="2"/>
      <c r="B1714" s="3"/>
      <c r="C1714" s="4"/>
      <c r="D1714" s="5"/>
      <c r="E1714" s="5"/>
      <c r="F1714" s="14"/>
    </row>
    <row r="1715" spans="1:6" x14ac:dyDescent="0.25">
      <c r="A1715" s="2"/>
      <c r="B1715" s="3"/>
      <c r="C1715" s="4"/>
      <c r="D1715" s="5"/>
      <c r="E1715" s="5"/>
      <c r="F1715" s="14"/>
    </row>
    <row r="1716" spans="1:6" x14ac:dyDescent="0.25">
      <c r="A1716" s="2"/>
      <c r="B1716" s="3"/>
      <c r="C1716" s="4"/>
      <c r="D1716" s="5"/>
      <c r="E1716" s="5"/>
      <c r="F1716" s="14"/>
    </row>
    <row r="1717" spans="1:6" x14ac:dyDescent="0.25">
      <c r="A1717" s="2"/>
      <c r="B1717" s="3"/>
      <c r="C1717" s="4"/>
      <c r="D1717" s="5"/>
      <c r="E1717" s="5"/>
      <c r="F1717" s="14"/>
    </row>
    <row r="1718" spans="1:6" x14ac:dyDescent="0.25">
      <c r="A1718" s="2"/>
      <c r="B1718" s="3"/>
      <c r="C1718" s="4"/>
      <c r="D1718" s="5"/>
      <c r="E1718" s="5"/>
      <c r="F1718" s="14"/>
    </row>
    <row r="1719" spans="1:6" x14ac:dyDescent="0.25">
      <c r="A1719" s="2"/>
      <c r="B1719" s="3"/>
      <c r="C1719" s="4"/>
      <c r="D1719" s="5"/>
      <c r="E1719" s="5"/>
      <c r="F1719" s="14"/>
    </row>
    <row r="1720" spans="1:6" x14ac:dyDescent="0.25">
      <c r="A1720" s="2"/>
      <c r="B1720" s="3"/>
      <c r="C1720" s="4"/>
      <c r="D1720" s="5"/>
      <c r="E1720" s="5"/>
      <c r="F1720" s="14"/>
    </row>
    <row r="1721" spans="1:6" x14ac:dyDescent="0.25">
      <c r="A1721" s="2"/>
      <c r="B1721" s="3"/>
      <c r="C1721" s="4"/>
      <c r="D1721" s="5"/>
      <c r="E1721" s="5"/>
      <c r="F1721" s="14"/>
    </row>
    <row r="1722" spans="1:6" x14ac:dyDescent="0.25">
      <c r="A1722" s="2"/>
      <c r="B1722" s="3"/>
      <c r="C1722" s="4"/>
      <c r="D1722" s="5"/>
      <c r="E1722" s="5"/>
      <c r="F1722" s="14"/>
    </row>
    <row r="1723" spans="1:6" x14ac:dyDescent="0.25">
      <c r="A1723" s="2"/>
      <c r="B1723" s="3"/>
      <c r="C1723" s="4"/>
      <c r="D1723" s="5"/>
      <c r="E1723" s="5"/>
      <c r="F1723" s="14"/>
    </row>
    <row r="1724" spans="1:6" x14ac:dyDescent="0.25">
      <c r="A1724" s="2"/>
      <c r="B1724" s="3"/>
      <c r="C1724" s="4"/>
      <c r="D1724" s="5"/>
      <c r="E1724" s="5"/>
      <c r="F1724" s="14"/>
    </row>
    <row r="1725" spans="1:6" x14ac:dyDescent="0.25">
      <c r="A1725" s="2"/>
      <c r="B1725" s="3"/>
      <c r="C1725" s="4"/>
      <c r="D1725" s="5"/>
      <c r="E1725" s="5"/>
      <c r="F1725" s="14"/>
    </row>
    <row r="1726" spans="1:6" x14ac:dyDescent="0.25">
      <c r="A1726" s="2"/>
      <c r="B1726" s="3"/>
      <c r="C1726" s="4"/>
      <c r="D1726" s="5"/>
      <c r="E1726" s="5"/>
      <c r="F1726" s="14"/>
    </row>
    <row r="1727" spans="1:6" x14ac:dyDescent="0.25">
      <c r="A1727" s="2"/>
      <c r="B1727" s="3"/>
      <c r="C1727" s="4"/>
      <c r="D1727" s="5"/>
      <c r="E1727" s="5"/>
      <c r="F1727" s="14"/>
    </row>
    <row r="1728" spans="1:6" x14ac:dyDescent="0.25">
      <c r="A1728" s="2"/>
      <c r="B1728" s="3"/>
      <c r="C1728" s="4"/>
      <c r="D1728" s="5"/>
      <c r="E1728" s="5"/>
      <c r="F1728" s="14"/>
    </row>
    <row r="1729" spans="1:6" x14ac:dyDescent="0.25">
      <c r="A1729" s="2"/>
      <c r="B1729" s="3"/>
      <c r="C1729" s="4"/>
      <c r="D1729" s="5"/>
      <c r="E1729" s="5"/>
      <c r="F1729" s="14"/>
    </row>
    <row r="1730" spans="1:6" x14ac:dyDescent="0.25">
      <c r="A1730" s="2"/>
      <c r="B1730" s="3"/>
      <c r="C1730" s="4"/>
      <c r="D1730" s="5"/>
      <c r="E1730" s="5"/>
      <c r="F1730" s="14"/>
    </row>
    <row r="1731" spans="1:6" x14ac:dyDescent="0.25">
      <c r="A1731" s="2"/>
      <c r="B1731" s="3"/>
      <c r="C1731" s="4"/>
      <c r="D1731" s="5"/>
      <c r="E1731" s="5"/>
      <c r="F1731" s="14"/>
    </row>
    <row r="1732" spans="1:6" x14ac:dyDescent="0.25">
      <c r="A1732" s="2"/>
      <c r="B1732" s="3"/>
      <c r="C1732" s="4"/>
      <c r="D1732" s="5"/>
      <c r="E1732" s="5"/>
      <c r="F1732" s="14"/>
    </row>
    <row r="1733" spans="1:6" x14ac:dyDescent="0.25">
      <c r="A1733" s="2"/>
      <c r="B1733" s="3"/>
      <c r="C1733" s="4"/>
      <c r="D1733" s="5"/>
      <c r="E1733" s="5"/>
      <c r="F1733" s="14"/>
    </row>
    <row r="1734" spans="1:6" x14ac:dyDescent="0.25">
      <c r="A1734" s="2"/>
      <c r="B1734" s="3"/>
      <c r="C1734" s="4"/>
      <c r="D1734" s="5"/>
      <c r="E1734" s="5"/>
      <c r="F1734" s="14"/>
    </row>
    <row r="1735" spans="1:6" x14ac:dyDescent="0.25">
      <c r="A1735" s="2"/>
      <c r="B1735" s="3"/>
      <c r="C1735" s="4"/>
      <c r="D1735" s="5"/>
      <c r="E1735" s="5"/>
      <c r="F1735" s="14"/>
    </row>
    <row r="1736" spans="1:6" x14ac:dyDescent="0.25">
      <c r="A1736" s="2"/>
      <c r="B1736" s="3"/>
      <c r="C1736" s="4"/>
      <c r="D1736" s="5"/>
      <c r="E1736" s="5"/>
      <c r="F1736" s="14"/>
    </row>
    <row r="1737" spans="1:6" x14ac:dyDescent="0.25">
      <c r="A1737" s="2"/>
      <c r="B1737" s="3"/>
      <c r="C1737" s="4"/>
      <c r="D1737" s="5"/>
      <c r="E1737" s="5"/>
      <c r="F1737" s="14"/>
    </row>
    <row r="1738" spans="1:6" x14ac:dyDescent="0.25">
      <c r="A1738" s="2"/>
      <c r="B1738" s="3"/>
      <c r="C1738" s="4"/>
      <c r="D1738" s="5"/>
      <c r="E1738" s="5"/>
      <c r="F1738" s="14"/>
    </row>
    <row r="1739" spans="1:6" x14ac:dyDescent="0.25">
      <c r="A1739" s="2"/>
      <c r="B1739" s="3"/>
      <c r="C1739" s="4"/>
      <c r="D1739" s="5"/>
      <c r="E1739" s="5"/>
      <c r="F1739" s="14"/>
    </row>
    <row r="1740" spans="1:6" x14ac:dyDescent="0.25">
      <c r="A1740" s="2"/>
      <c r="B1740" s="3"/>
      <c r="C1740" s="4"/>
      <c r="D1740" s="5"/>
      <c r="E1740" s="5"/>
      <c r="F1740" s="14"/>
    </row>
    <row r="1741" spans="1:6" x14ac:dyDescent="0.25">
      <c r="A1741" s="2"/>
      <c r="B1741" s="3"/>
      <c r="C1741" s="4"/>
      <c r="D1741" s="5"/>
      <c r="E1741" s="5"/>
      <c r="F1741" s="14"/>
    </row>
    <row r="1742" spans="1:6" x14ac:dyDescent="0.25">
      <c r="A1742" s="2"/>
      <c r="B1742" s="3"/>
      <c r="C1742" s="4"/>
      <c r="D1742" s="5"/>
      <c r="E1742" s="5"/>
      <c r="F1742" s="14"/>
    </row>
    <row r="1743" spans="1:6" x14ac:dyDescent="0.25">
      <c r="A1743" s="2"/>
      <c r="B1743" s="3"/>
      <c r="C1743" s="4"/>
      <c r="D1743" s="5"/>
      <c r="E1743" s="5"/>
      <c r="F1743" s="14"/>
    </row>
    <row r="1744" spans="1:6" x14ac:dyDescent="0.25">
      <c r="A1744" s="2"/>
      <c r="B1744" s="3"/>
      <c r="C1744" s="4"/>
      <c r="D1744" s="5"/>
      <c r="E1744" s="5"/>
      <c r="F1744" s="14"/>
    </row>
    <row r="1745" spans="1:6" x14ac:dyDescent="0.25">
      <c r="A1745" s="2"/>
      <c r="B1745" s="3"/>
      <c r="C1745" s="4"/>
      <c r="D1745" s="5"/>
      <c r="E1745" s="5"/>
      <c r="F1745" s="14"/>
    </row>
    <row r="1746" spans="1:6" x14ac:dyDescent="0.25">
      <c r="A1746" s="2"/>
      <c r="B1746" s="3"/>
      <c r="C1746" s="4"/>
      <c r="D1746" s="5"/>
      <c r="E1746" s="5"/>
      <c r="F1746" s="14"/>
    </row>
    <row r="1747" spans="1:6" x14ac:dyDescent="0.25">
      <c r="A1747" s="2"/>
      <c r="B1747" s="3"/>
      <c r="C1747" s="4"/>
      <c r="D1747" s="5"/>
      <c r="E1747" s="5"/>
      <c r="F1747" s="14"/>
    </row>
    <row r="1748" spans="1:6" x14ac:dyDescent="0.25">
      <c r="A1748" s="2"/>
      <c r="B1748" s="3"/>
      <c r="C1748" s="4"/>
      <c r="D1748" s="5"/>
      <c r="E1748" s="5"/>
      <c r="F1748" s="14"/>
    </row>
    <row r="1749" spans="1:6" x14ac:dyDescent="0.25">
      <c r="A1749" s="2"/>
      <c r="B1749" s="3"/>
      <c r="C1749" s="4"/>
      <c r="D1749" s="5"/>
      <c r="E1749" s="5"/>
      <c r="F1749" s="14"/>
    </row>
    <row r="1750" spans="1:6" x14ac:dyDescent="0.25">
      <c r="A1750" s="2"/>
      <c r="B1750" s="3"/>
      <c r="C1750" s="4"/>
      <c r="D1750" s="5"/>
      <c r="E1750" s="5"/>
      <c r="F1750" s="14"/>
    </row>
    <row r="1751" spans="1:6" x14ac:dyDescent="0.25">
      <c r="A1751" s="2"/>
      <c r="B1751" s="3"/>
      <c r="C1751" s="4"/>
      <c r="D1751" s="5"/>
      <c r="E1751" s="5"/>
      <c r="F1751" s="14"/>
    </row>
    <row r="1752" spans="1:6" x14ac:dyDescent="0.25">
      <c r="A1752" s="2"/>
      <c r="B1752" s="3"/>
      <c r="C1752" s="4"/>
      <c r="D1752" s="5"/>
      <c r="E1752" s="5"/>
      <c r="F1752" s="14"/>
    </row>
    <row r="1753" spans="1:6" x14ac:dyDescent="0.25">
      <c r="A1753" s="2"/>
      <c r="B1753" s="3"/>
      <c r="C1753" s="4"/>
      <c r="D1753" s="5"/>
      <c r="E1753" s="5"/>
      <c r="F1753" s="14"/>
    </row>
    <row r="1754" spans="1:6" x14ac:dyDescent="0.25">
      <c r="A1754" s="2"/>
      <c r="B1754" s="3"/>
      <c r="C1754" s="4"/>
      <c r="D1754" s="5"/>
      <c r="E1754" s="5"/>
      <c r="F1754" s="14"/>
    </row>
    <row r="1755" spans="1:6" x14ac:dyDescent="0.25">
      <c r="A1755" s="2"/>
      <c r="B1755" s="3"/>
      <c r="C1755" s="4"/>
      <c r="D1755" s="5"/>
      <c r="E1755" s="5"/>
      <c r="F1755" s="14"/>
    </row>
    <row r="1756" spans="1:6" x14ac:dyDescent="0.25">
      <c r="A1756" s="2"/>
      <c r="B1756" s="3"/>
      <c r="C1756" s="4"/>
      <c r="D1756" s="5"/>
      <c r="E1756" s="5"/>
      <c r="F1756" s="14"/>
    </row>
    <row r="1757" spans="1:6" x14ac:dyDescent="0.25">
      <c r="A1757" s="2"/>
      <c r="B1757" s="3"/>
      <c r="C1757" s="4"/>
      <c r="D1757" s="5"/>
      <c r="E1757" s="5"/>
      <c r="F1757" s="14"/>
    </row>
    <row r="1758" spans="1:6" x14ac:dyDescent="0.25">
      <c r="A1758" s="2"/>
      <c r="B1758" s="3"/>
      <c r="C1758" s="4"/>
      <c r="D1758" s="5"/>
      <c r="E1758" s="5"/>
      <c r="F1758" s="14"/>
    </row>
    <row r="1759" spans="1:6" x14ac:dyDescent="0.25">
      <c r="A1759" s="2"/>
      <c r="B1759" s="3"/>
      <c r="C1759" s="4"/>
      <c r="D1759" s="5"/>
      <c r="E1759" s="5"/>
      <c r="F1759" s="14"/>
    </row>
    <row r="1760" spans="1:6" x14ac:dyDescent="0.25">
      <c r="A1760" s="2"/>
      <c r="B1760" s="3"/>
      <c r="C1760" s="4"/>
      <c r="D1760" s="5"/>
      <c r="E1760" s="5"/>
      <c r="F1760" s="14"/>
    </row>
    <row r="1761" spans="1:6" x14ac:dyDescent="0.25">
      <c r="A1761" s="2"/>
      <c r="B1761" s="3"/>
      <c r="C1761" s="4"/>
      <c r="D1761" s="5"/>
      <c r="E1761" s="5"/>
      <c r="F1761" s="14"/>
    </row>
    <row r="1762" spans="1:6" x14ac:dyDescent="0.25">
      <c r="A1762" s="2"/>
      <c r="B1762" s="3"/>
      <c r="C1762" s="4"/>
      <c r="D1762" s="5"/>
      <c r="E1762" s="5"/>
      <c r="F1762" s="14"/>
    </row>
    <row r="1763" spans="1:6" x14ac:dyDescent="0.25">
      <c r="A1763" s="2"/>
      <c r="B1763" s="3"/>
      <c r="C1763" s="4"/>
      <c r="D1763" s="5"/>
      <c r="E1763" s="5"/>
      <c r="F1763" s="14"/>
    </row>
    <row r="1764" spans="1:6" x14ac:dyDescent="0.25">
      <c r="A1764" s="2"/>
      <c r="B1764" s="3"/>
      <c r="C1764" s="4"/>
      <c r="D1764" s="5"/>
      <c r="E1764" s="5"/>
      <c r="F1764" s="14"/>
    </row>
    <row r="1765" spans="1:6" x14ac:dyDescent="0.25">
      <c r="A1765" s="2"/>
      <c r="B1765" s="3"/>
      <c r="C1765" s="4"/>
      <c r="D1765" s="5"/>
      <c r="E1765" s="5"/>
      <c r="F1765" s="14"/>
    </row>
    <row r="1766" spans="1:6" x14ac:dyDescent="0.25">
      <c r="A1766" s="2"/>
      <c r="B1766" s="3"/>
      <c r="C1766" s="4"/>
      <c r="D1766" s="5"/>
      <c r="E1766" s="5"/>
      <c r="F1766" s="14"/>
    </row>
    <row r="1767" spans="1:6" x14ac:dyDescent="0.25">
      <c r="A1767" s="2"/>
      <c r="B1767" s="3"/>
      <c r="C1767" s="4"/>
      <c r="D1767" s="5"/>
      <c r="E1767" s="5"/>
      <c r="F1767" s="14"/>
    </row>
    <row r="1768" spans="1:6" x14ac:dyDescent="0.25">
      <c r="A1768" s="2"/>
      <c r="B1768" s="3"/>
      <c r="C1768" s="4"/>
      <c r="D1768" s="5"/>
      <c r="E1768" s="5"/>
      <c r="F1768" s="14"/>
    </row>
    <row r="1769" spans="1:6" x14ac:dyDescent="0.25">
      <c r="A1769" s="2"/>
      <c r="B1769" s="3"/>
      <c r="C1769" s="4"/>
      <c r="D1769" s="5"/>
      <c r="E1769" s="5"/>
      <c r="F1769" s="14"/>
    </row>
    <row r="1770" spans="1:6" x14ac:dyDescent="0.25">
      <c r="A1770" s="2"/>
      <c r="B1770" s="3"/>
      <c r="C1770" s="4"/>
      <c r="D1770" s="5"/>
      <c r="E1770" s="5"/>
      <c r="F1770" s="14"/>
    </row>
    <row r="1771" spans="1:6" x14ac:dyDescent="0.25">
      <c r="A1771" s="2"/>
      <c r="B1771" s="3"/>
      <c r="C1771" s="4"/>
      <c r="D1771" s="5"/>
      <c r="E1771" s="5"/>
      <c r="F1771" s="14"/>
    </row>
    <row r="1772" spans="1:6" x14ac:dyDescent="0.25">
      <c r="A1772" s="2"/>
      <c r="B1772" s="3"/>
      <c r="C1772" s="4"/>
      <c r="D1772" s="5"/>
      <c r="E1772" s="5"/>
      <c r="F1772" s="14"/>
    </row>
    <row r="1773" spans="1:6" x14ac:dyDescent="0.25">
      <c r="A1773" s="2"/>
      <c r="B1773" s="3"/>
      <c r="C1773" s="4"/>
      <c r="D1773" s="5"/>
      <c r="E1773" s="5"/>
      <c r="F1773" s="14"/>
    </row>
    <row r="1774" spans="1:6" x14ac:dyDescent="0.25">
      <c r="A1774" s="2"/>
      <c r="B1774" s="3"/>
      <c r="C1774" s="4"/>
      <c r="D1774" s="5"/>
      <c r="E1774" s="5"/>
      <c r="F1774" s="14"/>
    </row>
    <row r="1775" spans="1:6" x14ac:dyDescent="0.25">
      <c r="A1775" s="2"/>
      <c r="B1775" s="3"/>
      <c r="C1775" s="4"/>
      <c r="D1775" s="5"/>
      <c r="E1775" s="5"/>
      <c r="F1775" s="14"/>
    </row>
    <row r="1776" spans="1:6" x14ac:dyDescent="0.25">
      <c r="A1776" s="2"/>
      <c r="B1776" s="3"/>
      <c r="C1776" s="4"/>
      <c r="D1776" s="5"/>
      <c r="E1776" s="5"/>
      <c r="F1776" s="14"/>
    </row>
    <row r="1777" spans="1:6" x14ac:dyDescent="0.25">
      <c r="A1777" s="2"/>
      <c r="B1777" s="3"/>
      <c r="C1777" s="4"/>
      <c r="D1777" s="5"/>
      <c r="E1777" s="5"/>
      <c r="F1777" s="14"/>
    </row>
    <row r="1778" spans="1:6" x14ac:dyDescent="0.25">
      <c r="A1778" s="2"/>
      <c r="B1778" s="3"/>
      <c r="C1778" s="4"/>
      <c r="D1778" s="5"/>
      <c r="E1778" s="5"/>
      <c r="F1778" s="14"/>
    </row>
    <row r="1779" spans="1:6" x14ac:dyDescent="0.25">
      <c r="A1779" s="2"/>
      <c r="B1779" s="3"/>
      <c r="C1779" s="4"/>
      <c r="D1779" s="5"/>
      <c r="E1779" s="5"/>
      <c r="F1779" s="14"/>
    </row>
    <row r="1780" spans="1:6" x14ac:dyDescent="0.25">
      <c r="A1780" s="2"/>
      <c r="B1780" s="3"/>
      <c r="C1780" s="4"/>
      <c r="D1780" s="5"/>
      <c r="E1780" s="5"/>
      <c r="F1780" s="14"/>
    </row>
    <row r="1781" spans="1:6" x14ac:dyDescent="0.25">
      <c r="A1781" s="2"/>
      <c r="B1781" s="3"/>
      <c r="C1781" s="4"/>
      <c r="D1781" s="5"/>
      <c r="E1781" s="5"/>
      <c r="F1781" s="14"/>
    </row>
    <row r="1782" spans="1:6" x14ac:dyDescent="0.25">
      <c r="A1782" s="2"/>
      <c r="B1782" s="3"/>
      <c r="C1782" s="4"/>
      <c r="D1782" s="5"/>
      <c r="E1782" s="5"/>
      <c r="F1782" s="14"/>
    </row>
    <row r="1783" spans="1:6" x14ac:dyDescent="0.25">
      <c r="A1783" s="2"/>
      <c r="B1783" s="3"/>
      <c r="C1783" s="4"/>
      <c r="D1783" s="5"/>
      <c r="E1783" s="5"/>
      <c r="F1783" s="14"/>
    </row>
    <row r="1784" spans="1:6" x14ac:dyDescent="0.25">
      <c r="A1784" s="2"/>
      <c r="B1784" s="3"/>
      <c r="C1784" s="4"/>
      <c r="D1784" s="5"/>
      <c r="E1784" s="5"/>
      <c r="F1784" s="14"/>
    </row>
    <row r="1785" spans="1:6" x14ac:dyDescent="0.25">
      <c r="A1785" s="2"/>
      <c r="B1785" s="3"/>
      <c r="C1785" s="4"/>
      <c r="D1785" s="5"/>
      <c r="E1785" s="5"/>
      <c r="F1785" s="14"/>
    </row>
    <row r="1786" spans="1:6" x14ac:dyDescent="0.25">
      <c r="A1786" s="2"/>
      <c r="B1786" s="3"/>
      <c r="C1786" s="4"/>
      <c r="D1786" s="5"/>
      <c r="E1786" s="5"/>
      <c r="F1786" s="14"/>
    </row>
    <row r="1787" spans="1:6" x14ac:dyDescent="0.25">
      <c r="A1787" s="2"/>
      <c r="B1787" s="3"/>
      <c r="C1787" s="4"/>
      <c r="D1787" s="5"/>
      <c r="E1787" s="5"/>
      <c r="F1787" s="14"/>
    </row>
    <row r="1788" spans="1:6" x14ac:dyDescent="0.25">
      <c r="A1788" s="2"/>
      <c r="B1788" s="3"/>
      <c r="C1788" s="4"/>
      <c r="D1788" s="5"/>
      <c r="E1788" s="5"/>
      <c r="F1788" s="14"/>
    </row>
    <row r="1789" spans="1:6" x14ac:dyDescent="0.25">
      <c r="A1789" s="2"/>
      <c r="B1789" s="3"/>
      <c r="C1789" s="4"/>
      <c r="D1789" s="5"/>
      <c r="E1789" s="5"/>
      <c r="F1789" s="14"/>
    </row>
    <row r="1790" spans="1:6" x14ac:dyDescent="0.25">
      <c r="A1790" s="2"/>
      <c r="B1790" s="3"/>
      <c r="C1790" s="4"/>
      <c r="D1790" s="5"/>
      <c r="E1790" s="5"/>
      <c r="F1790" s="14"/>
    </row>
    <row r="1791" spans="1:6" x14ac:dyDescent="0.25">
      <c r="A1791" s="2"/>
      <c r="B1791" s="3"/>
      <c r="C1791" s="4"/>
      <c r="D1791" s="5"/>
      <c r="E1791" s="5"/>
      <c r="F1791" s="14"/>
    </row>
    <row r="1792" spans="1:6" x14ac:dyDescent="0.25">
      <c r="A1792" s="2"/>
      <c r="B1792" s="3"/>
      <c r="C1792" s="4"/>
      <c r="D1792" s="5"/>
      <c r="E1792" s="5"/>
      <c r="F1792" s="14"/>
    </row>
    <row r="1793" spans="1:6" x14ac:dyDescent="0.25">
      <c r="A1793" s="2"/>
      <c r="B1793" s="3"/>
      <c r="C1793" s="4"/>
      <c r="D1793" s="5"/>
      <c r="E1793" s="5"/>
      <c r="F1793" s="14"/>
    </row>
    <row r="1794" spans="1:6" x14ac:dyDescent="0.25">
      <c r="A1794" s="2"/>
      <c r="B1794" s="3"/>
      <c r="C1794" s="4"/>
      <c r="D1794" s="5"/>
      <c r="E1794" s="5"/>
      <c r="F1794" s="14"/>
    </row>
    <row r="1795" spans="1:6" x14ac:dyDescent="0.25">
      <c r="A1795" s="2"/>
      <c r="B1795" s="3"/>
      <c r="C1795" s="4"/>
      <c r="D1795" s="5"/>
      <c r="E1795" s="5"/>
      <c r="F1795" s="14"/>
    </row>
    <row r="1796" spans="1:6" x14ac:dyDescent="0.25">
      <c r="A1796" s="2"/>
      <c r="B1796" s="3"/>
      <c r="C1796" s="4"/>
      <c r="D1796" s="5"/>
      <c r="E1796" s="5"/>
      <c r="F1796" s="14"/>
    </row>
    <row r="1797" spans="1:6" x14ac:dyDescent="0.25">
      <c r="A1797" s="2"/>
      <c r="B1797" s="3"/>
      <c r="C1797" s="4"/>
      <c r="D1797" s="5"/>
      <c r="E1797" s="5"/>
      <c r="F1797" s="14"/>
    </row>
    <row r="1798" spans="1:6" x14ac:dyDescent="0.25">
      <c r="A1798" s="2"/>
      <c r="B1798" s="3"/>
      <c r="C1798" s="4"/>
      <c r="D1798" s="5"/>
      <c r="E1798" s="5"/>
      <c r="F1798" s="14"/>
    </row>
    <row r="1799" spans="1:6" x14ac:dyDescent="0.25">
      <c r="A1799" s="2"/>
      <c r="B1799" s="3"/>
      <c r="C1799" s="4"/>
      <c r="D1799" s="5"/>
      <c r="E1799" s="5"/>
      <c r="F1799" s="14"/>
    </row>
    <row r="1800" spans="1:6" x14ac:dyDescent="0.25">
      <c r="A1800" s="2"/>
      <c r="B1800" s="3"/>
      <c r="C1800" s="4"/>
      <c r="D1800" s="5"/>
      <c r="E1800" s="5"/>
      <c r="F1800" s="14"/>
    </row>
    <row r="1801" spans="1:6" x14ac:dyDescent="0.25">
      <c r="A1801" s="2"/>
      <c r="B1801" s="3"/>
      <c r="C1801" s="4"/>
      <c r="D1801" s="5"/>
      <c r="E1801" s="5"/>
      <c r="F1801" s="14"/>
    </row>
    <row r="1802" spans="1:6" x14ac:dyDescent="0.25">
      <c r="A1802" s="2"/>
      <c r="B1802" s="3"/>
      <c r="C1802" s="4"/>
      <c r="D1802" s="5"/>
      <c r="E1802" s="5"/>
      <c r="F1802" s="14"/>
    </row>
    <row r="1803" spans="1:6" x14ac:dyDescent="0.25">
      <c r="A1803" s="2"/>
      <c r="B1803" s="3"/>
      <c r="C1803" s="4"/>
      <c r="D1803" s="5"/>
      <c r="E1803" s="5"/>
      <c r="F1803" s="14"/>
    </row>
    <row r="1804" spans="1:6" x14ac:dyDescent="0.25">
      <c r="A1804" s="2"/>
      <c r="B1804" s="3"/>
      <c r="C1804" s="4"/>
      <c r="D1804" s="5"/>
      <c r="E1804" s="5"/>
      <c r="F1804" s="14"/>
    </row>
    <row r="1805" spans="1:6" x14ac:dyDescent="0.25">
      <c r="A1805" s="2"/>
      <c r="B1805" s="3"/>
      <c r="C1805" s="4"/>
      <c r="D1805" s="5"/>
      <c r="E1805" s="5"/>
      <c r="F1805" s="14"/>
    </row>
    <row r="1806" spans="1:6" x14ac:dyDescent="0.25">
      <c r="A1806" s="2"/>
      <c r="B1806" s="3"/>
      <c r="C1806" s="4"/>
      <c r="D1806" s="5"/>
      <c r="E1806" s="5"/>
      <c r="F1806" s="14"/>
    </row>
    <row r="1807" spans="1:6" x14ac:dyDescent="0.25">
      <c r="A1807" s="2"/>
      <c r="B1807" s="3"/>
      <c r="C1807" s="4"/>
      <c r="D1807" s="5"/>
      <c r="E1807" s="5"/>
      <c r="F1807" s="14"/>
    </row>
    <row r="1808" spans="1:6" x14ac:dyDescent="0.25">
      <c r="A1808" s="2"/>
      <c r="B1808" s="3"/>
      <c r="C1808" s="4"/>
      <c r="D1808" s="5"/>
      <c r="E1808" s="5"/>
      <c r="F1808" s="14"/>
    </row>
    <row r="1809" spans="1:6" x14ac:dyDescent="0.25">
      <c r="A1809" s="2"/>
      <c r="B1809" s="3"/>
      <c r="C1809" s="4"/>
      <c r="D1809" s="5"/>
      <c r="E1809" s="5"/>
      <c r="F1809" s="14"/>
    </row>
    <row r="1810" spans="1:6" x14ac:dyDescent="0.25">
      <c r="A1810" s="2"/>
      <c r="B1810" s="3"/>
      <c r="C1810" s="4"/>
      <c r="D1810" s="5"/>
      <c r="E1810" s="5"/>
      <c r="F1810" s="14"/>
    </row>
    <row r="1811" spans="1:6" x14ac:dyDescent="0.25">
      <c r="A1811" s="2"/>
      <c r="B1811" s="3"/>
      <c r="C1811" s="4"/>
      <c r="D1811" s="5"/>
      <c r="E1811" s="5"/>
      <c r="F1811" s="14"/>
    </row>
    <row r="1812" spans="1:6" x14ac:dyDescent="0.25">
      <c r="A1812" s="2"/>
      <c r="B1812" s="3"/>
      <c r="C1812" s="4"/>
      <c r="D1812" s="5"/>
      <c r="E1812" s="5"/>
      <c r="F1812" s="14"/>
    </row>
    <row r="1813" spans="1:6" x14ac:dyDescent="0.25">
      <c r="A1813" s="2"/>
      <c r="B1813" s="3"/>
      <c r="C1813" s="4"/>
      <c r="D1813" s="5"/>
      <c r="E1813" s="5"/>
      <c r="F1813" s="14"/>
    </row>
    <row r="1814" spans="1:6" x14ac:dyDescent="0.25">
      <c r="A1814" s="2"/>
      <c r="B1814" s="3"/>
      <c r="C1814" s="4"/>
      <c r="D1814" s="5"/>
      <c r="E1814" s="5"/>
      <c r="F1814" s="14"/>
    </row>
    <row r="1815" spans="1:6" x14ac:dyDescent="0.25">
      <c r="A1815" s="2"/>
      <c r="B1815" s="3"/>
      <c r="C1815" s="4"/>
      <c r="D1815" s="5"/>
      <c r="E1815" s="5"/>
      <c r="F1815" s="14"/>
    </row>
    <row r="1816" spans="1:6" x14ac:dyDescent="0.25">
      <c r="A1816" s="2"/>
      <c r="B1816" s="3"/>
      <c r="C1816" s="4"/>
      <c r="D1816" s="5"/>
      <c r="E1816" s="5"/>
      <c r="F1816" s="14"/>
    </row>
    <row r="1817" spans="1:6" x14ac:dyDescent="0.25">
      <c r="A1817" s="2"/>
      <c r="B1817" s="3"/>
      <c r="C1817" s="4"/>
      <c r="D1817" s="5"/>
      <c r="E1817" s="5"/>
      <c r="F1817" s="14"/>
    </row>
    <row r="1818" spans="1:6" x14ac:dyDescent="0.25">
      <c r="A1818" s="2"/>
      <c r="B1818" s="3"/>
      <c r="C1818" s="4"/>
      <c r="D1818" s="5"/>
      <c r="E1818" s="5"/>
      <c r="F1818" s="14"/>
    </row>
    <row r="1819" spans="1:6" x14ac:dyDescent="0.25">
      <c r="A1819" s="2"/>
      <c r="B1819" s="3"/>
      <c r="C1819" s="4"/>
      <c r="D1819" s="5"/>
      <c r="E1819" s="5"/>
      <c r="F1819" s="14"/>
    </row>
    <row r="1820" spans="1:6" x14ac:dyDescent="0.25">
      <c r="A1820" s="2"/>
      <c r="B1820" s="3"/>
      <c r="C1820" s="4"/>
      <c r="D1820" s="5"/>
      <c r="E1820" s="5"/>
      <c r="F1820" s="14"/>
    </row>
    <row r="1821" spans="1:6" x14ac:dyDescent="0.25">
      <c r="A1821" s="2"/>
      <c r="B1821" s="3"/>
      <c r="C1821" s="4"/>
      <c r="D1821" s="5"/>
      <c r="E1821" s="5"/>
      <c r="F1821" s="14"/>
    </row>
    <row r="1822" spans="1:6" x14ac:dyDescent="0.25">
      <c r="A1822" s="2"/>
      <c r="B1822" s="3"/>
      <c r="C1822" s="4"/>
      <c r="D1822" s="5"/>
      <c r="E1822" s="5"/>
      <c r="F1822" s="14"/>
    </row>
    <row r="1823" spans="1:6" x14ac:dyDescent="0.25">
      <c r="A1823" s="2"/>
      <c r="B1823" s="3"/>
      <c r="C1823" s="4"/>
      <c r="D1823" s="5"/>
      <c r="E1823" s="5"/>
      <c r="F1823" s="14"/>
    </row>
    <row r="1824" spans="1:6" x14ac:dyDescent="0.25">
      <c r="A1824" s="2"/>
      <c r="B1824" s="3"/>
      <c r="C1824" s="4"/>
      <c r="D1824" s="5"/>
      <c r="E1824" s="5"/>
      <c r="F1824" s="14"/>
    </row>
    <row r="1825" spans="1:6" x14ac:dyDescent="0.25">
      <c r="A1825" s="2"/>
      <c r="B1825" s="3"/>
      <c r="C1825" s="4"/>
      <c r="D1825" s="5"/>
      <c r="E1825" s="5"/>
      <c r="F1825" s="14"/>
    </row>
    <row r="1826" spans="1:6" x14ac:dyDescent="0.25">
      <c r="A1826" s="2"/>
      <c r="B1826" s="3"/>
      <c r="C1826" s="4"/>
      <c r="D1826" s="5"/>
      <c r="E1826" s="5"/>
      <c r="F1826" s="14"/>
    </row>
    <row r="1827" spans="1:6" x14ac:dyDescent="0.25">
      <c r="A1827" s="2"/>
      <c r="B1827" s="3"/>
      <c r="C1827" s="4"/>
      <c r="D1827" s="5"/>
      <c r="E1827" s="5"/>
      <c r="F1827" s="14"/>
    </row>
    <row r="1828" spans="1:6" x14ac:dyDescent="0.25">
      <c r="A1828" s="2"/>
      <c r="B1828" s="3"/>
      <c r="C1828" s="4"/>
      <c r="D1828" s="5"/>
      <c r="E1828" s="5"/>
      <c r="F1828" s="14"/>
    </row>
    <row r="1829" spans="1:6" x14ac:dyDescent="0.25">
      <c r="A1829" s="2"/>
      <c r="B1829" s="3"/>
      <c r="C1829" s="4"/>
      <c r="D1829" s="5"/>
      <c r="E1829" s="5"/>
      <c r="F1829" s="14"/>
    </row>
    <row r="1830" spans="1:6" x14ac:dyDescent="0.25">
      <c r="A1830" s="2"/>
      <c r="B1830" s="3"/>
      <c r="C1830" s="4"/>
      <c r="D1830" s="5"/>
      <c r="E1830" s="5"/>
      <c r="F1830" s="14"/>
    </row>
    <row r="1831" spans="1:6" x14ac:dyDescent="0.25">
      <c r="A1831" s="2"/>
      <c r="B1831" s="3"/>
      <c r="C1831" s="4"/>
      <c r="D1831" s="5"/>
      <c r="E1831" s="5"/>
      <c r="F1831" s="14"/>
    </row>
    <row r="1832" spans="1:6" x14ac:dyDescent="0.25">
      <c r="A1832" s="2"/>
      <c r="B1832" s="3"/>
      <c r="C1832" s="4"/>
      <c r="D1832" s="5"/>
      <c r="E1832" s="5"/>
      <c r="F1832" s="14"/>
    </row>
    <row r="1833" spans="1:6" x14ac:dyDescent="0.25">
      <c r="A1833" s="2"/>
      <c r="B1833" s="3"/>
      <c r="C1833" s="4"/>
      <c r="D1833" s="5"/>
      <c r="E1833" s="5"/>
      <c r="F1833" s="14"/>
    </row>
    <row r="1834" spans="1:6" x14ac:dyDescent="0.25">
      <c r="A1834" s="2"/>
      <c r="B1834" s="3"/>
      <c r="C1834" s="4"/>
      <c r="D1834" s="5"/>
      <c r="E1834" s="5"/>
      <c r="F1834" s="14"/>
    </row>
    <row r="1835" spans="1:6" x14ac:dyDescent="0.25">
      <c r="A1835" s="2"/>
      <c r="B1835" s="3"/>
      <c r="C1835" s="4"/>
      <c r="D1835" s="5"/>
      <c r="E1835" s="5"/>
      <c r="F1835" s="14"/>
    </row>
    <row r="1836" spans="1:6" x14ac:dyDescent="0.25">
      <c r="A1836" s="2"/>
      <c r="B1836" s="3"/>
      <c r="C1836" s="4"/>
      <c r="D1836" s="5"/>
      <c r="E1836" s="5"/>
      <c r="F1836" s="14"/>
    </row>
    <row r="1837" spans="1:6" x14ac:dyDescent="0.25">
      <c r="A1837" s="2"/>
      <c r="B1837" s="3"/>
      <c r="C1837" s="4"/>
      <c r="D1837" s="5"/>
      <c r="E1837" s="5"/>
      <c r="F1837" s="14"/>
    </row>
    <row r="1838" spans="1:6" x14ac:dyDescent="0.25">
      <c r="A1838" s="2"/>
      <c r="B1838" s="3"/>
      <c r="C1838" s="4"/>
      <c r="D1838" s="5"/>
      <c r="E1838" s="5"/>
      <c r="F1838" s="14"/>
    </row>
    <row r="1839" spans="1:6" x14ac:dyDescent="0.25">
      <c r="A1839" s="2"/>
      <c r="B1839" s="3"/>
      <c r="C1839" s="4"/>
      <c r="D1839" s="5"/>
      <c r="E1839" s="5"/>
      <c r="F1839" s="14"/>
    </row>
    <row r="1840" spans="1:6" x14ac:dyDescent="0.25">
      <c r="A1840" s="2"/>
      <c r="B1840" s="3"/>
      <c r="C1840" s="4"/>
      <c r="D1840" s="5"/>
      <c r="E1840" s="5"/>
      <c r="F1840" s="14"/>
    </row>
    <row r="1841" spans="1:6" x14ac:dyDescent="0.25">
      <c r="A1841" s="2"/>
      <c r="B1841" s="3"/>
      <c r="C1841" s="4"/>
      <c r="D1841" s="5"/>
      <c r="E1841" s="5"/>
      <c r="F1841" s="14"/>
    </row>
    <row r="1842" spans="1:6" x14ac:dyDescent="0.25">
      <c r="A1842" s="2"/>
      <c r="B1842" s="3"/>
      <c r="C1842" s="4"/>
      <c r="D1842" s="5"/>
      <c r="E1842" s="5"/>
      <c r="F1842" s="14"/>
    </row>
    <row r="1843" spans="1:6" x14ac:dyDescent="0.25">
      <c r="A1843" s="2"/>
      <c r="B1843" s="3"/>
      <c r="C1843" s="4"/>
      <c r="D1843" s="5"/>
      <c r="E1843" s="5"/>
      <c r="F1843" s="14"/>
    </row>
    <row r="1844" spans="1:6" x14ac:dyDescent="0.25">
      <c r="A1844" s="2"/>
      <c r="B1844" s="3"/>
      <c r="C1844" s="4"/>
      <c r="D1844" s="5"/>
      <c r="E1844" s="5"/>
      <c r="F1844" s="14"/>
    </row>
    <row r="1845" spans="1:6" x14ac:dyDescent="0.25">
      <c r="A1845" s="2"/>
      <c r="B1845" s="3"/>
      <c r="C1845" s="4"/>
      <c r="D1845" s="5"/>
      <c r="E1845" s="5"/>
      <c r="F1845" s="14"/>
    </row>
    <row r="1846" spans="1:6" x14ac:dyDescent="0.25">
      <c r="A1846" s="2"/>
      <c r="B1846" s="3"/>
      <c r="C1846" s="4"/>
      <c r="D1846" s="5"/>
      <c r="E1846" s="5"/>
      <c r="F1846" s="14"/>
    </row>
    <row r="1847" spans="1:6" x14ac:dyDescent="0.25">
      <c r="A1847" s="2"/>
      <c r="B1847" s="3"/>
      <c r="C1847" s="4"/>
      <c r="D1847" s="5"/>
      <c r="E1847" s="5"/>
      <c r="F1847" s="14"/>
    </row>
    <row r="1848" spans="1:6" x14ac:dyDescent="0.25">
      <c r="A1848" s="2"/>
      <c r="B1848" s="3"/>
      <c r="C1848" s="4"/>
      <c r="D1848" s="5"/>
      <c r="E1848" s="5"/>
      <c r="F1848" s="14"/>
    </row>
    <row r="1849" spans="1:6" x14ac:dyDescent="0.25">
      <c r="A1849" s="2"/>
      <c r="B1849" s="3"/>
      <c r="C1849" s="4"/>
      <c r="D1849" s="5"/>
      <c r="E1849" s="5"/>
      <c r="F1849" s="14"/>
    </row>
    <row r="1850" spans="1:6" x14ac:dyDescent="0.25">
      <c r="A1850" s="2"/>
      <c r="B1850" s="3"/>
      <c r="C1850" s="4"/>
      <c r="D1850" s="5"/>
      <c r="E1850" s="5"/>
      <c r="F1850" s="14"/>
    </row>
    <row r="1851" spans="1:6" x14ac:dyDescent="0.25">
      <c r="A1851" s="2"/>
      <c r="B1851" s="3"/>
      <c r="C1851" s="4"/>
      <c r="D1851" s="5"/>
      <c r="E1851" s="5"/>
      <c r="F1851" s="14"/>
    </row>
    <row r="1852" spans="1:6" x14ac:dyDescent="0.25">
      <c r="A1852" s="2"/>
      <c r="B1852" s="3"/>
      <c r="C1852" s="4"/>
      <c r="D1852" s="5"/>
      <c r="E1852" s="5"/>
      <c r="F1852" s="14"/>
    </row>
    <row r="1853" spans="1:6" x14ac:dyDescent="0.25">
      <c r="A1853" s="2"/>
      <c r="B1853" s="3"/>
      <c r="C1853" s="4"/>
      <c r="D1853" s="5"/>
      <c r="E1853" s="5"/>
      <c r="F1853" s="14"/>
    </row>
    <row r="1854" spans="1:6" x14ac:dyDescent="0.25">
      <c r="A1854" s="2"/>
      <c r="B1854" s="3"/>
      <c r="C1854" s="4"/>
      <c r="D1854" s="5"/>
      <c r="E1854" s="5"/>
      <c r="F1854" s="14"/>
    </row>
    <row r="1855" spans="1:6" x14ac:dyDescent="0.25">
      <c r="A1855" s="2"/>
      <c r="B1855" s="3"/>
      <c r="C1855" s="4"/>
      <c r="D1855" s="5"/>
      <c r="E1855" s="5"/>
      <c r="F1855" s="14"/>
    </row>
    <row r="1856" spans="1:6" x14ac:dyDescent="0.25">
      <c r="A1856" s="2"/>
      <c r="B1856" s="3"/>
      <c r="C1856" s="4"/>
      <c r="D1856" s="5"/>
      <c r="E1856" s="5"/>
      <c r="F1856" s="14"/>
    </row>
    <row r="1857" spans="1:6" x14ac:dyDescent="0.25">
      <c r="A1857" s="2"/>
      <c r="B1857" s="3"/>
      <c r="C1857" s="4"/>
      <c r="D1857" s="5"/>
      <c r="E1857" s="5"/>
      <c r="F1857" s="14"/>
    </row>
    <row r="1858" spans="1:6" x14ac:dyDescent="0.25">
      <c r="A1858" s="2"/>
      <c r="B1858" s="3"/>
      <c r="C1858" s="4"/>
      <c r="D1858" s="5"/>
      <c r="E1858" s="5"/>
      <c r="F1858" s="14"/>
    </row>
    <row r="1859" spans="1:6" x14ac:dyDescent="0.25">
      <c r="A1859" s="2"/>
      <c r="B1859" s="3"/>
      <c r="C1859" s="4"/>
      <c r="D1859" s="5"/>
      <c r="E1859" s="5"/>
      <c r="F1859" s="14"/>
    </row>
    <row r="1860" spans="1:6" x14ac:dyDescent="0.25">
      <c r="A1860" s="2"/>
      <c r="B1860" s="3"/>
      <c r="C1860" s="4"/>
      <c r="D1860" s="5"/>
      <c r="E1860" s="5"/>
      <c r="F1860" s="14"/>
    </row>
    <row r="1861" spans="1:6" x14ac:dyDescent="0.25">
      <c r="A1861" s="2"/>
      <c r="B1861" s="3"/>
      <c r="C1861" s="4"/>
      <c r="D1861" s="5"/>
      <c r="E1861" s="5"/>
      <c r="F1861" s="14"/>
    </row>
    <row r="1862" spans="1:6" x14ac:dyDescent="0.25">
      <c r="A1862" s="2"/>
      <c r="B1862" s="3"/>
      <c r="C1862" s="4"/>
      <c r="D1862" s="5"/>
      <c r="E1862" s="5"/>
      <c r="F1862" s="14"/>
    </row>
    <row r="1863" spans="1:6" x14ac:dyDescent="0.25">
      <c r="A1863" s="2"/>
      <c r="B1863" s="3"/>
      <c r="C1863" s="4"/>
      <c r="D1863" s="5"/>
      <c r="E1863" s="5"/>
      <c r="F1863" s="14"/>
    </row>
    <row r="1864" spans="1:6" x14ac:dyDescent="0.25">
      <c r="A1864" s="2"/>
      <c r="B1864" s="3"/>
      <c r="C1864" s="4"/>
      <c r="D1864" s="5"/>
      <c r="E1864" s="5"/>
      <c r="F1864" s="14"/>
    </row>
    <row r="1865" spans="1:6" x14ac:dyDescent="0.25">
      <c r="A1865" s="2"/>
      <c r="B1865" s="3"/>
      <c r="C1865" s="4"/>
      <c r="D1865" s="5"/>
      <c r="E1865" s="5"/>
      <c r="F1865" s="14"/>
    </row>
    <row r="1866" spans="1:6" x14ac:dyDescent="0.25">
      <c r="A1866" s="2"/>
      <c r="B1866" s="3"/>
      <c r="C1866" s="4"/>
      <c r="D1866" s="5"/>
      <c r="E1866" s="5"/>
      <c r="F1866" s="14"/>
    </row>
    <row r="1867" spans="1:6" x14ac:dyDescent="0.25">
      <c r="A1867" s="2"/>
      <c r="B1867" s="3"/>
      <c r="C1867" s="4"/>
      <c r="D1867" s="5"/>
      <c r="E1867" s="5"/>
      <c r="F1867" s="14"/>
    </row>
    <row r="1868" spans="1:6" x14ac:dyDescent="0.25">
      <c r="A1868" s="2"/>
      <c r="B1868" s="3"/>
      <c r="C1868" s="4"/>
      <c r="D1868" s="5"/>
      <c r="E1868" s="5"/>
      <c r="F1868" s="14"/>
    </row>
    <row r="1869" spans="1:6" x14ac:dyDescent="0.25">
      <c r="A1869" s="2"/>
      <c r="B1869" s="3"/>
      <c r="C1869" s="4"/>
      <c r="D1869" s="5"/>
      <c r="E1869" s="5"/>
      <c r="F1869" s="14"/>
    </row>
    <row r="1870" spans="1:6" x14ac:dyDescent="0.25">
      <c r="A1870" s="2"/>
      <c r="B1870" s="3"/>
      <c r="C1870" s="4"/>
      <c r="D1870" s="5"/>
      <c r="E1870" s="5"/>
      <c r="F1870" s="14"/>
    </row>
    <row r="1871" spans="1:6" x14ac:dyDescent="0.25">
      <c r="A1871" s="2"/>
      <c r="B1871" s="3"/>
      <c r="C1871" s="4"/>
      <c r="D1871" s="5"/>
      <c r="E1871" s="5"/>
      <c r="F1871" s="14"/>
    </row>
    <row r="1872" spans="1:6" x14ac:dyDescent="0.25">
      <c r="A1872" s="2"/>
      <c r="B1872" s="3"/>
      <c r="C1872" s="4"/>
      <c r="D1872" s="5"/>
      <c r="E1872" s="5"/>
      <c r="F1872" s="14"/>
    </row>
    <row r="1873" spans="1:6" x14ac:dyDescent="0.25">
      <c r="A1873" s="2"/>
      <c r="B1873" s="3"/>
      <c r="C1873" s="4"/>
      <c r="D1873" s="5"/>
      <c r="E1873" s="5"/>
      <c r="F1873" s="14"/>
    </row>
    <row r="1874" spans="1:6" x14ac:dyDescent="0.25">
      <c r="A1874" s="2"/>
      <c r="B1874" s="3"/>
      <c r="C1874" s="4"/>
      <c r="D1874" s="5"/>
      <c r="E1874" s="5"/>
      <c r="F1874" s="14"/>
    </row>
    <row r="1875" spans="1:6" x14ac:dyDescent="0.25">
      <c r="A1875" s="2"/>
      <c r="B1875" s="3"/>
      <c r="C1875" s="4"/>
      <c r="D1875" s="5"/>
      <c r="E1875" s="5"/>
      <c r="F1875" s="14"/>
    </row>
    <row r="1876" spans="1:6" x14ac:dyDescent="0.25">
      <c r="A1876" s="2"/>
      <c r="B1876" s="3"/>
      <c r="C1876" s="4"/>
      <c r="D1876" s="5"/>
      <c r="E1876" s="5"/>
      <c r="F1876" s="14"/>
    </row>
    <row r="1877" spans="1:6" x14ac:dyDescent="0.25">
      <c r="A1877" s="2"/>
      <c r="B1877" s="3"/>
      <c r="C1877" s="4"/>
      <c r="D1877" s="5"/>
      <c r="E1877" s="5"/>
      <c r="F1877" s="14"/>
    </row>
    <row r="1878" spans="1:6" x14ac:dyDescent="0.25">
      <c r="A1878" s="2"/>
      <c r="B1878" s="3"/>
      <c r="C1878" s="4"/>
      <c r="D1878" s="5"/>
      <c r="E1878" s="5"/>
      <c r="F1878" s="14"/>
    </row>
    <row r="1879" spans="1:6" x14ac:dyDescent="0.25">
      <c r="A1879" s="2"/>
      <c r="B1879" s="3"/>
      <c r="C1879" s="4"/>
      <c r="D1879" s="5"/>
      <c r="E1879" s="5"/>
      <c r="F1879" s="14"/>
    </row>
    <row r="1880" spans="1:6" x14ac:dyDescent="0.25">
      <c r="A1880" s="2"/>
      <c r="B1880" s="3"/>
      <c r="C1880" s="4"/>
      <c r="D1880" s="5"/>
      <c r="E1880" s="5"/>
      <c r="F1880" s="14"/>
    </row>
    <row r="1881" spans="1:6" x14ac:dyDescent="0.25">
      <c r="A1881" s="2"/>
      <c r="B1881" s="3"/>
      <c r="C1881" s="4"/>
      <c r="D1881" s="5"/>
      <c r="E1881" s="5"/>
      <c r="F1881" s="14"/>
    </row>
    <row r="1882" spans="1:6" x14ac:dyDescent="0.25">
      <c r="A1882" s="2"/>
      <c r="B1882" s="3"/>
      <c r="C1882" s="4"/>
      <c r="D1882" s="5"/>
      <c r="E1882" s="5"/>
      <c r="F1882" s="14"/>
    </row>
    <row r="1883" spans="1:6" x14ac:dyDescent="0.25">
      <c r="A1883" s="2"/>
      <c r="B1883" s="3"/>
      <c r="C1883" s="4"/>
      <c r="D1883" s="5"/>
      <c r="E1883" s="5"/>
      <c r="F1883" s="14"/>
    </row>
    <row r="1884" spans="1:6" x14ac:dyDescent="0.25">
      <c r="A1884" s="2"/>
      <c r="B1884" s="3"/>
      <c r="C1884" s="4"/>
      <c r="D1884" s="5"/>
      <c r="E1884" s="5"/>
      <c r="F1884" s="14"/>
    </row>
    <row r="1885" spans="1:6" x14ac:dyDescent="0.25">
      <c r="A1885" s="2"/>
      <c r="B1885" s="3"/>
      <c r="C1885" s="4"/>
      <c r="D1885" s="5"/>
      <c r="E1885" s="5"/>
      <c r="F1885" s="14"/>
    </row>
    <row r="1886" spans="1:6" x14ac:dyDescent="0.25">
      <c r="A1886" s="2"/>
      <c r="B1886" s="3"/>
      <c r="C1886" s="4"/>
      <c r="D1886" s="5"/>
      <c r="E1886" s="5"/>
      <c r="F1886" s="14"/>
    </row>
    <row r="1887" spans="1:6" x14ac:dyDescent="0.25">
      <c r="A1887" s="2"/>
      <c r="B1887" s="3"/>
      <c r="C1887" s="4"/>
      <c r="D1887" s="5"/>
      <c r="E1887" s="5"/>
      <c r="F1887" s="14"/>
    </row>
    <row r="1888" spans="1:6" x14ac:dyDescent="0.25">
      <c r="A1888" s="2"/>
      <c r="B1888" s="3"/>
      <c r="C1888" s="4"/>
      <c r="D1888" s="5"/>
      <c r="E1888" s="5"/>
      <c r="F1888" s="14"/>
    </row>
    <row r="1889" spans="1:6" x14ac:dyDescent="0.25">
      <c r="A1889" s="2"/>
      <c r="B1889" s="3"/>
      <c r="C1889" s="4"/>
      <c r="D1889" s="5"/>
      <c r="E1889" s="5"/>
      <c r="F1889" s="14"/>
    </row>
    <row r="1890" spans="1:6" x14ac:dyDescent="0.25">
      <c r="A1890" s="2"/>
      <c r="B1890" s="3"/>
      <c r="C1890" s="4"/>
      <c r="D1890" s="5"/>
      <c r="E1890" s="5"/>
      <c r="F1890" s="14"/>
    </row>
    <row r="1891" spans="1:6" x14ac:dyDescent="0.25">
      <c r="A1891" s="2"/>
      <c r="B1891" s="3"/>
      <c r="C1891" s="4"/>
      <c r="D1891" s="5"/>
      <c r="E1891" s="5"/>
      <c r="F1891" s="14"/>
    </row>
    <row r="1892" spans="1:6" x14ac:dyDescent="0.25">
      <c r="A1892" s="2"/>
      <c r="B1892" s="3"/>
      <c r="C1892" s="4"/>
      <c r="D1892" s="5"/>
      <c r="E1892" s="5"/>
      <c r="F1892" s="14"/>
    </row>
    <row r="1893" spans="1:6" x14ac:dyDescent="0.25">
      <c r="A1893" s="2"/>
      <c r="B1893" s="3"/>
      <c r="C1893" s="4"/>
      <c r="D1893" s="5"/>
      <c r="E1893" s="5"/>
      <c r="F1893" s="14"/>
    </row>
    <row r="1894" spans="1:6" x14ac:dyDescent="0.25">
      <c r="A1894" s="2"/>
      <c r="B1894" s="3"/>
      <c r="C1894" s="4"/>
      <c r="D1894" s="5"/>
      <c r="E1894" s="5"/>
      <c r="F1894" s="14"/>
    </row>
    <row r="1895" spans="1:6" x14ac:dyDescent="0.25">
      <c r="A1895" s="2"/>
      <c r="B1895" s="3"/>
      <c r="C1895" s="4"/>
      <c r="D1895" s="5"/>
      <c r="E1895" s="5"/>
      <c r="F1895" s="14"/>
    </row>
    <row r="1896" spans="1:6" x14ac:dyDescent="0.25">
      <c r="A1896" s="2"/>
      <c r="B1896" s="3"/>
      <c r="C1896" s="4"/>
      <c r="D1896" s="5"/>
      <c r="E1896" s="5"/>
      <c r="F1896" s="14"/>
    </row>
    <row r="1897" spans="1:6" x14ac:dyDescent="0.25">
      <c r="A1897" s="2"/>
      <c r="B1897" s="3"/>
      <c r="C1897" s="4"/>
      <c r="D1897" s="5"/>
      <c r="E1897" s="5"/>
      <c r="F1897" s="14"/>
    </row>
    <row r="1898" spans="1:6" x14ac:dyDescent="0.25">
      <c r="A1898" s="2"/>
      <c r="B1898" s="3"/>
      <c r="C1898" s="4"/>
      <c r="D1898" s="5"/>
      <c r="E1898" s="5"/>
      <c r="F1898" s="14"/>
    </row>
    <row r="1899" spans="1:6" x14ac:dyDescent="0.25">
      <c r="A1899" s="2"/>
      <c r="B1899" s="3"/>
      <c r="C1899" s="4"/>
      <c r="D1899" s="5"/>
      <c r="E1899" s="5"/>
      <c r="F1899" s="14"/>
    </row>
    <row r="1900" spans="1:6" x14ac:dyDescent="0.25">
      <c r="A1900" s="2"/>
      <c r="B1900" s="3"/>
      <c r="C1900" s="4"/>
      <c r="D1900" s="5"/>
      <c r="E1900" s="5"/>
      <c r="F1900" s="14"/>
    </row>
    <row r="1901" spans="1:6" x14ac:dyDescent="0.25">
      <c r="A1901" s="2"/>
      <c r="B1901" s="3"/>
      <c r="C1901" s="4"/>
      <c r="D1901" s="5"/>
      <c r="E1901" s="5"/>
      <c r="F1901" s="14"/>
    </row>
    <row r="1902" spans="1:6" x14ac:dyDescent="0.25">
      <c r="A1902" s="2"/>
      <c r="B1902" s="3"/>
      <c r="C1902" s="4"/>
      <c r="D1902" s="5"/>
      <c r="E1902" s="5"/>
      <c r="F1902" s="14"/>
    </row>
    <row r="1903" spans="1:6" x14ac:dyDescent="0.25">
      <c r="A1903" s="2"/>
      <c r="B1903" s="3"/>
      <c r="C1903" s="4"/>
      <c r="D1903" s="5"/>
      <c r="E1903" s="5"/>
      <c r="F1903" s="14"/>
    </row>
    <row r="1904" spans="1:6" x14ac:dyDescent="0.25">
      <c r="A1904" s="2"/>
      <c r="B1904" s="3"/>
      <c r="C1904" s="4"/>
      <c r="D1904" s="5"/>
      <c r="E1904" s="5"/>
      <c r="F1904" s="14"/>
    </row>
    <row r="1905" spans="1:6" x14ac:dyDescent="0.25">
      <c r="A1905" s="2"/>
      <c r="B1905" s="3"/>
      <c r="C1905" s="4"/>
      <c r="D1905" s="5"/>
      <c r="E1905" s="5"/>
      <c r="F1905" s="14"/>
    </row>
    <row r="1906" spans="1:6" x14ac:dyDescent="0.25">
      <c r="A1906" s="2"/>
      <c r="B1906" s="3"/>
      <c r="C1906" s="4"/>
      <c r="D1906" s="5"/>
      <c r="E1906" s="5"/>
      <c r="F1906" s="14"/>
    </row>
    <row r="1907" spans="1:6" x14ac:dyDescent="0.25">
      <c r="A1907" s="2"/>
      <c r="B1907" s="3"/>
      <c r="C1907" s="4"/>
      <c r="D1907" s="5"/>
      <c r="E1907" s="5"/>
      <c r="F1907" s="14"/>
    </row>
    <row r="1908" spans="1:6" x14ac:dyDescent="0.25">
      <c r="A1908" s="2"/>
      <c r="B1908" s="3"/>
      <c r="C1908" s="4"/>
      <c r="D1908" s="5"/>
      <c r="E1908" s="5"/>
      <c r="F1908" s="14"/>
    </row>
    <row r="1909" spans="1:6" x14ac:dyDescent="0.25">
      <c r="A1909" s="2"/>
      <c r="B1909" s="3"/>
      <c r="C1909" s="4"/>
      <c r="D1909" s="5"/>
      <c r="E1909" s="5"/>
      <c r="F1909" s="14"/>
    </row>
    <row r="1910" spans="1:6" x14ac:dyDescent="0.25">
      <c r="A1910" s="2"/>
      <c r="B1910" s="3"/>
      <c r="C1910" s="4"/>
      <c r="D1910" s="5"/>
      <c r="E1910" s="5"/>
      <c r="F1910" s="14"/>
    </row>
    <row r="1911" spans="1:6" x14ac:dyDescent="0.25">
      <c r="A1911" s="2"/>
      <c r="B1911" s="3"/>
      <c r="C1911" s="4"/>
      <c r="D1911" s="5"/>
      <c r="E1911" s="5"/>
      <c r="F1911" s="14"/>
    </row>
    <row r="1912" spans="1:6" x14ac:dyDescent="0.25">
      <c r="A1912" s="2"/>
      <c r="B1912" s="3"/>
      <c r="C1912" s="4"/>
      <c r="D1912" s="5"/>
      <c r="E1912" s="5"/>
      <c r="F1912" s="14"/>
    </row>
    <row r="1913" spans="1:6" x14ac:dyDescent="0.25">
      <c r="A1913" s="2"/>
      <c r="B1913" s="3"/>
      <c r="C1913" s="4"/>
      <c r="D1913" s="5"/>
      <c r="E1913" s="5"/>
      <c r="F1913" s="14"/>
    </row>
    <row r="1914" spans="1:6" x14ac:dyDescent="0.25">
      <c r="A1914" s="2"/>
      <c r="B1914" s="3"/>
      <c r="C1914" s="4"/>
      <c r="D1914" s="5"/>
      <c r="E1914" s="5"/>
      <c r="F1914" s="14"/>
    </row>
    <row r="1915" spans="1:6" x14ac:dyDescent="0.25">
      <c r="A1915" s="2"/>
      <c r="B1915" s="3"/>
      <c r="C1915" s="4"/>
      <c r="D1915" s="5"/>
      <c r="E1915" s="5"/>
      <c r="F1915" s="14"/>
    </row>
    <row r="1916" spans="1:6" x14ac:dyDescent="0.25">
      <c r="A1916" s="2"/>
      <c r="B1916" s="3"/>
      <c r="C1916" s="4"/>
      <c r="D1916" s="5"/>
      <c r="E1916" s="5"/>
      <c r="F1916" s="14"/>
    </row>
    <row r="1917" spans="1:6" x14ac:dyDescent="0.25">
      <c r="A1917" s="2"/>
      <c r="B1917" s="3"/>
      <c r="C1917" s="4"/>
      <c r="D1917" s="5"/>
      <c r="E1917" s="5"/>
      <c r="F1917" s="14"/>
    </row>
    <row r="1918" spans="1:6" x14ac:dyDescent="0.25">
      <c r="A1918" s="2"/>
      <c r="B1918" s="3"/>
      <c r="C1918" s="4"/>
      <c r="D1918" s="5"/>
      <c r="E1918" s="5"/>
      <c r="F1918" s="14"/>
    </row>
    <row r="1919" spans="1:6" x14ac:dyDescent="0.25">
      <c r="A1919" s="2"/>
      <c r="B1919" s="3"/>
      <c r="C1919" s="4"/>
      <c r="D1919" s="5"/>
      <c r="E1919" s="5"/>
      <c r="F1919" s="14"/>
    </row>
    <row r="1920" spans="1:6" x14ac:dyDescent="0.25">
      <c r="A1920" s="2"/>
      <c r="B1920" s="3"/>
      <c r="C1920" s="4"/>
      <c r="D1920" s="5"/>
      <c r="E1920" s="5"/>
      <c r="F1920" s="14"/>
    </row>
    <row r="1921" spans="1:6" x14ac:dyDescent="0.25">
      <c r="A1921" s="2"/>
      <c r="B1921" s="3"/>
      <c r="C1921" s="4"/>
      <c r="D1921" s="5"/>
      <c r="E1921" s="5"/>
      <c r="F1921" s="14"/>
    </row>
    <row r="1922" spans="1:6" x14ac:dyDescent="0.25">
      <c r="A1922" s="2"/>
      <c r="B1922" s="3"/>
      <c r="C1922" s="4"/>
      <c r="D1922" s="5"/>
      <c r="E1922" s="5"/>
      <c r="F1922" s="14"/>
    </row>
    <row r="1923" spans="1:6" x14ac:dyDescent="0.25">
      <c r="A1923" s="2"/>
      <c r="B1923" s="3"/>
      <c r="C1923" s="4"/>
      <c r="D1923" s="5"/>
      <c r="E1923" s="5"/>
      <c r="F1923" s="14"/>
    </row>
    <row r="1924" spans="1:6" x14ac:dyDescent="0.25">
      <c r="A1924" s="2"/>
      <c r="B1924" s="3"/>
      <c r="C1924" s="4"/>
      <c r="D1924" s="5"/>
      <c r="E1924" s="5"/>
      <c r="F1924" s="14"/>
    </row>
    <row r="1925" spans="1:6" x14ac:dyDescent="0.25">
      <c r="A1925" s="2"/>
      <c r="B1925" s="3"/>
      <c r="C1925" s="4"/>
      <c r="D1925" s="5"/>
      <c r="E1925" s="5"/>
      <c r="F1925" s="14"/>
    </row>
    <row r="1926" spans="1:6" x14ac:dyDescent="0.25">
      <c r="A1926" s="2"/>
      <c r="B1926" s="3"/>
      <c r="C1926" s="4"/>
      <c r="D1926" s="5"/>
      <c r="E1926" s="5"/>
      <c r="F1926" s="14"/>
    </row>
    <row r="1927" spans="1:6" x14ac:dyDescent="0.25">
      <c r="A1927" s="2"/>
      <c r="B1927" s="3"/>
      <c r="C1927" s="4"/>
      <c r="D1927" s="5"/>
      <c r="E1927" s="5"/>
      <c r="F1927" s="14"/>
    </row>
    <row r="1928" spans="1:6" x14ac:dyDescent="0.25">
      <c r="A1928" s="2"/>
      <c r="B1928" s="3"/>
      <c r="C1928" s="4"/>
      <c r="D1928" s="5"/>
      <c r="E1928" s="5"/>
      <c r="F1928" s="14"/>
    </row>
    <row r="1929" spans="1:6" x14ac:dyDescent="0.25">
      <c r="A1929" s="2"/>
      <c r="B1929" s="3"/>
      <c r="C1929" s="4"/>
      <c r="D1929" s="5"/>
      <c r="E1929" s="5"/>
      <c r="F1929" s="14"/>
    </row>
    <row r="1930" spans="1:6" x14ac:dyDescent="0.25">
      <c r="A1930" s="2"/>
      <c r="B1930" s="3"/>
      <c r="C1930" s="4"/>
      <c r="D1930" s="5"/>
      <c r="E1930" s="5"/>
      <c r="F1930" s="14"/>
    </row>
    <row r="1931" spans="1:6" x14ac:dyDescent="0.25">
      <c r="A1931" s="2"/>
      <c r="B1931" s="3"/>
      <c r="C1931" s="4"/>
      <c r="D1931" s="5"/>
      <c r="E1931" s="5"/>
      <c r="F1931" s="14"/>
    </row>
    <row r="1932" spans="1:6" x14ac:dyDescent="0.25">
      <c r="A1932" s="2"/>
      <c r="B1932" s="3"/>
      <c r="C1932" s="4"/>
      <c r="D1932" s="5"/>
      <c r="E1932" s="5"/>
      <c r="F1932" s="14"/>
    </row>
    <row r="1933" spans="1:6" x14ac:dyDescent="0.25">
      <c r="A1933" s="2"/>
      <c r="B1933" s="3"/>
      <c r="C1933" s="4"/>
      <c r="D1933" s="5"/>
      <c r="E1933" s="5"/>
      <c r="F1933" s="14"/>
    </row>
    <row r="1934" spans="1:6" x14ac:dyDescent="0.25">
      <c r="A1934" s="2"/>
      <c r="B1934" s="3"/>
      <c r="C1934" s="4"/>
      <c r="D1934" s="5"/>
      <c r="E1934" s="5"/>
      <c r="F1934" s="14"/>
    </row>
    <row r="1935" spans="1:6" x14ac:dyDescent="0.25">
      <c r="A1935" s="2"/>
      <c r="B1935" s="3"/>
      <c r="C1935" s="4"/>
      <c r="D1935" s="5"/>
      <c r="E1935" s="5"/>
      <c r="F1935" s="14"/>
    </row>
    <row r="1936" spans="1:6" x14ac:dyDescent="0.25">
      <c r="A1936" s="2"/>
      <c r="B1936" s="3"/>
      <c r="C1936" s="4"/>
      <c r="D1936" s="5"/>
      <c r="E1936" s="5"/>
      <c r="F1936" s="14"/>
    </row>
    <row r="1937" spans="1:6" x14ac:dyDescent="0.25">
      <c r="A1937" s="2"/>
      <c r="B1937" s="3"/>
      <c r="C1937" s="4"/>
      <c r="D1937" s="5"/>
      <c r="E1937" s="5"/>
      <c r="F1937" s="14"/>
    </row>
    <row r="1938" spans="1:6" x14ac:dyDescent="0.25">
      <c r="A1938" s="2"/>
      <c r="B1938" s="3"/>
      <c r="C1938" s="4"/>
      <c r="D1938" s="5"/>
      <c r="E1938" s="5"/>
      <c r="F1938" s="14"/>
    </row>
    <row r="1939" spans="1:6" x14ac:dyDescent="0.25">
      <c r="A1939" s="2"/>
      <c r="B1939" s="3"/>
      <c r="C1939" s="4"/>
      <c r="D1939" s="5"/>
      <c r="E1939" s="5"/>
      <c r="F1939" s="14"/>
    </row>
    <row r="1940" spans="1:6" x14ac:dyDescent="0.25">
      <c r="A1940" s="2"/>
      <c r="B1940" s="3"/>
      <c r="C1940" s="4"/>
      <c r="D1940" s="5"/>
      <c r="E1940" s="5"/>
      <c r="F1940" s="14"/>
    </row>
    <row r="1941" spans="1:6" x14ac:dyDescent="0.25">
      <c r="A1941" s="2"/>
      <c r="B1941" s="3"/>
      <c r="C1941" s="4"/>
      <c r="D1941" s="5"/>
      <c r="E1941" s="5"/>
      <c r="F1941" s="14"/>
    </row>
    <row r="1942" spans="1:6" x14ac:dyDescent="0.25">
      <c r="A1942" s="2"/>
      <c r="B1942" s="3"/>
      <c r="C1942" s="4"/>
      <c r="D1942" s="5"/>
      <c r="E1942" s="5"/>
      <c r="F1942" s="14"/>
    </row>
    <row r="1943" spans="1:6" x14ac:dyDescent="0.25">
      <c r="A1943" s="2"/>
      <c r="B1943" s="3"/>
      <c r="C1943" s="4"/>
      <c r="D1943" s="5"/>
      <c r="E1943" s="5"/>
      <c r="F1943" s="14"/>
    </row>
    <row r="1944" spans="1:6" x14ac:dyDescent="0.25">
      <c r="A1944" s="2"/>
      <c r="B1944" s="3"/>
      <c r="C1944" s="4"/>
      <c r="D1944" s="5"/>
      <c r="E1944" s="5"/>
      <c r="F1944" s="14"/>
    </row>
    <row r="1945" spans="1:6" x14ac:dyDescent="0.25">
      <c r="A1945" s="2"/>
      <c r="B1945" s="3"/>
      <c r="C1945" s="4"/>
      <c r="D1945" s="5"/>
      <c r="E1945" s="5"/>
      <c r="F1945" s="14"/>
    </row>
    <row r="1946" spans="1:6" x14ac:dyDescent="0.25">
      <c r="A1946" s="2"/>
      <c r="B1946" s="3"/>
      <c r="C1946" s="4"/>
      <c r="D1946" s="5"/>
      <c r="E1946" s="5"/>
      <c r="F1946" s="14"/>
    </row>
    <row r="1947" spans="1:6" x14ac:dyDescent="0.25">
      <c r="A1947" s="2"/>
      <c r="B1947" s="3"/>
      <c r="C1947" s="4"/>
      <c r="D1947" s="5"/>
      <c r="E1947" s="5"/>
      <c r="F1947" s="14"/>
    </row>
    <row r="1948" spans="1:6" x14ac:dyDescent="0.25">
      <c r="A1948" s="2"/>
      <c r="B1948" s="3"/>
      <c r="C1948" s="4"/>
      <c r="D1948" s="5"/>
      <c r="E1948" s="5"/>
      <c r="F1948" s="14"/>
    </row>
    <row r="1949" spans="1:6" x14ac:dyDescent="0.25">
      <c r="A1949" s="2"/>
      <c r="B1949" s="3"/>
      <c r="C1949" s="4"/>
      <c r="D1949" s="5"/>
      <c r="E1949" s="5"/>
      <c r="F1949" s="14"/>
    </row>
    <row r="1950" spans="1:6" x14ac:dyDescent="0.25">
      <c r="A1950" s="2"/>
      <c r="B1950" s="3"/>
      <c r="C1950" s="4"/>
      <c r="D1950" s="5"/>
      <c r="E1950" s="5"/>
      <c r="F1950" s="14"/>
    </row>
    <row r="1951" spans="1:6" x14ac:dyDescent="0.25">
      <c r="A1951" s="2"/>
      <c r="B1951" s="3"/>
      <c r="C1951" s="4"/>
      <c r="D1951" s="5"/>
      <c r="E1951" s="5"/>
      <c r="F1951" s="14"/>
    </row>
    <row r="1952" spans="1:6" x14ac:dyDescent="0.25">
      <c r="A1952" s="2"/>
      <c r="B1952" s="3"/>
      <c r="C1952" s="4"/>
      <c r="D1952" s="5"/>
      <c r="E1952" s="5"/>
      <c r="F1952" s="14"/>
    </row>
    <row r="1953" spans="1:6" x14ac:dyDescent="0.25">
      <c r="A1953" s="2"/>
      <c r="B1953" s="3"/>
      <c r="C1953" s="4"/>
      <c r="D1953" s="5"/>
      <c r="E1953" s="5"/>
      <c r="F1953" s="14"/>
    </row>
    <row r="1954" spans="1:6" x14ac:dyDescent="0.25">
      <c r="A1954" s="2"/>
      <c r="B1954" s="3"/>
      <c r="C1954" s="4"/>
      <c r="D1954" s="5"/>
      <c r="E1954" s="5"/>
      <c r="F1954" s="14"/>
    </row>
    <row r="1955" spans="1:6" x14ac:dyDescent="0.25">
      <c r="A1955" s="2"/>
      <c r="B1955" s="3"/>
      <c r="C1955" s="4"/>
      <c r="D1955" s="5"/>
      <c r="E1955" s="5"/>
      <c r="F1955" s="14"/>
    </row>
    <row r="1956" spans="1:6" x14ac:dyDescent="0.25">
      <c r="A1956" s="2"/>
      <c r="B1956" s="3"/>
      <c r="C1956" s="4"/>
      <c r="D1956" s="5"/>
      <c r="E1956" s="5"/>
      <c r="F1956" s="14"/>
    </row>
    <row r="1957" spans="1:6" x14ac:dyDescent="0.25">
      <c r="A1957" s="2"/>
      <c r="B1957" s="3"/>
      <c r="C1957" s="4"/>
      <c r="D1957" s="5"/>
      <c r="E1957" s="5"/>
      <c r="F1957" s="14"/>
    </row>
    <row r="1958" spans="1:6" x14ac:dyDescent="0.25">
      <c r="A1958" s="2"/>
      <c r="B1958" s="3"/>
      <c r="C1958" s="4"/>
      <c r="D1958" s="5"/>
      <c r="E1958" s="5"/>
      <c r="F1958" s="14"/>
    </row>
    <row r="1959" spans="1:6" x14ac:dyDescent="0.25">
      <c r="A1959" s="2"/>
      <c r="B1959" s="3"/>
      <c r="C1959" s="4"/>
      <c r="D1959" s="5"/>
      <c r="E1959" s="5"/>
      <c r="F1959" s="14"/>
    </row>
    <row r="1960" spans="1:6" x14ac:dyDescent="0.25">
      <c r="A1960" s="2"/>
      <c r="B1960" s="3"/>
      <c r="C1960" s="4"/>
      <c r="D1960" s="5"/>
      <c r="E1960" s="5"/>
      <c r="F1960" s="14"/>
    </row>
    <row r="1961" spans="1:6" x14ac:dyDescent="0.25">
      <c r="A1961" s="2"/>
      <c r="B1961" s="3"/>
      <c r="C1961" s="4"/>
      <c r="D1961" s="5"/>
      <c r="E1961" s="5"/>
      <c r="F1961" s="14"/>
    </row>
    <row r="1962" spans="1:6" x14ac:dyDescent="0.25">
      <c r="A1962" s="2"/>
      <c r="B1962" s="3"/>
      <c r="C1962" s="4"/>
      <c r="D1962" s="5"/>
      <c r="E1962" s="5"/>
      <c r="F1962" s="14"/>
    </row>
    <row r="1963" spans="1:6" x14ac:dyDescent="0.25">
      <c r="A1963" s="2"/>
      <c r="B1963" s="3"/>
      <c r="C1963" s="4"/>
      <c r="D1963" s="5"/>
      <c r="E1963" s="5"/>
      <c r="F1963" s="14"/>
    </row>
    <row r="1964" spans="1:6" x14ac:dyDescent="0.25">
      <c r="A1964" s="2"/>
      <c r="B1964" s="3"/>
      <c r="C1964" s="4"/>
      <c r="D1964" s="5"/>
      <c r="E1964" s="5"/>
      <c r="F1964" s="14"/>
    </row>
    <row r="1965" spans="1:6" x14ac:dyDescent="0.25">
      <c r="A1965" s="2"/>
      <c r="B1965" s="3"/>
      <c r="C1965" s="4"/>
      <c r="D1965" s="5"/>
      <c r="E1965" s="5"/>
      <c r="F1965" s="14"/>
    </row>
    <row r="1966" spans="1:6" x14ac:dyDescent="0.25">
      <c r="A1966" s="2"/>
      <c r="B1966" s="3"/>
      <c r="C1966" s="4"/>
      <c r="D1966" s="5"/>
      <c r="E1966" s="5"/>
      <c r="F1966" s="14"/>
    </row>
    <row r="1967" spans="1:6" x14ac:dyDescent="0.25">
      <c r="A1967" s="2"/>
      <c r="B1967" s="3"/>
      <c r="C1967" s="4"/>
      <c r="D1967" s="5"/>
      <c r="E1967" s="5"/>
      <c r="F1967" s="14"/>
    </row>
    <row r="1968" spans="1:6" x14ac:dyDescent="0.25">
      <c r="A1968" s="2"/>
      <c r="B1968" s="3"/>
      <c r="C1968" s="4"/>
      <c r="D1968" s="5"/>
      <c r="E1968" s="5"/>
      <c r="F1968" s="14"/>
    </row>
    <row r="1969" spans="1:6" x14ac:dyDescent="0.25">
      <c r="A1969" s="2"/>
      <c r="B1969" s="3"/>
      <c r="C1969" s="4"/>
      <c r="D1969" s="5"/>
      <c r="E1969" s="5"/>
      <c r="F1969" s="14"/>
    </row>
    <row r="1970" spans="1:6" x14ac:dyDescent="0.25">
      <c r="A1970" s="2"/>
      <c r="B1970" s="3"/>
      <c r="C1970" s="4"/>
      <c r="D1970" s="5"/>
      <c r="E1970" s="5"/>
      <c r="F1970" s="14"/>
    </row>
    <row r="1971" spans="1:6" x14ac:dyDescent="0.25">
      <c r="A1971" s="2"/>
      <c r="B1971" s="3"/>
      <c r="C1971" s="4"/>
      <c r="D1971" s="5"/>
      <c r="E1971" s="5"/>
      <c r="F1971" s="14"/>
    </row>
    <row r="1972" spans="1:6" x14ac:dyDescent="0.25">
      <c r="A1972" s="2"/>
      <c r="B1972" s="3"/>
      <c r="C1972" s="4"/>
      <c r="D1972" s="5"/>
      <c r="E1972" s="5"/>
      <c r="F1972" s="14"/>
    </row>
    <row r="1973" spans="1:6" x14ac:dyDescent="0.25">
      <c r="A1973" s="2"/>
      <c r="B1973" s="3"/>
      <c r="C1973" s="4"/>
      <c r="D1973" s="5"/>
      <c r="E1973" s="5"/>
      <c r="F1973" s="14"/>
    </row>
    <row r="1974" spans="1:6" x14ac:dyDescent="0.25">
      <c r="A1974" s="2"/>
      <c r="B1974" s="3"/>
      <c r="C1974" s="4"/>
      <c r="D1974" s="5"/>
      <c r="E1974" s="5"/>
      <c r="F1974" s="14"/>
    </row>
    <row r="1975" spans="1:6" x14ac:dyDescent="0.25">
      <c r="A1975" s="2"/>
      <c r="B1975" s="3"/>
      <c r="C1975" s="4"/>
      <c r="D1975" s="5"/>
      <c r="E1975" s="5"/>
      <c r="F1975" s="14"/>
    </row>
    <row r="1976" spans="1:6" x14ac:dyDescent="0.25">
      <c r="A1976" s="2"/>
      <c r="B1976" s="3"/>
      <c r="C1976" s="4"/>
      <c r="D1976" s="5"/>
      <c r="E1976" s="5"/>
      <c r="F1976" s="14"/>
    </row>
    <row r="1977" spans="1:6" x14ac:dyDescent="0.25">
      <c r="A1977" s="2"/>
      <c r="B1977" s="3"/>
      <c r="C1977" s="4"/>
      <c r="D1977" s="5"/>
      <c r="E1977" s="5"/>
      <c r="F1977" s="14"/>
    </row>
    <row r="1978" spans="1:6" x14ac:dyDescent="0.25">
      <c r="A1978" s="2"/>
      <c r="B1978" s="3"/>
      <c r="C1978" s="4"/>
      <c r="D1978" s="5"/>
      <c r="E1978" s="5"/>
      <c r="F1978" s="14"/>
    </row>
    <row r="1979" spans="1:6" x14ac:dyDescent="0.25">
      <c r="A1979" s="2"/>
      <c r="B1979" s="3"/>
      <c r="C1979" s="4"/>
      <c r="D1979" s="5"/>
      <c r="E1979" s="5"/>
      <c r="F1979" s="14"/>
    </row>
    <row r="1980" spans="1:6" x14ac:dyDescent="0.25">
      <c r="A1980" s="2"/>
      <c r="B1980" s="3"/>
      <c r="C1980" s="4"/>
      <c r="D1980" s="5"/>
      <c r="E1980" s="5"/>
      <c r="F1980" s="14"/>
    </row>
    <row r="1981" spans="1:6" x14ac:dyDescent="0.25">
      <c r="A1981" s="2"/>
      <c r="B1981" s="3"/>
      <c r="C1981" s="4"/>
      <c r="D1981" s="5"/>
      <c r="E1981" s="5"/>
      <c r="F1981" s="14"/>
    </row>
    <row r="1982" spans="1:6" x14ac:dyDescent="0.25">
      <c r="A1982" s="2"/>
      <c r="B1982" s="3"/>
      <c r="C1982" s="4"/>
      <c r="D1982" s="5"/>
      <c r="E1982" s="5"/>
      <c r="F1982" s="14"/>
    </row>
    <row r="1983" spans="1:6" x14ac:dyDescent="0.25">
      <c r="A1983" s="2"/>
      <c r="B1983" s="3"/>
      <c r="C1983" s="4"/>
      <c r="D1983" s="5"/>
      <c r="E1983" s="5"/>
      <c r="F1983" s="14"/>
    </row>
    <row r="1984" spans="1:6" x14ac:dyDescent="0.25">
      <c r="A1984" s="2"/>
      <c r="B1984" s="3"/>
      <c r="C1984" s="4"/>
      <c r="D1984" s="5"/>
      <c r="E1984" s="5"/>
      <c r="F1984" s="14"/>
    </row>
    <row r="1985" spans="1:6" x14ac:dyDescent="0.25">
      <c r="A1985" s="2"/>
      <c r="B1985" s="3"/>
      <c r="C1985" s="4"/>
      <c r="D1985" s="5"/>
      <c r="E1985" s="5"/>
      <c r="F1985" s="14"/>
    </row>
    <row r="1986" spans="1:6" x14ac:dyDescent="0.25">
      <c r="A1986" s="2"/>
      <c r="B1986" s="3"/>
      <c r="C1986" s="4"/>
      <c r="D1986" s="5"/>
      <c r="E1986" s="5"/>
      <c r="F1986" s="14"/>
    </row>
    <row r="1987" spans="1:6" x14ac:dyDescent="0.25">
      <c r="A1987" s="2"/>
      <c r="B1987" s="3"/>
      <c r="C1987" s="4"/>
      <c r="D1987" s="5"/>
      <c r="E1987" s="5"/>
      <c r="F1987" s="14"/>
    </row>
    <row r="1988" spans="1:6" x14ac:dyDescent="0.25">
      <c r="A1988" s="2"/>
      <c r="B1988" s="3"/>
      <c r="C1988" s="4"/>
      <c r="D1988" s="5"/>
      <c r="E1988" s="5"/>
      <c r="F1988" s="14"/>
    </row>
    <row r="1989" spans="1:6" x14ac:dyDescent="0.25">
      <c r="A1989" s="2"/>
      <c r="B1989" s="3"/>
      <c r="C1989" s="4"/>
      <c r="D1989" s="5"/>
      <c r="E1989" s="5"/>
      <c r="F1989" s="14"/>
    </row>
    <row r="1990" spans="1:6" x14ac:dyDescent="0.25">
      <c r="A1990" s="2"/>
      <c r="B1990" s="3"/>
      <c r="C1990" s="4"/>
      <c r="D1990" s="5"/>
      <c r="E1990" s="5"/>
      <c r="F1990" s="14"/>
    </row>
    <row r="1991" spans="1:6" x14ac:dyDescent="0.25">
      <c r="A1991" s="2"/>
      <c r="B1991" s="3"/>
      <c r="C1991" s="4"/>
      <c r="D1991" s="5"/>
      <c r="E1991" s="5"/>
      <c r="F1991" s="14"/>
    </row>
    <row r="1992" spans="1:6" x14ac:dyDescent="0.25">
      <c r="A1992" s="2"/>
      <c r="B1992" s="3"/>
      <c r="C1992" s="4"/>
      <c r="D1992" s="5"/>
      <c r="E1992" s="5"/>
      <c r="F1992" s="14"/>
    </row>
    <row r="1993" spans="1:6" x14ac:dyDescent="0.25">
      <c r="A1993" s="2"/>
      <c r="B1993" s="3"/>
      <c r="C1993" s="4"/>
      <c r="D1993" s="5"/>
      <c r="E1993" s="5"/>
      <c r="F1993" s="14"/>
    </row>
    <row r="1994" spans="1:6" x14ac:dyDescent="0.25">
      <c r="A1994" s="2"/>
      <c r="B1994" s="3"/>
      <c r="C1994" s="4"/>
      <c r="D1994" s="5"/>
      <c r="E1994" s="5"/>
      <c r="F1994" s="14"/>
    </row>
    <row r="1995" spans="1:6" x14ac:dyDescent="0.25">
      <c r="A1995" s="2"/>
      <c r="B1995" s="3"/>
      <c r="C1995" s="4"/>
      <c r="D1995" s="5"/>
      <c r="E1995" s="5"/>
      <c r="F1995" s="14"/>
    </row>
    <row r="1996" spans="1:6" x14ac:dyDescent="0.25">
      <c r="A1996" s="2"/>
      <c r="B1996" s="3"/>
      <c r="C1996" s="4"/>
      <c r="D1996" s="5"/>
      <c r="E1996" s="5"/>
      <c r="F1996" s="14"/>
    </row>
    <row r="1997" spans="1:6" x14ac:dyDescent="0.25">
      <c r="A1997" s="2"/>
      <c r="B1997" s="3"/>
      <c r="C1997" s="4"/>
      <c r="D1997" s="5"/>
      <c r="E1997" s="5"/>
      <c r="F1997" s="14"/>
    </row>
    <row r="1998" spans="1:6" x14ac:dyDescent="0.25">
      <c r="A1998" s="2"/>
      <c r="B1998" s="3"/>
      <c r="C1998" s="4"/>
      <c r="D1998" s="5"/>
      <c r="E1998" s="5"/>
      <c r="F1998" s="14"/>
    </row>
    <row r="1999" spans="1:6" x14ac:dyDescent="0.25">
      <c r="A1999" s="2"/>
      <c r="B1999" s="3"/>
      <c r="C1999" s="4"/>
      <c r="D1999" s="5"/>
      <c r="E1999" s="5"/>
      <c r="F1999" s="14"/>
    </row>
    <row r="2000" spans="1:6" x14ac:dyDescent="0.25">
      <c r="A2000" s="2"/>
      <c r="B2000" s="3"/>
      <c r="C2000" s="4"/>
      <c r="D2000" s="5"/>
      <c r="E2000" s="5"/>
      <c r="F2000" s="14"/>
    </row>
    <row r="2001" spans="1:6" x14ac:dyDescent="0.25">
      <c r="A2001" s="2"/>
      <c r="B2001" s="3"/>
      <c r="C2001" s="4"/>
      <c r="D2001" s="5"/>
      <c r="E2001" s="5"/>
      <c r="F2001" s="14"/>
    </row>
    <row r="2002" spans="1:6" x14ac:dyDescent="0.25">
      <c r="A2002" s="2"/>
      <c r="B2002" s="3"/>
      <c r="C2002" s="4"/>
      <c r="D2002" s="5"/>
      <c r="E2002" s="5"/>
      <c r="F2002" s="14"/>
    </row>
    <row r="2003" spans="1:6" x14ac:dyDescent="0.25">
      <c r="A2003" s="2"/>
      <c r="B2003" s="3"/>
      <c r="C2003" s="4"/>
      <c r="D2003" s="5"/>
      <c r="E2003" s="5"/>
      <c r="F2003" s="14"/>
    </row>
    <row r="2004" spans="1:6" x14ac:dyDescent="0.25">
      <c r="A2004" s="2"/>
      <c r="B2004" s="3"/>
      <c r="C2004" s="4"/>
      <c r="D2004" s="5"/>
      <c r="E2004" s="5"/>
      <c r="F2004" s="14"/>
    </row>
    <row r="2005" spans="1:6" x14ac:dyDescent="0.25">
      <c r="A2005" s="2"/>
      <c r="B2005" s="3"/>
      <c r="C2005" s="4"/>
      <c r="D2005" s="5"/>
      <c r="E2005" s="5"/>
      <c r="F2005" s="14"/>
    </row>
    <row r="2006" spans="1:6" x14ac:dyDescent="0.25">
      <c r="A2006" s="2"/>
      <c r="B2006" s="3"/>
      <c r="C2006" s="4"/>
      <c r="D2006" s="5"/>
      <c r="E2006" s="5"/>
      <c r="F2006" s="14"/>
    </row>
    <row r="2007" spans="1:6" x14ac:dyDescent="0.25">
      <c r="A2007" s="2"/>
      <c r="B2007" s="3"/>
      <c r="C2007" s="4"/>
      <c r="D2007" s="5"/>
      <c r="E2007" s="5"/>
      <c r="F2007" s="14"/>
    </row>
    <row r="2008" spans="1:6" x14ac:dyDescent="0.25">
      <c r="A2008" s="2"/>
      <c r="B2008" s="3"/>
      <c r="C2008" s="4"/>
      <c r="D2008" s="5"/>
      <c r="E2008" s="5"/>
      <c r="F2008" s="14"/>
    </row>
    <row r="2009" spans="1:6" x14ac:dyDescent="0.25">
      <c r="A2009" s="2"/>
      <c r="B2009" s="3"/>
      <c r="C2009" s="4"/>
      <c r="D2009" s="5"/>
      <c r="E2009" s="5"/>
      <c r="F2009" s="14"/>
    </row>
    <row r="2010" spans="1:6" x14ac:dyDescent="0.25">
      <c r="A2010" s="2"/>
      <c r="B2010" s="3"/>
      <c r="C2010" s="4"/>
      <c r="D2010" s="5"/>
      <c r="E2010" s="5"/>
      <c r="F2010" s="14"/>
    </row>
    <row r="2011" spans="1:6" x14ac:dyDescent="0.25">
      <c r="A2011" s="2"/>
      <c r="B2011" s="3"/>
      <c r="C2011" s="4"/>
      <c r="D2011" s="5"/>
      <c r="E2011" s="5"/>
      <c r="F2011" s="14"/>
    </row>
    <row r="2012" spans="1:6" x14ac:dyDescent="0.25">
      <c r="A2012" s="2"/>
      <c r="B2012" s="3"/>
      <c r="C2012" s="4"/>
      <c r="D2012" s="5"/>
      <c r="E2012" s="5"/>
      <c r="F2012" s="14"/>
    </row>
    <row r="2013" spans="1:6" x14ac:dyDescent="0.25">
      <c r="A2013" s="2"/>
      <c r="B2013" s="3"/>
      <c r="C2013" s="4"/>
      <c r="D2013" s="5"/>
      <c r="E2013" s="5"/>
      <c r="F2013" s="14"/>
    </row>
    <row r="2014" spans="1:6" x14ac:dyDescent="0.25">
      <c r="A2014" s="2"/>
      <c r="B2014" s="3"/>
      <c r="C2014" s="4"/>
      <c r="D2014" s="5"/>
      <c r="E2014" s="5"/>
      <c r="F2014" s="14"/>
    </row>
    <row r="2015" spans="1:6" x14ac:dyDescent="0.25">
      <c r="A2015" s="2"/>
      <c r="B2015" s="3"/>
      <c r="C2015" s="4"/>
      <c r="D2015" s="5"/>
      <c r="E2015" s="5"/>
      <c r="F2015" s="14"/>
    </row>
    <row r="2016" spans="1:6" x14ac:dyDescent="0.25">
      <c r="A2016" s="2"/>
      <c r="B2016" s="3"/>
      <c r="C2016" s="4"/>
      <c r="D2016" s="5"/>
      <c r="E2016" s="5"/>
      <c r="F2016" s="14"/>
    </row>
    <row r="2017" spans="1:6" x14ac:dyDescent="0.25">
      <c r="A2017" s="2"/>
      <c r="B2017" s="3"/>
      <c r="C2017" s="4"/>
      <c r="D2017" s="5"/>
      <c r="E2017" s="5"/>
      <c r="F2017" s="14"/>
    </row>
    <row r="2018" spans="1:6" x14ac:dyDescent="0.25">
      <c r="A2018" s="2"/>
      <c r="B2018" s="3"/>
      <c r="C2018" s="4"/>
      <c r="D2018" s="5"/>
      <c r="E2018" s="5"/>
      <c r="F2018" s="14"/>
    </row>
    <row r="2019" spans="1:6" x14ac:dyDescent="0.25">
      <c r="A2019" s="2"/>
      <c r="B2019" s="3"/>
      <c r="C2019" s="4"/>
      <c r="D2019" s="5"/>
      <c r="E2019" s="5"/>
      <c r="F2019" s="14"/>
    </row>
    <row r="2020" spans="1:6" x14ac:dyDescent="0.25">
      <c r="A2020" s="2"/>
      <c r="B2020" s="3"/>
      <c r="C2020" s="4"/>
      <c r="D2020" s="5"/>
      <c r="E2020" s="5"/>
      <c r="F2020" s="14"/>
    </row>
    <row r="2021" spans="1:6" x14ac:dyDescent="0.25">
      <c r="A2021" s="2"/>
      <c r="B2021" s="3"/>
      <c r="C2021" s="4"/>
      <c r="D2021" s="5"/>
      <c r="E2021" s="5"/>
      <c r="F2021" s="14"/>
    </row>
    <row r="2022" spans="1:6" x14ac:dyDescent="0.25">
      <c r="A2022" s="2"/>
      <c r="B2022" s="3"/>
      <c r="C2022" s="4"/>
      <c r="D2022" s="5"/>
      <c r="E2022" s="5"/>
      <c r="F2022" s="14"/>
    </row>
    <row r="2023" spans="1:6" x14ac:dyDescent="0.25">
      <c r="A2023" s="2"/>
      <c r="B2023" s="3"/>
      <c r="C2023" s="4"/>
      <c r="D2023" s="5"/>
      <c r="E2023" s="5"/>
      <c r="F2023" s="14"/>
    </row>
    <row r="2024" spans="1:6" x14ac:dyDescent="0.25">
      <c r="A2024" s="2"/>
      <c r="B2024" s="3"/>
      <c r="C2024" s="4"/>
      <c r="D2024" s="5"/>
      <c r="E2024" s="5"/>
      <c r="F2024" s="14"/>
    </row>
    <row r="2025" spans="1:6" x14ac:dyDescent="0.25">
      <c r="A2025" s="2"/>
      <c r="B2025" s="3"/>
      <c r="C2025" s="4"/>
      <c r="D2025" s="5"/>
      <c r="E2025" s="5"/>
      <c r="F2025" s="14"/>
    </row>
    <row r="2026" spans="1:6" x14ac:dyDescent="0.25">
      <c r="A2026" s="2"/>
      <c r="B2026" s="3"/>
      <c r="C2026" s="4"/>
      <c r="D2026" s="5"/>
      <c r="E2026" s="5"/>
      <c r="F2026" s="14"/>
    </row>
    <row r="2027" spans="1:6" x14ac:dyDescent="0.25">
      <c r="A2027" s="2"/>
      <c r="B2027" s="3"/>
      <c r="C2027" s="4"/>
      <c r="D2027" s="5"/>
      <c r="E2027" s="5"/>
      <c r="F2027" s="14"/>
    </row>
    <row r="2028" spans="1:6" x14ac:dyDescent="0.25">
      <c r="A2028" s="2"/>
      <c r="B2028" s="3"/>
      <c r="C2028" s="4"/>
      <c r="D2028" s="5"/>
      <c r="E2028" s="5"/>
      <c r="F2028" s="14"/>
    </row>
    <row r="2029" spans="1:6" x14ac:dyDescent="0.25">
      <c r="A2029" s="2"/>
      <c r="B2029" s="3"/>
      <c r="C2029" s="4"/>
      <c r="D2029" s="5"/>
      <c r="E2029" s="5"/>
      <c r="F2029" s="14"/>
    </row>
    <row r="2030" spans="1:6" x14ac:dyDescent="0.25">
      <c r="A2030" s="2"/>
      <c r="B2030" s="3"/>
      <c r="C2030" s="4"/>
      <c r="D2030" s="5"/>
      <c r="E2030" s="5"/>
      <c r="F2030" s="14"/>
    </row>
    <row r="2031" spans="1:6" x14ac:dyDescent="0.25">
      <c r="A2031" s="2"/>
      <c r="B2031" s="3"/>
      <c r="C2031" s="4"/>
      <c r="D2031" s="5"/>
      <c r="E2031" s="5"/>
      <c r="F2031" s="14"/>
    </row>
    <row r="2032" spans="1:6" x14ac:dyDescent="0.25">
      <c r="A2032" s="2"/>
      <c r="B2032" s="3"/>
      <c r="C2032" s="4"/>
      <c r="D2032" s="5"/>
      <c r="E2032" s="5"/>
      <c r="F2032" s="14"/>
    </row>
    <row r="2033" spans="1:6" x14ac:dyDescent="0.25">
      <c r="A2033" s="2"/>
      <c r="B2033" s="3"/>
      <c r="C2033" s="4"/>
      <c r="D2033" s="5"/>
      <c r="E2033" s="5"/>
      <c r="F2033" s="14"/>
    </row>
    <row r="2034" spans="1:6" x14ac:dyDescent="0.25">
      <c r="A2034" s="2"/>
      <c r="B2034" s="3"/>
      <c r="C2034" s="4"/>
      <c r="D2034" s="5"/>
      <c r="E2034" s="5"/>
      <c r="F2034" s="14"/>
    </row>
    <row r="2035" spans="1:6" x14ac:dyDescent="0.25">
      <c r="A2035" s="2"/>
      <c r="B2035" s="3"/>
      <c r="C2035" s="4"/>
      <c r="D2035" s="5"/>
      <c r="E2035" s="5"/>
      <c r="F2035" s="14"/>
    </row>
    <row r="2036" spans="1:6" x14ac:dyDescent="0.25">
      <c r="A2036" s="2"/>
      <c r="B2036" s="3"/>
      <c r="C2036" s="4"/>
      <c r="D2036" s="5"/>
      <c r="E2036" s="5"/>
      <c r="F2036" s="14"/>
    </row>
    <row r="2037" spans="1:6" x14ac:dyDescent="0.25">
      <c r="A2037" s="2"/>
      <c r="B2037" s="3"/>
      <c r="C2037" s="4"/>
      <c r="D2037" s="5"/>
      <c r="E2037" s="5"/>
      <c r="F2037" s="14"/>
    </row>
    <row r="2038" spans="1:6" x14ac:dyDescent="0.25">
      <c r="A2038" s="2"/>
      <c r="B2038" s="3"/>
      <c r="C2038" s="4"/>
      <c r="D2038" s="5"/>
      <c r="E2038" s="5"/>
      <c r="F2038" s="14"/>
    </row>
    <row r="2039" spans="1:6" x14ac:dyDescent="0.25">
      <c r="A2039" s="2"/>
      <c r="B2039" s="3"/>
      <c r="C2039" s="4"/>
      <c r="D2039" s="5"/>
      <c r="E2039" s="5"/>
      <c r="F2039" s="14"/>
    </row>
    <row r="2040" spans="1:6" x14ac:dyDescent="0.25">
      <c r="A2040" s="2"/>
      <c r="B2040" s="3"/>
      <c r="C2040" s="4"/>
      <c r="D2040" s="5"/>
      <c r="E2040" s="5"/>
      <c r="F2040" s="14"/>
    </row>
    <row r="2041" spans="1:6" x14ac:dyDescent="0.25">
      <c r="A2041" s="2"/>
      <c r="B2041" s="3"/>
      <c r="C2041" s="4"/>
      <c r="D2041" s="5"/>
      <c r="E2041" s="5"/>
      <c r="F2041" s="14"/>
    </row>
    <row r="2042" spans="1:6" x14ac:dyDescent="0.25">
      <c r="A2042" s="2"/>
      <c r="B2042" s="3"/>
      <c r="C2042" s="4"/>
      <c r="D2042" s="5"/>
      <c r="E2042" s="5"/>
      <c r="F2042" s="14"/>
    </row>
    <row r="2043" spans="1:6" x14ac:dyDescent="0.25">
      <c r="A2043" s="2"/>
      <c r="B2043" s="3"/>
      <c r="C2043" s="4"/>
      <c r="D2043" s="5"/>
      <c r="E2043" s="5"/>
      <c r="F2043" s="14"/>
    </row>
    <row r="2044" spans="1:6" x14ac:dyDescent="0.25">
      <c r="A2044" s="2"/>
      <c r="B2044" s="3"/>
      <c r="C2044" s="4"/>
      <c r="D2044" s="5"/>
      <c r="E2044" s="5"/>
      <c r="F2044" s="14"/>
    </row>
    <row r="2045" spans="1:6" x14ac:dyDescent="0.25">
      <c r="A2045" s="2"/>
      <c r="B2045" s="3"/>
      <c r="C2045" s="4"/>
      <c r="D2045" s="5"/>
      <c r="E2045" s="5"/>
      <c r="F2045" s="14"/>
    </row>
    <row r="2046" spans="1:6" x14ac:dyDescent="0.25">
      <c r="A2046" s="2"/>
      <c r="B2046" s="3"/>
      <c r="C2046" s="4"/>
      <c r="D2046" s="5"/>
      <c r="E2046" s="5"/>
      <c r="F2046" s="14"/>
    </row>
    <row r="2047" spans="1:6" x14ac:dyDescent="0.25">
      <c r="A2047" s="2"/>
      <c r="B2047" s="3"/>
      <c r="C2047" s="4"/>
      <c r="D2047" s="5"/>
      <c r="E2047" s="5"/>
      <c r="F2047" s="14"/>
    </row>
    <row r="2048" spans="1:6" x14ac:dyDescent="0.25">
      <c r="A2048" s="2"/>
      <c r="B2048" s="3"/>
      <c r="C2048" s="4"/>
      <c r="D2048" s="5"/>
      <c r="E2048" s="5"/>
      <c r="F2048" s="14"/>
    </row>
    <row r="2049" spans="1:6" x14ac:dyDescent="0.25">
      <c r="A2049" s="2"/>
      <c r="B2049" s="3"/>
      <c r="C2049" s="4"/>
      <c r="D2049" s="5"/>
      <c r="E2049" s="5"/>
      <c r="F2049" s="14"/>
    </row>
    <row r="2050" spans="1:6" x14ac:dyDescent="0.25">
      <c r="A2050" s="2"/>
      <c r="B2050" s="3"/>
      <c r="C2050" s="4"/>
      <c r="D2050" s="5"/>
      <c r="E2050" s="5"/>
      <c r="F2050" s="14"/>
    </row>
    <row r="2051" spans="1:6" x14ac:dyDescent="0.25">
      <c r="A2051" s="2"/>
      <c r="B2051" s="3"/>
      <c r="C2051" s="4"/>
      <c r="D2051" s="5"/>
      <c r="E2051" s="5"/>
      <c r="F2051" s="14"/>
    </row>
    <row r="2052" spans="1:6" x14ac:dyDescent="0.25">
      <c r="A2052" s="2"/>
      <c r="B2052" s="3"/>
      <c r="C2052" s="4"/>
      <c r="D2052" s="5"/>
      <c r="E2052" s="5"/>
      <c r="F2052" s="14"/>
    </row>
    <row r="2053" spans="1:6" x14ac:dyDescent="0.25">
      <c r="A2053" s="2"/>
      <c r="B2053" s="3"/>
      <c r="C2053" s="4"/>
      <c r="D2053" s="5"/>
      <c r="E2053" s="5"/>
      <c r="F2053" s="14"/>
    </row>
    <row r="2054" spans="1:6" x14ac:dyDescent="0.25">
      <c r="A2054" s="2"/>
      <c r="B2054" s="3"/>
      <c r="C2054" s="4"/>
      <c r="D2054" s="5"/>
      <c r="E2054" s="5"/>
      <c r="F2054" s="14"/>
    </row>
    <row r="2055" spans="1:6" x14ac:dyDescent="0.25">
      <c r="A2055" s="2"/>
      <c r="B2055" s="3"/>
      <c r="C2055" s="4"/>
      <c r="D2055" s="5"/>
      <c r="E2055" s="5"/>
      <c r="F2055" s="14"/>
    </row>
    <row r="2056" spans="1:6" x14ac:dyDescent="0.25">
      <c r="A2056" s="2"/>
      <c r="B2056" s="3"/>
      <c r="C2056" s="4"/>
      <c r="D2056" s="5"/>
      <c r="E2056" s="5"/>
      <c r="F2056" s="14"/>
    </row>
    <row r="2057" spans="1:6" x14ac:dyDescent="0.25">
      <c r="A2057" s="2"/>
      <c r="B2057" s="3"/>
      <c r="C2057" s="4"/>
      <c r="D2057" s="5"/>
      <c r="E2057" s="5"/>
      <c r="F2057" s="14"/>
    </row>
    <row r="2058" spans="1:6" x14ac:dyDescent="0.25">
      <c r="A2058" s="2"/>
      <c r="B2058" s="3"/>
      <c r="C2058" s="4"/>
      <c r="D2058" s="5"/>
      <c r="E2058" s="5"/>
      <c r="F2058" s="14"/>
    </row>
    <row r="2059" spans="1:6" x14ac:dyDescent="0.25">
      <c r="A2059" s="2"/>
      <c r="B2059" s="3"/>
      <c r="C2059" s="4"/>
      <c r="D2059" s="5"/>
      <c r="E2059" s="5"/>
      <c r="F2059" s="14"/>
    </row>
    <row r="2060" spans="1:6" x14ac:dyDescent="0.25">
      <c r="A2060" s="2"/>
      <c r="B2060" s="3"/>
      <c r="C2060" s="4"/>
      <c r="D2060" s="5"/>
      <c r="E2060" s="5"/>
      <c r="F2060" s="14"/>
    </row>
    <row r="2061" spans="1:6" x14ac:dyDescent="0.25">
      <c r="A2061" s="2"/>
      <c r="B2061" s="3"/>
      <c r="C2061" s="4"/>
      <c r="D2061" s="5"/>
      <c r="E2061" s="5"/>
      <c r="F2061" s="14"/>
    </row>
    <row r="2062" spans="1:6" x14ac:dyDescent="0.25">
      <c r="A2062" s="2"/>
      <c r="B2062" s="3"/>
      <c r="C2062" s="4"/>
      <c r="D2062" s="5"/>
      <c r="E2062" s="5"/>
      <c r="F2062" s="14"/>
    </row>
    <row r="2063" spans="1:6" x14ac:dyDescent="0.25">
      <c r="A2063" s="2"/>
      <c r="B2063" s="3"/>
      <c r="C2063" s="4"/>
      <c r="D2063" s="5"/>
      <c r="E2063" s="5"/>
      <c r="F2063" s="14"/>
    </row>
    <row r="2064" spans="1:6" x14ac:dyDescent="0.25">
      <c r="A2064" s="2"/>
      <c r="B2064" s="3"/>
      <c r="C2064" s="4"/>
      <c r="D2064" s="5"/>
      <c r="E2064" s="5"/>
      <c r="F2064" s="14"/>
    </row>
    <row r="2065" spans="1:6" x14ac:dyDescent="0.25">
      <c r="A2065" s="2"/>
      <c r="B2065" s="3"/>
      <c r="C2065" s="4"/>
      <c r="D2065" s="5"/>
      <c r="E2065" s="5"/>
      <c r="F2065" s="14"/>
    </row>
    <row r="2066" spans="1:6" x14ac:dyDescent="0.25">
      <c r="A2066" s="2"/>
      <c r="B2066" s="3"/>
      <c r="C2066" s="4"/>
      <c r="D2066" s="5"/>
      <c r="E2066" s="5"/>
      <c r="F2066" s="14"/>
    </row>
    <row r="2067" spans="1:6" x14ac:dyDescent="0.25">
      <c r="A2067" s="2"/>
      <c r="B2067" s="3"/>
      <c r="C2067" s="4"/>
      <c r="D2067" s="5"/>
      <c r="E2067" s="5"/>
      <c r="F2067" s="14"/>
    </row>
    <row r="2068" spans="1:6" x14ac:dyDescent="0.25">
      <c r="A2068" s="2"/>
      <c r="B2068" s="3"/>
      <c r="C2068" s="4"/>
      <c r="D2068" s="5"/>
      <c r="E2068" s="5"/>
      <c r="F2068" s="14"/>
    </row>
    <row r="2069" spans="1:6" x14ac:dyDescent="0.25">
      <c r="A2069" s="2"/>
      <c r="B2069" s="3"/>
      <c r="C2069" s="4"/>
      <c r="D2069" s="5"/>
      <c r="E2069" s="5"/>
      <c r="F2069" s="14"/>
    </row>
    <row r="2070" spans="1:6" x14ac:dyDescent="0.25">
      <c r="A2070" s="2"/>
      <c r="B2070" s="3"/>
      <c r="C2070" s="4"/>
      <c r="D2070" s="5"/>
      <c r="E2070" s="5"/>
      <c r="F2070" s="14"/>
    </row>
    <row r="2071" spans="1:6" x14ac:dyDescent="0.25">
      <c r="A2071" s="2"/>
      <c r="B2071" s="3"/>
      <c r="C2071" s="4"/>
      <c r="D2071" s="5"/>
      <c r="E2071" s="5"/>
      <c r="F2071" s="14"/>
    </row>
    <row r="2072" spans="1:6" x14ac:dyDescent="0.25">
      <c r="A2072" s="2"/>
      <c r="B2072" s="3"/>
      <c r="C2072" s="4"/>
      <c r="D2072" s="5"/>
      <c r="E2072" s="5"/>
      <c r="F2072" s="14"/>
    </row>
    <row r="2073" spans="1:6" x14ac:dyDescent="0.25">
      <c r="A2073" s="2"/>
      <c r="B2073" s="3"/>
      <c r="C2073" s="4"/>
      <c r="D2073" s="5"/>
      <c r="E2073" s="5"/>
      <c r="F2073" s="14"/>
    </row>
    <row r="2074" spans="1:6" x14ac:dyDescent="0.25">
      <c r="A2074" s="2"/>
      <c r="B2074" s="3"/>
      <c r="C2074" s="4"/>
      <c r="D2074" s="5"/>
      <c r="E2074" s="5"/>
      <c r="F2074" s="14"/>
    </row>
    <row r="2075" spans="1:6" x14ac:dyDescent="0.25">
      <c r="A2075" s="2"/>
      <c r="B2075" s="3"/>
      <c r="C2075" s="4"/>
      <c r="D2075" s="5"/>
      <c r="E2075" s="5"/>
      <c r="F2075" s="14"/>
    </row>
    <row r="2076" spans="1:6" x14ac:dyDescent="0.25">
      <c r="A2076" s="2"/>
      <c r="B2076" s="3"/>
      <c r="C2076" s="4"/>
      <c r="D2076" s="5"/>
      <c r="E2076" s="5"/>
      <c r="F2076" s="14"/>
    </row>
    <row r="2077" spans="1:6" x14ac:dyDescent="0.25">
      <c r="A2077" s="2"/>
      <c r="B2077" s="3"/>
      <c r="C2077" s="4"/>
      <c r="D2077" s="5"/>
      <c r="E2077" s="5"/>
      <c r="F2077" s="14"/>
    </row>
    <row r="2078" spans="1:6" x14ac:dyDescent="0.25">
      <c r="A2078" s="2"/>
      <c r="B2078" s="3"/>
      <c r="C2078" s="4"/>
      <c r="D2078" s="5"/>
      <c r="E2078" s="5"/>
      <c r="F2078" s="14"/>
    </row>
    <row r="2079" spans="1:6" x14ac:dyDescent="0.25">
      <c r="A2079" s="2"/>
      <c r="B2079" s="3"/>
      <c r="C2079" s="4"/>
      <c r="D2079" s="5"/>
      <c r="E2079" s="5"/>
      <c r="F2079" s="14"/>
    </row>
    <row r="2080" spans="1:6" x14ac:dyDescent="0.25">
      <c r="A2080" s="2"/>
      <c r="B2080" s="3"/>
      <c r="C2080" s="4"/>
      <c r="D2080" s="5"/>
      <c r="E2080" s="5"/>
      <c r="F2080" s="14"/>
    </row>
    <row r="2081" spans="1:6" x14ac:dyDescent="0.25">
      <c r="A2081" s="2"/>
      <c r="B2081" s="3"/>
      <c r="C2081" s="4"/>
      <c r="D2081" s="5"/>
      <c r="E2081" s="5"/>
      <c r="F2081" s="14"/>
    </row>
    <row r="2082" spans="1:6" x14ac:dyDescent="0.25">
      <c r="A2082" s="2"/>
      <c r="B2082" s="3"/>
      <c r="C2082" s="4"/>
      <c r="D2082" s="5"/>
      <c r="E2082" s="5"/>
      <c r="F2082" s="14"/>
    </row>
    <row r="2083" spans="1:6" x14ac:dyDescent="0.25">
      <c r="A2083" s="2"/>
      <c r="B2083" s="3"/>
      <c r="C2083" s="4"/>
      <c r="D2083" s="5"/>
      <c r="E2083" s="5"/>
      <c r="F2083" s="14"/>
    </row>
    <row r="2084" spans="1:6" x14ac:dyDescent="0.25">
      <c r="A2084" s="2"/>
      <c r="B2084" s="3"/>
      <c r="C2084" s="4"/>
      <c r="D2084" s="5"/>
      <c r="E2084" s="5"/>
      <c r="F2084" s="14"/>
    </row>
    <row r="2085" spans="1:6" x14ac:dyDescent="0.25">
      <c r="A2085" s="2"/>
      <c r="B2085" s="3"/>
      <c r="C2085" s="4"/>
      <c r="D2085" s="5"/>
      <c r="E2085" s="5"/>
      <c r="F2085" s="14"/>
    </row>
    <row r="2086" spans="1:6" x14ac:dyDescent="0.25">
      <c r="A2086" s="2"/>
      <c r="B2086" s="3"/>
      <c r="C2086" s="4"/>
      <c r="D2086" s="5"/>
      <c r="E2086" s="5"/>
      <c r="F2086" s="14"/>
    </row>
    <row r="2087" spans="1:6" x14ac:dyDescent="0.25">
      <c r="A2087" s="2"/>
      <c r="B2087" s="3"/>
      <c r="C2087" s="4"/>
      <c r="D2087" s="5"/>
      <c r="E2087" s="5"/>
      <c r="F2087" s="14"/>
    </row>
    <row r="2088" spans="1:6" x14ac:dyDescent="0.25">
      <c r="A2088" s="2"/>
      <c r="B2088" s="3"/>
      <c r="C2088" s="4"/>
      <c r="D2088" s="5"/>
      <c r="E2088" s="5"/>
      <c r="F2088" s="14"/>
    </row>
    <row r="2089" spans="1:6" x14ac:dyDescent="0.25">
      <c r="A2089" s="2"/>
      <c r="B2089" s="3"/>
      <c r="C2089" s="4"/>
      <c r="D2089" s="5"/>
      <c r="E2089" s="5"/>
      <c r="F2089" s="14"/>
    </row>
    <row r="2090" spans="1:6" x14ac:dyDescent="0.25">
      <c r="A2090" s="2"/>
      <c r="B2090" s="3"/>
      <c r="C2090" s="4"/>
      <c r="D2090" s="5"/>
      <c r="E2090" s="5"/>
      <c r="F2090" s="14"/>
    </row>
    <row r="2091" spans="1:6" x14ac:dyDescent="0.25">
      <c r="A2091" s="2"/>
      <c r="B2091" s="3"/>
      <c r="C2091" s="4"/>
      <c r="D2091" s="5"/>
      <c r="E2091" s="5"/>
      <c r="F2091" s="14"/>
    </row>
    <row r="2092" spans="1:6" x14ac:dyDescent="0.25">
      <c r="A2092" s="2"/>
      <c r="B2092" s="3"/>
      <c r="C2092" s="4"/>
      <c r="D2092" s="5"/>
      <c r="E2092" s="5"/>
      <c r="F2092" s="14"/>
    </row>
    <row r="2093" spans="1:6" x14ac:dyDescent="0.25">
      <c r="A2093" s="2"/>
      <c r="B2093" s="3"/>
      <c r="C2093" s="4"/>
      <c r="D2093" s="5"/>
      <c r="E2093" s="5"/>
      <c r="F2093" s="14"/>
    </row>
    <row r="2094" spans="1:6" x14ac:dyDescent="0.25">
      <c r="A2094" s="2"/>
      <c r="B2094" s="3"/>
      <c r="C2094" s="4"/>
      <c r="D2094" s="5"/>
      <c r="E2094" s="5"/>
      <c r="F2094" s="14"/>
    </row>
    <row r="2095" spans="1:6" x14ac:dyDescent="0.25">
      <c r="A2095" s="2"/>
      <c r="B2095" s="3"/>
      <c r="C2095" s="4"/>
      <c r="D2095" s="5"/>
      <c r="E2095" s="5"/>
      <c r="F2095" s="14"/>
    </row>
    <row r="2096" spans="1:6" x14ac:dyDescent="0.25">
      <c r="A2096" s="2"/>
      <c r="B2096" s="3"/>
      <c r="C2096" s="4"/>
      <c r="D2096" s="5"/>
      <c r="E2096" s="5"/>
      <c r="F2096" s="14"/>
    </row>
    <row r="2097" spans="1:6" x14ac:dyDescent="0.25">
      <c r="A2097" s="2"/>
      <c r="B2097" s="3"/>
      <c r="C2097" s="4"/>
      <c r="D2097" s="5"/>
      <c r="E2097" s="5"/>
      <c r="F2097" s="14"/>
    </row>
    <row r="2098" spans="1:6" x14ac:dyDescent="0.25">
      <c r="A2098" s="2"/>
      <c r="B2098" s="3"/>
      <c r="C2098" s="4"/>
      <c r="D2098" s="5"/>
      <c r="E2098" s="5"/>
      <c r="F2098" s="14"/>
    </row>
    <row r="2099" spans="1:6" x14ac:dyDescent="0.25">
      <c r="A2099" s="2"/>
      <c r="B2099" s="3"/>
      <c r="C2099" s="4"/>
      <c r="D2099" s="5"/>
      <c r="E2099" s="5"/>
      <c r="F2099" s="14"/>
    </row>
    <row r="2100" spans="1:6" x14ac:dyDescent="0.25">
      <c r="A2100" s="2"/>
      <c r="B2100" s="3"/>
      <c r="C2100" s="4"/>
      <c r="D2100" s="5"/>
      <c r="E2100" s="5"/>
      <c r="F2100" s="14"/>
    </row>
    <row r="2101" spans="1:6" x14ac:dyDescent="0.25">
      <c r="A2101" s="2"/>
      <c r="B2101" s="3"/>
      <c r="C2101" s="4"/>
      <c r="D2101" s="5"/>
      <c r="E2101" s="5"/>
      <c r="F2101" s="14"/>
    </row>
    <row r="2102" spans="1:6" x14ac:dyDescent="0.25">
      <c r="A2102" s="2"/>
      <c r="B2102" s="3"/>
      <c r="C2102" s="4"/>
      <c r="D2102" s="5"/>
      <c r="E2102" s="5"/>
      <c r="F2102" s="14"/>
    </row>
    <row r="2103" spans="1:6" x14ac:dyDescent="0.25">
      <c r="A2103" s="2"/>
      <c r="B2103" s="3"/>
      <c r="C2103" s="4"/>
      <c r="D2103" s="5"/>
      <c r="E2103" s="5"/>
      <c r="F2103" s="14"/>
    </row>
    <row r="2104" spans="1:6" x14ac:dyDescent="0.25">
      <c r="A2104" s="2"/>
      <c r="B2104" s="3"/>
      <c r="C2104" s="4"/>
      <c r="D2104" s="5"/>
      <c r="E2104" s="5"/>
      <c r="F2104" s="14"/>
    </row>
    <row r="2105" spans="1:6" x14ac:dyDescent="0.25">
      <c r="A2105" s="2"/>
      <c r="B2105" s="3"/>
      <c r="C2105" s="4"/>
      <c r="D2105" s="5"/>
      <c r="E2105" s="5"/>
      <c r="F2105" s="14"/>
    </row>
    <row r="2106" spans="1:6" x14ac:dyDescent="0.25">
      <c r="A2106" s="2"/>
      <c r="B2106" s="3"/>
      <c r="C2106" s="4"/>
      <c r="D2106" s="5"/>
      <c r="E2106" s="5"/>
      <c r="F2106" s="14"/>
    </row>
    <row r="2107" spans="1:6" x14ac:dyDescent="0.25">
      <c r="A2107" s="2"/>
      <c r="B2107" s="3"/>
      <c r="C2107" s="4"/>
      <c r="D2107" s="5"/>
      <c r="E2107" s="5"/>
      <c r="F2107" s="14"/>
    </row>
    <row r="2108" spans="1:6" x14ac:dyDescent="0.25">
      <c r="A2108" s="2"/>
      <c r="B2108" s="3"/>
      <c r="C2108" s="4"/>
      <c r="D2108" s="5"/>
      <c r="E2108" s="5"/>
      <c r="F2108" s="14"/>
    </row>
    <row r="2109" spans="1:6" x14ac:dyDescent="0.25">
      <c r="A2109" s="2"/>
      <c r="B2109" s="3"/>
      <c r="C2109" s="4"/>
      <c r="D2109" s="5"/>
      <c r="E2109" s="5"/>
      <c r="F2109" s="14"/>
    </row>
    <row r="2110" spans="1:6" x14ac:dyDescent="0.25">
      <c r="A2110" s="2"/>
      <c r="B2110" s="3"/>
      <c r="C2110" s="4"/>
      <c r="D2110" s="5"/>
      <c r="E2110" s="5"/>
      <c r="F2110" s="14"/>
    </row>
    <row r="2111" spans="1:6" x14ac:dyDescent="0.25">
      <c r="A2111" s="2"/>
      <c r="B2111" s="3"/>
      <c r="C2111" s="4"/>
      <c r="D2111" s="5"/>
      <c r="E2111" s="5"/>
      <c r="F2111" s="14"/>
    </row>
    <row r="2112" spans="1:6" x14ac:dyDescent="0.25">
      <c r="A2112" s="2"/>
      <c r="B2112" s="3"/>
      <c r="C2112" s="4"/>
      <c r="D2112" s="5"/>
      <c r="E2112" s="5"/>
      <c r="F2112" s="14"/>
    </row>
    <row r="2113" spans="1:6" x14ac:dyDescent="0.25">
      <c r="A2113" s="2"/>
      <c r="B2113" s="3"/>
      <c r="C2113" s="4"/>
      <c r="D2113" s="5"/>
      <c r="E2113" s="5"/>
      <c r="F2113" s="14"/>
    </row>
    <row r="2114" spans="1:6" x14ac:dyDescent="0.25">
      <c r="A2114" s="2"/>
      <c r="B2114" s="3"/>
      <c r="C2114" s="4"/>
      <c r="D2114" s="5"/>
      <c r="E2114" s="5"/>
      <c r="F2114" s="14"/>
    </row>
    <row r="2115" spans="1:6" x14ac:dyDescent="0.25">
      <c r="A2115" s="2"/>
      <c r="B2115" s="3"/>
      <c r="C2115" s="4"/>
      <c r="D2115" s="5"/>
      <c r="E2115" s="5"/>
      <c r="F2115" s="14"/>
    </row>
    <row r="2116" spans="1:6" x14ac:dyDescent="0.25">
      <c r="A2116" s="2"/>
      <c r="B2116" s="3"/>
      <c r="C2116" s="4"/>
      <c r="D2116" s="5"/>
      <c r="E2116" s="5"/>
      <c r="F2116" s="14"/>
    </row>
    <row r="2117" spans="1:6" x14ac:dyDescent="0.25">
      <c r="A2117" s="2"/>
      <c r="B2117" s="3"/>
      <c r="C2117" s="4"/>
      <c r="D2117" s="5"/>
      <c r="E2117" s="5"/>
      <c r="F2117" s="14"/>
    </row>
    <row r="2118" spans="1:6" x14ac:dyDescent="0.25">
      <c r="A2118" s="2"/>
      <c r="B2118" s="3"/>
      <c r="C2118" s="4"/>
      <c r="D2118" s="5"/>
      <c r="E2118" s="5"/>
      <c r="F2118" s="14"/>
    </row>
    <row r="2119" spans="1:6" x14ac:dyDescent="0.25">
      <c r="A2119" s="2"/>
      <c r="B2119" s="3"/>
      <c r="C2119" s="4"/>
      <c r="D2119" s="5"/>
      <c r="E2119" s="5"/>
      <c r="F2119" s="14"/>
    </row>
    <row r="2120" spans="1:6" x14ac:dyDescent="0.25">
      <c r="A2120" s="2"/>
      <c r="B2120" s="3"/>
      <c r="C2120" s="4"/>
      <c r="D2120" s="5"/>
      <c r="E2120" s="5"/>
      <c r="F2120" s="14"/>
    </row>
    <row r="2121" spans="1:6" x14ac:dyDescent="0.25">
      <c r="A2121" s="2"/>
      <c r="B2121" s="3"/>
      <c r="C2121" s="4"/>
      <c r="D2121" s="5"/>
      <c r="E2121" s="5"/>
      <c r="F2121" s="14"/>
    </row>
    <row r="2122" spans="1:6" x14ac:dyDescent="0.25">
      <c r="A2122" s="2"/>
      <c r="B2122" s="3"/>
      <c r="C2122" s="4"/>
      <c r="D2122" s="5"/>
      <c r="E2122" s="5"/>
      <c r="F2122" s="14"/>
    </row>
    <row r="2123" spans="1:6" x14ac:dyDescent="0.25">
      <c r="A2123" s="2"/>
      <c r="B2123" s="3"/>
      <c r="C2123" s="4"/>
      <c r="D2123" s="5"/>
      <c r="E2123" s="5"/>
      <c r="F2123" s="14"/>
    </row>
    <row r="2124" spans="1:6" x14ac:dyDescent="0.25">
      <c r="A2124" s="2"/>
      <c r="B2124" s="3"/>
      <c r="C2124" s="4"/>
      <c r="D2124" s="5"/>
      <c r="E2124" s="5"/>
      <c r="F2124" s="14"/>
    </row>
    <row r="2125" spans="1:6" x14ac:dyDescent="0.25">
      <c r="A2125" s="2"/>
      <c r="B2125" s="3"/>
      <c r="C2125" s="4"/>
      <c r="D2125" s="5"/>
      <c r="E2125" s="5"/>
      <c r="F2125" s="14"/>
    </row>
    <row r="2126" spans="1:6" x14ac:dyDescent="0.25">
      <c r="A2126" s="2"/>
      <c r="B2126" s="3"/>
      <c r="C2126" s="4"/>
      <c r="D2126" s="5"/>
      <c r="E2126" s="5"/>
      <c r="F2126" s="14"/>
    </row>
    <row r="2127" spans="1:6" x14ac:dyDescent="0.25">
      <c r="A2127" s="2"/>
      <c r="B2127" s="3"/>
      <c r="C2127" s="4"/>
      <c r="D2127" s="5"/>
      <c r="E2127" s="5"/>
      <c r="F2127" s="14"/>
    </row>
    <row r="2128" spans="1:6" x14ac:dyDescent="0.25">
      <c r="A2128" s="2"/>
      <c r="B2128" s="3"/>
      <c r="C2128" s="4"/>
      <c r="D2128" s="5"/>
      <c r="E2128" s="5"/>
      <c r="F2128" s="14"/>
    </row>
    <row r="2129" spans="1:6" x14ac:dyDescent="0.25">
      <c r="A2129" s="2"/>
      <c r="B2129" s="3"/>
      <c r="C2129" s="4"/>
      <c r="D2129" s="5"/>
      <c r="E2129" s="5"/>
      <c r="F2129" s="14"/>
    </row>
    <row r="2130" spans="1:6" x14ac:dyDescent="0.25">
      <c r="A2130" s="2"/>
      <c r="B2130" s="3"/>
      <c r="C2130" s="4"/>
      <c r="D2130" s="5"/>
      <c r="E2130" s="5"/>
      <c r="F2130" s="14"/>
    </row>
    <row r="2131" spans="1:6" x14ac:dyDescent="0.25">
      <c r="A2131" s="2"/>
      <c r="B2131" s="3"/>
      <c r="C2131" s="4"/>
      <c r="D2131" s="5"/>
      <c r="E2131" s="5"/>
      <c r="F2131" s="14"/>
    </row>
    <row r="2132" spans="1:6" x14ac:dyDescent="0.25">
      <c r="A2132" s="2"/>
      <c r="B2132" s="3"/>
      <c r="C2132" s="4"/>
      <c r="D2132" s="5"/>
      <c r="E2132" s="5"/>
      <c r="F2132" s="14"/>
    </row>
    <row r="2133" spans="1:6" x14ac:dyDescent="0.25">
      <c r="A2133" s="2"/>
      <c r="B2133" s="3"/>
      <c r="C2133" s="4"/>
      <c r="D2133" s="5"/>
      <c r="E2133" s="5"/>
      <c r="F2133" s="14"/>
    </row>
    <row r="2134" spans="1:6" x14ac:dyDescent="0.25">
      <c r="A2134" s="2"/>
      <c r="B2134" s="3"/>
      <c r="C2134" s="4"/>
      <c r="D2134" s="5"/>
      <c r="E2134" s="5"/>
      <c r="F2134" s="14"/>
    </row>
    <row r="2135" spans="1:6" x14ac:dyDescent="0.25">
      <c r="A2135" s="2"/>
      <c r="B2135" s="3"/>
      <c r="C2135" s="4"/>
      <c r="D2135" s="5"/>
      <c r="E2135" s="5"/>
      <c r="F2135" s="14"/>
    </row>
    <row r="2136" spans="1:6" x14ac:dyDescent="0.25">
      <c r="A2136" s="2"/>
      <c r="B2136" s="3"/>
      <c r="C2136" s="4"/>
      <c r="D2136" s="5"/>
      <c r="E2136" s="5"/>
      <c r="F2136" s="14"/>
    </row>
    <row r="2137" spans="1:6" x14ac:dyDescent="0.25">
      <c r="A2137" s="2"/>
      <c r="B2137" s="3"/>
      <c r="C2137" s="4"/>
      <c r="D2137" s="5"/>
      <c r="E2137" s="5"/>
      <c r="F2137" s="14"/>
    </row>
    <row r="2138" spans="1:6" x14ac:dyDescent="0.25">
      <c r="A2138" s="2"/>
      <c r="B2138" s="3"/>
      <c r="C2138" s="4"/>
      <c r="D2138" s="5"/>
      <c r="E2138" s="5"/>
      <c r="F2138" s="14"/>
    </row>
    <row r="2139" spans="1:6" x14ac:dyDescent="0.25">
      <c r="A2139" s="2"/>
      <c r="B2139" s="3"/>
      <c r="C2139" s="4"/>
      <c r="D2139" s="5"/>
      <c r="E2139" s="5"/>
      <c r="F2139" s="14"/>
    </row>
    <row r="2140" spans="1:6" x14ac:dyDescent="0.25">
      <c r="A2140" s="2"/>
      <c r="B2140" s="3"/>
      <c r="C2140" s="4"/>
      <c r="D2140" s="5"/>
      <c r="E2140" s="5"/>
      <c r="F2140" s="14"/>
    </row>
    <row r="2141" spans="1:6" x14ac:dyDescent="0.25">
      <c r="A2141" s="2"/>
      <c r="B2141" s="3"/>
      <c r="C2141" s="4"/>
      <c r="D2141" s="5"/>
      <c r="E2141" s="5"/>
      <c r="F2141" s="14"/>
    </row>
    <row r="2142" spans="1:6" x14ac:dyDescent="0.25">
      <c r="A2142" s="2"/>
      <c r="B2142" s="3"/>
      <c r="C2142" s="4"/>
      <c r="D2142" s="5"/>
      <c r="E2142" s="5"/>
      <c r="F2142" s="14"/>
    </row>
    <row r="2143" spans="1:6" x14ac:dyDescent="0.25">
      <c r="A2143" s="2"/>
      <c r="B2143" s="3"/>
      <c r="C2143" s="4"/>
      <c r="D2143" s="5"/>
      <c r="E2143" s="5"/>
      <c r="F2143" s="14"/>
    </row>
    <row r="2144" spans="1:6" x14ac:dyDescent="0.25">
      <c r="A2144" s="2"/>
      <c r="B2144" s="3"/>
      <c r="C2144" s="4"/>
      <c r="D2144" s="5"/>
      <c r="E2144" s="5"/>
      <c r="F2144" s="14"/>
    </row>
    <row r="2145" spans="1:6" x14ac:dyDescent="0.25">
      <c r="A2145" s="2"/>
      <c r="B2145" s="3"/>
      <c r="C2145" s="4"/>
      <c r="D2145" s="5"/>
      <c r="E2145" s="5"/>
      <c r="F2145" s="14"/>
    </row>
    <row r="2146" spans="1:6" x14ac:dyDescent="0.25">
      <c r="A2146" s="2"/>
      <c r="B2146" s="3"/>
      <c r="C2146" s="4"/>
      <c r="D2146" s="5"/>
      <c r="E2146" s="5"/>
      <c r="F2146" s="14"/>
    </row>
    <row r="2147" spans="1:6" x14ac:dyDescent="0.25">
      <c r="A2147" s="2"/>
      <c r="B2147" s="3"/>
      <c r="C2147" s="4"/>
      <c r="D2147" s="5"/>
      <c r="E2147" s="5"/>
      <c r="F2147" s="14"/>
    </row>
    <row r="2148" spans="1:6" x14ac:dyDescent="0.25">
      <c r="A2148" s="2"/>
      <c r="B2148" s="3"/>
      <c r="C2148" s="4"/>
      <c r="D2148" s="5"/>
      <c r="E2148" s="5"/>
      <c r="F2148" s="14"/>
    </row>
    <row r="2149" spans="1:6" x14ac:dyDescent="0.25">
      <c r="A2149" s="2"/>
      <c r="B2149" s="3"/>
      <c r="C2149" s="4"/>
      <c r="D2149" s="5"/>
      <c r="E2149" s="5"/>
      <c r="F2149" s="14"/>
    </row>
    <row r="2150" spans="1:6" x14ac:dyDescent="0.25">
      <c r="A2150" s="2"/>
      <c r="B2150" s="3"/>
      <c r="C2150" s="4"/>
      <c r="D2150" s="5"/>
      <c r="E2150" s="5"/>
      <c r="F2150" s="14"/>
    </row>
    <row r="2151" spans="1:6" x14ac:dyDescent="0.25">
      <c r="A2151" s="2"/>
      <c r="B2151" s="3"/>
      <c r="C2151" s="4"/>
      <c r="D2151" s="5"/>
      <c r="E2151" s="5"/>
      <c r="F2151" s="14"/>
    </row>
    <row r="2152" spans="1:6" x14ac:dyDescent="0.25">
      <c r="A2152" s="2"/>
      <c r="B2152" s="3"/>
      <c r="C2152" s="4"/>
      <c r="D2152" s="5"/>
      <c r="E2152" s="5"/>
      <c r="F2152" s="14"/>
    </row>
    <row r="2153" spans="1:6" x14ac:dyDescent="0.25">
      <c r="A2153" s="2"/>
      <c r="B2153" s="3"/>
      <c r="C2153" s="4"/>
      <c r="D2153" s="5"/>
      <c r="E2153" s="5"/>
      <c r="F2153" s="14"/>
    </row>
    <row r="2154" spans="1:6" x14ac:dyDescent="0.25">
      <c r="A2154" s="2"/>
      <c r="B2154" s="3"/>
      <c r="C2154" s="4"/>
      <c r="D2154" s="5"/>
      <c r="E2154" s="5"/>
      <c r="F2154" s="14"/>
    </row>
    <row r="2155" spans="1:6" x14ac:dyDescent="0.25">
      <c r="A2155" s="2"/>
      <c r="B2155" s="3"/>
      <c r="C2155" s="4"/>
      <c r="D2155" s="5"/>
      <c r="E2155" s="5"/>
      <c r="F2155" s="14"/>
    </row>
    <row r="2156" spans="1:6" x14ac:dyDescent="0.25">
      <c r="A2156" s="2"/>
      <c r="B2156" s="3"/>
      <c r="C2156" s="4"/>
      <c r="D2156" s="5"/>
      <c r="E2156" s="5"/>
      <c r="F2156" s="14"/>
    </row>
    <row r="2157" spans="1:6" x14ac:dyDescent="0.25">
      <c r="A2157" s="2"/>
      <c r="B2157" s="3"/>
      <c r="C2157" s="4"/>
      <c r="D2157" s="5"/>
      <c r="E2157" s="5"/>
      <c r="F2157" s="14"/>
    </row>
    <row r="2158" spans="1:6" x14ac:dyDescent="0.25">
      <c r="A2158" s="2"/>
      <c r="B2158" s="3"/>
      <c r="C2158" s="4"/>
      <c r="D2158" s="5"/>
      <c r="E2158" s="5"/>
      <c r="F2158" s="14"/>
    </row>
    <row r="2159" spans="1:6" x14ac:dyDescent="0.25">
      <c r="A2159" s="2"/>
      <c r="B2159" s="3"/>
      <c r="C2159" s="4"/>
      <c r="D2159" s="5"/>
      <c r="E2159" s="5"/>
      <c r="F2159" s="14"/>
    </row>
    <row r="2160" spans="1:6" x14ac:dyDescent="0.25">
      <c r="A2160" s="2"/>
      <c r="B2160" s="3"/>
      <c r="C2160" s="4"/>
      <c r="D2160" s="5"/>
      <c r="E2160" s="5"/>
      <c r="F2160" s="14"/>
    </row>
    <row r="2161" spans="1:6" x14ac:dyDescent="0.25">
      <c r="A2161" s="2"/>
      <c r="B2161" s="3"/>
      <c r="C2161" s="4"/>
      <c r="D2161" s="5"/>
      <c r="E2161" s="5"/>
      <c r="F2161" s="14"/>
    </row>
    <row r="2162" spans="1:6" x14ac:dyDescent="0.25">
      <c r="A2162" s="2"/>
      <c r="B2162" s="3"/>
      <c r="C2162" s="4"/>
      <c r="D2162" s="5"/>
      <c r="E2162" s="5"/>
      <c r="F2162" s="14"/>
    </row>
    <row r="2163" spans="1:6" x14ac:dyDescent="0.25">
      <c r="A2163" s="2"/>
      <c r="B2163" s="3"/>
      <c r="C2163" s="4"/>
      <c r="D2163" s="5"/>
      <c r="E2163" s="5"/>
      <c r="F2163" s="14"/>
    </row>
    <row r="2164" spans="1:6" x14ac:dyDescent="0.25">
      <c r="A2164" s="2"/>
      <c r="B2164" s="3"/>
      <c r="C2164" s="4"/>
      <c r="D2164" s="5"/>
      <c r="E2164" s="5"/>
      <c r="F2164" s="14"/>
    </row>
    <row r="2165" spans="1:6" x14ac:dyDescent="0.25">
      <c r="A2165" s="2"/>
      <c r="B2165" s="3"/>
      <c r="C2165" s="4"/>
      <c r="D2165" s="5"/>
      <c r="E2165" s="5"/>
      <c r="F2165" s="14"/>
    </row>
    <row r="2166" spans="1:6" x14ac:dyDescent="0.25">
      <c r="A2166" s="2"/>
      <c r="B2166" s="3"/>
      <c r="C2166" s="4"/>
      <c r="D2166" s="5"/>
      <c r="E2166" s="5"/>
      <c r="F2166" s="14"/>
    </row>
    <row r="2167" spans="1:6" x14ac:dyDescent="0.25">
      <c r="A2167" s="2"/>
      <c r="B2167" s="3"/>
      <c r="C2167" s="4"/>
      <c r="D2167" s="5"/>
      <c r="E2167" s="5"/>
      <c r="F2167" s="14"/>
    </row>
    <row r="2168" spans="1:6" x14ac:dyDescent="0.25">
      <c r="A2168" s="2"/>
      <c r="B2168" s="3"/>
      <c r="C2168" s="4"/>
      <c r="D2168" s="5"/>
      <c r="E2168" s="5"/>
      <c r="F2168" s="14"/>
    </row>
    <row r="2169" spans="1:6" x14ac:dyDescent="0.25">
      <c r="A2169" s="2"/>
      <c r="B2169" s="3"/>
      <c r="C2169" s="4"/>
      <c r="D2169" s="5"/>
      <c r="E2169" s="5"/>
      <c r="F2169" s="14"/>
    </row>
    <row r="2170" spans="1:6" x14ac:dyDescent="0.25">
      <c r="A2170" s="2"/>
      <c r="B2170" s="3"/>
      <c r="C2170" s="4"/>
      <c r="D2170" s="5"/>
      <c r="E2170" s="5"/>
      <c r="F2170" s="14"/>
    </row>
    <row r="2171" spans="1:6" x14ac:dyDescent="0.25">
      <c r="A2171" s="2"/>
      <c r="B2171" s="3"/>
      <c r="C2171" s="4"/>
      <c r="D2171" s="5"/>
      <c r="E2171" s="5"/>
      <c r="F2171" s="14"/>
    </row>
    <row r="2172" spans="1:6" x14ac:dyDescent="0.25">
      <c r="A2172" s="2"/>
      <c r="B2172" s="3"/>
      <c r="C2172" s="4"/>
      <c r="D2172" s="5"/>
      <c r="E2172" s="5"/>
      <c r="F2172" s="14"/>
    </row>
    <row r="2173" spans="1:6" x14ac:dyDescent="0.25">
      <c r="A2173" s="2"/>
      <c r="B2173" s="3"/>
      <c r="C2173" s="4"/>
      <c r="D2173" s="5"/>
      <c r="E2173" s="5"/>
      <c r="F2173" s="14"/>
    </row>
    <row r="2174" spans="1:6" x14ac:dyDescent="0.25">
      <c r="A2174" s="2"/>
      <c r="B2174" s="3"/>
      <c r="C2174" s="4"/>
      <c r="D2174" s="5"/>
      <c r="E2174" s="5"/>
      <c r="F2174" s="14"/>
    </row>
    <row r="2175" spans="1:6" x14ac:dyDescent="0.25">
      <c r="A2175" s="2"/>
      <c r="B2175" s="3"/>
      <c r="C2175" s="4"/>
      <c r="D2175" s="5"/>
      <c r="E2175" s="5"/>
      <c r="F2175" s="14"/>
    </row>
    <row r="2176" spans="1:6" x14ac:dyDescent="0.25">
      <c r="A2176" s="2"/>
      <c r="B2176" s="3"/>
      <c r="C2176" s="4"/>
      <c r="D2176" s="5"/>
      <c r="E2176" s="5"/>
      <c r="F2176" s="14"/>
    </row>
    <row r="2177" spans="1:6" x14ac:dyDescent="0.25">
      <c r="A2177" s="2"/>
      <c r="B2177" s="3"/>
      <c r="C2177" s="4"/>
      <c r="D2177" s="5"/>
      <c r="E2177" s="5"/>
      <c r="F2177" s="14"/>
    </row>
    <row r="2178" spans="1:6" x14ac:dyDescent="0.25">
      <c r="A2178" s="2"/>
      <c r="B2178" s="3"/>
      <c r="C2178" s="4"/>
      <c r="D2178" s="5"/>
      <c r="E2178" s="5"/>
      <c r="F2178" s="14"/>
    </row>
    <row r="2179" spans="1:6" x14ac:dyDescent="0.25">
      <c r="A2179" s="2"/>
      <c r="B2179" s="3"/>
      <c r="C2179" s="4"/>
      <c r="D2179" s="5"/>
      <c r="E2179" s="5"/>
      <c r="F2179" s="14"/>
    </row>
    <row r="2180" spans="1:6" x14ac:dyDescent="0.25">
      <c r="A2180" s="2"/>
      <c r="B2180" s="3"/>
      <c r="C2180" s="4"/>
      <c r="D2180" s="5"/>
      <c r="E2180" s="5"/>
      <c r="F2180" s="14"/>
    </row>
    <row r="2181" spans="1:6" x14ac:dyDescent="0.25">
      <c r="A2181" s="2"/>
      <c r="B2181" s="3"/>
      <c r="C2181" s="4"/>
      <c r="D2181" s="5"/>
      <c r="E2181" s="5"/>
      <c r="F2181" s="14"/>
    </row>
    <row r="2182" spans="1:6" x14ac:dyDescent="0.25">
      <c r="A2182" s="2"/>
      <c r="B2182" s="3"/>
      <c r="C2182" s="4"/>
      <c r="D2182" s="5"/>
      <c r="E2182" s="5"/>
      <c r="F2182" s="14"/>
    </row>
    <row r="2183" spans="1:6" x14ac:dyDescent="0.25">
      <c r="A2183" s="2"/>
      <c r="B2183" s="3"/>
      <c r="C2183" s="4"/>
      <c r="D2183" s="5"/>
      <c r="E2183" s="5"/>
      <c r="F2183" s="14"/>
    </row>
    <row r="2184" spans="1:6" x14ac:dyDescent="0.25">
      <c r="A2184" s="2"/>
      <c r="B2184" s="3"/>
      <c r="C2184" s="4"/>
      <c r="D2184" s="5"/>
      <c r="E2184" s="5"/>
      <c r="F2184" s="14"/>
    </row>
    <row r="2185" spans="1:6" x14ac:dyDescent="0.25">
      <c r="A2185" s="2"/>
      <c r="B2185" s="3"/>
      <c r="C2185" s="4"/>
      <c r="D2185" s="5"/>
      <c r="E2185" s="5"/>
      <c r="F2185" s="14"/>
    </row>
    <row r="2186" spans="1:6" x14ac:dyDescent="0.25">
      <c r="A2186" s="2"/>
      <c r="B2186" s="3"/>
      <c r="C2186" s="4"/>
      <c r="D2186" s="5"/>
      <c r="E2186" s="5"/>
      <c r="F2186" s="14"/>
    </row>
    <row r="2187" spans="1:6" x14ac:dyDescent="0.25">
      <c r="A2187" s="2"/>
      <c r="B2187" s="3"/>
      <c r="C2187" s="4"/>
      <c r="D2187" s="5"/>
      <c r="E2187" s="5"/>
      <c r="F2187" s="14"/>
    </row>
    <row r="2188" spans="1:6" x14ac:dyDescent="0.25">
      <c r="A2188" s="2"/>
      <c r="B2188" s="3"/>
      <c r="C2188" s="4"/>
      <c r="D2188" s="5"/>
      <c r="E2188" s="5"/>
      <c r="F2188" s="14"/>
    </row>
    <row r="2189" spans="1:6" x14ac:dyDescent="0.25">
      <c r="A2189" s="2"/>
      <c r="B2189" s="3"/>
      <c r="C2189" s="4"/>
      <c r="D2189" s="5"/>
      <c r="E2189" s="5"/>
      <c r="F2189" s="14"/>
    </row>
    <row r="2190" spans="1:6" x14ac:dyDescent="0.25">
      <c r="A2190" s="2"/>
      <c r="B2190" s="3"/>
      <c r="C2190" s="4"/>
      <c r="D2190" s="5"/>
      <c r="E2190" s="5"/>
      <c r="F2190" s="14"/>
    </row>
    <row r="2191" spans="1:6" x14ac:dyDescent="0.25">
      <c r="A2191" s="2"/>
      <c r="B2191" s="3"/>
      <c r="C2191" s="4"/>
      <c r="D2191" s="5"/>
      <c r="E2191" s="5"/>
      <c r="F2191" s="14"/>
    </row>
    <row r="2192" spans="1:6" x14ac:dyDescent="0.25">
      <c r="A2192" s="2"/>
      <c r="B2192" s="3"/>
      <c r="C2192" s="4"/>
      <c r="D2192" s="5"/>
      <c r="E2192" s="5"/>
      <c r="F2192" s="14"/>
    </row>
    <row r="2193" spans="1:6" x14ac:dyDescent="0.25">
      <c r="A2193" s="2"/>
      <c r="B2193" s="3"/>
      <c r="C2193" s="4"/>
      <c r="D2193" s="5"/>
      <c r="E2193" s="5"/>
      <c r="F2193" s="14"/>
    </row>
    <row r="2194" spans="1:6" x14ac:dyDescent="0.25">
      <c r="A2194" s="2"/>
      <c r="B2194" s="3"/>
      <c r="C2194" s="4"/>
      <c r="D2194" s="5"/>
      <c r="E2194" s="5"/>
      <c r="F2194" s="14"/>
    </row>
    <row r="2195" spans="1:6" x14ac:dyDescent="0.25">
      <c r="A2195" s="2"/>
      <c r="B2195" s="3"/>
      <c r="C2195" s="4"/>
      <c r="D2195" s="5"/>
      <c r="E2195" s="5"/>
      <c r="F2195" s="14"/>
    </row>
    <row r="2196" spans="1:6" x14ac:dyDescent="0.25">
      <c r="A2196" s="2"/>
      <c r="B2196" s="3"/>
      <c r="C2196" s="4"/>
      <c r="D2196" s="5"/>
      <c r="E2196" s="5"/>
      <c r="F2196" s="14"/>
    </row>
    <row r="2197" spans="1:6" x14ac:dyDescent="0.25">
      <c r="A2197" s="2"/>
      <c r="B2197" s="3"/>
      <c r="C2197" s="4"/>
      <c r="D2197" s="5"/>
      <c r="E2197" s="5"/>
      <c r="F2197" s="14"/>
    </row>
    <row r="2198" spans="1:6" x14ac:dyDescent="0.25">
      <c r="A2198" s="2"/>
      <c r="B2198" s="3"/>
      <c r="C2198" s="4"/>
      <c r="D2198" s="5"/>
      <c r="E2198" s="5"/>
      <c r="F2198" s="14"/>
    </row>
    <row r="2199" spans="1:6" x14ac:dyDescent="0.25">
      <c r="A2199" s="2"/>
      <c r="B2199" s="3"/>
      <c r="C2199" s="4"/>
      <c r="D2199" s="5"/>
      <c r="E2199" s="5"/>
      <c r="F2199" s="14"/>
    </row>
    <row r="2200" spans="1:6" x14ac:dyDescent="0.25">
      <c r="A2200" s="2"/>
      <c r="B2200" s="3"/>
      <c r="C2200" s="4"/>
      <c r="D2200" s="5"/>
      <c r="E2200" s="5"/>
      <c r="F2200" s="14"/>
    </row>
    <row r="2201" spans="1:6" x14ac:dyDescent="0.25">
      <c r="A2201" s="2"/>
      <c r="B2201" s="3"/>
      <c r="C2201" s="4"/>
      <c r="D2201" s="5"/>
      <c r="E2201" s="5"/>
      <c r="F2201" s="14"/>
    </row>
    <row r="2202" spans="1:6" x14ac:dyDescent="0.25">
      <c r="A2202" s="2"/>
      <c r="B2202" s="3"/>
      <c r="C2202" s="4"/>
      <c r="D2202" s="5"/>
      <c r="E2202" s="5"/>
      <c r="F2202" s="14"/>
    </row>
    <row r="2203" spans="1:6" x14ac:dyDescent="0.25">
      <c r="A2203" s="2"/>
      <c r="B2203" s="3"/>
      <c r="C2203" s="4"/>
      <c r="D2203" s="5"/>
      <c r="E2203" s="5"/>
      <c r="F2203" s="14"/>
    </row>
    <row r="2204" spans="1:6" x14ac:dyDescent="0.25">
      <c r="A2204" s="2"/>
      <c r="B2204" s="3"/>
      <c r="C2204" s="4"/>
      <c r="D2204" s="5"/>
      <c r="E2204" s="5"/>
      <c r="F2204" s="14"/>
    </row>
    <row r="2205" spans="1:6" x14ac:dyDescent="0.25">
      <c r="A2205" s="2"/>
      <c r="B2205" s="3"/>
      <c r="C2205" s="4"/>
      <c r="D2205" s="5"/>
      <c r="E2205" s="5"/>
      <c r="F2205" s="14"/>
    </row>
    <row r="2206" spans="1:6" x14ac:dyDescent="0.25">
      <c r="A2206" s="2"/>
      <c r="B2206" s="3"/>
      <c r="C2206" s="4"/>
      <c r="D2206" s="5"/>
      <c r="E2206" s="5"/>
      <c r="F2206" s="14"/>
    </row>
    <row r="2207" spans="1:6" x14ac:dyDescent="0.25">
      <c r="A2207" s="2"/>
      <c r="B2207" s="3"/>
      <c r="C2207" s="4"/>
      <c r="D2207" s="5"/>
      <c r="E2207" s="5"/>
      <c r="F2207" s="14"/>
    </row>
    <row r="2208" spans="1:6" x14ac:dyDescent="0.25">
      <c r="A2208" s="2"/>
      <c r="B2208" s="3"/>
      <c r="C2208" s="4"/>
      <c r="D2208" s="5"/>
      <c r="E2208" s="5"/>
      <c r="F2208" s="14"/>
    </row>
    <row r="2209" spans="1:6" x14ac:dyDescent="0.25">
      <c r="A2209" s="2"/>
      <c r="B2209" s="3"/>
      <c r="C2209" s="4"/>
      <c r="D2209" s="5"/>
      <c r="E2209" s="5"/>
      <c r="F2209" s="14"/>
    </row>
    <row r="2210" spans="1:6" x14ac:dyDescent="0.25">
      <c r="A2210" s="2"/>
      <c r="B2210" s="3"/>
      <c r="C2210" s="4"/>
      <c r="D2210" s="5"/>
      <c r="E2210" s="5"/>
      <c r="F2210" s="14"/>
    </row>
    <row r="2211" spans="1:6" x14ac:dyDescent="0.25">
      <c r="A2211" s="2"/>
      <c r="B2211" s="3"/>
      <c r="C2211" s="4"/>
      <c r="D2211" s="5"/>
      <c r="E2211" s="5"/>
      <c r="F2211" s="14"/>
    </row>
    <row r="2212" spans="1:6" x14ac:dyDescent="0.25">
      <c r="A2212" s="2"/>
      <c r="B2212" s="3"/>
      <c r="C2212" s="4"/>
      <c r="D2212" s="5"/>
      <c r="E2212" s="5"/>
      <c r="F2212" s="14"/>
    </row>
    <row r="2213" spans="1:6" x14ac:dyDescent="0.25">
      <c r="A2213" s="2"/>
      <c r="B2213" s="3"/>
      <c r="C2213" s="4"/>
      <c r="D2213" s="5"/>
      <c r="E2213" s="5"/>
      <c r="F2213" s="14"/>
    </row>
    <row r="2214" spans="1:6" x14ac:dyDescent="0.25">
      <c r="A2214" s="2"/>
      <c r="B2214" s="3"/>
      <c r="C2214" s="4"/>
      <c r="D2214" s="5"/>
      <c r="E2214" s="5"/>
      <c r="F2214" s="14"/>
    </row>
    <row r="2215" spans="1:6" x14ac:dyDescent="0.25">
      <c r="A2215" s="2"/>
      <c r="B2215" s="3"/>
      <c r="C2215" s="4"/>
      <c r="D2215" s="5"/>
      <c r="E2215" s="5"/>
      <c r="F2215" s="14"/>
    </row>
    <row r="2216" spans="1:6" x14ac:dyDescent="0.25">
      <c r="A2216" s="2"/>
      <c r="B2216" s="3"/>
      <c r="C2216" s="4"/>
      <c r="D2216" s="5"/>
      <c r="E2216" s="5"/>
      <c r="F2216" s="14"/>
    </row>
    <row r="2217" spans="1:6" x14ac:dyDescent="0.25">
      <c r="A2217" s="2"/>
      <c r="B2217" s="3"/>
      <c r="C2217" s="4"/>
      <c r="D2217" s="5"/>
      <c r="E2217" s="5"/>
      <c r="F2217" s="14"/>
    </row>
    <row r="2218" spans="1:6" x14ac:dyDescent="0.25">
      <c r="A2218" s="2"/>
      <c r="B2218" s="3"/>
      <c r="C2218" s="4"/>
      <c r="D2218" s="5"/>
      <c r="E2218" s="5"/>
      <c r="F2218" s="14"/>
    </row>
    <row r="2219" spans="1:6" x14ac:dyDescent="0.25">
      <c r="A2219" s="2"/>
      <c r="B2219" s="3"/>
      <c r="C2219" s="4"/>
      <c r="D2219" s="5"/>
      <c r="E2219" s="5"/>
      <c r="F2219" s="14"/>
    </row>
    <row r="2220" spans="1:6" x14ac:dyDescent="0.25">
      <c r="A2220" s="2"/>
      <c r="B2220" s="3"/>
      <c r="C2220" s="4"/>
      <c r="D2220" s="5"/>
      <c r="E2220" s="5"/>
      <c r="F2220" s="14"/>
    </row>
    <row r="2221" spans="1:6" x14ac:dyDescent="0.25">
      <c r="A2221" s="2"/>
      <c r="B2221" s="3"/>
      <c r="C2221" s="4"/>
      <c r="D2221" s="5"/>
      <c r="E2221" s="5"/>
      <c r="F2221" s="14"/>
    </row>
    <row r="2222" spans="1:6" x14ac:dyDescent="0.25">
      <c r="A2222" s="2"/>
      <c r="B2222" s="3"/>
      <c r="C2222" s="4"/>
      <c r="D2222" s="5"/>
      <c r="E2222" s="5"/>
      <c r="F2222" s="14"/>
    </row>
    <row r="2223" spans="1:6" x14ac:dyDescent="0.25">
      <c r="A2223" s="2"/>
      <c r="B2223" s="3"/>
      <c r="C2223" s="4"/>
      <c r="D2223" s="5"/>
      <c r="E2223" s="5"/>
      <c r="F2223" s="14"/>
    </row>
    <row r="2224" spans="1:6" x14ac:dyDescent="0.25">
      <c r="A2224" s="2"/>
      <c r="B2224" s="3"/>
      <c r="C2224" s="4"/>
      <c r="D2224" s="5"/>
      <c r="E2224" s="5"/>
      <c r="F2224" s="14"/>
    </row>
    <row r="2225" spans="1:6" x14ac:dyDescent="0.25">
      <c r="A2225" s="2"/>
      <c r="B2225" s="3"/>
      <c r="C2225" s="4"/>
      <c r="D2225" s="5"/>
      <c r="E2225" s="5"/>
      <c r="F2225" s="14"/>
    </row>
    <row r="2226" spans="1:6" x14ac:dyDescent="0.25">
      <c r="A2226" s="2"/>
      <c r="B2226" s="3"/>
      <c r="C2226" s="4"/>
      <c r="D2226" s="5"/>
      <c r="E2226" s="5"/>
      <c r="F2226" s="14"/>
    </row>
    <row r="2227" spans="1:6" x14ac:dyDescent="0.25">
      <c r="A2227" s="2"/>
      <c r="B2227" s="3"/>
      <c r="C2227" s="4"/>
      <c r="D2227" s="5"/>
      <c r="E2227" s="5"/>
      <c r="F2227" s="14"/>
    </row>
    <row r="2228" spans="1:6" x14ac:dyDescent="0.25">
      <c r="A2228" s="2"/>
      <c r="B2228" s="3"/>
      <c r="C2228" s="4"/>
      <c r="D2228" s="5"/>
      <c r="E2228" s="5"/>
      <c r="F2228" s="14"/>
    </row>
    <row r="2229" spans="1:6" x14ac:dyDescent="0.25">
      <c r="A2229" s="2"/>
      <c r="B2229" s="3"/>
      <c r="C2229" s="4"/>
      <c r="D2229" s="5"/>
      <c r="E2229" s="5"/>
      <c r="F2229" s="14"/>
    </row>
    <row r="2230" spans="1:6" x14ac:dyDescent="0.25">
      <c r="A2230" s="2"/>
      <c r="B2230" s="3"/>
      <c r="C2230" s="4"/>
      <c r="D2230" s="5"/>
      <c r="E2230" s="5"/>
      <c r="F2230" s="14"/>
    </row>
    <row r="2231" spans="1:6" x14ac:dyDescent="0.25">
      <c r="A2231" s="2"/>
      <c r="B2231" s="3"/>
      <c r="C2231" s="4"/>
      <c r="D2231" s="5"/>
      <c r="E2231" s="5"/>
      <c r="F2231" s="14"/>
    </row>
    <row r="2232" spans="1:6" x14ac:dyDescent="0.25">
      <c r="A2232" s="2"/>
      <c r="B2232" s="3"/>
      <c r="C2232" s="4"/>
      <c r="D2232" s="5"/>
      <c r="E2232" s="5"/>
      <c r="F2232" s="14"/>
    </row>
    <row r="2233" spans="1:6" x14ac:dyDescent="0.25">
      <c r="A2233" s="2"/>
      <c r="B2233" s="3"/>
      <c r="C2233" s="4"/>
      <c r="D2233" s="5"/>
      <c r="E2233" s="5"/>
      <c r="F2233" s="14"/>
    </row>
    <row r="2234" spans="1:6" x14ac:dyDescent="0.25">
      <c r="A2234" s="2"/>
      <c r="B2234" s="3"/>
      <c r="C2234" s="4"/>
      <c r="D2234" s="5"/>
      <c r="E2234" s="5"/>
      <c r="F2234" s="14"/>
    </row>
    <row r="2235" spans="1:6" x14ac:dyDescent="0.25">
      <c r="A2235" s="2"/>
      <c r="B2235" s="3"/>
      <c r="C2235" s="4"/>
      <c r="D2235" s="5"/>
      <c r="E2235" s="5"/>
      <c r="F2235" s="14"/>
    </row>
    <row r="2236" spans="1:6" x14ac:dyDescent="0.25">
      <c r="A2236" s="2"/>
      <c r="B2236" s="3"/>
      <c r="C2236" s="4"/>
      <c r="D2236" s="5"/>
      <c r="E2236" s="5"/>
      <c r="F2236" s="14"/>
    </row>
    <row r="2237" spans="1:6" x14ac:dyDescent="0.25">
      <c r="A2237" s="2"/>
      <c r="B2237" s="3"/>
      <c r="C2237" s="4"/>
      <c r="D2237" s="5"/>
      <c r="E2237" s="5"/>
      <c r="F2237" s="14"/>
    </row>
    <row r="2238" spans="1:6" x14ac:dyDescent="0.25">
      <c r="A2238" s="2"/>
      <c r="B2238" s="3"/>
      <c r="C2238" s="4"/>
      <c r="D2238" s="5"/>
      <c r="E2238" s="5"/>
      <c r="F2238" s="14"/>
    </row>
    <row r="2239" spans="1:6" x14ac:dyDescent="0.25">
      <c r="A2239" s="2"/>
      <c r="B2239" s="3"/>
      <c r="C2239" s="4"/>
      <c r="D2239" s="5"/>
      <c r="E2239" s="5"/>
      <c r="F2239" s="14"/>
    </row>
    <row r="2240" spans="1:6" x14ac:dyDescent="0.25">
      <c r="A2240" s="2"/>
      <c r="B2240" s="3"/>
      <c r="C2240" s="4"/>
      <c r="D2240" s="5"/>
      <c r="E2240" s="5"/>
      <c r="F2240" s="14"/>
    </row>
    <row r="2241" spans="1:6" x14ac:dyDescent="0.25">
      <c r="A2241" s="2"/>
      <c r="B2241" s="3"/>
      <c r="C2241" s="4"/>
      <c r="D2241" s="5"/>
      <c r="E2241" s="5"/>
      <c r="F2241" s="14"/>
    </row>
    <row r="2242" spans="1:6" x14ac:dyDescent="0.25">
      <c r="A2242" s="2"/>
      <c r="B2242" s="3"/>
      <c r="C2242" s="4"/>
      <c r="D2242" s="5"/>
      <c r="E2242" s="5"/>
      <c r="F2242" s="14"/>
    </row>
    <row r="2243" spans="1:6" x14ac:dyDescent="0.25">
      <c r="A2243" s="2"/>
      <c r="B2243" s="3"/>
      <c r="C2243" s="4"/>
      <c r="D2243" s="5"/>
      <c r="E2243" s="5"/>
      <c r="F2243" s="14"/>
    </row>
    <row r="2244" spans="1:6" x14ac:dyDescent="0.25">
      <c r="A2244" s="2"/>
      <c r="B2244" s="3"/>
      <c r="C2244" s="4"/>
      <c r="D2244" s="5"/>
      <c r="E2244" s="5"/>
      <c r="F2244" s="14"/>
    </row>
    <row r="2245" spans="1:6" x14ac:dyDescent="0.25">
      <c r="A2245" s="2"/>
      <c r="B2245" s="3"/>
      <c r="C2245" s="4"/>
      <c r="D2245" s="5"/>
      <c r="E2245" s="5"/>
      <c r="F2245" s="14"/>
    </row>
    <row r="2246" spans="1:6" x14ac:dyDescent="0.25">
      <c r="A2246" s="2"/>
      <c r="B2246" s="3"/>
      <c r="C2246" s="4"/>
      <c r="D2246" s="5"/>
      <c r="E2246" s="5"/>
      <c r="F2246" s="14"/>
    </row>
    <row r="2247" spans="1:6" x14ac:dyDescent="0.25">
      <c r="A2247" s="2"/>
      <c r="B2247" s="3"/>
      <c r="C2247" s="4"/>
      <c r="D2247" s="5"/>
      <c r="E2247" s="5"/>
      <c r="F2247" s="14"/>
    </row>
    <row r="2248" spans="1:6" x14ac:dyDescent="0.25">
      <c r="A2248" s="2"/>
      <c r="B2248" s="3"/>
      <c r="C2248" s="4"/>
      <c r="D2248" s="5"/>
      <c r="E2248" s="5"/>
      <c r="F2248" s="14"/>
    </row>
    <row r="2249" spans="1:6" x14ac:dyDescent="0.25">
      <c r="A2249" s="2"/>
      <c r="B2249" s="3"/>
      <c r="C2249" s="4"/>
      <c r="D2249" s="5"/>
      <c r="E2249" s="5"/>
      <c r="F2249" s="14"/>
    </row>
    <row r="2250" spans="1:6" x14ac:dyDescent="0.25">
      <c r="A2250" s="2"/>
      <c r="B2250" s="3"/>
      <c r="C2250" s="4"/>
      <c r="D2250" s="5"/>
      <c r="E2250" s="5"/>
      <c r="F2250" s="14"/>
    </row>
    <row r="2251" spans="1:6" x14ac:dyDescent="0.25">
      <c r="A2251" s="2"/>
      <c r="B2251" s="3"/>
      <c r="C2251" s="4"/>
      <c r="D2251" s="5"/>
      <c r="E2251" s="5"/>
      <c r="F2251" s="14"/>
    </row>
    <row r="2252" spans="1:6" x14ac:dyDescent="0.25">
      <c r="A2252" s="2"/>
      <c r="B2252" s="3"/>
      <c r="C2252" s="4"/>
      <c r="D2252" s="5"/>
      <c r="E2252" s="5"/>
      <c r="F2252" s="14"/>
    </row>
    <row r="2253" spans="1:6" x14ac:dyDescent="0.25">
      <c r="A2253" s="2"/>
      <c r="B2253" s="3"/>
      <c r="C2253" s="4"/>
      <c r="D2253" s="5"/>
      <c r="E2253" s="5"/>
      <c r="F2253" s="14"/>
    </row>
    <row r="2254" spans="1:6" x14ac:dyDescent="0.25">
      <c r="A2254" s="2"/>
      <c r="B2254" s="3"/>
      <c r="C2254" s="4"/>
      <c r="D2254" s="5"/>
      <c r="E2254" s="5"/>
      <c r="F2254" s="14"/>
    </row>
    <row r="2255" spans="1:6" x14ac:dyDescent="0.25">
      <c r="A2255" s="2"/>
      <c r="B2255" s="3"/>
      <c r="C2255" s="4"/>
      <c r="D2255" s="5"/>
      <c r="E2255" s="5"/>
      <c r="F2255" s="14"/>
    </row>
    <row r="2256" spans="1:6" x14ac:dyDescent="0.25">
      <c r="A2256" s="2"/>
      <c r="B2256" s="3"/>
      <c r="C2256" s="4"/>
      <c r="D2256" s="5"/>
      <c r="E2256" s="5"/>
      <c r="F2256" s="14"/>
    </row>
    <row r="2257" spans="1:6" x14ac:dyDescent="0.25">
      <c r="A2257" s="2"/>
      <c r="B2257" s="3"/>
      <c r="C2257" s="4"/>
      <c r="D2257" s="5"/>
      <c r="E2257" s="5"/>
      <c r="F2257" s="14"/>
    </row>
    <row r="2258" spans="1:6" x14ac:dyDescent="0.25">
      <c r="A2258" s="2"/>
      <c r="B2258" s="3"/>
      <c r="C2258" s="4"/>
      <c r="D2258" s="5"/>
      <c r="E2258" s="5"/>
      <c r="F2258" s="14"/>
    </row>
    <row r="2259" spans="1:6" x14ac:dyDescent="0.25">
      <c r="A2259" s="2"/>
      <c r="B2259" s="3"/>
      <c r="C2259" s="4"/>
      <c r="D2259" s="5"/>
      <c r="E2259" s="5"/>
      <c r="F2259" s="14"/>
    </row>
    <row r="2260" spans="1:6" x14ac:dyDescent="0.25">
      <c r="A2260" s="2"/>
      <c r="B2260" s="3"/>
      <c r="C2260" s="4"/>
      <c r="D2260" s="5"/>
      <c r="E2260" s="5"/>
      <c r="F2260" s="14"/>
    </row>
    <row r="2261" spans="1:6" x14ac:dyDescent="0.25">
      <c r="A2261" s="2"/>
      <c r="B2261" s="3"/>
      <c r="C2261" s="4"/>
      <c r="D2261" s="5"/>
      <c r="E2261" s="5"/>
      <c r="F2261" s="14"/>
    </row>
    <row r="2262" spans="1:6" x14ac:dyDescent="0.25">
      <c r="A2262" s="2"/>
      <c r="B2262" s="3"/>
      <c r="C2262" s="4"/>
      <c r="D2262" s="5"/>
      <c r="E2262" s="5"/>
      <c r="F2262" s="14"/>
    </row>
    <row r="2263" spans="1:6" x14ac:dyDescent="0.25">
      <c r="A2263" s="2"/>
      <c r="B2263" s="3"/>
      <c r="C2263" s="4"/>
      <c r="D2263" s="5"/>
      <c r="E2263" s="5"/>
      <c r="F2263" s="14"/>
    </row>
    <row r="2264" spans="1:6" x14ac:dyDescent="0.25">
      <c r="A2264" s="2"/>
      <c r="B2264" s="3"/>
      <c r="C2264" s="4"/>
      <c r="D2264" s="5"/>
      <c r="E2264" s="5"/>
      <c r="F2264" s="14"/>
    </row>
    <row r="2265" spans="1:6" x14ac:dyDescent="0.25">
      <c r="A2265" s="2"/>
      <c r="B2265" s="3"/>
      <c r="C2265" s="4"/>
      <c r="D2265" s="5"/>
      <c r="E2265" s="5"/>
      <c r="F2265" s="14"/>
    </row>
    <row r="2266" spans="1:6" x14ac:dyDescent="0.25">
      <c r="A2266" s="2"/>
      <c r="B2266" s="3"/>
      <c r="C2266" s="4"/>
      <c r="D2266" s="5"/>
      <c r="E2266" s="5"/>
      <c r="F2266" s="14"/>
    </row>
    <row r="2267" spans="1:6" x14ac:dyDescent="0.25">
      <c r="A2267" s="2"/>
      <c r="B2267" s="3"/>
      <c r="C2267" s="4"/>
      <c r="D2267" s="5"/>
      <c r="E2267" s="5"/>
      <c r="F2267" s="14"/>
    </row>
    <row r="2268" spans="1:6" x14ac:dyDescent="0.25">
      <c r="A2268" s="2"/>
      <c r="B2268" s="3"/>
      <c r="C2268" s="4"/>
      <c r="D2268" s="5"/>
      <c r="E2268" s="5"/>
      <c r="F2268" s="14"/>
    </row>
    <row r="2269" spans="1:6" x14ac:dyDescent="0.25">
      <c r="A2269" s="2"/>
      <c r="B2269" s="3"/>
      <c r="C2269" s="4"/>
      <c r="D2269" s="5"/>
      <c r="E2269" s="5"/>
      <c r="F2269" s="14"/>
    </row>
    <row r="2270" spans="1:6" x14ac:dyDescent="0.25">
      <c r="A2270" s="2"/>
      <c r="B2270" s="3"/>
      <c r="C2270" s="4"/>
      <c r="D2270" s="5"/>
      <c r="E2270" s="5"/>
      <c r="F2270" s="14"/>
    </row>
    <row r="2271" spans="1:6" x14ac:dyDescent="0.25">
      <c r="A2271" s="2"/>
      <c r="B2271" s="3"/>
      <c r="C2271" s="4"/>
      <c r="D2271" s="5"/>
      <c r="E2271" s="5"/>
      <c r="F2271" s="14"/>
    </row>
    <row r="2272" spans="1:6" x14ac:dyDescent="0.25">
      <c r="A2272" s="2"/>
      <c r="B2272" s="3"/>
      <c r="C2272" s="4"/>
      <c r="D2272" s="5"/>
      <c r="E2272" s="5"/>
      <c r="F2272" s="14"/>
    </row>
    <row r="2273" spans="1:6" x14ac:dyDescent="0.25">
      <c r="A2273" s="2"/>
      <c r="B2273" s="3"/>
      <c r="C2273" s="4"/>
      <c r="D2273" s="5"/>
      <c r="E2273" s="5"/>
      <c r="F2273" s="14"/>
    </row>
    <row r="2274" spans="1:6" x14ac:dyDescent="0.25">
      <c r="A2274" s="2"/>
      <c r="B2274" s="3"/>
      <c r="C2274" s="4"/>
      <c r="D2274" s="5"/>
      <c r="E2274" s="5"/>
      <c r="F2274" s="14"/>
    </row>
    <row r="2275" spans="1:6" x14ac:dyDescent="0.25">
      <c r="A2275" s="2"/>
      <c r="B2275" s="3"/>
      <c r="C2275" s="4"/>
      <c r="D2275" s="5"/>
      <c r="E2275" s="5"/>
      <c r="F2275" s="14"/>
    </row>
    <row r="2276" spans="1:6" x14ac:dyDescent="0.25">
      <c r="A2276" s="2"/>
      <c r="B2276" s="3"/>
      <c r="C2276" s="4"/>
      <c r="D2276" s="5"/>
      <c r="E2276" s="5"/>
      <c r="F2276" s="14"/>
    </row>
    <row r="2277" spans="1:6" x14ac:dyDescent="0.25">
      <c r="A2277" s="2"/>
      <c r="B2277" s="3"/>
      <c r="C2277" s="4"/>
      <c r="D2277" s="5"/>
      <c r="E2277" s="5"/>
      <c r="F2277" s="14"/>
    </row>
    <row r="2278" spans="1:6" x14ac:dyDescent="0.25">
      <c r="A2278" s="2"/>
      <c r="B2278" s="3"/>
      <c r="C2278" s="4"/>
      <c r="D2278" s="5"/>
      <c r="E2278" s="5"/>
      <c r="F2278" s="14"/>
    </row>
    <row r="2279" spans="1:6" x14ac:dyDescent="0.25">
      <c r="A2279" s="2"/>
      <c r="B2279" s="3"/>
      <c r="C2279" s="4"/>
      <c r="D2279" s="5"/>
      <c r="E2279" s="5"/>
      <c r="F2279" s="14"/>
    </row>
    <row r="2280" spans="1:6" x14ac:dyDescent="0.25">
      <c r="A2280" s="2"/>
      <c r="B2280" s="3"/>
      <c r="C2280" s="4"/>
      <c r="D2280" s="5"/>
      <c r="E2280" s="5"/>
      <c r="F2280" s="14"/>
    </row>
    <row r="2281" spans="1:6" x14ac:dyDescent="0.25">
      <c r="A2281" s="2"/>
      <c r="B2281" s="3"/>
      <c r="C2281" s="4"/>
      <c r="D2281" s="5"/>
      <c r="E2281" s="5"/>
      <c r="F2281" s="14"/>
    </row>
    <row r="2282" spans="1:6" x14ac:dyDescent="0.25">
      <c r="A2282" s="2"/>
      <c r="B2282" s="3"/>
      <c r="C2282" s="4"/>
      <c r="D2282" s="5"/>
      <c r="E2282" s="5"/>
      <c r="F2282" s="14"/>
    </row>
    <row r="2283" spans="1:6" x14ac:dyDescent="0.25">
      <c r="A2283" s="2"/>
      <c r="B2283" s="3"/>
      <c r="C2283" s="4"/>
      <c r="D2283" s="5"/>
      <c r="E2283" s="5"/>
      <c r="F2283" s="14"/>
    </row>
    <row r="2284" spans="1:6" x14ac:dyDescent="0.25">
      <c r="A2284" s="2"/>
      <c r="B2284" s="3"/>
      <c r="C2284" s="4"/>
      <c r="D2284" s="5"/>
      <c r="E2284" s="5"/>
      <c r="F2284" s="14"/>
    </row>
    <row r="2285" spans="1:6" x14ac:dyDescent="0.25">
      <c r="A2285" s="2"/>
      <c r="B2285" s="3"/>
      <c r="C2285" s="4"/>
      <c r="D2285" s="5"/>
      <c r="E2285" s="5"/>
      <c r="F2285" s="14"/>
    </row>
    <row r="2286" spans="1:6" x14ac:dyDescent="0.25">
      <c r="A2286" s="2"/>
      <c r="B2286" s="3"/>
      <c r="C2286" s="4"/>
      <c r="D2286" s="5"/>
      <c r="E2286" s="5"/>
      <c r="F2286" s="14"/>
    </row>
    <row r="2287" spans="1:6" x14ac:dyDescent="0.25">
      <c r="A2287" s="2"/>
      <c r="B2287" s="3"/>
      <c r="C2287" s="4"/>
      <c r="D2287" s="5"/>
      <c r="E2287" s="5"/>
      <c r="F2287" s="14"/>
    </row>
    <row r="2288" spans="1:6" x14ac:dyDescent="0.25">
      <c r="A2288" s="2"/>
      <c r="B2288" s="3"/>
      <c r="C2288" s="4"/>
      <c r="D2288" s="5"/>
      <c r="E2288" s="5"/>
      <c r="F2288" s="14"/>
    </row>
    <row r="2289" spans="1:6" x14ac:dyDescent="0.25">
      <c r="A2289" s="2"/>
      <c r="B2289" s="3"/>
      <c r="C2289" s="4"/>
      <c r="D2289" s="5"/>
      <c r="E2289" s="5"/>
      <c r="F2289" s="14"/>
    </row>
    <row r="2290" spans="1:6" x14ac:dyDescent="0.25">
      <c r="A2290" s="2"/>
      <c r="B2290" s="3"/>
      <c r="C2290" s="4"/>
      <c r="D2290" s="5"/>
      <c r="E2290" s="5"/>
      <c r="F2290" s="14"/>
    </row>
    <row r="2291" spans="1:6" x14ac:dyDescent="0.25">
      <c r="A2291" s="2"/>
      <c r="B2291" s="3"/>
      <c r="C2291" s="4"/>
      <c r="D2291" s="5"/>
      <c r="E2291" s="5"/>
      <c r="F2291" s="14"/>
    </row>
    <row r="2292" spans="1:6" x14ac:dyDescent="0.25">
      <c r="A2292" s="2"/>
      <c r="B2292" s="3"/>
      <c r="C2292" s="4"/>
      <c r="D2292" s="5"/>
      <c r="E2292" s="5"/>
      <c r="F2292" s="14"/>
    </row>
    <row r="2293" spans="1:6" x14ac:dyDescent="0.25">
      <c r="A2293" s="2"/>
      <c r="B2293" s="3"/>
      <c r="C2293" s="4"/>
      <c r="D2293" s="5"/>
      <c r="E2293" s="5"/>
      <c r="F2293" s="14"/>
    </row>
    <row r="2294" spans="1:6" x14ac:dyDescent="0.25">
      <c r="A2294" s="2"/>
      <c r="B2294" s="3"/>
      <c r="C2294" s="4"/>
      <c r="D2294" s="5"/>
      <c r="E2294" s="5"/>
      <c r="F2294" s="14"/>
    </row>
    <row r="2295" spans="1:6" x14ac:dyDescent="0.25">
      <c r="A2295" s="2"/>
      <c r="B2295" s="3"/>
      <c r="C2295" s="4"/>
      <c r="D2295" s="5"/>
      <c r="E2295" s="5"/>
      <c r="F2295" s="14"/>
    </row>
    <row r="2296" spans="1:6" x14ac:dyDescent="0.25">
      <c r="A2296" s="2"/>
      <c r="B2296" s="3"/>
      <c r="C2296" s="4"/>
      <c r="D2296" s="5"/>
      <c r="E2296" s="5"/>
      <c r="F2296" s="14"/>
    </row>
    <row r="2297" spans="1:6" x14ac:dyDescent="0.25">
      <c r="A2297" s="2"/>
      <c r="B2297" s="3"/>
      <c r="C2297" s="4"/>
      <c r="D2297" s="5"/>
      <c r="E2297" s="5"/>
      <c r="F2297" s="14"/>
    </row>
    <row r="2298" spans="1:6" x14ac:dyDescent="0.25">
      <c r="A2298" s="2"/>
      <c r="B2298" s="3"/>
      <c r="C2298" s="4"/>
      <c r="D2298" s="5"/>
      <c r="E2298" s="5"/>
      <c r="F2298" s="14"/>
    </row>
    <row r="2299" spans="1:6" x14ac:dyDescent="0.25">
      <c r="A2299" s="2"/>
      <c r="B2299" s="3"/>
      <c r="C2299" s="4"/>
      <c r="D2299" s="5"/>
      <c r="E2299" s="5"/>
      <c r="F2299" s="14"/>
    </row>
    <row r="2300" spans="1:6" x14ac:dyDescent="0.25">
      <c r="A2300" s="2"/>
      <c r="B2300" s="3"/>
      <c r="C2300" s="4"/>
      <c r="D2300" s="5"/>
      <c r="E2300" s="5"/>
      <c r="F2300" s="14"/>
    </row>
    <row r="2301" spans="1:6" x14ac:dyDescent="0.25">
      <c r="A2301" s="2"/>
      <c r="B2301" s="3"/>
      <c r="C2301" s="4"/>
      <c r="D2301" s="5"/>
      <c r="E2301" s="5"/>
      <c r="F2301" s="14"/>
    </row>
    <row r="2302" spans="1:6" x14ac:dyDescent="0.25">
      <c r="A2302" s="2"/>
      <c r="B2302" s="3"/>
      <c r="C2302" s="4"/>
      <c r="D2302" s="5"/>
      <c r="E2302" s="5"/>
      <c r="F2302" s="14"/>
    </row>
    <row r="2303" spans="1:6" x14ac:dyDescent="0.25">
      <c r="A2303" s="2"/>
      <c r="B2303" s="3"/>
      <c r="C2303" s="4"/>
      <c r="D2303" s="5"/>
      <c r="E2303" s="5"/>
      <c r="F2303" s="14"/>
    </row>
    <row r="2304" spans="1:6" x14ac:dyDescent="0.25">
      <c r="A2304" s="2"/>
      <c r="B2304" s="3"/>
      <c r="C2304" s="4"/>
      <c r="D2304" s="5"/>
      <c r="E2304" s="5"/>
      <c r="F2304" s="14"/>
    </row>
    <row r="2305" spans="1:6" x14ac:dyDescent="0.25">
      <c r="A2305" s="2"/>
      <c r="B2305" s="3"/>
      <c r="C2305" s="4"/>
      <c r="D2305" s="5"/>
      <c r="E2305" s="5"/>
      <c r="F2305" s="14"/>
    </row>
    <row r="2306" spans="1:6" x14ac:dyDescent="0.25">
      <c r="A2306" s="2"/>
      <c r="B2306" s="3"/>
      <c r="C2306" s="4"/>
      <c r="D2306" s="5"/>
      <c r="E2306" s="5"/>
      <c r="F2306" s="14"/>
    </row>
    <row r="2307" spans="1:6" x14ac:dyDescent="0.25">
      <c r="A2307" s="2"/>
      <c r="B2307" s="3"/>
      <c r="C2307" s="4"/>
      <c r="D2307" s="5"/>
      <c r="E2307" s="5"/>
      <c r="F2307" s="14"/>
    </row>
    <row r="2308" spans="1:6" x14ac:dyDescent="0.25">
      <c r="A2308" s="2"/>
      <c r="B2308" s="3"/>
      <c r="C2308" s="4"/>
      <c r="D2308" s="5"/>
      <c r="E2308" s="5"/>
      <c r="F2308" s="14"/>
    </row>
    <row r="2309" spans="1:6" x14ac:dyDescent="0.25">
      <c r="A2309" s="2"/>
      <c r="B2309" s="3"/>
      <c r="C2309" s="4"/>
      <c r="D2309" s="5"/>
      <c r="E2309" s="5"/>
      <c r="F2309" s="14"/>
    </row>
    <row r="2310" spans="1:6" x14ac:dyDescent="0.25">
      <c r="A2310" s="2"/>
      <c r="B2310" s="3"/>
      <c r="C2310" s="4"/>
      <c r="D2310" s="5"/>
      <c r="E2310" s="5"/>
      <c r="F2310" s="14"/>
    </row>
    <row r="2311" spans="1:6" x14ac:dyDescent="0.25">
      <c r="A2311" s="2"/>
      <c r="B2311" s="3"/>
      <c r="C2311" s="4"/>
      <c r="D2311" s="5"/>
      <c r="E2311" s="5"/>
      <c r="F2311" s="14"/>
    </row>
    <row r="2312" spans="1:6" x14ac:dyDescent="0.25">
      <c r="A2312" s="2"/>
      <c r="B2312" s="3"/>
      <c r="C2312" s="4"/>
      <c r="D2312" s="5"/>
      <c r="E2312" s="5"/>
      <c r="F2312" s="14"/>
    </row>
    <row r="2313" spans="1:6" x14ac:dyDescent="0.25">
      <c r="A2313" s="2"/>
      <c r="B2313" s="3"/>
      <c r="C2313" s="4"/>
      <c r="D2313" s="5"/>
      <c r="E2313" s="5"/>
      <c r="F2313" s="14"/>
    </row>
    <row r="2314" spans="1:6" x14ac:dyDescent="0.25">
      <c r="A2314" s="2"/>
      <c r="B2314" s="3"/>
      <c r="C2314" s="4"/>
      <c r="D2314" s="5"/>
      <c r="E2314" s="5"/>
      <c r="F2314" s="14"/>
    </row>
    <row r="2315" spans="1:6" x14ac:dyDescent="0.25">
      <c r="A2315" s="2"/>
      <c r="B2315" s="3"/>
      <c r="C2315" s="4"/>
      <c r="D2315" s="5"/>
      <c r="E2315" s="5"/>
      <c r="F2315" s="14"/>
    </row>
    <row r="2316" spans="1:6" x14ac:dyDescent="0.25">
      <c r="A2316" s="2"/>
      <c r="B2316" s="3"/>
      <c r="C2316" s="4"/>
      <c r="D2316" s="5"/>
      <c r="E2316" s="5"/>
      <c r="F2316" s="14"/>
    </row>
    <row r="2317" spans="1:6" x14ac:dyDescent="0.25">
      <c r="A2317" s="2"/>
      <c r="B2317" s="3"/>
      <c r="C2317" s="4"/>
      <c r="D2317" s="5"/>
      <c r="E2317" s="5"/>
      <c r="F2317" s="14"/>
    </row>
    <row r="2318" spans="1:6" x14ac:dyDescent="0.25">
      <c r="A2318" s="2"/>
      <c r="B2318" s="3"/>
      <c r="C2318" s="4"/>
      <c r="D2318" s="5"/>
      <c r="E2318" s="5"/>
      <c r="F2318" s="14"/>
    </row>
    <row r="2319" spans="1:6" x14ac:dyDescent="0.25">
      <c r="A2319" s="2"/>
      <c r="B2319" s="3"/>
      <c r="C2319" s="4"/>
      <c r="D2319" s="5"/>
      <c r="E2319" s="5"/>
      <c r="F2319" s="14"/>
    </row>
    <row r="2320" spans="1:6" x14ac:dyDescent="0.25">
      <c r="A2320" s="2"/>
      <c r="B2320" s="3"/>
      <c r="C2320" s="4"/>
      <c r="D2320" s="5"/>
      <c r="E2320" s="5"/>
      <c r="F2320" s="14"/>
    </row>
    <row r="2321" spans="1:6" x14ac:dyDescent="0.25">
      <c r="A2321" s="2"/>
      <c r="B2321" s="3"/>
      <c r="C2321" s="4"/>
      <c r="D2321" s="5"/>
      <c r="E2321" s="5"/>
      <c r="F2321" s="14"/>
    </row>
    <row r="2322" spans="1:6" x14ac:dyDescent="0.25">
      <c r="A2322" s="2"/>
      <c r="B2322" s="3"/>
      <c r="C2322" s="4"/>
      <c r="D2322" s="5"/>
      <c r="E2322" s="5"/>
      <c r="F2322" s="14"/>
    </row>
    <row r="2323" spans="1:6" x14ac:dyDescent="0.25">
      <c r="A2323" s="2"/>
      <c r="B2323" s="3"/>
      <c r="C2323" s="4"/>
      <c r="D2323" s="5"/>
      <c r="E2323" s="5"/>
      <c r="F2323" s="14"/>
    </row>
    <row r="2324" spans="1:6" x14ac:dyDescent="0.25">
      <c r="A2324" s="2"/>
      <c r="B2324" s="3"/>
      <c r="C2324" s="4"/>
      <c r="D2324" s="5"/>
      <c r="E2324" s="5"/>
      <c r="F2324" s="14"/>
    </row>
    <row r="2325" spans="1:6" x14ac:dyDescent="0.25">
      <c r="A2325" s="2"/>
      <c r="B2325" s="3"/>
      <c r="C2325" s="4"/>
      <c r="D2325" s="5"/>
      <c r="E2325" s="5"/>
      <c r="F2325" s="14"/>
    </row>
    <row r="2326" spans="1:6" x14ac:dyDescent="0.25">
      <c r="A2326" s="2"/>
      <c r="B2326" s="3"/>
      <c r="C2326" s="4"/>
      <c r="D2326" s="5"/>
      <c r="E2326" s="5"/>
      <c r="F2326" s="14"/>
    </row>
    <row r="2327" spans="1:6" x14ac:dyDescent="0.25">
      <c r="A2327" s="2"/>
      <c r="B2327" s="3"/>
      <c r="C2327" s="4"/>
      <c r="D2327" s="5"/>
      <c r="E2327" s="5"/>
      <c r="F2327" s="14"/>
    </row>
    <row r="2328" spans="1:6" x14ac:dyDescent="0.25">
      <c r="A2328" s="2"/>
      <c r="B2328" s="3"/>
      <c r="C2328" s="4"/>
      <c r="D2328" s="5"/>
      <c r="E2328" s="5"/>
      <c r="F2328" s="14"/>
    </row>
    <row r="2329" spans="1:6" x14ac:dyDescent="0.25">
      <c r="A2329" s="2"/>
      <c r="B2329" s="3"/>
      <c r="C2329" s="4"/>
      <c r="D2329" s="5"/>
      <c r="E2329" s="5"/>
      <c r="F2329" s="14"/>
    </row>
    <row r="2330" spans="1:6" x14ac:dyDescent="0.25">
      <c r="A2330" s="2"/>
      <c r="B2330" s="3"/>
      <c r="C2330" s="4"/>
      <c r="D2330" s="5"/>
      <c r="E2330" s="5"/>
      <c r="F2330" s="14"/>
    </row>
    <row r="2331" spans="1:6" x14ac:dyDescent="0.25">
      <c r="A2331" s="2"/>
      <c r="B2331" s="3"/>
      <c r="C2331" s="4"/>
      <c r="D2331" s="5"/>
      <c r="E2331" s="5"/>
      <c r="F2331" s="14"/>
    </row>
    <row r="2332" spans="1:6" x14ac:dyDescent="0.25">
      <c r="A2332" s="2"/>
      <c r="B2332" s="3"/>
      <c r="C2332" s="4"/>
      <c r="D2332" s="5"/>
      <c r="E2332" s="5"/>
      <c r="F2332" s="14"/>
    </row>
    <row r="2333" spans="1:6" x14ac:dyDescent="0.25">
      <c r="A2333" s="2"/>
      <c r="B2333" s="3"/>
      <c r="C2333" s="4"/>
      <c r="D2333" s="5"/>
      <c r="E2333" s="5"/>
      <c r="F2333" s="14"/>
    </row>
    <row r="2334" spans="1:6" x14ac:dyDescent="0.25">
      <c r="A2334" s="2"/>
      <c r="B2334" s="3"/>
      <c r="C2334" s="4"/>
      <c r="D2334" s="5"/>
      <c r="E2334" s="5"/>
      <c r="F2334" s="14"/>
    </row>
    <row r="2335" spans="1:6" x14ac:dyDescent="0.25">
      <c r="A2335" s="2"/>
      <c r="B2335" s="3"/>
      <c r="C2335" s="4"/>
      <c r="D2335" s="5"/>
      <c r="E2335" s="5"/>
      <c r="F2335" s="14"/>
    </row>
    <row r="2336" spans="1:6" x14ac:dyDescent="0.25">
      <c r="A2336" s="2"/>
      <c r="B2336" s="3"/>
      <c r="C2336" s="4"/>
      <c r="D2336" s="5"/>
      <c r="E2336" s="5"/>
      <c r="F2336" s="14"/>
    </row>
    <row r="2337" spans="1:6" x14ac:dyDescent="0.25">
      <c r="A2337" s="2"/>
      <c r="B2337" s="3"/>
      <c r="C2337" s="4"/>
      <c r="D2337" s="5"/>
      <c r="E2337" s="5"/>
      <c r="F2337" s="14"/>
    </row>
    <row r="2338" spans="1:6" x14ac:dyDescent="0.25">
      <c r="A2338" s="2"/>
      <c r="B2338" s="3"/>
      <c r="C2338" s="4"/>
      <c r="D2338" s="5"/>
      <c r="E2338" s="5"/>
      <c r="F2338" s="14"/>
    </row>
    <row r="2339" spans="1:6" x14ac:dyDescent="0.25">
      <c r="A2339" s="2"/>
      <c r="B2339" s="3"/>
      <c r="C2339" s="4"/>
      <c r="D2339" s="5"/>
      <c r="E2339" s="5"/>
      <c r="F2339" s="14"/>
    </row>
    <row r="2340" spans="1:6" x14ac:dyDescent="0.25">
      <c r="A2340" s="2"/>
      <c r="B2340" s="3"/>
      <c r="C2340" s="4"/>
      <c r="D2340" s="5"/>
      <c r="E2340" s="5"/>
      <c r="F2340" s="14"/>
    </row>
    <row r="2341" spans="1:6" x14ac:dyDescent="0.25">
      <c r="A2341" s="2"/>
      <c r="B2341" s="3"/>
      <c r="C2341" s="4"/>
      <c r="D2341" s="5"/>
      <c r="E2341" s="5"/>
      <c r="F2341" s="14"/>
    </row>
    <row r="2342" spans="1:6" x14ac:dyDescent="0.25">
      <c r="A2342" s="2"/>
      <c r="B2342" s="3"/>
      <c r="C2342" s="4"/>
      <c r="D2342" s="5"/>
      <c r="E2342" s="5"/>
      <c r="F2342" s="14"/>
    </row>
    <row r="2343" spans="1:6" x14ac:dyDescent="0.25">
      <c r="A2343" s="2"/>
      <c r="B2343" s="3"/>
      <c r="C2343" s="4"/>
      <c r="D2343" s="5"/>
      <c r="E2343" s="5"/>
      <c r="F2343" s="14"/>
    </row>
    <row r="2344" spans="1:6" x14ac:dyDescent="0.25">
      <c r="A2344" s="2"/>
      <c r="B2344" s="3"/>
      <c r="C2344" s="4"/>
      <c r="D2344" s="5"/>
      <c r="E2344" s="5"/>
      <c r="F2344" s="14"/>
    </row>
    <row r="2345" spans="1:6" x14ac:dyDescent="0.25">
      <c r="A2345" s="2"/>
      <c r="B2345" s="3"/>
      <c r="C2345" s="4"/>
      <c r="D2345" s="5"/>
      <c r="E2345" s="5"/>
      <c r="F2345" s="14"/>
    </row>
    <row r="2346" spans="1:6" x14ac:dyDescent="0.25">
      <c r="A2346" s="2"/>
      <c r="B2346" s="3"/>
      <c r="C2346" s="4"/>
      <c r="D2346" s="5"/>
      <c r="E2346" s="5"/>
      <c r="F2346" s="14"/>
    </row>
    <row r="2347" spans="1:6" x14ac:dyDescent="0.25">
      <c r="A2347" s="2"/>
      <c r="B2347" s="3"/>
      <c r="C2347" s="4"/>
      <c r="D2347" s="5"/>
      <c r="E2347" s="5"/>
      <c r="F2347" s="14"/>
    </row>
    <row r="2348" spans="1:6" x14ac:dyDescent="0.25">
      <c r="A2348" s="2"/>
      <c r="B2348" s="3"/>
      <c r="C2348" s="4"/>
      <c r="D2348" s="5"/>
      <c r="E2348" s="5"/>
      <c r="F2348" s="14"/>
    </row>
    <row r="2349" spans="1:6" x14ac:dyDescent="0.25">
      <c r="A2349" s="2"/>
      <c r="B2349" s="3"/>
      <c r="C2349" s="4"/>
      <c r="D2349" s="5"/>
      <c r="E2349" s="5"/>
      <c r="F2349" s="14"/>
    </row>
    <row r="2350" spans="1:6" x14ac:dyDescent="0.25">
      <c r="A2350" s="2"/>
      <c r="B2350" s="3"/>
      <c r="C2350" s="4"/>
      <c r="D2350" s="5"/>
      <c r="E2350" s="5"/>
      <c r="F2350" s="14"/>
    </row>
    <row r="2351" spans="1:6" x14ac:dyDescent="0.25">
      <c r="A2351" s="2"/>
      <c r="B2351" s="3"/>
      <c r="C2351" s="4"/>
      <c r="D2351" s="5"/>
      <c r="E2351" s="5"/>
      <c r="F2351" s="14"/>
    </row>
    <row r="2352" spans="1:6" x14ac:dyDescent="0.25">
      <c r="A2352" s="2"/>
      <c r="B2352" s="3"/>
      <c r="C2352" s="4"/>
      <c r="D2352" s="5"/>
      <c r="E2352" s="5"/>
      <c r="F2352" s="14"/>
    </row>
    <row r="2353" spans="1:6" x14ac:dyDescent="0.25">
      <c r="A2353" s="2"/>
      <c r="B2353" s="3"/>
      <c r="C2353" s="4"/>
      <c r="D2353" s="5"/>
      <c r="E2353" s="5"/>
      <c r="F2353" s="14"/>
    </row>
    <row r="2354" spans="1:6" x14ac:dyDescent="0.25">
      <c r="A2354" s="2"/>
      <c r="B2354" s="3"/>
      <c r="C2354" s="4"/>
      <c r="D2354" s="5"/>
      <c r="E2354" s="5"/>
      <c r="F2354" s="14"/>
    </row>
    <row r="2355" spans="1:6" x14ac:dyDescent="0.25">
      <c r="A2355" s="2"/>
      <c r="B2355" s="3"/>
      <c r="C2355" s="4"/>
      <c r="D2355" s="5"/>
      <c r="E2355" s="5"/>
      <c r="F2355" s="14"/>
    </row>
    <row r="2356" spans="1:6" x14ac:dyDescent="0.25">
      <c r="A2356" s="2"/>
      <c r="B2356" s="3"/>
      <c r="C2356" s="4"/>
      <c r="D2356" s="5"/>
      <c r="E2356" s="5"/>
      <c r="F2356" s="14"/>
    </row>
    <row r="2357" spans="1:6" x14ac:dyDescent="0.25">
      <c r="A2357" s="2"/>
      <c r="B2357" s="3"/>
      <c r="C2357" s="4"/>
      <c r="D2357" s="5"/>
      <c r="E2357" s="5"/>
      <c r="F2357" s="14"/>
    </row>
    <row r="2358" spans="1:6" x14ac:dyDescent="0.25">
      <c r="A2358" s="2"/>
      <c r="B2358" s="3"/>
      <c r="C2358" s="4"/>
      <c r="D2358" s="5"/>
      <c r="E2358" s="5"/>
      <c r="F2358" s="14"/>
    </row>
    <row r="2359" spans="1:6" x14ac:dyDescent="0.25">
      <c r="A2359" s="2"/>
      <c r="B2359" s="3"/>
      <c r="C2359" s="4"/>
      <c r="D2359" s="5"/>
      <c r="E2359" s="5"/>
      <c r="F2359" s="14"/>
    </row>
    <row r="2360" spans="1:6" x14ac:dyDescent="0.25">
      <c r="A2360" s="2"/>
      <c r="B2360" s="3"/>
      <c r="C2360" s="4"/>
      <c r="D2360" s="5"/>
      <c r="E2360" s="5"/>
      <c r="F2360" s="14"/>
    </row>
    <row r="2361" spans="1:6" x14ac:dyDescent="0.25">
      <c r="A2361" s="2"/>
      <c r="B2361" s="3"/>
      <c r="C2361" s="4"/>
      <c r="D2361" s="5"/>
      <c r="E2361" s="5"/>
      <c r="F2361" s="14"/>
    </row>
    <row r="2362" spans="1:6" x14ac:dyDescent="0.25">
      <c r="A2362" s="2"/>
      <c r="B2362" s="3"/>
      <c r="C2362" s="4"/>
      <c r="D2362" s="5"/>
      <c r="E2362" s="5"/>
      <c r="F2362" s="14"/>
    </row>
    <row r="2363" spans="1:6" x14ac:dyDescent="0.25">
      <c r="A2363" s="2"/>
      <c r="B2363" s="3"/>
      <c r="C2363" s="4"/>
      <c r="D2363" s="5"/>
      <c r="E2363" s="5"/>
      <c r="F2363" s="14"/>
    </row>
    <row r="2364" spans="1:6" x14ac:dyDescent="0.25">
      <c r="A2364" s="2"/>
      <c r="B2364" s="3"/>
      <c r="C2364" s="4"/>
      <c r="D2364" s="5"/>
      <c r="E2364" s="5"/>
      <c r="F2364" s="14"/>
    </row>
    <row r="2365" spans="1:6" x14ac:dyDescent="0.25">
      <c r="A2365" s="2"/>
      <c r="B2365" s="3"/>
      <c r="C2365" s="4"/>
      <c r="D2365" s="5"/>
      <c r="E2365" s="5"/>
      <c r="F2365" s="14"/>
    </row>
    <row r="2366" spans="1:6" x14ac:dyDescent="0.25">
      <c r="A2366" s="2"/>
      <c r="B2366" s="3"/>
      <c r="C2366" s="4"/>
      <c r="D2366" s="5"/>
      <c r="E2366" s="5"/>
      <c r="F2366" s="14"/>
    </row>
    <row r="2367" spans="1:6" x14ac:dyDescent="0.25">
      <c r="A2367" s="2"/>
      <c r="B2367" s="3"/>
      <c r="C2367" s="4"/>
      <c r="D2367" s="5"/>
      <c r="E2367" s="5"/>
      <c r="F2367" s="14"/>
    </row>
    <row r="2368" spans="1:6" x14ac:dyDescent="0.25">
      <c r="A2368" s="2"/>
      <c r="B2368" s="3"/>
      <c r="C2368" s="4"/>
      <c r="D2368" s="5"/>
      <c r="E2368" s="5"/>
      <c r="F2368" s="14"/>
    </row>
    <row r="2369" spans="1:6" x14ac:dyDescent="0.25">
      <c r="A2369" s="2"/>
      <c r="B2369" s="3"/>
      <c r="C2369" s="4"/>
      <c r="D2369" s="5"/>
      <c r="E2369" s="5"/>
      <c r="F2369" s="14"/>
    </row>
    <row r="2370" spans="1:6" x14ac:dyDescent="0.25">
      <c r="A2370" s="2"/>
      <c r="B2370" s="3"/>
      <c r="C2370" s="4"/>
      <c r="D2370" s="5"/>
      <c r="E2370" s="5"/>
      <c r="F2370" s="14"/>
    </row>
    <row r="2371" spans="1:6" x14ac:dyDescent="0.25">
      <c r="A2371" s="2"/>
      <c r="B2371" s="3"/>
      <c r="C2371" s="4"/>
      <c r="D2371" s="5"/>
      <c r="E2371" s="5"/>
      <c r="F2371" s="14"/>
    </row>
    <row r="2372" spans="1:6" x14ac:dyDescent="0.25">
      <c r="A2372" s="2"/>
      <c r="B2372" s="3"/>
      <c r="C2372" s="4"/>
      <c r="D2372" s="5"/>
      <c r="E2372" s="5"/>
      <c r="F2372" s="14"/>
    </row>
    <row r="2373" spans="1:6" x14ac:dyDescent="0.25">
      <c r="A2373" s="2"/>
      <c r="B2373" s="3"/>
      <c r="C2373" s="4"/>
      <c r="D2373" s="5"/>
      <c r="E2373" s="5"/>
      <c r="F2373" s="14"/>
    </row>
    <row r="2374" spans="1:6" x14ac:dyDescent="0.25">
      <c r="A2374" s="2"/>
      <c r="B2374" s="3"/>
      <c r="C2374" s="4"/>
      <c r="D2374" s="5"/>
      <c r="E2374" s="5"/>
      <c r="F2374" s="14"/>
    </row>
    <row r="2375" spans="1:6" x14ac:dyDescent="0.25">
      <c r="A2375" s="2"/>
      <c r="B2375" s="3"/>
      <c r="C2375" s="4"/>
      <c r="D2375" s="5"/>
      <c r="E2375" s="5"/>
      <c r="F2375" s="14"/>
    </row>
    <row r="2376" spans="1:6" x14ac:dyDescent="0.25">
      <c r="A2376" s="2"/>
      <c r="B2376" s="3"/>
      <c r="C2376" s="4"/>
      <c r="D2376" s="5"/>
      <c r="E2376" s="5"/>
      <c r="F2376" s="14"/>
    </row>
    <row r="2377" spans="1:6" x14ac:dyDescent="0.25">
      <c r="A2377" s="2"/>
      <c r="B2377" s="3"/>
      <c r="C2377" s="4"/>
      <c r="D2377" s="5"/>
      <c r="E2377" s="5"/>
      <c r="F2377" s="14"/>
    </row>
    <row r="2378" spans="1:6" x14ac:dyDescent="0.25">
      <c r="A2378" s="2"/>
      <c r="B2378" s="3"/>
      <c r="C2378" s="4"/>
      <c r="D2378" s="5"/>
      <c r="E2378" s="5"/>
      <c r="F2378" s="14"/>
    </row>
    <row r="2379" spans="1:6" x14ac:dyDescent="0.25">
      <c r="A2379" s="2"/>
      <c r="B2379" s="3"/>
      <c r="C2379" s="4"/>
      <c r="D2379" s="5"/>
      <c r="E2379" s="5"/>
      <c r="F2379" s="14"/>
    </row>
    <row r="2380" spans="1:6" x14ac:dyDescent="0.25">
      <c r="A2380" s="2"/>
      <c r="B2380" s="3"/>
      <c r="C2380" s="4"/>
      <c r="D2380" s="5"/>
      <c r="E2380" s="5"/>
      <c r="F2380" s="14"/>
    </row>
    <row r="2381" spans="1:6" x14ac:dyDescent="0.25">
      <c r="A2381" s="2"/>
      <c r="B2381" s="3"/>
      <c r="C2381" s="4"/>
      <c r="D2381" s="5"/>
      <c r="E2381" s="5"/>
      <c r="F2381" s="14"/>
    </row>
    <row r="2382" spans="1:6" x14ac:dyDescent="0.25">
      <c r="A2382" s="2"/>
      <c r="B2382" s="3"/>
      <c r="C2382" s="4"/>
      <c r="D2382" s="5"/>
      <c r="E2382" s="5"/>
      <c r="F2382" s="14"/>
    </row>
    <row r="2383" spans="1:6" x14ac:dyDescent="0.25">
      <c r="A2383" s="2"/>
      <c r="B2383" s="3"/>
      <c r="C2383" s="4"/>
      <c r="D2383" s="5"/>
      <c r="E2383" s="5"/>
      <c r="F2383" s="14"/>
    </row>
    <row r="2384" spans="1:6" x14ac:dyDescent="0.25">
      <c r="A2384" s="2"/>
      <c r="B2384" s="3"/>
      <c r="C2384" s="4"/>
      <c r="D2384" s="5"/>
      <c r="E2384" s="5"/>
      <c r="F2384" s="14"/>
    </row>
    <row r="2385" spans="1:6" x14ac:dyDescent="0.25">
      <c r="A2385" s="2"/>
      <c r="B2385" s="3"/>
      <c r="C2385" s="4"/>
      <c r="D2385" s="5"/>
      <c r="E2385" s="5"/>
      <c r="F2385" s="14"/>
    </row>
    <row r="2386" spans="1:6" x14ac:dyDescent="0.25">
      <c r="A2386" s="2"/>
      <c r="B2386" s="3"/>
      <c r="C2386" s="4"/>
      <c r="D2386" s="5"/>
      <c r="E2386" s="5"/>
      <c r="F2386" s="14"/>
    </row>
    <row r="2387" spans="1:6" x14ac:dyDescent="0.25">
      <c r="A2387" s="2"/>
      <c r="B2387" s="3"/>
      <c r="C2387" s="4"/>
      <c r="D2387" s="5"/>
      <c r="E2387" s="5"/>
      <c r="F2387" s="14"/>
    </row>
    <row r="2388" spans="1:6" x14ac:dyDescent="0.25">
      <c r="A2388" s="2"/>
      <c r="B2388" s="3"/>
      <c r="C2388" s="4"/>
      <c r="D2388" s="5"/>
      <c r="E2388" s="5"/>
      <c r="F2388" s="14"/>
    </row>
    <row r="2389" spans="1:6" x14ac:dyDescent="0.25">
      <c r="A2389" s="2"/>
      <c r="B2389" s="3"/>
      <c r="C2389" s="4"/>
      <c r="D2389" s="5"/>
      <c r="E2389" s="5"/>
      <c r="F2389" s="14"/>
    </row>
    <row r="2390" spans="1:6" x14ac:dyDescent="0.25">
      <c r="A2390" s="2"/>
      <c r="B2390" s="3"/>
      <c r="C2390" s="4"/>
      <c r="D2390" s="5"/>
      <c r="E2390" s="5"/>
      <c r="F2390" s="14"/>
    </row>
    <row r="2391" spans="1:6" x14ac:dyDescent="0.25">
      <c r="A2391" s="2"/>
      <c r="B2391" s="3"/>
      <c r="C2391" s="4"/>
      <c r="D2391" s="5"/>
      <c r="E2391" s="5"/>
      <c r="F2391" s="14"/>
    </row>
    <row r="2392" spans="1:6" x14ac:dyDescent="0.25">
      <c r="A2392" s="2"/>
      <c r="B2392" s="3"/>
      <c r="C2392" s="4"/>
      <c r="D2392" s="5"/>
      <c r="E2392" s="5"/>
      <c r="F2392" s="14"/>
    </row>
    <row r="2393" spans="1:6" x14ac:dyDescent="0.25">
      <c r="A2393" s="2"/>
      <c r="B2393" s="3"/>
      <c r="C2393" s="4"/>
      <c r="D2393" s="5"/>
      <c r="E2393" s="5"/>
      <c r="F2393" s="14"/>
    </row>
    <row r="2394" spans="1:6" x14ac:dyDescent="0.25">
      <c r="A2394" s="2"/>
      <c r="B2394" s="3"/>
      <c r="C2394" s="4"/>
      <c r="D2394" s="5"/>
      <c r="E2394" s="5"/>
      <c r="F2394" s="14"/>
    </row>
    <row r="2395" spans="1:6" x14ac:dyDescent="0.25">
      <c r="A2395" s="2"/>
      <c r="B2395" s="3"/>
      <c r="C2395" s="4"/>
      <c r="D2395" s="5"/>
      <c r="E2395" s="5"/>
      <c r="F2395" s="14"/>
    </row>
    <row r="2396" spans="1:6" x14ac:dyDescent="0.25">
      <c r="A2396" s="2"/>
      <c r="B2396" s="3"/>
      <c r="C2396" s="4"/>
      <c r="D2396" s="5"/>
      <c r="E2396" s="5"/>
      <c r="F2396" s="14"/>
    </row>
    <row r="2397" spans="1:6" x14ac:dyDescent="0.25">
      <c r="A2397" s="2"/>
      <c r="B2397" s="3"/>
      <c r="C2397" s="4"/>
      <c r="D2397" s="5"/>
      <c r="E2397" s="5"/>
      <c r="F2397" s="14"/>
    </row>
    <row r="2398" spans="1:6" x14ac:dyDescent="0.25">
      <c r="A2398" s="2"/>
      <c r="B2398" s="3"/>
      <c r="C2398" s="4"/>
      <c r="D2398" s="5"/>
      <c r="E2398" s="5"/>
      <c r="F2398" s="14"/>
    </row>
    <row r="2399" spans="1:6" x14ac:dyDescent="0.25">
      <c r="A2399" s="2"/>
      <c r="B2399" s="3"/>
      <c r="C2399" s="4"/>
      <c r="D2399" s="5"/>
      <c r="E2399" s="5"/>
      <c r="F2399" s="14"/>
    </row>
    <row r="2400" spans="1:6" x14ac:dyDescent="0.25">
      <c r="A2400" s="2"/>
      <c r="B2400" s="3"/>
      <c r="C2400" s="4"/>
      <c r="D2400" s="5"/>
      <c r="E2400" s="5"/>
      <c r="F2400" s="14"/>
    </row>
    <row r="2401" spans="1:6" x14ac:dyDescent="0.25">
      <c r="A2401" s="2"/>
      <c r="B2401" s="3"/>
      <c r="C2401" s="4"/>
      <c r="D2401" s="5"/>
      <c r="E2401" s="5"/>
      <c r="F2401" s="14"/>
    </row>
    <row r="2402" spans="1:6" x14ac:dyDescent="0.25">
      <c r="A2402" s="2"/>
      <c r="B2402" s="3"/>
      <c r="C2402" s="4"/>
      <c r="D2402" s="5"/>
      <c r="E2402" s="5"/>
      <c r="F2402" s="14"/>
    </row>
    <row r="2403" spans="1:6" x14ac:dyDescent="0.25">
      <c r="A2403" s="2"/>
      <c r="B2403" s="3"/>
      <c r="C2403" s="4"/>
      <c r="D2403" s="5"/>
      <c r="E2403" s="5"/>
      <c r="F2403" s="14"/>
    </row>
    <row r="2404" spans="1:6" x14ac:dyDescent="0.25">
      <c r="A2404" s="2"/>
      <c r="B2404" s="3"/>
      <c r="C2404" s="4"/>
      <c r="D2404" s="5"/>
      <c r="E2404" s="5"/>
      <c r="F2404" s="14"/>
    </row>
    <row r="2405" spans="1:6" x14ac:dyDescent="0.25">
      <c r="A2405" s="2"/>
      <c r="B2405" s="3"/>
      <c r="C2405" s="4"/>
      <c r="D2405" s="5"/>
      <c r="E2405" s="5"/>
      <c r="F2405" s="14"/>
    </row>
    <row r="2406" spans="1:6" x14ac:dyDescent="0.25">
      <c r="A2406" s="2"/>
      <c r="B2406" s="3"/>
      <c r="C2406" s="4"/>
      <c r="D2406" s="5"/>
      <c r="E2406" s="5"/>
      <c r="F2406" s="14"/>
    </row>
    <row r="2407" spans="1:6" x14ac:dyDescent="0.25">
      <c r="A2407" s="2"/>
      <c r="B2407" s="3"/>
      <c r="C2407" s="4"/>
      <c r="D2407" s="5"/>
      <c r="E2407" s="5"/>
      <c r="F2407" s="14"/>
    </row>
    <row r="2408" spans="1:6" x14ac:dyDescent="0.25">
      <c r="A2408" s="2"/>
      <c r="B2408" s="3"/>
      <c r="C2408" s="4"/>
      <c r="D2408" s="5"/>
      <c r="E2408" s="5"/>
      <c r="F2408" s="14"/>
    </row>
    <row r="2409" spans="1:6" x14ac:dyDescent="0.25">
      <c r="A2409" s="2"/>
      <c r="B2409" s="3"/>
      <c r="C2409" s="4"/>
      <c r="D2409" s="5"/>
      <c r="E2409" s="5"/>
      <c r="F2409" s="14"/>
    </row>
    <row r="2410" spans="1:6" x14ac:dyDescent="0.25">
      <c r="A2410" s="2"/>
      <c r="B2410" s="3"/>
      <c r="C2410" s="4"/>
      <c r="D2410" s="5"/>
      <c r="E2410" s="5"/>
      <c r="F2410" s="14"/>
    </row>
    <row r="2411" spans="1:6" x14ac:dyDescent="0.25">
      <c r="A2411" s="2"/>
      <c r="B2411" s="3"/>
      <c r="C2411" s="4"/>
      <c r="D2411" s="5"/>
      <c r="E2411" s="5"/>
      <c r="F2411" s="14"/>
    </row>
    <row r="2412" spans="1:6" x14ac:dyDescent="0.25">
      <c r="A2412" s="2"/>
      <c r="B2412" s="3"/>
      <c r="C2412" s="4"/>
      <c r="D2412" s="5"/>
      <c r="E2412" s="5"/>
      <c r="F2412" s="14"/>
    </row>
    <row r="2413" spans="1:6" x14ac:dyDescent="0.25">
      <c r="A2413" s="2"/>
      <c r="B2413" s="3"/>
      <c r="C2413" s="4"/>
      <c r="D2413" s="5"/>
      <c r="E2413" s="5"/>
      <c r="F2413" s="14"/>
    </row>
    <row r="2414" spans="1:6" x14ac:dyDescent="0.25">
      <c r="A2414" s="2"/>
      <c r="B2414" s="3"/>
      <c r="C2414" s="4"/>
      <c r="D2414" s="5"/>
      <c r="E2414" s="5"/>
      <c r="F2414" s="14"/>
    </row>
    <row r="2415" spans="1:6" x14ac:dyDescent="0.25">
      <c r="A2415" s="2"/>
      <c r="B2415" s="3"/>
      <c r="C2415" s="4"/>
      <c r="D2415" s="5"/>
      <c r="E2415" s="5"/>
      <c r="F2415" s="14"/>
    </row>
    <row r="2416" spans="1:6" x14ac:dyDescent="0.25">
      <c r="A2416" s="2"/>
      <c r="B2416" s="3"/>
      <c r="C2416" s="4"/>
      <c r="D2416" s="5"/>
      <c r="E2416" s="5"/>
      <c r="F2416" s="14"/>
    </row>
    <row r="2417" spans="1:6" x14ac:dyDescent="0.25">
      <c r="A2417" s="2"/>
      <c r="B2417" s="3"/>
      <c r="C2417" s="4"/>
      <c r="D2417" s="5"/>
      <c r="E2417" s="5"/>
      <c r="F2417" s="14"/>
    </row>
    <row r="2418" spans="1:6" x14ac:dyDescent="0.25">
      <c r="A2418" s="2"/>
      <c r="B2418" s="3"/>
      <c r="C2418" s="4"/>
      <c r="D2418" s="5"/>
      <c r="E2418" s="5"/>
      <c r="F2418" s="14"/>
    </row>
    <row r="2419" spans="1:6" x14ac:dyDescent="0.25">
      <c r="A2419" s="2"/>
      <c r="B2419" s="3"/>
      <c r="C2419" s="4"/>
      <c r="D2419" s="5"/>
      <c r="E2419" s="5"/>
      <c r="F2419" s="14"/>
    </row>
    <row r="2420" spans="1:6" x14ac:dyDescent="0.25">
      <c r="A2420" s="2"/>
      <c r="B2420" s="3"/>
      <c r="C2420" s="4"/>
      <c r="D2420" s="5"/>
      <c r="E2420" s="5"/>
      <c r="F2420" s="14"/>
    </row>
    <row r="2421" spans="1:6" x14ac:dyDescent="0.25">
      <c r="A2421" s="2"/>
      <c r="B2421" s="3"/>
      <c r="C2421" s="4"/>
      <c r="D2421" s="5"/>
      <c r="E2421" s="5"/>
      <c r="F2421" s="14"/>
    </row>
    <row r="2422" spans="1:6" x14ac:dyDescent="0.25">
      <c r="A2422" s="2"/>
      <c r="B2422" s="3"/>
      <c r="C2422" s="4"/>
      <c r="D2422" s="5"/>
      <c r="E2422" s="5"/>
      <c r="F2422" s="14"/>
    </row>
    <row r="2423" spans="1:6" x14ac:dyDescent="0.25">
      <c r="A2423" s="2"/>
      <c r="B2423" s="3"/>
      <c r="C2423" s="4"/>
      <c r="D2423" s="5"/>
      <c r="E2423" s="5"/>
      <c r="F2423" s="14"/>
    </row>
    <row r="2424" spans="1:6" x14ac:dyDescent="0.25">
      <c r="A2424" s="2"/>
      <c r="B2424" s="3"/>
      <c r="C2424" s="4"/>
      <c r="D2424" s="5"/>
      <c r="E2424" s="5"/>
      <c r="F2424" s="14"/>
    </row>
    <row r="2425" spans="1:6" x14ac:dyDescent="0.25">
      <c r="A2425" s="2"/>
      <c r="B2425" s="3"/>
      <c r="C2425" s="4"/>
      <c r="D2425" s="5"/>
      <c r="E2425" s="5"/>
      <c r="F2425" s="14"/>
    </row>
    <row r="2426" spans="1:6" x14ac:dyDescent="0.25">
      <c r="A2426" s="2"/>
      <c r="B2426" s="3"/>
      <c r="C2426" s="4"/>
      <c r="D2426" s="5"/>
      <c r="E2426" s="5"/>
      <c r="F2426" s="14"/>
    </row>
    <row r="2427" spans="1:6" x14ac:dyDescent="0.25">
      <c r="A2427" s="2"/>
      <c r="B2427" s="3"/>
      <c r="C2427" s="4"/>
      <c r="D2427" s="5"/>
      <c r="E2427" s="5"/>
      <c r="F2427" s="14"/>
    </row>
    <row r="2428" spans="1:6" x14ac:dyDescent="0.25">
      <c r="A2428" s="2"/>
      <c r="B2428" s="3"/>
      <c r="C2428" s="4"/>
      <c r="D2428" s="5"/>
      <c r="E2428" s="5"/>
      <c r="F2428" s="14"/>
    </row>
    <row r="2429" spans="1:6" x14ac:dyDescent="0.25">
      <c r="A2429" s="2"/>
      <c r="B2429" s="3"/>
      <c r="C2429" s="4"/>
      <c r="D2429" s="5"/>
      <c r="E2429" s="5"/>
      <c r="F2429" s="14"/>
    </row>
    <row r="2430" spans="1:6" x14ac:dyDescent="0.25">
      <c r="A2430" s="2"/>
      <c r="B2430" s="3"/>
      <c r="C2430" s="4"/>
      <c r="D2430" s="5"/>
      <c r="E2430" s="5"/>
      <c r="F2430" s="14"/>
    </row>
    <row r="2431" spans="1:6" x14ac:dyDescent="0.25">
      <c r="A2431" s="2"/>
      <c r="B2431" s="3"/>
      <c r="C2431" s="4"/>
      <c r="D2431" s="5"/>
      <c r="E2431" s="5"/>
      <c r="F2431" s="14"/>
    </row>
    <row r="2432" spans="1:6" x14ac:dyDescent="0.25">
      <c r="A2432" s="2"/>
      <c r="B2432" s="3"/>
      <c r="C2432" s="4"/>
      <c r="D2432" s="5"/>
      <c r="E2432" s="5"/>
      <c r="F2432" s="14"/>
    </row>
    <row r="2433" spans="1:6" x14ac:dyDescent="0.25">
      <c r="A2433" s="2"/>
      <c r="B2433" s="3"/>
      <c r="C2433" s="4"/>
      <c r="D2433" s="5"/>
      <c r="E2433" s="5"/>
      <c r="F2433" s="14"/>
    </row>
    <row r="2434" spans="1:6" x14ac:dyDescent="0.25">
      <c r="A2434" s="2"/>
      <c r="B2434" s="3"/>
      <c r="C2434" s="4"/>
      <c r="D2434" s="5"/>
      <c r="E2434" s="5"/>
      <c r="F2434" s="14"/>
    </row>
    <row r="2435" spans="1:6" x14ac:dyDescent="0.25">
      <c r="A2435" s="2"/>
      <c r="B2435" s="3"/>
      <c r="C2435" s="4"/>
      <c r="D2435" s="5"/>
      <c r="E2435" s="5"/>
      <c r="F2435" s="14"/>
    </row>
    <row r="2436" spans="1:6" x14ac:dyDescent="0.25">
      <c r="A2436" s="2"/>
      <c r="B2436" s="3"/>
      <c r="C2436" s="4"/>
      <c r="D2436" s="5"/>
      <c r="E2436" s="5"/>
      <c r="F2436" s="14"/>
    </row>
    <row r="2437" spans="1:6" x14ac:dyDescent="0.25">
      <c r="A2437" s="2"/>
      <c r="B2437" s="3"/>
      <c r="C2437" s="4"/>
      <c r="D2437" s="5"/>
      <c r="E2437" s="5"/>
      <c r="F2437" s="14"/>
    </row>
    <row r="2438" spans="1:6" x14ac:dyDescent="0.25">
      <c r="A2438" s="2"/>
      <c r="B2438" s="3"/>
      <c r="C2438" s="4"/>
      <c r="D2438" s="5"/>
      <c r="E2438" s="5"/>
      <c r="F2438" s="14"/>
    </row>
    <row r="2439" spans="1:6" x14ac:dyDescent="0.25">
      <c r="A2439" s="2"/>
      <c r="B2439" s="3"/>
      <c r="C2439" s="4"/>
      <c r="D2439" s="5"/>
      <c r="E2439" s="5"/>
      <c r="F2439" s="14"/>
    </row>
    <row r="2440" spans="1:6" x14ac:dyDescent="0.25">
      <c r="A2440" s="2"/>
      <c r="B2440" s="3"/>
      <c r="C2440" s="4"/>
      <c r="D2440" s="5"/>
      <c r="E2440" s="5"/>
      <c r="F2440" s="14"/>
    </row>
    <row r="2441" spans="1:6" x14ac:dyDescent="0.25">
      <c r="A2441" s="2"/>
      <c r="B2441" s="3"/>
      <c r="C2441" s="4"/>
      <c r="D2441" s="5"/>
      <c r="E2441" s="5"/>
      <c r="F2441" s="14"/>
    </row>
    <row r="2442" spans="1:6" x14ac:dyDescent="0.25">
      <c r="A2442" s="2"/>
      <c r="B2442" s="3"/>
      <c r="C2442" s="4"/>
      <c r="D2442" s="5"/>
      <c r="E2442" s="5"/>
      <c r="F2442" s="14"/>
    </row>
    <row r="2443" spans="1:6" x14ac:dyDescent="0.25">
      <c r="A2443" s="2"/>
      <c r="B2443" s="3"/>
      <c r="C2443" s="4"/>
      <c r="D2443" s="5"/>
      <c r="E2443" s="5"/>
      <c r="F2443" s="14"/>
    </row>
    <row r="2444" spans="1:6" x14ac:dyDescent="0.25">
      <c r="A2444" s="2"/>
      <c r="B2444" s="3"/>
      <c r="C2444" s="4"/>
      <c r="D2444" s="5"/>
      <c r="E2444" s="5"/>
      <c r="F2444" s="14"/>
    </row>
    <row r="2445" spans="1:6" x14ac:dyDescent="0.25">
      <c r="A2445" s="2"/>
      <c r="B2445" s="3"/>
      <c r="C2445" s="4"/>
      <c r="D2445" s="5"/>
      <c r="E2445" s="5"/>
      <c r="F2445" s="14"/>
    </row>
    <row r="2446" spans="1:6" x14ac:dyDescent="0.25">
      <c r="A2446" s="2"/>
      <c r="B2446" s="3"/>
      <c r="C2446" s="4"/>
      <c r="D2446" s="5"/>
      <c r="E2446" s="5"/>
      <c r="F2446" s="14"/>
    </row>
    <row r="2447" spans="1:6" x14ac:dyDescent="0.25">
      <c r="A2447" s="2"/>
      <c r="B2447" s="3"/>
      <c r="C2447" s="4"/>
      <c r="D2447" s="5"/>
      <c r="E2447" s="5"/>
      <c r="F2447" s="14"/>
    </row>
    <row r="2448" spans="1:6" x14ac:dyDescent="0.25">
      <c r="A2448" s="2"/>
      <c r="B2448" s="3"/>
      <c r="C2448" s="4"/>
      <c r="D2448" s="5"/>
      <c r="E2448" s="5"/>
      <c r="F2448" s="14"/>
    </row>
    <row r="2449" spans="1:6" x14ac:dyDescent="0.25">
      <c r="A2449" s="2"/>
      <c r="B2449" s="3"/>
      <c r="C2449" s="4"/>
      <c r="D2449" s="5"/>
      <c r="E2449" s="5"/>
      <c r="F2449" s="14"/>
    </row>
    <row r="2450" spans="1:6" x14ac:dyDescent="0.25">
      <c r="A2450" s="2"/>
      <c r="B2450" s="3"/>
      <c r="C2450" s="4"/>
      <c r="D2450" s="5"/>
      <c r="E2450" s="5"/>
      <c r="F2450" s="14"/>
    </row>
    <row r="2451" spans="1:6" x14ac:dyDescent="0.25">
      <c r="A2451" s="2"/>
      <c r="B2451" s="3"/>
      <c r="C2451" s="4"/>
      <c r="D2451" s="5"/>
      <c r="E2451" s="5"/>
      <c r="F2451" s="14"/>
    </row>
    <row r="2452" spans="1:6" x14ac:dyDescent="0.25">
      <c r="A2452" s="2"/>
      <c r="B2452" s="3"/>
      <c r="C2452" s="4"/>
      <c r="D2452" s="5"/>
      <c r="E2452" s="5"/>
      <c r="F2452" s="14"/>
    </row>
    <row r="2453" spans="1:6" x14ac:dyDescent="0.25">
      <c r="A2453" s="2"/>
      <c r="B2453" s="3"/>
      <c r="C2453" s="4"/>
      <c r="D2453" s="5"/>
      <c r="E2453" s="5"/>
      <c r="F2453" s="14"/>
    </row>
    <row r="2454" spans="1:6" x14ac:dyDescent="0.25">
      <c r="A2454" s="2"/>
      <c r="B2454" s="3"/>
      <c r="C2454" s="4"/>
      <c r="D2454" s="5"/>
      <c r="E2454" s="5"/>
      <c r="F2454" s="14"/>
    </row>
    <row r="2455" spans="1:6" x14ac:dyDescent="0.25">
      <c r="A2455" s="2"/>
      <c r="B2455" s="3"/>
      <c r="C2455" s="4"/>
      <c r="D2455" s="5"/>
      <c r="E2455" s="5"/>
      <c r="F2455" s="14"/>
    </row>
    <row r="2456" spans="1:6" x14ac:dyDescent="0.25">
      <c r="A2456" s="2"/>
      <c r="B2456" s="3"/>
      <c r="C2456" s="4"/>
      <c r="D2456" s="5"/>
      <c r="E2456" s="5"/>
      <c r="F2456" s="14"/>
    </row>
    <row r="2457" spans="1:6" x14ac:dyDescent="0.25">
      <c r="A2457" s="2"/>
      <c r="B2457" s="3"/>
      <c r="C2457" s="4"/>
      <c r="D2457" s="5"/>
      <c r="E2457" s="5"/>
      <c r="F2457" s="14"/>
    </row>
    <row r="2458" spans="1:6" x14ac:dyDescent="0.25">
      <c r="A2458" s="2"/>
      <c r="B2458" s="3"/>
      <c r="C2458" s="4"/>
      <c r="D2458" s="5"/>
      <c r="E2458" s="5"/>
      <c r="F2458" s="14"/>
    </row>
    <row r="2459" spans="1:6" x14ac:dyDescent="0.25">
      <c r="A2459" s="2"/>
      <c r="B2459" s="3"/>
      <c r="C2459" s="4"/>
      <c r="D2459" s="5"/>
      <c r="E2459" s="5"/>
      <c r="F2459" s="14"/>
    </row>
    <row r="2460" spans="1:6" x14ac:dyDescent="0.25">
      <c r="A2460" s="2"/>
      <c r="B2460" s="3"/>
      <c r="C2460" s="4"/>
      <c r="D2460" s="5"/>
      <c r="E2460" s="5"/>
      <c r="F2460" s="14"/>
    </row>
    <row r="2461" spans="1:6" x14ac:dyDescent="0.25">
      <c r="A2461" s="2"/>
      <c r="B2461" s="3"/>
      <c r="C2461" s="4"/>
      <c r="D2461" s="5"/>
      <c r="E2461" s="5"/>
      <c r="F2461" s="14"/>
    </row>
    <row r="2462" spans="1:6" x14ac:dyDescent="0.25">
      <c r="A2462" s="2"/>
      <c r="B2462" s="3"/>
      <c r="C2462" s="4"/>
      <c r="D2462" s="5"/>
      <c r="E2462" s="5"/>
      <c r="F2462" s="14"/>
    </row>
    <row r="2463" spans="1:6" x14ac:dyDescent="0.25">
      <c r="A2463" s="2"/>
      <c r="B2463" s="3"/>
      <c r="C2463" s="4"/>
      <c r="D2463" s="5"/>
      <c r="E2463" s="5"/>
      <c r="F2463" s="14"/>
    </row>
    <row r="2464" spans="1:6" x14ac:dyDescent="0.25">
      <c r="A2464" s="2"/>
      <c r="B2464" s="3"/>
      <c r="C2464" s="4"/>
      <c r="D2464" s="5"/>
      <c r="E2464" s="5"/>
      <c r="F2464" s="14"/>
    </row>
    <row r="2465" spans="1:6" x14ac:dyDescent="0.25">
      <c r="A2465" s="2"/>
      <c r="B2465" s="3"/>
      <c r="C2465" s="4"/>
      <c r="D2465" s="5"/>
      <c r="E2465" s="5"/>
      <c r="F2465" s="14"/>
    </row>
    <row r="2466" spans="1:6" x14ac:dyDescent="0.25">
      <c r="A2466" s="2"/>
      <c r="B2466" s="3"/>
      <c r="C2466" s="4"/>
      <c r="D2466" s="5"/>
      <c r="E2466" s="5"/>
      <c r="F2466" s="14"/>
    </row>
    <row r="2467" spans="1:6" x14ac:dyDescent="0.25">
      <c r="A2467" s="2"/>
      <c r="B2467" s="3"/>
      <c r="C2467" s="4"/>
      <c r="D2467" s="5"/>
      <c r="E2467" s="5"/>
      <c r="F2467" s="14"/>
    </row>
    <row r="2468" spans="1:6" x14ac:dyDescent="0.25">
      <c r="A2468" s="2"/>
      <c r="B2468" s="3"/>
      <c r="C2468" s="4"/>
      <c r="D2468" s="5"/>
      <c r="E2468" s="5"/>
      <c r="F2468" s="14"/>
    </row>
    <row r="2469" spans="1:6" x14ac:dyDescent="0.25">
      <c r="A2469" s="2"/>
      <c r="B2469" s="3"/>
      <c r="C2469" s="4"/>
      <c r="D2469" s="5"/>
      <c r="E2469" s="5"/>
      <c r="F2469" s="14"/>
    </row>
    <row r="2470" spans="1:6" x14ac:dyDescent="0.25">
      <c r="A2470" s="2"/>
      <c r="B2470" s="3"/>
      <c r="C2470" s="4"/>
      <c r="D2470" s="5"/>
      <c r="E2470" s="5"/>
      <c r="F2470" s="14"/>
    </row>
    <row r="2471" spans="1:6" x14ac:dyDescent="0.25">
      <c r="A2471" s="2"/>
      <c r="B2471" s="3"/>
      <c r="C2471" s="4"/>
      <c r="D2471" s="5"/>
      <c r="E2471" s="5"/>
      <c r="F2471" s="14"/>
    </row>
    <row r="2472" spans="1:6" x14ac:dyDescent="0.25">
      <c r="A2472" s="2"/>
      <c r="B2472" s="3"/>
      <c r="C2472" s="4"/>
      <c r="D2472" s="5"/>
      <c r="E2472" s="5"/>
      <c r="F2472" s="14"/>
    </row>
    <row r="2473" spans="1:6" x14ac:dyDescent="0.25">
      <c r="A2473" s="2"/>
      <c r="B2473" s="3"/>
      <c r="C2473" s="4"/>
      <c r="D2473" s="5"/>
      <c r="E2473" s="5"/>
      <c r="F2473" s="14"/>
    </row>
    <row r="2474" spans="1:6" x14ac:dyDescent="0.25">
      <c r="A2474" s="2"/>
      <c r="B2474" s="3"/>
      <c r="C2474" s="4"/>
      <c r="D2474" s="5"/>
      <c r="E2474" s="5"/>
      <c r="F2474" s="14"/>
    </row>
    <row r="2475" spans="1:6" x14ac:dyDescent="0.25">
      <c r="A2475" s="2"/>
      <c r="B2475" s="3"/>
      <c r="C2475" s="4"/>
      <c r="D2475" s="5"/>
      <c r="E2475" s="5"/>
      <c r="F2475" s="14"/>
    </row>
    <row r="2476" spans="1:6" x14ac:dyDescent="0.25">
      <c r="A2476" s="2"/>
      <c r="B2476" s="3"/>
      <c r="C2476" s="4"/>
      <c r="D2476" s="5"/>
      <c r="E2476" s="5"/>
      <c r="F2476" s="14"/>
    </row>
    <row r="2477" spans="1:6" x14ac:dyDescent="0.25">
      <c r="A2477" s="2"/>
      <c r="B2477" s="3"/>
      <c r="C2477" s="4"/>
      <c r="D2477" s="5"/>
      <c r="E2477" s="5"/>
      <c r="F2477" s="14"/>
    </row>
    <row r="2478" spans="1:6" x14ac:dyDescent="0.25">
      <c r="A2478" s="2"/>
      <c r="B2478" s="3"/>
      <c r="C2478" s="4"/>
      <c r="D2478" s="5"/>
      <c r="E2478" s="5"/>
      <c r="F2478" s="14"/>
    </row>
    <row r="2479" spans="1:6" x14ac:dyDescent="0.25">
      <c r="A2479" s="2"/>
      <c r="B2479" s="3"/>
      <c r="C2479" s="4"/>
      <c r="D2479" s="5"/>
      <c r="E2479" s="5"/>
      <c r="F2479" s="14"/>
    </row>
    <row r="2480" spans="1:6" x14ac:dyDescent="0.25">
      <c r="A2480" s="2"/>
      <c r="B2480" s="3"/>
      <c r="C2480" s="4"/>
      <c r="D2480" s="5"/>
      <c r="E2480" s="5"/>
      <c r="F2480" s="14"/>
    </row>
    <row r="2481" spans="1:6" x14ac:dyDescent="0.25">
      <c r="A2481" s="2"/>
      <c r="B2481" s="3"/>
      <c r="C2481" s="4"/>
      <c r="D2481" s="5"/>
      <c r="E2481" s="5"/>
      <c r="F2481" s="14"/>
    </row>
    <row r="2482" spans="1:6" x14ac:dyDescent="0.25">
      <c r="A2482" s="2"/>
      <c r="B2482" s="3"/>
      <c r="C2482" s="4"/>
      <c r="D2482" s="5"/>
      <c r="E2482" s="5"/>
      <c r="F2482" s="14"/>
    </row>
    <row r="2483" spans="1:6" x14ac:dyDescent="0.25">
      <c r="A2483" s="2"/>
      <c r="B2483" s="3"/>
      <c r="C2483" s="4"/>
      <c r="D2483" s="5"/>
      <c r="E2483" s="5"/>
      <c r="F2483" s="14"/>
    </row>
    <row r="2484" spans="1:6" x14ac:dyDescent="0.25">
      <c r="A2484" s="2"/>
      <c r="B2484" s="3"/>
      <c r="C2484" s="4"/>
      <c r="D2484" s="5"/>
      <c r="E2484" s="5"/>
      <c r="F2484" s="14"/>
    </row>
    <row r="2485" spans="1:6" x14ac:dyDescent="0.25">
      <c r="A2485" s="2"/>
      <c r="B2485" s="3"/>
      <c r="C2485" s="4"/>
      <c r="D2485" s="5"/>
      <c r="E2485" s="5"/>
      <c r="F2485" s="14"/>
    </row>
    <row r="2486" spans="1:6" x14ac:dyDescent="0.25">
      <c r="A2486" s="2"/>
      <c r="B2486" s="3"/>
      <c r="C2486" s="4"/>
      <c r="D2486" s="5"/>
      <c r="E2486" s="5"/>
      <c r="F2486" s="14"/>
    </row>
    <row r="2487" spans="1:6" x14ac:dyDescent="0.25">
      <c r="A2487" s="2"/>
      <c r="B2487" s="3"/>
      <c r="C2487" s="4"/>
      <c r="D2487" s="5"/>
      <c r="E2487" s="5"/>
      <c r="F2487" s="14"/>
    </row>
    <row r="2488" spans="1:6" x14ac:dyDescent="0.25">
      <c r="A2488" s="2"/>
      <c r="B2488" s="3"/>
      <c r="C2488" s="4"/>
      <c r="D2488" s="5"/>
      <c r="E2488" s="5"/>
      <c r="F2488" s="14"/>
    </row>
    <row r="2489" spans="1:6" x14ac:dyDescent="0.25">
      <c r="A2489" s="2"/>
      <c r="B2489" s="3"/>
      <c r="C2489" s="4"/>
      <c r="D2489" s="5"/>
      <c r="E2489" s="5"/>
      <c r="F2489" s="14"/>
    </row>
    <row r="2490" spans="1:6" x14ac:dyDescent="0.25">
      <c r="A2490" s="2"/>
      <c r="B2490" s="3"/>
      <c r="C2490" s="4"/>
      <c r="D2490" s="5"/>
      <c r="E2490" s="5"/>
      <c r="F2490" s="14"/>
    </row>
    <row r="2491" spans="1:6" x14ac:dyDescent="0.25">
      <c r="A2491" s="2"/>
      <c r="B2491" s="3"/>
      <c r="C2491" s="4"/>
      <c r="D2491" s="5"/>
      <c r="E2491" s="5"/>
      <c r="F2491" s="14"/>
    </row>
    <row r="2492" spans="1:6" x14ac:dyDescent="0.25">
      <c r="A2492" s="2"/>
      <c r="B2492" s="3"/>
      <c r="C2492" s="4"/>
      <c r="D2492" s="5"/>
      <c r="E2492" s="5"/>
      <c r="F2492" s="14"/>
    </row>
    <row r="2493" spans="1:6" x14ac:dyDescent="0.25">
      <c r="A2493" s="2"/>
      <c r="B2493" s="3"/>
      <c r="C2493" s="4"/>
      <c r="D2493" s="5"/>
      <c r="E2493" s="5"/>
      <c r="F2493" s="14"/>
    </row>
    <row r="2494" spans="1:6" x14ac:dyDescent="0.25">
      <c r="A2494" s="2"/>
      <c r="B2494" s="3"/>
      <c r="C2494" s="4"/>
      <c r="D2494" s="5"/>
      <c r="E2494" s="5"/>
      <c r="F2494" s="14"/>
    </row>
    <row r="2495" spans="1:6" x14ac:dyDescent="0.25">
      <c r="A2495" s="2"/>
      <c r="B2495" s="3"/>
      <c r="C2495" s="4"/>
      <c r="D2495" s="5"/>
      <c r="E2495" s="5"/>
      <c r="F2495" s="14"/>
    </row>
    <row r="2496" spans="1:6" x14ac:dyDescent="0.25">
      <c r="A2496" s="2"/>
      <c r="B2496" s="3"/>
      <c r="C2496" s="4"/>
      <c r="D2496" s="5"/>
      <c r="E2496" s="5"/>
      <c r="F2496" s="14"/>
    </row>
    <row r="2497" spans="1:6" x14ac:dyDescent="0.25">
      <c r="A2497" s="2"/>
      <c r="B2497" s="3"/>
      <c r="C2497" s="4"/>
      <c r="D2497" s="5"/>
      <c r="E2497" s="5"/>
      <c r="F2497" s="14"/>
    </row>
    <row r="2498" spans="1:6" x14ac:dyDescent="0.25">
      <c r="A2498" s="2"/>
      <c r="B2498" s="3"/>
      <c r="C2498" s="4"/>
      <c r="D2498" s="5"/>
      <c r="E2498" s="5"/>
      <c r="F2498" s="14"/>
    </row>
    <row r="2499" spans="1:6" x14ac:dyDescent="0.25">
      <c r="A2499" s="2"/>
      <c r="B2499" s="3"/>
      <c r="C2499" s="4"/>
      <c r="D2499" s="5"/>
      <c r="E2499" s="5"/>
      <c r="F2499" s="14"/>
    </row>
    <row r="2500" spans="1:6" x14ac:dyDescent="0.25">
      <c r="A2500" s="2"/>
      <c r="B2500" s="3"/>
      <c r="C2500" s="4"/>
      <c r="D2500" s="5"/>
      <c r="E2500" s="5"/>
      <c r="F2500" s="14"/>
    </row>
    <row r="2501" spans="1:6" x14ac:dyDescent="0.25">
      <c r="A2501" s="2"/>
      <c r="B2501" s="3"/>
      <c r="C2501" s="4"/>
      <c r="D2501" s="5"/>
      <c r="E2501" s="5"/>
      <c r="F2501" s="14"/>
    </row>
    <row r="2502" spans="1:6" x14ac:dyDescent="0.25">
      <c r="A2502" s="2"/>
      <c r="B2502" s="3"/>
      <c r="C2502" s="4"/>
      <c r="D2502" s="5"/>
      <c r="E2502" s="5"/>
      <c r="F2502" s="14"/>
    </row>
    <row r="2503" spans="1:6" x14ac:dyDescent="0.25">
      <c r="A2503" s="2"/>
      <c r="B2503" s="3"/>
      <c r="C2503" s="4"/>
      <c r="D2503" s="5"/>
      <c r="E2503" s="5"/>
      <c r="F2503" s="14"/>
    </row>
    <row r="2504" spans="1:6" x14ac:dyDescent="0.25">
      <c r="A2504" s="2"/>
      <c r="B2504" s="3"/>
      <c r="C2504" s="4"/>
      <c r="D2504" s="5"/>
      <c r="E2504" s="5"/>
      <c r="F2504" s="14"/>
    </row>
    <row r="2505" spans="1:6" x14ac:dyDescent="0.25">
      <c r="A2505" s="2"/>
      <c r="B2505" s="3"/>
      <c r="C2505" s="4"/>
      <c r="D2505" s="5"/>
      <c r="E2505" s="5"/>
      <c r="F2505" s="14"/>
    </row>
    <row r="2506" spans="1:6" x14ac:dyDescent="0.25">
      <c r="A2506" s="2"/>
      <c r="B2506" s="3"/>
      <c r="C2506" s="4"/>
      <c r="D2506" s="5"/>
      <c r="E2506" s="5"/>
      <c r="F2506" s="14"/>
    </row>
    <row r="2507" spans="1:6" x14ac:dyDescent="0.25">
      <c r="A2507" s="2"/>
      <c r="B2507" s="3"/>
      <c r="C2507" s="4"/>
      <c r="D2507" s="5"/>
      <c r="E2507" s="5"/>
      <c r="F2507" s="14"/>
    </row>
    <row r="2508" spans="1:6" x14ac:dyDescent="0.25">
      <c r="A2508" s="2"/>
      <c r="B2508" s="3"/>
      <c r="C2508" s="4"/>
      <c r="D2508" s="5"/>
      <c r="E2508" s="5"/>
      <c r="F2508" s="14"/>
    </row>
    <row r="2509" spans="1:6" x14ac:dyDescent="0.25">
      <c r="A2509" s="2"/>
      <c r="B2509" s="3"/>
      <c r="C2509" s="4"/>
      <c r="D2509" s="5"/>
      <c r="E2509" s="5"/>
      <c r="F2509" s="14"/>
    </row>
    <row r="2510" spans="1:6" x14ac:dyDescent="0.25">
      <c r="A2510" s="2"/>
      <c r="B2510" s="3"/>
      <c r="C2510" s="4"/>
      <c r="D2510" s="5"/>
      <c r="E2510" s="5"/>
      <c r="F2510" s="14"/>
    </row>
    <row r="2511" spans="1:6" x14ac:dyDescent="0.25">
      <c r="A2511" s="2"/>
      <c r="B2511" s="3"/>
      <c r="C2511" s="4"/>
      <c r="D2511" s="5"/>
      <c r="E2511" s="5"/>
      <c r="F2511" s="14"/>
    </row>
    <row r="2512" spans="1:6" x14ac:dyDescent="0.25">
      <c r="A2512" s="2"/>
      <c r="B2512" s="3"/>
      <c r="C2512" s="4"/>
      <c r="D2512" s="5"/>
      <c r="E2512" s="5"/>
      <c r="F2512" s="14"/>
    </row>
    <row r="2513" spans="1:6" x14ac:dyDescent="0.25">
      <c r="A2513" s="2"/>
      <c r="B2513" s="3"/>
      <c r="C2513" s="4"/>
      <c r="D2513" s="5"/>
      <c r="E2513" s="5"/>
      <c r="F2513" s="14"/>
    </row>
    <row r="2514" spans="1:6" x14ac:dyDescent="0.25">
      <c r="A2514" s="2"/>
      <c r="B2514" s="3"/>
      <c r="C2514" s="4"/>
      <c r="D2514" s="5"/>
      <c r="E2514" s="5"/>
      <c r="F2514" s="14"/>
    </row>
    <row r="2515" spans="1:6" x14ac:dyDescent="0.25">
      <c r="A2515" s="2"/>
      <c r="B2515" s="3"/>
      <c r="C2515" s="4"/>
      <c r="D2515" s="5"/>
      <c r="E2515" s="5"/>
      <c r="F2515" s="14"/>
    </row>
    <row r="2516" spans="1:6" x14ac:dyDescent="0.25">
      <c r="A2516" s="2"/>
      <c r="B2516" s="3"/>
      <c r="C2516" s="4"/>
      <c r="D2516" s="5"/>
      <c r="E2516" s="5"/>
      <c r="F2516" s="14"/>
    </row>
    <row r="2517" spans="1:6" x14ac:dyDescent="0.25">
      <c r="A2517" s="2"/>
      <c r="B2517" s="3"/>
      <c r="C2517" s="4"/>
      <c r="D2517" s="5"/>
      <c r="E2517" s="5"/>
      <c r="F2517" s="14"/>
    </row>
    <row r="2518" spans="1:6" x14ac:dyDescent="0.25">
      <c r="A2518" s="2"/>
      <c r="B2518" s="3"/>
      <c r="C2518" s="4"/>
      <c r="D2518" s="5"/>
      <c r="E2518" s="5"/>
      <c r="F2518" s="14"/>
    </row>
    <row r="2519" spans="1:6" x14ac:dyDescent="0.25">
      <c r="A2519" s="2"/>
      <c r="B2519" s="3"/>
      <c r="C2519" s="4"/>
      <c r="D2519" s="5"/>
      <c r="E2519" s="5"/>
      <c r="F2519" s="14"/>
    </row>
    <row r="2520" spans="1:6" x14ac:dyDescent="0.25">
      <c r="A2520" s="2"/>
      <c r="B2520" s="3"/>
      <c r="C2520" s="4"/>
      <c r="D2520" s="5"/>
      <c r="E2520" s="5"/>
      <c r="F2520" s="14"/>
    </row>
    <row r="2521" spans="1:6" x14ac:dyDescent="0.25">
      <c r="A2521" s="2"/>
      <c r="B2521" s="3"/>
      <c r="C2521" s="4"/>
      <c r="D2521" s="5"/>
      <c r="E2521" s="5"/>
      <c r="F2521" s="14"/>
    </row>
    <row r="2522" spans="1:6" x14ac:dyDescent="0.25">
      <c r="A2522" s="2"/>
      <c r="B2522" s="3"/>
      <c r="C2522" s="4"/>
      <c r="D2522" s="5"/>
      <c r="E2522" s="5"/>
      <c r="F2522" s="14"/>
    </row>
    <row r="2523" spans="1:6" x14ac:dyDescent="0.25">
      <c r="A2523" s="2"/>
      <c r="B2523" s="3"/>
      <c r="C2523" s="4"/>
      <c r="D2523" s="5"/>
      <c r="E2523" s="5"/>
      <c r="F2523" s="14"/>
    </row>
    <row r="2524" spans="1:6" x14ac:dyDescent="0.25">
      <c r="A2524" s="2"/>
      <c r="B2524" s="3"/>
      <c r="C2524" s="4"/>
      <c r="D2524" s="5"/>
      <c r="E2524" s="5"/>
      <c r="F2524" s="14"/>
    </row>
    <row r="2525" spans="1:6" x14ac:dyDescent="0.25">
      <c r="A2525" s="2"/>
      <c r="B2525" s="3"/>
      <c r="C2525" s="4"/>
      <c r="D2525" s="5"/>
      <c r="E2525" s="5"/>
      <c r="F2525" s="14"/>
    </row>
    <row r="2526" spans="1:6" x14ac:dyDescent="0.25">
      <c r="A2526" s="2"/>
      <c r="B2526" s="3"/>
      <c r="C2526" s="4"/>
      <c r="D2526" s="5"/>
      <c r="E2526" s="5"/>
      <c r="F2526" s="14"/>
    </row>
    <row r="2527" spans="1:6" x14ac:dyDescent="0.25">
      <c r="A2527" s="2"/>
      <c r="B2527" s="3"/>
      <c r="C2527" s="4"/>
      <c r="D2527" s="5"/>
      <c r="E2527" s="5"/>
      <c r="F2527" s="14"/>
    </row>
    <row r="2528" spans="1:6" x14ac:dyDescent="0.25">
      <c r="A2528" s="2"/>
      <c r="B2528" s="3"/>
      <c r="C2528" s="4"/>
      <c r="D2528" s="5"/>
      <c r="E2528" s="5"/>
      <c r="F2528" s="14"/>
    </row>
    <row r="2529" spans="1:6" x14ac:dyDescent="0.25">
      <c r="A2529" s="2"/>
      <c r="B2529" s="3"/>
      <c r="C2529" s="4"/>
      <c r="D2529" s="5"/>
      <c r="E2529" s="5"/>
      <c r="F2529" s="14"/>
    </row>
    <row r="2530" spans="1:6" x14ac:dyDescent="0.25">
      <c r="A2530" s="2"/>
      <c r="B2530" s="3"/>
      <c r="C2530" s="4"/>
      <c r="D2530" s="5"/>
      <c r="E2530" s="5"/>
      <c r="F2530" s="14"/>
    </row>
    <row r="2531" spans="1:6" x14ac:dyDescent="0.25">
      <c r="A2531" s="2"/>
      <c r="B2531" s="3"/>
      <c r="C2531" s="4"/>
      <c r="D2531" s="5"/>
      <c r="E2531" s="5"/>
      <c r="F2531" s="14"/>
    </row>
    <row r="2532" spans="1:6" x14ac:dyDescent="0.25">
      <c r="A2532" s="2"/>
      <c r="B2532" s="3"/>
      <c r="C2532" s="4"/>
      <c r="D2532" s="5"/>
      <c r="E2532" s="5"/>
      <c r="F2532" s="14"/>
    </row>
    <row r="2533" spans="1:6" x14ac:dyDescent="0.25">
      <c r="A2533" s="2"/>
      <c r="B2533" s="3"/>
      <c r="C2533" s="4"/>
      <c r="D2533" s="5"/>
      <c r="E2533" s="5"/>
      <c r="F2533" s="14"/>
    </row>
    <row r="2534" spans="1:6" x14ac:dyDescent="0.25">
      <c r="A2534" s="2"/>
      <c r="B2534" s="3"/>
      <c r="C2534" s="4"/>
      <c r="D2534" s="5"/>
      <c r="E2534" s="5"/>
      <c r="F2534" s="14"/>
    </row>
    <row r="2535" spans="1:6" x14ac:dyDescent="0.25">
      <c r="A2535" s="2"/>
      <c r="B2535" s="3"/>
      <c r="C2535" s="4"/>
      <c r="D2535" s="5"/>
      <c r="E2535" s="5"/>
      <c r="F2535" s="14"/>
    </row>
    <row r="2536" spans="1:6" x14ac:dyDescent="0.25">
      <c r="A2536" s="2"/>
      <c r="B2536" s="3"/>
      <c r="C2536" s="4"/>
      <c r="D2536" s="5"/>
      <c r="E2536" s="5"/>
      <c r="F2536" s="14"/>
    </row>
    <row r="2537" spans="1:6" x14ac:dyDescent="0.25">
      <c r="A2537" s="2"/>
      <c r="B2537" s="3"/>
      <c r="C2537" s="4"/>
      <c r="D2537" s="5"/>
      <c r="E2537" s="5"/>
      <c r="F2537" s="14"/>
    </row>
    <row r="2538" spans="1:6" x14ac:dyDescent="0.25">
      <c r="A2538" s="2"/>
      <c r="B2538" s="3"/>
      <c r="C2538" s="4"/>
      <c r="D2538" s="5"/>
      <c r="E2538" s="5"/>
      <c r="F2538" s="14"/>
    </row>
    <row r="2539" spans="1:6" x14ac:dyDescent="0.25">
      <c r="A2539" s="2"/>
      <c r="B2539" s="3"/>
      <c r="C2539" s="4"/>
      <c r="D2539" s="5"/>
      <c r="E2539" s="5"/>
      <c r="F2539" s="14"/>
    </row>
    <row r="2540" spans="1:6" x14ac:dyDescent="0.25">
      <c r="A2540" s="2"/>
      <c r="B2540" s="3"/>
      <c r="C2540" s="4"/>
      <c r="D2540" s="5"/>
      <c r="E2540" s="5"/>
      <c r="F2540" s="14"/>
    </row>
    <row r="2541" spans="1:6" x14ac:dyDescent="0.25">
      <c r="A2541" s="2"/>
      <c r="B2541" s="3"/>
      <c r="C2541" s="4"/>
      <c r="D2541" s="5"/>
      <c r="E2541" s="5"/>
      <c r="F2541" s="14"/>
    </row>
    <row r="2542" spans="1:6" x14ac:dyDescent="0.25">
      <c r="A2542" s="2"/>
      <c r="B2542" s="3"/>
      <c r="C2542" s="4"/>
      <c r="D2542" s="5"/>
      <c r="E2542" s="5"/>
      <c r="F2542" s="14"/>
    </row>
    <row r="2543" spans="1:6" x14ac:dyDescent="0.25">
      <c r="A2543" s="2"/>
      <c r="B2543" s="3"/>
      <c r="C2543" s="4"/>
      <c r="D2543" s="5"/>
      <c r="E2543" s="5"/>
      <c r="F2543" s="14"/>
    </row>
    <row r="2544" spans="1:6" x14ac:dyDescent="0.25">
      <c r="A2544" s="2"/>
      <c r="B2544" s="3"/>
      <c r="C2544" s="4"/>
      <c r="D2544" s="5"/>
      <c r="E2544" s="5"/>
      <c r="F2544" s="14"/>
    </row>
    <row r="2545" spans="1:6" x14ac:dyDescent="0.25">
      <c r="A2545" s="2"/>
      <c r="B2545" s="3"/>
      <c r="C2545" s="4"/>
      <c r="D2545" s="5"/>
      <c r="E2545" s="5"/>
      <c r="F2545" s="14"/>
    </row>
    <row r="2546" spans="1:6" x14ac:dyDescent="0.25">
      <c r="A2546" s="2"/>
      <c r="B2546" s="3"/>
      <c r="C2546" s="4"/>
      <c r="D2546" s="5"/>
      <c r="E2546" s="5"/>
      <c r="F2546" s="14"/>
    </row>
    <row r="2547" spans="1:6" x14ac:dyDescent="0.25">
      <c r="A2547" s="2"/>
      <c r="B2547" s="3"/>
      <c r="C2547" s="4"/>
      <c r="D2547" s="5"/>
      <c r="E2547" s="5"/>
      <c r="F2547" s="14"/>
    </row>
    <row r="2548" spans="1:6" x14ac:dyDescent="0.25">
      <c r="A2548" s="2"/>
      <c r="B2548" s="3"/>
      <c r="C2548" s="4"/>
      <c r="D2548" s="5"/>
      <c r="E2548" s="5"/>
      <c r="F2548" s="14"/>
    </row>
    <row r="2549" spans="1:6" x14ac:dyDescent="0.25">
      <c r="A2549" s="2"/>
      <c r="B2549" s="3"/>
      <c r="C2549" s="4"/>
      <c r="D2549" s="5"/>
      <c r="E2549" s="5"/>
      <c r="F2549" s="14"/>
    </row>
    <row r="2550" spans="1:6" x14ac:dyDescent="0.25">
      <c r="A2550" s="2"/>
      <c r="B2550" s="3"/>
      <c r="C2550" s="4"/>
      <c r="D2550" s="5"/>
      <c r="E2550" s="5"/>
      <c r="F2550" s="14"/>
    </row>
    <row r="2551" spans="1:6" x14ac:dyDescent="0.25">
      <c r="A2551" s="2"/>
      <c r="B2551" s="3"/>
      <c r="C2551" s="4"/>
      <c r="D2551" s="5"/>
      <c r="E2551" s="5"/>
      <c r="F2551" s="14"/>
    </row>
    <row r="2552" spans="1:6" x14ac:dyDescent="0.25">
      <c r="A2552" s="2"/>
      <c r="B2552" s="3"/>
      <c r="C2552" s="4"/>
      <c r="D2552" s="5"/>
      <c r="E2552" s="5"/>
      <c r="F2552" s="14"/>
    </row>
    <row r="2553" spans="1:6" x14ac:dyDescent="0.25">
      <c r="A2553" s="2"/>
      <c r="B2553" s="3"/>
      <c r="C2553" s="4"/>
      <c r="D2553" s="5"/>
      <c r="E2553" s="5"/>
      <c r="F2553" s="14"/>
    </row>
    <row r="2554" spans="1:6" x14ac:dyDescent="0.25">
      <c r="A2554" s="2"/>
      <c r="B2554" s="3"/>
      <c r="C2554" s="4"/>
      <c r="D2554" s="5"/>
      <c r="E2554" s="5"/>
      <c r="F2554" s="14"/>
    </row>
    <row r="2555" spans="1:6" x14ac:dyDescent="0.25">
      <c r="A2555" s="2"/>
      <c r="B2555" s="3"/>
      <c r="C2555" s="4"/>
      <c r="D2555" s="5"/>
      <c r="E2555" s="5"/>
      <c r="F2555" s="14"/>
    </row>
    <row r="2556" spans="1:6" x14ac:dyDescent="0.25">
      <c r="A2556" s="2"/>
      <c r="B2556" s="3"/>
      <c r="C2556" s="4"/>
      <c r="D2556" s="5"/>
      <c r="E2556" s="5"/>
      <c r="F2556" s="14"/>
    </row>
    <row r="2557" spans="1:6" x14ac:dyDescent="0.25">
      <c r="A2557" s="2"/>
      <c r="B2557" s="3"/>
      <c r="C2557" s="4"/>
      <c r="D2557" s="5"/>
      <c r="E2557" s="5"/>
      <c r="F2557" s="14"/>
    </row>
    <row r="2558" spans="1:6" x14ac:dyDescent="0.25">
      <c r="A2558" s="2"/>
      <c r="B2558" s="3"/>
      <c r="C2558" s="4"/>
      <c r="D2558" s="5"/>
      <c r="E2558" s="5"/>
      <c r="F2558" s="14"/>
    </row>
    <row r="2559" spans="1:6" x14ac:dyDescent="0.25">
      <c r="A2559" s="2"/>
      <c r="B2559" s="3"/>
      <c r="C2559" s="4"/>
      <c r="D2559" s="5"/>
      <c r="E2559" s="5"/>
      <c r="F2559" s="14"/>
    </row>
    <row r="2560" spans="1:6" x14ac:dyDescent="0.25">
      <c r="A2560" s="2"/>
      <c r="B2560" s="3"/>
      <c r="C2560" s="4"/>
      <c r="D2560" s="5"/>
      <c r="E2560" s="5"/>
      <c r="F2560" s="14"/>
    </row>
    <row r="2561" spans="1:6" x14ac:dyDescent="0.25">
      <c r="A2561" s="2"/>
      <c r="B2561" s="3"/>
      <c r="C2561" s="4"/>
      <c r="D2561" s="5"/>
      <c r="E2561" s="5"/>
      <c r="F2561" s="14"/>
    </row>
    <row r="2562" spans="1:6" x14ac:dyDescent="0.25">
      <c r="A2562" s="2"/>
      <c r="B2562" s="3"/>
      <c r="C2562" s="4"/>
      <c r="D2562" s="5"/>
      <c r="E2562" s="5"/>
      <c r="F2562" s="14"/>
    </row>
    <row r="2563" spans="1:6" x14ac:dyDescent="0.25">
      <c r="A2563" s="2"/>
      <c r="B2563" s="3"/>
      <c r="C2563" s="4"/>
      <c r="D2563" s="5"/>
      <c r="E2563" s="5"/>
      <c r="F2563" s="14"/>
    </row>
    <row r="2564" spans="1:6" x14ac:dyDescent="0.25">
      <c r="A2564" s="2"/>
      <c r="B2564" s="3"/>
      <c r="C2564" s="4"/>
      <c r="D2564" s="5"/>
      <c r="E2564" s="5"/>
      <c r="F2564" s="14"/>
    </row>
    <row r="2565" spans="1:6" x14ac:dyDescent="0.25">
      <c r="A2565" s="2"/>
      <c r="B2565" s="3"/>
      <c r="C2565" s="4"/>
      <c r="D2565" s="5"/>
      <c r="E2565" s="5"/>
      <c r="F2565" s="14"/>
    </row>
    <row r="2566" spans="1:6" x14ac:dyDescent="0.25">
      <c r="A2566" s="2"/>
      <c r="B2566" s="3"/>
      <c r="C2566" s="4"/>
      <c r="D2566" s="5"/>
      <c r="E2566" s="5"/>
      <c r="F2566" s="14"/>
    </row>
    <row r="2567" spans="1:6" x14ac:dyDescent="0.25">
      <c r="A2567" s="2"/>
      <c r="B2567" s="3"/>
      <c r="C2567" s="4"/>
      <c r="D2567" s="5"/>
      <c r="E2567" s="5"/>
      <c r="F2567" s="14"/>
    </row>
    <row r="2568" spans="1:6" x14ac:dyDescent="0.25">
      <c r="A2568" s="2"/>
      <c r="B2568" s="3"/>
      <c r="C2568" s="4"/>
      <c r="D2568" s="5"/>
      <c r="E2568" s="5"/>
      <c r="F2568" s="14"/>
    </row>
    <row r="2569" spans="1:6" x14ac:dyDescent="0.25">
      <c r="A2569" s="2"/>
      <c r="B2569" s="3"/>
      <c r="C2569" s="4"/>
      <c r="D2569" s="5"/>
      <c r="E2569" s="5"/>
      <c r="F2569" s="14"/>
    </row>
    <row r="2570" spans="1:6" x14ac:dyDescent="0.25">
      <c r="A2570" s="2"/>
      <c r="B2570" s="3"/>
      <c r="C2570" s="4"/>
      <c r="D2570" s="5"/>
      <c r="E2570" s="5"/>
      <c r="F2570" s="14"/>
    </row>
    <row r="2571" spans="1:6" x14ac:dyDescent="0.25">
      <c r="A2571" s="2"/>
      <c r="B2571" s="3"/>
      <c r="C2571" s="4"/>
      <c r="D2571" s="5"/>
      <c r="E2571" s="5"/>
      <c r="F2571" s="14"/>
    </row>
    <row r="2572" spans="1:6" x14ac:dyDescent="0.25">
      <c r="A2572" s="2"/>
      <c r="B2572" s="3"/>
      <c r="C2572" s="4"/>
      <c r="D2572" s="5"/>
      <c r="E2572" s="5"/>
      <c r="F2572" s="14"/>
    </row>
    <row r="2573" spans="1:6" x14ac:dyDescent="0.25">
      <c r="A2573" s="2"/>
      <c r="B2573" s="3"/>
      <c r="C2573" s="4"/>
      <c r="D2573" s="5"/>
      <c r="E2573" s="5"/>
      <c r="F2573" s="14"/>
    </row>
    <row r="2574" spans="1:6" x14ac:dyDescent="0.25">
      <c r="A2574" s="2"/>
      <c r="B2574" s="3"/>
      <c r="C2574" s="4"/>
      <c r="D2574" s="5"/>
      <c r="E2574" s="5"/>
      <c r="F2574" s="14"/>
    </row>
    <row r="2575" spans="1:6" x14ac:dyDescent="0.25">
      <c r="A2575" s="2"/>
      <c r="B2575" s="3"/>
      <c r="C2575" s="4"/>
      <c r="D2575" s="5"/>
      <c r="E2575" s="5"/>
      <c r="F2575" s="14"/>
    </row>
    <row r="2576" spans="1:6" x14ac:dyDescent="0.25">
      <c r="A2576" s="2"/>
      <c r="B2576" s="3"/>
      <c r="C2576" s="4"/>
      <c r="D2576" s="5"/>
      <c r="E2576" s="5"/>
      <c r="F2576" s="14"/>
    </row>
    <row r="2577" spans="1:6" x14ac:dyDescent="0.25">
      <c r="A2577" s="2"/>
      <c r="B2577" s="3"/>
      <c r="C2577" s="4"/>
      <c r="D2577" s="5"/>
      <c r="E2577" s="5"/>
      <c r="F2577" s="14"/>
    </row>
    <row r="2578" spans="1:6" x14ac:dyDescent="0.25">
      <c r="A2578" s="2"/>
      <c r="B2578" s="3"/>
      <c r="C2578" s="4"/>
      <c r="D2578" s="5"/>
      <c r="E2578" s="5"/>
      <c r="F2578" s="14"/>
    </row>
    <row r="2579" spans="1:6" x14ac:dyDescent="0.25">
      <c r="A2579" s="2"/>
      <c r="B2579" s="3"/>
      <c r="C2579" s="4"/>
      <c r="D2579" s="5"/>
      <c r="E2579" s="5"/>
      <c r="F2579" s="14"/>
    </row>
    <row r="2580" spans="1:6" x14ac:dyDescent="0.25">
      <c r="A2580" s="2"/>
      <c r="B2580" s="3"/>
      <c r="C2580" s="4"/>
      <c r="D2580" s="5"/>
      <c r="E2580" s="5"/>
      <c r="F2580" s="14"/>
    </row>
    <row r="2581" spans="1:6" x14ac:dyDescent="0.25">
      <c r="A2581" s="2"/>
      <c r="B2581" s="3"/>
      <c r="C2581" s="4"/>
      <c r="D2581" s="5"/>
      <c r="E2581" s="5"/>
      <c r="F2581" s="14"/>
    </row>
    <row r="2582" spans="1:6" x14ac:dyDescent="0.25">
      <c r="A2582" s="2"/>
      <c r="B2582" s="3"/>
      <c r="C2582" s="4"/>
      <c r="D2582" s="5"/>
      <c r="E2582" s="5"/>
      <c r="F2582" s="14"/>
    </row>
    <row r="2583" spans="1:6" x14ac:dyDescent="0.25">
      <c r="A2583" s="2"/>
      <c r="B2583" s="3"/>
      <c r="C2583" s="4"/>
      <c r="D2583" s="5"/>
      <c r="E2583" s="5"/>
      <c r="F2583" s="14"/>
    </row>
    <row r="2584" spans="1:6" x14ac:dyDescent="0.25">
      <c r="A2584" s="2"/>
      <c r="B2584" s="3"/>
      <c r="C2584" s="4"/>
      <c r="D2584" s="5"/>
      <c r="E2584" s="5"/>
      <c r="F2584" s="14"/>
    </row>
    <row r="2585" spans="1:6" x14ac:dyDescent="0.25">
      <c r="A2585" s="2"/>
      <c r="B2585" s="3"/>
      <c r="C2585" s="4"/>
      <c r="D2585" s="5"/>
      <c r="E2585" s="5"/>
      <c r="F2585" s="14"/>
    </row>
    <row r="2586" spans="1:6" x14ac:dyDescent="0.25">
      <c r="A2586" s="2"/>
      <c r="B2586" s="3"/>
      <c r="C2586" s="4"/>
      <c r="D2586" s="5"/>
      <c r="E2586" s="5"/>
      <c r="F2586" s="14"/>
    </row>
    <row r="2587" spans="1:6" x14ac:dyDescent="0.25">
      <c r="A2587" s="2"/>
      <c r="B2587" s="3"/>
      <c r="C2587" s="4"/>
      <c r="D2587" s="5"/>
      <c r="E2587" s="5"/>
      <c r="F2587" s="14"/>
    </row>
    <row r="2588" spans="1:6" x14ac:dyDescent="0.25">
      <c r="A2588" s="2"/>
      <c r="B2588" s="3"/>
      <c r="C2588" s="4"/>
      <c r="D2588" s="5"/>
      <c r="E2588" s="5"/>
      <c r="F2588" s="14"/>
    </row>
    <row r="2589" spans="1:6" x14ac:dyDescent="0.25">
      <c r="A2589" s="2"/>
      <c r="B2589" s="3"/>
      <c r="C2589" s="4"/>
      <c r="D2589" s="5"/>
      <c r="E2589" s="5"/>
      <c r="F2589" s="14"/>
    </row>
    <row r="2590" spans="1:6" x14ac:dyDescent="0.25">
      <c r="A2590" s="2"/>
      <c r="B2590" s="3"/>
      <c r="C2590" s="4"/>
      <c r="D2590" s="5"/>
      <c r="E2590" s="5"/>
      <c r="F2590" s="14"/>
    </row>
    <row r="2591" spans="1:6" x14ac:dyDescent="0.25">
      <c r="A2591" s="2"/>
      <c r="B2591" s="3"/>
      <c r="C2591" s="4"/>
      <c r="D2591" s="5"/>
      <c r="E2591" s="5"/>
      <c r="F2591" s="14"/>
    </row>
    <row r="2592" spans="1:6" x14ac:dyDescent="0.25">
      <c r="A2592" s="2"/>
      <c r="B2592" s="3"/>
      <c r="C2592" s="4"/>
      <c r="D2592" s="5"/>
      <c r="E2592" s="5"/>
      <c r="F2592" s="14"/>
    </row>
    <row r="2593" spans="1:6" x14ac:dyDescent="0.25">
      <c r="A2593" s="2"/>
      <c r="B2593" s="3"/>
      <c r="C2593" s="4"/>
      <c r="D2593" s="5"/>
      <c r="E2593" s="5"/>
      <c r="F2593" s="14"/>
    </row>
    <row r="2594" spans="1:6" x14ac:dyDescent="0.25">
      <c r="A2594" s="2"/>
      <c r="B2594" s="3"/>
      <c r="C2594" s="4"/>
      <c r="D2594" s="5"/>
      <c r="E2594" s="5"/>
      <c r="F2594" s="14"/>
    </row>
    <row r="2595" spans="1:6" x14ac:dyDescent="0.25">
      <c r="A2595" s="2"/>
      <c r="B2595" s="3"/>
      <c r="C2595" s="4"/>
      <c r="D2595" s="5"/>
      <c r="E2595" s="5"/>
      <c r="F2595" s="14"/>
    </row>
    <row r="2596" spans="1:6" x14ac:dyDescent="0.25">
      <c r="A2596" s="2"/>
      <c r="B2596" s="3"/>
      <c r="C2596" s="4"/>
      <c r="D2596" s="5"/>
      <c r="E2596" s="5"/>
      <c r="F2596" s="14"/>
    </row>
    <row r="2597" spans="1:6" x14ac:dyDescent="0.25">
      <c r="A2597" s="2"/>
      <c r="B2597" s="3"/>
      <c r="C2597" s="4"/>
      <c r="D2597" s="5"/>
      <c r="E2597" s="5"/>
      <c r="F2597" s="14"/>
    </row>
    <row r="2598" spans="1:6" x14ac:dyDescent="0.25">
      <c r="A2598" s="2"/>
      <c r="B2598" s="3"/>
      <c r="C2598" s="4"/>
      <c r="D2598" s="5"/>
      <c r="E2598" s="5"/>
      <c r="F2598" s="14"/>
    </row>
    <row r="2599" spans="1:6" x14ac:dyDescent="0.25">
      <c r="A2599" s="2"/>
      <c r="B2599" s="3"/>
      <c r="C2599" s="4"/>
      <c r="D2599" s="5"/>
      <c r="E2599" s="5"/>
      <c r="F2599" s="14"/>
    </row>
    <row r="2600" spans="1:6" x14ac:dyDescent="0.25">
      <c r="A2600" s="2"/>
      <c r="B2600" s="3"/>
      <c r="C2600" s="4"/>
      <c r="D2600" s="5"/>
      <c r="E2600" s="5"/>
      <c r="F2600" s="14"/>
    </row>
    <row r="2601" spans="1:6" x14ac:dyDescent="0.25">
      <c r="A2601" s="2"/>
      <c r="B2601" s="3"/>
      <c r="C2601" s="4"/>
      <c r="D2601" s="5"/>
      <c r="E2601" s="5"/>
      <c r="F2601" s="14"/>
    </row>
    <row r="2602" spans="1:6" x14ac:dyDescent="0.25">
      <c r="A2602" s="2"/>
      <c r="B2602" s="3"/>
      <c r="C2602" s="4"/>
      <c r="D2602" s="5"/>
      <c r="E2602" s="5"/>
      <c r="F2602" s="14"/>
    </row>
    <row r="2603" spans="1:6" x14ac:dyDescent="0.25">
      <c r="A2603" s="2"/>
      <c r="B2603" s="3"/>
      <c r="C2603" s="4"/>
      <c r="D2603" s="5"/>
      <c r="E2603" s="5"/>
      <c r="F2603" s="14"/>
    </row>
    <row r="2604" spans="1:6" x14ac:dyDescent="0.25">
      <c r="A2604" s="2"/>
      <c r="B2604" s="3"/>
      <c r="C2604" s="4"/>
      <c r="D2604" s="5"/>
      <c r="E2604" s="5"/>
      <c r="F2604" s="14"/>
    </row>
    <row r="2605" spans="1:6" x14ac:dyDescent="0.25">
      <c r="A2605" s="2"/>
      <c r="B2605" s="3"/>
      <c r="C2605" s="4"/>
      <c r="D2605" s="5"/>
      <c r="E2605" s="5"/>
      <c r="F2605" s="14"/>
    </row>
    <row r="2606" spans="1:6" x14ac:dyDescent="0.25">
      <c r="A2606" s="2"/>
      <c r="B2606" s="3"/>
      <c r="C2606" s="4"/>
      <c r="D2606" s="5"/>
      <c r="E2606" s="5"/>
      <c r="F2606" s="14"/>
    </row>
    <row r="2607" spans="1:6" x14ac:dyDescent="0.25">
      <c r="A2607" s="2"/>
      <c r="B2607" s="3"/>
      <c r="C2607" s="4"/>
      <c r="D2607" s="5"/>
      <c r="E2607" s="5"/>
      <c r="F2607" s="14"/>
    </row>
    <row r="2608" spans="1:6" x14ac:dyDescent="0.25">
      <c r="A2608" s="2"/>
      <c r="B2608" s="3"/>
      <c r="C2608" s="4"/>
      <c r="D2608" s="5"/>
      <c r="E2608" s="5"/>
      <c r="F2608" s="14"/>
    </row>
    <row r="2609" spans="1:6" x14ac:dyDescent="0.25">
      <c r="A2609" s="2"/>
      <c r="B2609" s="3"/>
      <c r="C2609" s="4"/>
      <c r="D2609" s="5"/>
      <c r="E2609" s="5"/>
      <c r="F2609" s="14"/>
    </row>
    <row r="2610" spans="1:6" x14ac:dyDescent="0.25">
      <c r="A2610" s="2"/>
      <c r="B2610" s="3"/>
      <c r="C2610" s="4"/>
      <c r="D2610" s="5"/>
      <c r="E2610" s="5"/>
      <c r="F2610" s="14"/>
    </row>
    <row r="2611" spans="1:6" x14ac:dyDescent="0.25">
      <c r="A2611" s="2"/>
      <c r="B2611" s="3"/>
      <c r="C2611" s="4"/>
      <c r="D2611" s="5"/>
      <c r="E2611" s="5"/>
      <c r="F2611" s="14"/>
    </row>
    <row r="2612" spans="1:6" x14ac:dyDescent="0.25">
      <c r="A2612" s="2"/>
      <c r="B2612" s="3"/>
      <c r="C2612" s="4"/>
      <c r="D2612" s="5"/>
      <c r="E2612" s="5"/>
      <c r="F2612" s="14"/>
    </row>
    <row r="2613" spans="1:6" x14ac:dyDescent="0.25">
      <c r="A2613" s="2"/>
      <c r="B2613" s="3"/>
      <c r="C2613" s="4"/>
      <c r="D2613" s="5"/>
      <c r="E2613" s="5"/>
      <c r="F2613" s="14"/>
    </row>
    <row r="2614" spans="1:6" x14ac:dyDescent="0.25">
      <c r="A2614" s="2"/>
      <c r="B2614" s="3"/>
      <c r="C2614" s="4"/>
      <c r="D2614" s="5"/>
      <c r="E2614" s="5"/>
      <c r="F2614" s="14"/>
    </row>
    <row r="2615" spans="1:6" x14ac:dyDescent="0.25">
      <c r="A2615" s="2"/>
      <c r="B2615" s="3"/>
      <c r="C2615" s="4"/>
      <c r="D2615" s="5"/>
      <c r="E2615" s="5"/>
      <c r="F2615" s="14"/>
    </row>
    <row r="2616" spans="1:6" x14ac:dyDescent="0.25">
      <c r="A2616" s="2"/>
      <c r="B2616" s="3"/>
      <c r="C2616" s="4"/>
      <c r="D2616" s="5"/>
      <c r="E2616" s="5"/>
      <c r="F2616" s="14"/>
    </row>
    <row r="2617" spans="1:6" x14ac:dyDescent="0.25">
      <c r="A2617" s="2"/>
      <c r="B2617" s="3"/>
      <c r="C2617" s="4"/>
      <c r="D2617" s="5"/>
      <c r="E2617" s="5"/>
      <c r="F2617" s="14"/>
    </row>
    <row r="2618" spans="1:6" x14ac:dyDescent="0.25">
      <c r="A2618" s="2"/>
      <c r="B2618" s="3"/>
      <c r="C2618" s="4"/>
      <c r="D2618" s="5"/>
      <c r="E2618" s="5"/>
      <c r="F2618" s="14"/>
    </row>
    <row r="2619" spans="1:6" x14ac:dyDescent="0.25">
      <c r="A2619" s="2"/>
      <c r="B2619" s="3"/>
      <c r="C2619" s="4"/>
      <c r="D2619" s="5"/>
      <c r="E2619" s="5"/>
      <c r="F2619" s="14"/>
    </row>
    <row r="2620" spans="1:6" x14ac:dyDescent="0.25">
      <c r="A2620" s="2"/>
      <c r="B2620" s="3"/>
      <c r="C2620" s="4"/>
      <c r="D2620" s="5"/>
      <c r="E2620" s="5"/>
      <c r="F2620" s="14"/>
    </row>
    <row r="2621" spans="1:6" x14ac:dyDescent="0.25">
      <c r="A2621" s="2"/>
      <c r="B2621" s="3"/>
      <c r="C2621" s="4"/>
      <c r="D2621" s="5"/>
      <c r="E2621" s="5"/>
      <c r="F2621" s="14"/>
    </row>
    <row r="2622" spans="1:6" x14ac:dyDescent="0.25">
      <c r="A2622" s="2"/>
      <c r="B2622" s="3"/>
      <c r="C2622" s="4"/>
      <c r="D2622" s="5"/>
      <c r="E2622" s="5"/>
      <c r="F2622" s="14"/>
    </row>
    <row r="2623" spans="1:6" x14ac:dyDescent="0.25">
      <c r="A2623" s="2"/>
      <c r="B2623" s="3"/>
      <c r="C2623" s="4"/>
      <c r="D2623" s="5"/>
      <c r="E2623" s="5"/>
      <c r="F2623" s="14"/>
    </row>
    <row r="2624" spans="1:6" x14ac:dyDescent="0.25">
      <c r="A2624" s="2"/>
      <c r="B2624" s="3"/>
      <c r="C2624" s="4"/>
      <c r="D2624" s="5"/>
      <c r="E2624" s="5"/>
      <c r="F2624" s="14"/>
    </row>
    <row r="2625" spans="1:6" x14ac:dyDescent="0.25">
      <c r="A2625" s="2"/>
      <c r="B2625" s="3"/>
      <c r="C2625" s="4"/>
      <c r="D2625" s="5"/>
      <c r="E2625" s="5"/>
      <c r="F2625" s="14"/>
    </row>
    <row r="2626" spans="1:6" x14ac:dyDescent="0.25">
      <c r="A2626" s="2"/>
      <c r="B2626" s="3"/>
      <c r="C2626" s="4"/>
      <c r="D2626" s="5"/>
      <c r="E2626" s="5"/>
      <c r="F2626" s="14"/>
    </row>
    <row r="2627" spans="1:6" x14ac:dyDescent="0.25">
      <c r="A2627" s="2"/>
      <c r="B2627" s="3"/>
      <c r="C2627" s="4"/>
      <c r="D2627" s="5"/>
      <c r="E2627" s="5"/>
      <c r="F2627" s="14"/>
    </row>
    <row r="2628" spans="1:6" x14ac:dyDescent="0.25">
      <c r="A2628" s="2"/>
      <c r="B2628" s="3"/>
      <c r="C2628" s="4"/>
      <c r="D2628" s="5"/>
      <c r="E2628" s="5"/>
      <c r="F2628" s="14"/>
    </row>
    <row r="2629" spans="1:6" x14ac:dyDescent="0.25">
      <c r="A2629" s="2"/>
      <c r="B2629" s="3"/>
      <c r="C2629" s="4"/>
      <c r="D2629" s="5"/>
      <c r="E2629" s="5"/>
      <c r="F2629" s="14"/>
    </row>
    <row r="2630" spans="1:6" x14ac:dyDescent="0.25">
      <c r="A2630" s="2"/>
      <c r="B2630" s="3"/>
      <c r="C2630" s="4"/>
      <c r="D2630" s="5"/>
      <c r="E2630" s="5"/>
      <c r="F2630" s="14"/>
    </row>
    <row r="2631" spans="1:6" x14ac:dyDescent="0.25">
      <c r="A2631" s="2"/>
      <c r="B2631" s="3"/>
      <c r="C2631" s="4"/>
      <c r="D2631" s="5"/>
      <c r="E2631" s="5"/>
      <c r="F2631" s="14"/>
    </row>
    <row r="2632" spans="1:6" x14ac:dyDescent="0.25">
      <c r="A2632" s="2"/>
      <c r="B2632" s="3"/>
      <c r="C2632" s="4"/>
      <c r="D2632" s="5"/>
      <c r="E2632" s="5"/>
      <c r="F2632" s="14"/>
    </row>
    <row r="2633" spans="1:6" x14ac:dyDescent="0.25">
      <c r="A2633" s="2"/>
      <c r="B2633" s="3"/>
      <c r="C2633" s="4"/>
      <c r="D2633" s="5"/>
      <c r="E2633" s="5"/>
      <c r="F2633" s="14"/>
    </row>
    <row r="2634" spans="1:6" x14ac:dyDescent="0.25">
      <c r="A2634" s="2"/>
      <c r="B2634" s="3"/>
      <c r="C2634" s="4"/>
      <c r="D2634" s="5"/>
      <c r="E2634" s="5"/>
      <c r="F2634" s="14"/>
    </row>
    <row r="2635" spans="1:6" x14ac:dyDescent="0.25">
      <c r="A2635" s="2"/>
      <c r="B2635" s="3"/>
      <c r="C2635" s="4"/>
      <c r="D2635" s="5"/>
      <c r="E2635" s="5"/>
      <c r="F2635" s="14"/>
    </row>
    <row r="2636" spans="1:6" x14ac:dyDescent="0.25">
      <c r="A2636" s="2"/>
      <c r="B2636" s="3"/>
      <c r="C2636" s="4"/>
      <c r="D2636" s="5"/>
      <c r="E2636" s="5"/>
      <c r="F2636" s="14"/>
    </row>
    <row r="2637" spans="1:6" x14ac:dyDescent="0.25">
      <c r="A2637" s="2"/>
      <c r="B2637" s="3"/>
      <c r="C2637" s="4"/>
      <c r="D2637" s="5"/>
      <c r="E2637" s="5"/>
      <c r="F2637" s="14"/>
    </row>
    <row r="2638" spans="1:6" x14ac:dyDescent="0.25">
      <c r="A2638" s="2"/>
      <c r="B2638" s="3"/>
      <c r="C2638" s="4"/>
      <c r="D2638" s="5"/>
      <c r="E2638" s="5"/>
      <c r="F2638" s="14"/>
    </row>
    <row r="2639" spans="1:6" x14ac:dyDescent="0.25">
      <c r="A2639" s="2"/>
      <c r="B2639" s="3"/>
      <c r="C2639" s="4"/>
      <c r="D2639" s="5"/>
      <c r="E2639" s="5"/>
      <c r="F2639" s="14"/>
    </row>
    <row r="2640" spans="1:6" x14ac:dyDescent="0.25">
      <c r="A2640" s="2"/>
      <c r="B2640" s="3"/>
      <c r="C2640" s="4"/>
      <c r="D2640" s="5"/>
      <c r="E2640" s="5"/>
      <c r="F2640" s="14"/>
    </row>
    <row r="2641" spans="1:6" x14ac:dyDescent="0.25">
      <c r="A2641" s="2"/>
      <c r="B2641" s="3"/>
      <c r="C2641" s="4"/>
      <c r="D2641" s="5"/>
      <c r="E2641" s="5"/>
      <c r="F2641" s="14"/>
    </row>
    <row r="2642" spans="1:6" x14ac:dyDescent="0.25">
      <c r="A2642" s="2"/>
      <c r="B2642" s="3"/>
      <c r="C2642" s="4"/>
      <c r="D2642" s="5"/>
      <c r="E2642" s="5"/>
      <c r="F2642" s="14"/>
    </row>
    <row r="2643" spans="1:6" x14ac:dyDescent="0.25">
      <c r="A2643" s="2"/>
      <c r="B2643" s="3"/>
      <c r="C2643" s="4"/>
      <c r="D2643" s="5"/>
      <c r="E2643" s="5"/>
      <c r="F2643" s="14"/>
    </row>
    <row r="2644" spans="1:6" x14ac:dyDescent="0.25">
      <c r="A2644" s="2"/>
      <c r="B2644" s="3"/>
      <c r="C2644" s="4"/>
      <c r="D2644" s="5"/>
      <c r="E2644" s="5"/>
      <c r="F2644" s="14"/>
    </row>
    <row r="2645" spans="1:6" x14ac:dyDescent="0.25">
      <c r="A2645" s="2"/>
      <c r="B2645" s="3"/>
      <c r="C2645" s="4"/>
      <c r="D2645" s="5"/>
      <c r="E2645" s="5"/>
      <c r="F2645" s="14"/>
    </row>
    <row r="2646" spans="1:6" x14ac:dyDescent="0.25">
      <c r="A2646" s="2"/>
      <c r="B2646" s="3"/>
      <c r="C2646" s="4"/>
      <c r="D2646" s="5"/>
      <c r="E2646" s="5"/>
      <c r="F2646" s="14"/>
    </row>
    <row r="2647" spans="1:6" x14ac:dyDescent="0.25">
      <c r="A2647" s="2"/>
      <c r="B2647" s="3"/>
      <c r="C2647" s="4"/>
      <c r="D2647" s="5"/>
      <c r="E2647" s="5"/>
      <c r="F2647" s="14"/>
    </row>
    <row r="2648" spans="1:6" x14ac:dyDescent="0.25">
      <c r="A2648" s="2"/>
      <c r="B2648" s="3"/>
      <c r="C2648" s="4"/>
      <c r="D2648" s="5"/>
      <c r="E2648" s="5"/>
      <c r="F2648" s="14"/>
    </row>
    <row r="2649" spans="1:6" x14ac:dyDescent="0.25">
      <c r="A2649" s="2"/>
      <c r="B2649" s="3"/>
      <c r="C2649" s="4"/>
      <c r="D2649" s="5"/>
      <c r="E2649" s="5"/>
      <c r="F2649" s="14"/>
    </row>
    <row r="2650" spans="1:6" x14ac:dyDescent="0.25">
      <c r="A2650" s="2"/>
      <c r="B2650" s="3"/>
      <c r="C2650" s="4"/>
      <c r="D2650" s="5"/>
      <c r="E2650" s="5"/>
      <c r="F2650" s="14"/>
    </row>
    <row r="2651" spans="1:6" x14ac:dyDescent="0.25">
      <c r="A2651" s="2"/>
      <c r="B2651" s="3"/>
      <c r="C2651" s="4"/>
      <c r="D2651" s="5"/>
      <c r="E2651" s="5"/>
      <c r="F2651" s="14"/>
    </row>
    <row r="2652" spans="1:6" x14ac:dyDescent="0.25">
      <c r="A2652" s="2"/>
      <c r="B2652" s="3"/>
      <c r="C2652" s="4"/>
      <c r="D2652" s="5"/>
      <c r="E2652" s="5"/>
      <c r="F2652" s="14"/>
    </row>
    <row r="2653" spans="1:6" x14ac:dyDescent="0.25">
      <c r="A2653" s="2"/>
      <c r="B2653" s="3"/>
      <c r="C2653" s="4"/>
      <c r="D2653" s="5"/>
      <c r="E2653" s="5"/>
      <c r="F2653" s="14"/>
    </row>
    <row r="2654" spans="1:6" x14ac:dyDescent="0.25">
      <c r="A2654" s="2"/>
      <c r="B2654" s="3"/>
      <c r="C2654" s="4"/>
      <c r="D2654" s="5"/>
      <c r="E2654" s="5"/>
      <c r="F2654" s="14"/>
    </row>
    <row r="2655" spans="1:6" x14ac:dyDescent="0.25">
      <c r="A2655" s="2"/>
      <c r="B2655" s="3"/>
      <c r="C2655" s="4"/>
      <c r="D2655" s="5"/>
      <c r="E2655" s="5"/>
      <c r="F2655" s="14"/>
    </row>
    <row r="2656" spans="1:6" x14ac:dyDescent="0.25">
      <c r="A2656" s="2"/>
      <c r="B2656" s="3"/>
      <c r="C2656" s="4"/>
      <c r="D2656" s="5"/>
      <c r="E2656" s="5"/>
      <c r="F2656" s="14"/>
    </row>
    <row r="2657" spans="1:6" x14ac:dyDescent="0.25">
      <c r="A2657" s="2"/>
      <c r="B2657" s="3"/>
      <c r="C2657" s="4"/>
      <c r="D2657" s="5"/>
      <c r="E2657" s="5"/>
      <c r="F2657" s="14"/>
    </row>
    <row r="2658" spans="1:6" x14ac:dyDescent="0.25">
      <c r="A2658" s="2"/>
      <c r="B2658" s="3"/>
      <c r="C2658" s="4"/>
      <c r="D2658" s="5"/>
      <c r="E2658" s="5"/>
      <c r="F2658" s="14"/>
    </row>
    <row r="2659" spans="1:6" x14ac:dyDescent="0.25">
      <c r="A2659" s="2"/>
      <c r="B2659" s="3"/>
      <c r="C2659" s="4"/>
      <c r="D2659" s="5"/>
      <c r="E2659" s="5"/>
      <c r="F2659" s="14"/>
    </row>
    <row r="2660" spans="1:6" x14ac:dyDescent="0.25">
      <c r="A2660" s="2"/>
      <c r="B2660" s="3"/>
      <c r="C2660" s="4"/>
      <c r="D2660" s="5"/>
      <c r="E2660" s="5"/>
      <c r="F2660" s="14"/>
    </row>
    <row r="2661" spans="1:6" x14ac:dyDescent="0.25">
      <c r="A2661" s="2"/>
      <c r="B2661" s="3"/>
      <c r="C2661" s="4"/>
      <c r="D2661" s="5"/>
      <c r="E2661" s="5"/>
      <c r="F2661" s="14"/>
    </row>
    <row r="2662" spans="1:6" x14ac:dyDescent="0.25">
      <c r="A2662" s="2"/>
      <c r="B2662" s="3"/>
      <c r="C2662" s="4"/>
      <c r="D2662" s="5"/>
      <c r="E2662" s="5"/>
      <c r="F2662" s="14"/>
    </row>
    <row r="2663" spans="1:6" x14ac:dyDescent="0.25">
      <c r="A2663" s="2"/>
      <c r="B2663" s="3"/>
      <c r="C2663" s="4"/>
      <c r="D2663" s="5"/>
      <c r="E2663" s="5"/>
      <c r="F2663" s="14"/>
    </row>
    <row r="2664" spans="1:6" x14ac:dyDescent="0.25">
      <c r="A2664" s="2"/>
      <c r="B2664" s="3"/>
      <c r="C2664" s="4"/>
      <c r="D2664" s="5"/>
      <c r="E2664" s="5"/>
      <c r="F2664" s="14"/>
    </row>
    <row r="2665" spans="1:6" x14ac:dyDescent="0.25">
      <c r="A2665" s="2"/>
      <c r="B2665" s="3"/>
      <c r="C2665" s="4"/>
      <c r="D2665" s="5"/>
      <c r="E2665" s="5"/>
      <c r="F2665" s="14"/>
    </row>
    <row r="2666" spans="1:6" x14ac:dyDescent="0.25">
      <c r="A2666" s="2"/>
      <c r="B2666" s="3"/>
      <c r="C2666" s="4"/>
      <c r="D2666" s="5"/>
      <c r="E2666" s="5"/>
      <c r="F2666" s="14"/>
    </row>
    <row r="2667" spans="1:6" x14ac:dyDescent="0.25">
      <c r="A2667" s="2"/>
      <c r="B2667" s="3"/>
      <c r="C2667" s="4"/>
      <c r="D2667" s="5"/>
      <c r="E2667" s="5"/>
      <c r="F2667" s="14"/>
    </row>
    <row r="2668" spans="1:6" x14ac:dyDescent="0.25">
      <c r="A2668" s="2"/>
      <c r="B2668" s="3"/>
      <c r="C2668" s="4"/>
      <c r="D2668" s="5"/>
      <c r="E2668" s="5"/>
      <c r="F2668" s="14"/>
    </row>
    <row r="2669" spans="1:6" x14ac:dyDescent="0.25">
      <c r="A2669" s="2"/>
      <c r="B2669" s="3"/>
      <c r="C2669" s="4"/>
      <c r="D2669" s="5"/>
      <c r="E2669" s="5"/>
      <c r="F2669" s="14"/>
    </row>
    <row r="2670" spans="1:6" x14ac:dyDescent="0.25">
      <c r="A2670" s="2"/>
      <c r="B2670" s="3"/>
      <c r="C2670" s="4"/>
      <c r="D2670" s="5"/>
      <c r="E2670" s="5"/>
      <c r="F2670" s="14"/>
    </row>
    <row r="2671" spans="1:6" x14ac:dyDescent="0.25">
      <c r="A2671" s="2"/>
      <c r="B2671" s="3"/>
      <c r="C2671" s="4"/>
      <c r="D2671" s="5"/>
      <c r="E2671" s="5"/>
      <c r="F2671" s="14"/>
    </row>
    <row r="2672" spans="1:6" x14ac:dyDescent="0.25">
      <c r="A2672" s="2"/>
      <c r="B2672" s="3"/>
      <c r="C2672" s="4"/>
      <c r="D2672" s="5"/>
      <c r="E2672" s="5"/>
      <c r="F2672" s="14"/>
    </row>
    <row r="2673" spans="1:6" x14ac:dyDescent="0.25">
      <c r="A2673" s="2"/>
      <c r="B2673" s="3"/>
      <c r="C2673" s="4"/>
      <c r="D2673" s="5"/>
      <c r="E2673" s="5"/>
      <c r="F2673" s="14"/>
    </row>
    <row r="2674" spans="1:6" x14ac:dyDescent="0.25">
      <c r="A2674" s="2"/>
      <c r="B2674" s="3"/>
      <c r="C2674" s="4"/>
      <c r="D2674" s="5"/>
      <c r="E2674" s="5"/>
      <c r="F2674" s="14"/>
    </row>
    <row r="2675" spans="1:6" x14ac:dyDescent="0.25">
      <c r="A2675" s="2"/>
      <c r="B2675" s="3"/>
      <c r="C2675" s="4"/>
      <c r="D2675" s="5"/>
      <c r="E2675" s="5"/>
      <c r="F2675" s="14"/>
    </row>
    <row r="2676" spans="1:6" x14ac:dyDescent="0.25">
      <c r="A2676" s="2"/>
      <c r="B2676" s="3"/>
      <c r="C2676" s="4"/>
      <c r="D2676" s="5"/>
      <c r="E2676" s="5"/>
      <c r="F2676" s="14"/>
    </row>
    <row r="2677" spans="1:6" x14ac:dyDescent="0.25">
      <c r="A2677" s="2"/>
      <c r="B2677" s="3"/>
      <c r="C2677" s="4"/>
      <c r="D2677" s="5"/>
      <c r="E2677" s="5"/>
      <c r="F2677" s="14"/>
    </row>
    <row r="2678" spans="1:6" x14ac:dyDescent="0.25">
      <c r="A2678" s="2"/>
      <c r="B2678" s="3"/>
      <c r="C2678" s="4"/>
      <c r="D2678" s="5"/>
      <c r="E2678" s="5"/>
      <c r="F2678" s="14"/>
    </row>
    <row r="2679" spans="1:6" x14ac:dyDescent="0.25">
      <c r="A2679" s="2"/>
      <c r="B2679" s="3"/>
      <c r="C2679" s="4"/>
      <c r="D2679" s="5"/>
      <c r="E2679" s="5"/>
      <c r="F2679" s="14"/>
    </row>
    <row r="2680" spans="1:6" x14ac:dyDescent="0.25">
      <c r="A2680" s="2"/>
      <c r="B2680" s="3"/>
      <c r="C2680" s="4"/>
      <c r="D2680" s="5"/>
      <c r="E2680" s="5"/>
      <c r="F2680" s="14"/>
    </row>
    <row r="2681" spans="1:6" x14ac:dyDescent="0.25">
      <c r="A2681" s="2"/>
      <c r="B2681" s="3"/>
      <c r="C2681" s="4"/>
      <c r="D2681" s="5"/>
      <c r="E2681" s="5"/>
      <c r="F2681" s="14"/>
    </row>
    <row r="2682" spans="1:6" x14ac:dyDescent="0.25">
      <c r="A2682" s="2"/>
      <c r="B2682" s="3"/>
      <c r="C2682" s="4"/>
      <c r="D2682" s="5"/>
      <c r="E2682" s="5"/>
      <c r="F2682" s="14"/>
    </row>
    <row r="2683" spans="1:6" x14ac:dyDescent="0.25">
      <c r="A2683" s="2"/>
      <c r="B2683" s="3"/>
      <c r="C2683" s="4"/>
      <c r="D2683" s="5"/>
      <c r="E2683" s="5"/>
      <c r="F2683" s="14"/>
    </row>
    <row r="2684" spans="1:6" x14ac:dyDescent="0.25">
      <c r="A2684" s="2"/>
      <c r="B2684" s="3"/>
      <c r="C2684" s="4"/>
      <c r="D2684" s="5"/>
      <c r="E2684" s="5"/>
      <c r="F2684" s="14"/>
    </row>
    <row r="2685" spans="1:6" x14ac:dyDescent="0.25">
      <c r="A2685" s="2"/>
      <c r="B2685" s="3"/>
      <c r="C2685" s="4"/>
      <c r="D2685" s="5"/>
      <c r="E2685" s="5"/>
      <c r="F2685" s="14"/>
    </row>
    <row r="2686" spans="1:6" x14ac:dyDescent="0.25">
      <c r="A2686" s="2"/>
      <c r="B2686" s="3"/>
      <c r="C2686" s="4"/>
      <c r="D2686" s="5"/>
      <c r="E2686" s="5"/>
      <c r="F2686" s="14"/>
    </row>
    <row r="2687" spans="1:6" x14ac:dyDescent="0.25">
      <c r="A2687" s="2"/>
      <c r="B2687" s="3"/>
      <c r="C2687" s="4"/>
      <c r="D2687" s="5"/>
      <c r="E2687" s="5"/>
      <c r="F2687" s="14"/>
    </row>
    <row r="2688" spans="1:6" x14ac:dyDescent="0.25">
      <c r="A2688" s="2"/>
      <c r="B2688" s="3"/>
      <c r="C2688" s="4"/>
      <c r="D2688" s="5"/>
      <c r="E2688" s="5"/>
      <c r="F2688" s="14"/>
    </row>
    <row r="2689" spans="1:6" x14ac:dyDescent="0.25">
      <c r="A2689" s="2"/>
      <c r="B2689" s="3"/>
      <c r="C2689" s="4"/>
      <c r="D2689" s="5"/>
      <c r="E2689" s="5"/>
      <c r="F2689" s="14"/>
    </row>
    <row r="2690" spans="1:6" x14ac:dyDescent="0.25">
      <c r="A2690" s="2"/>
      <c r="B2690" s="3"/>
      <c r="C2690" s="4"/>
      <c r="D2690" s="5"/>
      <c r="E2690" s="5"/>
      <c r="F2690" s="14"/>
    </row>
    <row r="2691" spans="1:6" x14ac:dyDescent="0.25">
      <c r="A2691" s="2"/>
      <c r="B2691" s="3"/>
      <c r="C2691" s="4"/>
      <c r="D2691" s="5"/>
      <c r="E2691" s="5"/>
      <c r="F2691" s="14"/>
    </row>
    <row r="2692" spans="1:6" x14ac:dyDescent="0.25">
      <c r="A2692" s="2"/>
      <c r="B2692" s="3"/>
      <c r="C2692" s="4"/>
      <c r="D2692" s="5"/>
      <c r="E2692" s="5"/>
      <c r="F2692" s="14"/>
    </row>
    <row r="2693" spans="1:6" x14ac:dyDescent="0.25">
      <c r="A2693" s="2"/>
      <c r="B2693" s="3"/>
      <c r="C2693" s="4"/>
      <c r="D2693" s="5"/>
      <c r="E2693" s="5"/>
      <c r="F2693" s="14"/>
    </row>
    <row r="2694" spans="1:6" x14ac:dyDescent="0.25">
      <c r="A2694" s="2"/>
      <c r="B2694" s="3"/>
      <c r="C2694" s="4"/>
      <c r="D2694" s="5"/>
      <c r="E2694" s="5"/>
      <c r="F2694" s="14"/>
    </row>
    <row r="2695" spans="1:6" x14ac:dyDescent="0.25">
      <c r="A2695" s="2"/>
      <c r="B2695" s="3"/>
      <c r="C2695" s="4"/>
      <c r="D2695" s="5"/>
      <c r="E2695" s="5"/>
      <c r="F2695" s="14"/>
    </row>
    <row r="2696" spans="1:6" x14ac:dyDescent="0.25">
      <c r="A2696" s="2"/>
      <c r="B2696" s="3"/>
      <c r="C2696" s="4"/>
      <c r="D2696" s="5"/>
      <c r="E2696" s="5"/>
      <c r="F2696" s="14"/>
    </row>
    <row r="2697" spans="1:6" x14ac:dyDescent="0.25">
      <c r="A2697" s="2"/>
      <c r="B2697" s="3"/>
      <c r="C2697" s="4"/>
      <c r="D2697" s="5"/>
      <c r="E2697" s="5"/>
      <c r="F2697" s="14"/>
    </row>
    <row r="2698" spans="1:6" x14ac:dyDescent="0.25">
      <c r="A2698" s="2"/>
      <c r="B2698" s="3"/>
      <c r="C2698" s="4"/>
      <c r="D2698" s="5"/>
      <c r="E2698" s="5"/>
      <c r="F2698" s="14"/>
    </row>
    <row r="2699" spans="1:6" x14ac:dyDescent="0.25">
      <c r="A2699" s="2"/>
      <c r="B2699" s="3"/>
      <c r="C2699" s="4"/>
      <c r="D2699" s="5"/>
      <c r="E2699" s="5"/>
      <c r="F2699" s="14"/>
    </row>
    <row r="2700" spans="1:6" x14ac:dyDescent="0.25">
      <c r="A2700" s="2"/>
      <c r="B2700" s="3"/>
      <c r="C2700" s="4"/>
      <c r="D2700" s="5"/>
      <c r="E2700" s="5"/>
      <c r="F2700" s="14"/>
    </row>
    <row r="2701" spans="1:6" x14ac:dyDescent="0.25">
      <c r="A2701" s="2"/>
      <c r="B2701" s="3"/>
      <c r="C2701" s="4"/>
      <c r="D2701" s="5"/>
      <c r="E2701" s="5"/>
      <c r="F2701" s="14"/>
    </row>
    <row r="2702" spans="1:6" x14ac:dyDescent="0.25">
      <c r="A2702" s="2"/>
      <c r="B2702" s="3"/>
      <c r="C2702" s="4"/>
      <c r="D2702" s="5"/>
      <c r="E2702" s="5"/>
      <c r="F2702" s="14"/>
    </row>
    <row r="2703" spans="1:6" x14ac:dyDescent="0.25">
      <c r="A2703" s="2"/>
      <c r="B2703" s="3"/>
      <c r="C2703" s="4"/>
      <c r="D2703" s="5"/>
      <c r="E2703" s="5"/>
      <c r="F2703" s="14"/>
    </row>
    <row r="2704" spans="1:6" x14ac:dyDescent="0.25">
      <c r="A2704" s="2"/>
      <c r="B2704" s="3"/>
      <c r="C2704" s="4"/>
      <c r="D2704" s="5"/>
      <c r="E2704" s="5"/>
      <c r="F2704" s="14"/>
    </row>
    <row r="2705" spans="1:6" x14ac:dyDescent="0.25">
      <c r="A2705" s="2"/>
      <c r="B2705" s="3"/>
      <c r="C2705" s="4"/>
      <c r="D2705" s="5"/>
      <c r="E2705" s="5"/>
      <c r="F2705" s="14"/>
    </row>
    <row r="2706" spans="1:6" x14ac:dyDescent="0.25">
      <c r="A2706" s="2"/>
      <c r="B2706" s="3"/>
      <c r="C2706" s="4"/>
      <c r="D2706" s="5"/>
      <c r="E2706" s="5"/>
      <c r="F2706" s="14"/>
    </row>
    <row r="2707" spans="1:6" x14ac:dyDescent="0.25">
      <c r="A2707" s="2"/>
      <c r="B2707" s="3"/>
      <c r="C2707" s="4"/>
      <c r="D2707" s="5"/>
      <c r="E2707" s="5"/>
      <c r="F2707" s="14"/>
    </row>
    <row r="2708" spans="1:6" x14ac:dyDescent="0.25">
      <c r="A2708" s="2"/>
      <c r="B2708" s="3"/>
      <c r="C2708" s="4"/>
      <c r="D2708" s="5"/>
      <c r="E2708" s="5"/>
      <c r="F2708" s="14"/>
    </row>
    <row r="2709" spans="1:6" x14ac:dyDescent="0.25">
      <c r="A2709" s="2"/>
      <c r="B2709" s="3"/>
      <c r="C2709" s="4"/>
      <c r="D2709" s="5"/>
      <c r="E2709" s="5"/>
      <c r="F2709" s="14"/>
    </row>
    <row r="2710" spans="1:6" x14ac:dyDescent="0.25">
      <c r="A2710" s="2"/>
      <c r="B2710" s="3"/>
      <c r="C2710" s="4"/>
      <c r="D2710" s="5"/>
      <c r="E2710" s="5"/>
      <c r="F2710" s="14"/>
    </row>
    <row r="2711" spans="1:6" x14ac:dyDescent="0.25">
      <c r="A2711" s="2"/>
      <c r="B2711" s="3"/>
      <c r="C2711" s="4"/>
      <c r="D2711" s="5"/>
      <c r="E2711" s="5"/>
      <c r="F2711" s="14"/>
    </row>
    <row r="2712" spans="1:6" x14ac:dyDescent="0.25">
      <c r="A2712" s="2"/>
      <c r="B2712" s="3"/>
      <c r="C2712" s="4"/>
      <c r="D2712" s="5"/>
      <c r="E2712" s="5"/>
      <c r="F2712" s="14"/>
    </row>
    <row r="2713" spans="1:6" x14ac:dyDescent="0.25">
      <c r="A2713" s="2"/>
      <c r="B2713" s="3"/>
      <c r="C2713" s="4"/>
      <c r="D2713" s="5"/>
      <c r="E2713" s="5"/>
      <c r="F2713" s="14"/>
    </row>
    <row r="2714" spans="1:6" x14ac:dyDescent="0.25">
      <c r="A2714" s="2"/>
      <c r="B2714" s="3"/>
      <c r="C2714" s="4"/>
      <c r="D2714" s="5"/>
      <c r="E2714" s="5"/>
      <c r="F2714" s="14"/>
    </row>
    <row r="2715" spans="1:6" x14ac:dyDescent="0.25">
      <c r="A2715" s="2"/>
      <c r="B2715" s="3"/>
      <c r="C2715" s="4"/>
      <c r="D2715" s="5"/>
      <c r="E2715" s="5"/>
      <c r="F2715" s="14"/>
    </row>
    <row r="2716" spans="1:6" x14ac:dyDescent="0.25">
      <c r="A2716" s="2"/>
      <c r="B2716" s="3"/>
      <c r="C2716" s="4"/>
      <c r="D2716" s="5"/>
      <c r="E2716" s="5"/>
      <c r="F2716" s="14"/>
    </row>
    <row r="2717" spans="1:6" x14ac:dyDescent="0.25">
      <c r="A2717" s="2"/>
      <c r="B2717" s="3"/>
      <c r="C2717" s="4"/>
      <c r="D2717" s="5"/>
      <c r="E2717" s="5"/>
      <c r="F2717" s="14"/>
    </row>
    <row r="2718" spans="1:6" x14ac:dyDescent="0.25">
      <c r="A2718" s="2"/>
      <c r="B2718" s="3"/>
      <c r="C2718" s="4"/>
      <c r="D2718" s="5"/>
      <c r="E2718" s="5"/>
      <c r="F2718" s="14"/>
    </row>
    <row r="2719" spans="1:6" x14ac:dyDescent="0.25">
      <c r="A2719" s="2"/>
      <c r="B2719" s="3"/>
      <c r="C2719" s="4"/>
      <c r="D2719" s="5"/>
      <c r="E2719" s="5"/>
      <c r="F2719" s="14"/>
    </row>
    <row r="2720" spans="1:6" x14ac:dyDescent="0.25">
      <c r="A2720" s="2"/>
      <c r="B2720" s="3"/>
      <c r="C2720" s="4"/>
      <c r="D2720" s="5"/>
      <c r="E2720" s="5"/>
      <c r="F2720" s="14"/>
    </row>
    <row r="2721" spans="1:6" x14ac:dyDescent="0.25">
      <c r="A2721" s="2"/>
      <c r="B2721" s="3"/>
      <c r="C2721" s="4"/>
      <c r="D2721" s="5"/>
      <c r="E2721" s="5"/>
      <c r="F2721" s="14"/>
    </row>
    <row r="2722" spans="1:6" x14ac:dyDescent="0.25">
      <c r="A2722" s="2"/>
      <c r="B2722" s="3"/>
      <c r="C2722" s="4"/>
      <c r="D2722" s="5"/>
      <c r="E2722" s="5"/>
      <c r="F2722" s="14"/>
    </row>
    <row r="2723" spans="1:6" x14ac:dyDescent="0.25">
      <c r="A2723" s="2"/>
      <c r="B2723" s="3"/>
      <c r="C2723" s="4"/>
      <c r="D2723" s="5"/>
      <c r="E2723" s="5"/>
      <c r="F2723" s="14"/>
    </row>
    <row r="2724" spans="1:6" x14ac:dyDescent="0.25">
      <c r="A2724" s="2"/>
      <c r="B2724" s="3"/>
      <c r="C2724" s="4"/>
      <c r="D2724" s="5"/>
      <c r="E2724" s="5"/>
      <c r="F2724" s="14"/>
    </row>
    <row r="2725" spans="1:6" x14ac:dyDescent="0.25">
      <c r="A2725" s="2"/>
      <c r="B2725" s="3"/>
      <c r="C2725" s="4"/>
      <c r="D2725" s="5"/>
      <c r="E2725" s="5"/>
      <c r="F2725" s="14"/>
    </row>
    <row r="2726" spans="1:6" x14ac:dyDescent="0.25">
      <c r="A2726" s="2"/>
      <c r="B2726" s="3"/>
      <c r="C2726" s="4"/>
      <c r="D2726" s="5"/>
      <c r="E2726" s="5"/>
      <c r="F2726" s="14"/>
    </row>
    <row r="2727" spans="1:6" x14ac:dyDescent="0.25">
      <c r="A2727" s="2"/>
      <c r="B2727" s="3"/>
      <c r="C2727" s="4"/>
      <c r="D2727" s="5"/>
      <c r="E2727" s="5"/>
      <c r="F2727" s="14"/>
    </row>
    <row r="2728" spans="1:6" x14ac:dyDescent="0.25">
      <c r="A2728" s="2"/>
      <c r="B2728" s="3"/>
      <c r="C2728" s="4"/>
      <c r="D2728" s="5"/>
      <c r="E2728" s="5"/>
      <c r="F2728" s="14"/>
    </row>
    <row r="2729" spans="1:6" x14ac:dyDescent="0.25">
      <c r="A2729" s="2"/>
      <c r="B2729" s="3"/>
      <c r="C2729" s="4"/>
      <c r="D2729" s="5"/>
      <c r="E2729" s="5"/>
      <c r="F2729" s="14"/>
    </row>
    <row r="2730" spans="1:6" x14ac:dyDescent="0.25">
      <c r="A2730" s="2"/>
      <c r="B2730" s="3"/>
      <c r="C2730" s="4"/>
      <c r="D2730" s="5"/>
      <c r="E2730" s="5"/>
      <c r="F2730" s="14"/>
    </row>
    <row r="2731" spans="1:6" x14ac:dyDescent="0.25">
      <c r="A2731" s="2"/>
      <c r="B2731" s="3"/>
      <c r="C2731" s="4"/>
      <c r="D2731" s="5"/>
      <c r="E2731" s="5"/>
      <c r="F2731" s="14"/>
    </row>
    <row r="2732" spans="1:6" x14ac:dyDescent="0.25">
      <c r="A2732" s="2"/>
      <c r="B2732" s="3"/>
      <c r="C2732" s="4"/>
      <c r="D2732" s="5"/>
      <c r="E2732" s="5"/>
      <c r="F2732" s="14"/>
    </row>
    <row r="2733" spans="1:6" x14ac:dyDescent="0.25">
      <c r="A2733" s="2"/>
      <c r="B2733" s="3"/>
      <c r="C2733" s="4"/>
      <c r="D2733" s="5"/>
      <c r="E2733" s="5"/>
      <c r="F2733" s="14"/>
    </row>
    <row r="2734" spans="1:6" x14ac:dyDescent="0.25">
      <c r="A2734" s="2"/>
      <c r="B2734" s="3"/>
      <c r="C2734" s="4"/>
      <c r="D2734" s="5"/>
      <c r="E2734" s="5"/>
      <c r="F2734" s="14"/>
    </row>
    <row r="2735" spans="1:6" x14ac:dyDescent="0.25">
      <c r="A2735" s="2"/>
      <c r="B2735" s="3"/>
      <c r="C2735" s="4"/>
      <c r="D2735" s="5"/>
      <c r="E2735" s="5"/>
      <c r="F2735" s="14"/>
    </row>
    <row r="2736" spans="1:6" x14ac:dyDescent="0.25">
      <c r="A2736" s="2"/>
      <c r="B2736" s="3"/>
      <c r="C2736" s="4"/>
      <c r="D2736" s="5"/>
      <c r="E2736" s="5"/>
      <c r="F2736" s="14"/>
    </row>
    <row r="2737" spans="1:6" x14ac:dyDescent="0.25">
      <c r="A2737" s="2"/>
      <c r="B2737" s="3"/>
      <c r="C2737" s="4"/>
      <c r="D2737" s="5"/>
      <c r="E2737" s="5"/>
      <c r="F2737" s="14"/>
    </row>
    <row r="2738" spans="1:6" x14ac:dyDescent="0.25">
      <c r="A2738" s="2"/>
      <c r="B2738" s="3"/>
      <c r="C2738" s="4"/>
      <c r="D2738" s="5"/>
      <c r="E2738" s="5"/>
      <c r="F2738" s="14"/>
    </row>
    <row r="2739" spans="1:6" x14ac:dyDescent="0.25">
      <c r="A2739" s="2"/>
      <c r="B2739" s="3"/>
      <c r="C2739" s="4"/>
      <c r="D2739" s="5"/>
      <c r="E2739" s="5"/>
      <c r="F2739" s="14"/>
    </row>
    <row r="2740" spans="1:6" x14ac:dyDescent="0.25">
      <c r="A2740" s="2"/>
      <c r="B2740" s="3"/>
      <c r="C2740" s="4"/>
      <c r="D2740" s="5"/>
      <c r="E2740" s="5"/>
      <c r="F2740" s="14"/>
    </row>
    <row r="2741" spans="1:6" x14ac:dyDescent="0.25">
      <c r="A2741" s="2"/>
      <c r="B2741" s="3"/>
      <c r="C2741" s="4"/>
      <c r="D2741" s="5"/>
      <c r="E2741" s="5"/>
      <c r="F2741" s="14"/>
    </row>
    <row r="2742" spans="1:6" x14ac:dyDescent="0.25">
      <c r="A2742" s="2"/>
      <c r="B2742" s="3"/>
      <c r="C2742" s="4"/>
      <c r="D2742" s="5"/>
      <c r="E2742" s="5"/>
      <c r="F2742" s="14"/>
    </row>
    <row r="2743" spans="1:6" x14ac:dyDescent="0.25">
      <c r="A2743" s="2"/>
      <c r="B2743" s="3"/>
      <c r="C2743" s="4"/>
      <c r="D2743" s="5"/>
      <c r="E2743" s="5"/>
      <c r="F2743" s="14"/>
    </row>
    <row r="2744" spans="1:6" x14ac:dyDescent="0.25">
      <c r="A2744" s="2"/>
      <c r="B2744" s="3"/>
      <c r="C2744" s="4"/>
      <c r="D2744" s="5"/>
      <c r="E2744" s="5"/>
      <c r="F2744" s="14"/>
    </row>
    <row r="2745" spans="1:6" x14ac:dyDescent="0.25">
      <c r="A2745" s="2"/>
      <c r="B2745" s="3"/>
      <c r="C2745" s="4"/>
      <c r="D2745" s="5"/>
      <c r="E2745" s="5"/>
      <c r="F2745" s="14"/>
    </row>
    <row r="2746" spans="1:6" x14ac:dyDescent="0.25">
      <c r="A2746" s="2"/>
      <c r="B2746" s="3"/>
      <c r="C2746" s="4"/>
      <c r="D2746" s="5"/>
      <c r="E2746" s="5"/>
      <c r="F2746" s="14"/>
    </row>
    <row r="2747" spans="1:6" x14ac:dyDescent="0.25">
      <c r="A2747" s="2"/>
      <c r="B2747" s="3"/>
      <c r="C2747" s="4"/>
      <c r="D2747" s="5"/>
      <c r="E2747" s="5"/>
      <c r="F2747" s="14"/>
    </row>
    <row r="2748" spans="1:6" x14ac:dyDescent="0.25">
      <c r="A2748" s="2"/>
      <c r="B2748" s="3"/>
      <c r="C2748" s="4"/>
      <c r="D2748" s="5"/>
      <c r="E2748" s="5"/>
      <c r="F2748" s="14"/>
    </row>
    <row r="2749" spans="1:6" x14ac:dyDescent="0.25">
      <c r="A2749" s="2"/>
      <c r="B2749" s="3"/>
      <c r="C2749" s="4"/>
      <c r="D2749" s="5"/>
      <c r="E2749" s="5"/>
      <c r="F2749" s="14"/>
    </row>
    <row r="2750" spans="1:6" x14ac:dyDescent="0.25">
      <c r="A2750" s="2"/>
      <c r="B2750" s="3"/>
      <c r="C2750" s="4"/>
      <c r="D2750" s="5"/>
      <c r="E2750" s="5"/>
      <c r="F2750" s="14"/>
    </row>
    <row r="2751" spans="1:6" x14ac:dyDescent="0.25">
      <c r="A2751" s="2"/>
      <c r="B2751" s="3"/>
      <c r="C2751" s="4"/>
      <c r="D2751" s="5"/>
      <c r="E2751" s="5"/>
      <c r="F2751" s="14"/>
    </row>
    <row r="2752" spans="1:6" x14ac:dyDescent="0.25">
      <c r="A2752" s="2"/>
      <c r="B2752" s="3"/>
      <c r="C2752" s="4"/>
      <c r="D2752" s="5"/>
      <c r="E2752" s="5"/>
      <c r="F2752" s="14"/>
    </row>
    <row r="2753" spans="1:6" x14ac:dyDescent="0.25">
      <c r="A2753" s="2"/>
      <c r="B2753" s="3"/>
      <c r="C2753" s="4"/>
      <c r="D2753" s="5"/>
      <c r="E2753" s="5"/>
      <c r="F2753" s="14"/>
    </row>
    <row r="2754" spans="1:6" x14ac:dyDescent="0.25">
      <c r="A2754" s="2"/>
      <c r="B2754" s="3"/>
      <c r="C2754" s="4"/>
      <c r="D2754" s="5"/>
      <c r="E2754" s="5"/>
      <c r="F2754" s="14"/>
    </row>
    <row r="2755" spans="1:6" x14ac:dyDescent="0.25">
      <c r="A2755" s="2"/>
      <c r="B2755" s="3"/>
      <c r="C2755" s="4"/>
      <c r="D2755" s="5"/>
      <c r="E2755" s="5"/>
      <c r="F2755" s="14"/>
    </row>
    <row r="2756" spans="1:6" x14ac:dyDescent="0.25">
      <c r="A2756" s="2"/>
      <c r="B2756" s="3"/>
      <c r="C2756" s="4"/>
      <c r="D2756" s="5"/>
      <c r="E2756" s="5"/>
      <c r="F2756" s="14"/>
    </row>
    <row r="2757" spans="1:6" x14ac:dyDescent="0.25">
      <c r="A2757" s="2"/>
      <c r="B2757" s="3"/>
      <c r="C2757" s="4"/>
      <c r="D2757" s="5"/>
      <c r="E2757" s="5"/>
      <c r="F2757" s="14"/>
    </row>
    <row r="2758" spans="1:6" x14ac:dyDescent="0.25">
      <c r="A2758" s="2"/>
      <c r="B2758" s="3"/>
      <c r="C2758" s="4"/>
      <c r="D2758" s="5"/>
      <c r="E2758" s="5"/>
      <c r="F2758" s="14"/>
    </row>
    <row r="2759" spans="1:6" x14ac:dyDescent="0.25">
      <c r="A2759" s="2"/>
      <c r="B2759" s="3"/>
      <c r="C2759" s="4"/>
      <c r="D2759" s="5"/>
      <c r="E2759" s="5"/>
      <c r="F2759" s="14"/>
    </row>
    <row r="2760" spans="1:6" x14ac:dyDescent="0.25">
      <c r="A2760" s="2"/>
      <c r="B2760" s="3"/>
      <c r="C2760" s="4"/>
      <c r="D2760" s="5"/>
      <c r="E2760" s="5"/>
      <c r="F2760" s="14"/>
    </row>
    <row r="2761" spans="1:6" x14ac:dyDescent="0.25">
      <c r="A2761" s="2"/>
      <c r="B2761" s="3"/>
      <c r="C2761" s="4"/>
      <c r="D2761" s="5"/>
      <c r="E2761" s="5"/>
      <c r="F2761" s="14"/>
    </row>
    <row r="2762" spans="1:6" x14ac:dyDescent="0.25">
      <c r="A2762" s="2"/>
      <c r="B2762" s="3"/>
      <c r="C2762" s="4"/>
      <c r="D2762" s="5"/>
      <c r="E2762" s="5"/>
      <c r="F2762" s="14"/>
    </row>
    <row r="2763" spans="1:6" x14ac:dyDescent="0.25">
      <c r="A2763" s="2"/>
      <c r="B2763" s="3"/>
      <c r="C2763" s="4"/>
      <c r="D2763" s="5"/>
      <c r="E2763" s="5"/>
      <c r="F2763" s="14"/>
    </row>
    <row r="2764" spans="1:6" x14ac:dyDescent="0.25">
      <c r="A2764" s="2"/>
      <c r="B2764" s="3"/>
      <c r="C2764" s="4"/>
      <c r="D2764" s="5"/>
      <c r="E2764" s="5"/>
      <c r="F2764" s="14"/>
    </row>
    <row r="2765" spans="1:6" x14ac:dyDescent="0.25">
      <c r="A2765" s="2"/>
      <c r="B2765" s="3"/>
      <c r="C2765" s="4"/>
      <c r="D2765" s="5"/>
      <c r="E2765" s="5"/>
      <c r="F2765" s="14"/>
    </row>
    <row r="2766" spans="1:6" x14ac:dyDescent="0.25">
      <c r="A2766" s="2"/>
      <c r="B2766" s="3"/>
      <c r="C2766" s="4"/>
      <c r="D2766" s="5"/>
      <c r="E2766" s="5"/>
      <c r="F2766" s="14"/>
    </row>
    <row r="2767" spans="1:6" x14ac:dyDescent="0.25">
      <c r="A2767" s="2"/>
      <c r="B2767" s="3"/>
      <c r="C2767" s="4"/>
      <c r="D2767" s="5"/>
      <c r="E2767" s="5"/>
      <c r="F2767" s="14"/>
    </row>
    <row r="2768" spans="1:6" x14ac:dyDescent="0.25">
      <c r="A2768" s="2"/>
      <c r="B2768" s="3"/>
      <c r="C2768" s="4"/>
      <c r="D2768" s="5"/>
      <c r="E2768" s="5"/>
      <c r="F2768" s="14"/>
    </row>
    <row r="2769" spans="1:6" x14ac:dyDescent="0.25">
      <c r="A2769" s="2"/>
      <c r="B2769" s="3"/>
      <c r="C2769" s="4"/>
      <c r="D2769" s="5"/>
      <c r="E2769" s="5"/>
      <c r="F2769" s="14"/>
    </row>
    <row r="2770" spans="1:6" x14ac:dyDescent="0.25">
      <c r="A2770" s="2"/>
      <c r="B2770" s="3"/>
      <c r="C2770" s="4"/>
      <c r="D2770" s="5"/>
      <c r="E2770" s="5"/>
      <c r="F2770" s="14"/>
    </row>
    <row r="2771" spans="1:6" x14ac:dyDescent="0.25">
      <c r="A2771" s="2"/>
      <c r="B2771" s="3"/>
      <c r="C2771" s="4"/>
      <c r="D2771" s="5"/>
      <c r="E2771" s="5"/>
      <c r="F2771" s="14"/>
    </row>
    <row r="2772" spans="1:6" x14ac:dyDescent="0.25">
      <c r="A2772" s="2"/>
      <c r="B2772" s="3"/>
      <c r="C2772" s="4"/>
      <c r="D2772" s="5"/>
      <c r="E2772" s="5"/>
      <c r="F2772" s="14"/>
    </row>
    <row r="2773" spans="1:6" x14ac:dyDescent="0.25">
      <c r="A2773" s="2"/>
      <c r="B2773" s="3"/>
      <c r="C2773" s="4"/>
      <c r="D2773" s="5"/>
      <c r="E2773" s="5"/>
      <c r="F2773" s="14"/>
    </row>
    <row r="2774" spans="1:6" x14ac:dyDescent="0.25">
      <c r="A2774" s="2"/>
      <c r="B2774" s="3"/>
      <c r="C2774" s="4"/>
      <c r="D2774" s="5"/>
      <c r="E2774" s="5"/>
      <c r="F2774" s="14"/>
    </row>
    <row r="2775" spans="1:6" x14ac:dyDescent="0.25">
      <c r="A2775" s="2"/>
      <c r="B2775" s="3"/>
      <c r="C2775" s="4"/>
      <c r="D2775" s="5"/>
      <c r="E2775" s="5"/>
      <c r="F2775" s="14"/>
    </row>
    <row r="2776" spans="1:6" x14ac:dyDescent="0.25">
      <c r="A2776" s="2"/>
      <c r="B2776" s="3"/>
      <c r="C2776" s="4"/>
      <c r="D2776" s="5"/>
      <c r="E2776" s="5"/>
      <c r="F2776" s="14"/>
    </row>
    <row r="2777" spans="1:6" x14ac:dyDescent="0.25">
      <c r="A2777" s="2"/>
      <c r="B2777" s="3"/>
      <c r="C2777" s="4"/>
      <c r="D2777" s="5"/>
      <c r="E2777" s="5"/>
      <c r="F2777" s="14"/>
    </row>
    <row r="2778" spans="1:6" x14ac:dyDescent="0.25">
      <c r="A2778" s="2"/>
      <c r="B2778" s="3"/>
      <c r="C2778" s="4"/>
      <c r="D2778" s="5"/>
      <c r="E2778" s="5"/>
      <c r="F2778" s="14"/>
    </row>
    <row r="2779" spans="1:6" x14ac:dyDescent="0.25">
      <c r="A2779" s="2"/>
      <c r="B2779" s="3"/>
      <c r="C2779" s="4"/>
      <c r="D2779" s="5"/>
      <c r="E2779" s="5"/>
      <c r="F2779" s="14"/>
    </row>
    <row r="2780" spans="1:6" x14ac:dyDescent="0.25">
      <c r="A2780" s="2"/>
      <c r="B2780" s="3"/>
      <c r="C2780" s="4"/>
      <c r="D2780" s="5"/>
      <c r="E2780" s="5"/>
      <c r="F2780" s="14"/>
    </row>
    <row r="2781" spans="1:6" x14ac:dyDescent="0.25">
      <c r="A2781" s="2"/>
      <c r="B2781" s="3"/>
      <c r="C2781" s="4"/>
      <c r="D2781" s="5"/>
      <c r="E2781" s="5"/>
      <c r="F2781" s="14"/>
    </row>
    <row r="2782" spans="1:6" x14ac:dyDescent="0.25">
      <c r="A2782" s="2"/>
      <c r="B2782" s="3"/>
      <c r="C2782" s="4"/>
      <c r="D2782" s="5"/>
      <c r="E2782" s="5"/>
      <c r="F2782" s="14"/>
    </row>
    <row r="2783" spans="1:6" x14ac:dyDescent="0.25">
      <c r="A2783" s="2"/>
      <c r="B2783" s="3"/>
      <c r="C2783" s="4"/>
      <c r="D2783" s="5"/>
      <c r="E2783" s="5"/>
      <c r="F2783" s="14"/>
    </row>
    <row r="2784" spans="1:6" x14ac:dyDescent="0.25">
      <c r="A2784" s="2"/>
      <c r="B2784" s="3"/>
      <c r="C2784" s="4"/>
      <c r="D2784" s="5"/>
      <c r="E2784" s="5"/>
      <c r="F2784" s="14"/>
    </row>
    <row r="2785" spans="1:6" x14ac:dyDescent="0.25">
      <c r="A2785" s="2"/>
      <c r="B2785" s="3"/>
      <c r="C2785" s="4"/>
      <c r="D2785" s="5"/>
      <c r="E2785" s="5"/>
      <c r="F2785" s="14"/>
    </row>
    <row r="2786" spans="1:6" x14ac:dyDescent="0.25">
      <c r="A2786" s="2"/>
      <c r="B2786" s="3"/>
      <c r="C2786" s="4"/>
      <c r="D2786" s="5"/>
      <c r="E2786" s="5"/>
      <c r="F2786" s="14"/>
    </row>
    <row r="2787" spans="1:6" x14ac:dyDescent="0.25">
      <c r="A2787" s="2"/>
      <c r="B2787" s="3"/>
      <c r="C2787" s="4"/>
      <c r="D2787" s="5"/>
      <c r="E2787" s="5"/>
      <c r="F2787" s="14"/>
    </row>
    <row r="2788" spans="1:6" x14ac:dyDescent="0.25">
      <c r="A2788" s="2"/>
      <c r="B2788" s="3"/>
      <c r="C2788" s="4"/>
      <c r="D2788" s="5"/>
      <c r="E2788" s="5"/>
      <c r="F2788" s="14"/>
    </row>
    <row r="2789" spans="1:6" x14ac:dyDescent="0.25">
      <c r="A2789" s="2"/>
      <c r="B2789" s="3"/>
      <c r="C2789" s="4"/>
      <c r="D2789" s="5"/>
      <c r="E2789" s="5"/>
      <c r="F2789" s="14"/>
    </row>
    <row r="2790" spans="1:6" x14ac:dyDescent="0.25">
      <c r="A2790" s="2"/>
      <c r="B2790" s="3"/>
      <c r="C2790" s="4"/>
      <c r="D2790" s="5"/>
      <c r="E2790" s="5"/>
      <c r="F2790" s="14"/>
    </row>
    <row r="2791" spans="1:6" x14ac:dyDescent="0.25">
      <c r="A2791" s="2"/>
      <c r="B2791" s="3"/>
      <c r="C2791" s="4"/>
      <c r="D2791" s="5"/>
      <c r="E2791" s="5"/>
      <c r="F2791" s="14"/>
    </row>
    <row r="2792" spans="1:6" x14ac:dyDescent="0.25">
      <c r="A2792" s="2"/>
      <c r="B2792" s="3"/>
      <c r="C2792" s="4"/>
      <c r="D2792" s="5"/>
      <c r="E2792" s="5"/>
      <c r="F2792" s="14"/>
    </row>
    <row r="2793" spans="1:6" x14ac:dyDescent="0.25">
      <c r="A2793" s="2"/>
      <c r="B2793" s="3"/>
      <c r="C2793" s="4"/>
      <c r="D2793" s="5"/>
      <c r="E2793" s="5"/>
      <c r="F2793" s="14"/>
    </row>
    <row r="2794" spans="1:6" x14ac:dyDescent="0.25">
      <c r="A2794" s="2"/>
      <c r="B2794" s="3"/>
      <c r="C2794" s="4"/>
      <c r="D2794" s="5"/>
      <c r="E2794" s="5"/>
      <c r="F2794" s="14"/>
    </row>
    <row r="2795" spans="1:6" x14ac:dyDescent="0.25">
      <c r="A2795" s="2"/>
      <c r="B2795" s="3"/>
      <c r="C2795" s="4"/>
      <c r="D2795" s="5"/>
      <c r="E2795" s="5"/>
      <c r="F2795" s="14"/>
    </row>
    <row r="2796" spans="1:6" x14ac:dyDescent="0.25">
      <c r="A2796" s="2"/>
      <c r="B2796" s="3"/>
      <c r="C2796" s="4"/>
      <c r="D2796" s="5"/>
      <c r="E2796" s="5"/>
      <c r="F2796" s="14"/>
    </row>
    <row r="2797" spans="1:6" x14ac:dyDescent="0.25">
      <c r="A2797" s="2"/>
      <c r="B2797" s="3"/>
      <c r="C2797" s="4"/>
      <c r="D2797" s="5"/>
      <c r="E2797" s="5"/>
      <c r="F2797" s="14"/>
    </row>
    <row r="2798" spans="1:6" x14ac:dyDescent="0.25">
      <c r="A2798" s="2"/>
      <c r="B2798" s="3"/>
      <c r="C2798" s="4"/>
      <c r="D2798" s="5"/>
      <c r="E2798" s="5"/>
      <c r="F2798" s="14"/>
    </row>
    <row r="2799" spans="1:6" x14ac:dyDescent="0.25">
      <c r="A2799" s="2"/>
      <c r="B2799" s="3"/>
      <c r="C2799" s="4"/>
      <c r="D2799" s="5"/>
      <c r="E2799" s="5"/>
      <c r="F2799" s="14"/>
    </row>
    <row r="2800" spans="1:6" x14ac:dyDescent="0.25">
      <c r="A2800" s="2"/>
      <c r="B2800" s="3"/>
      <c r="C2800" s="4"/>
      <c r="D2800" s="5"/>
      <c r="E2800" s="5"/>
      <c r="F2800" s="14"/>
    </row>
    <row r="2801" spans="1:6" x14ac:dyDescent="0.25">
      <c r="A2801" s="2"/>
      <c r="B2801" s="3"/>
      <c r="C2801" s="4"/>
      <c r="D2801" s="5"/>
      <c r="E2801" s="5"/>
      <c r="F2801" s="14"/>
    </row>
    <row r="2802" spans="1:6" x14ac:dyDescent="0.25">
      <c r="A2802" s="2"/>
      <c r="B2802" s="3"/>
      <c r="C2802" s="4"/>
      <c r="D2802" s="5"/>
      <c r="E2802" s="5"/>
      <c r="F2802" s="14"/>
    </row>
    <row r="2803" spans="1:6" x14ac:dyDescent="0.25">
      <c r="A2803" s="2"/>
      <c r="B2803" s="3"/>
      <c r="C2803" s="4"/>
      <c r="D2803" s="5"/>
      <c r="E2803" s="5"/>
      <c r="F2803" s="14"/>
    </row>
    <row r="2804" spans="1:6" x14ac:dyDescent="0.25">
      <c r="A2804" s="2"/>
      <c r="B2804" s="3"/>
      <c r="C2804" s="4"/>
      <c r="D2804" s="5"/>
      <c r="E2804" s="5"/>
      <c r="F2804" s="14"/>
    </row>
    <row r="2805" spans="1:6" x14ac:dyDescent="0.25">
      <c r="A2805" s="2"/>
      <c r="B2805" s="3"/>
      <c r="C2805" s="4"/>
      <c r="D2805" s="5"/>
      <c r="E2805" s="5"/>
      <c r="F2805" s="14"/>
    </row>
    <row r="2806" spans="1:6" x14ac:dyDescent="0.25">
      <c r="A2806" s="2"/>
      <c r="B2806" s="3"/>
      <c r="C2806" s="4"/>
      <c r="D2806" s="5"/>
      <c r="E2806" s="5"/>
      <c r="F2806" s="14"/>
    </row>
    <row r="2807" spans="1:6" x14ac:dyDescent="0.25">
      <c r="A2807" s="2"/>
      <c r="B2807" s="3"/>
      <c r="C2807" s="4"/>
      <c r="D2807" s="5"/>
      <c r="E2807" s="5"/>
      <c r="F2807" s="14"/>
    </row>
    <row r="2808" spans="1:6" x14ac:dyDescent="0.25">
      <c r="A2808" s="2"/>
      <c r="B2808" s="3"/>
      <c r="C2808" s="4"/>
      <c r="D2808" s="5"/>
      <c r="E2808" s="5"/>
      <c r="F2808" s="14"/>
    </row>
    <row r="2809" spans="1:6" x14ac:dyDescent="0.25">
      <c r="A2809" s="2"/>
      <c r="B2809" s="3"/>
      <c r="C2809" s="4"/>
      <c r="D2809" s="5"/>
      <c r="E2809" s="5"/>
      <c r="F2809" s="14"/>
    </row>
    <row r="2810" spans="1:6" x14ac:dyDescent="0.25">
      <c r="A2810" s="2"/>
      <c r="B2810" s="3"/>
      <c r="C2810" s="4"/>
      <c r="D2810" s="5"/>
      <c r="E2810" s="5"/>
      <c r="F2810" s="14"/>
    </row>
    <row r="2811" spans="1:6" x14ac:dyDescent="0.25">
      <c r="A2811" s="2"/>
      <c r="B2811" s="3"/>
      <c r="C2811" s="4"/>
      <c r="D2811" s="5"/>
      <c r="E2811" s="5"/>
      <c r="F2811" s="14"/>
    </row>
    <row r="2812" spans="1:6" x14ac:dyDescent="0.25">
      <c r="A2812" s="2"/>
      <c r="B2812" s="3"/>
      <c r="C2812" s="4"/>
      <c r="D2812" s="5"/>
      <c r="E2812" s="5"/>
      <c r="F2812" s="14"/>
    </row>
    <row r="2813" spans="1:6" x14ac:dyDescent="0.25">
      <c r="A2813" s="2"/>
      <c r="B2813" s="3"/>
      <c r="C2813" s="4"/>
      <c r="D2813" s="5"/>
      <c r="E2813" s="5"/>
      <c r="F2813" s="14"/>
    </row>
    <row r="2814" spans="1:6" x14ac:dyDescent="0.25">
      <c r="A2814" s="2"/>
      <c r="B2814" s="3"/>
      <c r="C2814" s="4"/>
      <c r="D2814" s="5"/>
      <c r="E2814" s="5"/>
      <c r="F2814" s="14"/>
    </row>
    <row r="2815" spans="1:6" x14ac:dyDescent="0.25">
      <c r="A2815" s="2"/>
      <c r="B2815" s="3"/>
      <c r="C2815" s="4"/>
      <c r="D2815" s="5"/>
      <c r="E2815" s="5"/>
      <c r="F2815" s="14"/>
    </row>
    <row r="2816" spans="1:6" x14ac:dyDescent="0.25">
      <c r="A2816" s="2"/>
      <c r="B2816" s="3"/>
      <c r="C2816" s="4"/>
      <c r="D2816" s="5"/>
      <c r="E2816" s="5"/>
      <c r="F2816" s="14"/>
    </row>
    <row r="2817" spans="1:6" x14ac:dyDescent="0.25">
      <c r="A2817" s="2"/>
      <c r="B2817" s="3"/>
      <c r="C2817" s="4"/>
      <c r="D2817" s="5"/>
      <c r="E2817" s="5"/>
      <c r="F2817" s="14"/>
    </row>
    <row r="2818" spans="1:6" x14ac:dyDescent="0.25">
      <c r="A2818" s="2"/>
      <c r="B2818" s="3"/>
      <c r="C2818" s="4"/>
      <c r="D2818" s="5"/>
      <c r="E2818" s="5"/>
      <c r="F2818" s="14"/>
    </row>
    <row r="2819" spans="1:6" x14ac:dyDescent="0.25">
      <c r="A2819" s="2"/>
      <c r="B2819" s="3"/>
      <c r="C2819" s="4"/>
      <c r="D2819" s="5"/>
      <c r="E2819" s="5"/>
      <c r="F2819" s="14"/>
    </row>
    <row r="2820" spans="1:6" x14ac:dyDescent="0.25">
      <c r="A2820" s="2"/>
      <c r="B2820" s="3"/>
      <c r="C2820" s="4"/>
      <c r="D2820" s="5"/>
      <c r="E2820" s="5"/>
      <c r="F2820" s="14"/>
    </row>
    <row r="2821" spans="1:6" x14ac:dyDescent="0.25">
      <c r="A2821" s="2"/>
      <c r="B2821" s="3"/>
      <c r="C2821" s="4"/>
      <c r="D2821" s="5"/>
      <c r="E2821" s="5"/>
      <c r="F2821" s="14"/>
    </row>
    <row r="2822" spans="1:6" x14ac:dyDescent="0.25">
      <c r="A2822" s="2"/>
      <c r="B2822" s="3"/>
      <c r="C2822" s="4"/>
      <c r="D2822" s="5"/>
      <c r="E2822" s="5"/>
      <c r="F2822" s="14"/>
    </row>
    <row r="2823" spans="1:6" x14ac:dyDescent="0.25">
      <c r="A2823" s="2"/>
      <c r="B2823" s="3"/>
      <c r="C2823" s="4"/>
      <c r="D2823" s="5"/>
      <c r="E2823" s="5"/>
      <c r="F2823" s="14"/>
    </row>
    <row r="2824" spans="1:6" x14ac:dyDescent="0.25">
      <c r="A2824" s="2"/>
      <c r="B2824" s="3"/>
      <c r="C2824" s="4"/>
      <c r="D2824" s="5"/>
      <c r="E2824" s="5"/>
      <c r="F2824" s="14"/>
    </row>
    <row r="2825" spans="1:6" x14ac:dyDescent="0.25">
      <c r="A2825" s="2"/>
      <c r="B2825" s="3"/>
      <c r="C2825" s="4"/>
      <c r="D2825" s="5"/>
      <c r="E2825" s="5"/>
      <c r="F2825" s="14"/>
    </row>
    <row r="2826" spans="1:6" x14ac:dyDescent="0.25">
      <c r="A2826" s="2"/>
      <c r="B2826" s="3"/>
      <c r="C2826" s="4"/>
      <c r="D2826" s="5"/>
      <c r="E2826" s="5"/>
      <c r="F2826" s="14"/>
    </row>
    <row r="2827" spans="1:6" x14ac:dyDescent="0.25">
      <c r="A2827" s="2"/>
      <c r="B2827" s="3"/>
      <c r="C2827" s="4"/>
      <c r="D2827" s="5"/>
      <c r="E2827" s="5"/>
      <c r="F2827" s="14"/>
    </row>
    <row r="2828" spans="1:6" x14ac:dyDescent="0.25">
      <c r="A2828" s="2"/>
      <c r="B2828" s="3"/>
      <c r="C2828" s="4"/>
      <c r="D2828" s="5"/>
      <c r="E2828" s="5"/>
      <c r="F2828" s="14"/>
    </row>
    <row r="2829" spans="1:6" x14ac:dyDescent="0.25">
      <c r="A2829" s="2"/>
      <c r="B2829" s="3"/>
      <c r="C2829" s="4"/>
      <c r="D2829" s="5"/>
      <c r="E2829" s="5"/>
      <c r="F2829" s="14"/>
    </row>
    <row r="2830" spans="1:6" x14ac:dyDescent="0.25">
      <c r="A2830" s="2"/>
      <c r="B2830" s="3"/>
      <c r="C2830" s="4"/>
      <c r="D2830" s="5"/>
      <c r="E2830" s="5"/>
      <c r="F2830" s="14"/>
    </row>
    <row r="2831" spans="1:6" x14ac:dyDescent="0.25">
      <c r="A2831" s="2"/>
      <c r="B2831" s="3"/>
      <c r="C2831" s="4"/>
      <c r="D2831" s="5"/>
      <c r="E2831" s="5"/>
      <c r="F2831" s="14"/>
    </row>
    <row r="2832" spans="1:6" x14ac:dyDescent="0.25">
      <c r="A2832" s="2"/>
      <c r="B2832" s="3"/>
      <c r="C2832" s="4"/>
      <c r="D2832" s="5"/>
      <c r="E2832" s="5"/>
      <c r="F2832" s="14"/>
    </row>
    <row r="2833" spans="1:6" x14ac:dyDescent="0.25">
      <c r="A2833" s="2"/>
      <c r="B2833" s="3"/>
      <c r="C2833" s="4"/>
      <c r="D2833" s="5"/>
      <c r="E2833" s="5"/>
      <c r="F2833" s="14"/>
    </row>
    <row r="2834" spans="1:6" x14ac:dyDescent="0.25">
      <c r="A2834" s="2"/>
      <c r="B2834" s="3"/>
      <c r="C2834" s="4"/>
      <c r="D2834" s="5"/>
      <c r="E2834" s="5"/>
      <c r="F2834" s="14"/>
    </row>
    <row r="2835" spans="1:6" x14ac:dyDescent="0.25">
      <c r="A2835" s="2"/>
      <c r="B2835" s="3"/>
      <c r="C2835" s="4"/>
      <c r="D2835" s="5"/>
      <c r="E2835" s="5"/>
      <c r="F2835" s="14"/>
    </row>
    <row r="2836" spans="1:6" x14ac:dyDescent="0.25">
      <c r="A2836" s="2"/>
      <c r="B2836" s="3"/>
      <c r="C2836" s="4"/>
      <c r="D2836" s="5"/>
      <c r="E2836" s="5"/>
      <c r="F2836" s="14"/>
    </row>
    <row r="2837" spans="1:6" x14ac:dyDescent="0.25">
      <c r="A2837" s="2"/>
      <c r="B2837" s="3"/>
      <c r="C2837" s="4"/>
      <c r="D2837" s="5"/>
      <c r="E2837" s="5"/>
      <c r="F2837" s="14"/>
    </row>
    <row r="2838" spans="1:6" x14ac:dyDescent="0.25">
      <c r="A2838" s="2"/>
      <c r="B2838" s="3"/>
      <c r="C2838" s="4"/>
      <c r="D2838" s="5"/>
      <c r="E2838" s="5"/>
      <c r="F2838" s="14"/>
    </row>
    <row r="2839" spans="1:6" x14ac:dyDescent="0.25">
      <c r="A2839" s="2"/>
      <c r="B2839" s="3"/>
      <c r="C2839" s="4"/>
      <c r="D2839" s="5"/>
      <c r="E2839" s="5"/>
      <c r="F2839" s="14"/>
    </row>
    <row r="2840" spans="1:6" x14ac:dyDescent="0.25">
      <c r="A2840" s="2"/>
      <c r="B2840" s="3"/>
      <c r="C2840" s="4"/>
      <c r="D2840" s="5"/>
      <c r="E2840" s="5"/>
      <c r="F2840" s="14"/>
    </row>
    <row r="2841" spans="1:6" x14ac:dyDescent="0.25">
      <c r="A2841" s="2"/>
      <c r="B2841" s="3"/>
      <c r="C2841" s="4"/>
      <c r="D2841" s="5"/>
      <c r="E2841" s="5"/>
      <c r="F2841" s="14"/>
    </row>
    <row r="2842" spans="1:6" x14ac:dyDescent="0.25">
      <c r="A2842" s="2"/>
      <c r="B2842" s="3"/>
      <c r="C2842" s="4"/>
      <c r="D2842" s="5"/>
      <c r="E2842" s="5"/>
      <c r="F2842" s="14"/>
    </row>
    <row r="2843" spans="1:6" x14ac:dyDescent="0.25">
      <c r="A2843" s="2"/>
      <c r="B2843" s="3"/>
      <c r="C2843" s="4"/>
      <c r="D2843" s="5"/>
      <c r="E2843" s="5"/>
      <c r="F2843" s="14"/>
    </row>
    <row r="2844" spans="1:6" x14ac:dyDescent="0.25">
      <c r="A2844" s="2"/>
      <c r="B2844" s="3"/>
      <c r="C2844" s="4"/>
      <c r="D2844" s="5"/>
      <c r="E2844" s="5"/>
      <c r="F2844" s="14"/>
    </row>
    <row r="2845" spans="1:6" x14ac:dyDescent="0.25">
      <c r="A2845" s="2"/>
      <c r="B2845" s="3"/>
      <c r="C2845" s="4"/>
      <c r="D2845" s="5"/>
      <c r="E2845" s="5"/>
      <c r="F2845" s="14"/>
    </row>
    <row r="2846" spans="1:6" x14ac:dyDescent="0.25">
      <c r="A2846" s="2"/>
      <c r="B2846" s="3"/>
      <c r="C2846" s="4"/>
      <c r="D2846" s="5"/>
      <c r="E2846" s="5"/>
      <c r="F2846" s="14"/>
    </row>
    <row r="2847" spans="1:6" x14ac:dyDescent="0.25">
      <c r="A2847" s="2"/>
      <c r="B2847" s="3"/>
      <c r="C2847" s="4"/>
      <c r="D2847" s="5"/>
      <c r="E2847" s="5"/>
      <c r="F2847" s="14"/>
    </row>
    <row r="2848" spans="1:6" x14ac:dyDescent="0.25">
      <c r="A2848" s="2"/>
      <c r="B2848" s="3"/>
      <c r="C2848" s="4"/>
      <c r="D2848" s="5"/>
      <c r="E2848" s="5"/>
      <c r="F2848" s="14"/>
    </row>
    <row r="2849" spans="1:6" x14ac:dyDescent="0.25">
      <c r="A2849" s="2"/>
      <c r="B2849" s="3"/>
      <c r="C2849" s="4"/>
      <c r="D2849" s="5"/>
      <c r="E2849" s="5"/>
      <c r="F2849" s="14"/>
    </row>
    <row r="2850" spans="1:6" x14ac:dyDescent="0.25">
      <c r="A2850" s="2"/>
      <c r="B2850" s="3"/>
      <c r="C2850" s="4"/>
      <c r="D2850" s="5"/>
      <c r="E2850" s="5"/>
      <c r="F2850" s="14"/>
    </row>
    <row r="2851" spans="1:6" x14ac:dyDescent="0.25">
      <c r="A2851" s="2"/>
      <c r="B2851" s="3"/>
      <c r="C2851" s="4"/>
      <c r="D2851" s="5"/>
      <c r="E2851" s="5"/>
      <c r="F2851" s="14"/>
    </row>
    <row r="2852" spans="1:6" x14ac:dyDescent="0.25">
      <c r="A2852" s="2"/>
      <c r="B2852" s="3"/>
      <c r="C2852" s="4"/>
      <c r="D2852" s="5"/>
      <c r="E2852" s="5"/>
      <c r="F2852" s="14"/>
    </row>
    <row r="2853" spans="1:6" x14ac:dyDescent="0.25">
      <c r="A2853" s="2"/>
      <c r="B2853" s="3"/>
      <c r="C2853" s="4"/>
      <c r="D2853" s="5"/>
      <c r="E2853" s="5"/>
      <c r="F2853" s="14"/>
    </row>
    <row r="2854" spans="1:6" x14ac:dyDescent="0.25">
      <c r="A2854" s="2"/>
      <c r="B2854" s="3"/>
      <c r="C2854" s="4"/>
      <c r="D2854" s="5"/>
      <c r="E2854" s="5"/>
      <c r="F2854" s="14"/>
    </row>
    <row r="2855" spans="1:6" x14ac:dyDescent="0.25">
      <c r="A2855" s="2"/>
      <c r="B2855" s="3"/>
      <c r="C2855" s="4"/>
      <c r="D2855" s="5"/>
      <c r="E2855" s="5"/>
      <c r="F2855" s="14"/>
    </row>
    <row r="2856" spans="1:6" x14ac:dyDescent="0.25">
      <c r="A2856" s="2"/>
      <c r="B2856" s="3"/>
      <c r="C2856" s="4"/>
      <c r="D2856" s="5"/>
      <c r="E2856" s="5"/>
      <c r="F2856" s="14"/>
    </row>
    <row r="2857" spans="1:6" x14ac:dyDescent="0.25">
      <c r="A2857" s="2"/>
      <c r="B2857" s="3"/>
      <c r="C2857" s="4"/>
      <c r="D2857" s="5"/>
      <c r="E2857" s="5"/>
      <c r="F2857" s="14"/>
    </row>
    <row r="2858" spans="1:6" x14ac:dyDescent="0.25">
      <c r="A2858" s="2"/>
      <c r="B2858" s="3"/>
      <c r="C2858" s="4"/>
      <c r="D2858" s="5"/>
      <c r="E2858" s="5"/>
      <c r="F2858" s="14"/>
    </row>
    <row r="2859" spans="1:6" x14ac:dyDescent="0.25">
      <c r="A2859" s="2"/>
      <c r="B2859" s="3"/>
      <c r="C2859" s="4"/>
      <c r="D2859" s="5"/>
      <c r="E2859" s="5"/>
      <c r="F2859" s="14"/>
    </row>
    <row r="2860" spans="1:6" x14ac:dyDescent="0.25">
      <c r="A2860" s="2"/>
      <c r="B2860" s="3"/>
      <c r="C2860" s="4"/>
      <c r="D2860" s="5"/>
      <c r="E2860" s="5"/>
      <c r="F2860" s="14"/>
    </row>
    <row r="2861" spans="1:6" x14ac:dyDescent="0.25">
      <c r="A2861" s="2"/>
      <c r="B2861" s="3"/>
      <c r="C2861" s="4"/>
      <c r="D2861" s="5"/>
      <c r="E2861" s="5"/>
      <c r="F2861" s="14"/>
    </row>
    <row r="2862" spans="1:6" x14ac:dyDescent="0.25">
      <c r="A2862" s="2"/>
      <c r="B2862" s="3"/>
      <c r="C2862" s="4"/>
      <c r="D2862" s="5"/>
      <c r="E2862" s="5"/>
      <c r="F2862" s="14"/>
    </row>
    <row r="2863" spans="1:6" x14ac:dyDescent="0.25">
      <c r="A2863" s="2"/>
      <c r="B2863" s="3"/>
      <c r="C2863" s="4"/>
      <c r="D2863" s="5"/>
      <c r="E2863" s="5"/>
      <c r="F2863" s="14"/>
    </row>
    <row r="2864" spans="1:6" x14ac:dyDescent="0.25">
      <c r="A2864" s="2"/>
      <c r="B2864" s="3"/>
      <c r="C2864" s="4"/>
      <c r="D2864" s="5"/>
      <c r="E2864" s="5"/>
      <c r="F2864" s="14"/>
    </row>
    <row r="2865" spans="1:6" x14ac:dyDescent="0.25">
      <c r="A2865" s="2"/>
      <c r="B2865" s="3"/>
      <c r="C2865" s="4"/>
      <c r="D2865" s="5"/>
      <c r="E2865" s="5"/>
      <c r="F2865" s="14"/>
    </row>
    <row r="2866" spans="1:6" x14ac:dyDescent="0.25">
      <c r="A2866" s="2"/>
      <c r="B2866" s="3"/>
      <c r="C2866" s="4"/>
      <c r="D2866" s="5"/>
      <c r="E2866" s="5"/>
      <c r="F2866" s="14"/>
    </row>
    <row r="2867" spans="1:6" x14ac:dyDescent="0.25">
      <c r="A2867" s="2"/>
      <c r="B2867" s="3"/>
      <c r="C2867" s="4"/>
      <c r="D2867" s="5"/>
      <c r="E2867" s="5"/>
      <c r="F2867" s="14"/>
    </row>
    <row r="2868" spans="1:6" x14ac:dyDescent="0.25">
      <c r="A2868" s="2"/>
      <c r="B2868" s="3"/>
      <c r="C2868" s="4"/>
      <c r="D2868" s="5"/>
      <c r="E2868" s="5"/>
      <c r="F2868" s="14"/>
    </row>
    <row r="2869" spans="1:6" x14ac:dyDescent="0.25">
      <c r="A2869" s="2"/>
      <c r="B2869" s="3"/>
      <c r="C2869" s="4"/>
      <c r="D2869" s="5"/>
      <c r="E2869" s="5"/>
      <c r="F2869" s="14"/>
    </row>
    <row r="2870" spans="1:6" x14ac:dyDescent="0.25">
      <c r="A2870" s="2"/>
      <c r="B2870" s="3"/>
      <c r="C2870" s="4"/>
      <c r="D2870" s="5"/>
      <c r="E2870" s="5"/>
      <c r="F2870" s="14"/>
    </row>
    <row r="2871" spans="1:6" x14ac:dyDescent="0.25">
      <c r="A2871" s="2"/>
      <c r="B2871" s="3"/>
      <c r="C2871" s="4"/>
      <c r="D2871" s="5"/>
      <c r="E2871" s="5"/>
      <c r="F2871" s="14"/>
    </row>
    <row r="2872" spans="1:6" x14ac:dyDescent="0.25">
      <c r="A2872" s="2"/>
      <c r="B2872" s="3"/>
      <c r="C2872" s="4"/>
      <c r="D2872" s="5"/>
      <c r="E2872" s="5"/>
      <c r="F2872" s="14"/>
    </row>
    <row r="2873" spans="1:6" x14ac:dyDescent="0.25">
      <c r="A2873" s="2"/>
      <c r="B2873" s="3"/>
      <c r="C2873" s="4"/>
      <c r="D2873" s="5"/>
      <c r="E2873" s="5"/>
      <c r="F2873" s="14"/>
    </row>
    <row r="2874" spans="1:6" x14ac:dyDescent="0.25">
      <c r="A2874" s="2"/>
      <c r="B2874" s="3"/>
      <c r="C2874" s="4"/>
      <c r="D2874" s="5"/>
      <c r="E2874" s="5"/>
      <c r="F2874" s="14"/>
    </row>
    <row r="2875" spans="1:6" x14ac:dyDescent="0.25">
      <c r="A2875" s="2"/>
      <c r="B2875" s="3"/>
      <c r="C2875" s="4"/>
      <c r="D2875" s="5"/>
      <c r="E2875" s="5"/>
      <c r="F2875" s="14"/>
    </row>
    <row r="2876" spans="1:6" x14ac:dyDescent="0.25">
      <c r="A2876" s="2"/>
      <c r="B2876" s="3"/>
      <c r="C2876" s="4"/>
      <c r="D2876" s="5"/>
      <c r="E2876" s="5"/>
      <c r="F2876" s="14"/>
    </row>
    <row r="2877" spans="1:6" x14ac:dyDescent="0.25">
      <c r="A2877" s="2"/>
      <c r="B2877" s="3"/>
      <c r="C2877" s="4"/>
      <c r="D2877" s="5"/>
      <c r="E2877" s="5"/>
      <c r="F2877" s="14"/>
    </row>
    <row r="2878" spans="1:6" x14ac:dyDescent="0.25">
      <c r="A2878" s="2"/>
      <c r="B2878" s="3"/>
      <c r="C2878" s="4"/>
      <c r="D2878" s="5"/>
      <c r="E2878" s="5"/>
      <c r="F2878" s="14"/>
    </row>
    <row r="2879" spans="1:6" x14ac:dyDescent="0.25">
      <c r="A2879" s="2"/>
      <c r="B2879" s="3"/>
      <c r="C2879" s="4"/>
      <c r="D2879" s="5"/>
      <c r="E2879" s="5"/>
      <c r="F2879" s="14"/>
    </row>
    <row r="2880" spans="1:6" x14ac:dyDescent="0.25">
      <c r="A2880" s="2"/>
      <c r="B2880" s="3"/>
      <c r="C2880" s="4"/>
      <c r="D2880" s="5"/>
      <c r="E2880" s="5"/>
      <c r="F2880" s="14"/>
    </row>
    <row r="2881" spans="1:6" x14ac:dyDescent="0.25">
      <c r="A2881" s="2"/>
      <c r="B2881" s="3"/>
      <c r="C2881" s="4"/>
      <c r="D2881" s="5"/>
      <c r="E2881" s="5"/>
      <c r="F2881" s="14"/>
    </row>
    <row r="2882" spans="1:6" x14ac:dyDescent="0.25">
      <c r="A2882" s="2"/>
      <c r="B2882" s="3"/>
      <c r="C2882" s="4"/>
      <c r="D2882" s="5"/>
      <c r="E2882" s="5"/>
      <c r="F2882" s="14"/>
    </row>
    <row r="2883" spans="1:6" x14ac:dyDescent="0.25">
      <c r="A2883" s="2"/>
      <c r="B2883" s="3"/>
      <c r="C2883" s="4"/>
      <c r="D2883" s="5"/>
      <c r="E2883" s="5"/>
      <c r="F2883" s="14"/>
    </row>
    <row r="2884" spans="1:6" x14ac:dyDescent="0.25">
      <c r="A2884" s="2"/>
      <c r="B2884" s="3"/>
      <c r="C2884" s="4"/>
      <c r="D2884" s="5"/>
      <c r="E2884" s="5"/>
      <c r="F2884" s="14"/>
    </row>
    <row r="2885" spans="1:6" x14ac:dyDescent="0.25">
      <c r="A2885" s="2"/>
      <c r="B2885" s="3"/>
      <c r="C2885" s="4"/>
      <c r="D2885" s="5"/>
      <c r="E2885" s="5"/>
      <c r="F2885" s="14"/>
    </row>
    <row r="2886" spans="1:6" x14ac:dyDescent="0.25">
      <c r="A2886" s="2"/>
      <c r="B2886" s="3"/>
      <c r="C2886" s="4"/>
      <c r="D2886" s="5"/>
      <c r="E2886" s="5"/>
      <c r="F2886" s="14"/>
    </row>
    <row r="2887" spans="1:6" x14ac:dyDescent="0.25">
      <c r="A2887" s="2"/>
      <c r="B2887" s="3"/>
      <c r="C2887" s="4"/>
      <c r="D2887" s="5"/>
      <c r="E2887" s="5"/>
      <c r="F2887" s="14"/>
    </row>
    <row r="2888" spans="1:6" x14ac:dyDescent="0.25">
      <c r="A2888" s="2"/>
      <c r="B2888" s="3"/>
      <c r="C2888" s="4"/>
      <c r="D2888" s="5"/>
      <c r="E2888" s="5"/>
      <c r="F2888" s="14"/>
    </row>
    <row r="2889" spans="1:6" x14ac:dyDescent="0.25">
      <c r="A2889" s="2"/>
      <c r="B2889" s="3"/>
      <c r="C2889" s="4"/>
      <c r="D2889" s="5"/>
      <c r="E2889" s="5"/>
      <c r="F2889" s="14"/>
    </row>
    <row r="2890" spans="1:6" x14ac:dyDescent="0.25">
      <c r="A2890" s="2"/>
      <c r="B2890" s="3"/>
      <c r="C2890" s="4"/>
      <c r="D2890" s="5"/>
      <c r="E2890" s="5"/>
      <c r="F2890" s="14"/>
    </row>
    <row r="2891" spans="1:6" x14ac:dyDescent="0.25">
      <c r="A2891" s="2"/>
      <c r="B2891" s="3"/>
      <c r="C2891" s="4"/>
      <c r="D2891" s="5"/>
      <c r="E2891" s="5"/>
      <c r="F2891" s="14"/>
    </row>
    <row r="2892" spans="1:6" x14ac:dyDescent="0.25">
      <c r="A2892" s="2"/>
      <c r="B2892" s="3"/>
      <c r="C2892" s="4"/>
      <c r="D2892" s="5"/>
      <c r="E2892" s="5"/>
      <c r="F2892" s="14"/>
    </row>
    <row r="2893" spans="1:6" x14ac:dyDescent="0.25">
      <c r="A2893" s="2"/>
      <c r="B2893" s="3"/>
      <c r="C2893" s="4"/>
      <c r="D2893" s="5"/>
      <c r="E2893" s="5"/>
      <c r="F2893" s="14"/>
    </row>
    <row r="2894" spans="1:6" x14ac:dyDescent="0.25">
      <c r="A2894" s="2"/>
      <c r="B2894" s="3"/>
      <c r="C2894" s="4"/>
      <c r="D2894" s="5"/>
      <c r="E2894" s="5"/>
      <c r="F2894" s="14"/>
    </row>
    <row r="2895" spans="1:6" x14ac:dyDescent="0.25">
      <c r="A2895" s="2"/>
      <c r="B2895" s="3"/>
      <c r="C2895" s="4"/>
      <c r="D2895" s="5"/>
      <c r="E2895" s="5"/>
      <c r="F2895" s="14"/>
    </row>
    <row r="2896" spans="1:6" x14ac:dyDescent="0.25">
      <c r="A2896" s="2"/>
      <c r="B2896" s="3"/>
      <c r="C2896" s="4"/>
      <c r="D2896" s="5"/>
      <c r="E2896" s="5"/>
      <c r="F2896" s="14"/>
    </row>
    <row r="2897" spans="1:6" x14ac:dyDescent="0.25">
      <c r="A2897" s="2"/>
      <c r="B2897" s="3"/>
      <c r="C2897" s="4"/>
      <c r="D2897" s="5"/>
      <c r="E2897" s="5"/>
      <c r="F2897" s="14"/>
    </row>
    <row r="2898" spans="1:6" x14ac:dyDescent="0.25">
      <c r="A2898" s="2"/>
      <c r="B2898" s="3"/>
      <c r="C2898" s="4"/>
      <c r="D2898" s="5"/>
      <c r="E2898" s="5"/>
      <c r="F2898" s="14"/>
    </row>
    <row r="2899" spans="1:6" x14ac:dyDescent="0.25">
      <c r="A2899" s="2"/>
      <c r="B2899" s="3"/>
      <c r="C2899" s="4"/>
      <c r="D2899" s="5"/>
      <c r="E2899" s="5"/>
      <c r="F2899" s="14"/>
    </row>
    <row r="2900" spans="1:6" x14ac:dyDescent="0.25">
      <c r="A2900" s="2"/>
      <c r="B2900" s="3"/>
      <c r="C2900" s="4"/>
      <c r="D2900" s="5"/>
      <c r="E2900" s="5"/>
      <c r="F2900" s="14"/>
    </row>
    <row r="2901" spans="1:6" x14ac:dyDescent="0.25">
      <c r="A2901" s="2"/>
      <c r="B2901" s="3"/>
      <c r="C2901" s="4"/>
      <c r="D2901" s="5"/>
      <c r="E2901" s="5"/>
      <c r="F2901" s="14"/>
    </row>
    <row r="2902" spans="1:6" x14ac:dyDescent="0.25">
      <c r="A2902" s="2"/>
      <c r="B2902" s="3"/>
      <c r="C2902" s="4"/>
      <c r="D2902" s="5"/>
      <c r="E2902" s="5"/>
      <c r="F2902" s="14"/>
    </row>
    <row r="2903" spans="1:6" x14ac:dyDescent="0.25">
      <c r="A2903" s="2"/>
      <c r="B2903" s="3"/>
      <c r="C2903" s="4"/>
      <c r="D2903" s="5"/>
      <c r="E2903" s="5"/>
      <c r="F2903" s="14"/>
    </row>
    <row r="2904" spans="1:6" x14ac:dyDescent="0.25">
      <c r="A2904" s="2"/>
      <c r="B2904" s="3"/>
      <c r="C2904" s="4"/>
      <c r="D2904" s="5"/>
      <c r="E2904" s="5"/>
      <c r="F2904" s="14"/>
    </row>
    <row r="2905" spans="1:6" x14ac:dyDescent="0.25">
      <c r="A2905" s="2"/>
      <c r="B2905" s="3"/>
      <c r="C2905" s="4"/>
      <c r="D2905" s="5"/>
      <c r="E2905" s="5"/>
      <c r="F2905" s="14"/>
    </row>
    <row r="2906" spans="1:6" x14ac:dyDescent="0.25">
      <c r="A2906" s="2"/>
      <c r="B2906" s="3"/>
      <c r="C2906" s="4"/>
      <c r="D2906" s="5"/>
      <c r="E2906" s="5"/>
      <c r="F2906" s="14"/>
    </row>
    <row r="2907" spans="1:6" x14ac:dyDescent="0.25">
      <c r="A2907" s="2"/>
      <c r="B2907" s="3"/>
      <c r="C2907" s="4"/>
      <c r="D2907" s="5"/>
      <c r="E2907" s="5"/>
      <c r="F2907" s="14"/>
    </row>
    <row r="2908" spans="1:6" x14ac:dyDescent="0.25">
      <c r="A2908" s="2"/>
      <c r="B2908" s="3"/>
      <c r="C2908" s="4"/>
      <c r="D2908" s="5"/>
      <c r="E2908" s="5"/>
      <c r="F2908" s="14"/>
    </row>
    <row r="2909" spans="1:6" x14ac:dyDescent="0.25">
      <c r="A2909" s="2"/>
      <c r="B2909" s="3"/>
      <c r="C2909" s="4"/>
      <c r="D2909" s="5"/>
      <c r="E2909" s="5"/>
      <c r="F2909" s="14"/>
    </row>
    <row r="2910" spans="1:6" x14ac:dyDescent="0.25">
      <c r="A2910" s="2"/>
      <c r="B2910" s="3"/>
      <c r="C2910" s="4"/>
      <c r="D2910" s="5"/>
      <c r="E2910" s="5"/>
      <c r="F2910" s="14"/>
    </row>
    <row r="2911" spans="1:6" x14ac:dyDescent="0.25">
      <c r="A2911" s="2"/>
      <c r="B2911" s="3"/>
      <c r="C2911" s="4"/>
      <c r="D2911" s="5"/>
      <c r="E2911" s="5"/>
      <c r="F2911" s="14"/>
    </row>
    <row r="2912" spans="1:6" x14ac:dyDescent="0.25">
      <c r="A2912" s="2"/>
      <c r="B2912" s="3"/>
      <c r="C2912" s="4"/>
      <c r="D2912" s="5"/>
      <c r="E2912" s="5"/>
      <c r="F2912" s="14"/>
    </row>
    <row r="2913" spans="1:6" x14ac:dyDescent="0.25">
      <c r="A2913" s="2"/>
      <c r="B2913" s="3"/>
      <c r="C2913" s="4"/>
      <c r="D2913" s="5"/>
      <c r="E2913" s="5"/>
      <c r="F2913" s="14"/>
    </row>
    <row r="2914" spans="1:6" x14ac:dyDescent="0.25">
      <c r="A2914" s="2"/>
      <c r="B2914" s="3"/>
      <c r="C2914" s="4"/>
      <c r="D2914" s="5"/>
      <c r="E2914" s="5"/>
      <c r="F2914" s="14"/>
    </row>
    <row r="2915" spans="1:6" x14ac:dyDescent="0.25">
      <c r="A2915" s="2"/>
      <c r="B2915" s="3"/>
      <c r="C2915" s="4"/>
      <c r="D2915" s="5"/>
      <c r="E2915" s="5"/>
      <c r="F2915" s="14"/>
    </row>
    <row r="2916" spans="1:6" x14ac:dyDescent="0.25">
      <c r="A2916" s="2"/>
      <c r="B2916" s="3"/>
      <c r="C2916" s="4"/>
      <c r="D2916" s="5"/>
      <c r="E2916" s="5"/>
      <c r="F2916" s="14"/>
    </row>
    <row r="2917" spans="1:6" x14ac:dyDescent="0.25">
      <c r="A2917" s="2"/>
      <c r="B2917" s="3"/>
      <c r="C2917" s="4"/>
      <c r="D2917" s="5"/>
      <c r="E2917" s="5"/>
      <c r="F2917" s="14"/>
    </row>
    <row r="2918" spans="1:6" x14ac:dyDescent="0.25">
      <c r="A2918" s="2"/>
      <c r="B2918" s="3"/>
      <c r="C2918" s="4"/>
      <c r="D2918" s="5"/>
      <c r="E2918" s="5"/>
      <c r="F2918" s="14"/>
    </row>
    <row r="2919" spans="1:6" x14ac:dyDescent="0.25">
      <c r="A2919" s="2"/>
      <c r="B2919" s="3"/>
      <c r="C2919" s="4"/>
      <c r="D2919" s="5"/>
      <c r="E2919" s="5"/>
      <c r="F2919" s="14"/>
    </row>
    <row r="2920" spans="1:6" x14ac:dyDescent="0.25">
      <c r="A2920" s="2"/>
      <c r="B2920" s="3"/>
      <c r="C2920" s="4"/>
      <c r="D2920" s="5"/>
      <c r="E2920" s="5"/>
      <c r="F2920" s="14"/>
    </row>
    <row r="2921" spans="1:6" x14ac:dyDescent="0.25">
      <c r="A2921" s="2"/>
      <c r="B2921" s="3"/>
      <c r="C2921" s="4"/>
      <c r="D2921" s="5"/>
      <c r="E2921" s="5"/>
      <c r="F2921" s="14"/>
    </row>
    <row r="2922" spans="1:6" x14ac:dyDescent="0.25">
      <c r="A2922" s="2"/>
      <c r="B2922" s="3"/>
      <c r="C2922" s="4"/>
      <c r="D2922" s="5"/>
      <c r="E2922" s="5"/>
      <c r="F2922" s="14"/>
    </row>
    <row r="2923" spans="1:6" x14ac:dyDescent="0.25">
      <c r="A2923" s="2"/>
      <c r="B2923" s="3"/>
      <c r="C2923" s="4"/>
      <c r="D2923" s="5"/>
      <c r="E2923" s="5"/>
      <c r="F2923" s="14"/>
    </row>
    <row r="2924" spans="1:6" x14ac:dyDescent="0.25">
      <c r="A2924" s="2"/>
      <c r="B2924" s="3"/>
      <c r="C2924" s="4"/>
      <c r="D2924" s="5"/>
      <c r="E2924" s="5"/>
      <c r="F2924" s="14"/>
    </row>
    <row r="2925" spans="1:6" x14ac:dyDescent="0.25">
      <c r="A2925" s="2"/>
      <c r="B2925" s="3"/>
      <c r="C2925" s="4"/>
      <c r="D2925" s="5"/>
      <c r="E2925" s="5"/>
      <c r="F2925" s="14"/>
    </row>
    <row r="2926" spans="1:6" x14ac:dyDescent="0.25">
      <c r="A2926" s="2"/>
      <c r="B2926" s="3"/>
      <c r="C2926" s="4"/>
      <c r="D2926" s="5"/>
      <c r="E2926" s="5"/>
      <c r="F2926" s="14"/>
    </row>
    <row r="2927" spans="1:6" x14ac:dyDescent="0.25">
      <c r="A2927" s="2"/>
      <c r="B2927" s="3"/>
      <c r="C2927" s="4"/>
      <c r="D2927" s="5"/>
      <c r="E2927" s="5"/>
      <c r="F2927" s="14"/>
    </row>
    <row r="2928" spans="1:6" x14ac:dyDescent="0.25">
      <c r="A2928" s="2"/>
      <c r="B2928" s="3"/>
      <c r="C2928" s="4"/>
      <c r="D2928" s="5"/>
      <c r="E2928" s="5"/>
      <c r="F2928" s="14"/>
    </row>
    <row r="2929" spans="1:6" x14ac:dyDescent="0.25">
      <c r="A2929" s="2"/>
      <c r="B2929" s="3"/>
      <c r="C2929" s="4"/>
      <c r="D2929" s="5"/>
      <c r="E2929" s="5"/>
      <c r="F2929" s="14"/>
    </row>
    <row r="2930" spans="1:6" x14ac:dyDescent="0.25">
      <c r="A2930" s="2"/>
      <c r="B2930" s="3"/>
      <c r="C2930" s="4"/>
      <c r="D2930" s="5"/>
      <c r="E2930" s="5"/>
      <c r="F2930" s="14"/>
    </row>
    <row r="2931" spans="1:6" x14ac:dyDescent="0.25">
      <c r="A2931" s="2"/>
      <c r="B2931" s="3"/>
      <c r="C2931" s="4"/>
      <c r="D2931" s="5"/>
      <c r="E2931" s="5"/>
      <c r="F2931" s="14"/>
    </row>
    <row r="2932" spans="1:6" x14ac:dyDescent="0.25">
      <c r="A2932" s="2"/>
      <c r="B2932" s="3"/>
      <c r="C2932" s="4"/>
      <c r="D2932" s="5"/>
      <c r="E2932" s="5"/>
      <c r="F2932" s="14"/>
    </row>
    <row r="2933" spans="1:6" x14ac:dyDescent="0.25">
      <c r="A2933" s="2"/>
      <c r="B2933" s="3"/>
      <c r="C2933" s="4"/>
      <c r="D2933" s="5"/>
      <c r="E2933" s="5"/>
      <c r="F2933" s="14"/>
    </row>
    <row r="2934" spans="1:6" x14ac:dyDescent="0.25">
      <c r="A2934" s="2"/>
      <c r="B2934" s="3"/>
      <c r="C2934" s="4"/>
      <c r="D2934" s="5"/>
      <c r="E2934" s="5"/>
      <c r="F2934" s="14"/>
    </row>
    <row r="2935" spans="1:6" x14ac:dyDescent="0.25">
      <c r="A2935" s="2"/>
      <c r="B2935" s="3"/>
      <c r="C2935" s="4"/>
      <c r="D2935" s="5"/>
      <c r="E2935" s="5"/>
      <c r="F2935" s="14"/>
    </row>
    <row r="2936" spans="1:6" x14ac:dyDescent="0.25">
      <c r="A2936" s="2"/>
      <c r="B2936" s="3"/>
      <c r="C2936" s="4"/>
      <c r="D2936" s="5"/>
      <c r="E2936" s="5"/>
      <c r="F2936" s="14"/>
    </row>
    <row r="2937" spans="1:6" x14ac:dyDescent="0.25">
      <c r="A2937" s="2"/>
      <c r="B2937" s="3"/>
      <c r="C2937" s="4"/>
      <c r="D2937" s="5"/>
      <c r="E2937" s="5"/>
      <c r="F2937" s="14"/>
    </row>
    <row r="2938" spans="1:6" x14ac:dyDescent="0.25">
      <c r="A2938" s="2"/>
      <c r="B2938" s="3"/>
      <c r="C2938" s="4"/>
      <c r="D2938" s="5"/>
      <c r="E2938" s="5"/>
      <c r="F2938" s="14"/>
    </row>
    <row r="2939" spans="1:6" x14ac:dyDescent="0.25">
      <c r="A2939" s="2"/>
      <c r="B2939" s="3"/>
      <c r="C2939" s="4"/>
      <c r="D2939" s="5"/>
      <c r="E2939" s="5"/>
      <c r="F2939" s="14"/>
    </row>
    <row r="2940" spans="1:6" x14ac:dyDescent="0.25">
      <c r="A2940" s="2"/>
      <c r="B2940" s="3"/>
      <c r="C2940" s="4"/>
      <c r="D2940" s="5"/>
      <c r="E2940" s="5"/>
      <c r="F2940" s="14"/>
    </row>
    <row r="2941" spans="1:6" x14ac:dyDescent="0.25">
      <c r="A2941" s="2"/>
      <c r="B2941" s="3"/>
      <c r="C2941" s="4"/>
      <c r="D2941" s="5"/>
      <c r="E2941" s="5"/>
      <c r="F2941" s="14"/>
    </row>
    <row r="2942" spans="1:6" x14ac:dyDescent="0.25">
      <c r="A2942" s="2"/>
      <c r="B2942" s="3"/>
      <c r="C2942" s="4"/>
      <c r="D2942" s="5"/>
      <c r="E2942" s="5"/>
      <c r="F2942" s="14"/>
    </row>
    <row r="2943" spans="1:6" x14ac:dyDescent="0.25">
      <c r="A2943" s="2"/>
      <c r="B2943" s="3"/>
      <c r="C2943" s="4"/>
      <c r="D2943" s="5"/>
      <c r="E2943" s="5"/>
      <c r="F2943" s="14"/>
    </row>
    <row r="2944" spans="1:6" x14ac:dyDescent="0.25">
      <c r="A2944" s="2"/>
      <c r="B2944" s="3"/>
      <c r="C2944" s="4"/>
      <c r="D2944" s="5"/>
      <c r="E2944" s="5"/>
      <c r="F2944" s="14"/>
    </row>
    <row r="2945" spans="1:6" x14ac:dyDescent="0.25">
      <c r="A2945" s="2"/>
      <c r="B2945" s="3"/>
      <c r="C2945" s="4"/>
      <c r="D2945" s="5"/>
      <c r="E2945" s="5"/>
      <c r="F2945" s="14"/>
    </row>
    <row r="2946" spans="1:6" x14ac:dyDescent="0.25">
      <c r="A2946" s="2"/>
      <c r="B2946" s="3"/>
      <c r="C2946" s="4"/>
      <c r="D2946" s="5"/>
      <c r="E2946" s="5"/>
      <c r="F2946" s="14"/>
    </row>
    <row r="2947" spans="1:6" x14ac:dyDescent="0.25">
      <c r="A2947" s="2"/>
      <c r="B2947" s="3"/>
      <c r="C2947" s="4"/>
      <c r="D2947" s="5"/>
      <c r="E2947" s="5"/>
      <c r="F2947" s="14"/>
    </row>
    <row r="2948" spans="1:6" x14ac:dyDescent="0.25">
      <c r="A2948" s="2"/>
      <c r="B2948" s="3"/>
      <c r="C2948" s="4"/>
      <c r="D2948" s="5"/>
      <c r="E2948" s="5"/>
      <c r="F2948" s="14"/>
    </row>
    <row r="2949" spans="1:6" x14ac:dyDescent="0.25">
      <c r="A2949" s="2"/>
      <c r="B2949" s="3"/>
      <c r="C2949" s="4"/>
      <c r="D2949" s="5"/>
      <c r="E2949" s="5"/>
      <c r="F2949" s="14"/>
    </row>
    <row r="2950" spans="1:6" x14ac:dyDescent="0.25">
      <c r="A2950" s="2"/>
      <c r="B2950" s="3"/>
      <c r="C2950" s="4"/>
      <c r="D2950" s="5"/>
      <c r="E2950" s="5"/>
      <c r="F2950" s="14"/>
    </row>
    <row r="2951" spans="1:6" x14ac:dyDescent="0.25">
      <c r="A2951" s="2"/>
      <c r="B2951" s="3"/>
      <c r="C2951" s="4"/>
      <c r="D2951" s="5"/>
      <c r="E2951" s="5"/>
      <c r="F2951" s="14"/>
    </row>
    <row r="2952" spans="1:6" x14ac:dyDescent="0.25">
      <c r="A2952" s="2"/>
      <c r="B2952" s="3"/>
      <c r="C2952" s="4"/>
      <c r="D2952" s="5"/>
      <c r="E2952" s="5"/>
      <c r="F2952" s="14"/>
    </row>
    <row r="2953" spans="1:6" x14ac:dyDescent="0.25">
      <c r="A2953" s="2"/>
      <c r="B2953" s="3"/>
      <c r="C2953" s="4"/>
      <c r="D2953" s="5"/>
      <c r="E2953" s="5"/>
      <c r="F2953" s="14"/>
    </row>
    <row r="2954" spans="1:6" x14ac:dyDescent="0.25">
      <c r="A2954" s="2"/>
      <c r="B2954" s="3"/>
      <c r="C2954" s="4"/>
      <c r="D2954" s="5"/>
      <c r="E2954" s="5"/>
      <c r="F2954" s="14"/>
    </row>
    <row r="2955" spans="1:6" x14ac:dyDescent="0.25">
      <c r="A2955" s="2"/>
      <c r="B2955" s="3"/>
      <c r="C2955" s="4"/>
      <c r="D2955" s="5"/>
      <c r="E2955" s="5"/>
      <c r="F2955" s="14"/>
    </row>
    <row r="2956" spans="1:6" x14ac:dyDescent="0.25">
      <c r="A2956" s="2"/>
      <c r="B2956" s="3"/>
      <c r="C2956" s="4"/>
      <c r="D2956" s="5"/>
      <c r="E2956" s="5"/>
      <c r="F2956" s="14"/>
    </row>
    <row r="2957" spans="1:6" x14ac:dyDescent="0.25">
      <c r="A2957" s="2"/>
      <c r="B2957" s="3"/>
      <c r="C2957" s="4"/>
      <c r="D2957" s="5"/>
      <c r="E2957" s="5"/>
      <c r="F2957" s="14"/>
    </row>
    <row r="2958" spans="1:6" x14ac:dyDescent="0.25">
      <c r="A2958" s="2"/>
      <c r="B2958" s="3"/>
      <c r="C2958" s="4"/>
      <c r="D2958" s="5"/>
      <c r="E2958" s="5"/>
      <c r="F2958" s="14"/>
    </row>
    <row r="2959" spans="1:6" x14ac:dyDescent="0.25">
      <c r="A2959" s="2"/>
      <c r="B2959" s="3"/>
      <c r="C2959" s="4"/>
      <c r="D2959" s="5"/>
      <c r="E2959" s="5"/>
      <c r="F2959" s="14"/>
    </row>
    <row r="2960" spans="1:6" x14ac:dyDescent="0.25">
      <c r="A2960" s="2"/>
      <c r="B2960" s="3"/>
      <c r="C2960" s="4"/>
      <c r="D2960" s="5"/>
      <c r="E2960" s="5"/>
      <c r="F2960" s="14"/>
    </row>
    <row r="2961" spans="1:6" x14ac:dyDescent="0.25">
      <c r="A2961" s="2"/>
      <c r="B2961" s="3"/>
      <c r="C2961" s="4"/>
      <c r="D2961" s="5"/>
      <c r="E2961" s="5"/>
      <c r="F2961" s="14"/>
    </row>
    <row r="2962" spans="1:6" x14ac:dyDescent="0.25">
      <c r="A2962" s="2"/>
      <c r="B2962" s="3"/>
      <c r="C2962" s="4"/>
      <c r="D2962" s="5"/>
      <c r="E2962" s="5"/>
      <c r="F2962" s="14"/>
    </row>
    <row r="2963" spans="1:6" x14ac:dyDescent="0.25">
      <c r="A2963" s="2"/>
      <c r="B2963" s="3"/>
      <c r="C2963" s="4"/>
      <c r="D2963" s="5"/>
      <c r="E2963" s="5"/>
      <c r="F2963" s="14"/>
    </row>
    <row r="2964" spans="1:6" x14ac:dyDescent="0.25">
      <c r="A2964" s="2"/>
      <c r="B2964" s="3"/>
      <c r="C2964" s="4"/>
      <c r="D2964" s="5"/>
      <c r="E2964" s="5"/>
      <c r="F2964" s="14"/>
    </row>
    <row r="2965" spans="1:6" x14ac:dyDescent="0.25">
      <c r="A2965" s="2"/>
      <c r="B2965" s="3"/>
      <c r="C2965" s="4"/>
      <c r="D2965" s="5"/>
      <c r="E2965" s="5"/>
      <c r="F2965" s="14"/>
    </row>
    <row r="2966" spans="1:6" x14ac:dyDescent="0.25">
      <c r="A2966" s="2"/>
      <c r="B2966" s="3"/>
      <c r="C2966" s="4"/>
      <c r="D2966" s="5"/>
      <c r="E2966" s="5"/>
      <c r="F2966" s="14"/>
    </row>
    <row r="2967" spans="1:6" x14ac:dyDescent="0.25">
      <c r="A2967" s="2"/>
      <c r="B2967" s="3"/>
      <c r="C2967" s="4"/>
      <c r="D2967" s="5"/>
      <c r="E2967" s="5"/>
      <c r="F2967" s="14"/>
    </row>
    <row r="2968" spans="1:6" x14ac:dyDescent="0.25">
      <c r="A2968" s="2"/>
      <c r="B2968" s="3"/>
      <c r="C2968" s="4"/>
      <c r="D2968" s="5"/>
      <c r="E2968" s="5"/>
      <c r="F2968" s="14"/>
    </row>
    <row r="2969" spans="1:6" x14ac:dyDescent="0.25">
      <c r="A2969" s="2"/>
      <c r="B2969" s="3"/>
      <c r="C2969" s="4"/>
      <c r="D2969" s="5"/>
      <c r="E2969" s="5"/>
      <c r="F2969" s="14"/>
    </row>
    <row r="2970" spans="1:6" x14ac:dyDescent="0.25">
      <c r="A2970" s="2"/>
      <c r="B2970" s="3"/>
      <c r="C2970" s="4"/>
      <c r="D2970" s="5"/>
      <c r="E2970" s="5"/>
      <c r="F2970" s="14"/>
    </row>
    <row r="2971" spans="1:6" x14ac:dyDescent="0.25">
      <c r="A2971" s="2"/>
      <c r="B2971" s="3"/>
      <c r="C2971" s="4"/>
      <c r="D2971" s="5"/>
      <c r="E2971" s="5"/>
      <c r="F2971" s="14"/>
    </row>
    <row r="2972" spans="1:6" x14ac:dyDescent="0.25">
      <c r="A2972" s="2"/>
      <c r="B2972" s="3"/>
      <c r="C2972" s="4"/>
      <c r="D2972" s="5"/>
      <c r="E2972" s="5"/>
      <c r="F2972" s="14"/>
    </row>
    <row r="2973" spans="1:6" x14ac:dyDescent="0.25">
      <c r="A2973" s="2"/>
      <c r="B2973" s="3"/>
      <c r="C2973" s="4"/>
      <c r="D2973" s="5"/>
      <c r="E2973" s="5"/>
      <c r="F2973" s="14"/>
    </row>
    <row r="2974" spans="1:6" x14ac:dyDescent="0.25">
      <c r="A2974" s="2"/>
      <c r="B2974" s="3"/>
      <c r="C2974" s="4"/>
      <c r="D2974" s="5"/>
      <c r="E2974" s="5"/>
      <c r="F2974" s="14"/>
    </row>
    <row r="2975" spans="1:6" x14ac:dyDescent="0.25">
      <c r="A2975" s="2"/>
      <c r="B2975" s="3"/>
      <c r="C2975" s="4"/>
      <c r="D2975" s="5"/>
      <c r="E2975" s="5"/>
      <c r="F2975" s="14"/>
    </row>
    <row r="2976" spans="1:6" x14ac:dyDescent="0.25">
      <c r="A2976" s="2"/>
      <c r="B2976" s="3"/>
      <c r="C2976" s="4"/>
      <c r="D2976" s="5"/>
      <c r="E2976" s="5"/>
      <c r="F2976" s="14"/>
    </row>
    <row r="2977" spans="1:6" x14ac:dyDescent="0.25">
      <c r="A2977" s="2"/>
      <c r="B2977" s="3"/>
      <c r="C2977" s="4"/>
      <c r="D2977" s="5"/>
      <c r="E2977" s="5"/>
      <c r="F2977" s="14"/>
    </row>
    <row r="2978" spans="1:6" x14ac:dyDescent="0.25">
      <c r="A2978" s="2"/>
      <c r="B2978" s="3"/>
      <c r="C2978" s="4"/>
      <c r="D2978" s="5"/>
      <c r="E2978" s="5"/>
      <c r="F2978" s="14"/>
    </row>
    <row r="2979" spans="1:6" x14ac:dyDescent="0.25">
      <c r="A2979" s="2"/>
      <c r="B2979" s="3"/>
      <c r="C2979" s="4"/>
      <c r="D2979" s="5"/>
      <c r="E2979" s="5"/>
      <c r="F2979" s="14"/>
    </row>
    <row r="2980" spans="1:6" x14ac:dyDescent="0.25">
      <c r="A2980" s="2"/>
      <c r="B2980" s="3"/>
      <c r="C2980" s="4"/>
      <c r="D2980" s="5"/>
      <c r="E2980" s="5"/>
      <c r="F2980" s="14"/>
    </row>
    <row r="2981" spans="1:6" x14ac:dyDescent="0.25">
      <c r="A2981" s="2"/>
      <c r="B2981" s="3"/>
      <c r="C2981" s="4"/>
      <c r="D2981" s="5"/>
      <c r="E2981" s="5"/>
      <c r="F2981" s="14"/>
    </row>
    <row r="2982" spans="1:6" x14ac:dyDescent="0.25">
      <c r="A2982" s="2"/>
      <c r="B2982" s="3"/>
      <c r="C2982" s="4"/>
      <c r="D2982" s="5"/>
      <c r="E2982" s="5"/>
      <c r="F2982" s="14"/>
    </row>
    <row r="2983" spans="1:6" x14ac:dyDescent="0.25">
      <c r="A2983" s="2"/>
      <c r="B2983" s="3"/>
      <c r="C2983" s="4"/>
      <c r="D2983" s="5"/>
      <c r="E2983" s="5"/>
      <c r="F2983" s="14"/>
    </row>
    <row r="2984" spans="1:6" x14ac:dyDescent="0.25">
      <c r="A2984" s="2"/>
      <c r="B2984" s="3"/>
      <c r="C2984" s="4"/>
      <c r="D2984" s="5"/>
      <c r="E2984" s="5"/>
      <c r="F2984" s="14"/>
    </row>
    <row r="2985" spans="1:6" x14ac:dyDescent="0.25">
      <c r="A2985" s="2"/>
      <c r="B2985" s="3"/>
      <c r="C2985" s="4"/>
      <c r="D2985" s="5"/>
      <c r="E2985" s="5"/>
      <c r="F2985" s="14"/>
    </row>
    <row r="2986" spans="1:6" x14ac:dyDescent="0.25">
      <c r="A2986" s="2"/>
      <c r="B2986" s="3"/>
      <c r="C2986" s="4"/>
      <c r="D2986" s="5"/>
      <c r="E2986" s="5"/>
      <c r="F2986" s="14"/>
    </row>
    <row r="2987" spans="1:6" x14ac:dyDescent="0.25">
      <c r="A2987" s="2"/>
      <c r="B2987" s="3"/>
      <c r="C2987" s="4"/>
      <c r="D2987" s="5"/>
      <c r="E2987" s="5"/>
      <c r="F2987" s="14"/>
    </row>
    <row r="2988" spans="1:6" x14ac:dyDescent="0.25">
      <c r="A2988" s="2"/>
      <c r="B2988" s="3"/>
      <c r="C2988" s="4"/>
      <c r="D2988" s="5"/>
      <c r="E2988" s="5"/>
      <c r="F2988" s="14"/>
    </row>
    <row r="2989" spans="1:6" x14ac:dyDescent="0.25">
      <c r="A2989" s="2"/>
      <c r="B2989" s="3"/>
      <c r="C2989" s="4"/>
      <c r="D2989" s="5"/>
      <c r="E2989" s="5"/>
      <c r="F2989" s="14"/>
    </row>
    <row r="2990" spans="1:6" x14ac:dyDescent="0.25">
      <c r="A2990" s="2"/>
      <c r="B2990" s="3"/>
      <c r="C2990" s="4"/>
      <c r="D2990" s="5"/>
      <c r="E2990" s="5"/>
      <c r="F2990" s="14"/>
    </row>
    <row r="2991" spans="1:6" x14ac:dyDescent="0.25">
      <c r="A2991" s="2"/>
      <c r="B2991" s="3"/>
      <c r="C2991" s="4"/>
      <c r="D2991" s="5"/>
      <c r="E2991" s="5"/>
      <c r="F2991" s="14"/>
    </row>
    <row r="2992" spans="1:6" x14ac:dyDescent="0.25">
      <c r="A2992" s="2"/>
      <c r="B2992" s="3"/>
      <c r="C2992" s="4"/>
      <c r="D2992" s="5"/>
      <c r="E2992" s="5"/>
      <c r="F2992" s="14"/>
    </row>
    <row r="2993" spans="1:6" x14ac:dyDescent="0.25">
      <c r="A2993" s="2"/>
      <c r="B2993" s="3"/>
      <c r="C2993" s="4"/>
      <c r="D2993" s="5"/>
      <c r="E2993" s="5"/>
      <c r="F2993" s="14"/>
    </row>
    <row r="2994" spans="1:6" x14ac:dyDescent="0.25">
      <c r="A2994" s="2"/>
      <c r="B2994" s="3"/>
      <c r="C2994" s="4"/>
      <c r="D2994" s="5"/>
      <c r="E2994" s="5"/>
      <c r="F2994" s="14"/>
    </row>
    <row r="2995" spans="1:6" x14ac:dyDescent="0.25">
      <c r="A2995" s="2"/>
      <c r="B2995" s="3"/>
      <c r="C2995" s="4"/>
      <c r="D2995" s="5"/>
      <c r="E2995" s="5"/>
      <c r="F2995" s="14"/>
    </row>
    <row r="2996" spans="1:6" x14ac:dyDescent="0.25">
      <c r="A2996" s="2"/>
      <c r="B2996" s="3"/>
      <c r="C2996" s="4"/>
      <c r="D2996" s="5"/>
      <c r="E2996" s="5"/>
      <c r="F2996" s="14"/>
    </row>
    <row r="2997" spans="1:6" x14ac:dyDescent="0.25">
      <c r="A2997" s="2"/>
      <c r="B2997" s="3"/>
      <c r="C2997" s="4"/>
      <c r="D2997" s="5"/>
      <c r="E2997" s="5"/>
      <c r="F2997" s="14"/>
    </row>
    <row r="2998" spans="1:6" x14ac:dyDescent="0.25">
      <c r="A2998" s="2"/>
      <c r="B2998" s="3"/>
      <c r="C2998" s="4"/>
      <c r="D2998" s="5"/>
      <c r="E2998" s="5"/>
      <c r="F2998" s="14"/>
    </row>
    <row r="2999" spans="1:6" x14ac:dyDescent="0.25">
      <c r="A2999" s="2"/>
      <c r="B2999" s="3"/>
      <c r="C2999" s="4"/>
      <c r="D2999" s="5"/>
      <c r="E2999" s="5"/>
      <c r="F2999" s="14"/>
    </row>
    <row r="3000" spans="1:6" x14ac:dyDescent="0.25">
      <c r="A3000" s="2"/>
      <c r="B3000" s="3"/>
      <c r="C3000" s="4"/>
      <c r="D3000" s="5"/>
      <c r="E3000" s="5"/>
      <c r="F3000" s="14"/>
    </row>
    <row r="3001" spans="1:6" x14ac:dyDescent="0.25">
      <c r="A3001" s="2"/>
      <c r="B3001" s="3"/>
      <c r="C3001" s="4"/>
      <c r="D3001" s="5"/>
      <c r="E3001" s="5"/>
      <c r="F3001" s="14"/>
    </row>
    <row r="3002" spans="1:6" x14ac:dyDescent="0.25">
      <c r="A3002" s="2"/>
      <c r="B3002" s="3"/>
      <c r="C3002" s="4"/>
      <c r="D3002" s="5"/>
      <c r="E3002" s="5"/>
      <c r="F3002" s="14"/>
    </row>
    <row r="3003" spans="1:6" x14ac:dyDescent="0.25">
      <c r="A3003" s="2"/>
      <c r="B3003" s="3"/>
      <c r="C3003" s="4"/>
      <c r="D3003" s="5"/>
      <c r="E3003" s="5"/>
      <c r="F3003" s="14"/>
    </row>
    <row r="3004" spans="1:6" x14ac:dyDescent="0.25">
      <c r="A3004" s="2"/>
      <c r="B3004" s="3"/>
      <c r="C3004" s="4"/>
      <c r="D3004" s="5"/>
      <c r="E3004" s="5"/>
      <c r="F3004" s="14"/>
    </row>
    <row r="3005" spans="1:6" x14ac:dyDescent="0.25">
      <c r="A3005" s="2"/>
      <c r="B3005" s="3"/>
      <c r="C3005" s="4"/>
      <c r="D3005" s="5"/>
      <c r="E3005" s="5"/>
      <c r="F3005" s="14"/>
    </row>
    <row r="3006" spans="1:6" x14ac:dyDescent="0.25">
      <c r="A3006" s="2"/>
      <c r="B3006" s="3"/>
      <c r="C3006" s="4"/>
      <c r="D3006" s="5"/>
      <c r="E3006" s="5"/>
      <c r="F3006" s="14"/>
    </row>
    <row r="3007" spans="1:6" x14ac:dyDescent="0.25">
      <c r="A3007" s="2"/>
      <c r="B3007" s="3"/>
      <c r="C3007" s="4"/>
      <c r="D3007" s="5"/>
      <c r="E3007" s="5"/>
      <c r="F3007" s="14"/>
    </row>
    <row r="3008" spans="1:6" x14ac:dyDescent="0.25">
      <c r="A3008" s="2"/>
      <c r="B3008" s="3"/>
      <c r="C3008" s="4"/>
      <c r="D3008" s="5"/>
      <c r="E3008" s="5"/>
      <c r="F3008" s="14"/>
    </row>
    <row r="3009" spans="1:6" x14ac:dyDescent="0.25">
      <c r="A3009" s="2"/>
      <c r="B3009" s="3"/>
      <c r="C3009" s="4"/>
      <c r="D3009" s="5"/>
      <c r="E3009" s="5"/>
      <c r="F3009" s="14"/>
    </row>
    <row r="3010" spans="1:6" x14ac:dyDescent="0.25">
      <c r="A3010" s="2"/>
      <c r="B3010" s="3"/>
      <c r="C3010" s="4"/>
      <c r="D3010" s="5"/>
      <c r="E3010" s="5"/>
      <c r="F3010" s="14"/>
    </row>
    <row r="3011" spans="1:6" x14ac:dyDescent="0.25">
      <c r="A3011" s="2"/>
      <c r="B3011" s="3"/>
      <c r="C3011" s="4"/>
      <c r="D3011" s="5"/>
      <c r="E3011" s="5"/>
      <c r="F3011" s="14"/>
    </row>
    <row r="3012" spans="1:6" x14ac:dyDescent="0.25">
      <c r="A3012" s="2"/>
      <c r="B3012" s="3"/>
      <c r="C3012" s="4"/>
      <c r="D3012" s="5"/>
      <c r="E3012" s="5"/>
      <c r="F3012" s="14"/>
    </row>
    <row r="3013" spans="1:6" x14ac:dyDescent="0.25">
      <c r="A3013" s="2"/>
      <c r="B3013" s="3"/>
      <c r="C3013" s="4"/>
      <c r="D3013" s="5"/>
      <c r="E3013" s="5"/>
      <c r="F3013" s="14"/>
    </row>
    <row r="3014" spans="1:6" x14ac:dyDescent="0.25">
      <c r="A3014" s="2"/>
      <c r="B3014" s="3"/>
      <c r="C3014" s="4"/>
      <c r="D3014" s="5"/>
      <c r="E3014" s="5"/>
      <c r="F3014" s="14"/>
    </row>
    <row r="3015" spans="1:6" x14ac:dyDescent="0.25">
      <c r="A3015" s="2"/>
      <c r="B3015" s="3"/>
      <c r="C3015" s="4"/>
      <c r="D3015" s="5"/>
      <c r="E3015" s="5"/>
      <c r="F3015" s="14"/>
    </row>
    <row r="3016" spans="1:6" x14ac:dyDescent="0.25">
      <c r="A3016" s="2"/>
      <c r="B3016" s="3"/>
      <c r="C3016" s="4"/>
      <c r="D3016" s="5"/>
      <c r="E3016" s="5"/>
      <c r="F3016" s="14"/>
    </row>
    <row r="3017" spans="1:6" x14ac:dyDescent="0.25">
      <c r="A3017" s="2"/>
      <c r="B3017" s="3"/>
      <c r="C3017" s="4"/>
      <c r="D3017" s="5"/>
      <c r="E3017" s="5"/>
      <c r="F3017" s="14"/>
    </row>
    <row r="3018" spans="1:6" x14ac:dyDescent="0.25">
      <c r="A3018" s="2"/>
      <c r="B3018" s="3"/>
      <c r="C3018" s="4"/>
      <c r="D3018" s="5"/>
      <c r="E3018" s="5"/>
      <c r="F3018" s="14"/>
    </row>
    <row r="3019" spans="1:6" x14ac:dyDescent="0.25">
      <c r="A3019" s="2"/>
      <c r="B3019" s="3"/>
      <c r="C3019" s="4"/>
      <c r="D3019" s="5"/>
      <c r="E3019" s="5"/>
      <c r="F3019" s="14"/>
    </row>
    <row r="3020" spans="1:6" x14ac:dyDescent="0.25">
      <c r="A3020" s="2"/>
      <c r="B3020" s="3"/>
      <c r="C3020" s="4"/>
      <c r="D3020" s="5"/>
      <c r="E3020" s="5"/>
      <c r="F3020" s="14"/>
    </row>
    <row r="3021" spans="1:6" x14ac:dyDescent="0.25">
      <c r="A3021" s="2"/>
      <c r="B3021" s="3"/>
      <c r="C3021" s="4"/>
      <c r="D3021" s="5"/>
      <c r="E3021" s="5"/>
      <c r="F3021" s="14"/>
    </row>
    <row r="3022" spans="1:6" x14ac:dyDescent="0.25">
      <c r="A3022" s="2"/>
      <c r="B3022" s="3"/>
      <c r="C3022" s="4"/>
      <c r="D3022" s="5"/>
      <c r="E3022" s="5"/>
      <c r="F3022" s="14"/>
    </row>
    <row r="3023" spans="1:6" x14ac:dyDescent="0.25">
      <c r="A3023" s="2"/>
      <c r="B3023" s="3"/>
      <c r="C3023" s="4"/>
      <c r="D3023" s="5"/>
      <c r="E3023" s="5"/>
      <c r="F3023" s="14"/>
    </row>
    <row r="3024" spans="1:6" x14ac:dyDescent="0.25">
      <c r="A3024" s="2"/>
      <c r="B3024" s="3"/>
      <c r="C3024" s="4"/>
      <c r="D3024" s="5"/>
      <c r="E3024" s="5"/>
      <c r="F3024" s="14"/>
    </row>
    <row r="3025" spans="1:6" x14ac:dyDescent="0.25">
      <c r="A3025" s="2"/>
      <c r="B3025" s="3"/>
      <c r="C3025" s="4"/>
      <c r="D3025" s="5"/>
      <c r="E3025" s="5"/>
      <c r="F3025" s="14"/>
    </row>
    <row r="3026" spans="1:6" x14ac:dyDescent="0.25">
      <c r="A3026" s="2"/>
      <c r="B3026" s="3"/>
      <c r="C3026" s="4"/>
      <c r="D3026" s="5"/>
      <c r="E3026" s="5"/>
      <c r="F3026" s="14"/>
    </row>
    <row r="3027" spans="1:6" x14ac:dyDescent="0.25">
      <c r="A3027" s="2"/>
      <c r="B3027" s="3"/>
      <c r="C3027" s="4"/>
      <c r="D3027" s="5"/>
      <c r="E3027" s="5"/>
      <c r="F3027" s="14"/>
    </row>
    <row r="3028" spans="1:6" x14ac:dyDescent="0.25">
      <c r="A3028" s="2"/>
      <c r="B3028" s="3"/>
      <c r="C3028" s="4"/>
      <c r="D3028" s="5"/>
      <c r="E3028" s="5"/>
      <c r="F3028" s="14"/>
    </row>
    <row r="3029" spans="1:6" x14ac:dyDescent="0.25">
      <c r="A3029" s="2"/>
      <c r="B3029" s="3"/>
      <c r="C3029" s="4"/>
      <c r="D3029" s="5"/>
      <c r="E3029" s="5"/>
      <c r="F3029" s="14"/>
    </row>
    <row r="3030" spans="1:6" x14ac:dyDescent="0.25">
      <c r="A3030" s="2"/>
      <c r="B3030" s="3"/>
      <c r="C3030" s="4"/>
      <c r="D3030" s="5"/>
      <c r="E3030" s="5"/>
      <c r="F3030" s="14"/>
    </row>
    <row r="3031" spans="1:6" x14ac:dyDescent="0.25">
      <c r="A3031" s="2"/>
      <c r="B3031" s="3"/>
      <c r="C3031" s="4"/>
      <c r="D3031" s="5"/>
      <c r="E3031" s="5"/>
      <c r="F3031" s="14"/>
    </row>
    <row r="3032" spans="1:6" x14ac:dyDescent="0.25">
      <c r="A3032" s="2"/>
      <c r="B3032" s="3"/>
      <c r="C3032" s="4"/>
      <c r="D3032" s="5"/>
      <c r="E3032" s="5"/>
      <c r="F3032" s="14"/>
    </row>
    <row r="3033" spans="1:6" x14ac:dyDescent="0.25">
      <c r="A3033" s="2"/>
      <c r="B3033" s="3"/>
      <c r="C3033" s="4"/>
      <c r="D3033" s="5"/>
      <c r="E3033" s="5"/>
      <c r="F3033" s="14"/>
    </row>
    <row r="3034" spans="1:6" x14ac:dyDescent="0.25">
      <c r="A3034" s="2"/>
      <c r="B3034" s="3"/>
      <c r="C3034" s="4"/>
      <c r="D3034" s="5"/>
      <c r="E3034" s="5"/>
      <c r="F3034" s="14"/>
    </row>
    <row r="3035" spans="1:6" x14ac:dyDescent="0.25">
      <c r="A3035" s="2"/>
      <c r="B3035" s="3"/>
      <c r="C3035" s="4"/>
      <c r="D3035" s="5"/>
      <c r="E3035" s="5"/>
      <c r="F3035" s="14"/>
    </row>
    <row r="3036" spans="1:6" x14ac:dyDescent="0.25">
      <c r="A3036" s="2"/>
      <c r="B3036" s="3"/>
      <c r="C3036" s="4"/>
      <c r="D3036" s="5"/>
      <c r="E3036" s="5"/>
      <c r="F3036" s="14"/>
    </row>
    <row r="3037" spans="1:6" x14ac:dyDescent="0.25">
      <c r="A3037" s="2"/>
      <c r="B3037" s="3"/>
      <c r="C3037" s="4"/>
      <c r="D3037" s="5"/>
      <c r="E3037" s="5"/>
      <c r="F3037" s="14"/>
    </row>
    <row r="3038" spans="1:6" x14ac:dyDescent="0.25">
      <c r="A3038" s="2"/>
      <c r="B3038" s="3"/>
      <c r="C3038" s="4"/>
      <c r="D3038" s="5"/>
      <c r="E3038" s="5"/>
      <c r="F3038" s="14"/>
    </row>
    <row r="3039" spans="1:6" x14ac:dyDescent="0.25">
      <c r="A3039" s="2"/>
      <c r="B3039" s="3"/>
      <c r="C3039" s="4"/>
      <c r="D3039" s="5"/>
      <c r="E3039" s="5"/>
      <c r="F3039" s="14"/>
    </row>
    <row r="3040" spans="1:6" x14ac:dyDescent="0.25">
      <c r="A3040" s="2"/>
      <c r="B3040" s="3"/>
      <c r="C3040" s="4"/>
      <c r="D3040" s="5"/>
      <c r="E3040" s="5"/>
      <c r="F3040" s="14"/>
    </row>
    <row r="3041" spans="1:6" x14ac:dyDescent="0.25">
      <c r="A3041" s="2"/>
      <c r="B3041" s="3"/>
      <c r="C3041" s="4"/>
      <c r="D3041" s="5"/>
      <c r="E3041" s="5"/>
      <c r="F3041" s="14"/>
    </row>
    <row r="3042" spans="1:6" x14ac:dyDescent="0.25">
      <c r="A3042" s="2"/>
      <c r="B3042" s="3"/>
      <c r="C3042" s="4"/>
      <c r="D3042" s="5"/>
      <c r="E3042" s="5"/>
      <c r="F3042" s="14"/>
    </row>
    <row r="3043" spans="1:6" x14ac:dyDescent="0.25">
      <c r="A3043" s="2"/>
      <c r="B3043" s="3"/>
      <c r="C3043" s="4"/>
      <c r="D3043" s="5"/>
      <c r="E3043" s="5"/>
      <c r="F3043" s="14"/>
    </row>
    <row r="3044" spans="1:6" x14ac:dyDescent="0.25">
      <c r="A3044" s="2"/>
      <c r="B3044" s="3"/>
      <c r="C3044" s="4"/>
      <c r="D3044" s="5"/>
      <c r="E3044" s="5"/>
      <c r="F3044" s="14"/>
    </row>
    <row r="3045" spans="1:6" x14ac:dyDescent="0.25">
      <c r="A3045" s="2"/>
      <c r="B3045" s="3"/>
      <c r="C3045" s="4"/>
      <c r="D3045" s="5"/>
      <c r="E3045" s="5"/>
      <c r="F3045" s="14"/>
    </row>
    <row r="3046" spans="1:6" x14ac:dyDescent="0.25">
      <c r="A3046" s="2"/>
      <c r="B3046" s="3"/>
      <c r="C3046" s="4"/>
      <c r="D3046" s="5"/>
      <c r="E3046" s="5"/>
      <c r="F3046" s="14"/>
    </row>
    <row r="3047" spans="1:6" x14ac:dyDescent="0.25">
      <c r="A3047" s="2"/>
      <c r="B3047" s="3"/>
      <c r="C3047" s="4"/>
      <c r="D3047" s="5"/>
      <c r="E3047" s="5"/>
      <c r="F3047" s="14"/>
    </row>
    <row r="3048" spans="1:6" x14ac:dyDescent="0.25">
      <c r="A3048" s="2"/>
      <c r="B3048" s="3"/>
      <c r="C3048" s="4"/>
      <c r="D3048" s="5"/>
      <c r="E3048" s="5"/>
      <c r="F3048" s="14"/>
    </row>
    <row r="3049" spans="1:6" x14ac:dyDescent="0.25">
      <c r="A3049" s="2"/>
      <c r="B3049" s="3"/>
      <c r="C3049" s="4"/>
      <c r="D3049" s="5"/>
      <c r="E3049" s="5"/>
      <c r="F3049" s="14"/>
    </row>
    <row r="3050" spans="1:6" x14ac:dyDescent="0.25">
      <c r="A3050" s="2"/>
      <c r="B3050" s="3"/>
      <c r="C3050" s="4"/>
      <c r="D3050" s="5"/>
      <c r="E3050" s="5"/>
      <c r="F3050" s="14"/>
    </row>
    <row r="3051" spans="1:6" x14ac:dyDescent="0.25">
      <c r="A3051" s="2"/>
      <c r="B3051" s="3"/>
      <c r="C3051" s="4"/>
      <c r="D3051" s="5"/>
      <c r="E3051" s="5"/>
      <c r="F3051" s="14"/>
    </row>
    <row r="3052" spans="1:6" x14ac:dyDescent="0.25">
      <c r="A3052" s="2"/>
      <c r="B3052" s="3"/>
      <c r="C3052" s="4"/>
      <c r="D3052" s="5"/>
      <c r="E3052" s="5"/>
      <c r="F3052" s="14"/>
    </row>
    <row r="3053" spans="1:6" x14ac:dyDescent="0.25">
      <c r="A3053" s="2"/>
      <c r="B3053" s="3"/>
      <c r="C3053" s="4"/>
      <c r="D3053" s="5"/>
      <c r="E3053" s="5"/>
      <c r="F3053" s="14"/>
    </row>
    <row r="3054" spans="1:6" x14ac:dyDescent="0.25">
      <c r="A3054" s="2"/>
      <c r="B3054" s="3"/>
      <c r="C3054" s="4"/>
      <c r="D3054" s="5"/>
      <c r="E3054" s="5"/>
      <c r="F3054" s="14"/>
    </row>
    <row r="3055" spans="1:6" x14ac:dyDescent="0.25">
      <c r="A3055" s="2"/>
      <c r="B3055" s="3"/>
      <c r="C3055" s="4"/>
      <c r="D3055" s="5"/>
      <c r="E3055" s="5"/>
      <c r="F3055" s="14"/>
    </row>
    <row r="3056" spans="1:6" x14ac:dyDescent="0.25">
      <c r="A3056" s="2"/>
      <c r="B3056" s="3"/>
      <c r="C3056" s="4"/>
      <c r="D3056" s="5"/>
      <c r="E3056" s="5"/>
      <c r="F3056" s="14"/>
    </row>
    <row r="3057" spans="1:6" x14ac:dyDescent="0.25">
      <c r="A3057" s="2"/>
      <c r="B3057" s="3"/>
      <c r="C3057" s="4"/>
      <c r="D3057" s="5"/>
      <c r="E3057" s="5"/>
      <c r="F3057" s="14"/>
    </row>
    <row r="3058" spans="1:6" x14ac:dyDescent="0.25">
      <c r="A3058" s="2"/>
      <c r="B3058" s="3"/>
      <c r="C3058" s="4"/>
      <c r="D3058" s="5"/>
      <c r="E3058" s="5"/>
      <c r="F3058" s="14"/>
    </row>
    <row r="3059" spans="1:6" x14ac:dyDescent="0.25">
      <c r="A3059" s="2"/>
      <c r="B3059" s="3"/>
      <c r="C3059" s="4"/>
      <c r="D3059" s="5"/>
      <c r="E3059" s="5"/>
      <c r="F3059" s="14"/>
    </row>
    <row r="3060" spans="1:6" x14ac:dyDescent="0.25">
      <c r="A3060" s="2"/>
      <c r="B3060" s="3"/>
      <c r="C3060" s="4"/>
      <c r="D3060" s="5"/>
      <c r="E3060" s="5"/>
      <c r="F3060" s="14"/>
    </row>
    <row r="3061" spans="1:6" x14ac:dyDescent="0.25">
      <c r="A3061" s="2"/>
      <c r="B3061" s="3"/>
      <c r="C3061" s="4"/>
      <c r="D3061" s="5"/>
      <c r="E3061" s="5"/>
      <c r="F3061" s="14"/>
    </row>
    <row r="3062" spans="1:6" x14ac:dyDescent="0.25">
      <c r="A3062" s="2"/>
      <c r="B3062" s="3"/>
      <c r="C3062" s="4"/>
      <c r="D3062" s="5"/>
      <c r="E3062" s="5"/>
      <c r="F3062" s="14"/>
    </row>
    <row r="3063" spans="1:6" x14ac:dyDescent="0.25">
      <c r="A3063" s="2"/>
      <c r="B3063" s="3"/>
      <c r="C3063" s="4"/>
      <c r="D3063" s="5"/>
      <c r="E3063" s="5"/>
      <c r="F3063" s="14"/>
    </row>
    <row r="3064" spans="1:6" x14ac:dyDescent="0.25">
      <c r="A3064" s="2"/>
      <c r="B3064" s="3"/>
      <c r="C3064" s="4"/>
      <c r="D3064" s="5"/>
      <c r="E3064" s="5"/>
      <c r="F3064" s="14"/>
    </row>
    <row r="3065" spans="1:6" x14ac:dyDescent="0.25">
      <c r="A3065" s="2"/>
      <c r="B3065" s="3"/>
      <c r="C3065" s="4"/>
      <c r="D3065" s="5"/>
      <c r="E3065" s="5"/>
      <c r="F3065" s="14"/>
    </row>
    <row r="3066" spans="1:6" x14ac:dyDescent="0.25">
      <c r="A3066" s="2"/>
      <c r="B3066" s="3"/>
      <c r="C3066" s="4"/>
      <c r="D3066" s="5"/>
      <c r="E3066" s="5"/>
      <c r="F3066" s="14"/>
    </row>
    <row r="3067" spans="1:6" x14ac:dyDescent="0.25">
      <c r="A3067" s="2"/>
      <c r="B3067" s="3"/>
      <c r="C3067" s="4"/>
      <c r="D3067" s="5"/>
      <c r="E3067" s="5"/>
      <c r="F3067" s="14"/>
    </row>
    <row r="3068" spans="1:6" x14ac:dyDescent="0.25">
      <c r="A3068" s="2"/>
      <c r="B3068" s="3"/>
      <c r="C3068" s="4"/>
      <c r="D3068" s="5"/>
      <c r="E3068" s="5"/>
      <c r="F3068" s="14"/>
    </row>
    <row r="3069" spans="1:6" x14ac:dyDescent="0.25">
      <c r="A3069" s="2"/>
      <c r="B3069" s="3"/>
      <c r="C3069" s="4"/>
      <c r="D3069" s="5"/>
      <c r="E3069" s="5"/>
      <c r="F3069" s="14"/>
    </row>
    <row r="3070" spans="1:6" x14ac:dyDescent="0.25">
      <c r="A3070" s="2"/>
      <c r="B3070" s="3"/>
      <c r="C3070" s="4"/>
      <c r="D3070" s="5"/>
      <c r="E3070" s="5"/>
      <c r="F3070" s="14"/>
    </row>
    <row r="3071" spans="1:6" x14ac:dyDescent="0.25">
      <c r="A3071" s="2"/>
      <c r="B3071" s="3"/>
      <c r="C3071" s="4"/>
      <c r="D3071" s="5"/>
      <c r="E3071" s="5"/>
      <c r="F3071" s="14"/>
    </row>
    <row r="3072" spans="1:6" x14ac:dyDescent="0.25">
      <c r="A3072" s="2"/>
      <c r="B3072" s="3"/>
      <c r="C3072" s="4"/>
      <c r="D3072" s="5"/>
      <c r="E3072" s="5"/>
      <c r="F3072" s="14"/>
    </row>
    <row r="3073" spans="1:6" x14ac:dyDescent="0.25">
      <c r="A3073" s="2"/>
      <c r="B3073" s="3"/>
      <c r="C3073" s="4"/>
      <c r="D3073" s="5"/>
      <c r="E3073" s="5"/>
      <c r="F3073" s="14"/>
    </row>
    <row r="3074" spans="1:6" x14ac:dyDescent="0.25">
      <c r="A3074" s="2"/>
      <c r="B3074" s="3"/>
      <c r="C3074" s="4"/>
      <c r="D3074" s="5"/>
      <c r="E3074" s="5"/>
      <c r="F3074" s="14"/>
    </row>
    <row r="3075" spans="1:6" x14ac:dyDescent="0.25">
      <c r="A3075" s="2"/>
      <c r="B3075" s="3"/>
      <c r="C3075" s="4"/>
      <c r="D3075" s="5"/>
      <c r="E3075" s="5"/>
      <c r="F3075" s="14"/>
    </row>
    <row r="3076" spans="1:6" x14ac:dyDescent="0.25">
      <c r="A3076" s="2"/>
      <c r="B3076" s="3"/>
      <c r="C3076" s="4"/>
      <c r="D3076" s="5"/>
      <c r="E3076" s="5"/>
      <c r="F3076" s="14"/>
    </row>
    <row r="3077" spans="1:6" x14ac:dyDescent="0.25">
      <c r="A3077" s="2"/>
      <c r="B3077" s="3"/>
      <c r="C3077" s="4"/>
      <c r="D3077" s="5"/>
      <c r="E3077" s="5"/>
      <c r="F3077" s="14"/>
    </row>
    <row r="3078" spans="1:6" x14ac:dyDescent="0.25">
      <c r="A3078" s="2"/>
      <c r="B3078" s="3"/>
      <c r="C3078" s="4"/>
      <c r="D3078" s="5"/>
      <c r="E3078" s="5"/>
      <c r="F3078" s="14"/>
    </row>
    <row r="3079" spans="1:6" x14ac:dyDescent="0.25">
      <c r="A3079" s="2"/>
      <c r="B3079" s="3"/>
      <c r="C3079" s="4"/>
      <c r="D3079" s="5"/>
      <c r="E3079" s="5"/>
      <c r="F3079" s="14"/>
    </row>
    <row r="3080" spans="1:6" x14ac:dyDescent="0.25">
      <c r="A3080" s="2"/>
      <c r="B3080" s="3"/>
      <c r="C3080" s="4"/>
      <c r="D3080" s="5"/>
      <c r="E3080" s="5"/>
      <c r="F3080" s="14"/>
    </row>
    <row r="3081" spans="1:6" x14ac:dyDescent="0.25">
      <c r="A3081" s="2"/>
      <c r="B3081" s="3"/>
      <c r="C3081" s="4"/>
      <c r="D3081" s="5"/>
      <c r="E3081" s="5"/>
      <c r="F3081" s="14"/>
    </row>
    <row r="3082" spans="1:6" x14ac:dyDescent="0.25">
      <c r="A3082" s="2"/>
      <c r="B3082" s="3"/>
      <c r="C3082" s="4"/>
      <c r="D3082" s="5"/>
      <c r="E3082" s="5"/>
      <c r="F3082" s="14"/>
    </row>
    <row r="3083" spans="1:6" x14ac:dyDescent="0.25">
      <c r="A3083" s="2"/>
      <c r="B3083" s="3"/>
      <c r="C3083" s="4"/>
      <c r="D3083" s="5"/>
      <c r="E3083" s="5"/>
      <c r="F3083" s="14"/>
    </row>
    <row r="3084" spans="1:6" x14ac:dyDescent="0.25">
      <c r="A3084" s="2"/>
      <c r="B3084" s="3"/>
      <c r="C3084" s="4"/>
      <c r="D3084" s="5"/>
      <c r="E3084" s="5"/>
      <c r="F3084" s="14"/>
    </row>
    <row r="3085" spans="1:6" x14ac:dyDescent="0.25">
      <c r="A3085" s="2"/>
      <c r="B3085" s="3"/>
      <c r="C3085" s="4"/>
      <c r="D3085" s="5"/>
      <c r="E3085" s="5"/>
      <c r="F3085" s="14"/>
    </row>
    <row r="3086" spans="1:6" x14ac:dyDescent="0.25">
      <c r="A3086" s="2"/>
      <c r="B3086" s="3"/>
      <c r="C3086" s="4"/>
      <c r="D3086" s="5"/>
      <c r="E3086" s="5"/>
      <c r="F3086" s="14"/>
    </row>
    <row r="3087" spans="1:6" x14ac:dyDescent="0.25">
      <c r="A3087" s="2"/>
      <c r="B3087" s="3"/>
      <c r="C3087" s="4"/>
      <c r="D3087" s="5"/>
      <c r="E3087" s="5"/>
      <c r="F3087" s="14"/>
    </row>
    <row r="3088" spans="1:6" x14ac:dyDescent="0.25">
      <c r="A3088" s="2"/>
      <c r="B3088" s="3"/>
      <c r="C3088" s="4"/>
      <c r="D3088" s="5"/>
      <c r="E3088" s="5"/>
      <c r="F3088" s="14"/>
    </row>
    <row r="3089" spans="1:6" x14ac:dyDescent="0.25">
      <c r="A3089" s="2"/>
      <c r="B3089" s="3"/>
      <c r="C3089" s="4"/>
      <c r="D3089" s="5"/>
      <c r="E3089" s="5"/>
      <c r="F3089" s="14"/>
    </row>
    <row r="3090" spans="1:6" x14ac:dyDescent="0.25">
      <c r="A3090" s="2"/>
      <c r="B3090" s="3"/>
      <c r="C3090" s="4"/>
      <c r="D3090" s="5"/>
      <c r="E3090" s="5"/>
      <c r="F3090" s="14"/>
    </row>
    <row r="3091" spans="1:6" x14ac:dyDescent="0.25">
      <c r="A3091" s="2"/>
      <c r="B3091" s="3"/>
      <c r="C3091" s="4"/>
      <c r="D3091" s="5"/>
      <c r="E3091" s="5"/>
      <c r="F3091" s="14"/>
    </row>
    <row r="3092" spans="1:6" x14ac:dyDescent="0.25">
      <c r="A3092" s="2"/>
      <c r="B3092" s="3"/>
      <c r="C3092" s="4"/>
      <c r="D3092" s="5"/>
      <c r="E3092" s="5"/>
      <c r="F3092" s="14"/>
    </row>
    <row r="3093" spans="1:6" x14ac:dyDescent="0.25">
      <c r="A3093" s="2"/>
      <c r="B3093" s="3"/>
      <c r="C3093" s="4"/>
      <c r="D3093" s="5"/>
      <c r="E3093" s="5"/>
      <c r="F3093" s="14"/>
    </row>
    <row r="3094" spans="1:6" x14ac:dyDescent="0.25">
      <c r="A3094" s="2"/>
      <c r="B3094" s="3"/>
      <c r="C3094" s="4"/>
      <c r="D3094" s="5"/>
      <c r="E3094" s="5"/>
      <c r="F3094" s="14"/>
    </row>
    <row r="3095" spans="1:6" x14ac:dyDescent="0.25">
      <c r="A3095" s="2"/>
      <c r="B3095" s="3"/>
      <c r="C3095" s="4"/>
      <c r="D3095" s="5"/>
      <c r="E3095" s="5"/>
      <c r="F3095" s="14"/>
    </row>
    <row r="3096" spans="1:6" x14ac:dyDescent="0.25">
      <c r="A3096" s="2"/>
      <c r="B3096" s="3"/>
      <c r="C3096" s="4"/>
      <c r="D3096" s="5"/>
      <c r="E3096" s="5"/>
      <c r="F3096" s="14"/>
    </row>
    <row r="3097" spans="1:6" x14ac:dyDescent="0.25">
      <c r="A3097" s="2"/>
      <c r="B3097" s="3"/>
      <c r="C3097" s="4"/>
      <c r="D3097" s="5"/>
      <c r="E3097" s="5"/>
      <c r="F3097" s="14"/>
    </row>
    <row r="3098" spans="1:6" x14ac:dyDescent="0.25">
      <c r="A3098" s="2"/>
      <c r="B3098" s="3"/>
      <c r="C3098" s="4"/>
      <c r="D3098" s="5"/>
      <c r="E3098" s="5"/>
      <c r="F3098" s="14"/>
    </row>
    <row r="3099" spans="1:6" x14ac:dyDescent="0.25">
      <c r="A3099" s="2"/>
      <c r="B3099" s="3"/>
      <c r="C3099" s="4"/>
      <c r="D3099" s="5"/>
      <c r="E3099" s="5"/>
      <c r="F3099" s="14"/>
    </row>
    <row r="3100" spans="1:6" x14ac:dyDescent="0.25">
      <c r="A3100" s="2"/>
      <c r="B3100" s="3"/>
      <c r="C3100" s="4"/>
      <c r="D3100" s="5"/>
      <c r="E3100" s="5"/>
      <c r="F3100" s="14"/>
    </row>
    <row r="3101" spans="1:6" x14ac:dyDescent="0.25">
      <c r="A3101" s="2"/>
      <c r="B3101" s="3"/>
      <c r="C3101" s="4"/>
      <c r="D3101" s="5"/>
      <c r="E3101" s="5"/>
      <c r="F3101" s="14"/>
    </row>
    <row r="3102" spans="1:6" x14ac:dyDescent="0.25">
      <c r="A3102" s="2"/>
      <c r="B3102" s="3"/>
      <c r="C3102" s="4"/>
      <c r="D3102" s="5"/>
      <c r="E3102" s="5"/>
      <c r="F3102" s="14"/>
    </row>
    <row r="3103" spans="1:6" x14ac:dyDescent="0.25">
      <c r="A3103" s="2"/>
      <c r="B3103" s="3"/>
      <c r="C3103" s="4"/>
      <c r="D3103" s="5"/>
      <c r="E3103" s="5"/>
      <c r="F3103" s="14"/>
    </row>
    <row r="3104" spans="1:6" x14ac:dyDescent="0.25">
      <c r="A3104" s="2"/>
      <c r="B3104" s="3"/>
      <c r="C3104" s="4"/>
      <c r="D3104" s="5"/>
      <c r="E3104" s="5"/>
      <c r="F3104" s="14"/>
    </row>
    <row r="3105" spans="1:6" x14ac:dyDescent="0.25">
      <c r="A3105" s="2"/>
      <c r="B3105" s="3"/>
      <c r="C3105" s="4"/>
      <c r="D3105" s="5"/>
      <c r="E3105" s="5"/>
      <c r="F3105" s="14"/>
    </row>
    <row r="3106" spans="1:6" x14ac:dyDescent="0.25">
      <c r="A3106" s="2"/>
      <c r="B3106" s="3"/>
      <c r="C3106" s="4"/>
      <c r="D3106" s="5"/>
      <c r="E3106" s="5"/>
      <c r="F3106" s="14"/>
    </row>
    <row r="3107" spans="1:6" x14ac:dyDescent="0.25">
      <c r="A3107" s="2"/>
      <c r="B3107" s="3"/>
      <c r="C3107" s="4"/>
      <c r="D3107" s="5"/>
      <c r="E3107" s="5"/>
      <c r="F3107" s="14"/>
    </row>
    <row r="3108" spans="1:6" x14ac:dyDescent="0.25">
      <c r="A3108" s="2"/>
      <c r="B3108" s="3"/>
      <c r="C3108" s="4"/>
      <c r="D3108" s="5"/>
      <c r="E3108" s="5"/>
      <c r="F3108" s="14"/>
    </row>
    <row r="3109" spans="1:6" x14ac:dyDescent="0.25">
      <c r="A3109" s="2"/>
      <c r="B3109" s="3"/>
      <c r="C3109" s="4"/>
      <c r="D3109" s="5"/>
      <c r="E3109" s="5"/>
      <c r="F3109" s="14"/>
    </row>
    <row r="3110" spans="1:6" x14ac:dyDescent="0.25">
      <c r="A3110" s="2"/>
      <c r="B3110" s="3"/>
      <c r="C3110" s="4"/>
      <c r="D3110" s="5"/>
      <c r="E3110" s="5"/>
      <c r="F3110" s="14"/>
    </row>
    <row r="3111" spans="1:6" x14ac:dyDescent="0.25">
      <c r="A3111" s="2"/>
      <c r="B3111" s="3"/>
      <c r="C3111" s="4"/>
      <c r="D3111" s="5"/>
      <c r="E3111" s="5"/>
      <c r="F3111" s="14"/>
    </row>
    <row r="3112" spans="1:6" x14ac:dyDescent="0.25">
      <c r="A3112" s="2"/>
      <c r="B3112" s="3"/>
      <c r="C3112" s="4"/>
      <c r="D3112" s="5"/>
      <c r="E3112" s="5"/>
      <c r="F3112" s="14"/>
    </row>
    <row r="3113" spans="1:6" x14ac:dyDescent="0.25">
      <c r="A3113" s="2"/>
      <c r="B3113" s="3"/>
      <c r="C3113" s="4"/>
      <c r="D3113" s="5"/>
      <c r="E3113" s="5"/>
      <c r="F3113" s="14"/>
    </row>
    <row r="3114" spans="1:6" x14ac:dyDescent="0.25">
      <c r="A3114" s="2"/>
      <c r="B3114" s="3"/>
      <c r="C3114" s="4"/>
      <c r="D3114" s="5"/>
      <c r="E3114" s="5"/>
      <c r="F3114" s="14"/>
    </row>
    <row r="3115" spans="1:6" x14ac:dyDescent="0.25">
      <c r="A3115" s="2"/>
      <c r="B3115" s="3"/>
      <c r="C3115" s="4"/>
      <c r="D3115" s="5"/>
      <c r="E3115" s="5"/>
      <c r="F3115" s="14"/>
    </row>
    <row r="3116" spans="1:6" x14ac:dyDescent="0.25">
      <c r="A3116" s="2"/>
      <c r="B3116" s="3"/>
      <c r="C3116" s="4"/>
      <c r="D3116" s="5"/>
      <c r="E3116" s="5"/>
      <c r="F3116" s="14"/>
    </row>
    <row r="3117" spans="1:6" x14ac:dyDescent="0.25">
      <c r="A3117" s="2"/>
      <c r="B3117" s="3"/>
      <c r="C3117" s="4"/>
      <c r="D3117" s="5"/>
      <c r="E3117" s="5"/>
      <c r="F3117" s="14"/>
    </row>
    <row r="3118" spans="1:6" x14ac:dyDescent="0.25">
      <c r="A3118" s="2"/>
      <c r="B3118" s="3"/>
      <c r="C3118" s="4"/>
      <c r="D3118" s="5"/>
      <c r="E3118" s="5"/>
      <c r="F3118" s="14"/>
    </row>
    <row r="3119" spans="1:6" x14ac:dyDescent="0.25">
      <c r="A3119" s="2"/>
      <c r="B3119" s="3"/>
      <c r="C3119" s="4"/>
      <c r="D3119" s="5"/>
      <c r="E3119" s="5"/>
      <c r="F3119" s="14"/>
    </row>
    <row r="3120" spans="1:6" x14ac:dyDescent="0.25">
      <c r="A3120" s="2"/>
      <c r="B3120" s="3"/>
      <c r="C3120" s="4"/>
      <c r="D3120" s="5"/>
      <c r="E3120" s="5"/>
      <c r="F3120" s="14"/>
    </row>
    <row r="3121" spans="1:6" x14ac:dyDescent="0.25">
      <c r="A3121" s="2"/>
      <c r="B3121" s="3"/>
      <c r="C3121" s="4"/>
      <c r="D3121" s="5"/>
      <c r="E3121" s="5"/>
      <c r="F3121" s="14"/>
    </row>
    <row r="3122" spans="1:6" x14ac:dyDescent="0.25">
      <c r="A3122" s="2"/>
      <c r="B3122" s="3"/>
      <c r="C3122" s="4"/>
      <c r="D3122" s="5"/>
      <c r="E3122" s="5"/>
      <c r="F3122" s="14"/>
    </row>
    <row r="3123" spans="1:6" x14ac:dyDescent="0.25">
      <c r="A3123" s="2"/>
      <c r="B3123" s="3"/>
      <c r="C3123" s="4"/>
      <c r="D3123" s="5"/>
      <c r="E3123" s="5"/>
      <c r="F3123" s="14"/>
    </row>
    <row r="3124" spans="1:6" x14ac:dyDescent="0.25">
      <c r="A3124" s="2"/>
      <c r="B3124" s="3"/>
      <c r="C3124" s="4"/>
      <c r="D3124" s="5"/>
      <c r="E3124" s="5"/>
      <c r="F3124" s="14"/>
    </row>
    <row r="3125" spans="1:6" x14ac:dyDescent="0.25">
      <c r="A3125" s="2"/>
      <c r="B3125" s="3"/>
      <c r="C3125" s="4"/>
      <c r="D3125" s="5"/>
      <c r="E3125" s="5"/>
      <c r="F3125" s="14"/>
    </row>
    <row r="3126" spans="1:6" x14ac:dyDescent="0.25">
      <c r="A3126" s="2"/>
      <c r="B3126" s="3"/>
      <c r="C3126" s="4"/>
      <c r="D3126" s="5"/>
      <c r="E3126" s="5"/>
      <c r="F3126" s="14"/>
    </row>
    <row r="3127" spans="1:6" x14ac:dyDescent="0.25">
      <c r="A3127" s="2"/>
      <c r="B3127" s="3"/>
      <c r="C3127" s="4"/>
      <c r="D3127" s="5"/>
      <c r="E3127" s="5"/>
      <c r="F3127" s="14"/>
    </row>
    <row r="3128" spans="1:6" x14ac:dyDescent="0.25">
      <c r="A3128" s="2"/>
      <c r="B3128" s="3"/>
      <c r="C3128" s="4"/>
      <c r="D3128" s="5"/>
      <c r="E3128" s="5"/>
      <c r="F3128" s="14"/>
    </row>
    <row r="3129" spans="1:6" x14ac:dyDescent="0.25">
      <c r="A3129" s="2"/>
      <c r="B3129" s="3"/>
      <c r="C3129" s="4"/>
      <c r="D3129" s="5"/>
      <c r="E3129" s="5"/>
      <c r="F3129" s="14"/>
    </row>
    <row r="3130" spans="1:6" x14ac:dyDescent="0.25">
      <c r="A3130" s="2"/>
      <c r="B3130" s="3"/>
      <c r="C3130" s="4"/>
      <c r="D3130" s="5"/>
      <c r="E3130" s="5"/>
      <c r="F3130" s="14"/>
    </row>
    <row r="3131" spans="1:6" x14ac:dyDescent="0.25">
      <c r="A3131" s="2"/>
      <c r="B3131" s="3"/>
      <c r="C3131" s="4"/>
      <c r="D3131" s="5"/>
      <c r="E3131" s="5"/>
      <c r="F3131" s="14"/>
    </row>
    <row r="3132" spans="1:6" x14ac:dyDescent="0.25">
      <c r="A3132" s="2"/>
      <c r="B3132" s="3"/>
      <c r="C3132" s="4"/>
      <c r="D3132" s="5"/>
      <c r="E3132" s="5"/>
      <c r="F3132" s="14"/>
    </row>
    <row r="3133" spans="1:6" x14ac:dyDescent="0.25">
      <c r="A3133" s="2"/>
      <c r="B3133" s="3"/>
      <c r="C3133" s="4"/>
      <c r="D3133" s="5"/>
      <c r="E3133" s="5"/>
      <c r="F3133" s="14"/>
    </row>
    <row r="3134" spans="1:6" x14ac:dyDescent="0.25">
      <c r="A3134" s="2"/>
      <c r="B3134" s="3"/>
      <c r="C3134" s="4"/>
      <c r="D3134" s="5"/>
      <c r="E3134" s="5"/>
      <c r="F3134" s="14"/>
    </row>
    <row r="3135" spans="1:6" x14ac:dyDescent="0.25">
      <c r="A3135" s="2"/>
      <c r="B3135" s="3"/>
      <c r="C3135" s="4"/>
      <c r="D3135" s="5"/>
      <c r="E3135" s="5"/>
      <c r="F3135" s="14"/>
    </row>
    <row r="3136" spans="1:6" x14ac:dyDescent="0.25">
      <c r="A3136" s="2"/>
      <c r="B3136" s="3"/>
      <c r="C3136" s="4"/>
      <c r="D3136" s="5"/>
      <c r="E3136" s="5"/>
      <c r="F3136" s="14"/>
    </row>
    <row r="3137" spans="1:6" x14ac:dyDescent="0.25">
      <c r="A3137" s="2"/>
      <c r="B3137" s="3"/>
      <c r="C3137" s="4"/>
      <c r="D3137" s="5"/>
      <c r="E3137" s="5"/>
      <c r="F3137" s="14"/>
    </row>
    <row r="3138" spans="1:6" x14ac:dyDescent="0.25">
      <c r="A3138" s="2"/>
      <c r="B3138" s="3"/>
      <c r="C3138" s="4"/>
      <c r="D3138" s="5"/>
      <c r="E3138" s="5"/>
      <c r="F3138" s="14"/>
    </row>
    <row r="3139" spans="1:6" x14ac:dyDescent="0.25">
      <c r="A3139" s="2"/>
      <c r="B3139" s="3"/>
      <c r="C3139" s="4"/>
      <c r="D3139" s="5"/>
      <c r="E3139" s="5"/>
      <c r="F3139" s="14"/>
    </row>
    <row r="3140" spans="1:6" x14ac:dyDescent="0.25">
      <c r="A3140" s="2"/>
      <c r="B3140" s="3"/>
      <c r="C3140" s="4"/>
      <c r="D3140" s="5"/>
      <c r="E3140" s="5"/>
      <c r="F3140" s="14"/>
    </row>
    <row r="3141" spans="1:6" x14ac:dyDescent="0.25">
      <c r="A3141" s="2"/>
      <c r="B3141" s="3"/>
      <c r="C3141" s="4"/>
      <c r="D3141" s="5"/>
      <c r="E3141" s="5"/>
      <c r="F3141" s="14"/>
    </row>
    <row r="3142" spans="1:6" x14ac:dyDescent="0.25">
      <c r="A3142" s="2"/>
      <c r="B3142" s="3"/>
      <c r="C3142" s="4"/>
      <c r="D3142" s="5"/>
      <c r="E3142" s="5"/>
      <c r="F3142" s="14"/>
    </row>
    <row r="3143" spans="1:6" x14ac:dyDescent="0.25">
      <c r="A3143" s="2"/>
      <c r="B3143" s="3"/>
      <c r="C3143" s="4"/>
      <c r="D3143" s="5"/>
      <c r="E3143" s="5"/>
      <c r="F3143" s="14"/>
    </row>
    <row r="3144" spans="1:6" x14ac:dyDescent="0.25">
      <c r="A3144" s="2"/>
      <c r="B3144" s="3"/>
      <c r="C3144" s="4"/>
      <c r="D3144" s="5"/>
      <c r="E3144" s="5"/>
      <c r="F3144" s="14"/>
    </row>
    <row r="3145" spans="1:6" x14ac:dyDescent="0.25">
      <c r="A3145" s="2"/>
      <c r="B3145" s="3"/>
      <c r="C3145" s="4"/>
      <c r="D3145" s="5"/>
      <c r="E3145" s="5"/>
      <c r="F3145" s="14"/>
    </row>
    <row r="3146" spans="1:6" x14ac:dyDescent="0.25">
      <c r="A3146" s="2"/>
      <c r="B3146" s="3"/>
      <c r="C3146" s="4"/>
      <c r="D3146" s="5"/>
      <c r="E3146" s="5"/>
      <c r="F3146" s="14"/>
    </row>
    <row r="3147" spans="1:6" x14ac:dyDescent="0.25">
      <c r="A3147" s="2"/>
      <c r="B3147" s="3"/>
      <c r="C3147" s="4"/>
      <c r="D3147" s="5"/>
      <c r="E3147" s="5"/>
      <c r="F3147" s="14"/>
    </row>
    <row r="3148" spans="1:6" x14ac:dyDescent="0.25">
      <c r="A3148" s="2"/>
      <c r="B3148" s="3"/>
      <c r="C3148" s="4"/>
      <c r="D3148" s="5"/>
      <c r="E3148" s="5"/>
      <c r="F3148" s="14"/>
    </row>
    <row r="3149" spans="1:6" x14ac:dyDescent="0.25">
      <c r="A3149" s="2"/>
      <c r="B3149" s="3"/>
      <c r="C3149" s="4"/>
      <c r="D3149" s="5"/>
      <c r="E3149" s="5"/>
      <c r="F3149" s="14"/>
    </row>
    <row r="3150" spans="1:6" x14ac:dyDescent="0.25">
      <c r="A3150" s="2"/>
      <c r="B3150" s="3"/>
      <c r="C3150" s="4"/>
      <c r="D3150" s="5"/>
      <c r="E3150" s="5"/>
      <c r="F3150" s="14"/>
    </row>
    <row r="3151" spans="1:6" x14ac:dyDescent="0.25">
      <c r="A3151" s="2"/>
      <c r="B3151" s="3"/>
      <c r="C3151" s="4"/>
      <c r="D3151" s="5"/>
      <c r="E3151" s="5"/>
      <c r="F3151" s="14"/>
    </row>
    <row r="3152" spans="1:6" x14ac:dyDescent="0.25">
      <c r="A3152" s="2"/>
      <c r="B3152" s="3"/>
      <c r="C3152" s="4"/>
      <c r="D3152" s="5"/>
      <c r="E3152" s="5"/>
      <c r="F3152" s="14"/>
    </row>
    <row r="3153" spans="1:6" x14ac:dyDescent="0.25">
      <c r="A3153" s="2"/>
      <c r="B3153" s="3"/>
      <c r="C3153" s="4"/>
      <c r="D3153" s="5"/>
      <c r="E3153" s="5"/>
      <c r="F3153" s="14"/>
    </row>
    <row r="3154" spans="1:6" x14ac:dyDescent="0.25">
      <c r="A3154" s="2"/>
      <c r="B3154" s="3"/>
      <c r="C3154" s="4"/>
      <c r="D3154" s="5"/>
      <c r="E3154" s="5"/>
      <c r="F3154" s="14"/>
    </row>
    <row r="3155" spans="1:6" x14ac:dyDescent="0.25">
      <c r="A3155" s="2"/>
      <c r="B3155" s="3"/>
      <c r="C3155" s="4"/>
      <c r="D3155" s="5"/>
      <c r="E3155" s="5"/>
      <c r="F3155" s="14"/>
    </row>
    <row r="3156" spans="1:6" x14ac:dyDescent="0.25">
      <c r="A3156" s="2"/>
      <c r="B3156" s="3"/>
      <c r="C3156" s="4"/>
      <c r="D3156" s="5"/>
      <c r="E3156" s="5"/>
      <c r="F3156" s="14"/>
    </row>
    <row r="3157" spans="1:6" x14ac:dyDescent="0.25">
      <c r="A3157" s="2"/>
      <c r="B3157" s="3"/>
      <c r="C3157" s="4"/>
      <c r="D3157" s="5"/>
      <c r="E3157" s="5"/>
      <c r="F3157" s="14"/>
    </row>
    <row r="3158" spans="1:6" x14ac:dyDescent="0.25">
      <c r="A3158" s="2"/>
      <c r="B3158" s="3"/>
      <c r="C3158" s="4"/>
      <c r="D3158" s="5"/>
      <c r="E3158" s="5"/>
      <c r="F3158" s="14"/>
    </row>
    <row r="3159" spans="1:6" x14ac:dyDescent="0.25">
      <c r="A3159" s="2"/>
      <c r="B3159" s="3"/>
      <c r="C3159" s="4"/>
      <c r="D3159" s="5"/>
      <c r="E3159" s="5"/>
      <c r="F3159" s="14"/>
    </row>
    <row r="3160" spans="1:6" x14ac:dyDescent="0.25">
      <c r="A3160" s="2"/>
      <c r="B3160" s="3"/>
      <c r="C3160" s="4"/>
      <c r="D3160" s="5"/>
      <c r="E3160" s="5"/>
      <c r="F3160" s="14"/>
    </row>
    <row r="3161" spans="1:6" x14ac:dyDescent="0.25">
      <c r="A3161" s="2"/>
      <c r="B3161" s="3"/>
      <c r="C3161" s="4"/>
      <c r="D3161" s="5"/>
      <c r="E3161" s="5"/>
      <c r="F3161" s="14"/>
    </row>
    <row r="3162" spans="1:6" x14ac:dyDescent="0.25">
      <c r="A3162" s="2"/>
      <c r="B3162" s="3"/>
      <c r="C3162" s="4"/>
      <c r="D3162" s="5"/>
      <c r="E3162" s="5"/>
      <c r="F3162" s="14"/>
    </row>
    <row r="3163" spans="1:6" x14ac:dyDescent="0.25">
      <c r="A3163" s="2"/>
      <c r="B3163" s="3"/>
      <c r="C3163" s="4"/>
      <c r="D3163" s="5"/>
      <c r="E3163" s="5"/>
      <c r="F3163" s="14"/>
    </row>
    <row r="3164" spans="1:6" x14ac:dyDescent="0.25">
      <c r="A3164" s="2"/>
      <c r="B3164" s="3"/>
      <c r="C3164" s="4"/>
      <c r="D3164" s="5"/>
      <c r="E3164" s="5"/>
      <c r="F3164" s="14"/>
    </row>
    <row r="3165" spans="1:6" x14ac:dyDescent="0.25">
      <c r="A3165" s="2"/>
      <c r="B3165" s="3"/>
      <c r="C3165" s="4"/>
      <c r="D3165" s="5"/>
      <c r="E3165" s="5"/>
      <c r="F3165" s="14"/>
    </row>
    <row r="3166" spans="1:6" x14ac:dyDescent="0.25">
      <c r="A3166" s="2"/>
      <c r="B3166" s="3"/>
      <c r="C3166" s="4"/>
      <c r="D3166" s="5"/>
      <c r="E3166" s="5"/>
      <c r="F3166" s="14"/>
    </row>
    <row r="3167" spans="1:6" x14ac:dyDescent="0.25">
      <c r="A3167" s="2"/>
      <c r="B3167" s="3"/>
      <c r="C3167" s="4"/>
      <c r="D3167" s="5"/>
      <c r="E3167" s="5"/>
      <c r="F3167" s="14"/>
    </row>
    <row r="3168" spans="1:6" x14ac:dyDescent="0.25">
      <c r="A3168" s="2"/>
      <c r="B3168" s="3"/>
      <c r="C3168" s="4"/>
      <c r="D3168" s="5"/>
      <c r="E3168" s="5"/>
      <c r="F3168" s="14"/>
    </row>
    <row r="3169" spans="1:6" x14ac:dyDescent="0.25">
      <c r="A3169" s="2"/>
      <c r="B3169" s="3"/>
      <c r="C3169" s="4"/>
      <c r="D3169" s="5"/>
      <c r="E3169" s="5"/>
      <c r="F3169" s="14"/>
    </row>
    <row r="3170" spans="1:6" x14ac:dyDescent="0.25">
      <c r="A3170" s="2"/>
      <c r="B3170" s="3"/>
      <c r="C3170" s="4"/>
      <c r="D3170" s="5"/>
      <c r="E3170" s="5"/>
      <c r="F3170" s="14"/>
    </row>
    <row r="3171" spans="1:6" x14ac:dyDescent="0.25">
      <c r="A3171" s="2"/>
      <c r="B3171" s="3"/>
      <c r="C3171" s="4"/>
      <c r="D3171" s="5"/>
      <c r="E3171" s="5"/>
      <c r="F3171" s="14"/>
    </row>
    <row r="3172" spans="1:6" x14ac:dyDescent="0.25">
      <c r="A3172" s="2"/>
      <c r="B3172" s="3"/>
      <c r="C3172" s="4"/>
      <c r="D3172" s="5"/>
      <c r="E3172" s="5"/>
      <c r="F3172" s="14"/>
    </row>
    <row r="3173" spans="1:6" x14ac:dyDescent="0.25">
      <c r="A3173" s="2"/>
      <c r="B3173" s="3"/>
      <c r="C3173" s="4"/>
      <c r="D3173" s="5"/>
      <c r="E3173" s="5"/>
      <c r="F3173" s="14"/>
    </row>
    <row r="3174" spans="1:6" x14ac:dyDescent="0.25">
      <c r="A3174" s="2"/>
      <c r="B3174" s="3"/>
      <c r="C3174" s="4"/>
      <c r="D3174" s="5"/>
      <c r="E3174" s="5"/>
      <c r="F3174" s="14"/>
    </row>
    <row r="3175" spans="1:6" x14ac:dyDescent="0.25">
      <c r="A3175" s="2"/>
      <c r="B3175" s="3"/>
      <c r="C3175" s="4"/>
      <c r="D3175" s="5"/>
      <c r="E3175" s="5"/>
      <c r="F3175" s="14"/>
    </row>
    <row r="3176" spans="1:6" x14ac:dyDescent="0.25">
      <c r="A3176" s="2"/>
      <c r="B3176" s="3"/>
      <c r="C3176" s="4"/>
      <c r="D3176" s="5"/>
      <c r="E3176" s="5"/>
      <c r="F3176" s="14"/>
    </row>
    <row r="3177" spans="1:6" x14ac:dyDescent="0.25">
      <c r="A3177" s="2"/>
      <c r="B3177" s="3"/>
      <c r="C3177" s="4"/>
      <c r="D3177" s="5"/>
      <c r="E3177" s="5"/>
      <c r="F3177" s="14"/>
    </row>
    <row r="3178" spans="1:6" x14ac:dyDescent="0.25">
      <c r="A3178" s="2"/>
      <c r="B3178" s="3"/>
      <c r="C3178" s="4"/>
      <c r="D3178" s="5"/>
      <c r="E3178" s="5"/>
      <c r="F3178" s="14"/>
    </row>
    <row r="3179" spans="1:6" x14ac:dyDescent="0.25">
      <c r="A3179" s="2"/>
      <c r="B3179" s="3"/>
      <c r="C3179" s="4"/>
      <c r="D3179" s="5"/>
      <c r="E3179" s="5"/>
      <c r="F3179" s="14"/>
    </row>
    <row r="3180" spans="1:6" x14ac:dyDescent="0.25">
      <c r="A3180" s="2"/>
      <c r="B3180" s="3"/>
      <c r="C3180" s="4"/>
      <c r="D3180" s="5"/>
      <c r="E3180" s="5"/>
      <c r="F3180" s="14"/>
    </row>
    <row r="3181" spans="1:6" x14ac:dyDescent="0.25">
      <c r="A3181" s="2"/>
      <c r="B3181" s="3"/>
      <c r="C3181" s="4"/>
      <c r="D3181" s="5"/>
      <c r="E3181" s="5"/>
      <c r="F3181" s="14"/>
    </row>
    <row r="3182" spans="1:6" x14ac:dyDescent="0.25">
      <c r="A3182" s="2"/>
      <c r="B3182" s="3"/>
      <c r="C3182" s="4"/>
      <c r="D3182" s="5"/>
      <c r="E3182" s="5"/>
      <c r="F3182" s="14"/>
    </row>
    <row r="3183" spans="1:6" x14ac:dyDescent="0.25">
      <c r="A3183" s="2"/>
      <c r="B3183" s="3"/>
      <c r="C3183" s="4"/>
      <c r="D3183" s="5"/>
      <c r="E3183" s="5"/>
      <c r="F3183" s="14"/>
    </row>
    <row r="3184" spans="1:6" x14ac:dyDescent="0.25">
      <c r="A3184" s="2"/>
      <c r="B3184" s="3"/>
      <c r="C3184" s="4"/>
      <c r="D3184" s="5"/>
      <c r="E3184" s="5"/>
      <c r="F3184" s="14"/>
    </row>
    <row r="3185" spans="1:6" x14ac:dyDescent="0.25">
      <c r="A3185" s="2"/>
      <c r="B3185" s="3"/>
      <c r="C3185" s="4"/>
      <c r="D3185" s="5"/>
      <c r="E3185" s="5"/>
      <c r="F3185" s="14"/>
    </row>
    <row r="3186" spans="1:6" x14ac:dyDescent="0.25">
      <c r="A3186" s="2"/>
      <c r="B3186" s="3"/>
      <c r="C3186" s="4"/>
      <c r="D3186" s="5"/>
      <c r="E3186" s="5"/>
      <c r="F3186" s="14"/>
    </row>
    <row r="3187" spans="1:6" x14ac:dyDescent="0.25">
      <c r="A3187" s="2"/>
      <c r="B3187" s="3"/>
      <c r="C3187" s="4"/>
      <c r="D3187" s="5"/>
      <c r="E3187" s="5"/>
      <c r="F3187" s="14"/>
    </row>
    <row r="3188" spans="1:6" x14ac:dyDescent="0.25">
      <c r="A3188" s="2"/>
      <c r="B3188" s="3"/>
      <c r="C3188" s="4"/>
      <c r="D3188" s="5"/>
      <c r="E3188" s="5"/>
      <c r="F3188" s="14"/>
    </row>
    <row r="3189" spans="1:6" x14ac:dyDescent="0.25">
      <c r="A3189" s="2"/>
      <c r="B3189" s="3"/>
      <c r="C3189" s="4"/>
      <c r="D3189" s="5"/>
      <c r="E3189" s="5"/>
      <c r="F3189" s="14"/>
    </row>
    <row r="3190" spans="1:6" x14ac:dyDescent="0.25">
      <c r="A3190" s="2"/>
      <c r="B3190" s="3"/>
      <c r="C3190" s="4"/>
      <c r="D3190" s="5"/>
      <c r="E3190" s="5"/>
      <c r="F3190" s="14"/>
    </row>
    <row r="3191" spans="1:6" x14ac:dyDescent="0.25">
      <c r="A3191" s="2"/>
      <c r="B3191" s="3"/>
      <c r="C3191" s="4"/>
      <c r="D3191" s="5"/>
      <c r="E3191" s="5"/>
      <c r="F3191" s="14"/>
    </row>
    <row r="3192" spans="1:6" x14ac:dyDescent="0.25">
      <c r="A3192" s="2"/>
      <c r="B3192" s="3"/>
      <c r="C3192" s="4"/>
      <c r="D3192" s="5"/>
      <c r="E3192" s="5"/>
      <c r="F3192" s="14"/>
    </row>
    <row r="3193" spans="1:6" x14ac:dyDescent="0.25">
      <c r="A3193" s="2"/>
      <c r="B3193" s="3"/>
      <c r="C3193" s="4"/>
      <c r="D3193" s="5"/>
      <c r="E3193" s="5"/>
      <c r="F3193" s="14"/>
    </row>
    <row r="3194" spans="1:6" x14ac:dyDescent="0.25">
      <c r="A3194" s="2"/>
      <c r="B3194" s="3"/>
      <c r="C3194" s="4"/>
      <c r="D3194" s="5"/>
      <c r="E3194" s="5"/>
      <c r="F3194" s="14"/>
    </row>
    <row r="3195" spans="1:6" x14ac:dyDescent="0.25">
      <c r="A3195" s="2"/>
      <c r="B3195" s="3"/>
      <c r="C3195" s="4"/>
      <c r="D3195" s="5"/>
      <c r="E3195" s="5"/>
      <c r="F3195" s="14"/>
    </row>
    <row r="3196" spans="1:6" x14ac:dyDescent="0.25">
      <c r="A3196" s="2"/>
      <c r="B3196" s="3"/>
      <c r="C3196" s="4"/>
      <c r="D3196" s="5"/>
      <c r="E3196" s="5"/>
      <c r="F3196" s="14"/>
    </row>
    <row r="3197" spans="1:6" x14ac:dyDescent="0.25">
      <c r="A3197" s="2"/>
      <c r="B3197" s="3"/>
      <c r="C3197" s="4"/>
      <c r="D3197" s="5"/>
      <c r="E3197" s="5"/>
      <c r="F3197" s="14"/>
    </row>
    <row r="3198" spans="1:6" x14ac:dyDescent="0.25">
      <c r="A3198" s="2"/>
      <c r="B3198" s="3"/>
      <c r="C3198" s="4"/>
      <c r="D3198" s="5"/>
      <c r="E3198" s="5"/>
      <c r="F3198" s="14"/>
    </row>
    <row r="3199" spans="1:6" x14ac:dyDescent="0.25">
      <c r="A3199" s="2"/>
      <c r="B3199" s="3"/>
      <c r="C3199" s="4"/>
      <c r="D3199" s="5"/>
      <c r="E3199" s="5"/>
      <c r="F3199" s="14"/>
    </row>
    <row r="3200" spans="1:6" x14ac:dyDescent="0.25">
      <c r="A3200" s="2"/>
      <c r="B3200" s="3"/>
      <c r="C3200" s="4"/>
      <c r="D3200" s="5"/>
      <c r="E3200" s="5"/>
      <c r="F3200" s="14"/>
    </row>
    <row r="3201" spans="1:6" x14ac:dyDescent="0.25">
      <c r="A3201" s="2"/>
      <c r="B3201" s="3"/>
      <c r="C3201" s="4"/>
      <c r="D3201" s="5"/>
      <c r="E3201" s="5"/>
      <c r="F3201" s="14"/>
    </row>
    <row r="3202" spans="1:6" x14ac:dyDescent="0.25">
      <c r="A3202" s="2"/>
      <c r="B3202" s="3"/>
      <c r="C3202" s="4"/>
      <c r="D3202" s="5"/>
      <c r="E3202" s="5"/>
      <c r="F3202" s="14"/>
    </row>
    <row r="3203" spans="1:6" x14ac:dyDescent="0.25">
      <c r="A3203" s="2"/>
      <c r="B3203" s="3"/>
      <c r="C3203" s="4"/>
      <c r="D3203" s="5"/>
      <c r="E3203" s="5"/>
      <c r="F3203" s="14"/>
    </row>
    <row r="3204" spans="1:6" x14ac:dyDescent="0.25">
      <c r="A3204" s="2"/>
      <c r="B3204" s="3"/>
      <c r="C3204" s="4"/>
      <c r="D3204" s="5"/>
      <c r="E3204" s="5"/>
      <c r="F3204" s="14"/>
    </row>
    <row r="3205" spans="1:6" x14ac:dyDescent="0.25">
      <c r="A3205" s="2"/>
      <c r="B3205" s="3"/>
      <c r="C3205" s="4"/>
      <c r="D3205" s="5"/>
      <c r="E3205" s="5"/>
      <c r="F3205" s="14"/>
    </row>
    <row r="3206" spans="1:6" x14ac:dyDescent="0.25">
      <c r="A3206" s="2"/>
      <c r="B3206" s="3"/>
      <c r="C3206" s="4"/>
      <c r="D3206" s="5"/>
      <c r="E3206" s="5"/>
      <c r="F3206" s="14"/>
    </row>
    <row r="3207" spans="1:6" x14ac:dyDescent="0.25">
      <c r="A3207" s="2"/>
      <c r="B3207" s="3"/>
      <c r="C3207" s="4"/>
      <c r="D3207" s="5"/>
      <c r="E3207" s="5"/>
      <c r="F3207" s="14"/>
    </row>
    <row r="3208" spans="1:6" x14ac:dyDescent="0.25">
      <c r="A3208" s="2"/>
      <c r="B3208" s="3"/>
      <c r="C3208" s="4"/>
      <c r="D3208" s="5"/>
      <c r="E3208" s="5"/>
      <c r="F3208" s="14"/>
    </row>
    <row r="3209" spans="1:6" x14ac:dyDescent="0.25">
      <c r="A3209" s="2"/>
      <c r="B3209" s="3"/>
      <c r="C3209" s="4"/>
      <c r="D3209" s="5"/>
      <c r="E3209" s="5"/>
      <c r="F3209" s="14"/>
    </row>
    <row r="3210" spans="1:6" x14ac:dyDescent="0.25">
      <c r="A3210" s="2"/>
      <c r="B3210" s="3"/>
      <c r="C3210" s="4"/>
      <c r="D3210" s="5"/>
      <c r="E3210" s="5"/>
      <c r="F3210" s="14"/>
    </row>
    <row r="3211" spans="1:6" x14ac:dyDescent="0.25">
      <c r="A3211" s="2"/>
      <c r="B3211" s="3"/>
      <c r="C3211" s="4"/>
      <c r="D3211" s="5"/>
      <c r="E3211" s="5"/>
      <c r="F3211" s="14"/>
    </row>
    <row r="3212" spans="1:6" x14ac:dyDescent="0.25">
      <c r="A3212" s="2"/>
      <c r="B3212" s="3"/>
      <c r="C3212" s="4"/>
      <c r="D3212" s="5"/>
      <c r="E3212" s="5"/>
      <c r="F3212" s="14"/>
    </row>
    <row r="3213" spans="1:6" x14ac:dyDescent="0.25">
      <c r="A3213" s="2"/>
      <c r="B3213" s="3"/>
      <c r="C3213" s="4"/>
      <c r="D3213" s="5"/>
      <c r="E3213" s="5"/>
      <c r="F3213" s="14"/>
    </row>
    <row r="3214" spans="1:6" x14ac:dyDescent="0.25">
      <c r="A3214" s="2"/>
      <c r="B3214" s="3"/>
      <c r="C3214" s="4"/>
      <c r="D3214" s="5"/>
      <c r="E3214" s="5"/>
      <c r="F3214" s="14"/>
    </row>
    <row r="3215" spans="1:6" x14ac:dyDescent="0.25">
      <c r="A3215" s="2"/>
      <c r="B3215" s="3"/>
      <c r="C3215" s="4"/>
      <c r="D3215" s="5"/>
      <c r="E3215" s="5"/>
      <c r="F3215" s="14"/>
    </row>
    <row r="3216" spans="1:6" x14ac:dyDescent="0.25">
      <c r="A3216" s="2"/>
      <c r="B3216" s="3"/>
      <c r="C3216" s="4"/>
      <c r="D3216" s="5"/>
      <c r="E3216" s="5"/>
      <c r="F3216" s="14"/>
    </row>
    <row r="3217" spans="1:6" x14ac:dyDescent="0.25">
      <c r="A3217" s="2"/>
      <c r="B3217" s="3"/>
      <c r="C3217" s="4"/>
      <c r="D3217" s="5"/>
      <c r="E3217" s="5"/>
      <c r="F3217" s="14"/>
    </row>
    <row r="3218" spans="1:6" x14ac:dyDescent="0.25">
      <c r="A3218" s="2"/>
      <c r="B3218" s="3"/>
      <c r="C3218" s="4"/>
      <c r="D3218" s="5"/>
      <c r="E3218" s="5"/>
      <c r="F3218" s="14"/>
    </row>
    <row r="3219" spans="1:6" x14ac:dyDescent="0.25">
      <c r="A3219" s="2"/>
      <c r="B3219" s="3"/>
      <c r="C3219" s="4"/>
      <c r="D3219" s="5"/>
      <c r="E3219" s="5"/>
      <c r="F3219" s="14"/>
    </row>
    <row r="3220" spans="1:6" x14ac:dyDescent="0.25">
      <c r="A3220" s="2"/>
      <c r="B3220" s="3"/>
      <c r="C3220" s="4"/>
      <c r="D3220" s="5"/>
      <c r="E3220" s="5"/>
      <c r="F3220" s="14"/>
    </row>
    <row r="3221" spans="1:6" x14ac:dyDescent="0.25">
      <c r="A3221" s="2"/>
      <c r="B3221" s="3"/>
      <c r="C3221" s="4"/>
      <c r="D3221" s="5"/>
      <c r="E3221" s="5"/>
      <c r="F3221" s="14"/>
    </row>
    <row r="3222" spans="1:6" x14ac:dyDescent="0.25">
      <c r="A3222" s="2"/>
      <c r="B3222" s="3"/>
      <c r="C3222" s="4"/>
      <c r="D3222" s="5"/>
      <c r="E3222" s="5"/>
      <c r="F3222" s="14"/>
    </row>
    <row r="3223" spans="1:6" x14ac:dyDescent="0.25">
      <c r="A3223" s="2"/>
      <c r="B3223" s="3"/>
      <c r="C3223" s="4"/>
      <c r="D3223" s="5"/>
      <c r="E3223" s="5"/>
      <c r="F3223" s="14"/>
    </row>
    <row r="3224" spans="1:6" x14ac:dyDescent="0.25">
      <c r="A3224" s="2"/>
      <c r="B3224" s="3"/>
      <c r="C3224" s="4"/>
      <c r="D3224" s="5"/>
      <c r="E3224" s="5"/>
      <c r="F3224" s="14"/>
    </row>
    <row r="3225" spans="1:6" x14ac:dyDescent="0.25">
      <c r="A3225" s="2"/>
      <c r="B3225" s="3"/>
      <c r="C3225" s="4"/>
      <c r="D3225" s="5"/>
      <c r="E3225" s="5"/>
      <c r="F3225" s="14"/>
    </row>
    <row r="3226" spans="1:6" x14ac:dyDescent="0.25">
      <c r="A3226" s="2"/>
      <c r="B3226" s="3"/>
      <c r="C3226" s="4"/>
      <c r="D3226" s="5"/>
      <c r="E3226" s="5"/>
      <c r="F3226" s="14"/>
    </row>
    <row r="3227" spans="1:6" x14ac:dyDescent="0.25">
      <c r="A3227" s="2"/>
      <c r="B3227" s="3"/>
      <c r="C3227" s="4"/>
      <c r="D3227" s="5"/>
      <c r="E3227" s="5"/>
      <c r="F3227" s="14"/>
    </row>
    <row r="3228" spans="1:6" x14ac:dyDescent="0.25">
      <c r="A3228" s="2"/>
      <c r="B3228" s="3"/>
      <c r="C3228" s="4"/>
      <c r="D3228" s="5"/>
      <c r="E3228" s="5"/>
      <c r="F3228" s="14"/>
    </row>
    <row r="3229" spans="1:6" x14ac:dyDescent="0.25">
      <c r="A3229" s="2"/>
      <c r="B3229" s="3"/>
      <c r="C3229" s="4"/>
      <c r="D3229" s="5"/>
      <c r="E3229" s="5"/>
      <c r="F3229" s="14"/>
    </row>
    <row r="3230" spans="1:6" x14ac:dyDescent="0.25">
      <c r="A3230" s="2"/>
      <c r="B3230" s="3"/>
      <c r="C3230" s="4"/>
      <c r="D3230" s="5"/>
      <c r="E3230" s="5"/>
      <c r="F3230" s="14"/>
    </row>
    <row r="3231" spans="1:6" x14ac:dyDescent="0.25">
      <c r="A3231" s="2"/>
      <c r="B3231" s="3"/>
      <c r="C3231" s="4"/>
      <c r="D3231" s="5"/>
      <c r="E3231" s="5"/>
      <c r="F3231" s="14"/>
    </row>
    <row r="3232" spans="1:6" x14ac:dyDescent="0.25">
      <c r="A3232" s="2"/>
      <c r="B3232" s="3"/>
      <c r="C3232" s="4"/>
      <c r="D3232" s="5"/>
      <c r="E3232" s="5"/>
      <c r="F3232" s="14"/>
    </row>
    <row r="3233" spans="1:6" x14ac:dyDescent="0.25">
      <c r="A3233" s="2"/>
      <c r="B3233" s="3"/>
      <c r="C3233" s="4"/>
      <c r="D3233" s="5"/>
      <c r="E3233" s="5"/>
      <c r="F3233" s="14"/>
    </row>
    <row r="3234" spans="1:6" x14ac:dyDescent="0.25">
      <c r="A3234" s="2"/>
      <c r="B3234" s="3"/>
      <c r="C3234" s="4"/>
      <c r="D3234" s="5"/>
      <c r="E3234" s="5"/>
      <c r="F3234" s="14"/>
    </row>
    <row r="3235" spans="1:6" x14ac:dyDescent="0.25">
      <c r="A3235" s="2"/>
      <c r="B3235" s="3"/>
      <c r="C3235" s="4"/>
      <c r="D3235" s="5"/>
      <c r="E3235" s="5"/>
      <c r="F3235" s="14"/>
    </row>
    <row r="3236" spans="1:6" x14ac:dyDescent="0.25">
      <c r="A3236" s="2"/>
      <c r="B3236" s="3"/>
      <c r="C3236" s="4"/>
      <c r="D3236" s="5"/>
      <c r="E3236" s="5"/>
      <c r="F3236" s="14"/>
    </row>
    <row r="3237" spans="1:6" x14ac:dyDescent="0.25">
      <c r="A3237" s="2"/>
      <c r="B3237" s="3"/>
      <c r="C3237" s="4"/>
      <c r="D3237" s="5"/>
      <c r="E3237" s="5"/>
      <c r="F3237" s="14"/>
    </row>
    <row r="3238" spans="1:6" x14ac:dyDescent="0.25">
      <c r="A3238" s="2"/>
      <c r="B3238" s="3"/>
      <c r="C3238" s="4"/>
      <c r="D3238" s="5"/>
      <c r="E3238" s="5"/>
      <c r="F3238" s="14"/>
    </row>
    <row r="3239" spans="1:6" x14ac:dyDescent="0.25">
      <c r="A3239" s="2"/>
      <c r="B3239" s="3"/>
      <c r="C3239" s="4"/>
      <c r="D3239" s="5"/>
      <c r="E3239" s="5"/>
      <c r="F3239" s="14"/>
    </row>
    <row r="3240" spans="1:6" x14ac:dyDescent="0.25">
      <c r="A3240" s="2"/>
      <c r="B3240" s="3"/>
      <c r="C3240" s="4"/>
      <c r="D3240" s="5"/>
      <c r="E3240" s="5"/>
      <c r="F3240" s="14"/>
    </row>
    <row r="3241" spans="1:6" x14ac:dyDescent="0.25">
      <c r="A3241" s="2"/>
      <c r="B3241" s="3"/>
      <c r="C3241" s="4"/>
      <c r="D3241" s="5"/>
      <c r="E3241" s="5"/>
      <c r="F3241" s="14"/>
    </row>
    <row r="3242" spans="1:6" x14ac:dyDescent="0.25">
      <c r="A3242" s="2"/>
      <c r="B3242" s="3"/>
      <c r="C3242" s="4"/>
      <c r="D3242" s="5"/>
      <c r="E3242" s="5"/>
      <c r="F3242" s="14"/>
    </row>
    <row r="3243" spans="1:6" x14ac:dyDescent="0.25">
      <c r="A3243" s="2"/>
      <c r="B3243" s="3"/>
      <c r="C3243" s="4"/>
      <c r="D3243" s="5"/>
      <c r="E3243" s="5"/>
      <c r="F3243" s="14"/>
    </row>
    <row r="3244" spans="1:6" x14ac:dyDescent="0.25">
      <c r="A3244" s="2"/>
      <c r="B3244" s="3"/>
      <c r="C3244" s="4"/>
      <c r="D3244" s="5"/>
      <c r="E3244" s="5"/>
      <c r="F3244" s="14"/>
    </row>
    <row r="3245" spans="1:6" x14ac:dyDescent="0.25">
      <c r="A3245" s="2"/>
      <c r="B3245" s="3"/>
      <c r="C3245" s="4"/>
      <c r="D3245" s="5"/>
      <c r="E3245" s="5"/>
      <c r="F3245" s="14"/>
    </row>
    <row r="3246" spans="1:6" x14ac:dyDescent="0.25">
      <c r="A3246" s="2"/>
      <c r="B3246" s="3"/>
      <c r="C3246" s="4"/>
      <c r="D3246" s="5"/>
      <c r="E3246" s="5"/>
      <c r="F3246" s="14"/>
    </row>
    <row r="3247" spans="1:6" x14ac:dyDescent="0.25">
      <c r="A3247" s="2"/>
      <c r="B3247" s="3"/>
      <c r="C3247" s="4"/>
      <c r="D3247" s="5"/>
      <c r="E3247" s="5"/>
      <c r="F3247" s="14"/>
    </row>
    <row r="3248" spans="1:6" x14ac:dyDescent="0.25">
      <c r="A3248" s="2"/>
      <c r="B3248" s="3"/>
      <c r="C3248" s="4"/>
      <c r="D3248" s="5"/>
      <c r="E3248" s="5"/>
      <c r="F3248" s="14"/>
    </row>
    <row r="3249" spans="1:6" x14ac:dyDescent="0.25">
      <c r="A3249" s="2"/>
      <c r="B3249" s="3"/>
      <c r="C3249" s="4"/>
      <c r="D3249" s="5"/>
      <c r="E3249" s="5"/>
      <c r="F3249" s="14"/>
    </row>
    <row r="3250" spans="1:6" x14ac:dyDescent="0.25">
      <c r="A3250" s="2"/>
      <c r="B3250" s="3"/>
      <c r="C3250" s="4"/>
      <c r="D3250" s="5"/>
      <c r="E3250" s="5"/>
      <c r="F3250" s="14"/>
    </row>
    <row r="3251" spans="1:6" x14ac:dyDescent="0.25">
      <c r="A3251" s="2"/>
      <c r="B3251" s="3"/>
      <c r="C3251" s="4"/>
      <c r="D3251" s="5"/>
      <c r="E3251" s="5"/>
      <c r="F3251" s="14"/>
    </row>
    <row r="3252" spans="1:6" x14ac:dyDescent="0.25">
      <c r="A3252" s="2"/>
      <c r="B3252" s="3"/>
      <c r="C3252" s="4"/>
      <c r="D3252" s="5"/>
      <c r="E3252" s="5"/>
      <c r="F3252" s="14"/>
    </row>
    <row r="3253" spans="1:6" x14ac:dyDescent="0.25">
      <c r="A3253" s="2"/>
      <c r="B3253" s="3"/>
      <c r="C3253" s="4"/>
      <c r="D3253" s="5"/>
      <c r="E3253" s="5"/>
      <c r="F3253" s="14"/>
    </row>
    <row r="3254" spans="1:6" x14ac:dyDescent="0.25">
      <c r="A3254" s="2"/>
      <c r="B3254" s="3"/>
      <c r="C3254" s="4"/>
      <c r="D3254" s="5"/>
      <c r="E3254" s="5"/>
      <c r="F3254" s="14"/>
    </row>
    <row r="3255" spans="1:6" x14ac:dyDescent="0.25">
      <c r="A3255" s="2"/>
      <c r="B3255" s="3"/>
      <c r="C3255" s="4"/>
      <c r="D3255" s="5"/>
      <c r="E3255" s="5"/>
      <c r="F3255" s="14"/>
    </row>
    <row r="3256" spans="1:6" x14ac:dyDescent="0.25">
      <c r="A3256" s="2"/>
      <c r="B3256" s="3"/>
      <c r="C3256" s="4"/>
      <c r="D3256" s="5"/>
      <c r="E3256" s="5"/>
      <c r="F3256" s="14"/>
    </row>
    <row r="3257" spans="1:6" x14ac:dyDescent="0.25">
      <c r="A3257" s="2"/>
      <c r="B3257" s="3"/>
      <c r="C3257" s="4"/>
      <c r="D3257" s="5"/>
      <c r="E3257" s="5"/>
      <c r="F3257" s="14"/>
    </row>
    <row r="3258" spans="1:6" x14ac:dyDescent="0.25">
      <c r="A3258" s="2"/>
      <c r="B3258" s="3"/>
      <c r="C3258" s="4"/>
      <c r="D3258" s="5"/>
      <c r="E3258" s="5"/>
      <c r="F3258" s="14"/>
    </row>
    <row r="3259" spans="1:6" x14ac:dyDescent="0.25">
      <c r="A3259" s="2"/>
      <c r="B3259" s="3"/>
      <c r="C3259" s="4"/>
      <c r="D3259" s="5"/>
      <c r="E3259" s="5"/>
      <c r="F3259" s="14"/>
    </row>
    <row r="3260" spans="1:6" x14ac:dyDescent="0.25">
      <c r="A3260" s="2"/>
      <c r="B3260" s="3"/>
      <c r="C3260" s="4"/>
      <c r="D3260" s="5"/>
      <c r="E3260" s="5"/>
      <c r="F3260" s="14"/>
    </row>
    <row r="3261" spans="1:6" x14ac:dyDescent="0.25">
      <c r="A3261" s="2"/>
      <c r="B3261" s="3"/>
      <c r="C3261" s="4"/>
      <c r="D3261" s="5"/>
      <c r="E3261" s="5"/>
      <c r="F3261" s="14"/>
    </row>
    <row r="3262" spans="1:6" x14ac:dyDescent="0.25">
      <c r="A3262" s="2"/>
      <c r="B3262" s="3"/>
      <c r="C3262" s="4"/>
      <c r="D3262" s="5"/>
      <c r="E3262" s="5"/>
      <c r="F3262" s="14"/>
    </row>
    <row r="3263" spans="1:6" x14ac:dyDescent="0.25">
      <c r="A3263" s="2"/>
      <c r="B3263" s="3"/>
      <c r="C3263" s="4"/>
      <c r="D3263" s="5"/>
      <c r="E3263" s="5"/>
      <c r="F3263" s="14"/>
    </row>
    <row r="3264" spans="1:6" x14ac:dyDescent="0.25">
      <c r="A3264" s="2"/>
      <c r="B3264" s="3"/>
      <c r="C3264" s="4"/>
      <c r="D3264" s="5"/>
      <c r="E3264" s="5"/>
      <c r="F3264" s="14"/>
    </row>
    <row r="3265" spans="1:6" x14ac:dyDescent="0.25">
      <c r="A3265" s="2"/>
      <c r="B3265" s="3"/>
      <c r="C3265" s="4"/>
      <c r="D3265" s="5"/>
      <c r="E3265" s="5"/>
      <c r="F3265" s="14"/>
    </row>
    <row r="3266" spans="1:6" x14ac:dyDescent="0.25">
      <c r="A3266" s="2"/>
      <c r="B3266" s="3"/>
      <c r="C3266" s="4"/>
      <c r="D3266" s="5"/>
      <c r="E3266" s="5"/>
      <c r="F3266" s="14"/>
    </row>
    <row r="3267" spans="1:6" x14ac:dyDescent="0.25">
      <c r="A3267" s="2"/>
      <c r="B3267" s="3"/>
      <c r="C3267" s="4"/>
      <c r="D3267" s="5"/>
      <c r="E3267" s="5"/>
      <c r="F3267" s="14"/>
    </row>
    <row r="3268" spans="1:6" x14ac:dyDescent="0.25">
      <c r="A3268" s="2"/>
      <c r="B3268" s="3"/>
      <c r="C3268" s="4"/>
      <c r="D3268" s="5"/>
      <c r="E3268" s="5"/>
      <c r="F3268" s="14"/>
    </row>
    <row r="3269" spans="1:6" x14ac:dyDescent="0.25">
      <c r="A3269" s="2"/>
      <c r="B3269" s="3"/>
      <c r="C3269" s="4"/>
      <c r="D3269" s="5"/>
      <c r="E3269" s="5"/>
      <c r="F3269" s="14"/>
    </row>
    <row r="3270" spans="1:6" x14ac:dyDescent="0.25">
      <c r="A3270" s="2"/>
      <c r="B3270" s="3"/>
      <c r="C3270" s="4"/>
      <c r="D3270" s="5"/>
      <c r="E3270" s="5"/>
      <c r="F3270" s="14"/>
    </row>
    <row r="3271" spans="1:6" x14ac:dyDescent="0.25">
      <c r="A3271" s="2"/>
      <c r="B3271" s="3"/>
      <c r="C3271" s="4"/>
      <c r="D3271" s="5"/>
      <c r="E3271" s="5"/>
      <c r="F3271" s="14"/>
    </row>
    <row r="3272" spans="1:6" x14ac:dyDescent="0.25">
      <c r="A3272" s="2"/>
      <c r="B3272" s="3"/>
      <c r="C3272" s="4"/>
      <c r="D3272" s="5"/>
      <c r="E3272" s="5"/>
      <c r="F3272" s="14"/>
    </row>
    <row r="3273" spans="1:6" x14ac:dyDescent="0.25">
      <c r="A3273" s="2"/>
      <c r="B3273" s="3"/>
      <c r="C3273" s="4"/>
      <c r="D3273" s="5"/>
      <c r="E3273" s="5"/>
      <c r="F3273" s="14"/>
    </row>
    <row r="3274" spans="1:6" x14ac:dyDescent="0.25">
      <c r="A3274" s="2"/>
      <c r="B3274" s="3"/>
      <c r="C3274" s="4"/>
      <c r="D3274" s="5"/>
      <c r="E3274" s="5"/>
      <c r="F3274" s="14"/>
    </row>
    <row r="3275" spans="1:6" x14ac:dyDescent="0.25">
      <c r="A3275" s="2"/>
      <c r="B3275" s="3"/>
      <c r="C3275" s="4"/>
      <c r="D3275" s="5"/>
      <c r="E3275" s="5"/>
      <c r="F3275" s="14"/>
    </row>
    <row r="3276" spans="1:6" x14ac:dyDescent="0.25">
      <c r="A3276" s="2"/>
      <c r="B3276" s="3"/>
      <c r="C3276" s="4"/>
      <c r="D3276" s="5"/>
      <c r="E3276" s="5"/>
      <c r="F3276" s="14"/>
    </row>
    <row r="3277" spans="1:6" x14ac:dyDescent="0.25">
      <c r="A3277" s="2"/>
      <c r="B3277" s="3"/>
      <c r="C3277" s="4"/>
      <c r="D3277" s="5"/>
      <c r="E3277" s="5"/>
      <c r="F3277" s="14"/>
    </row>
    <row r="3278" spans="1:6" x14ac:dyDescent="0.25">
      <c r="A3278" s="2"/>
      <c r="B3278" s="3"/>
      <c r="C3278" s="4"/>
      <c r="D3278" s="5"/>
      <c r="E3278" s="5"/>
      <c r="F3278" s="14"/>
    </row>
    <row r="3279" spans="1:6" x14ac:dyDescent="0.25">
      <c r="A3279" s="2"/>
      <c r="B3279" s="3"/>
      <c r="C3279" s="4"/>
      <c r="D3279" s="5"/>
      <c r="E3279" s="5"/>
      <c r="F3279" s="14"/>
    </row>
    <row r="3280" spans="1:6" x14ac:dyDescent="0.25">
      <c r="A3280" s="2"/>
      <c r="B3280" s="3"/>
      <c r="C3280" s="4"/>
      <c r="D3280" s="5"/>
      <c r="E3280" s="5"/>
      <c r="F3280" s="14"/>
    </row>
    <row r="3281" spans="1:6" x14ac:dyDescent="0.25">
      <c r="A3281" s="2"/>
      <c r="B3281" s="3"/>
      <c r="C3281" s="4"/>
      <c r="D3281" s="5"/>
      <c r="E3281" s="5"/>
      <c r="F3281" s="14"/>
    </row>
    <row r="3282" spans="1:6" x14ac:dyDescent="0.25">
      <c r="A3282" s="2"/>
      <c r="B3282" s="3"/>
      <c r="C3282" s="4"/>
      <c r="D3282" s="5"/>
      <c r="E3282" s="5"/>
      <c r="F3282" s="14"/>
    </row>
    <row r="3283" spans="1:6" x14ac:dyDescent="0.25">
      <c r="A3283" s="2"/>
      <c r="B3283" s="3"/>
      <c r="C3283" s="4"/>
      <c r="D3283" s="5"/>
      <c r="E3283" s="5"/>
      <c r="F3283" s="14"/>
    </row>
    <row r="3284" spans="1:6" x14ac:dyDescent="0.25">
      <c r="A3284" s="2"/>
      <c r="B3284" s="3"/>
      <c r="C3284" s="4"/>
      <c r="D3284" s="5"/>
      <c r="E3284" s="5"/>
      <c r="F3284" s="14"/>
    </row>
    <row r="3285" spans="1:6" x14ac:dyDescent="0.25">
      <c r="A3285" s="2"/>
      <c r="B3285" s="3"/>
      <c r="C3285" s="4"/>
      <c r="D3285" s="5"/>
      <c r="E3285" s="5"/>
      <c r="F3285" s="14"/>
    </row>
    <row r="3286" spans="1:6" x14ac:dyDescent="0.25">
      <c r="A3286" s="2"/>
      <c r="B3286" s="3"/>
      <c r="C3286" s="4"/>
      <c r="D3286" s="5"/>
      <c r="E3286" s="5"/>
      <c r="F3286" s="14"/>
    </row>
    <row r="3287" spans="1:6" x14ac:dyDescent="0.25">
      <c r="A3287" s="2"/>
      <c r="B3287" s="3"/>
      <c r="C3287" s="4"/>
      <c r="D3287" s="5"/>
      <c r="E3287" s="5"/>
      <c r="F3287" s="14"/>
    </row>
    <row r="3288" spans="1:6" x14ac:dyDescent="0.25">
      <c r="A3288" s="2"/>
      <c r="B3288" s="3"/>
      <c r="C3288" s="4"/>
      <c r="D3288" s="5"/>
      <c r="E3288" s="5"/>
      <c r="F3288" s="14"/>
    </row>
    <row r="3289" spans="1:6" x14ac:dyDescent="0.25">
      <c r="A3289" s="2"/>
      <c r="B3289" s="3"/>
      <c r="C3289" s="4"/>
      <c r="D3289" s="5"/>
      <c r="E3289" s="5"/>
      <c r="F3289" s="14"/>
    </row>
    <row r="3290" spans="1:6" x14ac:dyDescent="0.25">
      <c r="A3290" s="2"/>
      <c r="B3290" s="3"/>
      <c r="C3290" s="4"/>
      <c r="D3290" s="5"/>
      <c r="E3290" s="5"/>
      <c r="F3290" s="14"/>
    </row>
    <row r="3291" spans="1:6" x14ac:dyDescent="0.25">
      <c r="A3291" s="2"/>
      <c r="B3291" s="3"/>
      <c r="C3291" s="4"/>
      <c r="D3291" s="5"/>
      <c r="E3291" s="5"/>
      <c r="F3291" s="14"/>
    </row>
    <row r="3292" spans="1:6" x14ac:dyDescent="0.25">
      <c r="A3292" s="2"/>
      <c r="B3292" s="3"/>
      <c r="C3292" s="4"/>
      <c r="D3292" s="5"/>
      <c r="E3292" s="5"/>
      <c r="F3292" s="14"/>
    </row>
    <row r="3293" spans="1:6" x14ac:dyDescent="0.25">
      <c r="A3293" s="2"/>
      <c r="B3293" s="3"/>
      <c r="C3293" s="4"/>
      <c r="D3293" s="5"/>
      <c r="E3293" s="5"/>
      <c r="F3293" s="14"/>
    </row>
    <row r="3294" spans="1:6" x14ac:dyDescent="0.25">
      <c r="A3294" s="2"/>
      <c r="B3294" s="3"/>
      <c r="C3294" s="4"/>
      <c r="D3294" s="5"/>
      <c r="E3294" s="5"/>
      <c r="F3294" s="14"/>
    </row>
    <row r="3295" spans="1:6" x14ac:dyDescent="0.25">
      <c r="A3295" s="2"/>
      <c r="B3295" s="3"/>
      <c r="C3295" s="4"/>
      <c r="D3295" s="5"/>
      <c r="E3295" s="5"/>
      <c r="F3295" s="14"/>
    </row>
    <row r="3296" spans="1:6" x14ac:dyDescent="0.25">
      <c r="A3296" s="2"/>
      <c r="B3296" s="3"/>
      <c r="C3296" s="4"/>
      <c r="D3296" s="5"/>
      <c r="E3296" s="5"/>
      <c r="F3296" s="14"/>
    </row>
    <row r="3297" spans="1:6" x14ac:dyDescent="0.25">
      <c r="A3297" s="2"/>
      <c r="B3297" s="3"/>
      <c r="C3297" s="4"/>
      <c r="D3297" s="5"/>
      <c r="E3297" s="5"/>
      <c r="F3297" s="14"/>
    </row>
    <row r="3298" spans="1:6" x14ac:dyDescent="0.25">
      <c r="A3298" s="2"/>
      <c r="B3298" s="3"/>
      <c r="C3298" s="4"/>
      <c r="D3298" s="5"/>
      <c r="E3298" s="5"/>
      <c r="F3298" s="14"/>
    </row>
    <row r="3299" spans="1:6" x14ac:dyDescent="0.25">
      <c r="A3299" s="2"/>
      <c r="B3299" s="3"/>
      <c r="C3299" s="4"/>
      <c r="D3299" s="5"/>
      <c r="E3299" s="5"/>
      <c r="F3299" s="14"/>
    </row>
    <row r="3300" spans="1:6" x14ac:dyDescent="0.25">
      <c r="A3300" s="2"/>
      <c r="B3300" s="3"/>
      <c r="C3300" s="4"/>
      <c r="D3300" s="5"/>
      <c r="E3300" s="5"/>
      <c r="F3300" s="14"/>
    </row>
    <row r="3301" spans="1:6" x14ac:dyDescent="0.25">
      <c r="A3301" s="2"/>
      <c r="B3301" s="3"/>
      <c r="C3301" s="4"/>
      <c r="D3301" s="5"/>
      <c r="E3301" s="5"/>
      <c r="F3301" s="14"/>
    </row>
    <row r="3302" spans="1:6" x14ac:dyDescent="0.25">
      <c r="A3302" s="2"/>
      <c r="B3302" s="3"/>
      <c r="C3302" s="4"/>
      <c r="D3302" s="5"/>
      <c r="E3302" s="5"/>
      <c r="F3302" s="14"/>
    </row>
    <row r="3303" spans="1:6" x14ac:dyDescent="0.25">
      <c r="A3303" s="2"/>
      <c r="B3303" s="3"/>
      <c r="C3303" s="4"/>
      <c r="D3303" s="5"/>
      <c r="E3303" s="5"/>
      <c r="F3303" s="14"/>
    </row>
    <row r="3304" spans="1:6" x14ac:dyDescent="0.25">
      <c r="A3304" s="2"/>
      <c r="B3304" s="3"/>
      <c r="C3304" s="4"/>
      <c r="D3304" s="5"/>
      <c r="E3304" s="5"/>
      <c r="F3304" s="14"/>
    </row>
    <row r="3305" spans="1:6" x14ac:dyDescent="0.25">
      <c r="A3305" s="2"/>
      <c r="B3305" s="3"/>
      <c r="C3305" s="4"/>
      <c r="D3305" s="5"/>
      <c r="E3305" s="5"/>
      <c r="F3305" s="14"/>
    </row>
    <row r="3306" spans="1:6" x14ac:dyDescent="0.25">
      <c r="A3306" s="2"/>
      <c r="B3306" s="3"/>
      <c r="C3306" s="4"/>
      <c r="D3306" s="5"/>
      <c r="E3306" s="5"/>
      <c r="F3306" s="14"/>
    </row>
    <row r="3307" spans="1:6" x14ac:dyDescent="0.25">
      <c r="A3307" s="2"/>
      <c r="B3307" s="3"/>
      <c r="C3307" s="4"/>
      <c r="D3307" s="5"/>
      <c r="E3307" s="5"/>
      <c r="F3307" s="14"/>
    </row>
    <row r="3308" spans="1:6" x14ac:dyDescent="0.25">
      <c r="A3308" s="2"/>
      <c r="B3308" s="3"/>
      <c r="C3308" s="4"/>
      <c r="D3308" s="5"/>
      <c r="E3308" s="5"/>
      <c r="F3308" s="14"/>
    </row>
    <row r="3309" spans="1:6" x14ac:dyDescent="0.25">
      <c r="A3309" s="2"/>
      <c r="B3309" s="3"/>
      <c r="C3309" s="4"/>
      <c r="D3309" s="5"/>
      <c r="E3309" s="5"/>
      <c r="F3309" s="14"/>
    </row>
    <row r="3310" spans="1:6" x14ac:dyDescent="0.25">
      <c r="A3310" s="2"/>
      <c r="B3310" s="3"/>
      <c r="C3310" s="4"/>
      <c r="D3310" s="5"/>
      <c r="E3310" s="5"/>
      <c r="F3310" s="14"/>
    </row>
    <row r="3311" spans="1:6" x14ac:dyDescent="0.25">
      <c r="A3311" s="2"/>
      <c r="B3311" s="3"/>
      <c r="C3311" s="4"/>
      <c r="D3311" s="5"/>
      <c r="E3311" s="5"/>
      <c r="F3311" s="14"/>
    </row>
    <row r="3312" spans="1:6" x14ac:dyDescent="0.25">
      <c r="A3312" s="2"/>
      <c r="B3312" s="3"/>
      <c r="C3312" s="4"/>
      <c r="D3312" s="5"/>
      <c r="E3312" s="5"/>
      <c r="F3312" s="14"/>
    </row>
    <row r="3313" spans="1:6" x14ac:dyDescent="0.25">
      <c r="A3313" s="2"/>
      <c r="B3313" s="3"/>
      <c r="C3313" s="4"/>
      <c r="D3313" s="5"/>
      <c r="E3313" s="5"/>
      <c r="F3313" s="14"/>
    </row>
    <row r="3314" spans="1:6" x14ac:dyDescent="0.25">
      <c r="A3314" s="2"/>
      <c r="B3314" s="3"/>
      <c r="C3314" s="4"/>
      <c r="D3314" s="5"/>
      <c r="E3314" s="5"/>
      <c r="F3314" s="14"/>
    </row>
    <row r="3315" spans="1:6" x14ac:dyDescent="0.25">
      <c r="A3315" s="2"/>
      <c r="B3315" s="3"/>
      <c r="C3315" s="4"/>
      <c r="D3315" s="5"/>
      <c r="E3315" s="5"/>
      <c r="F3315" s="14"/>
    </row>
    <row r="3316" spans="1:6" x14ac:dyDescent="0.25">
      <c r="A3316" s="2"/>
      <c r="B3316" s="3"/>
      <c r="C3316" s="4"/>
      <c r="D3316" s="5"/>
      <c r="E3316" s="5"/>
      <c r="F3316" s="14"/>
    </row>
    <row r="3317" spans="1:6" x14ac:dyDescent="0.25">
      <c r="A3317" s="2"/>
      <c r="B3317" s="3"/>
      <c r="C3317" s="4"/>
      <c r="D3317" s="5"/>
      <c r="E3317" s="5"/>
      <c r="F3317" s="14"/>
    </row>
    <row r="3318" spans="1:6" x14ac:dyDescent="0.25">
      <c r="A3318" s="2"/>
      <c r="B3318" s="3"/>
      <c r="C3318" s="4"/>
      <c r="D3318" s="5"/>
      <c r="E3318" s="5"/>
      <c r="F3318" s="14"/>
    </row>
    <row r="3319" spans="1:6" x14ac:dyDescent="0.25">
      <c r="A3319" s="2"/>
      <c r="B3319" s="3"/>
      <c r="C3319" s="4"/>
      <c r="D3319" s="5"/>
      <c r="E3319" s="5"/>
      <c r="F3319" s="14"/>
    </row>
    <row r="3320" spans="1:6" x14ac:dyDescent="0.25">
      <c r="A3320" s="2"/>
      <c r="B3320" s="3"/>
      <c r="C3320" s="4"/>
      <c r="D3320" s="5"/>
      <c r="E3320" s="5"/>
      <c r="F3320" s="14"/>
    </row>
    <row r="3321" spans="1:6" x14ac:dyDescent="0.25">
      <c r="A3321" s="2"/>
      <c r="B3321" s="3"/>
      <c r="C3321" s="4"/>
      <c r="D3321" s="5"/>
      <c r="E3321" s="5"/>
      <c r="F3321" s="14"/>
    </row>
    <row r="3322" spans="1:6" x14ac:dyDescent="0.25">
      <c r="A3322" s="2"/>
      <c r="B3322" s="3"/>
      <c r="C3322" s="4"/>
      <c r="D3322" s="5"/>
      <c r="E3322" s="5"/>
      <c r="F3322" s="14"/>
    </row>
    <row r="3323" spans="1:6" x14ac:dyDescent="0.25">
      <c r="A3323" s="2"/>
      <c r="B3323" s="3"/>
      <c r="C3323" s="4"/>
      <c r="D3323" s="5"/>
      <c r="E3323" s="5"/>
      <c r="F3323" s="14"/>
    </row>
    <row r="3324" spans="1:6" x14ac:dyDescent="0.25">
      <c r="A3324" s="2"/>
      <c r="B3324" s="3"/>
      <c r="C3324" s="4"/>
      <c r="D3324" s="5"/>
      <c r="E3324" s="5"/>
      <c r="F3324" s="14"/>
    </row>
    <row r="3325" spans="1:6" x14ac:dyDescent="0.25">
      <c r="A3325" s="2"/>
      <c r="B3325" s="3"/>
      <c r="C3325" s="4"/>
      <c r="D3325" s="5"/>
      <c r="E3325" s="5"/>
      <c r="F3325" s="14"/>
    </row>
    <row r="3326" spans="1:6" x14ac:dyDescent="0.25">
      <c r="A3326" s="2"/>
      <c r="B3326" s="3"/>
      <c r="C3326" s="4"/>
      <c r="D3326" s="5"/>
      <c r="E3326" s="5"/>
      <c r="F3326" s="14"/>
    </row>
    <row r="3327" spans="1:6" x14ac:dyDescent="0.25">
      <c r="A3327" s="2"/>
      <c r="B3327" s="3"/>
      <c r="C3327" s="4"/>
      <c r="D3327" s="5"/>
      <c r="E3327" s="5"/>
      <c r="F3327" s="14"/>
    </row>
    <row r="3328" spans="1:6" x14ac:dyDescent="0.25">
      <c r="A3328" s="2"/>
      <c r="B3328" s="3"/>
      <c r="C3328" s="4"/>
      <c r="D3328" s="5"/>
      <c r="E3328" s="5"/>
      <c r="F3328" s="14"/>
    </row>
    <row r="3329" spans="1:6" x14ac:dyDescent="0.25">
      <c r="A3329" s="2"/>
      <c r="B3329" s="3"/>
      <c r="C3329" s="4"/>
      <c r="D3329" s="5"/>
      <c r="E3329" s="5"/>
      <c r="F3329" s="14"/>
    </row>
    <row r="3330" spans="1:6" x14ac:dyDescent="0.25">
      <c r="A3330" s="2"/>
      <c r="B3330" s="3"/>
      <c r="C3330" s="4"/>
      <c r="D3330" s="5"/>
      <c r="E3330" s="5"/>
      <c r="F3330" s="14"/>
    </row>
    <row r="3331" spans="1:6" x14ac:dyDescent="0.25">
      <c r="A3331" s="2"/>
      <c r="B3331" s="3"/>
      <c r="C3331" s="4"/>
      <c r="D3331" s="5"/>
      <c r="E3331" s="5"/>
      <c r="F3331" s="14"/>
    </row>
    <row r="3332" spans="1:6" x14ac:dyDescent="0.25">
      <c r="A3332" s="2"/>
      <c r="B3332" s="3"/>
      <c r="C3332" s="4"/>
      <c r="D3332" s="5"/>
      <c r="E3332" s="5"/>
      <c r="F3332" s="14"/>
    </row>
    <row r="3333" spans="1:6" x14ac:dyDescent="0.25">
      <c r="A3333" s="2"/>
      <c r="B3333" s="3"/>
      <c r="C3333" s="4"/>
      <c r="D3333" s="5"/>
      <c r="E3333" s="5"/>
      <c r="F3333" s="14"/>
    </row>
    <row r="3334" spans="1:6" x14ac:dyDescent="0.25">
      <c r="A3334" s="2"/>
      <c r="B3334" s="3"/>
      <c r="C3334" s="4"/>
      <c r="D3334" s="5"/>
      <c r="E3334" s="5"/>
      <c r="F3334" s="14"/>
    </row>
    <row r="3335" spans="1:6" x14ac:dyDescent="0.25">
      <c r="A3335" s="2"/>
      <c r="B3335" s="3"/>
      <c r="C3335" s="4"/>
      <c r="D3335" s="5"/>
      <c r="E3335" s="5"/>
      <c r="F3335" s="14"/>
    </row>
    <row r="3336" spans="1:6" x14ac:dyDescent="0.25">
      <c r="A3336" s="2"/>
      <c r="B3336" s="3"/>
      <c r="C3336" s="4"/>
      <c r="D3336" s="5"/>
      <c r="E3336" s="5"/>
      <c r="F3336" s="14"/>
    </row>
    <row r="3337" spans="1:6" x14ac:dyDescent="0.25">
      <c r="A3337" s="2"/>
      <c r="B3337" s="3"/>
      <c r="C3337" s="4"/>
      <c r="D3337" s="5"/>
      <c r="E3337" s="5"/>
      <c r="F3337" s="14"/>
    </row>
    <row r="3338" spans="1:6" x14ac:dyDescent="0.25">
      <c r="A3338" s="2"/>
      <c r="B3338" s="3"/>
      <c r="C3338" s="4"/>
      <c r="D3338" s="5"/>
      <c r="E3338" s="5"/>
      <c r="F3338" s="14"/>
    </row>
    <row r="3339" spans="1:6" x14ac:dyDescent="0.25">
      <c r="A3339" s="2"/>
      <c r="B3339" s="3"/>
      <c r="C3339" s="4"/>
      <c r="D3339" s="5"/>
      <c r="E3339" s="5"/>
      <c r="F3339" s="14"/>
    </row>
    <row r="3340" spans="1:6" x14ac:dyDescent="0.25">
      <c r="A3340" s="2"/>
      <c r="B3340" s="3"/>
      <c r="C3340" s="4"/>
      <c r="D3340" s="5"/>
      <c r="E3340" s="5"/>
      <c r="F3340" s="14"/>
    </row>
    <row r="3341" spans="1:6" x14ac:dyDescent="0.25">
      <c r="A3341" s="2"/>
      <c r="B3341" s="3"/>
      <c r="C3341" s="4"/>
      <c r="D3341" s="5"/>
      <c r="E3341" s="5"/>
      <c r="F3341" s="14"/>
    </row>
    <row r="3342" spans="1:6" x14ac:dyDescent="0.25">
      <c r="A3342" s="2"/>
      <c r="B3342" s="3"/>
      <c r="C3342" s="4"/>
      <c r="D3342" s="5"/>
      <c r="E3342" s="5"/>
      <c r="F3342" s="14"/>
    </row>
    <row r="3343" spans="1:6" x14ac:dyDescent="0.25">
      <c r="A3343" s="2"/>
      <c r="B3343" s="3"/>
      <c r="C3343" s="4"/>
      <c r="D3343" s="5"/>
      <c r="E3343" s="5"/>
      <c r="F3343" s="14"/>
    </row>
    <row r="3344" spans="1:6" x14ac:dyDescent="0.25">
      <c r="A3344" s="2"/>
      <c r="B3344" s="3"/>
      <c r="C3344" s="4"/>
      <c r="D3344" s="5"/>
      <c r="E3344" s="5"/>
      <c r="F3344" s="14"/>
    </row>
    <row r="3345" spans="1:6" x14ac:dyDescent="0.25">
      <c r="A3345" s="2"/>
      <c r="B3345" s="3"/>
      <c r="C3345" s="4"/>
      <c r="D3345" s="5"/>
      <c r="E3345" s="5"/>
      <c r="F3345" s="14"/>
    </row>
    <row r="3346" spans="1:6" x14ac:dyDescent="0.25">
      <c r="A3346" s="2"/>
      <c r="B3346" s="3"/>
      <c r="C3346" s="4"/>
      <c r="D3346" s="5"/>
      <c r="E3346" s="5"/>
      <c r="F3346" s="14"/>
    </row>
    <row r="3347" spans="1:6" x14ac:dyDescent="0.25">
      <c r="A3347" s="2"/>
      <c r="B3347" s="3"/>
      <c r="C3347" s="4"/>
      <c r="D3347" s="5"/>
      <c r="E3347" s="5"/>
      <c r="F3347" s="14"/>
    </row>
    <row r="3348" spans="1:6" x14ac:dyDescent="0.25">
      <c r="A3348" s="2"/>
      <c r="B3348" s="3"/>
      <c r="C3348" s="4"/>
      <c r="D3348" s="5"/>
      <c r="E3348" s="5"/>
      <c r="F3348" s="14"/>
    </row>
    <row r="3349" spans="1:6" x14ac:dyDescent="0.25">
      <c r="A3349" s="2"/>
      <c r="B3349" s="3"/>
      <c r="C3349" s="4"/>
      <c r="D3349" s="5"/>
      <c r="E3349" s="5"/>
      <c r="F3349" s="14"/>
    </row>
    <row r="3350" spans="1:6" x14ac:dyDescent="0.25">
      <c r="A3350" s="2"/>
      <c r="B3350" s="3"/>
      <c r="C3350" s="4"/>
      <c r="D3350" s="5"/>
      <c r="E3350" s="5"/>
      <c r="F3350" s="14"/>
    </row>
    <row r="3351" spans="1:6" x14ac:dyDescent="0.25">
      <c r="A3351" s="2"/>
      <c r="B3351" s="3"/>
      <c r="C3351" s="4"/>
      <c r="D3351" s="5"/>
      <c r="E3351" s="5"/>
      <c r="F3351" s="14"/>
    </row>
    <row r="3352" spans="1:6" x14ac:dyDescent="0.25">
      <c r="A3352" s="2"/>
      <c r="B3352" s="3"/>
      <c r="C3352" s="4"/>
      <c r="D3352" s="5"/>
      <c r="E3352" s="5"/>
      <c r="F3352" s="14"/>
    </row>
    <row r="3353" spans="1:6" x14ac:dyDescent="0.25">
      <c r="A3353" s="2"/>
      <c r="B3353" s="3"/>
      <c r="C3353" s="4"/>
      <c r="D3353" s="5"/>
      <c r="E3353" s="5"/>
      <c r="F3353" s="14"/>
    </row>
    <row r="3354" spans="1:6" x14ac:dyDescent="0.25">
      <c r="A3354" s="2"/>
      <c r="B3354" s="3"/>
      <c r="C3354" s="4"/>
      <c r="D3354" s="5"/>
      <c r="E3354" s="5"/>
      <c r="F3354" s="14"/>
    </row>
    <row r="3355" spans="1:6" x14ac:dyDescent="0.25">
      <c r="A3355" s="2"/>
      <c r="B3355" s="3"/>
      <c r="C3355" s="4"/>
      <c r="D3355" s="5"/>
      <c r="E3355" s="5"/>
      <c r="F3355" s="14"/>
    </row>
    <row r="3356" spans="1:6" x14ac:dyDescent="0.25">
      <c r="A3356" s="2"/>
      <c r="B3356" s="3"/>
      <c r="C3356" s="4"/>
      <c r="D3356" s="5"/>
      <c r="E3356" s="5"/>
      <c r="F3356" s="14"/>
    </row>
    <row r="3357" spans="1:6" x14ac:dyDescent="0.25">
      <c r="A3357" s="2"/>
      <c r="B3357" s="3"/>
      <c r="C3357" s="4"/>
      <c r="D3357" s="5"/>
      <c r="E3357" s="5"/>
      <c r="F3357" s="14"/>
    </row>
    <row r="3358" spans="1:6" x14ac:dyDescent="0.25">
      <c r="A3358" s="2"/>
      <c r="B3358" s="3"/>
      <c r="C3358" s="4"/>
      <c r="D3358" s="5"/>
      <c r="E3358" s="5"/>
      <c r="F3358" s="14"/>
    </row>
    <row r="3359" spans="1:6" x14ac:dyDescent="0.25">
      <c r="A3359" s="2"/>
      <c r="B3359" s="3"/>
      <c r="C3359" s="4"/>
      <c r="D3359" s="5"/>
      <c r="E3359" s="5"/>
      <c r="F3359" s="14"/>
    </row>
    <row r="3360" spans="1:6" x14ac:dyDescent="0.25">
      <c r="A3360" s="2"/>
      <c r="B3360" s="3"/>
      <c r="C3360" s="4"/>
      <c r="D3360" s="5"/>
      <c r="E3360" s="5"/>
      <c r="F3360" s="14"/>
    </row>
    <row r="3361" spans="1:6" x14ac:dyDescent="0.25">
      <c r="A3361" s="2"/>
      <c r="B3361" s="3"/>
      <c r="C3361" s="4"/>
      <c r="D3361" s="5"/>
      <c r="E3361" s="5"/>
      <c r="F3361" s="14"/>
    </row>
    <row r="3362" spans="1:6" x14ac:dyDescent="0.25">
      <c r="A3362" s="2"/>
      <c r="B3362" s="3"/>
      <c r="C3362" s="4"/>
      <c r="D3362" s="5"/>
      <c r="E3362" s="5"/>
      <c r="F3362" s="14"/>
    </row>
    <row r="3363" spans="1:6" x14ac:dyDescent="0.25">
      <c r="A3363" s="2"/>
      <c r="B3363" s="3"/>
      <c r="C3363" s="4"/>
      <c r="D3363" s="5"/>
      <c r="E3363" s="5"/>
      <c r="F3363" s="14"/>
    </row>
    <row r="3364" spans="1:6" x14ac:dyDescent="0.25">
      <c r="A3364" s="2"/>
      <c r="B3364" s="3"/>
      <c r="C3364" s="4"/>
      <c r="D3364" s="5"/>
      <c r="E3364" s="5"/>
      <c r="F3364" s="14"/>
    </row>
    <row r="3365" spans="1:6" x14ac:dyDescent="0.25">
      <c r="A3365" s="2"/>
      <c r="B3365" s="3"/>
      <c r="C3365" s="4"/>
      <c r="D3365" s="5"/>
      <c r="E3365" s="5"/>
      <c r="F3365" s="14"/>
    </row>
    <row r="3366" spans="1:6" x14ac:dyDescent="0.25">
      <c r="A3366" s="2"/>
      <c r="B3366" s="3"/>
      <c r="C3366" s="4"/>
      <c r="D3366" s="5"/>
      <c r="E3366" s="5"/>
      <c r="F3366" s="14"/>
    </row>
    <row r="3367" spans="1:6" x14ac:dyDescent="0.25">
      <c r="A3367" s="2"/>
      <c r="B3367" s="3"/>
      <c r="C3367" s="4"/>
      <c r="D3367" s="5"/>
      <c r="E3367" s="5"/>
      <c r="F3367" s="14"/>
    </row>
    <row r="3368" spans="1:6" x14ac:dyDescent="0.25">
      <c r="A3368" s="2"/>
      <c r="B3368" s="3"/>
      <c r="C3368" s="4"/>
      <c r="D3368" s="5"/>
      <c r="E3368" s="5"/>
      <c r="F3368" s="14"/>
    </row>
    <row r="3369" spans="1:6" x14ac:dyDescent="0.25">
      <c r="A3369" s="2"/>
      <c r="B3369" s="3"/>
      <c r="C3369" s="4"/>
      <c r="D3369" s="5"/>
      <c r="E3369" s="5"/>
      <c r="F3369" s="14"/>
    </row>
    <row r="3370" spans="1:6" x14ac:dyDescent="0.25">
      <c r="A3370" s="2"/>
      <c r="B3370" s="3"/>
      <c r="C3370" s="4"/>
      <c r="D3370" s="5"/>
      <c r="E3370" s="5"/>
      <c r="F3370" s="14"/>
    </row>
    <row r="3371" spans="1:6" x14ac:dyDescent="0.25">
      <c r="A3371" s="2"/>
      <c r="B3371" s="3"/>
      <c r="C3371" s="4"/>
      <c r="D3371" s="5"/>
      <c r="E3371" s="5"/>
      <c r="F3371" s="14"/>
    </row>
    <row r="3372" spans="1:6" x14ac:dyDescent="0.25">
      <c r="A3372" s="2"/>
      <c r="B3372" s="3"/>
      <c r="C3372" s="4"/>
      <c r="D3372" s="5"/>
      <c r="E3372" s="5"/>
      <c r="F3372" s="14"/>
    </row>
    <row r="3373" spans="1:6" x14ac:dyDescent="0.25">
      <c r="A3373" s="2"/>
      <c r="B3373" s="3"/>
      <c r="C3373" s="4"/>
      <c r="D3373" s="5"/>
      <c r="E3373" s="5"/>
      <c r="F3373" s="14"/>
    </row>
    <row r="3374" spans="1:6" x14ac:dyDescent="0.25">
      <c r="A3374" s="2"/>
      <c r="B3374" s="3"/>
      <c r="C3374" s="4"/>
      <c r="D3374" s="5"/>
      <c r="E3374" s="5"/>
      <c r="F3374" s="14"/>
    </row>
    <row r="3375" spans="1:6" x14ac:dyDescent="0.25">
      <c r="A3375" s="2"/>
      <c r="B3375" s="3"/>
      <c r="C3375" s="4"/>
      <c r="D3375" s="5"/>
      <c r="E3375" s="5"/>
      <c r="F3375" s="14"/>
    </row>
    <row r="3376" spans="1:6" x14ac:dyDescent="0.25">
      <c r="A3376" s="2"/>
      <c r="B3376" s="3"/>
      <c r="C3376" s="4"/>
      <c r="D3376" s="5"/>
      <c r="E3376" s="5"/>
      <c r="F3376" s="14"/>
    </row>
    <row r="3377" spans="1:6" x14ac:dyDescent="0.25">
      <c r="A3377" s="2"/>
      <c r="B3377" s="3"/>
      <c r="C3377" s="4"/>
      <c r="D3377" s="5"/>
      <c r="E3377" s="5"/>
      <c r="F3377" s="14"/>
    </row>
    <row r="3378" spans="1:6" x14ac:dyDescent="0.25">
      <c r="A3378" s="2"/>
      <c r="B3378" s="3"/>
      <c r="C3378" s="4"/>
      <c r="D3378" s="5"/>
      <c r="E3378" s="5"/>
      <c r="F3378" s="14"/>
    </row>
    <row r="3379" spans="1:6" x14ac:dyDescent="0.25">
      <c r="A3379" s="2"/>
      <c r="B3379" s="3"/>
      <c r="C3379" s="4"/>
      <c r="D3379" s="5"/>
      <c r="E3379" s="5"/>
      <c r="F3379" s="14"/>
    </row>
    <row r="3380" spans="1:6" x14ac:dyDescent="0.25">
      <c r="A3380" s="2"/>
      <c r="B3380" s="3"/>
      <c r="C3380" s="4"/>
      <c r="D3380" s="5"/>
      <c r="E3380" s="5"/>
      <c r="F3380" s="14"/>
    </row>
    <row r="3381" spans="1:6" x14ac:dyDescent="0.25">
      <c r="A3381" s="2"/>
      <c r="B3381" s="3"/>
      <c r="C3381" s="4"/>
      <c r="D3381" s="5"/>
      <c r="E3381" s="5"/>
      <c r="F3381" s="14"/>
    </row>
    <row r="3382" spans="1:6" x14ac:dyDescent="0.25">
      <c r="A3382" s="2"/>
      <c r="B3382" s="3"/>
      <c r="C3382" s="4"/>
      <c r="D3382" s="5"/>
      <c r="E3382" s="5"/>
      <c r="F3382" s="14"/>
    </row>
    <row r="3383" spans="1:6" x14ac:dyDescent="0.25">
      <c r="A3383" s="2"/>
      <c r="B3383" s="3"/>
      <c r="C3383" s="4"/>
      <c r="D3383" s="5"/>
      <c r="E3383" s="5"/>
      <c r="F3383" s="14"/>
    </row>
    <row r="3384" spans="1:6" x14ac:dyDescent="0.25">
      <c r="A3384" s="2"/>
      <c r="B3384" s="3"/>
      <c r="C3384" s="4"/>
      <c r="D3384" s="5"/>
      <c r="E3384" s="5"/>
      <c r="F3384" s="14"/>
    </row>
    <row r="3385" spans="1:6" x14ac:dyDescent="0.25">
      <c r="A3385" s="2"/>
      <c r="B3385" s="3"/>
      <c r="C3385" s="4"/>
      <c r="D3385" s="5"/>
      <c r="E3385" s="5"/>
      <c r="F3385" s="14"/>
    </row>
    <row r="3386" spans="1:6" x14ac:dyDescent="0.25">
      <c r="A3386" s="2"/>
      <c r="B3386" s="3"/>
      <c r="C3386" s="4"/>
      <c r="D3386" s="5"/>
      <c r="E3386" s="5"/>
      <c r="F3386" s="14"/>
    </row>
    <row r="3387" spans="1:6" x14ac:dyDescent="0.25">
      <c r="A3387" s="2"/>
      <c r="B3387" s="3"/>
      <c r="C3387" s="4"/>
      <c r="D3387" s="5"/>
      <c r="E3387" s="5"/>
      <c r="F3387" s="14"/>
    </row>
    <row r="3388" spans="1:6" x14ac:dyDescent="0.25">
      <c r="A3388" s="2"/>
      <c r="B3388" s="3"/>
      <c r="C3388" s="4"/>
      <c r="D3388" s="5"/>
      <c r="E3388" s="5"/>
      <c r="F3388" s="14"/>
    </row>
    <row r="3389" spans="1:6" x14ac:dyDescent="0.25">
      <c r="A3389" s="2"/>
      <c r="B3389" s="3"/>
      <c r="C3389" s="4"/>
      <c r="D3389" s="5"/>
      <c r="E3389" s="5"/>
      <c r="F3389" s="14"/>
    </row>
    <row r="3390" spans="1:6" x14ac:dyDescent="0.25">
      <c r="A3390" s="2"/>
      <c r="B3390" s="3"/>
      <c r="C3390" s="4"/>
      <c r="D3390" s="5"/>
      <c r="E3390" s="5"/>
      <c r="F3390" s="14"/>
    </row>
    <row r="3391" spans="1:6" x14ac:dyDescent="0.25">
      <c r="A3391" s="2"/>
      <c r="B3391" s="3"/>
      <c r="C3391" s="4"/>
      <c r="D3391" s="5"/>
      <c r="E3391" s="5"/>
      <c r="F3391" s="14"/>
    </row>
    <row r="3392" spans="1:6" x14ac:dyDescent="0.25">
      <c r="A3392" s="2"/>
      <c r="B3392" s="3"/>
      <c r="C3392" s="4"/>
      <c r="D3392" s="5"/>
      <c r="E3392" s="5"/>
      <c r="F3392" s="14"/>
    </row>
    <row r="3393" spans="1:6" x14ac:dyDescent="0.25">
      <c r="A3393" s="2"/>
      <c r="B3393" s="3"/>
      <c r="C3393" s="4"/>
      <c r="D3393" s="5"/>
      <c r="E3393" s="5"/>
      <c r="F3393" s="14"/>
    </row>
    <row r="3394" spans="1:6" x14ac:dyDescent="0.25">
      <c r="A3394" s="2"/>
      <c r="B3394" s="3"/>
      <c r="C3394" s="4"/>
      <c r="D3394" s="5"/>
      <c r="E3394" s="5"/>
      <c r="F3394" s="14"/>
    </row>
    <row r="3395" spans="1:6" x14ac:dyDescent="0.25">
      <c r="A3395" s="2"/>
      <c r="B3395" s="3"/>
      <c r="C3395" s="4"/>
      <c r="D3395" s="5"/>
      <c r="E3395" s="5"/>
      <c r="F3395" s="14"/>
    </row>
    <row r="3396" spans="1:6" x14ac:dyDescent="0.25">
      <c r="A3396" s="2"/>
      <c r="B3396" s="3"/>
      <c r="C3396" s="4"/>
      <c r="D3396" s="5"/>
      <c r="E3396" s="5"/>
      <c r="F3396" s="14"/>
    </row>
    <row r="3397" spans="1:6" x14ac:dyDescent="0.25">
      <c r="A3397" s="2"/>
      <c r="B3397" s="3"/>
      <c r="C3397" s="4"/>
      <c r="D3397" s="5"/>
      <c r="E3397" s="5"/>
      <c r="F3397" s="14"/>
    </row>
    <row r="3398" spans="1:6" x14ac:dyDescent="0.25">
      <c r="A3398" s="2"/>
      <c r="B3398" s="3"/>
      <c r="C3398" s="4"/>
      <c r="D3398" s="5"/>
      <c r="E3398" s="5"/>
      <c r="F3398" s="14"/>
    </row>
    <row r="3399" spans="1:6" x14ac:dyDescent="0.25">
      <c r="A3399" s="2"/>
      <c r="B3399" s="3"/>
      <c r="C3399" s="4"/>
      <c r="D3399" s="5"/>
      <c r="E3399" s="5"/>
      <c r="F3399" s="14"/>
    </row>
    <row r="3400" spans="1:6" x14ac:dyDescent="0.25">
      <c r="A3400" s="2"/>
      <c r="B3400" s="3"/>
      <c r="C3400" s="4"/>
      <c r="D3400" s="5"/>
      <c r="E3400" s="5"/>
      <c r="F3400" s="14"/>
    </row>
    <row r="3401" spans="1:6" x14ac:dyDescent="0.25">
      <c r="A3401" s="2"/>
      <c r="B3401" s="3"/>
      <c r="C3401" s="4"/>
      <c r="D3401" s="5"/>
      <c r="E3401" s="5"/>
      <c r="F3401" s="14"/>
    </row>
    <row r="3402" spans="1:6" x14ac:dyDescent="0.25">
      <c r="A3402" s="2"/>
      <c r="B3402" s="3"/>
      <c r="C3402" s="4"/>
      <c r="D3402" s="5"/>
      <c r="E3402" s="5"/>
      <c r="F3402" s="14"/>
    </row>
    <row r="3403" spans="1:6" x14ac:dyDescent="0.25">
      <c r="A3403" s="2"/>
      <c r="B3403" s="3"/>
      <c r="C3403" s="4"/>
      <c r="D3403" s="5"/>
      <c r="E3403" s="5"/>
      <c r="F3403" s="14"/>
    </row>
    <row r="3404" spans="1:6" x14ac:dyDescent="0.25">
      <c r="A3404" s="2"/>
      <c r="B3404" s="3"/>
      <c r="C3404" s="4"/>
      <c r="D3404" s="5"/>
      <c r="E3404" s="5"/>
      <c r="F3404" s="14"/>
    </row>
    <row r="3405" spans="1:6" x14ac:dyDescent="0.25">
      <c r="A3405" s="2"/>
      <c r="B3405" s="3"/>
      <c r="C3405" s="4"/>
      <c r="D3405" s="5"/>
      <c r="E3405" s="5"/>
      <c r="F3405" s="14"/>
    </row>
    <row r="3406" spans="1:6" x14ac:dyDescent="0.25">
      <c r="A3406" s="2"/>
      <c r="B3406" s="3"/>
      <c r="C3406" s="4"/>
      <c r="D3406" s="5"/>
      <c r="E3406" s="5"/>
      <c r="F3406" s="14"/>
    </row>
    <row r="3407" spans="1:6" x14ac:dyDescent="0.25">
      <c r="A3407" s="2"/>
      <c r="B3407" s="3"/>
      <c r="C3407" s="4"/>
      <c r="D3407" s="5"/>
      <c r="E3407" s="5"/>
      <c r="F3407" s="14"/>
    </row>
    <row r="3408" spans="1:6" x14ac:dyDescent="0.25">
      <c r="A3408" s="2"/>
      <c r="B3408" s="3"/>
      <c r="C3408" s="4"/>
      <c r="D3408" s="5"/>
      <c r="E3408" s="5"/>
      <c r="F3408" s="14"/>
    </row>
    <row r="3409" spans="1:6" x14ac:dyDescent="0.25">
      <c r="A3409" s="2"/>
      <c r="B3409" s="3"/>
      <c r="C3409" s="4"/>
      <c r="D3409" s="5"/>
      <c r="E3409" s="5"/>
      <c r="F3409" s="14"/>
    </row>
    <row r="3410" spans="1:6" x14ac:dyDescent="0.25">
      <c r="A3410" s="2"/>
      <c r="B3410" s="3"/>
      <c r="C3410" s="4"/>
      <c r="D3410" s="5"/>
      <c r="E3410" s="5"/>
      <c r="F3410" s="14"/>
    </row>
    <row r="3411" spans="1:6" x14ac:dyDescent="0.25">
      <c r="A3411" s="2"/>
      <c r="B3411" s="3"/>
      <c r="C3411" s="4"/>
      <c r="D3411" s="5"/>
      <c r="E3411" s="5"/>
      <c r="F3411" s="14"/>
    </row>
    <row r="3412" spans="1:6" x14ac:dyDescent="0.25">
      <c r="A3412" s="2"/>
      <c r="B3412" s="3"/>
      <c r="C3412" s="4"/>
      <c r="D3412" s="5"/>
      <c r="E3412" s="5"/>
      <c r="F3412" s="14"/>
    </row>
    <row r="3413" spans="1:6" x14ac:dyDescent="0.25">
      <c r="A3413" s="2"/>
      <c r="B3413" s="3"/>
      <c r="C3413" s="4"/>
      <c r="D3413" s="5"/>
      <c r="E3413" s="5"/>
      <c r="F3413" s="14"/>
    </row>
    <row r="3414" spans="1:6" x14ac:dyDescent="0.25">
      <c r="A3414" s="2"/>
      <c r="B3414" s="3"/>
      <c r="C3414" s="4"/>
      <c r="D3414" s="5"/>
      <c r="E3414" s="5"/>
      <c r="F3414" s="14"/>
    </row>
    <row r="3415" spans="1:6" x14ac:dyDescent="0.25">
      <c r="A3415" s="2"/>
      <c r="B3415" s="3"/>
      <c r="C3415" s="4"/>
      <c r="D3415" s="5"/>
      <c r="E3415" s="5"/>
      <c r="F3415" s="14"/>
    </row>
    <row r="3416" spans="1:6" x14ac:dyDescent="0.25">
      <c r="A3416" s="2"/>
      <c r="B3416" s="3"/>
      <c r="C3416" s="4"/>
      <c r="D3416" s="5"/>
      <c r="E3416" s="5"/>
      <c r="F3416" s="14"/>
    </row>
    <row r="3417" spans="1:6" x14ac:dyDescent="0.25">
      <c r="A3417" s="2"/>
      <c r="B3417" s="3"/>
      <c r="C3417" s="4"/>
      <c r="D3417" s="5"/>
      <c r="E3417" s="5"/>
      <c r="F3417" s="14"/>
    </row>
    <row r="3418" spans="1:6" x14ac:dyDescent="0.25">
      <c r="A3418" s="2"/>
      <c r="B3418" s="3"/>
      <c r="C3418" s="4"/>
      <c r="D3418" s="5"/>
      <c r="E3418" s="5"/>
      <c r="F3418" s="14"/>
    </row>
    <row r="3419" spans="1:6" x14ac:dyDescent="0.25">
      <c r="A3419" s="2"/>
      <c r="B3419" s="3"/>
      <c r="C3419" s="4"/>
      <c r="D3419" s="5"/>
      <c r="E3419" s="5"/>
      <c r="F3419" s="14"/>
    </row>
    <row r="3420" spans="1:6" x14ac:dyDescent="0.25">
      <c r="A3420" s="2"/>
      <c r="B3420" s="3"/>
      <c r="C3420" s="4"/>
      <c r="D3420" s="5"/>
      <c r="E3420" s="5"/>
      <c r="F3420" s="14"/>
    </row>
    <row r="3421" spans="1:6" x14ac:dyDescent="0.25">
      <c r="A3421" s="2"/>
      <c r="B3421" s="3"/>
      <c r="C3421" s="4"/>
      <c r="D3421" s="5"/>
      <c r="E3421" s="5"/>
      <c r="F3421" s="14"/>
    </row>
    <row r="3422" spans="1:6" x14ac:dyDescent="0.25">
      <c r="A3422" s="2"/>
      <c r="B3422" s="3"/>
      <c r="C3422" s="4"/>
      <c r="D3422" s="5"/>
      <c r="E3422" s="5"/>
      <c r="F3422" s="14"/>
    </row>
    <row r="3423" spans="1:6" x14ac:dyDescent="0.25">
      <c r="A3423" s="2"/>
      <c r="B3423" s="3"/>
      <c r="C3423" s="4"/>
      <c r="D3423" s="5"/>
      <c r="E3423" s="5"/>
      <c r="F3423" s="14"/>
    </row>
    <row r="3424" spans="1:6" x14ac:dyDescent="0.25">
      <c r="A3424" s="2"/>
      <c r="B3424" s="3"/>
      <c r="C3424" s="4"/>
      <c r="D3424" s="5"/>
      <c r="E3424" s="5"/>
      <c r="F3424" s="14"/>
    </row>
    <row r="3425" spans="1:6" x14ac:dyDescent="0.25">
      <c r="A3425" s="2"/>
      <c r="B3425" s="3"/>
      <c r="C3425" s="4"/>
      <c r="D3425" s="5"/>
      <c r="E3425" s="5"/>
      <c r="F3425" s="14"/>
    </row>
    <row r="3426" spans="1:6" x14ac:dyDescent="0.25">
      <c r="A3426" s="2"/>
      <c r="B3426" s="3"/>
      <c r="C3426" s="4"/>
      <c r="D3426" s="5"/>
      <c r="E3426" s="5"/>
      <c r="F3426" s="14"/>
    </row>
    <row r="3427" spans="1:6" x14ac:dyDescent="0.25">
      <c r="A3427" s="2"/>
      <c r="B3427" s="3"/>
      <c r="C3427" s="4"/>
      <c r="D3427" s="5"/>
      <c r="E3427" s="5"/>
      <c r="F3427" s="14"/>
    </row>
    <row r="3428" spans="1:6" x14ac:dyDescent="0.25">
      <c r="A3428" s="2"/>
      <c r="B3428" s="3"/>
      <c r="C3428" s="4"/>
      <c r="D3428" s="5"/>
      <c r="E3428" s="5"/>
      <c r="F3428" s="14"/>
    </row>
    <row r="3429" spans="1:6" x14ac:dyDescent="0.25">
      <c r="A3429" s="2"/>
      <c r="B3429" s="3"/>
      <c r="C3429" s="4"/>
      <c r="D3429" s="5"/>
      <c r="E3429" s="5"/>
      <c r="F3429" s="14"/>
    </row>
    <row r="3430" spans="1:6" x14ac:dyDescent="0.25">
      <c r="A3430" s="2"/>
      <c r="B3430" s="3"/>
      <c r="C3430" s="4"/>
      <c r="D3430" s="5"/>
      <c r="E3430" s="5"/>
      <c r="F3430" s="14"/>
    </row>
    <row r="3431" spans="1:6" x14ac:dyDescent="0.25">
      <c r="A3431" s="2"/>
      <c r="B3431" s="3"/>
      <c r="C3431" s="4"/>
      <c r="D3431" s="5"/>
      <c r="E3431" s="5"/>
      <c r="F3431" s="14"/>
    </row>
    <row r="3432" spans="1:6" x14ac:dyDescent="0.25">
      <c r="A3432" s="2"/>
      <c r="B3432" s="3"/>
      <c r="C3432" s="4"/>
      <c r="D3432" s="5"/>
      <c r="E3432" s="5"/>
      <c r="F3432" s="14"/>
    </row>
    <row r="3433" spans="1:6" x14ac:dyDescent="0.25">
      <c r="A3433" s="2"/>
      <c r="B3433" s="3"/>
      <c r="C3433" s="4"/>
      <c r="D3433" s="5"/>
      <c r="E3433" s="5"/>
      <c r="F3433" s="14"/>
    </row>
    <row r="3434" spans="1:6" x14ac:dyDescent="0.25">
      <c r="A3434" s="2"/>
      <c r="B3434" s="3"/>
      <c r="C3434" s="4"/>
      <c r="D3434" s="5"/>
      <c r="E3434" s="5"/>
      <c r="F3434" s="14"/>
    </row>
    <row r="3435" spans="1:6" x14ac:dyDescent="0.25">
      <c r="A3435" s="2"/>
      <c r="B3435" s="3"/>
      <c r="C3435" s="4"/>
      <c r="D3435" s="5"/>
      <c r="E3435" s="5"/>
      <c r="F3435" s="14"/>
    </row>
    <row r="3436" spans="1:6" x14ac:dyDescent="0.25">
      <c r="A3436" s="2"/>
      <c r="B3436" s="3"/>
      <c r="C3436" s="4"/>
      <c r="D3436" s="5"/>
      <c r="E3436" s="5"/>
      <c r="F3436" s="14"/>
    </row>
    <row r="3437" spans="1:6" x14ac:dyDescent="0.25">
      <c r="A3437" s="2"/>
      <c r="B3437" s="3"/>
      <c r="C3437" s="4"/>
      <c r="D3437" s="5"/>
      <c r="E3437" s="5"/>
      <c r="F3437" s="14"/>
    </row>
    <row r="3438" spans="1:6" x14ac:dyDescent="0.25">
      <c r="A3438" s="2"/>
      <c r="B3438" s="3"/>
      <c r="C3438" s="4"/>
      <c r="D3438" s="5"/>
      <c r="E3438" s="5"/>
      <c r="F3438" s="14"/>
    </row>
    <row r="3439" spans="1:6" x14ac:dyDescent="0.25">
      <c r="A3439" s="2"/>
      <c r="B3439" s="3"/>
      <c r="C3439" s="4"/>
      <c r="D3439" s="5"/>
      <c r="E3439" s="5"/>
      <c r="F3439" s="14"/>
    </row>
    <row r="3440" spans="1:6" x14ac:dyDescent="0.25">
      <c r="A3440" s="2"/>
      <c r="B3440" s="3"/>
      <c r="C3440" s="4"/>
      <c r="D3440" s="5"/>
      <c r="E3440" s="5"/>
      <c r="F3440" s="14"/>
    </row>
    <row r="3441" spans="1:6" x14ac:dyDescent="0.25">
      <c r="A3441" s="2"/>
      <c r="B3441" s="3"/>
      <c r="C3441" s="4"/>
      <c r="D3441" s="5"/>
      <c r="E3441" s="5"/>
      <c r="F3441" s="14"/>
    </row>
    <row r="3442" spans="1:6" x14ac:dyDescent="0.25">
      <c r="A3442" s="2"/>
      <c r="B3442" s="3"/>
      <c r="C3442" s="4"/>
      <c r="D3442" s="5"/>
      <c r="E3442" s="5"/>
      <c r="F3442" s="14"/>
    </row>
    <row r="3443" spans="1:6" x14ac:dyDescent="0.25">
      <c r="A3443" s="2"/>
      <c r="B3443" s="3"/>
      <c r="C3443" s="4"/>
      <c r="D3443" s="5"/>
      <c r="E3443" s="5"/>
      <c r="F3443" s="14"/>
    </row>
    <row r="3444" spans="1:6" x14ac:dyDescent="0.25">
      <c r="A3444" s="2"/>
      <c r="B3444" s="3"/>
      <c r="C3444" s="4"/>
      <c r="D3444" s="5"/>
      <c r="E3444" s="5"/>
      <c r="F3444" s="14"/>
    </row>
    <row r="3445" spans="1:6" x14ac:dyDescent="0.25">
      <c r="A3445" s="2"/>
      <c r="B3445" s="3"/>
      <c r="C3445" s="4"/>
      <c r="D3445" s="5"/>
      <c r="E3445" s="5"/>
      <c r="F3445" s="14"/>
    </row>
    <row r="3446" spans="1:6" x14ac:dyDescent="0.25">
      <c r="A3446" s="2"/>
      <c r="B3446" s="3"/>
      <c r="C3446" s="4"/>
      <c r="D3446" s="5"/>
      <c r="E3446" s="5"/>
      <c r="F3446" s="14"/>
    </row>
    <row r="3447" spans="1:6" x14ac:dyDescent="0.25">
      <c r="A3447" s="2"/>
      <c r="B3447" s="3"/>
      <c r="C3447" s="4"/>
      <c r="D3447" s="5"/>
      <c r="E3447" s="5"/>
      <c r="F3447" s="14"/>
    </row>
    <row r="3448" spans="1:6" x14ac:dyDescent="0.25">
      <c r="A3448" s="2"/>
      <c r="B3448" s="3"/>
      <c r="C3448" s="4"/>
      <c r="D3448" s="5"/>
      <c r="E3448" s="5"/>
      <c r="F3448" s="14"/>
    </row>
    <row r="3449" spans="1:6" x14ac:dyDescent="0.25">
      <c r="A3449" s="2"/>
      <c r="B3449" s="3"/>
      <c r="C3449" s="4"/>
      <c r="D3449" s="5"/>
      <c r="E3449" s="5"/>
      <c r="F3449" s="14"/>
    </row>
    <row r="3450" spans="1:6" x14ac:dyDescent="0.25">
      <c r="A3450" s="2"/>
      <c r="B3450" s="3"/>
      <c r="C3450" s="4"/>
      <c r="D3450" s="5"/>
      <c r="E3450" s="5"/>
      <c r="F3450" s="14"/>
    </row>
    <row r="3451" spans="1:6" x14ac:dyDescent="0.25">
      <c r="A3451" s="2"/>
      <c r="B3451" s="3"/>
      <c r="C3451" s="4"/>
      <c r="D3451" s="5"/>
      <c r="E3451" s="5"/>
      <c r="F3451" s="14"/>
    </row>
    <row r="3452" spans="1:6" x14ac:dyDescent="0.25">
      <c r="A3452" s="2"/>
      <c r="B3452" s="3"/>
      <c r="C3452" s="4"/>
      <c r="D3452" s="5"/>
      <c r="E3452" s="5"/>
      <c r="F3452" s="14"/>
    </row>
    <row r="3453" spans="1:6" x14ac:dyDescent="0.25">
      <c r="A3453" s="2"/>
      <c r="B3453" s="3"/>
      <c r="C3453" s="4"/>
      <c r="D3453" s="5"/>
      <c r="E3453" s="5"/>
      <c r="F3453" s="14"/>
    </row>
    <row r="3454" spans="1:6" x14ac:dyDescent="0.25">
      <c r="A3454" s="2"/>
      <c r="B3454" s="3"/>
      <c r="C3454" s="4"/>
      <c r="D3454" s="5"/>
      <c r="E3454" s="5"/>
      <c r="F3454" s="14"/>
    </row>
    <row r="3455" spans="1:6" x14ac:dyDescent="0.25">
      <c r="A3455" s="2"/>
      <c r="B3455" s="3"/>
      <c r="C3455" s="4"/>
      <c r="D3455" s="5"/>
      <c r="E3455" s="5"/>
      <c r="F3455" s="14"/>
    </row>
    <row r="3456" spans="1:6" x14ac:dyDescent="0.25">
      <c r="A3456" s="2"/>
      <c r="B3456" s="3"/>
      <c r="C3456" s="4"/>
      <c r="D3456" s="5"/>
      <c r="E3456" s="5"/>
      <c r="F3456" s="14"/>
    </row>
    <row r="3457" spans="1:6" x14ac:dyDescent="0.25">
      <c r="A3457" s="2"/>
      <c r="B3457" s="3"/>
      <c r="C3457" s="4"/>
      <c r="D3457" s="5"/>
      <c r="E3457" s="5"/>
      <c r="F3457" s="14"/>
    </row>
    <row r="3458" spans="1:6" x14ac:dyDescent="0.25">
      <c r="A3458" s="2"/>
      <c r="B3458" s="3"/>
      <c r="C3458" s="4"/>
      <c r="D3458" s="5"/>
      <c r="E3458" s="5"/>
      <c r="F3458" s="14"/>
    </row>
    <row r="3459" spans="1:6" x14ac:dyDescent="0.25">
      <c r="A3459" s="2"/>
      <c r="B3459" s="3"/>
      <c r="C3459" s="4"/>
      <c r="D3459" s="5"/>
      <c r="E3459" s="5"/>
      <c r="F3459" s="14"/>
    </row>
    <row r="3460" spans="1:6" x14ac:dyDescent="0.25">
      <c r="A3460" s="2"/>
      <c r="B3460" s="3"/>
      <c r="C3460" s="4"/>
      <c r="D3460" s="5"/>
      <c r="E3460" s="5"/>
      <c r="F3460" s="14"/>
    </row>
    <row r="3461" spans="1:6" x14ac:dyDescent="0.25">
      <c r="A3461" s="2"/>
      <c r="B3461" s="3"/>
      <c r="C3461" s="4"/>
      <c r="D3461" s="5"/>
      <c r="E3461" s="5"/>
      <c r="F3461" s="14"/>
    </row>
    <row r="3462" spans="1:6" x14ac:dyDescent="0.25">
      <c r="A3462" s="2"/>
      <c r="B3462" s="3"/>
      <c r="C3462" s="4"/>
      <c r="D3462" s="5"/>
      <c r="E3462" s="5"/>
      <c r="F3462" s="14"/>
    </row>
    <row r="3463" spans="1:6" x14ac:dyDescent="0.25">
      <c r="A3463" s="2"/>
      <c r="B3463" s="3"/>
      <c r="C3463" s="4"/>
      <c r="D3463" s="5"/>
      <c r="E3463" s="5"/>
      <c r="F3463" s="14"/>
    </row>
    <row r="3464" spans="1:6" x14ac:dyDescent="0.25">
      <c r="A3464" s="2"/>
      <c r="B3464" s="3"/>
      <c r="C3464" s="4"/>
      <c r="D3464" s="5"/>
      <c r="E3464" s="5"/>
      <c r="F3464" s="14"/>
    </row>
    <row r="3465" spans="1:6" x14ac:dyDescent="0.25">
      <c r="A3465" s="2"/>
      <c r="B3465" s="3"/>
      <c r="C3465" s="4"/>
      <c r="D3465" s="5"/>
      <c r="E3465" s="5"/>
      <c r="F3465" s="14"/>
    </row>
    <row r="3466" spans="1:6" x14ac:dyDescent="0.25">
      <c r="A3466" s="2"/>
      <c r="B3466" s="3"/>
      <c r="C3466" s="4"/>
      <c r="D3466" s="5"/>
      <c r="E3466" s="5"/>
      <c r="F3466" s="14"/>
    </row>
    <row r="3467" spans="1:6" x14ac:dyDescent="0.25">
      <c r="A3467" s="2"/>
      <c r="B3467" s="3"/>
      <c r="C3467" s="4"/>
      <c r="D3467" s="5"/>
      <c r="E3467" s="5"/>
      <c r="F3467" s="14"/>
    </row>
    <row r="3468" spans="1:6" x14ac:dyDescent="0.25">
      <c r="A3468" s="2"/>
      <c r="B3468" s="3"/>
      <c r="C3468" s="4"/>
      <c r="D3468" s="5"/>
      <c r="E3468" s="5"/>
      <c r="F3468" s="14"/>
    </row>
    <row r="3469" spans="1:6" x14ac:dyDescent="0.25">
      <c r="A3469" s="2"/>
      <c r="B3469" s="3"/>
      <c r="C3469" s="4"/>
      <c r="D3469" s="5"/>
      <c r="E3469" s="5"/>
      <c r="F3469" s="14"/>
    </row>
    <row r="3470" spans="1:6" x14ac:dyDescent="0.25">
      <c r="A3470" s="2"/>
      <c r="B3470" s="3"/>
      <c r="C3470" s="4"/>
      <c r="D3470" s="5"/>
      <c r="E3470" s="5"/>
      <c r="F3470" s="14"/>
    </row>
    <row r="3471" spans="1:6" x14ac:dyDescent="0.25">
      <c r="A3471" s="2"/>
      <c r="B3471" s="3"/>
      <c r="C3471" s="4"/>
      <c r="D3471" s="5"/>
      <c r="E3471" s="5"/>
      <c r="F3471" s="14"/>
    </row>
    <row r="3472" spans="1:6" x14ac:dyDescent="0.25">
      <c r="A3472" s="2"/>
      <c r="B3472" s="3"/>
      <c r="C3472" s="4"/>
      <c r="D3472" s="5"/>
      <c r="E3472" s="5"/>
      <c r="F3472" s="14"/>
    </row>
    <row r="3473" spans="1:6" x14ac:dyDescent="0.25">
      <c r="A3473" s="2"/>
      <c r="B3473" s="3"/>
      <c r="C3473" s="4"/>
      <c r="D3473" s="5"/>
      <c r="E3473" s="5"/>
      <c r="F3473" s="14"/>
    </row>
    <row r="3474" spans="1:6" x14ac:dyDescent="0.25">
      <c r="A3474" s="2"/>
      <c r="B3474" s="3"/>
      <c r="C3474" s="4"/>
      <c r="D3474" s="5"/>
      <c r="E3474" s="5"/>
      <c r="F3474" s="14"/>
    </row>
    <row r="3475" spans="1:6" x14ac:dyDescent="0.25">
      <c r="A3475" s="2"/>
      <c r="B3475" s="3"/>
      <c r="C3475" s="4"/>
      <c r="D3475" s="5"/>
      <c r="E3475" s="5"/>
      <c r="F3475" s="14"/>
    </row>
    <row r="3476" spans="1:6" x14ac:dyDescent="0.25">
      <c r="A3476" s="2"/>
      <c r="B3476" s="3"/>
      <c r="C3476" s="4"/>
      <c r="D3476" s="5"/>
      <c r="E3476" s="5"/>
      <c r="F3476" s="14"/>
    </row>
    <row r="3477" spans="1:6" x14ac:dyDescent="0.25">
      <c r="A3477" s="2"/>
      <c r="B3477" s="3"/>
      <c r="C3477" s="4"/>
      <c r="D3477" s="5"/>
      <c r="E3477" s="5"/>
      <c r="F3477" s="14"/>
    </row>
    <row r="3478" spans="1:6" x14ac:dyDescent="0.25">
      <c r="A3478" s="2"/>
      <c r="B3478" s="3"/>
      <c r="C3478" s="4"/>
      <c r="D3478" s="5"/>
      <c r="E3478" s="5"/>
      <c r="F3478" s="14"/>
    </row>
    <row r="3479" spans="1:6" x14ac:dyDescent="0.25">
      <c r="A3479" s="2"/>
      <c r="B3479" s="3"/>
      <c r="C3479" s="4"/>
      <c r="D3479" s="5"/>
      <c r="E3479" s="5"/>
      <c r="F3479" s="14"/>
    </row>
    <row r="3480" spans="1:6" x14ac:dyDescent="0.25">
      <c r="A3480" s="2"/>
      <c r="B3480" s="3"/>
      <c r="C3480" s="4"/>
      <c r="D3480" s="5"/>
      <c r="E3480" s="5"/>
      <c r="F3480" s="14"/>
    </row>
    <row r="3481" spans="1:6" x14ac:dyDescent="0.25">
      <c r="A3481" s="2"/>
      <c r="B3481" s="3"/>
      <c r="C3481" s="4"/>
      <c r="D3481" s="5"/>
      <c r="E3481" s="5"/>
      <c r="F3481" s="14"/>
    </row>
    <row r="3482" spans="1:6" x14ac:dyDescent="0.25">
      <c r="A3482" s="2"/>
      <c r="B3482" s="3"/>
      <c r="C3482" s="4"/>
      <c r="D3482" s="5"/>
      <c r="E3482" s="5"/>
      <c r="F3482" s="14"/>
    </row>
    <row r="3483" spans="1:6" x14ac:dyDescent="0.25">
      <c r="A3483" s="2"/>
      <c r="B3483" s="3"/>
      <c r="C3483" s="4"/>
      <c r="D3483" s="5"/>
      <c r="E3483" s="5"/>
      <c r="F3483" s="14"/>
    </row>
    <row r="3484" spans="1:6" x14ac:dyDescent="0.25">
      <c r="A3484" s="2"/>
      <c r="B3484" s="3"/>
      <c r="C3484" s="4"/>
      <c r="D3484" s="5"/>
      <c r="E3484" s="5"/>
      <c r="F3484" s="14"/>
    </row>
    <row r="3485" spans="1:6" x14ac:dyDescent="0.25">
      <c r="A3485" s="2"/>
      <c r="B3485" s="3"/>
      <c r="C3485" s="4"/>
      <c r="D3485" s="5"/>
      <c r="E3485" s="5"/>
      <c r="F3485" s="14"/>
    </row>
    <row r="3486" spans="1:6" x14ac:dyDescent="0.25">
      <c r="A3486" s="2"/>
      <c r="B3486" s="3"/>
      <c r="C3486" s="4"/>
      <c r="D3486" s="5"/>
      <c r="E3486" s="5"/>
      <c r="F3486" s="14"/>
    </row>
    <row r="3487" spans="1:6" x14ac:dyDescent="0.25">
      <c r="A3487" s="2"/>
      <c r="B3487" s="3"/>
      <c r="C3487" s="4"/>
      <c r="D3487" s="5"/>
      <c r="E3487" s="5"/>
      <c r="F3487" s="14"/>
    </row>
    <row r="3488" spans="1:6" x14ac:dyDescent="0.25">
      <c r="A3488" s="2"/>
      <c r="B3488" s="3"/>
      <c r="C3488" s="4"/>
      <c r="D3488" s="5"/>
      <c r="E3488" s="5"/>
      <c r="F3488" s="14"/>
    </row>
    <row r="3489" spans="1:6" x14ac:dyDescent="0.25">
      <c r="A3489" s="2"/>
      <c r="B3489" s="3"/>
      <c r="C3489" s="4"/>
      <c r="D3489" s="5"/>
      <c r="E3489" s="5"/>
      <c r="F3489" s="14"/>
    </row>
    <row r="3490" spans="1:6" x14ac:dyDescent="0.25">
      <c r="A3490" s="2"/>
      <c r="B3490" s="3"/>
      <c r="C3490" s="4"/>
      <c r="D3490" s="5"/>
      <c r="E3490" s="5"/>
      <c r="F3490" s="14"/>
    </row>
    <row r="3491" spans="1:6" x14ac:dyDescent="0.25">
      <c r="A3491" s="2"/>
      <c r="B3491" s="3"/>
      <c r="C3491" s="4"/>
      <c r="D3491" s="5"/>
      <c r="E3491" s="5"/>
      <c r="F3491" s="14"/>
    </row>
    <row r="3492" spans="1:6" x14ac:dyDescent="0.25">
      <c r="A3492" s="2"/>
      <c r="B3492" s="3"/>
      <c r="C3492" s="4"/>
      <c r="D3492" s="5"/>
      <c r="E3492" s="5"/>
      <c r="F3492" s="14"/>
    </row>
    <row r="3493" spans="1:6" x14ac:dyDescent="0.25">
      <c r="A3493" s="2"/>
      <c r="B3493" s="3"/>
      <c r="C3493" s="4"/>
      <c r="D3493" s="5"/>
      <c r="E3493" s="5"/>
      <c r="F3493" s="14"/>
    </row>
    <row r="3494" spans="1:6" x14ac:dyDescent="0.25">
      <c r="A3494" s="2"/>
      <c r="B3494" s="3"/>
      <c r="C3494" s="4"/>
      <c r="D3494" s="5"/>
      <c r="E3494" s="5"/>
      <c r="F3494" s="14"/>
    </row>
    <row r="3495" spans="1:6" x14ac:dyDescent="0.25">
      <c r="A3495" s="2"/>
      <c r="B3495" s="3"/>
      <c r="C3495" s="4"/>
      <c r="D3495" s="5"/>
      <c r="E3495" s="5"/>
      <c r="F3495" s="14"/>
    </row>
    <row r="3496" spans="1:6" x14ac:dyDescent="0.25">
      <c r="A3496" s="2"/>
      <c r="B3496" s="3"/>
      <c r="C3496" s="4"/>
      <c r="D3496" s="5"/>
      <c r="E3496" s="5"/>
      <c r="F3496" s="14"/>
    </row>
    <row r="3497" spans="1:6" x14ac:dyDescent="0.25">
      <c r="A3497" s="2"/>
      <c r="B3497" s="3"/>
      <c r="C3497" s="4"/>
      <c r="D3497" s="5"/>
      <c r="E3497" s="5"/>
      <c r="F3497" s="14"/>
    </row>
    <row r="3498" spans="1:6" x14ac:dyDescent="0.25">
      <c r="A3498" s="2"/>
      <c r="B3498" s="3"/>
      <c r="C3498" s="4"/>
      <c r="D3498" s="5"/>
      <c r="E3498" s="5"/>
      <c r="F3498" s="14"/>
    </row>
    <row r="3499" spans="1:6" x14ac:dyDescent="0.25">
      <c r="A3499" s="2"/>
      <c r="B3499" s="3"/>
      <c r="C3499" s="4"/>
      <c r="D3499" s="5"/>
      <c r="E3499" s="5"/>
      <c r="F3499" s="14"/>
    </row>
    <row r="3500" spans="1:6" x14ac:dyDescent="0.25">
      <c r="A3500" s="2"/>
      <c r="B3500" s="3"/>
      <c r="C3500" s="4"/>
      <c r="D3500" s="5"/>
      <c r="E3500" s="5"/>
      <c r="F3500" s="14"/>
    </row>
    <row r="3501" spans="1:6" x14ac:dyDescent="0.25">
      <c r="A3501" s="2"/>
      <c r="B3501" s="3"/>
      <c r="C3501" s="4"/>
      <c r="D3501" s="5"/>
      <c r="E3501" s="5"/>
      <c r="F3501" s="14"/>
    </row>
    <row r="3502" spans="1:6" x14ac:dyDescent="0.25">
      <c r="A3502" s="2"/>
      <c r="B3502" s="3"/>
      <c r="C3502" s="4"/>
      <c r="D3502" s="5"/>
      <c r="E3502" s="5"/>
      <c r="F3502" s="14"/>
    </row>
    <row r="3503" spans="1:6" x14ac:dyDescent="0.25">
      <c r="A3503" s="2"/>
      <c r="B3503" s="3"/>
      <c r="C3503" s="4"/>
      <c r="D3503" s="5"/>
      <c r="E3503" s="5"/>
      <c r="F3503" s="14"/>
    </row>
    <row r="3504" spans="1:6" x14ac:dyDescent="0.25">
      <c r="A3504" s="2"/>
      <c r="B3504" s="3"/>
      <c r="C3504" s="4"/>
      <c r="D3504" s="5"/>
      <c r="E3504" s="5"/>
      <c r="F3504" s="14"/>
    </row>
    <row r="3505" spans="1:6" x14ac:dyDescent="0.25">
      <c r="A3505" s="2"/>
      <c r="B3505" s="3"/>
      <c r="C3505" s="4"/>
      <c r="D3505" s="5"/>
      <c r="E3505" s="5"/>
      <c r="F3505" s="14"/>
    </row>
    <row r="3506" spans="1:6" x14ac:dyDescent="0.25">
      <c r="A3506" s="2"/>
      <c r="B3506" s="3"/>
      <c r="C3506" s="4"/>
      <c r="D3506" s="5"/>
      <c r="E3506" s="5"/>
      <c r="F3506" s="14"/>
    </row>
    <row r="3507" spans="1:6" x14ac:dyDescent="0.25">
      <c r="A3507" s="2"/>
      <c r="B3507" s="3"/>
      <c r="C3507" s="4"/>
      <c r="D3507" s="5"/>
      <c r="E3507" s="5"/>
      <c r="F3507" s="14"/>
    </row>
    <row r="3508" spans="1:6" x14ac:dyDescent="0.25">
      <c r="A3508" s="2"/>
      <c r="B3508" s="3"/>
      <c r="C3508" s="4"/>
      <c r="D3508" s="5"/>
      <c r="E3508" s="5"/>
      <c r="F3508" s="14"/>
    </row>
    <row r="3509" spans="1:6" x14ac:dyDescent="0.25">
      <c r="A3509" s="2"/>
      <c r="B3509" s="3"/>
      <c r="C3509" s="4"/>
      <c r="D3509" s="5"/>
      <c r="E3509" s="5"/>
      <c r="F3509" s="14"/>
    </row>
    <row r="3510" spans="1:6" x14ac:dyDescent="0.25">
      <c r="A3510" s="2"/>
      <c r="B3510" s="3"/>
      <c r="C3510" s="4"/>
      <c r="D3510" s="5"/>
      <c r="E3510" s="5"/>
      <c r="F3510" s="14"/>
    </row>
    <row r="3511" spans="1:6" x14ac:dyDescent="0.25">
      <c r="A3511" s="2"/>
      <c r="B3511" s="3"/>
      <c r="C3511" s="4"/>
      <c r="D3511" s="5"/>
      <c r="E3511" s="5"/>
      <c r="F3511" s="14"/>
    </row>
    <row r="3512" spans="1:6" x14ac:dyDescent="0.25">
      <c r="A3512" s="2"/>
      <c r="B3512" s="3"/>
      <c r="C3512" s="4"/>
      <c r="D3512" s="5"/>
      <c r="E3512" s="5"/>
      <c r="F3512" s="14"/>
    </row>
    <row r="3513" spans="1:6" x14ac:dyDescent="0.25">
      <c r="A3513" s="2"/>
      <c r="B3513" s="3"/>
      <c r="C3513" s="4"/>
      <c r="D3513" s="5"/>
      <c r="E3513" s="5"/>
      <c r="F3513" s="14"/>
    </row>
    <row r="3514" spans="1:6" x14ac:dyDescent="0.25">
      <c r="A3514" s="2"/>
      <c r="B3514" s="3"/>
      <c r="C3514" s="4"/>
      <c r="D3514" s="5"/>
      <c r="E3514" s="5"/>
      <c r="F3514" s="14"/>
    </row>
    <row r="3515" spans="1:6" x14ac:dyDescent="0.25">
      <c r="A3515" s="2"/>
      <c r="B3515" s="3"/>
      <c r="C3515" s="4"/>
      <c r="D3515" s="5"/>
      <c r="E3515" s="5"/>
      <c r="F3515" s="14"/>
    </row>
    <row r="3516" spans="1:6" x14ac:dyDescent="0.25">
      <c r="A3516" s="2"/>
      <c r="B3516" s="3"/>
      <c r="C3516" s="4"/>
      <c r="D3516" s="5"/>
      <c r="E3516" s="5"/>
      <c r="F3516" s="14"/>
    </row>
    <row r="3517" spans="1:6" x14ac:dyDescent="0.25">
      <c r="A3517" s="2"/>
      <c r="B3517" s="3"/>
      <c r="C3517" s="4"/>
      <c r="D3517" s="5"/>
      <c r="E3517" s="5"/>
      <c r="F3517" s="14"/>
    </row>
    <row r="3518" spans="1:6" x14ac:dyDescent="0.25">
      <c r="A3518" s="2"/>
      <c r="B3518" s="3"/>
      <c r="C3518" s="4"/>
      <c r="D3518" s="5"/>
      <c r="E3518" s="5"/>
      <c r="F3518" s="14"/>
    </row>
    <row r="3519" spans="1:6" x14ac:dyDescent="0.25">
      <c r="A3519" s="2"/>
      <c r="B3519" s="3"/>
      <c r="C3519" s="4"/>
      <c r="D3519" s="5"/>
      <c r="E3519" s="5"/>
      <c r="F3519" s="14"/>
    </row>
    <row r="3520" spans="1:6" x14ac:dyDescent="0.25">
      <c r="A3520" s="2"/>
      <c r="B3520" s="3"/>
      <c r="C3520" s="4"/>
      <c r="D3520" s="5"/>
      <c r="E3520" s="5"/>
      <c r="F3520" s="14"/>
    </row>
    <row r="3521" spans="1:6" x14ac:dyDescent="0.25">
      <c r="A3521" s="2"/>
      <c r="B3521" s="3"/>
      <c r="C3521" s="4"/>
      <c r="D3521" s="5"/>
      <c r="E3521" s="5"/>
      <c r="F3521" s="14"/>
    </row>
    <row r="3522" spans="1:6" x14ac:dyDescent="0.25">
      <c r="A3522" s="2"/>
      <c r="B3522" s="3"/>
      <c r="C3522" s="4"/>
      <c r="D3522" s="5"/>
      <c r="E3522" s="5"/>
      <c r="F3522" s="14"/>
    </row>
    <row r="3523" spans="1:6" x14ac:dyDescent="0.25">
      <c r="A3523" s="2"/>
      <c r="B3523" s="3"/>
      <c r="C3523" s="4"/>
      <c r="D3523" s="5"/>
      <c r="E3523" s="5"/>
      <c r="F3523" s="14"/>
    </row>
    <row r="3524" spans="1:6" x14ac:dyDescent="0.25">
      <c r="A3524" s="2"/>
      <c r="B3524" s="3"/>
      <c r="C3524" s="4"/>
      <c r="D3524" s="5"/>
      <c r="E3524" s="5"/>
      <c r="F3524" s="14"/>
    </row>
    <row r="3525" spans="1:6" x14ac:dyDescent="0.25">
      <c r="A3525" s="2"/>
      <c r="B3525" s="3"/>
      <c r="C3525" s="4"/>
      <c r="D3525" s="5"/>
      <c r="E3525" s="5"/>
      <c r="F3525" s="14"/>
    </row>
    <row r="3526" spans="1:6" x14ac:dyDescent="0.25">
      <c r="A3526" s="2"/>
      <c r="B3526" s="3"/>
      <c r="C3526" s="4"/>
      <c r="D3526" s="5"/>
      <c r="E3526" s="5"/>
      <c r="F3526" s="14"/>
    </row>
    <row r="3527" spans="1:6" x14ac:dyDescent="0.25">
      <c r="A3527" s="2"/>
      <c r="B3527" s="3"/>
      <c r="C3527" s="4"/>
      <c r="D3527" s="5"/>
      <c r="E3527" s="5"/>
      <c r="F3527" s="14"/>
    </row>
    <row r="3528" spans="1:6" x14ac:dyDescent="0.25">
      <c r="A3528" s="2"/>
      <c r="B3528" s="3"/>
      <c r="C3528" s="4"/>
      <c r="D3528" s="5"/>
      <c r="E3528" s="5"/>
      <c r="F3528" s="14"/>
    </row>
    <row r="3529" spans="1:6" x14ac:dyDescent="0.25">
      <c r="A3529" s="2"/>
      <c r="B3529" s="3"/>
      <c r="C3529" s="4"/>
      <c r="D3529" s="5"/>
      <c r="E3529" s="5"/>
      <c r="F3529" s="14"/>
    </row>
    <row r="3530" spans="1:6" x14ac:dyDescent="0.25">
      <c r="A3530" s="2"/>
      <c r="B3530" s="3"/>
      <c r="C3530" s="4"/>
      <c r="D3530" s="5"/>
      <c r="E3530" s="5"/>
      <c r="F3530" s="14"/>
    </row>
    <row r="3531" spans="1:6" x14ac:dyDescent="0.25">
      <c r="A3531" s="2"/>
      <c r="B3531" s="3"/>
      <c r="C3531" s="4"/>
      <c r="D3531" s="5"/>
      <c r="E3531" s="5"/>
      <c r="F3531" s="14"/>
    </row>
    <row r="3532" spans="1:6" x14ac:dyDescent="0.25">
      <c r="A3532" s="2"/>
      <c r="B3532" s="3"/>
      <c r="C3532" s="4"/>
      <c r="D3532" s="5"/>
      <c r="E3532" s="5"/>
      <c r="F3532" s="14"/>
    </row>
    <row r="3533" spans="1:6" x14ac:dyDescent="0.25">
      <c r="A3533" s="2"/>
      <c r="B3533" s="3"/>
      <c r="C3533" s="4"/>
      <c r="D3533" s="5"/>
      <c r="E3533" s="5"/>
      <c r="F3533" s="14"/>
    </row>
    <row r="3534" spans="1:6" x14ac:dyDescent="0.25">
      <c r="A3534" s="2"/>
      <c r="B3534" s="3"/>
      <c r="C3534" s="4"/>
      <c r="D3534" s="5"/>
      <c r="E3534" s="5"/>
      <c r="F3534" s="14"/>
    </row>
    <row r="3535" spans="1:6" x14ac:dyDescent="0.25">
      <c r="A3535" s="2"/>
      <c r="B3535" s="3"/>
      <c r="C3535" s="4"/>
      <c r="D3535" s="5"/>
      <c r="E3535" s="5"/>
      <c r="F3535" s="14"/>
    </row>
    <row r="3536" spans="1:6" x14ac:dyDescent="0.25">
      <c r="A3536" s="2"/>
      <c r="B3536" s="3"/>
      <c r="C3536" s="4"/>
      <c r="D3536" s="5"/>
      <c r="E3536" s="5"/>
      <c r="F3536" s="14"/>
    </row>
    <row r="3537" spans="1:6" x14ac:dyDescent="0.25">
      <c r="A3537" s="2"/>
      <c r="B3537" s="3"/>
      <c r="C3537" s="4"/>
      <c r="D3537" s="5"/>
      <c r="E3537" s="5"/>
      <c r="F3537" s="14"/>
    </row>
    <row r="3538" spans="1:6" x14ac:dyDescent="0.25">
      <c r="A3538" s="2"/>
      <c r="B3538" s="3"/>
      <c r="C3538" s="4"/>
      <c r="D3538" s="5"/>
      <c r="E3538" s="5"/>
      <c r="F3538" s="14"/>
    </row>
    <row r="3539" spans="1:6" x14ac:dyDescent="0.25">
      <c r="A3539" s="2"/>
      <c r="B3539" s="3"/>
      <c r="C3539" s="4"/>
      <c r="D3539" s="5"/>
      <c r="E3539" s="5"/>
      <c r="F3539" s="14"/>
    </row>
    <row r="3540" spans="1:6" x14ac:dyDescent="0.25">
      <c r="A3540" s="2"/>
      <c r="B3540" s="3"/>
      <c r="C3540" s="4"/>
      <c r="D3540" s="5"/>
      <c r="E3540" s="5"/>
      <c r="F3540" s="14"/>
    </row>
    <row r="3541" spans="1:6" x14ac:dyDescent="0.25">
      <c r="A3541" s="2"/>
      <c r="B3541" s="3"/>
      <c r="C3541" s="4"/>
      <c r="D3541" s="5"/>
      <c r="E3541" s="5"/>
      <c r="F3541" s="14"/>
    </row>
    <row r="3542" spans="1:6" x14ac:dyDescent="0.25">
      <c r="A3542" s="2"/>
      <c r="B3542" s="3"/>
      <c r="C3542" s="4"/>
      <c r="D3542" s="5"/>
      <c r="E3542" s="5"/>
      <c r="F3542" s="14"/>
    </row>
    <row r="3543" spans="1:6" x14ac:dyDescent="0.25">
      <c r="A3543" s="2"/>
      <c r="B3543" s="3"/>
      <c r="C3543" s="4"/>
      <c r="D3543" s="5"/>
      <c r="E3543" s="5"/>
      <c r="F3543" s="14"/>
    </row>
    <row r="3544" spans="1:6" x14ac:dyDescent="0.25">
      <c r="A3544" s="2"/>
      <c r="B3544" s="3"/>
      <c r="C3544" s="4"/>
      <c r="D3544" s="5"/>
      <c r="E3544" s="5"/>
      <c r="F3544" s="14"/>
    </row>
    <row r="3545" spans="1:6" x14ac:dyDescent="0.25">
      <c r="A3545" s="2"/>
      <c r="B3545" s="3"/>
      <c r="C3545" s="4"/>
      <c r="D3545" s="5"/>
      <c r="E3545" s="5"/>
      <c r="F3545" s="14"/>
    </row>
    <row r="3546" spans="1:6" x14ac:dyDescent="0.25">
      <c r="A3546" s="2"/>
      <c r="B3546" s="3"/>
      <c r="C3546" s="4"/>
      <c r="D3546" s="5"/>
      <c r="E3546" s="5"/>
      <c r="F3546" s="14"/>
    </row>
    <row r="3547" spans="1:6" x14ac:dyDescent="0.25">
      <c r="A3547" s="2"/>
      <c r="B3547" s="3"/>
      <c r="C3547" s="4"/>
      <c r="D3547" s="5"/>
      <c r="E3547" s="5"/>
      <c r="F3547" s="14"/>
    </row>
    <row r="3548" spans="1:6" x14ac:dyDescent="0.25">
      <c r="A3548" s="2"/>
      <c r="B3548" s="3"/>
      <c r="C3548" s="4"/>
      <c r="D3548" s="5"/>
      <c r="E3548" s="5"/>
      <c r="F3548" s="14"/>
    </row>
    <row r="3549" spans="1:6" x14ac:dyDescent="0.25">
      <c r="A3549" s="2"/>
      <c r="B3549" s="3"/>
      <c r="C3549" s="4"/>
      <c r="D3549" s="5"/>
      <c r="E3549" s="5"/>
      <c r="F3549" s="14"/>
    </row>
    <row r="3550" spans="1:6" x14ac:dyDescent="0.25">
      <c r="A3550" s="2"/>
      <c r="B3550" s="3"/>
      <c r="C3550" s="4"/>
      <c r="D3550" s="5"/>
      <c r="E3550" s="5"/>
      <c r="F3550" s="14"/>
    </row>
    <row r="3551" spans="1:6" x14ac:dyDescent="0.25">
      <c r="A3551" s="2"/>
      <c r="B3551" s="3"/>
      <c r="C3551" s="4"/>
      <c r="D3551" s="5"/>
      <c r="E3551" s="5"/>
      <c r="F3551" s="14"/>
    </row>
    <row r="3552" spans="1:6" x14ac:dyDescent="0.25">
      <c r="A3552" s="2"/>
      <c r="B3552" s="3"/>
      <c r="C3552" s="4"/>
      <c r="D3552" s="5"/>
      <c r="E3552" s="5"/>
      <c r="F3552" s="14"/>
    </row>
    <row r="3553" spans="1:6" x14ac:dyDescent="0.25">
      <c r="A3553" s="2"/>
      <c r="B3553" s="3"/>
      <c r="C3553" s="4"/>
      <c r="D3553" s="5"/>
      <c r="E3553" s="5"/>
      <c r="F3553" s="14"/>
    </row>
    <row r="3554" spans="1:6" x14ac:dyDescent="0.25">
      <c r="A3554" s="2"/>
      <c r="B3554" s="3"/>
      <c r="C3554" s="4"/>
      <c r="D3554" s="5"/>
      <c r="E3554" s="5"/>
      <c r="F3554" s="14"/>
    </row>
    <row r="3555" spans="1:6" x14ac:dyDescent="0.25">
      <c r="A3555" s="2"/>
      <c r="B3555" s="3"/>
      <c r="C3555" s="4"/>
      <c r="D3555" s="5"/>
      <c r="E3555" s="5"/>
      <c r="F3555" s="14"/>
    </row>
    <row r="3556" spans="1:6" x14ac:dyDescent="0.25">
      <c r="A3556" s="2"/>
      <c r="B3556" s="3"/>
      <c r="C3556" s="4"/>
      <c r="D3556" s="5"/>
      <c r="E3556" s="5"/>
      <c r="F3556" s="14"/>
    </row>
    <row r="3557" spans="1:6" x14ac:dyDescent="0.25">
      <c r="A3557" s="2"/>
      <c r="B3557" s="3"/>
      <c r="C3557" s="4"/>
      <c r="D3557" s="5"/>
      <c r="E3557" s="5"/>
      <c r="F3557" s="14"/>
    </row>
    <row r="3558" spans="1:6" x14ac:dyDescent="0.25">
      <c r="A3558" s="2"/>
      <c r="B3558" s="3"/>
      <c r="C3558" s="4"/>
      <c r="D3558" s="5"/>
      <c r="E3558" s="5"/>
      <c r="F3558" s="14"/>
    </row>
    <row r="3559" spans="1:6" x14ac:dyDescent="0.25">
      <c r="A3559" s="2"/>
      <c r="B3559" s="3"/>
      <c r="C3559" s="4"/>
      <c r="D3559" s="5"/>
      <c r="E3559" s="5"/>
      <c r="F3559" s="14"/>
    </row>
    <row r="3560" spans="1:6" x14ac:dyDescent="0.25">
      <c r="A3560" s="2"/>
      <c r="B3560" s="3"/>
      <c r="C3560" s="4"/>
      <c r="D3560" s="5"/>
      <c r="E3560" s="5"/>
      <c r="F3560" s="14"/>
    </row>
    <row r="3561" spans="1:6" x14ac:dyDescent="0.25">
      <c r="A3561" s="2"/>
      <c r="B3561" s="3"/>
      <c r="C3561" s="4"/>
      <c r="D3561" s="5"/>
      <c r="E3561" s="5"/>
      <c r="F3561" s="14"/>
    </row>
    <row r="3562" spans="1:6" x14ac:dyDescent="0.25">
      <c r="A3562" s="2"/>
      <c r="B3562" s="3"/>
      <c r="C3562" s="4"/>
      <c r="D3562" s="5"/>
      <c r="E3562" s="5"/>
      <c r="F3562" s="14"/>
    </row>
    <row r="3563" spans="1:6" x14ac:dyDescent="0.25">
      <c r="A3563" s="2"/>
      <c r="B3563" s="3"/>
      <c r="C3563" s="4"/>
      <c r="D3563" s="5"/>
      <c r="E3563" s="5"/>
      <c r="F3563" s="14"/>
    </row>
    <row r="3564" spans="1:6" x14ac:dyDescent="0.25">
      <c r="A3564" s="2"/>
      <c r="B3564" s="3"/>
      <c r="C3564" s="4"/>
      <c r="D3564" s="5"/>
      <c r="E3564" s="5"/>
      <c r="F3564" s="14"/>
    </row>
    <row r="3565" spans="1:6" x14ac:dyDescent="0.25">
      <c r="A3565" s="2"/>
      <c r="B3565" s="3"/>
      <c r="C3565" s="4"/>
      <c r="D3565" s="5"/>
      <c r="E3565" s="5"/>
      <c r="F3565" s="14"/>
    </row>
    <row r="3566" spans="1:6" x14ac:dyDescent="0.25">
      <c r="A3566" s="2"/>
      <c r="B3566" s="3"/>
      <c r="C3566" s="4"/>
      <c r="D3566" s="5"/>
      <c r="E3566" s="5"/>
      <c r="F3566" s="14"/>
    </row>
    <row r="3567" spans="1:6" x14ac:dyDescent="0.25">
      <c r="A3567" s="2"/>
      <c r="B3567" s="3"/>
      <c r="C3567" s="4"/>
      <c r="D3567" s="5"/>
      <c r="E3567" s="5"/>
      <c r="F3567" s="14"/>
    </row>
    <row r="3568" spans="1:6" x14ac:dyDescent="0.25">
      <c r="A3568" s="2"/>
      <c r="B3568" s="3"/>
      <c r="C3568" s="4"/>
      <c r="D3568" s="5"/>
      <c r="E3568" s="5"/>
      <c r="F3568" s="14"/>
    </row>
    <row r="3569" spans="1:6" x14ac:dyDescent="0.25">
      <c r="A3569" s="2"/>
      <c r="B3569" s="3"/>
      <c r="C3569" s="4"/>
      <c r="D3569" s="5"/>
      <c r="E3569" s="5"/>
      <c r="F3569" s="14"/>
    </row>
    <row r="3570" spans="1:6" x14ac:dyDescent="0.25">
      <c r="A3570" s="2"/>
      <c r="B3570" s="3"/>
      <c r="C3570" s="4"/>
      <c r="D3570" s="5"/>
      <c r="E3570" s="5"/>
      <c r="F3570" s="14"/>
    </row>
    <row r="3571" spans="1:6" x14ac:dyDescent="0.25">
      <c r="A3571" s="2"/>
      <c r="B3571" s="3"/>
      <c r="C3571" s="4"/>
      <c r="D3571" s="5"/>
      <c r="E3571" s="5"/>
      <c r="F3571" s="14"/>
    </row>
    <row r="3572" spans="1:6" x14ac:dyDescent="0.25">
      <c r="A3572" s="2"/>
      <c r="B3572" s="3"/>
      <c r="C3572" s="4"/>
      <c r="D3572" s="5"/>
      <c r="E3572" s="5"/>
      <c r="F3572" s="14"/>
    </row>
    <row r="3573" spans="1:6" x14ac:dyDescent="0.25">
      <c r="A3573" s="2"/>
      <c r="B3573" s="3"/>
      <c r="C3573" s="4"/>
      <c r="D3573" s="5"/>
      <c r="E3573" s="5"/>
      <c r="F3573" s="14"/>
    </row>
    <row r="3574" spans="1:6" x14ac:dyDescent="0.25">
      <c r="A3574" s="2"/>
      <c r="B3574" s="3"/>
      <c r="C3574" s="4"/>
      <c r="D3574" s="5"/>
      <c r="E3574" s="5"/>
      <c r="F3574" s="14"/>
    </row>
    <row r="3575" spans="1:6" x14ac:dyDescent="0.25">
      <c r="A3575" s="2"/>
      <c r="B3575" s="3"/>
      <c r="C3575" s="4"/>
      <c r="D3575" s="5"/>
      <c r="E3575" s="5"/>
      <c r="F3575" s="14"/>
    </row>
    <row r="3576" spans="1:6" x14ac:dyDescent="0.25">
      <c r="A3576" s="2"/>
      <c r="B3576" s="3"/>
      <c r="C3576" s="4"/>
      <c r="D3576" s="5"/>
      <c r="E3576" s="5"/>
      <c r="F3576" s="14"/>
    </row>
    <row r="3577" spans="1:6" x14ac:dyDescent="0.25">
      <c r="A3577" s="2"/>
      <c r="B3577" s="3"/>
      <c r="C3577" s="4"/>
      <c r="D3577" s="5"/>
      <c r="E3577" s="5"/>
      <c r="F3577" s="14"/>
    </row>
    <row r="3578" spans="1:6" x14ac:dyDescent="0.25">
      <c r="A3578" s="2"/>
      <c r="B3578" s="3"/>
      <c r="C3578" s="4"/>
      <c r="D3578" s="5"/>
      <c r="E3578" s="5"/>
      <c r="F3578" s="14"/>
    </row>
    <row r="3579" spans="1:6" x14ac:dyDescent="0.25">
      <c r="A3579" s="2"/>
      <c r="B3579" s="3"/>
      <c r="C3579" s="4"/>
      <c r="D3579" s="5"/>
      <c r="E3579" s="5"/>
      <c r="F3579" s="14"/>
    </row>
    <row r="3580" spans="1:6" x14ac:dyDescent="0.25">
      <c r="A3580" s="2"/>
      <c r="B3580" s="3"/>
      <c r="C3580" s="4"/>
      <c r="D3580" s="5"/>
      <c r="E3580" s="5"/>
      <c r="F3580" s="14"/>
    </row>
    <row r="3581" spans="1:6" x14ac:dyDescent="0.25">
      <c r="A3581" s="2"/>
      <c r="B3581" s="3"/>
      <c r="C3581" s="4"/>
      <c r="D3581" s="5"/>
      <c r="E3581" s="5"/>
      <c r="F3581" s="14"/>
    </row>
    <row r="3582" spans="1:6" x14ac:dyDescent="0.25">
      <c r="A3582" s="2"/>
      <c r="B3582" s="3"/>
      <c r="C3582" s="4"/>
      <c r="D3582" s="5"/>
      <c r="E3582" s="5"/>
      <c r="F3582" s="14"/>
    </row>
    <row r="3583" spans="1:6" x14ac:dyDescent="0.25">
      <c r="A3583" s="2"/>
      <c r="B3583" s="3"/>
      <c r="C3583" s="4"/>
      <c r="D3583" s="5"/>
      <c r="E3583" s="5"/>
      <c r="F3583" s="14"/>
    </row>
    <row r="3584" spans="1:6" x14ac:dyDescent="0.25">
      <c r="A3584" s="2"/>
      <c r="B3584" s="3"/>
      <c r="C3584" s="4"/>
      <c r="D3584" s="5"/>
      <c r="E3584" s="5"/>
      <c r="F3584" s="14"/>
    </row>
    <row r="3585" spans="1:6" x14ac:dyDescent="0.25">
      <c r="A3585" s="2"/>
      <c r="B3585" s="3"/>
      <c r="C3585" s="4"/>
      <c r="D3585" s="5"/>
      <c r="E3585" s="5"/>
      <c r="F3585" s="14"/>
    </row>
    <row r="3586" spans="1:6" x14ac:dyDescent="0.25">
      <c r="A3586" s="2"/>
      <c r="B3586" s="3"/>
      <c r="C3586" s="4"/>
      <c r="D3586" s="5"/>
      <c r="E3586" s="5"/>
      <c r="F3586" s="14"/>
    </row>
    <row r="3587" spans="1:6" x14ac:dyDescent="0.25">
      <c r="A3587" s="2"/>
      <c r="B3587" s="3"/>
      <c r="C3587" s="4"/>
      <c r="D3587" s="5"/>
      <c r="E3587" s="5"/>
      <c r="F3587" s="14"/>
    </row>
    <row r="3588" spans="1:6" x14ac:dyDescent="0.25">
      <c r="A3588" s="2"/>
      <c r="B3588" s="3"/>
      <c r="C3588" s="4"/>
      <c r="D3588" s="5"/>
      <c r="E3588" s="5"/>
      <c r="F3588" s="14"/>
    </row>
    <row r="3589" spans="1:6" x14ac:dyDescent="0.25">
      <c r="A3589" s="2"/>
      <c r="B3589" s="3"/>
      <c r="C3589" s="4"/>
      <c r="D3589" s="5"/>
      <c r="E3589" s="5"/>
      <c r="F3589" s="14"/>
    </row>
    <row r="3590" spans="1:6" x14ac:dyDescent="0.25">
      <c r="A3590" s="2"/>
      <c r="B3590" s="3"/>
      <c r="C3590" s="4"/>
      <c r="D3590" s="5"/>
      <c r="E3590" s="5"/>
      <c r="F3590" s="14"/>
    </row>
    <row r="3591" spans="1:6" x14ac:dyDescent="0.25">
      <c r="A3591" s="2"/>
      <c r="B3591" s="3"/>
      <c r="C3591" s="4"/>
      <c r="D3591" s="5"/>
      <c r="E3591" s="5"/>
      <c r="F3591" s="14"/>
    </row>
    <row r="3592" spans="1:6" x14ac:dyDescent="0.25">
      <c r="A3592" s="2"/>
      <c r="B3592" s="3"/>
      <c r="C3592" s="4"/>
      <c r="D3592" s="5"/>
      <c r="E3592" s="5"/>
      <c r="F3592" s="14"/>
    </row>
    <row r="3593" spans="1:6" x14ac:dyDescent="0.25">
      <c r="A3593" s="2"/>
      <c r="B3593" s="3"/>
      <c r="C3593" s="4"/>
      <c r="D3593" s="5"/>
      <c r="E3593" s="5"/>
      <c r="F3593" s="14"/>
    </row>
    <row r="3594" spans="1:6" x14ac:dyDescent="0.25">
      <c r="A3594" s="2"/>
      <c r="B3594" s="3"/>
      <c r="C3594" s="4"/>
      <c r="D3594" s="5"/>
      <c r="E3594" s="5"/>
      <c r="F3594" s="14"/>
    </row>
    <row r="3595" spans="1:6" x14ac:dyDescent="0.25">
      <c r="A3595" s="2"/>
      <c r="B3595" s="3"/>
      <c r="C3595" s="4"/>
      <c r="D3595" s="5"/>
      <c r="E3595" s="5"/>
      <c r="F3595" s="14"/>
    </row>
    <row r="3596" spans="1:6" x14ac:dyDescent="0.25">
      <c r="A3596" s="2"/>
      <c r="B3596" s="3"/>
      <c r="C3596" s="4"/>
      <c r="D3596" s="5"/>
      <c r="E3596" s="5"/>
      <c r="F3596" s="14"/>
    </row>
    <row r="3597" spans="1:6" x14ac:dyDescent="0.25">
      <c r="A3597" s="2"/>
      <c r="B3597" s="3"/>
      <c r="C3597" s="4"/>
      <c r="D3597" s="5"/>
      <c r="E3597" s="5"/>
      <c r="F3597" s="14"/>
    </row>
    <row r="3598" spans="1:6" x14ac:dyDescent="0.25">
      <c r="A3598" s="2"/>
      <c r="B3598" s="3"/>
      <c r="C3598" s="4"/>
      <c r="D3598" s="5"/>
      <c r="E3598" s="5"/>
      <c r="F3598" s="14"/>
    </row>
    <row r="3599" spans="1:6" x14ac:dyDescent="0.25">
      <c r="A3599" s="2"/>
      <c r="B3599" s="3"/>
      <c r="C3599" s="4"/>
      <c r="D3599" s="5"/>
      <c r="E3599" s="5"/>
      <c r="F3599" s="14"/>
    </row>
    <row r="3600" spans="1:6" x14ac:dyDescent="0.25">
      <c r="A3600" s="2"/>
      <c r="B3600" s="3"/>
      <c r="C3600" s="4"/>
      <c r="D3600" s="5"/>
      <c r="E3600" s="5"/>
      <c r="F3600" s="14"/>
    </row>
    <row r="3601" spans="1:6" x14ac:dyDescent="0.25">
      <c r="A3601" s="2"/>
      <c r="B3601" s="3"/>
      <c r="C3601" s="4"/>
      <c r="D3601" s="5"/>
      <c r="E3601" s="5"/>
      <c r="F3601" s="14"/>
    </row>
    <row r="3602" spans="1:6" x14ac:dyDescent="0.25">
      <c r="A3602" s="2"/>
      <c r="B3602" s="3"/>
      <c r="C3602" s="4"/>
      <c r="D3602" s="5"/>
      <c r="E3602" s="5"/>
      <c r="F3602" s="14"/>
    </row>
    <row r="3603" spans="1:6" x14ac:dyDescent="0.25">
      <c r="A3603" s="2"/>
      <c r="B3603" s="3"/>
      <c r="C3603" s="4"/>
      <c r="D3603" s="5"/>
      <c r="E3603" s="5"/>
      <c r="F3603" s="14"/>
    </row>
    <row r="3604" spans="1:6" x14ac:dyDescent="0.25">
      <c r="A3604" s="2"/>
      <c r="B3604" s="3"/>
      <c r="C3604" s="4"/>
      <c r="D3604" s="5"/>
      <c r="E3604" s="5"/>
      <c r="F3604" s="14"/>
    </row>
    <row r="3605" spans="1:6" x14ac:dyDescent="0.25">
      <c r="A3605" s="2"/>
      <c r="B3605" s="3"/>
      <c r="C3605" s="4"/>
      <c r="D3605" s="5"/>
      <c r="E3605" s="5"/>
      <c r="F3605" s="14"/>
    </row>
    <row r="3606" spans="1:6" x14ac:dyDescent="0.25">
      <c r="A3606" s="2"/>
      <c r="B3606" s="3"/>
      <c r="C3606" s="4"/>
      <c r="D3606" s="5"/>
      <c r="E3606" s="5"/>
      <c r="F3606" s="14"/>
    </row>
    <row r="3607" spans="1:6" x14ac:dyDescent="0.25">
      <c r="A3607" s="2"/>
      <c r="B3607" s="3"/>
      <c r="C3607" s="4"/>
      <c r="D3607" s="5"/>
      <c r="E3607" s="5"/>
      <c r="F3607" s="14"/>
    </row>
    <row r="3608" spans="1:6" x14ac:dyDescent="0.25">
      <c r="A3608" s="2"/>
      <c r="B3608" s="3"/>
      <c r="C3608" s="4"/>
      <c r="D3608" s="5"/>
      <c r="E3608" s="5"/>
      <c r="F3608" s="14"/>
    </row>
    <row r="3609" spans="1:6" x14ac:dyDescent="0.25">
      <c r="A3609" s="2"/>
      <c r="B3609" s="3"/>
      <c r="C3609" s="4"/>
      <c r="D3609" s="5"/>
      <c r="E3609" s="5"/>
      <c r="F3609" s="14"/>
    </row>
    <row r="3610" spans="1:6" x14ac:dyDescent="0.25">
      <c r="A3610" s="2"/>
      <c r="B3610" s="3"/>
      <c r="C3610" s="4"/>
      <c r="D3610" s="5"/>
      <c r="E3610" s="5"/>
      <c r="F3610" s="14"/>
    </row>
    <row r="3611" spans="1:6" x14ac:dyDescent="0.25">
      <c r="A3611" s="2"/>
      <c r="B3611" s="3"/>
      <c r="C3611" s="4"/>
      <c r="D3611" s="5"/>
      <c r="E3611" s="5"/>
      <c r="F3611" s="14"/>
    </row>
    <row r="3612" spans="1:6" x14ac:dyDescent="0.25">
      <c r="A3612" s="2"/>
      <c r="B3612" s="3"/>
      <c r="C3612" s="4"/>
      <c r="D3612" s="5"/>
      <c r="E3612" s="5"/>
      <c r="F3612" s="14"/>
    </row>
    <row r="3613" spans="1:6" x14ac:dyDescent="0.25">
      <c r="A3613" s="2"/>
      <c r="B3613" s="3"/>
      <c r="C3613" s="4"/>
      <c r="D3613" s="5"/>
      <c r="E3613" s="5"/>
      <c r="F3613" s="14"/>
    </row>
    <row r="3614" spans="1:6" x14ac:dyDescent="0.25">
      <c r="A3614" s="2"/>
      <c r="B3614" s="3"/>
      <c r="C3614" s="4"/>
      <c r="D3614" s="5"/>
      <c r="E3614" s="5"/>
      <c r="F3614" s="14"/>
    </row>
    <row r="3615" spans="1:6" x14ac:dyDescent="0.25">
      <c r="A3615" s="2"/>
      <c r="B3615" s="3"/>
      <c r="C3615" s="4"/>
      <c r="D3615" s="5"/>
      <c r="E3615" s="5"/>
      <c r="F3615" s="14"/>
    </row>
    <row r="3616" spans="1:6" x14ac:dyDescent="0.25">
      <c r="A3616" s="2"/>
      <c r="B3616" s="3"/>
      <c r="C3616" s="4"/>
      <c r="D3616" s="5"/>
      <c r="E3616" s="5"/>
      <c r="F3616" s="14"/>
    </row>
    <row r="3617" spans="1:6" x14ac:dyDescent="0.25">
      <c r="A3617" s="2"/>
      <c r="B3617" s="3"/>
      <c r="C3617" s="4"/>
      <c r="D3617" s="5"/>
      <c r="E3617" s="5"/>
      <c r="F3617" s="14"/>
    </row>
    <row r="3618" spans="1:6" x14ac:dyDescent="0.25">
      <c r="A3618" s="2"/>
      <c r="B3618" s="3"/>
      <c r="C3618" s="4"/>
      <c r="D3618" s="5"/>
      <c r="E3618" s="5"/>
      <c r="F3618" s="14"/>
    </row>
    <row r="3619" spans="1:6" x14ac:dyDescent="0.25">
      <c r="A3619" s="2"/>
      <c r="B3619" s="3"/>
      <c r="C3619" s="4"/>
      <c r="D3619" s="5"/>
      <c r="E3619" s="5"/>
      <c r="F3619" s="14"/>
    </row>
    <row r="3620" spans="1:6" x14ac:dyDescent="0.25">
      <c r="A3620" s="2"/>
      <c r="B3620" s="3"/>
      <c r="C3620" s="4"/>
      <c r="D3620" s="5"/>
      <c r="E3620" s="5"/>
      <c r="F3620" s="14"/>
    </row>
    <row r="3621" spans="1:6" x14ac:dyDescent="0.25">
      <c r="A3621" s="2"/>
      <c r="B3621" s="3"/>
      <c r="C3621" s="4"/>
      <c r="D3621" s="5"/>
      <c r="E3621" s="5"/>
      <c r="F3621" s="14"/>
    </row>
    <row r="3622" spans="1:6" x14ac:dyDescent="0.25">
      <c r="A3622" s="2"/>
      <c r="B3622" s="3"/>
      <c r="C3622" s="4"/>
      <c r="D3622" s="5"/>
      <c r="E3622" s="5"/>
      <c r="F3622" s="14"/>
    </row>
    <row r="3623" spans="1:6" x14ac:dyDescent="0.25">
      <c r="A3623" s="2"/>
      <c r="B3623" s="3"/>
      <c r="C3623" s="4"/>
      <c r="D3623" s="5"/>
      <c r="E3623" s="5"/>
      <c r="F3623" s="14"/>
    </row>
    <row r="3624" spans="1:6" x14ac:dyDescent="0.25">
      <c r="A3624" s="2"/>
      <c r="B3624" s="3"/>
      <c r="C3624" s="4"/>
      <c r="D3624" s="5"/>
      <c r="E3624" s="5"/>
      <c r="F3624" s="14"/>
    </row>
    <row r="3625" spans="1:6" x14ac:dyDescent="0.25">
      <c r="A3625" s="2"/>
      <c r="B3625" s="3"/>
      <c r="C3625" s="4"/>
      <c r="D3625" s="5"/>
      <c r="E3625" s="5"/>
      <c r="F3625" s="14"/>
    </row>
    <row r="3626" spans="1:6" x14ac:dyDescent="0.25">
      <c r="A3626" s="2"/>
      <c r="B3626" s="3"/>
      <c r="C3626" s="4"/>
      <c r="D3626" s="5"/>
      <c r="E3626" s="5"/>
      <c r="F3626" s="14"/>
    </row>
    <row r="3627" spans="1:6" x14ac:dyDescent="0.25">
      <c r="A3627" s="2"/>
      <c r="B3627" s="3"/>
      <c r="C3627" s="4"/>
      <c r="D3627" s="5"/>
      <c r="E3627" s="5"/>
      <c r="F3627" s="14"/>
    </row>
    <row r="3628" spans="1:6" x14ac:dyDescent="0.25">
      <c r="A3628" s="2"/>
      <c r="B3628" s="3"/>
      <c r="C3628" s="4"/>
      <c r="D3628" s="5"/>
      <c r="E3628" s="5"/>
      <c r="F3628" s="14"/>
    </row>
    <row r="3629" spans="1:6" x14ac:dyDescent="0.25">
      <c r="A3629" s="2"/>
      <c r="B3629" s="3"/>
      <c r="C3629" s="4"/>
      <c r="D3629" s="5"/>
      <c r="E3629" s="5"/>
      <c r="F3629" s="14"/>
    </row>
    <row r="3630" spans="1:6" x14ac:dyDescent="0.25">
      <c r="A3630" s="2"/>
      <c r="B3630" s="3"/>
      <c r="C3630" s="4"/>
      <c r="D3630" s="5"/>
      <c r="E3630" s="5"/>
      <c r="F3630" s="14"/>
    </row>
    <row r="3631" spans="1:6" x14ac:dyDescent="0.25">
      <c r="A3631" s="2"/>
      <c r="B3631" s="3"/>
      <c r="C3631" s="4"/>
      <c r="D3631" s="5"/>
      <c r="E3631" s="5"/>
      <c r="F3631" s="14"/>
    </row>
    <row r="3632" spans="1:6" x14ac:dyDescent="0.25">
      <c r="A3632" s="2"/>
      <c r="B3632" s="3"/>
      <c r="C3632" s="4"/>
      <c r="D3632" s="5"/>
      <c r="E3632" s="5"/>
      <c r="F3632" s="14"/>
    </row>
    <row r="3633" spans="1:6" x14ac:dyDescent="0.25">
      <c r="A3633" s="2"/>
      <c r="B3633" s="3"/>
      <c r="C3633" s="4"/>
      <c r="D3633" s="5"/>
      <c r="E3633" s="5"/>
      <c r="F3633" s="14"/>
    </row>
    <row r="3634" spans="1:6" x14ac:dyDescent="0.25">
      <c r="A3634" s="2"/>
      <c r="B3634" s="3"/>
      <c r="C3634" s="4"/>
      <c r="D3634" s="5"/>
      <c r="E3634" s="5"/>
      <c r="F3634" s="14"/>
    </row>
    <row r="3635" spans="1:6" x14ac:dyDescent="0.25">
      <c r="A3635" s="2"/>
      <c r="B3635" s="3"/>
      <c r="C3635" s="4"/>
      <c r="D3635" s="5"/>
      <c r="E3635" s="5"/>
      <c r="F3635" s="14"/>
    </row>
    <row r="3636" spans="1:6" x14ac:dyDescent="0.25">
      <c r="A3636" s="2"/>
      <c r="B3636" s="3"/>
      <c r="C3636" s="4"/>
      <c r="D3636" s="5"/>
      <c r="E3636" s="5"/>
      <c r="F3636" s="14"/>
    </row>
    <row r="3637" spans="1:6" x14ac:dyDescent="0.25">
      <c r="A3637" s="2"/>
      <c r="B3637" s="3"/>
      <c r="C3637" s="4"/>
      <c r="D3637" s="5"/>
      <c r="E3637" s="5"/>
      <c r="F3637" s="14"/>
    </row>
    <row r="3638" spans="1:6" x14ac:dyDescent="0.25">
      <c r="A3638" s="2"/>
      <c r="B3638" s="3"/>
      <c r="C3638" s="4"/>
      <c r="D3638" s="5"/>
      <c r="E3638" s="5"/>
      <c r="F3638" s="14"/>
    </row>
    <row r="3639" spans="1:6" x14ac:dyDescent="0.25">
      <c r="A3639" s="2"/>
      <c r="B3639" s="3"/>
      <c r="C3639" s="4"/>
      <c r="D3639" s="5"/>
      <c r="E3639" s="5"/>
      <c r="F3639" s="14"/>
    </row>
    <row r="3640" spans="1:6" x14ac:dyDescent="0.25">
      <c r="A3640" s="2"/>
      <c r="B3640" s="3"/>
      <c r="C3640" s="4"/>
      <c r="D3640" s="5"/>
      <c r="E3640" s="5"/>
      <c r="F3640" s="14"/>
    </row>
    <row r="3641" spans="1:6" x14ac:dyDescent="0.25">
      <c r="A3641" s="2"/>
      <c r="B3641" s="3"/>
      <c r="C3641" s="4"/>
      <c r="D3641" s="5"/>
      <c r="E3641" s="5"/>
      <c r="F3641" s="14"/>
    </row>
    <row r="3642" spans="1:6" x14ac:dyDescent="0.25">
      <c r="A3642" s="2"/>
      <c r="B3642" s="3"/>
      <c r="C3642" s="4"/>
      <c r="D3642" s="5"/>
      <c r="E3642" s="5"/>
      <c r="F3642" s="14"/>
    </row>
    <row r="3643" spans="1:6" x14ac:dyDescent="0.25">
      <c r="A3643" s="2"/>
      <c r="B3643" s="3"/>
      <c r="C3643" s="4"/>
      <c r="D3643" s="5"/>
      <c r="E3643" s="5"/>
      <c r="F3643" s="14"/>
    </row>
    <row r="3644" spans="1:6" x14ac:dyDescent="0.25">
      <c r="A3644" s="2"/>
      <c r="B3644" s="3"/>
      <c r="C3644" s="4"/>
      <c r="D3644" s="5"/>
      <c r="E3644" s="5"/>
      <c r="F3644" s="14"/>
    </row>
    <row r="3645" spans="1:6" x14ac:dyDescent="0.25">
      <c r="A3645" s="2"/>
      <c r="B3645" s="3"/>
      <c r="C3645" s="4"/>
      <c r="D3645" s="5"/>
      <c r="E3645" s="5"/>
      <c r="F3645" s="14"/>
    </row>
    <row r="3646" spans="1:6" x14ac:dyDescent="0.25">
      <c r="A3646" s="2"/>
      <c r="B3646" s="3"/>
      <c r="C3646" s="4"/>
      <c r="D3646" s="5"/>
      <c r="E3646" s="5"/>
      <c r="F3646" s="14"/>
    </row>
    <row r="3647" spans="1:6" x14ac:dyDescent="0.25">
      <c r="A3647" s="2"/>
      <c r="B3647" s="3"/>
      <c r="C3647" s="4"/>
      <c r="D3647" s="5"/>
      <c r="E3647" s="5"/>
      <c r="F3647" s="14"/>
    </row>
    <row r="3648" spans="1:6" x14ac:dyDescent="0.25">
      <c r="A3648" s="2"/>
      <c r="B3648" s="3"/>
      <c r="C3648" s="4"/>
      <c r="D3648" s="5"/>
      <c r="E3648" s="5"/>
      <c r="F3648" s="14"/>
    </row>
    <row r="3649" spans="1:6" x14ac:dyDescent="0.25">
      <c r="A3649" s="2"/>
      <c r="B3649" s="3"/>
      <c r="C3649" s="4"/>
      <c r="D3649" s="5"/>
      <c r="E3649" s="5"/>
      <c r="F3649" s="14"/>
    </row>
    <row r="3650" spans="1:6" x14ac:dyDescent="0.25">
      <c r="A3650" s="2"/>
      <c r="B3650" s="3"/>
      <c r="C3650" s="4"/>
      <c r="D3650" s="5"/>
      <c r="E3650" s="5"/>
      <c r="F3650" s="14"/>
    </row>
    <row r="3651" spans="1:6" x14ac:dyDescent="0.25">
      <c r="A3651" s="2"/>
      <c r="B3651" s="3"/>
      <c r="C3651" s="4"/>
      <c r="D3651" s="5"/>
      <c r="E3651" s="5"/>
      <c r="F3651" s="14"/>
    </row>
    <row r="3652" spans="1:6" x14ac:dyDescent="0.25">
      <c r="A3652" s="2"/>
      <c r="B3652" s="3"/>
      <c r="C3652" s="4"/>
      <c r="D3652" s="5"/>
      <c r="E3652" s="5"/>
      <c r="F3652" s="14"/>
    </row>
    <row r="3653" spans="1:6" x14ac:dyDescent="0.25">
      <c r="A3653" s="2"/>
      <c r="B3653" s="3"/>
      <c r="C3653" s="4"/>
      <c r="D3653" s="5"/>
      <c r="E3653" s="5"/>
      <c r="F3653" s="14"/>
    </row>
    <row r="3654" spans="1:6" x14ac:dyDescent="0.25">
      <c r="A3654" s="2"/>
      <c r="B3654" s="3"/>
      <c r="C3654" s="4"/>
      <c r="D3654" s="5"/>
      <c r="E3654" s="5"/>
      <c r="F3654" s="14"/>
    </row>
    <row r="3655" spans="1:6" x14ac:dyDescent="0.25">
      <c r="A3655" s="2"/>
      <c r="B3655" s="3"/>
      <c r="C3655" s="4"/>
      <c r="D3655" s="5"/>
      <c r="E3655" s="5"/>
      <c r="F3655" s="14"/>
    </row>
    <row r="3656" spans="1:6" x14ac:dyDescent="0.25">
      <c r="A3656" s="2"/>
      <c r="B3656" s="3"/>
      <c r="C3656" s="4"/>
      <c r="D3656" s="5"/>
      <c r="E3656" s="5"/>
      <c r="F3656" s="14"/>
    </row>
    <row r="3657" spans="1:6" x14ac:dyDescent="0.25">
      <c r="A3657" s="2"/>
      <c r="B3657" s="3"/>
      <c r="C3657" s="4"/>
      <c r="D3657" s="5"/>
      <c r="E3657" s="5"/>
      <c r="F3657" s="14"/>
    </row>
    <row r="3658" spans="1:6" x14ac:dyDescent="0.25">
      <c r="A3658" s="2"/>
      <c r="B3658" s="3"/>
      <c r="C3658" s="4"/>
      <c r="D3658" s="5"/>
      <c r="E3658" s="5"/>
      <c r="F3658" s="14"/>
    </row>
    <row r="3659" spans="1:6" x14ac:dyDescent="0.25">
      <c r="A3659" s="2"/>
      <c r="B3659" s="3"/>
      <c r="C3659" s="4"/>
      <c r="D3659" s="5"/>
      <c r="E3659" s="5"/>
      <c r="F3659" s="14"/>
    </row>
    <row r="3660" spans="1:6" x14ac:dyDescent="0.25">
      <c r="A3660" s="2"/>
      <c r="B3660" s="3"/>
      <c r="C3660" s="4"/>
      <c r="D3660" s="5"/>
      <c r="E3660" s="5"/>
      <c r="F3660" s="14"/>
    </row>
    <row r="3661" spans="1:6" x14ac:dyDescent="0.25">
      <c r="A3661" s="2"/>
      <c r="B3661" s="3"/>
      <c r="C3661" s="4"/>
      <c r="D3661" s="5"/>
      <c r="E3661" s="5"/>
      <c r="F3661" s="14"/>
    </row>
    <row r="3662" spans="1:6" x14ac:dyDescent="0.25">
      <c r="A3662" s="2"/>
      <c r="B3662" s="3"/>
      <c r="C3662" s="4"/>
      <c r="D3662" s="5"/>
      <c r="E3662" s="5"/>
      <c r="F3662" s="14"/>
    </row>
    <row r="3663" spans="1:6" x14ac:dyDescent="0.25">
      <c r="A3663" s="2"/>
      <c r="B3663" s="3"/>
      <c r="C3663" s="4"/>
      <c r="D3663" s="5"/>
      <c r="E3663" s="5"/>
      <c r="F3663" s="14"/>
    </row>
    <row r="3664" spans="1:6" x14ac:dyDescent="0.25">
      <c r="A3664" s="2"/>
      <c r="B3664" s="3"/>
      <c r="C3664" s="4"/>
      <c r="D3664" s="5"/>
      <c r="E3664" s="5"/>
      <c r="F3664" s="14"/>
    </row>
    <row r="3665" spans="1:6" x14ac:dyDescent="0.25">
      <c r="A3665" s="2"/>
      <c r="B3665" s="3"/>
      <c r="C3665" s="4"/>
      <c r="D3665" s="5"/>
      <c r="E3665" s="5"/>
      <c r="F3665" s="14"/>
    </row>
    <row r="3666" spans="1:6" x14ac:dyDescent="0.25">
      <c r="A3666" s="2"/>
      <c r="B3666" s="3"/>
      <c r="C3666" s="4"/>
      <c r="D3666" s="5"/>
      <c r="E3666" s="5"/>
      <c r="F3666" s="14"/>
    </row>
    <row r="3667" spans="1:6" x14ac:dyDescent="0.25">
      <c r="A3667" s="2"/>
      <c r="B3667" s="3"/>
      <c r="C3667" s="4"/>
      <c r="D3667" s="5"/>
      <c r="E3667" s="5"/>
      <c r="F3667" s="14"/>
    </row>
    <row r="3668" spans="1:6" x14ac:dyDescent="0.25">
      <c r="A3668" s="2"/>
      <c r="B3668" s="3"/>
      <c r="C3668" s="4"/>
      <c r="D3668" s="5"/>
      <c r="E3668" s="5"/>
      <c r="F3668" s="14"/>
    </row>
    <row r="3669" spans="1:6" x14ac:dyDescent="0.25">
      <c r="A3669" s="2"/>
      <c r="B3669" s="3"/>
      <c r="C3669" s="4"/>
      <c r="D3669" s="5"/>
      <c r="E3669" s="5"/>
      <c r="F3669" s="14"/>
    </row>
    <row r="3670" spans="1:6" x14ac:dyDescent="0.25">
      <c r="A3670" s="2"/>
      <c r="B3670" s="3"/>
      <c r="C3670" s="4"/>
      <c r="D3670" s="5"/>
      <c r="E3670" s="5"/>
      <c r="F3670" s="14"/>
    </row>
    <row r="3671" spans="1:6" x14ac:dyDescent="0.25">
      <c r="A3671" s="2"/>
      <c r="B3671" s="3"/>
      <c r="C3671" s="4"/>
      <c r="D3671" s="5"/>
      <c r="E3671" s="5"/>
      <c r="F3671" s="14"/>
    </row>
    <row r="3672" spans="1:6" x14ac:dyDescent="0.25">
      <c r="A3672" s="2"/>
      <c r="B3672" s="3"/>
      <c r="C3672" s="4"/>
      <c r="D3672" s="5"/>
      <c r="E3672" s="5"/>
      <c r="F3672" s="14"/>
    </row>
    <row r="3673" spans="1:6" x14ac:dyDescent="0.25">
      <c r="A3673" s="2"/>
      <c r="B3673" s="3"/>
      <c r="C3673" s="4"/>
      <c r="D3673" s="5"/>
      <c r="E3673" s="5"/>
      <c r="F3673" s="14"/>
    </row>
    <row r="3674" spans="1:6" x14ac:dyDescent="0.25">
      <c r="A3674" s="2"/>
      <c r="B3674" s="3"/>
      <c r="C3674" s="4"/>
      <c r="D3674" s="5"/>
      <c r="E3674" s="5"/>
      <c r="F3674" s="14"/>
    </row>
    <row r="3675" spans="1:6" x14ac:dyDescent="0.25">
      <c r="A3675" s="2"/>
      <c r="B3675" s="3"/>
      <c r="C3675" s="4"/>
      <c r="D3675" s="5"/>
      <c r="E3675" s="5"/>
      <c r="F3675" s="14"/>
    </row>
    <row r="3676" spans="1:6" x14ac:dyDescent="0.25">
      <c r="A3676" s="2"/>
      <c r="B3676" s="3"/>
      <c r="C3676" s="4"/>
      <c r="D3676" s="5"/>
      <c r="E3676" s="5"/>
      <c r="F3676" s="14"/>
    </row>
    <row r="3677" spans="1:6" x14ac:dyDescent="0.25">
      <c r="A3677" s="2"/>
      <c r="B3677" s="3"/>
      <c r="C3677" s="4"/>
      <c r="D3677" s="5"/>
      <c r="E3677" s="5"/>
      <c r="F3677" s="14"/>
    </row>
    <row r="3678" spans="1:6" x14ac:dyDescent="0.25">
      <c r="A3678" s="2"/>
      <c r="B3678" s="3"/>
      <c r="C3678" s="4"/>
      <c r="D3678" s="5"/>
      <c r="E3678" s="5"/>
      <c r="F3678" s="14"/>
    </row>
    <row r="3679" spans="1:6" x14ac:dyDescent="0.25">
      <c r="A3679" s="2"/>
      <c r="B3679" s="3"/>
      <c r="C3679" s="4"/>
      <c r="D3679" s="5"/>
      <c r="E3679" s="5"/>
      <c r="F3679" s="14"/>
    </row>
    <row r="3680" spans="1:6" x14ac:dyDescent="0.25">
      <c r="A3680" s="2"/>
      <c r="B3680" s="3"/>
      <c r="C3680" s="4"/>
      <c r="D3680" s="5"/>
      <c r="E3680" s="5"/>
      <c r="F3680" s="14"/>
    </row>
    <row r="3681" spans="1:6" x14ac:dyDescent="0.25">
      <c r="A3681" s="2"/>
      <c r="B3681" s="3"/>
      <c r="C3681" s="4"/>
      <c r="D3681" s="5"/>
      <c r="E3681" s="5"/>
      <c r="F3681" s="14"/>
    </row>
    <row r="3682" spans="1:6" x14ac:dyDescent="0.25">
      <c r="A3682" s="2"/>
      <c r="B3682" s="3"/>
      <c r="C3682" s="4"/>
      <c r="D3682" s="5"/>
      <c r="E3682" s="5"/>
      <c r="F3682" s="14"/>
    </row>
    <row r="3683" spans="1:6" x14ac:dyDescent="0.25">
      <c r="A3683" s="2"/>
      <c r="B3683" s="3"/>
      <c r="C3683" s="4"/>
      <c r="D3683" s="5"/>
      <c r="E3683" s="5"/>
      <c r="F3683" s="14"/>
    </row>
    <row r="3684" spans="1:6" x14ac:dyDescent="0.25">
      <c r="A3684" s="2"/>
      <c r="B3684" s="3"/>
      <c r="C3684" s="4"/>
      <c r="D3684" s="5"/>
      <c r="E3684" s="5"/>
      <c r="F3684" s="14"/>
    </row>
    <row r="3685" spans="1:6" x14ac:dyDescent="0.25">
      <c r="A3685" s="2"/>
      <c r="B3685" s="3"/>
      <c r="C3685" s="4"/>
      <c r="D3685" s="5"/>
      <c r="E3685" s="5"/>
      <c r="F3685" s="14"/>
    </row>
    <row r="3686" spans="1:6" x14ac:dyDescent="0.25">
      <c r="A3686" s="2"/>
      <c r="B3686" s="3"/>
      <c r="C3686" s="4"/>
      <c r="D3686" s="5"/>
      <c r="E3686" s="5"/>
      <c r="F3686" s="14"/>
    </row>
    <row r="3687" spans="1:6" x14ac:dyDescent="0.25">
      <c r="A3687" s="2"/>
      <c r="B3687" s="3"/>
      <c r="C3687" s="4"/>
      <c r="D3687" s="5"/>
      <c r="E3687" s="5"/>
      <c r="F3687" s="14"/>
    </row>
    <row r="3688" spans="1:6" x14ac:dyDescent="0.25">
      <c r="A3688" s="2"/>
      <c r="B3688" s="3"/>
      <c r="C3688" s="4"/>
      <c r="D3688" s="5"/>
      <c r="E3688" s="5"/>
      <c r="F3688" s="14"/>
    </row>
    <row r="3689" spans="1:6" x14ac:dyDescent="0.25">
      <c r="A3689" s="2"/>
      <c r="B3689" s="3"/>
      <c r="C3689" s="4"/>
      <c r="D3689" s="5"/>
      <c r="E3689" s="5"/>
      <c r="F3689" s="14"/>
    </row>
    <row r="3690" spans="1:6" x14ac:dyDescent="0.25">
      <c r="A3690" s="2"/>
      <c r="B3690" s="3"/>
      <c r="C3690" s="4"/>
      <c r="D3690" s="5"/>
      <c r="E3690" s="5"/>
      <c r="F3690" s="14"/>
    </row>
    <row r="3691" spans="1:6" x14ac:dyDescent="0.25">
      <c r="A3691" s="2"/>
      <c r="B3691" s="3"/>
      <c r="C3691" s="4"/>
      <c r="D3691" s="5"/>
      <c r="E3691" s="5"/>
      <c r="F3691" s="14"/>
    </row>
    <row r="3692" spans="1:6" x14ac:dyDescent="0.25">
      <c r="A3692" s="2"/>
      <c r="B3692" s="3"/>
      <c r="C3692" s="4"/>
      <c r="D3692" s="5"/>
      <c r="E3692" s="5"/>
      <c r="F3692" s="14"/>
    </row>
    <row r="3693" spans="1:6" x14ac:dyDescent="0.25">
      <c r="A3693" s="2"/>
      <c r="B3693" s="3"/>
      <c r="C3693" s="4"/>
      <c r="D3693" s="5"/>
      <c r="E3693" s="5"/>
      <c r="F3693" s="14"/>
    </row>
    <row r="3694" spans="1:6" x14ac:dyDescent="0.25">
      <c r="A3694" s="2"/>
      <c r="B3694" s="3"/>
      <c r="C3694" s="4"/>
      <c r="D3694" s="5"/>
      <c r="E3694" s="5"/>
      <c r="F3694" s="14"/>
    </row>
    <row r="3695" spans="1:6" x14ac:dyDescent="0.25">
      <c r="A3695" s="2"/>
      <c r="B3695" s="3"/>
      <c r="C3695" s="4"/>
      <c r="D3695" s="5"/>
      <c r="E3695" s="5"/>
      <c r="F3695" s="14"/>
    </row>
    <row r="3696" spans="1:6" x14ac:dyDescent="0.25">
      <c r="A3696" s="2"/>
      <c r="B3696" s="3"/>
      <c r="C3696" s="4"/>
      <c r="D3696" s="5"/>
      <c r="E3696" s="5"/>
      <c r="F3696" s="14"/>
    </row>
    <row r="3697" spans="1:6" x14ac:dyDescent="0.25">
      <c r="A3697" s="2"/>
      <c r="B3697" s="3"/>
      <c r="C3697" s="4"/>
      <c r="D3697" s="5"/>
      <c r="E3697" s="5"/>
      <c r="F3697" s="14"/>
    </row>
    <row r="3698" spans="1:6" x14ac:dyDescent="0.25">
      <c r="A3698" s="2"/>
      <c r="B3698" s="3"/>
      <c r="C3698" s="4"/>
      <c r="D3698" s="5"/>
      <c r="E3698" s="5"/>
      <c r="F3698" s="14"/>
    </row>
    <row r="3699" spans="1:6" x14ac:dyDescent="0.25">
      <c r="A3699" s="2"/>
      <c r="B3699" s="3"/>
      <c r="C3699" s="4"/>
      <c r="D3699" s="5"/>
      <c r="E3699" s="5"/>
      <c r="F3699" s="14"/>
    </row>
    <row r="3700" spans="1:6" x14ac:dyDescent="0.25">
      <c r="A3700" s="2"/>
      <c r="B3700" s="3"/>
      <c r="C3700" s="4"/>
      <c r="D3700" s="5"/>
      <c r="E3700" s="5"/>
      <c r="F3700" s="14"/>
    </row>
    <row r="3701" spans="1:6" x14ac:dyDescent="0.25">
      <c r="A3701" s="2"/>
      <c r="B3701" s="3"/>
      <c r="C3701" s="4"/>
      <c r="D3701" s="5"/>
      <c r="E3701" s="5"/>
      <c r="F3701" s="14"/>
    </row>
    <row r="3702" spans="1:6" x14ac:dyDescent="0.25">
      <c r="A3702" s="2"/>
      <c r="B3702" s="3"/>
      <c r="C3702" s="4"/>
      <c r="D3702" s="5"/>
      <c r="E3702" s="5"/>
      <c r="F3702" s="14"/>
    </row>
    <row r="3703" spans="1:6" x14ac:dyDescent="0.25">
      <c r="A3703" s="2"/>
      <c r="B3703" s="3"/>
      <c r="C3703" s="4"/>
      <c r="D3703" s="5"/>
      <c r="E3703" s="5"/>
      <c r="F3703" s="14"/>
    </row>
    <row r="3704" spans="1:6" x14ac:dyDescent="0.25">
      <c r="A3704" s="2"/>
      <c r="B3704" s="3"/>
      <c r="C3704" s="4"/>
      <c r="D3704" s="5"/>
      <c r="E3704" s="5"/>
      <c r="F3704" s="14"/>
    </row>
    <row r="3705" spans="1:6" x14ac:dyDescent="0.25">
      <c r="A3705" s="2"/>
      <c r="B3705" s="3"/>
      <c r="C3705" s="4"/>
      <c r="D3705" s="5"/>
      <c r="E3705" s="5"/>
      <c r="F3705" s="14"/>
    </row>
    <row r="3706" spans="1:6" x14ac:dyDescent="0.25">
      <c r="A3706" s="2"/>
      <c r="B3706" s="3"/>
      <c r="C3706" s="4"/>
      <c r="D3706" s="5"/>
      <c r="E3706" s="5"/>
      <c r="F3706" s="14"/>
    </row>
    <row r="3707" spans="1:6" x14ac:dyDescent="0.25">
      <c r="A3707" s="2"/>
      <c r="B3707" s="3"/>
      <c r="C3707" s="4"/>
      <c r="D3707" s="5"/>
      <c r="E3707" s="5"/>
      <c r="F3707" s="14"/>
    </row>
    <row r="3708" spans="1:6" x14ac:dyDescent="0.25">
      <c r="A3708" s="2"/>
      <c r="B3708" s="3"/>
      <c r="C3708" s="4"/>
      <c r="D3708" s="5"/>
      <c r="E3708" s="5"/>
      <c r="F3708" s="14"/>
    </row>
    <row r="3709" spans="1:6" x14ac:dyDescent="0.25">
      <c r="A3709" s="2"/>
      <c r="B3709" s="3"/>
      <c r="C3709" s="4"/>
      <c r="D3709" s="5"/>
      <c r="E3709" s="5"/>
      <c r="F3709" s="14"/>
    </row>
    <row r="3710" spans="1:6" x14ac:dyDescent="0.25">
      <c r="A3710" s="2"/>
      <c r="B3710" s="3"/>
      <c r="C3710" s="4"/>
      <c r="D3710" s="5"/>
      <c r="E3710" s="5"/>
      <c r="F3710" s="14"/>
    </row>
    <row r="3711" spans="1:6" x14ac:dyDescent="0.25">
      <c r="A3711" s="2"/>
      <c r="B3711" s="3"/>
      <c r="C3711" s="4"/>
      <c r="D3711" s="5"/>
      <c r="E3711" s="5"/>
      <c r="F3711" s="14"/>
    </row>
    <row r="3712" spans="1:6" x14ac:dyDescent="0.25">
      <c r="A3712" s="2"/>
      <c r="B3712" s="3"/>
      <c r="C3712" s="4"/>
      <c r="D3712" s="5"/>
      <c r="E3712" s="5"/>
      <c r="F3712" s="14"/>
    </row>
    <row r="3713" spans="1:6" x14ac:dyDescent="0.25">
      <c r="A3713" s="2"/>
      <c r="B3713" s="3"/>
      <c r="C3713" s="4"/>
      <c r="D3713" s="5"/>
      <c r="E3713" s="5"/>
      <c r="F3713" s="14"/>
    </row>
    <row r="3714" spans="1:6" x14ac:dyDescent="0.25">
      <c r="A3714" s="2"/>
      <c r="B3714" s="3"/>
      <c r="C3714" s="4"/>
      <c r="D3714" s="5"/>
      <c r="E3714" s="5"/>
      <c r="F3714" s="14"/>
    </row>
    <row r="3715" spans="1:6" x14ac:dyDescent="0.25">
      <c r="A3715" s="2"/>
      <c r="B3715" s="3"/>
      <c r="C3715" s="4"/>
      <c r="D3715" s="5"/>
      <c r="E3715" s="5"/>
      <c r="F3715" s="14"/>
    </row>
    <row r="3716" spans="1:6" x14ac:dyDescent="0.25">
      <c r="A3716" s="2"/>
      <c r="B3716" s="3"/>
      <c r="C3716" s="4"/>
      <c r="D3716" s="5"/>
      <c r="E3716" s="5"/>
      <c r="F3716" s="14"/>
    </row>
    <row r="3717" spans="1:6" x14ac:dyDescent="0.25">
      <c r="A3717" s="2"/>
      <c r="B3717" s="3"/>
      <c r="C3717" s="4"/>
      <c r="D3717" s="5"/>
      <c r="E3717" s="5"/>
      <c r="F3717" s="14"/>
    </row>
    <row r="3718" spans="1:6" x14ac:dyDescent="0.25">
      <c r="A3718" s="2"/>
      <c r="B3718" s="3"/>
      <c r="C3718" s="4"/>
      <c r="D3718" s="5"/>
      <c r="E3718" s="5"/>
      <c r="F3718" s="14"/>
    </row>
    <row r="3719" spans="1:6" x14ac:dyDescent="0.25">
      <c r="A3719" s="2"/>
      <c r="B3719" s="3"/>
      <c r="C3719" s="4"/>
      <c r="D3719" s="5"/>
      <c r="E3719" s="5"/>
      <c r="F3719" s="14"/>
    </row>
    <row r="3720" spans="1:6" x14ac:dyDescent="0.25">
      <c r="A3720" s="2"/>
      <c r="B3720" s="3"/>
      <c r="C3720" s="4"/>
      <c r="D3720" s="5"/>
      <c r="E3720" s="5"/>
      <c r="F3720" s="14"/>
    </row>
    <row r="3721" spans="1:6" x14ac:dyDescent="0.25">
      <c r="A3721" s="2"/>
      <c r="B3721" s="3"/>
      <c r="C3721" s="4"/>
      <c r="D3721" s="5"/>
      <c r="E3721" s="5"/>
      <c r="F3721" s="14"/>
    </row>
    <row r="3722" spans="1:6" x14ac:dyDescent="0.25">
      <c r="A3722" s="2"/>
      <c r="B3722" s="3"/>
      <c r="C3722" s="4"/>
      <c r="D3722" s="5"/>
      <c r="E3722" s="5"/>
      <c r="F3722" s="14"/>
    </row>
    <row r="3723" spans="1:6" x14ac:dyDescent="0.25">
      <c r="A3723" s="2"/>
      <c r="B3723" s="3"/>
      <c r="C3723" s="4"/>
      <c r="D3723" s="5"/>
      <c r="E3723" s="5"/>
      <c r="F3723" s="14"/>
    </row>
    <row r="3724" spans="1:6" x14ac:dyDescent="0.25">
      <c r="A3724" s="2"/>
      <c r="B3724" s="3"/>
      <c r="C3724" s="4"/>
      <c r="D3724" s="5"/>
      <c r="E3724" s="5"/>
      <c r="F3724" s="14"/>
    </row>
    <row r="3725" spans="1:6" x14ac:dyDescent="0.25">
      <c r="A3725" s="2"/>
      <c r="B3725" s="3"/>
      <c r="C3725" s="4"/>
      <c r="D3725" s="5"/>
      <c r="E3725" s="5"/>
      <c r="F3725" s="14"/>
    </row>
    <row r="3726" spans="1:6" x14ac:dyDescent="0.25">
      <c r="A3726" s="2"/>
      <c r="B3726" s="3"/>
      <c r="C3726" s="4"/>
      <c r="D3726" s="5"/>
      <c r="E3726" s="5"/>
      <c r="F3726" s="14"/>
    </row>
    <row r="3727" spans="1:6" x14ac:dyDescent="0.25">
      <c r="A3727" s="2"/>
      <c r="B3727" s="3"/>
      <c r="C3727" s="4"/>
      <c r="D3727" s="5"/>
      <c r="E3727" s="5"/>
      <c r="F3727" s="14"/>
    </row>
    <row r="3728" spans="1:6" x14ac:dyDescent="0.25">
      <c r="A3728" s="2"/>
      <c r="B3728" s="3"/>
      <c r="C3728" s="4"/>
      <c r="D3728" s="5"/>
      <c r="E3728" s="5"/>
      <c r="F3728" s="14"/>
    </row>
    <row r="3729" spans="1:6" x14ac:dyDescent="0.25">
      <c r="A3729" s="2"/>
      <c r="B3729" s="3"/>
      <c r="C3729" s="4"/>
      <c r="D3729" s="5"/>
      <c r="E3729" s="5"/>
      <c r="F3729" s="14"/>
    </row>
    <row r="3730" spans="1:6" x14ac:dyDescent="0.25">
      <c r="A3730" s="2"/>
      <c r="B3730" s="3"/>
      <c r="C3730" s="4"/>
      <c r="D3730" s="5"/>
      <c r="E3730" s="5"/>
      <c r="F3730" s="14"/>
    </row>
    <row r="3731" spans="1:6" x14ac:dyDescent="0.25">
      <c r="A3731" s="2"/>
      <c r="B3731" s="3"/>
      <c r="C3731" s="4"/>
      <c r="D3731" s="5"/>
      <c r="E3731" s="5"/>
      <c r="F3731" s="14"/>
    </row>
    <row r="3732" spans="1:6" x14ac:dyDescent="0.25">
      <c r="A3732" s="2"/>
      <c r="B3732" s="3"/>
      <c r="C3732" s="4"/>
      <c r="D3732" s="5"/>
      <c r="E3732" s="5"/>
      <c r="F3732" s="14"/>
    </row>
    <row r="3733" spans="1:6" x14ac:dyDescent="0.25">
      <c r="A3733" s="2"/>
      <c r="B3733" s="3"/>
      <c r="C3733" s="4"/>
      <c r="D3733" s="5"/>
      <c r="E3733" s="5"/>
      <c r="F3733" s="14"/>
    </row>
    <row r="3734" spans="1:6" x14ac:dyDescent="0.25">
      <c r="A3734" s="2"/>
      <c r="B3734" s="3"/>
      <c r="C3734" s="4"/>
      <c r="D3734" s="5"/>
      <c r="E3734" s="5"/>
      <c r="F3734" s="14"/>
    </row>
    <row r="3735" spans="1:6" x14ac:dyDescent="0.25">
      <c r="A3735" s="2"/>
      <c r="B3735" s="3"/>
      <c r="C3735" s="4"/>
      <c r="D3735" s="5"/>
      <c r="E3735" s="5"/>
      <c r="F3735" s="14"/>
    </row>
    <row r="3736" spans="1:6" x14ac:dyDescent="0.25">
      <c r="A3736" s="2"/>
      <c r="B3736" s="3"/>
      <c r="C3736" s="4"/>
      <c r="D3736" s="5"/>
      <c r="E3736" s="5"/>
      <c r="F3736" s="14"/>
    </row>
    <row r="3737" spans="1:6" x14ac:dyDescent="0.25">
      <c r="A3737" s="2"/>
      <c r="B3737" s="3"/>
      <c r="C3737" s="4"/>
      <c r="D3737" s="5"/>
      <c r="E3737" s="5"/>
      <c r="F3737" s="14"/>
    </row>
    <row r="3738" spans="1:6" x14ac:dyDescent="0.25">
      <c r="A3738" s="2"/>
      <c r="B3738" s="3"/>
      <c r="C3738" s="4"/>
      <c r="D3738" s="5"/>
      <c r="E3738" s="5"/>
      <c r="F3738" s="14"/>
    </row>
    <row r="3739" spans="1:6" x14ac:dyDescent="0.25">
      <c r="A3739" s="2"/>
      <c r="B3739" s="3"/>
      <c r="C3739" s="4"/>
      <c r="D3739" s="5"/>
      <c r="E3739" s="5"/>
      <c r="F3739" s="14"/>
    </row>
    <row r="3740" spans="1:6" x14ac:dyDescent="0.25">
      <c r="A3740" s="2"/>
      <c r="B3740" s="3"/>
      <c r="C3740" s="4"/>
      <c r="D3740" s="5"/>
      <c r="E3740" s="5"/>
      <c r="F3740" s="14"/>
    </row>
    <row r="3741" spans="1:6" x14ac:dyDescent="0.25">
      <c r="A3741" s="2"/>
      <c r="B3741" s="3"/>
      <c r="C3741" s="4"/>
      <c r="D3741" s="5"/>
      <c r="E3741" s="5"/>
      <c r="F3741" s="14"/>
    </row>
    <row r="3742" spans="1:6" x14ac:dyDescent="0.25">
      <c r="A3742" s="2"/>
      <c r="B3742" s="3"/>
      <c r="C3742" s="4"/>
      <c r="D3742" s="5"/>
      <c r="E3742" s="5"/>
      <c r="F3742" s="14"/>
    </row>
    <row r="3743" spans="1:6" x14ac:dyDescent="0.25">
      <c r="A3743" s="2"/>
      <c r="B3743" s="3"/>
      <c r="C3743" s="4"/>
      <c r="D3743" s="5"/>
      <c r="E3743" s="5"/>
      <c r="F3743" s="14"/>
    </row>
    <row r="3744" spans="1:6" x14ac:dyDescent="0.25">
      <c r="A3744" s="2"/>
      <c r="B3744" s="3"/>
      <c r="C3744" s="4"/>
      <c r="D3744" s="5"/>
      <c r="E3744" s="5"/>
      <c r="F3744" s="14"/>
    </row>
    <row r="3745" spans="1:6" x14ac:dyDescent="0.25">
      <c r="A3745" s="2"/>
      <c r="B3745" s="3"/>
      <c r="C3745" s="4"/>
      <c r="D3745" s="5"/>
      <c r="E3745" s="5"/>
      <c r="F3745" s="14"/>
    </row>
    <row r="3746" spans="1:6" x14ac:dyDescent="0.25">
      <c r="A3746" s="2"/>
      <c r="B3746" s="3"/>
      <c r="C3746" s="4"/>
      <c r="D3746" s="5"/>
      <c r="E3746" s="5"/>
      <c r="F3746" s="14"/>
    </row>
    <row r="3747" spans="1:6" x14ac:dyDescent="0.25">
      <c r="A3747" s="2"/>
      <c r="B3747" s="3"/>
      <c r="C3747" s="4"/>
      <c r="D3747" s="5"/>
      <c r="E3747" s="5"/>
      <c r="F3747" s="14"/>
    </row>
    <row r="3748" spans="1:6" x14ac:dyDescent="0.25">
      <c r="A3748" s="2"/>
      <c r="B3748" s="3"/>
      <c r="C3748" s="4"/>
      <c r="D3748" s="5"/>
      <c r="E3748" s="5"/>
      <c r="F3748" s="14"/>
    </row>
    <row r="3749" spans="1:6" x14ac:dyDescent="0.25">
      <c r="A3749" s="2"/>
      <c r="B3749" s="3"/>
      <c r="C3749" s="4"/>
      <c r="D3749" s="5"/>
      <c r="E3749" s="5"/>
      <c r="F3749" s="14"/>
    </row>
    <row r="3750" spans="1:6" x14ac:dyDescent="0.25">
      <c r="A3750" s="2"/>
      <c r="B3750" s="3"/>
      <c r="C3750" s="4"/>
      <c r="D3750" s="5"/>
      <c r="E3750" s="5"/>
      <c r="F3750" s="14"/>
    </row>
    <row r="3751" spans="1:6" x14ac:dyDescent="0.25">
      <c r="A3751" s="2"/>
      <c r="B3751" s="3"/>
      <c r="C3751" s="4"/>
      <c r="D3751" s="5"/>
      <c r="E3751" s="5"/>
      <c r="F3751" s="14"/>
    </row>
    <row r="3752" spans="1:6" x14ac:dyDescent="0.25">
      <c r="A3752" s="2"/>
      <c r="B3752" s="3"/>
      <c r="C3752" s="4"/>
      <c r="D3752" s="5"/>
      <c r="E3752" s="5"/>
      <c r="F3752" s="14"/>
    </row>
    <row r="3753" spans="1:6" x14ac:dyDescent="0.25">
      <c r="A3753" s="2"/>
      <c r="B3753" s="3"/>
      <c r="C3753" s="4"/>
      <c r="D3753" s="5"/>
      <c r="E3753" s="5"/>
      <c r="F3753" s="14"/>
    </row>
    <row r="3754" spans="1:6" x14ac:dyDescent="0.25">
      <c r="A3754" s="2"/>
      <c r="B3754" s="3"/>
      <c r="C3754" s="4"/>
      <c r="D3754" s="5"/>
      <c r="E3754" s="5"/>
      <c r="F3754" s="14"/>
    </row>
    <row r="3755" spans="1:6" x14ac:dyDescent="0.25">
      <c r="A3755" s="2"/>
      <c r="B3755" s="3"/>
      <c r="C3755" s="4"/>
      <c r="D3755" s="5"/>
      <c r="E3755" s="5"/>
      <c r="F3755" s="14"/>
    </row>
    <row r="3756" spans="1:6" x14ac:dyDescent="0.25">
      <c r="A3756" s="2"/>
      <c r="B3756" s="3"/>
      <c r="C3756" s="4"/>
      <c r="D3756" s="5"/>
      <c r="E3756" s="5"/>
      <c r="F3756" s="14"/>
    </row>
    <row r="3757" spans="1:6" x14ac:dyDescent="0.25">
      <c r="A3757" s="2"/>
      <c r="B3757" s="3"/>
      <c r="C3757" s="4"/>
      <c r="D3757" s="5"/>
      <c r="E3757" s="5"/>
      <c r="F3757" s="14"/>
    </row>
    <row r="3758" spans="1:6" x14ac:dyDescent="0.25">
      <c r="A3758" s="2"/>
      <c r="B3758" s="3"/>
      <c r="C3758" s="4"/>
      <c r="D3758" s="5"/>
      <c r="E3758" s="5"/>
      <c r="F3758" s="14"/>
    </row>
    <row r="3759" spans="1:6" x14ac:dyDescent="0.25">
      <c r="A3759" s="2"/>
      <c r="B3759" s="3"/>
      <c r="C3759" s="4"/>
      <c r="D3759" s="5"/>
      <c r="E3759" s="5"/>
      <c r="F3759" s="14"/>
    </row>
    <row r="3760" spans="1:6" x14ac:dyDescent="0.25">
      <c r="A3760" s="2"/>
      <c r="B3760" s="3"/>
      <c r="C3760" s="4"/>
      <c r="D3760" s="5"/>
      <c r="E3760" s="5"/>
      <c r="F3760" s="14"/>
    </row>
    <row r="3761" spans="1:6" x14ac:dyDescent="0.25">
      <c r="A3761" s="2"/>
      <c r="B3761" s="3"/>
      <c r="C3761" s="4"/>
      <c r="D3761" s="5"/>
      <c r="E3761" s="5"/>
      <c r="F3761" s="14"/>
    </row>
    <row r="3762" spans="1:6" x14ac:dyDescent="0.25">
      <c r="A3762" s="2"/>
      <c r="B3762" s="3"/>
      <c r="C3762" s="4"/>
      <c r="D3762" s="5"/>
      <c r="E3762" s="5"/>
      <c r="F3762" s="14"/>
    </row>
    <row r="3763" spans="1:6" x14ac:dyDescent="0.25">
      <c r="A3763" s="2"/>
      <c r="B3763" s="3"/>
      <c r="C3763" s="4"/>
      <c r="D3763" s="5"/>
      <c r="E3763" s="5"/>
      <c r="F3763" s="14"/>
    </row>
    <row r="3764" spans="1:6" x14ac:dyDescent="0.25">
      <c r="A3764" s="2"/>
      <c r="B3764" s="3"/>
      <c r="C3764" s="4"/>
      <c r="D3764" s="5"/>
      <c r="E3764" s="5"/>
      <c r="F3764" s="14"/>
    </row>
    <row r="3765" spans="1:6" x14ac:dyDescent="0.25">
      <c r="A3765" s="2"/>
      <c r="B3765" s="3"/>
      <c r="C3765" s="4"/>
      <c r="D3765" s="5"/>
      <c r="E3765" s="5"/>
      <c r="F3765" s="14"/>
    </row>
    <row r="3766" spans="1:6" x14ac:dyDescent="0.25">
      <c r="A3766" s="2"/>
      <c r="B3766" s="3"/>
      <c r="C3766" s="4"/>
      <c r="D3766" s="5"/>
      <c r="E3766" s="5"/>
      <c r="F3766" s="14"/>
    </row>
    <row r="3767" spans="1:6" x14ac:dyDescent="0.25">
      <c r="A3767" s="2"/>
      <c r="B3767" s="3"/>
      <c r="C3767" s="4"/>
      <c r="D3767" s="5"/>
      <c r="E3767" s="5"/>
      <c r="F3767" s="14"/>
    </row>
    <row r="3768" spans="1:6" x14ac:dyDescent="0.25">
      <c r="A3768" s="2"/>
      <c r="B3768" s="3"/>
      <c r="C3768" s="4"/>
      <c r="D3768" s="5"/>
      <c r="E3768" s="5"/>
      <c r="F3768" s="14"/>
    </row>
    <row r="3769" spans="1:6" x14ac:dyDescent="0.25">
      <c r="A3769" s="2"/>
      <c r="B3769" s="3"/>
      <c r="C3769" s="4"/>
      <c r="D3769" s="5"/>
      <c r="E3769" s="5"/>
      <c r="F3769" s="14"/>
    </row>
    <row r="3770" spans="1:6" x14ac:dyDescent="0.25">
      <c r="A3770" s="2"/>
      <c r="B3770" s="3"/>
      <c r="C3770" s="4"/>
      <c r="D3770" s="5"/>
      <c r="E3770" s="5"/>
      <c r="F3770" s="14"/>
    </row>
    <row r="3771" spans="1:6" x14ac:dyDescent="0.25">
      <c r="A3771" s="2"/>
      <c r="B3771" s="3"/>
      <c r="C3771" s="4"/>
      <c r="D3771" s="5"/>
      <c r="E3771" s="5"/>
      <c r="F3771" s="14"/>
    </row>
    <row r="3772" spans="1:6" x14ac:dyDescent="0.25">
      <c r="A3772" s="2"/>
      <c r="B3772" s="3"/>
      <c r="C3772" s="4"/>
      <c r="D3772" s="5"/>
      <c r="E3772" s="5"/>
      <c r="F3772" s="14"/>
    </row>
    <row r="3773" spans="1:6" x14ac:dyDescent="0.25">
      <c r="A3773" s="2"/>
      <c r="B3773" s="3"/>
      <c r="C3773" s="4"/>
      <c r="D3773" s="5"/>
      <c r="E3773" s="5"/>
      <c r="F3773" s="14"/>
    </row>
    <row r="3774" spans="1:6" x14ac:dyDescent="0.25">
      <c r="A3774" s="2"/>
      <c r="B3774" s="3"/>
      <c r="C3774" s="4"/>
      <c r="D3774" s="5"/>
      <c r="E3774" s="5"/>
      <c r="F3774" s="14"/>
    </row>
    <row r="3775" spans="1:6" x14ac:dyDescent="0.25">
      <c r="A3775" s="2"/>
      <c r="B3775" s="3"/>
      <c r="C3775" s="4"/>
      <c r="D3775" s="5"/>
      <c r="E3775" s="5"/>
      <c r="F3775" s="14"/>
    </row>
    <row r="3776" spans="1:6" x14ac:dyDescent="0.25">
      <c r="A3776" s="2"/>
      <c r="B3776" s="3"/>
      <c r="C3776" s="4"/>
      <c r="D3776" s="5"/>
      <c r="E3776" s="5"/>
      <c r="F3776" s="14"/>
    </row>
    <row r="3777" spans="1:6" x14ac:dyDescent="0.25">
      <c r="A3777" s="2"/>
      <c r="B3777" s="3"/>
      <c r="C3777" s="4"/>
      <c r="D3777" s="5"/>
      <c r="E3777" s="5"/>
      <c r="F3777" s="14"/>
    </row>
    <row r="3778" spans="1:6" x14ac:dyDescent="0.25">
      <c r="A3778" s="2"/>
      <c r="B3778" s="3"/>
      <c r="C3778" s="4"/>
      <c r="D3778" s="5"/>
      <c r="E3778" s="5"/>
      <c r="F3778" s="14"/>
    </row>
    <row r="3779" spans="1:6" x14ac:dyDescent="0.25">
      <c r="A3779" s="2"/>
      <c r="B3779" s="3"/>
      <c r="C3779" s="4"/>
      <c r="D3779" s="5"/>
      <c r="E3779" s="5"/>
      <c r="F3779" s="14"/>
    </row>
    <row r="3780" spans="1:6" x14ac:dyDescent="0.25">
      <c r="A3780" s="2"/>
      <c r="B3780" s="3"/>
      <c r="C3780" s="4"/>
      <c r="D3780" s="5"/>
      <c r="E3780" s="5"/>
      <c r="F3780" s="14"/>
    </row>
    <row r="3781" spans="1:6" x14ac:dyDescent="0.25">
      <c r="A3781" s="2"/>
      <c r="B3781" s="3"/>
      <c r="C3781" s="4"/>
      <c r="D3781" s="5"/>
      <c r="E3781" s="5"/>
      <c r="F3781" s="14"/>
    </row>
    <row r="3782" spans="1:6" x14ac:dyDescent="0.25">
      <c r="A3782" s="2"/>
      <c r="B3782" s="3"/>
      <c r="C3782" s="4"/>
      <c r="D3782" s="5"/>
      <c r="E3782" s="5"/>
      <c r="F3782" s="14"/>
    </row>
    <row r="3783" spans="1:6" x14ac:dyDescent="0.25">
      <c r="A3783" s="2"/>
      <c r="B3783" s="3"/>
      <c r="C3783" s="4"/>
      <c r="D3783" s="5"/>
      <c r="E3783" s="5"/>
      <c r="F3783" s="14"/>
    </row>
    <row r="3784" spans="1:6" x14ac:dyDescent="0.25">
      <c r="A3784" s="2"/>
      <c r="B3784" s="3"/>
      <c r="C3784" s="4"/>
      <c r="D3784" s="5"/>
      <c r="E3784" s="5"/>
      <c r="F3784" s="14"/>
    </row>
    <row r="3785" spans="1:6" x14ac:dyDescent="0.25">
      <c r="A3785" s="2"/>
      <c r="B3785" s="3"/>
      <c r="C3785" s="4"/>
      <c r="D3785" s="5"/>
      <c r="E3785" s="5"/>
      <c r="F3785" s="14"/>
    </row>
    <row r="3786" spans="1:6" x14ac:dyDescent="0.25">
      <c r="A3786" s="2"/>
      <c r="B3786" s="3"/>
      <c r="C3786" s="4"/>
      <c r="D3786" s="5"/>
      <c r="E3786" s="5"/>
      <c r="F3786" s="14"/>
    </row>
    <row r="3787" spans="1:6" x14ac:dyDescent="0.25">
      <c r="A3787" s="2"/>
      <c r="B3787" s="3"/>
      <c r="C3787" s="4"/>
      <c r="D3787" s="5"/>
      <c r="E3787" s="5"/>
      <c r="F3787" s="14"/>
    </row>
    <row r="3788" spans="1:6" x14ac:dyDescent="0.25">
      <c r="A3788" s="2"/>
      <c r="B3788" s="3"/>
      <c r="C3788" s="4"/>
      <c r="D3788" s="5"/>
      <c r="E3788" s="5"/>
      <c r="F3788" s="14"/>
    </row>
    <row r="3789" spans="1:6" x14ac:dyDescent="0.25">
      <c r="A3789" s="2"/>
      <c r="B3789" s="3"/>
      <c r="C3789" s="4"/>
      <c r="D3789" s="5"/>
      <c r="E3789" s="5"/>
      <c r="F3789" s="14"/>
    </row>
    <row r="3790" spans="1:6" x14ac:dyDescent="0.25">
      <c r="A3790" s="2"/>
      <c r="B3790" s="3"/>
      <c r="C3790" s="4"/>
      <c r="D3790" s="5"/>
      <c r="E3790" s="5"/>
      <c r="F3790" s="14"/>
    </row>
    <row r="3791" spans="1:6" x14ac:dyDescent="0.25">
      <c r="A3791" s="2"/>
      <c r="B3791" s="3"/>
      <c r="C3791" s="4"/>
      <c r="D3791" s="5"/>
      <c r="E3791" s="5"/>
      <c r="F3791" s="14"/>
    </row>
    <row r="3792" spans="1:6" x14ac:dyDescent="0.25">
      <c r="A3792" s="2"/>
      <c r="B3792" s="3"/>
      <c r="C3792" s="4"/>
      <c r="D3792" s="5"/>
      <c r="E3792" s="5"/>
      <c r="F3792" s="14"/>
    </row>
    <row r="3793" spans="1:6" x14ac:dyDescent="0.25">
      <c r="A3793" s="2"/>
      <c r="B3793" s="3"/>
      <c r="C3793" s="4"/>
      <c r="D3793" s="5"/>
      <c r="E3793" s="5"/>
      <c r="F3793" s="14"/>
    </row>
    <row r="3794" spans="1:6" x14ac:dyDescent="0.25">
      <c r="A3794" s="2"/>
      <c r="B3794" s="3"/>
      <c r="C3794" s="4"/>
      <c r="D3794" s="5"/>
      <c r="E3794" s="5"/>
      <c r="F3794" s="14"/>
    </row>
    <row r="3795" spans="1:6" x14ac:dyDescent="0.25">
      <c r="A3795" s="2"/>
      <c r="B3795" s="3"/>
      <c r="C3795" s="4"/>
      <c r="D3795" s="5"/>
      <c r="E3795" s="5"/>
      <c r="F3795" s="14"/>
    </row>
    <row r="3796" spans="1:6" x14ac:dyDescent="0.25">
      <c r="A3796" s="2"/>
      <c r="B3796" s="3"/>
      <c r="C3796" s="4"/>
      <c r="D3796" s="5"/>
      <c r="E3796" s="5"/>
      <c r="F3796" s="14"/>
    </row>
    <row r="3797" spans="1:6" x14ac:dyDescent="0.25">
      <c r="A3797" s="2"/>
      <c r="B3797" s="3"/>
      <c r="C3797" s="4"/>
      <c r="D3797" s="5"/>
      <c r="E3797" s="5"/>
      <c r="F3797" s="14"/>
    </row>
    <row r="3798" spans="1:6" x14ac:dyDescent="0.25">
      <c r="A3798" s="2"/>
      <c r="B3798" s="3"/>
      <c r="C3798" s="4"/>
      <c r="D3798" s="5"/>
      <c r="E3798" s="5"/>
      <c r="F3798" s="14"/>
    </row>
    <row r="3799" spans="1:6" x14ac:dyDescent="0.25">
      <c r="A3799" s="2"/>
      <c r="B3799" s="3"/>
      <c r="C3799" s="4"/>
      <c r="D3799" s="5"/>
      <c r="E3799" s="5"/>
      <c r="F3799" s="14"/>
    </row>
    <row r="3800" spans="1:6" x14ac:dyDescent="0.25">
      <c r="A3800" s="2"/>
      <c r="B3800" s="3"/>
      <c r="C3800" s="4"/>
      <c r="D3800" s="5"/>
      <c r="E3800" s="5"/>
      <c r="F3800" s="14"/>
    </row>
    <row r="3801" spans="1:6" x14ac:dyDescent="0.25">
      <c r="A3801" s="2"/>
      <c r="B3801" s="3"/>
      <c r="C3801" s="4"/>
      <c r="D3801" s="5"/>
      <c r="E3801" s="5"/>
      <c r="F3801" s="14"/>
    </row>
    <row r="3802" spans="1:6" x14ac:dyDescent="0.25">
      <c r="A3802" s="2"/>
      <c r="B3802" s="3"/>
      <c r="C3802" s="4"/>
      <c r="D3802" s="5"/>
      <c r="E3802" s="5"/>
      <c r="F3802" s="14"/>
    </row>
    <row r="3803" spans="1:6" x14ac:dyDescent="0.25">
      <c r="A3803" s="2"/>
      <c r="B3803" s="3"/>
      <c r="C3803" s="4"/>
      <c r="D3803" s="5"/>
      <c r="E3803" s="5"/>
      <c r="F3803" s="14"/>
    </row>
    <row r="3804" spans="1:6" x14ac:dyDescent="0.25">
      <c r="A3804" s="2"/>
      <c r="B3804" s="3"/>
      <c r="C3804" s="4"/>
      <c r="D3804" s="5"/>
      <c r="E3804" s="5"/>
      <c r="F3804" s="14"/>
    </row>
    <row r="3805" spans="1:6" x14ac:dyDescent="0.25">
      <c r="A3805" s="2"/>
      <c r="B3805" s="3"/>
      <c r="C3805" s="4"/>
      <c r="D3805" s="5"/>
      <c r="E3805" s="5"/>
      <c r="F3805" s="14"/>
    </row>
    <row r="3806" spans="1:6" x14ac:dyDescent="0.25">
      <c r="A3806" s="2"/>
      <c r="B3806" s="3"/>
      <c r="C3806" s="4"/>
      <c r="D3806" s="5"/>
      <c r="E3806" s="5"/>
      <c r="F3806" s="14"/>
    </row>
    <row r="3807" spans="1:6" x14ac:dyDescent="0.25">
      <c r="A3807" s="2"/>
      <c r="B3807" s="3"/>
      <c r="C3807" s="4"/>
      <c r="D3807" s="5"/>
      <c r="E3807" s="5"/>
      <c r="F3807" s="14"/>
    </row>
    <row r="3808" spans="1:6" x14ac:dyDescent="0.25">
      <c r="A3808" s="2"/>
      <c r="B3808" s="3"/>
      <c r="C3808" s="4"/>
      <c r="D3808" s="5"/>
      <c r="E3808" s="5"/>
      <c r="F3808" s="14"/>
    </row>
    <row r="3809" spans="1:6" x14ac:dyDescent="0.25">
      <c r="A3809" s="2"/>
      <c r="B3809" s="3"/>
      <c r="C3809" s="4"/>
      <c r="D3809" s="5"/>
      <c r="E3809" s="5"/>
      <c r="F3809" s="14"/>
    </row>
    <row r="3810" spans="1:6" x14ac:dyDescent="0.25">
      <c r="A3810" s="2"/>
      <c r="B3810" s="3"/>
      <c r="C3810" s="4"/>
      <c r="D3810" s="5"/>
      <c r="E3810" s="5"/>
      <c r="F3810" s="14"/>
    </row>
    <row r="3811" spans="1:6" x14ac:dyDescent="0.25">
      <c r="A3811" s="2"/>
      <c r="B3811" s="3"/>
      <c r="C3811" s="4"/>
      <c r="D3811" s="5"/>
      <c r="E3811" s="5"/>
      <c r="F3811" s="14"/>
    </row>
    <row r="3812" spans="1:6" x14ac:dyDescent="0.25">
      <c r="A3812" s="2"/>
      <c r="B3812" s="3"/>
      <c r="C3812" s="4"/>
      <c r="D3812" s="5"/>
      <c r="E3812" s="5"/>
      <c r="F3812" s="14"/>
    </row>
    <row r="3813" spans="1:6" x14ac:dyDescent="0.25">
      <c r="A3813" s="2"/>
      <c r="B3813" s="3"/>
      <c r="C3813" s="4"/>
      <c r="D3813" s="5"/>
      <c r="E3813" s="5"/>
      <c r="F3813" s="14"/>
    </row>
    <row r="3814" spans="1:6" x14ac:dyDescent="0.25">
      <c r="A3814" s="2"/>
      <c r="B3814" s="3"/>
      <c r="C3814" s="4"/>
      <c r="D3814" s="5"/>
      <c r="E3814" s="5"/>
      <c r="F3814" s="14"/>
    </row>
    <row r="3815" spans="1:6" x14ac:dyDescent="0.25">
      <c r="A3815" s="2"/>
      <c r="B3815" s="3"/>
      <c r="C3815" s="4"/>
      <c r="D3815" s="5"/>
      <c r="E3815" s="5"/>
      <c r="F3815" s="14"/>
    </row>
    <row r="3816" spans="1:6" x14ac:dyDescent="0.25">
      <c r="A3816" s="2"/>
      <c r="B3816" s="3"/>
      <c r="C3816" s="4"/>
      <c r="D3816" s="5"/>
      <c r="E3816" s="5"/>
      <c r="F3816" s="14"/>
    </row>
    <row r="3817" spans="1:6" x14ac:dyDescent="0.25">
      <c r="A3817" s="2"/>
      <c r="B3817" s="3"/>
      <c r="C3817" s="4"/>
      <c r="D3817" s="5"/>
      <c r="E3817" s="5"/>
      <c r="F3817" s="14"/>
    </row>
    <row r="3818" spans="1:6" x14ac:dyDescent="0.25">
      <c r="A3818" s="2"/>
      <c r="B3818" s="3"/>
      <c r="C3818" s="4"/>
      <c r="D3818" s="5"/>
      <c r="E3818" s="5"/>
      <c r="F3818" s="14"/>
    </row>
    <row r="3819" spans="1:6" x14ac:dyDescent="0.25">
      <c r="A3819" s="2"/>
      <c r="B3819" s="3"/>
      <c r="C3819" s="4"/>
      <c r="D3819" s="5"/>
      <c r="E3819" s="5"/>
      <c r="F3819" s="14"/>
    </row>
    <row r="3820" spans="1:6" x14ac:dyDescent="0.25">
      <c r="A3820" s="2"/>
      <c r="B3820" s="3"/>
      <c r="C3820" s="4"/>
      <c r="D3820" s="5"/>
      <c r="E3820" s="5"/>
      <c r="F3820" s="14"/>
    </row>
    <row r="3821" spans="1:6" x14ac:dyDescent="0.25">
      <c r="A3821" s="2"/>
      <c r="B3821" s="3"/>
      <c r="C3821" s="4"/>
      <c r="D3821" s="5"/>
      <c r="E3821" s="5"/>
      <c r="F3821" s="14"/>
    </row>
    <row r="3822" spans="1:6" x14ac:dyDescent="0.25">
      <c r="A3822" s="2"/>
      <c r="B3822" s="3"/>
      <c r="C3822" s="4"/>
      <c r="D3822" s="5"/>
      <c r="E3822" s="5"/>
      <c r="F3822" s="14"/>
    </row>
    <row r="3823" spans="1:6" x14ac:dyDescent="0.25">
      <c r="A3823" s="2"/>
      <c r="B3823" s="3"/>
      <c r="C3823" s="4"/>
      <c r="D3823" s="5"/>
      <c r="E3823" s="5"/>
      <c r="F3823" s="14"/>
    </row>
    <row r="3824" spans="1:6" x14ac:dyDescent="0.25">
      <c r="A3824" s="2"/>
      <c r="B3824" s="3"/>
      <c r="C3824" s="4"/>
      <c r="D3824" s="5"/>
      <c r="E3824" s="5"/>
      <c r="F3824" s="14"/>
    </row>
    <row r="3825" spans="1:6" x14ac:dyDescent="0.25">
      <c r="A3825" s="2"/>
      <c r="B3825" s="3"/>
      <c r="C3825" s="4"/>
      <c r="D3825" s="5"/>
      <c r="E3825" s="5"/>
      <c r="F3825" s="14"/>
    </row>
    <row r="3826" spans="1:6" x14ac:dyDescent="0.25">
      <c r="A3826" s="2"/>
      <c r="B3826" s="3"/>
      <c r="C3826" s="4"/>
      <c r="D3826" s="5"/>
      <c r="E3826" s="5"/>
      <c r="F3826" s="14"/>
    </row>
    <row r="3827" spans="1:6" x14ac:dyDescent="0.25">
      <c r="A3827" s="2"/>
      <c r="B3827" s="3"/>
      <c r="C3827" s="4"/>
      <c r="D3827" s="5"/>
      <c r="E3827" s="5"/>
      <c r="F3827" s="14"/>
    </row>
    <row r="3828" spans="1:6" x14ac:dyDescent="0.25">
      <c r="A3828" s="2"/>
      <c r="B3828" s="3"/>
      <c r="C3828" s="4"/>
      <c r="D3828" s="5"/>
      <c r="E3828" s="5"/>
      <c r="F3828" s="14"/>
    </row>
    <row r="3829" spans="1:6" x14ac:dyDescent="0.25">
      <c r="A3829" s="2"/>
      <c r="B3829" s="3"/>
      <c r="C3829" s="4"/>
      <c r="D3829" s="5"/>
      <c r="E3829" s="5"/>
      <c r="F3829" s="14"/>
    </row>
    <row r="3830" spans="1:6" x14ac:dyDescent="0.25">
      <c r="A3830" s="2"/>
      <c r="B3830" s="3"/>
      <c r="C3830" s="4"/>
      <c r="D3830" s="5"/>
      <c r="E3830" s="5"/>
      <c r="F3830" s="14"/>
    </row>
    <row r="3831" spans="1:6" x14ac:dyDescent="0.25">
      <c r="A3831" s="2"/>
      <c r="B3831" s="3"/>
      <c r="C3831" s="4"/>
      <c r="D3831" s="5"/>
      <c r="E3831" s="5"/>
      <c r="F3831" s="14"/>
    </row>
    <row r="3832" spans="1:6" x14ac:dyDescent="0.25">
      <c r="A3832" s="2"/>
      <c r="B3832" s="3"/>
      <c r="C3832" s="4"/>
      <c r="D3832" s="5"/>
      <c r="E3832" s="5"/>
      <c r="F3832" s="14"/>
    </row>
    <row r="3833" spans="1:6" x14ac:dyDescent="0.25">
      <c r="A3833" s="2"/>
      <c r="B3833" s="3"/>
      <c r="C3833" s="4"/>
      <c r="D3833" s="5"/>
      <c r="E3833" s="5"/>
      <c r="F3833" s="14"/>
    </row>
    <row r="3834" spans="1:6" x14ac:dyDescent="0.25">
      <c r="A3834" s="2"/>
      <c r="B3834" s="3"/>
      <c r="C3834" s="4"/>
      <c r="D3834" s="5"/>
      <c r="E3834" s="5"/>
      <c r="F3834" s="14"/>
    </row>
    <row r="3835" spans="1:6" x14ac:dyDescent="0.25">
      <c r="A3835" s="2"/>
      <c r="B3835" s="3"/>
      <c r="C3835" s="4"/>
      <c r="D3835" s="5"/>
      <c r="E3835" s="5"/>
      <c r="F3835" s="14"/>
    </row>
    <row r="3836" spans="1:6" x14ac:dyDescent="0.25">
      <c r="A3836" s="2"/>
      <c r="B3836" s="3"/>
      <c r="C3836" s="4"/>
      <c r="D3836" s="5"/>
      <c r="E3836" s="5"/>
      <c r="F3836" s="14"/>
    </row>
    <row r="3837" spans="1:6" x14ac:dyDescent="0.25">
      <c r="A3837" s="2"/>
      <c r="B3837" s="3"/>
      <c r="C3837" s="4"/>
      <c r="D3837" s="5"/>
      <c r="E3837" s="5"/>
      <c r="F3837" s="14"/>
    </row>
    <row r="3838" spans="1:6" x14ac:dyDescent="0.25">
      <c r="A3838" s="2"/>
      <c r="B3838" s="3"/>
      <c r="C3838" s="4"/>
      <c r="D3838" s="5"/>
      <c r="E3838" s="5"/>
      <c r="F3838" s="14"/>
    </row>
    <row r="3839" spans="1:6" x14ac:dyDescent="0.25">
      <c r="A3839" s="2"/>
      <c r="B3839" s="3"/>
      <c r="C3839" s="4"/>
      <c r="D3839" s="5"/>
      <c r="E3839" s="5"/>
      <c r="F3839" s="14"/>
    </row>
    <row r="3840" spans="1:6" x14ac:dyDescent="0.25">
      <c r="A3840" s="2"/>
      <c r="B3840" s="3"/>
      <c r="C3840" s="4"/>
      <c r="D3840" s="5"/>
      <c r="E3840" s="5"/>
      <c r="F3840" s="14"/>
    </row>
    <row r="3841" spans="1:6" x14ac:dyDescent="0.25">
      <c r="A3841" s="2"/>
      <c r="B3841" s="3"/>
      <c r="C3841" s="4"/>
      <c r="D3841" s="5"/>
      <c r="E3841" s="5"/>
      <c r="F3841" s="14"/>
    </row>
    <row r="3842" spans="1:6" x14ac:dyDescent="0.25">
      <c r="A3842" s="2"/>
      <c r="B3842" s="3"/>
      <c r="C3842" s="4"/>
      <c r="D3842" s="5"/>
      <c r="E3842" s="5"/>
      <c r="F3842" s="14"/>
    </row>
    <row r="3843" spans="1:6" x14ac:dyDescent="0.25">
      <c r="A3843" s="2"/>
      <c r="B3843" s="3"/>
      <c r="C3843" s="4"/>
      <c r="D3843" s="5"/>
      <c r="E3843" s="5"/>
      <c r="F3843" s="14"/>
    </row>
    <row r="3844" spans="1:6" x14ac:dyDescent="0.25">
      <c r="A3844" s="2"/>
      <c r="B3844" s="3"/>
      <c r="C3844" s="4"/>
      <c r="D3844" s="5"/>
      <c r="E3844" s="5"/>
      <c r="F3844" s="14"/>
    </row>
    <row r="3845" spans="1:6" x14ac:dyDescent="0.25">
      <c r="A3845" s="2"/>
      <c r="B3845" s="3"/>
      <c r="C3845" s="4"/>
      <c r="D3845" s="5"/>
      <c r="E3845" s="5"/>
      <c r="F3845" s="14"/>
    </row>
    <row r="3846" spans="1:6" x14ac:dyDescent="0.25">
      <c r="A3846" s="2"/>
      <c r="B3846" s="3"/>
      <c r="C3846" s="4"/>
      <c r="D3846" s="5"/>
      <c r="E3846" s="5"/>
      <c r="F3846" s="14"/>
    </row>
    <row r="3847" spans="1:6" x14ac:dyDescent="0.25">
      <c r="A3847" s="2"/>
      <c r="B3847" s="3"/>
      <c r="C3847" s="4"/>
      <c r="D3847" s="5"/>
      <c r="E3847" s="5"/>
      <c r="F3847" s="14"/>
    </row>
    <row r="3848" spans="1:6" x14ac:dyDescent="0.25">
      <c r="A3848" s="2"/>
      <c r="B3848" s="3"/>
      <c r="C3848" s="4"/>
      <c r="D3848" s="5"/>
      <c r="E3848" s="5"/>
      <c r="F3848" s="14"/>
    </row>
    <row r="3849" spans="1:6" x14ac:dyDescent="0.25">
      <c r="A3849" s="2"/>
      <c r="B3849" s="3"/>
      <c r="C3849" s="4"/>
      <c r="D3849" s="5"/>
      <c r="E3849" s="5"/>
      <c r="F3849" s="14"/>
    </row>
    <row r="3850" spans="1:6" x14ac:dyDescent="0.25">
      <c r="A3850" s="2"/>
      <c r="B3850" s="3"/>
      <c r="C3850" s="4"/>
      <c r="D3850" s="5"/>
      <c r="E3850" s="5"/>
      <c r="F3850" s="14"/>
    </row>
    <row r="3851" spans="1:6" x14ac:dyDescent="0.25">
      <c r="A3851" s="2"/>
      <c r="B3851" s="3"/>
      <c r="C3851" s="4"/>
      <c r="D3851" s="5"/>
      <c r="E3851" s="5"/>
      <c r="F3851" s="14"/>
    </row>
    <row r="3852" spans="1:6" x14ac:dyDescent="0.25">
      <c r="A3852" s="2"/>
      <c r="B3852" s="3"/>
      <c r="C3852" s="4"/>
      <c r="D3852" s="5"/>
      <c r="E3852" s="5"/>
      <c r="F3852" s="14"/>
    </row>
    <row r="3853" spans="1:6" x14ac:dyDescent="0.25">
      <c r="A3853" s="2"/>
      <c r="B3853" s="3"/>
      <c r="C3853" s="4"/>
      <c r="D3853" s="5"/>
      <c r="E3853" s="5"/>
      <c r="F3853" s="14"/>
    </row>
    <row r="3854" spans="1:6" x14ac:dyDescent="0.25">
      <c r="A3854" s="2"/>
      <c r="B3854" s="3"/>
      <c r="C3854" s="4"/>
      <c r="D3854" s="5"/>
      <c r="E3854" s="5"/>
      <c r="F3854" s="14"/>
    </row>
    <row r="3855" spans="1:6" x14ac:dyDescent="0.25">
      <c r="A3855" s="2"/>
      <c r="B3855" s="3"/>
      <c r="C3855" s="4"/>
      <c r="D3855" s="5"/>
      <c r="E3855" s="5"/>
      <c r="F3855" s="14"/>
    </row>
    <row r="3856" spans="1:6" x14ac:dyDescent="0.25">
      <c r="A3856" s="2"/>
      <c r="B3856" s="3"/>
      <c r="C3856" s="4"/>
      <c r="D3856" s="5"/>
      <c r="E3856" s="5"/>
      <c r="F3856" s="14"/>
    </row>
    <row r="3857" spans="1:6" x14ac:dyDescent="0.25">
      <c r="A3857" s="2"/>
      <c r="B3857" s="3"/>
      <c r="C3857" s="4"/>
      <c r="D3857" s="5"/>
      <c r="E3857" s="5"/>
      <c r="F3857" s="14"/>
    </row>
    <row r="3858" spans="1:6" x14ac:dyDescent="0.25">
      <c r="A3858" s="2"/>
      <c r="B3858" s="3"/>
      <c r="C3858" s="4"/>
      <c r="D3858" s="5"/>
      <c r="E3858" s="5"/>
      <c r="F3858" s="14"/>
    </row>
    <row r="3859" spans="1:6" x14ac:dyDescent="0.25">
      <c r="A3859" s="2"/>
      <c r="B3859" s="3"/>
      <c r="C3859" s="4"/>
      <c r="D3859" s="5"/>
      <c r="E3859" s="5"/>
      <c r="F3859" s="14"/>
    </row>
    <row r="3860" spans="1:6" x14ac:dyDescent="0.25">
      <c r="A3860" s="2"/>
      <c r="B3860" s="3"/>
      <c r="C3860" s="4"/>
      <c r="D3860" s="5"/>
      <c r="E3860" s="5"/>
      <c r="F3860" s="14"/>
    </row>
    <row r="3861" spans="1:6" x14ac:dyDescent="0.25">
      <c r="A3861" s="2"/>
      <c r="B3861" s="3"/>
      <c r="C3861" s="4"/>
      <c r="D3861" s="5"/>
      <c r="E3861" s="5"/>
      <c r="F3861" s="14"/>
    </row>
    <row r="3862" spans="1:6" x14ac:dyDescent="0.25">
      <c r="A3862" s="2"/>
      <c r="B3862" s="3"/>
      <c r="C3862" s="4"/>
      <c r="D3862" s="5"/>
      <c r="E3862" s="5"/>
      <c r="F3862" s="14"/>
    </row>
    <row r="3863" spans="1:6" x14ac:dyDescent="0.25">
      <c r="A3863" s="2"/>
      <c r="B3863" s="3"/>
      <c r="C3863" s="4"/>
      <c r="D3863" s="5"/>
      <c r="E3863" s="5"/>
      <c r="F3863" s="14"/>
    </row>
    <row r="3864" spans="1:6" x14ac:dyDescent="0.25">
      <c r="A3864" s="2"/>
      <c r="B3864" s="3"/>
      <c r="C3864" s="4"/>
      <c r="D3864" s="5"/>
      <c r="E3864" s="5"/>
      <c r="F3864" s="14"/>
    </row>
    <row r="3865" spans="1:6" x14ac:dyDescent="0.25">
      <c r="A3865" s="2"/>
      <c r="B3865" s="3"/>
      <c r="C3865" s="4"/>
      <c r="D3865" s="5"/>
      <c r="E3865" s="5"/>
      <c r="F3865" s="14"/>
    </row>
    <row r="3866" spans="1:6" x14ac:dyDescent="0.25">
      <c r="A3866" s="2"/>
      <c r="B3866" s="3"/>
      <c r="C3866" s="4"/>
      <c r="D3866" s="5"/>
      <c r="E3866" s="5"/>
      <c r="F3866" s="14"/>
    </row>
    <row r="3867" spans="1:6" x14ac:dyDescent="0.25">
      <c r="A3867" s="2"/>
      <c r="B3867" s="3"/>
      <c r="C3867" s="4"/>
      <c r="D3867" s="5"/>
      <c r="E3867" s="5"/>
      <c r="F3867" s="14"/>
    </row>
    <row r="3868" spans="1:6" x14ac:dyDescent="0.25">
      <c r="A3868" s="2"/>
      <c r="B3868" s="3"/>
      <c r="C3868" s="4"/>
      <c r="D3868" s="5"/>
      <c r="E3868" s="5"/>
      <c r="F3868" s="14"/>
    </row>
    <row r="3869" spans="1:6" x14ac:dyDescent="0.25">
      <c r="A3869" s="2"/>
      <c r="B3869" s="3"/>
      <c r="C3869" s="4"/>
      <c r="D3869" s="5"/>
      <c r="E3869" s="5"/>
      <c r="F3869" s="14"/>
    </row>
    <row r="3870" spans="1:6" x14ac:dyDescent="0.25">
      <c r="A3870" s="2"/>
      <c r="B3870" s="3"/>
      <c r="C3870" s="4"/>
      <c r="D3870" s="5"/>
      <c r="E3870" s="5"/>
      <c r="F3870" s="14"/>
    </row>
    <row r="3871" spans="1:6" x14ac:dyDescent="0.25">
      <c r="A3871" s="2"/>
      <c r="B3871" s="3"/>
      <c r="C3871" s="4"/>
      <c r="D3871" s="5"/>
      <c r="E3871" s="5"/>
      <c r="F3871" s="14"/>
    </row>
    <row r="3872" spans="1:6" x14ac:dyDescent="0.25">
      <c r="A3872" s="2"/>
      <c r="B3872" s="3"/>
      <c r="C3872" s="4"/>
      <c r="D3872" s="5"/>
      <c r="E3872" s="5"/>
      <c r="F3872" s="14"/>
    </row>
    <row r="3873" spans="1:6" x14ac:dyDescent="0.25">
      <c r="A3873" s="2"/>
      <c r="B3873" s="3"/>
      <c r="C3873" s="4"/>
      <c r="D3873" s="5"/>
      <c r="E3873" s="5"/>
      <c r="F3873" s="14"/>
    </row>
    <row r="3874" spans="1:6" x14ac:dyDescent="0.25">
      <c r="A3874" s="2"/>
      <c r="B3874" s="3"/>
      <c r="C3874" s="4"/>
      <c r="D3874" s="5"/>
      <c r="E3874" s="5"/>
      <c r="F3874" s="14"/>
    </row>
    <row r="3875" spans="1:6" x14ac:dyDescent="0.25">
      <c r="A3875" s="2"/>
      <c r="B3875" s="3"/>
      <c r="C3875" s="4"/>
      <c r="D3875" s="5"/>
      <c r="E3875" s="5"/>
      <c r="F3875" s="14"/>
    </row>
    <row r="3876" spans="1:6" x14ac:dyDescent="0.25">
      <c r="A3876" s="2"/>
      <c r="B3876" s="3"/>
      <c r="C3876" s="4"/>
      <c r="D3876" s="5"/>
      <c r="E3876" s="5"/>
      <c r="F3876" s="14"/>
    </row>
    <row r="3877" spans="1:6" x14ac:dyDescent="0.25">
      <c r="A3877" s="2"/>
      <c r="B3877" s="3"/>
      <c r="C3877" s="4"/>
      <c r="D3877" s="5"/>
      <c r="E3877" s="5"/>
      <c r="F3877" s="14"/>
    </row>
    <row r="3878" spans="1:6" x14ac:dyDescent="0.25">
      <c r="A3878" s="2"/>
      <c r="B3878" s="3"/>
      <c r="C3878" s="4"/>
      <c r="D3878" s="5"/>
      <c r="E3878" s="5"/>
      <c r="F3878" s="14"/>
    </row>
    <row r="3879" spans="1:6" x14ac:dyDescent="0.25">
      <c r="A3879" s="2"/>
      <c r="B3879" s="3"/>
      <c r="C3879" s="4"/>
      <c r="D3879" s="5"/>
      <c r="E3879" s="5"/>
      <c r="F3879" s="14"/>
    </row>
    <row r="3880" spans="1:6" x14ac:dyDescent="0.25">
      <c r="A3880" s="2"/>
      <c r="B3880" s="3"/>
      <c r="C3880" s="4"/>
      <c r="D3880" s="5"/>
      <c r="E3880" s="5"/>
      <c r="F3880" s="14"/>
    </row>
    <row r="3881" spans="1:6" x14ac:dyDescent="0.25">
      <c r="A3881" s="2"/>
      <c r="B3881" s="3"/>
      <c r="C3881" s="4"/>
      <c r="D3881" s="5"/>
      <c r="E3881" s="5"/>
      <c r="F3881" s="14"/>
    </row>
    <row r="3882" spans="1:6" x14ac:dyDescent="0.25">
      <c r="A3882" s="2"/>
      <c r="B3882" s="3"/>
      <c r="C3882" s="4"/>
      <c r="D3882" s="5"/>
      <c r="E3882" s="5"/>
      <c r="F3882" s="14"/>
    </row>
    <row r="3883" spans="1:6" x14ac:dyDescent="0.25">
      <c r="A3883" s="2"/>
      <c r="B3883" s="3"/>
      <c r="C3883" s="4"/>
      <c r="D3883" s="5"/>
      <c r="E3883" s="5"/>
      <c r="F3883" s="14"/>
    </row>
    <row r="3884" spans="1:6" x14ac:dyDescent="0.25">
      <c r="A3884" s="2"/>
      <c r="B3884" s="3"/>
      <c r="C3884" s="4"/>
      <c r="D3884" s="5"/>
      <c r="E3884" s="5"/>
      <c r="F3884" s="14"/>
    </row>
    <row r="3885" spans="1:6" x14ac:dyDescent="0.25">
      <c r="A3885" s="2"/>
      <c r="B3885" s="3"/>
      <c r="C3885" s="4"/>
      <c r="D3885" s="5"/>
      <c r="E3885" s="5"/>
      <c r="F3885" s="14"/>
    </row>
    <row r="3886" spans="1:6" x14ac:dyDescent="0.25">
      <c r="A3886" s="2"/>
      <c r="B3886" s="3"/>
      <c r="C3886" s="4"/>
      <c r="D3886" s="5"/>
      <c r="E3886" s="5"/>
      <c r="F3886" s="14"/>
    </row>
    <row r="3887" spans="1:6" x14ac:dyDescent="0.25">
      <c r="A3887" s="2"/>
      <c r="B3887" s="3"/>
      <c r="C3887" s="4"/>
      <c r="D3887" s="5"/>
      <c r="E3887" s="5"/>
      <c r="F3887" s="14"/>
    </row>
    <row r="3888" spans="1:6" x14ac:dyDescent="0.25">
      <c r="A3888" s="2"/>
      <c r="B3888" s="3"/>
      <c r="C3888" s="4"/>
      <c r="D3888" s="5"/>
      <c r="E3888" s="5"/>
      <c r="F3888" s="14"/>
    </row>
    <row r="3889" spans="1:6" x14ac:dyDescent="0.25">
      <c r="A3889" s="2"/>
      <c r="B3889" s="3"/>
      <c r="C3889" s="4"/>
      <c r="D3889" s="5"/>
      <c r="E3889" s="5"/>
      <c r="F3889" s="14"/>
    </row>
    <row r="3890" spans="1:6" x14ac:dyDescent="0.25">
      <c r="A3890" s="2"/>
      <c r="B3890" s="3"/>
      <c r="C3890" s="4"/>
      <c r="D3890" s="5"/>
      <c r="E3890" s="5"/>
      <c r="F3890" s="14"/>
    </row>
    <row r="3891" spans="1:6" x14ac:dyDescent="0.25">
      <c r="A3891" s="2"/>
      <c r="B3891" s="3"/>
      <c r="C3891" s="4"/>
      <c r="D3891" s="5"/>
      <c r="E3891" s="5"/>
      <c r="F3891" s="14"/>
    </row>
    <row r="3892" spans="1:6" x14ac:dyDescent="0.25">
      <c r="A3892" s="2"/>
      <c r="B3892" s="3"/>
      <c r="C3892" s="4"/>
      <c r="D3892" s="5"/>
      <c r="E3892" s="5"/>
      <c r="F3892" s="14"/>
    </row>
    <row r="3893" spans="1:6" x14ac:dyDescent="0.25">
      <c r="A3893" s="2"/>
      <c r="B3893" s="3"/>
      <c r="C3893" s="4"/>
      <c r="D3893" s="5"/>
      <c r="E3893" s="5"/>
      <c r="F3893" s="14"/>
    </row>
    <row r="3894" spans="1:6" x14ac:dyDescent="0.25">
      <c r="A3894" s="2"/>
      <c r="B3894" s="3"/>
      <c r="C3894" s="4"/>
      <c r="D3894" s="5"/>
      <c r="E3894" s="5"/>
      <c r="F3894" s="14"/>
    </row>
    <row r="3895" spans="1:6" x14ac:dyDescent="0.25">
      <c r="A3895" s="2"/>
      <c r="B3895" s="3"/>
      <c r="C3895" s="4"/>
      <c r="D3895" s="5"/>
      <c r="E3895" s="5"/>
      <c r="F3895" s="14"/>
    </row>
    <row r="3896" spans="1:6" x14ac:dyDescent="0.25">
      <c r="A3896" s="2"/>
      <c r="B3896" s="3"/>
      <c r="C3896" s="4"/>
      <c r="D3896" s="5"/>
      <c r="E3896" s="5"/>
      <c r="F3896" s="14"/>
    </row>
    <row r="3897" spans="1:6" x14ac:dyDescent="0.25">
      <c r="A3897" s="2"/>
      <c r="B3897" s="3"/>
      <c r="C3897" s="4"/>
      <c r="D3897" s="5"/>
      <c r="E3897" s="5"/>
      <c r="F3897" s="14"/>
    </row>
    <row r="3898" spans="1:6" x14ac:dyDescent="0.25">
      <c r="A3898" s="2"/>
      <c r="B3898" s="3"/>
      <c r="C3898" s="4"/>
      <c r="D3898" s="5"/>
      <c r="E3898" s="5"/>
      <c r="F3898" s="14"/>
    </row>
    <row r="3899" spans="1:6" x14ac:dyDescent="0.25">
      <c r="A3899" s="2"/>
      <c r="B3899" s="3"/>
      <c r="C3899" s="4"/>
      <c r="D3899" s="5"/>
      <c r="E3899" s="5"/>
      <c r="F3899" s="14"/>
    </row>
    <row r="3900" spans="1:6" x14ac:dyDescent="0.25">
      <c r="A3900" s="2"/>
      <c r="B3900" s="3"/>
      <c r="C3900" s="4"/>
      <c r="D3900" s="5"/>
      <c r="E3900" s="5"/>
      <c r="F3900" s="14"/>
    </row>
    <row r="3901" spans="1:6" x14ac:dyDescent="0.25">
      <c r="A3901" s="2"/>
      <c r="B3901" s="3"/>
      <c r="C3901" s="4"/>
      <c r="D3901" s="5"/>
      <c r="E3901" s="5"/>
      <c r="F3901" s="14"/>
    </row>
    <row r="3902" spans="1:6" x14ac:dyDescent="0.25">
      <c r="A3902" s="2"/>
      <c r="B3902" s="3"/>
      <c r="C3902" s="4"/>
      <c r="D3902" s="5"/>
      <c r="E3902" s="5"/>
      <c r="F3902" s="14"/>
    </row>
    <row r="3903" spans="1:6" x14ac:dyDescent="0.25">
      <c r="A3903" s="2"/>
      <c r="B3903" s="3"/>
      <c r="C3903" s="4"/>
      <c r="D3903" s="5"/>
      <c r="E3903" s="5"/>
      <c r="F3903" s="14"/>
    </row>
    <row r="3904" spans="1:6" x14ac:dyDescent="0.25">
      <c r="A3904" s="2"/>
      <c r="B3904" s="3"/>
      <c r="C3904" s="4"/>
      <c r="D3904" s="5"/>
      <c r="E3904" s="5"/>
      <c r="F3904" s="14"/>
    </row>
    <row r="3905" spans="1:6" x14ac:dyDescent="0.25">
      <c r="A3905" s="2"/>
      <c r="B3905" s="3"/>
      <c r="C3905" s="4"/>
      <c r="D3905" s="5"/>
      <c r="E3905" s="5"/>
      <c r="F3905" s="14"/>
    </row>
    <row r="3906" spans="1:6" x14ac:dyDescent="0.25">
      <c r="A3906" s="2"/>
      <c r="B3906" s="3"/>
      <c r="C3906" s="4"/>
      <c r="D3906" s="5"/>
      <c r="E3906" s="5"/>
      <c r="F3906" s="14"/>
    </row>
    <row r="3907" spans="1:6" x14ac:dyDescent="0.25">
      <c r="A3907" s="2"/>
      <c r="B3907" s="3"/>
      <c r="C3907" s="4"/>
      <c r="D3907" s="5"/>
      <c r="E3907" s="5"/>
      <c r="F3907" s="14"/>
    </row>
    <row r="3908" spans="1:6" x14ac:dyDescent="0.25">
      <c r="A3908" s="2"/>
      <c r="B3908" s="3"/>
      <c r="C3908" s="4"/>
      <c r="D3908" s="5"/>
      <c r="E3908" s="5"/>
      <c r="F3908" s="14"/>
    </row>
    <row r="3909" spans="1:6" x14ac:dyDescent="0.25">
      <c r="A3909" s="2"/>
      <c r="B3909" s="3"/>
      <c r="C3909" s="4"/>
      <c r="D3909" s="5"/>
      <c r="E3909" s="5"/>
      <c r="F3909" s="14"/>
    </row>
    <row r="3910" spans="1:6" x14ac:dyDescent="0.25">
      <c r="A3910" s="2"/>
      <c r="B3910" s="3"/>
      <c r="C3910" s="4"/>
      <c r="D3910" s="5"/>
      <c r="E3910" s="5"/>
      <c r="F3910" s="14"/>
    </row>
    <row r="3911" spans="1:6" x14ac:dyDescent="0.25">
      <c r="A3911" s="2"/>
      <c r="B3911" s="3"/>
      <c r="C3911" s="4"/>
      <c r="D3911" s="5"/>
      <c r="E3911" s="5"/>
      <c r="F3911" s="14"/>
    </row>
    <row r="3912" spans="1:6" x14ac:dyDescent="0.25">
      <c r="A3912" s="2"/>
      <c r="B3912" s="3"/>
      <c r="C3912" s="4"/>
      <c r="D3912" s="5"/>
      <c r="E3912" s="5"/>
      <c r="F3912" s="14"/>
    </row>
    <row r="3913" spans="1:6" x14ac:dyDescent="0.25">
      <c r="A3913" s="2"/>
      <c r="B3913" s="3"/>
      <c r="C3913" s="4"/>
      <c r="D3913" s="5"/>
      <c r="E3913" s="5"/>
      <c r="F3913" s="14"/>
    </row>
    <row r="3914" spans="1:6" x14ac:dyDescent="0.25">
      <c r="A3914" s="2"/>
      <c r="B3914" s="3"/>
      <c r="C3914" s="4"/>
      <c r="D3914" s="5"/>
      <c r="E3914" s="5"/>
      <c r="F3914" s="14"/>
    </row>
    <row r="3915" spans="1:6" x14ac:dyDescent="0.25">
      <c r="A3915" s="2"/>
      <c r="B3915" s="3"/>
      <c r="C3915" s="4"/>
      <c r="D3915" s="5"/>
      <c r="E3915" s="5"/>
      <c r="F3915" s="14"/>
    </row>
    <row r="3916" spans="1:6" x14ac:dyDescent="0.25">
      <c r="A3916" s="2"/>
      <c r="B3916" s="3"/>
      <c r="C3916" s="4"/>
      <c r="D3916" s="5"/>
      <c r="E3916" s="5"/>
      <c r="F3916" s="14"/>
    </row>
    <row r="3917" spans="1:6" x14ac:dyDescent="0.25">
      <c r="A3917" s="2"/>
      <c r="B3917" s="3"/>
      <c r="C3917" s="4"/>
      <c r="D3917" s="5"/>
      <c r="E3917" s="5"/>
      <c r="F3917" s="14"/>
    </row>
    <row r="3918" spans="1:6" x14ac:dyDescent="0.25">
      <c r="A3918" s="2"/>
      <c r="B3918" s="3"/>
      <c r="C3918" s="4"/>
      <c r="D3918" s="5"/>
      <c r="E3918" s="5"/>
      <c r="F3918" s="14"/>
    </row>
    <row r="3919" spans="1:6" x14ac:dyDescent="0.25">
      <c r="A3919" s="2"/>
      <c r="B3919" s="3"/>
      <c r="C3919" s="4"/>
      <c r="D3919" s="5"/>
      <c r="E3919" s="5"/>
      <c r="F3919" s="14"/>
    </row>
    <row r="3920" spans="1:6" x14ac:dyDescent="0.25">
      <c r="A3920" s="2"/>
      <c r="B3920" s="3"/>
      <c r="C3920" s="4"/>
      <c r="D3920" s="5"/>
      <c r="E3920" s="5"/>
      <c r="F3920" s="14"/>
    </row>
    <row r="3921" spans="1:6" x14ac:dyDescent="0.25">
      <c r="A3921" s="2"/>
      <c r="B3921" s="3"/>
      <c r="C3921" s="4"/>
      <c r="D3921" s="5"/>
      <c r="E3921" s="5"/>
      <c r="F3921" s="14"/>
    </row>
    <row r="3922" spans="1:6" x14ac:dyDescent="0.25">
      <c r="A3922" s="2"/>
      <c r="B3922" s="3"/>
      <c r="C3922" s="4"/>
      <c r="D3922" s="5"/>
      <c r="E3922" s="5"/>
      <c r="F3922" s="14"/>
    </row>
    <row r="3923" spans="1:6" x14ac:dyDescent="0.25">
      <c r="A3923" s="2"/>
      <c r="B3923" s="3"/>
      <c r="C3923" s="4"/>
      <c r="D3923" s="5"/>
      <c r="E3923" s="5"/>
      <c r="F3923" s="14"/>
    </row>
    <row r="3924" spans="1:6" x14ac:dyDescent="0.25">
      <c r="A3924" s="2"/>
      <c r="B3924" s="3"/>
      <c r="C3924" s="4"/>
      <c r="D3924" s="5"/>
      <c r="E3924" s="5"/>
      <c r="F3924" s="14"/>
    </row>
    <row r="3925" spans="1:6" x14ac:dyDescent="0.25">
      <c r="A3925" s="2"/>
      <c r="B3925" s="3"/>
      <c r="C3925" s="4"/>
      <c r="D3925" s="5"/>
      <c r="E3925" s="5"/>
      <c r="F3925" s="14"/>
    </row>
    <row r="3926" spans="1:6" x14ac:dyDescent="0.25">
      <c r="A3926" s="2"/>
      <c r="B3926" s="3"/>
      <c r="C3926" s="4"/>
      <c r="D3926" s="5"/>
      <c r="E3926" s="5"/>
      <c r="F3926" s="14"/>
    </row>
    <row r="3927" spans="1:6" x14ac:dyDescent="0.25">
      <c r="A3927" s="2"/>
      <c r="B3927" s="3"/>
      <c r="C3927" s="4"/>
      <c r="D3927" s="5"/>
      <c r="E3927" s="5"/>
      <c r="F3927" s="14"/>
    </row>
    <row r="3928" spans="1:6" x14ac:dyDescent="0.25">
      <c r="A3928" s="2"/>
      <c r="B3928" s="3"/>
      <c r="C3928" s="4"/>
      <c r="D3928" s="5"/>
      <c r="E3928" s="5"/>
      <c r="F3928" s="14"/>
    </row>
    <row r="3929" spans="1:6" x14ac:dyDescent="0.25">
      <c r="A3929" s="2"/>
      <c r="B3929" s="3"/>
      <c r="C3929" s="4"/>
      <c r="D3929" s="5"/>
      <c r="E3929" s="5"/>
      <c r="F3929" s="14"/>
    </row>
    <row r="3930" spans="1:6" x14ac:dyDescent="0.25">
      <c r="A3930" s="2"/>
      <c r="B3930" s="3"/>
      <c r="C3930" s="4"/>
      <c r="D3930" s="5"/>
      <c r="E3930" s="5"/>
      <c r="F3930" s="14"/>
    </row>
    <row r="3931" spans="1:6" x14ac:dyDescent="0.25">
      <c r="A3931" s="2"/>
      <c r="B3931" s="3"/>
      <c r="C3931" s="4"/>
      <c r="D3931" s="5"/>
      <c r="E3931" s="5"/>
      <c r="F3931" s="14"/>
    </row>
    <row r="3932" spans="1:6" x14ac:dyDescent="0.25">
      <c r="A3932" s="2"/>
      <c r="B3932" s="3"/>
      <c r="C3932" s="4"/>
      <c r="D3932" s="5"/>
      <c r="E3932" s="5"/>
      <c r="F3932" s="14"/>
    </row>
    <row r="3933" spans="1:6" x14ac:dyDescent="0.25">
      <c r="A3933" s="2"/>
      <c r="B3933" s="3"/>
      <c r="C3933" s="4"/>
      <c r="D3933" s="5"/>
      <c r="E3933" s="5"/>
      <c r="F3933" s="14"/>
    </row>
    <row r="3934" spans="1:6" x14ac:dyDescent="0.25">
      <c r="A3934" s="2"/>
      <c r="B3934" s="3"/>
      <c r="C3934" s="4"/>
      <c r="D3934" s="5"/>
      <c r="E3934" s="5"/>
      <c r="F3934" s="14"/>
    </row>
    <row r="3935" spans="1:6" x14ac:dyDescent="0.25">
      <c r="A3935" s="2"/>
      <c r="B3935" s="3"/>
      <c r="C3935" s="4"/>
      <c r="D3935" s="5"/>
      <c r="E3935" s="5"/>
      <c r="F3935" s="14"/>
    </row>
    <row r="3936" spans="1:6" x14ac:dyDescent="0.25">
      <c r="A3936" s="2"/>
      <c r="B3936" s="3"/>
      <c r="C3936" s="4"/>
      <c r="D3936" s="5"/>
      <c r="E3936" s="5"/>
      <c r="F3936" s="14"/>
    </row>
    <row r="3937" spans="1:6" x14ac:dyDescent="0.25">
      <c r="A3937" s="2"/>
      <c r="B3937" s="3"/>
      <c r="C3937" s="4"/>
      <c r="D3937" s="5"/>
      <c r="E3937" s="5"/>
      <c r="F3937" s="14"/>
    </row>
    <row r="3938" spans="1:6" x14ac:dyDescent="0.25">
      <c r="A3938" s="2"/>
      <c r="B3938" s="3"/>
      <c r="C3938" s="4"/>
      <c r="D3938" s="5"/>
      <c r="E3938" s="5"/>
      <c r="F3938" s="14"/>
    </row>
    <row r="3939" spans="1:6" x14ac:dyDescent="0.25">
      <c r="A3939" s="2"/>
      <c r="B3939" s="3"/>
      <c r="C3939" s="4"/>
      <c r="D3939" s="5"/>
      <c r="E3939" s="5"/>
      <c r="F3939" s="14"/>
    </row>
    <row r="3940" spans="1:6" x14ac:dyDescent="0.25">
      <c r="A3940" s="2"/>
      <c r="B3940" s="3"/>
      <c r="C3940" s="4"/>
      <c r="D3940" s="5"/>
      <c r="E3940" s="5"/>
      <c r="F3940" s="14"/>
    </row>
    <row r="3941" spans="1:6" x14ac:dyDescent="0.25">
      <c r="A3941" s="2"/>
      <c r="B3941" s="3"/>
      <c r="C3941" s="4"/>
      <c r="D3941" s="5"/>
      <c r="E3941" s="5"/>
      <c r="F3941" s="14"/>
    </row>
    <row r="3942" spans="1:6" x14ac:dyDescent="0.25">
      <c r="A3942" s="2"/>
      <c r="B3942" s="3"/>
      <c r="C3942" s="4"/>
      <c r="D3942" s="5"/>
      <c r="E3942" s="5"/>
      <c r="F3942" s="14"/>
    </row>
    <row r="3943" spans="1:6" x14ac:dyDescent="0.25">
      <c r="A3943" s="2"/>
      <c r="B3943" s="3"/>
      <c r="C3943" s="4"/>
      <c r="D3943" s="5"/>
      <c r="E3943" s="5"/>
      <c r="F3943" s="14"/>
    </row>
    <row r="3944" spans="1:6" x14ac:dyDescent="0.25">
      <c r="A3944" s="2"/>
      <c r="B3944" s="3"/>
      <c r="C3944" s="4"/>
      <c r="D3944" s="5"/>
      <c r="E3944" s="5"/>
      <c r="F3944" s="14"/>
    </row>
    <row r="3945" spans="1:6" x14ac:dyDescent="0.25">
      <c r="A3945" s="2"/>
      <c r="B3945" s="3"/>
      <c r="C3945" s="4"/>
      <c r="D3945" s="5"/>
      <c r="E3945" s="5"/>
      <c r="F3945" s="14"/>
    </row>
    <row r="3946" spans="1:6" x14ac:dyDescent="0.25">
      <c r="A3946" s="2"/>
      <c r="B3946" s="3"/>
      <c r="C3946" s="4"/>
      <c r="D3946" s="5"/>
      <c r="E3946" s="5"/>
      <c r="F3946" s="14"/>
    </row>
    <row r="3947" spans="1:6" x14ac:dyDescent="0.25">
      <c r="A3947" s="2"/>
      <c r="B3947" s="3"/>
      <c r="C3947" s="4"/>
      <c r="D3947" s="5"/>
      <c r="E3947" s="5"/>
      <c r="F3947" s="14"/>
    </row>
    <row r="3948" spans="1:6" x14ac:dyDescent="0.25">
      <c r="A3948" s="2"/>
      <c r="B3948" s="3"/>
      <c r="C3948" s="4"/>
      <c r="D3948" s="5"/>
      <c r="E3948" s="5"/>
      <c r="F3948" s="14"/>
    </row>
    <row r="3949" spans="1:6" x14ac:dyDescent="0.25">
      <c r="A3949" s="2"/>
      <c r="B3949" s="3"/>
      <c r="C3949" s="4"/>
      <c r="D3949" s="5"/>
      <c r="E3949" s="5"/>
      <c r="F3949" s="14"/>
    </row>
    <row r="3950" spans="1:6" x14ac:dyDescent="0.25">
      <c r="A3950" s="2"/>
      <c r="B3950" s="3"/>
      <c r="C3950" s="4"/>
      <c r="D3950" s="5"/>
      <c r="E3950" s="5"/>
      <c r="F3950" s="14"/>
    </row>
    <row r="3951" spans="1:6" x14ac:dyDescent="0.25">
      <c r="A3951" s="2"/>
      <c r="B3951" s="3"/>
      <c r="C3951" s="4"/>
      <c r="D3951" s="5"/>
      <c r="E3951" s="5"/>
      <c r="F3951" s="14"/>
    </row>
    <row r="3952" spans="1:6" x14ac:dyDescent="0.25">
      <c r="A3952" s="2"/>
      <c r="B3952" s="3"/>
      <c r="C3952" s="4"/>
      <c r="D3952" s="5"/>
      <c r="E3952" s="5"/>
      <c r="F3952" s="14"/>
    </row>
    <row r="3953" spans="1:6" x14ac:dyDescent="0.25">
      <c r="A3953" s="2"/>
      <c r="B3953" s="3"/>
      <c r="C3953" s="4"/>
      <c r="D3953" s="5"/>
      <c r="E3953" s="5"/>
      <c r="F3953" s="14"/>
    </row>
    <row r="3954" spans="1:6" x14ac:dyDescent="0.25">
      <c r="A3954" s="2"/>
      <c r="B3954" s="3"/>
      <c r="C3954" s="4"/>
      <c r="D3954" s="5"/>
      <c r="E3954" s="5"/>
      <c r="F3954" s="14"/>
    </row>
    <row r="3955" spans="1:6" x14ac:dyDescent="0.25">
      <c r="A3955" s="2"/>
      <c r="B3955" s="3"/>
      <c r="C3955" s="4"/>
      <c r="D3955" s="5"/>
      <c r="E3955" s="5"/>
      <c r="F3955" s="14"/>
    </row>
    <row r="3956" spans="1:6" x14ac:dyDescent="0.25">
      <c r="A3956" s="2"/>
      <c r="B3956" s="3"/>
      <c r="C3956" s="4"/>
      <c r="D3956" s="5"/>
      <c r="E3956" s="5"/>
      <c r="F3956" s="14"/>
    </row>
    <row r="3957" spans="1:6" x14ac:dyDescent="0.25">
      <c r="A3957" s="2"/>
      <c r="B3957" s="3"/>
      <c r="C3957" s="4"/>
      <c r="D3957" s="5"/>
      <c r="E3957" s="5"/>
      <c r="F3957" s="14"/>
    </row>
    <row r="3958" spans="1:6" x14ac:dyDescent="0.25">
      <c r="A3958" s="2"/>
      <c r="B3958" s="3"/>
      <c r="C3958" s="4"/>
      <c r="D3958" s="5"/>
      <c r="E3958" s="5"/>
      <c r="F3958" s="14"/>
    </row>
    <row r="3959" spans="1:6" x14ac:dyDescent="0.25">
      <c r="A3959" s="2"/>
      <c r="B3959" s="3"/>
      <c r="C3959" s="4"/>
      <c r="D3959" s="5"/>
      <c r="E3959" s="5"/>
      <c r="F3959" s="14"/>
    </row>
    <row r="3960" spans="1:6" x14ac:dyDescent="0.25">
      <c r="A3960" s="2"/>
      <c r="B3960" s="3"/>
      <c r="C3960" s="4"/>
      <c r="D3960" s="5"/>
      <c r="E3960" s="5"/>
      <c r="F3960" s="14"/>
    </row>
    <row r="3961" spans="1:6" x14ac:dyDescent="0.25">
      <c r="A3961" s="2"/>
      <c r="B3961" s="3"/>
      <c r="C3961" s="4"/>
      <c r="D3961" s="5"/>
      <c r="E3961" s="5"/>
      <c r="F3961" s="14"/>
    </row>
    <row r="3962" spans="1:6" x14ac:dyDescent="0.25">
      <c r="A3962" s="2"/>
      <c r="B3962" s="3"/>
      <c r="C3962" s="4"/>
      <c r="D3962" s="5"/>
      <c r="E3962" s="5"/>
      <c r="F3962" s="14"/>
    </row>
    <row r="3963" spans="1:6" x14ac:dyDescent="0.25">
      <c r="A3963" s="2"/>
      <c r="B3963" s="3"/>
      <c r="C3963" s="4"/>
      <c r="D3963" s="5"/>
      <c r="E3963" s="5"/>
      <c r="F3963" s="14"/>
    </row>
    <row r="3964" spans="1:6" x14ac:dyDescent="0.25">
      <c r="A3964" s="2"/>
      <c r="B3964" s="3"/>
      <c r="C3964" s="4"/>
      <c r="D3964" s="5"/>
      <c r="E3964" s="5"/>
      <c r="F3964" s="14"/>
    </row>
    <row r="3965" spans="1:6" x14ac:dyDescent="0.25">
      <c r="A3965" s="2"/>
      <c r="B3965" s="3"/>
      <c r="C3965" s="4"/>
      <c r="D3965" s="5"/>
      <c r="E3965" s="5"/>
      <c r="F3965" s="14"/>
    </row>
    <row r="3966" spans="1:6" x14ac:dyDescent="0.25">
      <c r="A3966" s="2"/>
      <c r="B3966" s="3"/>
      <c r="C3966" s="4"/>
      <c r="D3966" s="5"/>
      <c r="E3966" s="5"/>
      <c r="F3966" s="14"/>
    </row>
    <row r="3967" spans="1:6" x14ac:dyDescent="0.25">
      <c r="A3967" s="2"/>
      <c r="B3967" s="3"/>
      <c r="C3967" s="4"/>
      <c r="D3967" s="5"/>
      <c r="E3967" s="5"/>
      <c r="F3967" s="14"/>
    </row>
    <row r="3968" spans="1:6" x14ac:dyDescent="0.25">
      <c r="A3968" s="2"/>
      <c r="B3968" s="3"/>
      <c r="C3968" s="4"/>
      <c r="D3968" s="5"/>
      <c r="E3968" s="5"/>
      <c r="F3968" s="14"/>
    </row>
    <row r="3969" spans="1:6" x14ac:dyDescent="0.25">
      <c r="A3969" s="2"/>
      <c r="B3969" s="3"/>
      <c r="C3969" s="4"/>
      <c r="D3969" s="5"/>
      <c r="E3969" s="5"/>
      <c r="F3969" s="14"/>
    </row>
    <row r="3970" spans="1:6" x14ac:dyDescent="0.25">
      <c r="A3970" s="2"/>
      <c r="B3970" s="3"/>
      <c r="C3970" s="4"/>
      <c r="D3970" s="5"/>
      <c r="E3970" s="5"/>
      <c r="F3970" s="14"/>
    </row>
    <row r="3971" spans="1:6" x14ac:dyDescent="0.25">
      <c r="A3971" s="2"/>
      <c r="B3971" s="3"/>
      <c r="C3971" s="4"/>
      <c r="D3971" s="5"/>
      <c r="E3971" s="5"/>
      <c r="F3971" s="14"/>
    </row>
    <row r="3972" spans="1:6" x14ac:dyDescent="0.25">
      <c r="A3972" s="2"/>
      <c r="B3972" s="3"/>
      <c r="C3972" s="4"/>
      <c r="D3972" s="5"/>
      <c r="E3972" s="5"/>
      <c r="F3972" s="14"/>
    </row>
    <row r="3973" spans="1:6" x14ac:dyDescent="0.25">
      <c r="A3973" s="2"/>
      <c r="B3973" s="3"/>
      <c r="C3973" s="4"/>
      <c r="D3973" s="5"/>
      <c r="E3973" s="5"/>
      <c r="F3973" s="14"/>
    </row>
    <row r="3974" spans="1:6" x14ac:dyDescent="0.25">
      <c r="A3974" s="2"/>
      <c r="B3974" s="3"/>
      <c r="C3974" s="4"/>
      <c r="D3974" s="5"/>
      <c r="E3974" s="5"/>
      <c r="F3974" s="14"/>
    </row>
    <row r="3975" spans="1:6" x14ac:dyDescent="0.25">
      <c r="A3975" s="2"/>
      <c r="B3975" s="3"/>
      <c r="C3975" s="4"/>
      <c r="D3975" s="5"/>
      <c r="E3975" s="5"/>
      <c r="F3975" s="14"/>
    </row>
    <row r="3976" spans="1:6" x14ac:dyDescent="0.25">
      <c r="A3976" s="2"/>
      <c r="B3976" s="3"/>
      <c r="C3976" s="4"/>
      <c r="D3976" s="5"/>
      <c r="E3976" s="5"/>
      <c r="F3976" s="14"/>
    </row>
    <row r="3977" spans="1:6" x14ac:dyDescent="0.25">
      <c r="A3977" s="2"/>
      <c r="B3977" s="3"/>
      <c r="C3977" s="4"/>
      <c r="D3977" s="5"/>
      <c r="E3977" s="5"/>
      <c r="F3977" s="14"/>
    </row>
    <row r="3978" spans="1:6" x14ac:dyDescent="0.25">
      <c r="A3978" s="2"/>
      <c r="B3978" s="3"/>
      <c r="C3978" s="4"/>
      <c r="D3978" s="5"/>
      <c r="E3978" s="5"/>
      <c r="F3978" s="14"/>
    </row>
    <row r="3979" spans="1:6" x14ac:dyDescent="0.25">
      <c r="A3979" s="2"/>
      <c r="B3979" s="3"/>
      <c r="C3979" s="4"/>
      <c r="D3979" s="5"/>
      <c r="E3979" s="5"/>
      <c r="F3979" s="14"/>
    </row>
    <row r="3980" spans="1:6" x14ac:dyDescent="0.25">
      <c r="A3980" s="2"/>
      <c r="B3980" s="3"/>
      <c r="C3980" s="4"/>
      <c r="D3980" s="5"/>
      <c r="E3980" s="5"/>
      <c r="F3980" s="14"/>
    </row>
    <row r="3981" spans="1:6" x14ac:dyDescent="0.25">
      <c r="A3981" s="2"/>
      <c r="B3981" s="3"/>
      <c r="C3981" s="4"/>
      <c r="D3981" s="5"/>
      <c r="E3981" s="5"/>
      <c r="F3981" s="14"/>
    </row>
    <row r="3982" spans="1:6" x14ac:dyDescent="0.25">
      <c r="A3982" s="2"/>
      <c r="B3982" s="3"/>
      <c r="C3982" s="4"/>
      <c r="D3982" s="5"/>
      <c r="E3982" s="5"/>
      <c r="F3982" s="14"/>
    </row>
    <row r="3983" spans="1:6" x14ac:dyDescent="0.25">
      <c r="A3983" s="2"/>
      <c r="B3983" s="3"/>
      <c r="C3983" s="4"/>
      <c r="D3983" s="5"/>
      <c r="E3983" s="5"/>
      <c r="F3983" s="14"/>
    </row>
    <row r="3984" spans="1:6" x14ac:dyDescent="0.25">
      <c r="A3984" s="2"/>
      <c r="B3984" s="3"/>
      <c r="C3984" s="4"/>
      <c r="D3984" s="5"/>
      <c r="E3984" s="5"/>
      <c r="F3984" s="14"/>
    </row>
    <row r="3985" spans="1:6" x14ac:dyDescent="0.25">
      <c r="A3985" s="2"/>
      <c r="B3985" s="3"/>
      <c r="C3985" s="4"/>
      <c r="D3985" s="5"/>
      <c r="E3985" s="5"/>
      <c r="F3985" s="14"/>
    </row>
    <row r="3986" spans="1:6" x14ac:dyDescent="0.25">
      <c r="A3986" s="2"/>
      <c r="B3986" s="3"/>
      <c r="C3986" s="4"/>
      <c r="D3986" s="5"/>
      <c r="E3986" s="5"/>
      <c r="F3986" s="14"/>
    </row>
    <row r="3987" spans="1:6" x14ac:dyDescent="0.25">
      <c r="A3987" s="2"/>
      <c r="B3987" s="3"/>
      <c r="C3987" s="4"/>
      <c r="D3987" s="5"/>
      <c r="E3987" s="5"/>
      <c r="F3987" s="14"/>
    </row>
    <row r="3988" spans="1:6" x14ac:dyDescent="0.25">
      <c r="A3988" s="2"/>
      <c r="B3988" s="3"/>
      <c r="C3988" s="4"/>
      <c r="D3988" s="5"/>
      <c r="E3988" s="5"/>
      <c r="F3988" s="14"/>
    </row>
    <row r="3989" spans="1:6" x14ac:dyDescent="0.25">
      <c r="A3989" s="2"/>
      <c r="B3989" s="3"/>
      <c r="C3989" s="4"/>
      <c r="D3989" s="5"/>
      <c r="E3989" s="5"/>
      <c r="F3989" s="14"/>
    </row>
    <row r="3990" spans="1:6" x14ac:dyDescent="0.25">
      <c r="A3990" s="2"/>
      <c r="B3990" s="3"/>
      <c r="C3990" s="4"/>
      <c r="D3990" s="5"/>
      <c r="E3990" s="5"/>
      <c r="F3990" s="14"/>
    </row>
    <row r="3991" spans="1:6" x14ac:dyDescent="0.25">
      <c r="A3991" s="2"/>
      <c r="B3991" s="3"/>
      <c r="C3991" s="4"/>
      <c r="D3991" s="5"/>
      <c r="E3991" s="5"/>
      <c r="F3991" s="14"/>
    </row>
    <row r="3992" spans="1:6" x14ac:dyDescent="0.25">
      <c r="A3992" s="2"/>
      <c r="B3992" s="3"/>
      <c r="C3992" s="4"/>
      <c r="D3992" s="5"/>
      <c r="E3992" s="5"/>
      <c r="F3992" s="14"/>
    </row>
    <row r="3993" spans="1:6" x14ac:dyDescent="0.25">
      <c r="A3993" s="2"/>
      <c r="B3993" s="3"/>
      <c r="C3993" s="4"/>
      <c r="D3993" s="5"/>
      <c r="E3993" s="5"/>
      <c r="F3993" s="14"/>
    </row>
    <row r="3994" spans="1:6" x14ac:dyDescent="0.25">
      <c r="A3994" s="2"/>
      <c r="B3994" s="3"/>
      <c r="C3994" s="4"/>
      <c r="D3994" s="5"/>
      <c r="E3994" s="5"/>
      <c r="F3994" s="14"/>
    </row>
    <row r="3995" spans="1:6" x14ac:dyDescent="0.25">
      <c r="A3995" s="2"/>
      <c r="B3995" s="3"/>
      <c r="C3995" s="4"/>
      <c r="D3995" s="5"/>
      <c r="E3995" s="5"/>
      <c r="F3995" s="14"/>
    </row>
    <row r="3996" spans="1:6" x14ac:dyDescent="0.25">
      <c r="A3996" s="2"/>
      <c r="B3996" s="3"/>
      <c r="C3996" s="4"/>
      <c r="D3996" s="5"/>
      <c r="E3996" s="5"/>
      <c r="F3996" s="14"/>
    </row>
    <row r="3997" spans="1:6" x14ac:dyDescent="0.25">
      <c r="A3997" s="2"/>
      <c r="B3997" s="3"/>
      <c r="C3997" s="4"/>
      <c r="D3997" s="5"/>
      <c r="E3997" s="5"/>
      <c r="F3997" s="14"/>
    </row>
    <row r="3998" spans="1:6" x14ac:dyDescent="0.25">
      <c r="A3998" s="2"/>
      <c r="B3998" s="3"/>
      <c r="C3998" s="4"/>
      <c r="D3998" s="5"/>
      <c r="E3998" s="5"/>
      <c r="F3998" s="14"/>
    </row>
    <row r="3999" spans="1:6" x14ac:dyDescent="0.25">
      <c r="A3999" s="2"/>
      <c r="B3999" s="3"/>
      <c r="C3999" s="4"/>
      <c r="D3999" s="5"/>
      <c r="E3999" s="5"/>
      <c r="F3999" s="14"/>
    </row>
    <row r="4000" spans="1:6" x14ac:dyDescent="0.25">
      <c r="A4000" s="2"/>
      <c r="B4000" s="3"/>
      <c r="C4000" s="4"/>
      <c r="D4000" s="5"/>
      <c r="E4000" s="5"/>
      <c r="F4000" s="14"/>
    </row>
    <row r="4001" spans="1:6" x14ac:dyDescent="0.25">
      <c r="A4001" s="2"/>
      <c r="B4001" s="3"/>
      <c r="C4001" s="4"/>
      <c r="D4001" s="5"/>
      <c r="E4001" s="5"/>
      <c r="F4001" s="14"/>
    </row>
    <row r="4002" spans="1:6" x14ac:dyDescent="0.25">
      <c r="A4002" s="2"/>
      <c r="B4002" s="3"/>
      <c r="C4002" s="4"/>
      <c r="D4002" s="5"/>
      <c r="E4002" s="5"/>
      <c r="F4002" s="14"/>
    </row>
    <row r="4003" spans="1:6" x14ac:dyDescent="0.25">
      <c r="A4003" s="2"/>
      <c r="B4003" s="3"/>
      <c r="C4003" s="4"/>
      <c r="D4003" s="5"/>
      <c r="E4003" s="5"/>
      <c r="F4003" s="14"/>
    </row>
    <row r="4004" spans="1:6" x14ac:dyDescent="0.25">
      <c r="A4004" s="2"/>
      <c r="B4004" s="3"/>
      <c r="C4004" s="4"/>
      <c r="D4004" s="5"/>
      <c r="E4004" s="5"/>
      <c r="F4004" s="14"/>
    </row>
    <row r="4005" spans="1:6" x14ac:dyDescent="0.25">
      <c r="A4005" s="2"/>
      <c r="B4005" s="3"/>
      <c r="C4005" s="4"/>
      <c r="D4005" s="5"/>
      <c r="E4005" s="5"/>
      <c r="F4005" s="14"/>
    </row>
    <row r="4006" spans="1:6" x14ac:dyDescent="0.25">
      <c r="A4006" s="2"/>
      <c r="B4006" s="3"/>
      <c r="C4006" s="4"/>
      <c r="D4006" s="5"/>
      <c r="E4006" s="5"/>
      <c r="F4006" s="14"/>
    </row>
    <row r="4007" spans="1:6" x14ac:dyDescent="0.25">
      <c r="A4007" s="2"/>
      <c r="B4007" s="3"/>
      <c r="C4007" s="4"/>
      <c r="D4007" s="5"/>
      <c r="E4007" s="5"/>
      <c r="F4007" s="14"/>
    </row>
    <row r="4008" spans="1:6" x14ac:dyDescent="0.25">
      <c r="A4008" s="2"/>
      <c r="B4008" s="3"/>
      <c r="C4008" s="4"/>
      <c r="D4008" s="5"/>
      <c r="E4008" s="5"/>
      <c r="F4008" s="14"/>
    </row>
    <row r="4009" spans="1:6" x14ac:dyDescent="0.25">
      <c r="A4009" s="2"/>
      <c r="B4009" s="3"/>
      <c r="C4009" s="4"/>
      <c r="D4009" s="5"/>
      <c r="E4009" s="5"/>
      <c r="F4009" s="14"/>
    </row>
    <row r="4010" spans="1:6" x14ac:dyDescent="0.25">
      <c r="A4010" s="2"/>
      <c r="B4010" s="3"/>
      <c r="C4010" s="4"/>
      <c r="D4010" s="5"/>
      <c r="E4010" s="5"/>
      <c r="F4010" s="14"/>
    </row>
    <row r="4011" spans="1:6" x14ac:dyDescent="0.25">
      <c r="A4011" s="2"/>
      <c r="B4011" s="3"/>
      <c r="C4011" s="4"/>
      <c r="D4011" s="5"/>
      <c r="E4011" s="5"/>
      <c r="F4011" s="14"/>
    </row>
    <row r="4012" spans="1:6" x14ac:dyDescent="0.25">
      <c r="A4012" s="2"/>
      <c r="B4012" s="3"/>
      <c r="C4012" s="4"/>
      <c r="D4012" s="5"/>
      <c r="E4012" s="5"/>
      <c r="F4012" s="14"/>
    </row>
    <row r="4013" spans="1:6" x14ac:dyDescent="0.25">
      <c r="A4013" s="2"/>
      <c r="B4013" s="3"/>
      <c r="C4013" s="4"/>
      <c r="D4013" s="5"/>
      <c r="E4013" s="5"/>
      <c r="F4013" s="14"/>
    </row>
    <row r="4014" spans="1:6" x14ac:dyDescent="0.25">
      <c r="A4014" s="2"/>
      <c r="B4014" s="3"/>
      <c r="C4014" s="4"/>
      <c r="D4014" s="5"/>
      <c r="E4014" s="5"/>
      <c r="F4014" s="14"/>
    </row>
    <row r="4015" spans="1:6" x14ac:dyDescent="0.25">
      <c r="A4015" s="2"/>
      <c r="B4015" s="3"/>
      <c r="C4015" s="4"/>
      <c r="D4015" s="5"/>
      <c r="E4015" s="5"/>
      <c r="F4015" s="14"/>
    </row>
    <row r="4016" spans="1:6" x14ac:dyDescent="0.25">
      <c r="A4016" s="2"/>
      <c r="B4016" s="3"/>
      <c r="C4016" s="4"/>
      <c r="D4016" s="5"/>
      <c r="E4016" s="5"/>
      <c r="F4016" s="14"/>
    </row>
    <row r="4017" spans="1:6" x14ac:dyDescent="0.25">
      <c r="A4017" s="2"/>
      <c r="B4017" s="3"/>
      <c r="C4017" s="4"/>
      <c r="D4017" s="5"/>
      <c r="E4017" s="5"/>
      <c r="F4017" s="14"/>
    </row>
    <row r="4018" spans="1:6" x14ac:dyDescent="0.25">
      <c r="A4018" s="2"/>
      <c r="B4018" s="3"/>
      <c r="C4018" s="4"/>
      <c r="D4018" s="5"/>
      <c r="E4018" s="5"/>
      <c r="F4018" s="14"/>
    </row>
    <row r="4019" spans="1:6" x14ac:dyDescent="0.25">
      <c r="A4019" s="2"/>
      <c r="B4019" s="3"/>
      <c r="C4019" s="4"/>
      <c r="D4019" s="5"/>
      <c r="E4019" s="5"/>
      <c r="F4019" s="14"/>
    </row>
    <row r="4020" spans="1:6" x14ac:dyDescent="0.25">
      <c r="A4020" s="2"/>
      <c r="B4020" s="3"/>
      <c r="C4020" s="4"/>
      <c r="D4020" s="5"/>
      <c r="E4020" s="5"/>
      <c r="F4020" s="14"/>
    </row>
    <row r="4021" spans="1:6" x14ac:dyDescent="0.25">
      <c r="A4021" s="2"/>
      <c r="B4021" s="3"/>
      <c r="C4021" s="4"/>
      <c r="D4021" s="5"/>
      <c r="E4021" s="5"/>
      <c r="F4021" s="14"/>
    </row>
    <row r="4022" spans="1:6" x14ac:dyDescent="0.25">
      <c r="A4022" s="2"/>
      <c r="B4022" s="3"/>
      <c r="C4022" s="4"/>
      <c r="D4022" s="5"/>
      <c r="E4022" s="5"/>
      <c r="F4022" s="14"/>
    </row>
    <row r="4023" spans="1:6" x14ac:dyDescent="0.25">
      <c r="A4023" s="2"/>
      <c r="B4023" s="3"/>
      <c r="C4023" s="4"/>
      <c r="D4023" s="5"/>
      <c r="E4023" s="5"/>
      <c r="F4023" s="14"/>
    </row>
    <row r="4024" spans="1:6" x14ac:dyDescent="0.25">
      <c r="A4024" s="2"/>
      <c r="B4024" s="3"/>
      <c r="C4024" s="4"/>
      <c r="D4024" s="5"/>
      <c r="E4024" s="5"/>
      <c r="F4024" s="14"/>
    </row>
    <row r="4025" spans="1:6" x14ac:dyDescent="0.25">
      <c r="A4025" s="2"/>
      <c r="B4025" s="3"/>
      <c r="C4025" s="4"/>
      <c r="D4025" s="5"/>
      <c r="E4025" s="5"/>
      <c r="F4025" s="14"/>
    </row>
    <row r="4026" spans="1:6" x14ac:dyDescent="0.25">
      <c r="A4026" s="2"/>
      <c r="B4026" s="3"/>
      <c r="C4026" s="4"/>
      <c r="D4026" s="5"/>
      <c r="E4026" s="5"/>
      <c r="F4026" s="14"/>
    </row>
    <row r="4027" spans="1:6" x14ac:dyDescent="0.25">
      <c r="A4027" s="2"/>
      <c r="B4027" s="3"/>
      <c r="C4027" s="4"/>
      <c r="D4027" s="5"/>
      <c r="E4027" s="5"/>
      <c r="F4027" s="14"/>
    </row>
    <row r="4028" spans="1:6" x14ac:dyDescent="0.25">
      <c r="A4028" s="2"/>
      <c r="B4028" s="3"/>
      <c r="C4028" s="4"/>
      <c r="D4028" s="5"/>
      <c r="E4028" s="5"/>
      <c r="F4028" s="14"/>
    </row>
    <row r="4029" spans="1:6" x14ac:dyDescent="0.25">
      <c r="A4029" s="2"/>
      <c r="B4029" s="3"/>
      <c r="C4029" s="4"/>
      <c r="D4029" s="5"/>
      <c r="E4029" s="5"/>
      <c r="F4029" s="14"/>
    </row>
    <row r="4030" spans="1:6" x14ac:dyDescent="0.25">
      <c r="A4030" s="2"/>
      <c r="B4030" s="3"/>
      <c r="C4030" s="4"/>
      <c r="D4030" s="5"/>
      <c r="E4030" s="5"/>
      <c r="F4030" s="14"/>
    </row>
    <row r="4031" spans="1:6" x14ac:dyDescent="0.25">
      <c r="A4031" s="2"/>
      <c r="B4031" s="3"/>
      <c r="C4031" s="4"/>
      <c r="D4031" s="5"/>
      <c r="E4031" s="5"/>
      <c r="F4031" s="14"/>
    </row>
    <row r="4032" spans="1:6" x14ac:dyDescent="0.25">
      <c r="A4032" s="2"/>
      <c r="B4032" s="3"/>
      <c r="C4032" s="4"/>
      <c r="D4032" s="5"/>
      <c r="E4032" s="5"/>
      <c r="F4032" s="14"/>
    </row>
    <row r="4033" spans="1:6" x14ac:dyDescent="0.25">
      <c r="A4033" s="2"/>
      <c r="B4033" s="3"/>
      <c r="C4033" s="4"/>
      <c r="D4033" s="5"/>
      <c r="E4033" s="5"/>
      <c r="F4033" s="14"/>
    </row>
    <row r="4034" spans="1:6" x14ac:dyDescent="0.25">
      <c r="A4034" s="2"/>
      <c r="B4034" s="3"/>
      <c r="C4034" s="4"/>
      <c r="D4034" s="5"/>
      <c r="E4034" s="5"/>
      <c r="F4034" s="14"/>
    </row>
    <row r="4035" spans="1:6" x14ac:dyDescent="0.25">
      <c r="A4035" s="2"/>
      <c r="B4035" s="3"/>
      <c r="C4035" s="4"/>
      <c r="D4035" s="5"/>
      <c r="E4035" s="5"/>
      <c r="F4035" s="14"/>
    </row>
    <row r="4036" spans="1:6" x14ac:dyDescent="0.25">
      <c r="A4036" s="2"/>
      <c r="B4036" s="3"/>
      <c r="C4036" s="4"/>
      <c r="D4036" s="5"/>
      <c r="E4036" s="5"/>
      <c r="F4036" s="14"/>
    </row>
    <row r="4037" spans="1:6" x14ac:dyDescent="0.25">
      <c r="A4037" s="2"/>
      <c r="B4037" s="3"/>
      <c r="C4037" s="4"/>
      <c r="D4037" s="5"/>
      <c r="E4037" s="5"/>
      <c r="F4037" s="14"/>
    </row>
    <row r="4038" spans="1:6" x14ac:dyDescent="0.25">
      <c r="A4038" s="2"/>
      <c r="B4038" s="3"/>
      <c r="C4038" s="4"/>
      <c r="D4038" s="5"/>
      <c r="E4038" s="5"/>
      <c r="F4038" s="14"/>
    </row>
    <row r="4039" spans="1:6" x14ac:dyDescent="0.25">
      <c r="A4039" s="2"/>
      <c r="B4039" s="3"/>
      <c r="C4039" s="4"/>
      <c r="D4039" s="5"/>
      <c r="E4039" s="5"/>
      <c r="F4039" s="14"/>
    </row>
    <row r="4040" spans="1:6" x14ac:dyDescent="0.25">
      <c r="A4040" s="2"/>
      <c r="B4040" s="3"/>
      <c r="C4040" s="4"/>
      <c r="D4040" s="5"/>
      <c r="E4040" s="5"/>
      <c r="F4040" s="14"/>
    </row>
    <row r="4041" spans="1:6" x14ac:dyDescent="0.25">
      <c r="A4041" s="2"/>
      <c r="B4041" s="3"/>
      <c r="C4041" s="4"/>
      <c r="D4041" s="5"/>
      <c r="E4041" s="5"/>
      <c r="F4041" s="14"/>
    </row>
    <row r="4042" spans="1:6" x14ac:dyDescent="0.25">
      <c r="A4042" s="2"/>
      <c r="B4042" s="3"/>
      <c r="C4042" s="4"/>
      <c r="D4042" s="5"/>
      <c r="E4042" s="5"/>
      <c r="F4042" s="14"/>
    </row>
    <row r="4043" spans="1:6" x14ac:dyDescent="0.25">
      <c r="A4043" s="2"/>
      <c r="B4043" s="3"/>
      <c r="C4043" s="4"/>
      <c r="D4043" s="5"/>
      <c r="E4043" s="5"/>
      <c r="F4043" s="14"/>
    </row>
    <row r="4044" spans="1:6" x14ac:dyDescent="0.25">
      <c r="A4044" s="2"/>
      <c r="B4044" s="3"/>
      <c r="C4044" s="4"/>
      <c r="D4044" s="5"/>
      <c r="E4044" s="5"/>
      <c r="F4044" s="14"/>
    </row>
    <row r="4045" spans="1:6" x14ac:dyDescent="0.25">
      <c r="A4045" s="2"/>
      <c r="B4045" s="3"/>
      <c r="C4045" s="4"/>
      <c r="D4045" s="5"/>
      <c r="E4045" s="5"/>
      <c r="F4045" s="14"/>
    </row>
    <row r="4046" spans="1:6" x14ac:dyDescent="0.25">
      <c r="A4046" s="2"/>
      <c r="B4046" s="3"/>
      <c r="C4046" s="4"/>
      <c r="D4046" s="5"/>
      <c r="E4046" s="5"/>
      <c r="F4046" s="14"/>
    </row>
    <row r="4047" spans="1:6" x14ac:dyDescent="0.25">
      <c r="A4047" s="2"/>
      <c r="B4047" s="3"/>
      <c r="C4047" s="4"/>
      <c r="D4047" s="5"/>
      <c r="E4047" s="5"/>
      <c r="F4047" s="14"/>
    </row>
    <row r="4048" spans="1:6" x14ac:dyDescent="0.25">
      <c r="A4048" s="2"/>
      <c r="B4048" s="3"/>
      <c r="C4048" s="4"/>
      <c r="D4048" s="5"/>
      <c r="E4048" s="5"/>
      <c r="F4048" s="14"/>
    </row>
    <row r="4049" spans="1:6" x14ac:dyDescent="0.25">
      <c r="A4049" s="2"/>
      <c r="B4049" s="3"/>
      <c r="C4049" s="4"/>
      <c r="D4049" s="5"/>
      <c r="E4049" s="5"/>
      <c r="F4049" s="14"/>
    </row>
    <row r="4050" spans="1:6" x14ac:dyDescent="0.25">
      <c r="A4050" s="2"/>
      <c r="B4050" s="3"/>
      <c r="C4050" s="4"/>
      <c r="D4050" s="5"/>
      <c r="E4050" s="5"/>
      <c r="F4050" s="14"/>
    </row>
    <row r="4051" spans="1:6" x14ac:dyDescent="0.25">
      <c r="A4051" s="2"/>
      <c r="B4051" s="3"/>
      <c r="C4051" s="4"/>
      <c r="D4051" s="5"/>
      <c r="E4051" s="5"/>
      <c r="F4051" s="14"/>
    </row>
    <row r="4052" spans="1:6" x14ac:dyDescent="0.25">
      <c r="A4052" s="2"/>
      <c r="B4052" s="3"/>
      <c r="C4052" s="4"/>
      <c r="D4052" s="5"/>
      <c r="E4052" s="5"/>
      <c r="F4052" s="14"/>
    </row>
    <row r="4053" spans="1:6" x14ac:dyDescent="0.25">
      <c r="A4053" s="2"/>
      <c r="B4053" s="3"/>
      <c r="C4053" s="4"/>
      <c r="D4053" s="5"/>
      <c r="E4053" s="5"/>
      <c r="F4053" s="14"/>
    </row>
    <row r="4054" spans="1:6" x14ac:dyDescent="0.25">
      <c r="A4054" s="2"/>
      <c r="B4054" s="3"/>
      <c r="C4054" s="4"/>
      <c r="D4054" s="5"/>
      <c r="E4054" s="5"/>
      <c r="F4054" s="14"/>
    </row>
    <row r="4055" spans="1:6" x14ac:dyDescent="0.25">
      <c r="A4055" s="2"/>
      <c r="B4055" s="3"/>
      <c r="C4055" s="4"/>
      <c r="D4055" s="5"/>
      <c r="E4055" s="5"/>
      <c r="F4055" s="14"/>
    </row>
    <row r="4056" spans="1:6" x14ac:dyDescent="0.25">
      <c r="A4056" s="2"/>
      <c r="B4056" s="3"/>
      <c r="C4056" s="4"/>
      <c r="D4056" s="5"/>
      <c r="E4056" s="5"/>
      <c r="F4056" s="14"/>
    </row>
    <row r="4057" spans="1:6" x14ac:dyDescent="0.25">
      <c r="A4057" s="2"/>
      <c r="B4057" s="3"/>
      <c r="C4057" s="4"/>
      <c r="D4057" s="5"/>
      <c r="E4057" s="5"/>
      <c r="F4057" s="14"/>
    </row>
    <row r="4058" spans="1:6" x14ac:dyDescent="0.25">
      <c r="A4058" s="2"/>
      <c r="B4058" s="3"/>
      <c r="C4058" s="4"/>
      <c r="D4058" s="5"/>
      <c r="E4058" s="5"/>
      <c r="F4058" s="14"/>
    </row>
    <row r="4059" spans="1:6" x14ac:dyDescent="0.25">
      <c r="A4059" s="2"/>
      <c r="B4059" s="3"/>
      <c r="C4059" s="4"/>
      <c r="D4059" s="5"/>
      <c r="E4059" s="5"/>
      <c r="F4059" s="14"/>
    </row>
    <row r="4060" spans="1:6" x14ac:dyDescent="0.25">
      <c r="A4060" s="2"/>
      <c r="B4060" s="3"/>
      <c r="C4060" s="4"/>
      <c r="D4060" s="5"/>
      <c r="E4060" s="5"/>
      <c r="F4060" s="14"/>
    </row>
    <row r="4061" spans="1:6" x14ac:dyDescent="0.25">
      <c r="A4061" s="2"/>
      <c r="B4061" s="3"/>
      <c r="C4061" s="4"/>
      <c r="D4061" s="5"/>
      <c r="E4061" s="5"/>
      <c r="F4061" s="14"/>
    </row>
    <row r="4062" spans="1:6" x14ac:dyDescent="0.25">
      <c r="A4062" s="2"/>
      <c r="B4062" s="3"/>
      <c r="C4062" s="4"/>
      <c r="D4062" s="5"/>
      <c r="E4062" s="5"/>
      <c r="F4062" s="14"/>
    </row>
    <row r="4063" spans="1:6" x14ac:dyDescent="0.25">
      <c r="A4063" s="2"/>
      <c r="B4063" s="3"/>
      <c r="C4063" s="4"/>
      <c r="D4063" s="5"/>
      <c r="E4063" s="5"/>
      <c r="F4063" s="14"/>
    </row>
    <row r="4064" spans="1:6" x14ac:dyDescent="0.25">
      <c r="A4064" s="2"/>
      <c r="B4064" s="3"/>
      <c r="C4064" s="4"/>
      <c r="D4064" s="5"/>
      <c r="E4064" s="5"/>
      <c r="F4064" s="14"/>
    </row>
    <row r="4065" spans="1:6" x14ac:dyDescent="0.25">
      <c r="A4065" s="2"/>
      <c r="B4065" s="3"/>
      <c r="C4065" s="4"/>
      <c r="D4065" s="5"/>
      <c r="E4065" s="5"/>
      <c r="F4065" s="14"/>
    </row>
    <row r="4066" spans="1:6" x14ac:dyDescent="0.25">
      <c r="A4066" s="2"/>
      <c r="B4066" s="3"/>
      <c r="C4066" s="4"/>
      <c r="D4066" s="5"/>
      <c r="E4066" s="5"/>
      <c r="F4066" s="14"/>
    </row>
    <row r="4067" spans="1:6" x14ac:dyDescent="0.25">
      <c r="A4067" s="2"/>
      <c r="B4067" s="3"/>
      <c r="C4067" s="4"/>
      <c r="D4067" s="5"/>
      <c r="E4067" s="5"/>
      <c r="F4067" s="14"/>
    </row>
    <row r="4068" spans="1:6" x14ac:dyDescent="0.25">
      <c r="A4068" s="2"/>
      <c r="B4068" s="3"/>
      <c r="C4068" s="4"/>
      <c r="D4068" s="5"/>
      <c r="E4068" s="5"/>
      <c r="F4068" s="14"/>
    </row>
    <row r="4069" spans="1:6" x14ac:dyDescent="0.25">
      <c r="A4069" s="2"/>
      <c r="B4069" s="3"/>
      <c r="C4069" s="4"/>
      <c r="D4069" s="5"/>
      <c r="E4069" s="5"/>
      <c r="F4069" s="14"/>
    </row>
    <row r="4070" spans="1:6" x14ac:dyDescent="0.25">
      <c r="A4070" s="2"/>
      <c r="B4070" s="3"/>
      <c r="C4070" s="4"/>
      <c r="D4070" s="5"/>
      <c r="E4070" s="5"/>
      <c r="F4070" s="14"/>
    </row>
    <row r="4071" spans="1:6" x14ac:dyDescent="0.25">
      <c r="A4071" s="2"/>
      <c r="B4071" s="3"/>
      <c r="C4071" s="4"/>
      <c r="D4071" s="5"/>
      <c r="E4071" s="5"/>
      <c r="F4071" s="14"/>
    </row>
    <row r="4072" spans="1:6" x14ac:dyDescent="0.25">
      <c r="A4072" s="2"/>
      <c r="B4072" s="3"/>
      <c r="C4072" s="4"/>
      <c r="D4072" s="5"/>
      <c r="E4072" s="5"/>
      <c r="F4072" s="14"/>
    </row>
    <row r="4073" spans="1:6" x14ac:dyDescent="0.25">
      <c r="A4073" s="2"/>
      <c r="B4073" s="3"/>
      <c r="C4073" s="4"/>
      <c r="D4073" s="5"/>
      <c r="E4073" s="5"/>
      <c r="F4073" s="14"/>
    </row>
    <row r="4074" spans="1:6" x14ac:dyDescent="0.25">
      <c r="A4074" s="2"/>
      <c r="B4074" s="3"/>
      <c r="C4074" s="4"/>
      <c r="D4074" s="5"/>
      <c r="E4074" s="5"/>
      <c r="F4074" s="14"/>
    </row>
    <row r="4075" spans="1:6" x14ac:dyDescent="0.25">
      <c r="A4075" s="2"/>
      <c r="B4075" s="3"/>
      <c r="C4075" s="4"/>
      <c r="D4075" s="5"/>
      <c r="E4075" s="5"/>
      <c r="F4075" s="14"/>
    </row>
    <row r="4076" spans="1:6" x14ac:dyDescent="0.25">
      <c r="A4076" s="2"/>
      <c r="B4076" s="3"/>
      <c r="C4076" s="4"/>
      <c r="D4076" s="5"/>
      <c r="E4076" s="5"/>
      <c r="F4076" s="14"/>
    </row>
    <row r="4077" spans="1:6" x14ac:dyDescent="0.25">
      <c r="A4077" s="2"/>
      <c r="B4077" s="3"/>
      <c r="C4077" s="4"/>
      <c r="D4077" s="5"/>
      <c r="E4077" s="5"/>
      <c r="F4077" s="14"/>
    </row>
    <row r="4078" spans="1:6" x14ac:dyDescent="0.25">
      <c r="A4078" s="2"/>
      <c r="B4078" s="3"/>
      <c r="C4078" s="4"/>
      <c r="D4078" s="5"/>
      <c r="E4078" s="5"/>
      <c r="F4078" s="14"/>
    </row>
    <row r="4079" spans="1:6" x14ac:dyDescent="0.25">
      <c r="A4079" s="2"/>
      <c r="B4079" s="3"/>
      <c r="C4079" s="4"/>
      <c r="D4079" s="5"/>
      <c r="E4079" s="5"/>
      <c r="F4079" s="14"/>
    </row>
    <row r="4080" spans="1:6" x14ac:dyDescent="0.25">
      <c r="A4080" s="2"/>
      <c r="B4080" s="3"/>
      <c r="C4080" s="4"/>
      <c r="D4080" s="5"/>
      <c r="E4080" s="5"/>
      <c r="F4080" s="14"/>
    </row>
    <row r="4081" spans="1:6" x14ac:dyDescent="0.25">
      <c r="A4081" s="2"/>
      <c r="B4081" s="3"/>
      <c r="C4081" s="4"/>
      <c r="D4081" s="5"/>
      <c r="E4081" s="5"/>
      <c r="F4081" s="14"/>
    </row>
    <row r="4082" spans="1:6" x14ac:dyDescent="0.25">
      <c r="A4082" s="2"/>
      <c r="B4082" s="3"/>
      <c r="C4082" s="4"/>
      <c r="D4082" s="5"/>
      <c r="E4082" s="5"/>
      <c r="F4082" s="14"/>
    </row>
    <row r="4083" spans="1:6" x14ac:dyDescent="0.25">
      <c r="A4083" s="2"/>
      <c r="B4083" s="3"/>
      <c r="C4083" s="4"/>
      <c r="D4083" s="5"/>
      <c r="E4083" s="5"/>
      <c r="F4083" s="14"/>
    </row>
    <row r="4084" spans="1:6" x14ac:dyDescent="0.25">
      <c r="A4084" s="2"/>
      <c r="B4084" s="3"/>
      <c r="C4084" s="4"/>
      <c r="D4084" s="5"/>
      <c r="E4084" s="5"/>
      <c r="F4084" s="14"/>
    </row>
    <row r="4085" spans="1:6" x14ac:dyDescent="0.25">
      <c r="A4085" s="2"/>
      <c r="B4085" s="3"/>
      <c r="C4085" s="4"/>
      <c r="D4085" s="5"/>
      <c r="E4085" s="5"/>
      <c r="F4085" s="14"/>
    </row>
    <row r="4086" spans="1:6" x14ac:dyDescent="0.25">
      <c r="A4086" s="2"/>
      <c r="B4086" s="3"/>
      <c r="C4086" s="4"/>
      <c r="D4086" s="5"/>
      <c r="E4086" s="5"/>
      <c r="F4086" s="14"/>
    </row>
    <row r="4087" spans="1:6" x14ac:dyDescent="0.25">
      <c r="A4087" s="2"/>
      <c r="B4087" s="3"/>
      <c r="C4087" s="4"/>
      <c r="D4087" s="5"/>
      <c r="E4087" s="5"/>
      <c r="F4087" s="14"/>
    </row>
    <row r="4088" spans="1:6" x14ac:dyDescent="0.25">
      <c r="A4088" s="2"/>
      <c r="B4088" s="3"/>
      <c r="C4088" s="4"/>
      <c r="D4088" s="5"/>
      <c r="E4088" s="5"/>
      <c r="F4088" s="14"/>
    </row>
    <row r="4089" spans="1:6" x14ac:dyDescent="0.25">
      <c r="A4089" s="2"/>
      <c r="B4089" s="3"/>
      <c r="C4089" s="4"/>
      <c r="D4089" s="5"/>
      <c r="E4089" s="5"/>
      <c r="F4089" s="14"/>
    </row>
    <row r="4090" spans="1:6" x14ac:dyDescent="0.25">
      <c r="A4090" s="2"/>
      <c r="B4090" s="3"/>
      <c r="C4090" s="4"/>
      <c r="D4090" s="5"/>
      <c r="E4090" s="5"/>
      <c r="F4090" s="14"/>
    </row>
    <row r="4091" spans="1:6" x14ac:dyDescent="0.25">
      <c r="A4091" s="2"/>
      <c r="B4091" s="3"/>
      <c r="C4091" s="4"/>
      <c r="D4091" s="5"/>
      <c r="E4091" s="5"/>
      <c r="F4091" s="14"/>
    </row>
    <row r="4092" spans="1:6" x14ac:dyDescent="0.25">
      <c r="A4092" s="2"/>
      <c r="B4092" s="3"/>
      <c r="C4092" s="4"/>
      <c r="D4092" s="5"/>
      <c r="E4092" s="5"/>
      <c r="F4092" s="14"/>
    </row>
    <row r="4093" spans="1:6" x14ac:dyDescent="0.25">
      <c r="A4093" s="2"/>
      <c r="B4093" s="3"/>
      <c r="C4093" s="4"/>
      <c r="D4093" s="5"/>
      <c r="E4093" s="5"/>
      <c r="F4093" s="14"/>
    </row>
    <row r="4094" spans="1:6" x14ac:dyDescent="0.25">
      <c r="A4094" s="2"/>
      <c r="B4094" s="3"/>
      <c r="C4094" s="4"/>
      <c r="D4094" s="5"/>
      <c r="E4094" s="5"/>
      <c r="F4094" s="14"/>
    </row>
    <row r="4095" spans="1:6" x14ac:dyDescent="0.25">
      <c r="A4095" s="2"/>
      <c r="B4095" s="3"/>
      <c r="C4095" s="4"/>
      <c r="D4095" s="5"/>
      <c r="E4095" s="5"/>
      <c r="F4095" s="14"/>
    </row>
    <row r="4096" spans="1:6" x14ac:dyDescent="0.25">
      <c r="A4096" s="2"/>
      <c r="B4096" s="3"/>
      <c r="C4096" s="4"/>
      <c r="D4096" s="5"/>
      <c r="E4096" s="5"/>
      <c r="F4096" s="14"/>
    </row>
    <row r="4097" spans="1:6" x14ac:dyDescent="0.25">
      <c r="A4097" s="2"/>
      <c r="B4097" s="3"/>
      <c r="C4097" s="4"/>
      <c r="D4097" s="5"/>
      <c r="E4097" s="5"/>
      <c r="F4097" s="14"/>
    </row>
    <row r="4098" spans="1:6" x14ac:dyDescent="0.25">
      <c r="A4098" s="2"/>
      <c r="B4098" s="3"/>
      <c r="C4098" s="4"/>
      <c r="D4098" s="5"/>
      <c r="E4098" s="5"/>
      <c r="F4098" s="14"/>
    </row>
    <row r="4099" spans="1:6" x14ac:dyDescent="0.25">
      <c r="A4099" s="2"/>
      <c r="B4099" s="3"/>
      <c r="C4099" s="4"/>
      <c r="D4099" s="5"/>
      <c r="E4099" s="5"/>
      <c r="F4099" s="14"/>
    </row>
    <row r="4100" spans="1:6" x14ac:dyDescent="0.25">
      <c r="A4100" s="2"/>
      <c r="B4100" s="3"/>
      <c r="C4100" s="4"/>
      <c r="D4100" s="5"/>
      <c r="E4100" s="5"/>
      <c r="F4100" s="14"/>
    </row>
    <row r="4101" spans="1:6" x14ac:dyDescent="0.25">
      <c r="A4101" s="2"/>
      <c r="B4101" s="3"/>
      <c r="C4101" s="4"/>
      <c r="D4101" s="5"/>
      <c r="E4101" s="5"/>
      <c r="F4101" s="14"/>
    </row>
    <row r="4102" spans="1:6" x14ac:dyDescent="0.25">
      <c r="A4102" s="2"/>
      <c r="B4102" s="3"/>
      <c r="C4102" s="4"/>
      <c r="D4102" s="5"/>
      <c r="E4102" s="5"/>
      <c r="F4102" s="14"/>
    </row>
    <row r="4103" spans="1:6" x14ac:dyDescent="0.25">
      <c r="A4103" s="2"/>
      <c r="B4103" s="3"/>
      <c r="C4103" s="4"/>
      <c r="D4103" s="5"/>
      <c r="E4103" s="5"/>
      <c r="F4103" s="14"/>
    </row>
    <row r="4104" spans="1:6" x14ac:dyDescent="0.25">
      <c r="A4104" s="2"/>
      <c r="B4104" s="3"/>
      <c r="C4104" s="4"/>
      <c r="D4104" s="5"/>
      <c r="E4104" s="5"/>
      <c r="F4104" s="14"/>
    </row>
    <row r="4105" spans="1:6" x14ac:dyDescent="0.25">
      <c r="A4105" s="2"/>
      <c r="B4105" s="3"/>
      <c r="C4105" s="4"/>
      <c r="D4105" s="5"/>
      <c r="E4105" s="5"/>
      <c r="F4105" s="14"/>
    </row>
    <row r="4106" spans="1:6" x14ac:dyDescent="0.25">
      <c r="A4106" s="2"/>
      <c r="B4106" s="3"/>
      <c r="C4106" s="4"/>
      <c r="D4106" s="5"/>
      <c r="E4106" s="5"/>
      <c r="F4106" s="14"/>
    </row>
    <row r="4107" spans="1:6" x14ac:dyDescent="0.25">
      <c r="A4107" s="2"/>
      <c r="B4107" s="3"/>
      <c r="C4107" s="4"/>
      <c r="D4107" s="5"/>
      <c r="E4107" s="5"/>
      <c r="F4107" s="14"/>
    </row>
    <row r="4108" spans="1:6" x14ac:dyDescent="0.25">
      <c r="A4108" s="2"/>
      <c r="B4108" s="3"/>
      <c r="C4108" s="4"/>
      <c r="D4108" s="5"/>
      <c r="E4108" s="5"/>
      <c r="F4108" s="14"/>
    </row>
    <row r="4109" spans="1:6" x14ac:dyDescent="0.25">
      <c r="A4109" s="2"/>
      <c r="B4109" s="3"/>
      <c r="C4109" s="4"/>
      <c r="D4109" s="5"/>
      <c r="E4109" s="5"/>
      <c r="F4109" s="14"/>
    </row>
    <row r="4110" spans="1:6" x14ac:dyDescent="0.25">
      <c r="A4110" s="2"/>
      <c r="B4110" s="3"/>
      <c r="C4110" s="4"/>
      <c r="D4110" s="5"/>
      <c r="E4110" s="5"/>
      <c r="F4110" s="14"/>
    </row>
    <row r="4111" spans="1:6" x14ac:dyDescent="0.25">
      <c r="A4111" s="2"/>
      <c r="B4111" s="3"/>
      <c r="C4111" s="4"/>
      <c r="D4111" s="5"/>
      <c r="E4111" s="5"/>
      <c r="F4111" s="14"/>
    </row>
    <row r="4112" spans="1:6" x14ac:dyDescent="0.25">
      <c r="A4112" s="2"/>
      <c r="B4112" s="3"/>
      <c r="C4112" s="4"/>
      <c r="D4112" s="5"/>
      <c r="E4112" s="5"/>
      <c r="F4112" s="14"/>
    </row>
    <row r="4113" spans="1:6" x14ac:dyDescent="0.25">
      <c r="A4113" s="2"/>
      <c r="B4113" s="3"/>
      <c r="C4113" s="4"/>
      <c r="D4113" s="5"/>
      <c r="E4113" s="5"/>
      <c r="F4113" s="14"/>
    </row>
    <row r="4114" spans="1:6" x14ac:dyDescent="0.25">
      <c r="A4114" s="2"/>
      <c r="B4114" s="3"/>
      <c r="C4114" s="4"/>
      <c r="D4114" s="5"/>
      <c r="E4114" s="5"/>
      <c r="F4114" s="14"/>
    </row>
    <row r="4115" spans="1:6" x14ac:dyDescent="0.25">
      <c r="A4115" s="2"/>
      <c r="B4115" s="3"/>
      <c r="C4115" s="4"/>
      <c r="D4115" s="5"/>
      <c r="E4115" s="5"/>
      <c r="F4115" s="14"/>
    </row>
    <row r="4116" spans="1:6" x14ac:dyDescent="0.25">
      <c r="A4116" s="2"/>
      <c r="B4116" s="3"/>
      <c r="C4116" s="4"/>
      <c r="D4116" s="5"/>
      <c r="E4116" s="5"/>
      <c r="F4116" s="14"/>
    </row>
    <row r="4117" spans="1:6" x14ac:dyDescent="0.25">
      <c r="A4117" s="2"/>
      <c r="B4117" s="3"/>
      <c r="C4117" s="4"/>
      <c r="D4117" s="5"/>
      <c r="E4117" s="5"/>
      <c r="F4117" s="14"/>
    </row>
    <row r="4118" spans="1:6" x14ac:dyDescent="0.25">
      <c r="A4118" s="2"/>
      <c r="B4118" s="3"/>
      <c r="C4118" s="4"/>
      <c r="D4118" s="5"/>
      <c r="E4118" s="5"/>
      <c r="F4118" s="14"/>
    </row>
    <row r="4119" spans="1:6" x14ac:dyDescent="0.25">
      <c r="A4119" s="2"/>
      <c r="B4119" s="3"/>
      <c r="C4119" s="4"/>
      <c r="D4119" s="5"/>
      <c r="E4119" s="5"/>
      <c r="F4119" s="14"/>
    </row>
    <row r="4120" spans="1:6" x14ac:dyDescent="0.25">
      <c r="A4120" s="2"/>
      <c r="B4120" s="3"/>
      <c r="C4120" s="4"/>
      <c r="D4120" s="5"/>
      <c r="E4120" s="5"/>
      <c r="F4120" s="14"/>
    </row>
    <row r="4121" spans="1:6" x14ac:dyDescent="0.25">
      <c r="A4121" s="2"/>
      <c r="B4121" s="3"/>
      <c r="C4121" s="4"/>
      <c r="D4121" s="5"/>
      <c r="E4121" s="5"/>
      <c r="F4121" s="14"/>
    </row>
    <row r="4122" spans="1:6" x14ac:dyDescent="0.25">
      <c r="A4122" s="2"/>
      <c r="B4122" s="3"/>
      <c r="C4122" s="4"/>
      <c r="D4122" s="5"/>
      <c r="E4122" s="5"/>
      <c r="F4122" s="14"/>
    </row>
    <row r="4123" spans="1:6" x14ac:dyDescent="0.25">
      <c r="A4123" s="2"/>
      <c r="B4123" s="3"/>
      <c r="C4123" s="4"/>
      <c r="D4123" s="5"/>
      <c r="E4123" s="5"/>
      <c r="F4123" s="14"/>
    </row>
    <row r="4124" spans="1:6" x14ac:dyDescent="0.25">
      <c r="A4124" s="2"/>
      <c r="B4124" s="3"/>
      <c r="C4124" s="4"/>
      <c r="D4124" s="5"/>
      <c r="E4124" s="5"/>
      <c r="F4124" s="14"/>
    </row>
    <row r="4125" spans="1:6" x14ac:dyDescent="0.25">
      <c r="A4125" s="2"/>
      <c r="B4125" s="3"/>
      <c r="C4125" s="4"/>
      <c r="D4125" s="5"/>
      <c r="E4125" s="5"/>
      <c r="F4125" s="14"/>
    </row>
    <row r="4126" spans="1:6" x14ac:dyDescent="0.25">
      <c r="A4126" s="2"/>
      <c r="B4126" s="3"/>
      <c r="C4126" s="4"/>
      <c r="D4126" s="5"/>
      <c r="E4126" s="5"/>
      <c r="F4126" s="14"/>
    </row>
    <row r="4127" spans="1:6" x14ac:dyDescent="0.25">
      <c r="A4127" s="2"/>
      <c r="B4127" s="3"/>
      <c r="C4127" s="4"/>
      <c r="D4127" s="5"/>
      <c r="E4127" s="5"/>
      <c r="F4127" s="14"/>
    </row>
    <row r="4128" spans="1:6" x14ac:dyDescent="0.25">
      <c r="A4128" s="2"/>
      <c r="B4128" s="3"/>
      <c r="C4128" s="4"/>
      <c r="D4128" s="5"/>
      <c r="E4128" s="5"/>
      <c r="F4128" s="14"/>
    </row>
    <row r="4129" spans="1:6" x14ac:dyDescent="0.25">
      <c r="A4129" s="2"/>
      <c r="B4129" s="3"/>
      <c r="C4129" s="4"/>
      <c r="D4129" s="5"/>
      <c r="E4129" s="5"/>
      <c r="F4129" s="14"/>
    </row>
    <row r="4130" spans="1:6" x14ac:dyDescent="0.25">
      <c r="A4130" s="2"/>
      <c r="B4130" s="3"/>
      <c r="C4130" s="4"/>
      <c r="D4130" s="5"/>
      <c r="E4130" s="5"/>
      <c r="F4130" s="14"/>
    </row>
    <row r="4131" spans="1:6" x14ac:dyDescent="0.25">
      <c r="A4131" s="2"/>
      <c r="B4131" s="3"/>
      <c r="C4131" s="4"/>
      <c r="D4131" s="5"/>
      <c r="E4131" s="5"/>
      <c r="F4131" s="14"/>
    </row>
    <row r="4132" spans="1:6" x14ac:dyDescent="0.25">
      <c r="A4132" s="2"/>
      <c r="B4132" s="3"/>
      <c r="C4132" s="4"/>
      <c r="D4132" s="5"/>
      <c r="E4132" s="5"/>
      <c r="F4132" s="14"/>
    </row>
    <row r="4133" spans="1:6" x14ac:dyDescent="0.25">
      <c r="A4133" s="2"/>
      <c r="B4133" s="3"/>
      <c r="C4133" s="4"/>
      <c r="D4133" s="5"/>
      <c r="E4133" s="5"/>
      <c r="F4133" s="14"/>
    </row>
    <row r="4134" spans="1:6" x14ac:dyDescent="0.25">
      <c r="A4134" s="2"/>
      <c r="B4134" s="3"/>
      <c r="C4134" s="4"/>
      <c r="D4134" s="5"/>
      <c r="E4134" s="5"/>
      <c r="F4134" s="14"/>
    </row>
    <row r="4135" spans="1:6" x14ac:dyDescent="0.25">
      <c r="A4135" s="2"/>
      <c r="B4135" s="3"/>
      <c r="C4135" s="4"/>
      <c r="D4135" s="5"/>
      <c r="E4135" s="5"/>
      <c r="F4135" s="14"/>
    </row>
    <row r="4136" spans="1:6" x14ac:dyDescent="0.25">
      <c r="A4136" s="2"/>
      <c r="B4136" s="3"/>
      <c r="C4136" s="4"/>
      <c r="D4136" s="5"/>
      <c r="E4136" s="5"/>
      <c r="F4136" s="14"/>
    </row>
    <row r="4137" spans="1:6" x14ac:dyDescent="0.25">
      <c r="A4137" s="2"/>
      <c r="B4137" s="3"/>
      <c r="C4137" s="4"/>
      <c r="D4137" s="5"/>
      <c r="E4137" s="5"/>
      <c r="F4137" s="14"/>
    </row>
    <row r="4138" spans="1:6" x14ac:dyDescent="0.25">
      <c r="A4138" s="2"/>
      <c r="B4138" s="3"/>
      <c r="C4138" s="4"/>
      <c r="D4138" s="5"/>
      <c r="E4138" s="5"/>
      <c r="F4138" s="14"/>
    </row>
    <row r="4139" spans="1:6" x14ac:dyDescent="0.25">
      <c r="A4139" s="2"/>
      <c r="B4139" s="3"/>
      <c r="C4139" s="4"/>
      <c r="D4139" s="5"/>
      <c r="E4139" s="5"/>
      <c r="F4139" s="14"/>
    </row>
    <row r="4140" spans="1:6" x14ac:dyDescent="0.25">
      <c r="A4140" s="2"/>
      <c r="B4140" s="3"/>
      <c r="C4140" s="4"/>
      <c r="D4140" s="5"/>
      <c r="E4140" s="5"/>
      <c r="F4140" s="14"/>
    </row>
    <row r="4141" spans="1:6" x14ac:dyDescent="0.25">
      <c r="A4141" s="2"/>
      <c r="B4141" s="3"/>
      <c r="C4141" s="4"/>
      <c r="D4141" s="5"/>
      <c r="E4141" s="5"/>
      <c r="F4141" s="14"/>
    </row>
    <row r="4142" spans="1:6" x14ac:dyDescent="0.25">
      <c r="A4142" s="2"/>
      <c r="B4142" s="3"/>
      <c r="C4142" s="4"/>
      <c r="D4142" s="5"/>
      <c r="E4142" s="5"/>
      <c r="F4142" s="14"/>
    </row>
    <row r="4143" spans="1:6" x14ac:dyDescent="0.25">
      <c r="A4143" s="2"/>
      <c r="B4143" s="3"/>
      <c r="C4143" s="4"/>
      <c r="D4143" s="5"/>
      <c r="E4143" s="5"/>
      <c r="F4143" s="14"/>
    </row>
    <row r="4144" spans="1:6" x14ac:dyDescent="0.25">
      <c r="A4144" s="2"/>
      <c r="B4144" s="3"/>
      <c r="C4144" s="4"/>
      <c r="D4144" s="5"/>
      <c r="E4144" s="5"/>
      <c r="F4144" s="14"/>
    </row>
    <row r="4145" spans="1:6" x14ac:dyDescent="0.25">
      <c r="A4145" s="2"/>
      <c r="B4145" s="3"/>
      <c r="C4145" s="4"/>
      <c r="D4145" s="5"/>
      <c r="E4145" s="5"/>
      <c r="F4145" s="14"/>
    </row>
    <row r="4146" spans="1:6" x14ac:dyDescent="0.25">
      <c r="A4146" s="2"/>
      <c r="B4146" s="3"/>
      <c r="C4146" s="4"/>
      <c r="D4146" s="5"/>
      <c r="E4146" s="5"/>
      <c r="F4146" s="14"/>
    </row>
    <row r="4147" spans="1:6" x14ac:dyDescent="0.25">
      <c r="A4147" s="2"/>
      <c r="B4147" s="3"/>
      <c r="C4147" s="4"/>
      <c r="D4147" s="5"/>
      <c r="E4147" s="5"/>
      <c r="F4147" s="14"/>
    </row>
    <row r="4148" spans="1:6" x14ac:dyDescent="0.25">
      <c r="A4148" s="2"/>
      <c r="B4148" s="3"/>
      <c r="C4148" s="4"/>
      <c r="D4148" s="5"/>
      <c r="E4148" s="5"/>
      <c r="F4148" s="14"/>
    </row>
    <row r="4149" spans="1:6" x14ac:dyDescent="0.25">
      <c r="A4149" s="2"/>
      <c r="B4149" s="3"/>
      <c r="C4149" s="4"/>
      <c r="D4149" s="5"/>
      <c r="E4149" s="5"/>
      <c r="F4149" s="14"/>
    </row>
    <row r="4150" spans="1:6" x14ac:dyDescent="0.25">
      <c r="A4150" s="2"/>
      <c r="B4150" s="3"/>
      <c r="C4150" s="4"/>
      <c r="D4150" s="5"/>
      <c r="E4150" s="5"/>
      <c r="F4150" s="14"/>
    </row>
    <row r="4151" spans="1:6" x14ac:dyDescent="0.25">
      <c r="A4151" s="2"/>
      <c r="B4151" s="3"/>
      <c r="C4151" s="4"/>
      <c r="D4151" s="5"/>
      <c r="E4151" s="5"/>
      <c r="F4151" s="14"/>
    </row>
    <row r="4152" spans="1:6" x14ac:dyDescent="0.25">
      <c r="A4152" s="2"/>
      <c r="B4152" s="3"/>
      <c r="C4152" s="4"/>
      <c r="D4152" s="5"/>
      <c r="E4152" s="5"/>
      <c r="F4152" s="14"/>
    </row>
    <row r="4153" spans="1:6" x14ac:dyDescent="0.25">
      <c r="A4153" s="2"/>
      <c r="B4153" s="3"/>
      <c r="C4153" s="4"/>
      <c r="D4153" s="5"/>
      <c r="E4153" s="5"/>
      <c r="F4153" s="14"/>
    </row>
    <row r="4154" spans="1:6" x14ac:dyDescent="0.25">
      <c r="A4154" s="2"/>
      <c r="B4154" s="3"/>
      <c r="C4154" s="4"/>
      <c r="D4154" s="5"/>
      <c r="E4154" s="5"/>
      <c r="F4154" s="14"/>
    </row>
    <row r="4155" spans="1:6" x14ac:dyDescent="0.25">
      <c r="A4155" s="2"/>
      <c r="B4155" s="3"/>
      <c r="C4155" s="4"/>
      <c r="D4155" s="5"/>
      <c r="E4155" s="5"/>
      <c r="F4155" s="14"/>
    </row>
    <row r="4156" spans="1:6" x14ac:dyDescent="0.25">
      <c r="A4156" s="2"/>
      <c r="B4156" s="3"/>
      <c r="C4156" s="4"/>
      <c r="D4156" s="5"/>
      <c r="E4156" s="5"/>
      <c r="F4156" s="14"/>
    </row>
    <row r="4157" spans="1:6" x14ac:dyDescent="0.25">
      <c r="A4157" s="2"/>
      <c r="B4157" s="3"/>
      <c r="C4157" s="4"/>
      <c r="D4157" s="5"/>
      <c r="E4157" s="5"/>
      <c r="F4157" s="14"/>
    </row>
    <row r="4158" spans="1:6" x14ac:dyDescent="0.25">
      <c r="A4158" s="2"/>
      <c r="B4158" s="3"/>
      <c r="C4158" s="4"/>
      <c r="D4158" s="5"/>
      <c r="E4158" s="5"/>
      <c r="F4158" s="14"/>
    </row>
    <row r="4159" spans="1:6" x14ac:dyDescent="0.25">
      <c r="A4159" s="2"/>
      <c r="B4159" s="3"/>
      <c r="C4159" s="4"/>
      <c r="D4159" s="5"/>
      <c r="E4159" s="5"/>
      <c r="F4159" s="14"/>
    </row>
    <row r="4160" spans="1:6" x14ac:dyDescent="0.25">
      <c r="A4160" s="2"/>
      <c r="B4160" s="3"/>
      <c r="C4160" s="4"/>
      <c r="D4160" s="5"/>
      <c r="E4160" s="5"/>
      <c r="F4160" s="14"/>
    </row>
    <row r="4161" spans="1:6" x14ac:dyDescent="0.25">
      <c r="A4161" s="2"/>
      <c r="B4161" s="3"/>
      <c r="C4161" s="4"/>
      <c r="D4161" s="5"/>
      <c r="E4161" s="5"/>
      <c r="F4161" s="14"/>
    </row>
    <row r="4162" spans="1:6" x14ac:dyDescent="0.25">
      <c r="A4162" s="2"/>
      <c r="B4162" s="3"/>
      <c r="C4162" s="4"/>
      <c r="D4162" s="5"/>
      <c r="E4162" s="5"/>
      <c r="F4162" s="14"/>
    </row>
    <row r="4163" spans="1:6" x14ac:dyDescent="0.25">
      <c r="A4163" s="2"/>
      <c r="B4163" s="3"/>
      <c r="C4163" s="4"/>
      <c r="D4163" s="5"/>
      <c r="E4163" s="5"/>
      <c r="F4163" s="14"/>
    </row>
    <row r="4164" spans="1:6" x14ac:dyDescent="0.25">
      <c r="A4164" s="2"/>
      <c r="B4164" s="3"/>
      <c r="C4164" s="4"/>
      <c r="D4164" s="5"/>
      <c r="E4164" s="5"/>
      <c r="F4164" s="14"/>
    </row>
    <row r="4165" spans="1:6" x14ac:dyDescent="0.25">
      <c r="A4165" s="2"/>
      <c r="B4165" s="3"/>
      <c r="C4165" s="4"/>
      <c r="D4165" s="5"/>
      <c r="E4165" s="5"/>
      <c r="F4165" s="14"/>
    </row>
    <row r="4166" spans="1:6" x14ac:dyDescent="0.25">
      <c r="A4166" s="2"/>
      <c r="B4166" s="3"/>
      <c r="C4166" s="4"/>
      <c r="D4166" s="5"/>
      <c r="E4166" s="5"/>
      <c r="F4166" s="14"/>
    </row>
    <row r="4167" spans="1:6" x14ac:dyDescent="0.25">
      <c r="A4167" s="2"/>
      <c r="B4167" s="3"/>
      <c r="C4167" s="4"/>
      <c r="D4167" s="5"/>
      <c r="E4167" s="5"/>
      <c r="F4167" s="14"/>
    </row>
    <row r="4168" spans="1:6" x14ac:dyDescent="0.25">
      <c r="A4168" s="2"/>
      <c r="B4168" s="3"/>
      <c r="C4168" s="4"/>
      <c r="D4168" s="5"/>
      <c r="E4168" s="5"/>
      <c r="F4168" s="14"/>
    </row>
    <row r="4169" spans="1:6" x14ac:dyDescent="0.25">
      <c r="A4169" s="2"/>
      <c r="B4169" s="3"/>
      <c r="C4169" s="4"/>
      <c r="D4169" s="5"/>
      <c r="E4169" s="5"/>
      <c r="F4169" s="14"/>
    </row>
    <row r="4170" spans="1:6" x14ac:dyDescent="0.25">
      <c r="A4170" s="2"/>
      <c r="B4170" s="3"/>
      <c r="C4170" s="4"/>
      <c r="D4170" s="5"/>
      <c r="E4170" s="5"/>
      <c r="F4170" s="14"/>
    </row>
    <row r="4171" spans="1:6" x14ac:dyDescent="0.25">
      <c r="A4171" s="2"/>
      <c r="B4171" s="3"/>
      <c r="C4171" s="4"/>
      <c r="D4171" s="5"/>
      <c r="E4171" s="5"/>
      <c r="F4171" s="14"/>
    </row>
    <row r="4172" spans="1:6" x14ac:dyDescent="0.25">
      <c r="A4172" s="2"/>
      <c r="B4172" s="3"/>
      <c r="C4172" s="4"/>
      <c r="D4172" s="5"/>
      <c r="E4172" s="5"/>
      <c r="F4172" s="14"/>
    </row>
    <row r="4173" spans="1:6" x14ac:dyDescent="0.25">
      <c r="A4173" s="2"/>
      <c r="B4173" s="3"/>
      <c r="C4173" s="4"/>
      <c r="D4173" s="5"/>
      <c r="E4173" s="5"/>
      <c r="F4173" s="14"/>
    </row>
    <row r="4174" spans="1:6" x14ac:dyDescent="0.25">
      <c r="A4174" s="2"/>
      <c r="B4174" s="3"/>
      <c r="C4174" s="4"/>
      <c r="D4174" s="5"/>
      <c r="E4174" s="5"/>
      <c r="F4174" s="14"/>
    </row>
    <row r="4175" spans="1:6" x14ac:dyDescent="0.25">
      <c r="A4175" s="2"/>
      <c r="B4175" s="3"/>
      <c r="C4175" s="4"/>
      <c r="D4175" s="5"/>
      <c r="E4175" s="5"/>
      <c r="F4175" s="14"/>
    </row>
    <row r="4176" spans="1:6" x14ac:dyDescent="0.25">
      <c r="A4176" s="2"/>
      <c r="B4176" s="3"/>
      <c r="C4176" s="4"/>
      <c r="D4176" s="5"/>
      <c r="E4176" s="5"/>
      <c r="F4176" s="14"/>
    </row>
    <row r="4177" spans="1:6" x14ac:dyDescent="0.25">
      <c r="A4177" s="2"/>
      <c r="B4177" s="3"/>
      <c r="C4177" s="4"/>
      <c r="D4177" s="5"/>
      <c r="E4177" s="5"/>
      <c r="F4177" s="14"/>
    </row>
    <row r="4178" spans="1:6" x14ac:dyDescent="0.25">
      <c r="A4178" s="2"/>
      <c r="B4178" s="3"/>
      <c r="C4178" s="4"/>
      <c r="D4178" s="5"/>
      <c r="E4178" s="5"/>
      <c r="F4178" s="14"/>
    </row>
    <row r="4179" spans="1:6" x14ac:dyDescent="0.25">
      <c r="A4179" s="2"/>
      <c r="B4179" s="3"/>
      <c r="C4179" s="4"/>
      <c r="D4179" s="5"/>
      <c r="E4179" s="5"/>
      <c r="F4179" s="14"/>
    </row>
    <row r="4180" spans="1:6" x14ac:dyDescent="0.25">
      <c r="A4180" s="2"/>
      <c r="B4180" s="3"/>
      <c r="C4180" s="4"/>
      <c r="D4180" s="5"/>
      <c r="E4180" s="5"/>
      <c r="F4180" s="14"/>
    </row>
    <row r="4181" spans="1:6" x14ac:dyDescent="0.25">
      <c r="A4181" s="2"/>
      <c r="B4181" s="3"/>
      <c r="C4181" s="4"/>
      <c r="D4181" s="5"/>
      <c r="E4181" s="5"/>
      <c r="F4181" s="14"/>
    </row>
    <row r="4182" spans="1:6" x14ac:dyDescent="0.25">
      <c r="A4182" s="2"/>
      <c r="B4182" s="3"/>
      <c r="C4182" s="4"/>
      <c r="D4182" s="5"/>
      <c r="E4182" s="5"/>
      <c r="F4182" s="14"/>
    </row>
    <row r="4183" spans="1:6" x14ac:dyDescent="0.25">
      <c r="A4183" s="2"/>
      <c r="B4183" s="3"/>
      <c r="C4183" s="4"/>
      <c r="D4183" s="5"/>
      <c r="E4183" s="5"/>
      <c r="F4183" s="14"/>
    </row>
    <row r="4184" spans="1:6" x14ac:dyDescent="0.25">
      <c r="A4184" s="2"/>
      <c r="B4184" s="3"/>
      <c r="C4184" s="4"/>
      <c r="D4184" s="5"/>
      <c r="E4184" s="5"/>
      <c r="F4184" s="14"/>
    </row>
    <row r="4185" spans="1:6" x14ac:dyDescent="0.25">
      <c r="A4185" s="2"/>
      <c r="B4185" s="3"/>
      <c r="C4185" s="4"/>
      <c r="D4185" s="5"/>
      <c r="E4185" s="5"/>
      <c r="F4185" s="14"/>
    </row>
    <row r="4186" spans="1:6" x14ac:dyDescent="0.25">
      <c r="A4186" s="2"/>
      <c r="B4186" s="3"/>
      <c r="C4186" s="4"/>
      <c r="D4186" s="5"/>
      <c r="E4186" s="5"/>
      <c r="F4186" s="14"/>
    </row>
    <row r="4187" spans="1:6" x14ac:dyDescent="0.25">
      <c r="A4187" s="2"/>
      <c r="B4187" s="3"/>
      <c r="C4187" s="4"/>
      <c r="D4187" s="5"/>
      <c r="E4187" s="5"/>
      <c r="F4187" s="14"/>
    </row>
    <row r="4188" spans="1:6" x14ac:dyDescent="0.25">
      <c r="A4188" s="2"/>
      <c r="B4188" s="3"/>
      <c r="C4188" s="4"/>
      <c r="D4188" s="5"/>
      <c r="E4188" s="5"/>
      <c r="F4188" s="14"/>
    </row>
    <row r="4189" spans="1:6" x14ac:dyDescent="0.25">
      <c r="A4189" s="2"/>
      <c r="B4189" s="3"/>
      <c r="C4189" s="4"/>
      <c r="D4189" s="5"/>
      <c r="E4189" s="5"/>
      <c r="F4189" s="14"/>
    </row>
    <row r="4190" spans="1:6" x14ac:dyDescent="0.25">
      <c r="A4190" s="2"/>
      <c r="B4190" s="3"/>
      <c r="C4190" s="4"/>
      <c r="D4190" s="5"/>
      <c r="E4190" s="5"/>
      <c r="F4190" s="14"/>
    </row>
    <row r="4191" spans="1:6" x14ac:dyDescent="0.25">
      <c r="A4191" s="2"/>
      <c r="B4191" s="3"/>
      <c r="C4191" s="4"/>
      <c r="D4191" s="5"/>
      <c r="E4191" s="5"/>
      <c r="F4191" s="14"/>
    </row>
    <row r="4192" spans="1:6" x14ac:dyDescent="0.25">
      <c r="A4192" s="2"/>
      <c r="B4192" s="3"/>
      <c r="C4192" s="4"/>
      <c r="D4192" s="5"/>
      <c r="E4192" s="5"/>
      <c r="F4192" s="14"/>
    </row>
    <row r="4193" spans="1:6" x14ac:dyDescent="0.25">
      <c r="A4193" s="2"/>
      <c r="B4193" s="3"/>
      <c r="C4193" s="4"/>
      <c r="D4193" s="5"/>
      <c r="E4193" s="5"/>
      <c r="F4193" s="14"/>
    </row>
    <row r="4194" spans="1:6" x14ac:dyDescent="0.25">
      <c r="A4194" s="2"/>
      <c r="B4194" s="3"/>
      <c r="C4194" s="4"/>
      <c r="D4194" s="5"/>
      <c r="E4194" s="5"/>
      <c r="F4194" s="14"/>
    </row>
    <row r="4195" spans="1:6" x14ac:dyDescent="0.25">
      <c r="A4195" s="2"/>
      <c r="B4195" s="3"/>
      <c r="C4195" s="4"/>
      <c r="D4195" s="5"/>
      <c r="E4195" s="5"/>
      <c r="F4195" s="14"/>
    </row>
    <row r="4196" spans="1:6" x14ac:dyDescent="0.25">
      <c r="A4196" s="2"/>
      <c r="B4196" s="3"/>
      <c r="C4196" s="4"/>
      <c r="D4196" s="5"/>
      <c r="E4196" s="5"/>
      <c r="F4196" s="14"/>
    </row>
    <row r="4197" spans="1:6" x14ac:dyDescent="0.25">
      <c r="A4197" s="2"/>
      <c r="B4197" s="3"/>
      <c r="C4197" s="4"/>
      <c r="D4197" s="5"/>
      <c r="E4197" s="5"/>
      <c r="F4197" s="14"/>
    </row>
    <row r="4198" spans="1:6" x14ac:dyDescent="0.25">
      <c r="A4198" s="2"/>
      <c r="B4198" s="3"/>
      <c r="C4198" s="4"/>
      <c r="D4198" s="5"/>
      <c r="E4198" s="5"/>
      <c r="F4198" s="14"/>
    </row>
    <row r="4199" spans="1:6" x14ac:dyDescent="0.25">
      <c r="A4199" s="2"/>
      <c r="B4199" s="3"/>
      <c r="C4199" s="4"/>
      <c r="D4199" s="5"/>
      <c r="E4199" s="5"/>
      <c r="F4199" s="14"/>
    </row>
    <row r="4200" spans="1:6" x14ac:dyDescent="0.25">
      <c r="A4200" s="2"/>
      <c r="B4200" s="3"/>
      <c r="C4200" s="4"/>
      <c r="D4200" s="5"/>
      <c r="E4200" s="5"/>
      <c r="F4200" s="14"/>
    </row>
    <row r="4201" spans="1:6" x14ac:dyDescent="0.25">
      <c r="A4201" s="2"/>
      <c r="B4201" s="3"/>
      <c r="C4201" s="4"/>
      <c r="D4201" s="5"/>
      <c r="E4201" s="5"/>
      <c r="F4201" s="14"/>
    </row>
    <row r="4202" spans="1:6" x14ac:dyDescent="0.25">
      <c r="A4202" s="2"/>
      <c r="B4202" s="3"/>
      <c r="C4202" s="4"/>
      <c r="D4202" s="5"/>
      <c r="E4202" s="5"/>
      <c r="F4202" s="14"/>
    </row>
    <row r="4203" spans="1:6" x14ac:dyDescent="0.25">
      <c r="A4203" s="2"/>
      <c r="B4203" s="3"/>
      <c r="C4203" s="4"/>
      <c r="D4203" s="5"/>
      <c r="E4203" s="5"/>
      <c r="F4203" s="14"/>
    </row>
    <row r="4204" spans="1:6" x14ac:dyDescent="0.25">
      <c r="A4204" s="2"/>
      <c r="B4204" s="3"/>
      <c r="C4204" s="4"/>
      <c r="D4204" s="5"/>
      <c r="E4204" s="5"/>
      <c r="F4204" s="14"/>
    </row>
    <row r="4205" spans="1:6" x14ac:dyDescent="0.25">
      <c r="A4205" s="2"/>
      <c r="B4205" s="3"/>
      <c r="C4205" s="4"/>
      <c r="D4205" s="5"/>
      <c r="E4205" s="5"/>
      <c r="F4205" s="14"/>
    </row>
    <row r="4206" spans="1:6" x14ac:dyDescent="0.25">
      <c r="A4206" s="2"/>
      <c r="B4206" s="3"/>
      <c r="C4206" s="4"/>
      <c r="D4206" s="5"/>
      <c r="E4206" s="5"/>
      <c r="F4206" s="14"/>
    </row>
    <row r="4207" spans="1:6" x14ac:dyDescent="0.25">
      <c r="A4207" s="2"/>
      <c r="B4207" s="3"/>
      <c r="C4207" s="4"/>
      <c r="D4207" s="5"/>
      <c r="E4207" s="5"/>
      <c r="F4207" s="14"/>
    </row>
    <row r="4208" spans="1:6" x14ac:dyDescent="0.25">
      <c r="A4208" s="2"/>
      <c r="B4208" s="3"/>
      <c r="C4208" s="4"/>
      <c r="D4208" s="5"/>
      <c r="E4208" s="5"/>
      <c r="F4208" s="14"/>
    </row>
    <row r="4209" spans="1:6" x14ac:dyDescent="0.25">
      <c r="A4209" s="2"/>
      <c r="B4209" s="3"/>
      <c r="C4209" s="4"/>
      <c r="D4209" s="5"/>
      <c r="E4209" s="5"/>
      <c r="F4209" s="14"/>
    </row>
    <row r="4210" spans="1:6" x14ac:dyDescent="0.25">
      <c r="A4210" s="2"/>
      <c r="B4210" s="3"/>
      <c r="C4210" s="4"/>
      <c r="D4210" s="5"/>
      <c r="E4210" s="5"/>
      <c r="F4210" s="14"/>
    </row>
    <row r="4211" spans="1:6" x14ac:dyDescent="0.25">
      <c r="A4211" s="2"/>
      <c r="B4211" s="3"/>
      <c r="C4211" s="4"/>
      <c r="D4211" s="5"/>
      <c r="E4211" s="5"/>
      <c r="F4211" s="14"/>
    </row>
    <row r="4212" spans="1:6" x14ac:dyDescent="0.25">
      <c r="A4212" s="2"/>
      <c r="B4212" s="3"/>
      <c r="C4212" s="4"/>
      <c r="D4212" s="5"/>
      <c r="E4212" s="5"/>
      <c r="F4212" s="14"/>
    </row>
    <row r="4213" spans="1:6" x14ac:dyDescent="0.25">
      <c r="A4213" s="2"/>
      <c r="B4213" s="3"/>
      <c r="C4213" s="4"/>
      <c r="D4213" s="5"/>
      <c r="E4213" s="5"/>
      <c r="F4213" s="14"/>
    </row>
    <row r="4214" spans="1:6" x14ac:dyDescent="0.25">
      <c r="A4214" s="2"/>
      <c r="B4214" s="3"/>
      <c r="C4214" s="4"/>
      <c r="D4214" s="5"/>
      <c r="E4214" s="5"/>
      <c r="F4214" s="14"/>
    </row>
    <row r="4215" spans="1:6" x14ac:dyDescent="0.25">
      <c r="A4215" s="2"/>
      <c r="B4215" s="3"/>
      <c r="C4215" s="4"/>
      <c r="D4215" s="5"/>
      <c r="E4215" s="5"/>
      <c r="F4215" s="14"/>
    </row>
    <row r="4216" spans="1:6" x14ac:dyDescent="0.25">
      <c r="A4216" s="2"/>
      <c r="B4216" s="3"/>
      <c r="C4216" s="4"/>
      <c r="D4216" s="5"/>
      <c r="E4216" s="5"/>
      <c r="F4216" s="14"/>
    </row>
    <row r="4217" spans="1:6" x14ac:dyDescent="0.25">
      <c r="A4217" s="2"/>
      <c r="B4217" s="3"/>
      <c r="C4217" s="4"/>
      <c r="D4217" s="5"/>
      <c r="E4217" s="5"/>
      <c r="F4217" s="14"/>
    </row>
    <row r="4218" spans="1:6" x14ac:dyDescent="0.25">
      <c r="A4218" s="2"/>
      <c r="B4218" s="3"/>
      <c r="C4218" s="4"/>
      <c r="D4218" s="5"/>
      <c r="E4218" s="5"/>
      <c r="F4218" s="14"/>
    </row>
    <row r="4219" spans="1:6" x14ac:dyDescent="0.25">
      <c r="A4219" s="2"/>
      <c r="B4219" s="3"/>
      <c r="C4219" s="4"/>
      <c r="D4219" s="5"/>
      <c r="E4219" s="5"/>
      <c r="F4219" s="14"/>
    </row>
    <row r="4220" spans="1:6" x14ac:dyDescent="0.25">
      <c r="A4220" s="2"/>
      <c r="B4220" s="3"/>
      <c r="C4220" s="4"/>
      <c r="D4220" s="5"/>
      <c r="E4220" s="5"/>
      <c r="F4220" s="14"/>
    </row>
    <row r="4221" spans="1:6" x14ac:dyDescent="0.25">
      <c r="A4221" s="2"/>
      <c r="B4221" s="3"/>
      <c r="C4221" s="4"/>
      <c r="D4221" s="5"/>
      <c r="E4221" s="5"/>
      <c r="F4221" s="14"/>
    </row>
    <row r="4222" spans="1:6" x14ac:dyDescent="0.25">
      <c r="A4222" s="2"/>
      <c r="B4222" s="3"/>
      <c r="C4222" s="4"/>
      <c r="D4222" s="5"/>
      <c r="E4222" s="5"/>
      <c r="F4222" s="14"/>
    </row>
    <row r="4223" spans="1:6" x14ac:dyDescent="0.25">
      <c r="A4223" s="2"/>
      <c r="B4223" s="3"/>
      <c r="C4223" s="4"/>
      <c r="D4223" s="5"/>
      <c r="E4223" s="5"/>
      <c r="F4223" s="14"/>
    </row>
    <row r="4224" spans="1:6" x14ac:dyDescent="0.25">
      <c r="A4224" s="2"/>
      <c r="B4224" s="3"/>
      <c r="C4224" s="4"/>
      <c r="D4224" s="5"/>
      <c r="E4224" s="5"/>
      <c r="F4224" s="14"/>
    </row>
    <row r="4225" spans="1:6" x14ac:dyDescent="0.25">
      <c r="A4225" s="2"/>
      <c r="B4225" s="3"/>
      <c r="C4225" s="4"/>
      <c r="D4225" s="5"/>
      <c r="E4225" s="5"/>
      <c r="F4225" s="14"/>
    </row>
    <row r="4226" spans="1:6" x14ac:dyDescent="0.25">
      <c r="A4226" s="2"/>
      <c r="B4226" s="3"/>
      <c r="C4226" s="4"/>
      <c r="D4226" s="5"/>
      <c r="E4226" s="5"/>
      <c r="F4226" s="14"/>
    </row>
    <row r="4227" spans="1:6" x14ac:dyDescent="0.25">
      <c r="A4227" s="2"/>
      <c r="B4227" s="3"/>
      <c r="C4227" s="4"/>
      <c r="D4227" s="5"/>
      <c r="E4227" s="5"/>
      <c r="F4227" s="14"/>
    </row>
    <row r="4228" spans="1:6" x14ac:dyDescent="0.25">
      <c r="A4228" s="2"/>
      <c r="B4228" s="3"/>
      <c r="C4228" s="4"/>
      <c r="D4228" s="5"/>
      <c r="E4228" s="5"/>
      <c r="F4228" s="14"/>
    </row>
    <row r="4229" spans="1:6" x14ac:dyDescent="0.25">
      <c r="A4229" s="2"/>
      <c r="B4229" s="3"/>
      <c r="C4229" s="4"/>
      <c r="D4229" s="5"/>
      <c r="E4229" s="5"/>
      <c r="F4229" s="14"/>
    </row>
    <row r="4230" spans="1:6" x14ac:dyDescent="0.25">
      <c r="A4230" s="2"/>
      <c r="B4230" s="3"/>
      <c r="C4230" s="4"/>
      <c r="D4230" s="5"/>
      <c r="E4230" s="5"/>
      <c r="F4230" s="14"/>
    </row>
    <row r="4231" spans="1:6" x14ac:dyDescent="0.25">
      <c r="A4231" s="2"/>
      <c r="B4231" s="3"/>
      <c r="C4231" s="4"/>
      <c r="D4231" s="5"/>
      <c r="E4231" s="5"/>
      <c r="F4231" s="14"/>
    </row>
    <row r="4232" spans="1:6" x14ac:dyDescent="0.25">
      <c r="A4232" s="2"/>
      <c r="B4232" s="3"/>
      <c r="C4232" s="4"/>
      <c r="D4232" s="5"/>
      <c r="E4232" s="5"/>
      <c r="F4232" s="14"/>
    </row>
    <row r="4233" spans="1:6" x14ac:dyDescent="0.25">
      <c r="A4233" s="2"/>
      <c r="B4233" s="3"/>
      <c r="C4233" s="4"/>
      <c r="D4233" s="5"/>
      <c r="E4233" s="5"/>
      <c r="F4233" s="14"/>
    </row>
    <row r="4234" spans="1:6" x14ac:dyDescent="0.25">
      <c r="A4234" s="2"/>
      <c r="B4234" s="3"/>
      <c r="C4234" s="4"/>
      <c r="D4234" s="5"/>
      <c r="E4234" s="5"/>
      <c r="F4234" s="14"/>
    </row>
    <row r="4235" spans="1:6" x14ac:dyDescent="0.25">
      <c r="A4235" s="2"/>
      <c r="B4235" s="3"/>
      <c r="C4235" s="4"/>
      <c r="D4235" s="5"/>
      <c r="E4235" s="5"/>
      <c r="F4235" s="14"/>
    </row>
    <row r="4236" spans="1:6" x14ac:dyDescent="0.25">
      <c r="A4236" s="2"/>
      <c r="B4236" s="3"/>
      <c r="C4236" s="4"/>
      <c r="D4236" s="5"/>
      <c r="E4236" s="5"/>
      <c r="F4236" s="14"/>
    </row>
    <row r="4237" spans="1:6" x14ac:dyDescent="0.25">
      <c r="A4237" s="2"/>
      <c r="B4237" s="3"/>
      <c r="C4237" s="4"/>
      <c r="D4237" s="5"/>
      <c r="E4237" s="5"/>
      <c r="F4237" s="14"/>
    </row>
    <row r="4238" spans="1:6" x14ac:dyDescent="0.25">
      <c r="A4238" s="2"/>
      <c r="B4238" s="3"/>
      <c r="C4238" s="4"/>
      <c r="D4238" s="5"/>
      <c r="E4238" s="5"/>
      <c r="F4238" s="14"/>
    </row>
    <row r="4239" spans="1:6" x14ac:dyDescent="0.25">
      <c r="A4239" s="2"/>
      <c r="B4239" s="3"/>
      <c r="C4239" s="4"/>
      <c r="D4239" s="5"/>
      <c r="E4239" s="5"/>
      <c r="F4239" s="14"/>
    </row>
    <row r="4240" spans="1:6" x14ac:dyDescent="0.25">
      <c r="A4240" s="2"/>
      <c r="B4240" s="3"/>
      <c r="C4240" s="4"/>
      <c r="D4240" s="5"/>
      <c r="E4240" s="5"/>
      <c r="F4240" s="14"/>
    </row>
    <row r="4241" spans="1:6" x14ac:dyDescent="0.25">
      <c r="A4241" s="2"/>
      <c r="B4241" s="3"/>
      <c r="C4241" s="4"/>
      <c r="D4241" s="5"/>
      <c r="E4241" s="5"/>
      <c r="F4241" s="14"/>
    </row>
    <row r="4242" spans="1:6" x14ac:dyDescent="0.25">
      <c r="A4242" s="2"/>
      <c r="B4242" s="3"/>
      <c r="C4242" s="4"/>
      <c r="D4242" s="5"/>
      <c r="E4242" s="5"/>
      <c r="F4242" s="14"/>
    </row>
    <row r="4243" spans="1:6" x14ac:dyDescent="0.25">
      <c r="A4243" s="2"/>
      <c r="B4243" s="3"/>
      <c r="C4243" s="4"/>
      <c r="D4243" s="5"/>
      <c r="E4243" s="5"/>
      <c r="F4243" s="14"/>
    </row>
    <row r="4244" spans="1:6" x14ac:dyDescent="0.25">
      <c r="A4244" s="2"/>
      <c r="B4244" s="3"/>
      <c r="C4244" s="4"/>
      <c r="D4244" s="5"/>
      <c r="E4244" s="5"/>
      <c r="F4244" s="14"/>
    </row>
    <row r="4245" spans="1:6" x14ac:dyDescent="0.25">
      <c r="A4245" s="2"/>
      <c r="B4245" s="3"/>
      <c r="C4245" s="4"/>
      <c r="D4245" s="5"/>
      <c r="E4245" s="5"/>
      <c r="F4245" s="14"/>
    </row>
    <row r="4246" spans="1:6" x14ac:dyDescent="0.25">
      <c r="A4246" s="2"/>
      <c r="B4246" s="3"/>
      <c r="C4246" s="4"/>
      <c r="D4246" s="5"/>
      <c r="E4246" s="5"/>
      <c r="F4246" s="14"/>
    </row>
    <row r="4247" spans="1:6" x14ac:dyDescent="0.25">
      <c r="A4247" s="2"/>
      <c r="B4247" s="3"/>
      <c r="C4247" s="4"/>
      <c r="D4247" s="5"/>
      <c r="E4247" s="5"/>
      <c r="F4247" s="14"/>
    </row>
    <row r="4248" spans="1:6" x14ac:dyDescent="0.25">
      <c r="A4248" s="2"/>
      <c r="B4248" s="3"/>
      <c r="C4248" s="4"/>
      <c r="D4248" s="5"/>
      <c r="E4248" s="5"/>
      <c r="F4248" s="14"/>
    </row>
    <row r="4249" spans="1:6" x14ac:dyDescent="0.25">
      <c r="A4249" s="2"/>
      <c r="B4249" s="3"/>
      <c r="C4249" s="4"/>
      <c r="D4249" s="5"/>
      <c r="E4249" s="5"/>
      <c r="F4249" s="14"/>
    </row>
    <row r="4250" spans="1:6" x14ac:dyDescent="0.25">
      <c r="A4250" s="2"/>
      <c r="B4250" s="3"/>
      <c r="C4250" s="4"/>
      <c r="D4250" s="5"/>
      <c r="E4250" s="5"/>
      <c r="F4250" s="14"/>
    </row>
    <row r="4251" spans="1:6" x14ac:dyDescent="0.25">
      <c r="A4251" s="2"/>
      <c r="B4251" s="3"/>
      <c r="C4251" s="4"/>
      <c r="D4251" s="5"/>
      <c r="E4251" s="5"/>
      <c r="F4251" s="14"/>
    </row>
    <row r="4252" spans="1:6" x14ac:dyDescent="0.25">
      <c r="A4252" s="2"/>
      <c r="B4252" s="3"/>
      <c r="C4252" s="4"/>
      <c r="D4252" s="5"/>
      <c r="E4252" s="5"/>
      <c r="F4252" s="14"/>
    </row>
    <row r="4253" spans="1:6" x14ac:dyDescent="0.25">
      <c r="A4253" s="2"/>
      <c r="B4253" s="3"/>
      <c r="C4253" s="4"/>
      <c r="D4253" s="5"/>
      <c r="E4253" s="5"/>
      <c r="F4253" s="14"/>
    </row>
    <row r="4254" spans="1:6" x14ac:dyDescent="0.25">
      <c r="A4254" s="2"/>
      <c r="B4254" s="3"/>
      <c r="C4254" s="4"/>
      <c r="D4254" s="5"/>
      <c r="E4254" s="5"/>
      <c r="F4254" s="14"/>
    </row>
    <row r="4255" spans="1:6" x14ac:dyDescent="0.25">
      <c r="A4255" s="2"/>
      <c r="B4255" s="3"/>
      <c r="C4255" s="4"/>
      <c r="D4255" s="5"/>
      <c r="E4255" s="5"/>
      <c r="F4255" s="14"/>
    </row>
    <row r="4256" spans="1:6" x14ac:dyDescent="0.25">
      <c r="A4256" s="2"/>
      <c r="B4256" s="3"/>
      <c r="C4256" s="4"/>
      <c r="D4256" s="5"/>
      <c r="E4256" s="5"/>
      <c r="F4256" s="14"/>
    </row>
    <row r="4257" spans="1:6" x14ac:dyDescent="0.25">
      <c r="A4257" s="2"/>
      <c r="B4257" s="3"/>
      <c r="C4257" s="4"/>
      <c r="D4257" s="5"/>
      <c r="E4257" s="5"/>
      <c r="F4257" s="14"/>
    </row>
    <row r="4258" spans="1:6" x14ac:dyDescent="0.25">
      <c r="A4258" s="2"/>
      <c r="B4258" s="3"/>
      <c r="C4258" s="4"/>
      <c r="D4258" s="5"/>
      <c r="E4258" s="5"/>
      <c r="F4258" s="14"/>
    </row>
    <row r="4259" spans="1:6" x14ac:dyDescent="0.25">
      <c r="A4259" s="2"/>
      <c r="B4259" s="3"/>
      <c r="C4259" s="4"/>
      <c r="D4259" s="5"/>
      <c r="E4259" s="5"/>
      <c r="F4259" s="14"/>
    </row>
    <row r="4260" spans="1:6" x14ac:dyDescent="0.25">
      <c r="A4260" s="2"/>
      <c r="B4260" s="3"/>
      <c r="C4260" s="4"/>
      <c r="D4260" s="5"/>
      <c r="E4260" s="5"/>
      <c r="F4260" s="14"/>
    </row>
    <row r="4261" spans="1:6" x14ac:dyDescent="0.25">
      <c r="A4261" s="2"/>
      <c r="B4261" s="3"/>
      <c r="C4261" s="4"/>
      <c r="D4261" s="5"/>
      <c r="E4261" s="5"/>
      <c r="F4261" s="14"/>
    </row>
    <row r="4262" spans="1:6" x14ac:dyDescent="0.25">
      <c r="A4262" s="2"/>
      <c r="B4262" s="3"/>
      <c r="C4262" s="4"/>
      <c r="D4262" s="5"/>
      <c r="E4262" s="5"/>
      <c r="F4262" s="14"/>
    </row>
    <row r="4263" spans="1:6" x14ac:dyDescent="0.25">
      <c r="A4263" s="2"/>
      <c r="B4263" s="3"/>
      <c r="C4263" s="4"/>
      <c r="D4263" s="5"/>
      <c r="E4263" s="5"/>
      <c r="F4263" s="14"/>
    </row>
    <row r="4264" spans="1:6" x14ac:dyDescent="0.25">
      <c r="A4264" s="2"/>
      <c r="B4264" s="3"/>
      <c r="C4264" s="4"/>
      <c r="D4264" s="5"/>
      <c r="E4264" s="5"/>
      <c r="F4264" s="14"/>
    </row>
    <row r="4265" spans="1:6" x14ac:dyDescent="0.25">
      <c r="A4265" s="2"/>
      <c r="B4265" s="3"/>
      <c r="C4265" s="4"/>
      <c r="D4265" s="5"/>
      <c r="E4265" s="5"/>
      <c r="F4265" s="14"/>
    </row>
    <row r="4266" spans="1:6" x14ac:dyDescent="0.25">
      <c r="A4266" s="2"/>
      <c r="B4266" s="3"/>
      <c r="C4266" s="4"/>
      <c r="D4266" s="5"/>
      <c r="E4266" s="5"/>
      <c r="F4266" s="14"/>
    </row>
    <row r="4267" spans="1:6" x14ac:dyDescent="0.25">
      <c r="A4267" s="2"/>
      <c r="B4267" s="3"/>
      <c r="C4267" s="4"/>
      <c r="D4267" s="5"/>
      <c r="E4267" s="5"/>
      <c r="F4267" s="14"/>
    </row>
    <row r="4268" spans="1:6" x14ac:dyDescent="0.25">
      <c r="A4268" s="2"/>
      <c r="B4268" s="3"/>
      <c r="C4268" s="4"/>
      <c r="D4268" s="5"/>
      <c r="E4268" s="5"/>
      <c r="F4268" s="14"/>
    </row>
    <row r="4269" spans="1:6" x14ac:dyDescent="0.25">
      <c r="A4269" s="2"/>
      <c r="B4269" s="3"/>
      <c r="C4269" s="4"/>
      <c r="D4269" s="5"/>
      <c r="E4269" s="5"/>
      <c r="F4269" s="14"/>
    </row>
    <row r="4270" spans="1:6" x14ac:dyDescent="0.25">
      <c r="A4270" s="2"/>
      <c r="B4270" s="3"/>
      <c r="C4270" s="4"/>
      <c r="D4270" s="5"/>
      <c r="E4270" s="5"/>
      <c r="F4270" s="14"/>
    </row>
    <row r="4271" spans="1:6" x14ac:dyDescent="0.25">
      <c r="A4271" s="2"/>
      <c r="B4271" s="3"/>
      <c r="C4271" s="4"/>
      <c r="D4271" s="5"/>
      <c r="E4271" s="5"/>
      <c r="F4271" s="14"/>
    </row>
    <row r="4272" spans="1:6" x14ac:dyDescent="0.25">
      <c r="A4272" s="2"/>
      <c r="B4272" s="3"/>
      <c r="C4272" s="4"/>
      <c r="D4272" s="5"/>
      <c r="E4272" s="5"/>
      <c r="F4272" s="14"/>
    </row>
    <row r="4273" spans="1:6" x14ac:dyDescent="0.25">
      <c r="A4273" s="2"/>
      <c r="B4273" s="3"/>
      <c r="C4273" s="4"/>
      <c r="D4273" s="5"/>
      <c r="E4273" s="5"/>
      <c r="F4273" s="14"/>
    </row>
    <row r="4274" spans="1:6" x14ac:dyDescent="0.25">
      <c r="A4274" s="2"/>
      <c r="B4274" s="3"/>
      <c r="C4274" s="4"/>
      <c r="D4274" s="5"/>
      <c r="E4274" s="5"/>
      <c r="F4274" s="14"/>
    </row>
    <row r="4275" spans="1:6" x14ac:dyDescent="0.25">
      <c r="A4275" s="2"/>
      <c r="B4275" s="3"/>
      <c r="C4275" s="4"/>
      <c r="D4275" s="5"/>
      <c r="E4275" s="5"/>
      <c r="F4275" s="14"/>
    </row>
    <row r="4276" spans="1:6" x14ac:dyDescent="0.25">
      <c r="A4276" s="2"/>
      <c r="B4276" s="3"/>
      <c r="C4276" s="4"/>
      <c r="D4276" s="5"/>
      <c r="E4276" s="5"/>
      <c r="F4276" s="14"/>
    </row>
    <row r="4277" spans="1:6" x14ac:dyDescent="0.25">
      <c r="A4277" s="2"/>
      <c r="B4277" s="3"/>
      <c r="C4277" s="4"/>
      <c r="D4277" s="5"/>
      <c r="E4277" s="5"/>
      <c r="F4277" s="14"/>
    </row>
    <row r="4278" spans="1:6" x14ac:dyDescent="0.25">
      <c r="A4278" s="2"/>
      <c r="B4278" s="3"/>
      <c r="C4278" s="4"/>
      <c r="D4278" s="5"/>
      <c r="E4278" s="5"/>
      <c r="F4278" s="14"/>
    </row>
    <row r="4279" spans="1:6" x14ac:dyDescent="0.25">
      <c r="A4279" s="2"/>
      <c r="B4279" s="3"/>
      <c r="C4279" s="4"/>
      <c r="D4279" s="5"/>
      <c r="E4279" s="5"/>
      <c r="F4279" s="14"/>
    </row>
    <row r="4280" spans="1:6" x14ac:dyDescent="0.25">
      <c r="A4280" s="2"/>
      <c r="B4280" s="3"/>
      <c r="C4280" s="4"/>
      <c r="D4280" s="5"/>
      <c r="E4280" s="5"/>
      <c r="F4280" s="14"/>
    </row>
    <row r="4281" spans="1:6" x14ac:dyDescent="0.25">
      <c r="A4281" s="2"/>
      <c r="B4281" s="3"/>
      <c r="C4281" s="4"/>
      <c r="D4281" s="5"/>
      <c r="E4281" s="5"/>
      <c r="F4281" s="14"/>
    </row>
    <row r="4282" spans="1:6" x14ac:dyDescent="0.25">
      <c r="A4282" s="2"/>
      <c r="B4282" s="3"/>
      <c r="C4282" s="4"/>
      <c r="D4282" s="5"/>
      <c r="E4282" s="5"/>
      <c r="F4282" s="14"/>
    </row>
    <row r="4283" spans="1:6" x14ac:dyDescent="0.25">
      <c r="A4283" s="2"/>
      <c r="B4283" s="3"/>
      <c r="C4283" s="4"/>
      <c r="D4283" s="5"/>
      <c r="E4283" s="5"/>
      <c r="F4283" s="14"/>
    </row>
    <row r="4284" spans="1:6" x14ac:dyDescent="0.25">
      <c r="A4284" s="2"/>
      <c r="B4284" s="3"/>
      <c r="C4284" s="4"/>
      <c r="D4284" s="5"/>
      <c r="E4284" s="5"/>
      <c r="F4284" s="14"/>
    </row>
    <row r="4285" spans="1:6" x14ac:dyDescent="0.25">
      <c r="A4285" s="2"/>
      <c r="B4285" s="3"/>
      <c r="C4285" s="4"/>
      <c r="D4285" s="5"/>
      <c r="E4285" s="5"/>
      <c r="F4285" s="14"/>
    </row>
    <row r="4286" spans="1:6" x14ac:dyDescent="0.25">
      <c r="A4286" s="2"/>
      <c r="B4286" s="3"/>
      <c r="C4286" s="4"/>
      <c r="D4286" s="5"/>
      <c r="E4286" s="5"/>
      <c r="F4286" s="14"/>
    </row>
    <row r="4287" spans="1:6" x14ac:dyDescent="0.25">
      <c r="A4287" s="2"/>
      <c r="B4287" s="3"/>
      <c r="C4287" s="4"/>
      <c r="D4287" s="5"/>
      <c r="E4287" s="5"/>
      <c r="F4287" s="14"/>
    </row>
    <row r="4288" spans="1:6" x14ac:dyDescent="0.25">
      <c r="A4288" s="2"/>
      <c r="B4288" s="3"/>
      <c r="C4288" s="4"/>
      <c r="D4288" s="5"/>
      <c r="E4288" s="5"/>
      <c r="F4288" s="14"/>
    </row>
    <row r="4289" spans="1:6" x14ac:dyDescent="0.25">
      <c r="A4289" s="2"/>
      <c r="B4289" s="3"/>
      <c r="C4289" s="4"/>
      <c r="D4289" s="5"/>
      <c r="E4289" s="5"/>
      <c r="F4289" s="14"/>
    </row>
    <row r="4290" spans="1:6" x14ac:dyDescent="0.25">
      <c r="A4290" s="2"/>
      <c r="B4290" s="3"/>
      <c r="C4290" s="4"/>
      <c r="D4290" s="5"/>
      <c r="E4290" s="5"/>
      <c r="F4290" s="14"/>
    </row>
    <row r="4291" spans="1:6" x14ac:dyDescent="0.25">
      <c r="A4291" s="2"/>
      <c r="B4291" s="3"/>
      <c r="C4291" s="4"/>
      <c r="D4291" s="5"/>
      <c r="E4291" s="5"/>
      <c r="F4291" s="14"/>
    </row>
    <row r="4292" spans="1:6" x14ac:dyDescent="0.25">
      <c r="A4292" s="2"/>
      <c r="B4292" s="3"/>
      <c r="C4292" s="4"/>
      <c r="D4292" s="5"/>
      <c r="E4292" s="5"/>
      <c r="F4292" s="14"/>
    </row>
    <row r="4293" spans="1:6" x14ac:dyDescent="0.25">
      <c r="A4293" s="2"/>
      <c r="B4293" s="3"/>
      <c r="C4293" s="4"/>
      <c r="D4293" s="5"/>
      <c r="E4293" s="5"/>
      <c r="F4293" s="14"/>
    </row>
    <row r="4294" spans="1:6" x14ac:dyDescent="0.25">
      <c r="A4294" s="2"/>
      <c r="B4294" s="3"/>
      <c r="C4294" s="4"/>
      <c r="D4294" s="5"/>
      <c r="E4294" s="5"/>
      <c r="F4294" s="14"/>
    </row>
    <row r="4295" spans="1:6" x14ac:dyDescent="0.25">
      <c r="A4295" s="2"/>
      <c r="B4295" s="3"/>
      <c r="C4295" s="4"/>
      <c r="D4295" s="5"/>
      <c r="E4295" s="5"/>
      <c r="F4295" s="14"/>
    </row>
    <row r="4296" spans="1:6" x14ac:dyDescent="0.25">
      <c r="A4296" s="2"/>
      <c r="B4296" s="3"/>
      <c r="C4296" s="4"/>
      <c r="D4296" s="5"/>
      <c r="E4296" s="5"/>
      <c r="F4296" s="14"/>
    </row>
    <row r="4297" spans="1:6" x14ac:dyDescent="0.25">
      <c r="A4297" s="2"/>
      <c r="B4297" s="3"/>
      <c r="C4297" s="4"/>
      <c r="D4297" s="5"/>
      <c r="E4297" s="5"/>
      <c r="F4297" s="14"/>
    </row>
    <row r="4298" spans="1:6" x14ac:dyDescent="0.25">
      <c r="A4298" s="2"/>
      <c r="B4298" s="3"/>
      <c r="C4298" s="4"/>
      <c r="D4298" s="5"/>
      <c r="E4298" s="5"/>
      <c r="F4298" s="14"/>
    </row>
    <row r="4299" spans="1:6" x14ac:dyDescent="0.25">
      <c r="A4299" s="2"/>
      <c r="B4299" s="3"/>
      <c r="C4299" s="4"/>
      <c r="D4299" s="5"/>
      <c r="E4299" s="5"/>
      <c r="F4299" s="14"/>
    </row>
    <row r="4300" spans="1:6" x14ac:dyDescent="0.25">
      <c r="A4300" s="2"/>
      <c r="B4300" s="3"/>
      <c r="C4300" s="4"/>
      <c r="D4300" s="5"/>
      <c r="E4300" s="5"/>
      <c r="F4300" s="14"/>
    </row>
    <row r="4301" spans="1:6" x14ac:dyDescent="0.25">
      <c r="A4301" s="2"/>
      <c r="B4301" s="3"/>
      <c r="C4301" s="4"/>
      <c r="D4301" s="5"/>
      <c r="E4301" s="5"/>
      <c r="F4301" s="14"/>
    </row>
    <row r="4302" spans="1:6" x14ac:dyDescent="0.25">
      <c r="A4302" s="2"/>
      <c r="B4302" s="3"/>
      <c r="C4302" s="4"/>
      <c r="D4302" s="5"/>
      <c r="E4302" s="5"/>
      <c r="F4302" s="14"/>
    </row>
    <row r="4303" spans="1:6" x14ac:dyDescent="0.25">
      <c r="A4303" s="2"/>
      <c r="B4303" s="3"/>
      <c r="C4303" s="4"/>
      <c r="D4303" s="5"/>
      <c r="E4303" s="5"/>
      <c r="F4303" s="14"/>
    </row>
    <row r="4304" spans="1:6" x14ac:dyDescent="0.25">
      <c r="A4304" s="2"/>
      <c r="B4304" s="3"/>
      <c r="C4304" s="4"/>
      <c r="D4304" s="5"/>
      <c r="E4304" s="5"/>
      <c r="F4304" s="14"/>
    </row>
    <row r="4305" spans="1:6" x14ac:dyDescent="0.25">
      <c r="A4305" s="2"/>
      <c r="B4305" s="3"/>
      <c r="C4305" s="4"/>
      <c r="D4305" s="5"/>
      <c r="E4305" s="5"/>
      <c r="F4305" s="14"/>
    </row>
    <row r="4306" spans="1:6" x14ac:dyDescent="0.25">
      <c r="A4306" s="2"/>
      <c r="B4306" s="3"/>
      <c r="C4306" s="4"/>
      <c r="D4306" s="5"/>
      <c r="E4306" s="5"/>
      <c r="F4306" s="14"/>
    </row>
    <row r="4307" spans="1:6" x14ac:dyDescent="0.25">
      <c r="A4307" s="2"/>
      <c r="B4307" s="3"/>
      <c r="C4307" s="4"/>
      <c r="D4307" s="5"/>
      <c r="E4307" s="5"/>
      <c r="F4307" s="14"/>
    </row>
    <row r="4308" spans="1:6" x14ac:dyDescent="0.25">
      <c r="A4308" s="2"/>
      <c r="B4308" s="3"/>
      <c r="C4308" s="4"/>
      <c r="D4308" s="5"/>
      <c r="E4308" s="5"/>
      <c r="F4308" s="14"/>
    </row>
    <row r="4309" spans="1:6" x14ac:dyDescent="0.25">
      <c r="A4309" s="2"/>
      <c r="B4309" s="3"/>
      <c r="C4309" s="4"/>
      <c r="D4309" s="5"/>
      <c r="E4309" s="5"/>
      <c r="F4309" s="14"/>
    </row>
    <row r="4310" spans="1:6" x14ac:dyDescent="0.25">
      <c r="A4310" s="2"/>
      <c r="B4310" s="3"/>
      <c r="C4310" s="4"/>
      <c r="D4310" s="5"/>
      <c r="E4310" s="5"/>
      <c r="F4310" s="14"/>
    </row>
    <row r="4311" spans="1:6" x14ac:dyDescent="0.25">
      <c r="A4311" s="2"/>
      <c r="B4311" s="3"/>
      <c r="C4311" s="4"/>
      <c r="D4311" s="5"/>
      <c r="E4311" s="5"/>
      <c r="F4311" s="14"/>
    </row>
    <row r="4312" spans="1:6" x14ac:dyDescent="0.25">
      <c r="A4312" s="2"/>
      <c r="B4312" s="3"/>
      <c r="C4312" s="4"/>
      <c r="D4312" s="5"/>
      <c r="E4312" s="5"/>
      <c r="F4312" s="14"/>
    </row>
    <row r="4313" spans="1:6" x14ac:dyDescent="0.25">
      <c r="A4313" s="2"/>
      <c r="B4313" s="3"/>
      <c r="C4313" s="4"/>
      <c r="D4313" s="5"/>
      <c r="E4313" s="5"/>
      <c r="F4313" s="14"/>
    </row>
    <row r="4314" spans="1:6" x14ac:dyDescent="0.25">
      <c r="A4314" s="2"/>
      <c r="B4314" s="3"/>
      <c r="C4314" s="4"/>
      <c r="D4314" s="5"/>
      <c r="E4314" s="5"/>
      <c r="F4314" s="14"/>
    </row>
    <row r="4315" spans="1:6" x14ac:dyDescent="0.25">
      <c r="A4315" s="2"/>
      <c r="B4315" s="3"/>
      <c r="C4315" s="4"/>
      <c r="D4315" s="5"/>
      <c r="E4315" s="5"/>
      <c r="F4315" s="14"/>
    </row>
    <row r="4316" spans="1:6" x14ac:dyDescent="0.25">
      <c r="A4316" s="2"/>
      <c r="B4316" s="3"/>
      <c r="C4316" s="4"/>
      <c r="D4316" s="5"/>
      <c r="E4316" s="5"/>
      <c r="F4316" s="14"/>
    </row>
    <row r="4317" spans="1:6" x14ac:dyDescent="0.25">
      <c r="A4317" s="2"/>
      <c r="B4317" s="3"/>
      <c r="C4317" s="4"/>
      <c r="D4317" s="5"/>
      <c r="E4317" s="5"/>
      <c r="F4317" s="14"/>
    </row>
    <row r="4318" spans="1:6" x14ac:dyDescent="0.25">
      <c r="A4318" s="2"/>
      <c r="B4318" s="3"/>
      <c r="C4318" s="4"/>
      <c r="D4318" s="5"/>
      <c r="E4318" s="5"/>
      <c r="F4318" s="14"/>
    </row>
    <row r="4319" spans="1:6" x14ac:dyDescent="0.25">
      <c r="A4319" s="2"/>
      <c r="B4319" s="3"/>
      <c r="C4319" s="4"/>
      <c r="D4319" s="5"/>
      <c r="E4319" s="5"/>
      <c r="F4319" s="14"/>
    </row>
    <row r="4320" spans="1:6" x14ac:dyDescent="0.25">
      <c r="A4320" s="2"/>
      <c r="B4320" s="3"/>
      <c r="C4320" s="4"/>
      <c r="D4320" s="5"/>
      <c r="E4320" s="5"/>
      <c r="F4320" s="14"/>
    </row>
    <row r="4321" spans="1:6" x14ac:dyDescent="0.25">
      <c r="A4321" s="2"/>
      <c r="B4321" s="3"/>
      <c r="C4321" s="4"/>
      <c r="D4321" s="5"/>
      <c r="E4321" s="5"/>
      <c r="F4321" s="14"/>
    </row>
    <row r="4322" spans="1:6" x14ac:dyDescent="0.25">
      <c r="A4322" s="2"/>
      <c r="B4322" s="3"/>
      <c r="C4322" s="4"/>
      <c r="D4322" s="5"/>
      <c r="E4322" s="5"/>
      <c r="F4322" s="14"/>
    </row>
    <row r="4323" spans="1:6" x14ac:dyDescent="0.25">
      <c r="A4323" s="2"/>
      <c r="B4323" s="3"/>
      <c r="C4323" s="4"/>
      <c r="D4323" s="5"/>
      <c r="E4323" s="5"/>
      <c r="F4323" s="14"/>
    </row>
    <row r="4324" spans="1:6" x14ac:dyDescent="0.25">
      <c r="A4324" s="2"/>
      <c r="B4324" s="3"/>
      <c r="C4324" s="4"/>
      <c r="D4324" s="5"/>
      <c r="E4324" s="5"/>
      <c r="F4324" s="14"/>
    </row>
    <row r="4325" spans="1:6" x14ac:dyDescent="0.25">
      <c r="A4325" s="2"/>
      <c r="B4325" s="3"/>
      <c r="C4325" s="4"/>
      <c r="D4325" s="5"/>
      <c r="E4325" s="5"/>
      <c r="F4325" s="14"/>
    </row>
    <row r="4326" spans="1:6" x14ac:dyDescent="0.25">
      <c r="A4326" s="2"/>
      <c r="B4326" s="3"/>
      <c r="C4326" s="4"/>
      <c r="D4326" s="5"/>
      <c r="E4326" s="5"/>
      <c r="F4326" s="14"/>
    </row>
    <row r="4327" spans="1:6" x14ac:dyDescent="0.25">
      <c r="A4327" s="2"/>
      <c r="B4327" s="3"/>
      <c r="C4327" s="4"/>
      <c r="D4327" s="5"/>
      <c r="E4327" s="5"/>
      <c r="F4327" s="14"/>
    </row>
    <row r="4328" spans="1:6" x14ac:dyDescent="0.25">
      <c r="A4328" s="2"/>
      <c r="B4328" s="3"/>
      <c r="C4328" s="4"/>
      <c r="D4328" s="5"/>
      <c r="E4328" s="5"/>
      <c r="F4328" s="14"/>
    </row>
    <row r="4329" spans="1:6" x14ac:dyDescent="0.25">
      <c r="A4329" s="2"/>
      <c r="B4329" s="3"/>
      <c r="C4329" s="4"/>
      <c r="D4329" s="5"/>
      <c r="E4329" s="5"/>
      <c r="F4329" s="14"/>
    </row>
    <row r="4330" spans="1:6" x14ac:dyDescent="0.25">
      <c r="A4330" s="2"/>
      <c r="B4330" s="3"/>
      <c r="C4330" s="4"/>
      <c r="D4330" s="5"/>
      <c r="E4330" s="5"/>
      <c r="F4330" s="14"/>
    </row>
    <row r="4331" spans="1:6" x14ac:dyDescent="0.25">
      <c r="A4331" s="2"/>
      <c r="B4331" s="3"/>
      <c r="C4331" s="4"/>
      <c r="D4331" s="5"/>
      <c r="E4331" s="5"/>
      <c r="F4331" s="14"/>
    </row>
    <row r="4332" spans="1:6" x14ac:dyDescent="0.25">
      <c r="A4332" s="2"/>
      <c r="B4332" s="3"/>
      <c r="C4332" s="4"/>
      <c r="D4332" s="5"/>
      <c r="E4332" s="5"/>
      <c r="F4332" s="14"/>
    </row>
    <row r="4333" spans="1:6" x14ac:dyDescent="0.25">
      <c r="A4333" s="2"/>
      <c r="B4333" s="3"/>
      <c r="C4333" s="4"/>
      <c r="D4333" s="5"/>
      <c r="E4333" s="5"/>
      <c r="F4333" s="14"/>
    </row>
    <row r="4334" spans="1:6" x14ac:dyDescent="0.25">
      <c r="A4334" s="2"/>
      <c r="B4334" s="3"/>
      <c r="C4334" s="4"/>
      <c r="D4334" s="5"/>
      <c r="E4334" s="5"/>
      <c r="F4334" s="14"/>
    </row>
    <row r="4335" spans="1:6" x14ac:dyDescent="0.25">
      <c r="A4335" s="2"/>
      <c r="B4335" s="3"/>
      <c r="C4335" s="4"/>
      <c r="D4335" s="5"/>
      <c r="E4335" s="5"/>
      <c r="F4335" s="14"/>
    </row>
    <row r="4336" spans="1:6" x14ac:dyDescent="0.25">
      <c r="A4336" s="2"/>
      <c r="B4336" s="3"/>
      <c r="C4336" s="4"/>
      <c r="D4336" s="5"/>
      <c r="E4336" s="5"/>
      <c r="F4336" s="14"/>
    </row>
    <row r="4337" spans="1:6" x14ac:dyDescent="0.25">
      <c r="A4337" s="2"/>
      <c r="B4337" s="3"/>
      <c r="C4337" s="4"/>
      <c r="D4337" s="5"/>
      <c r="E4337" s="5"/>
      <c r="F4337" s="14"/>
    </row>
    <row r="4338" spans="1:6" x14ac:dyDescent="0.25">
      <c r="A4338" s="2"/>
      <c r="B4338" s="3"/>
      <c r="C4338" s="4"/>
      <c r="D4338" s="5"/>
      <c r="E4338" s="5"/>
      <c r="F4338" s="14"/>
    </row>
    <row r="4339" spans="1:6" x14ac:dyDescent="0.25">
      <c r="A4339" s="2"/>
      <c r="B4339" s="3"/>
      <c r="C4339" s="4"/>
      <c r="D4339" s="5"/>
      <c r="E4339" s="5"/>
      <c r="F4339" s="14"/>
    </row>
    <row r="4340" spans="1:6" x14ac:dyDescent="0.25">
      <c r="A4340" s="2"/>
      <c r="B4340" s="3"/>
      <c r="C4340" s="4"/>
      <c r="D4340" s="5"/>
      <c r="E4340" s="5"/>
      <c r="F4340" s="14"/>
    </row>
    <row r="4341" spans="1:6" x14ac:dyDescent="0.25">
      <c r="A4341" s="2"/>
      <c r="B4341" s="3"/>
      <c r="C4341" s="4"/>
      <c r="D4341" s="5"/>
      <c r="E4341" s="5"/>
      <c r="F4341" s="14"/>
    </row>
    <row r="4342" spans="1:6" x14ac:dyDescent="0.25">
      <c r="A4342" s="2"/>
      <c r="B4342" s="3"/>
      <c r="C4342" s="4"/>
      <c r="D4342" s="5"/>
      <c r="E4342" s="5"/>
      <c r="F4342" s="14"/>
    </row>
    <row r="4343" spans="1:6" x14ac:dyDescent="0.25">
      <c r="A4343" s="2"/>
      <c r="B4343" s="3"/>
      <c r="C4343" s="4"/>
      <c r="D4343" s="5"/>
      <c r="E4343" s="5"/>
      <c r="F4343" s="14"/>
    </row>
    <row r="4344" spans="1:6" x14ac:dyDescent="0.25">
      <c r="A4344" s="2"/>
      <c r="B4344" s="3"/>
      <c r="C4344" s="4"/>
      <c r="D4344" s="5"/>
      <c r="E4344" s="5"/>
      <c r="F4344" s="14"/>
    </row>
    <row r="4345" spans="1:6" x14ac:dyDescent="0.25">
      <c r="A4345" s="2"/>
      <c r="B4345" s="3"/>
      <c r="C4345" s="4"/>
      <c r="D4345" s="5"/>
      <c r="E4345" s="5"/>
      <c r="F4345" s="14"/>
    </row>
    <row r="4346" spans="1:6" x14ac:dyDescent="0.25">
      <c r="A4346" s="2"/>
      <c r="B4346" s="3"/>
      <c r="C4346" s="4"/>
      <c r="D4346" s="5"/>
      <c r="E4346" s="5"/>
      <c r="F4346" s="14"/>
    </row>
    <row r="4347" spans="1:6" x14ac:dyDescent="0.25">
      <c r="A4347" s="2"/>
      <c r="B4347" s="3"/>
      <c r="C4347" s="4"/>
      <c r="D4347" s="5"/>
      <c r="E4347" s="5"/>
      <c r="F4347" s="14"/>
    </row>
    <row r="4348" spans="1:6" x14ac:dyDescent="0.25">
      <c r="A4348" s="2"/>
      <c r="B4348" s="3"/>
      <c r="C4348" s="4"/>
      <c r="D4348" s="5"/>
      <c r="E4348" s="5"/>
      <c r="F4348" s="14"/>
    </row>
    <row r="4349" spans="1:6" x14ac:dyDescent="0.25">
      <c r="A4349" s="2"/>
      <c r="B4349" s="3"/>
      <c r="C4349" s="4"/>
      <c r="D4349" s="5"/>
      <c r="E4349" s="5"/>
      <c r="F4349" s="14"/>
    </row>
    <row r="4350" spans="1:6" x14ac:dyDescent="0.25">
      <c r="A4350" s="2"/>
      <c r="B4350" s="3"/>
      <c r="C4350" s="4"/>
      <c r="D4350" s="5"/>
      <c r="E4350" s="5"/>
      <c r="F4350" s="14"/>
    </row>
    <row r="4351" spans="1:6" x14ac:dyDescent="0.25">
      <c r="A4351" s="2"/>
      <c r="B4351" s="3"/>
      <c r="C4351" s="4"/>
      <c r="D4351" s="5"/>
      <c r="E4351" s="5"/>
      <c r="F4351" s="14"/>
    </row>
    <row r="4352" spans="1:6" x14ac:dyDescent="0.25">
      <c r="A4352" s="2"/>
      <c r="B4352" s="3"/>
      <c r="C4352" s="4"/>
      <c r="D4352" s="5"/>
      <c r="E4352" s="5"/>
      <c r="F4352" s="14"/>
    </row>
    <row r="4353" spans="1:6" x14ac:dyDescent="0.25">
      <c r="A4353" s="2"/>
      <c r="B4353" s="3"/>
      <c r="C4353" s="4"/>
      <c r="D4353" s="5"/>
      <c r="E4353" s="5"/>
      <c r="F4353" s="14"/>
    </row>
    <row r="4354" spans="1:6" x14ac:dyDescent="0.25">
      <c r="A4354" s="2"/>
      <c r="B4354" s="3"/>
      <c r="C4354" s="4"/>
      <c r="D4354" s="5"/>
      <c r="E4354" s="5"/>
      <c r="F4354" s="14"/>
    </row>
    <row r="4355" spans="1:6" x14ac:dyDescent="0.25">
      <c r="A4355" s="2"/>
      <c r="B4355" s="3"/>
      <c r="C4355" s="4"/>
      <c r="D4355" s="5"/>
      <c r="E4355" s="5"/>
      <c r="F4355" s="14"/>
    </row>
    <row r="4356" spans="1:6" x14ac:dyDescent="0.25">
      <c r="A4356" s="2"/>
      <c r="B4356" s="3"/>
      <c r="C4356" s="4"/>
      <c r="D4356" s="5"/>
      <c r="E4356" s="5"/>
      <c r="F4356" s="14"/>
    </row>
    <row r="4357" spans="1:6" x14ac:dyDescent="0.25">
      <c r="A4357" s="2"/>
      <c r="B4357" s="3"/>
      <c r="C4357" s="4"/>
      <c r="D4357" s="5"/>
      <c r="E4357" s="5"/>
      <c r="F4357" s="14"/>
    </row>
    <row r="4358" spans="1:6" x14ac:dyDescent="0.25">
      <c r="A4358" s="2"/>
      <c r="B4358" s="3"/>
      <c r="C4358" s="4"/>
      <c r="D4358" s="5"/>
      <c r="E4358" s="5"/>
      <c r="F4358" s="14"/>
    </row>
    <row r="4359" spans="1:6" x14ac:dyDescent="0.25">
      <c r="A4359" s="2"/>
      <c r="B4359" s="3"/>
      <c r="C4359" s="4"/>
      <c r="D4359" s="5"/>
      <c r="E4359" s="5"/>
      <c r="F4359" s="14"/>
    </row>
    <row r="4360" spans="1:6" x14ac:dyDescent="0.25">
      <c r="A4360" s="2"/>
      <c r="B4360" s="3"/>
      <c r="C4360" s="4"/>
      <c r="D4360" s="5"/>
      <c r="E4360" s="5"/>
      <c r="F4360" s="14"/>
    </row>
    <row r="4361" spans="1:6" x14ac:dyDescent="0.25">
      <c r="A4361" s="2"/>
      <c r="B4361" s="3"/>
      <c r="C4361" s="4"/>
      <c r="D4361" s="5"/>
      <c r="E4361" s="5"/>
      <c r="F4361" s="14"/>
    </row>
    <row r="4362" spans="1:6" x14ac:dyDescent="0.25">
      <c r="A4362" s="2"/>
      <c r="B4362" s="3"/>
      <c r="C4362" s="4"/>
      <c r="D4362" s="5"/>
      <c r="E4362" s="5"/>
      <c r="F4362" s="14"/>
    </row>
    <row r="4363" spans="1:6" x14ac:dyDescent="0.25">
      <c r="A4363" s="2"/>
      <c r="B4363" s="3"/>
      <c r="C4363" s="4"/>
      <c r="D4363" s="5"/>
      <c r="E4363" s="5"/>
      <c r="F4363" s="14"/>
    </row>
    <row r="4364" spans="1:6" x14ac:dyDescent="0.25">
      <c r="A4364" s="2"/>
      <c r="B4364" s="3"/>
      <c r="C4364" s="4"/>
      <c r="D4364" s="5"/>
      <c r="E4364" s="5"/>
      <c r="F4364" s="14"/>
    </row>
    <row r="4365" spans="1:6" x14ac:dyDescent="0.25">
      <c r="A4365" s="2"/>
      <c r="B4365" s="3"/>
      <c r="C4365" s="4"/>
      <c r="D4365" s="5"/>
      <c r="E4365" s="5"/>
      <c r="F4365" s="14"/>
    </row>
    <row r="4366" spans="1:6" x14ac:dyDescent="0.25">
      <c r="A4366" s="2"/>
      <c r="B4366" s="3"/>
      <c r="C4366" s="4"/>
      <c r="D4366" s="5"/>
      <c r="E4366" s="5"/>
      <c r="F4366" s="14"/>
    </row>
    <row r="4367" spans="1:6" x14ac:dyDescent="0.25">
      <c r="A4367" s="2"/>
      <c r="B4367" s="3"/>
      <c r="C4367" s="4"/>
      <c r="D4367" s="5"/>
      <c r="E4367" s="5"/>
      <c r="F4367" s="14"/>
    </row>
    <row r="4368" spans="1:6" x14ac:dyDescent="0.25">
      <c r="A4368" s="2"/>
      <c r="B4368" s="3"/>
      <c r="C4368" s="4"/>
      <c r="D4368" s="5"/>
      <c r="E4368" s="5"/>
      <c r="F4368" s="14"/>
    </row>
    <row r="4369" spans="1:6" x14ac:dyDescent="0.25">
      <c r="A4369" s="2"/>
      <c r="B4369" s="3"/>
      <c r="C4369" s="4"/>
      <c r="D4369" s="5"/>
      <c r="E4369" s="5"/>
      <c r="F4369" s="14"/>
    </row>
    <row r="4370" spans="1:6" x14ac:dyDescent="0.25">
      <c r="A4370" s="2"/>
      <c r="B4370" s="3"/>
      <c r="C4370" s="4"/>
      <c r="D4370" s="5"/>
      <c r="E4370" s="5"/>
      <c r="F4370" s="14"/>
    </row>
    <row r="4371" spans="1:6" x14ac:dyDescent="0.25">
      <c r="A4371" s="2"/>
      <c r="B4371" s="3"/>
      <c r="C4371" s="4"/>
      <c r="D4371" s="5"/>
      <c r="E4371" s="5"/>
      <c r="F4371" s="14"/>
    </row>
    <row r="4372" spans="1:6" x14ac:dyDescent="0.25">
      <c r="A4372" s="2"/>
      <c r="B4372" s="3"/>
      <c r="C4372" s="4"/>
      <c r="D4372" s="5"/>
      <c r="E4372" s="5"/>
      <c r="F4372" s="14"/>
    </row>
    <row r="4373" spans="1:6" x14ac:dyDescent="0.25">
      <c r="A4373" s="2"/>
      <c r="B4373" s="3"/>
      <c r="C4373" s="4"/>
      <c r="D4373" s="5"/>
      <c r="E4373" s="5"/>
      <c r="F4373" s="14"/>
    </row>
    <row r="4374" spans="1:6" x14ac:dyDescent="0.25">
      <c r="A4374" s="2"/>
      <c r="B4374" s="3"/>
      <c r="C4374" s="4"/>
      <c r="D4374" s="5"/>
      <c r="E4374" s="5"/>
      <c r="F4374" s="14"/>
    </row>
    <row r="4375" spans="1:6" x14ac:dyDescent="0.25">
      <c r="A4375" s="2"/>
      <c r="B4375" s="3"/>
      <c r="C4375" s="4"/>
      <c r="D4375" s="5"/>
      <c r="E4375" s="5"/>
      <c r="F4375" s="14"/>
    </row>
    <row r="4376" spans="1:6" x14ac:dyDescent="0.25">
      <c r="A4376" s="2"/>
      <c r="B4376" s="3"/>
      <c r="C4376" s="4"/>
      <c r="D4376" s="5"/>
      <c r="E4376" s="5"/>
      <c r="F4376" s="14"/>
    </row>
    <row r="4377" spans="1:6" x14ac:dyDescent="0.25">
      <c r="A4377" s="2"/>
      <c r="B4377" s="3"/>
      <c r="C4377" s="4"/>
      <c r="D4377" s="5"/>
      <c r="E4377" s="5"/>
      <c r="F4377" s="14"/>
    </row>
    <row r="4378" spans="1:6" x14ac:dyDescent="0.25">
      <c r="A4378" s="2"/>
      <c r="B4378" s="3"/>
      <c r="C4378" s="4"/>
      <c r="D4378" s="5"/>
      <c r="E4378" s="5"/>
      <c r="F4378" s="14"/>
    </row>
    <row r="4379" spans="1:6" x14ac:dyDescent="0.25">
      <c r="A4379" s="2"/>
      <c r="B4379" s="3"/>
      <c r="C4379" s="4"/>
      <c r="D4379" s="5"/>
      <c r="E4379" s="5"/>
      <c r="F4379" s="14"/>
    </row>
    <row r="4380" spans="1:6" x14ac:dyDescent="0.25">
      <c r="A4380" s="2"/>
      <c r="B4380" s="3"/>
      <c r="C4380" s="4"/>
      <c r="D4380" s="5"/>
      <c r="E4380" s="5"/>
      <c r="F4380" s="14"/>
    </row>
    <row r="4381" spans="1:6" x14ac:dyDescent="0.25">
      <c r="A4381" s="2"/>
      <c r="B4381" s="3"/>
      <c r="C4381" s="4"/>
      <c r="D4381" s="5"/>
      <c r="E4381" s="5"/>
      <c r="F4381" s="14"/>
    </row>
    <row r="4382" spans="1:6" x14ac:dyDescent="0.25">
      <c r="A4382" s="2"/>
      <c r="B4382" s="3"/>
      <c r="C4382" s="4"/>
      <c r="D4382" s="5"/>
      <c r="E4382" s="5"/>
      <c r="F4382" s="14"/>
    </row>
    <row r="4383" spans="1:6" x14ac:dyDescent="0.25">
      <c r="A4383" s="2"/>
      <c r="B4383" s="3"/>
      <c r="C4383" s="4"/>
      <c r="D4383" s="5"/>
      <c r="E4383" s="5"/>
      <c r="F4383" s="14"/>
    </row>
    <row r="4384" spans="1:6" x14ac:dyDescent="0.25">
      <c r="A4384" s="2"/>
      <c r="B4384" s="3"/>
      <c r="C4384" s="4"/>
      <c r="D4384" s="5"/>
      <c r="E4384" s="5"/>
      <c r="F4384" s="14"/>
    </row>
    <row r="4385" spans="1:6" x14ac:dyDescent="0.25">
      <c r="A4385" s="2"/>
      <c r="B4385" s="3"/>
      <c r="C4385" s="4"/>
      <c r="D4385" s="5"/>
      <c r="E4385" s="5"/>
      <c r="F4385" s="14"/>
    </row>
    <row r="4386" spans="1:6" x14ac:dyDescent="0.25">
      <c r="A4386" s="2"/>
      <c r="B4386" s="3"/>
      <c r="C4386" s="4"/>
      <c r="D4386" s="5"/>
      <c r="E4386" s="5"/>
      <c r="F4386" s="14"/>
    </row>
    <row r="4387" spans="1:6" x14ac:dyDescent="0.25">
      <c r="A4387" s="2"/>
      <c r="B4387" s="3"/>
      <c r="C4387" s="4"/>
      <c r="D4387" s="5"/>
      <c r="E4387" s="5"/>
      <c r="F4387" s="14"/>
    </row>
    <row r="4388" spans="1:6" x14ac:dyDescent="0.25">
      <c r="A4388" s="2"/>
      <c r="B4388" s="3"/>
      <c r="C4388" s="4"/>
      <c r="D4388" s="5"/>
      <c r="E4388" s="5"/>
      <c r="F4388" s="14"/>
    </row>
    <row r="4389" spans="1:6" x14ac:dyDescent="0.25">
      <c r="A4389" s="2"/>
      <c r="B4389" s="3"/>
      <c r="C4389" s="4"/>
      <c r="D4389" s="5"/>
      <c r="E4389" s="5"/>
      <c r="F4389" s="14"/>
    </row>
    <row r="4390" spans="1:6" x14ac:dyDescent="0.25">
      <c r="A4390" s="2"/>
      <c r="B4390" s="3"/>
      <c r="C4390" s="4"/>
      <c r="D4390" s="5"/>
      <c r="E4390" s="5"/>
      <c r="F4390" s="14"/>
    </row>
    <row r="4391" spans="1:6" x14ac:dyDescent="0.25">
      <c r="A4391" s="2"/>
      <c r="B4391" s="3"/>
      <c r="C4391" s="4"/>
      <c r="D4391" s="5"/>
      <c r="E4391" s="5"/>
      <c r="F4391" s="14"/>
    </row>
    <row r="4392" spans="1:6" x14ac:dyDescent="0.25">
      <c r="A4392" s="2"/>
      <c r="B4392" s="3"/>
      <c r="C4392" s="4"/>
      <c r="D4392" s="5"/>
      <c r="E4392" s="5"/>
      <c r="F4392" s="14"/>
    </row>
    <row r="4393" spans="1:6" x14ac:dyDescent="0.25">
      <c r="A4393" s="2"/>
      <c r="B4393" s="3"/>
      <c r="C4393" s="4"/>
      <c r="D4393" s="5"/>
      <c r="E4393" s="5"/>
      <c r="F4393" s="14"/>
    </row>
    <row r="4394" spans="1:6" x14ac:dyDescent="0.25">
      <c r="A4394" s="2"/>
      <c r="B4394" s="3"/>
      <c r="C4394" s="4"/>
      <c r="D4394" s="5"/>
      <c r="E4394" s="5"/>
      <c r="F4394" s="14"/>
    </row>
    <row r="4395" spans="1:6" x14ac:dyDescent="0.25">
      <c r="A4395" s="2"/>
      <c r="B4395" s="3"/>
      <c r="C4395" s="4"/>
      <c r="D4395" s="5"/>
      <c r="E4395" s="5"/>
      <c r="F4395" s="14"/>
    </row>
    <row r="4396" spans="1:6" x14ac:dyDescent="0.25">
      <c r="A4396" s="2"/>
      <c r="B4396" s="3"/>
      <c r="C4396" s="4"/>
      <c r="D4396" s="5"/>
      <c r="E4396" s="5"/>
      <c r="F4396" s="14"/>
    </row>
    <row r="4397" spans="1:6" x14ac:dyDescent="0.25">
      <c r="A4397" s="2"/>
      <c r="B4397" s="3"/>
      <c r="C4397" s="4"/>
      <c r="D4397" s="5"/>
      <c r="E4397" s="5"/>
      <c r="F4397" s="14"/>
    </row>
    <row r="4398" spans="1:6" x14ac:dyDescent="0.25">
      <c r="A4398" s="2"/>
      <c r="B4398" s="3"/>
      <c r="C4398" s="4"/>
      <c r="D4398" s="5"/>
      <c r="E4398" s="5"/>
      <c r="F4398" s="14"/>
    </row>
    <row r="4399" spans="1:6" x14ac:dyDescent="0.25">
      <c r="A4399" s="2"/>
      <c r="B4399" s="3"/>
      <c r="C4399" s="4"/>
      <c r="D4399" s="5"/>
      <c r="E4399" s="5"/>
      <c r="F4399" s="14"/>
    </row>
    <row r="4400" spans="1:6" x14ac:dyDescent="0.25">
      <c r="A4400" s="2"/>
      <c r="B4400" s="3"/>
      <c r="C4400" s="4"/>
      <c r="D4400" s="5"/>
      <c r="E4400" s="5"/>
      <c r="F4400" s="14"/>
    </row>
    <row r="4401" spans="1:6" x14ac:dyDescent="0.25">
      <c r="A4401" s="2"/>
      <c r="B4401" s="3"/>
      <c r="C4401" s="4"/>
      <c r="D4401" s="5"/>
      <c r="E4401" s="5"/>
      <c r="F4401" s="14"/>
    </row>
    <row r="4402" spans="1:6" x14ac:dyDescent="0.25">
      <c r="A4402" s="2"/>
      <c r="B4402" s="3"/>
      <c r="C4402" s="4"/>
      <c r="D4402" s="5"/>
      <c r="E4402" s="5"/>
      <c r="F4402" s="14"/>
    </row>
    <row r="4403" spans="1:6" x14ac:dyDescent="0.25">
      <c r="A4403" s="2"/>
      <c r="B4403" s="3"/>
      <c r="C4403" s="4"/>
      <c r="D4403" s="5"/>
      <c r="E4403" s="5"/>
      <c r="F4403" s="14"/>
    </row>
    <row r="4404" spans="1:6" x14ac:dyDescent="0.25">
      <c r="A4404" s="2"/>
      <c r="B4404" s="3"/>
      <c r="C4404" s="4"/>
      <c r="D4404" s="5"/>
      <c r="E4404" s="5"/>
      <c r="F4404" s="14"/>
    </row>
    <row r="4405" spans="1:6" x14ac:dyDescent="0.25">
      <c r="A4405" s="2"/>
      <c r="B4405" s="3"/>
      <c r="C4405" s="4"/>
      <c r="D4405" s="5"/>
      <c r="E4405" s="5"/>
      <c r="F4405" s="14"/>
    </row>
    <row r="4406" spans="1:6" x14ac:dyDescent="0.25">
      <c r="A4406" s="2"/>
      <c r="B4406" s="3"/>
      <c r="C4406" s="4"/>
      <c r="D4406" s="5"/>
      <c r="E4406" s="5"/>
      <c r="F4406" s="14"/>
    </row>
    <row r="4407" spans="1:6" x14ac:dyDescent="0.25">
      <c r="A4407" s="2"/>
      <c r="B4407" s="3"/>
      <c r="C4407" s="4"/>
      <c r="D4407" s="5"/>
      <c r="E4407" s="5"/>
      <c r="F4407" s="14"/>
    </row>
    <row r="4408" spans="1:6" x14ac:dyDescent="0.25">
      <c r="A4408" s="2"/>
      <c r="B4408" s="3"/>
      <c r="C4408" s="4"/>
      <c r="D4408" s="5"/>
      <c r="E4408" s="5"/>
      <c r="F4408" s="14"/>
    </row>
    <row r="4409" spans="1:6" x14ac:dyDescent="0.25">
      <c r="A4409" s="2"/>
      <c r="B4409" s="3"/>
      <c r="C4409" s="4"/>
      <c r="D4409" s="5"/>
      <c r="E4409" s="5"/>
      <c r="F4409" s="14"/>
    </row>
    <row r="4410" spans="1:6" x14ac:dyDescent="0.25">
      <c r="A4410" s="2"/>
      <c r="B4410" s="3"/>
      <c r="C4410" s="4"/>
      <c r="D4410" s="5"/>
      <c r="E4410" s="5"/>
      <c r="F4410" s="14"/>
    </row>
    <row r="4411" spans="1:6" x14ac:dyDescent="0.25">
      <c r="A4411" s="2"/>
      <c r="B4411" s="3"/>
      <c r="C4411" s="4"/>
      <c r="D4411" s="5"/>
      <c r="E4411" s="5"/>
      <c r="F4411" s="14"/>
    </row>
    <row r="4412" spans="1:6" x14ac:dyDescent="0.25">
      <c r="A4412" s="2"/>
      <c r="B4412" s="3"/>
      <c r="C4412" s="4"/>
      <c r="D4412" s="5"/>
      <c r="E4412" s="5"/>
      <c r="F4412" s="14"/>
    </row>
    <row r="4413" spans="1:6" x14ac:dyDescent="0.25">
      <c r="A4413" s="2"/>
      <c r="B4413" s="3"/>
      <c r="C4413" s="4"/>
      <c r="D4413" s="5"/>
      <c r="E4413" s="5"/>
      <c r="F4413" s="14"/>
    </row>
    <row r="4414" spans="1:6" x14ac:dyDescent="0.25">
      <c r="A4414" s="2"/>
      <c r="B4414" s="3"/>
      <c r="C4414" s="4"/>
      <c r="D4414" s="5"/>
      <c r="E4414" s="5"/>
      <c r="F4414" s="14"/>
    </row>
    <row r="4415" spans="1:6" x14ac:dyDescent="0.25">
      <c r="A4415" s="2"/>
      <c r="B4415" s="3"/>
      <c r="C4415" s="4"/>
      <c r="D4415" s="5"/>
      <c r="E4415" s="5"/>
      <c r="F4415" s="14"/>
    </row>
    <row r="4416" spans="1:6" x14ac:dyDescent="0.25">
      <c r="A4416" s="2"/>
      <c r="B4416" s="3"/>
      <c r="C4416" s="4"/>
      <c r="D4416" s="5"/>
      <c r="E4416" s="5"/>
      <c r="F4416" s="14"/>
    </row>
    <row r="4417" spans="1:6" x14ac:dyDescent="0.25">
      <c r="A4417" s="2"/>
      <c r="B4417" s="3"/>
      <c r="C4417" s="4"/>
      <c r="D4417" s="5"/>
      <c r="E4417" s="5"/>
      <c r="F4417" s="14"/>
    </row>
    <row r="4418" spans="1:6" x14ac:dyDescent="0.25">
      <c r="A4418" s="2"/>
      <c r="B4418" s="3"/>
      <c r="C4418" s="4"/>
      <c r="D4418" s="5"/>
      <c r="E4418" s="5"/>
      <c r="F4418" s="14"/>
    </row>
    <row r="4419" spans="1:6" x14ac:dyDescent="0.25">
      <c r="A4419" s="2"/>
      <c r="B4419" s="3"/>
      <c r="C4419" s="4"/>
      <c r="D4419" s="5"/>
      <c r="E4419" s="5"/>
      <c r="F4419" s="14"/>
    </row>
    <row r="4420" spans="1:6" x14ac:dyDescent="0.25">
      <c r="A4420" s="2"/>
      <c r="B4420" s="3"/>
      <c r="C4420" s="4"/>
      <c r="D4420" s="5"/>
      <c r="E4420" s="5"/>
      <c r="F4420" s="14"/>
    </row>
    <row r="4421" spans="1:6" x14ac:dyDescent="0.25">
      <c r="A4421" s="2"/>
      <c r="B4421" s="3"/>
      <c r="C4421" s="4"/>
      <c r="D4421" s="5"/>
      <c r="E4421" s="5"/>
      <c r="F4421" s="14"/>
    </row>
    <row r="4422" spans="1:6" x14ac:dyDescent="0.25">
      <c r="A4422" s="2"/>
      <c r="B4422" s="3"/>
      <c r="C4422" s="4"/>
      <c r="D4422" s="5"/>
      <c r="E4422" s="5"/>
      <c r="F4422" s="14"/>
    </row>
    <row r="4423" spans="1:6" x14ac:dyDescent="0.25">
      <c r="A4423" s="2"/>
      <c r="B4423" s="3"/>
      <c r="C4423" s="4"/>
      <c r="D4423" s="5"/>
      <c r="E4423" s="5"/>
      <c r="F4423" s="14"/>
    </row>
    <row r="4424" spans="1:6" x14ac:dyDescent="0.25">
      <c r="A4424" s="2"/>
      <c r="B4424" s="3"/>
      <c r="C4424" s="4"/>
      <c r="D4424" s="5"/>
      <c r="E4424" s="5"/>
      <c r="F4424" s="14"/>
    </row>
    <row r="4425" spans="1:6" x14ac:dyDescent="0.25">
      <c r="A4425" s="2"/>
      <c r="B4425" s="3"/>
      <c r="C4425" s="4"/>
      <c r="D4425" s="5"/>
      <c r="E4425" s="5"/>
      <c r="F4425" s="14"/>
    </row>
    <row r="4426" spans="1:6" x14ac:dyDescent="0.25">
      <c r="A4426" s="2"/>
      <c r="B4426" s="3"/>
      <c r="C4426" s="4"/>
      <c r="D4426" s="5"/>
      <c r="E4426" s="5"/>
      <c r="F4426" s="14"/>
    </row>
    <row r="4427" spans="1:6" x14ac:dyDescent="0.25">
      <c r="A4427" s="2"/>
      <c r="B4427" s="3"/>
      <c r="C4427" s="4"/>
      <c r="D4427" s="5"/>
      <c r="E4427" s="5"/>
      <c r="F4427" s="14"/>
    </row>
    <row r="4428" spans="1:6" x14ac:dyDescent="0.25">
      <c r="A4428" s="2"/>
      <c r="B4428" s="3"/>
      <c r="C4428" s="4"/>
      <c r="D4428" s="5"/>
      <c r="E4428" s="5"/>
      <c r="F4428" s="14"/>
    </row>
    <row r="4429" spans="1:6" x14ac:dyDescent="0.25">
      <c r="A4429" s="2"/>
      <c r="B4429" s="3"/>
      <c r="C4429" s="4"/>
      <c r="D4429" s="5"/>
      <c r="E4429" s="5"/>
      <c r="F4429" s="14"/>
    </row>
    <row r="4430" spans="1:6" x14ac:dyDescent="0.25">
      <c r="A4430" s="2"/>
      <c r="B4430" s="3"/>
      <c r="C4430" s="4"/>
      <c r="D4430" s="5"/>
      <c r="E4430" s="5"/>
      <c r="F4430" s="14"/>
    </row>
    <row r="4431" spans="1:6" x14ac:dyDescent="0.25">
      <c r="A4431" s="2"/>
      <c r="B4431" s="3"/>
      <c r="C4431" s="4"/>
      <c r="D4431" s="5"/>
      <c r="E4431" s="5"/>
      <c r="F4431" s="14"/>
    </row>
    <row r="4432" spans="1:6" x14ac:dyDescent="0.25">
      <c r="A4432" s="2"/>
      <c r="B4432" s="3"/>
      <c r="C4432" s="4"/>
      <c r="D4432" s="5"/>
      <c r="E4432" s="5"/>
      <c r="F4432" s="14"/>
    </row>
    <row r="4433" spans="1:6" x14ac:dyDescent="0.25">
      <c r="A4433" s="2"/>
      <c r="B4433" s="3"/>
      <c r="C4433" s="4"/>
      <c r="D4433" s="5"/>
      <c r="E4433" s="5"/>
      <c r="F4433" s="14"/>
    </row>
    <row r="4434" spans="1:6" x14ac:dyDescent="0.25">
      <c r="A4434" s="2"/>
      <c r="B4434" s="3"/>
      <c r="C4434" s="4"/>
      <c r="D4434" s="5"/>
      <c r="E4434" s="5"/>
      <c r="F4434" s="14"/>
    </row>
    <row r="4435" spans="1:6" x14ac:dyDescent="0.25">
      <c r="A4435" s="2"/>
      <c r="B4435" s="3"/>
      <c r="C4435" s="4"/>
      <c r="D4435" s="5"/>
      <c r="E4435" s="5"/>
      <c r="F4435" s="14"/>
    </row>
    <row r="4436" spans="1:6" x14ac:dyDescent="0.25">
      <c r="A4436" s="2"/>
      <c r="B4436" s="3"/>
      <c r="C4436" s="4"/>
      <c r="D4436" s="5"/>
      <c r="E4436" s="5"/>
      <c r="F4436" s="14"/>
    </row>
    <row r="4437" spans="1:6" x14ac:dyDescent="0.25">
      <c r="A4437" s="2"/>
      <c r="B4437" s="3"/>
      <c r="C4437" s="4"/>
      <c r="D4437" s="5"/>
      <c r="E4437" s="5"/>
      <c r="F4437" s="14"/>
    </row>
    <row r="4438" spans="1:6" x14ac:dyDescent="0.25">
      <c r="A4438" s="2"/>
      <c r="B4438" s="3"/>
      <c r="C4438" s="4"/>
      <c r="D4438" s="5"/>
      <c r="E4438" s="5"/>
      <c r="F4438" s="14"/>
    </row>
    <row r="4439" spans="1:6" x14ac:dyDescent="0.25">
      <c r="A4439" s="2"/>
      <c r="B4439" s="3"/>
      <c r="C4439" s="4"/>
      <c r="D4439" s="5"/>
      <c r="E4439" s="5"/>
      <c r="F4439" s="14"/>
    </row>
    <row r="4440" spans="1:6" x14ac:dyDescent="0.25">
      <c r="A4440" s="2"/>
      <c r="B4440" s="3"/>
      <c r="C4440" s="4"/>
      <c r="D4440" s="5"/>
      <c r="E4440" s="5"/>
      <c r="F4440" s="14"/>
    </row>
    <row r="4441" spans="1:6" x14ac:dyDescent="0.25">
      <c r="A4441" s="2"/>
      <c r="B4441" s="3"/>
      <c r="C4441" s="4"/>
      <c r="D4441" s="5"/>
      <c r="E4441" s="5"/>
      <c r="F4441" s="14"/>
    </row>
    <row r="4442" spans="1:6" x14ac:dyDescent="0.25">
      <c r="A4442" s="2"/>
      <c r="B4442" s="3"/>
      <c r="C4442" s="4"/>
      <c r="D4442" s="5"/>
      <c r="E4442" s="5"/>
      <c r="F4442" s="14"/>
    </row>
    <row r="4443" spans="1:6" x14ac:dyDescent="0.25">
      <c r="A4443" s="2"/>
      <c r="B4443" s="3"/>
      <c r="C4443" s="4"/>
      <c r="D4443" s="5"/>
      <c r="E4443" s="5"/>
      <c r="F4443" s="14"/>
    </row>
    <row r="4444" spans="1:6" x14ac:dyDescent="0.25">
      <c r="A4444" s="2"/>
      <c r="B4444" s="3"/>
      <c r="C4444" s="4"/>
      <c r="D4444" s="5"/>
      <c r="E4444" s="5"/>
      <c r="F4444" s="14"/>
    </row>
    <row r="4445" spans="1:6" x14ac:dyDescent="0.25">
      <c r="A4445" s="2"/>
      <c r="B4445" s="3"/>
      <c r="C4445" s="4"/>
      <c r="D4445" s="5"/>
      <c r="E4445" s="5"/>
      <c r="F4445" s="14"/>
    </row>
    <row r="4446" spans="1:6" x14ac:dyDescent="0.25">
      <c r="A4446" s="2"/>
      <c r="B4446" s="3"/>
      <c r="C4446" s="4"/>
      <c r="D4446" s="5"/>
      <c r="E4446" s="5"/>
      <c r="F4446" s="14"/>
    </row>
    <row r="4447" spans="1:6" x14ac:dyDescent="0.25">
      <c r="A4447" s="2"/>
      <c r="B4447" s="3"/>
      <c r="C4447" s="4"/>
      <c r="D4447" s="5"/>
      <c r="E4447" s="5"/>
      <c r="F4447" s="14"/>
    </row>
    <row r="4448" spans="1:6" x14ac:dyDescent="0.25">
      <c r="A4448" s="2"/>
      <c r="B4448" s="3"/>
      <c r="C4448" s="4"/>
      <c r="D4448" s="5"/>
      <c r="E4448" s="5"/>
      <c r="F4448" s="14"/>
    </row>
    <row r="4449" spans="1:6" x14ac:dyDescent="0.25">
      <c r="A4449" s="2"/>
      <c r="B4449" s="3"/>
      <c r="C4449" s="4"/>
      <c r="D4449" s="5"/>
      <c r="E4449" s="5"/>
      <c r="F4449" s="14"/>
    </row>
    <row r="4450" spans="1:6" x14ac:dyDescent="0.25">
      <c r="A4450" s="2"/>
      <c r="B4450" s="3"/>
      <c r="C4450" s="4"/>
      <c r="D4450" s="5"/>
      <c r="E4450" s="5"/>
      <c r="F4450" s="14"/>
    </row>
    <row r="4451" spans="1:6" x14ac:dyDescent="0.25">
      <c r="A4451" s="2"/>
      <c r="B4451" s="3"/>
      <c r="C4451" s="4"/>
      <c r="D4451" s="5"/>
      <c r="E4451" s="5"/>
      <c r="F4451" s="14"/>
    </row>
    <row r="4452" spans="1:6" x14ac:dyDescent="0.25">
      <c r="A4452" s="2"/>
      <c r="B4452" s="3"/>
      <c r="C4452" s="4"/>
      <c r="D4452" s="5"/>
      <c r="E4452" s="5"/>
      <c r="F4452" s="14"/>
    </row>
    <row r="4453" spans="1:6" x14ac:dyDescent="0.25">
      <c r="A4453" s="2"/>
      <c r="B4453" s="3"/>
      <c r="C4453" s="4"/>
      <c r="D4453" s="5"/>
      <c r="E4453" s="5"/>
      <c r="F4453" s="14"/>
    </row>
    <row r="4454" spans="1:6" x14ac:dyDescent="0.25">
      <c r="A4454" s="2"/>
      <c r="B4454" s="3"/>
      <c r="C4454" s="4"/>
      <c r="D4454" s="5"/>
      <c r="E4454" s="5"/>
      <c r="F4454" s="14"/>
    </row>
    <row r="4455" spans="1:6" x14ac:dyDescent="0.25">
      <c r="A4455" s="2"/>
      <c r="B4455" s="3"/>
      <c r="C4455" s="4"/>
      <c r="D4455" s="5"/>
      <c r="E4455" s="5"/>
      <c r="F4455" s="14"/>
    </row>
    <row r="4456" spans="1:6" x14ac:dyDescent="0.25">
      <c r="A4456" s="2"/>
      <c r="B4456" s="3"/>
      <c r="C4456" s="4"/>
      <c r="D4456" s="5"/>
      <c r="E4456" s="5"/>
      <c r="F4456" s="14"/>
    </row>
    <row r="4457" spans="1:6" x14ac:dyDescent="0.25">
      <c r="A4457" s="2"/>
      <c r="B4457" s="3"/>
      <c r="C4457" s="4"/>
      <c r="D4457" s="5"/>
      <c r="E4457" s="5"/>
      <c r="F4457" s="14"/>
    </row>
    <row r="4458" spans="1:6" x14ac:dyDescent="0.25">
      <c r="A4458" s="2"/>
      <c r="B4458" s="3"/>
      <c r="C4458" s="4"/>
      <c r="D4458" s="5"/>
      <c r="E4458" s="5"/>
      <c r="F4458" s="14"/>
    </row>
    <row r="4459" spans="1:6" x14ac:dyDescent="0.25">
      <c r="A4459" s="2"/>
      <c r="B4459" s="3"/>
      <c r="C4459" s="4"/>
      <c r="D4459" s="5"/>
      <c r="E4459" s="5"/>
      <c r="F4459" s="14"/>
    </row>
    <row r="4460" spans="1:6" x14ac:dyDescent="0.25">
      <c r="A4460" s="2"/>
      <c r="B4460" s="3"/>
      <c r="C4460" s="4"/>
      <c r="D4460" s="5"/>
      <c r="E4460" s="5"/>
      <c r="F4460" s="14"/>
    </row>
    <row r="4461" spans="1:6" x14ac:dyDescent="0.25">
      <c r="A4461" s="2"/>
      <c r="B4461" s="3"/>
      <c r="C4461" s="4"/>
      <c r="D4461" s="5"/>
      <c r="E4461" s="5"/>
      <c r="F4461" s="14"/>
    </row>
    <row r="4462" spans="1:6" x14ac:dyDescent="0.25">
      <c r="A4462" s="2"/>
      <c r="B4462" s="3"/>
      <c r="C4462" s="4"/>
      <c r="D4462" s="5"/>
      <c r="E4462" s="5"/>
      <c r="F4462" s="14"/>
    </row>
    <row r="4463" spans="1:6" x14ac:dyDescent="0.25">
      <c r="A4463" s="2"/>
      <c r="B4463" s="3"/>
      <c r="C4463" s="4"/>
      <c r="D4463" s="5"/>
      <c r="E4463" s="5"/>
      <c r="F4463" s="14"/>
    </row>
    <row r="4464" spans="1:6" x14ac:dyDescent="0.25">
      <c r="A4464" s="2"/>
      <c r="B4464" s="3"/>
      <c r="C4464" s="4"/>
      <c r="D4464" s="5"/>
      <c r="E4464" s="5"/>
      <c r="F4464" s="14"/>
    </row>
    <row r="4465" spans="1:6" x14ac:dyDescent="0.25">
      <c r="A4465" s="2"/>
      <c r="B4465" s="3"/>
      <c r="C4465" s="4"/>
      <c r="D4465" s="5"/>
      <c r="E4465" s="5"/>
      <c r="F4465" s="14"/>
    </row>
    <row r="4466" spans="1:6" x14ac:dyDescent="0.25">
      <c r="A4466" s="2"/>
      <c r="B4466" s="3"/>
      <c r="C4466" s="4"/>
      <c r="D4466" s="5"/>
      <c r="E4466" s="5"/>
      <c r="F4466" s="14"/>
    </row>
    <row r="4467" spans="1:6" x14ac:dyDescent="0.25">
      <c r="A4467" s="2"/>
      <c r="B4467" s="3"/>
      <c r="C4467" s="4"/>
      <c r="D4467" s="5"/>
      <c r="E4467" s="5"/>
      <c r="F4467" s="14"/>
    </row>
    <row r="4468" spans="1:6" x14ac:dyDescent="0.25">
      <c r="A4468" s="2"/>
      <c r="B4468" s="3"/>
      <c r="C4468" s="4"/>
      <c r="D4468" s="5"/>
      <c r="E4468" s="5"/>
      <c r="F4468" s="14"/>
    </row>
    <row r="4469" spans="1:6" x14ac:dyDescent="0.25">
      <c r="A4469" s="2"/>
      <c r="B4469" s="3"/>
      <c r="C4469" s="4"/>
      <c r="D4469" s="5"/>
      <c r="E4469" s="5"/>
      <c r="F4469" s="14"/>
    </row>
    <row r="4470" spans="1:6" x14ac:dyDescent="0.25">
      <c r="A4470" s="2"/>
      <c r="B4470" s="3"/>
      <c r="C4470" s="4"/>
      <c r="D4470" s="5"/>
      <c r="E4470" s="5"/>
      <c r="F4470" s="14"/>
    </row>
    <row r="4471" spans="1:6" x14ac:dyDescent="0.25">
      <c r="A4471" s="2"/>
      <c r="B4471" s="3"/>
      <c r="C4471" s="4"/>
      <c r="D4471" s="5"/>
      <c r="E4471" s="5"/>
      <c r="F4471" s="14"/>
    </row>
    <row r="4472" spans="1:6" x14ac:dyDescent="0.25">
      <c r="A4472" s="2"/>
      <c r="B4472" s="3"/>
      <c r="C4472" s="4"/>
      <c r="D4472" s="5"/>
      <c r="E4472" s="5"/>
      <c r="F4472" s="14"/>
    </row>
    <row r="4473" spans="1:6" x14ac:dyDescent="0.25">
      <c r="A4473" s="2"/>
      <c r="B4473" s="3"/>
      <c r="C4473" s="4"/>
      <c r="D4473" s="5"/>
      <c r="E4473" s="5"/>
      <c r="F4473" s="14"/>
    </row>
    <row r="4474" spans="1:6" x14ac:dyDescent="0.25">
      <c r="A4474" s="2"/>
      <c r="B4474" s="3"/>
      <c r="C4474" s="4"/>
      <c r="D4474" s="5"/>
      <c r="E4474" s="5"/>
      <c r="F4474" s="14"/>
    </row>
    <row r="4475" spans="1:6" x14ac:dyDescent="0.25">
      <c r="A4475" s="2"/>
      <c r="B4475" s="3"/>
      <c r="C4475" s="4"/>
      <c r="D4475" s="5"/>
      <c r="E4475" s="5"/>
      <c r="F4475" s="14"/>
    </row>
    <row r="4476" spans="1:6" x14ac:dyDescent="0.25">
      <c r="A4476" s="2"/>
      <c r="B4476" s="3"/>
      <c r="C4476" s="4"/>
      <c r="D4476" s="5"/>
      <c r="E4476" s="5"/>
      <c r="F4476" s="14"/>
    </row>
    <row r="4477" spans="1:6" x14ac:dyDescent="0.25">
      <c r="A4477" s="2"/>
      <c r="B4477" s="3"/>
      <c r="C4477" s="4"/>
      <c r="D4477" s="5"/>
      <c r="E4477" s="5"/>
      <c r="F4477" s="14"/>
    </row>
    <row r="4478" spans="1:6" x14ac:dyDescent="0.25">
      <c r="A4478" s="2"/>
      <c r="B4478" s="3"/>
      <c r="C4478" s="4"/>
      <c r="D4478" s="5"/>
      <c r="E4478" s="5"/>
      <c r="F4478" s="14"/>
    </row>
    <row r="4479" spans="1:6" x14ac:dyDescent="0.25">
      <c r="A4479" s="2"/>
      <c r="B4479" s="3"/>
      <c r="C4479" s="4"/>
      <c r="D4479" s="5"/>
      <c r="E4479" s="5"/>
      <c r="F4479" s="14"/>
    </row>
    <row r="4480" spans="1:6" x14ac:dyDescent="0.25">
      <c r="A4480" s="2"/>
      <c r="B4480" s="3"/>
      <c r="C4480" s="4"/>
      <c r="D4480" s="5"/>
      <c r="E4480" s="5"/>
      <c r="F4480" s="14"/>
    </row>
    <row r="4481" spans="1:6" x14ac:dyDescent="0.25">
      <c r="A4481" s="2"/>
      <c r="B4481" s="3"/>
      <c r="C4481" s="4"/>
      <c r="D4481" s="5"/>
      <c r="E4481" s="5"/>
      <c r="F4481" s="14"/>
    </row>
    <row r="4482" spans="1:6" x14ac:dyDescent="0.25">
      <c r="A4482" s="2"/>
      <c r="B4482" s="3"/>
      <c r="C4482" s="4"/>
      <c r="D4482" s="5"/>
      <c r="E4482" s="5"/>
      <c r="F4482" s="14"/>
    </row>
    <row r="4483" spans="1:6" x14ac:dyDescent="0.25">
      <c r="A4483" s="2"/>
      <c r="B4483" s="3"/>
      <c r="C4483" s="4"/>
      <c r="D4483" s="5"/>
      <c r="E4483" s="5"/>
      <c r="F4483" s="14"/>
    </row>
    <row r="4484" spans="1:6" x14ac:dyDescent="0.25">
      <c r="A4484" s="2"/>
      <c r="B4484" s="3"/>
      <c r="C4484" s="4"/>
      <c r="D4484" s="5"/>
      <c r="E4484" s="5"/>
      <c r="F4484" s="14"/>
    </row>
    <row r="4485" spans="1:6" x14ac:dyDescent="0.25">
      <c r="A4485" s="2"/>
      <c r="B4485" s="3"/>
      <c r="C4485" s="4"/>
      <c r="D4485" s="5"/>
      <c r="E4485" s="5"/>
      <c r="F4485" s="14"/>
    </row>
    <row r="4486" spans="1:6" x14ac:dyDescent="0.25">
      <c r="A4486" s="2"/>
      <c r="B4486" s="3"/>
      <c r="C4486" s="4"/>
      <c r="D4486" s="5"/>
      <c r="E4486" s="5"/>
      <c r="F4486" s="14"/>
    </row>
    <row r="4487" spans="1:6" x14ac:dyDescent="0.25">
      <c r="A4487" s="2"/>
      <c r="B4487" s="3"/>
      <c r="C4487" s="4"/>
      <c r="D4487" s="5"/>
      <c r="E4487" s="5"/>
      <c r="F4487" s="14"/>
    </row>
    <row r="4488" spans="1:6" x14ac:dyDescent="0.25">
      <c r="A4488" s="2"/>
      <c r="B4488" s="3"/>
      <c r="C4488" s="4"/>
      <c r="D4488" s="5"/>
      <c r="E4488" s="5"/>
      <c r="F4488" s="14"/>
    </row>
    <row r="4489" spans="1:6" x14ac:dyDescent="0.25">
      <c r="A4489" s="2"/>
      <c r="B4489" s="3"/>
      <c r="C4489" s="4"/>
      <c r="D4489" s="5"/>
      <c r="E4489" s="5"/>
      <c r="F4489" s="14"/>
    </row>
    <row r="4490" spans="1:6" x14ac:dyDescent="0.25">
      <c r="A4490" s="2"/>
      <c r="B4490" s="3"/>
      <c r="C4490" s="4"/>
      <c r="D4490" s="5"/>
      <c r="E4490" s="5"/>
      <c r="F4490" s="14"/>
    </row>
    <row r="4491" spans="1:6" x14ac:dyDescent="0.25">
      <c r="A4491" s="2"/>
      <c r="B4491" s="3"/>
      <c r="C4491" s="4"/>
      <c r="D4491" s="5"/>
      <c r="E4491" s="5"/>
      <c r="F4491" s="14"/>
    </row>
    <row r="4492" spans="1:6" x14ac:dyDescent="0.25">
      <c r="A4492" s="2"/>
      <c r="B4492" s="3"/>
      <c r="C4492" s="4"/>
      <c r="D4492" s="5"/>
      <c r="E4492" s="5"/>
      <c r="F4492" s="14"/>
    </row>
    <row r="4493" spans="1:6" x14ac:dyDescent="0.25">
      <c r="A4493" s="2"/>
      <c r="B4493" s="3"/>
      <c r="C4493" s="4"/>
      <c r="D4493" s="5"/>
      <c r="E4493" s="5"/>
      <c r="F4493" s="14"/>
    </row>
    <row r="4494" spans="1:6" x14ac:dyDescent="0.25">
      <c r="A4494" s="2"/>
      <c r="B4494" s="3"/>
      <c r="C4494" s="4"/>
      <c r="D4494" s="5"/>
      <c r="E4494" s="5"/>
      <c r="F4494" s="14"/>
    </row>
    <row r="4495" spans="1:6" x14ac:dyDescent="0.25">
      <c r="A4495" s="2"/>
      <c r="B4495" s="3"/>
      <c r="C4495" s="4"/>
      <c r="D4495" s="5"/>
      <c r="E4495" s="5"/>
      <c r="F4495" s="14"/>
    </row>
    <row r="4496" spans="1:6" x14ac:dyDescent="0.25">
      <c r="A4496" s="2"/>
      <c r="B4496" s="3"/>
      <c r="C4496" s="4"/>
      <c r="D4496" s="5"/>
      <c r="E4496" s="5"/>
      <c r="F4496" s="14"/>
    </row>
    <row r="4497" spans="1:6" x14ac:dyDescent="0.25">
      <c r="A4497" s="2"/>
      <c r="B4497" s="3"/>
      <c r="C4497" s="4"/>
      <c r="D4497" s="5"/>
      <c r="E4497" s="5"/>
      <c r="F4497" s="14"/>
    </row>
    <row r="4498" spans="1:6" x14ac:dyDescent="0.25">
      <c r="A4498" s="2"/>
      <c r="B4498" s="3"/>
      <c r="C4498" s="4"/>
      <c r="D4498" s="5"/>
      <c r="E4498" s="5"/>
      <c r="F4498" s="14"/>
    </row>
    <row r="4499" spans="1:6" x14ac:dyDescent="0.25">
      <c r="A4499" s="2"/>
      <c r="B4499" s="3"/>
      <c r="C4499" s="4"/>
      <c r="D4499" s="5"/>
      <c r="E4499" s="5"/>
      <c r="F4499" s="14"/>
    </row>
    <row r="4500" spans="1:6" x14ac:dyDescent="0.25">
      <c r="A4500" s="2"/>
      <c r="B4500" s="3"/>
      <c r="C4500" s="4"/>
      <c r="D4500" s="5"/>
      <c r="E4500" s="5"/>
      <c r="F4500" s="14"/>
    </row>
    <row r="4501" spans="1:6" x14ac:dyDescent="0.25">
      <c r="A4501" s="2"/>
      <c r="B4501" s="3"/>
      <c r="C4501" s="4"/>
      <c r="D4501" s="5"/>
      <c r="E4501" s="5"/>
      <c r="F4501" s="14"/>
    </row>
    <row r="4502" spans="1:6" x14ac:dyDescent="0.25">
      <c r="A4502" s="2"/>
      <c r="B4502" s="3"/>
      <c r="C4502" s="4"/>
      <c r="D4502" s="5"/>
      <c r="E4502" s="5"/>
      <c r="F4502" s="14"/>
    </row>
    <row r="4503" spans="1:6" x14ac:dyDescent="0.25">
      <c r="A4503" s="2"/>
      <c r="B4503" s="3"/>
      <c r="C4503" s="4"/>
      <c r="D4503" s="5"/>
      <c r="E4503" s="5"/>
      <c r="F4503" s="14"/>
    </row>
    <row r="4504" spans="1:6" x14ac:dyDescent="0.25">
      <c r="A4504" s="2"/>
      <c r="B4504" s="3"/>
      <c r="C4504" s="4"/>
      <c r="D4504" s="5"/>
      <c r="E4504" s="5"/>
      <c r="F4504" s="14"/>
    </row>
    <row r="4505" spans="1:6" x14ac:dyDescent="0.25">
      <c r="A4505" s="2"/>
      <c r="B4505" s="3"/>
      <c r="C4505" s="4"/>
      <c r="D4505" s="5"/>
      <c r="E4505" s="5"/>
      <c r="F4505" s="14"/>
    </row>
    <row r="4506" spans="1:6" x14ac:dyDescent="0.25">
      <c r="A4506" s="2"/>
      <c r="B4506" s="3"/>
      <c r="C4506" s="4"/>
      <c r="D4506" s="5"/>
      <c r="E4506" s="5"/>
      <c r="F4506" s="14"/>
    </row>
    <row r="4507" spans="1:6" x14ac:dyDescent="0.25">
      <c r="A4507" s="2"/>
      <c r="B4507" s="3"/>
      <c r="C4507" s="4"/>
      <c r="D4507" s="5"/>
      <c r="E4507" s="5"/>
      <c r="F4507" s="14"/>
    </row>
    <row r="4508" spans="1:6" x14ac:dyDescent="0.25">
      <c r="A4508" s="2"/>
      <c r="B4508" s="3"/>
      <c r="C4508" s="4"/>
      <c r="D4508" s="5"/>
      <c r="E4508" s="5"/>
      <c r="F4508" s="14"/>
    </row>
    <row r="4509" spans="1:6" x14ac:dyDescent="0.25">
      <c r="A4509" s="2"/>
      <c r="B4509" s="3"/>
      <c r="C4509" s="4"/>
      <c r="D4509" s="5"/>
      <c r="E4509" s="5"/>
      <c r="F4509" s="14"/>
    </row>
    <row r="4510" spans="1:6" x14ac:dyDescent="0.25">
      <c r="A4510" s="2"/>
      <c r="B4510" s="3"/>
      <c r="C4510" s="4"/>
      <c r="D4510" s="5"/>
      <c r="E4510" s="5"/>
      <c r="F4510" s="14"/>
    </row>
    <row r="4511" spans="1:6" x14ac:dyDescent="0.25">
      <c r="A4511" s="2"/>
      <c r="B4511" s="3"/>
      <c r="C4511" s="4"/>
      <c r="D4511" s="5"/>
      <c r="E4511" s="5"/>
      <c r="F4511" s="14"/>
    </row>
    <row r="4512" spans="1:6" x14ac:dyDescent="0.25">
      <c r="A4512" s="2"/>
      <c r="B4512" s="3"/>
      <c r="C4512" s="4"/>
      <c r="D4512" s="5"/>
      <c r="E4512" s="5"/>
      <c r="F4512" s="14"/>
    </row>
    <row r="4513" spans="1:6" x14ac:dyDescent="0.25">
      <c r="A4513" s="2"/>
      <c r="B4513" s="3"/>
      <c r="C4513" s="4"/>
      <c r="D4513" s="5"/>
      <c r="E4513" s="5"/>
      <c r="F4513" s="14"/>
    </row>
    <row r="4514" spans="1:6" x14ac:dyDescent="0.25">
      <c r="A4514" s="2"/>
      <c r="B4514" s="3"/>
      <c r="C4514" s="4"/>
      <c r="D4514" s="5"/>
      <c r="E4514" s="5"/>
      <c r="F4514" s="14"/>
    </row>
    <row r="4515" spans="1:6" x14ac:dyDescent="0.25">
      <c r="A4515" s="2"/>
      <c r="B4515" s="3"/>
      <c r="C4515" s="4"/>
      <c r="D4515" s="5"/>
      <c r="E4515" s="5"/>
      <c r="F4515" s="14"/>
    </row>
    <row r="4516" spans="1:6" x14ac:dyDescent="0.25">
      <c r="A4516" s="2"/>
      <c r="B4516" s="3"/>
      <c r="C4516" s="4"/>
      <c r="D4516" s="5"/>
      <c r="E4516" s="5"/>
      <c r="F4516" s="14"/>
    </row>
    <row r="4517" spans="1:6" x14ac:dyDescent="0.25">
      <c r="A4517" s="2"/>
      <c r="B4517" s="3"/>
      <c r="C4517" s="4"/>
      <c r="D4517" s="5"/>
      <c r="E4517" s="5"/>
      <c r="F4517" s="14"/>
    </row>
    <row r="4518" spans="1:6" x14ac:dyDescent="0.25">
      <c r="A4518" s="2"/>
      <c r="B4518" s="3"/>
      <c r="C4518" s="4"/>
      <c r="D4518" s="5"/>
      <c r="E4518" s="5"/>
      <c r="F4518" s="14"/>
    </row>
    <row r="4519" spans="1:6" x14ac:dyDescent="0.25">
      <c r="A4519" s="2"/>
      <c r="B4519" s="3"/>
      <c r="C4519" s="4"/>
      <c r="D4519" s="5"/>
      <c r="E4519" s="5"/>
      <c r="F4519" s="14"/>
    </row>
    <row r="4520" spans="1:6" x14ac:dyDescent="0.25">
      <c r="A4520" s="2"/>
      <c r="B4520" s="3"/>
      <c r="C4520" s="4"/>
      <c r="D4520" s="5"/>
      <c r="E4520" s="5"/>
      <c r="F4520" s="14"/>
    </row>
    <row r="4521" spans="1:6" x14ac:dyDescent="0.25">
      <c r="A4521" s="2"/>
      <c r="B4521" s="3"/>
      <c r="C4521" s="4"/>
      <c r="D4521" s="5"/>
      <c r="E4521" s="5"/>
      <c r="F4521" s="14"/>
    </row>
    <row r="4522" spans="1:6" x14ac:dyDescent="0.25">
      <c r="A4522" s="2"/>
      <c r="B4522" s="3"/>
      <c r="C4522" s="4"/>
      <c r="D4522" s="5"/>
      <c r="E4522" s="5"/>
      <c r="F4522" s="14"/>
    </row>
    <row r="4523" spans="1:6" x14ac:dyDescent="0.25">
      <c r="A4523" s="2"/>
      <c r="B4523" s="3"/>
      <c r="C4523" s="4"/>
      <c r="D4523" s="5"/>
      <c r="E4523" s="5"/>
      <c r="F4523" s="14"/>
    </row>
    <row r="4524" spans="1:6" x14ac:dyDescent="0.25">
      <c r="A4524" s="2"/>
      <c r="B4524" s="3"/>
      <c r="C4524" s="4"/>
      <c r="D4524" s="5"/>
      <c r="E4524" s="5"/>
      <c r="F4524" s="14"/>
    </row>
    <row r="4525" spans="1:6" x14ac:dyDescent="0.25">
      <c r="A4525" s="2"/>
      <c r="B4525" s="3"/>
      <c r="C4525" s="4"/>
      <c r="D4525" s="5"/>
      <c r="E4525" s="5"/>
      <c r="F4525" s="14"/>
    </row>
    <row r="4526" spans="1:6" x14ac:dyDescent="0.25">
      <c r="A4526" s="2"/>
      <c r="B4526" s="3"/>
      <c r="C4526" s="4"/>
      <c r="D4526" s="5"/>
      <c r="E4526" s="5"/>
      <c r="F4526" s="14"/>
    </row>
    <row r="4527" spans="1:6" x14ac:dyDescent="0.25">
      <c r="A4527" s="2"/>
      <c r="B4527" s="3"/>
      <c r="C4527" s="4"/>
      <c r="D4527" s="5"/>
      <c r="E4527" s="5"/>
      <c r="F4527" s="14"/>
    </row>
    <row r="4528" spans="1:6" x14ac:dyDescent="0.25">
      <c r="A4528" s="2"/>
      <c r="B4528" s="3"/>
      <c r="C4528" s="4"/>
      <c r="D4528" s="5"/>
      <c r="E4528" s="5"/>
      <c r="F4528" s="14"/>
    </row>
    <row r="4529" spans="1:6" x14ac:dyDescent="0.25">
      <c r="A4529" s="2"/>
      <c r="B4529" s="3"/>
      <c r="C4529" s="4"/>
      <c r="D4529" s="5"/>
      <c r="E4529" s="5"/>
      <c r="F4529" s="14"/>
    </row>
    <row r="4530" spans="1:6" x14ac:dyDescent="0.25">
      <c r="A4530" s="2"/>
      <c r="B4530" s="3"/>
      <c r="C4530" s="4"/>
      <c r="D4530" s="5"/>
      <c r="E4530" s="5"/>
      <c r="F4530" s="14"/>
    </row>
    <row r="4531" spans="1:6" x14ac:dyDescent="0.25">
      <c r="A4531" s="2"/>
      <c r="B4531" s="3"/>
      <c r="C4531" s="4"/>
      <c r="D4531" s="5"/>
      <c r="E4531" s="5"/>
      <c r="F4531" s="14"/>
    </row>
    <row r="4532" spans="1:6" x14ac:dyDescent="0.25">
      <c r="A4532" s="2"/>
      <c r="B4532" s="3"/>
      <c r="C4532" s="4"/>
      <c r="D4532" s="5"/>
      <c r="E4532" s="5"/>
      <c r="F4532" s="14"/>
    </row>
    <row r="4533" spans="1:6" x14ac:dyDescent="0.25">
      <c r="A4533" s="2"/>
      <c r="B4533" s="3"/>
      <c r="C4533" s="4"/>
      <c r="D4533" s="5"/>
      <c r="E4533" s="5"/>
      <c r="F4533" s="14"/>
    </row>
    <row r="4534" spans="1:6" x14ac:dyDescent="0.25">
      <c r="A4534" s="2"/>
      <c r="B4534" s="3"/>
      <c r="C4534" s="4"/>
      <c r="D4534" s="5"/>
      <c r="E4534" s="5"/>
      <c r="F4534" s="14"/>
    </row>
    <row r="4535" spans="1:6" x14ac:dyDescent="0.25">
      <c r="A4535" s="2"/>
      <c r="B4535" s="3"/>
      <c r="C4535" s="4"/>
      <c r="D4535" s="5"/>
      <c r="E4535" s="5"/>
      <c r="F4535" s="14"/>
    </row>
    <row r="4536" spans="1:6" x14ac:dyDescent="0.25">
      <c r="A4536" s="2"/>
      <c r="B4536" s="3"/>
      <c r="C4536" s="4"/>
      <c r="D4536" s="5"/>
      <c r="E4536" s="5"/>
      <c r="F4536" s="14"/>
    </row>
    <row r="4537" spans="1:6" x14ac:dyDescent="0.25">
      <c r="A4537" s="2"/>
      <c r="B4537" s="3"/>
      <c r="C4537" s="4"/>
      <c r="D4537" s="5"/>
      <c r="E4537" s="5"/>
      <c r="F4537" s="14"/>
    </row>
    <row r="4538" spans="1:6" x14ac:dyDescent="0.25">
      <c r="A4538" s="2"/>
      <c r="B4538" s="3"/>
      <c r="C4538" s="4"/>
      <c r="D4538" s="5"/>
      <c r="E4538" s="5"/>
      <c r="F4538" s="14"/>
    </row>
    <row r="4539" spans="1:6" x14ac:dyDescent="0.25">
      <c r="A4539" s="2"/>
      <c r="B4539" s="3"/>
      <c r="C4539" s="4"/>
      <c r="D4539" s="5"/>
      <c r="E4539" s="5"/>
      <c r="F4539" s="14"/>
    </row>
    <row r="4540" spans="1:6" x14ac:dyDescent="0.25">
      <c r="A4540" s="2"/>
      <c r="B4540" s="3"/>
      <c r="C4540" s="4"/>
      <c r="D4540" s="5"/>
      <c r="E4540" s="5"/>
      <c r="F4540" s="14"/>
    </row>
    <row r="4541" spans="1:6" x14ac:dyDescent="0.25">
      <c r="A4541" s="2"/>
      <c r="B4541" s="3"/>
      <c r="C4541" s="4"/>
      <c r="D4541" s="5"/>
      <c r="E4541" s="5"/>
      <c r="F4541" s="14"/>
    </row>
    <row r="4542" spans="1:6" x14ac:dyDescent="0.25">
      <c r="A4542" s="2"/>
      <c r="B4542" s="3"/>
      <c r="C4542" s="4"/>
      <c r="D4542" s="5"/>
      <c r="E4542" s="5"/>
      <c r="F4542" s="14"/>
    </row>
    <row r="4543" spans="1:6" x14ac:dyDescent="0.25">
      <c r="A4543" s="2"/>
      <c r="B4543" s="3"/>
      <c r="C4543" s="4"/>
      <c r="D4543" s="5"/>
      <c r="E4543" s="5"/>
      <c r="F4543" s="14"/>
    </row>
    <row r="4544" spans="1:6" x14ac:dyDescent="0.25">
      <c r="A4544" s="2"/>
      <c r="B4544" s="3"/>
      <c r="C4544" s="4"/>
      <c r="D4544" s="5"/>
      <c r="E4544" s="5"/>
      <c r="F4544" s="14"/>
    </row>
    <row r="4545" spans="1:6" x14ac:dyDescent="0.25">
      <c r="A4545" s="2"/>
      <c r="B4545" s="3"/>
      <c r="C4545" s="4"/>
      <c r="D4545" s="5"/>
      <c r="E4545" s="5"/>
      <c r="F4545" s="14"/>
    </row>
    <row r="4546" spans="1:6" x14ac:dyDescent="0.25">
      <c r="A4546" s="2"/>
      <c r="B4546" s="3"/>
      <c r="C4546" s="4"/>
      <c r="D4546" s="5"/>
      <c r="E4546" s="5"/>
      <c r="F4546" s="14"/>
    </row>
    <row r="4547" spans="1:6" x14ac:dyDescent="0.25">
      <c r="A4547" s="2"/>
      <c r="B4547" s="3"/>
      <c r="C4547" s="4"/>
      <c r="D4547" s="5"/>
      <c r="E4547" s="5"/>
      <c r="F4547" s="14"/>
    </row>
    <row r="4548" spans="1:6" x14ac:dyDescent="0.25">
      <c r="A4548" s="2"/>
      <c r="B4548" s="3"/>
      <c r="C4548" s="4"/>
      <c r="D4548" s="5"/>
      <c r="E4548" s="5"/>
      <c r="F4548" s="14"/>
    </row>
    <row r="4549" spans="1:6" x14ac:dyDescent="0.25">
      <c r="A4549" s="2"/>
      <c r="B4549" s="3"/>
      <c r="C4549" s="4"/>
      <c r="D4549" s="5"/>
      <c r="E4549" s="5"/>
      <c r="F4549" s="14"/>
    </row>
    <row r="4550" spans="1:6" x14ac:dyDescent="0.25">
      <c r="A4550" s="2"/>
      <c r="B4550" s="3"/>
      <c r="C4550" s="4"/>
      <c r="D4550" s="5"/>
      <c r="E4550" s="5"/>
      <c r="F4550" s="14"/>
    </row>
    <row r="4551" spans="1:6" x14ac:dyDescent="0.25">
      <c r="A4551" s="2"/>
      <c r="B4551" s="3"/>
      <c r="C4551" s="4"/>
      <c r="D4551" s="5"/>
      <c r="E4551" s="5"/>
      <c r="F4551" s="14"/>
    </row>
    <row r="4552" spans="1:6" x14ac:dyDescent="0.25">
      <c r="A4552" s="2"/>
      <c r="B4552" s="3"/>
      <c r="C4552" s="4"/>
      <c r="D4552" s="5"/>
      <c r="E4552" s="5"/>
      <c r="F4552" s="14"/>
    </row>
    <row r="4553" spans="1:6" x14ac:dyDescent="0.25">
      <c r="A4553" s="2"/>
      <c r="B4553" s="3"/>
      <c r="C4553" s="4"/>
      <c r="D4553" s="5"/>
      <c r="E4553" s="5"/>
      <c r="F4553" s="14"/>
    </row>
    <row r="4554" spans="1:6" x14ac:dyDescent="0.25">
      <c r="A4554" s="2"/>
      <c r="B4554" s="3"/>
      <c r="C4554" s="4"/>
      <c r="D4554" s="5"/>
      <c r="E4554" s="5"/>
      <c r="F4554" s="14"/>
    </row>
    <row r="4555" spans="1:6" x14ac:dyDescent="0.25">
      <c r="A4555" s="2"/>
      <c r="B4555" s="3"/>
      <c r="C4555" s="4"/>
      <c r="D4555" s="5"/>
      <c r="E4555" s="5"/>
      <c r="F4555" s="14"/>
    </row>
    <row r="4556" spans="1:6" x14ac:dyDescent="0.25">
      <c r="A4556" s="2"/>
      <c r="B4556" s="3"/>
      <c r="C4556" s="4"/>
      <c r="D4556" s="5"/>
      <c r="E4556" s="5"/>
      <c r="F4556" s="14"/>
    </row>
    <row r="4557" spans="1:6" x14ac:dyDescent="0.25">
      <c r="A4557" s="2"/>
      <c r="B4557" s="3"/>
      <c r="C4557" s="4"/>
      <c r="D4557" s="5"/>
      <c r="E4557" s="5"/>
      <c r="F4557" s="14"/>
    </row>
    <row r="4558" spans="1:6" x14ac:dyDescent="0.25">
      <c r="A4558" s="2"/>
      <c r="B4558" s="3"/>
      <c r="C4558" s="4"/>
      <c r="D4558" s="5"/>
      <c r="E4558" s="5"/>
      <c r="F4558" s="14"/>
    </row>
    <row r="4559" spans="1:6" x14ac:dyDescent="0.25">
      <c r="A4559" s="2"/>
      <c r="B4559" s="3"/>
      <c r="C4559" s="4"/>
      <c r="D4559" s="5"/>
      <c r="E4559" s="5"/>
      <c r="F4559" s="14"/>
    </row>
    <row r="4560" spans="1:6" x14ac:dyDescent="0.25">
      <c r="A4560" s="2"/>
      <c r="B4560" s="3"/>
      <c r="C4560" s="4"/>
      <c r="D4560" s="5"/>
      <c r="E4560" s="5"/>
      <c r="F4560" s="14"/>
    </row>
    <row r="4561" spans="1:6" x14ac:dyDescent="0.25">
      <c r="A4561" s="2"/>
      <c r="B4561" s="3"/>
      <c r="C4561" s="4"/>
      <c r="D4561" s="5"/>
      <c r="E4561" s="5"/>
      <c r="F4561" s="14"/>
    </row>
    <row r="4562" spans="1:6" x14ac:dyDescent="0.25">
      <c r="A4562" s="2"/>
      <c r="B4562" s="3"/>
      <c r="C4562" s="4"/>
      <c r="D4562" s="5"/>
      <c r="E4562" s="5"/>
      <c r="F4562" s="14"/>
    </row>
    <row r="4563" spans="1:6" x14ac:dyDescent="0.25">
      <c r="A4563" s="2"/>
      <c r="B4563" s="3"/>
      <c r="C4563" s="4"/>
      <c r="D4563" s="5"/>
      <c r="E4563" s="5"/>
      <c r="F4563" s="14"/>
    </row>
    <row r="4564" spans="1:6" x14ac:dyDescent="0.25">
      <c r="A4564" s="2"/>
      <c r="B4564" s="3"/>
      <c r="C4564" s="4"/>
      <c r="D4564" s="5"/>
      <c r="E4564" s="5"/>
      <c r="F4564" s="14"/>
    </row>
    <row r="4565" spans="1:6" x14ac:dyDescent="0.25">
      <c r="A4565" s="2"/>
      <c r="B4565" s="3"/>
      <c r="C4565" s="4"/>
      <c r="D4565" s="5"/>
      <c r="E4565" s="5"/>
      <c r="F4565" s="14"/>
    </row>
    <row r="4566" spans="1:6" x14ac:dyDescent="0.25">
      <c r="A4566" s="2"/>
      <c r="B4566" s="3"/>
      <c r="C4566" s="4"/>
      <c r="D4566" s="5"/>
      <c r="E4566" s="5"/>
      <c r="F4566" s="14"/>
    </row>
    <row r="4567" spans="1:6" x14ac:dyDescent="0.25">
      <c r="A4567" s="2"/>
      <c r="B4567" s="3"/>
      <c r="C4567" s="4"/>
      <c r="D4567" s="5"/>
      <c r="E4567" s="5"/>
      <c r="F4567" s="14"/>
    </row>
    <row r="4568" spans="1:6" x14ac:dyDescent="0.25">
      <c r="A4568" s="2"/>
      <c r="B4568" s="3"/>
      <c r="C4568" s="4"/>
      <c r="D4568" s="5"/>
      <c r="E4568" s="5"/>
      <c r="F4568" s="14"/>
    </row>
    <row r="4569" spans="1:6" x14ac:dyDescent="0.25">
      <c r="A4569" s="2"/>
      <c r="B4569" s="3"/>
      <c r="C4569" s="4"/>
      <c r="D4569" s="5"/>
      <c r="E4569" s="5"/>
      <c r="F4569" s="14"/>
    </row>
    <row r="4570" spans="1:6" x14ac:dyDescent="0.25">
      <c r="A4570" s="2"/>
      <c r="B4570" s="3"/>
      <c r="C4570" s="4"/>
      <c r="D4570" s="5"/>
      <c r="E4570" s="5"/>
      <c r="F4570" s="14"/>
    </row>
    <row r="4571" spans="1:6" x14ac:dyDescent="0.25">
      <c r="A4571" s="2"/>
      <c r="B4571" s="3"/>
      <c r="C4571" s="4"/>
      <c r="D4571" s="5"/>
      <c r="E4571" s="5"/>
      <c r="F4571" s="14"/>
    </row>
    <row r="4572" spans="1:6" x14ac:dyDescent="0.25">
      <c r="A4572" s="2"/>
      <c r="B4572" s="3"/>
      <c r="C4572" s="4"/>
      <c r="D4572" s="5"/>
      <c r="E4572" s="5"/>
      <c r="F4572" s="14"/>
    </row>
    <row r="4573" spans="1:6" x14ac:dyDescent="0.25">
      <c r="A4573" s="2"/>
      <c r="B4573" s="3"/>
      <c r="C4573" s="4"/>
      <c r="D4573" s="5"/>
      <c r="E4573" s="5"/>
      <c r="F4573" s="14"/>
    </row>
    <row r="4574" spans="1:6" x14ac:dyDescent="0.25">
      <c r="A4574" s="2"/>
      <c r="B4574" s="3"/>
      <c r="C4574" s="4"/>
      <c r="D4574" s="5"/>
      <c r="E4574" s="5"/>
      <c r="F4574" s="14"/>
    </row>
    <row r="4575" spans="1:6" x14ac:dyDescent="0.25">
      <c r="A4575" s="2"/>
      <c r="B4575" s="3"/>
      <c r="C4575" s="4"/>
      <c r="D4575" s="5"/>
      <c r="E4575" s="5"/>
      <c r="F4575" s="14"/>
    </row>
    <row r="4576" spans="1:6" x14ac:dyDescent="0.25">
      <c r="A4576" s="2"/>
      <c r="B4576" s="3"/>
      <c r="C4576" s="4"/>
      <c r="D4576" s="5"/>
      <c r="E4576" s="5"/>
      <c r="F4576" s="14"/>
    </row>
    <row r="4577" spans="1:6" x14ac:dyDescent="0.25">
      <c r="A4577" s="2"/>
      <c r="B4577" s="3"/>
      <c r="C4577" s="4"/>
      <c r="D4577" s="5"/>
      <c r="E4577" s="5"/>
      <c r="F4577" s="14"/>
    </row>
    <row r="4578" spans="1:6" x14ac:dyDescent="0.25">
      <c r="A4578" s="2"/>
      <c r="B4578" s="3"/>
      <c r="C4578" s="4"/>
      <c r="D4578" s="5"/>
      <c r="E4578" s="5"/>
      <c r="F4578" s="14"/>
    </row>
    <row r="4579" spans="1:6" x14ac:dyDescent="0.25">
      <c r="A4579" s="2"/>
      <c r="B4579" s="3"/>
      <c r="C4579" s="4"/>
      <c r="D4579" s="5"/>
      <c r="E4579" s="5"/>
      <c r="F4579" s="14"/>
    </row>
    <row r="4580" spans="1:6" x14ac:dyDescent="0.25">
      <c r="A4580" s="2"/>
      <c r="B4580" s="3"/>
      <c r="C4580" s="4"/>
      <c r="D4580" s="5"/>
      <c r="E4580" s="5"/>
      <c r="F4580" s="14"/>
    </row>
    <row r="4581" spans="1:6" x14ac:dyDescent="0.25">
      <c r="A4581" s="2"/>
      <c r="B4581" s="3"/>
      <c r="C4581" s="4"/>
      <c r="D4581" s="5"/>
      <c r="E4581" s="5"/>
      <c r="F4581" s="14"/>
    </row>
    <row r="4582" spans="1:6" x14ac:dyDescent="0.25">
      <c r="A4582" s="2"/>
      <c r="B4582" s="3"/>
      <c r="C4582" s="4"/>
      <c r="D4582" s="5"/>
      <c r="E4582" s="5"/>
      <c r="F4582" s="14"/>
    </row>
    <row r="4583" spans="1:6" x14ac:dyDescent="0.25">
      <c r="A4583" s="2"/>
      <c r="B4583" s="3"/>
      <c r="C4583" s="4"/>
      <c r="D4583" s="5"/>
      <c r="E4583" s="5"/>
      <c r="F4583" s="14"/>
    </row>
    <row r="4584" spans="1:6" x14ac:dyDescent="0.25">
      <c r="A4584" s="2"/>
      <c r="B4584" s="3"/>
      <c r="C4584" s="4"/>
      <c r="D4584" s="5"/>
      <c r="E4584" s="5"/>
      <c r="F4584" s="14"/>
    </row>
    <row r="4585" spans="1:6" x14ac:dyDescent="0.25">
      <c r="A4585" s="2"/>
      <c r="B4585" s="3"/>
      <c r="C4585" s="4"/>
      <c r="D4585" s="5"/>
      <c r="E4585" s="5"/>
      <c r="F4585" s="14"/>
    </row>
    <row r="4586" spans="1:6" x14ac:dyDescent="0.25">
      <c r="A4586" s="2"/>
      <c r="B4586" s="3"/>
      <c r="C4586" s="4"/>
      <c r="D4586" s="5"/>
      <c r="E4586" s="5"/>
      <c r="F4586" s="14"/>
    </row>
    <row r="4587" spans="1:6" x14ac:dyDescent="0.25">
      <c r="A4587" s="2"/>
      <c r="B4587" s="3"/>
      <c r="C4587" s="4"/>
      <c r="D4587" s="5"/>
      <c r="E4587" s="5"/>
      <c r="F4587" s="14"/>
    </row>
    <row r="4588" spans="1:6" x14ac:dyDescent="0.25">
      <c r="A4588" s="2"/>
      <c r="B4588" s="3"/>
      <c r="C4588" s="4"/>
      <c r="D4588" s="5"/>
      <c r="E4588" s="5"/>
      <c r="F4588" s="14"/>
    </row>
    <row r="4589" spans="1:6" x14ac:dyDescent="0.25">
      <c r="A4589" s="2"/>
      <c r="B4589" s="3"/>
      <c r="C4589" s="4"/>
      <c r="D4589" s="5"/>
      <c r="E4589" s="5"/>
      <c r="F4589" s="14"/>
    </row>
    <row r="4590" spans="1:6" x14ac:dyDescent="0.25">
      <c r="A4590" s="2"/>
      <c r="B4590" s="3"/>
      <c r="C4590" s="4"/>
      <c r="D4590" s="5"/>
      <c r="E4590" s="5"/>
      <c r="F4590" s="14"/>
    </row>
    <row r="4591" spans="1:6" x14ac:dyDescent="0.25">
      <c r="A4591" s="2"/>
      <c r="B4591" s="3"/>
      <c r="C4591" s="4"/>
      <c r="D4591" s="5"/>
      <c r="E4591" s="5"/>
      <c r="F4591" s="14"/>
    </row>
    <row r="4592" spans="1:6" x14ac:dyDescent="0.25">
      <c r="A4592" s="2"/>
      <c r="B4592" s="3"/>
      <c r="C4592" s="4"/>
      <c r="D4592" s="5"/>
      <c r="E4592" s="5"/>
      <c r="F4592" s="14"/>
    </row>
    <row r="4593" spans="1:6" x14ac:dyDescent="0.25">
      <c r="A4593" s="2"/>
      <c r="B4593" s="3"/>
      <c r="C4593" s="4"/>
      <c r="D4593" s="5"/>
      <c r="E4593" s="5"/>
      <c r="F4593" s="14"/>
    </row>
    <row r="4594" spans="1:6" x14ac:dyDescent="0.25">
      <c r="A4594" s="2"/>
      <c r="B4594" s="3"/>
      <c r="C4594" s="4"/>
      <c r="D4594" s="5"/>
      <c r="E4594" s="5"/>
      <c r="F4594" s="14"/>
    </row>
    <row r="4595" spans="1:6" x14ac:dyDescent="0.25">
      <c r="A4595" s="2"/>
      <c r="B4595" s="3"/>
      <c r="C4595" s="4"/>
      <c r="D4595" s="5"/>
      <c r="E4595" s="5"/>
      <c r="F4595" s="14"/>
    </row>
    <row r="4596" spans="1:6" x14ac:dyDescent="0.25">
      <c r="A4596" s="2"/>
      <c r="B4596" s="3"/>
      <c r="C4596" s="4"/>
      <c r="D4596" s="5"/>
      <c r="E4596" s="5"/>
      <c r="F4596" s="14"/>
    </row>
    <row r="4597" spans="1:6" x14ac:dyDescent="0.25">
      <c r="A4597" s="2"/>
      <c r="B4597" s="3"/>
      <c r="C4597" s="4"/>
      <c r="D4597" s="5"/>
      <c r="E4597" s="5"/>
      <c r="F4597" s="14"/>
    </row>
    <row r="4598" spans="1:6" x14ac:dyDescent="0.25">
      <c r="A4598" s="2"/>
      <c r="B4598" s="3"/>
      <c r="C4598" s="4"/>
      <c r="D4598" s="5"/>
      <c r="E4598" s="5"/>
      <c r="F4598" s="14"/>
    </row>
    <row r="4599" spans="1:6" x14ac:dyDescent="0.25">
      <c r="A4599" s="2"/>
      <c r="B4599" s="3"/>
      <c r="C4599" s="4"/>
      <c r="D4599" s="5"/>
      <c r="E4599" s="5"/>
      <c r="F4599" s="14"/>
    </row>
    <row r="4600" spans="1:6" x14ac:dyDescent="0.25">
      <c r="A4600" s="2"/>
      <c r="B4600" s="3"/>
      <c r="C4600" s="4"/>
      <c r="D4600" s="5"/>
      <c r="E4600" s="5"/>
      <c r="F4600" s="14"/>
    </row>
    <row r="4601" spans="1:6" x14ac:dyDescent="0.25">
      <c r="A4601" s="2"/>
      <c r="B4601" s="3"/>
      <c r="C4601" s="4"/>
      <c r="D4601" s="5"/>
      <c r="E4601" s="5"/>
      <c r="F4601" s="14"/>
    </row>
    <row r="4602" spans="1:6" x14ac:dyDescent="0.25">
      <c r="A4602" s="2"/>
      <c r="B4602" s="3"/>
      <c r="C4602" s="4"/>
      <c r="D4602" s="5"/>
      <c r="E4602" s="5"/>
      <c r="F4602" s="14"/>
    </row>
    <row r="4603" spans="1:6" x14ac:dyDescent="0.25">
      <c r="A4603" s="2"/>
      <c r="B4603" s="3"/>
      <c r="C4603" s="4"/>
      <c r="D4603" s="5"/>
      <c r="E4603" s="5"/>
      <c r="F4603" s="14"/>
    </row>
    <row r="4604" spans="1:6" x14ac:dyDescent="0.25">
      <c r="A4604" s="2"/>
      <c r="B4604" s="3"/>
      <c r="C4604" s="4"/>
      <c r="D4604" s="5"/>
      <c r="E4604" s="5"/>
      <c r="F4604" s="14"/>
    </row>
    <row r="4605" spans="1:6" x14ac:dyDescent="0.25">
      <c r="A4605" s="2"/>
      <c r="B4605" s="3"/>
      <c r="C4605" s="4"/>
      <c r="D4605" s="5"/>
      <c r="E4605" s="5"/>
      <c r="F4605" s="14"/>
    </row>
    <row r="4606" spans="1:6" x14ac:dyDescent="0.25">
      <c r="A4606" s="2"/>
      <c r="B4606" s="3"/>
      <c r="C4606" s="4"/>
      <c r="D4606" s="5"/>
      <c r="E4606" s="5"/>
      <c r="F4606" s="14"/>
    </row>
    <row r="4607" spans="1:6" x14ac:dyDescent="0.25">
      <c r="A4607" s="2"/>
      <c r="B4607" s="3"/>
      <c r="C4607" s="4"/>
      <c r="D4607" s="5"/>
      <c r="E4607" s="5"/>
      <c r="F4607" s="14"/>
    </row>
    <row r="4608" spans="1:6" x14ac:dyDescent="0.25">
      <c r="A4608" s="2"/>
      <c r="B4608" s="3"/>
      <c r="C4608" s="4"/>
      <c r="D4608" s="5"/>
      <c r="E4608" s="5"/>
      <c r="F4608" s="14"/>
    </row>
    <row r="4609" spans="1:6" x14ac:dyDescent="0.25">
      <c r="A4609" s="2"/>
      <c r="B4609" s="3"/>
      <c r="C4609" s="4"/>
      <c r="D4609" s="5"/>
      <c r="E4609" s="5"/>
      <c r="F4609" s="14"/>
    </row>
    <row r="4610" spans="1:6" x14ac:dyDescent="0.25">
      <c r="A4610" s="2"/>
      <c r="B4610" s="3"/>
      <c r="C4610" s="4"/>
      <c r="D4610" s="5"/>
      <c r="E4610" s="5"/>
      <c r="F4610" s="14"/>
    </row>
    <row r="4611" spans="1:6" x14ac:dyDescent="0.25">
      <c r="A4611" s="2"/>
      <c r="B4611" s="3"/>
      <c r="C4611" s="4"/>
      <c r="D4611" s="5"/>
      <c r="E4611" s="5"/>
      <c r="F4611" s="14"/>
    </row>
    <row r="4612" spans="1:6" x14ac:dyDescent="0.25">
      <c r="A4612" s="2"/>
      <c r="B4612" s="3"/>
      <c r="C4612" s="4"/>
      <c r="D4612" s="5"/>
      <c r="E4612" s="5"/>
      <c r="F4612" s="14"/>
    </row>
    <row r="4613" spans="1:6" x14ac:dyDescent="0.25">
      <c r="A4613" s="2"/>
      <c r="B4613" s="3"/>
      <c r="C4613" s="4"/>
      <c r="D4613" s="5"/>
      <c r="E4613" s="5"/>
      <c r="F4613" s="14"/>
    </row>
    <row r="4614" spans="1:6" x14ac:dyDescent="0.25">
      <c r="A4614" s="2"/>
      <c r="B4614" s="3"/>
      <c r="C4614" s="4"/>
      <c r="D4614" s="5"/>
      <c r="E4614" s="5"/>
      <c r="F4614" s="14"/>
    </row>
    <row r="4615" spans="1:6" x14ac:dyDescent="0.25">
      <c r="A4615" s="2"/>
      <c r="B4615" s="3"/>
      <c r="C4615" s="4"/>
      <c r="D4615" s="5"/>
      <c r="E4615" s="5"/>
      <c r="F4615" s="14"/>
    </row>
    <row r="4616" spans="1:6" x14ac:dyDescent="0.25">
      <c r="A4616" s="2"/>
      <c r="B4616" s="3"/>
      <c r="C4616" s="4"/>
      <c r="D4616" s="5"/>
      <c r="E4616" s="5"/>
      <c r="F4616" s="14"/>
    </row>
    <row r="4617" spans="1:6" x14ac:dyDescent="0.25">
      <c r="A4617" s="2"/>
      <c r="B4617" s="3"/>
      <c r="C4617" s="4"/>
      <c r="D4617" s="5"/>
      <c r="E4617" s="5"/>
      <c r="F4617" s="14"/>
    </row>
    <row r="4618" spans="1:6" x14ac:dyDescent="0.25">
      <c r="A4618" s="2"/>
      <c r="B4618" s="3"/>
      <c r="C4618" s="4"/>
      <c r="D4618" s="5"/>
      <c r="E4618" s="5"/>
      <c r="F4618" s="14"/>
    </row>
    <row r="4619" spans="1:6" x14ac:dyDescent="0.25">
      <c r="A4619" s="2"/>
      <c r="B4619" s="3"/>
      <c r="C4619" s="4"/>
      <c r="D4619" s="5"/>
      <c r="E4619" s="5"/>
      <c r="F4619" s="14"/>
    </row>
    <row r="4620" spans="1:6" x14ac:dyDescent="0.25">
      <c r="A4620" s="2"/>
      <c r="B4620" s="3"/>
      <c r="C4620" s="4"/>
      <c r="D4620" s="5"/>
      <c r="E4620" s="5"/>
      <c r="F4620" s="14"/>
    </row>
    <row r="4621" spans="1:6" x14ac:dyDescent="0.25">
      <c r="A4621" s="2"/>
      <c r="B4621" s="3"/>
      <c r="C4621" s="4"/>
      <c r="D4621" s="5"/>
      <c r="E4621" s="5"/>
      <c r="F4621" s="14"/>
    </row>
    <row r="4622" spans="1:6" x14ac:dyDescent="0.25">
      <c r="A4622" s="2"/>
      <c r="B4622" s="3"/>
      <c r="C4622" s="4"/>
      <c r="D4622" s="5"/>
      <c r="E4622" s="5"/>
      <c r="F4622" s="14"/>
    </row>
    <row r="4623" spans="1:6" x14ac:dyDescent="0.25">
      <c r="A4623" s="2"/>
      <c r="B4623" s="3"/>
      <c r="C4623" s="4"/>
      <c r="D4623" s="5"/>
      <c r="E4623" s="5"/>
      <c r="F4623" s="14"/>
    </row>
    <row r="4624" spans="1:6" x14ac:dyDescent="0.25">
      <c r="A4624" s="2"/>
      <c r="B4624" s="3"/>
      <c r="C4624" s="4"/>
      <c r="D4624" s="5"/>
      <c r="E4624" s="5"/>
      <c r="F4624" s="14"/>
    </row>
    <row r="4625" spans="1:6" x14ac:dyDescent="0.25">
      <c r="A4625" s="2"/>
      <c r="B4625" s="3"/>
      <c r="C4625" s="4"/>
      <c r="D4625" s="5"/>
      <c r="E4625" s="5"/>
      <c r="F4625" s="14"/>
    </row>
    <row r="4626" spans="1:6" x14ac:dyDescent="0.25">
      <c r="A4626" s="2"/>
      <c r="B4626" s="3"/>
      <c r="C4626" s="4"/>
      <c r="D4626" s="5"/>
      <c r="E4626" s="5"/>
      <c r="F4626" s="14"/>
    </row>
    <row r="4627" spans="1:6" x14ac:dyDescent="0.25">
      <c r="A4627" s="2"/>
      <c r="B4627" s="3"/>
      <c r="C4627" s="4"/>
      <c r="D4627" s="5"/>
      <c r="E4627" s="5"/>
      <c r="F4627" s="14"/>
    </row>
    <row r="4628" spans="1:6" x14ac:dyDescent="0.25">
      <c r="A4628" s="2"/>
      <c r="B4628" s="3"/>
      <c r="C4628" s="4"/>
      <c r="D4628" s="5"/>
      <c r="E4628" s="5"/>
      <c r="F4628" s="14"/>
    </row>
    <row r="4629" spans="1:6" x14ac:dyDescent="0.25">
      <c r="A4629" s="2"/>
      <c r="B4629" s="3"/>
      <c r="C4629" s="4"/>
      <c r="D4629" s="5"/>
      <c r="E4629" s="5"/>
      <c r="F4629" s="14"/>
    </row>
    <row r="4630" spans="1:6" x14ac:dyDescent="0.25">
      <c r="A4630" s="2"/>
      <c r="B4630" s="3"/>
      <c r="C4630" s="4"/>
      <c r="D4630" s="5"/>
      <c r="E4630" s="5"/>
      <c r="F4630" s="14"/>
    </row>
    <row r="4631" spans="1:6" x14ac:dyDescent="0.25">
      <c r="A4631" s="2"/>
      <c r="B4631" s="3"/>
      <c r="C4631" s="4"/>
      <c r="D4631" s="5"/>
      <c r="E4631" s="5"/>
      <c r="F4631" s="14"/>
    </row>
    <row r="4632" spans="1:6" x14ac:dyDescent="0.25">
      <c r="A4632" s="2"/>
      <c r="B4632" s="3"/>
      <c r="C4632" s="4"/>
      <c r="D4632" s="5"/>
      <c r="E4632" s="5"/>
      <c r="F4632" s="14"/>
    </row>
    <row r="4633" spans="1:6" x14ac:dyDescent="0.25">
      <c r="A4633" s="2"/>
      <c r="B4633" s="3"/>
      <c r="C4633" s="4"/>
      <c r="D4633" s="5"/>
      <c r="E4633" s="5"/>
      <c r="F4633" s="14"/>
    </row>
    <row r="4634" spans="1:6" x14ac:dyDescent="0.25">
      <c r="A4634" s="2"/>
      <c r="B4634" s="3"/>
      <c r="C4634" s="4"/>
      <c r="D4634" s="5"/>
      <c r="E4634" s="5"/>
      <c r="F4634" s="14"/>
    </row>
    <row r="4635" spans="1:6" x14ac:dyDescent="0.25">
      <c r="A4635" s="2"/>
      <c r="B4635" s="3"/>
      <c r="C4635" s="4"/>
      <c r="D4635" s="5"/>
      <c r="E4635" s="5"/>
      <c r="F4635" s="14"/>
    </row>
    <row r="4636" spans="1:6" x14ac:dyDescent="0.25">
      <c r="A4636" s="2"/>
      <c r="B4636" s="3"/>
      <c r="C4636" s="4"/>
      <c r="D4636" s="5"/>
      <c r="E4636" s="5"/>
      <c r="F4636" s="14"/>
    </row>
    <row r="4637" spans="1:6" x14ac:dyDescent="0.25">
      <c r="A4637" s="2"/>
      <c r="B4637" s="3"/>
      <c r="C4637" s="4"/>
      <c r="D4637" s="5"/>
      <c r="E4637" s="5"/>
      <c r="F4637" s="14"/>
    </row>
    <row r="4638" spans="1:6" x14ac:dyDescent="0.25">
      <c r="A4638" s="2"/>
      <c r="B4638" s="3"/>
      <c r="C4638" s="4"/>
      <c r="D4638" s="5"/>
      <c r="E4638" s="5"/>
      <c r="F4638" s="14"/>
    </row>
    <row r="4639" spans="1:6" x14ac:dyDescent="0.25">
      <c r="A4639" s="2"/>
      <c r="B4639" s="3"/>
      <c r="C4639" s="4"/>
      <c r="D4639" s="5"/>
      <c r="E4639" s="5"/>
      <c r="F4639" s="14"/>
    </row>
    <row r="4640" spans="1:6" x14ac:dyDescent="0.25">
      <c r="A4640" s="2"/>
      <c r="B4640" s="3"/>
      <c r="C4640" s="4"/>
      <c r="D4640" s="5"/>
      <c r="E4640" s="5"/>
      <c r="F4640" s="14"/>
    </row>
    <row r="4641" spans="1:6" x14ac:dyDescent="0.25">
      <c r="A4641" s="2"/>
      <c r="B4641" s="3"/>
      <c r="C4641" s="4"/>
      <c r="D4641" s="5"/>
      <c r="E4641" s="5"/>
      <c r="F4641" s="14"/>
    </row>
    <row r="4642" spans="1:6" x14ac:dyDescent="0.25">
      <c r="A4642" s="2"/>
      <c r="B4642" s="3"/>
      <c r="C4642" s="4"/>
      <c r="D4642" s="5"/>
      <c r="E4642" s="5"/>
      <c r="F4642" s="14"/>
    </row>
    <row r="4643" spans="1:6" x14ac:dyDescent="0.25">
      <c r="A4643" s="2"/>
      <c r="B4643" s="3"/>
      <c r="C4643" s="4"/>
      <c r="D4643" s="5"/>
      <c r="E4643" s="5"/>
      <c r="F4643" s="14"/>
    </row>
    <row r="4644" spans="1:6" x14ac:dyDescent="0.25">
      <c r="A4644" s="2"/>
      <c r="B4644" s="3"/>
      <c r="C4644" s="4"/>
      <c r="D4644" s="5"/>
      <c r="E4644" s="5"/>
      <c r="F4644" s="14"/>
    </row>
    <row r="4645" spans="1:6" x14ac:dyDescent="0.25">
      <c r="A4645" s="2"/>
      <c r="B4645" s="3"/>
      <c r="C4645" s="4"/>
      <c r="D4645" s="5"/>
      <c r="E4645" s="5"/>
      <c r="F4645" s="14"/>
    </row>
    <row r="4646" spans="1:6" x14ac:dyDescent="0.25">
      <c r="A4646" s="2"/>
      <c r="B4646" s="3"/>
      <c r="C4646" s="4"/>
      <c r="D4646" s="5"/>
      <c r="E4646" s="5"/>
      <c r="F4646" s="14"/>
    </row>
    <row r="4647" spans="1:6" x14ac:dyDescent="0.25">
      <c r="A4647" s="2"/>
      <c r="B4647" s="3"/>
      <c r="C4647" s="4"/>
      <c r="D4647" s="5"/>
      <c r="E4647" s="5"/>
      <c r="F4647" s="14"/>
    </row>
    <row r="4648" spans="1:6" x14ac:dyDescent="0.25">
      <c r="A4648" s="2"/>
      <c r="B4648" s="3"/>
      <c r="C4648" s="4"/>
      <c r="D4648" s="5"/>
      <c r="E4648" s="5"/>
      <c r="F4648" s="14"/>
    </row>
    <row r="4649" spans="1:6" x14ac:dyDescent="0.25">
      <c r="A4649" s="2"/>
      <c r="B4649" s="3"/>
      <c r="C4649" s="4"/>
      <c r="D4649" s="5"/>
      <c r="E4649" s="5"/>
      <c r="F4649" s="14"/>
    </row>
    <row r="4650" spans="1:6" x14ac:dyDescent="0.25">
      <c r="A4650" s="2"/>
      <c r="B4650" s="3"/>
      <c r="C4650" s="4"/>
      <c r="D4650" s="5"/>
      <c r="E4650" s="5"/>
      <c r="F4650" s="14"/>
    </row>
    <row r="4651" spans="1:6" x14ac:dyDescent="0.25">
      <c r="A4651" s="2"/>
      <c r="B4651" s="3"/>
      <c r="C4651" s="4"/>
      <c r="D4651" s="5"/>
      <c r="E4651" s="5"/>
      <c r="F4651" s="14"/>
    </row>
    <row r="4652" spans="1:6" x14ac:dyDescent="0.25">
      <c r="A4652" s="2"/>
      <c r="B4652" s="3"/>
      <c r="C4652" s="4"/>
      <c r="D4652" s="5"/>
      <c r="E4652" s="5"/>
      <c r="F4652" s="14"/>
    </row>
    <row r="4653" spans="1:6" x14ac:dyDescent="0.25">
      <c r="A4653" s="2"/>
      <c r="B4653" s="3"/>
      <c r="C4653" s="4"/>
      <c r="D4653" s="5"/>
      <c r="E4653" s="5"/>
      <c r="F4653" s="14"/>
    </row>
    <row r="4654" spans="1:6" x14ac:dyDescent="0.25">
      <c r="A4654" s="2"/>
      <c r="B4654" s="3"/>
      <c r="C4654" s="4"/>
      <c r="D4654" s="5"/>
      <c r="E4654" s="5"/>
      <c r="F4654" s="14"/>
    </row>
    <row r="4655" spans="1:6" x14ac:dyDescent="0.25">
      <c r="A4655" s="2"/>
      <c r="B4655" s="3"/>
      <c r="C4655" s="4"/>
      <c r="D4655" s="5"/>
      <c r="E4655" s="5"/>
      <c r="F4655" s="14"/>
    </row>
    <row r="4656" spans="1:6" x14ac:dyDescent="0.25">
      <c r="A4656" s="2"/>
      <c r="B4656" s="3"/>
      <c r="C4656" s="4"/>
      <c r="D4656" s="5"/>
      <c r="E4656" s="5"/>
      <c r="F4656" s="14"/>
    </row>
    <row r="4657" spans="1:6" x14ac:dyDescent="0.25">
      <c r="A4657" s="2"/>
      <c r="B4657" s="3"/>
      <c r="C4657" s="4"/>
      <c r="D4657" s="5"/>
      <c r="E4657" s="5"/>
      <c r="F4657" s="14"/>
    </row>
    <row r="4658" spans="1:6" x14ac:dyDescent="0.25">
      <c r="A4658" s="2"/>
      <c r="B4658" s="3"/>
      <c r="C4658" s="4"/>
      <c r="D4658" s="5"/>
      <c r="E4658" s="5"/>
      <c r="F4658" s="14"/>
    </row>
    <row r="4659" spans="1:6" x14ac:dyDescent="0.25">
      <c r="A4659" s="2"/>
      <c r="B4659" s="3"/>
      <c r="C4659" s="4"/>
      <c r="D4659" s="5"/>
      <c r="E4659" s="5"/>
      <c r="F4659" s="14"/>
    </row>
    <row r="4660" spans="1:6" x14ac:dyDescent="0.25">
      <c r="A4660" s="2"/>
      <c r="B4660" s="3"/>
      <c r="C4660" s="4"/>
      <c r="D4660" s="5"/>
      <c r="E4660" s="5"/>
      <c r="F4660" s="14"/>
    </row>
    <row r="4661" spans="1:6" x14ac:dyDescent="0.25">
      <c r="A4661" s="2"/>
      <c r="B4661" s="3"/>
      <c r="C4661" s="4"/>
      <c r="D4661" s="5"/>
      <c r="E4661" s="5"/>
      <c r="F4661" s="14"/>
    </row>
    <row r="4662" spans="1:6" x14ac:dyDescent="0.25">
      <c r="A4662" s="2"/>
      <c r="B4662" s="3"/>
      <c r="C4662" s="4"/>
      <c r="D4662" s="5"/>
      <c r="E4662" s="5"/>
      <c r="F4662" s="14"/>
    </row>
    <row r="4663" spans="1:6" x14ac:dyDescent="0.25">
      <c r="A4663" s="2"/>
      <c r="B4663" s="3"/>
      <c r="C4663" s="4"/>
      <c r="D4663" s="5"/>
      <c r="E4663" s="5"/>
      <c r="F4663" s="14"/>
    </row>
    <row r="4664" spans="1:6" x14ac:dyDescent="0.25">
      <c r="A4664" s="2"/>
      <c r="B4664" s="3"/>
      <c r="C4664" s="4"/>
      <c r="D4664" s="5"/>
      <c r="E4664" s="5"/>
      <c r="F4664" s="14"/>
    </row>
    <row r="4665" spans="1:6" x14ac:dyDescent="0.25">
      <c r="A4665" s="2"/>
      <c r="B4665" s="3"/>
      <c r="C4665" s="4"/>
      <c r="D4665" s="5"/>
      <c r="E4665" s="5"/>
      <c r="F4665" s="14"/>
    </row>
    <row r="4666" spans="1:6" x14ac:dyDescent="0.25">
      <c r="A4666" s="2"/>
      <c r="B4666" s="3"/>
      <c r="C4666" s="4"/>
      <c r="D4666" s="5"/>
      <c r="E4666" s="5"/>
      <c r="F4666" s="14"/>
    </row>
    <row r="4667" spans="1:6" x14ac:dyDescent="0.25">
      <c r="A4667" s="2"/>
      <c r="B4667" s="3"/>
      <c r="C4667" s="4"/>
      <c r="D4667" s="5"/>
      <c r="E4667" s="5"/>
      <c r="F4667" s="14"/>
    </row>
    <row r="4668" spans="1:6" x14ac:dyDescent="0.25">
      <c r="A4668" s="2"/>
      <c r="B4668" s="3"/>
      <c r="C4668" s="4"/>
      <c r="D4668" s="5"/>
      <c r="E4668" s="5"/>
      <c r="F4668" s="14"/>
    </row>
    <row r="4669" spans="1:6" x14ac:dyDescent="0.25">
      <c r="A4669" s="2"/>
      <c r="B4669" s="3"/>
      <c r="C4669" s="4"/>
      <c r="D4669" s="5"/>
      <c r="E4669" s="5"/>
      <c r="F4669" s="14"/>
    </row>
    <row r="4670" spans="1:6" x14ac:dyDescent="0.25">
      <c r="A4670" s="2"/>
      <c r="B4670" s="3"/>
      <c r="C4670" s="4"/>
      <c r="D4670" s="5"/>
      <c r="E4670" s="5"/>
      <c r="F4670" s="14"/>
    </row>
    <row r="4671" spans="1:6" x14ac:dyDescent="0.25">
      <c r="A4671" s="2"/>
      <c r="B4671" s="3"/>
      <c r="C4671" s="4"/>
      <c r="D4671" s="5"/>
      <c r="E4671" s="5"/>
      <c r="F4671" s="14"/>
    </row>
    <row r="4672" spans="1:6" x14ac:dyDescent="0.25">
      <c r="A4672" s="2"/>
      <c r="B4672" s="3"/>
      <c r="C4672" s="4"/>
      <c r="D4672" s="5"/>
      <c r="E4672" s="5"/>
      <c r="F4672" s="14"/>
    </row>
    <row r="4673" spans="1:6" x14ac:dyDescent="0.25">
      <c r="A4673" s="2"/>
      <c r="B4673" s="3"/>
      <c r="C4673" s="4"/>
      <c r="D4673" s="5"/>
      <c r="E4673" s="5"/>
      <c r="F4673" s="14"/>
    </row>
    <row r="4674" spans="1:6" x14ac:dyDescent="0.25">
      <c r="A4674" s="2"/>
      <c r="B4674" s="3"/>
      <c r="C4674" s="4"/>
      <c r="D4674" s="5"/>
      <c r="E4674" s="5"/>
      <c r="F4674" s="14"/>
    </row>
    <row r="4675" spans="1:6" x14ac:dyDescent="0.25">
      <c r="A4675" s="2"/>
      <c r="B4675" s="3"/>
      <c r="C4675" s="4"/>
      <c r="D4675" s="5"/>
      <c r="E4675" s="5"/>
      <c r="F4675" s="14"/>
    </row>
    <row r="4676" spans="1:6" x14ac:dyDescent="0.25">
      <c r="A4676" s="2"/>
      <c r="B4676" s="3"/>
      <c r="C4676" s="4"/>
      <c r="D4676" s="5"/>
      <c r="E4676" s="5"/>
      <c r="F4676" s="14"/>
    </row>
    <row r="4677" spans="1:6" x14ac:dyDescent="0.25">
      <c r="A4677" s="2"/>
      <c r="B4677" s="3"/>
      <c r="C4677" s="4"/>
      <c r="D4677" s="5"/>
      <c r="E4677" s="5"/>
      <c r="F4677" s="14"/>
    </row>
    <row r="4678" spans="1:6" x14ac:dyDescent="0.25">
      <c r="A4678" s="2"/>
      <c r="B4678" s="3"/>
      <c r="C4678" s="4"/>
      <c r="D4678" s="5"/>
      <c r="E4678" s="5"/>
      <c r="F4678" s="14"/>
    </row>
    <row r="4679" spans="1:6" x14ac:dyDescent="0.25">
      <c r="A4679" s="2"/>
      <c r="B4679" s="3"/>
      <c r="C4679" s="4"/>
      <c r="D4679" s="5"/>
      <c r="E4679" s="5"/>
      <c r="F4679" s="14"/>
    </row>
    <row r="4680" spans="1:6" x14ac:dyDescent="0.25">
      <c r="A4680" s="2"/>
      <c r="B4680" s="3"/>
      <c r="C4680" s="4"/>
      <c r="D4680" s="5"/>
      <c r="E4680" s="5"/>
      <c r="F4680" s="14"/>
    </row>
    <row r="4681" spans="1:6" x14ac:dyDescent="0.25">
      <c r="A4681" s="2"/>
      <c r="B4681" s="3"/>
      <c r="C4681" s="4"/>
      <c r="D4681" s="5"/>
      <c r="E4681" s="5"/>
      <c r="F4681" s="14"/>
    </row>
    <row r="4682" spans="1:6" x14ac:dyDescent="0.25">
      <c r="A4682" s="2"/>
      <c r="B4682" s="3"/>
      <c r="C4682" s="4"/>
      <c r="D4682" s="5"/>
      <c r="E4682" s="5"/>
      <c r="F4682" s="14"/>
    </row>
    <row r="4683" spans="1:6" x14ac:dyDescent="0.25">
      <c r="A4683" s="2"/>
      <c r="B4683" s="3"/>
      <c r="C4683" s="4"/>
      <c r="D4683" s="5"/>
      <c r="E4683" s="5"/>
      <c r="F4683" s="14"/>
    </row>
    <row r="4684" spans="1:6" x14ac:dyDescent="0.25">
      <c r="A4684" s="2"/>
      <c r="B4684" s="3"/>
      <c r="C4684" s="4"/>
      <c r="D4684" s="5"/>
      <c r="E4684" s="5"/>
      <c r="F4684" s="14"/>
    </row>
    <row r="4685" spans="1:6" x14ac:dyDescent="0.25">
      <c r="A4685" s="2"/>
      <c r="B4685" s="3"/>
      <c r="C4685" s="4"/>
      <c r="D4685" s="5"/>
      <c r="E4685" s="5"/>
      <c r="F4685" s="14"/>
    </row>
    <row r="4686" spans="1:6" x14ac:dyDescent="0.25">
      <c r="A4686" s="2"/>
      <c r="B4686" s="3"/>
      <c r="C4686" s="4"/>
      <c r="D4686" s="5"/>
      <c r="E4686" s="5"/>
      <c r="F4686" s="14"/>
    </row>
    <row r="4687" spans="1:6" x14ac:dyDescent="0.25">
      <c r="A4687" s="2"/>
      <c r="B4687" s="3"/>
      <c r="C4687" s="4"/>
      <c r="D4687" s="5"/>
      <c r="E4687" s="5"/>
      <c r="F4687" s="14"/>
    </row>
    <row r="4688" spans="1:6" x14ac:dyDescent="0.25">
      <c r="A4688" s="2"/>
      <c r="B4688" s="3"/>
      <c r="C4688" s="4"/>
      <c r="D4688" s="5"/>
      <c r="E4688" s="5"/>
      <c r="F4688" s="14"/>
    </row>
    <row r="4689" spans="1:6" x14ac:dyDescent="0.25">
      <c r="A4689" s="2"/>
      <c r="B4689" s="3"/>
      <c r="C4689" s="4"/>
      <c r="D4689" s="5"/>
      <c r="E4689" s="5"/>
      <c r="F4689" s="14"/>
    </row>
    <row r="4690" spans="1:6" x14ac:dyDescent="0.25">
      <c r="A4690" s="2"/>
      <c r="B4690" s="3"/>
      <c r="C4690" s="4"/>
      <c r="D4690" s="5"/>
      <c r="E4690" s="5"/>
      <c r="F4690" s="14"/>
    </row>
    <row r="4691" spans="1:6" x14ac:dyDescent="0.25">
      <c r="A4691" s="2"/>
      <c r="B4691" s="3"/>
      <c r="C4691" s="4"/>
      <c r="D4691" s="5"/>
      <c r="E4691" s="5"/>
      <c r="F4691" s="14"/>
    </row>
    <row r="4692" spans="1:6" x14ac:dyDescent="0.25">
      <c r="A4692" s="2"/>
      <c r="B4692" s="3"/>
      <c r="C4692" s="4"/>
      <c r="D4692" s="5"/>
      <c r="E4692" s="5"/>
      <c r="F4692" s="14"/>
    </row>
    <row r="4693" spans="1:6" x14ac:dyDescent="0.25">
      <c r="A4693" s="2"/>
      <c r="B4693" s="3"/>
      <c r="C4693" s="4"/>
      <c r="D4693" s="5"/>
      <c r="E4693" s="5"/>
      <c r="F4693" s="14"/>
    </row>
    <row r="4694" spans="1:6" x14ac:dyDescent="0.25">
      <c r="A4694" s="2"/>
      <c r="B4694" s="3"/>
      <c r="C4694" s="4"/>
      <c r="D4694" s="5"/>
      <c r="E4694" s="5"/>
      <c r="F4694" s="14"/>
    </row>
    <row r="4695" spans="1:6" x14ac:dyDescent="0.25">
      <c r="A4695" s="2"/>
      <c r="B4695" s="3"/>
      <c r="C4695" s="4"/>
      <c r="D4695" s="5"/>
      <c r="E4695" s="5"/>
      <c r="F4695" s="14"/>
    </row>
    <row r="4696" spans="1:6" x14ac:dyDescent="0.25">
      <c r="A4696" s="2"/>
      <c r="B4696" s="3"/>
      <c r="C4696" s="4"/>
      <c r="D4696" s="5"/>
      <c r="E4696" s="5"/>
      <c r="F4696" s="14"/>
    </row>
    <row r="4697" spans="1:6" x14ac:dyDescent="0.25">
      <c r="A4697" s="2"/>
      <c r="B4697" s="3"/>
      <c r="C4697" s="4"/>
      <c r="D4697" s="5"/>
      <c r="E4697" s="5"/>
      <c r="F4697" s="14"/>
    </row>
    <row r="4698" spans="1:6" x14ac:dyDescent="0.25">
      <c r="A4698" s="2"/>
      <c r="B4698" s="3"/>
      <c r="C4698" s="4"/>
      <c r="D4698" s="5"/>
      <c r="E4698" s="5"/>
      <c r="F4698" s="14"/>
    </row>
    <row r="4699" spans="1:6" x14ac:dyDescent="0.25">
      <c r="A4699" s="2"/>
      <c r="B4699" s="3"/>
      <c r="C4699" s="4"/>
      <c r="D4699" s="5"/>
      <c r="E4699" s="5"/>
      <c r="F4699" s="14"/>
    </row>
    <row r="4700" spans="1:6" x14ac:dyDescent="0.25">
      <c r="A4700" s="2"/>
      <c r="B4700" s="3"/>
      <c r="C4700" s="4"/>
      <c r="D4700" s="5"/>
      <c r="E4700" s="5"/>
      <c r="F4700" s="14"/>
    </row>
    <row r="4701" spans="1:6" x14ac:dyDescent="0.25">
      <c r="A4701" s="2"/>
      <c r="B4701" s="3"/>
      <c r="C4701" s="4"/>
      <c r="D4701" s="5"/>
      <c r="E4701" s="5"/>
      <c r="F4701" s="14"/>
    </row>
    <row r="4702" spans="1:6" x14ac:dyDescent="0.25">
      <c r="A4702" s="2"/>
      <c r="B4702" s="3"/>
      <c r="C4702" s="4"/>
      <c r="D4702" s="5"/>
      <c r="E4702" s="5"/>
      <c r="F4702" s="14"/>
    </row>
    <row r="4703" spans="1:6" x14ac:dyDescent="0.25">
      <c r="A4703" s="2"/>
      <c r="B4703" s="3"/>
      <c r="C4703" s="4"/>
      <c r="D4703" s="5"/>
      <c r="E4703" s="5"/>
      <c r="F4703" s="14"/>
    </row>
    <row r="4704" spans="1:6" x14ac:dyDescent="0.25">
      <c r="A4704" s="2"/>
      <c r="B4704" s="3"/>
      <c r="C4704" s="4"/>
      <c r="D4704" s="5"/>
      <c r="E4704" s="5"/>
      <c r="F4704" s="14"/>
    </row>
    <row r="4705" spans="1:6" x14ac:dyDescent="0.25">
      <c r="A4705" s="2"/>
      <c r="B4705" s="3"/>
      <c r="C4705" s="4"/>
      <c r="D4705" s="5"/>
      <c r="E4705" s="5"/>
      <c r="F4705" s="14"/>
    </row>
    <row r="4706" spans="1:6" x14ac:dyDescent="0.25">
      <c r="A4706" s="2"/>
      <c r="B4706" s="3"/>
      <c r="C4706" s="4"/>
      <c r="D4706" s="5"/>
      <c r="E4706" s="5"/>
      <c r="F4706" s="14"/>
    </row>
    <row r="4707" spans="1:6" x14ac:dyDescent="0.25">
      <c r="A4707" s="2"/>
      <c r="B4707" s="3"/>
      <c r="C4707" s="4"/>
      <c r="D4707" s="5"/>
      <c r="E4707" s="5"/>
      <c r="F4707" s="14"/>
    </row>
    <row r="4708" spans="1:6" x14ac:dyDescent="0.25">
      <c r="A4708" s="2"/>
      <c r="B4708" s="3"/>
      <c r="C4708" s="4"/>
      <c r="D4708" s="5"/>
      <c r="E4708" s="5"/>
      <c r="F4708" s="14"/>
    </row>
    <row r="4709" spans="1:6" x14ac:dyDescent="0.25">
      <c r="A4709" s="2"/>
      <c r="B4709" s="3"/>
      <c r="C4709" s="4"/>
      <c r="D4709" s="5"/>
      <c r="E4709" s="5"/>
      <c r="F4709" s="14"/>
    </row>
    <row r="4710" spans="1:6" x14ac:dyDescent="0.25">
      <c r="A4710" s="2"/>
      <c r="B4710" s="3"/>
      <c r="C4710" s="4"/>
      <c r="D4710" s="5"/>
      <c r="E4710" s="5"/>
      <c r="F4710" s="14"/>
    </row>
    <row r="4711" spans="1:6" x14ac:dyDescent="0.25">
      <c r="A4711" s="2"/>
      <c r="B4711" s="3"/>
      <c r="C4711" s="4"/>
      <c r="D4711" s="5"/>
      <c r="E4711" s="5"/>
      <c r="F4711" s="14"/>
    </row>
    <row r="4712" spans="1:6" x14ac:dyDescent="0.25">
      <c r="A4712" s="2"/>
      <c r="B4712" s="3"/>
      <c r="C4712" s="4"/>
      <c r="D4712" s="5"/>
      <c r="E4712" s="5"/>
      <c r="F4712" s="14"/>
    </row>
    <row r="4713" spans="1:6" x14ac:dyDescent="0.25">
      <c r="A4713" s="2"/>
      <c r="B4713" s="3"/>
      <c r="C4713" s="4"/>
      <c r="D4713" s="5"/>
      <c r="E4713" s="5"/>
      <c r="F4713" s="14"/>
    </row>
    <row r="4714" spans="1:6" x14ac:dyDescent="0.25">
      <c r="A4714" s="2"/>
      <c r="B4714" s="3"/>
      <c r="C4714" s="4"/>
      <c r="D4714" s="5"/>
      <c r="E4714" s="5"/>
      <c r="F4714" s="14"/>
    </row>
    <row r="4715" spans="1:6" x14ac:dyDescent="0.25">
      <c r="A4715" s="2"/>
      <c r="B4715" s="3"/>
      <c r="C4715" s="4"/>
      <c r="D4715" s="5"/>
      <c r="E4715" s="5"/>
      <c r="F4715" s="14"/>
    </row>
    <row r="4716" spans="1:6" x14ac:dyDescent="0.25">
      <c r="A4716" s="2"/>
      <c r="B4716" s="3"/>
      <c r="C4716" s="4"/>
      <c r="D4716" s="5"/>
      <c r="E4716" s="5"/>
      <c r="F4716" s="14"/>
    </row>
    <row r="4717" spans="1:6" x14ac:dyDescent="0.25">
      <c r="A4717" s="2"/>
      <c r="B4717" s="3"/>
      <c r="C4717" s="4"/>
      <c r="D4717" s="5"/>
      <c r="E4717" s="5"/>
      <c r="F4717" s="14"/>
    </row>
    <row r="4718" spans="1:6" x14ac:dyDescent="0.25">
      <c r="A4718" s="2"/>
      <c r="B4718" s="3"/>
      <c r="C4718" s="4"/>
      <c r="D4718" s="5"/>
      <c r="E4718" s="5"/>
      <c r="F4718" s="14"/>
    </row>
    <row r="4719" spans="1:6" x14ac:dyDescent="0.25">
      <c r="A4719" s="2"/>
      <c r="B4719" s="3"/>
      <c r="C4719" s="4"/>
      <c r="D4719" s="5"/>
      <c r="E4719" s="5"/>
      <c r="F4719" s="14"/>
    </row>
    <row r="4720" spans="1:6" x14ac:dyDescent="0.25">
      <c r="A4720" s="2"/>
      <c r="B4720" s="3"/>
      <c r="C4720" s="4"/>
      <c r="D4720" s="5"/>
      <c r="E4720" s="5"/>
      <c r="F4720" s="14"/>
    </row>
    <row r="4721" spans="1:6" x14ac:dyDescent="0.25">
      <c r="A4721" s="2"/>
      <c r="B4721" s="3"/>
      <c r="C4721" s="4"/>
      <c r="D4721" s="5"/>
      <c r="E4721" s="5"/>
      <c r="F4721" s="14"/>
    </row>
    <row r="4722" spans="1:6" x14ac:dyDescent="0.25">
      <c r="A4722" s="2"/>
      <c r="B4722" s="3"/>
      <c r="C4722" s="4"/>
      <c r="D4722" s="5"/>
      <c r="E4722" s="5"/>
      <c r="F4722" s="14"/>
    </row>
    <row r="4723" spans="1:6" x14ac:dyDescent="0.25">
      <c r="A4723" s="2"/>
      <c r="B4723" s="3"/>
      <c r="C4723" s="4"/>
      <c r="D4723" s="5"/>
      <c r="E4723" s="5"/>
      <c r="F4723" s="14"/>
    </row>
    <row r="4724" spans="1:6" x14ac:dyDescent="0.25">
      <c r="A4724" s="2"/>
      <c r="B4724" s="3"/>
      <c r="C4724" s="4"/>
      <c r="D4724" s="5"/>
      <c r="E4724" s="5"/>
      <c r="F4724" s="14"/>
    </row>
    <row r="4725" spans="1:6" x14ac:dyDescent="0.25">
      <c r="A4725" s="2"/>
      <c r="B4725" s="3"/>
      <c r="C4725" s="4"/>
      <c r="D4725" s="5"/>
      <c r="E4725" s="5"/>
      <c r="F4725" s="14"/>
    </row>
    <row r="4726" spans="1:6" x14ac:dyDescent="0.25">
      <c r="A4726" s="2"/>
      <c r="B4726" s="3"/>
      <c r="C4726" s="4"/>
      <c r="D4726" s="5"/>
      <c r="E4726" s="5"/>
      <c r="F4726" s="14"/>
    </row>
    <row r="4727" spans="1:6" x14ac:dyDescent="0.25">
      <c r="A4727" s="2"/>
      <c r="B4727" s="3"/>
      <c r="C4727" s="4"/>
      <c r="D4727" s="5"/>
      <c r="E4727" s="5"/>
      <c r="F4727" s="14"/>
    </row>
    <row r="4728" spans="1:6" x14ac:dyDescent="0.25">
      <c r="A4728" s="2"/>
      <c r="B4728" s="3"/>
      <c r="C4728" s="4"/>
      <c r="D4728" s="5"/>
      <c r="E4728" s="5"/>
      <c r="F4728" s="14"/>
    </row>
    <row r="4729" spans="1:6" x14ac:dyDescent="0.25">
      <c r="A4729" s="2"/>
      <c r="B4729" s="3"/>
      <c r="C4729" s="4"/>
      <c r="D4729" s="5"/>
      <c r="E4729" s="5"/>
      <c r="F4729" s="14"/>
    </row>
    <row r="4730" spans="1:6" x14ac:dyDescent="0.25">
      <c r="A4730" s="2"/>
      <c r="B4730" s="3"/>
      <c r="C4730" s="4"/>
      <c r="D4730" s="5"/>
      <c r="E4730" s="5"/>
      <c r="F4730" s="14"/>
    </row>
    <row r="4731" spans="1:6" x14ac:dyDescent="0.25">
      <c r="A4731" s="2"/>
      <c r="B4731" s="3"/>
      <c r="C4731" s="4"/>
      <c r="D4731" s="5"/>
      <c r="E4731" s="5"/>
      <c r="F4731" s="14"/>
    </row>
    <row r="4732" spans="1:6" x14ac:dyDescent="0.25">
      <c r="A4732" s="2"/>
      <c r="B4732" s="3"/>
      <c r="C4732" s="4"/>
      <c r="D4732" s="5"/>
      <c r="E4732" s="5"/>
      <c r="F4732" s="14"/>
    </row>
    <row r="4733" spans="1:6" x14ac:dyDescent="0.25">
      <c r="A4733" s="2"/>
      <c r="B4733" s="3"/>
      <c r="C4733" s="4"/>
      <c r="D4733" s="5"/>
      <c r="E4733" s="5"/>
      <c r="F4733" s="14"/>
    </row>
    <row r="4734" spans="1:6" x14ac:dyDescent="0.25">
      <c r="A4734" s="2"/>
      <c r="B4734" s="3"/>
      <c r="C4734" s="4"/>
      <c r="D4734" s="5"/>
      <c r="E4734" s="5"/>
      <c r="F4734" s="14"/>
    </row>
    <row r="4735" spans="1:6" x14ac:dyDescent="0.25">
      <c r="A4735" s="2"/>
      <c r="B4735" s="3"/>
      <c r="C4735" s="4"/>
      <c r="D4735" s="5"/>
      <c r="E4735" s="5"/>
      <c r="F4735" s="14"/>
    </row>
    <row r="4736" spans="1:6" x14ac:dyDescent="0.25">
      <c r="A4736" s="2"/>
      <c r="B4736" s="3"/>
      <c r="C4736" s="4"/>
      <c r="D4736" s="5"/>
      <c r="E4736" s="5"/>
      <c r="F4736" s="14"/>
    </row>
    <row r="4737" spans="1:6" x14ac:dyDescent="0.25">
      <c r="A4737" s="2"/>
      <c r="B4737" s="3"/>
      <c r="C4737" s="4"/>
      <c r="D4737" s="5"/>
      <c r="E4737" s="5"/>
      <c r="F4737" s="14"/>
    </row>
    <row r="4738" spans="1:6" x14ac:dyDescent="0.25">
      <c r="A4738" s="2"/>
      <c r="B4738" s="3"/>
      <c r="C4738" s="4"/>
      <c r="D4738" s="5"/>
      <c r="E4738" s="5"/>
      <c r="F4738" s="14"/>
    </row>
    <row r="4739" spans="1:6" x14ac:dyDescent="0.25">
      <c r="A4739" s="2"/>
      <c r="B4739" s="3"/>
      <c r="C4739" s="4"/>
      <c r="D4739" s="5"/>
      <c r="E4739" s="5"/>
      <c r="F4739" s="14"/>
    </row>
    <row r="4740" spans="1:6" x14ac:dyDescent="0.25">
      <c r="A4740" s="2"/>
      <c r="B4740" s="3"/>
      <c r="C4740" s="4"/>
      <c r="D4740" s="5"/>
      <c r="E4740" s="5"/>
      <c r="F4740" s="14"/>
    </row>
    <row r="4741" spans="1:6" x14ac:dyDescent="0.25">
      <c r="A4741" s="2"/>
      <c r="B4741" s="3"/>
      <c r="C4741" s="4"/>
      <c r="D4741" s="5"/>
      <c r="E4741" s="5"/>
      <c r="F4741" s="14"/>
    </row>
    <row r="4742" spans="1:6" x14ac:dyDescent="0.25">
      <c r="A4742" s="2"/>
      <c r="B4742" s="3"/>
      <c r="C4742" s="4"/>
      <c r="D4742" s="5"/>
      <c r="E4742" s="5"/>
      <c r="F4742" s="14"/>
    </row>
    <row r="4743" spans="1:6" x14ac:dyDescent="0.25">
      <c r="A4743" s="2"/>
      <c r="B4743" s="3"/>
      <c r="C4743" s="4"/>
      <c r="D4743" s="5"/>
      <c r="E4743" s="5"/>
      <c r="F4743" s="14"/>
    </row>
    <row r="4744" spans="1:6" x14ac:dyDescent="0.25">
      <c r="A4744" s="2"/>
      <c r="B4744" s="3"/>
      <c r="C4744" s="4"/>
      <c r="D4744" s="5"/>
      <c r="E4744" s="5"/>
      <c r="F4744" s="14"/>
    </row>
    <row r="4745" spans="1:6" x14ac:dyDescent="0.25">
      <c r="A4745" s="2"/>
      <c r="B4745" s="3"/>
      <c r="C4745" s="4"/>
      <c r="D4745" s="5"/>
      <c r="E4745" s="5"/>
      <c r="F4745" s="14"/>
    </row>
    <row r="4746" spans="1:6" x14ac:dyDescent="0.25">
      <c r="A4746" s="2"/>
      <c r="B4746" s="3"/>
      <c r="C4746" s="4"/>
      <c r="D4746" s="5"/>
      <c r="E4746" s="5"/>
      <c r="F4746" s="14"/>
    </row>
    <row r="4747" spans="1:6" x14ac:dyDescent="0.25">
      <c r="A4747" s="2"/>
      <c r="B4747" s="3"/>
      <c r="C4747" s="4"/>
      <c r="D4747" s="5"/>
      <c r="E4747" s="5"/>
      <c r="F4747" s="14"/>
    </row>
    <row r="4748" spans="1:6" x14ac:dyDescent="0.25">
      <c r="A4748" s="2"/>
      <c r="B4748" s="3"/>
      <c r="C4748" s="4"/>
      <c r="D4748" s="5"/>
      <c r="E4748" s="5"/>
      <c r="F4748" s="14"/>
    </row>
    <row r="4749" spans="1:6" x14ac:dyDescent="0.25">
      <c r="A4749" s="2"/>
      <c r="B4749" s="3"/>
      <c r="C4749" s="4"/>
      <c r="D4749" s="5"/>
      <c r="E4749" s="5"/>
      <c r="F4749" s="14"/>
    </row>
    <row r="4750" spans="1:6" x14ac:dyDescent="0.25">
      <c r="A4750" s="2"/>
      <c r="B4750" s="3"/>
      <c r="C4750" s="4"/>
      <c r="D4750" s="5"/>
      <c r="E4750" s="5"/>
      <c r="F4750" s="14"/>
    </row>
    <row r="4751" spans="1:6" x14ac:dyDescent="0.25">
      <c r="A4751" s="2"/>
      <c r="B4751" s="3"/>
      <c r="C4751" s="4"/>
      <c r="D4751" s="5"/>
      <c r="E4751" s="5"/>
      <c r="F4751" s="14"/>
    </row>
    <row r="4752" spans="1:6" x14ac:dyDescent="0.25">
      <c r="A4752" s="2"/>
      <c r="B4752" s="3"/>
      <c r="C4752" s="4"/>
      <c r="D4752" s="5"/>
      <c r="E4752" s="5"/>
      <c r="F4752" s="14"/>
    </row>
    <row r="4753" spans="1:6" x14ac:dyDescent="0.25">
      <c r="A4753" s="2"/>
      <c r="B4753" s="3"/>
      <c r="C4753" s="4"/>
      <c r="D4753" s="5"/>
      <c r="E4753" s="5"/>
      <c r="F4753" s="14"/>
    </row>
    <row r="4754" spans="1:6" x14ac:dyDescent="0.25">
      <c r="A4754" s="2"/>
      <c r="B4754" s="3"/>
      <c r="C4754" s="4"/>
      <c r="D4754" s="5"/>
      <c r="E4754" s="5"/>
      <c r="F4754" s="14"/>
    </row>
    <row r="4755" spans="1:6" x14ac:dyDescent="0.25">
      <c r="A4755" s="2"/>
      <c r="B4755" s="3"/>
      <c r="C4755" s="4"/>
      <c r="D4755" s="5"/>
      <c r="E4755" s="5"/>
      <c r="F4755" s="14"/>
    </row>
    <row r="4756" spans="1:6" x14ac:dyDescent="0.25">
      <c r="A4756" s="2"/>
      <c r="B4756" s="3"/>
      <c r="C4756" s="4"/>
      <c r="D4756" s="5"/>
      <c r="E4756" s="5"/>
      <c r="F4756" s="14"/>
    </row>
    <row r="4757" spans="1:6" x14ac:dyDescent="0.25">
      <c r="A4757" s="2"/>
      <c r="B4757" s="3"/>
      <c r="C4757" s="4"/>
      <c r="D4757" s="5"/>
      <c r="E4757" s="5"/>
      <c r="F4757" s="14"/>
    </row>
    <row r="4758" spans="1:6" x14ac:dyDescent="0.25">
      <c r="A4758" s="2"/>
      <c r="B4758" s="3"/>
      <c r="C4758" s="4"/>
      <c r="D4758" s="5"/>
      <c r="E4758" s="5"/>
      <c r="F4758" s="14"/>
    </row>
    <row r="4759" spans="1:6" x14ac:dyDescent="0.25">
      <c r="A4759" s="2"/>
      <c r="B4759" s="3"/>
      <c r="C4759" s="4"/>
      <c r="D4759" s="5"/>
      <c r="E4759" s="5"/>
      <c r="F4759" s="14"/>
    </row>
    <row r="4760" spans="1:6" x14ac:dyDescent="0.25">
      <c r="A4760" s="2"/>
      <c r="B4760" s="3"/>
      <c r="C4760" s="4"/>
      <c r="D4760" s="5"/>
      <c r="E4760" s="5"/>
      <c r="F4760" s="14"/>
    </row>
    <row r="4761" spans="1:6" x14ac:dyDescent="0.25">
      <c r="A4761" s="2"/>
      <c r="B4761" s="3"/>
      <c r="C4761" s="4"/>
      <c r="D4761" s="5"/>
      <c r="E4761" s="5"/>
      <c r="F4761" s="14"/>
    </row>
    <row r="4762" spans="1:6" x14ac:dyDescent="0.25">
      <c r="A4762" s="2"/>
      <c r="B4762" s="3"/>
      <c r="C4762" s="4"/>
      <c r="D4762" s="5"/>
      <c r="E4762" s="5"/>
      <c r="F4762" s="14"/>
    </row>
    <row r="4763" spans="1:6" x14ac:dyDescent="0.25">
      <c r="A4763" s="2"/>
      <c r="B4763" s="3"/>
      <c r="C4763" s="4"/>
      <c r="D4763" s="5"/>
      <c r="E4763" s="5"/>
      <c r="F4763" s="14"/>
    </row>
    <row r="4764" spans="1:6" x14ac:dyDescent="0.25">
      <c r="A4764" s="2"/>
      <c r="B4764" s="3"/>
      <c r="C4764" s="4"/>
      <c r="D4764" s="5"/>
      <c r="E4764" s="5"/>
      <c r="F4764" s="14"/>
    </row>
    <row r="4765" spans="1:6" x14ac:dyDescent="0.25">
      <c r="A4765" s="2"/>
      <c r="B4765" s="3"/>
      <c r="C4765" s="4"/>
      <c r="D4765" s="5"/>
      <c r="E4765" s="5"/>
      <c r="F4765" s="14"/>
    </row>
    <row r="4766" spans="1:6" x14ac:dyDescent="0.25">
      <c r="A4766" s="2"/>
      <c r="B4766" s="3"/>
      <c r="C4766" s="4"/>
      <c r="D4766" s="5"/>
      <c r="E4766" s="5"/>
      <c r="F4766" s="14"/>
    </row>
    <row r="4767" spans="1:6" x14ac:dyDescent="0.25">
      <c r="A4767" s="2"/>
      <c r="B4767" s="3"/>
      <c r="C4767" s="4"/>
      <c r="D4767" s="5"/>
      <c r="E4767" s="5"/>
      <c r="F4767" s="14"/>
    </row>
    <row r="4768" spans="1:6" x14ac:dyDescent="0.25">
      <c r="A4768" s="2"/>
      <c r="B4768" s="3"/>
      <c r="C4768" s="4"/>
      <c r="D4768" s="5"/>
      <c r="E4768" s="5"/>
      <c r="F4768" s="14"/>
    </row>
    <row r="4769" spans="1:6" x14ac:dyDescent="0.25">
      <c r="A4769" s="2"/>
      <c r="B4769" s="3"/>
      <c r="C4769" s="4"/>
      <c r="D4769" s="5"/>
      <c r="E4769" s="5"/>
      <c r="F4769" s="14"/>
    </row>
    <row r="4770" spans="1:6" x14ac:dyDescent="0.25">
      <c r="A4770" s="2"/>
      <c r="B4770" s="3"/>
      <c r="C4770" s="4"/>
      <c r="D4770" s="5"/>
      <c r="E4770" s="5"/>
      <c r="F4770" s="14"/>
    </row>
    <row r="4771" spans="1:6" x14ac:dyDescent="0.25">
      <c r="A4771" s="2"/>
      <c r="B4771" s="3"/>
      <c r="C4771" s="4"/>
      <c r="D4771" s="5"/>
      <c r="E4771" s="5"/>
      <c r="F4771" s="14"/>
    </row>
    <row r="4772" spans="1:6" x14ac:dyDescent="0.25">
      <c r="A4772" s="2"/>
      <c r="B4772" s="3"/>
      <c r="C4772" s="4"/>
      <c r="D4772" s="5"/>
      <c r="E4772" s="5"/>
      <c r="F4772" s="14"/>
    </row>
    <row r="4773" spans="1:6" x14ac:dyDescent="0.25">
      <c r="A4773" s="2"/>
      <c r="B4773" s="3"/>
      <c r="C4773" s="4"/>
      <c r="D4773" s="5"/>
      <c r="E4773" s="5"/>
      <c r="F4773" s="14"/>
    </row>
    <row r="4774" spans="1:6" x14ac:dyDescent="0.25">
      <c r="A4774" s="2"/>
      <c r="B4774" s="3"/>
      <c r="C4774" s="4"/>
      <c r="D4774" s="5"/>
      <c r="E4774" s="5"/>
      <c r="F4774" s="14"/>
    </row>
    <row r="4775" spans="1:6" x14ac:dyDescent="0.25">
      <c r="A4775" s="2"/>
      <c r="B4775" s="3"/>
      <c r="C4775" s="4"/>
      <c r="D4775" s="5"/>
      <c r="E4775" s="5"/>
      <c r="F4775" s="14"/>
    </row>
    <row r="4776" spans="1:6" x14ac:dyDescent="0.25">
      <c r="A4776" s="2"/>
      <c r="B4776" s="3"/>
      <c r="C4776" s="4"/>
      <c r="D4776" s="5"/>
      <c r="E4776" s="5"/>
      <c r="F4776" s="14"/>
    </row>
    <row r="4777" spans="1:6" x14ac:dyDescent="0.25">
      <c r="A4777" s="2"/>
      <c r="B4777" s="3"/>
      <c r="C4777" s="4"/>
      <c r="D4777" s="5"/>
      <c r="E4777" s="5"/>
      <c r="F4777" s="14"/>
    </row>
    <row r="4778" spans="1:6" x14ac:dyDescent="0.25">
      <c r="A4778" s="2"/>
      <c r="B4778" s="3"/>
      <c r="C4778" s="4"/>
      <c r="D4778" s="5"/>
      <c r="E4778" s="5"/>
      <c r="F4778" s="14"/>
    </row>
    <row r="4779" spans="1:6" x14ac:dyDescent="0.25">
      <c r="A4779" s="2"/>
      <c r="B4779" s="3"/>
      <c r="C4779" s="4"/>
      <c r="D4779" s="5"/>
      <c r="E4779" s="5"/>
      <c r="F4779" s="14"/>
    </row>
    <row r="4780" spans="1:6" x14ac:dyDescent="0.25">
      <c r="A4780" s="2"/>
      <c r="B4780" s="3"/>
      <c r="C4780" s="4"/>
      <c r="D4780" s="5"/>
      <c r="E4780" s="5"/>
      <c r="F4780" s="14"/>
    </row>
    <row r="4781" spans="1:6" x14ac:dyDescent="0.25">
      <c r="A4781" s="2"/>
      <c r="B4781" s="3"/>
      <c r="C4781" s="4"/>
      <c r="D4781" s="5"/>
      <c r="E4781" s="5"/>
      <c r="F4781" s="14"/>
    </row>
    <row r="4782" spans="1:6" x14ac:dyDescent="0.25">
      <c r="A4782" s="2"/>
      <c r="B4782" s="3"/>
      <c r="C4782" s="4"/>
      <c r="D4782" s="5"/>
      <c r="E4782" s="5"/>
      <c r="F4782" s="14"/>
    </row>
    <row r="4783" spans="1:6" x14ac:dyDescent="0.25">
      <c r="A4783" s="2"/>
      <c r="B4783" s="3"/>
      <c r="C4783" s="4"/>
      <c r="D4783" s="5"/>
      <c r="E4783" s="5"/>
      <c r="F4783" s="14"/>
    </row>
    <row r="4784" spans="1:6" x14ac:dyDescent="0.25">
      <c r="A4784" s="2"/>
      <c r="B4784" s="3"/>
      <c r="C4784" s="4"/>
      <c r="D4784" s="5"/>
      <c r="E4784" s="5"/>
      <c r="F4784" s="14"/>
    </row>
    <row r="4785" spans="1:6" x14ac:dyDescent="0.25">
      <c r="A4785" s="2"/>
      <c r="B4785" s="3"/>
      <c r="C4785" s="4"/>
      <c r="D4785" s="5"/>
      <c r="E4785" s="5"/>
      <c r="F4785" s="14"/>
    </row>
    <row r="4786" spans="1:6" x14ac:dyDescent="0.25">
      <c r="A4786" s="2"/>
      <c r="B4786" s="3"/>
      <c r="C4786" s="4"/>
      <c r="D4786" s="5"/>
      <c r="E4786" s="5"/>
      <c r="F4786" s="14"/>
    </row>
    <row r="4787" spans="1:6" x14ac:dyDescent="0.25">
      <c r="A4787" s="2"/>
      <c r="B4787" s="3"/>
      <c r="C4787" s="4"/>
      <c r="D4787" s="5"/>
      <c r="E4787" s="5"/>
      <c r="F4787" s="14"/>
    </row>
    <row r="4788" spans="1:6" x14ac:dyDescent="0.25">
      <c r="A4788" s="2"/>
      <c r="B4788" s="3"/>
      <c r="C4788" s="4"/>
      <c r="D4788" s="5"/>
      <c r="E4788" s="5"/>
      <c r="F4788" s="14"/>
    </row>
    <row r="4789" spans="1:6" x14ac:dyDescent="0.25">
      <c r="A4789" s="2"/>
      <c r="B4789" s="3"/>
      <c r="C4789" s="4"/>
      <c r="D4789" s="5"/>
      <c r="E4789" s="5"/>
      <c r="F4789" s="14"/>
    </row>
    <row r="4790" spans="1:6" x14ac:dyDescent="0.25">
      <c r="A4790" s="2"/>
      <c r="B4790" s="3"/>
      <c r="C4790" s="4"/>
      <c r="D4790" s="5"/>
      <c r="E4790" s="5"/>
      <c r="F4790" s="14"/>
    </row>
    <row r="4791" spans="1:6" x14ac:dyDescent="0.25">
      <c r="A4791" s="2"/>
      <c r="B4791" s="3"/>
      <c r="C4791" s="4"/>
      <c r="D4791" s="5"/>
      <c r="E4791" s="5"/>
      <c r="F4791" s="14"/>
    </row>
    <row r="4792" spans="1:6" x14ac:dyDescent="0.25">
      <c r="A4792" s="2"/>
      <c r="B4792" s="3"/>
      <c r="C4792" s="4"/>
      <c r="D4792" s="5"/>
      <c r="E4792" s="5"/>
      <c r="F4792" s="14"/>
    </row>
    <row r="4793" spans="1:6" x14ac:dyDescent="0.25">
      <c r="A4793" s="2"/>
      <c r="B4793" s="3"/>
      <c r="C4793" s="4"/>
      <c r="D4793" s="5"/>
      <c r="E4793" s="5"/>
      <c r="F4793" s="14"/>
    </row>
    <row r="4794" spans="1:6" x14ac:dyDescent="0.25">
      <c r="A4794" s="2"/>
      <c r="B4794" s="3"/>
      <c r="C4794" s="4"/>
      <c r="D4794" s="5"/>
      <c r="E4794" s="5"/>
      <c r="F4794" s="14"/>
    </row>
    <row r="4795" spans="1:6" x14ac:dyDescent="0.25">
      <c r="A4795" s="2"/>
      <c r="B4795" s="3"/>
      <c r="C4795" s="4"/>
      <c r="D4795" s="5"/>
      <c r="E4795" s="5"/>
      <c r="F4795" s="14"/>
    </row>
    <row r="4796" spans="1:6" x14ac:dyDescent="0.25">
      <c r="A4796" s="2"/>
      <c r="B4796" s="3"/>
      <c r="C4796" s="4"/>
      <c r="D4796" s="5"/>
      <c r="E4796" s="5"/>
      <c r="F4796" s="14"/>
    </row>
    <row r="4797" spans="1:6" x14ac:dyDescent="0.25">
      <c r="A4797" s="2"/>
      <c r="B4797" s="3"/>
      <c r="C4797" s="4"/>
      <c r="D4797" s="5"/>
      <c r="E4797" s="5"/>
      <c r="F4797" s="14"/>
    </row>
    <row r="4798" spans="1:6" x14ac:dyDescent="0.25">
      <c r="A4798" s="2"/>
      <c r="B4798" s="3"/>
      <c r="C4798" s="4"/>
      <c r="D4798" s="5"/>
      <c r="E4798" s="5"/>
      <c r="F4798" s="14"/>
    </row>
    <row r="4799" spans="1:6" x14ac:dyDescent="0.25">
      <c r="A4799" s="2"/>
      <c r="B4799" s="3"/>
      <c r="C4799" s="4"/>
      <c r="D4799" s="5"/>
      <c r="E4799" s="5"/>
      <c r="F4799" s="14"/>
    </row>
    <row r="4800" spans="1:6" x14ac:dyDescent="0.25">
      <c r="A4800" s="2"/>
      <c r="B4800" s="3"/>
      <c r="C4800" s="4"/>
      <c r="D4800" s="5"/>
      <c r="E4800" s="5"/>
      <c r="F4800" s="14"/>
    </row>
    <row r="4801" spans="1:6" x14ac:dyDescent="0.25">
      <c r="A4801" s="2"/>
      <c r="B4801" s="3"/>
      <c r="C4801" s="4"/>
      <c r="D4801" s="5"/>
      <c r="E4801" s="5"/>
      <c r="F4801" s="14"/>
    </row>
    <row r="4802" spans="1:6" x14ac:dyDescent="0.25">
      <c r="A4802" s="2"/>
      <c r="B4802" s="3"/>
      <c r="C4802" s="4"/>
      <c r="D4802" s="5"/>
      <c r="E4802" s="5"/>
      <c r="F4802" s="14"/>
    </row>
    <row r="4803" spans="1:6" x14ac:dyDescent="0.25">
      <c r="A4803" s="2"/>
      <c r="B4803" s="3"/>
      <c r="C4803" s="4"/>
      <c r="D4803" s="5"/>
      <c r="E4803" s="5"/>
      <c r="F4803" s="14"/>
    </row>
    <row r="4804" spans="1:6" x14ac:dyDescent="0.25">
      <c r="A4804" s="2"/>
      <c r="B4804" s="3"/>
      <c r="C4804" s="4"/>
      <c r="D4804" s="5"/>
      <c r="E4804" s="5"/>
      <c r="F4804" s="14"/>
    </row>
    <row r="4805" spans="1:6" x14ac:dyDescent="0.25">
      <c r="A4805" s="2"/>
      <c r="B4805" s="3"/>
      <c r="C4805" s="4"/>
      <c r="D4805" s="5"/>
      <c r="E4805" s="5"/>
      <c r="F4805" s="14"/>
    </row>
    <row r="4806" spans="1:6" x14ac:dyDescent="0.25">
      <c r="A4806" s="2"/>
      <c r="B4806" s="3"/>
      <c r="C4806" s="4"/>
      <c r="D4806" s="5"/>
      <c r="E4806" s="5"/>
      <c r="F4806" s="14"/>
    </row>
    <row r="4807" spans="1:6" x14ac:dyDescent="0.25">
      <c r="A4807" s="2"/>
      <c r="B4807" s="3"/>
      <c r="C4807" s="4"/>
      <c r="D4807" s="5"/>
      <c r="E4807" s="5"/>
      <c r="F4807" s="14"/>
    </row>
    <row r="4808" spans="1:6" x14ac:dyDescent="0.25">
      <c r="A4808" s="2"/>
      <c r="B4808" s="3"/>
      <c r="C4808" s="4"/>
      <c r="D4808" s="5"/>
      <c r="E4808" s="5"/>
      <c r="F4808" s="14"/>
    </row>
    <row r="4809" spans="1:6" x14ac:dyDescent="0.25">
      <c r="A4809" s="2"/>
      <c r="B4809" s="3"/>
      <c r="C4809" s="4"/>
      <c r="D4809" s="5"/>
      <c r="E4809" s="5"/>
      <c r="F4809" s="14"/>
    </row>
    <row r="4810" spans="1:6" x14ac:dyDescent="0.25">
      <c r="A4810" s="2"/>
      <c r="B4810" s="3"/>
      <c r="C4810" s="4"/>
      <c r="D4810" s="5"/>
      <c r="E4810" s="5"/>
      <c r="F4810" s="14"/>
    </row>
    <row r="4811" spans="1:6" x14ac:dyDescent="0.25">
      <c r="A4811" s="2"/>
      <c r="B4811" s="3"/>
      <c r="C4811" s="4"/>
      <c r="D4811" s="5"/>
      <c r="E4811" s="5"/>
      <c r="F4811" s="14"/>
    </row>
    <row r="4812" spans="1:6" x14ac:dyDescent="0.25">
      <c r="A4812" s="2"/>
      <c r="B4812" s="3"/>
      <c r="C4812" s="4"/>
      <c r="D4812" s="5"/>
      <c r="E4812" s="5"/>
      <c r="F4812" s="14"/>
    </row>
    <row r="4813" spans="1:6" x14ac:dyDescent="0.25">
      <c r="A4813" s="2"/>
      <c r="B4813" s="3"/>
      <c r="C4813" s="4"/>
      <c r="D4813" s="5"/>
      <c r="E4813" s="5"/>
      <c r="F4813" s="14"/>
    </row>
    <row r="4814" spans="1:6" x14ac:dyDescent="0.25">
      <c r="A4814" s="2"/>
      <c r="B4814" s="3"/>
      <c r="C4814" s="4"/>
      <c r="D4814" s="5"/>
      <c r="E4814" s="5"/>
      <c r="F4814" s="14"/>
    </row>
    <row r="4815" spans="1:6" x14ac:dyDescent="0.25">
      <c r="A4815" s="2"/>
      <c r="B4815" s="3"/>
      <c r="C4815" s="4"/>
      <c r="D4815" s="5"/>
      <c r="E4815" s="5"/>
      <c r="F4815" s="14"/>
    </row>
    <row r="4816" spans="1:6" x14ac:dyDescent="0.25">
      <c r="A4816" s="2"/>
      <c r="B4816" s="3"/>
      <c r="C4816" s="4"/>
      <c r="D4816" s="5"/>
      <c r="E4816" s="5"/>
      <c r="F4816" s="14"/>
    </row>
    <row r="4817" spans="1:6" x14ac:dyDescent="0.25">
      <c r="A4817" s="2"/>
      <c r="B4817" s="3"/>
      <c r="C4817" s="4"/>
      <c r="D4817" s="5"/>
      <c r="E4817" s="5"/>
      <c r="F4817" s="14"/>
    </row>
    <row r="4818" spans="1:6" x14ac:dyDescent="0.25">
      <c r="A4818" s="2"/>
      <c r="B4818" s="3"/>
      <c r="C4818" s="4"/>
      <c r="D4818" s="5"/>
      <c r="E4818" s="5"/>
      <c r="F4818" s="14"/>
    </row>
    <row r="4819" spans="1:6" x14ac:dyDescent="0.25">
      <c r="A4819" s="2"/>
      <c r="B4819" s="3"/>
      <c r="C4819" s="4"/>
      <c r="D4819" s="5"/>
      <c r="E4819" s="5"/>
      <c r="F4819" s="14"/>
    </row>
    <row r="4820" spans="1:6" x14ac:dyDescent="0.25">
      <c r="A4820" s="2"/>
      <c r="B4820" s="3"/>
      <c r="C4820" s="4"/>
      <c r="D4820" s="5"/>
      <c r="E4820" s="5"/>
      <c r="F4820" s="14"/>
    </row>
    <row r="4821" spans="1:6" x14ac:dyDescent="0.25">
      <c r="A4821" s="2"/>
      <c r="B4821" s="3"/>
      <c r="C4821" s="4"/>
      <c r="D4821" s="5"/>
      <c r="E4821" s="5"/>
      <c r="F4821" s="14"/>
    </row>
    <row r="4822" spans="1:6" x14ac:dyDescent="0.25">
      <c r="A4822" s="2"/>
      <c r="B4822" s="3"/>
      <c r="C4822" s="4"/>
      <c r="D4822" s="5"/>
      <c r="E4822" s="5"/>
      <c r="F4822" s="14"/>
    </row>
    <row r="4823" spans="1:6" x14ac:dyDescent="0.25">
      <c r="A4823" s="2"/>
      <c r="B4823" s="3"/>
      <c r="C4823" s="4"/>
      <c r="D4823" s="5"/>
      <c r="E4823" s="5"/>
      <c r="F4823" s="14"/>
    </row>
    <row r="4824" spans="1:6" x14ac:dyDescent="0.25">
      <c r="A4824" s="2"/>
      <c r="B4824" s="3"/>
      <c r="C4824" s="4"/>
      <c r="D4824" s="5"/>
      <c r="E4824" s="5"/>
      <c r="F4824" s="14"/>
    </row>
    <row r="4825" spans="1:6" x14ac:dyDescent="0.25">
      <c r="A4825" s="2"/>
      <c r="B4825" s="3"/>
      <c r="C4825" s="4"/>
      <c r="D4825" s="5"/>
      <c r="E4825" s="5"/>
      <c r="F4825" s="14"/>
    </row>
    <row r="4826" spans="1:6" x14ac:dyDescent="0.25">
      <c r="A4826" s="2"/>
      <c r="B4826" s="3"/>
      <c r="C4826" s="4"/>
      <c r="D4826" s="5"/>
      <c r="E4826" s="5"/>
      <c r="F4826" s="14"/>
    </row>
    <row r="4827" spans="1:6" x14ac:dyDescent="0.25">
      <c r="A4827" s="2"/>
      <c r="B4827" s="3"/>
      <c r="C4827" s="4"/>
      <c r="D4827" s="5"/>
      <c r="E4827" s="5"/>
      <c r="F4827" s="14"/>
    </row>
    <row r="4828" spans="1:6" x14ac:dyDescent="0.25">
      <c r="A4828" s="2"/>
      <c r="B4828" s="3"/>
      <c r="C4828" s="4"/>
      <c r="D4828" s="5"/>
      <c r="E4828" s="5"/>
      <c r="F4828" s="14"/>
    </row>
    <row r="4829" spans="1:6" x14ac:dyDescent="0.25">
      <c r="A4829" s="2"/>
      <c r="B4829" s="3"/>
      <c r="C4829" s="4"/>
      <c r="D4829" s="5"/>
      <c r="E4829" s="5"/>
      <c r="F4829" s="14"/>
    </row>
    <row r="4830" spans="1:6" x14ac:dyDescent="0.25">
      <c r="A4830" s="2"/>
      <c r="B4830" s="3"/>
      <c r="C4830" s="4"/>
      <c r="D4830" s="5"/>
      <c r="E4830" s="5"/>
      <c r="F4830" s="14"/>
    </row>
    <row r="4831" spans="1:6" x14ac:dyDescent="0.25">
      <c r="A4831" s="2"/>
      <c r="B4831" s="3"/>
      <c r="C4831" s="4"/>
      <c r="D4831" s="5"/>
      <c r="E4831" s="5"/>
      <c r="F4831" s="14"/>
    </row>
    <row r="4832" spans="1:6" x14ac:dyDescent="0.25">
      <c r="A4832" s="2"/>
      <c r="B4832" s="3"/>
      <c r="C4832" s="4"/>
      <c r="D4832" s="5"/>
      <c r="E4832" s="5"/>
      <c r="F4832" s="14"/>
    </row>
    <row r="4833" spans="1:6" x14ac:dyDescent="0.25">
      <c r="A4833" s="2"/>
      <c r="B4833" s="3"/>
      <c r="C4833" s="4"/>
      <c r="D4833" s="5"/>
      <c r="E4833" s="5"/>
      <c r="F4833" s="14"/>
    </row>
    <row r="4834" spans="1:6" x14ac:dyDescent="0.25">
      <c r="A4834" s="2"/>
      <c r="B4834" s="3"/>
      <c r="C4834" s="4"/>
      <c r="D4834" s="5"/>
      <c r="E4834" s="5"/>
      <c r="F4834" s="14"/>
    </row>
    <row r="4835" spans="1:6" x14ac:dyDescent="0.25">
      <c r="A4835" s="2"/>
      <c r="B4835" s="3"/>
      <c r="C4835" s="4"/>
      <c r="D4835" s="5"/>
      <c r="E4835" s="5"/>
      <c r="F4835" s="14"/>
    </row>
    <row r="4836" spans="1:6" x14ac:dyDescent="0.25">
      <c r="A4836" s="2"/>
      <c r="B4836" s="3"/>
      <c r="C4836" s="4"/>
      <c r="D4836" s="5"/>
      <c r="E4836" s="5"/>
      <c r="F4836" s="14"/>
    </row>
    <row r="4837" spans="1:6" x14ac:dyDescent="0.25">
      <c r="A4837" s="2"/>
      <c r="B4837" s="3"/>
      <c r="C4837" s="4"/>
      <c r="D4837" s="5"/>
      <c r="E4837" s="5"/>
      <c r="F4837" s="14"/>
    </row>
    <row r="4838" spans="1:6" x14ac:dyDescent="0.25">
      <c r="A4838" s="2"/>
      <c r="B4838" s="3"/>
      <c r="C4838" s="4"/>
      <c r="D4838" s="5"/>
      <c r="E4838" s="5"/>
      <c r="F4838" s="14"/>
    </row>
    <row r="4839" spans="1:6" x14ac:dyDescent="0.25">
      <c r="A4839" s="2"/>
      <c r="B4839" s="3"/>
      <c r="C4839" s="4"/>
      <c r="D4839" s="5"/>
      <c r="E4839" s="5"/>
      <c r="F4839" s="14"/>
    </row>
    <row r="4840" spans="1:6" x14ac:dyDescent="0.25">
      <c r="A4840" s="2"/>
      <c r="B4840" s="3"/>
      <c r="C4840" s="4"/>
      <c r="D4840" s="5"/>
      <c r="E4840" s="5"/>
      <c r="F4840" s="14"/>
    </row>
    <row r="4841" spans="1:6" x14ac:dyDescent="0.25">
      <c r="A4841" s="2"/>
      <c r="B4841" s="3"/>
      <c r="C4841" s="4"/>
      <c r="D4841" s="5"/>
      <c r="E4841" s="5"/>
      <c r="F4841" s="14"/>
    </row>
    <row r="4842" spans="1:6" x14ac:dyDescent="0.25">
      <c r="A4842" s="2"/>
      <c r="B4842" s="3"/>
      <c r="C4842" s="4"/>
      <c r="D4842" s="5"/>
      <c r="E4842" s="5"/>
      <c r="F4842" s="14"/>
    </row>
    <row r="4843" spans="1:6" x14ac:dyDescent="0.25">
      <c r="A4843" s="2"/>
      <c r="B4843" s="3"/>
      <c r="C4843" s="4"/>
      <c r="D4843" s="5"/>
      <c r="E4843" s="5"/>
      <c r="F4843" s="14"/>
    </row>
    <row r="4844" spans="1:6" x14ac:dyDescent="0.25">
      <c r="A4844" s="2"/>
      <c r="B4844" s="3"/>
      <c r="C4844" s="4"/>
      <c r="D4844" s="5"/>
      <c r="E4844" s="5"/>
      <c r="F4844" s="14"/>
    </row>
    <row r="4845" spans="1:6" x14ac:dyDescent="0.25">
      <c r="A4845" s="2"/>
      <c r="B4845" s="3"/>
      <c r="C4845" s="4"/>
      <c r="D4845" s="5"/>
      <c r="E4845" s="5"/>
      <c r="F4845" s="14"/>
    </row>
    <row r="4846" spans="1:6" x14ac:dyDescent="0.25">
      <c r="A4846" s="2"/>
      <c r="B4846" s="3"/>
      <c r="C4846" s="4"/>
      <c r="D4846" s="5"/>
      <c r="E4846" s="5"/>
      <c r="F4846" s="14"/>
    </row>
    <row r="4847" spans="1:6" x14ac:dyDescent="0.25">
      <c r="A4847" s="2"/>
      <c r="B4847" s="3"/>
      <c r="C4847" s="4"/>
      <c r="D4847" s="5"/>
      <c r="E4847" s="5"/>
      <c r="F4847" s="14"/>
    </row>
    <row r="4848" spans="1:6" x14ac:dyDescent="0.25">
      <c r="A4848" s="2"/>
      <c r="B4848" s="3"/>
      <c r="C4848" s="4"/>
      <c r="D4848" s="5"/>
      <c r="E4848" s="5"/>
      <c r="F4848" s="14"/>
    </row>
    <row r="4849" spans="1:6" x14ac:dyDescent="0.25">
      <c r="A4849" s="2"/>
      <c r="B4849" s="3"/>
      <c r="C4849" s="4"/>
      <c r="D4849" s="5"/>
      <c r="E4849" s="5"/>
      <c r="F4849" s="14"/>
    </row>
    <row r="4850" spans="1:6" x14ac:dyDescent="0.25">
      <c r="A4850" s="2"/>
      <c r="B4850" s="3"/>
      <c r="C4850" s="4"/>
      <c r="D4850" s="5"/>
      <c r="E4850" s="5"/>
      <c r="F4850" s="14"/>
    </row>
    <row r="4851" spans="1:6" x14ac:dyDescent="0.25">
      <c r="A4851" s="2"/>
      <c r="B4851" s="3"/>
      <c r="C4851" s="4"/>
      <c r="D4851" s="5"/>
      <c r="E4851" s="5"/>
      <c r="F4851" s="14"/>
    </row>
    <row r="4852" spans="1:6" x14ac:dyDescent="0.25">
      <c r="A4852" s="2"/>
      <c r="B4852" s="3"/>
      <c r="C4852" s="4"/>
      <c r="D4852" s="5"/>
      <c r="E4852" s="5"/>
      <c r="F4852" s="14"/>
    </row>
    <row r="4853" spans="1:6" x14ac:dyDescent="0.25">
      <c r="A4853" s="2"/>
      <c r="B4853" s="3"/>
      <c r="C4853" s="4"/>
      <c r="D4853" s="5"/>
      <c r="E4853" s="5"/>
      <c r="F4853" s="14"/>
    </row>
    <row r="4854" spans="1:6" x14ac:dyDescent="0.25">
      <c r="A4854" s="2"/>
      <c r="B4854" s="3"/>
      <c r="C4854" s="4"/>
      <c r="D4854" s="5"/>
      <c r="E4854" s="5"/>
      <c r="F4854" s="14"/>
    </row>
    <row r="4855" spans="1:6" x14ac:dyDescent="0.25">
      <c r="A4855" s="2"/>
      <c r="B4855" s="3"/>
      <c r="C4855" s="4"/>
      <c r="D4855" s="5"/>
      <c r="E4855" s="5"/>
      <c r="F4855" s="14"/>
    </row>
    <row r="4856" spans="1:6" x14ac:dyDescent="0.25">
      <c r="A4856" s="2"/>
      <c r="B4856" s="3"/>
      <c r="C4856" s="4"/>
      <c r="D4856" s="5"/>
      <c r="E4856" s="5"/>
      <c r="F4856" s="14"/>
    </row>
    <row r="4857" spans="1:6" x14ac:dyDescent="0.25">
      <c r="A4857" s="2"/>
      <c r="B4857" s="3"/>
      <c r="C4857" s="4"/>
      <c r="D4857" s="5"/>
      <c r="E4857" s="5"/>
      <c r="F4857" s="14"/>
    </row>
    <row r="4858" spans="1:6" x14ac:dyDescent="0.25">
      <c r="A4858" s="2"/>
      <c r="B4858" s="3"/>
      <c r="C4858" s="4"/>
      <c r="D4858" s="5"/>
      <c r="E4858" s="5"/>
      <c r="F4858" s="14"/>
    </row>
    <row r="4859" spans="1:6" x14ac:dyDescent="0.25">
      <c r="A4859" s="2"/>
      <c r="B4859" s="3"/>
      <c r="C4859" s="4"/>
      <c r="D4859" s="5"/>
      <c r="E4859" s="5"/>
      <c r="F4859" s="14"/>
    </row>
    <row r="4860" spans="1:6" x14ac:dyDescent="0.25">
      <c r="A4860" s="2"/>
      <c r="B4860" s="3"/>
      <c r="C4860" s="4"/>
      <c r="D4860" s="5"/>
      <c r="E4860" s="5"/>
      <c r="F4860" s="14"/>
    </row>
    <row r="4861" spans="1:6" x14ac:dyDescent="0.25">
      <c r="A4861" s="2"/>
      <c r="B4861" s="3"/>
      <c r="C4861" s="4"/>
      <c r="D4861" s="5"/>
      <c r="E4861" s="5"/>
      <c r="F4861" s="14"/>
    </row>
    <row r="4862" spans="1:6" x14ac:dyDescent="0.25">
      <c r="A4862" s="2"/>
      <c r="B4862" s="3"/>
      <c r="C4862" s="4"/>
      <c r="D4862" s="5"/>
      <c r="E4862" s="5"/>
      <c r="F4862" s="14"/>
    </row>
    <row r="4863" spans="1:6" x14ac:dyDescent="0.25">
      <c r="A4863" s="2"/>
      <c r="B4863" s="3"/>
      <c r="C4863" s="4"/>
      <c r="D4863" s="5"/>
      <c r="E4863" s="5"/>
      <c r="F4863" s="14"/>
    </row>
    <row r="4864" spans="1:6" x14ac:dyDescent="0.25">
      <c r="A4864" s="2"/>
      <c r="B4864" s="3"/>
      <c r="C4864" s="4"/>
      <c r="D4864" s="5"/>
      <c r="E4864" s="5"/>
      <c r="F4864" s="14"/>
    </row>
    <row r="4865" spans="1:6" x14ac:dyDescent="0.25">
      <c r="A4865" s="2"/>
      <c r="B4865" s="3"/>
      <c r="C4865" s="4"/>
      <c r="D4865" s="5"/>
      <c r="E4865" s="5"/>
      <c r="F4865" s="14"/>
    </row>
    <row r="4866" spans="1:6" x14ac:dyDescent="0.25">
      <c r="A4866" s="2"/>
      <c r="B4866" s="3"/>
      <c r="C4866" s="4"/>
      <c r="D4866" s="5"/>
      <c r="E4866" s="5"/>
      <c r="F4866" s="14"/>
    </row>
    <row r="4867" spans="1:6" x14ac:dyDescent="0.25">
      <c r="A4867" s="2"/>
      <c r="B4867" s="3"/>
      <c r="C4867" s="4"/>
      <c r="D4867" s="5"/>
      <c r="E4867" s="5"/>
      <c r="F4867" s="14"/>
    </row>
    <row r="4868" spans="1:6" x14ac:dyDescent="0.25">
      <c r="A4868" s="2"/>
      <c r="B4868" s="3"/>
      <c r="C4868" s="4"/>
      <c r="D4868" s="5"/>
      <c r="E4868" s="5"/>
      <c r="F4868" s="14"/>
    </row>
    <row r="4869" spans="1:6" x14ac:dyDescent="0.25">
      <c r="A4869" s="2"/>
      <c r="B4869" s="3"/>
      <c r="C4869" s="4"/>
      <c r="D4869" s="5"/>
      <c r="E4869" s="5"/>
      <c r="F4869" s="14"/>
    </row>
    <row r="4870" spans="1:6" x14ac:dyDescent="0.25">
      <c r="A4870" s="2"/>
      <c r="B4870" s="3"/>
      <c r="C4870" s="4"/>
      <c r="D4870" s="5"/>
      <c r="E4870" s="5"/>
      <c r="F4870" s="14"/>
    </row>
    <row r="4871" spans="1:6" x14ac:dyDescent="0.25">
      <c r="A4871" s="2"/>
      <c r="B4871" s="3"/>
      <c r="C4871" s="4"/>
      <c r="D4871" s="5"/>
      <c r="E4871" s="5"/>
      <c r="F4871" s="14"/>
    </row>
    <row r="4872" spans="1:6" x14ac:dyDescent="0.25">
      <c r="A4872" s="2"/>
      <c r="B4872" s="3"/>
      <c r="C4872" s="4"/>
      <c r="D4872" s="5"/>
      <c r="E4872" s="5"/>
      <c r="F4872" s="14"/>
    </row>
    <row r="4873" spans="1:6" x14ac:dyDescent="0.25">
      <c r="A4873" s="2"/>
      <c r="B4873" s="3"/>
      <c r="C4873" s="4"/>
      <c r="D4873" s="5"/>
      <c r="E4873" s="5"/>
      <c r="F4873" s="14"/>
    </row>
    <row r="4874" spans="1:6" x14ac:dyDescent="0.25">
      <c r="A4874" s="2"/>
      <c r="B4874" s="3"/>
      <c r="C4874" s="4"/>
      <c r="D4874" s="5"/>
      <c r="E4874" s="5"/>
      <c r="F4874" s="14"/>
    </row>
    <row r="4875" spans="1:6" x14ac:dyDescent="0.25">
      <c r="A4875" s="2"/>
      <c r="B4875" s="3"/>
      <c r="C4875" s="4"/>
      <c r="D4875" s="5"/>
      <c r="E4875" s="5"/>
      <c r="F4875" s="14"/>
    </row>
    <row r="4876" spans="1:6" x14ac:dyDescent="0.25">
      <c r="A4876" s="2"/>
      <c r="B4876" s="3"/>
      <c r="C4876" s="4"/>
      <c r="D4876" s="5"/>
      <c r="E4876" s="5"/>
      <c r="F4876" s="14"/>
    </row>
    <row r="4877" spans="1:6" x14ac:dyDescent="0.25">
      <c r="A4877" s="2"/>
      <c r="B4877" s="3"/>
      <c r="C4877" s="4"/>
      <c r="D4877" s="5"/>
      <c r="E4877" s="5"/>
      <c r="F4877" s="14"/>
    </row>
    <row r="4878" spans="1:6" x14ac:dyDescent="0.25">
      <c r="A4878" s="2"/>
      <c r="B4878" s="3"/>
      <c r="C4878" s="4"/>
      <c r="D4878" s="5"/>
      <c r="E4878" s="5"/>
      <c r="F4878" s="14"/>
    </row>
    <row r="4879" spans="1:6" x14ac:dyDescent="0.25">
      <c r="A4879" s="2"/>
      <c r="B4879" s="3"/>
      <c r="C4879" s="4"/>
      <c r="D4879" s="5"/>
      <c r="E4879" s="5"/>
      <c r="F4879" s="14"/>
    </row>
    <row r="4880" spans="1:6" x14ac:dyDescent="0.25">
      <c r="A4880" s="2"/>
      <c r="B4880" s="3"/>
      <c r="C4880" s="4"/>
      <c r="D4880" s="5"/>
      <c r="E4880" s="5"/>
      <c r="F4880" s="14"/>
    </row>
    <row r="4881" spans="1:6" x14ac:dyDescent="0.25">
      <c r="A4881" s="2"/>
      <c r="B4881" s="3"/>
      <c r="C4881" s="4"/>
      <c r="D4881" s="5"/>
      <c r="E4881" s="5"/>
      <c r="F4881" s="14"/>
    </row>
    <row r="4882" spans="1:6" x14ac:dyDescent="0.25">
      <c r="A4882" s="2"/>
      <c r="B4882" s="3"/>
      <c r="C4882" s="4"/>
      <c r="D4882" s="5"/>
      <c r="E4882" s="5"/>
      <c r="F4882" s="14"/>
    </row>
    <row r="4883" spans="1:6" x14ac:dyDescent="0.25">
      <c r="A4883" s="2"/>
      <c r="B4883" s="3"/>
      <c r="C4883" s="4"/>
      <c r="D4883" s="5"/>
      <c r="E4883" s="5"/>
      <c r="F4883" s="14"/>
    </row>
    <row r="4884" spans="1:6" x14ac:dyDescent="0.25">
      <c r="A4884" s="2"/>
      <c r="B4884" s="3"/>
      <c r="C4884" s="4"/>
      <c r="D4884" s="5"/>
      <c r="E4884" s="5"/>
      <c r="F4884" s="14"/>
    </row>
    <row r="4885" spans="1:6" x14ac:dyDescent="0.25">
      <c r="A4885" s="2"/>
      <c r="B4885" s="3"/>
      <c r="C4885" s="4"/>
      <c r="D4885" s="5"/>
      <c r="E4885" s="5"/>
      <c r="F4885" s="14"/>
    </row>
    <row r="4886" spans="1:6" x14ac:dyDescent="0.25">
      <c r="A4886" s="2"/>
      <c r="B4886" s="3"/>
      <c r="C4886" s="4"/>
      <c r="D4886" s="5"/>
      <c r="E4886" s="5"/>
      <c r="F4886" s="14"/>
    </row>
    <row r="4887" spans="1:6" x14ac:dyDescent="0.25">
      <c r="A4887" s="2"/>
      <c r="B4887" s="3"/>
      <c r="C4887" s="4"/>
      <c r="D4887" s="5"/>
      <c r="E4887" s="5"/>
      <c r="F4887" s="14"/>
    </row>
    <row r="4888" spans="1:6" x14ac:dyDescent="0.25">
      <c r="A4888" s="2"/>
      <c r="B4888" s="3"/>
      <c r="C4888" s="4"/>
      <c r="D4888" s="5"/>
      <c r="E4888" s="5"/>
      <c r="F4888" s="14"/>
    </row>
    <row r="4889" spans="1:6" x14ac:dyDescent="0.25">
      <c r="A4889" s="2"/>
      <c r="B4889" s="3"/>
      <c r="C4889" s="4"/>
      <c r="D4889" s="5"/>
      <c r="E4889" s="5"/>
      <c r="F4889" s="14"/>
    </row>
    <row r="4890" spans="1:6" x14ac:dyDescent="0.25">
      <c r="A4890" s="2"/>
      <c r="B4890" s="3"/>
      <c r="C4890" s="4"/>
      <c r="D4890" s="5"/>
      <c r="E4890" s="5"/>
      <c r="F4890" s="14"/>
    </row>
    <row r="4891" spans="1:6" x14ac:dyDescent="0.25">
      <c r="A4891" s="2"/>
      <c r="B4891" s="3"/>
      <c r="C4891" s="4"/>
      <c r="D4891" s="5"/>
      <c r="E4891" s="5"/>
      <c r="F4891" s="14"/>
    </row>
    <row r="4892" spans="1:6" x14ac:dyDescent="0.25">
      <c r="A4892" s="2"/>
      <c r="B4892" s="3"/>
      <c r="C4892" s="4"/>
      <c r="D4892" s="5"/>
      <c r="E4892" s="5"/>
      <c r="F4892" s="14"/>
    </row>
    <row r="4893" spans="1:6" x14ac:dyDescent="0.25">
      <c r="A4893" s="2"/>
      <c r="B4893" s="3"/>
      <c r="C4893" s="4"/>
      <c r="D4893" s="5"/>
      <c r="E4893" s="5"/>
      <c r="F4893" s="14"/>
    </row>
    <row r="4894" spans="1:6" x14ac:dyDescent="0.25">
      <c r="A4894" s="2"/>
      <c r="B4894" s="3"/>
      <c r="C4894" s="4"/>
      <c r="D4894" s="5"/>
      <c r="E4894" s="5"/>
      <c r="F4894" s="14"/>
    </row>
    <row r="4895" spans="1:6" x14ac:dyDescent="0.25">
      <c r="A4895" s="2"/>
      <c r="B4895" s="3"/>
      <c r="C4895" s="4"/>
      <c r="D4895" s="5"/>
      <c r="E4895" s="5"/>
      <c r="F4895" s="14"/>
    </row>
    <row r="4896" spans="1:6" x14ac:dyDescent="0.25">
      <c r="A4896" s="2"/>
      <c r="B4896" s="3"/>
      <c r="C4896" s="4"/>
      <c r="D4896" s="5"/>
      <c r="E4896" s="5"/>
      <c r="F4896" s="14"/>
    </row>
    <row r="4897" spans="1:6" x14ac:dyDescent="0.25">
      <c r="A4897" s="2"/>
      <c r="B4897" s="3"/>
      <c r="C4897" s="4"/>
      <c r="D4897" s="5"/>
      <c r="E4897" s="5"/>
      <c r="F4897" s="14"/>
    </row>
    <row r="4898" spans="1:6" x14ac:dyDescent="0.25">
      <c r="A4898" s="2"/>
      <c r="B4898" s="3"/>
      <c r="C4898" s="4"/>
      <c r="D4898" s="5"/>
      <c r="E4898" s="5"/>
      <c r="F4898" s="14"/>
    </row>
    <row r="4899" spans="1:6" x14ac:dyDescent="0.25">
      <c r="A4899" s="2"/>
      <c r="B4899" s="3"/>
      <c r="C4899" s="4"/>
      <c r="D4899" s="5"/>
      <c r="E4899" s="5"/>
      <c r="F4899" s="14"/>
    </row>
    <row r="4900" spans="1:6" x14ac:dyDescent="0.25">
      <c r="A4900" s="2"/>
      <c r="B4900" s="3"/>
      <c r="C4900" s="4"/>
      <c r="D4900" s="5"/>
      <c r="E4900" s="5"/>
      <c r="F4900" s="14"/>
    </row>
    <row r="4901" spans="1:6" x14ac:dyDescent="0.25">
      <c r="A4901" s="2"/>
      <c r="B4901" s="3"/>
      <c r="C4901" s="4"/>
      <c r="D4901" s="5"/>
      <c r="E4901" s="5"/>
      <c r="F4901" s="14"/>
    </row>
    <row r="4902" spans="1:6" x14ac:dyDescent="0.25">
      <c r="A4902" s="2"/>
      <c r="B4902" s="3"/>
      <c r="C4902" s="4"/>
      <c r="D4902" s="5"/>
      <c r="E4902" s="5"/>
      <c r="F4902" s="14"/>
    </row>
    <row r="4903" spans="1:6" x14ac:dyDescent="0.25">
      <c r="A4903" s="2"/>
      <c r="B4903" s="3"/>
      <c r="C4903" s="4"/>
      <c r="D4903" s="5"/>
      <c r="E4903" s="5"/>
      <c r="F4903" s="14"/>
    </row>
    <row r="4904" spans="1:6" x14ac:dyDescent="0.25">
      <c r="A4904" s="2"/>
      <c r="B4904" s="3"/>
      <c r="C4904" s="4"/>
      <c r="D4904" s="5"/>
      <c r="E4904" s="5"/>
      <c r="F4904" s="14"/>
    </row>
    <row r="4905" spans="1:6" x14ac:dyDescent="0.25">
      <c r="A4905" s="2"/>
      <c r="B4905" s="3"/>
      <c r="C4905" s="4"/>
      <c r="D4905" s="5"/>
      <c r="E4905" s="5"/>
      <c r="F4905" s="14"/>
    </row>
    <row r="4906" spans="1:6" x14ac:dyDescent="0.25">
      <c r="A4906" s="2"/>
      <c r="B4906" s="3"/>
      <c r="C4906" s="4"/>
      <c r="D4906" s="5"/>
      <c r="E4906" s="5"/>
      <c r="F4906" s="14"/>
    </row>
    <row r="4907" spans="1:6" x14ac:dyDescent="0.25">
      <c r="A4907" s="2"/>
      <c r="B4907" s="3"/>
      <c r="C4907" s="4"/>
      <c r="D4907" s="5"/>
      <c r="E4907" s="5"/>
      <c r="F4907" s="14"/>
    </row>
    <row r="4908" spans="1:6" x14ac:dyDescent="0.25">
      <c r="A4908" s="2"/>
      <c r="B4908" s="3"/>
      <c r="C4908" s="4"/>
      <c r="D4908" s="5"/>
      <c r="E4908" s="5"/>
      <c r="F4908" s="14"/>
    </row>
    <row r="4909" spans="1:6" x14ac:dyDescent="0.25">
      <c r="A4909" s="2"/>
      <c r="B4909" s="3"/>
      <c r="C4909" s="4"/>
      <c r="D4909" s="5"/>
      <c r="E4909" s="5"/>
      <c r="F4909" s="14"/>
    </row>
    <row r="4910" spans="1:6" x14ac:dyDescent="0.25">
      <c r="A4910" s="2"/>
      <c r="B4910" s="3"/>
      <c r="C4910" s="4"/>
      <c r="D4910" s="5"/>
      <c r="E4910" s="5"/>
      <c r="F4910" s="14"/>
    </row>
    <row r="4911" spans="1:6" x14ac:dyDescent="0.25">
      <c r="A4911" s="2"/>
      <c r="B4911" s="3"/>
      <c r="C4911" s="4"/>
      <c r="D4911" s="5"/>
      <c r="E4911" s="5"/>
      <c r="F4911" s="14"/>
    </row>
    <row r="4912" spans="1:6" x14ac:dyDescent="0.25">
      <c r="A4912" s="2"/>
      <c r="B4912" s="3"/>
      <c r="C4912" s="4"/>
      <c r="D4912" s="5"/>
      <c r="E4912" s="5"/>
      <c r="F4912" s="14"/>
    </row>
    <row r="4913" spans="1:6" x14ac:dyDescent="0.25">
      <c r="A4913" s="2"/>
      <c r="B4913" s="3"/>
      <c r="C4913" s="4"/>
      <c r="D4913" s="5"/>
      <c r="E4913" s="5"/>
      <c r="F4913" s="14"/>
    </row>
    <row r="4914" spans="1:6" x14ac:dyDescent="0.25">
      <c r="A4914" s="2"/>
      <c r="B4914" s="3"/>
      <c r="C4914" s="4"/>
      <c r="D4914" s="5"/>
      <c r="E4914" s="5"/>
      <c r="F4914" s="14"/>
    </row>
    <row r="4915" spans="1:6" x14ac:dyDescent="0.25">
      <c r="A4915" s="2"/>
      <c r="B4915" s="3"/>
      <c r="C4915" s="4"/>
      <c r="D4915" s="5"/>
      <c r="E4915" s="5"/>
      <c r="F4915" s="14"/>
    </row>
    <row r="4916" spans="1:6" x14ac:dyDescent="0.25">
      <c r="A4916" s="2"/>
      <c r="B4916" s="3"/>
      <c r="C4916" s="4"/>
      <c r="D4916" s="5"/>
      <c r="E4916" s="5"/>
      <c r="F4916" s="14"/>
    </row>
    <row r="4917" spans="1:6" x14ac:dyDescent="0.25">
      <c r="A4917" s="2"/>
      <c r="B4917" s="3"/>
      <c r="C4917" s="4"/>
      <c r="D4917" s="5"/>
      <c r="E4917" s="5"/>
      <c r="F4917" s="14"/>
    </row>
    <row r="4918" spans="1:6" x14ac:dyDescent="0.25">
      <c r="A4918" s="2"/>
      <c r="B4918" s="3"/>
      <c r="C4918" s="4"/>
      <c r="D4918" s="5"/>
      <c r="E4918" s="5"/>
      <c r="F4918" s="14"/>
    </row>
    <row r="4919" spans="1:6" x14ac:dyDescent="0.25">
      <c r="A4919" s="2"/>
      <c r="B4919" s="3"/>
      <c r="C4919" s="4"/>
      <c r="D4919" s="5"/>
      <c r="E4919" s="5"/>
      <c r="F4919" s="14"/>
    </row>
    <row r="4920" spans="1:6" x14ac:dyDescent="0.25">
      <c r="A4920" s="2"/>
      <c r="B4920" s="3"/>
      <c r="C4920" s="4"/>
      <c r="D4920" s="5"/>
      <c r="E4920" s="5"/>
      <c r="F4920" s="14"/>
    </row>
    <row r="4921" spans="1:6" x14ac:dyDescent="0.25">
      <c r="A4921" s="2"/>
      <c r="B4921" s="3"/>
      <c r="C4921" s="4"/>
      <c r="D4921" s="5"/>
      <c r="E4921" s="5"/>
      <c r="F4921" s="14"/>
    </row>
    <row r="4922" spans="1:6" x14ac:dyDescent="0.25">
      <c r="A4922" s="2"/>
      <c r="B4922" s="3"/>
      <c r="C4922" s="4"/>
      <c r="D4922" s="5"/>
      <c r="E4922" s="5"/>
      <c r="F4922" s="14"/>
    </row>
    <row r="4923" spans="1:6" x14ac:dyDescent="0.25">
      <c r="A4923" s="2"/>
      <c r="B4923" s="3"/>
      <c r="C4923" s="4"/>
      <c r="D4923" s="5"/>
      <c r="E4923" s="5"/>
      <c r="F4923" s="14"/>
    </row>
    <row r="4924" spans="1:6" x14ac:dyDescent="0.25">
      <c r="A4924" s="2"/>
      <c r="B4924" s="3"/>
      <c r="C4924" s="4"/>
      <c r="D4924" s="5"/>
      <c r="E4924" s="5"/>
      <c r="F4924" s="14"/>
    </row>
    <row r="4925" spans="1:6" x14ac:dyDescent="0.25">
      <c r="A4925" s="2"/>
      <c r="B4925" s="3"/>
      <c r="C4925" s="4"/>
      <c r="D4925" s="5"/>
      <c r="E4925" s="5"/>
      <c r="F4925" s="14"/>
    </row>
    <row r="4926" spans="1:6" x14ac:dyDescent="0.25">
      <c r="A4926" s="2"/>
      <c r="B4926" s="3"/>
      <c r="C4926" s="4"/>
      <c r="D4926" s="5"/>
      <c r="E4926" s="5"/>
      <c r="F4926" s="14"/>
    </row>
    <row r="4927" spans="1:6" x14ac:dyDescent="0.25">
      <c r="A4927" s="2"/>
      <c r="B4927" s="3"/>
      <c r="C4927" s="4"/>
      <c r="D4927" s="5"/>
      <c r="E4927" s="5"/>
      <c r="F4927" s="14"/>
    </row>
    <row r="4928" spans="1:6" x14ac:dyDescent="0.25">
      <c r="A4928" s="2"/>
      <c r="B4928" s="3"/>
      <c r="C4928" s="4"/>
      <c r="D4928" s="5"/>
      <c r="E4928" s="5"/>
      <c r="F4928" s="14"/>
    </row>
    <row r="4929" spans="1:6" x14ac:dyDescent="0.25">
      <c r="A4929" s="2"/>
      <c r="B4929" s="3"/>
      <c r="C4929" s="4"/>
      <c r="D4929" s="5"/>
      <c r="E4929" s="5"/>
      <c r="F4929" s="14"/>
    </row>
    <row r="4930" spans="1:6" x14ac:dyDescent="0.25">
      <c r="A4930" s="2"/>
      <c r="B4930" s="3"/>
      <c r="C4930" s="4"/>
      <c r="D4930" s="5"/>
      <c r="E4930" s="5"/>
      <c r="F4930" s="14"/>
    </row>
    <row r="4931" spans="1:6" x14ac:dyDescent="0.25">
      <c r="A4931" s="2"/>
      <c r="B4931" s="3"/>
      <c r="C4931" s="4"/>
      <c r="D4931" s="5"/>
      <c r="E4931" s="5"/>
      <c r="F4931" s="14"/>
    </row>
    <row r="4932" spans="1:6" x14ac:dyDescent="0.25">
      <c r="A4932" s="2"/>
      <c r="B4932" s="3"/>
      <c r="C4932" s="4"/>
      <c r="D4932" s="5"/>
      <c r="E4932" s="5"/>
      <c r="F4932" s="14"/>
    </row>
    <row r="4933" spans="1:6" x14ac:dyDescent="0.25">
      <c r="A4933" s="2"/>
      <c r="B4933" s="3"/>
      <c r="C4933" s="4"/>
      <c r="D4933" s="5"/>
      <c r="E4933" s="5"/>
      <c r="F4933" s="14"/>
    </row>
    <row r="4934" spans="1:6" x14ac:dyDescent="0.25">
      <c r="A4934" s="2"/>
      <c r="B4934" s="3"/>
      <c r="C4934" s="4"/>
      <c r="D4934" s="5"/>
      <c r="E4934" s="5"/>
      <c r="F4934" s="14"/>
    </row>
    <row r="4935" spans="1:6" x14ac:dyDescent="0.25">
      <c r="A4935" s="2"/>
      <c r="B4935" s="3"/>
      <c r="C4935" s="4"/>
      <c r="D4935" s="5"/>
      <c r="E4935" s="5"/>
      <c r="F4935" s="14"/>
    </row>
    <row r="4936" spans="1:6" x14ac:dyDescent="0.25">
      <c r="A4936" s="2"/>
      <c r="B4936" s="3"/>
      <c r="C4936" s="4"/>
      <c r="D4936" s="5"/>
      <c r="E4936" s="5"/>
      <c r="F4936" s="14"/>
    </row>
    <row r="4937" spans="1:6" x14ac:dyDescent="0.25">
      <c r="A4937" s="2"/>
      <c r="B4937" s="3"/>
      <c r="C4937" s="4"/>
      <c r="D4937" s="5"/>
      <c r="E4937" s="5"/>
      <c r="F4937" s="14"/>
    </row>
    <row r="4938" spans="1:6" x14ac:dyDescent="0.25">
      <c r="A4938" s="2"/>
      <c r="B4938" s="3"/>
      <c r="C4938" s="4"/>
      <c r="D4938" s="5"/>
      <c r="E4938" s="5"/>
      <c r="F4938" s="14"/>
    </row>
    <row r="4939" spans="1:6" x14ac:dyDescent="0.25">
      <c r="A4939" s="2"/>
      <c r="B4939" s="3"/>
      <c r="C4939" s="4"/>
      <c r="D4939" s="5"/>
      <c r="E4939" s="5"/>
      <c r="F4939" s="14"/>
    </row>
    <row r="4940" spans="1:6" x14ac:dyDescent="0.25">
      <c r="A4940" s="2"/>
      <c r="B4940" s="3"/>
      <c r="C4940" s="4"/>
      <c r="D4940" s="5"/>
      <c r="E4940" s="5"/>
      <c r="F4940" s="14"/>
    </row>
    <row r="4941" spans="1:6" x14ac:dyDescent="0.25">
      <c r="A4941" s="2"/>
      <c r="B4941" s="3"/>
      <c r="C4941" s="4"/>
      <c r="D4941" s="5"/>
      <c r="E4941" s="5"/>
      <c r="F4941" s="14"/>
    </row>
    <row r="4942" spans="1:6" x14ac:dyDescent="0.25">
      <c r="A4942" s="2"/>
      <c r="B4942" s="3"/>
      <c r="C4942" s="4"/>
      <c r="D4942" s="5"/>
      <c r="E4942" s="5"/>
      <c r="F4942" s="14"/>
    </row>
    <row r="4943" spans="1:6" x14ac:dyDescent="0.25">
      <c r="A4943" s="2"/>
      <c r="B4943" s="3"/>
      <c r="C4943" s="4"/>
      <c r="D4943" s="5"/>
      <c r="E4943" s="5"/>
      <c r="F4943" s="14"/>
    </row>
    <row r="4944" spans="1:6" x14ac:dyDescent="0.25">
      <c r="A4944" s="2"/>
      <c r="B4944" s="3"/>
      <c r="C4944" s="4"/>
      <c r="D4944" s="5"/>
      <c r="E4944" s="5"/>
      <c r="F4944" s="14"/>
    </row>
    <row r="4945" spans="1:6" x14ac:dyDescent="0.25">
      <c r="A4945" s="2"/>
      <c r="B4945" s="3"/>
      <c r="C4945" s="4"/>
      <c r="D4945" s="5"/>
      <c r="E4945" s="5"/>
      <c r="F4945" s="14"/>
    </row>
    <row r="4946" spans="1:6" x14ac:dyDescent="0.25">
      <c r="A4946" s="2"/>
      <c r="B4946" s="3"/>
      <c r="C4946" s="4"/>
      <c r="D4946" s="5"/>
      <c r="E4946" s="5"/>
      <c r="F4946" s="14"/>
    </row>
    <row r="4947" spans="1:6" x14ac:dyDescent="0.25">
      <c r="A4947" s="2"/>
      <c r="B4947" s="3"/>
      <c r="C4947" s="4"/>
      <c r="D4947" s="5"/>
      <c r="E4947" s="5"/>
      <c r="F4947" s="14"/>
    </row>
    <row r="4948" spans="1:6" x14ac:dyDescent="0.25">
      <c r="A4948" s="2"/>
      <c r="B4948" s="3"/>
      <c r="C4948" s="4"/>
      <c r="D4948" s="5"/>
      <c r="E4948" s="5"/>
      <c r="F4948" s="14"/>
    </row>
    <row r="4949" spans="1:6" x14ac:dyDescent="0.25">
      <c r="A4949" s="2"/>
      <c r="B4949" s="3"/>
      <c r="C4949" s="4"/>
      <c r="D4949" s="5"/>
      <c r="E4949" s="5"/>
      <c r="F4949" s="14"/>
    </row>
    <row r="4950" spans="1:6" x14ac:dyDescent="0.25">
      <c r="A4950" s="2"/>
      <c r="B4950" s="3"/>
      <c r="C4950" s="4"/>
      <c r="D4950" s="5"/>
      <c r="E4950" s="5"/>
      <c r="F4950" s="14"/>
    </row>
    <row r="4951" spans="1:6" x14ac:dyDescent="0.25">
      <c r="A4951" s="2"/>
      <c r="B4951" s="3"/>
      <c r="C4951" s="4"/>
      <c r="D4951" s="5"/>
      <c r="E4951" s="5"/>
      <c r="F4951" s="14"/>
    </row>
    <row r="4952" spans="1:6" x14ac:dyDescent="0.25">
      <c r="A4952" s="2"/>
      <c r="B4952" s="3"/>
      <c r="C4952" s="4"/>
      <c r="D4952" s="5"/>
      <c r="E4952" s="5"/>
      <c r="F4952" s="14"/>
    </row>
    <row r="4953" spans="1:6" x14ac:dyDescent="0.25">
      <c r="A4953" s="2"/>
      <c r="B4953" s="3"/>
      <c r="C4953" s="4"/>
      <c r="D4953" s="5"/>
      <c r="E4953" s="5"/>
      <c r="F4953" s="14"/>
    </row>
    <row r="4954" spans="1:6" x14ac:dyDescent="0.25">
      <c r="A4954" s="2"/>
      <c r="B4954" s="3"/>
      <c r="C4954" s="4"/>
      <c r="D4954" s="5"/>
      <c r="E4954" s="5"/>
      <c r="F4954" s="14"/>
    </row>
    <row r="4955" spans="1:6" x14ac:dyDescent="0.25">
      <c r="A4955" s="2"/>
      <c r="B4955" s="3"/>
      <c r="C4955" s="4"/>
      <c r="D4955" s="5"/>
      <c r="E4955" s="5"/>
      <c r="F4955" s="14"/>
    </row>
    <row r="4956" spans="1:6" x14ac:dyDescent="0.25">
      <c r="A4956" s="2"/>
      <c r="B4956" s="3"/>
      <c r="C4956" s="4"/>
      <c r="D4956" s="5"/>
      <c r="E4956" s="5"/>
      <c r="F4956" s="14"/>
    </row>
    <row r="4957" spans="1:6" x14ac:dyDescent="0.25">
      <c r="A4957" s="2"/>
      <c r="B4957" s="3"/>
      <c r="C4957" s="4"/>
      <c r="D4957" s="5"/>
      <c r="E4957" s="5"/>
      <c r="F4957" s="14"/>
    </row>
    <row r="4958" spans="1:6" x14ac:dyDescent="0.25">
      <c r="A4958" s="2"/>
      <c r="B4958" s="3"/>
      <c r="C4958" s="4"/>
      <c r="D4958" s="5"/>
      <c r="E4958" s="5"/>
      <c r="F4958" s="14"/>
    </row>
    <row r="4959" spans="1:6" x14ac:dyDescent="0.25">
      <c r="A4959" s="2"/>
      <c r="B4959" s="3"/>
      <c r="C4959" s="4"/>
      <c r="D4959" s="5"/>
      <c r="E4959" s="5"/>
      <c r="F4959" s="14"/>
    </row>
    <row r="4960" spans="1:6" x14ac:dyDescent="0.25">
      <c r="A4960" s="2"/>
      <c r="B4960" s="3"/>
      <c r="C4960" s="4"/>
      <c r="D4960" s="5"/>
      <c r="E4960" s="5"/>
      <c r="F4960" s="14"/>
    </row>
    <row r="4961" spans="1:6" x14ac:dyDescent="0.25">
      <c r="A4961" s="2"/>
      <c r="B4961" s="3"/>
      <c r="C4961" s="4"/>
      <c r="D4961" s="5"/>
      <c r="E4961" s="5"/>
      <c r="F4961" s="14"/>
    </row>
    <row r="4962" spans="1:6" x14ac:dyDescent="0.25">
      <c r="A4962" s="2"/>
      <c r="B4962" s="3"/>
      <c r="C4962" s="4"/>
      <c r="D4962" s="5"/>
      <c r="E4962" s="5"/>
      <c r="F4962" s="14"/>
    </row>
    <row r="4963" spans="1:6" x14ac:dyDescent="0.25">
      <c r="A4963" s="2"/>
      <c r="B4963" s="3"/>
      <c r="C4963" s="4"/>
      <c r="D4963" s="5"/>
      <c r="E4963" s="5"/>
      <c r="F4963" s="14"/>
    </row>
    <row r="4964" spans="1:6" x14ac:dyDescent="0.25">
      <c r="A4964" s="2"/>
      <c r="B4964" s="3"/>
      <c r="C4964" s="4"/>
      <c r="D4964" s="5"/>
      <c r="E4964" s="5"/>
      <c r="F4964" s="14"/>
    </row>
    <row r="4965" spans="1:6" x14ac:dyDescent="0.25">
      <c r="A4965" s="2"/>
      <c r="B4965" s="3"/>
      <c r="C4965" s="4"/>
      <c r="D4965" s="5"/>
      <c r="E4965" s="5"/>
      <c r="F4965" s="14"/>
    </row>
    <row r="4966" spans="1:6" x14ac:dyDescent="0.25">
      <c r="A4966" s="2"/>
      <c r="B4966" s="3"/>
      <c r="C4966" s="4"/>
      <c r="D4966" s="5"/>
      <c r="E4966" s="5"/>
      <c r="F4966" s="14"/>
    </row>
    <row r="4967" spans="1:6" x14ac:dyDescent="0.25">
      <c r="A4967" s="2"/>
      <c r="B4967" s="3"/>
      <c r="C4967" s="4"/>
      <c r="D4967" s="5"/>
      <c r="E4967" s="5"/>
      <c r="F4967" s="14"/>
    </row>
    <row r="4968" spans="1:6" x14ac:dyDescent="0.25">
      <c r="A4968" s="2"/>
      <c r="B4968" s="3"/>
      <c r="C4968" s="4"/>
      <c r="D4968" s="5"/>
      <c r="E4968" s="5"/>
      <c r="F4968" s="14"/>
    </row>
    <row r="4969" spans="1:6" x14ac:dyDescent="0.25">
      <c r="A4969" s="2"/>
      <c r="B4969" s="3"/>
      <c r="C4969" s="4"/>
      <c r="D4969" s="5"/>
      <c r="E4969" s="5"/>
      <c r="F4969" s="14"/>
    </row>
    <row r="4970" spans="1:6" x14ac:dyDescent="0.25">
      <c r="A4970" s="2"/>
      <c r="B4970" s="3"/>
      <c r="C4970" s="4"/>
      <c r="D4970" s="5"/>
      <c r="E4970" s="5"/>
      <c r="F4970" s="14"/>
    </row>
    <row r="4971" spans="1:6" x14ac:dyDescent="0.25">
      <c r="A4971" s="2"/>
      <c r="B4971" s="3"/>
      <c r="C4971" s="4"/>
      <c r="D4971" s="5"/>
      <c r="E4971" s="5"/>
      <c r="F4971" s="14"/>
    </row>
    <row r="4972" spans="1:6" x14ac:dyDescent="0.25">
      <c r="A4972" s="2"/>
      <c r="B4972" s="3"/>
      <c r="C4972" s="4"/>
      <c r="D4972" s="5"/>
      <c r="E4972" s="5"/>
      <c r="F4972" s="14"/>
    </row>
    <row r="4973" spans="1:6" x14ac:dyDescent="0.25">
      <c r="A4973" s="2"/>
      <c r="B4973" s="3"/>
      <c r="C4973" s="4"/>
      <c r="D4973" s="5"/>
      <c r="E4973" s="5"/>
      <c r="F4973" s="14"/>
    </row>
    <row r="4974" spans="1:6" x14ac:dyDescent="0.25">
      <c r="A4974" s="2"/>
      <c r="B4974" s="3"/>
      <c r="C4974" s="4"/>
      <c r="D4974" s="5"/>
      <c r="E4974" s="5"/>
      <c r="F4974" s="14"/>
    </row>
    <row r="4975" spans="1:6" x14ac:dyDescent="0.25">
      <c r="A4975" s="2"/>
      <c r="B4975" s="3"/>
      <c r="C4975" s="4"/>
      <c r="D4975" s="5"/>
      <c r="E4975" s="5"/>
      <c r="F4975" s="14"/>
    </row>
    <row r="4976" spans="1:6" x14ac:dyDescent="0.25">
      <c r="A4976" s="2"/>
      <c r="B4976" s="3"/>
      <c r="C4976" s="4"/>
      <c r="D4976" s="5"/>
      <c r="E4976" s="5"/>
      <c r="F4976" s="14"/>
    </row>
    <row r="4977" spans="1:6" x14ac:dyDescent="0.25">
      <c r="A4977" s="2"/>
      <c r="B4977" s="3"/>
      <c r="C4977" s="4"/>
      <c r="D4977" s="5"/>
      <c r="E4977" s="5"/>
      <c r="F4977" s="14"/>
    </row>
    <row r="4978" spans="1:6" x14ac:dyDescent="0.25">
      <c r="A4978" s="2"/>
      <c r="B4978" s="3"/>
      <c r="C4978" s="4"/>
      <c r="D4978" s="5"/>
      <c r="E4978" s="5"/>
      <c r="F4978" s="14"/>
    </row>
    <row r="4979" spans="1:6" x14ac:dyDescent="0.25">
      <c r="A4979" s="2"/>
      <c r="B4979" s="3"/>
      <c r="C4979" s="4"/>
      <c r="D4979" s="5"/>
      <c r="E4979" s="5"/>
      <c r="F4979" s="14"/>
    </row>
    <row r="4980" spans="1:6" x14ac:dyDescent="0.25">
      <c r="A4980" s="2"/>
      <c r="B4980" s="3"/>
      <c r="C4980" s="4"/>
      <c r="D4980" s="5"/>
      <c r="E4980" s="5"/>
      <c r="F4980" s="14"/>
    </row>
    <row r="4981" spans="1:6" x14ac:dyDescent="0.25">
      <c r="A4981" s="2"/>
      <c r="B4981" s="3"/>
      <c r="C4981" s="4"/>
      <c r="D4981" s="5"/>
      <c r="E4981" s="5"/>
      <c r="F4981" s="14"/>
    </row>
    <row r="4982" spans="1:6" x14ac:dyDescent="0.25">
      <c r="A4982" s="2"/>
      <c r="B4982" s="3"/>
      <c r="C4982" s="4"/>
      <c r="D4982" s="5"/>
      <c r="E4982" s="5"/>
      <c r="F4982" s="14"/>
    </row>
    <row r="4983" spans="1:6" x14ac:dyDescent="0.25">
      <c r="A4983" s="2"/>
      <c r="B4983" s="3"/>
      <c r="C4983" s="4"/>
      <c r="D4983" s="5"/>
      <c r="E4983" s="5"/>
      <c r="F4983" s="14"/>
    </row>
    <row r="4984" spans="1:6" x14ac:dyDescent="0.25">
      <c r="A4984" s="2"/>
      <c r="B4984" s="3"/>
      <c r="C4984" s="4"/>
      <c r="D4984" s="5"/>
      <c r="E4984" s="5"/>
      <c r="F4984" s="14"/>
    </row>
    <row r="4985" spans="1:6" x14ac:dyDescent="0.25">
      <c r="A4985" s="2"/>
      <c r="B4985" s="3"/>
      <c r="C4985" s="4"/>
      <c r="D4985" s="5"/>
      <c r="E4985" s="5"/>
      <c r="F4985" s="14"/>
    </row>
    <row r="4986" spans="1:6" x14ac:dyDescent="0.25">
      <c r="A4986" s="2"/>
      <c r="B4986" s="3"/>
      <c r="C4986" s="4"/>
      <c r="D4986" s="5"/>
      <c r="E4986" s="5"/>
      <c r="F4986" s="14"/>
    </row>
    <row r="4987" spans="1:6" x14ac:dyDescent="0.25">
      <c r="A4987" s="2"/>
      <c r="B4987" s="3"/>
      <c r="C4987" s="4"/>
      <c r="D4987" s="5"/>
      <c r="E4987" s="5"/>
      <c r="F4987" s="14"/>
    </row>
    <row r="4988" spans="1:6" x14ac:dyDescent="0.25">
      <c r="A4988" s="2"/>
      <c r="B4988" s="3"/>
      <c r="C4988" s="4"/>
      <c r="D4988" s="5"/>
      <c r="E4988" s="5"/>
      <c r="F4988" s="14"/>
    </row>
    <row r="4989" spans="1:6" x14ac:dyDescent="0.25">
      <c r="A4989" s="2"/>
      <c r="B4989" s="3"/>
      <c r="C4989" s="4"/>
      <c r="D4989" s="5"/>
      <c r="E4989" s="5"/>
      <c r="F4989" s="14"/>
    </row>
    <row r="4990" spans="1:6" x14ac:dyDescent="0.25">
      <c r="A4990" s="2"/>
      <c r="B4990" s="3"/>
      <c r="C4990" s="4"/>
      <c r="D4990" s="5"/>
      <c r="E4990" s="5"/>
      <c r="F4990" s="14"/>
    </row>
    <row r="4991" spans="1:6" x14ac:dyDescent="0.25">
      <c r="A4991" s="2"/>
      <c r="B4991" s="3"/>
      <c r="C4991" s="4"/>
      <c r="D4991" s="5"/>
      <c r="E4991" s="5"/>
      <c r="F4991" s="14"/>
    </row>
    <row r="4992" spans="1:6" x14ac:dyDescent="0.25">
      <c r="A4992" s="2"/>
      <c r="B4992" s="3"/>
      <c r="C4992" s="4"/>
      <c r="D4992" s="5"/>
      <c r="E4992" s="5"/>
      <c r="F4992" s="14"/>
    </row>
    <row r="4993" spans="1:6" x14ac:dyDescent="0.25">
      <c r="A4993" s="2"/>
      <c r="B4993" s="3"/>
      <c r="C4993" s="4"/>
      <c r="D4993" s="5"/>
      <c r="E4993" s="5"/>
      <c r="F4993" s="14"/>
    </row>
    <row r="4994" spans="1:6" x14ac:dyDescent="0.25">
      <c r="A4994" s="2"/>
      <c r="B4994" s="3"/>
      <c r="C4994" s="4"/>
      <c r="D4994" s="5"/>
      <c r="E4994" s="5"/>
      <c r="F4994" s="14"/>
    </row>
    <row r="4995" spans="1:6" x14ac:dyDescent="0.25">
      <c r="A4995" s="2"/>
      <c r="B4995" s="3"/>
      <c r="C4995" s="4"/>
      <c r="D4995" s="5"/>
      <c r="E4995" s="5"/>
      <c r="F4995" s="14"/>
    </row>
    <row r="4996" spans="1:6" x14ac:dyDescent="0.25">
      <c r="A4996" s="2"/>
      <c r="B4996" s="3"/>
      <c r="C4996" s="4"/>
      <c r="D4996" s="5"/>
      <c r="E4996" s="5"/>
      <c r="F4996" s="14"/>
    </row>
    <row r="4997" spans="1:6" x14ac:dyDescent="0.25">
      <c r="A4997" s="2"/>
      <c r="B4997" s="3"/>
      <c r="C4997" s="4"/>
      <c r="D4997" s="5"/>
      <c r="E4997" s="5"/>
      <c r="F4997" s="14"/>
    </row>
    <row r="4998" spans="1:6" x14ac:dyDescent="0.25">
      <c r="A4998" s="2"/>
      <c r="B4998" s="3"/>
      <c r="C4998" s="4"/>
      <c r="D4998" s="5"/>
      <c r="E4998" s="5"/>
      <c r="F4998" s="14"/>
    </row>
    <row r="4999" spans="1:6" x14ac:dyDescent="0.25">
      <c r="A4999" s="2"/>
      <c r="B4999" s="3"/>
      <c r="C4999" s="4"/>
      <c r="D4999" s="5"/>
      <c r="E4999" s="5"/>
      <c r="F4999" s="14"/>
    </row>
    <row r="5000" spans="1:6" x14ac:dyDescent="0.25">
      <c r="A5000" s="2"/>
      <c r="B5000" s="3"/>
      <c r="C5000" s="4"/>
      <c r="D5000" s="5"/>
      <c r="E5000" s="5"/>
      <c r="F5000" s="14"/>
    </row>
    <row r="5001" spans="1:6" x14ac:dyDescent="0.25">
      <c r="A5001" s="2"/>
      <c r="B5001" s="3"/>
      <c r="C5001" s="4"/>
      <c r="D5001" s="5"/>
      <c r="E5001" s="5"/>
      <c r="F5001" s="14"/>
    </row>
    <row r="5002" spans="1:6" x14ac:dyDescent="0.25">
      <c r="A5002" s="2"/>
      <c r="B5002" s="3"/>
      <c r="C5002" s="4"/>
      <c r="D5002" s="5"/>
      <c r="E5002" s="5"/>
      <c r="F5002" s="14"/>
    </row>
    <row r="5003" spans="1:6" x14ac:dyDescent="0.25">
      <c r="A5003" s="2"/>
      <c r="B5003" s="3"/>
      <c r="C5003" s="4"/>
      <c r="D5003" s="5"/>
      <c r="E5003" s="5"/>
      <c r="F5003" s="14"/>
    </row>
    <row r="5004" spans="1:6" x14ac:dyDescent="0.25">
      <c r="A5004" s="2"/>
      <c r="B5004" s="3"/>
      <c r="C5004" s="4"/>
      <c r="D5004" s="5"/>
      <c r="E5004" s="5"/>
      <c r="F5004" s="14"/>
    </row>
    <row r="5005" spans="1:6" x14ac:dyDescent="0.25">
      <c r="A5005" s="2"/>
      <c r="B5005" s="3"/>
      <c r="C5005" s="4"/>
      <c r="D5005" s="5"/>
      <c r="E5005" s="5"/>
      <c r="F5005" s="14"/>
    </row>
    <row r="5006" spans="1:6" x14ac:dyDescent="0.25">
      <c r="A5006" s="2"/>
      <c r="B5006" s="3"/>
      <c r="C5006" s="4"/>
      <c r="D5006" s="5"/>
      <c r="E5006" s="5"/>
      <c r="F5006" s="14"/>
    </row>
    <row r="5007" spans="1:6" x14ac:dyDescent="0.25">
      <c r="A5007" s="2"/>
      <c r="B5007" s="3"/>
      <c r="C5007" s="4"/>
      <c r="D5007" s="5"/>
      <c r="E5007" s="5"/>
      <c r="F5007" s="14"/>
    </row>
    <row r="5008" spans="1:6" x14ac:dyDescent="0.25">
      <c r="A5008" s="2"/>
      <c r="B5008" s="3"/>
      <c r="C5008" s="4"/>
      <c r="D5008" s="5"/>
      <c r="E5008" s="5"/>
      <c r="F5008" s="14"/>
    </row>
    <row r="5009" spans="1:6" x14ac:dyDescent="0.25">
      <c r="A5009" s="2"/>
      <c r="B5009" s="3"/>
      <c r="C5009" s="4"/>
      <c r="D5009" s="5"/>
      <c r="E5009" s="5"/>
      <c r="F5009" s="14"/>
    </row>
    <row r="5010" spans="1:6" x14ac:dyDescent="0.25">
      <c r="A5010" s="2"/>
      <c r="B5010" s="3"/>
      <c r="C5010" s="4"/>
      <c r="D5010" s="5"/>
      <c r="E5010" s="5"/>
      <c r="F5010" s="14"/>
    </row>
    <row r="5011" spans="1:6" x14ac:dyDescent="0.25">
      <c r="A5011" s="2"/>
      <c r="B5011" s="3"/>
      <c r="C5011" s="4"/>
      <c r="D5011" s="5"/>
      <c r="E5011" s="5"/>
      <c r="F5011" s="14"/>
    </row>
    <row r="5012" spans="1:6" x14ac:dyDescent="0.25">
      <c r="A5012" s="2"/>
      <c r="B5012" s="3"/>
      <c r="C5012" s="4"/>
      <c r="D5012" s="5"/>
      <c r="E5012" s="5"/>
      <c r="F5012" s="14"/>
    </row>
    <row r="5013" spans="1:6" x14ac:dyDescent="0.25">
      <c r="A5013" s="2"/>
      <c r="B5013" s="3"/>
      <c r="C5013" s="4"/>
      <c r="D5013" s="5"/>
      <c r="E5013" s="5"/>
      <c r="F5013" s="14"/>
    </row>
    <row r="5014" spans="1:6" x14ac:dyDescent="0.25">
      <c r="A5014" s="2"/>
      <c r="B5014" s="3"/>
      <c r="C5014" s="4"/>
      <c r="D5014" s="5"/>
      <c r="E5014" s="5"/>
      <c r="F5014" s="14"/>
    </row>
    <row r="5015" spans="1:6" x14ac:dyDescent="0.25">
      <c r="A5015" s="2"/>
      <c r="B5015" s="3"/>
      <c r="C5015" s="4"/>
      <c r="D5015" s="5"/>
      <c r="E5015" s="5"/>
      <c r="F5015" s="14"/>
    </row>
    <row r="5016" spans="1:6" x14ac:dyDescent="0.25">
      <c r="A5016" s="2"/>
      <c r="B5016" s="3"/>
      <c r="C5016" s="4"/>
      <c r="D5016" s="5"/>
      <c r="E5016" s="5"/>
      <c r="F5016" s="14"/>
    </row>
    <row r="5017" spans="1:6" x14ac:dyDescent="0.25">
      <c r="A5017" s="2"/>
      <c r="B5017" s="3"/>
      <c r="C5017" s="4"/>
      <c r="D5017" s="5"/>
      <c r="E5017" s="5"/>
      <c r="F5017" s="14"/>
    </row>
    <row r="5018" spans="1:6" x14ac:dyDescent="0.25">
      <c r="A5018" s="2"/>
      <c r="B5018" s="3"/>
      <c r="C5018" s="4"/>
      <c r="D5018" s="5"/>
      <c r="E5018" s="5"/>
      <c r="F5018" s="14"/>
    </row>
    <row r="5019" spans="1:6" x14ac:dyDescent="0.25">
      <c r="A5019" s="2"/>
      <c r="B5019" s="3"/>
      <c r="C5019" s="4"/>
      <c r="D5019" s="5"/>
      <c r="E5019" s="5"/>
      <c r="F5019" s="14"/>
    </row>
    <row r="5020" spans="1:6" x14ac:dyDescent="0.25">
      <c r="A5020" s="2"/>
      <c r="B5020" s="3"/>
      <c r="C5020" s="4"/>
      <c r="D5020" s="5"/>
      <c r="E5020" s="5"/>
      <c r="F5020" s="14"/>
    </row>
    <row r="5021" spans="1:6" x14ac:dyDescent="0.25">
      <c r="A5021" s="2"/>
      <c r="B5021" s="3"/>
      <c r="C5021" s="4"/>
      <c r="D5021" s="5"/>
      <c r="E5021" s="5"/>
      <c r="F5021" s="14"/>
    </row>
    <row r="5022" spans="1:6" x14ac:dyDescent="0.25">
      <c r="A5022" s="2"/>
      <c r="B5022" s="3"/>
      <c r="C5022" s="4"/>
      <c r="D5022" s="5"/>
      <c r="E5022" s="5"/>
      <c r="F5022" s="14"/>
    </row>
    <row r="5023" spans="1:6" x14ac:dyDescent="0.25">
      <c r="A5023" s="2"/>
      <c r="B5023" s="3"/>
      <c r="C5023" s="4"/>
      <c r="D5023" s="5"/>
      <c r="E5023" s="5"/>
      <c r="F5023" s="14"/>
    </row>
    <row r="5024" spans="1:6" x14ac:dyDescent="0.25">
      <c r="A5024" s="2"/>
      <c r="B5024" s="3"/>
      <c r="C5024" s="4"/>
      <c r="D5024" s="5"/>
      <c r="E5024" s="5"/>
      <c r="F5024" s="14"/>
    </row>
    <row r="5025" spans="1:6" x14ac:dyDescent="0.25">
      <c r="A5025" s="2"/>
      <c r="B5025" s="3"/>
      <c r="C5025" s="4"/>
      <c r="D5025" s="5"/>
      <c r="E5025" s="5"/>
      <c r="F5025" s="14"/>
    </row>
    <row r="5026" spans="1:6" x14ac:dyDescent="0.25">
      <c r="A5026" s="2"/>
      <c r="B5026" s="3"/>
      <c r="C5026" s="4"/>
      <c r="D5026" s="5"/>
      <c r="E5026" s="5"/>
      <c r="F5026" s="14"/>
    </row>
    <row r="5027" spans="1:6" x14ac:dyDescent="0.25">
      <c r="A5027" s="2"/>
      <c r="B5027" s="3"/>
      <c r="C5027" s="4"/>
      <c r="D5027" s="5"/>
      <c r="E5027" s="5"/>
      <c r="F5027" s="14"/>
    </row>
    <row r="5028" spans="1:6" x14ac:dyDescent="0.25">
      <c r="A5028" s="2"/>
      <c r="B5028" s="3"/>
      <c r="C5028" s="4"/>
      <c r="D5028" s="5"/>
      <c r="E5028" s="5"/>
      <c r="F5028" s="14"/>
    </row>
    <row r="5029" spans="1:6" x14ac:dyDescent="0.25">
      <c r="A5029" s="2"/>
      <c r="B5029" s="3"/>
      <c r="C5029" s="4"/>
      <c r="D5029" s="5"/>
      <c r="E5029" s="5"/>
      <c r="F5029" s="14"/>
    </row>
    <row r="5030" spans="1:6" x14ac:dyDescent="0.25">
      <c r="A5030" s="2"/>
      <c r="B5030" s="3"/>
      <c r="C5030" s="4"/>
      <c r="D5030" s="5"/>
      <c r="E5030" s="5"/>
      <c r="F5030" s="14"/>
    </row>
    <row r="5031" spans="1:6" x14ac:dyDescent="0.25">
      <c r="A5031" s="2"/>
      <c r="B5031" s="3"/>
      <c r="C5031" s="4"/>
      <c r="D5031" s="5"/>
      <c r="E5031" s="5"/>
      <c r="F5031" s="14"/>
    </row>
    <row r="5032" spans="1:6" x14ac:dyDescent="0.25">
      <c r="A5032" s="2"/>
      <c r="B5032" s="3"/>
      <c r="C5032" s="4"/>
      <c r="D5032" s="5"/>
      <c r="E5032" s="5"/>
      <c r="F5032" s="14"/>
    </row>
    <row r="5033" spans="1:6" x14ac:dyDescent="0.25">
      <c r="A5033" s="2"/>
      <c r="B5033" s="3"/>
      <c r="C5033" s="4"/>
      <c r="D5033" s="5"/>
      <c r="E5033" s="5"/>
      <c r="F5033" s="14"/>
    </row>
    <row r="5034" spans="1:6" x14ac:dyDescent="0.25">
      <c r="A5034" s="2"/>
      <c r="B5034" s="3"/>
      <c r="C5034" s="4"/>
      <c r="D5034" s="5"/>
      <c r="E5034" s="5"/>
      <c r="F5034" s="14"/>
    </row>
    <row r="5035" spans="1:6" x14ac:dyDescent="0.25">
      <c r="A5035" s="2"/>
      <c r="B5035" s="3"/>
      <c r="C5035" s="4"/>
      <c r="D5035" s="5"/>
      <c r="E5035" s="5"/>
      <c r="F5035" s="14"/>
    </row>
    <row r="5036" spans="1:6" x14ac:dyDescent="0.25">
      <c r="A5036" s="2"/>
      <c r="B5036" s="3"/>
      <c r="C5036" s="4"/>
      <c r="D5036" s="5"/>
      <c r="E5036" s="5"/>
      <c r="F5036" s="14"/>
    </row>
    <row r="5037" spans="1:6" x14ac:dyDescent="0.25">
      <c r="A5037" s="2"/>
      <c r="B5037" s="3"/>
      <c r="C5037" s="4"/>
      <c r="D5037" s="5"/>
      <c r="E5037" s="5"/>
      <c r="F5037" s="14"/>
    </row>
    <row r="5038" spans="1:6" x14ac:dyDescent="0.25">
      <c r="A5038" s="2"/>
      <c r="B5038" s="3"/>
      <c r="C5038" s="4"/>
      <c r="D5038" s="5"/>
      <c r="E5038" s="5"/>
      <c r="F5038" s="14"/>
    </row>
    <row r="5039" spans="1:6" x14ac:dyDescent="0.25">
      <c r="A5039" s="2"/>
      <c r="B5039" s="3"/>
      <c r="C5039" s="4"/>
      <c r="D5039" s="5"/>
      <c r="E5039" s="5"/>
      <c r="F5039" s="14"/>
    </row>
    <row r="5040" spans="1:6" x14ac:dyDescent="0.25">
      <c r="A5040" s="2"/>
      <c r="B5040" s="3"/>
      <c r="C5040" s="4"/>
      <c r="D5040" s="5"/>
      <c r="E5040" s="5"/>
      <c r="F5040" s="14"/>
    </row>
    <row r="5041" spans="1:6" x14ac:dyDescent="0.25">
      <c r="A5041" s="2"/>
      <c r="B5041" s="3"/>
      <c r="C5041" s="4"/>
      <c r="D5041" s="5"/>
      <c r="E5041" s="5"/>
      <c r="F5041" s="14"/>
    </row>
    <row r="5042" spans="1:6" x14ac:dyDescent="0.25">
      <c r="A5042" s="2"/>
      <c r="B5042" s="3"/>
      <c r="C5042" s="4"/>
      <c r="D5042" s="5"/>
      <c r="E5042" s="5"/>
      <c r="F5042" s="14"/>
    </row>
    <row r="5043" spans="1:6" x14ac:dyDescent="0.25">
      <c r="A5043" s="2"/>
      <c r="B5043" s="3"/>
      <c r="C5043" s="4"/>
      <c r="D5043" s="5"/>
      <c r="E5043" s="5"/>
      <c r="F5043" s="14"/>
    </row>
    <row r="5044" spans="1:6" x14ac:dyDescent="0.25">
      <c r="A5044" s="2"/>
      <c r="B5044" s="3"/>
      <c r="C5044" s="4"/>
      <c r="D5044" s="5"/>
      <c r="E5044" s="5"/>
      <c r="F5044" s="14"/>
    </row>
    <row r="5045" spans="1:6" x14ac:dyDescent="0.25">
      <c r="A5045" s="2"/>
      <c r="B5045" s="3"/>
      <c r="C5045" s="4"/>
      <c r="D5045" s="5"/>
      <c r="E5045" s="5"/>
      <c r="F5045" s="14"/>
    </row>
    <row r="5046" spans="1:6" x14ac:dyDescent="0.25">
      <c r="A5046" s="2"/>
      <c r="B5046" s="3"/>
      <c r="C5046" s="4"/>
      <c r="D5046" s="5"/>
      <c r="E5046" s="5"/>
      <c r="F5046" s="14"/>
    </row>
    <row r="5047" spans="1:6" x14ac:dyDescent="0.25">
      <c r="A5047" s="2"/>
      <c r="B5047" s="3"/>
      <c r="C5047" s="4"/>
      <c r="D5047" s="5"/>
      <c r="E5047" s="5"/>
      <c r="F5047" s="14"/>
    </row>
    <row r="5048" spans="1:6" x14ac:dyDescent="0.25">
      <c r="A5048" s="2"/>
      <c r="B5048" s="3"/>
      <c r="C5048" s="4"/>
      <c r="D5048" s="5"/>
      <c r="E5048" s="5"/>
      <c r="F5048" s="14"/>
    </row>
    <row r="5049" spans="1:6" x14ac:dyDescent="0.25">
      <c r="A5049" s="2"/>
      <c r="B5049" s="3"/>
      <c r="C5049" s="4"/>
      <c r="D5049" s="5"/>
      <c r="E5049" s="5"/>
      <c r="F5049" s="14"/>
    </row>
    <row r="5050" spans="1:6" x14ac:dyDescent="0.25">
      <c r="A5050" s="2"/>
      <c r="B5050" s="3"/>
      <c r="C5050" s="4"/>
      <c r="D5050" s="5"/>
      <c r="E5050" s="5"/>
      <c r="F5050" s="14"/>
    </row>
    <row r="5051" spans="1:6" x14ac:dyDescent="0.25">
      <c r="A5051" s="2"/>
      <c r="B5051" s="3"/>
      <c r="C5051" s="4"/>
      <c r="D5051" s="5"/>
      <c r="E5051" s="5"/>
      <c r="F5051" s="14"/>
    </row>
    <row r="5052" spans="1:6" x14ac:dyDescent="0.25">
      <c r="A5052" s="2"/>
      <c r="B5052" s="3"/>
      <c r="C5052" s="4"/>
      <c r="D5052" s="5"/>
      <c r="E5052" s="5"/>
      <c r="F5052" s="14"/>
    </row>
    <row r="5053" spans="1:6" x14ac:dyDescent="0.25">
      <c r="A5053" s="2"/>
      <c r="B5053" s="3"/>
      <c r="C5053" s="4"/>
      <c r="D5053" s="5"/>
      <c r="E5053" s="5"/>
      <c r="F5053" s="14"/>
    </row>
    <row r="5054" spans="1:6" x14ac:dyDescent="0.25">
      <c r="A5054" s="2"/>
      <c r="B5054" s="3"/>
      <c r="C5054" s="4"/>
      <c r="D5054" s="5"/>
      <c r="E5054" s="5"/>
      <c r="F5054" s="14"/>
    </row>
    <row r="5055" spans="1:6" x14ac:dyDescent="0.25">
      <c r="A5055" s="2"/>
      <c r="B5055" s="3"/>
      <c r="C5055" s="4"/>
      <c r="D5055" s="5"/>
      <c r="E5055" s="5"/>
      <c r="F5055" s="14"/>
    </row>
    <row r="5056" spans="1:6" x14ac:dyDescent="0.25">
      <c r="A5056" s="2"/>
      <c r="B5056" s="3"/>
      <c r="C5056" s="4"/>
      <c r="D5056" s="5"/>
      <c r="E5056" s="5"/>
      <c r="F5056" s="14"/>
    </row>
    <row r="5057" spans="1:6" x14ac:dyDescent="0.25">
      <c r="A5057" s="2"/>
      <c r="B5057" s="3"/>
      <c r="C5057" s="4"/>
      <c r="D5057" s="5"/>
      <c r="E5057" s="5"/>
      <c r="F5057" s="14"/>
    </row>
    <row r="5058" spans="1:6" x14ac:dyDescent="0.25">
      <c r="A5058" s="2"/>
      <c r="B5058" s="3"/>
      <c r="C5058" s="4"/>
      <c r="D5058" s="5"/>
      <c r="E5058" s="5"/>
      <c r="F5058" s="14"/>
    </row>
    <row r="5059" spans="1:6" x14ac:dyDescent="0.25">
      <c r="A5059" s="2"/>
      <c r="B5059" s="3"/>
      <c r="C5059" s="4"/>
      <c r="D5059" s="5"/>
      <c r="E5059" s="5"/>
      <c r="F5059" s="14"/>
    </row>
    <row r="5060" spans="1:6" x14ac:dyDescent="0.25">
      <c r="A5060" s="2"/>
      <c r="B5060" s="3"/>
      <c r="C5060" s="4"/>
      <c r="D5060" s="5"/>
      <c r="E5060" s="5"/>
      <c r="F5060" s="14"/>
    </row>
    <row r="5061" spans="1:6" x14ac:dyDescent="0.25">
      <c r="A5061" s="2"/>
      <c r="B5061" s="3"/>
      <c r="C5061" s="4"/>
      <c r="D5061" s="5"/>
      <c r="E5061" s="5"/>
      <c r="F5061" s="14"/>
    </row>
    <row r="5062" spans="1:6" x14ac:dyDescent="0.25">
      <c r="A5062" s="2"/>
      <c r="B5062" s="3"/>
      <c r="C5062" s="4"/>
      <c r="D5062" s="5"/>
      <c r="E5062" s="5"/>
      <c r="F5062" s="14"/>
    </row>
    <row r="5063" spans="1:6" x14ac:dyDescent="0.25">
      <c r="A5063" s="2"/>
      <c r="B5063" s="3"/>
      <c r="C5063" s="4"/>
      <c r="D5063" s="5"/>
      <c r="E5063" s="5"/>
      <c r="F5063" s="14"/>
    </row>
    <row r="5064" spans="1:6" x14ac:dyDescent="0.25">
      <c r="A5064" s="2"/>
      <c r="B5064" s="3"/>
      <c r="C5064" s="4"/>
      <c r="D5064" s="5"/>
      <c r="E5064" s="5"/>
      <c r="F5064" s="14"/>
    </row>
    <row r="5065" spans="1:6" x14ac:dyDescent="0.25">
      <c r="A5065" s="2"/>
      <c r="B5065" s="3"/>
      <c r="C5065" s="4"/>
      <c r="D5065" s="5"/>
      <c r="E5065" s="5"/>
      <c r="F5065" s="14"/>
    </row>
    <row r="5066" spans="1:6" x14ac:dyDescent="0.25">
      <c r="A5066" s="2"/>
      <c r="B5066" s="3"/>
      <c r="C5066" s="4"/>
      <c r="D5066" s="5"/>
      <c r="E5066" s="5"/>
      <c r="F5066" s="14"/>
    </row>
    <row r="5067" spans="1:6" x14ac:dyDescent="0.25">
      <c r="A5067" s="2"/>
      <c r="B5067" s="3"/>
      <c r="C5067" s="4"/>
      <c r="D5067" s="5"/>
      <c r="E5067" s="5"/>
      <c r="F5067" s="14"/>
    </row>
    <row r="5068" spans="1:6" x14ac:dyDescent="0.25">
      <c r="A5068" s="2"/>
      <c r="B5068" s="3"/>
      <c r="C5068" s="4"/>
      <c r="D5068" s="5"/>
      <c r="E5068" s="5"/>
      <c r="F5068" s="14"/>
    </row>
    <row r="5069" spans="1:6" x14ac:dyDescent="0.25">
      <c r="A5069" s="2"/>
      <c r="B5069" s="3"/>
      <c r="C5069" s="4"/>
      <c r="D5069" s="5"/>
      <c r="E5069" s="5"/>
      <c r="F5069" s="14"/>
    </row>
    <row r="5070" spans="1:6" x14ac:dyDescent="0.25">
      <c r="A5070" s="2"/>
      <c r="B5070" s="3"/>
      <c r="C5070" s="4"/>
      <c r="D5070" s="5"/>
      <c r="E5070" s="5"/>
      <c r="F5070" s="14"/>
    </row>
    <row r="5071" spans="1:6" x14ac:dyDescent="0.25">
      <c r="A5071" s="2"/>
      <c r="B5071" s="3"/>
      <c r="C5071" s="4"/>
      <c r="D5071" s="5"/>
      <c r="E5071" s="5"/>
      <c r="F5071" s="14"/>
    </row>
    <row r="5072" spans="1:6" x14ac:dyDescent="0.25">
      <c r="A5072" s="2"/>
      <c r="B5072" s="3"/>
      <c r="C5072" s="4"/>
      <c r="D5072" s="5"/>
      <c r="E5072" s="5"/>
      <c r="F5072" s="14"/>
    </row>
    <row r="5073" spans="1:6" x14ac:dyDescent="0.25">
      <c r="A5073" s="2"/>
      <c r="B5073" s="3"/>
      <c r="C5073" s="4"/>
      <c r="D5073" s="5"/>
      <c r="E5073" s="5"/>
      <c r="F5073" s="14"/>
    </row>
    <row r="5074" spans="1:6" x14ac:dyDescent="0.25">
      <c r="A5074" s="2"/>
      <c r="B5074" s="3"/>
      <c r="C5074" s="4"/>
      <c r="D5074" s="5"/>
      <c r="E5074" s="5"/>
      <c r="F5074" s="14"/>
    </row>
    <row r="5075" spans="1:6" x14ac:dyDescent="0.25">
      <c r="A5075" s="2"/>
      <c r="B5075" s="3"/>
      <c r="C5075" s="4"/>
      <c r="D5075" s="5"/>
      <c r="E5075" s="5"/>
      <c r="F5075" s="14"/>
    </row>
    <row r="5076" spans="1:6" x14ac:dyDescent="0.25">
      <c r="A5076" s="2"/>
      <c r="B5076" s="3"/>
      <c r="C5076" s="4"/>
      <c r="D5076" s="5"/>
      <c r="E5076" s="5"/>
      <c r="F5076" s="14"/>
    </row>
    <row r="5077" spans="1:6" x14ac:dyDescent="0.25">
      <c r="A5077" s="2"/>
      <c r="B5077" s="3"/>
      <c r="C5077" s="4"/>
      <c r="D5077" s="5"/>
      <c r="E5077" s="5"/>
      <c r="F5077" s="14"/>
    </row>
    <row r="5078" spans="1:6" x14ac:dyDescent="0.25">
      <c r="A5078" s="2"/>
      <c r="B5078" s="3"/>
      <c r="C5078" s="4"/>
      <c r="D5078" s="5"/>
      <c r="E5078" s="5"/>
      <c r="F5078" s="14"/>
    </row>
    <row r="5079" spans="1:6" x14ac:dyDescent="0.25">
      <c r="A5079" s="2"/>
      <c r="B5079" s="3"/>
      <c r="C5079" s="4"/>
      <c r="D5079" s="5"/>
      <c r="E5079" s="5"/>
      <c r="F5079" s="14"/>
    </row>
    <row r="5080" spans="1:6" x14ac:dyDescent="0.25">
      <c r="A5080" s="2"/>
      <c r="B5080" s="3"/>
      <c r="C5080" s="4"/>
      <c r="D5080" s="5"/>
      <c r="E5080" s="5"/>
      <c r="F5080" s="14"/>
    </row>
    <row r="5081" spans="1:6" x14ac:dyDescent="0.25">
      <c r="A5081" s="2"/>
      <c r="B5081" s="3"/>
      <c r="C5081" s="4"/>
      <c r="D5081" s="5"/>
      <c r="E5081" s="5"/>
      <c r="F5081" s="14"/>
    </row>
    <row r="5082" spans="1:6" x14ac:dyDescent="0.25">
      <c r="A5082" s="2"/>
      <c r="B5082" s="3"/>
      <c r="C5082" s="4"/>
      <c r="D5082" s="5"/>
      <c r="E5082" s="5"/>
      <c r="F5082" s="14"/>
    </row>
    <row r="5083" spans="1:6" x14ac:dyDescent="0.25">
      <c r="A5083" s="2"/>
      <c r="B5083" s="3"/>
      <c r="C5083" s="4"/>
      <c r="D5083" s="5"/>
      <c r="E5083" s="5"/>
      <c r="F5083" s="14"/>
    </row>
    <row r="5084" spans="1:6" x14ac:dyDescent="0.25">
      <c r="A5084" s="2"/>
      <c r="B5084" s="3"/>
      <c r="C5084" s="4"/>
      <c r="D5084" s="5"/>
      <c r="E5084" s="5"/>
      <c r="F5084" s="14"/>
    </row>
    <row r="5085" spans="1:6" x14ac:dyDescent="0.25">
      <c r="A5085" s="2"/>
      <c r="B5085" s="3"/>
      <c r="C5085" s="4"/>
      <c r="D5085" s="5"/>
      <c r="E5085" s="5"/>
      <c r="F5085" s="14"/>
    </row>
    <row r="5086" spans="1:6" x14ac:dyDescent="0.25">
      <c r="A5086" s="2"/>
      <c r="B5086" s="3"/>
      <c r="C5086" s="4"/>
      <c r="D5086" s="5"/>
      <c r="E5086" s="5"/>
      <c r="F5086" s="14"/>
    </row>
    <row r="5087" spans="1:6" x14ac:dyDescent="0.25">
      <c r="A5087" s="2"/>
      <c r="B5087" s="3"/>
      <c r="C5087" s="4"/>
      <c r="D5087" s="5"/>
      <c r="E5087" s="5"/>
      <c r="F5087" s="14"/>
    </row>
    <row r="5088" spans="1:6" x14ac:dyDescent="0.25">
      <c r="A5088" s="2"/>
      <c r="B5088" s="3"/>
      <c r="C5088" s="4"/>
      <c r="D5088" s="5"/>
      <c r="E5088" s="5"/>
      <c r="F5088" s="14"/>
    </row>
    <row r="5089" spans="1:6" x14ac:dyDescent="0.25">
      <c r="A5089" s="2"/>
      <c r="B5089" s="3"/>
      <c r="C5089" s="4"/>
      <c r="D5089" s="5"/>
      <c r="E5089" s="5"/>
      <c r="F5089" s="14"/>
    </row>
    <row r="5090" spans="1:6" x14ac:dyDescent="0.25">
      <c r="A5090" s="2"/>
      <c r="B5090" s="3"/>
      <c r="C5090" s="4"/>
      <c r="D5090" s="5"/>
      <c r="E5090" s="5"/>
      <c r="F5090" s="14"/>
    </row>
    <row r="5091" spans="1:6" x14ac:dyDescent="0.25">
      <c r="A5091" s="2"/>
      <c r="B5091" s="3"/>
      <c r="C5091" s="4"/>
      <c r="D5091" s="5"/>
      <c r="E5091" s="5"/>
      <c r="F5091" s="14"/>
    </row>
    <row r="5092" spans="1:6" x14ac:dyDescent="0.25">
      <c r="A5092" s="2"/>
      <c r="B5092" s="3"/>
      <c r="C5092" s="4"/>
      <c r="D5092" s="5"/>
      <c r="E5092" s="5"/>
      <c r="F5092" s="14"/>
    </row>
    <row r="5093" spans="1:6" x14ac:dyDescent="0.25">
      <c r="A5093" s="2"/>
      <c r="B5093" s="3"/>
      <c r="C5093" s="4"/>
      <c r="D5093" s="5"/>
      <c r="E5093" s="5"/>
      <c r="F5093" s="14"/>
    </row>
    <row r="5094" spans="1:6" x14ac:dyDescent="0.25">
      <c r="A5094" s="2"/>
      <c r="B5094" s="3"/>
      <c r="C5094" s="4"/>
      <c r="D5094" s="5"/>
      <c r="E5094" s="5"/>
      <c r="F5094" s="14"/>
    </row>
    <row r="5095" spans="1:6" x14ac:dyDescent="0.25">
      <c r="A5095" s="2"/>
      <c r="B5095" s="3"/>
      <c r="C5095" s="4"/>
      <c r="D5095" s="5"/>
      <c r="E5095" s="5"/>
      <c r="F5095" s="14"/>
    </row>
    <row r="5096" spans="1:6" x14ac:dyDescent="0.25">
      <c r="A5096" s="2"/>
      <c r="B5096" s="3"/>
      <c r="C5096" s="4"/>
      <c r="D5096" s="5"/>
      <c r="E5096" s="5"/>
      <c r="F5096" s="14"/>
    </row>
    <row r="5097" spans="1:6" x14ac:dyDescent="0.25">
      <c r="A5097" s="2"/>
      <c r="B5097" s="3"/>
      <c r="C5097" s="4"/>
      <c r="D5097" s="5"/>
      <c r="E5097" s="5"/>
      <c r="F5097" s="14"/>
    </row>
    <row r="5098" spans="1:6" x14ac:dyDescent="0.25">
      <c r="A5098" s="2"/>
      <c r="B5098" s="3"/>
      <c r="C5098" s="4"/>
      <c r="D5098" s="5"/>
      <c r="E5098" s="5"/>
      <c r="F5098" s="14"/>
    </row>
    <row r="5099" spans="1:6" x14ac:dyDescent="0.25">
      <c r="A5099" s="2"/>
      <c r="B5099" s="3"/>
      <c r="C5099" s="4"/>
      <c r="D5099" s="5"/>
      <c r="E5099" s="5"/>
      <c r="F5099" s="14"/>
    </row>
    <row r="5100" spans="1:6" x14ac:dyDescent="0.25">
      <c r="A5100" s="2"/>
      <c r="B5100" s="3"/>
      <c r="C5100" s="4"/>
      <c r="D5100" s="5"/>
      <c r="E5100" s="5"/>
      <c r="F5100" s="14"/>
    </row>
    <row r="5101" spans="1:6" x14ac:dyDescent="0.25">
      <c r="A5101" s="2"/>
      <c r="B5101" s="3"/>
      <c r="C5101" s="4"/>
      <c r="D5101" s="5"/>
      <c r="E5101" s="5"/>
      <c r="F5101" s="14"/>
    </row>
    <row r="5102" spans="1:6" x14ac:dyDescent="0.25">
      <c r="A5102" s="2"/>
      <c r="B5102" s="3"/>
      <c r="C5102" s="4"/>
      <c r="D5102" s="5"/>
      <c r="E5102" s="5"/>
      <c r="F5102" s="14"/>
    </row>
    <row r="5103" spans="1:6" x14ac:dyDescent="0.25">
      <c r="A5103" s="2"/>
      <c r="B5103" s="3"/>
      <c r="C5103" s="4"/>
      <c r="D5103" s="5"/>
      <c r="E5103" s="5"/>
      <c r="F5103" s="14"/>
    </row>
    <row r="5104" spans="1:6" x14ac:dyDescent="0.25">
      <c r="A5104" s="2"/>
      <c r="B5104" s="3"/>
      <c r="C5104" s="4"/>
      <c r="D5104" s="5"/>
      <c r="E5104" s="5"/>
      <c r="F5104" s="14"/>
    </row>
    <row r="5105" spans="1:6" x14ac:dyDescent="0.25">
      <c r="A5105" s="2"/>
      <c r="B5105" s="3"/>
      <c r="C5105" s="4"/>
      <c r="D5105" s="5"/>
      <c r="E5105" s="5"/>
      <c r="F5105" s="14"/>
    </row>
    <row r="5106" spans="1:6" x14ac:dyDescent="0.25">
      <c r="A5106" s="2"/>
      <c r="B5106" s="3"/>
      <c r="C5106" s="4"/>
      <c r="D5106" s="5"/>
      <c r="E5106" s="5"/>
      <c r="F5106" s="14"/>
    </row>
    <row r="5107" spans="1:6" x14ac:dyDescent="0.25">
      <c r="A5107" s="2"/>
      <c r="B5107" s="3"/>
      <c r="C5107" s="4"/>
      <c r="D5107" s="5"/>
      <c r="E5107" s="5"/>
      <c r="F5107" s="14"/>
    </row>
    <row r="5108" spans="1:6" x14ac:dyDescent="0.25">
      <c r="A5108" s="2"/>
      <c r="B5108" s="3"/>
      <c r="C5108" s="4"/>
      <c r="D5108" s="5"/>
      <c r="E5108" s="5"/>
      <c r="F5108" s="14"/>
    </row>
    <row r="5109" spans="1:6" x14ac:dyDescent="0.25">
      <c r="A5109" s="2"/>
      <c r="B5109" s="3"/>
      <c r="C5109" s="4"/>
      <c r="D5109" s="5"/>
      <c r="E5109" s="5"/>
      <c r="F5109" s="14"/>
    </row>
    <row r="5110" spans="1:6" x14ac:dyDescent="0.25">
      <c r="A5110" s="2"/>
      <c r="B5110" s="3"/>
      <c r="C5110" s="4"/>
      <c r="D5110" s="5"/>
      <c r="E5110" s="5"/>
      <c r="F5110" s="14"/>
    </row>
    <row r="5111" spans="1:6" x14ac:dyDescent="0.25">
      <c r="A5111" s="2"/>
      <c r="B5111" s="3"/>
      <c r="C5111" s="4"/>
      <c r="D5111" s="5"/>
      <c r="E5111" s="5"/>
      <c r="F5111" s="14"/>
    </row>
    <row r="5112" spans="1:6" x14ac:dyDescent="0.25">
      <c r="A5112" s="2"/>
      <c r="B5112" s="3"/>
      <c r="C5112" s="4"/>
      <c r="D5112" s="5"/>
      <c r="E5112" s="5"/>
      <c r="F5112" s="14"/>
    </row>
    <row r="5113" spans="1:6" x14ac:dyDescent="0.25">
      <c r="A5113" s="2"/>
      <c r="B5113" s="3"/>
      <c r="C5113" s="4"/>
      <c r="D5113" s="5"/>
      <c r="E5113" s="5"/>
      <c r="F5113" s="14"/>
    </row>
    <row r="5114" spans="1:6" x14ac:dyDescent="0.25">
      <c r="A5114" s="2"/>
      <c r="B5114" s="3"/>
      <c r="C5114" s="4"/>
      <c r="D5114" s="5"/>
      <c r="E5114" s="5"/>
      <c r="F5114" s="14"/>
    </row>
    <row r="5115" spans="1:6" x14ac:dyDescent="0.25">
      <c r="A5115" s="2"/>
      <c r="B5115" s="3"/>
      <c r="C5115" s="4"/>
      <c r="D5115" s="5"/>
      <c r="E5115" s="5"/>
      <c r="F5115" s="14"/>
    </row>
    <row r="5116" spans="1:6" x14ac:dyDescent="0.25">
      <c r="A5116" s="2"/>
      <c r="B5116" s="3"/>
      <c r="C5116" s="4"/>
      <c r="D5116" s="5"/>
      <c r="E5116" s="5"/>
      <c r="F5116" s="14"/>
    </row>
    <row r="5117" spans="1:6" x14ac:dyDescent="0.25">
      <c r="A5117" s="2"/>
      <c r="B5117" s="3"/>
      <c r="C5117" s="4"/>
      <c r="D5117" s="5"/>
      <c r="E5117" s="5"/>
      <c r="F5117" s="14"/>
    </row>
    <row r="5118" spans="1:6" x14ac:dyDescent="0.25">
      <c r="A5118" s="2"/>
      <c r="B5118" s="3"/>
      <c r="C5118" s="4"/>
      <c r="D5118" s="5"/>
      <c r="E5118" s="5"/>
      <c r="F5118" s="14"/>
    </row>
    <row r="5119" spans="1:6" x14ac:dyDescent="0.25">
      <c r="A5119" s="2"/>
      <c r="B5119" s="3"/>
      <c r="C5119" s="4"/>
      <c r="D5119" s="5"/>
      <c r="E5119" s="5"/>
      <c r="F5119" s="14"/>
    </row>
    <row r="5120" spans="1:6" x14ac:dyDescent="0.25">
      <c r="A5120" s="2"/>
      <c r="B5120" s="3"/>
      <c r="C5120" s="4"/>
      <c r="D5120" s="5"/>
      <c r="E5120" s="5"/>
      <c r="F5120" s="14"/>
    </row>
    <row r="5121" spans="1:6" x14ac:dyDescent="0.25">
      <c r="A5121" s="2"/>
      <c r="B5121" s="3"/>
      <c r="C5121" s="4"/>
      <c r="D5121" s="5"/>
      <c r="E5121" s="5"/>
      <c r="F5121" s="14"/>
    </row>
    <row r="5122" spans="1:6" x14ac:dyDescent="0.25">
      <c r="A5122" s="2"/>
      <c r="B5122" s="3"/>
      <c r="C5122" s="4"/>
      <c r="D5122" s="5"/>
      <c r="E5122" s="5"/>
      <c r="F5122" s="14"/>
    </row>
    <row r="5123" spans="1:6" x14ac:dyDescent="0.25">
      <c r="A5123" s="2"/>
      <c r="B5123" s="3"/>
      <c r="C5123" s="4"/>
      <c r="D5123" s="5"/>
      <c r="E5123" s="5"/>
      <c r="F5123" s="14"/>
    </row>
    <row r="5124" spans="1:6" x14ac:dyDescent="0.25">
      <c r="A5124" s="2"/>
      <c r="B5124" s="3"/>
      <c r="C5124" s="4"/>
      <c r="D5124" s="5"/>
      <c r="E5124" s="5"/>
      <c r="F5124" s="14"/>
    </row>
    <row r="5125" spans="1:6" x14ac:dyDescent="0.25">
      <c r="A5125" s="2"/>
      <c r="B5125" s="3"/>
      <c r="C5125" s="4"/>
      <c r="D5125" s="5"/>
      <c r="E5125" s="5"/>
      <c r="F5125" s="14"/>
    </row>
    <row r="5126" spans="1:6" x14ac:dyDescent="0.25">
      <c r="A5126" s="2"/>
      <c r="B5126" s="3"/>
      <c r="C5126" s="4"/>
      <c r="D5126" s="5"/>
      <c r="E5126" s="5"/>
      <c r="F5126" s="14"/>
    </row>
    <row r="5127" spans="1:6" x14ac:dyDescent="0.25">
      <c r="A5127" s="2"/>
      <c r="B5127" s="3"/>
      <c r="C5127" s="4"/>
      <c r="D5127" s="5"/>
      <c r="E5127" s="5"/>
      <c r="F5127" s="14"/>
    </row>
    <row r="5128" spans="1:6" x14ac:dyDescent="0.25">
      <c r="A5128" s="2"/>
      <c r="B5128" s="3"/>
      <c r="C5128" s="4"/>
      <c r="D5128" s="5"/>
      <c r="E5128" s="5"/>
      <c r="F5128" s="14"/>
    </row>
    <row r="5129" spans="1:6" x14ac:dyDescent="0.25">
      <c r="A5129" s="2"/>
      <c r="B5129" s="3"/>
      <c r="C5129" s="4"/>
      <c r="D5129" s="5"/>
      <c r="E5129" s="5"/>
      <c r="F5129" s="14"/>
    </row>
    <row r="5130" spans="1:6" x14ac:dyDescent="0.25">
      <c r="A5130" s="2"/>
      <c r="B5130" s="3"/>
      <c r="C5130" s="4"/>
      <c r="D5130" s="5"/>
      <c r="E5130" s="5"/>
      <c r="F5130" s="14"/>
    </row>
    <row r="5131" spans="1:6" x14ac:dyDescent="0.25">
      <c r="A5131" s="2"/>
      <c r="B5131" s="3"/>
      <c r="C5131" s="4"/>
      <c r="D5131" s="5"/>
      <c r="E5131" s="5"/>
      <c r="F5131" s="14"/>
    </row>
    <row r="5132" spans="1:6" x14ac:dyDescent="0.25">
      <c r="A5132" s="2"/>
      <c r="B5132" s="3"/>
      <c r="C5132" s="4"/>
      <c r="D5132" s="5"/>
      <c r="E5132" s="5"/>
      <c r="F5132" s="14"/>
    </row>
    <row r="5133" spans="1:6" x14ac:dyDescent="0.25">
      <c r="A5133" s="2"/>
      <c r="B5133" s="3"/>
      <c r="C5133" s="4"/>
      <c r="D5133" s="5"/>
      <c r="E5133" s="5"/>
      <c r="F5133" s="14"/>
    </row>
    <row r="5134" spans="1:6" x14ac:dyDescent="0.25">
      <c r="A5134" s="2"/>
      <c r="B5134" s="3"/>
      <c r="C5134" s="4"/>
      <c r="D5134" s="5"/>
      <c r="E5134" s="5"/>
      <c r="F5134" s="14"/>
    </row>
    <row r="5135" spans="1:6" x14ac:dyDescent="0.25">
      <c r="A5135" s="2"/>
      <c r="B5135" s="3"/>
      <c r="C5135" s="4"/>
      <c r="D5135" s="5"/>
      <c r="E5135" s="5"/>
      <c r="F5135" s="14"/>
    </row>
    <row r="5136" spans="1:6" x14ac:dyDescent="0.25">
      <c r="A5136" s="2"/>
      <c r="B5136" s="3"/>
      <c r="C5136" s="4"/>
      <c r="D5136" s="5"/>
      <c r="E5136" s="5"/>
      <c r="F5136" s="14"/>
    </row>
    <row r="5137" spans="1:6" x14ac:dyDescent="0.25">
      <c r="A5137" s="2"/>
      <c r="B5137" s="3"/>
      <c r="C5137" s="4"/>
      <c r="D5137" s="5"/>
      <c r="E5137" s="5"/>
      <c r="F5137" s="14"/>
    </row>
    <row r="5138" spans="1:6" x14ac:dyDescent="0.25">
      <c r="A5138" s="2"/>
      <c r="B5138" s="3"/>
      <c r="C5138" s="4"/>
      <c r="D5138" s="5"/>
      <c r="E5138" s="5"/>
      <c r="F5138" s="14"/>
    </row>
    <row r="5139" spans="1:6" x14ac:dyDescent="0.25">
      <c r="A5139" s="2"/>
      <c r="B5139" s="3"/>
      <c r="C5139" s="4"/>
      <c r="D5139" s="5"/>
      <c r="E5139" s="5"/>
      <c r="F5139" s="14"/>
    </row>
    <row r="5140" spans="1:6" x14ac:dyDescent="0.25">
      <c r="A5140" s="2"/>
      <c r="B5140" s="3"/>
      <c r="C5140" s="4"/>
      <c r="D5140" s="5"/>
      <c r="E5140" s="5"/>
      <c r="F5140" s="14"/>
    </row>
    <row r="5141" spans="1:6" x14ac:dyDescent="0.25">
      <c r="A5141" s="2"/>
      <c r="B5141" s="3"/>
      <c r="C5141" s="4"/>
      <c r="D5141" s="5"/>
      <c r="E5141" s="5"/>
      <c r="F5141" s="14"/>
    </row>
    <row r="5142" spans="1:6" x14ac:dyDescent="0.25">
      <c r="A5142" s="2"/>
      <c r="B5142" s="3"/>
      <c r="C5142" s="4"/>
      <c r="D5142" s="5"/>
      <c r="E5142" s="5"/>
      <c r="F5142" s="14"/>
    </row>
    <row r="5143" spans="1:6" x14ac:dyDescent="0.25">
      <c r="A5143" s="2"/>
      <c r="B5143" s="3"/>
      <c r="C5143" s="4"/>
      <c r="D5143" s="5"/>
      <c r="E5143" s="5"/>
      <c r="F5143" s="14"/>
    </row>
    <row r="5144" spans="1:6" x14ac:dyDescent="0.25">
      <c r="A5144" s="2"/>
      <c r="B5144" s="3"/>
      <c r="C5144" s="4"/>
      <c r="D5144" s="5"/>
      <c r="E5144" s="5"/>
      <c r="F5144" s="14"/>
    </row>
    <row r="5145" spans="1:6" x14ac:dyDescent="0.25">
      <c r="A5145" s="2"/>
      <c r="B5145" s="3"/>
      <c r="C5145" s="4"/>
      <c r="D5145" s="5"/>
      <c r="E5145" s="5"/>
      <c r="F5145" s="14"/>
    </row>
    <row r="5146" spans="1:6" x14ac:dyDescent="0.25">
      <c r="A5146" s="2"/>
      <c r="B5146" s="3"/>
      <c r="C5146" s="4"/>
      <c r="D5146" s="5"/>
      <c r="E5146" s="5"/>
      <c r="F5146" s="14"/>
    </row>
    <row r="5147" spans="1:6" x14ac:dyDescent="0.25">
      <c r="A5147" s="2"/>
      <c r="B5147" s="3"/>
      <c r="C5147" s="4"/>
      <c r="D5147" s="5"/>
      <c r="E5147" s="5"/>
      <c r="F5147" s="14"/>
    </row>
    <row r="5148" spans="1:6" x14ac:dyDescent="0.25">
      <c r="A5148" s="2"/>
      <c r="B5148" s="3"/>
      <c r="C5148" s="4"/>
      <c r="D5148" s="5"/>
      <c r="E5148" s="5"/>
      <c r="F5148" s="14"/>
    </row>
    <row r="5149" spans="1:6" x14ac:dyDescent="0.25">
      <c r="A5149" s="2"/>
      <c r="B5149" s="3"/>
      <c r="C5149" s="4"/>
      <c r="D5149" s="5"/>
      <c r="E5149" s="5"/>
      <c r="F5149" s="14"/>
    </row>
    <row r="5150" spans="1:6" x14ac:dyDescent="0.25">
      <c r="A5150" s="2"/>
      <c r="B5150" s="3"/>
      <c r="C5150" s="4"/>
      <c r="D5150" s="5"/>
      <c r="E5150" s="5"/>
      <c r="F5150" s="14"/>
    </row>
    <row r="5151" spans="1:6" x14ac:dyDescent="0.25">
      <c r="A5151" s="2"/>
      <c r="B5151" s="3"/>
      <c r="C5151" s="4"/>
      <c r="D5151" s="5"/>
      <c r="E5151" s="5"/>
      <c r="F5151" s="14"/>
    </row>
    <row r="5152" spans="1:6" x14ac:dyDescent="0.25">
      <c r="A5152" s="2"/>
      <c r="B5152" s="3"/>
      <c r="C5152" s="4"/>
      <c r="D5152" s="5"/>
      <c r="E5152" s="5"/>
      <c r="F5152" s="14"/>
    </row>
    <row r="5153" spans="1:6" x14ac:dyDescent="0.25">
      <c r="A5153" s="2"/>
      <c r="B5153" s="3"/>
      <c r="C5153" s="4"/>
      <c r="D5153" s="5"/>
      <c r="E5153" s="5"/>
      <c r="F5153" s="14"/>
    </row>
    <row r="5154" spans="1:6" x14ac:dyDescent="0.25">
      <c r="A5154" s="2"/>
      <c r="B5154" s="3"/>
      <c r="C5154" s="4"/>
      <c r="D5154" s="5"/>
      <c r="E5154" s="5"/>
      <c r="F5154" s="14"/>
    </row>
    <row r="5155" spans="1:6" x14ac:dyDescent="0.25">
      <c r="A5155" s="2"/>
      <c r="B5155" s="3"/>
      <c r="C5155" s="4"/>
      <c r="D5155" s="5"/>
      <c r="E5155" s="5"/>
      <c r="F5155" s="14"/>
    </row>
    <row r="5156" spans="1:6" x14ac:dyDescent="0.25">
      <c r="A5156" s="2"/>
      <c r="B5156" s="3"/>
      <c r="C5156" s="4"/>
      <c r="D5156" s="5"/>
      <c r="E5156" s="5"/>
      <c r="F5156" s="14"/>
    </row>
    <row r="5157" spans="1:6" x14ac:dyDescent="0.25">
      <c r="A5157" s="2"/>
      <c r="B5157" s="3"/>
      <c r="C5157" s="4"/>
      <c r="D5157" s="5"/>
      <c r="E5157" s="5"/>
      <c r="F5157" s="14"/>
    </row>
    <row r="5158" spans="1:6" x14ac:dyDescent="0.25">
      <c r="A5158" s="2"/>
      <c r="B5158" s="3"/>
      <c r="C5158" s="4"/>
      <c r="D5158" s="5"/>
      <c r="E5158" s="5"/>
      <c r="F5158" s="14"/>
    </row>
    <row r="5159" spans="1:6" x14ac:dyDescent="0.25">
      <c r="A5159" s="2"/>
      <c r="B5159" s="3"/>
      <c r="C5159" s="4"/>
      <c r="D5159" s="5"/>
      <c r="E5159" s="5"/>
      <c r="F5159" s="14"/>
    </row>
    <row r="5160" spans="1:6" x14ac:dyDescent="0.25">
      <c r="A5160" s="2"/>
      <c r="B5160" s="3"/>
      <c r="C5160" s="4"/>
      <c r="D5160" s="5"/>
      <c r="E5160" s="5"/>
      <c r="F5160" s="14"/>
    </row>
    <row r="5161" spans="1:6" x14ac:dyDescent="0.25">
      <c r="A5161" s="2"/>
      <c r="B5161" s="3"/>
      <c r="C5161" s="4"/>
      <c r="D5161" s="5"/>
      <c r="E5161" s="5"/>
      <c r="F5161" s="14"/>
    </row>
    <row r="5162" spans="1:6" x14ac:dyDescent="0.25">
      <c r="A5162" s="2"/>
      <c r="B5162" s="3"/>
      <c r="C5162" s="4"/>
      <c r="D5162" s="5"/>
      <c r="E5162" s="5"/>
      <c r="F5162" s="14"/>
    </row>
    <row r="5163" spans="1:6" x14ac:dyDescent="0.25">
      <c r="A5163" s="2"/>
      <c r="B5163" s="3"/>
      <c r="C5163" s="4"/>
      <c r="D5163" s="5"/>
      <c r="E5163" s="5"/>
      <c r="F5163" s="14"/>
    </row>
    <row r="5164" spans="1:6" x14ac:dyDescent="0.25">
      <c r="A5164" s="2"/>
      <c r="B5164" s="3"/>
      <c r="C5164" s="4"/>
      <c r="D5164" s="5"/>
      <c r="E5164" s="5"/>
      <c r="F5164" s="14"/>
    </row>
    <row r="5165" spans="1:6" x14ac:dyDescent="0.25">
      <c r="A5165" s="2"/>
      <c r="B5165" s="3"/>
      <c r="C5165" s="4"/>
      <c r="D5165" s="5"/>
      <c r="E5165" s="5"/>
      <c r="F5165" s="14"/>
    </row>
    <row r="5166" spans="1:6" x14ac:dyDescent="0.25">
      <c r="A5166" s="2"/>
      <c r="B5166" s="3"/>
      <c r="C5166" s="4"/>
      <c r="D5166" s="5"/>
      <c r="E5166" s="5"/>
      <c r="F5166" s="14"/>
    </row>
    <row r="5167" spans="1:6" x14ac:dyDescent="0.25">
      <c r="A5167" s="2"/>
      <c r="B5167" s="3"/>
      <c r="C5167" s="4"/>
      <c r="D5167" s="5"/>
      <c r="E5167" s="5"/>
      <c r="F5167" s="14"/>
    </row>
    <row r="5168" spans="1:6" x14ac:dyDescent="0.25">
      <c r="A5168" s="2"/>
      <c r="B5168" s="3"/>
      <c r="C5168" s="4"/>
      <c r="D5168" s="5"/>
      <c r="E5168" s="5"/>
      <c r="F5168" s="14"/>
    </row>
    <row r="5169" spans="1:6" x14ac:dyDescent="0.25">
      <c r="A5169" s="2"/>
      <c r="B5169" s="3"/>
      <c r="C5169" s="4"/>
      <c r="D5169" s="5"/>
      <c r="E5169" s="5"/>
      <c r="F5169" s="14"/>
    </row>
    <row r="5170" spans="1:6" x14ac:dyDescent="0.25">
      <c r="A5170" s="2"/>
      <c r="B5170" s="3"/>
      <c r="C5170" s="4"/>
      <c r="D5170" s="5"/>
      <c r="E5170" s="5"/>
      <c r="F5170" s="14"/>
    </row>
    <row r="5171" spans="1:6" x14ac:dyDescent="0.25">
      <c r="A5171" s="2"/>
      <c r="B5171" s="3"/>
      <c r="C5171" s="4"/>
      <c r="D5171" s="5"/>
      <c r="E5171" s="5"/>
      <c r="F5171" s="14"/>
    </row>
    <row r="5172" spans="1:6" x14ac:dyDescent="0.25">
      <c r="A5172" s="2"/>
      <c r="B5172" s="3"/>
      <c r="C5172" s="4"/>
      <c r="D5172" s="5"/>
      <c r="E5172" s="5"/>
      <c r="F5172" s="14"/>
    </row>
    <row r="5173" spans="1:6" x14ac:dyDescent="0.25">
      <c r="A5173" s="2"/>
      <c r="B5173" s="3"/>
      <c r="C5173" s="4"/>
      <c r="D5173" s="5"/>
      <c r="E5173" s="5"/>
      <c r="F5173" s="14"/>
    </row>
    <row r="5174" spans="1:6" x14ac:dyDescent="0.25">
      <c r="A5174" s="2"/>
      <c r="B5174" s="3"/>
      <c r="C5174" s="4"/>
      <c r="D5174" s="5"/>
      <c r="E5174" s="5"/>
      <c r="F5174" s="14"/>
    </row>
    <row r="5175" spans="1:6" x14ac:dyDescent="0.25">
      <c r="A5175" s="2"/>
      <c r="B5175" s="3"/>
      <c r="C5175" s="4"/>
      <c r="D5175" s="5"/>
      <c r="E5175" s="5"/>
      <c r="F5175" s="14"/>
    </row>
    <row r="5176" spans="1:6" x14ac:dyDescent="0.25">
      <c r="A5176" s="2"/>
      <c r="B5176" s="3"/>
      <c r="C5176" s="4"/>
      <c r="D5176" s="5"/>
      <c r="E5176" s="5"/>
      <c r="F5176" s="14"/>
    </row>
    <row r="5177" spans="1:6" x14ac:dyDescent="0.25">
      <c r="A5177" s="2"/>
      <c r="B5177" s="3"/>
      <c r="C5177" s="4"/>
      <c r="D5177" s="5"/>
      <c r="E5177" s="5"/>
      <c r="F5177" s="14"/>
    </row>
    <row r="5178" spans="1:6" x14ac:dyDescent="0.25">
      <c r="A5178" s="2"/>
      <c r="B5178" s="3"/>
      <c r="C5178" s="4"/>
      <c r="D5178" s="5"/>
      <c r="E5178" s="5"/>
      <c r="F5178" s="14"/>
    </row>
    <row r="5179" spans="1:6" x14ac:dyDescent="0.25">
      <c r="A5179" s="2"/>
      <c r="B5179" s="3"/>
      <c r="C5179" s="4"/>
      <c r="D5179" s="5"/>
      <c r="E5179" s="5"/>
      <c r="F5179" s="14"/>
    </row>
    <row r="5180" spans="1:6" x14ac:dyDescent="0.25">
      <c r="A5180" s="2"/>
      <c r="B5180" s="3"/>
      <c r="C5180" s="4"/>
      <c r="D5180" s="5"/>
      <c r="E5180" s="5"/>
      <c r="F5180" s="14"/>
    </row>
    <row r="5181" spans="1:6" x14ac:dyDescent="0.25">
      <c r="A5181" s="2"/>
      <c r="B5181" s="3"/>
      <c r="C5181" s="4"/>
      <c r="D5181" s="5"/>
      <c r="E5181" s="5"/>
      <c r="F5181" s="14"/>
    </row>
    <row r="5182" spans="1:6" x14ac:dyDescent="0.25">
      <c r="A5182" s="2"/>
      <c r="B5182" s="3"/>
      <c r="C5182" s="4"/>
      <c r="D5182" s="5"/>
      <c r="E5182" s="5"/>
      <c r="F5182" s="14"/>
    </row>
    <row r="5183" spans="1:6" x14ac:dyDescent="0.25">
      <c r="A5183" s="2"/>
      <c r="B5183" s="3"/>
      <c r="C5183" s="4"/>
      <c r="D5183" s="5"/>
      <c r="E5183" s="5"/>
      <c r="F5183" s="14"/>
    </row>
    <row r="5184" spans="1:6" x14ac:dyDescent="0.25">
      <c r="A5184" s="2"/>
      <c r="B5184" s="3"/>
      <c r="C5184" s="4"/>
      <c r="D5184" s="5"/>
      <c r="E5184" s="5"/>
      <c r="F5184" s="14"/>
    </row>
    <row r="5185" spans="1:6" x14ac:dyDescent="0.25">
      <c r="A5185" s="2"/>
      <c r="B5185" s="3"/>
      <c r="C5185" s="4"/>
      <c r="D5185" s="5"/>
      <c r="E5185" s="5"/>
      <c r="F5185" s="14"/>
    </row>
    <row r="5186" spans="1:6" x14ac:dyDescent="0.25">
      <c r="A5186" s="2"/>
      <c r="B5186" s="3"/>
      <c r="C5186" s="4"/>
      <c r="D5186" s="5"/>
      <c r="E5186" s="5"/>
      <c r="F5186" s="14"/>
    </row>
    <row r="5187" spans="1:6" x14ac:dyDescent="0.25">
      <c r="A5187" s="2"/>
      <c r="B5187" s="3"/>
      <c r="C5187" s="4"/>
      <c r="D5187" s="5"/>
      <c r="E5187" s="5"/>
      <c r="F5187" s="14"/>
    </row>
    <row r="5188" spans="1:6" x14ac:dyDescent="0.25">
      <c r="A5188" s="2"/>
      <c r="B5188" s="3"/>
      <c r="C5188" s="4"/>
      <c r="D5188" s="5"/>
      <c r="E5188" s="5"/>
      <c r="F5188" s="14"/>
    </row>
    <row r="5189" spans="1:6" x14ac:dyDescent="0.25">
      <c r="A5189" s="2"/>
      <c r="B5189" s="3"/>
      <c r="C5189" s="4"/>
      <c r="D5189" s="5"/>
      <c r="E5189" s="5"/>
      <c r="F5189" s="14"/>
    </row>
    <row r="5190" spans="1:6" x14ac:dyDescent="0.25">
      <c r="A5190" s="2"/>
      <c r="B5190" s="3"/>
      <c r="C5190" s="4"/>
      <c r="D5190" s="5"/>
      <c r="E5190" s="5"/>
      <c r="F5190" s="14"/>
    </row>
    <row r="5191" spans="1:6" x14ac:dyDescent="0.25">
      <c r="A5191" s="2"/>
      <c r="B5191" s="3"/>
      <c r="C5191" s="4"/>
      <c r="D5191" s="5"/>
      <c r="E5191" s="5"/>
      <c r="F5191" s="14"/>
    </row>
    <row r="5192" spans="1:6" x14ac:dyDescent="0.25">
      <c r="A5192" s="2"/>
      <c r="B5192" s="3"/>
      <c r="C5192" s="4"/>
      <c r="D5192" s="5"/>
      <c r="E5192" s="5"/>
      <c r="F5192" s="14"/>
    </row>
    <row r="5193" spans="1:6" x14ac:dyDescent="0.25">
      <c r="A5193" s="2"/>
      <c r="B5193" s="3"/>
      <c r="C5193" s="4"/>
      <c r="D5193" s="5"/>
      <c r="E5193" s="5"/>
      <c r="F5193" s="14"/>
    </row>
    <row r="5194" spans="1:6" x14ac:dyDescent="0.25">
      <c r="A5194" s="2"/>
      <c r="B5194" s="3"/>
      <c r="C5194" s="4"/>
      <c r="D5194" s="5"/>
      <c r="E5194" s="5"/>
      <c r="F5194" s="14"/>
    </row>
    <row r="5195" spans="1:6" x14ac:dyDescent="0.25">
      <c r="A5195" s="2"/>
      <c r="B5195" s="3"/>
      <c r="C5195" s="4"/>
      <c r="D5195" s="5"/>
      <c r="E5195" s="5"/>
      <c r="F5195" s="14"/>
    </row>
    <row r="5196" spans="1:6" x14ac:dyDescent="0.25">
      <c r="A5196" s="2"/>
      <c r="B5196" s="3"/>
      <c r="C5196" s="4"/>
      <c r="D5196" s="5"/>
      <c r="E5196" s="5"/>
      <c r="F5196" s="14"/>
    </row>
    <row r="5197" spans="1:6" x14ac:dyDescent="0.25">
      <c r="A5197" s="2"/>
      <c r="B5197" s="3"/>
      <c r="C5197" s="4"/>
      <c r="D5197" s="5"/>
      <c r="E5197" s="5"/>
      <c r="F5197" s="14"/>
    </row>
    <row r="5198" spans="1:6" x14ac:dyDescent="0.25">
      <c r="A5198" s="2"/>
      <c r="B5198" s="3"/>
      <c r="C5198" s="4"/>
      <c r="D5198" s="5"/>
      <c r="E5198" s="5"/>
      <c r="F5198" s="14"/>
    </row>
    <row r="5199" spans="1:6" x14ac:dyDescent="0.25">
      <c r="A5199" s="2"/>
      <c r="B5199" s="3"/>
      <c r="C5199" s="4"/>
      <c r="D5199" s="5"/>
      <c r="E5199" s="5"/>
      <c r="F5199" s="14"/>
    </row>
    <row r="5200" spans="1:6" x14ac:dyDescent="0.25">
      <c r="A5200" s="2"/>
      <c r="B5200" s="3"/>
      <c r="C5200" s="4"/>
      <c r="D5200" s="5"/>
      <c r="E5200" s="5"/>
      <c r="F5200" s="14"/>
    </row>
    <row r="5201" spans="1:6" x14ac:dyDescent="0.25">
      <c r="A5201" s="2"/>
      <c r="B5201" s="3"/>
      <c r="C5201" s="4"/>
      <c r="D5201" s="5"/>
      <c r="E5201" s="5"/>
      <c r="F5201" s="14"/>
    </row>
    <row r="5202" spans="1:6" x14ac:dyDescent="0.25">
      <c r="A5202" s="2"/>
      <c r="B5202" s="3"/>
      <c r="C5202" s="4"/>
      <c r="D5202" s="5"/>
      <c r="E5202" s="5"/>
      <c r="F5202" s="14"/>
    </row>
    <row r="5203" spans="1:6" x14ac:dyDescent="0.25">
      <c r="A5203" s="2"/>
      <c r="B5203" s="3"/>
      <c r="C5203" s="4"/>
      <c r="D5203" s="5"/>
      <c r="E5203" s="5"/>
      <c r="F5203" s="14"/>
    </row>
    <row r="5204" spans="1:6" x14ac:dyDescent="0.25">
      <c r="A5204" s="2"/>
      <c r="B5204" s="3"/>
      <c r="C5204" s="4"/>
      <c r="D5204" s="5"/>
      <c r="E5204" s="5"/>
      <c r="F5204" s="14"/>
    </row>
    <row r="5205" spans="1:6" x14ac:dyDescent="0.25">
      <c r="A5205" s="2"/>
      <c r="B5205" s="3"/>
      <c r="C5205" s="4"/>
      <c r="D5205" s="5"/>
      <c r="E5205" s="5"/>
      <c r="F5205" s="14"/>
    </row>
    <row r="5206" spans="1:6" x14ac:dyDescent="0.25">
      <c r="A5206" s="2"/>
      <c r="B5206" s="3"/>
      <c r="C5206" s="4"/>
      <c r="D5206" s="5"/>
      <c r="E5206" s="5"/>
      <c r="F5206" s="14"/>
    </row>
    <row r="5207" spans="1:6" x14ac:dyDescent="0.25">
      <c r="A5207" s="2"/>
      <c r="B5207" s="3"/>
      <c r="C5207" s="4"/>
      <c r="D5207" s="5"/>
      <c r="E5207" s="5"/>
      <c r="F5207" s="14"/>
    </row>
    <row r="5208" spans="1:6" x14ac:dyDescent="0.25">
      <c r="A5208" s="2"/>
      <c r="B5208" s="3"/>
      <c r="C5208" s="4"/>
      <c r="D5208" s="5"/>
      <c r="E5208" s="5"/>
      <c r="F5208" s="14"/>
    </row>
    <row r="5209" spans="1:6" x14ac:dyDescent="0.25">
      <c r="A5209" s="2"/>
      <c r="B5209" s="3"/>
      <c r="C5209" s="4"/>
      <c r="D5209" s="5"/>
      <c r="E5209" s="5"/>
      <c r="F5209" s="14"/>
    </row>
    <row r="5210" spans="1:6" x14ac:dyDescent="0.25">
      <c r="A5210" s="2"/>
      <c r="B5210" s="3"/>
      <c r="C5210" s="4"/>
      <c r="D5210" s="5"/>
      <c r="E5210" s="5"/>
      <c r="F5210" s="14"/>
    </row>
    <row r="5211" spans="1:6" x14ac:dyDescent="0.25">
      <c r="A5211" s="2"/>
      <c r="B5211" s="3"/>
      <c r="C5211" s="4"/>
      <c r="D5211" s="5"/>
      <c r="E5211" s="5"/>
      <c r="F5211" s="14"/>
    </row>
    <row r="5212" spans="1:6" x14ac:dyDescent="0.25">
      <c r="A5212" s="2"/>
      <c r="B5212" s="3"/>
      <c r="C5212" s="4"/>
      <c r="D5212" s="5"/>
      <c r="E5212" s="5"/>
      <c r="F5212" s="14"/>
    </row>
    <row r="5213" spans="1:6" x14ac:dyDescent="0.25">
      <c r="A5213" s="2"/>
      <c r="B5213" s="3"/>
      <c r="C5213" s="4"/>
      <c r="D5213" s="5"/>
      <c r="E5213" s="5"/>
      <c r="F5213" s="14"/>
    </row>
    <row r="5214" spans="1:6" x14ac:dyDescent="0.25">
      <c r="A5214" s="2"/>
      <c r="B5214" s="3"/>
      <c r="C5214" s="4"/>
      <c r="D5214" s="5"/>
      <c r="E5214" s="5"/>
      <c r="F5214" s="14"/>
    </row>
    <row r="5215" spans="1:6" x14ac:dyDescent="0.25">
      <c r="A5215" s="2"/>
      <c r="B5215" s="3"/>
      <c r="C5215" s="4"/>
      <c r="D5215" s="5"/>
      <c r="E5215" s="5"/>
      <c r="F5215" s="14"/>
    </row>
    <row r="5216" spans="1:6" x14ac:dyDescent="0.25">
      <c r="A5216" s="2"/>
      <c r="B5216" s="3"/>
      <c r="C5216" s="4"/>
      <c r="D5216" s="5"/>
      <c r="E5216" s="5"/>
      <c r="F5216" s="14"/>
    </row>
    <row r="5217" spans="1:6" x14ac:dyDescent="0.25">
      <c r="A5217" s="2"/>
      <c r="B5217" s="3"/>
      <c r="C5217" s="4"/>
      <c r="D5217" s="5"/>
      <c r="E5217" s="5"/>
      <c r="F5217" s="14"/>
    </row>
    <row r="5218" spans="1:6" x14ac:dyDescent="0.25">
      <c r="A5218" s="2"/>
      <c r="B5218" s="3"/>
      <c r="C5218" s="4"/>
      <c r="D5218" s="5"/>
      <c r="E5218" s="5"/>
      <c r="F5218" s="14"/>
    </row>
    <row r="5219" spans="1:6" x14ac:dyDescent="0.25">
      <c r="A5219" s="2"/>
      <c r="B5219" s="3"/>
      <c r="C5219" s="4"/>
      <c r="D5219" s="5"/>
      <c r="E5219" s="5"/>
      <c r="F5219" s="14"/>
    </row>
    <row r="5220" spans="1:6" x14ac:dyDescent="0.25">
      <c r="A5220" s="2"/>
      <c r="B5220" s="3"/>
      <c r="C5220" s="4"/>
      <c r="D5220" s="5"/>
      <c r="E5220" s="5"/>
      <c r="F5220" s="14"/>
    </row>
    <row r="5221" spans="1:6" x14ac:dyDescent="0.25">
      <c r="A5221" s="2"/>
      <c r="B5221" s="3"/>
      <c r="C5221" s="4"/>
      <c r="D5221" s="5"/>
      <c r="E5221" s="5"/>
      <c r="F5221" s="14"/>
    </row>
    <row r="5222" spans="1:6" x14ac:dyDescent="0.25">
      <c r="A5222" s="2"/>
      <c r="B5222" s="3"/>
      <c r="C5222" s="4"/>
      <c r="D5222" s="5"/>
      <c r="E5222" s="5"/>
      <c r="F5222" s="14"/>
    </row>
    <row r="5223" spans="1:6" x14ac:dyDescent="0.25">
      <c r="A5223" s="2"/>
      <c r="B5223" s="3"/>
      <c r="C5223" s="4"/>
      <c r="D5223" s="5"/>
      <c r="E5223" s="5"/>
      <c r="F5223" s="14"/>
    </row>
    <row r="5224" spans="1:6" x14ac:dyDescent="0.25">
      <c r="A5224" s="2"/>
      <c r="B5224" s="3"/>
      <c r="C5224" s="4"/>
      <c r="D5224" s="5"/>
      <c r="E5224" s="5"/>
      <c r="F5224" s="14"/>
    </row>
    <row r="5225" spans="1:6" x14ac:dyDescent="0.25">
      <c r="A5225" s="2"/>
      <c r="B5225" s="3"/>
      <c r="C5225" s="4"/>
      <c r="D5225" s="5"/>
      <c r="E5225" s="5"/>
      <c r="F5225" s="14"/>
    </row>
    <row r="5226" spans="1:6" x14ac:dyDescent="0.25">
      <c r="A5226" s="2"/>
      <c r="B5226" s="3"/>
      <c r="C5226" s="4"/>
      <c r="D5226" s="5"/>
      <c r="E5226" s="5"/>
      <c r="F5226" s="14"/>
    </row>
    <row r="5227" spans="1:6" x14ac:dyDescent="0.25">
      <c r="A5227" s="2"/>
      <c r="B5227" s="3"/>
      <c r="C5227" s="4"/>
      <c r="D5227" s="5"/>
      <c r="E5227" s="5"/>
      <c r="F5227" s="14"/>
    </row>
    <row r="5228" spans="1:6" x14ac:dyDescent="0.25">
      <c r="A5228" s="2"/>
      <c r="B5228" s="3"/>
      <c r="C5228" s="4"/>
      <c r="D5228" s="5"/>
      <c r="E5228" s="5"/>
      <c r="F5228" s="14"/>
    </row>
    <row r="5229" spans="1:6" x14ac:dyDescent="0.25">
      <c r="A5229" s="2"/>
      <c r="B5229" s="3"/>
      <c r="C5229" s="4"/>
      <c r="D5229" s="5"/>
      <c r="E5229" s="5"/>
      <c r="F5229" s="14"/>
    </row>
    <row r="5230" spans="1:6" x14ac:dyDescent="0.25">
      <c r="A5230" s="2"/>
      <c r="B5230" s="3"/>
      <c r="C5230" s="4"/>
      <c r="D5230" s="5"/>
      <c r="E5230" s="5"/>
      <c r="F5230" s="14"/>
    </row>
    <row r="5231" spans="1:6" x14ac:dyDescent="0.25">
      <c r="A5231" s="2"/>
      <c r="B5231" s="3"/>
      <c r="C5231" s="4"/>
      <c r="D5231" s="5"/>
      <c r="E5231" s="5"/>
      <c r="F5231" s="14"/>
    </row>
    <row r="5232" spans="1:6" x14ac:dyDescent="0.25">
      <c r="A5232" s="2"/>
      <c r="B5232" s="3"/>
      <c r="C5232" s="4"/>
      <c r="D5232" s="5"/>
      <c r="E5232" s="5"/>
      <c r="F5232" s="14"/>
    </row>
    <row r="5233" spans="1:6" x14ac:dyDescent="0.25">
      <c r="A5233" s="2"/>
      <c r="B5233" s="3"/>
      <c r="C5233" s="4"/>
      <c r="D5233" s="5"/>
      <c r="E5233" s="5"/>
      <c r="F5233" s="14"/>
    </row>
    <row r="5234" spans="1:6" x14ac:dyDescent="0.25">
      <c r="A5234" s="2"/>
      <c r="B5234" s="3"/>
      <c r="C5234" s="4"/>
      <c r="D5234" s="5"/>
      <c r="E5234" s="5"/>
      <c r="F5234" s="14"/>
    </row>
    <row r="5235" spans="1:6" x14ac:dyDescent="0.25">
      <c r="A5235" s="2"/>
      <c r="B5235" s="3"/>
      <c r="C5235" s="4"/>
      <c r="D5235" s="5"/>
      <c r="E5235" s="5"/>
      <c r="F5235" s="14"/>
    </row>
    <row r="5236" spans="1:6" x14ac:dyDescent="0.25">
      <c r="A5236" s="2"/>
      <c r="B5236" s="3"/>
      <c r="C5236" s="4"/>
      <c r="D5236" s="5"/>
      <c r="E5236" s="5"/>
      <c r="F5236" s="14"/>
    </row>
    <row r="5237" spans="1:6" x14ac:dyDescent="0.25">
      <c r="A5237" s="2"/>
      <c r="B5237" s="3"/>
      <c r="C5237" s="4"/>
      <c r="D5237" s="5"/>
      <c r="E5237" s="5"/>
      <c r="F5237" s="14"/>
    </row>
    <row r="5238" spans="1:6" x14ac:dyDescent="0.25">
      <c r="A5238" s="2"/>
      <c r="B5238" s="3"/>
      <c r="C5238" s="4"/>
      <c r="D5238" s="5"/>
      <c r="E5238" s="5"/>
      <c r="F5238" s="14"/>
    </row>
    <row r="5239" spans="1:6" x14ac:dyDescent="0.25">
      <c r="A5239" s="2"/>
      <c r="B5239" s="3"/>
      <c r="C5239" s="4"/>
      <c r="D5239" s="5"/>
      <c r="E5239" s="5"/>
      <c r="F5239" s="14"/>
    </row>
    <row r="5240" spans="1:6" x14ac:dyDescent="0.25">
      <c r="A5240" s="2"/>
      <c r="B5240" s="3"/>
      <c r="C5240" s="4"/>
      <c r="D5240" s="5"/>
      <c r="E5240" s="5"/>
      <c r="F5240" s="14"/>
    </row>
    <row r="5241" spans="1:6" x14ac:dyDescent="0.25">
      <c r="A5241" s="2"/>
      <c r="B5241" s="3"/>
      <c r="C5241" s="4"/>
      <c r="D5241" s="5"/>
      <c r="E5241" s="5"/>
      <c r="F5241" s="14"/>
    </row>
    <row r="5242" spans="1:6" x14ac:dyDescent="0.25">
      <c r="A5242" s="2"/>
      <c r="B5242" s="3"/>
      <c r="C5242" s="4"/>
      <c r="D5242" s="5"/>
      <c r="E5242" s="5"/>
      <c r="F5242" s="14"/>
    </row>
    <row r="5243" spans="1:6" x14ac:dyDescent="0.25">
      <c r="A5243" s="2"/>
      <c r="B5243" s="3"/>
      <c r="C5243" s="4"/>
      <c r="D5243" s="5"/>
      <c r="E5243" s="5"/>
      <c r="F5243" s="14"/>
    </row>
    <row r="5244" spans="1:6" x14ac:dyDescent="0.25">
      <c r="A5244" s="2"/>
      <c r="B5244" s="3"/>
      <c r="C5244" s="4"/>
      <c r="D5244" s="5"/>
      <c r="E5244" s="5"/>
      <c r="F5244" s="14"/>
    </row>
    <row r="5245" spans="1:6" x14ac:dyDescent="0.25">
      <c r="A5245" s="2"/>
      <c r="B5245" s="3"/>
      <c r="C5245" s="4"/>
      <c r="D5245" s="5"/>
      <c r="E5245" s="5"/>
      <c r="F5245" s="14"/>
    </row>
    <row r="5246" spans="1:6" x14ac:dyDescent="0.25">
      <c r="A5246" s="2"/>
      <c r="B5246" s="3"/>
      <c r="C5246" s="4"/>
      <c r="D5246" s="5"/>
      <c r="E5246" s="5"/>
      <c r="F5246" s="14"/>
    </row>
    <row r="5247" spans="1:6" x14ac:dyDescent="0.25">
      <c r="A5247" s="2"/>
      <c r="B5247" s="3"/>
      <c r="C5247" s="4"/>
      <c r="D5247" s="5"/>
      <c r="E5247" s="5"/>
      <c r="F5247" s="14"/>
    </row>
    <row r="5248" spans="1:6" x14ac:dyDescent="0.25">
      <c r="A5248" s="2"/>
      <c r="B5248" s="3"/>
      <c r="C5248" s="4"/>
      <c r="D5248" s="5"/>
      <c r="E5248" s="5"/>
      <c r="F5248" s="14"/>
    </row>
    <row r="5249" spans="1:6" x14ac:dyDescent="0.25">
      <c r="A5249" s="2"/>
      <c r="B5249" s="3"/>
      <c r="C5249" s="4"/>
      <c r="D5249" s="5"/>
      <c r="E5249" s="5"/>
      <c r="F5249" s="14"/>
    </row>
    <row r="5250" spans="1:6" x14ac:dyDescent="0.25">
      <c r="A5250" s="2"/>
      <c r="B5250" s="3"/>
      <c r="C5250" s="4"/>
      <c r="D5250" s="5"/>
      <c r="E5250" s="5"/>
      <c r="F5250" s="14"/>
    </row>
    <row r="5251" spans="1:6" x14ac:dyDescent="0.25">
      <c r="A5251" s="2"/>
      <c r="B5251" s="3"/>
      <c r="C5251" s="4"/>
      <c r="D5251" s="5"/>
      <c r="E5251" s="5"/>
      <c r="F5251" s="14"/>
    </row>
    <row r="5252" spans="1:6" x14ac:dyDescent="0.25">
      <c r="A5252" s="2"/>
      <c r="B5252" s="3"/>
      <c r="C5252" s="4"/>
      <c r="D5252" s="5"/>
      <c r="E5252" s="5"/>
      <c r="F5252" s="14"/>
    </row>
    <row r="5253" spans="1:6" x14ac:dyDescent="0.25">
      <c r="A5253" s="2"/>
      <c r="B5253" s="3"/>
      <c r="C5253" s="4"/>
      <c r="D5253" s="5"/>
      <c r="E5253" s="5"/>
      <c r="F5253" s="14"/>
    </row>
    <row r="5254" spans="1:6" x14ac:dyDescent="0.25">
      <c r="A5254" s="2"/>
      <c r="B5254" s="3"/>
      <c r="C5254" s="4"/>
      <c r="D5254" s="5"/>
      <c r="E5254" s="5"/>
      <c r="F5254" s="14"/>
    </row>
    <row r="5255" spans="1:6" x14ac:dyDescent="0.25">
      <c r="A5255" s="2"/>
      <c r="B5255" s="3"/>
      <c r="C5255" s="4"/>
      <c r="D5255" s="5"/>
      <c r="E5255" s="5"/>
      <c r="F5255" s="14"/>
    </row>
    <row r="5256" spans="1:6" x14ac:dyDescent="0.25">
      <c r="A5256" s="2"/>
      <c r="B5256" s="3"/>
      <c r="C5256" s="4"/>
      <c r="D5256" s="5"/>
      <c r="E5256" s="5"/>
      <c r="F5256" s="14"/>
    </row>
    <row r="5257" spans="1:6" x14ac:dyDescent="0.25">
      <c r="A5257" s="2"/>
      <c r="B5257" s="3"/>
      <c r="C5257" s="4"/>
      <c r="D5257" s="5"/>
      <c r="E5257" s="5"/>
      <c r="F5257" s="14"/>
    </row>
    <row r="5258" spans="1:6" x14ac:dyDescent="0.25">
      <c r="A5258" s="2"/>
      <c r="B5258" s="3"/>
      <c r="C5258" s="4"/>
      <c r="D5258" s="5"/>
      <c r="E5258" s="5"/>
      <c r="F5258" s="14"/>
    </row>
    <row r="5259" spans="1:6" x14ac:dyDescent="0.25">
      <c r="A5259" s="2"/>
      <c r="B5259" s="3"/>
      <c r="C5259" s="4"/>
      <c r="D5259" s="5"/>
      <c r="E5259" s="5"/>
      <c r="F5259" s="14"/>
    </row>
    <row r="5260" spans="1:6" x14ac:dyDescent="0.25">
      <c r="A5260" s="2"/>
      <c r="B5260" s="3"/>
      <c r="C5260" s="4"/>
      <c r="D5260" s="5"/>
      <c r="E5260" s="5"/>
      <c r="F5260" s="14"/>
    </row>
    <row r="5261" spans="1:6" x14ac:dyDescent="0.25">
      <c r="A5261" s="2"/>
      <c r="B5261" s="3"/>
      <c r="C5261" s="4"/>
      <c r="D5261" s="5"/>
      <c r="E5261" s="5"/>
      <c r="F5261" s="14"/>
    </row>
    <row r="5262" spans="1:6" x14ac:dyDescent="0.25">
      <c r="A5262" s="2"/>
      <c r="B5262" s="3"/>
      <c r="C5262" s="4"/>
      <c r="D5262" s="5"/>
      <c r="E5262" s="5"/>
      <c r="F5262" s="14"/>
    </row>
    <row r="5263" spans="1:6" x14ac:dyDescent="0.25">
      <c r="A5263" s="2"/>
      <c r="B5263" s="3"/>
      <c r="C5263" s="4"/>
      <c r="D5263" s="5"/>
      <c r="E5263" s="5"/>
      <c r="F5263" s="14"/>
    </row>
    <row r="5264" spans="1:6" x14ac:dyDescent="0.25">
      <c r="A5264" s="2"/>
      <c r="B5264" s="3"/>
      <c r="C5264" s="4"/>
      <c r="D5264" s="5"/>
      <c r="E5264" s="5"/>
      <c r="F5264" s="14"/>
    </row>
    <row r="5265" spans="1:6" x14ac:dyDescent="0.25">
      <c r="A5265" s="2"/>
      <c r="B5265" s="3"/>
      <c r="C5265" s="4"/>
      <c r="D5265" s="5"/>
      <c r="E5265" s="5"/>
      <c r="F5265" s="14"/>
    </row>
    <row r="5266" spans="1:6" x14ac:dyDescent="0.25">
      <c r="A5266" s="2"/>
      <c r="B5266" s="3"/>
      <c r="C5266" s="4"/>
      <c r="D5266" s="5"/>
      <c r="E5266" s="5"/>
      <c r="F5266" s="14"/>
    </row>
    <row r="5267" spans="1:6" x14ac:dyDescent="0.25">
      <c r="A5267" s="2"/>
      <c r="B5267" s="3"/>
      <c r="C5267" s="4"/>
      <c r="D5267" s="5"/>
      <c r="E5267" s="5"/>
      <c r="F5267" s="14"/>
    </row>
    <row r="5268" spans="1:6" x14ac:dyDescent="0.25">
      <c r="A5268" s="2"/>
      <c r="B5268" s="3"/>
      <c r="C5268" s="4"/>
      <c r="D5268" s="5"/>
      <c r="E5268" s="5"/>
      <c r="F5268" s="14"/>
    </row>
    <row r="5269" spans="1:6" x14ac:dyDescent="0.25">
      <c r="A5269" s="2"/>
      <c r="B5269" s="3"/>
      <c r="C5269" s="4"/>
      <c r="D5269" s="5"/>
      <c r="E5269" s="5"/>
      <c r="F5269" s="14"/>
    </row>
    <row r="5270" spans="1:6" x14ac:dyDescent="0.25">
      <c r="A5270" s="2"/>
      <c r="B5270" s="3"/>
      <c r="C5270" s="4"/>
      <c r="D5270" s="5"/>
      <c r="E5270" s="5"/>
      <c r="F5270" s="14"/>
    </row>
    <row r="5271" spans="1:6" x14ac:dyDescent="0.25">
      <c r="A5271" s="2"/>
      <c r="B5271" s="3"/>
      <c r="C5271" s="4"/>
      <c r="D5271" s="5"/>
      <c r="E5271" s="5"/>
      <c r="F5271" s="14"/>
    </row>
    <row r="5272" spans="1:6" x14ac:dyDescent="0.25">
      <c r="A5272" s="2"/>
      <c r="B5272" s="3"/>
      <c r="C5272" s="4"/>
      <c r="D5272" s="5"/>
      <c r="E5272" s="5"/>
      <c r="F5272" s="14"/>
    </row>
    <row r="5273" spans="1:6" x14ac:dyDescent="0.25">
      <c r="A5273" s="2"/>
      <c r="B5273" s="3"/>
      <c r="C5273" s="4"/>
      <c r="D5273" s="5"/>
      <c r="E5273" s="5"/>
      <c r="F5273" s="14"/>
    </row>
    <row r="5274" spans="1:6" x14ac:dyDescent="0.25">
      <c r="A5274" s="2"/>
      <c r="B5274" s="3"/>
      <c r="C5274" s="4"/>
      <c r="D5274" s="5"/>
      <c r="E5274" s="5"/>
      <c r="F5274" s="14"/>
    </row>
    <row r="5275" spans="1:6" x14ac:dyDescent="0.25">
      <c r="A5275" s="2"/>
      <c r="B5275" s="3"/>
      <c r="C5275" s="4"/>
      <c r="D5275" s="5"/>
      <c r="E5275" s="5"/>
      <c r="F5275" s="14"/>
    </row>
    <row r="5276" spans="1:6" x14ac:dyDescent="0.25">
      <c r="A5276" s="2"/>
      <c r="B5276" s="3"/>
      <c r="C5276" s="4"/>
      <c r="D5276" s="5"/>
      <c r="E5276" s="5"/>
      <c r="F5276" s="14"/>
    </row>
    <row r="5277" spans="1:6" x14ac:dyDescent="0.25">
      <c r="A5277" s="2"/>
      <c r="B5277" s="3"/>
      <c r="C5277" s="4"/>
      <c r="D5277" s="5"/>
      <c r="E5277" s="5"/>
      <c r="F5277" s="14"/>
    </row>
    <row r="5278" spans="1:6" x14ac:dyDescent="0.25">
      <c r="A5278" s="2"/>
      <c r="B5278" s="3"/>
      <c r="C5278" s="4"/>
      <c r="D5278" s="5"/>
      <c r="E5278" s="5"/>
      <c r="F5278" s="14"/>
    </row>
    <row r="5279" spans="1:6" x14ac:dyDescent="0.25">
      <c r="A5279" s="2"/>
      <c r="B5279" s="3"/>
      <c r="C5279" s="4"/>
      <c r="D5279" s="5"/>
      <c r="E5279" s="5"/>
      <c r="F5279" s="14"/>
    </row>
    <row r="5280" spans="1:6" x14ac:dyDescent="0.25">
      <c r="A5280" s="2"/>
      <c r="B5280" s="3"/>
      <c r="C5280" s="4"/>
      <c r="D5280" s="5"/>
      <c r="E5280" s="5"/>
      <c r="F5280" s="14"/>
    </row>
    <row r="5281" spans="1:6" x14ac:dyDescent="0.25">
      <c r="A5281" s="2"/>
      <c r="B5281" s="3"/>
      <c r="C5281" s="4"/>
      <c r="D5281" s="5"/>
      <c r="E5281" s="5"/>
      <c r="F5281" s="14"/>
    </row>
    <row r="5282" spans="1:6" x14ac:dyDescent="0.25">
      <c r="A5282" s="2"/>
      <c r="B5282" s="3"/>
      <c r="C5282" s="4"/>
      <c r="D5282" s="5"/>
      <c r="E5282" s="5"/>
      <c r="F5282" s="14"/>
    </row>
    <row r="5283" spans="1:6" x14ac:dyDescent="0.25">
      <c r="A5283" s="2"/>
      <c r="B5283" s="3"/>
      <c r="C5283" s="4"/>
      <c r="D5283" s="5"/>
      <c r="E5283" s="5"/>
      <c r="F5283" s="14"/>
    </row>
    <row r="5284" spans="1:6" x14ac:dyDescent="0.25">
      <c r="A5284" s="2"/>
      <c r="B5284" s="3"/>
      <c r="C5284" s="4"/>
      <c r="D5284" s="5"/>
      <c r="E5284" s="5"/>
      <c r="F5284" s="14"/>
    </row>
    <row r="5285" spans="1:6" x14ac:dyDescent="0.25">
      <c r="A5285" s="2"/>
      <c r="B5285" s="3"/>
      <c r="C5285" s="4"/>
      <c r="D5285" s="5"/>
      <c r="E5285" s="5"/>
      <c r="F5285" s="14"/>
    </row>
    <row r="5286" spans="1:6" x14ac:dyDescent="0.25">
      <c r="A5286" s="2"/>
      <c r="B5286" s="3"/>
      <c r="C5286" s="4"/>
      <c r="D5286" s="5"/>
      <c r="E5286" s="5"/>
      <c r="F5286" s="14"/>
    </row>
    <row r="5287" spans="1:6" x14ac:dyDescent="0.25">
      <c r="A5287" s="2"/>
      <c r="B5287" s="3"/>
      <c r="C5287" s="4"/>
      <c r="D5287" s="5"/>
      <c r="E5287" s="5"/>
      <c r="F5287" s="14"/>
    </row>
    <row r="5288" spans="1:6" x14ac:dyDescent="0.25">
      <c r="A5288" s="2"/>
      <c r="B5288" s="3"/>
      <c r="C5288" s="4"/>
      <c r="D5288" s="5"/>
      <c r="E5288" s="5"/>
      <c r="F5288" s="14"/>
    </row>
    <row r="5289" spans="1:6" x14ac:dyDescent="0.25">
      <c r="A5289" s="2"/>
      <c r="B5289" s="3"/>
      <c r="C5289" s="4"/>
      <c r="D5289" s="5"/>
      <c r="E5289" s="5"/>
      <c r="F5289" s="14"/>
    </row>
    <row r="5290" spans="1:6" x14ac:dyDescent="0.25">
      <c r="A5290" s="2"/>
      <c r="B5290" s="3"/>
      <c r="C5290" s="4"/>
      <c r="D5290" s="5"/>
      <c r="E5290" s="5"/>
      <c r="F5290" s="14"/>
    </row>
    <row r="5291" spans="1:6" x14ac:dyDescent="0.25">
      <c r="A5291" s="2"/>
      <c r="B5291" s="3"/>
      <c r="C5291" s="4"/>
      <c r="D5291" s="5"/>
      <c r="E5291" s="5"/>
      <c r="F5291" s="14"/>
    </row>
    <row r="5292" spans="1:6" x14ac:dyDescent="0.25">
      <c r="A5292" s="2"/>
      <c r="B5292" s="3"/>
      <c r="C5292" s="4"/>
      <c r="D5292" s="5"/>
      <c r="E5292" s="5"/>
      <c r="F5292" s="14"/>
    </row>
    <row r="5293" spans="1:6" x14ac:dyDescent="0.25">
      <c r="A5293" s="2"/>
      <c r="B5293" s="3"/>
      <c r="C5293" s="4"/>
      <c r="D5293" s="5"/>
      <c r="E5293" s="5"/>
      <c r="F5293" s="14"/>
    </row>
    <row r="5294" spans="1:6" x14ac:dyDescent="0.25">
      <c r="A5294" s="2"/>
      <c r="B5294" s="3"/>
      <c r="C5294" s="4"/>
      <c r="D5294" s="5"/>
      <c r="E5294" s="5"/>
      <c r="F5294" s="14"/>
    </row>
    <row r="5295" spans="1:6" x14ac:dyDescent="0.25">
      <c r="A5295" s="2"/>
      <c r="B5295" s="3"/>
      <c r="C5295" s="4"/>
      <c r="D5295" s="5"/>
      <c r="E5295" s="5"/>
      <c r="F5295" s="14"/>
    </row>
    <row r="5296" spans="1:6" x14ac:dyDescent="0.25">
      <c r="A5296" s="2"/>
      <c r="B5296" s="3"/>
      <c r="C5296" s="4"/>
      <c r="D5296" s="5"/>
      <c r="E5296" s="5"/>
      <c r="F5296" s="14"/>
    </row>
    <row r="5297" spans="1:6" x14ac:dyDescent="0.25">
      <c r="A5297" s="2"/>
      <c r="B5297" s="3"/>
      <c r="C5297" s="4"/>
      <c r="D5297" s="5"/>
      <c r="E5297" s="5"/>
      <c r="F5297" s="14"/>
    </row>
    <row r="5298" spans="1:6" x14ac:dyDescent="0.25">
      <c r="A5298" s="2"/>
      <c r="B5298" s="3"/>
      <c r="C5298" s="4"/>
      <c r="D5298" s="5"/>
      <c r="E5298" s="5"/>
      <c r="F5298" s="14"/>
    </row>
    <row r="5299" spans="1:6" x14ac:dyDescent="0.25">
      <c r="A5299" s="2"/>
      <c r="B5299" s="3"/>
      <c r="C5299" s="4"/>
      <c r="D5299" s="5"/>
      <c r="E5299" s="5"/>
      <c r="F5299" s="14"/>
    </row>
    <row r="5300" spans="1:6" x14ac:dyDescent="0.25">
      <c r="A5300" s="2"/>
      <c r="B5300" s="3"/>
      <c r="C5300" s="4"/>
      <c r="D5300" s="5"/>
      <c r="E5300" s="5"/>
      <c r="F5300" s="14"/>
    </row>
    <row r="5301" spans="1:6" x14ac:dyDescent="0.25">
      <c r="A5301" s="2"/>
      <c r="B5301" s="3"/>
      <c r="C5301" s="4"/>
      <c r="D5301" s="5"/>
      <c r="E5301" s="5"/>
      <c r="F5301" s="14"/>
    </row>
    <row r="5302" spans="1:6" x14ac:dyDescent="0.25">
      <c r="A5302" s="2"/>
      <c r="B5302" s="3"/>
      <c r="C5302" s="4"/>
      <c r="D5302" s="5"/>
      <c r="E5302" s="5"/>
      <c r="F5302" s="14"/>
    </row>
    <row r="5303" spans="1:6" x14ac:dyDescent="0.25">
      <c r="A5303" s="2"/>
      <c r="B5303" s="3"/>
      <c r="C5303" s="4"/>
      <c r="D5303" s="5"/>
      <c r="E5303" s="5"/>
      <c r="F5303" s="14"/>
    </row>
    <row r="5304" spans="1:6" x14ac:dyDescent="0.25">
      <c r="A5304" s="2"/>
      <c r="B5304" s="3"/>
      <c r="C5304" s="4"/>
      <c r="D5304" s="5"/>
      <c r="E5304" s="5"/>
      <c r="F5304" s="14"/>
    </row>
    <row r="5305" spans="1:6" x14ac:dyDescent="0.25">
      <c r="A5305" s="2"/>
      <c r="B5305" s="3"/>
      <c r="C5305" s="4"/>
      <c r="D5305" s="5"/>
      <c r="E5305" s="5"/>
      <c r="F5305" s="14"/>
    </row>
    <row r="5306" spans="1:6" x14ac:dyDescent="0.25">
      <c r="A5306" s="2"/>
      <c r="B5306" s="3"/>
      <c r="C5306" s="4"/>
      <c r="D5306" s="5"/>
      <c r="E5306" s="5"/>
      <c r="F5306" s="14"/>
    </row>
    <row r="5307" spans="1:6" x14ac:dyDescent="0.25">
      <c r="A5307" s="2"/>
      <c r="B5307" s="3"/>
      <c r="C5307" s="4"/>
      <c r="D5307" s="5"/>
      <c r="E5307" s="5"/>
      <c r="F5307" s="14"/>
    </row>
    <row r="5308" spans="1:6" x14ac:dyDescent="0.25">
      <c r="A5308" s="2"/>
      <c r="B5308" s="3"/>
      <c r="C5308" s="4"/>
      <c r="D5308" s="5"/>
      <c r="E5308" s="5"/>
      <c r="F5308" s="14"/>
    </row>
    <row r="5309" spans="1:6" x14ac:dyDescent="0.25">
      <c r="A5309" s="2"/>
      <c r="B5309" s="3"/>
      <c r="C5309" s="4"/>
      <c r="D5309" s="5"/>
      <c r="E5309" s="5"/>
      <c r="F5309" s="14"/>
    </row>
    <row r="5310" spans="1:6" x14ac:dyDescent="0.25">
      <c r="A5310" s="2"/>
      <c r="B5310" s="3"/>
      <c r="C5310" s="4"/>
      <c r="D5310" s="5"/>
      <c r="E5310" s="5"/>
      <c r="F5310" s="14"/>
    </row>
    <row r="5311" spans="1:6" x14ac:dyDescent="0.25">
      <c r="A5311" s="2"/>
      <c r="B5311" s="3"/>
      <c r="C5311" s="4"/>
      <c r="D5311" s="5"/>
      <c r="E5311" s="5"/>
      <c r="F5311" s="14"/>
    </row>
    <row r="5312" spans="1:6" x14ac:dyDescent="0.25">
      <c r="A5312" s="2"/>
      <c r="B5312" s="3"/>
      <c r="C5312" s="4"/>
      <c r="D5312" s="5"/>
      <c r="E5312" s="5"/>
      <c r="F5312" s="14"/>
    </row>
    <row r="5313" spans="1:6" x14ac:dyDescent="0.25">
      <c r="A5313" s="2"/>
      <c r="B5313" s="3"/>
      <c r="C5313" s="4"/>
      <c r="D5313" s="5"/>
      <c r="E5313" s="5"/>
      <c r="F5313" s="14"/>
    </row>
    <row r="5314" spans="1:6" x14ac:dyDescent="0.25">
      <c r="A5314" s="2"/>
      <c r="B5314" s="3"/>
      <c r="C5314" s="4"/>
      <c r="D5314" s="5"/>
      <c r="E5314" s="5"/>
      <c r="F5314" s="14"/>
    </row>
    <row r="5315" spans="1:6" x14ac:dyDescent="0.25">
      <c r="A5315" s="2"/>
      <c r="B5315" s="3"/>
      <c r="C5315" s="4"/>
      <c r="D5315" s="5"/>
      <c r="E5315" s="5"/>
      <c r="F5315" s="14"/>
    </row>
    <row r="5316" spans="1:6" x14ac:dyDescent="0.25">
      <c r="A5316" s="2"/>
      <c r="B5316" s="3"/>
      <c r="C5316" s="4"/>
      <c r="D5316" s="5"/>
      <c r="E5316" s="5"/>
      <c r="F5316" s="14"/>
    </row>
    <row r="5317" spans="1:6" x14ac:dyDescent="0.25">
      <c r="A5317" s="2"/>
      <c r="B5317" s="3"/>
      <c r="C5317" s="4"/>
      <c r="D5317" s="5"/>
      <c r="E5317" s="5"/>
      <c r="F5317" s="14"/>
    </row>
    <row r="5318" spans="1:6" x14ac:dyDescent="0.25">
      <c r="A5318" s="2"/>
      <c r="B5318" s="3"/>
      <c r="C5318" s="4"/>
      <c r="D5318" s="5"/>
      <c r="E5318" s="5"/>
      <c r="F5318" s="14"/>
    </row>
    <row r="5319" spans="1:6" x14ac:dyDescent="0.25">
      <c r="A5319" s="2"/>
      <c r="B5319" s="3"/>
      <c r="C5319" s="4"/>
      <c r="D5319" s="5"/>
      <c r="E5319" s="5"/>
      <c r="F5319" s="14"/>
    </row>
    <row r="5320" spans="1:6" x14ac:dyDescent="0.25">
      <c r="A5320" s="2"/>
      <c r="B5320" s="3"/>
      <c r="C5320" s="4"/>
      <c r="D5320" s="5"/>
      <c r="E5320" s="5"/>
      <c r="F5320" s="14"/>
    </row>
    <row r="5321" spans="1:6" x14ac:dyDescent="0.25">
      <c r="A5321" s="2"/>
      <c r="B5321" s="3"/>
      <c r="C5321" s="4"/>
      <c r="D5321" s="5"/>
      <c r="E5321" s="5"/>
      <c r="F5321" s="14"/>
    </row>
    <row r="5322" spans="1:6" x14ac:dyDescent="0.25">
      <c r="A5322" s="2"/>
      <c r="B5322" s="3"/>
      <c r="C5322" s="4"/>
      <c r="D5322" s="5"/>
      <c r="E5322" s="5"/>
      <c r="F5322" s="14"/>
    </row>
    <row r="5323" spans="1:6" x14ac:dyDescent="0.25">
      <c r="A5323" s="2"/>
      <c r="B5323" s="3"/>
      <c r="C5323" s="4"/>
      <c r="D5323" s="5"/>
      <c r="E5323" s="5"/>
      <c r="F5323" s="14"/>
    </row>
    <row r="5324" spans="1:6" x14ac:dyDescent="0.25">
      <c r="A5324" s="2"/>
      <c r="B5324" s="3"/>
      <c r="C5324" s="4"/>
      <c r="D5324" s="5"/>
      <c r="E5324" s="5"/>
      <c r="F5324" s="14"/>
    </row>
    <row r="5325" spans="1:6" x14ac:dyDescent="0.25">
      <c r="A5325" s="2"/>
      <c r="B5325" s="3"/>
      <c r="C5325" s="4"/>
      <c r="D5325" s="5"/>
      <c r="E5325" s="5"/>
      <c r="F5325" s="14"/>
    </row>
    <row r="5326" spans="1:6" x14ac:dyDescent="0.25">
      <c r="A5326" s="2"/>
      <c r="B5326" s="3"/>
      <c r="C5326" s="4"/>
      <c r="D5326" s="5"/>
      <c r="E5326" s="5"/>
      <c r="F5326" s="14"/>
    </row>
    <row r="5327" spans="1:6" x14ac:dyDescent="0.25">
      <c r="A5327" s="2"/>
      <c r="B5327" s="3"/>
      <c r="C5327" s="4"/>
      <c r="D5327" s="5"/>
      <c r="E5327" s="5"/>
      <c r="F5327" s="14"/>
    </row>
    <row r="5328" spans="1:6" x14ac:dyDescent="0.25">
      <c r="A5328" s="2"/>
      <c r="B5328" s="3"/>
      <c r="C5328" s="4"/>
      <c r="D5328" s="5"/>
      <c r="E5328" s="5"/>
      <c r="F5328" s="14"/>
    </row>
    <row r="5329" spans="1:6" x14ac:dyDescent="0.25">
      <c r="A5329" s="2"/>
      <c r="B5329" s="3"/>
      <c r="C5329" s="4"/>
      <c r="D5329" s="5"/>
      <c r="E5329" s="5"/>
      <c r="F5329" s="14"/>
    </row>
    <row r="5330" spans="1:6" x14ac:dyDescent="0.25">
      <c r="A5330" s="2"/>
      <c r="B5330" s="3"/>
      <c r="C5330" s="4"/>
      <c r="D5330" s="5"/>
      <c r="E5330" s="5"/>
      <c r="F5330" s="14"/>
    </row>
    <row r="5331" spans="1:6" x14ac:dyDescent="0.25">
      <c r="A5331" s="2"/>
      <c r="B5331" s="3"/>
      <c r="C5331" s="4"/>
      <c r="D5331" s="5"/>
      <c r="E5331" s="5"/>
      <c r="F5331" s="14"/>
    </row>
    <row r="5332" spans="1:6" x14ac:dyDescent="0.25">
      <c r="A5332" s="2"/>
      <c r="B5332" s="3"/>
      <c r="C5332" s="4"/>
      <c r="D5332" s="5"/>
      <c r="E5332" s="5"/>
      <c r="F5332" s="14"/>
    </row>
    <row r="5333" spans="1:6" x14ac:dyDescent="0.25">
      <c r="A5333" s="2"/>
      <c r="B5333" s="3"/>
      <c r="C5333" s="4"/>
      <c r="D5333" s="5"/>
      <c r="E5333" s="5"/>
      <c r="F5333" s="14"/>
    </row>
    <row r="5334" spans="1:6" x14ac:dyDescent="0.25">
      <c r="A5334" s="2"/>
      <c r="B5334" s="3"/>
      <c r="C5334" s="4"/>
      <c r="D5334" s="5"/>
      <c r="E5334" s="5"/>
      <c r="F5334" s="14"/>
    </row>
    <row r="5335" spans="1:6" x14ac:dyDescent="0.25">
      <c r="A5335" s="2"/>
      <c r="B5335" s="3"/>
      <c r="C5335" s="4"/>
      <c r="D5335" s="5"/>
      <c r="E5335" s="5"/>
      <c r="F5335" s="14"/>
    </row>
    <row r="5336" spans="1:6" x14ac:dyDescent="0.25">
      <c r="A5336" s="2"/>
      <c r="B5336" s="3"/>
      <c r="C5336" s="4"/>
      <c r="D5336" s="5"/>
      <c r="E5336" s="5"/>
      <c r="F5336" s="14"/>
    </row>
    <row r="5337" spans="1:6" x14ac:dyDescent="0.25">
      <c r="A5337" s="2"/>
      <c r="B5337" s="3"/>
      <c r="C5337" s="4"/>
      <c r="D5337" s="5"/>
      <c r="E5337" s="5"/>
      <c r="F5337" s="14"/>
    </row>
    <row r="5338" spans="1:6" x14ac:dyDescent="0.25">
      <c r="A5338" s="2"/>
      <c r="B5338" s="3"/>
      <c r="C5338" s="4"/>
      <c r="D5338" s="5"/>
      <c r="E5338" s="5"/>
      <c r="F5338" s="14"/>
    </row>
    <row r="5339" spans="1:6" x14ac:dyDescent="0.25">
      <c r="A5339" s="2"/>
      <c r="B5339" s="3"/>
      <c r="C5339" s="4"/>
      <c r="D5339" s="5"/>
      <c r="E5339" s="5"/>
      <c r="F5339" s="14"/>
    </row>
    <row r="5340" spans="1:6" x14ac:dyDescent="0.25">
      <c r="A5340" s="2"/>
      <c r="B5340" s="3"/>
      <c r="C5340" s="4"/>
      <c r="D5340" s="5"/>
      <c r="E5340" s="5"/>
      <c r="F5340" s="14"/>
    </row>
    <row r="5341" spans="1:6" x14ac:dyDescent="0.25">
      <c r="A5341" s="2"/>
      <c r="B5341" s="3"/>
      <c r="C5341" s="4"/>
      <c r="D5341" s="5"/>
      <c r="E5341" s="5"/>
      <c r="F5341" s="14"/>
    </row>
    <row r="5342" spans="1:6" x14ac:dyDescent="0.25">
      <c r="A5342" s="2"/>
      <c r="B5342" s="3"/>
      <c r="C5342" s="4"/>
      <c r="D5342" s="5"/>
      <c r="E5342" s="5"/>
      <c r="F5342" s="14"/>
    </row>
    <row r="5343" spans="1:6" x14ac:dyDescent="0.25">
      <c r="A5343" s="2"/>
      <c r="B5343" s="3"/>
      <c r="C5343" s="4"/>
      <c r="D5343" s="5"/>
      <c r="E5343" s="5"/>
      <c r="F5343" s="14"/>
    </row>
    <row r="5344" spans="1:6" x14ac:dyDescent="0.25">
      <c r="A5344" s="2"/>
      <c r="B5344" s="3"/>
      <c r="C5344" s="4"/>
      <c r="D5344" s="5"/>
      <c r="E5344" s="5"/>
      <c r="F5344" s="14"/>
    </row>
    <row r="5345" spans="1:6" x14ac:dyDescent="0.25">
      <c r="A5345" s="2"/>
      <c r="B5345" s="3"/>
      <c r="C5345" s="4"/>
      <c r="D5345" s="5"/>
      <c r="E5345" s="5"/>
      <c r="F5345" s="14"/>
    </row>
    <row r="5346" spans="1:6" x14ac:dyDescent="0.25">
      <c r="A5346" s="2"/>
      <c r="B5346" s="3"/>
      <c r="C5346" s="4"/>
      <c r="D5346" s="5"/>
      <c r="E5346" s="5"/>
      <c r="F5346" s="14"/>
    </row>
    <row r="5347" spans="1:6" x14ac:dyDescent="0.25">
      <c r="A5347" s="2"/>
      <c r="B5347" s="3"/>
      <c r="C5347" s="4"/>
      <c r="D5347" s="5"/>
      <c r="E5347" s="5"/>
      <c r="F5347" s="14"/>
    </row>
    <row r="5348" spans="1:6" x14ac:dyDescent="0.25">
      <c r="A5348" s="2"/>
      <c r="B5348" s="3"/>
      <c r="C5348" s="4"/>
      <c r="D5348" s="5"/>
      <c r="E5348" s="5"/>
      <c r="F5348" s="14"/>
    </row>
    <row r="5349" spans="1:6" x14ac:dyDescent="0.25">
      <c r="A5349" s="2"/>
      <c r="B5349" s="3"/>
      <c r="C5349" s="4"/>
      <c r="D5349" s="5"/>
      <c r="E5349" s="5"/>
      <c r="F5349" s="14"/>
    </row>
    <row r="5350" spans="1:6" x14ac:dyDescent="0.25">
      <c r="A5350" s="2"/>
      <c r="B5350" s="3"/>
      <c r="C5350" s="4"/>
      <c r="D5350" s="5"/>
      <c r="E5350" s="5"/>
      <c r="F5350" s="14"/>
    </row>
    <row r="5351" spans="1:6" x14ac:dyDescent="0.25">
      <c r="A5351" s="2"/>
      <c r="B5351" s="3"/>
      <c r="C5351" s="4"/>
      <c r="D5351" s="5"/>
      <c r="E5351" s="5"/>
      <c r="F5351" s="14"/>
    </row>
    <row r="5352" spans="1:6" x14ac:dyDescent="0.25">
      <c r="A5352" s="2"/>
      <c r="B5352" s="3"/>
      <c r="C5352" s="4"/>
      <c r="D5352" s="5"/>
      <c r="E5352" s="5"/>
      <c r="F5352" s="14"/>
    </row>
    <row r="5353" spans="1:6" x14ac:dyDescent="0.25">
      <c r="A5353" s="2"/>
      <c r="B5353" s="3"/>
      <c r="C5353" s="4"/>
      <c r="D5353" s="5"/>
      <c r="E5353" s="5"/>
      <c r="F5353" s="14"/>
    </row>
    <row r="5354" spans="1:6" x14ac:dyDescent="0.25">
      <c r="A5354" s="2"/>
      <c r="B5354" s="3"/>
      <c r="C5354" s="4"/>
      <c r="D5354" s="5"/>
      <c r="E5354" s="5"/>
      <c r="F5354" s="14"/>
    </row>
    <row r="5355" spans="1:6" x14ac:dyDescent="0.25">
      <c r="A5355" s="2"/>
      <c r="B5355" s="3"/>
      <c r="C5355" s="4"/>
      <c r="D5355" s="5"/>
      <c r="E5355" s="5"/>
      <c r="F5355" s="14"/>
    </row>
    <row r="5356" spans="1:6" x14ac:dyDescent="0.25">
      <c r="A5356" s="2"/>
      <c r="B5356" s="3"/>
      <c r="C5356" s="4"/>
      <c r="D5356" s="5"/>
      <c r="E5356" s="5"/>
      <c r="F5356" s="14"/>
    </row>
    <row r="5357" spans="1:6" x14ac:dyDescent="0.25">
      <c r="A5357" s="2"/>
      <c r="B5357" s="3"/>
      <c r="C5357" s="4"/>
      <c r="D5357" s="5"/>
      <c r="E5357" s="5"/>
      <c r="F5357" s="14"/>
    </row>
    <row r="5358" spans="1:6" x14ac:dyDescent="0.25">
      <c r="A5358" s="2"/>
      <c r="B5358" s="3"/>
      <c r="C5358" s="4"/>
      <c r="D5358" s="5"/>
      <c r="E5358" s="5"/>
      <c r="F5358" s="14"/>
    </row>
    <row r="5359" spans="1:6" x14ac:dyDescent="0.25">
      <c r="A5359" s="2"/>
      <c r="B5359" s="3"/>
      <c r="C5359" s="4"/>
      <c r="D5359" s="5"/>
      <c r="E5359" s="5"/>
      <c r="F5359" s="14"/>
    </row>
    <row r="5360" spans="1:6" x14ac:dyDescent="0.25">
      <c r="A5360" s="2"/>
      <c r="B5360" s="3"/>
      <c r="C5360" s="4"/>
      <c r="D5360" s="5"/>
      <c r="E5360" s="5"/>
      <c r="F5360" s="14"/>
    </row>
    <row r="5361" spans="1:6" x14ac:dyDescent="0.25">
      <c r="A5361" s="2"/>
      <c r="B5361" s="3"/>
      <c r="C5361" s="4"/>
      <c r="D5361" s="5"/>
      <c r="E5361" s="5"/>
      <c r="F5361" s="14"/>
    </row>
    <row r="5362" spans="1:6" x14ac:dyDescent="0.25">
      <c r="A5362" s="2"/>
      <c r="B5362" s="3"/>
      <c r="C5362" s="4"/>
      <c r="D5362" s="5"/>
      <c r="E5362" s="5"/>
      <c r="F5362" s="14"/>
    </row>
    <row r="5363" spans="1:6" x14ac:dyDescent="0.25">
      <c r="A5363" s="2"/>
      <c r="B5363" s="3"/>
      <c r="C5363" s="4"/>
      <c r="D5363" s="5"/>
      <c r="E5363" s="5"/>
      <c r="F5363" s="14"/>
    </row>
    <row r="5364" spans="1:6" x14ac:dyDescent="0.25">
      <c r="A5364" s="2"/>
      <c r="B5364" s="3"/>
      <c r="C5364" s="4"/>
      <c r="D5364" s="5"/>
      <c r="E5364" s="5"/>
      <c r="F5364" s="14"/>
    </row>
    <row r="5365" spans="1:6" x14ac:dyDescent="0.25">
      <c r="A5365" s="2"/>
      <c r="B5365" s="3"/>
      <c r="C5365" s="4"/>
      <c r="D5365" s="5"/>
      <c r="E5365" s="5"/>
      <c r="F5365" s="14"/>
    </row>
    <row r="5366" spans="1:6" x14ac:dyDescent="0.25">
      <c r="A5366" s="2"/>
      <c r="B5366" s="3"/>
      <c r="C5366" s="4"/>
      <c r="D5366" s="5"/>
      <c r="E5366" s="5"/>
      <c r="F5366" s="14"/>
    </row>
    <row r="5367" spans="1:6" x14ac:dyDescent="0.25">
      <c r="A5367" s="2"/>
      <c r="B5367" s="3"/>
      <c r="C5367" s="4"/>
      <c r="D5367" s="5"/>
      <c r="E5367" s="5"/>
      <c r="F5367" s="14"/>
    </row>
    <row r="5368" spans="1:6" x14ac:dyDescent="0.25">
      <c r="A5368" s="2"/>
      <c r="B5368" s="3"/>
      <c r="C5368" s="4"/>
      <c r="D5368" s="5"/>
      <c r="E5368" s="5"/>
      <c r="F5368" s="14"/>
    </row>
    <row r="5369" spans="1:6" x14ac:dyDescent="0.25">
      <c r="A5369" s="2"/>
      <c r="B5369" s="3"/>
      <c r="C5369" s="4"/>
      <c r="D5369" s="5"/>
      <c r="E5369" s="5"/>
      <c r="F5369" s="14"/>
    </row>
    <row r="5370" spans="1:6" x14ac:dyDescent="0.25">
      <c r="A5370" s="2"/>
      <c r="B5370" s="3"/>
      <c r="C5370" s="4"/>
      <c r="D5370" s="5"/>
      <c r="E5370" s="5"/>
      <c r="F5370" s="14"/>
    </row>
    <row r="5371" spans="1:6" x14ac:dyDescent="0.25">
      <c r="A5371" s="2"/>
      <c r="B5371" s="3"/>
      <c r="C5371" s="4"/>
      <c r="D5371" s="5"/>
      <c r="E5371" s="5"/>
      <c r="F5371" s="14"/>
    </row>
    <row r="5372" spans="1:6" x14ac:dyDescent="0.25">
      <c r="A5372" s="2"/>
      <c r="B5372" s="3"/>
      <c r="C5372" s="4"/>
      <c r="D5372" s="5"/>
      <c r="E5372" s="5"/>
      <c r="F5372" s="14"/>
    </row>
    <row r="5373" spans="1:6" x14ac:dyDescent="0.25">
      <c r="A5373" s="2"/>
      <c r="B5373" s="3"/>
      <c r="C5373" s="4"/>
      <c r="D5373" s="5"/>
      <c r="E5373" s="5"/>
      <c r="F5373" s="14"/>
    </row>
    <row r="5374" spans="1:6" x14ac:dyDescent="0.25">
      <c r="A5374" s="2"/>
      <c r="B5374" s="3"/>
      <c r="C5374" s="4"/>
      <c r="D5374" s="5"/>
      <c r="E5374" s="5"/>
      <c r="F5374" s="14"/>
    </row>
    <row r="5375" spans="1:6" x14ac:dyDescent="0.25">
      <c r="A5375" s="2"/>
      <c r="B5375" s="3"/>
      <c r="C5375" s="4"/>
      <c r="D5375" s="5"/>
      <c r="E5375" s="5"/>
      <c r="F5375" s="14"/>
    </row>
    <row r="5376" spans="1:6" x14ac:dyDescent="0.25">
      <c r="A5376" s="2"/>
      <c r="B5376" s="3"/>
      <c r="C5376" s="4"/>
      <c r="D5376" s="5"/>
      <c r="E5376" s="5"/>
      <c r="F5376" s="14"/>
    </row>
    <row r="5377" spans="1:6" x14ac:dyDescent="0.25">
      <c r="A5377" s="2"/>
      <c r="B5377" s="3"/>
      <c r="C5377" s="4"/>
      <c r="D5377" s="5"/>
      <c r="E5377" s="5"/>
      <c r="F5377" s="14"/>
    </row>
    <row r="5378" spans="1:6" x14ac:dyDescent="0.25">
      <c r="A5378" s="2"/>
      <c r="B5378" s="3"/>
      <c r="C5378" s="4"/>
      <c r="D5378" s="5"/>
      <c r="E5378" s="5"/>
      <c r="F5378" s="14"/>
    </row>
    <row r="5379" spans="1:6" x14ac:dyDescent="0.25">
      <c r="A5379" s="2"/>
      <c r="B5379" s="3"/>
      <c r="C5379" s="4"/>
      <c r="D5379" s="5"/>
      <c r="E5379" s="5"/>
      <c r="F5379" s="14"/>
    </row>
    <row r="5380" spans="1:6" x14ac:dyDescent="0.25">
      <c r="A5380" s="2"/>
      <c r="B5380" s="3"/>
      <c r="C5380" s="4"/>
      <c r="D5380" s="5"/>
      <c r="E5380" s="5"/>
      <c r="F5380" s="14"/>
    </row>
    <row r="5381" spans="1:6" x14ac:dyDescent="0.25">
      <c r="A5381" s="2"/>
      <c r="B5381" s="3"/>
      <c r="C5381" s="4"/>
      <c r="D5381" s="5"/>
      <c r="E5381" s="5"/>
      <c r="F5381" s="14"/>
    </row>
    <row r="5382" spans="1:6" x14ac:dyDescent="0.25">
      <c r="A5382" s="2"/>
      <c r="B5382" s="3"/>
      <c r="C5382" s="4"/>
      <c r="D5382" s="5"/>
      <c r="E5382" s="5"/>
      <c r="F5382" s="14"/>
    </row>
    <row r="5383" spans="1:6" x14ac:dyDescent="0.25">
      <c r="A5383" s="2"/>
      <c r="B5383" s="3"/>
      <c r="C5383" s="4"/>
      <c r="D5383" s="5"/>
      <c r="E5383" s="5"/>
      <c r="F5383" s="14"/>
    </row>
    <row r="5384" spans="1:6" x14ac:dyDescent="0.25">
      <c r="A5384" s="2"/>
      <c r="B5384" s="3"/>
      <c r="C5384" s="4"/>
      <c r="D5384" s="5"/>
      <c r="E5384" s="5"/>
      <c r="F5384" s="14"/>
    </row>
    <row r="5385" spans="1:6" x14ac:dyDescent="0.25">
      <c r="A5385" s="2"/>
      <c r="B5385" s="3"/>
      <c r="C5385" s="4"/>
      <c r="D5385" s="5"/>
      <c r="E5385" s="5"/>
      <c r="F5385" s="14"/>
    </row>
    <row r="5386" spans="1:6" x14ac:dyDescent="0.25">
      <c r="A5386" s="2"/>
      <c r="B5386" s="3"/>
      <c r="C5386" s="4"/>
      <c r="D5386" s="5"/>
      <c r="E5386" s="5"/>
      <c r="F5386" s="14"/>
    </row>
    <row r="5387" spans="1:6" x14ac:dyDescent="0.25">
      <c r="A5387" s="2"/>
      <c r="B5387" s="3"/>
      <c r="C5387" s="4"/>
      <c r="D5387" s="5"/>
      <c r="E5387" s="5"/>
      <c r="F5387" s="14"/>
    </row>
    <row r="5388" spans="1:6" x14ac:dyDescent="0.25">
      <c r="A5388" s="2"/>
      <c r="B5388" s="3"/>
      <c r="C5388" s="4"/>
      <c r="D5388" s="5"/>
      <c r="E5388" s="5"/>
      <c r="F5388" s="14"/>
    </row>
    <row r="5389" spans="1:6" x14ac:dyDescent="0.25">
      <c r="A5389" s="2"/>
      <c r="B5389" s="3"/>
      <c r="C5389" s="4"/>
      <c r="D5389" s="5"/>
      <c r="E5389" s="5"/>
      <c r="F5389" s="14"/>
    </row>
    <row r="5390" spans="1:6" x14ac:dyDescent="0.25">
      <c r="A5390" s="2"/>
      <c r="B5390" s="3"/>
      <c r="C5390" s="4"/>
      <c r="D5390" s="5"/>
      <c r="E5390" s="5"/>
      <c r="F5390" s="14"/>
    </row>
    <row r="5391" spans="1:6" x14ac:dyDescent="0.25">
      <c r="A5391" s="2"/>
      <c r="B5391" s="3"/>
      <c r="C5391" s="4"/>
      <c r="D5391" s="5"/>
      <c r="E5391" s="5"/>
      <c r="F5391" s="14"/>
    </row>
    <row r="5392" spans="1:6" x14ac:dyDescent="0.25">
      <c r="A5392" s="2"/>
      <c r="B5392" s="3"/>
      <c r="C5392" s="4"/>
      <c r="D5392" s="5"/>
      <c r="E5392" s="5"/>
      <c r="F5392" s="14"/>
    </row>
    <row r="5393" spans="1:6" x14ac:dyDescent="0.25">
      <c r="A5393" s="2"/>
      <c r="B5393" s="3"/>
      <c r="C5393" s="4"/>
      <c r="D5393" s="5"/>
      <c r="E5393" s="5"/>
      <c r="F5393" s="14"/>
    </row>
    <row r="5394" spans="1:6" x14ac:dyDescent="0.25">
      <c r="A5394" s="2"/>
      <c r="B5394" s="3"/>
      <c r="C5394" s="4"/>
      <c r="D5394" s="5"/>
      <c r="E5394" s="5"/>
      <c r="F5394" s="14"/>
    </row>
    <row r="5395" spans="1:6" x14ac:dyDescent="0.25">
      <c r="A5395" s="2"/>
      <c r="B5395" s="3"/>
      <c r="C5395" s="4"/>
      <c r="D5395" s="5"/>
      <c r="E5395" s="5"/>
      <c r="F5395" s="14"/>
    </row>
    <row r="5396" spans="1:6" x14ac:dyDescent="0.25">
      <c r="A5396" s="2"/>
      <c r="B5396" s="3"/>
      <c r="C5396" s="4"/>
      <c r="D5396" s="5"/>
      <c r="E5396" s="5"/>
      <c r="F5396" s="14"/>
    </row>
    <row r="5397" spans="1:6" x14ac:dyDescent="0.25">
      <c r="A5397" s="2"/>
      <c r="B5397" s="3"/>
      <c r="C5397" s="4"/>
      <c r="D5397" s="5"/>
      <c r="E5397" s="5"/>
      <c r="F5397" s="14"/>
    </row>
    <row r="5398" spans="1:6" x14ac:dyDescent="0.25">
      <c r="A5398" s="2"/>
      <c r="B5398" s="3"/>
      <c r="C5398" s="4"/>
      <c r="D5398" s="5"/>
      <c r="E5398" s="5"/>
      <c r="F5398" s="14"/>
    </row>
    <row r="5399" spans="1:6" x14ac:dyDescent="0.25">
      <c r="A5399" s="2"/>
      <c r="B5399" s="3"/>
      <c r="C5399" s="4"/>
      <c r="D5399" s="5"/>
      <c r="E5399" s="5"/>
      <c r="F5399" s="14"/>
    </row>
    <row r="5400" spans="1:6" x14ac:dyDescent="0.25">
      <c r="A5400" s="2"/>
      <c r="B5400" s="3"/>
      <c r="C5400" s="4"/>
      <c r="D5400" s="5"/>
      <c r="E5400" s="5"/>
      <c r="F5400" s="14"/>
    </row>
    <row r="5401" spans="1:6" x14ac:dyDescent="0.25">
      <c r="A5401" s="2"/>
      <c r="B5401" s="3"/>
      <c r="C5401" s="4"/>
      <c r="D5401" s="5"/>
      <c r="E5401" s="5"/>
      <c r="F5401" s="14"/>
    </row>
    <row r="5402" spans="1:6" x14ac:dyDescent="0.25">
      <c r="A5402" s="2"/>
      <c r="B5402" s="3"/>
      <c r="C5402" s="4"/>
      <c r="D5402" s="5"/>
      <c r="E5402" s="5"/>
      <c r="F5402" s="14"/>
    </row>
    <row r="5403" spans="1:6" x14ac:dyDescent="0.25">
      <c r="A5403" s="2"/>
      <c r="B5403" s="3"/>
      <c r="C5403" s="4"/>
      <c r="D5403" s="5"/>
      <c r="E5403" s="5"/>
      <c r="F5403" s="14"/>
    </row>
    <row r="5404" spans="1:6" x14ac:dyDescent="0.25">
      <c r="A5404" s="2"/>
      <c r="B5404" s="3"/>
      <c r="C5404" s="4"/>
      <c r="D5404" s="5"/>
      <c r="E5404" s="5"/>
      <c r="F5404" s="14"/>
    </row>
    <row r="5405" spans="1:6" x14ac:dyDescent="0.25">
      <c r="A5405" s="2"/>
      <c r="B5405" s="3"/>
      <c r="C5405" s="4"/>
      <c r="D5405" s="5"/>
      <c r="E5405" s="5"/>
      <c r="F5405" s="14"/>
    </row>
    <row r="5406" spans="1:6" x14ac:dyDescent="0.25">
      <c r="A5406" s="2"/>
      <c r="B5406" s="3"/>
      <c r="C5406" s="4"/>
      <c r="D5406" s="5"/>
      <c r="E5406" s="5"/>
      <c r="F5406" s="14"/>
    </row>
    <row r="5407" spans="1:6" x14ac:dyDescent="0.25">
      <c r="A5407" s="2"/>
      <c r="B5407" s="3"/>
      <c r="C5407" s="4"/>
      <c r="D5407" s="5"/>
      <c r="E5407" s="5"/>
      <c r="F5407" s="14"/>
    </row>
    <row r="5408" spans="1:6" x14ac:dyDescent="0.25">
      <c r="A5408" s="2"/>
      <c r="B5408" s="3"/>
      <c r="C5408" s="4"/>
      <c r="D5408" s="5"/>
      <c r="E5408" s="5"/>
      <c r="F5408" s="14"/>
    </row>
    <row r="5409" spans="1:6" x14ac:dyDescent="0.25">
      <c r="A5409" s="2"/>
      <c r="B5409" s="3"/>
      <c r="C5409" s="4"/>
      <c r="D5409" s="5"/>
      <c r="E5409" s="5"/>
      <c r="F5409" s="14"/>
    </row>
    <row r="5410" spans="1:6" x14ac:dyDescent="0.25">
      <c r="A5410" s="2"/>
      <c r="B5410" s="3"/>
      <c r="C5410" s="4"/>
      <c r="D5410" s="5"/>
      <c r="E5410" s="5"/>
      <c r="F5410" s="14"/>
    </row>
    <row r="5411" spans="1:6" x14ac:dyDescent="0.25">
      <c r="A5411" s="2"/>
      <c r="B5411" s="3"/>
      <c r="C5411" s="4"/>
      <c r="D5411" s="5"/>
      <c r="E5411" s="5"/>
      <c r="F5411" s="14"/>
    </row>
    <row r="5412" spans="1:6" x14ac:dyDescent="0.25">
      <c r="A5412" s="2"/>
      <c r="B5412" s="3"/>
      <c r="C5412" s="4"/>
      <c r="D5412" s="5"/>
      <c r="E5412" s="5"/>
      <c r="F5412" s="14"/>
    </row>
    <row r="5413" spans="1:6" x14ac:dyDescent="0.25">
      <c r="A5413" s="2"/>
      <c r="B5413" s="3"/>
      <c r="C5413" s="4"/>
      <c r="D5413" s="5"/>
      <c r="E5413" s="5"/>
      <c r="F5413" s="14"/>
    </row>
    <row r="5414" spans="1:6" x14ac:dyDescent="0.25">
      <c r="A5414" s="2"/>
      <c r="B5414" s="3"/>
      <c r="C5414" s="4"/>
      <c r="D5414" s="5"/>
      <c r="E5414" s="5"/>
      <c r="F5414" s="14"/>
    </row>
    <row r="5415" spans="1:6" x14ac:dyDescent="0.25">
      <c r="A5415" s="2"/>
      <c r="B5415" s="3"/>
      <c r="C5415" s="4"/>
      <c r="D5415" s="5"/>
      <c r="E5415" s="5"/>
      <c r="F5415" s="14"/>
    </row>
    <row r="5416" spans="1:6" x14ac:dyDescent="0.25">
      <c r="A5416" s="2"/>
      <c r="B5416" s="3"/>
      <c r="C5416" s="4"/>
      <c r="D5416" s="5"/>
      <c r="E5416" s="5"/>
      <c r="F5416" s="14"/>
    </row>
    <row r="5417" spans="1:6" x14ac:dyDescent="0.25">
      <c r="A5417" s="2"/>
      <c r="B5417" s="3"/>
      <c r="C5417" s="4"/>
      <c r="D5417" s="5"/>
      <c r="E5417" s="5"/>
      <c r="F5417" s="14"/>
    </row>
    <row r="5418" spans="1:6" x14ac:dyDescent="0.25">
      <c r="A5418" s="2"/>
      <c r="B5418" s="3"/>
      <c r="C5418" s="4"/>
      <c r="D5418" s="5"/>
      <c r="E5418" s="5"/>
      <c r="F5418" s="14"/>
    </row>
    <row r="5419" spans="1:6" x14ac:dyDescent="0.25">
      <c r="A5419" s="2"/>
      <c r="B5419" s="3"/>
      <c r="C5419" s="4"/>
      <c r="D5419" s="5"/>
      <c r="E5419" s="5"/>
      <c r="F5419" s="14"/>
    </row>
    <row r="5420" spans="1:6" x14ac:dyDescent="0.25">
      <c r="A5420" s="2"/>
      <c r="B5420" s="3"/>
      <c r="C5420" s="4"/>
      <c r="D5420" s="5"/>
      <c r="E5420" s="5"/>
      <c r="F5420" s="14"/>
    </row>
    <row r="5421" spans="1:6" x14ac:dyDescent="0.25">
      <c r="A5421" s="2"/>
      <c r="B5421" s="3"/>
      <c r="C5421" s="4"/>
      <c r="D5421" s="5"/>
      <c r="E5421" s="5"/>
      <c r="F5421" s="14"/>
    </row>
    <row r="5422" spans="1:6" x14ac:dyDescent="0.25">
      <c r="A5422" s="2"/>
      <c r="B5422" s="3"/>
      <c r="C5422" s="4"/>
      <c r="D5422" s="5"/>
      <c r="E5422" s="5"/>
      <c r="F5422" s="14"/>
    </row>
    <row r="5423" spans="1:6" x14ac:dyDescent="0.25">
      <c r="A5423" s="2"/>
      <c r="B5423" s="3"/>
      <c r="C5423" s="4"/>
      <c r="D5423" s="5"/>
      <c r="E5423" s="5"/>
      <c r="F5423" s="14"/>
    </row>
    <row r="5424" spans="1:6" x14ac:dyDescent="0.25">
      <c r="A5424" s="2"/>
      <c r="B5424" s="3"/>
      <c r="C5424" s="4"/>
      <c r="D5424" s="5"/>
      <c r="E5424" s="5"/>
      <c r="F5424" s="14"/>
    </row>
    <row r="5425" spans="1:6" x14ac:dyDescent="0.25">
      <c r="A5425" s="2"/>
      <c r="B5425" s="3"/>
      <c r="C5425" s="4"/>
      <c r="D5425" s="5"/>
      <c r="E5425" s="5"/>
      <c r="F5425" s="14"/>
    </row>
    <row r="5426" spans="1:6" x14ac:dyDescent="0.25">
      <c r="A5426" s="2"/>
      <c r="B5426" s="3"/>
      <c r="C5426" s="4"/>
      <c r="D5426" s="5"/>
      <c r="E5426" s="5"/>
      <c r="F5426" s="14"/>
    </row>
    <row r="5427" spans="1:6" x14ac:dyDescent="0.25">
      <c r="A5427" s="2"/>
      <c r="B5427" s="3"/>
      <c r="C5427" s="4"/>
      <c r="D5427" s="5"/>
      <c r="E5427" s="5"/>
      <c r="F5427" s="14"/>
    </row>
    <row r="5428" spans="1:6" x14ac:dyDescent="0.25">
      <c r="A5428" s="2"/>
      <c r="B5428" s="3"/>
      <c r="C5428" s="4"/>
      <c r="D5428" s="5"/>
      <c r="E5428" s="5"/>
      <c r="F5428" s="14"/>
    </row>
    <row r="5429" spans="1:6" x14ac:dyDescent="0.25">
      <c r="A5429" s="2"/>
      <c r="B5429" s="3"/>
      <c r="C5429" s="4"/>
      <c r="D5429" s="5"/>
      <c r="E5429" s="5"/>
      <c r="F5429" s="14"/>
    </row>
    <row r="5430" spans="1:6" x14ac:dyDescent="0.25">
      <c r="A5430" s="2"/>
      <c r="B5430" s="3"/>
      <c r="C5430" s="4"/>
      <c r="D5430" s="5"/>
      <c r="E5430" s="5"/>
      <c r="F5430" s="14"/>
    </row>
    <row r="5431" spans="1:6" x14ac:dyDescent="0.25">
      <c r="A5431" s="2"/>
      <c r="B5431" s="3"/>
      <c r="C5431" s="4"/>
      <c r="D5431" s="5"/>
      <c r="E5431" s="5"/>
      <c r="F5431" s="14"/>
    </row>
    <row r="5432" spans="1:6" x14ac:dyDescent="0.25">
      <c r="A5432" s="2"/>
      <c r="B5432" s="3"/>
      <c r="C5432" s="4"/>
      <c r="D5432" s="5"/>
      <c r="E5432" s="5"/>
      <c r="F5432" s="14"/>
    </row>
    <row r="5433" spans="1:6" x14ac:dyDescent="0.25">
      <c r="A5433" s="2"/>
      <c r="B5433" s="3"/>
      <c r="C5433" s="4"/>
      <c r="D5433" s="5"/>
      <c r="E5433" s="5"/>
      <c r="F5433" s="14"/>
    </row>
    <row r="5434" spans="1:6" x14ac:dyDescent="0.25">
      <c r="A5434" s="2"/>
      <c r="B5434" s="3"/>
      <c r="C5434" s="4"/>
      <c r="D5434" s="5"/>
      <c r="E5434" s="5"/>
      <c r="F5434" s="14"/>
    </row>
    <row r="5435" spans="1:6" x14ac:dyDescent="0.25">
      <c r="A5435" s="2"/>
      <c r="B5435" s="3"/>
      <c r="C5435" s="4"/>
      <c r="D5435" s="5"/>
      <c r="E5435" s="5"/>
      <c r="F5435" s="14"/>
    </row>
    <row r="5436" spans="1:6" x14ac:dyDescent="0.25">
      <c r="A5436" s="2"/>
      <c r="B5436" s="3"/>
      <c r="C5436" s="4"/>
      <c r="D5436" s="5"/>
      <c r="E5436" s="5"/>
      <c r="F5436" s="14"/>
    </row>
    <row r="5437" spans="1:6" x14ac:dyDescent="0.25">
      <c r="A5437" s="2"/>
      <c r="B5437" s="3"/>
      <c r="C5437" s="4"/>
      <c r="D5437" s="5"/>
      <c r="E5437" s="5"/>
      <c r="F5437" s="14"/>
    </row>
    <row r="5438" spans="1:6" x14ac:dyDescent="0.25">
      <c r="A5438" s="2"/>
      <c r="B5438" s="3"/>
      <c r="C5438" s="4"/>
      <c r="D5438" s="5"/>
      <c r="E5438" s="5"/>
      <c r="F5438" s="14"/>
    </row>
    <row r="5439" spans="1:6" x14ac:dyDescent="0.25">
      <c r="A5439" s="2"/>
      <c r="B5439" s="3"/>
      <c r="C5439" s="4"/>
      <c r="D5439" s="5"/>
      <c r="E5439" s="5"/>
      <c r="F5439" s="14"/>
    </row>
    <row r="5440" spans="1:6" x14ac:dyDescent="0.25">
      <c r="A5440" s="2"/>
      <c r="B5440" s="3"/>
      <c r="C5440" s="4"/>
      <c r="D5440" s="5"/>
      <c r="E5440" s="5"/>
      <c r="F5440" s="14"/>
    </row>
    <row r="5441" spans="1:6" x14ac:dyDescent="0.25">
      <c r="A5441" s="2"/>
      <c r="B5441" s="3"/>
      <c r="C5441" s="4"/>
      <c r="D5441" s="5"/>
      <c r="E5441" s="5"/>
      <c r="F5441" s="14"/>
    </row>
    <row r="5442" spans="1:6" x14ac:dyDescent="0.25">
      <c r="A5442" s="2"/>
      <c r="B5442" s="3"/>
      <c r="C5442" s="4"/>
      <c r="D5442" s="5"/>
      <c r="E5442" s="5"/>
      <c r="F5442" s="14"/>
    </row>
    <row r="5443" spans="1:6" x14ac:dyDescent="0.25">
      <c r="A5443" s="2"/>
      <c r="B5443" s="3"/>
      <c r="C5443" s="4"/>
      <c r="D5443" s="5"/>
      <c r="E5443" s="5"/>
      <c r="F5443" s="14"/>
    </row>
    <row r="5444" spans="1:6" x14ac:dyDescent="0.25">
      <c r="A5444" s="2"/>
      <c r="B5444" s="3"/>
      <c r="C5444" s="4"/>
      <c r="D5444" s="5"/>
      <c r="E5444" s="5"/>
      <c r="F5444" s="14"/>
    </row>
    <row r="5445" spans="1:6" x14ac:dyDescent="0.25">
      <c r="A5445" s="2"/>
      <c r="B5445" s="3"/>
      <c r="C5445" s="4"/>
      <c r="D5445" s="5"/>
      <c r="E5445" s="5"/>
      <c r="F5445" s="14"/>
    </row>
    <row r="5446" spans="1:6" x14ac:dyDescent="0.25">
      <c r="A5446" s="2"/>
      <c r="B5446" s="3"/>
      <c r="C5446" s="4"/>
      <c r="D5446" s="5"/>
      <c r="E5446" s="5"/>
      <c r="F5446" s="14"/>
    </row>
    <row r="5447" spans="1:6" x14ac:dyDescent="0.25">
      <c r="A5447" s="2"/>
      <c r="B5447" s="3"/>
      <c r="C5447" s="4"/>
      <c r="D5447" s="5"/>
      <c r="E5447" s="5"/>
      <c r="F5447" s="14"/>
    </row>
    <row r="5448" spans="1:6" x14ac:dyDescent="0.25">
      <c r="A5448" s="2"/>
      <c r="B5448" s="3"/>
      <c r="C5448" s="4"/>
      <c r="D5448" s="5"/>
      <c r="E5448" s="5"/>
      <c r="F5448" s="14"/>
    </row>
    <row r="5449" spans="1:6" x14ac:dyDescent="0.25">
      <c r="A5449" s="2"/>
      <c r="B5449" s="3"/>
      <c r="C5449" s="4"/>
      <c r="D5449" s="5"/>
      <c r="E5449" s="5"/>
      <c r="F5449" s="14"/>
    </row>
    <row r="5450" spans="1:6" x14ac:dyDescent="0.25">
      <c r="A5450" s="2"/>
      <c r="B5450" s="3"/>
      <c r="C5450" s="4"/>
      <c r="D5450" s="5"/>
      <c r="E5450" s="5"/>
      <c r="F5450" s="14"/>
    </row>
    <row r="5451" spans="1:6" x14ac:dyDescent="0.25">
      <c r="A5451" s="2"/>
      <c r="B5451" s="3"/>
      <c r="C5451" s="4"/>
      <c r="D5451" s="5"/>
      <c r="E5451" s="5"/>
      <c r="F5451" s="14"/>
    </row>
    <row r="5452" spans="1:6" x14ac:dyDescent="0.25">
      <c r="A5452" s="2"/>
      <c r="B5452" s="3"/>
      <c r="C5452" s="4"/>
      <c r="D5452" s="5"/>
      <c r="E5452" s="5"/>
      <c r="F5452" s="14"/>
    </row>
    <row r="5453" spans="1:6" x14ac:dyDescent="0.25">
      <c r="A5453" s="2"/>
      <c r="B5453" s="3"/>
      <c r="C5453" s="4"/>
      <c r="D5453" s="5"/>
      <c r="E5453" s="5"/>
      <c r="F5453" s="14"/>
    </row>
    <row r="5454" spans="1:6" x14ac:dyDescent="0.25">
      <c r="A5454" s="2"/>
      <c r="B5454" s="3"/>
      <c r="C5454" s="4"/>
      <c r="D5454" s="5"/>
      <c r="E5454" s="5"/>
      <c r="F5454" s="14"/>
    </row>
    <row r="5455" spans="1:6" x14ac:dyDescent="0.25">
      <c r="A5455" s="2"/>
      <c r="B5455" s="3"/>
      <c r="C5455" s="4"/>
      <c r="D5455" s="5"/>
      <c r="E5455" s="5"/>
      <c r="F5455" s="14"/>
    </row>
    <row r="5456" spans="1:6" x14ac:dyDescent="0.25">
      <c r="A5456" s="2"/>
      <c r="B5456" s="3"/>
      <c r="C5456" s="4"/>
      <c r="D5456" s="5"/>
      <c r="E5456" s="5"/>
      <c r="F5456" s="14"/>
    </row>
    <row r="5457" spans="1:6" x14ac:dyDescent="0.25">
      <c r="A5457" s="2"/>
      <c r="B5457" s="3"/>
      <c r="C5457" s="4"/>
      <c r="D5457" s="5"/>
      <c r="E5457" s="5"/>
      <c r="F5457" s="14"/>
    </row>
    <row r="5458" spans="1:6" x14ac:dyDescent="0.25">
      <c r="A5458" s="2"/>
      <c r="B5458" s="3"/>
      <c r="C5458" s="4"/>
      <c r="D5458" s="5"/>
      <c r="E5458" s="5"/>
      <c r="F5458" s="14"/>
    </row>
    <row r="5459" spans="1:6" x14ac:dyDescent="0.25">
      <c r="A5459" s="2"/>
      <c r="B5459" s="3"/>
      <c r="C5459" s="4"/>
      <c r="D5459" s="5"/>
      <c r="E5459" s="5"/>
      <c r="F5459" s="14"/>
    </row>
    <row r="5460" spans="1:6" x14ac:dyDescent="0.25">
      <c r="A5460" s="2"/>
      <c r="B5460" s="3"/>
      <c r="C5460" s="4"/>
      <c r="D5460" s="5"/>
      <c r="E5460" s="5"/>
      <c r="F5460" s="14"/>
    </row>
    <row r="5461" spans="1:6" x14ac:dyDescent="0.25">
      <c r="A5461" s="2"/>
      <c r="B5461" s="3"/>
      <c r="C5461" s="4"/>
      <c r="D5461" s="5"/>
      <c r="E5461" s="5"/>
      <c r="F5461" s="14"/>
    </row>
    <row r="5462" spans="1:6" x14ac:dyDescent="0.25">
      <c r="A5462" s="2"/>
      <c r="B5462" s="3"/>
      <c r="C5462" s="4"/>
      <c r="D5462" s="5"/>
      <c r="E5462" s="5"/>
      <c r="F5462" s="14"/>
    </row>
    <row r="5463" spans="1:6" x14ac:dyDescent="0.25">
      <c r="A5463" s="2"/>
      <c r="B5463" s="3"/>
      <c r="C5463" s="4"/>
      <c r="D5463" s="5"/>
      <c r="E5463" s="5"/>
      <c r="F5463" s="14"/>
    </row>
    <row r="5464" spans="1:6" x14ac:dyDescent="0.25">
      <c r="A5464" s="2"/>
      <c r="B5464" s="3"/>
      <c r="C5464" s="4"/>
      <c r="D5464" s="5"/>
      <c r="E5464" s="5"/>
      <c r="F5464" s="14"/>
    </row>
    <row r="5465" spans="1:6" x14ac:dyDescent="0.25">
      <c r="A5465" s="2"/>
      <c r="B5465" s="3"/>
      <c r="C5465" s="4"/>
      <c r="D5465" s="5"/>
      <c r="E5465" s="5"/>
      <c r="F5465" s="14"/>
    </row>
    <row r="5466" spans="1:6" x14ac:dyDescent="0.25">
      <c r="A5466" s="2"/>
      <c r="B5466" s="3"/>
      <c r="C5466" s="4"/>
      <c r="D5466" s="5"/>
      <c r="E5466" s="5"/>
      <c r="F5466" s="14"/>
    </row>
    <row r="5467" spans="1:6" x14ac:dyDescent="0.25">
      <c r="A5467" s="2"/>
      <c r="B5467" s="3"/>
      <c r="C5467" s="4"/>
      <c r="D5467" s="5"/>
      <c r="E5467" s="5"/>
      <c r="F5467" s="14"/>
    </row>
    <row r="5468" spans="1:6" x14ac:dyDescent="0.25">
      <c r="A5468" s="2"/>
      <c r="B5468" s="3"/>
      <c r="C5468" s="4"/>
      <c r="D5468" s="5"/>
      <c r="E5468" s="5"/>
      <c r="F5468" s="14"/>
    </row>
    <row r="5469" spans="1:6" x14ac:dyDescent="0.25">
      <c r="A5469" s="2"/>
      <c r="B5469" s="3"/>
      <c r="C5469" s="4"/>
      <c r="D5469" s="5"/>
      <c r="E5469" s="5"/>
      <c r="F5469" s="14"/>
    </row>
    <row r="5470" spans="1:6" x14ac:dyDescent="0.25">
      <c r="A5470" s="2"/>
      <c r="B5470" s="3"/>
      <c r="C5470" s="4"/>
      <c r="D5470" s="5"/>
      <c r="E5470" s="5"/>
      <c r="F5470" s="14"/>
    </row>
    <row r="5471" spans="1:6" x14ac:dyDescent="0.25">
      <c r="A5471" s="2"/>
      <c r="B5471" s="3"/>
      <c r="C5471" s="4"/>
      <c r="D5471" s="5"/>
      <c r="E5471" s="5"/>
      <c r="F5471" s="14"/>
    </row>
    <row r="5472" spans="1:6" x14ac:dyDescent="0.25">
      <c r="A5472" s="2"/>
      <c r="B5472" s="3"/>
      <c r="C5472" s="4"/>
      <c r="D5472" s="5"/>
      <c r="E5472" s="5"/>
      <c r="F5472" s="14"/>
    </row>
    <row r="5473" spans="1:6" x14ac:dyDescent="0.25">
      <c r="A5473" s="2"/>
      <c r="B5473" s="3"/>
      <c r="C5473" s="4"/>
      <c r="D5473" s="5"/>
      <c r="E5473" s="5"/>
      <c r="F5473" s="14"/>
    </row>
    <row r="5474" spans="1:6" x14ac:dyDescent="0.25">
      <c r="A5474" s="2"/>
      <c r="B5474" s="3"/>
      <c r="C5474" s="4"/>
      <c r="D5474" s="5"/>
      <c r="E5474" s="5"/>
      <c r="F5474" s="14"/>
    </row>
    <row r="5475" spans="1:6" x14ac:dyDescent="0.25">
      <c r="A5475" s="2"/>
      <c r="B5475" s="3"/>
      <c r="C5475" s="4"/>
      <c r="D5475" s="5"/>
      <c r="E5475" s="5"/>
      <c r="F5475" s="14"/>
    </row>
    <row r="5476" spans="1:6" x14ac:dyDescent="0.25">
      <c r="A5476" s="2"/>
      <c r="B5476" s="3"/>
      <c r="C5476" s="4"/>
      <c r="D5476" s="5"/>
      <c r="E5476" s="5"/>
      <c r="F5476" s="14"/>
    </row>
    <row r="5477" spans="1:6" x14ac:dyDescent="0.25">
      <c r="A5477" s="2"/>
      <c r="B5477" s="3"/>
      <c r="C5477" s="4"/>
      <c r="D5477" s="5"/>
      <c r="E5477" s="5"/>
      <c r="F5477" s="14"/>
    </row>
    <row r="5478" spans="1:6" x14ac:dyDescent="0.25">
      <c r="A5478" s="2"/>
      <c r="B5478" s="3"/>
      <c r="C5478" s="4"/>
      <c r="D5478" s="5"/>
      <c r="E5478" s="5"/>
      <c r="F5478" s="14"/>
    </row>
    <row r="5479" spans="1:6" x14ac:dyDescent="0.25">
      <c r="A5479" s="2"/>
      <c r="B5479" s="3"/>
      <c r="C5479" s="4"/>
      <c r="D5479" s="5"/>
      <c r="E5479" s="5"/>
      <c r="F5479" s="14"/>
    </row>
    <row r="5480" spans="1:6" x14ac:dyDescent="0.25">
      <c r="A5480" s="2"/>
      <c r="B5480" s="3"/>
      <c r="C5480" s="4"/>
      <c r="D5480" s="5"/>
      <c r="E5480" s="5"/>
      <c r="F5480" s="14"/>
    </row>
    <row r="5481" spans="1:6" x14ac:dyDescent="0.25">
      <c r="A5481" s="2"/>
      <c r="B5481" s="3"/>
      <c r="C5481" s="4"/>
      <c r="D5481" s="5"/>
      <c r="E5481" s="5"/>
      <c r="F5481" s="14"/>
    </row>
    <row r="5482" spans="1:6" x14ac:dyDescent="0.25">
      <c r="A5482" s="2"/>
      <c r="B5482" s="3"/>
      <c r="C5482" s="4"/>
      <c r="D5482" s="5"/>
      <c r="E5482" s="5"/>
      <c r="F5482" s="14"/>
    </row>
    <row r="5483" spans="1:6" x14ac:dyDescent="0.25">
      <c r="A5483" s="2"/>
      <c r="B5483" s="3"/>
      <c r="C5483" s="4"/>
      <c r="D5483" s="5"/>
      <c r="E5483" s="5"/>
      <c r="F5483" s="14"/>
    </row>
    <row r="5484" spans="1:6" x14ac:dyDescent="0.25">
      <c r="A5484" s="2"/>
      <c r="B5484" s="3"/>
      <c r="C5484" s="4"/>
      <c r="D5484" s="5"/>
      <c r="E5484" s="5"/>
      <c r="F5484" s="14"/>
    </row>
    <row r="5485" spans="1:6" x14ac:dyDescent="0.25">
      <c r="A5485" s="2"/>
      <c r="B5485" s="3"/>
      <c r="C5485" s="4"/>
      <c r="D5485" s="5"/>
      <c r="E5485" s="5"/>
      <c r="F5485" s="14"/>
    </row>
    <row r="5486" spans="1:6" x14ac:dyDescent="0.25">
      <c r="A5486" s="2"/>
      <c r="B5486" s="3"/>
      <c r="C5486" s="4"/>
      <c r="D5486" s="5"/>
      <c r="E5486" s="5"/>
      <c r="F5486" s="14"/>
    </row>
    <row r="5487" spans="1:6" x14ac:dyDescent="0.25">
      <c r="A5487" s="2"/>
      <c r="B5487" s="3"/>
      <c r="C5487" s="4"/>
      <c r="D5487" s="5"/>
      <c r="E5487" s="5"/>
      <c r="F5487" s="14"/>
    </row>
    <row r="5488" spans="1:6" x14ac:dyDescent="0.25">
      <c r="A5488" s="2"/>
      <c r="B5488" s="3"/>
      <c r="C5488" s="4"/>
      <c r="D5488" s="5"/>
      <c r="E5488" s="5"/>
      <c r="F5488" s="14"/>
    </row>
    <row r="5489" spans="1:6" x14ac:dyDescent="0.25">
      <c r="A5489" s="2"/>
      <c r="B5489" s="3"/>
      <c r="C5489" s="4"/>
      <c r="D5489" s="5"/>
      <c r="E5489" s="5"/>
      <c r="F5489" s="14"/>
    </row>
    <row r="5490" spans="1:6" x14ac:dyDescent="0.25">
      <c r="A5490" s="2"/>
      <c r="B5490" s="3"/>
      <c r="C5490" s="4"/>
      <c r="D5490" s="5"/>
      <c r="E5490" s="5"/>
      <c r="F5490" s="14"/>
    </row>
    <row r="5491" spans="1:6" x14ac:dyDescent="0.25">
      <c r="A5491" s="2"/>
      <c r="B5491" s="3"/>
      <c r="C5491" s="4"/>
      <c r="D5491" s="5"/>
      <c r="E5491" s="5"/>
      <c r="F5491" s="14"/>
    </row>
    <row r="5492" spans="1:6" x14ac:dyDescent="0.25">
      <c r="A5492" s="2"/>
      <c r="B5492" s="3"/>
      <c r="C5492" s="4"/>
      <c r="D5492" s="5"/>
      <c r="E5492" s="5"/>
      <c r="F5492" s="14"/>
    </row>
    <row r="5493" spans="1:6" x14ac:dyDescent="0.25">
      <c r="A5493" s="2"/>
      <c r="B5493" s="3"/>
      <c r="C5493" s="4"/>
      <c r="D5493" s="5"/>
      <c r="E5493" s="5"/>
      <c r="F5493" s="14"/>
    </row>
    <row r="5494" spans="1:6" x14ac:dyDescent="0.25">
      <c r="A5494" s="2"/>
      <c r="B5494" s="3"/>
      <c r="C5494" s="4"/>
      <c r="D5494" s="5"/>
      <c r="E5494" s="5"/>
      <c r="F5494" s="14"/>
    </row>
    <row r="5495" spans="1:6" x14ac:dyDescent="0.25">
      <c r="A5495" s="2"/>
      <c r="B5495" s="3"/>
      <c r="C5495" s="4"/>
      <c r="D5495" s="5"/>
      <c r="E5495" s="5"/>
      <c r="F5495" s="14"/>
    </row>
    <row r="5496" spans="1:6" x14ac:dyDescent="0.25">
      <c r="A5496" s="2"/>
      <c r="B5496" s="3"/>
      <c r="C5496" s="4"/>
      <c r="D5496" s="5"/>
      <c r="E5496" s="5"/>
      <c r="F5496" s="14"/>
    </row>
    <row r="5497" spans="1:6" x14ac:dyDescent="0.25">
      <c r="A5497" s="2"/>
      <c r="B5497" s="3"/>
      <c r="C5497" s="4"/>
      <c r="D5497" s="5"/>
      <c r="E5497" s="5"/>
      <c r="F5497" s="14"/>
    </row>
    <row r="5498" spans="1:6" x14ac:dyDescent="0.25">
      <c r="A5498" s="2"/>
      <c r="B5498" s="3"/>
      <c r="C5498" s="4"/>
      <c r="D5498" s="5"/>
      <c r="E5498" s="5"/>
      <c r="F5498" s="14"/>
    </row>
    <row r="5499" spans="1:6" x14ac:dyDescent="0.25">
      <c r="A5499" s="2"/>
      <c r="B5499" s="3"/>
      <c r="C5499" s="4"/>
      <c r="D5499" s="5"/>
      <c r="E5499" s="5"/>
      <c r="F5499" s="14"/>
    </row>
    <row r="5500" spans="1:6" x14ac:dyDescent="0.25">
      <c r="A5500" s="2"/>
      <c r="B5500" s="3"/>
      <c r="C5500" s="4"/>
      <c r="D5500" s="5"/>
      <c r="E5500" s="5"/>
      <c r="F5500" s="14"/>
    </row>
    <row r="5501" spans="1:6" x14ac:dyDescent="0.25">
      <c r="A5501" s="2"/>
      <c r="B5501" s="3"/>
      <c r="C5501" s="4"/>
      <c r="D5501" s="5"/>
      <c r="E5501" s="5"/>
      <c r="F5501" s="14"/>
    </row>
    <row r="5502" spans="1:6" x14ac:dyDescent="0.25">
      <c r="A5502" s="2"/>
      <c r="B5502" s="3"/>
      <c r="C5502" s="4"/>
      <c r="D5502" s="5"/>
      <c r="E5502" s="5"/>
      <c r="F5502" s="14"/>
    </row>
    <row r="5503" spans="1:6" x14ac:dyDescent="0.25">
      <c r="A5503" s="2"/>
      <c r="B5503" s="3"/>
      <c r="C5503" s="4"/>
      <c r="D5503" s="5"/>
      <c r="E5503" s="5"/>
      <c r="F5503" s="14"/>
    </row>
    <row r="5504" spans="1:6" x14ac:dyDescent="0.25">
      <c r="A5504" s="2"/>
      <c r="B5504" s="3"/>
      <c r="C5504" s="4"/>
      <c r="D5504" s="5"/>
      <c r="E5504" s="5"/>
      <c r="F5504" s="14"/>
    </row>
    <row r="5505" spans="1:6" x14ac:dyDescent="0.25">
      <c r="A5505" s="2"/>
      <c r="B5505" s="3"/>
      <c r="C5505" s="4"/>
      <c r="D5505" s="5"/>
      <c r="E5505" s="5"/>
      <c r="F5505" s="14"/>
    </row>
    <row r="5506" spans="1:6" x14ac:dyDescent="0.25">
      <c r="A5506" s="2"/>
      <c r="B5506" s="3"/>
      <c r="C5506" s="4"/>
      <c r="D5506" s="5"/>
      <c r="E5506" s="5"/>
      <c r="F5506" s="14"/>
    </row>
    <row r="5507" spans="1:6" x14ac:dyDescent="0.25">
      <c r="A5507" s="2"/>
      <c r="B5507" s="3"/>
      <c r="C5507" s="4"/>
      <c r="D5507" s="5"/>
      <c r="E5507" s="5"/>
      <c r="F5507" s="14"/>
    </row>
    <row r="5508" spans="1:6" x14ac:dyDescent="0.25">
      <c r="A5508" s="2"/>
      <c r="B5508" s="3"/>
      <c r="C5508" s="4"/>
      <c r="D5508" s="5"/>
      <c r="E5508" s="5"/>
      <c r="F5508" s="14"/>
    </row>
    <row r="5509" spans="1:6" x14ac:dyDescent="0.25">
      <c r="A5509" s="2"/>
      <c r="B5509" s="3"/>
      <c r="C5509" s="4"/>
      <c r="D5509" s="5"/>
      <c r="E5509" s="5"/>
      <c r="F5509" s="14"/>
    </row>
    <row r="5510" spans="1:6" x14ac:dyDescent="0.25">
      <c r="A5510" s="2"/>
      <c r="B5510" s="3"/>
      <c r="C5510" s="4"/>
      <c r="D5510" s="5"/>
      <c r="E5510" s="5"/>
      <c r="F5510" s="14"/>
    </row>
    <row r="5511" spans="1:6" x14ac:dyDescent="0.25">
      <c r="A5511" s="2"/>
      <c r="B5511" s="3"/>
      <c r="C5511" s="4"/>
      <c r="D5511" s="5"/>
      <c r="E5511" s="5"/>
      <c r="F5511" s="14"/>
    </row>
    <row r="5512" spans="1:6" x14ac:dyDescent="0.25">
      <c r="A5512" s="2"/>
      <c r="B5512" s="3"/>
      <c r="C5512" s="4"/>
      <c r="D5512" s="5"/>
      <c r="E5512" s="5"/>
      <c r="F5512" s="14"/>
    </row>
    <row r="5513" spans="1:6" x14ac:dyDescent="0.25">
      <c r="A5513" s="2"/>
      <c r="B5513" s="3"/>
      <c r="C5513" s="4"/>
      <c r="D5513" s="5"/>
      <c r="E5513" s="5"/>
      <c r="F5513" s="14"/>
    </row>
    <row r="5514" spans="1:6" x14ac:dyDescent="0.25">
      <c r="A5514" s="2"/>
      <c r="B5514" s="3"/>
      <c r="C5514" s="4"/>
      <c r="D5514" s="5"/>
      <c r="E5514" s="5"/>
      <c r="F5514" s="14"/>
    </row>
    <row r="5515" spans="1:6" x14ac:dyDescent="0.25">
      <c r="A5515" s="2"/>
      <c r="B5515" s="3"/>
      <c r="C5515" s="4"/>
      <c r="D5515" s="5"/>
      <c r="E5515" s="5"/>
      <c r="F5515" s="14"/>
    </row>
    <row r="5516" spans="1:6" x14ac:dyDescent="0.25">
      <c r="A5516" s="2"/>
      <c r="B5516" s="3"/>
      <c r="C5516" s="4"/>
      <c r="D5516" s="5"/>
      <c r="E5516" s="5"/>
      <c r="F5516" s="14"/>
    </row>
    <row r="5517" spans="1:6" x14ac:dyDescent="0.25">
      <c r="A5517" s="2"/>
      <c r="B5517" s="3"/>
      <c r="C5517" s="4"/>
      <c r="D5517" s="5"/>
      <c r="E5517" s="5"/>
      <c r="F5517" s="14"/>
    </row>
    <row r="5518" spans="1:6" x14ac:dyDescent="0.25">
      <c r="A5518" s="2"/>
      <c r="B5518" s="3"/>
      <c r="C5518" s="4"/>
      <c r="D5518" s="5"/>
      <c r="E5518" s="5"/>
      <c r="F5518" s="14"/>
    </row>
    <row r="5519" spans="1:6" x14ac:dyDescent="0.25">
      <c r="A5519" s="2"/>
      <c r="B5519" s="3"/>
      <c r="C5519" s="4"/>
      <c r="D5519" s="5"/>
      <c r="E5519" s="5"/>
      <c r="F5519" s="14"/>
    </row>
    <row r="5520" spans="1:6" x14ac:dyDescent="0.25">
      <c r="A5520" s="2"/>
      <c r="B5520" s="3"/>
      <c r="C5520" s="4"/>
      <c r="D5520" s="5"/>
      <c r="E5520" s="5"/>
      <c r="F5520" s="14"/>
    </row>
    <row r="5521" spans="1:6" x14ac:dyDescent="0.25">
      <c r="A5521" s="2"/>
      <c r="B5521" s="3"/>
      <c r="C5521" s="4"/>
      <c r="D5521" s="5"/>
      <c r="E5521" s="5"/>
      <c r="F5521" s="14"/>
    </row>
    <row r="5522" spans="1:6" x14ac:dyDescent="0.25">
      <c r="A5522" s="2"/>
      <c r="B5522" s="3"/>
      <c r="C5522" s="4"/>
      <c r="D5522" s="5"/>
      <c r="E5522" s="5"/>
      <c r="F5522" s="14"/>
    </row>
    <row r="5523" spans="1:6" x14ac:dyDescent="0.25">
      <c r="A5523" s="2"/>
      <c r="B5523" s="3"/>
      <c r="C5523" s="4"/>
      <c r="D5523" s="5"/>
      <c r="E5523" s="5"/>
      <c r="F5523" s="14"/>
    </row>
    <row r="5524" spans="1:6" x14ac:dyDescent="0.25">
      <c r="A5524" s="2"/>
      <c r="B5524" s="3"/>
      <c r="C5524" s="4"/>
      <c r="D5524" s="5"/>
      <c r="E5524" s="5"/>
      <c r="F5524" s="14"/>
    </row>
    <row r="5525" spans="1:6" x14ac:dyDescent="0.25">
      <c r="A5525" s="2"/>
      <c r="B5525" s="3"/>
      <c r="C5525" s="4"/>
      <c r="D5525" s="5"/>
      <c r="E5525" s="5"/>
      <c r="F5525" s="14"/>
    </row>
    <row r="5526" spans="1:6" x14ac:dyDescent="0.25">
      <c r="A5526" s="2"/>
      <c r="B5526" s="3"/>
      <c r="C5526" s="4"/>
      <c r="D5526" s="5"/>
      <c r="E5526" s="5"/>
      <c r="F5526" s="14"/>
    </row>
    <row r="5527" spans="1:6" x14ac:dyDescent="0.25">
      <c r="A5527" s="2"/>
      <c r="B5527" s="3"/>
      <c r="C5527" s="4"/>
      <c r="D5527" s="5"/>
      <c r="E5527" s="5"/>
      <c r="F5527" s="14"/>
    </row>
    <row r="5528" spans="1:6" x14ac:dyDescent="0.25">
      <c r="A5528" s="2"/>
      <c r="B5528" s="3"/>
      <c r="C5528" s="4"/>
      <c r="D5528" s="5"/>
      <c r="E5528" s="5"/>
      <c r="F5528" s="14"/>
    </row>
    <row r="5529" spans="1:6" x14ac:dyDescent="0.25">
      <c r="A5529" s="2"/>
      <c r="B5529" s="3"/>
      <c r="C5529" s="4"/>
      <c r="D5529" s="5"/>
      <c r="E5529" s="5"/>
      <c r="F5529" s="14"/>
    </row>
    <row r="5530" spans="1:6" x14ac:dyDescent="0.25">
      <c r="A5530" s="2"/>
      <c r="B5530" s="3"/>
      <c r="C5530" s="4"/>
      <c r="D5530" s="5"/>
      <c r="E5530" s="5"/>
      <c r="F5530" s="14"/>
    </row>
    <row r="5531" spans="1:6" x14ac:dyDescent="0.25">
      <c r="A5531" s="2"/>
      <c r="B5531" s="3"/>
      <c r="C5531" s="4"/>
      <c r="D5531" s="5"/>
      <c r="E5531" s="5"/>
      <c r="F5531" s="14"/>
    </row>
    <row r="5532" spans="1:6" x14ac:dyDescent="0.25">
      <c r="A5532" s="2"/>
      <c r="B5532" s="3"/>
      <c r="C5532" s="4"/>
      <c r="D5532" s="5"/>
      <c r="E5532" s="5"/>
      <c r="F5532" s="14"/>
    </row>
    <row r="5533" spans="1:6" x14ac:dyDescent="0.25">
      <c r="A5533" s="2"/>
      <c r="B5533" s="3"/>
      <c r="C5533" s="4"/>
      <c r="D5533" s="5"/>
      <c r="E5533" s="5"/>
      <c r="F5533" s="14"/>
    </row>
    <row r="5534" spans="1:6" x14ac:dyDescent="0.25">
      <c r="A5534" s="2"/>
      <c r="B5534" s="3"/>
      <c r="C5534" s="4"/>
      <c r="D5534" s="5"/>
      <c r="E5534" s="5"/>
      <c r="F5534" s="14"/>
    </row>
    <row r="5535" spans="1:6" x14ac:dyDescent="0.25">
      <c r="A5535" s="2"/>
      <c r="B5535" s="3"/>
      <c r="C5535" s="4"/>
      <c r="D5535" s="5"/>
      <c r="E5535" s="5"/>
      <c r="F5535" s="14"/>
    </row>
    <row r="5536" spans="1:6" x14ac:dyDescent="0.25">
      <c r="A5536" s="2"/>
      <c r="B5536" s="3"/>
      <c r="C5536" s="4"/>
      <c r="D5536" s="5"/>
      <c r="E5536" s="5"/>
      <c r="F5536" s="14"/>
    </row>
    <row r="5537" spans="1:6" x14ac:dyDescent="0.25">
      <c r="A5537" s="2"/>
      <c r="B5537" s="3"/>
      <c r="C5537" s="4"/>
      <c r="D5537" s="5"/>
      <c r="E5537" s="5"/>
      <c r="F5537" s="14"/>
    </row>
    <row r="5538" spans="1:6" x14ac:dyDescent="0.25">
      <c r="A5538" s="2"/>
      <c r="B5538" s="3"/>
      <c r="C5538" s="4"/>
      <c r="D5538" s="5"/>
      <c r="E5538" s="5"/>
      <c r="F5538" s="14"/>
    </row>
    <row r="5539" spans="1:6" x14ac:dyDescent="0.25">
      <c r="A5539" s="2"/>
      <c r="B5539" s="3"/>
      <c r="C5539" s="4"/>
      <c r="D5539" s="5"/>
      <c r="E5539" s="5"/>
      <c r="F5539" s="14"/>
    </row>
    <row r="5540" spans="1:6" x14ac:dyDescent="0.25">
      <c r="A5540" s="2"/>
      <c r="B5540" s="3"/>
      <c r="C5540" s="4"/>
      <c r="D5540" s="5"/>
      <c r="E5540" s="5"/>
      <c r="F5540" s="14"/>
    </row>
    <row r="5541" spans="1:6" x14ac:dyDescent="0.25">
      <c r="A5541" s="2"/>
      <c r="B5541" s="3"/>
      <c r="C5541" s="4"/>
      <c r="D5541" s="5"/>
      <c r="E5541" s="5"/>
      <c r="F5541" s="14"/>
    </row>
    <row r="5542" spans="1:6" x14ac:dyDescent="0.25">
      <c r="A5542" s="2"/>
      <c r="B5542" s="3"/>
      <c r="C5542" s="4"/>
      <c r="D5542" s="5"/>
      <c r="E5542" s="5"/>
      <c r="F5542" s="14"/>
    </row>
    <row r="5543" spans="1:6" x14ac:dyDescent="0.25">
      <c r="A5543" s="2"/>
      <c r="B5543" s="3"/>
      <c r="C5543" s="4"/>
      <c r="D5543" s="5"/>
      <c r="E5543" s="5"/>
      <c r="F5543" s="14"/>
    </row>
    <row r="5544" spans="1:6" x14ac:dyDescent="0.25">
      <c r="A5544" s="2"/>
      <c r="B5544" s="3"/>
      <c r="C5544" s="4"/>
      <c r="D5544" s="5"/>
      <c r="E5544" s="5"/>
      <c r="F5544" s="14"/>
    </row>
    <row r="5545" spans="1:6" x14ac:dyDescent="0.25">
      <c r="A5545" s="2"/>
      <c r="B5545" s="3"/>
      <c r="C5545" s="4"/>
      <c r="D5545" s="5"/>
      <c r="E5545" s="5"/>
      <c r="F5545" s="14"/>
    </row>
    <row r="5546" spans="1:6" x14ac:dyDescent="0.25">
      <c r="A5546" s="2"/>
      <c r="B5546" s="3"/>
      <c r="C5546" s="4"/>
      <c r="D5546" s="5"/>
      <c r="E5546" s="5"/>
      <c r="F5546" s="14"/>
    </row>
    <row r="5547" spans="1:6" x14ac:dyDescent="0.25">
      <c r="A5547" s="2"/>
      <c r="B5547" s="3"/>
      <c r="C5547" s="4"/>
      <c r="D5547" s="5"/>
      <c r="E5547" s="5"/>
      <c r="F5547" s="14"/>
    </row>
    <row r="5548" spans="1:6" x14ac:dyDescent="0.25">
      <c r="A5548" s="2"/>
      <c r="B5548" s="3"/>
      <c r="C5548" s="4"/>
      <c r="D5548" s="5"/>
      <c r="E5548" s="5"/>
      <c r="F5548" s="14"/>
    </row>
    <row r="5549" spans="1:6" x14ac:dyDescent="0.25">
      <c r="A5549" s="2"/>
      <c r="B5549" s="3"/>
      <c r="C5549" s="4"/>
      <c r="D5549" s="5"/>
      <c r="E5549" s="5"/>
      <c r="F5549" s="14"/>
    </row>
    <row r="5550" spans="1:6" x14ac:dyDescent="0.25">
      <c r="A5550" s="2"/>
      <c r="B5550" s="3"/>
      <c r="C5550" s="4"/>
      <c r="D5550" s="5"/>
      <c r="E5550" s="5"/>
      <c r="F5550" s="14"/>
    </row>
    <row r="5551" spans="1:6" x14ac:dyDescent="0.25">
      <c r="A5551" s="2"/>
      <c r="B5551" s="3"/>
      <c r="C5551" s="4"/>
      <c r="D5551" s="5"/>
      <c r="E5551" s="5"/>
      <c r="F5551" s="14"/>
    </row>
    <row r="5552" spans="1:6" x14ac:dyDescent="0.25">
      <c r="A5552" s="2"/>
      <c r="B5552" s="3"/>
      <c r="C5552" s="4"/>
      <c r="D5552" s="5"/>
      <c r="E5552" s="5"/>
      <c r="F5552" s="14"/>
    </row>
    <row r="5553" spans="1:6" x14ac:dyDescent="0.25">
      <c r="A5553" s="2"/>
      <c r="B5553" s="3"/>
      <c r="C5553" s="4"/>
      <c r="D5553" s="5"/>
      <c r="E5553" s="5"/>
      <c r="F5553" s="14"/>
    </row>
    <row r="5554" spans="1:6" x14ac:dyDescent="0.25">
      <c r="A5554" s="2"/>
      <c r="B5554" s="3"/>
      <c r="C5554" s="4"/>
      <c r="D5554" s="5"/>
      <c r="E5554" s="5"/>
      <c r="F5554" s="14"/>
    </row>
    <row r="5555" spans="1:6" x14ac:dyDescent="0.25">
      <c r="A5555" s="2"/>
      <c r="B5555" s="3"/>
      <c r="C5555" s="4"/>
      <c r="D5555" s="5"/>
      <c r="E5555" s="5"/>
      <c r="F5555" s="14"/>
    </row>
    <row r="5556" spans="1:6" x14ac:dyDescent="0.25">
      <c r="A5556" s="2"/>
      <c r="B5556" s="3"/>
      <c r="C5556" s="4"/>
      <c r="D5556" s="5"/>
      <c r="E5556" s="5"/>
      <c r="F5556" s="14"/>
    </row>
    <row r="5557" spans="1:6" x14ac:dyDescent="0.25">
      <c r="A5557" s="2"/>
      <c r="B5557" s="3"/>
      <c r="C5557" s="4"/>
      <c r="D5557" s="5"/>
      <c r="E5557" s="5"/>
      <c r="F5557" s="14"/>
    </row>
    <row r="5558" spans="1:6" x14ac:dyDescent="0.25">
      <c r="A5558" s="2"/>
      <c r="B5558" s="3"/>
      <c r="C5558" s="4"/>
      <c r="D5558" s="5"/>
      <c r="E5558" s="5"/>
      <c r="F5558" s="14"/>
    </row>
    <row r="5559" spans="1:6" x14ac:dyDescent="0.25">
      <c r="A5559" s="2"/>
      <c r="B5559" s="3"/>
      <c r="C5559" s="4"/>
      <c r="D5559" s="5"/>
      <c r="E5559" s="5"/>
      <c r="F5559" s="14"/>
    </row>
    <row r="5560" spans="1:6" x14ac:dyDescent="0.25">
      <c r="A5560" s="2"/>
      <c r="B5560" s="3"/>
      <c r="C5560" s="4"/>
      <c r="D5560" s="5"/>
      <c r="E5560" s="5"/>
      <c r="F5560" s="14"/>
    </row>
    <row r="5561" spans="1:6" x14ac:dyDescent="0.25">
      <c r="A5561" s="2"/>
      <c r="B5561" s="3"/>
      <c r="C5561" s="4"/>
      <c r="D5561" s="5"/>
      <c r="E5561" s="5"/>
      <c r="F5561" s="14"/>
    </row>
    <row r="5562" spans="1:6" x14ac:dyDescent="0.25">
      <c r="A5562" s="2"/>
      <c r="B5562" s="3"/>
      <c r="C5562" s="4"/>
      <c r="D5562" s="5"/>
      <c r="E5562" s="5"/>
      <c r="F5562" s="14"/>
    </row>
    <row r="5563" spans="1:6" x14ac:dyDescent="0.25">
      <c r="A5563" s="2"/>
      <c r="B5563" s="3"/>
      <c r="C5563" s="4"/>
      <c r="D5563" s="5"/>
      <c r="E5563" s="5"/>
      <c r="F5563" s="14"/>
    </row>
    <row r="5564" spans="1:6" x14ac:dyDescent="0.25">
      <c r="A5564" s="2"/>
      <c r="B5564" s="3"/>
      <c r="C5564" s="4"/>
      <c r="D5564" s="5"/>
      <c r="E5564" s="5"/>
      <c r="F5564" s="14"/>
    </row>
    <row r="5565" spans="1:6" x14ac:dyDescent="0.25">
      <c r="A5565" s="2"/>
      <c r="B5565" s="3"/>
      <c r="C5565" s="4"/>
      <c r="D5565" s="5"/>
      <c r="E5565" s="5"/>
      <c r="F5565" s="14"/>
    </row>
    <row r="5566" spans="1:6" x14ac:dyDescent="0.25">
      <c r="A5566" s="2"/>
      <c r="B5566" s="3"/>
      <c r="C5566" s="4"/>
      <c r="D5566" s="5"/>
      <c r="E5566" s="5"/>
      <c r="F5566" s="14"/>
    </row>
    <row r="5567" spans="1:6" x14ac:dyDescent="0.25">
      <c r="A5567" s="2"/>
      <c r="B5567" s="3"/>
      <c r="C5567" s="4"/>
      <c r="D5567" s="5"/>
      <c r="E5567" s="5"/>
      <c r="F5567" s="14"/>
    </row>
    <row r="5568" spans="1:6" x14ac:dyDescent="0.25">
      <c r="A5568" s="2"/>
      <c r="B5568" s="3"/>
      <c r="C5568" s="4"/>
      <c r="D5568" s="5"/>
      <c r="E5568" s="5"/>
      <c r="F5568" s="14"/>
    </row>
    <row r="5569" spans="1:6" x14ac:dyDescent="0.25">
      <c r="A5569" s="2"/>
      <c r="B5569" s="3"/>
      <c r="C5569" s="4"/>
      <c r="D5569" s="5"/>
      <c r="E5569" s="5"/>
      <c r="F5569" s="14"/>
    </row>
    <row r="5570" spans="1:6" x14ac:dyDescent="0.25">
      <c r="A5570" s="2"/>
      <c r="B5570" s="3"/>
      <c r="C5570" s="4"/>
      <c r="D5570" s="5"/>
      <c r="E5570" s="5"/>
      <c r="F5570" s="14"/>
    </row>
    <row r="5571" spans="1:6" x14ac:dyDescent="0.25">
      <c r="A5571" s="2"/>
      <c r="B5571" s="3"/>
      <c r="C5571" s="4"/>
      <c r="D5571" s="5"/>
      <c r="E5571" s="5"/>
      <c r="F5571" s="14"/>
    </row>
    <row r="5572" spans="1:6" x14ac:dyDescent="0.25">
      <c r="A5572" s="2"/>
      <c r="B5572" s="3"/>
      <c r="C5572" s="4"/>
      <c r="D5572" s="5"/>
      <c r="E5572" s="5"/>
      <c r="F5572" s="14"/>
    </row>
    <row r="5573" spans="1:6" x14ac:dyDescent="0.25">
      <c r="A5573" s="2"/>
      <c r="B5573" s="3"/>
      <c r="C5573" s="4"/>
      <c r="D5573" s="5"/>
      <c r="E5573" s="5"/>
      <c r="F5573" s="14"/>
    </row>
    <row r="5574" spans="1:6" x14ac:dyDescent="0.25">
      <c r="A5574" s="2"/>
      <c r="B5574" s="3"/>
      <c r="C5574" s="4"/>
      <c r="D5574" s="5"/>
      <c r="E5574" s="5"/>
      <c r="F5574" s="14"/>
    </row>
    <row r="5575" spans="1:6" x14ac:dyDescent="0.25">
      <c r="A5575" s="2"/>
      <c r="B5575" s="3"/>
      <c r="C5575" s="4"/>
      <c r="D5575" s="5"/>
      <c r="E5575" s="5"/>
      <c r="F5575" s="14"/>
    </row>
    <row r="5576" spans="1:6" x14ac:dyDescent="0.25">
      <c r="A5576" s="2"/>
      <c r="B5576" s="3"/>
      <c r="C5576" s="4"/>
      <c r="D5576" s="5"/>
      <c r="E5576" s="5"/>
      <c r="F5576" s="14"/>
    </row>
    <row r="5577" spans="1:6" x14ac:dyDescent="0.25">
      <c r="A5577" s="2"/>
      <c r="B5577" s="3"/>
      <c r="C5577" s="4"/>
      <c r="D5577" s="5"/>
      <c r="E5577" s="5"/>
      <c r="F5577" s="14"/>
    </row>
    <row r="5578" spans="1:6" x14ac:dyDescent="0.25">
      <c r="A5578" s="2"/>
      <c r="B5578" s="3"/>
      <c r="C5578" s="4"/>
      <c r="D5578" s="5"/>
      <c r="E5578" s="5"/>
      <c r="F5578" s="14"/>
    </row>
    <row r="5579" spans="1:6" x14ac:dyDescent="0.25">
      <c r="A5579" s="2"/>
      <c r="B5579" s="3"/>
      <c r="C5579" s="4"/>
      <c r="D5579" s="5"/>
      <c r="E5579" s="5"/>
      <c r="F5579" s="14"/>
    </row>
    <row r="5580" spans="1:6" x14ac:dyDescent="0.25">
      <c r="A5580" s="2"/>
      <c r="B5580" s="3"/>
      <c r="C5580" s="4"/>
      <c r="D5580" s="5"/>
      <c r="E5580" s="5"/>
      <c r="F5580" s="14"/>
    </row>
    <row r="5581" spans="1:6" x14ac:dyDescent="0.25">
      <c r="A5581" s="2"/>
      <c r="B5581" s="3"/>
      <c r="C5581" s="4"/>
      <c r="D5581" s="5"/>
      <c r="E5581" s="5"/>
      <c r="F5581" s="14"/>
    </row>
    <row r="5582" spans="1:6" x14ac:dyDescent="0.25">
      <c r="A5582" s="2"/>
      <c r="B5582" s="3"/>
      <c r="C5582" s="4"/>
      <c r="D5582" s="5"/>
      <c r="E5582" s="5"/>
      <c r="F5582" s="14"/>
    </row>
    <row r="5583" spans="1:6" x14ac:dyDescent="0.25">
      <c r="A5583" s="2"/>
      <c r="B5583" s="3"/>
      <c r="C5583" s="4"/>
      <c r="D5583" s="5"/>
      <c r="E5583" s="5"/>
      <c r="F5583" s="14"/>
    </row>
    <row r="5584" spans="1:6" x14ac:dyDescent="0.25">
      <c r="A5584" s="2"/>
      <c r="B5584" s="3"/>
      <c r="C5584" s="4"/>
      <c r="D5584" s="5"/>
      <c r="E5584" s="5"/>
      <c r="F5584" s="14"/>
    </row>
    <row r="5585" spans="1:6" x14ac:dyDescent="0.25">
      <c r="A5585" s="2"/>
      <c r="B5585" s="3"/>
      <c r="C5585" s="4"/>
      <c r="D5585" s="5"/>
      <c r="E5585" s="5"/>
      <c r="F5585" s="14"/>
    </row>
    <row r="5586" spans="1:6" x14ac:dyDescent="0.25">
      <c r="A5586" s="2"/>
      <c r="B5586" s="3"/>
      <c r="C5586" s="4"/>
      <c r="D5586" s="5"/>
      <c r="E5586" s="5"/>
      <c r="F5586" s="14"/>
    </row>
    <row r="5587" spans="1:6" x14ac:dyDescent="0.25">
      <c r="A5587" s="2"/>
      <c r="B5587" s="3"/>
      <c r="C5587" s="4"/>
      <c r="D5587" s="5"/>
      <c r="E5587" s="5"/>
      <c r="F5587" s="14"/>
    </row>
    <row r="5588" spans="1:6" x14ac:dyDescent="0.25">
      <c r="A5588" s="2"/>
      <c r="B5588" s="3"/>
      <c r="C5588" s="4"/>
      <c r="D5588" s="5"/>
      <c r="E5588" s="5"/>
      <c r="F5588" s="14"/>
    </row>
    <row r="5589" spans="1:6" x14ac:dyDescent="0.25">
      <c r="A5589" s="2"/>
      <c r="B5589" s="3"/>
      <c r="C5589" s="4"/>
      <c r="D5589" s="5"/>
      <c r="E5589" s="5"/>
      <c r="F5589" s="14"/>
    </row>
    <row r="5590" spans="1:6" x14ac:dyDescent="0.25">
      <c r="A5590" s="2"/>
      <c r="B5590" s="3"/>
      <c r="C5590" s="4"/>
      <c r="D5590" s="5"/>
      <c r="E5590" s="5"/>
      <c r="F5590" s="14"/>
    </row>
    <row r="5591" spans="1:6" x14ac:dyDescent="0.25">
      <c r="A5591" s="2"/>
      <c r="B5591" s="3"/>
      <c r="C5591" s="4"/>
      <c r="D5591" s="5"/>
      <c r="E5591" s="5"/>
      <c r="F5591" s="14"/>
    </row>
    <row r="5592" spans="1:6" x14ac:dyDescent="0.25">
      <c r="A5592" s="2"/>
      <c r="B5592" s="3"/>
      <c r="C5592" s="4"/>
      <c r="D5592" s="5"/>
      <c r="E5592" s="5"/>
      <c r="F5592" s="14"/>
    </row>
    <row r="5593" spans="1:6" x14ac:dyDescent="0.25">
      <c r="A5593" s="2"/>
      <c r="B5593" s="3"/>
      <c r="C5593" s="4"/>
      <c r="D5593" s="5"/>
      <c r="E5593" s="5"/>
      <c r="F5593" s="14"/>
    </row>
    <row r="5594" spans="1:6" x14ac:dyDescent="0.25">
      <c r="A5594" s="2"/>
      <c r="B5594" s="3"/>
      <c r="C5594" s="4"/>
      <c r="D5594" s="5"/>
      <c r="E5594" s="5"/>
      <c r="F5594" s="14"/>
    </row>
    <row r="5595" spans="1:6" x14ac:dyDescent="0.25">
      <c r="A5595" s="2"/>
      <c r="B5595" s="3"/>
      <c r="C5595" s="4"/>
      <c r="D5595" s="5"/>
      <c r="E5595" s="5"/>
      <c r="F5595" s="14"/>
    </row>
    <row r="5596" spans="1:6" x14ac:dyDescent="0.25">
      <c r="A5596" s="2"/>
      <c r="B5596" s="3"/>
      <c r="C5596" s="4"/>
      <c r="D5596" s="5"/>
      <c r="E5596" s="5"/>
      <c r="F5596" s="14"/>
    </row>
    <row r="5597" spans="1:6" x14ac:dyDescent="0.25">
      <c r="A5597" s="2"/>
      <c r="B5597" s="3"/>
      <c r="C5597" s="4"/>
      <c r="D5597" s="5"/>
      <c r="E5597" s="5"/>
      <c r="F5597" s="14"/>
    </row>
    <row r="5598" spans="1:6" x14ac:dyDescent="0.25">
      <c r="A5598" s="2"/>
      <c r="B5598" s="3"/>
      <c r="C5598" s="4"/>
      <c r="D5598" s="5"/>
      <c r="E5598" s="5"/>
      <c r="F5598" s="14"/>
    </row>
    <row r="5599" spans="1:6" x14ac:dyDescent="0.25">
      <c r="A5599" s="2"/>
      <c r="B5599" s="3"/>
      <c r="C5599" s="4"/>
      <c r="D5599" s="5"/>
      <c r="E5599" s="5"/>
      <c r="F5599" s="14"/>
    </row>
    <row r="5600" spans="1:6" x14ac:dyDescent="0.25">
      <c r="A5600" s="2"/>
      <c r="B5600" s="3"/>
      <c r="C5600" s="4"/>
      <c r="D5600" s="5"/>
      <c r="E5600" s="5"/>
      <c r="F5600" s="14"/>
    </row>
    <row r="5601" spans="1:6" x14ac:dyDescent="0.25">
      <c r="A5601" s="2"/>
      <c r="B5601" s="3"/>
      <c r="C5601" s="4"/>
      <c r="D5601" s="5"/>
      <c r="E5601" s="5"/>
      <c r="F5601" s="14"/>
    </row>
    <row r="5602" spans="1:6" x14ac:dyDescent="0.25">
      <c r="A5602" s="2"/>
      <c r="B5602" s="3"/>
      <c r="C5602" s="4"/>
      <c r="D5602" s="5"/>
      <c r="E5602" s="5"/>
      <c r="F5602" s="14"/>
    </row>
    <row r="5603" spans="1:6" x14ac:dyDescent="0.25">
      <c r="A5603" s="2"/>
      <c r="B5603" s="3"/>
      <c r="C5603" s="4"/>
      <c r="D5603" s="5"/>
      <c r="E5603" s="5"/>
      <c r="F5603" s="14"/>
    </row>
    <row r="5604" spans="1:6" x14ac:dyDescent="0.25">
      <c r="A5604" s="2"/>
      <c r="B5604" s="3"/>
      <c r="C5604" s="4"/>
      <c r="D5604" s="5"/>
      <c r="E5604" s="5"/>
      <c r="F5604" s="14"/>
    </row>
    <row r="5605" spans="1:6" x14ac:dyDescent="0.25">
      <c r="A5605" s="2"/>
      <c r="B5605" s="3"/>
      <c r="C5605" s="4"/>
      <c r="D5605" s="5"/>
      <c r="E5605" s="5"/>
      <c r="F5605" s="14"/>
    </row>
    <row r="5606" spans="1:6" x14ac:dyDescent="0.25">
      <c r="A5606" s="2"/>
      <c r="B5606" s="3"/>
      <c r="C5606" s="4"/>
      <c r="D5606" s="5"/>
      <c r="E5606" s="5"/>
      <c r="F5606" s="14"/>
    </row>
    <row r="5607" spans="1:6" x14ac:dyDescent="0.25">
      <c r="A5607" s="2"/>
      <c r="B5607" s="3"/>
      <c r="C5607" s="4"/>
      <c r="D5607" s="5"/>
      <c r="E5607" s="5"/>
      <c r="F5607" s="14"/>
    </row>
    <row r="5608" spans="1:6" x14ac:dyDescent="0.25">
      <c r="A5608" s="2"/>
      <c r="B5608" s="3"/>
      <c r="C5608" s="4"/>
      <c r="D5608" s="5"/>
      <c r="E5608" s="5"/>
      <c r="F5608" s="14"/>
    </row>
    <row r="5609" spans="1:6" x14ac:dyDescent="0.25">
      <c r="A5609" s="2"/>
      <c r="B5609" s="3"/>
      <c r="C5609" s="4"/>
      <c r="D5609" s="5"/>
      <c r="E5609" s="5"/>
      <c r="F5609" s="14"/>
    </row>
    <row r="5610" spans="1:6" x14ac:dyDescent="0.25">
      <c r="A5610" s="2"/>
      <c r="B5610" s="3"/>
      <c r="C5610" s="4"/>
      <c r="D5610" s="5"/>
      <c r="E5610" s="5"/>
      <c r="F5610" s="14"/>
    </row>
    <row r="5611" spans="1:6" x14ac:dyDescent="0.25">
      <c r="A5611" s="2"/>
      <c r="B5611" s="3"/>
      <c r="C5611" s="4"/>
      <c r="D5611" s="5"/>
      <c r="E5611" s="5"/>
      <c r="F5611" s="14"/>
    </row>
    <row r="5612" spans="1:6" x14ac:dyDescent="0.25">
      <c r="A5612" s="2"/>
      <c r="B5612" s="3"/>
      <c r="C5612" s="4"/>
      <c r="D5612" s="5"/>
      <c r="E5612" s="5"/>
      <c r="F5612" s="14"/>
    </row>
    <row r="5613" spans="1:6" x14ac:dyDescent="0.25">
      <c r="A5613" s="2"/>
      <c r="B5613" s="3"/>
      <c r="C5613" s="4"/>
      <c r="D5613" s="5"/>
      <c r="E5613" s="5"/>
      <c r="F5613" s="14"/>
    </row>
    <row r="5614" spans="1:6" x14ac:dyDescent="0.25">
      <c r="A5614" s="2"/>
      <c r="B5614" s="3"/>
      <c r="C5614" s="4"/>
      <c r="D5614" s="5"/>
      <c r="E5614" s="5"/>
      <c r="F5614" s="14"/>
    </row>
    <row r="5615" spans="1:6" x14ac:dyDescent="0.25">
      <c r="A5615" s="2"/>
      <c r="B5615" s="3"/>
      <c r="C5615" s="4"/>
      <c r="D5615" s="5"/>
      <c r="E5615" s="5"/>
      <c r="F5615" s="14"/>
    </row>
    <row r="5616" spans="1:6" x14ac:dyDescent="0.25">
      <c r="A5616" s="2"/>
      <c r="B5616" s="3"/>
      <c r="C5616" s="4"/>
      <c r="D5616" s="5"/>
      <c r="E5616" s="5"/>
      <c r="F5616" s="14"/>
    </row>
    <row r="5617" spans="1:6" x14ac:dyDescent="0.25">
      <c r="A5617" s="2"/>
      <c r="B5617" s="3"/>
      <c r="C5617" s="4"/>
      <c r="D5617" s="5"/>
      <c r="E5617" s="5"/>
      <c r="F5617" s="14"/>
    </row>
    <row r="5618" spans="1:6" x14ac:dyDescent="0.25">
      <c r="A5618" s="2"/>
      <c r="B5618" s="3"/>
      <c r="C5618" s="4"/>
      <c r="D5618" s="5"/>
      <c r="E5618" s="5"/>
      <c r="F5618" s="14"/>
    </row>
    <row r="5619" spans="1:6" x14ac:dyDescent="0.25">
      <c r="A5619" s="2"/>
      <c r="B5619" s="3"/>
      <c r="C5619" s="4"/>
      <c r="D5619" s="5"/>
      <c r="E5619" s="5"/>
      <c r="F5619" s="14"/>
    </row>
    <row r="5620" spans="1:6" x14ac:dyDescent="0.25">
      <c r="A5620" s="2"/>
      <c r="B5620" s="3"/>
      <c r="C5620" s="4"/>
      <c r="D5620" s="5"/>
      <c r="E5620" s="5"/>
      <c r="F5620" s="14"/>
    </row>
    <row r="5621" spans="1:6" x14ac:dyDescent="0.25">
      <c r="A5621" s="2"/>
      <c r="B5621" s="3"/>
      <c r="C5621" s="4"/>
      <c r="D5621" s="5"/>
      <c r="E5621" s="5"/>
      <c r="F5621" s="14"/>
    </row>
    <row r="5622" spans="1:6" x14ac:dyDescent="0.25">
      <c r="A5622" s="2"/>
      <c r="B5622" s="3"/>
      <c r="C5622" s="4"/>
      <c r="D5622" s="5"/>
      <c r="E5622" s="5"/>
      <c r="F5622" s="14"/>
    </row>
    <row r="5623" spans="1:6" x14ac:dyDescent="0.25">
      <c r="A5623" s="2"/>
      <c r="B5623" s="3"/>
      <c r="C5623" s="4"/>
      <c r="D5623" s="5"/>
      <c r="E5623" s="5"/>
      <c r="F5623" s="14"/>
    </row>
    <row r="5624" spans="1:6" x14ac:dyDescent="0.25">
      <c r="A5624" s="2"/>
      <c r="B5624" s="3"/>
      <c r="C5624" s="4"/>
      <c r="D5624" s="5"/>
      <c r="E5624" s="5"/>
      <c r="F5624" s="14"/>
    </row>
    <row r="5625" spans="1:6" x14ac:dyDescent="0.25">
      <c r="A5625" s="2"/>
      <c r="B5625" s="3"/>
      <c r="C5625" s="4"/>
      <c r="D5625" s="5"/>
      <c r="E5625" s="5"/>
      <c r="F5625" s="14"/>
    </row>
    <row r="5626" spans="1:6" x14ac:dyDescent="0.25">
      <c r="A5626" s="2"/>
      <c r="B5626" s="3"/>
      <c r="C5626" s="4"/>
      <c r="D5626" s="5"/>
      <c r="E5626" s="5"/>
      <c r="F5626" s="14"/>
    </row>
    <row r="5627" spans="1:6" x14ac:dyDescent="0.25">
      <c r="A5627" s="2"/>
      <c r="B5627" s="3"/>
      <c r="C5627" s="4"/>
      <c r="D5627" s="5"/>
      <c r="E5627" s="5"/>
      <c r="F5627" s="14"/>
    </row>
    <row r="5628" spans="1:6" x14ac:dyDescent="0.25">
      <c r="A5628" s="2"/>
      <c r="B5628" s="3"/>
      <c r="C5628" s="4"/>
      <c r="D5628" s="5"/>
      <c r="E5628" s="5"/>
      <c r="F5628" s="14"/>
    </row>
    <row r="5629" spans="1:6" x14ac:dyDescent="0.25">
      <c r="A5629" s="2"/>
      <c r="B5629" s="3"/>
      <c r="C5629" s="4"/>
      <c r="D5629" s="5"/>
      <c r="E5629" s="5"/>
      <c r="F5629" s="14"/>
    </row>
    <row r="5630" spans="1:6" x14ac:dyDescent="0.25">
      <c r="A5630" s="2"/>
      <c r="B5630" s="3"/>
      <c r="C5630" s="4"/>
      <c r="D5630" s="5"/>
      <c r="E5630" s="5"/>
      <c r="F5630" s="14"/>
    </row>
    <row r="5631" spans="1:6" x14ac:dyDescent="0.25">
      <c r="A5631" s="2"/>
      <c r="B5631" s="3"/>
      <c r="C5631" s="4"/>
      <c r="D5631" s="5"/>
      <c r="E5631" s="5"/>
      <c r="F5631" s="14"/>
    </row>
    <row r="5632" spans="1:6" x14ac:dyDescent="0.25">
      <c r="A5632" s="2"/>
      <c r="B5632" s="3"/>
      <c r="C5632" s="4"/>
      <c r="D5632" s="5"/>
      <c r="E5632" s="5"/>
      <c r="F5632" s="14"/>
    </row>
    <row r="5633" spans="1:6" x14ac:dyDescent="0.25">
      <c r="A5633" s="2"/>
      <c r="B5633" s="3"/>
      <c r="C5633" s="4"/>
      <c r="D5633" s="5"/>
      <c r="E5633" s="5"/>
      <c r="F5633" s="14"/>
    </row>
    <row r="5634" spans="1:6" x14ac:dyDescent="0.25">
      <c r="A5634" s="2"/>
      <c r="B5634" s="3"/>
      <c r="C5634" s="4"/>
      <c r="D5634" s="5"/>
      <c r="E5634" s="5"/>
      <c r="F5634" s="14"/>
    </row>
    <row r="5635" spans="1:6" x14ac:dyDescent="0.25">
      <c r="A5635" s="2"/>
      <c r="B5635" s="3"/>
      <c r="C5635" s="4"/>
      <c r="D5635" s="5"/>
      <c r="E5635" s="5"/>
      <c r="F5635" s="14"/>
    </row>
    <row r="5636" spans="1:6" x14ac:dyDescent="0.25">
      <c r="A5636" s="2"/>
      <c r="B5636" s="3"/>
      <c r="C5636" s="4"/>
      <c r="D5636" s="5"/>
      <c r="E5636" s="5"/>
      <c r="F5636" s="14"/>
    </row>
    <row r="5637" spans="1:6" x14ac:dyDescent="0.25">
      <c r="A5637" s="2"/>
      <c r="B5637" s="3"/>
      <c r="C5637" s="4"/>
      <c r="D5637" s="5"/>
      <c r="E5637" s="5"/>
      <c r="F5637" s="14"/>
    </row>
    <row r="5638" spans="1:6" x14ac:dyDescent="0.25">
      <c r="A5638" s="2"/>
      <c r="B5638" s="3"/>
      <c r="C5638" s="4"/>
      <c r="D5638" s="5"/>
      <c r="E5638" s="5"/>
      <c r="F5638" s="14"/>
    </row>
    <row r="5639" spans="1:6" x14ac:dyDescent="0.25">
      <c r="A5639" s="2"/>
      <c r="B5639" s="3"/>
      <c r="C5639" s="4"/>
      <c r="D5639" s="5"/>
      <c r="E5639" s="5"/>
      <c r="F5639" s="14"/>
    </row>
    <row r="5640" spans="1:6" x14ac:dyDescent="0.25">
      <c r="A5640" s="2"/>
      <c r="B5640" s="3"/>
      <c r="C5640" s="4"/>
      <c r="D5640" s="5"/>
      <c r="E5640" s="5"/>
      <c r="F5640" s="14"/>
    </row>
    <row r="5641" spans="1:6" x14ac:dyDescent="0.25">
      <c r="A5641" s="2"/>
      <c r="B5641" s="3"/>
      <c r="C5641" s="4"/>
      <c r="D5641" s="5"/>
      <c r="E5641" s="5"/>
      <c r="F5641" s="14"/>
    </row>
    <row r="5642" spans="1:6" x14ac:dyDescent="0.25">
      <c r="A5642" s="2"/>
      <c r="B5642" s="3"/>
      <c r="C5642" s="4"/>
      <c r="D5642" s="5"/>
      <c r="E5642" s="5"/>
      <c r="F5642" s="14"/>
    </row>
    <row r="5643" spans="1:6" x14ac:dyDescent="0.25">
      <c r="A5643" s="2"/>
      <c r="B5643" s="3"/>
      <c r="C5643" s="4"/>
      <c r="D5643" s="5"/>
      <c r="E5643" s="5"/>
      <c r="F5643" s="14"/>
    </row>
    <row r="5644" spans="1:6" x14ac:dyDescent="0.25">
      <c r="A5644" s="2"/>
      <c r="B5644" s="3"/>
      <c r="C5644" s="4"/>
      <c r="D5644" s="5"/>
      <c r="E5644" s="5"/>
      <c r="F5644" s="14"/>
    </row>
    <row r="5645" spans="1:6" x14ac:dyDescent="0.25">
      <c r="A5645" s="2"/>
      <c r="B5645" s="3"/>
      <c r="C5645" s="4"/>
      <c r="D5645" s="5"/>
      <c r="E5645" s="5"/>
      <c r="F5645" s="14"/>
    </row>
    <row r="5646" spans="1:6" x14ac:dyDescent="0.25">
      <c r="A5646" s="2"/>
      <c r="B5646" s="3"/>
      <c r="C5646" s="4"/>
      <c r="D5646" s="5"/>
      <c r="E5646" s="5"/>
      <c r="F5646" s="14"/>
    </row>
    <row r="5647" spans="1:6" x14ac:dyDescent="0.25">
      <c r="A5647" s="2"/>
      <c r="B5647" s="3"/>
      <c r="C5647" s="4"/>
      <c r="D5647" s="5"/>
      <c r="E5647" s="5"/>
      <c r="F5647" s="14"/>
    </row>
    <row r="5648" spans="1:6" x14ac:dyDescent="0.25">
      <c r="A5648" s="2"/>
      <c r="B5648" s="3"/>
      <c r="C5648" s="4"/>
      <c r="D5648" s="5"/>
      <c r="E5648" s="5"/>
      <c r="F5648" s="14"/>
    </row>
    <row r="5649" spans="1:6" x14ac:dyDescent="0.25">
      <c r="A5649" s="2"/>
      <c r="B5649" s="3"/>
      <c r="C5649" s="4"/>
      <c r="D5649" s="5"/>
      <c r="E5649" s="5"/>
      <c r="F5649" s="14"/>
    </row>
    <row r="5650" spans="1:6" x14ac:dyDescent="0.25">
      <c r="A5650" s="2"/>
      <c r="B5650" s="3"/>
      <c r="C5650" s="4"/>
      <c r="D5650" s="5"/>
      <c r="E5650" s="5"/>
      <c r="F5650" s="14"/>
    </row>
    <row r="5651" spans="1:6" x14ac:dyDescent="0.25">
      <c r="A5651" s="2"/>
      <c r="B5651" s="3"/>
      <c r="C5651" s="4"/>
      <c r="D5651" s="5"/>
      <c r="E5651" s="5"/>
      <c r="F5651" s="14"/>
    </row>
    <row r="5652" spans="1:6" x14ac:dyDescent="0.25">
      <c r="A5652" s="2"/>
      <c r="B5652" s="3"/>
      <c r="C5652" s="4"/>
      <c r="D5652" s="5"/>
      <c r="E5652" s="5"/>
      <c r="F5652" s="14"/>
    </row>
    <row r="5653" spans="1:6" x14ac:dyDescent="0.25">
      <c r="A5653" s="2"/>
      <c r="B5653" s="3"/>
      <c r="C5653" s="4"/>
      <c r="D5653" s="5"/>
      <c r="E5653" s="5"/>
      <c r="F5653" s="14"/>
    </row>
    <row r="5654" spans="1:6" x14ac:dyDescent="0.25">
      <c r="A5654" s="2"/>
      <c r="B5654" s="3"/>
      <c r="C5654" s="4"/>
      <c r="D5654" s="5"/>
      <c r="E5654" s="5"/>
      <c r="F5654" s="14"/>
    </row>
    <row r="5655" spans="1:6" x14ac:dyDescent="0.25">
      <c r="A5655" s="2"/>
      <c r="B5655" s="3"/>
      <c r="C5655" s="4"/>
      <c r="D5655" s="5"/>
      <c r="E5655" s="5"/>
      <c r="F5655" s="14"/>
    </row>
    <row r="5656" spans="1:6" x14ac:dyDescent="0.25">
      <c r="A5656" s="2"/>
      <c r="B5656" s="3"/>
      <c r="C5656" s="4"/>
      <c r="D5656" s="5"/>
      <c r="E5656" s="5"/>
      <c r="F5656" s="14"/>
    </row>
    <row r="5657" spans="1:6" x14ac:dyDescent="0.25">
      <c r="A5657" s="2"/>
      <c r="B5657" s="3"/>
      <c r="C5657" s="4"/>
      <c r="D5657" s="5"/>
      <c r="E5657" s="5"/>
      <c r="F5657" s="14"/>
    </row>
    <row r="5658" spans="1:6" x14ac:dyDescent="0.25">
      <c r="A5658" s="2"/>
      <c r="B5658" s="3"/>
      <c r="C5658" s="4"/>
      <c r="D5658" s="5"/>
      <c r="E5658" s="5"/>
      <c r="F5658" s="14"/>
    </row>
    <row r="5659" spans="1:6" x14ac:dyDescent="0.25">
      <c r="A5659" s="2"/>
      <c r="B5659" s="3"/>
      <c r="C5659" s="4"/>
      <c r="D5659" s="5"/>
      <c r="E5659" s="5"/>
      <c r="F5659" s="14"/>
    </row>
    <row r="5660" spans="1:6" x14ac:dyDescent="0.25">
      <c r="A5660" s="2"/>
      <c r="B5660" s="3"/>
      <c r="C5660" s="4"/>
      <c r="D5660" s="5"/>
      <c r="E5660" s="5"/>
      <c r="F5660" s="14"/>
    </row>
    <row r="5661" spans="1:6" x14ac:dyDescent="0.25">
      <c r="A5661" s="2"/>
      <c r="B5661" s="3"/>
      <c r="C5661" s="4"/>
      <c r="D5661" s="5"/>
      <c r="E5661" s="5"/>
      <c r="F5661" s="14"/>
    </row>
    <row r="5662" spans="1:6" x14ac:dyDescent="0.25">
      <c r="A5662" s="2"/>
      <c r="B5662" s="3"/>
      <c r="C5662" s="4"/>
      <c r="D5662" s="5"/>
      <c r="E5662" s="5"/>
      <c r="F5662" s="14"/>
    </row>
    <row r="5663" spans="1:6" x14ac:dyDescent="0.25">
      <c r="A5663" s="2"/>
      <c r="B5663" s="3"/>
      <c r="C5663" s="4"/>
      <c r="D5663" s="5"/>
      <c r="E5663" s="5"/>
      <c r="F5663" s="14"/>
    </row>
    <row r="5664" spans="1:6" x14ac:dyDescent="0.25">
      <c r="A5664" s="2"/>
      <c r="B5664" s="3"/>
      <c r="C5664" s="4"/>
      <c r="D5664" s="5"/>
      <c r="E5664" s="5"/>
      <c r="F5664" s="14"/>
    </row>
    <row r="5665" spans="1:6" x14ac:dyDescent="0.25">
      <c r="A5665" s="2"/>
      <c r="B5665" s="3"/>
      <c r="C5665" s="4"/>
      <c r="D5665" s="5"/>
      <c r="E5665" s="5"/>
      <c r="F5665" s="14"/>
    </row>
    <row r="5666" spans="1:6" x14ac:dyDescent="0.25">
      <c r="A5666" s="2"/>
      <c r="B5666" s="3"/>
      <c r="C5666" s="4"/>
      <c r="D5666" s="5"/>
      <c r="E5666" s="5"/>
      <c r="F5666" s="14"/>
    </row>
    <row r="5667" spans="1:6" x14ac:dyDescent="0.25">
      <c r="A5667" s="2"/>
      <c r="B5667" s="3"/>
      <c r="C5667" s="4"/>
      <c r="D5667" s="5"/>
      <c r="E5667" s="5"/>
      <c r="F5667" s="14"/>
    </row>
    <row r="5668" spans="1:6" x14ac:dyDescent="0.25">
      <c r="A5668" s="2"/>
      <c r="B5668" s="3"/>
      <c r="C5668" s="4"/>
      <c r="D5668" s="5"/>
      <c r="E5668" s="5"/>
      <c r="F5668" s="14"/>
    </row>
    <row r="5669" spans="1:6" x14ac:dyDescent="0.25">
      <c r="A5669" s="2"/>
      <c r="B5669" s="3"/>
      <c r="C5669" s="4"/>
      <c r="D5669" s="5"/>
      <c r="E5669" s="5"/>
      <c r="F5669" s="14"/>
    </row>
    <row r="5670" spans="1:6" x14ac:dyDescent="0.25">
      <c r="A5670" s="2"/>
      <c r="B5670" s="3"/>
      <c r="C5670" s="4"/>
      <c r="D5670" s="5"/>
      <c r="E5670" s="5"/>
      <c r="F5670" s="14"/>
    </row>
    <row r="5671" spans="1:6" x14ac:dyDescent="0.25">
      <c r="A5671" s="2"/>
      <c r="B5671" s="3"/>
      <c r="C5671" s="4"/>
      <c r="D5671" s="5"/>
      <c r="E5671" s="5"/>
      <c r="F5671" s="14"/>
    </row>
    <row r="5672" spans="1:6" x14ac:dyDescent="0.25">
      <c r="A5672" s="2"/>
      <c r="B5672" s="3"/>
      <c r="C5672" s="4"/>
      <c r="D5672" s="5"/>
      <c r="E5672" s="5"/>
      <c r="F5672" s="14"/>
    </row>
    <row r="5673" spans="1:6" x14ac:dyDescent="0.25">
      <c r="A5673" s="2"/>
      <c r="B5673" s="3"/>
      <c r="C5673" s="4"/>
      <c r="D5673" s="5"/>
      <c r="E5673" s="5"/>
      <c r="F5673" s="14"/>
    </row>
    <row r="5674" spans="1:6" x14ac:dyDescent="0.25">
      <c r="A5674" s="2"/>
      <c r="B5674" s="3"/>
      <c r="C5674" s="4"/>
      <c r="D5674" s="5"/>
      <c r="E5674" s="5"/>
      <c r="F5674" s="14"/>
    </row>
    <row r="5675" spans="1:6" x14ac:dyDescent="0.25">
      <c r="A5675" s="2"/>
      <c r="B5675" s="3"/>
      <c r="C5675" s="4"/>
      <c r="D5675" s="5"/>
      <c r="E5675" s="5"/>
      <c r="F5675" s="14"/>
    </row>
    <row r="5676" spans="1:6" x14ac:dyDescent="0.25">
      <c r="A5676" s="2"/>
      <c r="B5676" s="3"/>
      <c r="C5676" s="4"/>
      <c r="D5676" s="5"/>
      <c r="E5676" s="5"/>
      <c r="F5676" s="14"/>
    </row>
    <row r="5677" spans="1:6" x14ac:dyDescent="0.25">
      <c r="A5677" s="2"/>
      <c r="B5677" s="3"/>
      <c r="C5677" s="4"/>
      <c r="D5677" s="5"/>
      <c r="E5677" s="5"/>
      <c r="F5677" s="14"/>
    </row>
    <row r="5678" spans="1:6" x14ac:dyDescent="0.25">
      <c r="A5678" s="2"/>
      <c r="B5678" s="3"/>
      <c r="C5678" s="4"/>
      <c r="D5678" s="5"/>
      <c r="E5678" s="5"/>
      <c r="F5678" s="14"/>
    </row>
    <row r="5679" spans="1:6" x14ac:dyDescent="0.25">
      <c r="A5679" s="2"/>
      <c r="B5679" s="3"/>
      <c r="C5679" s="4"/>
      <c r="D5679" s="5"/>
      <c r="E5679" s="5"/>
      <c r="F5679" s="14"/>
    </row>
    <row r="5680" spans="1:6" x14ac:dyDescent="0.25">
      <c r="A5680" s="2"/>
      <c r="B5680" s="3"/>
      <c r="C5680" s="4"/>
      <c r="D5680" s="5"/>
      <c r="E5680" s="5"/>
      <c r="F5680" s="14"/>
    </row>
    <row r="5681" spans="1:6" x14ac:dyDescent="0.25">
      <c r="A5681" s="2"/>
      <c r="B5681" s="3"/>
      <c r="C5681" s="4"/>
      <c r="D5681" s="5"/>
      <c r="E5681" s="5"/>
      <c r="F5681" s="14"/>
    </row>
    <row r="5682" spans="1:6" x14ac:dyDescent="0.25">
      <c r="A5682" s="2"/>
      <c r="B5682" s="3"/>
      <c r="C5682" s="4"/>
      <c r="D5682" s="5"/>
      <c r="E5682" s="5"/>
      <c r="F5682" s="14"/>
    </row>
    <row r="5683" spans="1:6" x14ac:dyDescent="0.25">
      <c r="A5683" s="2"/>
      <c r="B5683" s="3"/>
      <c r="C5683" s="4"/>
      <c r="D5683" s="5"/>
      <c r="E5683" s="5"/>
      <c r="F5683" s="14"/>
    </row>
    <row r="5684" spans="1:6" x14ac:dyDescent="0.25">
      <c r="A5684" s="2"/>
      <c r="B5684" s="3"/>
      <c r="C5684" s="4"/>
      <c r="D5684" s="5"/>
      <c r="E5684" s="5"/>
      <c r="F5684" s="14"/>
    </row>
    <row r="5685" spans="1:6" x14ac:dyDescent="0.25">
      <c r="A5685" s="2"/>
      <c r="B5685" s="3"/>
      <c r="C5685" s="4"/>
      <c r="D5685" s="5"/>
      <c r="E5685" s="5"/>
      <c r="F5685" s="14"/>
    </row>
    <row r="5686" spans="1:6" x14ac:dyDescent="0.25">
      <c r="A5686" s="2"/>
      <c r="B5686" s="3"/>
      <c r="C5686" s="4"/>
      <c r="D5686" s="5"/>
      <c r="E5686" s="5"/>
      <c r="F5686" s="14"/>
    </row>
    <row r="5687" spans="1:6" x14ac:dyDescent="0.25">
      <c r="A5687" s="2"/>
      <c r="B5687" s="3"/>
      <c r="C5687" s="4"/>
      <c r="D5687" s="5"/>
      <c r="E5687" s="5"/>
      <c r="F5687" s="14"/>
    </row>
    <row r="5688" spans="1:6" x14ac:dyDescent="0.25">
      <c r="A5688" s="2"/>
      <c r="B5688" s="3"/>
      <c r="C5688" s="4"/>
      <c r="D5688" s="5"/>
      <c r="E5688" s="5"/>
      <c r="F5688" s="14"/>
    </row>
    <row r="5689" spans="1:6" x14ac:dyDescent="0.25">
      <c r="A5689" s="2"/>
      <c r="B5689" s="3"/>
      <c r="C5689" s="4"/>
      <c r="D5689" s="5"/>
      <c r="E5689" s="5"/>
      <c r="F5689" s="14"/>
    </row>
    <row r="5690" spans="1:6" x14ac:dyDescent="0.25">
      <c r="A5690" s="2"/>
      <c r="B5690" s="3"/>
      <c r="C5690" s="4"/>
      <c r="D5690" s="5"/>
      <c r="E5690" s="5"/>
      <c r="F5690" s="14"/>
    </row>
    <row r="5691" spans="1:6" x14ac:dyDescent="0.25">
      <c r="A5691" s="2"/>
      <c r="B5691" s="3"/>
      <c r="C5691" s="4"/>
      <c r="D5691" s="5"/>
      <c r="E5691" s="5"/>
      <c r="F5691" s="14"/>
    </row>
    <row r="5692" spans="1:6" x14ac:dyDescent="0.25">
      <c r="A5692" s="2"/>
      <c r="B5692" s="3"/>
      <c r="C5692" s="4"/>
      <c r="D5692" s="5"/>
      <c r="E5692" s="5"/>
      <c r="F5692" s="14"/>
    </row>
    <row r="5693" spans="1:6" x14ac:dyDescent="0.25">
      <c r="A5693" s="2"/>
      <c r="B5693" s="3"/>
      <c r="C5693" s="4"/>
      <c r="D5693" s="5"/>
      <c r="E5693" s="5"/>
      <c r="F5693" s="14"/>
    </row>
    <row r="5694" spans="1:6" x14ac:dyDescent="0.25">
      <c r="A5694" s="2"/>
      <c r="B5694" s="3"/>
      <c r="C5694" s="4"/>
      <c r="D5694" s="5"/>
      <c r="E5694" s="5"/>
      <c r="F5694" s="14"/>
    </row>
    <row r="5695" spans="1:6" x14ac:dyDescent="0.25">
      <c r="A5695" s="2"/>
      <c r="B5695" s="3"/>
      <c r="C5695" s="4"/>
      <c r="D5695" s="5"/>
      <c r="E5695" s="5"/>
      <c r="F5695" s="14"/>
    </row>
    <row r="5696" spans="1:6" x14ac:dyDescent="0.25">
      <c r="A5696" s="2"/>
      <c r="B5696" s="3"/>
      <c r="C5696" s="4"/>
      <c r="D5696" s="5"/>
      <c r="E5696" s="5"/>
      <c r="F5696" s="14"/>
    </row>
    <row r="5697" spans="1:6" x14ac:dyDescent="0.25">
      <c r="A5697" s="2"/>
      <c r="B5697" s="3"/>
      <c r="C5697" s="4"/>
      <c r="D5697" s="5"/>
      <c r="E5697" s="5"/>
      <c r="F5697" s="14"/>
    </row>
    <row r="5698" spans="1:6" x14ac:dyDescent="0.25">
      <c r="A5698" s="2"/>
      <c r="B5698" s="3"/>
      <c r="C5698" s="4"/>
      <c r="D5698" s="5"/>
      <c r="E5698" s="5"/>
      <c r="F5698" s="14"/>
    </row>
    <row r="5699" spans="1:6" x14ac:dyDescent="0.25">
      <c r="A5699" s="2"/>
      <c r="B5699" s="3"/>
      <c r="C5699" s="4"/>
      <c r="D5699" s="5"/>
      <c r="E5699" s="5"/>
      <c r="F5699" s="14"/>
    </row>
    <row r="5700" spans="1:6" x14ac:dyDescent="0.25">
      <c r="A5700" s="2"/>
      <c r="B5700" s="3"/>
      <c r="C5700" s="4"/>
      <c r="D5700" s="5"/>
      <c r="E5700" s="5"/>
      <c r="F5700" s="14"/>
    </row>
    <row r="5701" spans="1:6" x14ac:dyDescent="0.25">
      <c r="A5701" s="2"/>
      <c r="B5701" s="3"/>
      <c r="C5701" s="4"/>
      <c r="D5701" s="5"/>
      <c r="E5701" s="5"/>
      <c r="F5701" s="14"/>
    </row>
    <row r="5702" spans="1:6" x14ac:dyDescent="0.25">
      <c r="A5702" s="2"/>
      <c r="B5702" s="3"/>
      <c r="C5702" s="4"/>
      <c r="D5702" s="5"/>
      <c r="E5702" s="5"/>
      <c r="F5702" s="14"/>
    </row>
    <row r="5703" spans="1:6" x14ac:dyDescent="0.25">
      <c r="A5703" s="2"/>
      <c r="B5703" s="3"/>
      <c r="C5703" s="4"/>
      <c r="D5703" s="5"/>
      <c r="E5703" s="5"/>
      <c r="F5703" s="14"/>
    </row>
    <row r="5704" spans="1:6" x14ac:dyDescent="0.25">
      <c r="A5704" s="2"/>
      <c r="B5704" s="3"/>
      <c r="C5704" s="4"/>
      <c r="D5704" s="5"/>
      <c r="E5704" s="5"/>
      <c r="F5704" s="14"/>
    </row>
    <row r="5705" spans="1:6" x14ac:dyDescent="0.25">
      <c r="A5705" s="2"/>
      <c r="B5705" s="3"/>
      <c r="C5705" s="4"/>
      <c r="D5705" s="5"/>
      <c r="E5705" s="5"/>
      <c r="F5705" s="14"/>
    </row>
    <row r="5706" spans="1:6" x14ac:dyDescent="0.25">
      <c r="A5706" s="2"/>
      <c r="B5706" s="3"/>
      <c r="C5706" s="4"/>
      <c r="D5706" s="5"/>
      <c r="E5706" s="5"/>
      <c r="F5706" s="14"/>
    </row>
    <row r="5707" spans="1:6" x14ac:dyDescent="0.25">
      <c r="A5707" s="2"/>
      <c r="B5707" s="3"/>
      <c r="C5707" s="4"/>
      <c r="D5707" s="5"/>
      <c r="E5707" s="5"/>
      <c r="F5707" s="14"/>
    </row>
    <row r="5708" spans="1:6" x14ac:dyDescent="0.25">
      <c r="A5708" s="2"/>
      <c r="B5708" s="3"/>
      <c r="C5708" s="4"/>
      <c r="D5708" s="5"/>
      <c r="E5708" s="5"/>
      <c r="F5708" s="14"/>
    </row>
    <row r="5709" spans="1:6" x14ac:dyDescent="0.25">
      <c r="A5709" s="2"/>
      <c r="B5709" s="3"/>
      <c r="C5709" s="4"/>
      <c r="D5709" s="5"/>
      <c r="E5709" s="5"/>
      <c r="F5709" s="14"/>
    </row>
    <row r="5710" spans="1:6" x14ac:dyDescent="0.25">
      <c r="A5710" s="2"/>
      <c r="B5710" s="3"/>
      <c r="C5710" s="4"/>
      <c r="D5710" s="5"/>
      <c r="E5710" s="5"/>
      <c r="F5710" s="14"/>
    </row>
    <row r="5711" spans="1:6" x14ac:dyDescent="0.25">
      <c r="A5711" s="2"/>
      <c r="B5711" s="3"/>
      <c r="C5711" s="4"/>
      <c r="D5711" s="5"/>
      <c r="E5711" s="5"/>
      <c r="F5711" s="14"/>
    </row>
    <row r="5712" spans="1:6" x14ac:dyDescent="0.25">
      <c r="A5712" s="2"/>
      <c r="B5712" s="3"/>
      <c r="C5712" s="4"/>
      <c r="D5712" s="5"/>
      <c r="E5712" s="5"/>
      <c r="F5712" s="14"/>
    </row>
    <row r="5713" spans="1:6" x14ac:dyDescent="0.25">
      <c r="A5713" s="2"/>
      <c r="B5713" s="3"/>
      <c r="C5713" s="4"/>
      <c r="D5713" s="5"/>
      <c r="E5713" s="5"/>
      <c r="F5713" s="14"/>
    </row>
    <row r="5714" spans="1:6" x14ac:dyDescent="0.25">
      <c r="A5714" s="2"/>
      <c r="B5714" s="3"/>
      <c r="C5714" s="4"/>
      <c r="D5714" s="5"/>
      <c r="E5714" s="5"/>
      <c r="F5714" s="14"/>
    </row>
    <row r="5715" spans="1:6" x14ac:dyDescent="0.25">
      <c r="A5715" s="2"/>
      <c r="B5715" s="3"/>
      <c r="C5715" s="4"/>
      <c r="D5715" s="5"/>
      <c r="E5715" s="5"/>
      <c r="F5715" s="14"/>
    </row>
    <row r="5716" spans="1:6" x14ac:dyDescent="0.25">
      <c r="A5716" s="2"/>
      <c r="B5716" s="3"/>
      <c r="C5716" s="4"/>
      <c r="D5716" s="5"/>
      <c r="E5716" s="5"/>
      <c r="F5716" s="14"/>
    </row>
    <row r="5717" spans="1:6" x14ac:dyDescent="0.25">
      <c r="A5717" s="2"/>
      <c r="B5717" s="3"/>
      <c r="C5717" s="4"/>
      <c r="D5717" s="5"/>
      <c r="E5717" s="5"/>
      <c r="F5717" s="14"/>
    </row>
    <row r="5718" spans="1:6" x14ac:dyDescent="0.25">
      <c r="A5718" s="2"/>
      <c r="B5718" s="3"/>
      <c r="C5718" s="4"/>
      <c r="D5718" s="5"/>
      <c r="E5718" s="5"/>
      <c r="F5718" s="14"/>
    </row>
    <row r="5719" spans="1:6" x14ac:dyDescent="0.25">
      <c r="A5719" s="2"/>
      <c r="B5719" s="3"/>
      <c r="C5719" s="4"/>
      <c r="D5719" s="5"/>
      <c r="E5719" s="5"/>
      <c r="F5719" s="14"/>
    </row>
    <row r="5720" spans="1:6" x14ac:dyDescent="0.25">
      <c r="A5720" s="2"/>
      <c r="B5720" s="3"/>
      <c r="C5720" s="4"/>
      <c r="D5720" s="5"/>
      <c r="E5720" s="5"/>
      <c r="F5720" s="14"/>
    </row>
    <row r="5721" spans="1:6" x14ac:dyDescent="0.25">
      <c r="A5721" s="2"/>
      <c r="B5721" s="3"/>
      <c r="C5721" s="4"/>
      <c r="D5721" s="5"/>
      <c r="E5721" s="5"/>
      <c r="F5721" s="14"/>
    </row>
    <row r="5722" spans="1:6" x14ac:dyDescent="0.25">
      <c r="A5722" s="2"/>
      <c r="B5722" s="3"/>
      <c r="C5722" s="4"/>
      <c r="D5722" s="5"/>
      <c r="E5722" s="5"/>
      <c r="F5722" s="14"/>
    </row>
    <row r="5723" spans="1:6" x14ac:dyDescent="0.25">
      <c r="A5723" s="2"/>
      <c r="B5723" s="3"/>
      <c r="C5723" s="4"/>
      <c r="D5723" s="5"/>
      <c r="E5723" s="5"/>
      <c r="F5723" s="14"/>
    </row>
    <row r="5724" spans="1:6" x14ac:dyDescent="0.25">
      <c r="A5724" s="2"/>
      <c r="B5724" s="3"/>
      <c r="C5724" s="4"/>
      <c r="D5724" s="5"/>
      <c r="E5724" s="5"/>
      <c r="F5724" s="14"/>
    </row>
    <row r="5725" spans="1:6" x14ac:dyDescent="0.25">
      <c r="A5725" s="2"/>
      <c r="B5725" s="3"/>
      <c r="C5725" s="4"/>
      <c r="D5725" s="5"/>
      <c r="E5725" s="5"/>
      <c r="F5725" s="14"/>
    </row>
    <row r="5726" spans="1:6" x14ac:dyDescent="0.25">
      <c r="A5726" s="2"/>
      <c r="B5726" s="3"/>
      <c r="C5726" s="4"/>
      <c r="D5726" s="5"/>
      <c r="E5726" s="5"/>
      <c r="F5726" s="14"/>
    </row>
    <row r="5727" spans="1:6" x14ac:dyDescent="0.25">
      <c r="A5727" s="2"/>
      <c r="B5727" s="3"/>
      <c r="C5727" s="4"/>
      <c r="D5727" s="5"/>
      <c r="E5727" s="5"/>
      <c r="F5727" s="14"/>
    </row>
    <row r="5728" spans="1:6" x14ac:dyDescent="0.25">
      <c r="A5728" s="2"/>
      <c r="B5728" s="3"/>
      <c r="C5728" s="4"/>
      <c r="D5728" s="5"/>
      <c r="E5728" s="5"/>
      <c r="F5728" s="14"/>
    </row>
    <row r="5729" spans="1:6" x14ac:dyDescent="0.25">
      <c r="A5729" s="2"/>
      <c r="B5729" s="3"/>
      <c r="C5729" s="4"/>
      <c r="D5729" s="5"/>
      <c r="E5729" s="5"/>
      <c r="F5729" s="14"/>
    </row>
    <row r="5730" spans="1:6" x14ac:dyDescent="0.25">
      <c r="A5730" s="2"/>
      <c r="B5730" s="3"/>
      <c r="C5730" s="4"/>
      <c r="D5730" s="5"/>
      <c r="E5730" s="5"/>
      <c r="F5730" s="14"/>
    </row>
    <row r="5731" spans="1:6" x14ac:dyDescent="0.25">
      <c r="A5731" s="2"/>
      <c r="B5731" s="3"/>
      <c r="C5731" s="4"/>
      <c r="D5731" s="5"/>
      <c r="E5731" s="5"/>
      <c r="F5731" s="14"/>
    </row>
    <row r="5732" spans="1:6" x14ac:dyDescent="0.25">
      <c r="A5732" s="2"/>
      <c r="B5732" s="3"/>
      <c r="C5732" s="4"/>
      <c r="D5732" s="5"/>
      <c r="E5732" s="5"/>
      <c r="F5732" s="14"/>
    </row>
    <row r="5733" spans="1:6" x14ac:dyDescent="0.25">
      <c r="A5733" s="2"/>
      <c r="B5733" s="3"/>
      <c r="C5733" s="4"/>
      <c r="D5733" s="5"/>
      <c r="E5733" s="5"/>
      <c r="F5733" s="14"/>
    </row>
    <row r="5734" spans="1:6" x14ac:dyDescent="0.25">
      <c r="A5734" s="2"/>
      <c r="B5734" s="3"/>
      <c r="C5734" s="4"/>
      <c r="D5734" s="5"/>
      <c r="E5734" s="5"/>
      <c r="F5734" s="14"/>
    </row>
    <row r="5735" spans="1:6" x14ac:dyDescent="0.25">
      <c r="A5735" s="2"/>
      <c r="B5735" s="3"/>
      <c r="C5735" s="4"/>
      <c r="D5735" s="5"/>
      <c r="E5735" s="5"/>
      <c r="F5735" s="14"/>
    </row>
    <row r="5736" spans="1:6" x14ac:dyDescent="0.25">
      <c r="A5736" s="2"/>
      <c r="B5736" s="3"/>
      <c r="C5736" s="4"/>
      <c r="D5736" s="5"/>
      <c r="E5736" s="5"/>
      <c r="F5736" s="14"/>
    </row>
    <row r="5737" spans="1:6" x14ac:dyDescent="0.25">
      <c r="A5737" s="2"/>
      <c r="B5737" s="3"/>
      <c r="C5737" s="4"/>
      <c r="D5737" s="5"/>
      <c r="E5737" s="5"/>
      <c r="F5737" s="14"/>
    </row>
    <row r="5738" spans="1:6" x14ac:dyDescent="0.25">
      <c r="A5738" s="2"/>
      <c r="B5738" s="3"/>
      <c r="C5738" s="4"/>
      <c r="D5738" s="5"/>
      <c r="E5738" s="5"/>
      <c r="F5738" s="14"/>
    </row>
    <row r="5739" spans="1:6" x14ac:dyDescent="0.25">
      <c r="A5739" s="2"/>
      <c r="B5739" s="3"/>
      <c r="C5739" s="4"/>
      <c r="D5739" s="5"/>
      <c r="E5739" s="5"/>
      <c r="F5739" s="14"/>
    </row>
    <row r="5740" spans="1:6" x14ac:dyDescent="0.25">
      <c r="A5740" s="2"/>
      <c r="B5740" s="3"/>
      <c r="C5740" s="4"/>
      <c r="D5740" s="5"/>
      <c r="E5740" s="5"/>
      <c r="F5740" s="14"/>
    </row>
    <row r="5741" spans="1:6" x14ac:dyDescent="0.25">
      <c r="A5741" s="2"/>
      <c r="B5741" s="3"/>
      <c r="C5741" s="4"/>
      <c r="D5741" s="5"/>
      <c r="E5741" s="5"/>
      <c r="F5741" s="14"/>
    </row>
    <row r="5742" spans="1:6" x14ac:dyDescent="0.25">
      <c r="A5742" s="2"/>
      <c r="B5742" s="3"/>
      <c r="C5742" s="4"/>
      <c r="D5742" s="5"/>
      <c r="E5742" s="5"/>
      <c r="F5742" s="14"/>
    </row>
    <row r="5743" spans="1:6" x14ac:dyDescent="0.25">
      <c r="A5743" s="2"/>
      <c r="B5743" s="3"/>
      <c r="C5743" s="4"/>
      <c r="D5743" s="5"/>
      <c r="E5743" s="5"/>
      <c r="F5743" s="14"/>
    </row>
    <row r="5744" spans="1:6" x14ac:dyDescent="0.25">
      <c r="A5744" s="2"/>
      <c r="B5744" s="3"/>
      <c r="C5744" s="4"/>
      <c r="D5744" s="5"/>
      <c r="E5744" s="5"/>
      <c r="F5744" s="14"/>
    </row>
    <row r="5745" spans="1:6" x14ac:dyDescent="0.25">
      <c r="A5745" s="2"/>
      <c r="B5745" s="3"/>
      <c r="C5745" s="4"/>
      <c r="D5745" s="5"/>
      <c r="E5745" s="5"/>
      <c r="F5745" s="14"/>
    </row>
    <row r="5746" spans="1:6" x14ac:dyDescent="0.25">
      <c r="A5746" s="2"/>
      <c r="B5746" s="3"/>
      <c r="C5746" s="4"/>
      <c r="D5746" s="5"/>
      <c r="E5746" s="5"/>
      <c r="F5746" s="14"/>
    </row>
    <row r="5747" spans="1:6" x14ac:dyDescent="0.25">
      <c r="A5747" s="2"/>
      <c r="B5747" s="3"/>
      <c r="C5747" s="4"/>
      <c r="D5747" s="5"/>
      <c r="E5747" s="5"/>
      <c r="F5747" s="14"/>
    </row>
    <row r="5748" spans="1:6" x14ac:dyDescent="0.25">
      <c r="A5748" s="2"/>
      <c r="B5748" s="3"/>
      <c r="C5748" s="4"/>
      <c r="D5748" s="5"/>
      <c r="E5748" s="5"/>
      <c r="F5748" s="14"/>
    </row>
    <row r="5749" spans="1:6" x14ac:dyDescent="0.25">
      <c r="A5749" s="2"/>
      <c r="B5749" s="3"/>
      <c r="C5749" s="4"/>
      <c r="D5749" s="5"/>
      <c r="E5749" s="5"/>
      <c r="F5749" s="14"/>
    </row>
    <row r="5750" spans="1:6" x14ac:dyDescent="0.25">
      <c r="A5750" s="2"/>
      <c r="B5750" s="3"/>
      <c r="C5750" s="4"/>
      <c r="D5750" s="5"/>
      <c r="E5750" s="5"/>
      <c r="F5750" s="14"/>
    </row>
    <row r="5751" spans="1:6" x14ac:dyDescent="0.25">
      <c r="A5751" s="2"/>
      <c r="B5751" s="3"/>
      <c r="C5751" s="4"/>
      <c r="D5751" s="5"/>
      <c r="E5751" s="5"/>
      <c r="F5751" s="14"/>
    </row>
    <row r="5752" spans="1:6" x14ac:dyDescent="0.25">
      <c r="A5752" s="2"/>
      <c r="B5752" s="3"/>
      <c r="C5752" s="4"/>
      <c r="D5752" s="5"/>
      <c r="E5752" s="5"/>
      <c r="F5752" s="14"/>
    </row>
    <row r="5753" spans="1:6" x14ac:dyDescent="0.25">
      <c r="A5753" s="2"/>
      <c r="B5753" s="3"/>
      <c r="C5753" s="4"/>
      <c r="D5753" s="5"/>
      <c r="E5753" s="5"/>
      <c r="F5753" s="14"/>
    </row>
    <row r="5754" spans="1:6" x14ac:dyDescent="0.25">
      <c r="A5754" s="2"/>
      <c r="B5754" s="3"/>
      <c r="C5754" s="4"/>
      <c r="D5754" s="5"/>
      <c r="E5754" s="5"/>
      <c r="F5754" s="14"/>
    </row>
    <row r="5755" spans="1:6" x14ac:dyDescent="0.25">
      <c r="A5755" s="2"/>
      <c r="B5755" s="3"/>
      <c r="C5755" s="4"/>
      <c r="D5755" s="5"/>
      <c r="E5755" s="5"/>
      <c r="F5755" s="14"/>
    </row>
    <row r="5756" spans="1:6" x14ac:dyDescent="0.25">
      <c r="A5756" s="2"/>
      <c r="B5756" s="3"/>
      <c r="C5756" s="4"/>
      <c r="D5756" s="5"/>
      <c r="E5756" s="5"/>
      <c r="F5756" s="14"/>
    </row>
    <row r="5757" spans="1:6" x14ac:dyDescent="0.25">
      <c r="A5757" s="2"/>
      <c r="B5757" s="3"/>
      <c r="C5757" s="4"/>
      <c r="D5757" s="5"/>
      <c r="E5757" s="5"/>
      <c r="F5757" s="14"/>
    </row>
    <row r="5758" spans="1:6" x14ac:dyDescent="0.25">
      <c r="A5758" s="2"/>
      <c r="B5758" s="3"/>
      <c r="C5758" s="4"/>
      <c r="D5758" s="5"/>
      <c r="E5758" s="5"/>
      <c r="F5758" s="14"/>
    </row>
    <row r="5759" spans="1:6" x14ac:dyDescent="0.25">
      <c r="A5759" s="2"/>
      <c r="B5759" s="3"/>
      <c r="C5759" s="4"/>
      <c r="D5759" s="5"/>
      <c r="E5759" s="5"/>
      <c r="F5759" s="14"/>
    </row>
    <row r="5760" spans="1:6" x14ac:dyDescent="0.25">
      <c r="A5760" s="2"/>
      <c r="B5760" s="3"/>
      <c r="C5760" s="4"/>
      <c r="D5760" s="5"/>
      <c r="E5760" s="5"/>
      <c r="F5760" s="14"/>
    </row>
    <row r="5761" spans="1:6" x14ac:dyDescent="0.25">
      <c r="A5761" s="2"/>
      <c r="B5761" s="3"/>
      <c r="C5761" s="4"/>
      <c r="D5761" s="5"/>
      <c r="E5761" s="5"/>
      <c r="F5761" s="14"/>
    </row>
    <row r="5762" spans="1:6" x14ac:dyDescent="0.25">
      <c r="A5762" s="2"/>
      <c r="B5762" s="3"/>
      <c r="C5762" s="4"/>
      <c r="D5762" s="5"/>
      <c r="E5762" s="5"/>
      <c r="F5762" s="14"/>
    </row>
    <row r="5763" spans="1:6" x14ac:dyDescent="0.25">
      <c r="A5763" s="2"/>
      <c r="B5763" s="3"/>
      <c r="C5763" s="4"/>
      <c r="D5763" s="5"/>
      <c r="E5763" s="5"/>
      <c r="F5763" s="14"/>
    </row>
    <row r="5764" spans="1:6" x14ac:dyDescent="0.25">
      <c r="A5764" s="2"/>
      <c r="B5764" s="3"/>
      <c r="C5764" s="4"/>
      <c r="D5764" s="5"/>
      <c r="E5764" s="5"/>
      <c r="F5764" s="14"/>
    </row>
    <row r="5765" spans="1:6" x14ac:dyDescent="0.25">
      <c r="A5765" s="2"/>
      <c r="B5765" s="3"/>
      <c r="C5765" s="4"/>
      <c r="D5765" s="5"/>
      <c r="E5765" s="5"/>
      <c r="F5765" s="14"/>
    </row>
    <row r="5766" spans="1:6" x14ac:dyDescent="0.25">
      <c r="A5766" s="2"/>
      <c r="B5766" s="3"/>
      <c r="C5766" s="4"/>
      <c r="D5766" s="5"/>
      <c r="E5766" s="5"/>
      <c r="F5766" s="14"/>
    </row>
    <row r="5767" spans="1:6" x14ac:dyDescent="0.25">
      <c r="A5767" s="2"/>
      <c r="B5767" s="3"/>
      <c r="C5767" s="4"/>
      <c r="D5767" s="5"/>
      <c r="E5767" s="5"/>
      <c r="F5767" s="14"/>
    </row>
    <row r="5768" spans="1:6" x14ac:dyDescent="0.25">
      <c r="A5768" s="2"/>
      <c r="B5768" s="3"/>
      <c r="C5768" s="4"/>
      <c r="D5768" s="5"/>
      <c r="E5768" s="5"/>
      <c r="F5768" s="14"/>
    </row>
    <row r="5769" spans="1:6" x14ac:dyDescent="0.25">
      <c r="A5769" s="2"/>
      <c r="B5769" s="3"/>
      <c r="C5769" s="4"/>
      <c r="D5769" s="5"/>
      <c r="E5769" s="5"/>
      <c r="F5769" s="14"/>
    </row>
    <row r="5770" spans="1:6" x14ac:dyDescent="0.25">
      <c r="A5770" s="2"/>
      <c r="B5770" s="3"/>
      <c r="C5770" s="4"/>
      <c r="D5770" s="5"/>
      <c r="E5770" s="5"/>
      <c r="F5770" s="14"/>
    </row>
    <row r="5771" spans="1:6" x14ac:dyDescent="0.25">
      <c r="A5771" s="2"/>
      <c r="B5771" s="3"/>
      <c r="C5771" s="4"/>
      <c r="D5771" s="5"/>
      <c r="E5771" s="5"/>
      <c r="F5771" s="14"/>
    </row>
    <row r="5772" spans="1:6" x14ac:dyDescent="0.25">
      <c r="A5772" s="2"/>
      <c r="B5772" s="3"/>
      <c r="C5772" s="4"/>
      <c r="D5772" s="5"/>
      <c r="E5772" s="5"/>
      <c r="F5772" s="14"/>
    </row>
    <row r="5773" spans="1:6" x14ac:dyDescent="0.25">
      <c r="A5773" s="2"/>
      <c r="B5773" s="3"/>
      <c r="C5773" s="4"/>
      <c r="D5773" s="5"/>
      <c r="E5773" s="5"/>
      <c r="F5773" s="14"/>
    </row>
    <row r="5774" spans="1:6" x14ac:dyDescent="0.25">
      <c r="A5774" s="2"/>
      <c r="B5774" s="3"/>
      <c r="C5774" s="4"/>
      <c r="D5774" s="5"/>
      <c r="E5774" s="5"/>
      <c r="F5774" s="14"/>
    </row>
    <row r="5775" spans="1:6" x14ac:dyDescent="0.25">
      <c r="A5775" s="2"/>
      <c r="B5775" s="3"/>
      <c r="C5775" s="4"/>
      <c r="D5775" s="5"/>
      <c r="E5775" s="5"/>
      <c r="F5775" s="14"/>
    </row>
    <row r="5776" spans="1:6" x14ac:dyDescent="0.25">
      <c r="A5776" s="2"/>
      <c r="B5776" s="3"/>
      <c r="C5776" s="4"/>
      <c r="D5776" s="5"/>
      <c r="E5776" s="5"/>
      <c r="F5776" s="14"/>
    </row>
    <row r="5777" spans="1:6" x14ac:dyDescent="0.25">
      <c r="A5777" s="2"/>
      <c r="B5777" s="3"/>
      <c r="C5777" s="4"/>
      <c r="D5777" s="5"/>
      <c r="E5777" s="5"/>
      <c r="F5777" s="14"/>
    </row>
    <row r="5778" spans="1:6" x14ac:dyDescent="0.25">
      <c r="A5778" s="2"/>
      <c r="B5778" s="3"/>
      <c r="C5778" s="4"/>
      <c r="D5778" s="5"/>
      <c r="E5778" s="5"/>
      <c r="F5778" s="14"/>
    </row>
    <row r="5779" spans="1:6" x14ac:dyDescent="0.25">
      <c r="A5779" s="2"/>
      <c r="B5779" s="3"/>
      <c r="C5779" s="4"/>
      <c r="D5779" s="5"/>
      <c r="E5779" s="5"/>
      <c r="F5779" s="14"/>
    </row>
    <row r="5780" spans="1:6" x14ac:dyDescent="0.25">
      <c r="A5780" s="2"/>
      <c r="B5780" s="3"/>
      <c r="C5780" s="4"/>
      <c r="D5780" s="5"/>
      <c r="E5780" s="5"/>
      <c r="F5780" s="14"/>
    </row>
    <row r="5781" spans="1:6" x14ac:dyDescent="0.25">
      <c r="A5781" s="2"/>
      <c r="B5781" s="3"/>
      <c r="C5781" s="4"/>
      <c r="D5781" s="5"/>
      <c r="E5781" s="5"/>
      <c r="F5781" s="14"/>
    </row>
    <row r="5782" spans="1:6" x14ac:dyDescent="0.25">
      <c r="A5782" s="2"/>
      <c r="B5782" s="3"/>
      <c r="C5782" s="4"/>
      <c r="D5782" s="5"/>
      <c r="E5782" s="5"/>
      <c r="F5782" s="14"/>
    </row>
    <row r="5783" spans="1:6" x14ac:dyDescent="0.25">
      <c r="A5783" s="2"/>
      <c r="B5783" s="3"/>
      <c r="C5783" s="4"/>
      <c r="D5783" s="5"/>
      <c r="E5783" s="5"/>
      <c r="F5783" s="14"/>
    </row>
    <row r="5784" spans="1:6" x14ac:dyDescent="0.25">
      <c r="A5784" s="2"/>
      <c r="B5784" s="3"/>
      <c r="C5784" s="4"/>
      <c r="D5784" s="5"/>
      <c r="E5784" s="5"/>
      <c r="F5784" s="14"/>
    </row>
    <row r="5785" spans="1:6" x14ac:dyDescent="0.25">
      <c r="A5785" s="2"/>
      <c r="B5785" s="3"/>
      <c r="C5785" s="4"/>
      <c r="D5785" s="5"/>
      <c r="E5785" s="5"/>
      <c r="F5785" s="14"/>
    </row>
    <row r="5786" spans="1:6" x14ac:dyDescent="0.25">
      <c r="A5786" s="2"/>
      <c r="B5786" s="3"/>
      <c r="C5786" s="4"/>
      <c r="D5786" s="5"/>
      <c r="E5786" s="5"/>
      <c r="F5786" s="14"/>
    </row>
    <row r="5787" spans="1:6" x14ac:dyDescent="0.25">
      <c r="A5787" s="2"/>
      <c r="B5787" s="3"/>
      <c r="C5787" s="4"/>
      <c r="D5787" s="5"/>
      <c r="E5787" s="5"/>
      <c r="F5787" s="14"/>
    </row>
    <row r="5788" spans="1:6" x14ac:dyDescent="0.25">
      <c r="A5788" s="2"/>
      <c r="B5788" s="3"/>
      <c r="C5788" s="4"/>
      <c r="D5788" s="5"/>
      <c r="E5788" s="5"/>
      <c r="F5788" s="14"/>
    </row>
    <row r="5789" spans="1:6" x14ac:dyDescent="0.25">
      <c r="A5789" s="2"/>
      <c r="B5789" s="3"/>
      <c r="C5789" s="4"/>
      <c r="D5789" s="5"/>
      <c r="E5789" s="5"/>
      <c r="F5789" s="14"/>
    </row>
    <row r="5790" spans="1:6" x14ac:dyDescent="0.25">
      <c r="A5790" s="2"/>
      <c r="B5790" s="3"/>
      <c r="C5790" s="4"/>
      <c r="D5790" s="5"/>
      <c r="E5790" s="5"/>
      <c r="F5790" s="14"/>
    </row>
    <row r="5791" spans="1:6" x14ac:dyDescent="0.25">
      <c r="A5791" s="2"/>
      <c r="B5791" s="3"/>
      <c r="C5791" s="4"/>
      <c r="D5791" s="5"/>
      <c r="E5791" s="5"/>
      <c r="F5791" s="14"/>
    </row>
    <row r="5792" spans="1:6" x14ac:dyDescent="0.25">
      <c r="A5792" s="2"/>
      <c r="B5792" s="3"/>
      <c r="C5792" s="4"/>
      <c r="D5792" s="5"/>
      <c r="E5792" s="5"/>
      <c r="F5792" s="14"/>
    </row>
    <row r="5793" spans="1:6" x14ac:dyDescent="0.25">
      <c r="A5793" s="2"/>
      <c r="B5793" s="3"/>
      <c r="C5793" s="4"/>
      <c r="D5793" s="5"/>
      <c r="E5793" s="5"/>
      <c r="F5793" s="14"/>
    </row>
    <row r="5794" spans="1:6" x14ac:dyDescent="0.25">
      <c r="A5794" s="2"/>
      <c r="B5794" s="3"/>
      <c r="C5794" s="4"/>
      <c r="D5794" s="5"/>
      <c r="E5794" s="5"/>
      <c r="F5794" s="14"/>
    </row>
    <row r="5795" spans="1:6" x14ac:dyDescent="0.25">
      <c r="A5795" s="2"/>
      <c r="B5795" s="3"/>
      <c r="C5795" s="4"/>
      <c r="D5795" s="5"/>
      <c r="E5795" s="5"/>
      <c r="F5795" s="14"/>
    </row>
    <row r="5796" spans="1:6" x14ac:dyDescent="0.25">
      <c r="A5796" s="2"/>
      <c r="B5796" s="3"/>
      <c r="C5796" s="4"/>
      <c r="D5796" s="5"/>
      <c r="E5796" s="5"/>
      <c r="F5796" s="14"/>
    </row>
    <row r="5797" spans="1:6" x14ac:dyDescent="0.25">
      <c r="A5797" s="2"/>
      <c r="B5797" s="3"/>
      <c r="C5797" s="4"/>
      <c r="D5797" s="5"/>
      <c r="E5797" s="5"/>
      <c r="F5797" s="14"/>
    </row>
    <row r="5798" spans="1:6" x14ac:dyDescent="0.25">
      <c r="A5798" s="2"/>
      <c r="B5798" s="3"/>
      <c r="C5798" s="4"/>
      <c r="D5798" s="5"/>
      <c r="E5798" s="5"/>
      <c r="F5798" s="14"/>
    </row>
    <row r="5799" spans="1:6" x14ac:dyDescent="0.25">
      <c r="A5799" s="2"/>
      <c r="B5799" s="3"/>
      <c r="C5799" s="4"/>
      <c r="D5799" s="5"/>
      <c r="E5799" s="5"/>
      <c r="F5799" s="14"/>
    </row>
    <row r="5800" spans="1:6" x14ac:dyDescent="0.25">
      <c r="A5800" s="2"/>
      <c r="B5800" s="3"/>
      <c r="C5800" s="4"/>
      <c r="D5800" s="5"/>
      <c r="E5800" s="5"/>
      <c r="F5800" s="14"/>
    </row>
    <row r="5801" spans="1:6" x14ac:dyDescent="0.25">
      <c r="A5801" s="2"/>
      <c r="B5801" s="3"/>
      <c r="C5801" s="4"/>
      <c r="D5801" s="5"/>
      <c r="E5801" s="5"/>
      <c r="F5801" s="14"/>
    </row>
    <row r="5802" spans="1:6" x14ac:dyDescent="0.25">
      <c r="A5802" s="2"/>
      <c r="B5802" s="3"/>
      <c r="C5802" s="4"/>
      <c r="D5802" s="5"/>
      <c r="E5802" s="5"/>
      <c r="F5802" s="14"/>
    </row>
    <row r="5803" spans="1:6" x14ac:dyDescent="0.25">
      <c r="A5803" s="2"/>
      <c r="B5803" s="3"/>
      <c r="C5803" s="4"/>
      <c r="D5803" s="5"/>
      <c r="E5803" s="5"/>
      <c r="F5803" s="14"/>
    </row>
    <row r="5804" spans="1:6" x14ac:dyDescent="0.25">
      <c r="A5804" s="2"/>
      <c r="B5804" s="3"/>
      <c r="C5804" s="4"/>
      <c r="D5804" s="5"/>
      <c r="E5804" s="5"/>
      <c r="F5804" s="14"/>
    </row>
    <row r="5805" spans="1:6" x14ac:dyDescent="0.25">
      <c r="A5805" s="2"/>
      <c r="B5805" s="3"/>
      <c r="C5805" s="4"/>
      <c r="D5805" s="5"/>
      <c r="E5805" s="5"/>
      <c r="F5805" s="14"/>
    </row>
    <row r="5806" spans="1:6" x14ac:dyDescent="0.25">
      <c r="A5806" s="2"/>
      <c r="B5806" s="3"/>
      <c r="C5806" s="4"/>
      <c r="D5806" s="5"/>
      <c r="E5806" s="5"/>
      <c r="F5806" s="14"/>
    </row>
    <row r="5807" spans="1:6" x14ac:dyDescent="0.25">
      <c r="A5807" s="2"/>
      <c r="B5807" s="3"/>
      <c r="C5807" s="4"/>
      <c r="D5807" s="5"/>
      <c r="E5807" s="5"/>
      <c r="F5807" s="14"/>
    </row>
    <row r="5808" spans="1:6" x14ac:dyDescent="0.25">
      <c r="A5808" s="2"/>
      <c r="B5808" s="3"/>
      <c r="C5808" s="4"/>
      <c r="D5808" s="5"/>
      <c r="E5808" s="5"/>
      <c r="F5808" s="14"/>
    </row>
    <row r="5809" spans="1:6" x14ac:dyDescent="0.25">
      <c r="A5809" s="2"/>
      <c r="B5809" s="3"/>
      <c r="C5809" s="4"/>
      <c r="D5809" s="5"/>
      <c r="E5809" s="5"/>
      <c r="F5809" s="14"/>
    </row>
    <row r="5810" spans="1:6" x14ac:dyDescent="0.25">
      <c r="A5810" s="2"/>
      <c r="B5810" s="3"/>
      <c r="C5810" s="4"/>
      <c r="D5810" s="5"/>
      <c r="E5810" s="5"/>
      <c r="F5810" s="14"/>
    </row>
    <row r="5811" spans="1:6" x14ac:dyDescent="0.25">
      <c r="A5811" s="2"/>
      <c r="B5811" s="3"/>
      <c r="C5811" s="4"/>
      <c r="D5811" s="5"/>
      <c r="E5811" s="5"/>
      <c r="F5811" s="14"/>
    </row>
    <row r="5812" spans="1:6" x14ac:dyDescent="0.25">
      <c r="A5812" s="2"/>
      <c r="B5812" s="3"/>
      <c r="C5812" s="4"/>
      <c r="D5812" s="5"/>
      <c r="E5812" s="5"/>
      <c r="F5812" s="14"/>
    </row>
    <row r="5813" spans="1:6" x14ac:dyDescent="0.25">
      <c r="A5813" s="2"/>
      <c r="B5813" s="3"/>
      <c r="C5813" s="4"/>
      <c r="D5813" s="5"/>
      <c r="E5813" s="5"/>
      <c r="F5813" s="14"/>
    </row>
    <row r="5814" spans="1:6" x14ac:dyDescent="0.25">
      <c r="A5814" s="2"/>
      <c r="B5814" s="3"/>
      <c r="C5814" s="4"/>
      <c r="D5814" s="5"/>
      <c r="E5814" s="5"/>
      <c r="F5814" s="14"/>
    </row>
    <row r="5815" spans="1:6" x14ac:dyDescent="0.25">
      <c r="A5815" s="2"/>
      <c r="B5815" s="3"/>
      <c r="C5815" s="4"/>
      <c r="D5815" s="5"/>
      <c r="E5815" s="5"/>
      <c r="F5815" s="14"/>
    </row>
    <row r="5816" spans="1:6" x14ac:dyDescent="0.25">
      <c r="A5816" s="2"/>
      <c r="B5816" s="3"/>
      <c r="C5816" s="4"/>
      <c r="D5816" s="5"/>
      <c r="E5816" s="5"/>
      <c r="F5816" s="14"/>
    </row>
    <row r="5817" spans="1:6" x14ac:dyDescent="0.25">
      <c r="A5817" s="2"/>
      <c r="B5817" s="3"/>
      <c r="C5817" s="4"/>
      <c r="D5817" s="5"/>
      <c r="E5817" s="5"/>
      <c r="F5817" s="14"/>
    </row>
    <row r="5818" spans="1:6" x14ac:dyDescent="0.25">
      <c r="A5818" s="2"/>
      <c r="B5818" s="3"/>
      <c r="C5818" s="4"/>
      <c r="D5818" s="5"/>
      <c r="E5818" s="5"/>
      <c r="F5818" s="14"/>
    </row>
    <row r="5819" spans="1:6" x14ac:dyDescent="0.25">
      <c r="A5819" s="2"/>
      <c r="B5819" s="3"/>
      <c r="C5819" s="4"/>
      <c r="D5819" s="5"/>
      <c r="E5819" s="5"/>
      <c r="F5819" s="14"/>
    </row>
    <row r="5820" spans="1:6" x14ac:dyDescent="0.25">
      <c r="A5820" s="2"/>
      <c r="B5820" s="3"/>
      <c r="C5820" s="4"/>
      <c r="D5820" s="5"/>
      <c r="E5820" s="5"/>
      <c r="F5820" s="14"/>
    </row>
    <row r="5821" spans="1:6" x14ac:dyDescent="0.25">
      <c r="A5821" s="2"/>
      <c r="B5821" s="3"/>
      <c r="C5821" s="4"/>
      <c r="D5821" s="5"/>
      <c r="E5821" s="5"/>
      <c r="F5821" s="14"/>
    </row>
    <row r="5822" spans="1:6" x14ac:dyDescent="0.25">
      <c r="A5822" s="2"/>
      <c r="B5822" s="3"/>
      <c r="C5822" s="4"/>
      <c r="D5822" s="5"/>
      <c r="E5822" s="5"/>
      <c r="F5822" s="14"/>
    </row>
    <row r="5823" spans="1:6" x14ac:dyDescent="0.25">
      <c r="A5823" s="2"/>
      <c r="B5823" s="3"/>
      <c r="C5823" s="4"/>
      <c r="D5823" s="5"/>
      <c r="E5823" s="5"/>
      <c r="F5823" s="14"/>
    </row>
    <row r="5824" spans="1:6" x14ac:dyDescent="0.25">
      <c r="A5824" s="2"/>
      <c r="B5824" s="3"/>
      <c r="C5824" s="4"/>
      <c r="D5824" s="5"/>
      <c r="E5824" s="5"/>
      <c r="F5824" s="14"/>
    </row>
    <row r="5825" spans="1:6" x14ac:dyDescent="0.25">
      <c r="A5825" s="2"/>
      <c r="B5825" s="3"/>
      <c r="C5825" s="4"/>
      <c r="D5825" s="5"/>
      <c r="E5825" s="5"/>
      <c r="F5825" s="14"/>
    </row>
    <row r="5826" spans="1:6" x14ac:dyDescent="0.25">
      <c r="A5826" s="2"/>
      <c r="B5826" s="3"/>
      <c r="C5826" s="4"/>
      <c r="D5826" s="5"/>
      <c r="E5826" s="5"/>
      <c r="F5826" s="14"/>
    </row>
    <row r="5827" spans="1:6" x14ac:dyDescent="0.25">
      <c r="A5827" s="2"/>
      <c r="B5827" s="3"/>
      <c r="C5827" s="4"/>
      <c r="D5827" s="5"/>
      <c r="E5827" s="5"/>
      <c r="F5827" s="14"/>
    </row>
    <row r="5828" spans="1:6" x14ac:dyDescent="0.25">
      <c r="A5828" s="2"/>
      <c r="B5828" s="3"/>
      <c r="C5828" s="4"/>
      <c r="D5828" s="5"/>
      <c r="E5828" s="5"/>
      <c r="F5828" s="14"/>
    </row>
    <row r="5829" spans="1:6" x14ac:dyDescent="0.25">
      <c r="A5829" s="2"/>
      <c r="B5829" s="3"/>
      <c r="C5829" s="4"/>
      <c r="D5829" s="5"/>
      <c r="E5829" s="5"/>
      <c r="F5829" s="14"/>
    </row>
    <row r="5830" spans="1:6" x14ac:dyDescent="0.25">
      <c r="A5830" s="2"/>
      <c r="B5830" s="3"/>
      <c r="C5830" s="4"/>
      <c r="D5830" s="5"/>
      <c r="E5830" s="5"/>
      <c r="F5830" s="14"/>
    </row>
    <row r="5831" spans="1:6" x14ac:dyDescent="0.25">
      <c r="A5831" s="2"/>
      <c r="B5831" s="3"/>
      <c r="C5831" s="4"/>
      <c r="D5831" s="5"/>
      <c r="E5831" s="5"/>
      <c r="F5831" s="14"/>
    </row>
    <row r="5832" spans="1:6" x14ac:dyDescent="0.25">
      <c r="A5832" s="2"/>
      <c r="B5832" s="3"/>
      <c r="C5832" s="4"/>
      <c r="D5832" s="5"/>
      <c r="E5832" s="5"/>
      <c r="F5832" s="14"/>
    </row>
    <row r="5833" spans="1:6" x14ac:dyDescent="0.25">
      <c r="A5833" s="2"/>
      <c r="B5833" s="3"/>
      <c r="C5833" s="4"/>
      <c r="D5833" s="5"/>
      <c r="E5833" s="5"/>
      <c r="F5833" s="14"/>
    </row>
    <row r="5834" spans="1:6" x14ac:dyDescent="0.25">
      <c r="A5834" s="2"/>
      <c r="B5834" s="3"/>
      <c r="C5834" s="4"/>
      <c r="D5834" s="5"/>
      <c r="E5834" s="5"/>
      <c r="F5834" s="14"/>
    </row>
    <row r="5835" spans="1:6" x14ac:dyDescent="0.25">
      <c r="A5835" s="2"/>
      <c r="B5835" s="3"/>
      <c r="C5835" s="4"/>
      <c r="D5835" s="5"/>
      <c r="E5835" s="5"/>
      <c r="F5835" s="14"/>
    </row>
    <row r="5836" spans="1:6" x14ac:dyDescent="0.25">
      <c r="A5836" s="2"/>
      <c r="B5836" s="3"/>
      <c r="C5836" s="4"/>
      <c r="D5836" s="5"/>
      <c r="E5836" s="5"/>
      <c r="F5836" s="14"/>
    </row>
    <row r="5837" spans="1:6" x14ac:dyDescent="0.25">
      <c r="A5837" s="2"/>
      <c r="B5837" s="3"/>
      <c r="C5837" s="4"/>
      <c r="D5837" s="5"/>
      <c r="E5837" s="5"/>
      <c r="F5837" s="14"/>
    </row>
    <row r="5838" spans="1:6" x14ac:dyDescent="0.25">
      <c r="A5838" s="2"/>
      <c r="B5838" s="3"/>
      <c r="C5838" s="4"/>
      <c r="D5838" s="5"/>
      <c r="E5838" s="5"/>
      <c r="F5838" s="14"/>
    </row>
    <row r="5839" spans="1:6" x14ac:dyDescent="0.25">
      <c r="A5839" s="2"/>
      <c r="B5839" s="3"/>
      <c r="C5839" s="4"/>
      <c r="D5839" s="5"/>
      <c r="E5839" s="5"/>
      <c r="F5839" s="14"/>
    </row>
    <row r="5840" spans="1:6" x14ac:dyDescent="0.25">
      <c r="A5840" s="2"/>
      <c r="B5840" s="3"/>
      <c r="C5840" s="4"/>
      <c r="D5840" s="5"/>
      <c r="E5840" s="5"/>
      <c r="F5840" s="14"/>
    </row>
    <row r="5841" spans="1:6" x14ac:dyDescent="0.25">
      <c r="A5841" s="2"/>
      <c r="B5841" s="3"/>
      <c r="C5841" s="4"/>
      <c r="D5841" s="5"/>
      <c r="E5841" s="5"/>
      <c r="F5841" s="14"/>
    </row>
    <row r="5842" spans="1:6" x14ac:dyDescent="0.25">
      <c r="A5842" s="2"/>
      <c r="B5842" s="3"/>
      <c r="C5842" s="4"/>
      <c r="D5842" s="5"/>
      <c r="E5842" s="5"/>
      <c r="F5842" s="14"/>
    </row>
    <row r="5843" spans="1:6" x14ac:dyDescent="0.25">
      <c r="A5843" s="2"/>
      <c r="B5843" s="3"/>
      <c r="C5843" s="4"/>
      <c r="D5843" s="5"/>
      <c r="E5843" s="5"/>
      <c r="F5843" s="14"/>
    </row>
    <row r="5844" spans="1:6" x14ac:dyDescent="0.25">
      <c r="A5844" s="2"/>
      <c r="B5844" s="3"/>
      <c r="C5844" s="4"/>
      <c r="D5844" s="5"/>
      <c r="E5844" s="5"/>
      <c r="F5844" s="14"/>
    </row>
    <row r="5845" spans="1:6" x14ac:dyDescent="0.25">
      <c r="A5845" s="2"/>
      <c r="B5845" s="3"/>
      <c r="C5845" s="4"/>
      <c r="D5845" s="5"/>
      <c r="E5845" s="5"/>
      <c r="F5845" s="14"/>
    </row>
    <row r="5846" spans="1:6" x14ac:dyDescent="0.25">
      <c r="A5846" s="2"/>
      <c r="B5846" s="3"/>
      <c r="C5846" s="4"/>
      <c r="D5846" s="5"/>
      <c r="E5846" s="5"/>
      <c r="F5846" s="14"/>
    </row>
    <row r="5847" spans="1:6" x14ac:dyDescent="0.25">
      <c r="A5847" s="2"/>
      <c r="B5847" s="3"/>
      <c r="C5847" s="4"/>
      <c r="D5847" s="5"/>
      <c r="E5847" s="5"/>
      <c r="F5847" s="14"/>
    </row>
    <row r="5848" spans="1:6" x14ac:dyDescent="0.25">
      <c r="A5848" s="2"/>
      <c r="B5848" s="3"/>
      <c r="C5848" s="4"/>
      <c r="D5848" s="5"/>
      <c r="E5848" s="5"/>
      <c r="F5848" s="14"/>
    </row>
    <row r="5849" spans="1:6" x14ac:dyDescent="0.25">
      <c r="A5849" s="2"/>
      <c r="B5849" s="3"/>
      <c r="C5849" s="4"/>
      <c r="D5849" s="5"/>
      <c r="E5849" s="5"/>
      <c r="F5849" s="14"/>
    </row>
    <row r="5850" spans="1:6" x14ac:dyDescent="0.25">
      <c r="A5850" s="2"/>
      <c r="B5850" s="3"/>
      <c r="C5850" s="4"/>
      <c r="D5850" s="5"/>
      <c r="E5850" s="5"/>
      <c r="F5850" s="14"/>
    </row>
    <row r="5851" spans="1:6" x14ac:dyDescent="0.25">
      <c r="A5851" s="2"/>
      <c r="B5851" s="3"/>
      <c r="C5851" s="4"/>
      <c r="D5851" s="5"/>
      <c r="E5851" s="5"/>
      <c r="F5851" s="14"/>
    </row>
    <row r="5852" spans="1:6" x14ac:dyDescent="0.25">
      <c r="A5852" s="2"/>
      <c r="B5852" s="3"/>
      <c r="C5852" s="4"/>
      <c r="D5852" s="5"/>
      <c r="E5852" s="5"/>
      <c r="F5852" s="14"/>
    </row>
    <row r="5853" spans="1:6" x14ac:dyDescent="0.25">
      <c r="A5853" s="2"/>
      <c r="B5853" s="3"/>
      <c r="C5853" s="4"/>
      <c r="D5853" s="5"/>
      <c r="E5853" s="5"/>
      <c r="F5853" s="14"/>
    </row>
    <row r="5854" spans="1:6" x14ac:dyDescent="0.25">
      <c r="A5854" s="2"/>
      <c r="B5854" s="3"/>
      <c r="C5854" s="4"/>
      <c r="D5854" s="5"/>
      <c r="E5854" s="5"/>
      <c r="F5854" s="14"/>
    </row>
    <row r="5855" spans="1:6" x14ac:dyDescent="0.25">
      <c r="A5855" s="2"/>
      <c r="B5855" s="3"/>
      <c r="C5855" s="4"/>
      <c r="D5855" s="5"/>
      <c r="E5855" s="5"/>
      <c r="F5855" s="14"/>
    </row>
    <row r="5856" spans="1:6" x14ac:dyDescent="0.25">
      <c r="A5856" s="2"/>
      <c r="B5856" s="3"/>
      <c r="C5856" s="4"/>
      <c r="D5856" s="5"/>
      <c r="E5856" s="5"/>
      <c r="F5856" s="14"/>
    </row>
    <row r="5857" spans="1:6" x14ac:dyDescent="0.25">
      <c r="A5857" s="2"/>
      <c r="B5857" s="3"/>
      <c r="C5857" s="4"/>
      <c r="D5857" s="5"/>
      <c r="E5857" s="5"/>
      <c r="F5857" s="14"/>
    </row>
    <row r="5858" spans="1:6" x14ac:dyDescent="0.25">
      <c r="A5858" s="2"/>
      <c r="B5858" s="3"/>
      <c r="C5858" s="4"/>
      <c r="D5858" s="5"/>
      <c r="E5858" s="5"/>
      <c r="F5858" s="14"/>
    </row>
    <row r="5859" spans="1:6" x14ac:dyDescent="0.25">
      <c r="A5859" s="2"/>
      <c r="B5859" s="3"/>
      <c r="C5859" s="4"/>
      <c r="D5859" s="5"/>
      <c r="E5859" s="5"/>
      <c r="F5859" s="14"/>
    </row>
    <row r="5860" spans="1:6" x14ac:dyDescent="0.25">
      <c r="A5860" s="2"/>
      <c r="B5860" s="3"/>
      <c r="C5860" s="4"/>
      <c r="D5860" s="5"/>
      <c r="E5860" s="5"/>
      <c r="F5860" s="14"/>
    </row>
    <row r="5861" spans="1:6" x14ac:dyDescent="0.25">
      <c r="A5861" s="2"/>
      <c r="B5861" s="3"/>
      <c r="C5861" s="4"/>
      <c r="D5861" s="5"/>
      <c r="E5861" s="5"/>
      <c r="F5861" s="14"/>
    </row>
    <row r="5862" spans="1:6" x14ac:dyDescent="0.25">
      <c r="A5862" s="2"/>
      <c r="B5862" s="3"/>
      <c r="C5862" s="4"/>
      <c r="D5862" s="5"/>
      <c r="E5862" s="5"/>
      <c r="F5862" s="14"/>
    </row>
    <row r="5863" spans="1:6" x14ac:dyDescent="0.25">
      <c r="A5863" s="2"/>
      <c r="B5863" s="3"/>
      <c r="C5863" s="4"/>
      <c r="D5863" s="5"/>
      <c r="E5863" s="5"/>
      <c r="F5863" s="14"/>
    </row>
    <row r="5864" spans="1:6" x14ac:dyDescent="0.25">
      <c r="A5864" s="2"/>
      <c r="B5864" s="3"/>
      <c r="C5864" s="4"/>
      <c r="D5864" s="5"/>
      <c r="E5864" s="5"/>
      <c r="F5864" s="14"/>
    </row>
    <row r="5865" spans="1:6" x14ac:dyDescent="0.25">
      <c r="A5865" s="2"/>
      <c r="B5865" s="3"/>
      <c r="C5865" s="4"/>
      <c r="D5865" s="5"/>
      <c r="E5865" s="5"/>
      <c r="F5865" s="14"/>
    </row>
    <row r="5866" spans="1:6" x14ac:dyDescent="0.25">
      <c r="A5866" s="2"/>
      <c r="B5866" s="3"/>
      <c r="C5866" s="4"/>
      <c r="D5866" s="5"/>
      <c r="E5866" s="5"/>
      <c r="F5866" s="14"/>
    </row>
    <row r="5867" spans="1:6" x14ac:dyDescent="0.25">
      <c r="A5867" s="2"/>
      <c r="B5867" s="3"/>
      <c r="C5867" s="4"/>
      <c r="D5867" s="5"/>
      <c r="E5867" s="5"/>
      <c r="F5867" s="14"/>
    </row>
    <row r="5868" spans="1:6" x14ac:dyDescent="0.25">
      <c r="A5868" s="2"/>
      <c r="B5868" s="3"/>
      <c r="C5868" s="4"/>
      <c r="D5868" s="5"/>
      <c r="E5868" s="5"/>
      <c r="F5868" s="14"/>
    </row>
    <row r="5869" spans="1:6" x14ac:dyDescent="0.25">
      <c r="A5869" s="2"/>
      <c r="B5869" s="3"/>
      <c r="C5869" s="4"/>
      <c r="D5869" s="5"/>
      <c r="E5869" s="5"/>
      <c r="F5869" s="14"/>
    </row>
    <row r="5870" spans="1:6" x14ac:dyDescent="0.25">
      <c r="A5870" s="2"/>
      <c r="B5870" s="3"/>
      <c r="C5870" s="4"/>
      <c r="D5870" s="5"/>
      <c r="E5870" s="5"/>
      <c r="F5870" s="14"/>
    </row>
    <row r="5871" spans="1:6" x14ac:dyDescent="0.25">
      <c r="A5871" s="2"/>
      <c r="B5871" s="3"/>
      <c r="C5871" s="4"/>
      <c r="D5871" s="5"/>
      <c r="E5871" s="5"/>
      <c r="F5871" s="14"/>
    </row>
    <row r="5872" spans="1:6" x14ac:dyDescent="0.25">
      <c r="A5872" s="2"/>
      <c r="B5872" s="3"/>
      <c r="C5872" s="4"/>
      <c r="D5872" s="5"/>
      <c r="E5872" s="5"/>
      <c r="F5872" s="14"/>
    </row>
    <row r="5873" spans="1:6" x14ac:dyDescent="0.25">
      <c r="A5873" s="2"/>
      <c r="B5873" s="3"/>
      <c r="C5873" s="4"/>
      <c r="D5873" s="5"/>
      <c r="E5873" s="5"/>
      <c r="F5873" s="14"/>
    </row>
    <row r="5874" spans="1:6" x14ac:dyDescent="0.25">
      <c r="A5874" s="2"/>
      <c r="B5874" s="3"/>
      <c r="C5874" s="4"/>
      <c r="D5874" s="5"/>
      <c r="E5874" s="5"/>
      <c r="F5874" s="14"/>
    </row>
    <row r="5875" spans="1:6" x14ac:dyDescent="0.25">
      <c r="A5875" s="2"/>
      <c r="B5875" s="3"/>
      <c r="C5875" s="4"/>
      <c r="D5875" s="5"/>
      <c r="E5875" s="5"/>
      <c r="F5875" s="14"/>
    </row>
    <row r="5876" spans="1:6" x14ac:dyDescent="0.25">
      <c r="A5876" s="2"/>
      <c r="B5876" s="3"/>
      <c r="C5876" s="4"/>
      <c r="D5876" s="5"/>
      <c r="E5876" s="5"/>
      <c r="F5876" s="14"/>
    </row>
    <row r="5877" spans="1:6" x14ac:dyDescent="0.25">
      <c r="A5877" s="2"/>
      <c r="B5877" s="3"/>
      <c r="C5877" s="4"/>
      <c r="D5877" s="5"/>
      <c r="E5877" s="5"/>
      <c r="F5877" s="14"/>
    </row>
    <row r="5878" spans="1:6" x14ac:dyDescent="0.25">
      <c r="A5878" s="2"/>
      <c r="B5878" s="3"/>
      <c r="C5878" s="4"/>
      <c r="D5878" s="5"/>
      <c r="E5878" s="5"/>
      <c r="F5878" s="14"/>
    </row>
    <row r="5879" spans="1:6" x14ac:dyDescent="0.25">
      <c r="A5879" s="2"/>
      <c r="B5879" s="3"/>
      <c r="C5879" s="4"/>
      <c r="D5879" s="5"/>
      <c r="E5879" s="5"/>
      <c r="F5879" s="14"/>
    </row>
    <row r="5880" spans="1:6" x14ac:dyDescent="0.25">
      <c r="A5880" s="2"/>
      <c r="B5880" s="3"/>
      <c r="C5880" s="4"/>
      <c r="D5880" s="5"/>
      <c r="E5880" s="5"/>
      <c r="F5880" s="14"/>
    </row>
    <row r="5881" spans="1:6" x14ac:dyDescent="0.25">
      <c r="A5881" s="2"/>
      <c r="B5881" s="3"/>
      <c r="C5881" s="4"/>
      <c r="D5881" s="5"/>
      <c r="E5881" s="5"/>
      <c r="F5881" s="14"/>
    </row>
    <row r="5882" spans="1:6" x14ac:dyDescent="0.25">
      <c r="A5882" s="2"/>
      <c r="B5882" s="3"/>
      <c r="C5882" s="4"/>
      <c r="D5882" s="5"/>
      <c r="E5882" s="5"/>
      <c r="F5882" s="14"/>
    </row>
    <row r="5883" spans="1:6" x14ac:dyDescent="0.25">
      <c r="A5883" s="2"/>
      <c r="B5883" s="3"/>
      <c r="C5883" s="4"/>
      <c r="D5883" s="5"/>
      <c r="E5883" s="5"/>
      <c r="F5883" s="14"/>
    </row>
    <row r="5884" spans="1:6" x14ac:dyDescent="0.25">
      <c r="A5884" s="2"/>
      <c r="B5884" s="3"/>
      <c r="C5884" s="4"/>
      <c r="D5884" s="5"/>
      <c r="E5884" s="5"/>
      <c r="F5884" s="14"/>
    </row>
    <row r="5885" spans="1:6" x14ac:dyDescent="0.25">
      <c r="A5885" s="2"/>
      <c r="B5885" s="3"/>
      <c r="C5885" s="4"/>
      <c r="D5885" s="5"/>
      <c r="E5885" s="5"/>
      <c r="F5885" s="14"/>
    </row>
    <row r="5886" spans="1:6" x14ac:dyDescent="0.25">
      <c r="A5886" s="2"/>
      <c r="B5886" s="3"/>
      <c r="C5886" s="4"/>
      <c r="D5886" s="5"/>
      <c r="E5886" s="5"/>
      <c r="F5886" s="14"/>
    </row>
  </sheetData>
  <sheetProtection algorithmName="SHA-512" hashValue="7BBQHaS1m386f4T1cHVE62Es84mVH/NseBYeYdcxYgl2PDjKPNRnWEYqo+OY05gITQs6rOJ/21qdfSiauAcdZA==" saltValue="Pf8jLcBVaDUXq/oK2b8UWA==" spinCount="100000" sheet="1" objects="1" scenarios="1"/>
  <mergeCells count="2">
    <mergeCell ref="C681:C682"/>
    <mergeCell ref="C683:C684"/>
  </mergeCells>
  <pageMargins left="0.66929133858267698" right="0.15748031496063" top="1.484251969" bottom="0.511811023622047" header="0.511811023622047" footer="0.25"/>
  <pageSetup paperSize="9" scale="67" firstPageNumber="5" orientation="portrait" useFirstPageNumber="1" r:id="rId1"/>
  <headerFooter alignWithMargins="0">
    <oddHeader>&amp;L&amp;G&amp;C&amp;"Arial,Bold"
Contract No. JW14228
Panel of Contractors: Upgrade and Renewal of Sewer Pipelines
 for three (3) years on an As and When Required Basis
Pricing Data
A AND P CIVILS
&amp;R&amp;G</oddHeader>
    <oddFooter>&amp;CPD.&amp;P</oddFooter>
  </headerFooter>
  <rowBreaks count="16" manualBreakCount="16">
    <brk id="45" max="16383" man="1"/>
    <brk id="89" max="16383" man="1"/>
    <brk id="138" max="16383" man="1"/>
    <brk id="172" max="16383" man="1"/>
    <brk id="210" max="16383" man="1"/>
    <brk id="247" max="16383" man="1"/>
    <brk id="276" max="16383" man="1"/>
    <brk id="337" max="16383" man="1"/>
    <brk id="389" max="16383" man="1"/>
    <brk id="437" max="16383" man="1"/>
    <brk id="485" max="16383" man="1"/>
    <brk id="514" max="16383" man="1"/>
    <brk id="563" max="16383" man="1"/>
    <brk id="614" max="16383" man="1"/>
    <brk id="653" max="16383" man="1"/>
    <brk id="674"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E65D3-088F-4C5D-9F00-DA9D901D4EA1}">
  <sheetPr>
    <tabColor theme="4"/>
  </sheetPr>
  <dimension ref="A1:H6589"/>
  <sheetViews>
    <sheetView showGridLines="0" showWhiteSpace="0" view="pageLayout" topLeftCell="A85" zoomScale="90" zoomScaleNormal="100" zoomScaleSheetLayoutView="80" zoomScalePageLayoutView="90" workbookViewId="0">
      <selection activeCell="E96" sqref="E96"/>
    </sheetView>
  </sheetViews>
  <sheetFormatPr defaultRowHeight="13.8" x14ac:dyDescent="0.25"/>
  <cols>
    <col min="1" max="1" width="8.6640625" style="6" customWidth="1"/>
    <col min="2" max="2" width="15.33203125" style="7" customWidth="1"/>
    <col min="3" max="3" width="53.33203125" style="275" customWidth="1"/>
    <col min="4" max="4" width="9.5546875" style="276" customWidth="1"/>
    <col min="5" max="5" width="15.6640625" style="276" bestFit="1" customWidth="1"/>
    <col min="6" max="6" width="14.5546875" style="277" hidden="1" customWidth="1"/>
    <col min="7" max="7" width="16.6640625" style="273" customWidth="1"/>
    <col min="8" max="8" width="16.6640625" style="274" customWidth="1"/>
    <col min="9" max="256" width="8.88671875" style="10"/>
    <col min="257" max="257" width="8.6640625" style="10" customWidth="1"/>
    <col min="258" max="258" width="15.33203125" style="10" customWidth="1"/>
    <col min="259" max="259" width="62.109375" style="10" customWidth="1"/>
    <col min="260" max="260" width="9.5546875" style="10" customWidth="1"/>
    <col min="261" max="261" width="16.44140625" style="10" customWidth="1"/>
    <col min="262" max="262" width="22.88671875" style="10" customWidth="1"/>
    <col min="263" max="512" width="8.88671875" style="10"/>
    <col min="513" max="513" width="8.6640625" style="10" customWidth="1"/>
    <col min="514" max="514" width="15.33203125" style="10" customWidth="1"/>
    <col min="515" max="515" width="62.109375" style="10" customWidth="1"/>
    <col min="516" max="516" width="9.5546875" style="10" customWidth="1"/>
    <col min="517" max="517" width="16.44140625" style="10" customWidth="1"/>
    <col min="518" max="518" width="22.88671875" style="10" customWidth="1"/>
    <col min="519" max="768" width="8.88671875" style="10"/>
    <col min="769" max="769" width="8.6640625" style="10" customWidth="1"/>
    <col min="770" max="770" width="15.33203125" style="10" customWidth="1"/>
    <col min="771" max="771" width="62.109375" style="10" customWidth="1"/>
    <col min="772" max="772" width="9.5546875" style="10" customWidth="1"/>
    <col min="773" max="773" width="16.44140625" style="10" customWidth="1"/>
    <col min="774" max="774" width="22.88671875" style="10" customWidth="1"/>
    <col min="775" max="1024" width="8.88671875" style="10"/>
    <col min="1025" max="1025" width="8.6640625" style="10" customWidth="1"/>
    <col min="1026" max="1026" width="15.33203125" style="10" customWidth="1"/>
    <col min="1027" max="1027" width="62.109375" style="10" customWidth="1"/>
    <col min="1028" max="1028" width="9.5546875" style="10" customWidth="1"/>
    <col min="1029" max="1029" width="16.44140625" style="10" customWidth="1"/>
    <col min="1030" max="1030" width="22.88671875" style="10" customWidth="1"/>
    <col min="1031" max="1280" width="8.88671875" style="10"/>
    <col min="1281" max="1281" width="8.6640625" style="10" customWidth="1"/>
    <col min="1282" max="1282" width="15.33203125" style="10" customWidth="1"/>
    <col min="1283" max="1283" width="62.109375" style="10" customWidth="1"/>
    <col min="1284" max="1284" width="9.5546875" style="10" customWidth="1"/>
    <col min="1285" max="1285" width="16.44140625" style="10" customWidth="1"/>
    <col min="1286" max="1286" width="22.88671875" style="10" customWidth="1"/>
    <col min="1287" max="1536" width="8.88671875" style="10"/>
    <col min="1537" max="1537" width="8.6640625" style="10" customWidth="1"/>
    <col min="1538" max="1538" width="15.33203125" style="10" customWidth="1"/>
    <col min="1539" max="1539" width="62.109375" style="10" customWidth="1"/>
    <col min="1540" max="1540" width="9.5546875" style="10" customWidth="1"/>
    <col min="1541" max="1541" width="16.44140625" style="10" customWidth="1"/>
    <col min="1542" max="1542" width="22.88671875" style="10" customWidth="1"/>
    <col min="1543" max="1792" width="8.88671875" style="10"/>
    <col min="1793" max="1793" width="8.6640625" style="10" customWidth="1"/>
    <col min="1794" max="1794" width="15.33203125" style="10" customWidth="1"/>
    <col min="1795" max="1795" width="62.109375" style="10" customWidth="1"/>
    <col min="1796" max="1796" width="9.5546875" style="10" customWidth="1"/>
    <col min="1797" max="1797" width="16.44140625" style="10" customWidth="1"/>
    <col min="1798" max="1798" width="22.88671875" style="10" customWidth="1"/>
    <col min="1799" max="2048" width="8.88671875" style="10"/>
    <col min="2049" max="2049" width="8.6640625" style="10" customWidth="1"/>
    <col min="2050" max="2050" width="15.33203125" style="10" customWidth="1"/>
    <col min="2051" max="2051" width="62.109375" style="10" customWidth="1"/>
    <col min="2052" max="2052" width="9.5546875" style="10" customWidth="1"/>
    <col min="2053" max="2053" width="16.44140625" style="10" customWidth="1"/>
    <col min="2054" max="2054" width="22.88671875" style="10" customWidth="1"/>
    <col min="2055" max="2304" width="8.88671875" style="10"/>
    <col min="2305" max="2305" width="8.6640625" style="10" customWidth="1"/>
    <col min="2306" max="2306" width="15.33203125" style="10" customWidth="1"/>
    <col min="2307" max="2307" width="62.109375" style="10" customWidth="1"/>
    <col min="2308" max="2308" width="9.5546875" style="10" customWidth="1"/>
    <col min="2309" max="2309" width="16.44140625" style="10" customWidth="1"/>
    <col min="2310" max="2310" width="22.88671875" style="10" customWidth="1"/>
    <col min="2311" max="2560" width="8.88671875" style="10"/>
    <col min="2561" max="2561" width="8.6640625" style="10" customWidth="1"/>
    <col min="2562" max="2562" width="15.33203125" style="10" customWidth="1"/>
    <col min="2563" max="2563" width="62.109375" style="10" customWidth="1"/>
    <col min="2564" max="2564" width="9.5546875" style="10" customWidth="1"/>
    <col min="2565" max="2565" width="16.44140625" style="10" customWidth="1"/>
    <col min="2566" max="2566" width="22.88671875" style="10" customWidth="1"/>
    <col min="2567" max="2816" width="8.88671875" style="10"/>
    <col min="2817" max="2817" width="8.6640625" style="10" customWidth="1"/>
    <col min="2818" max="2818" width="15.33203125" style="10" customWidth="1"/>
    <col min="2819" max="2819" width="62.109375" style="10" customWidth="1"/>
    <col min="2820" max="2820" width="9.5546875" style="10" customWidth="1"/>
    <col min="2821" max="2821" width="16.44140625" style="10" customWidth="1"/>
    <col min="2822" max="2822" width="22.88671875" style="10" customWidth="1"/>
    <col min="2823" max="3072" width="8.88671875" style="10"/>
    <col min="3073" max="3073" width="8.6640625" style="10" customWidth="1"/>
    <col min="3074" max="3074" width="15.33203125" style="10" customWidth="1"/>
    <col min="3075" max="3075" width="62.109375" style="10" customWidth="1"/>
    <col min="3076" max="3076" width="9.5546875" style="10" customWidth="1"/>
    <col min="3077" max="3077" width="16.44140625" style="10" customWidth="1"/>
    <col min="3078" max="3078" width="22.88671875" style="10" customWidth="1"/>
    <col min="3079" max="3328" width="8.88671875" style="10"/>
    <col min="3329" max="3329" width="8.6640625" style="10" customWidth="1"/>
    <col min="3330" max="3330" width="15.33203125" style="10" customWidth="1"/>
    <col min="3331" max="3331" width="62.109375" style="10" customWidth="1"/>
    <col min="3332" max="3332" width="9.5546875" style="10" customWidth="1"/>
    <col min="3333" max="3333" width="16.44140625" style="10" customWidth="1"/>
    <col min="3334" max="3334" width="22.88671875" style="10" customWidth="1"/>
    <col min="3335" max="3584" width="8.88671875" style="10"/>
    <col min="3585" max="3585" width="8.6640625" style="10" customWidth="1"/>
    <col min="3586" max="3586" width="15.33203125" style="10" customWidth="1"/>
    <col min="3587" max="3587" width="62.109375" style="10" customWidth="1"/>
    <col min="3588" max="3588" width="9.5546875" style="10" customWidth="1"/>
    <col min="3589" max="3589" width="16.44140625" style="10" customWidth="1"/>
    <col min="3590" max="3590" width="22.88671875" style="10" customWidth="1"/>
    <col min="3591" max="3840" width="8.88671875" style="10"/>
    <col min="3841" max="3841" width="8.6640625" style="10" customWidth="1"/>
    <col min="3842" max="3842" width="15.33203125" style="10" customWidth="1"/>
    <col min="3843" max="3843" width="62.109375" style="10" customWidth="1"/>
    <col min="3844" max="3844" width="9.5546875" style="10" customWidth="1"/>
    <col min="3845" max="3845" width="16.44140625" style="10" customWidth="1"/>
    <col min="3846" max="3846" width="22.88671875" style="10" customWidth="1"/>
    <col min="3847" max="4096" width="8.88671875" style="10"/>
    <col min="4097" max="4097" width="8.6640625" style="10" customWidth="1"/>
    <col min="4098" max="4098" width="15.33203125" style="10" customWidth="1"/>
    <col min="4099" max="4099" width="62.109375" style="10" customWidth="1"/>
    <col min="4100" max="4100" width="9.5546875" style="10" customWidth="1"/>
    <col min="4101" max="4101" width="16.44140625" style="10" customWidth="1"/>
    <col min="4102" max="4102" width="22.88671875" style="10" customWidth="1"/>
    <col min="4103" max="4352" width="8.88671875" style="10"/>
    <col min="4353" max="4353" width="8.6640625" style="10" customWidth="1"/>
    <col min="4354" max="4354" width="15.33203125" style="10" customWidth="1"/>
    <col min="4355" max="4355" width="62.109375" style="10" customWidth="1"/>
    <col min="4356" max="4356" width="9.5546875" style="10" customWidth="1"/>
    <col min="4357" max="4357" width="16.44140625" style="10" customWidth="1"/>
    <col min="4358" max="4358" width="22.88671875" style="10" customWidth="1"/>
    <col min="4359" max="4608" width="8.88671875" style="10"/>
    <col min="4609" max="4609" width="8.6640625" style="10" customWidth="1"/>
    <col min="4610" max="4610" width="15.33203125" style="10" customWidth="1"/>
    <col min="4611" max="4611" width="62.109375" style="10" customWidth="1"/>
    <col min="4612" max="4612" width="9.5546875" style="10" customWidth="1"/>
    <col min="4613" max="4613" width="16.44140625" style="10" customWidth="1"/>
    <col min="4614" max="4614" width="22.88671875" style="10" customWidth="1"/>
    <col min="4615" max="4864" width="8.88671875" style="10"/>
    <col min="4865" max="4865" width="8.6640625" style="10" customWidth="1"/>
    <col min="4866" max="4866" width="15.33203125" style="10" customWidth="1"/>
    <col min="4867" max="4867" width="62.109375" style="10" customWidth="1"/>
    <col min="4868" max="4868" width="9.5546875" style="10" customWidth="1"/>
    <col min="4869" max="4869" width="16.44140625" style="10" customWidth="1"/>
    <col min="4870" max="4870" width="22.88671875" style="10" customWidth="1"/>
    <col min="4871" max="5120" width="8.88671875" style="10"/>
    <col min="5121" max="5121" width="8.6640625" style="10" customWidth="1"/>
    <col min="5122" max="5122" width="15.33203125" style="10" customWidth="1"/>
    <col min="5123" max="5123" width="62.109375" style="10" customWidth="1"/>
    <col min="5124" max="5124" width="9.5546875" style="10" customWidth="1"/>
    <col min="5125" max="5125" width="16.44140625" style="10" customWidth="1"/>
    <col min="5126" max="5126" width="22.88671875" style="10" customWidth="1"/>
    <col min="5127" max="5376" width="8.88671875" style="10"/>
    <col min="5377" max="5377" width="8.6640625" style="10" customWidth="1"/>
    <col min="5378" max="5378" width="15.33203125" style="10" customWidth="1"/>
    <col min="5379" max="5379" width="62.109375" style="10" customWidth="1"/>
    <col min="5380" max="5380" width="9.5546875" style="10" customWidth="1"/>
    <col min="5381" max="5381" width="16.44140625" style="10" customWidth="1"/>
    <col min="5382" max="5382" width="22.88671875" style="10" customWidth="1"/>
    <col min="5383" max="5632" width="8.88671875" style="10"/>
    <col min="5633" max="5633" width="8.6640625" style="10" customWidth="1"/>
    <col min="5634" max="5634" width="15.33203125" style="10" customWidth="1"/>
    <col min="5635" max="5635" width="62.109375" style="10" customWidth="1"/>
    <col min="5636" max="5636" width="9.5546875" style="10" customWidth="1"/>
    <col min="5637" max="5637" width="16.44140625" style="10" customWidth="1"/>
    <col min="5638" max="5638" width="22.88671875" style="10" customWidth="1"/>
    <col min="5639" max="5888" width="8.88671875" style="10"/>
    <col min="5889" max="5889" width="8.6640625" style="10" customWidth="1"/>
    <col min="5890" max="5890" width="15.33203125" style="10" customWidth="1"/>
    <col min="5891" max="5891" width="62.109375" style="10" customWidth="1"/>
    <col min="5892" max="5892" width="9.5546875" style="10" customWidth="1"/>
    <col min="5893" max="5893" width="16.44140625" style="10" customWidth="1"/>
    <col min="5894" max="5894" width="22.88671875" style="10" customWidth="1"/>
    <col min="5895" max="6144" width="8.88671875" style="10"/>
    <col min="6145" max="6145" width="8.6640625" style="10" customWidth="1"/>
    <col min="6146" max="6146" width="15.33203125" style="10" customWidth="1"/>
    <col min="6147" max="6147" width="62.109375" style="10" customWidth="1"/>
    <col min="6148" max="6148" width="9.5546875" style="10" customWidth="1"/>
    <col min="6149" max="6149" width="16.44140625" style="10" customWidth="1"/>
    <col min="6150" max="6150" width="22.88671875" style="10" customWidth="1"/>
    <col min="6151" max="6400" width="8.88671875" style="10"/>
    <col min="6401" max="6401" width="8.6640625" style="10" customWidth="1"/>
    <col min="6402" max="6402" width="15.33203125" style="10" customWidth="1"/>
    <col min="6403" max="6403" width="62.109375" style="10" customWidth="1"/>
    <col min="6404" max="6404" width="9.5546875" style="10" customWidth="1"/>
    <col min="6405" max="6405" width="16.44140625" style="10" customWidth="1"/>
    <col min="6406" max="6406" width="22.88671875" style="10" customWidth="1"/>
    <col min="6407" max="6656" width="8.88671875" style="10"/>
    <col min="6657" max="6657" width="8.6640625" style="10" customWidth="1"/>
    <col min="6658" max="6658" width="15.33203125" style="10" customWidth="1"/>
    <col min="6659" max="6659" width="62.109375" style="10" customWidth="1"/>
    <col min="6660" max="6660" width="9.5546875" style="10" customWidth="1"/>
    <col min="6661" max="6661" width="16.44140625" style="10" customWidth="1"/>
    <col min="6662" max="6662" width="22.88671875" style="10" customWidth="1"/>
    <col min="6663" max="6912" width="8.88671875" style="10"/>
    <col min="6913" max="6913" width="8.6640625" style="10" customWidth="1"/>
    <col min="6914" max="6914" width="15.33203125" style="10" customWidth="1"/>
    <col min="6915" max="6915" width="62.109375" style="10" customWidth="1"/>
    <col min="6916" max="6916" width="9.5546875" style="10" customWidth="1"/>
    <col min="6917" max="6917" width="16.44140625" style="10" customWidth="1"/>
    <col min="6918" max="6918" width="22.88671875" style="10" customWidth="1"/>
    <col min="6919" max="7168" width="8.88671875" style="10"/>
    <col min="7169" max="7169" width="8.6640625" style="10" customWidth="1"/>
    <col min="7170" max="7170" width="15.33203125" style="10" customWidth="1"/>
    <col min="7171" max="7171" width="62.109375" style="10" customWidth="1"/>
    <col min="7172" max="7172" width="9.5546875" style="10" customWidth="1"/>
    <col min="7173" max="7173" width="16.44140625" style="10" customWidth="1"/>
    <col min="7174" max="7174" width="22.88671875" style="10" customWidth="1"/>
    <col min="7175" max="7424" width="8.88671875" style="10"/>
    <col min="7425" max="7425" width="8.6640625" style="10" customWidth="1"/>
    <col min="7426" max="7426" width="15.33203125" style="10" customWidth="1"/>
    <col min="7427" max="7427" width="62.109375" style="10" customWidth="1"/>
    <col min="7428" max="7428" width="9.5546875" style="10" customWidth="1"/>
    <col min="7429" max="7429" width="16.44140625" style="10" customWidth="1"/>
    <col min="7430" max="7430" width="22.88671875" style="10" customWidth="1"/>
    <col min="7431" max="7680" width="8.88671875" style="10"/>
    <col min="7681" max="7681" width="8.6640625" style="10" customWidth="1"/>
    <col min="7682" max="7682" width="15.33203125" style="10" customWidth="1"/>
    <col min="7683" max="7683" width="62.109375" style="10" customWidth="1"/>
    <col min="7684" max="7684" width="9.5546875" style="10" customWidth="1"/>
    <col min="7685" max="7685" width="16.44140625" style="10" customWidth="1"/>
    <col min="7686" max="7686" width="22.88671875" style="10" customWidth="1"/>
    <col min="7687" max="7936" width="8.88671875" style="10"/>
    <col min="7937" max="7937" width="8.6640625" style="10" customWidth="1"/>
    <col min="7938" max="7938" width="15.33203125" style="10" customWidth="1"/>
    <col min="7939" max="7939" width="62.109375" style="10" customWidth="1"/>
    <col min="7940" max="7940" width="9.5546875" style="10" customWidth="1"/>
    <col min="7941" max="7941" width="16.44140625" style="10" customWidth="1"/>
    <col min="7942" max="7942" width="22.88671875" style="10" customWidth="1"/>
    <col min="7943" max="8192" width="8.88671875" style="10"/>
    <col min="8193" max="8193" width="8.6640625" style="10" customWidth="1"/>
    <col min="8194" max="8194" width="15.33203125" style="10" customWidth="1"/>
    <col min="8195" max="8195" width="62.109375" style="10" customWidth="1"/>
    <col min="8196" max="8196" width="9.5546875" style="10" customWidth="1"/>
    <col min="8197" max="8197" width="16.44140625" style="10" customWidth="1"/>
    <col min="8198" max="8198" width="22.88671875" style="10" customWidth="1"/>
    <col min="8199" max="8448" width="8.88671875" style="10"/>
    <col min="8449" max="8449" width="8.6640625" style="10" customWidth="1"/>
    <col min="8450" max="8450" width="15.33203125" style="10" customWidth="1"/>
    <col min="8451" max="8451" width="62.109375" style="10" customWidth="1"/>
    <col min="8452" max="8452" width="9.5546875" style="10" customWidth="1"/>
    <col min="8453" max="8453" width="16.44140625" style="10" customWidth="1"/>
    <col min="8454" max="8454" width="22.88671875" style="10" customWidth="1"/>
    <col min="8455" max="8704" width="8.88671875" style="10"/>
    <col min="8705" max="8705" width="8.6640625" style="10" customWidth="1"/>
    <col min="8706" max="8706" width="15.33203125" style="10" customWidth="1"/>
    <col min="8707" max="8707" width="62.109375" style="10" customWidth="1"/>
    <col min="8708" max="8708" width="9.5546875" style="10" customWidth="1"/>
    <col min="8709" max="8709" width="16.44140625" style="10" customWidth="1"/>
    <col min="8710" max="8710" width="22.88671875" style="10" customWidth="1"/>
    <col min="8711" max="8960" width="8.88671875" style="10"/>
    <col min="8961" max="8961" width="8.6640625" style="10" customWidth="1"/>
    <col min="8962" max="8962" width="15.33203125" style="10" customWidth="1"/>
    <col min="8963" max="8963" width="62.109375" style="10" customWidth="1"/>
    <col min="8964" max="8964" width="9.5546875" style="10" customWidth="1"/>
    <col min="8965" max="8965" width="16.44140625" style="10" customWidth="1"/>
    <col min="8966" max="8966" width="22.88671875" style="10" customWidth="1"/>
    <col min="8967" max="9216" width="8.88671875" style="10"/>
    <col min="9217" max="9217" width="8.6640625" style="10" customWidth="1"/>
    <col min="9218" max="9218" width="15.33203125" style="10" customWidth="1"/>
    <col min="9219" max="9219" width="62.109375" style="10" customWidth="1"/>
    <col min="9220" max="9220" width="9.5546875" style="10" customWidth="1"/>
    <col min="9221" max="9221" width="16.44140625" style="10" customWidth="1"/>
    <col min="9222" max="9222" width="22.88671875" style="10" customWidth="1"/>
    <col min="9223" max="9472" width="8.88671875" style="10"/>
    <col min="9473" max="9473" width="8.6640625" style="10" customWidth="1"/>
    <col min="9474" max="9474" width="15.33203125" style="10" customWidth="1"/>
    <col min="9475" max="9475" width="62.109375" style="10" customWidth="1"/>
    <col min="9476" max="9476" width="9.5546875" style="10" customWidth="1"/>
    <col min="9477" max="9477" width="16.44140625" style="10" customWidth="1"/>
    <col min="9478" max="9478" width="22.88671875" style="10" customWidth="1"/>
    <col min="9479" max="9728" width="8.88671875" style="10"/>
    <col min="9729" max="9729" width="8.6640625" style="10" customWidth="1"/>
    <col min="9730" max="9730" width="15.33203125" style="10" customWidth="1"/>
    <col min="9731" max="9731" width="62.109375" style="10" customWidth="1"/>
    <col min="9732" max="9732" width="9.5546875" style="10" customWidth="1"/>
    <col min="9733" max="9733" width="16.44140625" style="10" customWidth="1"/>
    <col min="9734" max="9734" width="22.88671875" style="10" customWidth="1"/>
    <col min="9735" max="9984" width="8.88671875" style="10"/>
    <col min="9985" max="9985" width="8.6640625" style="10" customWidth="1"/>
    <col min="9986" max="9986" width="15.33203125" style="10" customWidth="1"/>
    <col min="9987" max="9987" width="62.109375" style="10" customWidth="1"/>
    <col min="9988" max="9988" width="9.5546875" style="10" customWidth="1"/>
    <col min="9989" max="9989" width="16.44140625" style="10" customWidth="1"/>
    <col min="9990" max="9990" width="22.88671875" style="10" customWidth="1"/>
    <col min="9991" max="10240" width="8.88671875" style="10"/>
    <col min="10241" max="10241" width="8.6640625" style="10" customWidth="1"/>
    <col min="10242" max="10242" width="15.33203125" style="10" customWidth="1"/>
    <col min="10243" max="10243" width="62.109375" style="10" customWidth="1"/>
    <col min="10244" max="10244" width="9.5546875" style="10" customWidth="1"/>
    <col min="10245" max="10245" width="16.44140625" style="10" customWidth="1"/>
    <col min="10246" max="10246" width="22.88671875" style="10" customWidth="1"/>
    <col min="10247" max="10496" width="8.88671875" style="10"/>
    <col min="10497" max="10497" width="8.6640625" style="10" customWidth="1"/>
    <col min="10498" max="10498" width="15.33203125" style="10" customWidth="1"/>
    <col min="10499" max="10499" width="62.109375" style="10" customWidth="1"/>
    <col min="10500" max="10500" width="9.5546875" style="10" customWidth="1"/>
    <col min="10501" max="10501" width="16.44140625" style="10" customWidth="1"/>
    <col min="10502" max="10502" width="22.88671875" style="10" customWidth="1"/>
    <col min="10503" max="10752" width="8.88671875" style="10"/>
    <col min="10753" max="10753" width="8.6640625" style="10" customWidth="1"/>
    <col min="10754" max="10754" width="15.33203125" style="10" customWidth="1"/>
    <col min="10755" max="10755" width="62.109375" style="10" customWidth="1"/>
    <col min="10756" max="10756" width="9.5546875" style="10" customWidth="1"/>
    <col min="10757" max="10757" width="16.44140625" style="10" customWidth="1"/>
    <col min="10758" max="10758" width="22.88671875" style="10" customWidth="1"/>
    <col min="10759" max="11008" width="8.88671875" style="10"/>
    <col min="11009" max="11009" width="8.6640625" style="10" customWidth="1"/>
    <col min="11010" max="11010" width="15.33203125" style="10" customWidth="1"/>
    <col min="11011" max="11011" width="62.109375" style="10" customWidth="1"/>
    <col min="11012" max="11012" width="9.5546875" style="10" customWidth="1"/>
    <col min="11013" max="11013" width="16.44140625" style="10" customWidth="1"/>
    <col min="11014" max="11014" width="22.88671875" style="10" customWidth="1"/>
    <col min="11015" max="11264" width="8.88671875" style="10"/>
    <col min="11265" max="11265" width="8.6640625" style="10" customWidth="1"/>
    <col min="11266" max="11266" width="15.33203125" style="10" customWidth="1"/>
    <col min="11267" max="11267" width="62.109375" style="10" customWidth="1"/>
    <col min="11268" max="11268" width="9.5546875" style="10" customWidth="1"/>
    <col min="11269" max="11269" width="16.44140625" style="10" customWidth="1"/>
    <col min="11270" max="11270" width="22.88671875" style="10" customWidth="1"/>
    <col min="11271" max="11520" width="8.88671875" style="10"/>
    <col min="11521" max="11521" width="8.6640625" style="10" customWidth="1"/>
    <col min="11522" max="11522" width="15.33203125" style="10" customWidth="1"/>
    <col min="11523" max="11523" width="62.109375" style="10" customWidth="1"/>
    <col min="11524" max="11524" width="9.5546875" style="10" customWidth="1"/>
    <col min="11525" max="11525" width="16.44140625" style="10" customWidth="1"/>
    <col min="11526" max="11526" width="22.88671875" style="10" customWidth="1"/>
    <col min="11527" max="11776" width="8.88671875" style="10"/>
    <col min="11777" max="11777" width="8.6640625" style="10" customWidth="1"/>
    <col min="11778" max="11778" width="15.33203125" style="10" customWidth="1"/>
    <col min="11779" max="11779" width="62.109375" style="10" customWidth="1"/>
    <col min="11780" max="11780" width="9.5546875" style="10" customWidth="1"/>
    <col min="11781" max="11781" width="16.44140625" style="10" customWidth="1"/>
    <col min="11782" max="11782" width="22.88671875" style="10" customWidth="1"/>
    <col min="11783" max="12032" width="8.88671875" style="10"/>
    <col min="12033" max="12033" width="8.6640625" style="10" customWidth="1"/>
    <col min="12034" max="12034" width="15.33203125" style="10" customWidth="1"/>
    <col min="12035" max="12035" width="62.109375" style="10" customWidth="1"/>
    <col min="12036" max="12036" width="9.5546875" style="10" customWidth="1"/>
    <col min="12037" max="12037" width="16.44140625" style="10" customWidth="1"/>
    <col min="12038" max="12038" width="22.88671875" style="10" customWidth="1"/>
    <col min="12039" max="12288" width="8.88671875" style="10"/>
    <col min="12289" max="12289" width="8.6640625" style="10" customWidth="1"/>
    <col min="12290" max="12290" width="15.33203125" style="10" customWidth="1"/>
    <col min="12291" max="12291" width="62.109375" style="10" customWidth="1"/>
    <col min="12292" max="12292" width="9.5546875" style="10" customWidth="1"/>
    <col min="12293" max="12293" width="16.44140625" style="10" customWidth="1"/>
    <col min="12294" max="12294" width="22.88671875" style="10" customWidth="1"/>
    <col min="12295" max="12544" width="8.88671875" style="10"/>
    <col min="12545" max="12545" width="8.6640625" style="10" customWidth="1"/>
    <col min="12546" max="12546" width="15.33203125" style="10" customWidth="1"/>
    <col min="12547" max="12547" width="62.109375" style="10" customWidth="1"/>
    <col min="12548" max="12548" width="9.5546875" style="10" customWidth="1"/>
    <col min="12549" max="12549" width="16.44140625" style="10" customWidth="1"/>
    <col min="12550" max="12550" width="22.88671875" style="10" customWidth="1"/>
    <col min="12551" max="12800" width="8.88671875" style="10"/>
    <col min="12801" max="12801" width="8.6640625" style="10" customWidth="1"/>
    <col min="12802" max="12802" width="15.33203125" style="10" customWidth="1"/>
    <col min="12803" max="12803" width="62.109375" style="10" customWidth="1"/>
    <col min="12804" max="12804" width="9.5546875" style="10" customWidth="1"/>
    <col min="12805" max="12805" width="16.44140625" style="10" customWidth="1"/>
    <col min="12806" max="12806" width="22.88671875" style="10" customWidth="1"/>
    <col min="12807" max="13056" width="8.88671875" style="10"/>
    <col min="13057" max="13057" width="8.6640625" style="10" customWidth="1"/>
    <col min="13058" max="13058" width="15.33203125" style="10" customWidth="1"/>
    <col min="13059" max="13059" width="62.109375" style="10" customWidth="1"/>
    <col min="13060" max="13060" width="9.5546875" style="10" customWidth="1"/>
    <col min="13061" max="13061" width="16.44140625" style="10" customWidth="1"/>
    <col min="13062" max="13062" width="22.88671875" style="10" customWidth="1"/>
    <col min="13063" max="13312" width="8.88671875" style="10"/>
    <col min="13313" max="13313" width="8.6640625" style="10" customWidth="1"/>
    <col min="13314" max="13314" width="15.33203125" style="10" customWidth="1"/>
    <col min="13315" max="13315" width="62.109375" style="10" customWidth="1"/>
    <col min="13316" max="13316" width="9.5546875" style="10" customWidth="1"/>
    <col min="13317" max="13317" width="16.44140625" style="10" customWidth="1"/>
    <col min="13318" max="13318" width="22.88671875" style="10" customWidth="1"/>
    <col min="13319" max="13568" width="8.88671875" style="10"/>
    <col min="13569" max="13569" width="8.6640625" style="10" customWidth="1"/>
    <col min="13570" max="13570" width="15.33203125" style="10" customWidth="1"/>
    <col min="13571" max="13571" width="62.109375" style="10" customWidth="1"/>
    <col min="13572" max="13572" width="9.5546875" style="10" customWidth="1"/>
    <col min="13573" max="13573" width="16.44140625" style="10" customWidth="1"/>
    <col min="13574" max="13574" width="22.88671875" style="10" customWidth="1"/>
    <col min="13575" max="13824" width="8.88671875" style="10"/>
    <col min="13825" max="13825" width="8.6640625" style="10" customWidth="1"/>
    <col min="13826" max="13826" width="15.33203125" style="10" customWidth="1"/>
    <col min="13827" max="13827" width="62.109375" style="10" customWidth="1"/>
    <col min="13828" max="13828" width="9.5546875" style="10" customWidth="1"/>
    <col min="13829" max="13829" width="16.44140625" style="10" customWidth="1"/>
    <col min="13830" max="13830" width="22.88671875" style="10" customWidth="1"/>
    <col min="13831" max="14080" width="8.88671875" style="10"/>
    <col min="14081" max="14081" width="8.6640625" style="10" customWidth="1"/>
    <col min="14082" max="14082" width="15.33203125" style="10" customWidth="1"/>
    <col min="14083" max="14083" width="62.109375" style="10" customWidth="1"/>
    <col min="14084" max="14084" width="9.5546875" style="10" customWidth="1"/>
    <col min="14085" max="14085" width="16.44140625" style="10" customWidth="1"/>
    <col min="14086" max="14086" width="22.88671875" style="10" customWidth="1"/>
    <col min="14087" max="14336" width="8.88671875" style="10"/>
    <col min="14337" max="14337" width="8.6640625" style="10" customWidth="1"/>
    <col min="14338" max="14338" width="15.33203125" style="10" customWidth="1"/>
    <col min="14339" max="14339" width="62.109375" style="10" customWidth="1"/>
    <col min="14340" max="14340" width="9.5546875" style="10" customWidth="1"/>
    <col min="14341" max="14341" width="16.44140625" style="10" customWidth="1"/>
    <col min="14342" max="14342" width="22.88671875" style="10" customWidth="1"/>
    <col min="14343" max="14592" width="8.88671875" style="10"/>
    <col min="14593" max="14593" width="8.6640625" style="10" customWidth="1"/>
    <col min="14594" max="14594" width="15.33203125" style="10" customWidth="1"/>
    <col min="14595" max="14595" width="62.109375" style="10" customWidth="1"/>
    <col min="14596" max="14596" width="9.5546875" style="10" customWidth="1"/>
    <col min="14597" max="14597" width="16.44140625" style="10" customWidth="1"/>
    <col min="14598" max="14598" width="22.88671875" style="10" customWidth="1"/>
    <col min="14599" max="14848" width="8.88671875" style="10"/>
    <col min="14849" max="14849" width="8.6640625" style="10" customWidth="1"/>
    <col min="14850" max="14850" width="15.33203125" style="10" customWidth="1"/>
    <col min="14851" max="14851" width="62.109375" style="10" customWidth="1"/>
    <col min="14852" max="14852" width="9.5546875" style="10" customWidth="1"/>
    <col min="14853" max="14853" width="16.44140625" style="10" customWidth="1"/>
    <col min="14854" max="14854" width="22.88671875" style="10" customWidth="1"/>
    <col min="14855" max="15104" width="8.88671875" style="10"/>
    <col min="15105" max="15105" width="8.6640625" style="10" customWidth="1"/>
    <col min="15106" max="15106" width="15.33203125" style="10" customWidth="1"/>
    <col min="15107" max="15107" width="62.109375" style="10" customWidth="1"/>
    <col min="15108" max="15108" width="9.5546875" style="10" customWidth="1"/>
    <col min="15109" max="15109" width="16.44140625" style="10" customWidth="1"/>
    <col min="15110" max="15110" width="22.88671875" style="10" customWidth="1"/>
    <col min="15111" max="15360" width="8.88671875" style="10"/>
    <col min="15361" max="15361" width="8.6640625" style="10" customWidth="1"/>
    <col min="15362" max="15362" width="15.33203125" style="10" customWidth="1"/>
    <col min="15363" max="15363" width="62.109375" style="10" customWidth="1"/>
    <col min="15364" max="15364" width="9.5546875" style="10" customWidth="1"/>
    <col min="15365" max="15365" width="16.44140625" style="10" customWidth="1"/>
    <col min="15366" max="15366" width="22.88671875" style="10" customWidth="1"/>
    <col min="15367" max="15616" width="8.88671875" style="10"/>
    <col min="15617" max="15617" width="8.6640625" style="10" customWidth="1"/>
    <col min="15618" max="15618" width="15.33203125" style="10" customWidth="1"/>
    <col min="15619" max="15619" width="62.109375" style="10" customWidth="1"/>
    <col min="15620" max="15620" width="9.5546875" style="10" customWidth="1"/>
    <col min="15621" max="15621" width="16.44140625" style="10" customWidth="1"/>
    <col min="15622" max="15622" width="22.88671875" style="10" customWidth="1"/>
    <col min="15623" max="15872" width="8.88671875" style="10"/>
    <col min="15873" max="15873" width="8.6640625" style="10" customWidth="1"/>
    <col min="15874" max="15874" width="15.33203125" style="10" customWidth="1"/>
    <col min="15875" max="15875" width="62.109375" style="10" customWidth="1"/>
    <col min="15876" max="15876" width="9.5546875" style="10" customWidth="1"/>
    <col min="15877" max="15877" width="16.44140625" style="10" customWidth="1"/>
    <col min="15878" max="15878" width="22.88671875" style="10" customWidth="1"/>
    <col min="15879" max="16128" width="8.88671875" style="10"/>
    <col min="16129" max="16129" width="8.6640625" style="10" customWidth="1"/>
    <col min="16130" max="16130" width="15.33203125" style="10" customWidth="1"/>
    <col min="16131" max="16131" width="62.109375" style="10" customWidth="1"/>
    <col min="16132" max="16132" width="9.5546875" style="10" customWidth="1"/>
    <col min="16133" max="16133" width="16.44140625" style="10" customWidth="1"/>
    <col min="16134" max="16134" width="22.88671875" style="10" customWidth="1"/>
    <col min="16135" max="16384" width="8.88671875" style="10"/>
  </cols>
  <sheetData>
    <row r="1" spans="1:8" s="11" customFormat="1" ht="27.6" x14ac:dyDescent="0.3">
      <c r="A1" s="278" t="s">
        <v>0</v>
      </c>
      <c r="B1" s="278" t="s">
        <v>1</v>
      </c>
      <c r="C1" s="278" t="s">
        <v>2</v>
      </c>
      <c r="D1" s="278" t="s">
        <v>3</v>
      </c>
      <c r="E1" s="279" t="s">
        <v>4</v>
      </c>
      <c r="F1" s="280" t="s">
        <v>5</v>
      </c>
      <c r="G1" s="281" t="s">
        <v>709</v>
      </c>
      <c r="H1" s="282" t="s">
        <v>710</v>
      </c>
    </row>
    <row r="2" spans="1:8" ht="27.6" x14ac:dyDescent="0.25">
      <c r="A2" s="46">
        <v>1</v>
      </c>
      <c r="B2" s="47" t="s">
        <v>6</v>
      </c>
      <c r="C2" s="283" t="s">
        <v>7</v>
      </c>
      <c r="D2" s="284"/>
      <c r="E2" s="50"/>
      <c r="F2" s="285"/>
      <c r="G2" s="52"/>
      <c r="H2" s="53"/>
    </row>
    <row r="3" spans="1:8" x14ac:dyDescent="0.25">
      <c r="A3" s="54"/>
      <c r="B3" s="55"/>
      <c r="C3" s="286"/>
      <c r="D3" s="81"/>
      <c r="E3" s="57"/>
      <c r="F3" s="88"/>
      <c r="G3" s="59"/>
      <c r="H3" s="60"/>
    </row>
    <row r="4" spans="1:8" x14ac:dyDescent="0.25">
      <c r="A4" s="62" t="s">
        <v>8</v>
      </c>
      <c r="B4" s="63" t="s">
        <v>9</v>
      </c>
      <c r="C4" s="286" t="s">
        <v>10</v>
      </c>
      <c r="D4" s="81"/>
      <c r="E4" s="57"/>
      <c r="F4" s="88"/>
      <c r="G4" s="59"/>
      <c r="H4" s="60"/>
    </row>
    <row r="5" spans="1:8" x14ac:dyDescent="0.25">
      <c r="A5" s="62"/>
      <c r="B5" s="63"/>
      <c r="C5" s="130"/>
      <c r="D5" s="81"/>
      <c r="E5" s="57"/>
      <c r="F5" s="88" t="s">
        <v>694</v>
      </c>
      <c r="G5" s="59"/>
      <c r="H5" s="60"/>
    </row>
    <row r="6" spans="1:8" x14ac:dyDescent="0.25">
      <c r="A6" s="62" t="s">
        <v>11</v>
      </c>
      <c r="B6" s="63" t="s">
        <v>12</v>
      </c>
      <c r="C6" s="130" t="s">
        <v>13</v>
      </c>
      <c r="D6" s="81" t="s">
        <v>14</v>
      </c>
      <c r="E6" s="57">
        <f>'Cost estimate'!E6</f>
        <v>1</v>
      </c>
      <c r="F6" s="88">
        <v>250000</v>
      </c>
      <c r="G6" s="59">
        <f ca="1">IF(TODAY()&lt;45150,F6,IF(TODAY()&lt;45515,F6*(1+Escalations!$D$3),F6*(1+Escalations!$D$3)*(1+Escalations!$D$4)))</f>
        <v>250000</v>
      </c>
      <c r="H6" s="60">
        <f ca="1">E6*G6</f>
        <v>250000</v>
      </c>
    </row>
    <row r="7" spans="1:8" x14ac:dyDescent="0.25">
      <c r="A7" s="62"/>
      <c r="B7" s="63"/>
      <c r="C7" s="130"/>
      <c r="D7" s="81"/>
      <c r="E7" s="57"/>
      <c r="F7" s="88"/>
      <c r="G7" s="59"/>
      <c r="H7" s="60"/>
    </row>
    <row r="8" spans="1:8" x14ac:dyDescent="0.25">
      <c r="A8" s="62" t="s">
        <v>15</v>
      </c>
      <c r="B8" s="55" t="s">
        <v>16</v>
      </c>
      <c r="C8" s="131" t="s">
        <v>17</v>
      </c>
      <c r="D8" s="81"/>
      <c r="E8" s="57"/>
      <c r="F8" s="88"/>
      <c r="G8" s="59"/>
      <c r="H8" s="60"/>
    </row>
    <row r="9" spans="1:8" x14ac:dyDescent="0.25">
      <c r="A9" s="62"/>
      <c r="B9" s="55"/>
      <c r="C9" s="131"/>
      <c r="D9" s="81"/>
      <c r="E9" s="57"/>
      <c r="F9" s="88"/>
      <c r="G9" s="59"/>
      <c r="H9" s="60"/>
    </row>
    <row r="10" spans="1:8" x14ac:dyDescent="0.25">
      <c r="A10" s="62"/>
      <c r="B10" s="55" t="s">
        <v>18</v>
      </c>
      <c r="C10" s="146" t="s">
        <v>19</v>
      </c>
      <c r="D10" s="81"/>
      <c r="E10" s="57"/>
      <c r="F10" s="88"/>
      <c r="G10" s="59"/>
      <c r="H10" s="60"/>
    </row>
    <row r="11" spans="1:8" x14ac:dyDescent="0.25">
      <c r="A11" s="62"/>
      <c r="B11" s="55"/>
      <c r="C11" s="131" t="s">
        <v>20</v>
      </c>
      <c r="D11" s="81" t="s">
        <v>14</v>
      </c>
      <c r="E11" s="57">
        <f>'Cost estimate'!E11</f>
        <v>1</v>
      </c>
      <c r="F11" s="88">
        <v>7500</v>
      </c>
      <c r="G11" s="59">
        <f ca="1">IF(TODAY()&lt;45150,F11,IF(TODAY()&lt;45515,F11*(1+Escalations!$D$3),F11*(1+Escalations!$D$3)*(1+Escalations!$D$4)))</f>
        <v>7500</v>
      </c>
      <c r="H11" s="60">
        <f t="shared" ref="H11:H16" ca="1" si="0">E11*G11</f>
        <v>7500</v>
      </c>
    </row>
    <row r="12" spans="1:8" x14ac:dyDescent="0.25">
      <c r="A12" s="62"/>
      <c r="B12" s="55"/>
      <c r="C12" s="131" t="s">
        <v>21</v>
      </c>
      <c r="D12" s="81" t="s">
        <v>14</v>
      </c>
      <c r="E12" s="57">
        <f>'Cost estimate'!E12</f>
        <v>1</v>
      </c>
      <c r="F12" s="88">
        <v>19500</v>
      </c>
      <c r="G12" s="59">
        <f ca="1">IF(TODAY()&lt;45150,F12,IF(TODAY()&lt;45515,F12*(1+Escalations!$D$3),F12*(1+Escalations!$D$3)*(1+Escalations!$D$4)))</f>
        <v>19500</v>
      </c>
      <c r="H12" s="60">
        <f t="shared" ca="1" si="0"/>
        <v>19500</v>
      </c>
    </row>
    <row r="13" spans="1:8" x14ac:dyDescent="0.25">
      <c r="A13" s="62"/>
      <c r="B13" s="55"/>
      <c r="C13" s="131" t="s">
        <v>22</v>
      </c>
      <c r="D13" s="81" t="s">
        <v>23</v>
      </c>
      <c r="E13" s="57">
        <f>'Cost estimate'!E13</f>
        <v>0</v>
      </c>
      <c r="F13" s="586">
        <v>15000</v>
      </c>
      <c r="G13" s="59">
        <f ca="1">IF(TODAY()&lt;45150,F13,IF(TODAY()&lt;45515,F13*(1+Escalations!$D$3),F13*(1+Escalations!$D$3)*(1+Escalations!$D$4)))</f>
        <v>15000</v>
      </c>
      <c r="H13" s="60">
        <f t="shared" ca="1" si="0"/>
        <v>0</v>
      </c>
    </row>
    <row r="14" spans="1:8" x14ac:dyDescent="0.25">
      <c r="A14" s="62"/>
      <c r="B14" s="55"/>
      <c r="C14" s="131" t="s">
        <v>24</v>
      </c>
      <c r="D14" s="81" t="s">
        <v>25</v>
      </c>
      <c r="E14" s="72">
        <v>15000</v>
      </c>
      <c r="F14" s="88">
        <v>0.1</v>
      </c>
      <c r="G14" s="59">
        <f ca="1">IF(TODAY()&lt;45150,F14,IF(TODAY()&lt;45515,F14*(1+Escalations!$D$3),F14*(1+Escalations!$D$3)*(1+Escalations!$D$4)))</f>
        <v>0.1</v>
      </c>
      <c r="H14" s="60">
        <f t="shared" ca="1" si="0"/>
        <v>1500</v>
      </c>
    </row>
    <row r="15" spans="1:8" x14ac:dyDescent="0.25">
      <c r="A15" s="62"/>
      <c r="B15" s="55"/>
      <c r="C15" s="131" t="s">
        <v>26</v>
      </c>
      <c r="D15" s="81" t="s">
        <v>14</v>
      </c>
      <c r="E15" s="57">
        <f>'Cost estimate'!E15</f>
        <v>1</v>
      </c>
      <c r="F15" s="88">
        <v>10000</v>
      </c>
      <c r="G15" s="59">
        <f ca="1">IF(TODAY()&lt;45150,F15,IF(TODAY()&lt;45515,F15*(1+Escalations!$D$3),F15*(1+Escalations!$D$3)*(1+Escalations!$D$4)))</f>
        <v>10000</v>
      </c>
      <c r="H15" s="60">
        <f t="shared" ca="1" si="0"/>
        <v>10000</v>
      </c>
    </row>
    <row r="16" spans="1:8" x14ac:dyDescent="0.25">
      <c r="A16" s="62"/>
      <c r="B16" s="55"/>
      <c r="C16" s="131" t="s">
        <v>27</v>
      </c>
      <c r="D16" s="81" t="s">
        <v>14</v>
      </c>
      <c r="E16" s="57">
        <f>'Cost estimate'!E16</f>
        <v>1</v>
      </c>
      <c r="F16" s="88">
        <v>2000</v>
      </c>
      <c r="G16" s="59">
        <f ca="1">IF(TODAY()&lt;45150,F16,IF(TODAY()&lt;45515,F16*(1+Escalations!$D$3),F16*(1+Escalations!$D$3)*(1+Escalations!$D$4)))</f>
        <v>2000</v>
      </c>
      <c r="H16" s="60">
        <f t="shared" ca="1" si="0"/>
        <v>2000</v>
      </c>
    </row>
    <row r="17" spans="1:8" x14ac:dyDescent="0.25">
      <c r="A17" s="62"/>
      <c r="B17" s="55"/>
      <c r="C17" s="131"/>
      <c r="D17" s="81"/>
      <c r="E17" s="57"/>
      <c r="F17" s="88"/>
      <c r="G17" s="59"/>
      <c r="H17" s="60"/>
    </row>
    <row r="18" spans="1:8" x14ac:dyDescent="0.25">
      <c r="A18" s="62" t="s">
        <v>28</v>
      </c>
      <c r="B18" s="55" t="s">
        <v>29</v>
      </c>
      <c r="C18" s="146" t="s">
        <v>30</v>
      </c>
      <c r="D18" s="81"/>
      <c r="E18" s="57"/>
      <c r="F18" s="88"/>
      <c r="G18" s="59"/>
      <c r="H18" s="60"/>
    </row>
    <row r="19" spans="1:8" x14ac:dyDescent="0.25">
      <c r="A19" s="62"/>
      <c r="B19" s="55"/>
      <c r="C19" s="118" t="s">
        <v>31</v>
      </c>
      <c r="D19" s="81" t="s">
        <v>14</v>
      </c>
      <c r="E19" s="57">
        <f>'Cost estimate'!E19</f>
        <v>1</v>
      </c>
      <c r="F19" s="88">
        <v>7500</v>
      </c>
      <c r="G19" s="59">
        <f ca="1">IF(TODAY()&lt;45150,F19,IF(TODAY()&lt;45515,F19*(1+Escalations!$D$3),F19*(1+Escalations!$D$3)*(1+Escalations!$D$4)))</f>
        <v>7500</v>
      </c>
      <c r="H19" s="60">
        <f t="shared" ref="H19:H24" ca="1" si="1">E19*G19</f>
        <v>7500</v>
      </c>
    </row>
    <row r="20" spans="1:8" x14ac:dyDescent="0.25">
      <c r="A20" s="62"/>
      <c r="B20" s="55"/>
      <c r="C20" s="118" t="s">
        <v>32</v>
      </c>
      <c r="D20" s="81" t="s">
        <v>14</v>
      </c>
      <c r="E20" s="57">
        <f>'Cost estimate'!E20</f>
        <v>1</v>
      </c>
      <c r="F20" s="88">
        <v>3500</v>
      </c>
      <c r="G20" s="59">
        <f ca="1">IF(TODAY()&lt;45150,F20,IF(TODAY()&lt;45515,F20*(1+Escalations!$D$3),F20*(1+Escalations!$D$3)*(1+Escalations!$D$4)))</f>
        <v>3500</v>
      </c>
      <c r="H20" s="60">
        <f t="shared" ca="1" si="1"/>
        <v>3500</v>
      </c>
    </row>
    <row r="21" spans="1:8" x14ac:dyDescent="0.25">
      <c r="A21" s="62"/>
      <c r="B21" s="55"/>
      <c r="C21" s="118" t="s">
        <v>33</v>
      </c>
      <c r="D21" s="81" t="s">
        <v>14</v>
      </c>
      <c r="E21" s="57">
        <f>'Cost estimate'!E21</f>
        <v>1</v>
      </c>
      <c r="F21" s="88">
        <v>3000</v>
      </c>
      <c r="G21" s="59">
        <f ca="1">IF(TODAY()&lt;45150,F21,IF(TODAY()&lt;45515,F21*(1+Escalations!$D$3),F21*(1+Escalations!$D$3)*(1+Escalations!$D$4)))</f>
        <v>3000</v>
      </c>
      <c r="H21" s="60">
        <f t="shared" ca="1" si="1"/>
        <v>3000</v>
      </c>
    </row>
    <row r="22" spans="1:8" x14ac:dyDescent="0.25">
      <c r="A22" s="62"/>
      <c r="B22" s="55"/>
      <c r="C22" s="118" t="s">
        <v>34</v>
      </c>
      <c r="D22" s="81" t="s">
        <v>14</v>
      </c>
      <c r="E22" s="57">
        <f>'Cost estimate'!E22</f>
        <v>1</v>
      </c>
      <c r="F22" s="88">
        <v>25000</v>
      </c>
      <c r="G22" s="59">
        <f ca="1">IF(TODAY()&lt;45150,F22,IF(TODAY()&lt;45515,F22*(1+Escalations!$D$3),F22*(1+Escalations!$D$3)*(1+Escalations!$D$4)))</f>
        <v>25000</v>
      </c>
      <c r="H22" s="60">
        <f t="shared" ca="1" si="1"/>
        <v>25000</v>
      </c>
    </row>
    <row r="23" spans="1:8" x14ac:dyDescent="0.25">
      <c r="A23" s="62"/>
      <c r="B23" s="55"/>
      <c r="C23" s="117" t="s">
        <v>35</v>
      </c>
      <c r="D23" s="81" t="s">
        <v>14</v>
      </c>
      <c r="E23" s="57">
        <f>'Cost estimate'!E23</f>
        <v>1</v>
      </c>
      <c r="F23" s="88">
        <v>7500</v>
      </c>
      <c r="G23" s="59">
        <f ca="1">IF(TODAY()&lt;45150,F23,IF(TODAY()&lt;45515,F23*(1+Escalations!$D$3),F23*(1+Escalations!$D$3)*(1+Escalations!$D$4)))</f>
        <v>7500</v>
      </c>
      <c r="H23" s="60">
        <f t="shared" ca="1" si="1"/>
        <v>7500</v>
      </c>
    </row>
    <row r="24" spans="1:8" x14ac:dyDescent="0.25">
      <c r="A24" s="62"/>
      <c r="B24" s="55"/>
      <c r="C24" s="117" t="s">
        <v>36</v>
      </c>
      <c r="D24" s="81" t="s">
        <v>14</v>
      </c>
      <c r="E24" s="57">
        <f>'Cost estimate'!E24</f>
        <v>1</v>
      </c>
      <c r="F24" s="88">
        <v>7500</v>
      </c>
      <c r="G24" s="59">
        <f ca="1">IF(TODAY()&lt;45150,F24,IF(TODAY()&lt;45515,F24*(1+Escalations!$D$3),F24*(1+Escalations!$D$3)*(1+Escalations!$D$4)))</f>
        <v>7500</v>
      </c>
      <c r="H24" s="60">
        <f t="shared" ca="1" si="1"/>
        <v>7500</v>
      </c>
    </row>
    <row r="25" spans="1:8" x14ac:dyDescent="0.25">
      <c r="A25" s="62"/>
      <c r="B25" s="55"/>
      <c r="C25" s="117"/>
      <c r="D25" s="81"/>
      <c r="E25" s="57"/>
      <c r="F25" s="88"/>
      <c r="G25" s="59"/>
      <c r="H25" s="60"/>
    </row>
    <row r="26" spans="1:8" x14ac:dyDescent="0.25">
      <c r="A26" s="71" t="s">
        <v>37</v>
      </c>
      <c r="B26" s="55" t="s">
        <v>38</v>
      </c>
      <c r="C26" s="117" t="s">
        <v>39</v>
      </c>
      <c r="D26" s="81" t="s">
        <v>14</v>
      </c>
      <c r="E26" s="57">
        <f>'Cost estimate'!E26</f>
        <v>1</v>
      </c>
      <c r="F26" s="88">
        <v>12500</v>
      </c>
      <c r="G26" s="59">
        <f ca="1">IF(TODAY()&lt;45150,F26,IF(TODAY()&lt;45515,F26*(1+Escalations!$D$3),F26*(1+Escalations!$D$3)*(1+Escalations!$D$4)))</f>
        <v>12500</v>
      </c>
      <c r="H26" s="60">
        <f ca="1">E26*G26</f>
        <v>12500</v>
      </c>
    </row>
    <row r="27" spans="1:8" x14ac:dyDescent="0.25">
      <c r="A27" s="71" t="s">
        <v>40</v>
      </c>
      <c r="B27" s="55"/>
      <c r="C27" s="117" t="s">
        <v>41</v>
      </c>
      <c r="D27" s="81" t="s">
        <v>14</v>
      </c>
      <c r="E27" s="57">
        <f>'Cost estimate'!E27</f>
        <v>0</v>
      </c>
      <c r="F27" s="88">
        <v>10000</v>
      </c>
      <c r="G27" s="59">
        <f ca="1">IF(TODAY()&lt;45150,F27,IF(TODAY()&lt;45515,F27*(1+Escalations!$D$3),F27*(1+Escalations!$D$3)*(1+Escalations!$D$4)))</f>
        <v>10000</v>
      </c>
      <c r="H27" s="60">
        <f ca="1">E27*G27</f>
        <v>0</v>
      </c>
    </row>
    <row r="28" spans="1:8" x14ac:dyDescent="0.25">
      <c r="A28" s="71" t="s">
        <v>42</v>
      </c>
      <c r="B28" s="55" t="s">
        <v>43</v>
      </c>
      <c r="C28" s="118" t="s">
        <v>44</v>
      </c>
      <c r="D28" s="81" t="s">
        <v>14</v>
      </c>
      <c r="E28" s="57">
        <f>'Cost estimate'!E28</f>
        <v>1</v>
      </c>
      <c r="F28" s="88">
        <v>7500</v>
      </c>
      <c r="G28" s="59">
        <f ca="1">IF(TODAY()&lt;45150,F28,IF(TODAY()&lt;45515,F28*(1+Escalations!$D$3),F28*(1+Escalations!$D$3)*(1+Escalations!$D$4)))</f>
        <v>7500</v>
      </c>
      <c r="H28" s="60">
        <f ca="1">E28*G28</f>
        <v>7500</v>
      </c>
    </row>
    <row r="29" spans="1:8" x14ac:dyDescent="0.25">
      <c r="A29" s="71" t="s">
        <v>45</v>
      </c>
      <c r="B29" s="55" t="s">
        <v>46</v>
      </c>
      <c r="C29" s="131" t="s">
        <v>47</v>
      </c>
      <c r="D29" s="81" t="s">
        <v>14</v>
      </c>
      <c r="E29" s="57">
        <f>'Cost estimate'!E29</f>
        <v>1</v>
      </c>
      <c r="F29" s="88">
        <v>1000</v>
      </c>
      <c r="G29" s="59">
        <f ca="1">IF(TODAY()&lt;45150,F29,IF(TODAY()&lt;45515,F29*(1+Escalations!$D$3),F29*(1+Escalations!$D$3)*(1+Escalations!$D$4)))</f>
        <v>1000</v>
      </c>
      <c r="H29" s="60">
        <f ca="1">E29*G29</f>
        <v>1000</v>
      </c>
    </row>
    <row r="30" spans="1:8" x14ac:dyDescent="0.25">
      <c r="A30" s="62" t="s">
        <v>48</v>
      </c>
      <c r="B30" s="55" t="s">
        <v>49</v>
      </c>
      <c r="C30" s="131" t="s">
        <v>50</v>
      </c>
      <c r="D30" s="81" t="s">
        <v>14</v>
      </c>
      <c r="E30" s="57">
        <f>'Cost estimate'!E30</f>
        <v>1</v>
      </c>
      <c r="F30" s="88">
        <v>25000</v>
      </c>
      <c r="G30" s="59">
        <f ca="1">IF(TODAY()&lt;45150,F30,IF(TODAY()&lt;45515,F30*(1+Escalations!$D$3),F30*(1+Escalations!$D$3)*(1+Escalations!$D$4)))</f>
        <v>25000</v>
      </c>
      <c r="H30" s="60">
        <f ca="1">E30*G30</f>
        <v>25000</v>
      </c>
    </row>
    <row r="31" spans="1:8" x14ac:dyDescent="0.25">
      <c r="A31" s="62"/>
      <c r="B31" s="55"/>
      <c r="C31" s="130"/>
      <c r="D31" s="81"/>
      <c r="E31" s="57"/>
      <c r="F31" s="88"/>
      <c r="G31" s="59"/>
      <c r="H31" s="60"/>
    </row>
    <row r="32" spans="1:8" x14ac:dyDescent="0.25">
      <c r="A32" s="62" t="s">
        <v>51</v>
      </c>
      <c r="B32" s="55">
        <v>8.4</v>
      </c>
      <c r="C32" s="286" t="s">
        <v>52</v>
      </c>
      <c r="D32" s="81"/>
      <c r="E32" s="57"/>
      <c r="F32" s="88"/>
      <c r="G32" s="59"/>
      <c r="H32" s="60"/>
    </row>
    <row r="33" spans="1:8" x14ac:dyDescent="0.25">
      <c r="A33" s="54" t="s">
        <v>53</v>
      </c>
      <c r="B33" s="55" t="s">
        <v>54</v>
      </c>
      <c r="C33" s="130" t="s">
        <v>13</v>
      </c>
      <c r="D33" s="81" t="s">
        <v>55</v>
      </c>
      <c r="E33" s="57">
        <f>'Cost estimate'!E33</f>
        <v>10</v>
      </c>
      <c r="F33" s="88">
        <v>50000</v>
      </c>
      <c r="G33" s="59">
        <f ca="1">IF(TODAY()&lt;45150,F33,IF(TODAY()&lt;45515,F33*(1+Escalations!$D$3),F33*(1+Escalations!$D$3)*(1+Escalations!$D$4)))</f>
        <v>50000</v>
      </c>
      <c r="H33" s="60">
        <f ca="1">E33*G33</f>
        <v>500000</v>
      </c>
    </row>
    <row r="34" spans="1:8" x14ac:dyDescent="0.25">
      <c r="A34" s="54"/>
      <c r="B34" s="55" t="s">
        <v>56</v>
      </c>
      <c r="C34" s="130" t="s">
        <v>57</v>
      </c>
      <c r="D34" s="81"/>
      <c r="E34" s="57"/>
      <c r="F34" s="88"/>
      <c r="G34" s="59"/>
      <c r="H34" s="60"/>
    </row>
    <row r="35" spans="1:8" x14ac:dyDescent="0.25">
      <c r="A35" s="54"/>
      <c r="B35" s="55"/>
      <c r="C35" s="130"/>
      <c r="D35" s="81"/>
      <c r="E35" s="57"/>
      <c r="F35" s="88"/>
      <c r="G35" s="59"/>
      <c r="H35" s="60"/>
    </row>
    <row r="36" spans="1:8" x14ac:dyDescent="0.25">
      <c r="A36" s="54" t="s">
        <v>58</v>
      </c>
      <c r="B36" s="55" t="s">
        <v>59</v>
      </c>
      <c r="C36" s="286" t="s">
        <v>19</v>
      </c>
      <c r="D36" s="81"/>
      <c r="E36" s="57"/>
      <c r="F36" s="88"/>
      <c r="G36" s="59"/>
      <c r="H36" s="60"/>
    </row>
    <row r="37" spans="1:8" x14ac:dyDescent="0.25">
      <c r="A37" s="54"/>
      <c r="B37" s="55"/>
      <c r="C37" s="130" t="s">
        <v>20</v>
      </c>
      <c r="D37" s="81" t="s">
        <v>55</v>
      </c>
      <c r="E37" s="57">
        <f>'Cost estimate'!E37</f>
        <v>10</v>
      </c>
      <c r="F37" s="88">
        <v>2500</v>
      </c>
      <c r="G37" s="59">
        <f ca="1">IF(TODAY()&lt;45150,F37,IF(TODAY()&lt;45515,F37*(1+Escalations!$D$3),F37*(1+Escalations!$D$3)*(1+Escalations!$D$4)))</f>
        <v>2500</v>
      </c>
      <c r="H37" s="60">
        <f ca="1">E37*G37</f>
        <v>25000</v>
      </c>
    </row>
    <row r="38" spans="1:8" x14ac:dyDescent="0.25">
      <c r="A38" s="54"/>
      <c r="B38" s="55"/>
      <c r="C38" s="130" t="s">
        <v>21</v>
      </c>
      <c r="D38" s="81" t="s">
        <v>55</v>
      </c>
      <c r="E38" s="57">
        <f>'Cost estimate'!E38</f>
        <v>10</v>
      </c>
      <c r="F38" s="88">
        <v>100</v>
      </c>
      <c r="G38" s="59">
        <f ca="1">IF(TODAY()&lt;45150,F38,IF(TODAY()&lt;45515,F38*(1+Escalations!$D$3),F38*(1+Escalations!$D$3)*(1+Escalations!$D$4)))</f>
        <v>100</v>
      </c>
      <c r="H38" s="60">
        <f ca="1">E38*G38</f>
        <v>1000</v>
      </c>
    </row>
    <row r="39" spans="1:8" x14ac:dyDescent="0.25">
      <c r="A39" s="54"/>
      <c r="B39" s="55"/>
      <c r="C39" s="131" t="s">
        <v>22</v>
      </c>
      <c r="D39" s="81" t="s">
        <v>23</v>
      </c>
      <c r="E39" s="57">
        <f>'Cost estimate'!E39</f>
        <v>0</v>
      </c>
      <c r="F39" s="88">
        <v>15000</v>
      </c>
      <c r="G39" s="59">
        <f ca="1">IF(TODAY()&lt;45150,F39,IF(TODAY()&lt;45515,F39*(1+Escalations!$D$3),F39*(1+Escalations!$D$3)*(1+Escalations!$D$4)))</f>
        <v>15000</v>
      </c>
      <c r="H39" s="60">
        <f ca="1">E39*G39</f>
        <v>0</v>
      </c>
    </row>
    <row r="40" spans="1:8" x14ac:dyDescent="0.25">
      <c r="A40" s="54"/>
      <c r="B40" s="55"/>
      <c r="C40" s="131" t="s">
        <v>60</v>
      </c>
      <c r="D40" s="81" t="s">
        <v>25</v>
      </c>
      <c r="E40" s="88">
        <v>15000</v>
      </c>
      <c r="F40" s="88">
        <v>0.1</v>
      </c>
      <c r="G40" s="59">
        <f ca="1">IF(TODAY()&lt;45150,F40,IF(TODAY()&lt;45515,F40*(1+Escalations!$D$3),F40*(1+Escalations!$D$3)*(1+Escalations!$D$4)))</f>
        <v>0.1</v>
      </c>
      <c r="H40" s="60">
        <f ca="1">E40*G40</f>
        <v>1500</v>
      </c>
    </row>
    <row r="41" spans="1:8" x14ac:dyDescent="0.25">
      <c r="A41" s="54"/>
      <c r="B41" s="55"/>
      <c r="C41" s="131"/>
      <c r="D41" s="81"/>
      <c r="E41" s="72"/>
      <c r="F41" s="88"/>
      <c r="G41" s="59"/>
      <c r="H41" s="60"/>
    </row>
    <row r="42" spans="1:8" x14ac:dyDescent="0.25">
      <c r="A42" s="54"/>
      <c r="B42" s="55"/>
      <c r="C42" s="131" t="s">
        <v>26</v>
      </c>
      <c r="D42" s="81" t="s">
        <v>55</v>
      </c>
      <c r="E42" s="57">
        <f>'Cost estimate'!E42</f>
        <v>10</v>
      </c>
      <c r="F42" s="88">
        <v>1000</v>
      </c>
      <c r="G42" s="59">
        <f ca="1">IF(TODAY()&lt;45150,F42,IF(TODAY()&lt;45515,F42*(1+Escalations!$D$3),F42*(1+Escalations!$D$3)*(1+Escalations!$D$4)))</f>
        <v>1000</v>
      </c>
      <c r="H42" s="60">
        <f ca="1">E42*G42</f>
        <v>10000</v>
      </c>
    </row>
    <row r="43" spans="1:8" x14ac:dyDescent="0.25">
      <c r="A43" s="54"/>
      <c r="B43" s="55"/>
      <c r="C43" s="118" t="s">
        <v>27</v>
      </c>
      <c r="D43" s="81" t="s">
        <v>55</v>
      </c>
      <c r="E43" s="57">
        <f>'Cost estimate'!E43</f>
        <v>10</v>
      </c>
      <c r="F43" s="88">
        <v>1500</v>
      </c>
      <c r="G43" s="59">
        <f ca="1">IF(TODAY()&lt;45150,F43,IF(TODAY()&lt;45515,F43*(1+Escalations!$D$3),F43*(1+Escalations!$D$3)*(1+Escalations!$D$4)))</f>
        <v>1500</v>
      </c>
      <c r="H43" s="60">
        <f ca="1">E43*G43</f>
        <v>15000</v>
      </c>
    </row>
    <row r="44" spans="1:8" x14ac:dyDescent="0.25">
      <c r="A44" s="54"/>
      <c r="B44" s="55"/>
      <c r="C44" s="130"/>
      <c r="D44" s="81"/>
      <c r="E44" s="57"/>
      <c r="F44" s="88"/>
      <c r="G44" s="59"/>
      <c r="H44" s="60"/>
    </row>
    <row r="45" spans="1:8" x14ac:dyDescent="0.25">
      <c r="A45" s="54" t="s">
        <v>61</v>
      </c>
      <c r="B45" s="55" t="s">
        <v>62</v>
      </c>
      <c r="C45" s="146" t="s">
        <v>63</v>
      </c>
      <c r="D45" s="81"/>
      <c r="E45" s="57"/>
      <c r="F45" s="88"/>
      <c r="G45" s="59"/>
      <c r="H45" s="60"/>
    </row>
    <row r="46" spans="1:8" x14ac:dyDescent="0.25">
      <c r="A46" s="62"/>
      <c r="B46" s="55"/>
      <c r="C46" s="118" t="s">
        <v>31</v>
      </c>
      <c r="D46" s="81" t="s">
        <v>55</v>
      </c>
      <c r="E46" s="57">
        <f>'Cost estimate'!E49</f>
        <v>10</v>
      </c>
      <c r="F46" s="88">
        <v>6500</v>
      </c>
      <c r="G46" s="59">
        <f ca="1">IF(TODAY()&lt;45150,F46,IF(TODAY()&lt;45515,F46*(1+Escalations!$D$3),F46*(1+Escalations!$D$3)*(1+Escalations!$D$4)))</f>
        <v>6500</v>
      </c>
      <c r="H46" s="60">
        <f t="shared" ref="H46:H55" ca="1" si="2">E46*G46</f>
        <v>65000</v>
      </c>
    </row>
    <row r="47" spans="1:8" x14ac:dyDescent="0.25">
      <c r="A47" s="62"/>
      <c r="B47" s="55"/>
      <c r="C47" s="118" t="s">
        <v>32</v>
      </c>
      <c r="D47" s="81" t="s">
        <v>55</v>
      </c>
      <c r="E47" s="57">
        <f>'Cost estimate'!E50</f>
        <v>10</v>
      </c>
      <c r="F47" s="88">
        <v>3500</v>
      </c>
      <c r="G47" s="59">
        <f ca="1">IF(TODAY()&lt;45150,F47,IF(TODAY()&lt;45515,F47*(1+Escalations!$D$3),F47*(1+Escalations!$D$3)*(1+Escalations!$D$4)))</f>
        <v>3500</v>
      </c>
      <c r="H47" s="60">
        <f t="shared" ca="1" si="2"/>
        <v>35000</v>
      </c>
    </row>
    <row r="48" spans="1:8" x14ac:dyDescent="0.25">
      <c r="A48" s="62"/>
      <c r="B48" s="55"/>
      <c r="C48" s="118" t="s">
        <v>33</v>
      </c>
      <c r="D48" s="81" t="s">
        <v>55</v>
      </c>
      <c r="E48" s="57">
        <f>'Cost estimate'!E51</f>
        <v>10</v>
      </c>
      <c r="F48" s="88">
        <v>1000</v>
      </c>
      <c r="G48" s="59">
        <f ca="1">IF(TODAY()&lt;45150,F48,IF(TODAY()&lt;45515,F48*(1+Escalations!$D$3),F48*(1+Escalations!$D$3)*(1+Escalations!$D$4)))</f>
        <v>1000</v>
      </c>
      <c r="H48" s="60">
        <f t="shared" ca="1" si="2"/>
        <v>10000</v>
      </c>
    </row>
    <row r="49" spans="1:8" x14ac:dyDescent="0.25">
      <c r="A49" s="62"/>
      <c r="B49" s="55"/>
      <c r="C49" s="118" t="s">
        <v>34</v>
      </c>
      <c r="D49" s="81" t="s">
        <v>55</v>
      </c>
      <c r="E49" s="57">
        <f>'Cost estimate'!E52</f>
        <v>10</v>
      </c>
      <c r="F49" s="88">
        <v>1000</v>
      </c>
      <c r="G49" s="59">
        <f ca="1">IF(TODAY()&lt;45150,F49,IF(TODAY()&lt;45515,F49*(1+Escalations!$D$3),F49*(1+Escalations!$D$3)*(1+Escalations!$D$4)))</f>
        <v>1000</v>
      </c>
      <c r="H49" s="60">
        <f t="shared" ca="1" si="2"/>
        <v>10000</v>
      </c>
    </row>
    <row r="50" spans="1:8" x14ac:dyDescent="0.25">
      <c r="A50" s="62"/>
      <c r="B50" s="55"/>
      <c r="C50" s="118" t="s">
        <v>64</v>
      </c>
      <c r="D50" s="81" t="s">
        <v>55</v>
      </c>
      <c r="E50" s="57">
        <f>'Cost estimate'!E53</f>
        <v>10</v>
      </c>
      <c r="F50" s="88">
        <v>30000</v>
      </c>
      <c r="G50" s="59">
        <f ca="1">IF(TODAY()&lt;45150,F50,IF(TODAY()&lt;45515,F50*(1+Escalations!$D$3),F50*(1+Escalations!$D$3)*(1+Escalations!$D$4)))</f>
        <v>30000</v>
      </c>
      <c r="H50" s="60">
        <f t="shared" ca="1" si="2"/>
        <v>300000</v>
      </c>
    </row>
    <row r="51" spans="1:8" x14ac:dyDescent="0.25">
      <c r="A51" s="62"/>
      <c r="B51" s="55"/>
      <c r="C51" s="117" t="s">
        <v>65</v>
      </c>
      <c r="D51" s="81" t="s">
        <v>55</v>
      </c>
      <c r="E51" s="57">
        <f>'Cost estimate'!E54</f>
        <v>10</v>
      </c>
      <c r="F51" s="88">
        <v>2500</v>
      </c>
      <c r="G51" s="59">
        <f ca="1">IF(TODAY()&lt;45150,F51,IF(TODAY()&lt;45515,F51*(1+Escalations!$D$3),F51*(1+Escalations!$D$3)*(1+Escalations!$D$4)))</f>
        <v>2500</v>
      </c>
      <c r="H51" s="60">
        <f t="shared" ca="1" si="2"/>
        <v>25000</v>
      </c>
    </row>
    <row r="52" spans="1:8" x14ac:dyDescent="0.25">
      <c r="A52" s="62"/>
      <c r="B52" s="55"/>
      <c r="C52" s="117" t="s">
        <v>66</v>
      </c>
      <c r="D52" s="81" t="s">
        <v>55</v>
      </c>
      <c r="E52" s="57">
        <f>'Cost estimate'!E55</f>
        <v>10</v>
      </c>
      <c r="F52" s="88">
        <v>2500</v>
      </c>
      <c r="G52" s="59">
        <f ca="1">IF(TODAY()&lt;45150,F52,IF(TODAY()&lt;45515,F52*(1+Escalations!$D$3),F52*(1+Escalations!$D$3)*(1+Escalations!$D$4)))</f>
        <v>2500</v>
      </c>
      <c r="H52" s="60">
        <f t="shared" ca="1" si="2"/>
        <v>25000</v>
      </c>
    </row>
    <row r="53" spans="1:8" x14ac:dyDescent="0.25">
      <c r="A53" s="62" t="s">
        <v>67</v>
      </c>
      <c r="B53" s="55" t="s">
        <v>68</v>
      </c>
      <c r="C53" s="131" t="s">
        <v>69</v>
      </c>
      <c r="D53" s="81" t="s">
        <v>55</v>
      </c>
      <c r="E53" s="57">
        <f>'Cost estimate'!E56</f>
        <v>10</v>
      </c>
      <c r="F53" s="88">
        <v>150000</v>
      </c>
      <c r="G53" s="59">
        <f ca="1">IF(TODAY()&lt;45150,F53,IF(TODAY()&lt;45515,F53*(1+Escalations!$D$3),F53*(1+Escalations!$D$3)*(1+Escalations!$D$4)))</f>
        <v>150000</v>
      </c>
      <c r="H53" s="60">
        <f t="shared" ca="1" si="2"/>
        <v>1500000</v>
      </c>
    </row>
    <row r="54" spans="1:8" ht="27.6" x14ac:dyDescent="0.25">
      <c r="A54" s="62" t="s">
        <v>70</v>
      </c>
      <c r="B54" s="55" t="s">
        <v>71</v>
      </c>
      <c r="C54" s="131" t="s">
        <v>72</v>
      </c>
      <c r="D54" s="81" t="s">
        <v>55</v>
      </c>
      <c r="E54" s="57">
        <f>'Cost estimate'!E57</f>
        <v>10</v>
      </c>
      <c r="F54" s="88">
        <v>45000</v>
      </c>
      <c r="G54" s="59">
        <f ca="1">IF(TODAY()&lt;45150,F54,IF(TODAY()&lt;45515,F54*(1+Escalations!$D$3),F54*(1+Escalations!$D$3)*(1+Escalations!$D$4)))</f>
        <v>45000</v>
      </c>
      <c r="H54" s="60">
        <f t="shared" ca="1" si="2"/>
        <v>450000</v>
      </c>
    </row>
    <row r="55" spans="1:8" x14ac:dyDescent="0.25">
      <c r="A55" s="62" t="s">
        <v>73</v>
      </c>
      <c r="B55" s="55" t="s">
        <v>74</v>
      </c>
      <c r="C55" s="131" t="s">
        <v>75</v>
      </c>
      <c r="D55" s="81" t="s">
        <v>55</v>
      </c>
      <c r="E55" s="57">
        <f>'Cost estimate'!E58</f>
        <v>10</v>
      </c>
      <c r="F55" s="88">
        <v>43500</v>
      </c>
      <c r="G55" s="59">
        <f ca="1">IF(TODAY()&lt;45150,F55,IF(TODAY()&lt;45515,F55*(1+Escalations!$D$3),F55*(1+Escalations!$D$3)*(1+Escalations!$D$4)))</f>
        <v>43500</v>
      </c>
      <c r="H55" s="60">
        <f t="shared" ca="1" si="2"/>
        <v>435000</v>
      </c>
    </row>
    <row r="56" spans="1:8" s="37" customFormat="1" ht="19.2" customHeight="1" x14ac:dyDescent="0.25">
      <c r="A56" s="288" t="s">
        <v>711</v>
      </c>
      <c r="B56" s="289"/>
      <c r="C56" s="290"/>
      <c r="D56" s="290"/>
      <c r="E56" s="291"/>
      <c r="F56" s="292"/>
      <c r="G56" s="293"/>
      <c r="H56" s="294">
        <f ca="1">SUM(H2:H55)</f>
        <v>3798000</v>
      </c>
    </row>
    <row r="57" spans="1:8" s="37" customFormat="1" ht="22.2" customHeight="1" x14ac:dyDescent="0.25">
      <c r="A57" s="295" t="s">
        <v>712</v>
      </c>
      <c r="B57" s="296"/>
      <c r="C57" s="297"/>
      <c r="D57" s="297"/>
      <c r="E57" s="298"/>
      <c r="F57" s="299"/>
      <c r="G57" s="300"/>
      <c r="H57" s="301">
        <f ca="1">H56</f>
        <v>3798000</v>
      </c>
    </row>
    <row r="58" spans="1:8" s="37" customFormat="1" x14ac:dyDescent="0.25">
      <c r="A58" s="302"/>
      <c r="B58" s="90"/>
      <c r="C58" s="146"/>
      <c r="D58" s="303"/>
      <c r="E58" s="304"/>
      <c r="F58" s="305"/>
      <c r="G58" s="306"/>
      <c r="H58" s="307"/>
    </row>
    <row r="59" spans="1:8" ht="27.6" x14ac:dyDescent="0.25">
      <c r="A59" s="62" t="s">
        <v>76</v>
      </c>
      <c r="B59" s="55" t="s">
        <v>77</v>
      </c>
      <c r="C59" s="146" t="s">
        <v>78</v>
      </c>
      <c r="D59" s="81"/>
      <c r="E59" s="57"/>
      <c r="F59" s="88"/>
      <c r="G59" s="59"/>
      <c r="H59" s="60"/>
    </row>
    <row r="60" spans="1:8" x14ac:dyDescent="0.25">
      <c r="A60" s="62" t="s">
        <v>79</v>
      </c>
      <c r="B60" s="55" t="s">
        <v>80</v>
      </c>
      <c r="C60" s="131" t="s">
        <v>81</v>
      </c>
      <c r="D60" s="81" t="s">
        <v>55</v>
      </c>
      <c r="E60" s="57">
        <f>'Cost estimate'!E61</f>
        <v>10</v>
      </c>
      <c r="F60" s="88">
        <v>1000</v>
      </c>
      <c r="G60" s="59">
        <f ca="1">IF(TODAY()&lt;45150,F60,IF(TODAY()&lt;45515,F60*(1+Escalations!$D$3),F60*(1+Escalations!$D$3)*(1+Escalations!$D$4)))</f>
        <v>1000</v>
      </c>
      <c r="H60" s="60">
        <f ca="1">E60*G60</f>
        <v>10000</v>
      </c>
    </row>
    <row r="61" spans="1:8" ht="27.6" x14ac:dyDescent="0.25">
      <c r="A61" s="62" t="s">
        <v>82</v>
      </c>
      <c r="B61" s="55" t="s">
        <v>83</v>
      </c>
      <c r="C61" s="131" t="s">
        <v>84</v>
      </c>
      <c r="D61" s="81" t="s">
        <v>55</v>
      </c>
      <c r="E61" s="57">
        <f>'Cost estimate'!E62</f>
        <v>10</v>
      </c>
      <c r="F61" s="88">
        <v>43500</v>
      </c>
      <c r="G61" s="59">
        <f ca="1">IF(TODAY()&lt;45150,F61,IF(TODAY()&lt;45515,F61*(1+Escalations!$D$3),F61*(1+Escalations!$D$3)*(1+Escalations!$D$4)))</f>
        <v>43500</v>
      </c>
      <c r="H61" s="60">
        <f ca="1">E61*G61</f>
        <v>435000</v>
      </c>
    </row>
    <row r="62" spans="1:8" x14ac:dyDescent="0.25">
      <c r="A62" s="62" t="s">
        <v>85</v>
      </c>
      <c r="B62" s="55"/>
      <c r="C62" s="131" t="s">
        <v>86</v>
      </c>
      <c r="D62" s="81" t="s">
        <v>55</v>
      </c>
      <c r="E62" s="57">
        <f>'Cost estimate'!E63</f>
        <v>0</v>
      </c>
      <c r="F62" s="88">
        <v>25000</v>
      </c>
      <c r="G62" s="59">
        <f ca="1">IF(TODAY()&lt;45150,F62,IF(TODAY()&lt;45515,F62*(1+Escalations!$D$3),F62*(1+Escalations!$D$3)*(1+Escalations!$D$4)))</f>
        <v>25000</v>
      </c>
      <c r="H62" s="60">
        <f ca="1">E62*G62</f>
        <v>0</v>
      </c>
    </row>
    <row r="63" spans="1:8" x14ac:dyDescent="0.25">
      <c r="A63" s="62"/>
      <c r="B63" s="55"/>
      <c r="C63" s="131"/>
      <c r="D63" s="81"/>
      <c r="E63" s="57"/>
      <c r="F63" s="88"/>
      <c r="G63" s="59"/>
      <c r="H63" s="60"/>
    </row>
    <row r="64" spans="1:8" ht="27.6" x14ac:dyDescent="0.25">
      <c r="A64" s="62" t="s">
        <v>87</v>
      </c>
      <c r="B64" s="55" t="s">
        <v>88</v>
      </c>
      <c r="C64" s="146" t="s">
        <v>89</v>
      </c>
      <c r="D64" s="81"/>
      <c r="E64" s="57"/>
      <c r="F64" s="88"/>
      <c r="G64" s="59"/>
      <c r="H64" s="60"/>
    </row>
    <row r="65" spans="1:8" x14ac:dyDescent="0.25">
      <c r="A65" s="62" t="s">
        <v>90</v>
      </c>
      <c r="B65" s="55" t="s">
        <v>91</v>
      </c>
      <c r="C65" s="131" t="s">
        <v>92</v>
      </c>
      <c r="D65" s="81" t="s">
        <v>55</v>
      </c>
      <c r="E65" s="57">
        <f>'Cost estimate'!E66</f>
        <v>10</v>
      </c>
      <c r="F65" s="88">
        <v>35000</v>
      </c>
      <c r="G65" s="59">
        <f ca="1">IF(TODAY()&lt;45150,F65,IF(TODAY()&lt;45515,F65*(1+Escalations!$D$3),F65*(1+Escalations!$D$3)*(1+Escalations!$D$4)))</f>
        <v>35000</v>
      </c>
      <c r="H65" s="60">
        <f ca="1">E65*G65</f>
        <v>350000</v>
      </c>
    </row>
    <row r="66" spans="1:8" x14ac:dyDescent="0.25">
      <c r="A66" s="62" t="s">
        <v>93</v>
      </c>
      <c r="B66" s="55" t="s">
        <v>94</v>
      </c>
      <c r="C66" s="131" t="s">
        <v>95</v>
      </c>
      <c r="D66" s="81" t="s">
        <v>23</v>
      </c>
      <c r="E66" s="57">
        <f>'Cost estimate'!E67</f>
        <v>0</v>
      </c>
      <c r="F66" s="88">
        <v>360000</v>
      </c>
      <c r="G66" s="59">
        <f ca="1">IF(TODAY()&lt;45150,F66,IF(TODAY()&lt;45515,F66*(1+Escalations!$D$3),F66*(1+Escalations!$D$3)*(1+Escalations!$D$4)))</f>
        <v>360000</v>
      </c>
      <c r="H66" s="60">
        <f ca="1">E66*G66</f>
        <v>0</v>
      </c>
    </row>
    <row r="67" spans="1:8" x14ac:dyDescent="0.25">
      <c r="A67" s="62" t="s">
        <v>96</v>
      </c>
      <c r="B67" s="55"/>
      <c r="C67" s="131" t="s">
        <v>97</v>
      </c>
      <c r="D67" s="81" t="s">
        <v>25</v>
      </c>
      <c r="E67" s="88">
        <f>F66</f>
        <v>360000</v>
      </c>
      <c r="F67" s="88">
        <v>0.1</v>
      </c>
      <c r="G67" s="59">
        <f ca="1">IF(TODAY()&lt;45150,F67,IF(TODAY()&lt;45515,F67*(1+Escalations!$D$3),F67*(1+Escalations!$D$3)*(1+Escalations!$D$4)))</f>
        <v>0.1</v>
      </c>
      <c r="H67" s="60">
        <f ca="1">G67</f>
        <v>0.1</v>
      </c>
    </row>
    <row r="68" spans="1:8" x14ac:dyDescent="0.25">
      <c r="A68" s="62"/>
      <c r="B68" s="55"/>
      <c r="C68" s="131"/>
      <c r="D68" s="81"/>
      <c r="E68" s="82"/>
      <c r="F68" s="88"/>
      <c r="G68" s="59"/>
      <c r="H68" s="60"/>
    </row>
    <row r="69" spans="1:8" x14ac:dyDescent="0.25">
      <c r="A69" s="62" t="s">
        <v>98</v>
      </c>
      <c r="B69" s="55" t="s">
        <v>99</v>
      </c>
      <c r="C69" s="146" t="s">
        <v>100</v>
      </c>
      <c r="D69" s="81"/>
      <c r="E69" s="57"/>
      <c r="F69" s="88"/>
      <c r="G69" s="59"/>
      <c r="H69" s="60"/>
    </row>
    <row r="70" spans="1:8" x14ac:dyDescent="0.25">
      <c r="A70" s="62" t="s">
        <v>101</v>
      </c>
      <c r="B70" s="55"/>
      <c r="C70" s="131" t="s">
        <v>102</v>
      </c>
      <c r="D70" s="81" t="s">
        <v>23</v>
      </c>
      <c r="E70" s="57">
        <f>'Cost estimate'!E71</f>
        <v>1</v>
      </c>
      <c r="F70" s="88">
        <v>20000</v>
      </c>
      <c r="G70" s="59">
        <f ca="1">IF(TODAY()&lt;45150,F70,IF(TODAY()&lt;45515,F70*(1+Escalations!$D$3),F70*(1+Escalations!$D$3)*(1+Escalations!$D$4)))</f>
        <v>20000</v>
      </c>
      <c r="H70" s="60">
        <f ca="1">E70*G70</f>
        <v>20000</v>
      </c>
    </row>
    <row r="71" spans="1:8" x14ac:dyDescent="0.25">
      <c r="A71" s="62" t="s">
        <v>103</v>
      </c>
      <c r="B71" s="55"/>
      <c r="C71" s="131" t="s">
        <v>104</v>
      </c>
      <c r="D71" s="72" t="s">
        <v>25</v>
      </c>
      <c r="E71" s="88">
        <v>20000</v>
      </c>
      <c r="F71" s="88">
        <v>0.1</v>
      </c>
      <c r="G71" s="59">
        <f ca="1">IF(TODAY()&lt;45150,F71,IF(TODAY()&lt;45515,F71*(1+Escalations!$D$3),F71*(1+Escalations!$D$3)*(1+Escalations!$D$4)))</f>
        <v>0.1</v>
      </c>
      <c r="H71" s="60">
        <f ca="1">G71</f>
        <v>0.1</v>
      </c>
    </row>
    <row r="72" spans="1:8" x14ac:dyDescent="0.25">
      <c r="A72" s="62"/>
      <c r="B72" s="55"/>
      <c r="C72" s="131"/>
      <c r="D72" s="81"/>
      <c r="E72" s="57"/>
      <c r="F72" s="88"/>
      <c r="G72" s="59"/>
      <c r="H72" s="60"/>
    </row>
    <row r="73" spans="1:8" x14ac:dyDescent="0.25">
      <c r="A73" s="62" t="s">
        <v>105</v>
      </c>
      <c r="B73" s="55" t="s">
        <v>106</v>
      </c>
      <c r="C73" s="286" t="s">
        <v>107</v>
      </c>
      <c r="D73" s="81"/>
      <c r="E73" s="57"/>
      <c r="F73" s="88"/>
      <c r="G73" s="59"/>
      <c r="H73" s="60"/>
    </row>
    <row r="74" spans="1:8" x14ac:dyDescent="0.25">
      <c r="A74" s="62" t="s">
        <v>108</v>
      </c>
      <c r="B74" s="55" t="s">
        <v>109</v>
      </c>
      <c r="C74" s="131" t="s">
        <v>110</v>
      </c>
      <c r="D74" s="81" t="s">
        <v>14</v>
      </c>
      <c r="E74" s="57">
        <f>'Cost estimate'!E75</f>
        <v>1</v>
      </c>
      <c r="F74" s="88">
        <v>150000</v>
      </c>
      <c r="G74" s="59">
        <f ca="1">IF(TODAY()&lt;45150,F74,IF(TODAY()&lt;45515,F74*(1+Escalations!$D$3),F74*(1+Escalations!$D$3)*(1+Escalations!$D$4)))</f>
        <v>150000</v>
      </c>
      <c r="H74" s="60">
        <f ca="1">E74*G74</f>
        <v>150000</v>
      </c>
    </row>
    <row r="75" spans="1:8" x14ac:dyDescent="0.25">
      <c r="A75" s="62" t="s">
        <v>111</v>
      </c>
      <c r="B75" s="55" t="s">
        <v>112</v>
      </c>
      <c r="C75" s="131" t="s">
        <v>113</v>
      </c>
      <c r="D75" s="81" t="s">
        <v>14</v>
      </c>
      <c r="E75" s="57">
        <f>'Cost estimate'!E76</f>
        <v>1</v>
      </c>
      <c r="F75" s="88">
        <v>35000</v>
      </c>
      <c r="G75" s="59">
        <f ca="1">IF(TODAY()&lt;45150,F75,IF(TODAY()&lt;45515,F75*(1+Escalations!$D$3),F75*(1+Escalations!$D$3)*(1+Escalations!$D$4)))</f>
        <v>35000</v>
      </c>
      <c r="H75" s="60">
        <f ca="1">E75*G75</f>
        <v>35000</v>
      </c>
    </row>
    <row r="76" spans="1:8" x14ac:dyDescent="0.25">
      <c r="A76" s="62" t="s">
        <v>114</v>
      </c>
      <c r="B76" s="55" t="s">
        <v>115</v>
      </c>
      <c r="C76" s="130" t="s">
        <v>116</v>
      </c>
      <c r="D76" s="81"/>
      <c r="E76" s="57"/>
      <c r="F76" s="88"/>
      <c r="G76" s="59"/>
      <c r="H76" s="60"/>
    </row>
    <row r="77" spans="1:8" ht="27.6" x14ac:dyDescent="0.25">
      <c r="A77" s="62" t="s">
        <v>117</v>
      </c>
      <c r="B77" s="55" t="s">
        <v>118</v>
      </c>
      <c r="C77" s="130" t="s">
        <v>119</v>
      </c>
      <c r="D77" s="81" t="s">
        <v>23</v>
      </c>
      <c r="E77" s="57">
        <f>'Cost estimate'!E78</f>
        <v>1</v>
      </c>
      <c r="F77" s="88">
        <v>50000</v>
      </c>
      <c r="G77" s="84">
        <f ca="1">IF(TODAY()&lt;45150,F77,IF(TODAY()&lt;45515,F77*(1+Escalations!$D$3),F77*(1+Escalations!$D$3)*(1+Escalations!$D$4)))</f>
        <v>50000</v>
      </c>
      <c r="H77" s="60">
        <f ca="1">E77*G77</f>
        <v>50000</v>
      </c>
    </row>
    <row r="78" spans="1:8" x14ac:dyDescent="0.25">
      <c r="A78" s="62" t="s">
        <v>120</v>
      </c>
      <c r="B78" s="55"/>
      <c r="C78" s="130" t="s">
        <v>121</v>
      </c>
      <c r="D78" s="81" t="s">
        <v>25</v>
      </c>
      <c r="E78" s="88">
        <v>50000</v>
      </c>
      <c r="F78" s="88">
        <v>0.1</v>
      </c>
      <c r="G78" s="59">
        <f ca="1">IF(TODAY()&lt;45150,F78,IF(TODAY()&lt;45515,F78*(1+Escalations!$D$3),F78*(1+Escalations!$D$3)*(1+Escalations!$D$4)))</f>
        <v>0.1</v>
      </c>
      <c r="H78" s="60">
        <f ca="1">E78*G78</f>
        <v>5000</v>
      </c>
    </row>
    <row r="79" spans="1:8" ht="16.2" x14ac:dyDescent="0.25">
      <c r="A79" s="62" t="s">
        <v>122</v>
      </c>
      <c r="B79" s="55" t="s">
        <v>123</v>
      </c>
      <c r="C79" s="130" t="s">
        <v>124</v>
      </c>
      <c r="D79" s="81" t="s">
        <v>125</v>
      </c>
      <c r="E79" s="57">
        <f>'Cost estimate'!E80</f>
        <v>100</v>
      </c>
      <c r="F79" s="88">
        <v>420</v>
      </c>
      <c r="G79" s="59">
        <f ca="1">IF(TODAY()&lt;45150,F79,IF(TODAY()&lt;45515,F79*(1+Escalations!$D$3),F79*(1+Escalations!$D$3)*(1+Escalations!$D$4)))</f>
        <v>420</v>
      </c>
      <c r="H79" s="60">
        <f ca="1">E79*G79</f>
        <v>42000</v>
      </c>
    </row>
    <row r="80" spans="1:8" x14ac:dyDescent="0.25">
      <c r="A80" s="55" t="s">
        <v>126</v>
      </c>
      <c r="B80" s="55" t="s">
        <v>127</v>
      </c>
      <c r="C80" s="146" t="s">
        <v>128</v>
      </c>
      <c r="D80" s="81"/>
      <c r="E80" s="57"/>
      <c r="F80" s="88"/>
      <c r="G80" s="59"/>
      <c r="H80" s="60"/>
    </row>
    <row r="81" spans="1:8" x14ac:dyDescent="0.25">
      <c r="A81" s="55"/>
      <c r="B81" s="55"/>
      <c r="C81" s="130" t="s">
        <v>129</v>
      </c>
      <c r="D81" s="81" t="s">
        <v>23</v>
      </c>
      <c r="E81" s="308">
        <f>'Cost estimate'!E85</f>
        <v>1</v>
      </c>
      <c r="F81" s="88">
        <v>500000</v>
      </c>
      <c r="G81" s="84">
        <f ca="1">IF(TODAY()&lt;45150,F81,IF(TODAY()&lt;45515,F81*(1+Escalations!$D$3),F81*(1+Escalations!$D$3)*(1+Escalations!$D$4)))</f>
        <v>500000</v>
      </c>
      <c r="H81" s="60">
        <f t="shared" ref="H81:H93" ca="1" si="3">E81*G81</f>
        <v>500000</v>
      </c>
    </row>
    <row r="82" spans="1:8" x14ac:dyDescent="0.25">
      <c r="A82" s="55"/>
      <c r="B82" s="55"/>
      <c r="C82" s="130" t="s">
        <v>130</v>
      </c>
      <c r="D82" s="81" t="s">
        <v>23</v>
      </c>
      <c r="E82" s="308">
        <f>'Cost estimate'!E86</f>
        <v>1</v>
      </c>
      <c r="F82" s="88">
        <v>100000</v>
      </c>
      <c r="G82" s="84">
        <f ca="1">IF(TODAY()&lt;45150,F82,IF(TODAY()&lt;45515,F82*(1+Escalations!$D$3),F82*(1+Escalations!$D$3)*(1+Escalations!$D$4)))</f>
        <v>100000</v>
      </c>
      <c r="H82" s="60">
        <f t="shared" ca="1" si="3"/>
        <v>100000</v>
      </c>
    </row>
    <row r="83" spans="1:8" x14ac:dyDescent="0.25">
      <c r="A83" s="55"/>
      <c r="B83" s="55"/>
      <c r="C83" s="130" t="s">
        <v>131</v>
      </c>
      <c r="D83" s="81" t="s">
        <v>23</v>
      </c>
      <c r="E83" s="308">
        <f>'Cost estimate'!E87</f>
        <v>1</v>
      </c>
      <c r="F83" s="88">
        <v>45000</v>
      </c>
      <c r="G83" s="84">
        <f ca="1">IF(TODAY()&lt;45150,F83,IF(TODAY()&lt;45515,F83*(1+Escalations!$D$3),F83*(1+Escalations!$D$3)*(1+Escalations!$D$4)))</f>
        <v>45000</v>
      </c>
      <c r="H83" s="60">
        <f t="shared" ca="1" si="3"/>
        <v>45000</v>
      </c>
    </row>
    <row r="84" spans="1:8" x14ac:dyDescent="0.25">
      <c r="A84" s="55"/>
      <c r="B84" s="55"/>
      <c r="C84" s="130" t="s">
        <v>132</v>
      </c>
      <c r="D84" s="81" t="s">
        <v>23</v>
      </c>
      <c r="E84" s="308">
        <f>'Cost estimate'!E88</f>
        <v>1</v>
      </c>
      <c r="F84" s="88">
        <v>100000</v>
      </c>
      <c r="G84" s="84">
        <f ca="1">IF(TODAY()&lt;45150,F84,IF(TODAY()&lt;45515,F84*(1+Escalations!$D$3),F84*(1+Escalations!$D$3)*(1+Escalations!$D$4)))</f>
        <v>100000</v>
      </c>
      <c r="H84" s="60">
        <f t="shared" ca="1" si="3"/>
        <v>100000</v>
      </c>
    </row>
    <row r="85" spans="1:8" x14ac:dyDescent="0.25">
      <c r="A85" s="55"/>
      <c r="B85" s="55"/>
      <c r="C85" s="131" t="s">
        <v>133</v>
      </c>
      <c r="D85" s="81" t="s">
        <v>23</v>
      </c>
      <c r="E85" s="57">
        <f>'Cost estimate'!E89</f>
        <v>1</v>
      </c>
      <c r="F85" s="88">
        <v>50000</v>
      </c>
      <c r="G85" s="84">
        <f ca="1">IF(TODAY()&lt;45150,F85,IF(TODAY()&lt;45515,F85*(1+Escalations!$D$3),F85*(1+Escalations!$D$3)*(1+Escalations!$D$4)))</f>
        <v>50000</v>
      </c>
      <c r="H85" s="60">
        <f t="shared" ca="1" si="3"/>
        <v>50000</v>
      </c>
    </row>
    <row r="86" spans="1:8" x14ac:dyDescent="0.25">
      <c r="A86" s="55"/>
      <c r="B86" s="55"/>
      <c r="C86" s="131" t="s">
        <v>134</v>
      </c>
      <c r="D86" s="81" t="s">
        <v>23</v>
      </c>
      <c r="E86" s="57">
        <f>'Cost estimate'!E90</f>
        <v>1</v>
      </c>
      <c r="F86" s="88">
        <v>25000</v>
      </c>
      <c r="G86" s="84">
        <f ca="1">IF(TODAY()&lt;45150,F86,IF(TODAY()&lt;45515,F86*(1+Escalations!$D$3),F86*(1+Escalations!$D$3)*(1+Escalations!$D$4)))</f>
        <v>25000</v>
      </c>
      <c r="H86" s="60">
        <f t="shared" ca="1" si="3"/>
        <v>25000</v>
      </c>
    </row>
    <row r="87" spans="1:8" x14ac:dyDescent="0.25">
      <c r="A87" s="55"/>
      <c r="B87" s="55"/>
      <c r="C87" s="131" t="s">
        <v>135</v>
      </c>
      <c r="D87" s="81" t="s">
        <v>23</v>
      </c>
      <c r="E87" s="308">
        <f>'Cost estimate'!E91</f>
        <v>1</v>
      </c>
      <c r="F87" s="88">
        <v>100000</v>
      </c>
      <c r="G87" s="84">
        <f ca="1">IF(TODAY()&lt;45150,F87,IF(TODAY()&lt;45515,F87*(1+Escalations!$D$3),F87*(1+Escalations!$D$3)*(1+Escalations!$D$4)))</f>
        <v>100000</v>
      </c>
      <c r="H87" s="60">
        <f t="shared" ca="1" si="3"/>
        <v>100000</v>
      </c>
    </row>
    <row r="88" spans="1:8" ht="27.6" x14ac:dyDescent="0.25">
      <c r="A88" s="55"/>
      <c r="B88" s="55"/>
      <c r="C88" s="131" t="s">
        <v>136</v>
      </c>
      <c r="D88" s="81" t="s">
        <v>23</v>
      </c>
      <c r="E88" s="57">
        <f>'Cost estimate'!E92</f>
        <v>1</v>
      </c>
      <c r="F88" s="88">
        <v>20000</v>
      </c>
      <c r="G88" s="84">
        <f ca="1">IF(TODAY()&lt;45150,F88,IF(TODAY()&lt;45515,F88*(1+Escalations!$D$3),F88*(1+Escalations!$D$3)*(1+Escalations!$D$4)))</f>
        <v>20000</v>
      </c>
      <c r="H88" s="60">
        <f t="shared" ca="1" si="3"/>
        <v>20000</v>
      </c>
    </row>
    <row r="89" spans="1:8" x14ac:dyDescent="0.25">
      <c r="A89" s="55"/>
      <c r="B89" s="55"/>
      <c r="C89" s="131" t="s">
        <v>137</v>
      </c>
      <c r="D89" s="81" t="s">
        <v>23</v>
      </c>
      <c r="E89" s="57">
        <f>'Cost estimate'!E93</f>
        <v>0</v>
      </c>
      <c r="F89" s="88">
        <v>100000</v>
      </c>
      <c r="G89" s="84">
        <f ca="1">IF(TODAY()&lt;45150,F89,IF(TODAY()&lt;45515,F89*(1+Escalations!$D$3),F89*(1+Escalations!$D$3)*(1+Escalations!$D$4)))</f>
        <v>100000</v>
      </c>
      <c r="H89" s="60">
        <f t="shared" ca="1" si="3"/>
        <v>0</v>
      </c>
    </row>
    <row r="90" spans="1:8" x14ac:dyDescent="0.25">
      <c r="A90" s="55"/>
      <c r="B90" s="55"/>
      <c r="C90" s="131" t="s">
        <v>138</v>
      </c>
      <c r="D90" s="81" t="s">
        <v>23</v>
      </c>
      <c r="E90" s="57">
        <f>'Cost estimate'!E94</f>
        <v>1</v>
      </c>
      <c r="F90" s="88">
        <v>120000</v>
      </c>
      <c r="G90" s="84">
        <f ca="1">IF(TODAY()&lt;45150,F90,IF(TODAY()&lt;45515,F90*(1+Escalations!$D$3),F90*(1+Escalations!$D$3)*(1+Escalations!$D$4)))</f>
        <v>120000</v>
      </c>
      <c r="H90" s="60">
        <f t="shared" ca="1" si="3"/>
        <v>120000</v>
      </c>
    </row>
    <row r="91" spans="1:8" ht="41.4" x14ac:dyDescent="0.25">
      <c r="A91" s="55"/>
      <c r="B91" s="55"/>
      <c r="C91" s="131" t="s">
        <v>139</v>
      </c>
      <c r="D91" s="81" t="s">
        <v>23</v>
      </c>
      <c r="E91" s="57">
        <f>'Cost estimate'!E95</f>
        <v>1</v>
      </c>
      <c r="F91" s="88">
        <v>250000</v>
      </c>
      <c r="G91" s="84">
        <f ca="1">IF(TODAY()&lt;45150,F91,IF(TODAY()&lt;45515,F91*(1+Escalations!$D$3),F91*(1+Escalations!$D$3)*(1+Escalations!$D$4)))</f>
        <v>250000</v>
      </c>
      <c r="H91" s="60">
        <f t="shared" ca="1" si="3"/>
        <v>250000</v>
      </c>
    </row>
    <row r="92" spans="1:8" x14ac:dyDescent="0.25">
      <c r="A92" s="55"/>
      <c r="B92" s="55"/>
      <c r="C92" s="130" t="s">
        <v>140</v>
      </c>
      <c r="D92" s="81" t="s">
        <v>25</v>
      </c>
      <c r="E92" s="88">
        <f>F81+F82+F83+F84+F85+F86+F87+F88+F89+F90+F91</f>
        <v>1410000</v>
      </c>
      <c r="F92" s="88">
        <v>0.1</v>
      </c>
      <c r="G92" s="59">
        <f ca="1">IF(TODAY()&lt;45150,F92,IF(TODAY()&lt;45515,F92*(1+Escalations!$D$3),F92*(1+Escalations!$D$3)*(1+Escalations!$D$4)))</f>
        <v>0.1</v>
      </c>
      <c r="H92" s="60">
        <f t="shared" ca="1" si="3"/>
        <v>141000</v>
      </c>
    </row>
    <row r="93" spans="1:8" ht="55.2" x14ac:dyDescent="0.25">
      <c r="A93" s="55" t="s">
        <v>141</v>
      </c>
      <c r="B93" s="55" t="s">
        <v>142</v>
      </c>
      <c r="C93" s="253" t="s">
        <v>143</v>
      </c>
      <c r="D93" s="81" t="s">
        <v>23</v>
      </c>
      <c r="E93" s="57">
        <f>'Cost estimate'!E97</f>
        <v>1</v>
      </c>
      <c r="F93" s="88">
        <v>100000</v>
      </c>
      <c r="G93" s="84">
        <f ca="1">IF(TODAY()&lt;45150,F93,IF(TODAY()&lt;45515,F93*(1+Escalations!$D$3),F93*(1+Escalations!$D$3)*(1+Escalations!$D$4)))</f>
        <v>100000</v>
      </c>
      <c r="H93" s="60">
        <f t="shared" ca="1" si="3"/>
        <v>100000</v>
      </c>
    </row>
    <row r="94" spans="1:8" s="37" customFormat="1" ht="19.2" customHeight="1" x14ac:dyDescent="0.25">
      <c r="A94" s="288" t="s">
        <v>711</v>
      </c>
      <c r="B94" s="289"/>
      <c r="C94" s="290"/>
      <c r="D94" s="290"/>
      <c r="E94" s="291"/>
      <c r="F94" s="292"/>
      <c r="G94" s="293"/>
      <c r="H94" s="294">
        <f ca="1">SUM(H57:H93)</f>
        <v>6446000.1999999993</v>
      </c>
    </row>
    <row r="95" spans="1:8" s="37" customFormat="1" ht="22.2" customHeight="1" x14ac:dyDescent="0.25">
      <c r="A95" s="295" t="s">
        <v>712</v>
      </c>
      <c r="B95" s="296"/>
      <c r="C95" s="297"/>
      <c r="D95" s="297"/>
      <c r="E95" s="298"/>
      <c r="F95" s="299"/>
      <c r="G95" s="300"/>
      <c r="H95" s="301">
        <f ca="1">H94</f>
        <v>6446000.1999999993</v>
      </c>
    </row>
    <row r="96" spans="1:8" ht="41.4" x14ac:dyDescent="0.25">
      <c r="A96" s="55"/>
      <c r="B96" s="55"/>
      <c r="C96" s="130" t="s">
        <v>144</v>
      </c>
      <c r="D96" s="81" t="s">
        <v>25</v>
      </c>
      <c r="E96" s="343">
        <f ca="1">(E714+E716+E718+E720+E722+E724+E726+H95+SUM(H100:H137))*0.3</f>
        <v>5449480.8599999994</v>
      </c>
      <c r="F96" s="88">
        <v>0.1</v>
      </c>
      <c r="G96" s="59">
        <f ca="1">IF(TODAY()&lt;45150,F96,IF(TODAY()&lt;45515,F96*(1+Escalations!$D$3),F96*(1+Escalations!$D$3)*(1+Escalations!$D$4)))</f>
        <v>0.1</v>
      </c>
      <c r="H96" s="60">
        <f ca="1">E96*G96</f>
        <v>544948.08600000001</v>
      </c>
    </row>
    <row r="97" spans="1:8" x14ac:dyDescent="0.25">
      <c r="A97" s="55"/>
      <c r="B97" s="55"/>
      <c r="C97" s="130"/>
      <c r="D97" s="81"/>
      <c r="E97" s="57"/>
      <c r="F97" s="88"/>
      <c r="G97" s="59"/>
      <c r="H97" s="60"/>
    </row>
    <row r="98" spans="1:8" ht="27.6" x14ac:dyDescent="0.25">
      <c r="A98" s="55" t="s">
        <v>145</v>
      </c>
      <c r="B98" s="55" t="s">
        <v>146</v>
      </c>
      <c r="C98" s="146" t="s">
        <v>147</v>
      </c>
      <c r="D98" s="81"/>
      <c r="E98" s="57"/>
      <c r="F98" s="88"/>
      <c r="G98" s="59"/>
      <c r="H98" s="60"/>
    </row>
    <row r="99" spans="1:8" ht="14.4" x14ac:dyDescent="0.25">
      <c r="A99" s="55"/>
      <c r="B99" s="55"/>
      <c r="C99" s="309" t="s">
        <v>148</v>
      </c>
      <c r="D99" s="81"/>
      <c r="E99" s="57"/>
      <c r="F99" s="88"/>
      <c r="G99" s="59"/>
      <c r="H99" s="60"/>
    </row>
    <row r="100" spans="1:8" x14ac:dyDescent="0.25">
      <c r="A100" s="55"/>
      <c r="B100" s="55"/>
      <c r="C100" s="131" t="s">
        <v>149</v>
      </c>
      <c r="D100" s="81" t="s">
        <v>150</v>
      </c>
      <c r="E100" s="57">
        <f>'Cost estimate'!E105</f>
        <v>10</v>
      </c>
      <c r="F100" s="88">
        <v>48</v>
      </c>
      <c r="G100" s="59">
        <f ca="1">IF(TODAY()&lt;45150,F100,IF(TODAY()&lt;45515,F100*(1+Escalations!$D$3),F100*(1+Escalations!$D$3)*(1+Escalations!$D$4)))</f>
        <v>48</v>
      </c>
      <c r="H100" s="60">
        <f ca="1">E100*G100</f>
        <v>480</v>
      </c>
    </row>
    <row r="101" spans="1:8" x14ac:dyDescent="0.25">
      <c r="A101" s="55"/>
      <c r="B101" s="55"/>
      <c r="C101" s="131" t="s">
        <v>151</v>
      </c>
      <c r="D101" s="81" t="s">
        <v>150</v>
      </c>
      <c r="E101" s="57">
        <f>'Cost estimate'!E106</f>
        <v>10</v>
      </c>
      <c r="F101" s="88">
        <v>68</v>
      </c>
      <c r="G101" s="59">
        <f ca="1">IF(TODAY()&lt;45150,F101,IF(TODAY()&lt;45515,F101*(1+Escalations!$D$3),F101*(1+Escalations!$D$3)*(1+Escalations!$D$4)))</f>
        <v>68</v>
      </c>
      <c r="H101" s="60">
        <f ca="1">E101*G101</f>
        <v>680</v>
      </c>
    </row>
    <row r="102" spans="1:8" x14ac:dyDescent="0.25">
      <c r="A102" s="55"/>
      <c r="B102" s="55"/>
      <c r="C102" s="131" t="s">
        <v>152</v>
      </c>
      <c r="D102" s="81" t="s">
        <v>150</v>
      </c>
      <c r="E102" s="57">
        <f>'Cost estimate'!E107</f>
        <v>10</v>
      </c>
      <c r="F102" s="88">
        <v>70</v>
      </c>
      <c r="G102" s="59">
        <f ca="1">IF(TODAY()&lt;45150,F102,IF(TODAY()&lt;45515,F102*(1+Escalations!$D$3),F102*(1+Escalations!$D$3)*(1+Escalations!$D$4)))</f>
        <v>70</v>
      </c>
      <c r="H102" s="60">
        <f ca="1">E102*G102</f>
        <v>700</v>
      </c>
    </row>
    <row r="103" spans="1:8" x14ac:dyDescent="0.25">
      <c r="A103" s="55"/>
      <c r="B103" s="55"/>
      <c r="C103" s="131" t="s">
        <v>153</v>
      </c>
      <c r="D103" s="81" t="s">
        <v>150</v>
      </c>
      <c r="E103" s="57">
        <f>'Cost estimate'!E108</f>
        <v>10</v>
      </c>
      <c r="F103" s="88">
        <v>70</v>
      </c>
      <c r="G103" s="59">
        <f ca="1">IF(TODAY()&lt;45150,F103,IF(TODAY()&lt;45515,F103*(1+Escalations!$D$3),F103*(1+Escalations!$D$3)*(1+Escalations!$D$4)))</f>
        <v>70</v>
      </c>
      <c r="H103" s="60">
        <f ca="1">E103*G103</f>
        <v>700</v>
      </c>
    </row>
    <row r="104" spans="1:8" ht="14.4" x14ac:dyDescent="0.25">
      <c r="A104" s="55"/>
      <c r="B104" s="55"/>
      <c r="C104" s="309" t="s">
        <v>154</v>
      </c>
      <c r="D104" s="303"/>
      <c r="E104" s="57"/>
      <c r="F104" s="88"/>
      <c r="G104" s="59"/>
      <c r="H104" s="60"/>
    </row>
    <row r="105" spans="1:8" x14ac:dyDescent="0.25">
      <c r="A105" s="55"/>
      <c r="B105" s="55"/>
      <c r="C105" s="131" t="s">
        <v>155</v>
      </c>
      <c r="D105" s="81" t="s">
        <v>150</v>
      </c>
      <c r="E105" s="57">
        <f>'Cost estimate'!E110</f>
        <v>10</v>
      </c>
      <c r="F105" s="88">
        <v>350</v>
      </c>
      <c r="G105" s="59">
        <f ca="1">IF(TODAY()&lt;45150,F105,IF(TODAY()&lt;45515,F105*(1+Escalations!$D$3),F105*(1+Escalations!$D$3)*(1+Escalations!$D$4)))</f>
        <v>350</v>
      </c>
      <c r="H105" s="60">
        <f ca="1">E105*G105</f>
        <v>3500</v>
      </c>
    </row>
    <row r="106" spans="1:8" x14ac:dyDescent="0.25">
      <c r="A106" s="55"/>
      <c r="B106" s="55"/>
      <c r="C106" s="131" t="s">
        <v>156</v>
      </c>
      <c r="D106" s="81" t="s">
        <v>150</v>
      </c>
      <c r="E106" s="57">
        <f>'Cost estimate'!E111</f>
        <v>10</v>
      </c>
      <c r="F106" s="88">
        <v>450</v>
      </c>
      <c r="G106" s="59">
        <f ca="1">IF(TODAY()&lt;45150,F106,IF(TODAY()&lt;45515,F106*(1+Escalations!$D$3),F106*(1+Escalations!$D$3)*(1+Escalations!$D$4)))</f>
        <v>450</v>
      </c>
      <c r="H106" s="60">
        <f ca="1">E106*G106</f>
        <v>4500</v>
      </c>
    </row>
    <row r="107" spans="1:8" x14ac:dyDescent="0.25">
      <c r="A107" s="55"/>
      <c r="B107" s="55"/>
      <c r="C107" s="131" t="s">
        <v>157</v>
      </c>
      <c r="D107" s="81" t="s">
        <v>150</v>
      </c>
      <c r="E107" s="57">
        <f>'Cost estimate'!E112</f>
        <v>10</v>
      </c>
      <c r="F107" s="88">
        <v>600</v>
      </c>
      <c r="G107" s="59">
        <f ca="1">IF(TODAY()&lt;45150,F107,IF(TODAY()&lt;45515,F107*(1+Escalations!$D$3),F107*(1+Escalations!$D$3)*(1+Escalations!$D$4)))</f>
        <v>600</v>
      </c>
      <c r="H107" s="60">
        <f ca="1">E107*G107</f>
        <v>6000</v>
      </c>
    </row>
    <row r="108" spans="1:8" ht="14.4" x14ac:dyDescent="0.25">
      <c r="A108" s="55"/>
      <c r="B108" s="55"/>
      <c r="C108" s="309" t="s">
        <v>158</v>
      </c>
      <c r="D108" s="81"/>
      <c r="E108" s="57"/>
      <c r="F108" s="88"/>
      <c r="G108" s="59"/>
      <c r="H108" s="60"/>
    </row>
    <row r="109" spans="1:8" x14ac:dyDescent="0.25">
      <c r="A109" s="55"/>
      <c r="B109" s="55"/>
      <c r="C109" s="131" t="s">
        <v>159</v>
      </c>
      <c r="D109" s="81" t="s">
        <v>150</v>
      </c>
      <c r="E109" s="57">
        <f>'Cost estimate'!E114</f>
        <v>10</v>
      </c>
      <c r="F109" s="88">
        <v>350</v>
      </c>
      <c r="G109" s="59">
        <f ca="1">IF(TODAY()&lt;45150,F109,IF(TODAY()&lt;45515,F109*(1+Escalations!$D$3),F109*(1+Escalations!$D$3)*(1+Escalations!$D$4)))</f>
        <v>350</v>
      </c>
      <c r="H109" s="60">
        <f ca="1">E109*G109</f>
        <v>3500</v>
      </c>
    </row>
    <row r="110" spans="1:8" x14ac:dyDescent="0.25">
      <c r="A110" s="55"/>
      <c r="B110" s="55"/>
      <c r="C110" s="131" t="s">
        <v>160</v>
      </c>
      <c r="D110" s="81" t="s">
        <v>150</v>
      </c>
      <c r="E110" s="57">
        <f>'Cost estimate'!E115</f>
        <v>10</v>
      </c>
      <c r="F110" s="88">
        <v>450</v>
      </c>
      <c r="G110" s="59">
        <f ca="1">IF(TODAY()&lt;45150,F110,IF(TODAY()&lt;45515,F110*(1+Escalations!$D$3),F110*(1+Escalations!$D$3)*(1+Escalations!$D$4)))</f>
        <v>450</v>
      </c>
      <c r="H110" s="60">
        <f ca="1">E110*G110</f>
        <v>4500</v>
      </c>
    </row>
    <row r="111" spans="1:8" x14ac:dyDescent="0.25">
      <c r="A111" s="55"/>
      <c r="B111" s="55"/>
      <c r="C111" s="131" t="s">
        <v>161</v>
      </c>
      <c r="D111" s="81" t="s">
        <v>150</v>
      </c>
      <c r="E111" s="57">
        <f>'Cost estimate'!E116</f>
        <v>10</v>
      </c>
      <c r="F111" s="88">
        <v>600</v>
      </c>
      <c r="G111" s="59">
        <f ca="1">IF(TODAY()&lt;45150,F111,IF(TODAY()&lt;45515,F111*(1+Escalations!$D$3),F111*(1+Escalations!$D$3)*(1+Escalations!$D$4)))</f>
        <v>600</v>
      </c>
      <c r="H111" s="60">
        <f ca="1">E111*G111</f>
        <v>6000</v>
      </c>
    </row>
    <row r="112" spans="1:8" ht="14.4" x14ac:dyDescent="0.25">
      <c r="A112" s="55"/>
      <c r="B112" s="55"/>
      <c r="C112" s="309" t="s">
        <v>162</v>
      </c>
      <c r="D112" s="81"/>
      <c r="E112" s="57"/>
      <c r="F112" s="88"/>
      <c r="G112" s="59"/>
      <c r="H112" s="60"/>
    </row>
    <row r="113" spans="1:8" x14ac:dyDescent="0.25">
      <c r="A113" s="55"/>
      <c r="B113" s="55"/>
      <c r="C113" s="131" t="s">
        <v>163</v>
      </c>
      <c r="D113" s="81" t="s">
        <v>150</v>
      </c>
      <c r="E113" s="57">
        <f>'Cost estimate'!E118</f>
        <v>10</v>
      </c>
      <c r="F113" s="88">
        <v>150</v>
      </c>
      <c r="G113" s="59">
        <f ca="1">IF(TODAY()&lt;45150,F113,IF(TODAY()&lt;45515,F113*(1+Escalations!$D$3),F113*(1+Escalations!$D$3)*(1+Escalations!$D$4)))</f>
        <v>150</v>
      </c>
      <c r="H113" s="60">
        <f ca="1">E113*G113</f>
        <v>1500</v>
      </c>
    </row>
    <row r="114" spans="1:8" ht="14.4" x14ac:dyDescent="0.25">
      <c r="A114" s="55"/>
      <c r="B114" s="55"/>
      <c r="C114" s="309" t="s">
        <v>164</v>
      </c>
      <c r="D114" s="81"/>
      <c r="E114" s="57"/>
      <c r="F114" s="88"/>
      <c r="G114" s="59"/>
      <c r="H114" s="60"/>
    </row>
    <row r="115" spans="1:8" x14ac:dyDescent="0.25">
      <c r="A115" s="55"/>
      <c r="B115" s="55"/>
      <c r="C115" s="131" t="s">
        <v>165</v>
      </c>
      <c r="D115" s="81" t="s">
        <v>150</v>
      </c>
      <c r="E115" s="57">
        <f>'Cost estimate'!E120</f>
        <v>10</v>
      </c>
      <c r="F115" s="88">
        <v>350</v>
      </c>
      <c r="G115" s="59">
        <f ca="1">IF(TODAY()&lt;45150,F115,IF(TODAY()&lt;45515,F115*(1+Escalations!$D$3),F115*(1+Escalations!$D$3)*(1+Escalations!$D$4)))</f>
        <v>350</v>
      </c>
      <c r="H115" s="60">
        <f ca="1">E115*G115</f>
        <v>3500</v>
      </c>
    </row>
    <row r="116" spans="1:8" x14ac:dyDescent="0.25">
      <c r="A116" s="55"/>
      <c r="B116" s="55"/>
      <c r="C116" s="131" t="s">
        <v>166</v>
      </c>
      <c r="D116" s="81" t="s">
        <v>150</v>
      </c>
      <c r="E116" s="57">
        <f>'Cost estimate'!E121</f>
        <v>10</v>
      </c>
      <c r="F116" s="88">
        <v>450</v>
      </c>
      <c r="G116" s="59">
        <f ca="1">IF(TODAY()&lt;45150,F116,IF(TODAY()&lt;45515,F116*(1+Escalations!$D$3),F116*(1+Escalations!$D$3)*(1+Escalations!$D$4)))</f>
        <v>450</v>
      </c>
      <c r="H116" s="60">
        <f ca="1">E116*G116</f>
        <v>4500</v>
      </c>
    </row>
    <row r="117" spans="1:8" x14ac:dyDescent="0.25">
      <c r="A117" s="55"/>
      <c r="B117" s="55"/>
      <c r="C117" s="131" t="s">
        <v>167</v>
      </c>
      <c r="D117" s="81" t="s">
        <v>150</v>
      </c>
      <c r="E117" s="57">
        <f>'Cost estimate'!E122</f>
        <v>10</v>
      </c>
      <c r="F117" s="88">
        <v>600</v>
      </c>
      <c r="G117" s="59">
        <f ca="1">IF(TODAY()&lt;45150,F117,IF(TODAY()&lt;45515,F117*(1+Escalations!$D$3),F117*(1+Escalations!$D$3)*(1+Escalations!$D$4)))</f>
        <v>600</v>
      </c>
      <c r="H117" s="60">
        <f ca="1">E117*G117</f>
        <v>6000</v>
      </c>
    </row>
    <row r="118" spans="1:8" ht="14.4" x14ac:dyDescent="0.25">
      <c r="A118" s="55"/>
      <c r="B118" s="55"/>
      <c r="C118" s="309" t="s">
        <v>168</v>
      </c>
      <c r="D118" s="81"/>
      <c r="E118" s="57"/>
      <c r="F118" s="88"/>
      <c r="G118" s="59"/>
      <c r="H118" s="60"/>
    </row>
    <row r="119" spans="1:8" x14ac:dyDescent="0.25">
      <c r="A119" s="55"/>
      <c r="B119" s="55"/>
      <c r="C119" s="131" t="s">
        <v>169</v>
      </c>
      <c r="D119" s="81" t="s">
        <v>150</v>
      </c>
      <c r="E119" s="57">
        <f>'Cost estimate'!E124</f>
        <v>10</v>
      </c>
      <c r="F119" s="88">
        <v>750</v>
      </c>
      <c r="G119" s="59">
        <f ca="1">IF(TODAY()&lt;45150,F119,IF(TODAY()&lt;45515,F119*(1+Escalations!$D$3),F119*(1+Escalations!$D$3)*(1+Escalations!$D$4)))</f>
        <v>750</v>
      </c>
      <c r="H119" s="60">
        <f ca="1">E119*G119</f>
        <v>7500</v>
      </c>
    </row>
    <row r="120" spans="1:8" x14ac:dyDescent="0.25">
      <c r="A120" s="55"/>
      <c r="B120" s="55"/>
      <c r="C120" s="131" t="s">
        <v>170</v>
      </c>
      <c r="D120" s="81" t="s">
        <v>150</v>
      </c>
      <c r="E120" s="57">
        <f>'Cost estimate'!E125</f>
        <v>10</v>
      </c>
      <c r="F120" s="88">
        <v>850</v>
      </c>
      <c r="G120" s="59">
        <f ca="1">IF(TODAY()&lt;45150,F120,IF(TODAY()&lt;45515,F120*(1+Escalations!$D$3),F120*(1+Escalations!$D$3)*(1+Escalations!$D$4)))</f>
        <v>850</v>
      </c>
      <c r="H120" s="60">
        <f ca="1">E120*G120</f>
        <v>8500</v>
      </c>
    </row>
    <row r="121" spans="1:8" ht="14.4" x14ac:dyDescent="0.25">
      <c r="A121" s="55"/>
      <c r="B121" s="55"/>
      <c r="C121" s="309" t="s">
        <v>171</v>
      </c>
      <c r="D121" s="81"/>
      <c r="E121" s="57"/>
      <c r="F121" s="88"/>
      <c r="G121" s="59"/>
      <c r="H121" s="60"/>
    </row>
    <row r="122" spans="1:8" x14ac:dyDescent="0.25">
      <c r="A122" s="55"/>
      <c r="B122" s="55"/>
      <c r="C122" s="131" t="s">
        <v>172</v>
      </c>
      <c r="D122" s="81" t="s">
        <v>150</v>
      </c>
      <c r="E122" s="57">
        <f>'Cost estimate'!E127</f>
        <v>10</v>
      </c>
      <c r="F122" s="88">
        <v>400</v>
      </c>
      <c r="G122" s="59">
        <f ca="1">IF(TODAY()&lt;45150,F122,IF(TODAY()&lt;45515,F122*(1+Escalations!$D$3),F122*(1+Escalations!$D$3)*(1+Escalations!$D$4)))</f>
        <v>400</v>
      </c>
      <c r="H122" s="60">
        <f ca="1">E122*G122</f>
        <v>4000</v>
      </c>
    </row>
    <row r="123" spans="1:8" x14ac:dyDescent="0.25">
      <c r="A123" s="55"/>
      <c r="B123" s="55"/>
      <c r="C123" s="131" t="s">
        <v>173</v>
      </c>
      <c r="D123" s="81" t="s">
        <v>150</v>
      </c>
      <c r="E123" s="57">
        <f>'Cost estimate'!E128</f>
        <v>10</v>
      </c>
      <c r="F123" s="88">
        <v>450</v>
      </c>
      <c r="G123" s="59">
        <f ca="1">IF(TODAY()&lt;45150,F123,IF(TODAY()&lt;45515,F123*(1+Escalations!$D$3),F123*(1+Escalations!$D$3)*(1+Escalations!$D$4)))</f>
        <v>450</v>
      </c>
      <c r="H123" s="60">
        <f ca="1">E123*G123</f>
        <v>4500</v>
      </c>
    </row>
    <row r="124" spans="1:8" ht="14.4" x14ac:dyDescent="0.25">
      <c r="A124" s="55"/>
      <c r="B124" s="55"/>
      <c r="C124" s="309" t="s">
        <v>174</v>
      </c>
      <c r="D124" s="81"/>
      <c r="E124" s="57"/>
      <c r="F124" s="88"/>
      <c r="G124" s="59"/>
      <c r="H124" s="60"/>
    </row>
    <row r="125" spans="1:8" x14ac:dyDescent="0.25">
      <c r="A125" s="55"/>
      <c r="B125" s="55"/>
      <c r="C125" s="131" t="s">
        <v>175</v>
      </c>
      <c r="D125" s="81" t="s">
        <v>150</v>
      </c>
      <c r="E125" s="57">
        <f>'Cost estimate'!E130</f>
        <v>10</v>
      </c>
      <c r="F125" s="88">
        <v>100</v>
      </c>
      <c r="G125" s="59">
        <f ca="1">IF(TODAY()&lt;45150,F125,IF(TODAY()&lt;45515,F125*(1+Escalations!$D$3),F125*(1+Escalations!$D$3)*(1+Escalations!$D$4)))</f>
        <v>100</v>
      </c>
      <c r="H125" s="60">
        <f ca="1">E125*G125</f>
        <v>1000</v>
      </c>
    </row>
    <row r="126" spans="1:8" x14ac:dyDescent="0.25">
      <c r="A126" s="55"/>
      <c r="B126" s="55"/>
      <c r="C126" s="131" t="s">
        <v>176</v>
      </c>
      <c r="D126" s="81" t="s">
        <v>150</v>
      </c>
      <c r="E126" s="57">
        <f>'Cost estimate'!E131</f>
        <v>10</v>
      </c>
      <c r="F126" s="310">
        <v>100</v>
      </c>
      <c r="G126" s="59">
        <f ca="1">IF(TODAY()&lt;45150,F126,IF(TODAY()&lt;45515,F126*(1+Escalations!$D$3),F126*(1+Escalations!$D$3)*(1+Escalations!$D$4)))</f>
        <v>100</v>
      </c>
      <c r="H126" s="60">
        <f ca="1">E126*G126</f>
        <v>1000</v>
      </c>
    </row>
    <row r="127" spans="1:8" x14ac:dyDescent="0.25">
      <c r="A127" s="55"/>
      <c r="B127" s="55"/>
      <c r="C127" s="131" t="s">
        <v>177</v>
      </c>
      <c r="D127" s="81" t="s">
        <v>150</v>
      </c>
      <c r="E127" s="57">
        <f>'Cost estimate'!E132</f>
        <v>10</v>
      </c>
      <c r="F127" s="285">
        <v>100</v>
      </c>
      <c r="G127" s="59">
        <f ca="1">IF(TODAY()&lt;45150,F127,IF(TODAY()&lt;45515,F127*(1+Escalations!$D$3),F127*(1+Escalations!$D$3)*(1+Escalations!$D$4)))</f>
        <v>100</v>
      </c>
      <c r="H127" s="60">
        <f ca="1">E127*G127</f>
        <v>1000</v>
      </c>
    </row>
    <row r="128" spans="1:8" ht="14.4" x14ac:dyDescent="0.25">
      <c r="A128" s="55"/>
      <c r="B128" s="55"/>
      <c r="C128" s="309" t="s">
        <v>178</v>
      </c>
      <c r="D128" s="81"/>
      <c r="E128" s="57"/>
      <c r="F128" s="88"/>
      <c r="G128" s="59"/>
      <c r="H128" s="60"/>
    </row>
    <row r="129" spans="1:8" x14ac:dyDescent="0.25">
      <c r="A129" s="55"/>
      <c r="B129" s="55"/>
      <c r="C129" s="131" t="s">
        <v>179</v>
      </c>
      <c r="D129" s="81" t="s">
        <v>150</v>
      </c>
      <c r="E129" s="57">
        <f>'Cost estimate'!E134</f>
        <v>10</v>
      </c>
      <c r="F129" s="88">
        <v>100</v>
      </c>
      <c r="G129" s="59">
        <f ca="1">IF(TODAY()&lt;45150,F129,IF(TODAY()&lt;45515,F129*(1+Escalations!$D$3),F129*(1+Escalations!$D$3)*(1+Escalations!$D$4)))</f>
        <v>100</v>
      </c>
      <c r="H129" s="60">
        <f ca="1">E129*G129</f>
        <v>1000</v>
      </c>
    </row>
    <row r="130" spans="1:8" ht="14.4" x14ac:dyDescent="0.25">
      <c r="A130" s="55"/>
      <c r="B130" s="55"/>
      <c r="C130" s="309" t="s">
        <v>180</v>
      </c>
      <c r="D130" s="81"/>
      <c r="E130" s="57"/>
      <c r="F130" s="88"/>
      <c r="G130" s="59"/>
      <c r="H130" s="60"/>
    </row>
    <row r="131" spans="1:8" x14ac:dyDescent="0.25">
      <c r="A131" s="55"/>
      <c r="B131" s="55"/>
      <c r="C131" s="131" t="s">
        <v>181</v>
      </c>
      <c r="D131" s="81" t="s">
        <v>150</v>
      </c>
      <c r="E131" s="57">
        <f>'Cost estimate'!E136</f>
        <v>10</v>
      </c>
      <c r="F131" s="88">
        <v>100</v>
      </c>
      <c r="G131" s="59">
        <f ca="1">IF(TODAY()&lt;45150,F131,IF(TODAY()&lt;45515,F131*(1+Escalations!$D$3),F131*(1+Escalations!$D$3)*(1+Escalations!$D$4)))</f>
        <v>100</v>
      </c>
      <c r="H131" s="60">
        <f ca="1">E131*G131</f>
        <v>1000</v>
      </c>
    </row>
    <row r="132" spans="1:8" x14ac:dyDescent="0.25">
      <c r="A132" s="55"/>
      <c r="B132" s="55"/>
      <c r="C132" s="131" t="s">
        <v>182</v>
      </c>
      <c r="D132" s="81" t="s">
        <v>150</v>
      </c>
      <c r="E132" s="57">
        <f>'Cost estimate'!E137</f>
        <v>10</v>
      </c>
      <c r="F132" s="88">
        <v>150</v>
      </c>
      <c r="G132" s="59">
        <f ca="1">IF(TODAY()&lt;45150,F132,IF(TODAY()&lt;45515,F132*(1+Escalations!$D$3),F132*(1+Escalations!$D$3)*(1+Escalations!$D$4)))</f>
        <v>150</v>
      </c>
      <c r="H132" s="60">
        <f ca="1">E132*G132</f>
        <v>1500</v>
      </c>
    </row>
    <row r="133" spans="1:8" x14ac:dyDescent="0.25">
      <c r="A133" s="55"/>
      <c r="B133" s="55"/>
      <c r="C133" s="131" t="s">
        <v>183</v>
      </c>
      <c r="D133" s="81" t="s">
        <v>150</v>
      </c>
      <c r="E133" s="57">
        <f>'Cost estimate'!E138</f>
        <v>10</v>
      </c>
      <c r="F133" s="88">
        <v>250</v>
      </c>
      <c r="G133" s="59">
        <f ca="1">IF(TODAY()&lt;45150,F133,IF(TODAY()&lt;45515,F133*(1+Escalations!$D$3),F133*(1+Escalations!$D$3)*(1+Escalations!$D$4)))</f>
        <v>250</v>
      </c>
      <c r="H133" s="60">
        <f ca="1">E133*G133</f>
        <v>2500</v>
      </c>
    </row>
    <row r="134" spans="1:8" x14ac:dyDescent="0.25">
      <c r="A134" s="90"/>
      <c r="B134" s="55"/>
      <c r="C134" s="131" t="s">
        <v>184</v>
      </c>
      <c r="D134" s="303"/>
      <c r="E134" s="57"/>
      <c r="F134" s="88"/>
      <c r="G134" s="59"/>
      <c r="H134" s="60"/>
    </row>
    <row r="135" spans="1:8" x14ac:dyDescent="0.25">
      <c r="A135" s="90"/>
      <c r="B135" s="55"/>
      <c r="C135" s="131" t="s">
        <v>181</v>
      </c>
      <c r="D135" s="81" t="s">
        <v>150</v>
      </c>
      <c r="E135" s="57">
        <f>'Cost estimate'!E140</f>
        <v>10</v>
      </c>
      <c r="F135" s="88">
        <v>100</v>
      </c>
      <c r="G135" s="59">
        <f ca="1">IF(TODAY()&lt;45150,F135,IF(TODAY()&lt;45515,F135*(1+Escalations!$D$3),F135*(1+Escalations!$D$3)*(1+Escalations!$D$4)))</f>
        <v>100</v>
      </c>
      <c r="H135" s="60">
        <f ca="1">E135*G135</f>
        <v>1000</v>
      </c>
    </row>
    <row r="136" spans="1:8" x14ac:dyDescent="0.25">
      <c r="A136" s="90"/>
      <c r="B136" s="55"/>
      <c r="C136" s="131" t="s">
        <v>182</v>
      </c>
      <c r="D136" s="81" t="s">
        <v>150</v>
      </c>
      <c r="E136" s="57">
        <f>'Cost estimate'!E141</f>
        <v>10</v>
      </c>
      <c r="F136" s="88">
        <v>100</v>
      </c>
      <c r="G136" s="59">
        <f ca="1">IF(TODAY()&lt;45150,F136,IF(TODAY()&lt;45515,F136*(1+Escalations!$D$3),F136*(1+Escalations!$D$3)*(1+Escalations!$D$4)))</f>
        <v>100</v>
      </c>
      <c r="H136" s="60">
        <f ca="1">E136*G136</f>
        <v>1000</v>
      </c>
    </row>
    <row r="137" spans="1:8" x14ac:dyDescent="0.25">
      <c r="A137" s="90"/>
      <c r="B137" s="55"/>
      <c r="C137" s="311" t="s">
        <v>183</v>
      </c>
      <c r="D137" s="312" t="s">
        <v>150</v>
      </c>
      <c r="E137" s="93">
        <f>'Cost estimate'!E142</f>
        <v>10</v>
      </c>
      <c r="F137" s="310">
        <v>150</v>
      </c>
      <c r="G137" s="59">
        <f ca="1">IF(TODAY()&lt;45150,F137,IF(TODAY()&lt;45515,F137*(1+Escalations!$D$3),F137*(1+Escalations!$D$3)*(1+Escalations!$D$4)))</f>
        <v>150</v>
      </c>
      <c r="H137" s="60">
        <f ca="1">E137*G137</f>
        <v>1500</v>
      </c>
    </row>
    <row r="138" spans="1:8" ht="24.6" customHeight="1" x14ac:dyDescent="0.25">
      <c r="A138" s="288" t="s">
        <v>734</v>
      </c>
      <c r="B138" s="289"/>
      <c r="C138" s="290"/>
      <c r="D138" s="290"/>
      <c r="E138" s="291"/>
      <c r="F138" s="292"/>
      <c r="G138" s="293"/>
      <c r="H138" s="294">
        <f ca="1">SUM(H95:H137)</f>
        <v>7074008.2859999994</v>
      </c>
    </row>
    <row r="139" spans="1:8" x14ac:dyDescent="0.25">
      <c r="A139" s="95">
        <v>2</v>
      </c>
      <c r="B139" s="96" t="s">
        <v>185</v>
      </c>
      <c r="C139" s="173" t="s">
        <v>186</v>
      </c>
      <c r="D139" s="99"/>
      <c r="E139" s="99"/>
      <c r="F139" s="313"/>
      <c r="G139" s="101"/>
      <c r="H139" s="60"/>
    </row>
    <row r="140" spans="1:8" x14ac:dyDescent="0.25">
      <c r="A140" s="102"/>
      <c r="B140" s="103"/>
      <c r="C140" s="117"/>
      <c r="D140" s="104"/>
      <c r="E140" s="104"/>
      <c r="F140" s="314"/>
      <c r="G140" s="101"/>
      <c r="H140" s="60"/>
    </row>
    <row r="141" spans="1:8" x14ac:dyDescent="0.25">
      <c r="A141" s="102" t="s">
        <v>187</v>
      </c>
      <c r="B141" s="103" t="s">
        <v>188</v>
      </c>
      <c r="C141" s="117" t="s">
        <v>189</v>
      </c>
      <c r="D141" s="104" t="s">
        <v>190</v>
      </c>
      <c r="E141" s="106">
        <f>'Cost estimate'!E147</f>
        <v>2200</v>
      </c>
      <c r="F141" s="314">
        <v>150</v>
      </c>
      <c r="G141" s="108">
        <f ca="1">IF(TODAY()&lt;45150,F141,IF(TODAY()&lt;45515,F141*(1+Escalations!$D$3),F141*(1+Escalations!$D$3)*(1+Escalations!$D$4)))</f>
        <v>150</v>
      </c>
      <c r="H141" s="60">
        <f ca="1">E141*G141</f>
        <v>330000</v>
      </c>
    </row>
    <row r="142" spans="1:8" x14ac:dyDescent="0.25">
      <c r="A142" s="102"/>
      <c r="B142" s="109"/>
      <c r="C142" s="117"/>
      <c r="D142" s="104"/>
      <c r="E142" s="106"/>
      <c r="F142" s="314"/>
      <c r="G142" s="108"/>
      <c r="H142" s="60"/>
    </row>
    <row r="143" spans="1:8" s="11" customFormat="1" ht="27.6" x14ac:dyDescent="0.3">
      <c r="A143" s="102" t="s">
        <v>191</v>
      </c>
      <c r="B143" s="103" t="s">
        <v>192</v>
      </c>
      <c r="C143" s="122" t="s">
        <v>193</v>
      </c>
      <c r="D143" s="104"/>
      <c r="E143" s="106"/>
      <c r="F143" s="314"/>
      <c r="G143" s="108"/>
      <c r="H143" s="60"/>
    </row>
    <row r="144" spans="1:8" x14ac:dyDescent="0.25">
      <c r="A144" s="102"/>
      <c r="B144" s="103"/>
      <c r="C144" s="117" t="s">
        <v>194</v>
      </c>
      <c r="D144" s="104" t="s">
        <v>195</v>
      </c>
      <c r="E144" s="106">
        <f>'Cost estimate'!E150</f>
        <v>50</v>
      </c>
      <c r="F144" s="314">
        <v>250</v>
      </c>
      <c r="G144" s="108">
        <f ca="1">IF(TODAY()&lt;45150,F144,IF(TODAY()&lt;45515,F144*(1+Escalations!$D$3),F144*(1+Escalations!$D$3)*(1+Escalations!$D$4)))</f>
        <v>250</v>
      </c>
      <c r="H144" s="60">
        <f ca="1">E144*G144</f>
        <v>12500</v>
      </c>
    </row>
    <row r="145" spans="1:8" x14ac:dyDescent="0.25">
      <c r="A145" s="102"/>
      <c r="B145" s="103"/>
      <c r="C145" s="117" t="s">
        <v>196</v>
      </c>
      <c r="D145" s="104" t="s">
        <v>195</v>
      </c>
      <c r="E145" s="106">
        <f>'Cost estimate'!E151</f>
        <v>50</v>
      </c>
      <c r="F145" s="314">
        <v>350</v>
      </c>
      <c r="G145" s="108">
        <f ca="1">IF(TODAY()&lt;45150,F145,IF(TODAY()&lt;45515,F145*(1+Escalations!$D$3),F145*(1+Escalations!$D$3)*(1+Escalations!$D$4)))</f>
        <v>350</v>
      </c>
      <c r="H145" s="60">
        <f ca="1">E145*G145</f>
        <v>17500</v>
      </c>
    </row>
    <row r="146" spans="1:8" x14ac:dyDescent="0.25">
      <c r="A146" s="102"/>
      <c r="B146" s="103"/>
      <c r="C146" s="117" t="s">
        <v>197</v>
      </c>
      <c r="D146" s="104" t="s">
        <v>195</v>
      </c>
      <c r="E146" s="106">
        <f>'Cost estimate'!E152</f>
        <v>50</v>
      </c>
      <c r="F146" s="314">
        <v>350</v>
      </c>
      <c r="G146" s="108">
        <f ca="1">IF(TODAY()&lt;45150,F146,IF(TODAY()&lt;45515,F146*(1+Escalations!$D$3),F146*(1+Escalations!$D$3)*(1+Escalations!$D$4)))</f>
        <v>350</v>
      </c>
      <c r="H146" s="60">
        <f ca="1">E146*G146</f>
        <v>17500</v>
      </c>
    </row>
    <row r="147" spans="1:8" x14ac:dyDescent="0.25">
      <c r="A147" s="102"/>
      <c r="B147" s="103"/>
      <c r="C147" s="117" t="s">
        <v>198</v>
      </c>
      <c r="D147" s="104" t="s">
        <v>195</v>
      </c>
      <c r="E147" s="106">
        <f>'Cost estimate'!E153</f>
        <v>50</v>
      </c>
      <c r="F147" s="314">
        <v>450</v>
      </c>
      <c r="G147" s="108">
        <f ca="1">IF(TODAY()&lt;45150,F147,IF(TODAY()&lt;45515,F147*(1+Escalations!$D$3),F147*(1+Escalations!$D$3)*(1+Escalations!$D$4)))</f>
        <v>450</v>
      </c>
      <c r="H147" s="60">
        <f ca="1">E147*G147</f>
        <v>22500</v>
      </c>
    </row>
    <row r="148" spans="1:8" x14ac:dyDescent="0.25">
      <c r="A148" s="102" t="s">
        <v>199</v>
      </c>
      <c r="B148" s="103" t="s">
        <v>200</v>
      </c>
      <c r="C148" s="117" t="s">
        <v>201</v>
      </c>
      <c r="D148" s="104" t="s">
        <v>202</v>
      </c>
      <c r="E148" s="106">
        <f>'Cost estimate'!E154</f>
        <v>1485</v>
      </c>
      <c r="F148" s="314">
        <v>80</v>
      </c>
      <c r="G148" s="108">
        <f ca="1">IF(TODAY()&lt;45150,F148,IF(TODAY()&lt;45515,F148*(1+Escalations!$D$3),F148*(1+Escalations!$D$3)*(1+Escalations!$D$4)))</f>
        <v>80</v>
      </c>
      <c r="H148" s="60">
        <f ca="1">E148*G148</f>
        <v>118800</v>
      </c>
    </row>
    <row r="149" spans="1:8" x14ac:dyDescent="0.25">
      <c r="A149" s="102"/>
      <c r="B149" s="103"/>
      <c r="C149" s="117"/>
      <c r="D149" s="104"/>
      <c r="E149" s="106"/>
      <c r="F149" s="314"/>
      <c r="G149" s="101"/>
      <c r="H149" s="60"/>
    </row>
    <row r="150" spans="1:8" x14ac:dyDescent="0.25">
      <c r="A150" s="102" t="s">
        <v>203</v>
      </c>
      <c r="B150" s="103" t="s">
        <v>204</v>
      </c>
      <c r="C150" s="122" t="s">
        <v>205</v>
      </c>
      <c r="D150" s="104"/>
      <c r="E150" s="106"/>
      <c r="F150" s="314"/>
      <c r="G150" s="101"/>
      <c r="H150" s="60"/>
    </row>
    <row r="151" spans="1:8" x14ac:dyDescent="0.25">
      <c r="A151" s="102"/>
      <c r="B151" s="103"/>
      <c r="C151" s="117"/>
      <c r="D151" s="104"/>
      <c r="E151" s="106"/>
      <c r="F151" s="314"/>
      <c r="G151" s="101"/>
      <c r="H151" s="60"/>
    </row>
    <row r="152" spans="1:8" x14ac:dyDescent="0.25">
      <c r="A152" s="102"/>
      <c r="B152" s="103"/>
      <c r="C152" s="122" t="s">
        <v>206</v>
      </c>
      <c r="D152" s="104"/>
      <c r="E152" s="106"/>
      <c r="F152" s="314"/>
      <c r="G152" s="101"/>
      <c r="H152" s="60"/>
    </row>
    <row r="153" spans="1:8" s="11" customFormat="1" ht="27.6" x14ac:dyDescent="0.3">
      <c r="A153" s="102"/>
      <c r="B153" s="103"/>
      <c r="C153" s="117" t="s">
        <v>207</v>
      </c>
      <c r="D153" s="104" t="s">
        <v>195</v>
      </c>
      <c r="E153" s="106">
        <f>'Cost estimate'!E159</f>
        <v>150</v>
      </c>
      <c r="F153" s="314">
        <v>100</v>
      </c>
      <c r="G153" s="108">
        <f ca="1">IF(TODAY()&lt;45150,F153,IF(TODAY()&lt;45515,F153*(1+Escalations!$D$3),F153*(1+Escalations!$D$3)*(1+Escalations!$D$4)))</f>
        <v>100</v>
      </c>
      <c r="H153" s="60">
        <f ca="1">E153*G153</f>
        <v>15000</v>
      </c>
    </row>
    <row r="154" spans="1:8" s="11" customFormat="1" ht="27.6" x14ac:dyDescent="0.3">
      <c r="A154" s="102"/>
      <c r="B154" s="103"/>
      <c r="C154" s="117" t="s">
        <v>208</v>
      </c>
      <c r="D154" s="104" t="s">
        <v>195</v>
      </c>
      <c r="E154" s="106">
        <f>'Cost estimate'!E160</f>
        <v>150</v>
      </c>
      <c r="F154" s="314">
        <v>100</v>
      </c>
      <c r="G154" s="108">
        <f ca="1">IF(TODAY()&lt;45150,F154,IF(TODAY()&lt;45515,F154*(1+Escalations!$D$3),F154*(1+Escalations!$D$3)*(1+Escalations!$D$4)))</f>
        <v>100</v>
      </c>
      <c r="H154" s="60">
        <f ca="1">E154*G154</f>
        <v>15000</v>
      </c>
    </row>
    <row r="155" spans="1:8" x14ac:dyDescent="0.25">
      <c r="A155" s="102"/>
      <c r="B155" s="103"/>
      <c r="C155" s="117"/>
      <c r="D155" s="104"/>
      <c r="E155" s="106"/>
      <c r="F155" s="314"/>
      <c r="G155" s="108"/>
      <c r="H155" s="60"/>
    </row>
    <row r="156" spans="1:8" x14ac:dyDescent="0.25">
      <c r="A156" s="102"/>
      <c r="B156" s="103"/>
      <c r="C156" s="315" t="s">
        <v>209</v>
      </c>
      <c r="D156" s="104"/>
      <c r="E156" s="106"/>
      <c r="F156" s="314"/>
      <c r="G156" s="108"/>
      <c r="H156" s="60"/>
    </row>
    <row r="157" spans="1:8" x14ac:dyDescent="0.25">
      <c r="A157" s="102"/>
      <c r="B157" s="103"/>
      <c r="C157" s="127" t="s">
        <v>210</v>
      </c>
      <c r="D157" s="104" t="s">
        <v>195</v>
      </c>
      <c r="E157" s="106">
        <f>'Cost estimate'!E163</f>
        <v>75</v>
      </c>
      <c r="F157" s="314">
        <v>100</v>
      </c>
      <c r="G157" s="108">
        <f ca="1">IF(TODAY()&lt;45150,F157,IF(TODAY()&lt;45515,F157*(1+Escalations!$D$3),F157*(1+Escalations!$D$3)*(1+Escalations!$D$4)))</f>
        <v>100</v>
      </c>
      <c r="H157" s="60">
        <f t="shared" ref="H157:H165" ca="1" si="4">E157*G157</f>
        <v>7500</v>
      </c>
    </row>
    <row r="158" spans="1:8" x14ac:dyDescent="0.25">
      <c r="A158" s="102"/>
      <c r="B158" s="103"/>
      <c r="C158" s="127" t="s">
        <v>211</v>
      </c>
      <c r="D158" s="104" t="s">
        <v>195</v>
      </c>
      <c r="E158" s="106">
        <f>'Cost estimate'!E164</f>
        <v>75</v>
      </c>
      <c r="F158" s="314">
        <v>100</v>
      </c>
      <c r="G158" s="108">
        <f ca="1">IF(TODAY()&lt;45150,F158,IF(TODAY()&lt;45515,F158*(1+Escalations!$D$3),F158*(1+Escalations!$D$3)*(1+Escalations!$D$4)))</f>
        <v>100</v>
      </c>
      <c r="H158" s="60">
        <f t="shared" ca="1" si="4"/>
        <v>7500</v>
      </c>
    </row>
    <row r="159" spans="1:8" s="11" customFormat="1" ht="27.6" x14ac:dyDescent="0.3">
      <c r="A159" s="102"/>
      <c r="B159" s="103"/>
      <c r="C159" s="127" t="s">
        <v>212</v>
      </c>
      <c r="D159" s="104" t="s">
        <v>195</v>
      </c>
      <c r="E159" s="106">
        <f>'Cost estimate'!E165</f>
        <v>650</v>
      </c>
      <c r="F159" s="314">
        <v>100</v>
      </c>
      <c r="G159" s="108">
        <f ca="1">IF(TODAY()&lt;45150,F159,IF(TODAY()&lt;45515,F159*(1+Escalations!$D$3),F159*(1+Escalations!$D$3)*(1+Escalations!$D$4)))</f>
        <v>100</v>
      </c>
      <c r="H159" s="60">
        <f t="shared" ca="1" si="4"/>
        <v>65000</v>
      </c>
    </row>
    <row r="160" spans="1:8" x14ac:dyDescent="0.25">
      <c r="A160" s="102"/>
      <c r="B160" s="103"/>
      <c r="C160" s="127" t="s">
        <v>213</v>
      </c>
      <c r="D160" s="104" t="s">
        <v>195</v>
      </c>
      <c r="E160" s="106">
        <f>'Cost estimate'!E166</f>
        <v>50</v>
      </c>
      <c r="F160" s="314">
        <v>150</v>
      </c>
      <c r="G160" s="108">
        <f ca="1">IF(TODAY()&lt;45150,F160,IF(TODAY()&lt;45515,F160*(1+Escalations!$D$3),F160*(1+Escalations!$D$3)*(1+Escalations!$D$4)))</f>
        <v>150</v>
      </c>
      <c r="H160" s="60">
        <f t="shared" ca="1" si="4"/>
        <v>7500</v>
      </c>
    </row>
    <row r="161" spans="1:8" x14ac:dyDescent="0.25">
      <c r="A161" s="102"/>
      <c r="B161" s="103"/>
      <c r="C161" s="117" t="s">
        <v>214</v>
      </c>
      <c r="D161" s="104" t="s">
        <v>195</v>
      </c>
      <c r="E161" s="106">
        <f>'Cost estimate'!E167</f>
        <v>30</v>
      </c>
      <c r="F161" s="314">
        <v>150</v>
      </c>
      <c r="G161" s="108">
        <f ca="1">IF(TODAY()&lt;45150,F161,IF(TODAY()&lt;45515,F161*(1+Escalations!$D$3),F161*(1+Escalations!$D$3)*(1+Escalations!$D$4)))</f>
        <v>150</v>
      </c>
      <c r="H161" s="60">
        <f t="shared" ca="1" si="4"/>
        <v>4500</v>
      </c>
    </row>
    <row r="162" spans="1:8" x14ac:dyDescent="0.25">
      <c r="A162" s="102"/>
      <c r="B162" s="103"/>
      <c r="C162" s="117" t="s">
        <v>215</v>
      </c>
      <c r="D162" s="104" t="s">
        <v>195</v>
      </c>
      <c r="E162" s="106">
        <f>'Cost estimate'!E168</f>
        <v>10</v>
      </c>
      <c r="F162" s="314">
        <v>150</v>
      </c>
      <c r="G162" s="108">
        <f ca="1">IF(TODAY()&lt;45150,F162,IF(TODAY()&lt;45515,F162*(1+Escalations!$D$3),F162*(1+Escalations!$D$3)*(1+Escalations!$D$4)))</f>
        <v>150</v>
      </c>
      <c r="H162" s="60">
        <f t="shared" ca="1" si="4"/>
        <v>1500</v>
      </c>
    </row>
    <row r="163" spans="1:8" x14ac:dyDescent="0.25">
      <c r="A163" s="102"/>
      <c r="B163" s="103"/>
      <c r="C163" s="117" t="s">
        <v>216</v>
      </c>
      <c r="D163" s="104" t="s">
        <v>195</v>
      </c>
      <c r="E163" s="106">
        <f>'Cost estimate'!E169</f>
        <v>10</v>
      </c>
      <c r="F163" s="314">
        <v>200</v>
      </c>
      <c r="G163" s="108">
        <f ca="1">IF(TODAY()&lt;45150,F163,IF(TODAY()&lt;45515,F163*(1+Escalations!$D$3),F163*(1+Escalations!$D$3)*(1+Escalations!$D$4)))</f>
        <v>200</v>
      </c>
      <c r="H163" s="60">
        <f t="shared" ca="1" si="4"/>
        <v>2000</v>
      </c>
    </row>
    <row r="164" spans="1:8" x14ac:dyDescent="0.25">
      <c r="A164" s="102"/>
      <c r="B164" s="103"/>
      <c r="C164" s="117" t="s">
        <v>217</v>
      </c>
      <c r="D164" s="104" t="s">
        <v>195</v>
      </c>
      <c r="E164" s="106">
        <f>'Cost estimate'!E170</f>
        <v>1650</v>
      </c>
      <c r="F164" s="314">
        <v>100</v>
      </c>
      <c r="G164" s="108">
        <f ca="1">IF(TODAY()&lt;45150,F164,IF(TODAY()&lt;45515,F164*(1+Escalations!$D$3),F164*(1+Escalations!$D$3)*(1+Escalations!$D$4)))</f>
        <v>100</v>
      </c>
      <c r="H164" s="60">
        <f t="shared" ca="1" si="4"/>
        <v>165000</v>
      </c>
    </row>
    <row r="165" spans="1:8" x14ac:dyDescent="0.25">
      <c r="A165" s="102"/>
      <c r="B165" s="103"/>
      <c r="C165" s="117" t="s">
        <v>218</v>
      </c>
      <c r="D165" s="104" t="s">
        <v>190</v>
      </c>
      <c r="E165" s="106">
        <f>'Cost estimate'!E171</f>
        <v>175</v>
      </c>
      <c r="F165" s="314">
        <v>100</v>
      </c>
      <c r="G165" s="108">
        <f ca="1">IF(TODAY()&lt;45150,F165,IF(TODAY()&lt;45515,F165*(1+Escalations!$D$3),F165*(1+Escalations!$D$3)*(1+Escalations!$D$4)))</f>
        <v>100</v>
      </c>
      <c r="H165" s="60">
        <f t="shared" ca="1" si="4"/>
        <v>17500</v>
      </c>
    </row>
    <row r="166" spans="1:8" x14ac:dyDescent="0.25">
      <c r="A166" s="102"/>
      <c r="B166" s="103"/>
      <c r="C166" s="117"/>
      <c r="D166" s="104"/>
      <c r="E166" s="106"/>
      <c r="F166" s="314"/>
      <c r="G166" s="108"/>
      <c r="H166" s="60"/>
    </row>
    <row r="167" spans="1:8" x14ac:dyDescent="0.25">
      <c r="A167" s="102" t="s">
        <v>219</v>
      </c>
      <c r="B167" s="103" t="s">
        <v>220</v>
      </c>
      <c r="C167" s="122" t="s">
        <v>221</v>
      </c>
      <c r="D167" s="104"/>
      <c r="E167" s="106"/>
      <c r="F167" s="314"/>
      <c r="G167" s="108"/>
      <c r="H167" s="60"/>
    </row>
    <row r="168" spans="1:8" x14ac:dyDescent="0.25">
      <c r="A168" s="102"/>
      <c r="B168" s="103"/>
      <c r="C168" s="118" t="s">
        <v>222</v>
      </c>
      <c r="D168" s="104" t="s">
        <v>202</v>
      </c>
      <c r="E168" s="106">
        <f>'Cost estimate'!E174</f>
        <v>110</v>
      </c>
      <c r="F168" s="314">
        <v>250</v>
      </c>
      <c r="G168" s="108">
        <f ca="1">IF(TODAY()&lt;45150,F168,IF(TODAY()&lt;45515,F168*(1+Escalations!$D$3),F168*(1+Escalations!$D$3)*(1+Escalations!$D$4)))</f>
        <v>250</v>
      </c>
      <c r="H168" s="60">
        <f ca="1">E168*G168</f>
        <v>27500</v>
      </c>
    </row>
    <row r="169" spans="1:8" x14ac:dyDescent="0.25">
      <c r="A169" s="102"/>
      <c r="B169" s="103"/>
      <c r="C169" s="118" t="s">
        <v>223</v>
      </c>
      <c r="D169" s="104" t="s">
        <v>202</v>
      </c>
      <c r="E169" s="106">
        <f>'Cost estimate'!E175</f>
        <v>110</v>
      </c>
      <c r="F169" s="314">
        <v>250</v>
      </c>
      <c r="G169" s="108">
        <f ca="1">IF(TODAY()&lt;45150,F169,IF(TODAY()&lt;45515,F169*(1+Escalations!$D$3),F169*(1+Escalations!$D$3)*(1+Escalations!$D$4)))</f>
        <v>250</v>
      </c>
      <c r="H169" s="60">
        <f ca="1">E169*G169</f>
        <v>27500</v>
      </c>
    </row>
    <row r="170" spans="1:8" x14ac:dyDescent="0.25">
      <c r="A170" s="102"/>
      <c r="B170" s="103"/>
      <c r="C170" s="118" t="s">
        <v>224</v>
      </c>
      <c r="D170" s="104" t="s">
        <v>202</v>
      </c>
      <c r="E170" s="106">
        <f>'Cost estimate'!E176</f>
        <v>300</v>
      </c>
      <c r="F170" s="314">
        <v>250</v>
      </c>
      <c r="G170" s="108">
        <f ca="1">IF(TODAY()&lt;45150,F170,IF(TODAY()&lt;45515,F170*(1+Escalations!$D$3),F170*(1+Escalations!$D$3)*(1+Escalations!$D$4)))</f>
        <v>250</v>
      </c>
      <c r="H170" s="60">
        <f ca="1">E170*G170</f>
        <v>75000</v>
      </c>
    </row>
    <row r="171" spans="1:8" x14ac:dyDescent="0.25">
      <c r="A171" s="102"/>
      <c r="B171" s="103"/>
      <c r="C171" s="118"/>
      <c r="D171" s="104"/>
      <c r="E171" s="106"/>
      <c r="F171" s="314"/>
      <c r="G171" s="108"/>
      <c r="H171" s="60"/>
    </row>
    <row r="172" spans="1:8" x14ac:dyDescent="0.25">
      <c r="A172" s="102" t="s">
        <v>225</v>
      </c>
      <c r="B172" s="103" t="s">
        <v>226</v>
      </c>
      <c r="C172" s="122" t="s">
        <v>227</v>
      </c>
      <c r="D172" s="104"/>
      <c r="E172" s="106"/>
      <c r="F172" s="314"/>
      <c r="G172" s="101"/>
      <c r="H172" s="60"/>
    </row>
    <row r="173" spans="1:8" x14ac:dyDescent="0.25">
      <c r="A173" s="102"/>
      <c r="B173" s="103"/>
      <c r="C173" s="117"/>
      <c r="D173" s="104"/>
      <c r="E173" s="106"/>
      <c r="F173" s="314"/>
      <c r="G173" s="101"/>
      <c r="H173" s="60"/>
    </row>
    <row r="174" spans="1:8" x14ac:dyDescent="0.25">
      <c r="A174" s="102"/>
      <c r="B174" s="103"/>
      <c r="C174" s="117" t="s">
        <v>228</v>
      </c>
      <c r="D174" s="104"/>
      <c r="E174" s="106"/>
      <c r="F174" s="314"/>
      <c r="G174" s="101"/>
      <c r="H174" s="60"/>
    </row>
    <row r="175" spans="1:8" s="11" customFormat="1" ht="27.6" x14ac:dyDescent="0.3">
      <c r="A175" s="102"/>
      <c r="B175" s="103"/>
      <c r="C175" s="117" t="s">
        <v>229</v>
      </c>
      <c r="D175" s="104" t="s">
        <v>195</v>
      </c>
      <c r="E175" s="106">
        <f>'Cost estimate'!E184</f>
        <v>650</v>
      </c>
      <c r="F175" s="314">
        <v>160</v>
      </c>
      <c r="G175" s="108">
        <f ca="1">IF(TODAY()&lt;45150,F175,IF(TODAY()&lt;45515,F175*(1+Escalations!$D$3),F175*(1+Escalations!$D$3)*(1+Escalations!$D$4)))</f>
        <v>160</v>
      </c>
      <c r="H175" s="60">
        <f ca="1">E175*G175</f>
        <v>104000</v>
      </c>
    </row>
    <row r="176" spans="1:8" x14ac:dyDescent="0.25">
      <c r="A176" s="102"/>
      <c r="B176" s="103"/>
      <c r="C176" s="118" t="s">
        <v>230</v>
      </c>
      <c r="D176" s="104" t="s">
        <v>195</v>
      </c>
      <c r="E176" s="106">
        <f>'Cost estimate'!E185</f>
        <v>30</v>
      </c>
      <c r="F176" s="314">
        <v>160</v>
      </c>
      <c r="G176" s="108">
        <f ca="1">IF(TODAY()&lt;45150,F176,IF(TODAY()&lt;45515,F176*(1+Escalations!$D$3),F176*(1+Escalations!$D$3)*(1+Escalations!$D$4)))</f>
        <v>160</v>
      </c>
      <c r="H176" s="60">
        <f ca="1">E176*G176</f>
        <v>4800</v>
      </c>
    </row>
    <row r="177" spans="1:8" x14ac:dyDescent="0.25">
      <c r="A177" s="102"/>
      <c r="B177" s="103"/>
      <c r="C177" s="118" t="s">
        <v>231</v>
      </c>
      <c r="D177" s="104" t="s">
        <v>195</v>
      </c>
      <c r="E177" s="106">
        <f>'Cost estimate'!E186</f>
        <v>350</v>
      </c>
      <c r="F177" s="314">
        <v>160</v>
      </c>
      <c r="G177" s="108">
        <f ca="1">IF(TODAY()&lt;45150,F177,IF(TODAY()&lt;45515,F177*(1+Escalations!$D$3),F177*(1+Escalations!$D$3)*(1+Escalations!$D$4)))</f>
        <v>160</v>
      </c>
      <c r="H177" s="60">
        <f ca="1">E177*G177</f>
        <v>56000</v>
      </c>
    </row>
    <row r="178" spans="1:8" x14ac:dyDescent="0.25">
      <c r="A178" s="102"/>
      <c r="B178" s="103"/>
      <c r="C178" s="118" t="s">
        <v>232</v>
      </c>
      <c r="D178" s="104" t="s">
        <v>190</v>
      </c>
      <c r="E178" s="106">
        <f>'Cost estimate'!E187</f>
        <v>175</v>
      </c>
      <c r="F178" s="314">
        <v>160</v>
      </c>
      <c r="G178" s="108">
        <f ca="1">IF(TODAY()&lt;45150,F178,IF(TODAY()&lt;45515,F178*(1+Escalations!$D$3),F178*(1+Escalations!$D$3)*(1+Escalations!$D$4)))</f>
        <v>160</v>
      </c>
      <c r="H178" s="60">
        <f ca="1">E178*G178</f>
        <v>28000</v>
      </c>
    </row>
    <row r="179" spans="1:8" x14ac:dyDescent="0.25">
      <c r="A179" s="102"/>
      <c r="B179" s="103"/>
      <c r="C179" s="117" t="s">
        <v>233</v>
      </c>
      <c r="D179" s="104"/>
      <c r="E179" s="106"/>
      <c r="F179" s="314"/>
      <c r="G179" s="108"/>
      <c r="H179" s="60"/>
    </row>
    <row r="180" spans="1:8" x14ac:dyDescent="0.25">
      <c r="A180" s="102"/>
      <c r="B180" s="103"/>
      <c r="C180" s="316" t="s">
        <v>663</v>
      </c>
      <c r="D180" s="104" t="s">
        <v>195</v>
      </c>
      <c r="E180" s="106">
        <f>'Cost estimate'!E190</f>
        <v>225</v>
      </c>
      <c r="F180" s="314">
        <v>300</v>
      </c>
      <c r="G180" s="108">
        <f ca="1">IF(TODAY()&lt;45150,F180,IF(TODAY()&lt;45515,F180*(1+Escalations!$D$3),F180*(1+Escalations!$D$3)*(1+Escalations!$D$4)))</f>
        <v>300</v>
      </c>
      <c r="H180" s="60">
        <f t="shared" ref="H180:H188" ca="1" si="5">E180*G180</f>
        <v>67500</v>
      </c>
    </row>
    <row r="181" spans="1:8" x14ac:dyDescent="0.25">
      <c r="A181" s="102"/>
      <c r="B181" s="103"/>
      <c r="C181" s="131" t="s">
        <v>664</v>
      </c>
      <c r="D181" s="104" t="s">
        <v>195</v>
      </c>
      <c r="E181" s="106">
        <f>'Cost estimate'!E191</f>
        <v>225</v>
      </c>
      <c r="F181" s="314">
        <v>300</v>
      </c>
      <c r="G181" s="108">
        <f ca="1">IF(TODAY()&lt;45150,F181,IF(TODAY()&lt;45515,F181*(1+Escalations!$D$3),F181*(1+Escalations!$D$3)*(1+Escalations!$D$4)))</f>
        <v>300</v>
      </c>
      <c r="H181" s="60">
        <f t="shared" ca="1" si="5"/>
        <v>67500</v>
      </c>
    </row>
    <row r="182" spans="1:8" s="11" customFormat="1" ht="41.4" x14ac:dyDescent="0.3">
      <c r="A182" s="102"/>
      <c r="B182" s="103"/>
      <c r="C182" s="131" t="s">
        <v>234</v>
      </c>
      <c r="D182" s="104" t="s">
        <v>195</v>
      </c>
      <c r="E182" s="106">
        <f>'Cost estimate'!E192</f>
        <v>150</v>
      </c>
      <c r="F182" s="314">
        <v>290</v>
      </c>
      <c r="G182" s="108">
        <f ca="1">IF(TODAY()&lt;45150,F182,IF(TODAY()&lt;45515,F182*(1+Escalations!$D$3),F182*(1+Escalations!$D$3)*(1+Escalations!$D$4)))</f>
        <v>290</v>
      </c>
      <c r="H182" s="60">
        <f t="shared" ca="1" si="5"/>
        <v>43500</v>
      </c>
    </row>
    <row r="183" spans="1:8" s="11" customFormat="1" ht="27.6" x14ac:dyDescent="0.3">
      <c r="A183" s="102"/>
      <c r="B183" s="103"/>
      <c r="C183" s="117" t="s">
        <v>235</v>
      </c>
      <c r="D183" s="104" t="s">
        <v>195</v>
      </c>
      <c r="E183" s="106">
        <f>'Cost estimate'!E193</f>
        <v>50</v>
      </c>
      <c r="F183" s="314">
        <v>350</v>
      </c>
      <c r="G183" s="108">
        <f ca="1">IF(TODAY()&lt;45150,F183,IF(TODAY()&lt;45515,F183*(1+Escalations!$D$3),F183*(1+Escalations!$D$3)*(1+Escalations!$D$4)))</f>
        <v>350</v>
      </c>
      <c r="H183" s="60">
        <f t="shared" ca="1" si="5"/>
        <v>17500</v>
      </c>
    </row>
    <row r="184" spans="1:8" s="11" customFormat="1" ht="41.4" x14ac:dyDescent="0.3">
      <c r="A184" s="102"/>
      <c r="B184" s="103"/>
      <c r="C184" s="117" t="s">
        <v>236</v>
      </c>
      <c r="D184" s="104" t="s">
        <v>195</v>
      </c>
      <c r="E184" s="106">
        <f>'Cost estimate'!E194</f>
        <v>18</v>
      </c>
      <c r="F184" s="314">
        <v>390</v>
      </c>
      <c r="G184" s="108">
        <f ca="1">IF(TODAY()&lt;45150,F184,IF(TODAY()&lt;45515,F184*(1+Escalations!$D$3),F184*(1+Escalations!$D$3)*(1+Escalations!$D$4)))</f>
        <v>390</v>
      </c>
      <c r="H184" s="60">
        <f t="shared" ca="1" si="5"/>
        <v>7020</v>
      </c>
    </row>
    <row r="185" spans="1:8" x14ac:dyDescent="0.25">
      <c r="A185" s="102"/>
      <c r="B185" s="103"/>
      <c r="C185" s="118" t="s">
        <v>237</v>
      </c>
      <c r="D185" s="104" t="s">
        <v>195</v>
      </c>
      <c r="E185" s="106">
        <f>'Cost estimate'!E195</f>
        <v>10</v>
      </c>
      <c r="F185" s="314">
        <v>615</v>
      </c>
      <c r="G185" s="108">
        <f ca="1">IF(TODAY()&lt;45150,F185,IF(TODAY()&lt;45515,F185*(1+Escalations!$D$3),F185*(1+Escalations!$D$3)*(1+Escalations!$D$4)))</f>
        <v>615</v>
      </c>
      <c r="H185" s="60">
        <f t="shared" ca="1" si="5"/>
        <v>6150</v>
      </c>
    </row>
    <row r="186" spans="1:8" x14ac:dyDescent="0.25">
      <c r="A186" s="102"/>
      <c r="B186" s="103"/>
      <c r="C186" s="118" t="s">
        <v>238</v>
      </c>
      <c r="D186" s="104" t="s">
        <v>195</v>
      </c>
      <c r="E186" s="106">
        <f>'Cost estimate'!E196</f>
        <v>10</v>
      </c>
      <c r="F186" s="314">
        <v>870</v>
      </c>
      <c r="G186" s="108">
        <f ca="1">IF(TODAY()&lt;45150,F186,IF(TODAY()&lt;45515,F186*(1+Escalations!$D$3),F186*(1+Escalations!$D$3)*(1+Escalations!$D$4)))</f>
        <v>870</v>
      </c>
      <c r="H186" s="60">
        <f t="shared" ca="1" si="5"/>
        <v>8700</v>
      </c>
    </row>
    <row r="187" spans="1:8" x14ac:dyDescent="0.25">
      <c r="A187" s="102"/>
      <c r="B187" s="103"/>
      <c r="C187" s="118" t="s">
        <v>231</v>
      </c>
      <c r="D187" s="104" t="s">
        <v>195</v>
      </c>
      <c r="E187" s="106">
        <f>'Cost estimate'!E197</f>
        <v>1300</v>
      </c>
      <c r="F187" s="314">
        <v>188</v>
      </c>
      <c r="G187" s="108">
        <f ca="1">IF(TODAY()&lt;45150,F187,IF(TODAY()&lt;45515,F187*(1+Escalations!$D$3),F187*(1+Escalations!$D$3)*(1+Escalations!$D$4)))</f>
        <v>188</v>
      </c>
      <c r="H187" s="60">
        <f t="shared" ca="1" si="5"/>
        <v>244400</v>
      </c>
    </row>
    <row r="188" spans="1:8" ht="41.4" x14ac:dyDescent="0.25">
      <c r="A188" s="102"/>
      <c r="B188" s="103"/>
      <c r="C188" s="317" t="s">
        <v>239</v>
      </c>
      <c r="D188" s="170" t="s">
        <v>190</v>
      </c>
      <c r="E188" s="171">
        <f>'Cost estimate'!E196</f>
        <v>10</v>
      </c>
      <c r="F188" s="318">
        <v>295</v>
      </c>
      <c r="G188" s="108">
        <f ca="1">IF(TODAY()&lt;45150,F188,IF(TODAY()&lt;45515,F188*(1+Escalations!$D$3),F188*(1+Escalations!$D$3)*(1+Escalations!$D$4)))</f>
        <v>295</v>
      </c>
      <c r="H188" s="60">
        <f t="shared" ca="1" si="5"/>
        <v>2950</v>
      </c>
    </row>
    <row r="189" spans="1:8" s="37" customFormat="1" ht="19.2" customHeight="1" x14ac:dyDescent="0.25">
      <c r="A189" s="288" t="s">
        <v>711</v>
      </c>
      <c r="B189" s="289"/>
      <c r="C189" s="290"/>
      <c r="D189" s="290"/>
      <c r="E189" s="291"/>
      <c r="F189" s="292"/>
      <c r="G189" s="293"/>
      <c r="H189" s="294">
        <f ca="1">SUM(H141:H188)</f>
        <v>1614820</v>
      </c>
    </row>
    <row r="190" spans="1:8" s="37" customFormat="1" ht="22.2" customHeight="1" x14ac:dyDescent="0.25">
      <c r="A190" s="295" t="s">
        <v>712</v>
      </c>
      <c r="B190" s="296"/>
      <c r="C190" s="297"/>
      <c r="D190" s="297"/>
      <c r="E190" s="298"/>
      <c r="F190" s="299"/>
      <c r="G190" s="300"/>
      <c r="H190" s="301">
        <f ca="1">H189</f>
        <v>1614820</v>
      </c>
    </row>
    <row r="191" spans="1:8" ht="27.6" x14ac:dyDescent="0.25">
      <c r="A191" s="132" t="s">
        <v>240</v>
      </c>
      <c r="B191" s="98" t="s">
        <v>241</v>
      </c>
      <c r="C191" s="173" t="s">
        <v>242</v>
      </c>
      <c r="D191" s="99"/>
      <c r="E191" s="174"/>
      <c r="F191" s="313"/>
      <c r="G191" s="108"/>
      <c r="H191" s="60"/>
    </row>
    <row r="192" spans="1:8" x14ac:dyDescent="0.25">
      <c r="A192" s="102"/>
      <c r="B192" s="103"/>
      <c r="C192" s="117"/>
      <c r="D192" s="104"/>
      <c r="E192" s="106"/>
      <c r="F192" s="314"/>
      <c r="G192" s="108"/>
      <c r="H192" s="60"/>
    </row>
    <row r="193" spans="1:8" x14ac:dyDescent="0.25">
      <c r="A193" s="102"/>
      <c r="B193" s="103"/>
      <c r="C193" s="117" t="s">
        <v>243</v>
      </c>
      <c r="D193" s="104"/>
      <c r="E193" s="106"/>
      <c r="F193" s="314"/>
      <c r="G193" s="108"/>
      <c r="H193" s="60"/>
    </row>
    <row r="194" spans="1:8" x14ac:dyDescent="0.25">
      <c r="A194" s="102"/>
      <c r="B194" s="103"/>
      <c r="C194" s="118" t="s">
        <v>244</v>
      </c>
      <c r="D194" s="104" t="s">
        <v>195</v>
      </c>
      <c r="E194" s="106">
        <f>'Cost estimate'!E202</f>
        <v>25</v>
      </c>
      <c r="F194" s="314">
        <v>450</v>
      </c>
      <c r="G194" s="108">
        <f ca="1">IF(TODAY()&lt;45150,F194,IF(TODAY()&lt;45515,F194*(1+Escalations!$D$3),F194*(1+Escalations!$D$3)*(1+Escalations!$D$4)))</f>
        <v>450</v>
      </c>
      <c r="H194" s="60">
        <f ca="1">E194*G194</f>
        <v>11250</v>
      </c>
    </row>
    <row r="195" spans="1:8" x14ac:dyDescent="0.25">
      <c r="A195" s="102"/>
      <c r="B195" s="103"/>
      <c r="C195" s="118"/>
      <c r="D195" s="104"/>
      <c r="E195" s="119"/>
      <c r="F195" s="314"/>
      <c r="G195" s="108"/>
      <c r="H195" s="60"/>
    </row>
    <row r="196" spans="1:8" x14ac:dyDescent="0.25">
      <c r="A196" s="102"/>
      <c r="B196" s="103"/>
      <c r="C196" s="118" t="s">
        <v>245</v>
      </c>
      <c r="D196" s="104" t="s">
        <v>195</v>
      </c>
      <c r="E196" s="106">
        <f>'Cost estimate'!E204</f>
        <v>25</v>
      </c>
      <c r="F196" s="314">
        <v>620</v>
      </c>
      <c r="G196" s="108">
        <f ca="1">IF(TODAY()&lt;45150,F196,IF(TODAY()&lt;45515,F196*(1+Escalations!$D$3),F196*(1+Escalations!$D$3)*(1+Escalations!$D$4)))</f>
        <v>620</v>
      </c>
      <c r="H196" s="60">
        <f ca="1">E196*G196</f>
        <v>15500</v>
      </c>
    </row>
    <row r="197" spans="1:8" x14ac:dyDescent="0.25">
      <c r="A197" s="102"/>
      <c r="B197" s="103"/>
      <c r="C197" s="118"/>
      <c r="D197" s="104"/>
      <c r="E197" s="106"/>
      <c r="F197" s="314"/>
      <c r="G197" s="108"/>
      <c r="H197" s="60"/>
    </row>
    <row r="198" spans="1:8" x14ac:dyDescent="0.25">
      <c r="A198" s="102"/>
      <c r="B198" s="103"/>
      <c r="C198" s="118" t="s">
        <v>246</v>
      </c>
      <c r="D198" s="104" t="s">
        <v>195</v>
      </c>
      <c r="E198" s="106">
        <f>'Cost estimate'!E206</f>
        <v>25</v>
      </c>
      <c r="F198" s="314">
        <v>1120</v>
      </c>
      <c r="G198" s="108">
        <f ca="1">IF(TODAY()&lt;45150,F198,IF(TODAY()&lt;45515,F198*(1+Escalations!$D$3),F198*(1+Escalations!$D$3)*(1+Escalations!$D$4)))</f>
        <v>1120</v>
      </c>
      <c r="H198" s="60">
        <f ca="1">E198*G198</f>
        <v>28000</v>
      </c>
    </row>
    <row r="199" spans="1:8" x14ac:dyDescent="0.25">
      <c r="A199" s="102"/>
      <c r="B199" s="103"/>
      <c r="C199" s="117"/>
      <c r="D199" s="104"/>
      <c r="E199" s="106"/>
      <c r="F199" s="314"/>
      <c r="G199" s="108"/>
      <c r="H199" s="60"/>
    </row>
    <row r="200" spans="1:8" x14ac:dyDescent="0.25">
      <c r="A200" s="102"/>
      <c r="B200" s="103"/>
      <c r="C200" s="117" t="s">
        <v>247</v>
      </c>
      <c r="D200" s="104"/>
      <c r="E200" s="106"/>
      <c r="F200" s="314"/>
      <c r="G200" s="108"/>
      <c r="H200" s="60"/>
    </row>
    <row r="201" spans="1:8" x14ac:dyDescent="0.25">
      <c r="A201" s="102"/>
      <c r="B201" s="103"/>
      <c r="C201" s="118" t="s">
        <v>244</v>
      </c>
      <c r="D201" s="104" t="s">
        <v>195</v>
      </c>
      <c r="E201" s="106">
        <f>'Cost estimate'!E209</f>
        <v>25</v>
      </c>
      <c r="F201" s="314">
        <v>90</v>
      </c>
      <c r="G201" s="108">
        <f ca="1">IF(TODAY()&lt;45150,F201,IF(TODAY()&lt;45515,F201*(1+Escalations!$D$3),F201*(1+Escalations!$D$3)*(1+Escalations!$D$4)))</f>
        <v>90</v>
      </c>
      <c r="H201" s="60">
        <f ca="1">E201*G201</f>
        <v>2250</v>
      </c>
    </row>
    <row r="202" spans="1:8" x14ac:dyDescent="0.25">
      <c r="A202" s="102"/>
      <c r="B202" s="103"/>
      <c r="C202" s="118"/>
      <c r="D202" s="104"/>
      <c r="E202" s="106"/>
      <c r="F202" s="314"/>
      <c r="G202" s="108"/>
      <c r="H202" s="60"/>
    </row>
    <row r="203" spans="1:8" x14ac:dyDescent="0.25">
      <c r="A203" s="102"/>
      <c r="B203" s="103"/>
      <c r="C203" s="118" t="s">
        <v>245</v>
      </c>
      <c r="D203" s="104" t="s">
        <v>195</v>
      </c>
      <c r="E203" s="106">
        <f>'Cost estimate'!E211</f>
        <v>25</v>
      </c>
      <c r="F203" s="314">
        <v>90</v>
      </c>
      <c r="G203" s="108">
        <f ca="1">IF(TODAY()&lt;45150,F203,IF(TODAY()&lt;45515,F203*(1+Escalations!$D$3),F203*(1+Escalations!$D$3)*(1+Escalations!$D$4)))</f>
        <v>90</v>
      </c>
      <c r="H203" s="60">
        <f ca="1">E203*G203</f>
        <v>2250</v>
      </c>
    </row>
    <row r="204" spans="1:8" x14ac:dyDescent="0.25">
      <c r="A204" s="102"/>
      <c r="B204" s="103"/>
      <c r="C204" s="118"/>
      <c r="D204" s="104"/>
      <c r="E204" s="106"/>
      <c r="F204" s="314"/>
      <c r="G204" s="108"/>
      <c r="H204" s="60"/>
    </row>
    <row r="205" spans="1:8" x14ac:dyDescent="0.25">
      <c r="A205" s="102"/>
      <c r="B205" s="103"/>
      <c r="C205" s="118" t="s">
        <v>246</v>
      </c>
      <c r="D205" s="104" t="s">
        <v>195</v>
      </c>
      <c r="E205" s="106">
        <f>'Cost estimate'!E213</f>
        <v>25</v>
      </c>
      <c r="F205" s="314">
        <v>90</v>
      </c>
      <c r="G205" s="108">
        <f ca="1">IF(TODAY()&lt;45150,F205,IF(TODAY()&lt;45515,F205*(1+Escalations!$D$3),F205*(1+Escalations!$D$3)*(1+Escalations!$D$4)))</f>
        <v>90</v>
      </c>
      <c r="H205" s="60">
        <f ca="1">E205*G205</f>
        <v>2250</v>
      </c>
    </row>
    <row r="206" spans="1:8" x14ac:dyDescent="0.25">
      <c r="A206" s="102"/>
      <c r="B206" s="103"/>
      <c r="C206" s="117"/>
      <c r="D206" s="104"/>
      <c r="E206" s="106"/>
      <c r="F206" s="314"/>
      <c r="G206" s="101"/>
      <c r="H206" s="60"/>
    </row>
    <row r="207" spans="1:8" x14ac:dyDescent="0.25">
      <c r="A207" s="102"/>
      <c r="B207" s="103"/>
      <c r="C207" s="117" t="s">
        <v>248</v>
      </c>
      <c r="D207" s="104" t="s">
        <v>195</v>
      </c>
      <c r="E207" s="106">
        <f>'Cost estimate'!E215</f>
        <v>50</v>
      </c>
      <c r="F207" s="314">
        <v>988</v>
      </c>
      <c r="G207" s="108">
        <f ca="1">IF(TODAY()&lt;45150,F207,IF(TODAY()&lt;45515,F207*(1+Escalations!$D$3),F207*(1+Escalations!$D$3)*(1+Escalations!$D$4)))</f>
        <v>988</v>
      </c>
      <c r="H207" s="60">
        <f ca="1">E207*G207</f>
        <v>49400</v>
      </c>
    </row>
    <row r="208" spans="1:8" ht="27.6" x14ac:dyDescent="0.25">
      <c r="A208" s="102"/>
      <c r="B208" s="103"/>
      <c r="C208" s="117" t="s">
        <v>249</v>
      </c>
      <c r="D208" s="104" t="s">
        <v>250</v>
      </c>
      <c r="E208" s="106">
        <f>'Cost estimate'!E216</f>
        <v>0</v>
      </c>
      <c r="F208" s="314">
        <v>25480</v>
      </c>
      <c r="G208" s="101">
        <f ca="1">IF(TODAY()&lt;45150,F208,IF(TODAY()&lt;45515,F208*(1+Escalations!$D$3),F208*(1+Escalations!$D$3)*(1+Escalations!$D$4)))</f>
        <v>25480</v>
      </c>
      <c r="H208" s="60">
        <f ca="1">E208*G208</f>
        <v>0</v>
      </c>
    </row>
    <row r="209" spans="1:8" ht="24.6" customHeight="1" x14ac:dyDescent="0.25">
      <c r="A209" s="288" t="s">
        <v>735</v>
      </c>
      <c r="B209" s="289"/>
      <c r="C209" s="290"/>
      <c r="D209" s="290"/>
      <c r="E209" s="291"/>
      <c r="F209" s="292"/>
      <c r="G209" s="293"/>
      <c r="H209" s="294">
        <f ca="1">SUM(H190:H208)</f>
        <v>1725720</v>
      </c>
    </row>
    <row r="210" spans="1:8" x14ac:dyDescent="0.25">
      <c r="A210" s="120" t="s">
        <v>251</v>
      </c>
      <c r="B210" s="121" t="s">
        <v>252</v>
      </c>
      <c r="C210" s="122" t="s">
        <v>253</v>
      </c>
      <c r="D210" s="104"/>
      <c r="E210" s="104"/>
      <c r="F210" s="314"/>
      <c r="G210" s="101"/>
      <c r="H210" s="60"/>
    </row>
    <row r="211" spans="1:8" x14ac:dyDescent="0.25">
      <c r="A211" s="102"/>
      <c r="B211" s="121"/>
      <c r="C211" s="123"/>
      <c r="D211" s="104"/>
      <c r="E211" s="104"/>
      <c r="F211" s="314"/>
      <c r="G211" s="101"/>
      <c r="H211" s="60"/>
    </row>
    <row r="212" spans="1:8" x14ac:dyDescent="0.25">
      <c r="A212" s="102" t="s">
        <v>254</v>
      </c>
      <c r="B212" s="103" t="s">
        <v>16</v>
      </c>
      <c r="C212" s="122" t="s">
        <v>255</v>
      </c>
      <c r="D212" s="104"/>
      <c r="E212" s="104"/>
      <c r="F212" s="314"/>
      <c r="G212" s="101"/>
      <c r="H212" s="60"/>
    </row>
    <row r="213" spans="1:8" x14ac:dyDescent="0.25">
      <c r="A213" s="102"/>
      <c r="B213" s="103"/>
      <c r="C213" s="117"/>
      <c r="D213" s="104"/>
      <c r="E213" s="106"/>
      <c r="F213" s="314"/>
      <c r="G213" s="101"/>
      <c r="H213" s="60"/>
    </row>
    <row r="214" spans="1:8" s="11" customFormat="1" ht="55.2" x14ac:dyDescent="0.3">
      <c r="A214" s="102"/>
      <c r="B214" s="103"/>
      <c r="C214" s="117" t="s">
        <v>256</v>
      </c>
      <c r="D214" s="124"/>
      <c r="E214" s="125"/>
      <c r="F214" s="314"/>
      <c r="G214" s="101"/>
      <c r="H214" s="60"/>
    </row>
    <row r="215" spans="1:8" x14ac:dyDescent="0.25">
      <c r="A215" s="102"/>
      <c r="B215" s="103"/>
      <c r="C215" s="118" t="s">
        <v>257</v>
      </c>
      <c r="D215" s="104" t="s">
        <v>202</v>
      </c>
      <c r="E215" s="106">
        <f>'Cost estimate'!E225</f>
        <v>5840</v>
      </c>
      <c r="F215" s="314">
        <v>90</v>
      </c>
      <c r="G215" s="108">
        <f ca="1">IF(TODAY()&lt;45150,F215,IF(TODAY()&lt;45515,F215*(1+Escalations!$D$3),F215*(1+Escalations!$D$3)*(1+Escalations!$D$4)))</f>
        <v>90</v>
      </c>
      <c r="H215" s="60">
        <f ca="1">E215*G215</f>
        <v>525600</v>
      </c>
    </row>
    <row r="216" spans="1:8" x14ac:dyDescent="0.25">
      <c r="A216" s="102"/>
      <c r="B216" s="103"/>
      <c r="C216" s="118" t="s">
        <v>258</v>
      </c>
      <c r="D216" s="104" t="s">
        <v>202</v>
      </c>
      <c r="E216" s="57">
        <f>'Cost estimate'!E226</f>
        <v>3960</v>
      </c>
      <c r="F216" s="314">
        <v>118</v>
      </c>
      <c r="G216" s="108">
        <f ca="1">IF(TODAY()&lt;45150,F216,IF(TODAY()&lt;45515,F216*(1+Escalations!$D$3),F216*(1+Escalations!$D$3)*(1+Escalations!$D$4)))</f>
        <v>118</v>
      </c>
      <c r="H216" s="60">
        <f ca="1">E216*G216</f>
        <v>467280</v>
      </c>
    </row>
    <row r="217" spans="1:8" x14ac:dyDescent="0.25">
      <c r="A217" s="102"/>
      <c r="B217" s="103"/>
      <c r="C217" s="118" t="s">
        <v>259</v>
      </c>
      <c r="D217" s="104" t="s">
        <v>202</v>
      </c>
      <c r="E217" s="57">
        <f>'Cost estimate'!E227</f>
        <v>3960</v>
      </c>
      <c r="F217" s="314">
        <v>147</v>
      </c>
      <c r="G217" s="108">
        <f ca="1">IF(TODAY()&lt;45150,F217,IF(TODAY()&lt;45515,F217*(1+Escalations!$D$3),F217*(1+Escalations!$D$3)*(1+Escalations!$D$4)))</f>
        <v>147</v>
      </c>
      <c r="H217" s="60">
        <f ca="1">E217*G217</f>
        <v>582120</v>
      </c>
    </row>
    <row r="218" spans="1:8" x14ac:dyDescent="0.25">
      <c r="A218" s="102"/>
      <c r="B218" s="103"/>
      <c r="C218" s="118" t="s">
        <v>260</v>
      </c>
      <c r="D218" s="104" t="s">
        <v>202</v>
      </c>
      <c r="E218" s="57">
        <f>'Cost estimate'!E228</f>
        <v>1650</v>
      </c>
      <c r="F218" s="314">
        <v>211</v>
      </c>
      <c r="G218" s="108">
        <f ca="1">IF(TODAY()&lt;45150,F218,IF(TODAY()&lt;45515,F218*(1+Escalations!$D$3),F218*(1+Escalations!$D$3)*(1+Escalations!$D$4)))</f>
        <v>211</v>
      </c>
      <c r="H218" s="60">
        <f ca="1">E218*G218</f>
        <v>348150</v>
      </c>
    </row>
    <row r="219" spans="1:8" x14ac:dyDescent="0.25">
      <c r="A219" s="102"/>
      <c r="B219" s="103"/>
      <c r="C219" s="117" t="s">
        <v>261</v>
      </c>
      <c r="D219" s="104"/>
      <c r="E219" s="106"/>
      <c r="F219" s="314"/>
      <c r="G219" s="101"/>
      <c r="H219" s="60"/>
    </row>
    <row r="220" spans="1:8" x14ac:dyDescent="0.25">
      <c r="A220" s="102"/>
      <c r="B220" s="103"/>
      <c r="C220" s="118" t="s">
        <v>262</v>
      </c>
      <c r="D220" s="104" t="s">
        <v>202</v>
      </c>
      <c r="E220" s="57">
        <f>'Cost estimate'!E230</f>
        <v>2500</v>
      </c>
      <c r="F220" s="314">
        <v>150</v>
      </c>
      <c r="G220" s="108">
        <f ca="1">IF(TODAY()&lt;45150,F220,IF(TODAY()&lt;45515,F220*(1+Escalations!$D$3),F220*(1+Escalations!$D$3)*(1+Escalations!$D$4)))</f>
        <v>150</v>
      </c>
      <c r="H220" s="60">
        <f ca="1">E220*G220</f>
        <v>375000</v>
      </c>
    </row>
    <row r="221" spans="1:8" x14ac:dyDescent="0.25">
      <c r="A221" s="102"/>
      <c r="B221" s="103"/>
      <c r="C221" s="118" t="s">
        <v>263</v>
      </c>
      <c r="D221" s="104" t="s">
        <v>202</v>
      </c>
      <c r="E221" s="57">
        <f>'Cost estimate'!E231</f>
        <v>1650</v>
      </c>
      <c r="F221" s="314">
        <v>400</v>
      </c>
      <c r="G221" s="108">
        <f ca="1">IF(TODAY()&lt;45150,F221,IF(TODAY()&lt;45515,F221*(1+Escalations!$D$3),F221*(1+Escalations!$D$3)*(1+Escalations!$D$4)))</f>
        <v>400</v>
      </c>
      <c r="H221" s="60">
        <f ca="1">E221*G221</f>
        <v>660000</v>
      </c>
    </row>
    <row r="222" spans="1:8" s="12" customFormat="1" x14ac:dyDescent="0.3">
      <c r="A222" s="102"/>
      <c r="B222" s="126"/>
      <c r="C222" s="118" t="s">
        <v>264</v>
      </c>
      <c r="D222" s="104" t="s">
        <v>202</v>
      </c>
      <c r="E222" s="106">
        <f>'Cost estimate'!E232</f>
        <v>750</v>
      </c>
      <c r="F222" s="314">
        <v>650</v>
      </c>
      <c r="G222" s="108">
        <f ca="1">IF(TODAY()&lt;45150,F222,IF(TODAY()&lt;45515,F222*(1+Escalations!$D$3),F222*(1+Escalations!$D$3)*(1+Escalations!$D$4)))</f>
        <v>650</v>
      </c>
      <c r="H222" s="60">
        <f ca="1">E222*G222</f>
        <v>487500</v>
      </c>
    </row>
    <row r="223" spans="1:8" x14ac:dyDescent="0.25">
      <c r="A223" s="102"/>
      <c r="B223" s="103"/>
      <c r="C223" s="127"/>
      <c r="D223" s="104"/>
      <c r="E223" s="106"/>
      <c r="F223" s="314"/>
      <c r="G223" s="101"/>
      <c r="H223" s="60"/>
    </row>
    <row r="224" spans="1:8" x14ac:dyDescent="0.25">
      <c r="A224" s="102" t="s">
        <v>265</v>
      </c>
      <c r="B224" s="103" t="s">
        <v>266</v>
      </c>
      <c r="C224" s="122" t="s">
        <v>267</v>
      </c>
      <c r="D224" s="104"/>
      <c r="E224" s="106"/>
      <c r="F224" s="314"/>
      <c r="G224" s="101"/>
      <c r="H224" s="60"/>
    </row>
    <row r="225" spans="1:8" s="12" customFormat="1" x14ac:dyDescent="0.3">
      <c r="A225" s="102"/>
      <c r="B225" s="103" t="s">
        <v>268</v>
      </c>
      <c r="C225" s="117" t="s">
        <v>269</v>
      </c>
      <c r="D225" s="104"/>
      <c r="E225" s="106"/>
      <c r="F225" s="314"/>
      <c r="G225" s="101"/>
      <c r="H225" s="60"/>
    </row>
    <row r="226" spans="1:8" s="11" customFormat="1" ht="27.6" x14ac:dyDescent="0.3">
      <c r="A226" s="102"/>
      <c r="B226" s="103"/>
      <c r="C226" s="117" t="s">
        <v>270</v>
      </c>
      <c r="D226" s="104" t="s">
        <v>202</v>
      </c>
      <c r="E226" s="57">
        <f>'Cost estimate'!E236</f>
        <v>2500</v>
      </c>
      <c r="F226" s="314">
        <v>390</v>
      </c>
      <c r="G226" s="108">
        <f ca="1">IF(TODAY()&lt;45150,F226,IF(TODAY()&lt;45515,F226*(1+Escalations!$D$3),F226*(1+Escalations!$D$3)*(1+Escalations!$D$4)))</f>
        <v>390</v>
      </c>
      <c r="H226" s="60">
        <f ca="1">E226*G226</f>
        <v>975000</v>
      </c>
    </row>
    <row r="227" spans="1:8" x14ac:dyDescent="0.25">
      <c r="A227" s="102"/>
      <c r="B227" s="103"/>
      <c r="C227" s="117"/>
      <c r="D227" s="104"/>
      <c r="E227" s="106"/>
      <c r="F227" s="314"/>
      <c r="G227" s="101"/>
      <c r="H227" s="60"/>
    </row>
    <row r="228" spans="1:8" x14ac:dyDescent="0.25">
      <c r="A228" s="102" t="s">
        <v>271</v>
      </c>
      <c r="B228" s="103"/>
      <c r="C228" s="122" t="s">
        <v>272</v>
      </c>
      <c r="D228" s="104"/>
      <c r="E228" s="106"/>
      <c r="F228" s="314"/>
      <c r="G228" s="101"/>
      <c r="H228" s="60"/>
    </row>
    <row r="229" spans="1:8" x14ac:dyDescent="0.25">
      <c r="A229" s="102"/>
      <c r="B229" s="103" t="s">
        <v>273</v>
      </c>
      <c r="C229" s="117" t="s">
        <v>274</v>
      </c>
      <c r="D229" s="104"/>
      <c r="E229" s="106"/>
      <c r="F229" s="314"/>
      <c r="G229" s="101"/>
      <c r="H229" s="60"/>
    </row>
    <row r="230" spans="1:8" s="11" customFormat="1" ht="27.6" x14ac:dyDescent="0.3">
      <c r="A230" s="102"/>
      <c r="B230" s="103"/>
      <c r="C230" s="117" t="s">
        <v>275</v>
      </c>
      <c r="D230" s="104" t="s">
        <v>202</v>
      </c>
      <c r="E230" s="57">
        <f>'Cost estimate'!E240</f>
        <v>520</v>
      </c>
      <c r="F230" s="314">
        <v>80</v>
      </c>
      <c r="G230" s="108">
        <f ca="1">IF(TODAY()&lt;45150,F230,IF(TODAY()&lt;45515,F230*(1+Escalations!$D$3),F230*(1+Escalations!$D$3)*(1+Escalations!$D$4)))</f>
        <v>80</v>
      </c>
      <c r="H230" s="60">
        <f ca="1">E230*G230</f>
        <v>41600</v>
      </c>
    </row>
    <row r="231" spans="1:8" ht="27.6" x14ac:dyDescent="0.25">
      <c r="A231" s="102" t="s">
        <v>276</v>
      </c>
      <c r="B231" s="103" t="s">
        <v>277</v>
      </c>
      <c r="C231" s="122" t="s">
        <v>278</v>
      </c>
      <c r="D231" s="128"/>
      <c r="E231" s="175"/>
      <c r="F231" s="314"/>
      <c r="G231" s="101"/>
      <c r="H231" s="60"/>
    </row>
    <row r="232" spans="1:8" x14ac:dyDescent="0.25">
      <c r="A232" s="102"/>
      <c r="B232" s="129"/>
      <c r="C232" s="118" t="s">
        <v>279</v>
      </c>
      <c r="D232" s="104"/>
      <c r="E232" s="119"/>
      <c r="F232" s="314"/>
      <c r="G232" s="101"/>
      <c r="H232" s="60"/>
    </row>
    <row r="233" spans="1:8" x14ac:dyDescent="0.25">
      <c r="A233" s="102"/>
      <c r="B233" s="129"/>
      <c r="C233" s="130" t="s">
        <v>280</v>
      </c>
      <c r="D233" s="104" t="s">
        <v>250</v>
      </c>
      <c r="E233" s="106">
        <f>'Cost estimate'!E243</f>
        <v>85</v>
      </c>
      <c r="F233" s="314">
        <v>1500</v>
      </c>
      <c r="G233" s="108">
        <f ca="1">IF(TODAY()&lt;45150,F233,IF(TODAY()&lt;45515,F233*(1+Escalations!$D$3),F233*(1+Escalations!$D$3)*(1+Escalations!$D$4)))</f>
        <v>1500</v>
      </c>
      <c r="H233" s="60">
        <f t="shared" ref="H233:H238" ca="1" si="6">E233*G233</f>
        <v>127500</v>
      </c>
    </row>
    <row r="234" spans="1:8" x14ac:dyDescent="0.25">
      <c r="A234" s="102"/>
      <c r="B234" s="129"/>
      <c r="C234" s="131" t="s">
        <v>281</v>
      </c>
      <c r="D234" s="104" t="s">
        <v>250</v>
      </c>
      <c r="E234" s="106">
        <f>'Cost estimate'!E244</f>
        <v>25</v>
      </c>
      <c r="F234" s="314">
        <v>1500</v>
      </c>
      <c r="G234" s="108">
        <f ca="1">IF(TODAY()&lt;45150,F234,IF(TODAY()&lt;45515,F234*(1+Escalations!$D$3),F234*(1+Escalations!$D$3)*(1+Escalations!$D$4)))</f>
        <v>1500</v>
      </c>
      <c r="H234" s="60">
        <f t="shared" ca="1" si="6"/>
        <v>37500</v>
      </c>
    </row>
    <row r="235" spans="1:8" x14ac:dyDescent="0.25">
      <c r="A235" s="102"/>
      <c r="B235" s="129"/>
      <c r="C235" s="131" t="s">
        <v>282</v>
      </c>
      <c r="D235" s="104" t="s">
        <v>250</v>
      </c>
      <c r="E235" s="106">
        <f>'Cost estimate'!E245</f>
        <v>125</v>
      </c>
      <c r="F235" s="314">
        <v>1500</v>
      </c>
      <c r="G235" s="108">
        <f ca="1">IF(TODAY()&lt;45150,F235,IF(TODAY()&lt;45515,F235*(1+Escalations!$D$3),F235*(1+Escalations!$D$3)*(1+Escalations!$D$4)))</f>
        <v>1500</v>
      </c>
      <c r="H235" s="60">
        <f t="shared" ca="1" si="6"/>
        <v>187500</v>
      </c>
    </row>
    <row r="236" spans="1:8" x14ac:dyDescent="0.25">
      <c r="A236" s="102"/>
      <c r="B236" s="129"/>
      <c r="C236" s="131" t="s">
        <v>283</v>
      </c>
      <c r="D236" s="104" t="s">
        <v>250</v>
      </c>
      <c r="E236" s="106">
        <f>'Cost estimate'!E246</f>
        <v>55</v>
      </c>
      <c r="F236" s="314">
        <v>1500</v>
      </c>
      <c r="G236" s="108">
        <f ca="1">IF(TODAY()&lt;45150,F236,IF(TODAY()&lt;45515,F236*(1+Escalations!$D$3),F236*(1+Escalations!$D$3)*(1+Escalations!$D$4)))</f>
        <v>1500</v>
      </c>
      <c r="H236" s="60">
        <f t="shared" ca="1" si="6"/>
        <v>82500</v>
      </c>
    </row>
    <row r="237" spans="1:8" x14ac:dyDescent="0.25">
      <c r="A237" s="102"/>
      <c r="B237" s="129"/>
      <c r="C237" s="131" t="s">
        <v>284</v>
      </c>
      <c r="D237" s="104" t="s">
        <v>250</v>
      </c>
      <c r="E237" s="106">
        <f>'Cost estimate'!E247</f>
        <v>45</v>
      </c>
      <c r="F237" s="314">
        <v>1500</v>
      </c>
      <c r="G237" s="108">
        <f ca="1">IF(TODAY()&lt;45150,F237,IF(TODAY()&lt;45515,F237*(1+Escalations!$D$3),F237*(1+Escalations!$D$3)*(1+Escalations!$D$4)))</f>
        <v>1500</v>
      </c>
      <c r="H237" s="60">
        <f t="shared" ca="1" si="6"/>
        <v>67500</v>
      </c>
    </row>
    <row r="238" spans="1:8" x14ac:dyDescent="0.25">
      <c r="A238" s="102"/>
      <c r="B238" s="129"/>
      <c r="C238" s="131" t="s">
        <v>285</v>
      </c>
      <c r="D238" s="104" t="s">
        <v>250</v>
      </c>
      <c r="E238" s="106">
        <f>'Cost estimate'!E248</f>
        <v>56</v>
      </c>
      <c r="F238" s="314">
        <v>1000</v>
      </c>
      <c r="G238" s="108">
        <f ca="1">IF(TODAY()&lt;45150,F238,IF(TODAY()&lt;45515,F238*(1+Escalations!$D$3),F238*(1+Escalations!$D$3)*(1+Escalations!$D$4)))</f>
        <v>1000</v>
      </c>
      <c r="H238" s="60">
        <f t="shared" ca="1" si="6"/>
        <v>56000</v>
      </c>
    </row>
    <row r="239" spans="1:8" x14ac:dyDescent="0.25">
      <c r="A239" s="102"/>
      <c r="B239" s="129"/>
      <c r="C239" s="118" t="s">
        <v>286</v>
      </c>
      <c r="D239" s="104"/>
      <c r="E239" s="106"/>
      <c r="F239" s="314"/>
      <c r="G239" s="101"/>
      <c r="H239" s="60"/>
    </row>
    <row r="240" spans="1:8" x14ac:dyDescent="0.25">
      <c r="A240" s="102"/>
      <c r="B240" s="129"/>
      <c r="C240" s="130" t="s">
        <v>280</v>
      </c>
      <c r="D240" s="104" t="s">
        <v>190</v>
      </c>
      <c r="E240" s="106">
        <f>'Cost estimate'!E250</f>
        <v>750</v>
      </c>
      <c r="F240" s="314">
        <v>100</v>
      </c>
      <c r="G240" s="108">
        <f ca="1">IF(TODAY()&lt;45150,F240,IF(TODAY()&lt;45515,F240*(1+Escalations!$D$3),F240*(1+Escalations!$D$3)*(1+Escalations!$D$4)))</f>
        <v>100</v>
      </c>
      <c r="H240" s="60">
        <f t="shared" ref="H240:H245" ca="1" si="7">E240*G240</f>
        <v>75000</v>
      </c>
    </row>
    <row r="241" spans="1:8" x14ac:dyDescent="0.25">
      <c r="A241" s="102"/>
      <c r="B241" s="129"/>
      <c r="C241" s="131" t="s">
        <v>281</v>
      </c>
      <c r="D241" s="104" t="s">
        <v>190</v>
      </c>
      <c r="E241" s="106">
        <f>'Cost estimate'!E251</f>
        <v>750</v>
      </c>
      <c r="F241" s="314">
        <v>100</v>
      </c>
      <c r="G241" s="108">
        <f ca="1">IF(TODAY()&lt;45150,F241,IF(TODAY()&lt;45515,F241*(1+Escalations!$D$3),F241*(1+Escalations!$D$3)*(1+Escalations!$D$4)))</f>
        <v>100</v>
      </c>
      <c r="H241" s="60">
        <f t="shared" ca="1" si="7"/>
        <v>75000</v>
      </c>
    </row>
    <row r="242" spans="1:8" x14ac:dyDescent="0.25">
      <c r="A242" s="102"/>
      <c r="B242" s="129"/>
      <c r="C242" s="131" t="s">
        <v>287</v>
      </c>
      <c r="D242" s="104" t="s">
        <v>190</v>
      </c>
      <c r="E242" s="106">
        <f>'Cost estimate'!E252</f>
        <v>1680</v>
      </c>
      <c r="F242" s="314">
        <v>100</v>
      </c>
      <c r="G242" s="108">
        <f ca="1">IF(TODAY()&lt;45150,F242,IF(TODAY()&lt;45515,F242*(1+Escalations!$D$3),F242*(1+Escalations!$D$3)*(1+Escalations!$D$4)))</f>
        <v>100</v>
      </c>
      <c r="H242" s="60">
        <f t="shared" ca="1" si="7"/>
        <v>168000</v>
      </c>
    </row>
    <row r="243" spans="1:8" x14ac:dyDescent="0.25">
      <c r="A243" s="102"/>
      <c r="B243" s="129"/>
      <c r="C243" s="131" t="s">
        <v>288</v>
      </c>
      <c r="D243" s="104" t="s">
        <v>190</v>
      </c>
      <c r="E243" s="106">
        <f>'Cost estimate'!E253</f>
        <v>780</v>
      </c>
      <c r="F243" s="314">
        <v>100</v>
      </c>
      <c r="G243" s="108">
        <f ca="1">IF(TODAY()&lt;45150,F243,IF(TODAY()&lt;45515,F243*(1+Escalations!$D$3),F243*(1+Escalations!$D$3)*(1+Escalations!$D$4)))</f>
        <v>100</v>
      </c>
      <c r="H243" s="60">
        <f t="shared" ca="1" si="7"/>
        <v>78000</v>
      </c>
    </row>
    <row r="244" spans="1:8" x14ac:dyDescent="0.25">
      <c r="A244" s="102"/>
      <c r="B244" s="129"/>
      <c r="C244" s="131" t="s">
        <v>289</v>
      </c>
      <c r="D244" s="104" t="s">
        <v>190</v>
      </c>
      <c r="E244" s="106">
        <f>'Cost estimate'!E254</f>
        <v>2200</v>
      </c>
      <c r="F244" s="314">
        <v>100</v>
      </c>
      <c r="G244" s="108">
        <f ca="1">IF(TODAY()&lt;45150,F244,IF(TODAY()&lt;45515,F244*(1+Escalations!$D$3),F244*(1+Escalations!$D$3)*(1+Escalations!$D$4)))</f>
        <v>100</v>
      </c>
      <c r="H244" s="60">
        <f t="shared" ca="1" si="7"/>
        <v>220000</v>
      </c>
    </row>
    <row r="245" spans="1:8" x14ac:dyDescent="0.25">
      <c r="A245" s="102" t="s">
        <v>276</v>
      </c>
      <c r="B245" s="129" t="s">
        <v>277</v>
      </c>
      <c r="C245" s="117" t="s">
        <v>290</v>
      </c>
      <c r="D245" s="104" t="s">
        <v>291</v>
      </c>
      <c r="E245" s="106">
        <f>'Cost estimate'!E255</f>
        <v>15</v>
      </c>
      <c r="F245" s="314">
        <v>5000</v>
      </c>
      <c r="G245" s="108">
        <f ca="1">IF(TODAY()&lt;45150,F245,IF(TODAY()&lt;45515,F245*(1+Escalations!$D$3),F245*(1+Escalations!$D$3)*(1+Escalations!$D$4)))</f>
        <v>5000</v>
      </c>
      <c r="H245" s="60">
        <f t="shared" ca="1" si="7"/>
        <v>75000</v>
      </c>
    </row>
    <row r="246" spans="1:8" x14ac:dyDescent="0.25">
      <c r="A246" s="102"/>
      <c r="B246" s="129"/>
      <c r="C246" s="117"/>
      <c r="D246" s="104"/>
      <c r="E246" s="106"/>
      <c r="F246" s="314"/>
      <c r="G246" s="108"/>
      <c r="H246" s="60"/>
    </row>
    <row r="247" spans="1:8" ht="24.6" customHeight="1" x14ac:dyDescent="0.25">
      <c r="A247" s="288" t="s">
        <v>736</v>
      </c>
      <c r="B247" s="289"/>
      <c r="C247" s="290"/>
      <c r="D247" s="290"/>
      <c r="E247" s="291"/>
      <c r="F247" s="292"/>
      <c r="G247" s="293"/>
      <c r="H247" s="294">
        <f ca="1">SUM(H210:H246)</f>
        <v>5711750</v>
      </c>
    </row>
    <row r="248" spans="1:8" x14ac:dyDescent="0.25">
      <c r="A248" s="132" t="s">
        <v>292</v>
      </c>
      <c r="B248" s="96" t="s">
        <v>293</v>
      </c>
      <c r="C248" s="173" t="s">
        <v>294</v>
      </c>
      <c r="D248" s="99"/>
      <c r="E248" s="174"/>
      <c r="F248" s="313"/>
      <c r="G248" s="101"/>
      <c r="H248" s="60"/>
    </row>
    <row r="249" spans="1:8" x14ac:dyDescent="0.25">
      <c r="A249" s="102"/>
      <c r="B249" s="103"/>
      <c r="C249" s="123"/>
      <c r="D249" s="104"/>
      <c r="E249" s="106"/>
      <c r="F249" s="314"/>
      <c r="G249" s="101"/>
      <c r="H249" s="60"/>
    </row>
    <row r="250" spans="1:8" x14ac:dyDescent="0.25">
      <c r="A250" s="102" t="s">
        <v>295</v>
      </c>
      <c r="B250" s="103"/>
      <c r="C250" s="122" t="s">
        <v>296</v>
      </c>
      <c r="D250" s="104"/>
      <c r="E250" s="106"/>
      <c r="F250" s="314"/>
      <c r="G250" s="101"/>
      <c r="H250" s="60"/>
    </row>
    <row r="251" spans="1:8" x14ac:dyDescent="0.25">
      <c r="A251" s="102"/>
      <c r="B251" s="103"/>
      <c r="C251" s="117"/>
      <c r="D251" s="104"/>
      <c r="E251" s="106"/>
      <c r="F251" s="314"/>
      <c r="G251" s="101"/>
      <c r="H251" s="60"/>
    </row>
    <row r="252" spans="1:8" x14ac:dyDescent="0.25">
      <c r="A252" s="102" t="s">
        <v>297</v>
      </c>
      <c r="B252" s="103" t="s">
        <v>298</v>
      </c>
      <c r="C252" s="117" t="s">
        <v>299</v>
      </c>
      <c r="D252" s="104"/>
      <c r="E252" s="106"/>
      <c r="F252" s="314"/>
      <c r="G252" s="101"/>
      <c r="H252" s="60"/>
    </row>
    <row r="253" spans="1:8" x14ac:dyDescent="0.25">
      <c r="A253" s="102"/>
      <c r="B253" s="103"/>
      <c r="C253" s="117" t="s">
        <v>300</v>
      </c>
      <c r="D253" s="104" t="s">
        <v>202</v>
      </c>
      <c r="E253" s="119">
        <f>'Cost estimate'!E264</f>
        <v>2711</v>
      </c>
      <c r="F253" s="314">
        <v>100</v>
      </c>
      <c r="G253" s="108">
        <f ca="1">IF(TODAY()&lt;45150,F253,IF(TODAY()&lt;45515,F253*(1+Escalations!$D$3),F253*(1+Escalations!$D$3)*(1+Escalations!$D$4)))</f>
        <v>100</v>
      </c>
      <c r="H253" s="60">
        <f ca="1">E253*G253</f>
        <v>271100</v>
      </c>
    </row>
    <row r="254" spans="1:8" x14ac:dyDescent="0.25">
      <c r="A254" s="102"/>
      <c r="B254" s="103"/>
      <c r="C254" s="118"/>
      <c r="D254" s="104"/>
      <c r="E254" s="106"/>
      <c r="F254" s="314"/>
      <c r="G254" s="108"/>
      <c r="H254" s="60"/>
    </row>
    <row r="255" spans="1:8" x14ac:dyDescent="0.25">
      <c r="A255" s="102"/>
      <c r="B255" s="103"/>
      <c r="C255" s="118" t="s">
        <v>301</v>
      </c>
      <c r="D255" s="104" t="s">
        <v>202</v>
      </c>
      <c r="E255" s="119">
        <f>'Cost estimate'!E266</f>
        <v>660</v>
      </c>
      <c r="F255" s="314">
        <v>120</v>
      </c>
      <c r="G255" s="108">
        <f ca="1">IF(TODAY()&lt;45150,F255,IF(TODAY()&lt;45515,F255*(1+Escalations!$D$3),F255*(1+Escalations!$D$3)*(1+Escalations!$D$4)))</f>
        <v>120</v>
      </c>
      <c r="H255" s="60">
        <f ca="1">E255*G255</f>
        <v>79200</v>
      </c>
    </row>
    <row r="256" spans="1:8" x14ac:dyDescent="0.25">
      <c r="A256" s="102"/>
      <c r="B256" s="103"/>
      <c r="C256" s="131"/>
      <c r="D256" s="141"/>
      <c r="E256" s="119"/>
      <c r="F256" s="314"/>
      <c r="G256" s="108"/>
      <c r="H256" s="60"/>
    </row>
    <row r="257" spans="1:8" x14ac:dyDescent="0.25">
      <c r="A257" s="102"/>
      <c r="B257" s="103"/>
      <c r="C257" s="131"/>
      <c r="D257" s="104"/>
      <c r="E257" s="106"/>
      <c r="F257" s="314"/>
      <c r="G257" s="101"/>
      <c r="H257" s="60"/>
    </row>
    <row r="258" spans="1:8" x14ac:dyDescent="0.25">
      <c r="A258" s="102" t="s">
        <v>302</v>
      </c>
      <c r="B258" s="103" t="s">
        <v>303</v>
      </c>
      <c r="C258" s="118" t="s">
        <v>304</v>
      </c>
      <c r="D258" s="104"/>
      <c r="E258" s="119"/>
      <c r="F258" s="314"/>
      <c r="G258" s="101"/>
      <c r="H258" s="60"/>
    </row>
    <row r="259" spans="1:8" x14ac:dyDescent="0.25">
      <c r="A259" s="102"/>
      <c r="B259" s="103"/>
      <c r="C259" s="131"/>
      <c r="D259" s="104"/>
      <c r="E259" s="106"/>
      <c r="F259" s="314"/>
      <c r="G259" s="101"/>
      <c r="H259" s="60"/>
    </row>
    <row r="260" spans="1:8" x14ac:dyDescent="0.25">
      <c r="A260" s="102"/>
      <c r="B260" s="103"/>
      <c r="C260" s="117" t="s">
        <v>300</v>
      </c>
      <c r="D260" s="104" t="s">
        <v>202</v>
      </c>
      <c r="E260" s="119">
        <f>'Cost estimate'!E271</f>
        <v>290</v>
      </c>
      <c r="F260" s="314">
        <v>350</v>
      </c>
      <c r="G260" s="108">
        <f ca="1">IF(TODAY()&lt;45150,F260,IF(TODAY()&lt;45515,F260*(1+Escalations!$D$3),F260*(1+Escalations!$D$3)*(1+Escalations!$D$4)))</f>
        <v>350</v>
      </c>
      <c r="H260" s="60">
        <f ca="1">E260*G260</f>
        <v>101500</v>
      </c>
    </row>
    <row r="261" spans="1:8" x14ac:dyDescent="0.25">
      <c r="A261" s="102"/>
      <c r="B261" s="103"/>
      <c r="C261" s="118"/>
      <c r="D261" s="104"/>
      <c r="E261" s="106"/>
      <c r="F261" s="314"/>
      <c r="G261" s="108"/>
      <c r="H261" s="60"/>
    </row>
    <row r="262" spans="1:8" x14ac:dyDescent="0.25">
      <c r="A262" s="102"/>
      <c r="B262" s="103"/>
      <c r="C262" s="118" t="s">
        <v>301</v>
      </c>
      <c r="D262" s="104" t="s">
        <v>202</v>
      </c>
      <c r="E262" s="119">
        <f>'Cost estimate'!E273</f>
        <v>120</v>
      </c>
      <c r="F262" s="314">
        <v>350</v>
      </c>
      <c r="G262" s="108">
        <f ca="1">IF(TODAY()&lt;45150,F262,IF(TODAY()&lt;45515,F262*(1+Escalations!$D$3),F262*(1+Escalations!$D$3)*(1+Escalations!$D$4)))</f>
        <v>350</v>
      </c>
      <c r="H262" s="60">
        <f ca="1">E262*G262</f>
        <v>42000</v>
      </c>
    </row>
    <row r="263" spans="1:8" x14ac:dyDescent="0.25">
      <c r="A263" s="102"/>
      <c r="B263" s="103"/>
      <c r="C263" s="131"/>
      <c r="D263" s="104"/>
      <c r="E263" s="106"/>
      <c r="F263" s="314"/>
      <c r="G263" s="108"/>
      <c r="H263" s="60"/>
    </row>
    <row r="264" spans="1:8" x14ac:dyDescent="0.25">
      <c r="A264" s="102"/>
      <c r="B264" s="103"/>
      <c r="C264" s="118" t="s">
        <v>305</v>
      </c>
      <c r="D264" s="319" t="s">
        <v>195</v>
      </c>
      <c r="E264" s="106">
        <f>'Cost estimate'!E275</f>
        <v>1800</v>
      </c>
      <c r="F264" s="314">
        <v>30</v>
      </c>
      <c r="G264" s="108">
        <f ca="1">IF(TODAY()&lt;45150,F264,IF(TODAY()&lt;45515,F264*(1+Escalations!$D$3),F264*(1+Escalations!$D$3)*(1+Escalations!$D$4)))</f>
        <v>30</v>
      </c>
      <c r="H264" s="60">
        <f ca="1">E264*G264</f>
        <v>54000</v>
      </c>
    </row>
    <row r="265" spans="1:8" x14ac:dyDescent="0.25">
      <c r="A265" s="102"/>
      <c r="B265" s="103"/>
      <c r="C265" s="131"/>
      <c r="D265" s="104"/>
      <c r="E265" s="106"/>
      <c r="F265" s="314"/>
      <c r="G265" s="101"/>
      <c r="H265" s="60"/>
    </row>
    <row r="266" spans="1:8" x14ac:dyDescent="0.25">
      <c r="A266" s="102"/>
      <c r="B266" s="103"/>
      <c r="C266" s="118" t="s">
        <v>306</v>
      </c>
      <c r="D266" s="319" t="s">
        <v>202</v>
      </c>
      <c r="E266" s="106">
        <f>'Cost estimate'!E277</f>
        <v>275</v>
      </c>
      <c r="F266" s="314">
        <v>488</v>
      </c>
      <c r="G266" s="108">
        <f ca="1">IF(TODAY()&lt;45150,F266,IF(TODAY()&lt;45515,F266*(1+Escalations!$D$3),F266*(1+Escalations!$D$3)*(1+Escalations!$D$4)))</f>
        <v>488</v>
      </c>
      <c r="H266" s="60">
        <f ca="1">E266*G266</f>
        <v>134200</v>
      </c>
    </row>
    <row r="267" spans="1:8" x14ac:dyDescent="0.25">
      <c r="A267" s="102"/>
      <c r="B267" s="103"/>
      <c r="C267" s="117"/>
      <c r="D267" s="319"/>
      <c r="E267" s="106"/>
      <c r="F267" s="314"/>
      <c r="G267" s="108"/>
      <c r="H267" s="60"/>
    </row>
    <row r="268" spans="1:8" x14ac:dyDescent="0.25">
      <c r="A268" s="102"/>
      <c r="B268" s="103"/>
      <c r="C268" s="118" t="s">
        <v>307</v>
      </c>
      <c r="D268" s="319" t="s">
        <v>202</v>
      </c>
      <c r="E268" s="106">
        <f>'Cost estimate'!E279</f>
        <v>225</v>
      </c>
      <c r="F268" s="314">
        <v>650</v>
      </c>
      <c r="G268" s="108">
        <f ca="1">IF(TODAY()&lt;45150,F268,IF(TODAY()&lt;45515,F268*(1+Escalations!$D$3),F268*(1+Escalations!$D$3)*(1+Escalations!$D$4)))</f>
        <v>650</v>
      </c>
      <c r="H268" s="60">
        <f ca="1">E268*G268</f>
        <v>146250</v>
      </c>
    </row>
    <row r="269" spans="1:8" x14ac:dyDescent="0.25">
      <c r="A269" s="102"/>
      <c r="B269" s="103"/>
      <c r="C269" s="117"/>
      <c r="D269" s="104"/>
      <c r="E269" s="106"/>
      <c r="F269" s="314"/>
      <c r="G269" s="101"/>
      <c r="H269" s="60"/>
    </row>
    <row r="270" spans="1:8" x14ac:dyDescent="0.25">
      <c r="A270" s="102" t="s">
        <v>308</v>
      </c>
      <c r="B270" s="103"/>
      <c r="C270" s="122"/>
      <c r="D270" s="128"/>
      <c r="E270" s="175"/>
      <c r="F270" s="314"/>
      <c r="G270" s="101"/>
      <c r="H270" s="60"/>
    </row>
    <row r="271" spans="1:8" x14ac:dyDescent="0.25">
      <c r="A271" s="102"/>
      <c r="B271" s="103"/>
      <c r="C271" s="117"/>
      <c r="D271" s="124"/>
      <c r="E271" s="125"/>
      <c r="F271" s="314"/>
      <c r="G271" s="101"/>
      <c r="H271" s="60"/>
    </row>
    <row r="272" spans="1:8" x14ac:dyDescent="0.25">
      <c r="A272" s="102"/>
      <c r="B272" s="103"/>
      <c r="C272" s="117"/>
      <c r="D272" s="104"/>
      <c r="E272" s="106"/>
      <c r="F272" s="314"/>
      <c r="G272" s="101"/>
      <c r="H272" s="60"/>
    </row>
    <row r="273" spans="1:8" x14ac:dyDescent="0.25">
      <c r="A273" s="102"/>
      <c r="B273" s="103"/>
      <c r="C273" s="117"/>
      <c r="D273" s="104"/>
      <c r="E273" s="106"/>
      <c r="F273" s="314"/>
      <c r="G273" s="101"/>
      <c r="H273" s="60"/>
    </row>
    <row r="274" spans="1:8" x14ac:dyDescent="0.25">
      <c r="A274" s="102"/>
      <c r="B274" s="103"/>
      <c r="C274" s="117"/>
      <c r="D274" s="104"/>
      <c r="E274" s="106"/>
      <c r="F274" s="314"/>
      <c r="G274" s="101"/>
      <c r="H274" s="60"/>
    </row>
    <row r="275" spans="1:8" x14ac:dyDescent="0.25">
      <c r="A275" s="102"/>
      <c r="B275" s="103"/>
      <c r="C275" s="117"/>
      <c r="D275" s="104"/>
      <c r="E275" s="106"/>
      <c r="F275" s="314"/>
      <c r="G275" s="101"/>
      <c r="H275" s="60"/>
    </row>
    <row r="276" spans="1:8" ht="24.6" customHeight="1" x14ac:dyDescent="0.25">
      <c r="A276" s="288" t="s">
        <v>737</v>
      </c>
      <c r="B276" s="289"/>
      <c r="C276" s="290"/>
      <c r="D276" s="290"/>
      <c r="E276" s="291"/>
      <c r="F276" s="292"/>
      <c r="G276" s="293"/>
      <c r="H276" s="294">
        <f ca="1">SUM(H248:H275)</f>
        <v>828250</v>
      </c>
    </row>
    <row r="277" spans="1:8" x14ac:dyDescent="0.25">
      <c r="A277" s="95" t="s">
        <v>309</v>
      </c>
      <c r="B277" s="96" t="s">
        <v>310</v>
      </c>
      <c r="C277" s="173" t="s">
        <v>311</v>
      </c>
      <c r="D277" s="99"/>
      <c r="E277" s="174"/>
      <c r="F277" s="313"/>
      <c r="G277" s="101"/>
      <c r="H277" s="60"/>
    </row>
    <row r="278" spans="1:8" x14ac:dyDescent="0.25">
      <c r="A278" s="102"/>
      <c r="B278" s="121"/>
      <c r="C278" s="117"/>
      <c r="D278" s="104"/>
      <c r="E278" s="106"/>
      <c r="F278" s="314"/>
      <c r="G278" s="101"/>
      <c r="H278" s="60"/>
    </row>
    <row r="279" spans="1:8" s="11" customFormat="1" ht="41.4" x14ac:dyDescent="0.3">
      <c r="A279" s="120" t="s">
        <v>312</v>
      </c>
      <c r="B279" s="103" t="s">
        <v>298</v>
      </c>
      <c r="C279" s="122" t="s">
        <v>313</v>
      </c>
      <c r="D279" s="124"/>
      <c r="E279" s="125"/>
      <c r="F279" s="314"/>
      <c r="G279" s="101"/>
      <c r="H279" s="60"/>
    </row>
    <row r="280" spans="1:8" x14ac:dyDescent="0.25">
      <c r="A280" s="102"/>
      <c r="B280" s="121"/>
      <c r="C280" s="117"/>
      <c r="D280" s="104"/>
      <c r="E280" s="106"/>
      <c r="F280" s="314"/>
      <c r="G280" s="101"/>
      <c r="H280" s="60"/>
    </row>
    <row r="281" spans="1:8" x14ac:dyDescent="0.25">
      <c r="A281" s="102" t="s">
        <v>314</v>
      </c>
      <c r="B281" s="121"/>
      <c r="C281" s="122" t="s">
        <v>315</v>
      </c>
      <c r="D281" s="104"/>
      <c r="E281" s="106"/>
      <c r="F281" s="314"/>
      <c r="G281" s="101"/>
      <c r="H281" s="60"/>
    </row>
    <row r="282" spans="1:8" x14ac:dyDescent="0.25">
      <c r="A282" s="102"/>
      <c r="B282" s="121"/>
      <c r="C282" s="117"/>
      <c r="D282" s="104"/>
      <c r="E282" s="106"/>
      <c r="F282" s="314"/>
      <c r="G282" s="101"/>
      <c r="H282" s="60"/>
    </row>
    <row r="283" spans="1:8" x14ac:dyDescent="0.25">
      <c r="A283" s="102"/>
      <c r="B283" s="121"/>
      <c r="C283" s="118" t="s">
        <v>316</v>
      </c>
      <c r="D283" s="104" t="s">
        <v>190</v>
      </c>
      <c r="E283" s="106">
        <f>'Cost estimate'!E294</f>
        <v>0</v>
      </c>
      <c r="F283" s="314">
        <v>240</v>
      </c>
      <c r="G283" s="108">
        <f ca="1">IF(TODAY()&lt;45150,F283,IF(TODAY()&lt;45515,F283*(1+Escalations!$D$3),F283*(1+Escalations!$D$3)*(1+Escalations!$D$4)))</f>
        <v>240</v>
      </c>
      <c r="H283" s="60">
        <f t="shared" ref="H283:H291" ca="1" si="8">E283*G283</f>
        <v>0</v>
      </c>
    </row>
    <row r="284" spans="1:8" x14ac:dyDescent="0.25">
      <c r="A284" s="102"/>
      <c r="B284" s="121"/>
      <c r="C284" s="118" t="s">
        <v>317</v>
      </c>
      <c r="D284" s="104" t="s">
        <v>190</v>
      </c>
      <c r="E284" s="106">
        <f>'Cost estimate'!E295</f>
        <v>0</v>
      </c>
      <c r="F284" s="314">
        <v>360</v>
      </c>
      <c r="G284" s="108">
        <f ca="1">IF(TODAY()&lt;45150,F284,IF(TODAY()&lt;45515,F284*(1+Escalations!$D$3),F284*(1+Escalations!$D$3)*(1+Escalations!$D$4)))</f>
        <v>360</v>
      </c>
      <c r="H284" s="60">
        <f t="shared" ca="1" si="8"/>
        <v>0</v>
      </c>
    </row>
    <row r="285" spans="1:8" x14ac:dyDescent="0.25">
      <c r="A285" s="102"/>
      <c r="B285" s="121"/>
      <c r="C285" s="118" t="s">
        <v>318</v>
      </c>
      <c r="D285" s="104" t="s">
        <v>190</v>
      </c>
      <c r="E285" s="106">
        <f>'Cost estimate'!E296</f>
        <v>0</v>
      </c>
      <c r="F285" s="314">
        <v>590</v>
      </c>
      <c r="G285" s="108">
        <f ca="1">IF(TODAY()&lt;45150,F285,IF(TODAY()&lt;45515,F285*(1+Escalations!$D$3),F285*(1+Escalations!$D$3)*(1+Escalations!$D$4)))</f>
        <v>590</v>
      </c>
      <c r="H285" s="60">
        <f t="shared" ca="1" si="8"/>
        <v>0</v>
      </c>
    </row>
    <row r="286" spans="1:8" x14ac:dyDescent="0.25">
      <c r="A286" s="102"/>
      <c r="B286" s="121"/>
      <c r="C286" s="118" t="s">
        <v>319</v>
      </c>
      <c r="D286" s="104" t="s">
        <v>190</v>
      </c>
      <c r="E286" s="106">
        <f>'Cost estimate'!E297</f>
        <v>0</v>
      </c>
      <c r="F286" s="314">
        <v>948</v>
      </c>
      <c r="G286" s="108">
        <f ca="1">IF(TODAY()&lt;45150,F286,IF(TODAY()&lt;45515,F286*(1+Escalations!$D$3),F286*(1+Escalations!$D$3)*(1+Escalations!$D$4)))</f>
        <v>948</v>
      </c>
      <c r="H286" s="60">
        <f t="shared" ca="1" si="8"/>
        <v>0</v>
      </c>
    </row>
    <row r="287" spans="1:8" x14ac:dyDescent="0.25">
      <c r="A287" s="102"/>
      <c r="B287" s="121"/>
      <c r="C287" s="118" t="s">
        <v>320</v>
      </c>
      <c r="D287" s="104" t="s">
        <v>190</v>
      </c>
      <c r="E287" s="106">
        <f>'Cost estimate'!E298</f>
        <v>0</v>
      </c>
      <c r="F287" s="314">
        <v>1244</v>
      </c>
      <c r="G287" s="108">
        <f ca="1">IF(TODAY()&lt;45150,F287,IF(TODAY()&lt;45515,F287*(1+Escalations!$D$3),F287*(1+Escalations!$D$3)*(1+Escalations!$D$4)))</f>
        <v>1244</v>
      </c>
      <c r="H287" s="60">
        <f t="shared" ca="1" si="8"/>
        <v>0</v>
      </c>
    </row>
    <row r="288" spans="1:8" x14ac:dyDescent="0.25">
      <c r="A288" s="102"/>
      <c r="B288" s="121"/>
      <c r="C288" s="118" t="s">
        <v>321</v>
      </c>
      <c r="D288" s="104" t="s">
        <v>190</v>
      </c>
      <c r="E288" s="106">
        <f>'Cost estimate'!E299</f>
        <v>0</v>
      </c>
      <c r="F288" s="314">
        <v>1449</v>
      </c>
      <c r="G288" s="108">
        <f ca="1">IF(TODAY()&lt;45150,F288,IF(TODAY()&lt;45515,F288*(1+Escalations!$D$3),F288*(1+Escalations!$D$3)*(1+Escalations!$D$4)))</f>
        <v>1449</v>
      </c>
      <c r="H288" s="60">
        <f t="shared" ca="1" si="8"/>
        <v>0</v>
      </c>
    </row>
    <row r="289" spans="1:8" x14ac:dyDescent="0.25">
      <c r="A289" s="102"/>
      <c r="B289" s="121"/>
      <c r="C289" s="118" t="s">
        <v>322</v>
      </c>
      <c r="D289" s="104" t="s">
        <v>190</v>
      </c>
      <c r="E289" s="106">
        <f>'Cost estimate'!E300</f>
        <v>0</v>
      </c>
      <c r="F289" s="314">
        <v>2301</v>
      </c>
      <c r="G289" s="108">
        <f ca="1">IF(TODAY()&lt;45150,F289,IF(TODAY()&lt;45515,F289*(1+Escalations!$D$3),F289*(1+Escalations!$D$3)*(1+Escalations!$D$4)))</f>
        <v>2301</v>
      </c>
      <c r="H289" s="60">
        <f t="shared" ca="1" si="8"/>
        <v>0</v>
      </c>
    </row>
    <row r="290" spans="1:8" x14ac:dyDescent="0.25">
      <c r="A290" s="102"/>
      <c r="B290" s="121"/>
      <c r="C290" s="118" t="s">
        <v>323</v>
      </c>
      <c r="D290" s="104" t="s">
        <v>190</v>
      </c>
      <c r="E290" s="106">
        <f>'Cost estimate'!E301</f>
        <v>0</v>
      </c>
      <c r="F290" s="314">
        <v>2900</v>
      </c>
      <c r="G290" s="108">
        <f ca="1">IF(TODAY()&lt;45150,F290,IF(TODAY()&lt;45515,F290*(1+Escalations!$D$3),F290*(1+Escalations!$D$3)*(1+Escalations!$D$4)))</f>
        <v>2900</v>
      </c>
      <c r="H290" s="60">
        <f t="shared" ca="1" si="8"/>
        <v>0</v>
      </c>
    </row>
    <row r="291" spans="1:8" x14ac:dyDescent="0.25">
      <c r="A291" s="102"/>
      <c r="B291" s="121"/>
      <c r="C291" s="118" t="s">
        <v>324</v>
      </c>
      <c r="D291" s="104" t="s">
        <v>190</v>
      </c>
      <c r="E291" s="106">
        <f>'Cost estimate'!E302</f>
        <v>0</v>
      </c>
      <c r="F291" s="314">
        <v>6850</v>
      </c>
      <c r="G291" s="108">
        <f ca="1">IF(TODAY()&lt;45150,F291,IF(TODAY()&lt;45515,F291*(1+Escalations!$D$3),F291*(1+Escalations!$D$3)*(1+Escalations!$D$4)))</f>
        <v>6850</v>
      </c>
      <c r="H291" s="60">
        <f t="shared" ca="1" si="8"/>
        <v>0</v>
      </c>
    </row>
    <row r="292" spans="1:8" x14ac:dyDescent="0.25">
      <c r="A292" s="102"/>
      <c r="B292" s="121"/>
      <c r="C292" s="131"/>
      <c r="D292" s="104"/>
      <c r="E292" s="106"/>
      <c r="F292" s="314"/>
      <c r="G292" s="101"/>
      <c r="H292" s="60"/>
    </row>
    <row r="293" spans="1:8" x14ac:dyDescent="0.25">
      <c r="A293" s="102" t="s">
        <v>325</v>
      </c>
      <c r="B293" s="121"/>
      <c r="C293" s="146" t="s">
        <v>326</v>
      </c>
      <c r="D293" s="141"/>
      <c r="E293" s="119"/>
      <c r="F293" s="314"/>
      <c r="G293" s="101"/>
      <c r="H293" s="60"/>
    </row>
    <row r="294" spans="1:8" x14ac:dyDescent="0.25">
      <c r="A294" s="102"/>
      <c r="B294" s="121"/>
      <c r="C294" s="131"/>
      <c r="D294" s="104"/>
      <c r="E294" s="106"/>
      <c r="F294" s="314"/>
      <c r="G294" s="101"/>
      <c r="H294" s="60"/>
    </row>
    <row r="295" spans="1:8" x14ac:dyDescent="0.25">
      <c r="A295" s="102"/>
      <c r="B295" s="121"/>
      <c r="C295" s="118" t="s">
        <v>316</v>
      </c>
      <c r="D295" s="104" t="s">
        <v>190</v>
      </c>
      <c r="E295" s="106">
        <f>'Cost estimate'!E306</f>
        <v>0</v>
      </c>
      <c r="F295" s="314">
        <v>3320</v>
      </c>
      <c r="G295" s="101">
        <f ca="1">IF(TODAY()&lt;45150,F295,IF(TODAY()&lt;45515,F295*(1+Escalations!$D$3),F295*(1+Escalations!$D$3)*(1+Escalations!$D$4)))</f>
        <v>3320</v>
      </c>
      <c r="H295" s="60">
        <f t="shared" ref="H295:H308" ca="1" si="9">E295*G295</f>
        <v>0</v>
      </c>
    </row>
    <row r="296" spans="1:8" x14ac:dyDescent="0.25">
      <c r="A296" s="102"/>
      <c r="B296" s="121"/>
      <c r="C296" s="118" t="s">
        <v>317</v>
      </c>
      <c r="D296" s="104" t="s">
        <v>190</v>
      </c>
      <c r="E296" s="106">
        <f>'Cost estimate'!E307</f>
        <v>0</v>
      </c>
      <c r="F296" s="314">
        <v>3550</v>
      </c>
      <c r="G296" s="101">
        <f ca="1">IF(TODAY()&lt;45150,F296,IF(TODAY()&lt;45515,F296*(1+Escalations!$D$3),F296*(1+Escalations!$D$3)*(1+Escalations!$D$4)))</f>
        <v>3550</v>
      </c>
      <c r="H296" s="60">
        <f t="shared" ca="1" si="9"/>
        <v>0</v>
      </c>
    </row>
    <row r="297" spans="1:8" x14ac:dyDescent="0.25">
      <c r="A297" s="102"/>
      <c r="B297" s="121"/>
      <c r="C297" s="118" t="s">
        <v>318</v>
      </c>
      <c r="D297" s="104" t="s">
        <v>190</v>
      </c>
      <c r="E297" s="106">
        <f>'Cost estimate'!E308</f>
        <v>0</v>
      </c>
      <c r="F297" s="314">
        <v>3944</v>
      </c>
      <c r="G297" s="101">
        <f ca="1">IF(TODAY()&lt;45150,F297,IF(TODAY()&lt;45515,F297*(1+Escalations!$D$3),F297*(1+Escalations!$D$3)*(1+Escalations!$D$4)))</f>
        <v>3944</v>
      </c>
      <c r="H297" s="60">
        <f t="shared" ca="1" si="9"/>
        <v>0</v>
      </c>
    </row>
    <row r="298" spans="1:8" x14ac:dyDescent="0.25">
      <c r="A298" s="102"/>
      <c r="B298" s="121"/>
      <c r="C298" s="118" t="s">
        <v>319</v>
      </c>
      <c r="D298" s="104" t="s">
        <v>190</v>
      </c>
      <c r="E298" s="106">
        <f>'Cost estimate'!E309</f>
        <v>0</v>
      </c>
      <c r="F298" s="314">
        <v>3988</v>
      </c>
      <c r="G298" s="101">
        <f ca="1">IF(TODAY()&lt;45150,F298,IF(TODAY()&lt;45515,F298*(1+Escalations!$D$3),F298*(1+Escalations!$D$3)*(1+Escalations!$D$4)))</f>
        <v>3988</v>
      </c>
      <c r="H298" s="60">
        <f t="shared" ca="1" si="9"/>
        <v>0</v>
      </c>
    </row>
    <row r="299" spans="1:8" x14ac:dyDescent="0.25">
      <c r="A299" s="102"/>
      <c r="B299" s="121"/>
      <c r="C299" s="118" t="s">
        <v>320</v>
      </c>
      <c r="D299" s="104" t="s">
        <v>190</v>
      </c>
      <c r="E299" s="106">
        <f>'Cost estimate'!E310</f>
        <v>0</v>
      </c>
      <c r="F299" s="314">
        <v>4166</v>
      </c>
      <c r="G299" s="101">
        <f ca="1">IF(TODAY()&lt;45150,F299,IF(TODAY()&lt;45515,F299*(1+Escalations!$D$3),F299*(1+Escalations!$D$3)*(1+Escalations!$D$4)))</f>
        <v>4166</v>
      </c>
      <c r="H299" s="60">
        <f t="shared" ca="1" si="9"/>
        <v>0</v>
      </c>
    </row>
    <row r="300" spans="1:8" x14ac:dyDescent="0.25">
      <c r="A300" s="102"/>
      <c r="B300" s="121"/>
      <c r="C300" s="118" t="s">
        <v>321</v>
      </c>
      <c r="D300" s="104" t="s">
        <v>190</v>
      </c>
      <c r="E300" s="106">
        <f>'Cost estimate'!E311</f>
        <v>0</v>
      </c>
      <c r="F300" s="314">
        <v>4480</v>
      </c>
      <c r="G300" s="101">
        <f ca="1">IF(TODAY()&lt;45150,F300,IF(TODAY()&lt;45515,F300*(1+Escalations!$D$3),F300*(1+Escalations!$D$3)*(1+Escalations!$D$4)))</f>
        <v>4480</v>
      </c>
      <c r="H300" s="60">
        <f t="shared" ca="1" si="9"/>
        <v>0</v>
      </c>
    </row>
    <row r="301" spans="1:8" x14ac:dyDescent="0.25">
      <c r="A301" s="102"/>
      <c r="B301" s="121"/>
      <c r="C301" s="118" t="s">
        <v>327</v>
      </c>
      <c r="D301" s="104" t="s">
        <v>190</v>
      </c>
      <c r="E301" s="106">
        <f>'Cost estimate'!E312</f>
        <v>0</v>
      </c>
      <c r="F301" s="314">
        <v>4900</v>
      </c>
      <c r="G301" s="101">
        <f ca="1">IF(TODAY()&lt;45150,F301,IF(TODAY()&lt;45515,F301*(1+Escalations!$D$3),F301*(1+Escalations!$D$3)*(1+Escalations!$D$4)))</f>
        <v>4900</v>
      </c>
      <c r="H301" s="60">
        <f t="shared" ca="1" si="9"/>
        <v>0</v>
      </c>
    </row>
    <row r="302" spans="1:8" x14ac:dyDescent="0.25">
      <c r="A302" s="102"/>
      <c r="B302" s="121"/>
      <c r="C302" s="118" t="s">
        <v>328</v>
      </c>
      <c r="D302" s="104" t="s">
        <v>190</v>
      </c>
      <c r="E302" s="106">
        <f>'Cost estimate'!E313</f>
        <v>0</v>
      </c>
      <c r="F302" s="314">
        <v>5300</v>
      </c>
      <c r="G302" s="101">
        <f ca="1">IF(TODAY()&lt;45150,F302,IF(TODAY()&lt;45515,F302*(1+Escalations!$D$3),F302*(1+Escalations!$D$3)*(1+Escalations!$D$4)))</f>
        <v>5300</v>
      </c>
      <c r="H302" s="60">
        <f t="shared" ca="1" si="9"/>
        <v>0</v>
      </c>
    </row>
    <row r="303" spans="1:8" x14ac:dyDescent="0.25">
      <c r="A303" s="102"/>
      <c r="B303" s="121"/>
      <c r="C303" s="118" t="s">
        <v>329</v>
      </c>
      <c r="D303" s="104" t="s">
        <v>190</v>
      </c>
      <c r="E303" s="106">
        <f>'Cost estimate'!E314</f>
        <v>0</v>
      </c>
      <c r="F303" s="314">
        <v>6707</v>
      </c>
      <c r="G303" s="101">
        <f ca="1">IF(TODAY()&lt;45150,F303,IF(TODAY()&lt;45515,F303*(1+Escalations!$D$3),F303*(1+Escalations!$D$3)*(1+Escalations!$D$4)))</f>
        <v>6707</v>
      </c>
      <c r="H303" s="60">
        <f t="shared" ca="1" si="9"/>
        <v>0</v>
      </c>
    </row>
    <row r="304" spans="1:8" x14ac:dyDescent="0.25">
      <c r="A304" s="102"/>
      <c r="B304" s="121"/>
      <c r="C304" s="118" t="s">
        <v>330</v>
      </c>
      <c r="D304" s="104" t="s">
        <v>190</v>
      </c>
      <c r="E304" s="106">
        <f>'Cost estimate'!E315</f>
        <v>0</v>
      </c>
      <c r="F304" s="314">
        <v>7902</v>
      </c>
      <c r="G304" s="101">
        <f ca="1">IF(TODAY()&lt;45150,F304,IF(TODAY()&lt;45515,F304*(1+Escalations!$D$3),F304*(1+Escalations!$D$3)*(1+Escalations!$D$4)))</f>
        <v>7902</v>
      </c>
      <c r="H304" s="60">
        <f t="shared" ca="1" si="9"/>
        <v>0</v>
      </c>
    </row>
    <row r="305" spans="1:8" x14ac:dyDescent="0.25">
      <c r="A305" s="102"/>
      <c r="B305" s="121"/>
      <c r="C305" s="118" t="s">
        <v>331</v>
      </c>
      <c r="D305" s="104" t="s">
        <v>190</v>
      </c>
      <c r="E305" s="106">
        <f>'Cost estimate'!E316</f>
        <v>0</v>
      </c>
      <c r="F305" s="314">
        <v>8800</v>
      </c>
      <c r="G305" s="101">
        <f ca="1">IF(TODAY()&lt;45150,F305,IF(TODAY()&lt;45515,F305*(1+Escalations!$D$3),F305*(1+Escalations!$D$3)*(1+Escalations!$D$4)))</f>
        <v>8800</v>
      </c>
      <c r="H305" s="60">
        <f t="shared" ca="1" si="9"/>
        <v>0</v>
      </c>
    </row>
    <row r="306" spans="1:8" x14ac:dyDescent="0.25">
      <c r="A306" s="102"/>
      <c r="B306" s="121"/>
      <c r="C306" s="118" t="s">
        <v>332</v>
      </c>
      <c r="D306" s="104" t="s">
        <v>190</v>
      </c>
      <c r="E306" s="106">
        <f>'Cost estimate'!E317</f>
        <v>0</v>
      </c>
      <c r="F306" s="314">
        <v>10908</v>
      </c>
      <c r="G306" s="101">
        <f ca="1">IF(TODAY()&lt;45150,F306,IF(TODAY()&lt;45515,F306*(1+Escalations!$D$3),F306*(1+Escalations!$D$3)*(1+Escalations!$D$4)))</f>
        <v>10908</v>
      </c>
      <c r="H306" s="60">
        <f t="shared" ca="1" si="9"/>
        <v>0</v>
      </c>
    </row>
    <row r="307" spans="1:8" x14ac:dyDescent="0.25">
      <c r="A307" s="102"/>
      <c r="B307" s="121"/>
      <c r="C307" s="118" t="s">
        <v>333</v>
      </c>
      <c r="D307" s="104" t="s">
        <v>190</v>
      </c>
      <c r="E307" s="106">
        <f>'Cost estimate'!E318</f>
        <v>0</v>
      </c>
      <c r="F307" s="314">
        <v>11758</v>
      </c>
      <c r="G307" s="101">
        <f ca="1">IF(TODAY()&lt;45150,F307,IF(TODAY()&lt;45515,F307*(1+Escalations!$D$3),F307*(1+Escalations!$D$3)*(1+Escalations!$D$4)))</f>
        <v>11758</v>
      </c>
      <c r="H307" s="60">
        <f t="shared" ca="1" si="9"/>
        <v>0</v>
      </c>
    </row>
    <row r="308" spans="1:8" x14ac:dyDescent="0.25">
      <c r="A308" s="102"/>
      <c r="B308" s="121"/>
      <c r="C308" s="118" t="s">
        <v>334</v>
      </c>
      <c r="D308" s="104" t="s">
        <v>190</v>
      </c>
      <c r="E308" s="106">
        <f>'Cost estimate'!E319</f>
        <v>0</v>
      </c>
      <c r="F308" s="314">
        <v>14659</v>
      </c>
      <c r="G308" s="101">
        <f ca="1">IF(TODAY()&lt;45150,F308,IF(TODAY()&lt;45515,F308*(1+Escalations!$D$3),F308*(1+Escalations!$D$3)*(1+Escalations!$D$4)))</f>
        <v>14659</v>
      </c>
      <c r="H308" s="60">
        <f t="shared" ca="1" si="9"/>
        <v>0</v>
      </c>
    </row>
    <row r="309" spans="1:8" x14ac:dyDescent="0.25">
      <c r="A309" s="102"/>
      <c r="B309" s="121"/>
      <c r="C309" s="131"/>
      <c r="D309" s="104"/>
      <c r="E309" s="176"/>
      <c r="F309" s="318"/>
      <c r="G309" s="320"/>
      <c r="H309" s="60"/>
    </row>
    <row r="310" spans="1:8" ht="27.6" x14ac:dyDescent="0.25">
      <c r="A310" s="102" t="s">
        <v>335</v>
      </c>
      <c r="B310" s="121"/>
      <c r="C310" s="122" t="s">
        <v>336</v>
      </c>
      <c r="D310" s="104"/>
      <c r="E310" s="106"/>
      <c r="F310" s="313"/>
      <c r="G310" s="101"/>
      <c r="H310" s="60"/>
    </row>
    <row r="311" spans="1:8" x14ac:dyDescent="0.25">
      <c r="A311" s="102"/>
      <c r="B311" s="121"/>
      <c r="C311" s="117"/>
      <c r="D311" s="104"/>
      <c r="E311" s="106"/>
      <c r="F311" s="314"/>
      <c r="G311" s="101"/>
      <c r="H311" s="60"/>
    </row>
    <row r="312" spans="1:8" x14ac:dyDescent="0.25">
      <c r="A312" s="102"/>
      <c r="B312" s="121"/>
      <c r="C312" s="118" t="s">
        <v>337</v>
      </c>
      <c r="D312" s="104" t="s">
        <v>190</v>
      </c>
      <c r="E312" s="106">
        <f>'Cost estimate'!E323</f>
        <v>0</v>
      </c>
      <c r="F312" s="314">
        <v>470</v>
      </c>
      <c r="G312" s="101">
        <f ca="1">IF(TODAY()&lt;45150,F312,IF(TODAY()&lt;45515,F312*(1+Escalations!$D$3),F312*(1+Escalations!$D$3)*(1+Escalations!$D$4)))</f>
        <v>470</v>
      </c>
      <c r="H312" s="60">
        <f t="shared" ref="H312:H322" ca="1" si="10">E312*G312</f>
        <v>0</v>
      </c>
    </row>
    <row r="313" spans="1:8" x14ac:dyDescent="0.25">
      <c r="A313" s="102"/>
      <c r="B313" s="121"/>
      <c r="C313" s="118" t="s">
        <v>338</v>
      </c>
      <c r="D313" s="104" t="s">
        <v>190</v>
      </c>
      <c r="E313" s="106">
        <f>'Cost estimate'!E324</f>
        <v>0</v>
      </c>
      <c r="F313" s="314">
        <v>570</v>
      </c>
      <c r="G313" s="101">
        <f ca="1">IF(TODAY()&lt;45150,F313,IF(TODAY()&lt;45515,F313*(1+Escalations!$D$3),F313*(1+Escalations!$D$3)*(1+Escalations!$D$4)))</f>
        <v>570</v>
      </c>
      <c r="H313" s="60">
        <f t="shared" ca="1" si="10"/>
        <v>0</v>
      </c>
    </row>
    <row r="314" spans="1:8" x14ac:dyDescent="0.25">
      <c r="A314" s="102"/>
      <c r="B314" s="121"/>
      <c r="C314" s="118" t="s">
        <v>339</v>
      </c>
      <c r="D314" s="104" t="s">
        <v>190</v>
      </c>
      <c r="E314" s="106">
        <f>'Cost estimate'!E325</f>
        <v>0</v>
      </c>
      <c r="F314" s="314">
        <v>670</v>
      </c>
      <c r="G314" s="101">
        <f ca="1">IF(TODAY()&lt;45150,F314,IF(TODAY()&lt;45515,F314*(1+Escalations!$D$3),F314*(1+Escalations!$D$3)*(1+Escalations!$D$4)))</f>
        <v>670</v>
      </c>
      <c r="H314" s="60">
        <f t="shared" ca="1" si="10"/>
        <v>0</v>
      </c>
    </row>
    <row r="315" spans="1:8" x14ac:dyDescent="0.25">
      <c r="A315" s="102"/>
      <c r="B315" s="121"/>
      <c r="C315" s="118" t="s">
        <v>340</v>
      </c>
      <c r="D315" s="104" t="s">
        <v>190</v>
      </c>
      <c r="E315" s="106">
        <f>'Cost estimate'!E326</f>
        <v>0</v>
      </c>
      <c r="F315" s="314">
        <v>1040</v>
      </c>
      <c r="G315" s="101">
        <f ca="1">IF(TODAY()&lt;45150,F315,IF(TODAY()&lt;45515,F315*(1+Escalations!$D$3),F315*(1+Escalations!$D$3)*(1+Escalations!$D$4)))</f>
        <v>1040</v>
      </c>
      <c r="H315" s="60">
        <f t="shared" ca="1" si="10"/>
        <v>0</v>
      </c>
    </row>
    <row r="316" spans="1:8" x14ac:dyDescent="0.25">
      <c r="A316" s="102"/>
      <c r="B316" s="121"/>
      <c r="C316" s="118" t="s">
        <v>341</v>
      </c>
      <c r="D316" s="104" t="s">
        <v>190</v>
      </c>
      <c r="E316" s="106">
        <f>'Cost estimate'!E327</f>
        <v>0</v>
      </c>
      <c r="F316" s="314">
        <v>1090</v>
      </c>
      <c r="G316" s="101">
        <f ca="1">IF(TODAY()&lt;45150,F316,IF(TODAY()&lt;45515,F316*(1+Escalations!$D$3),F316*(1+Escalations!$D$3)*(1+Escalations!$D$4)))</f>
        <v>1090</v>
      </c>
      <c r="H316" s="60">
        <f t="shared" ca="1" si="10"/>
        <v>0</v>
      </c>
    </row>
    <row r="317" spans="1:8" x14ac:dyDescent="0.25">
      <c r="A317" s="102"/>
      <c r="B317" s="121"/>
      <c r="C317" s="118" t="s">
        <v>342</v>
      </c>
      <c r="D317" s="104" t="s">
        <v>190</v>
      </c>
      <c r="E317" s="106">
        <f>'Cost estimate'!E328</f>
        <v>0</v>
      </c>
      <c r="F317" s="314">
        <v>1400</v>
      </c>
      <c r="G317" s="101">
        <f ca="1">IF(TODAY()&lt;45150,F317,IF(TODAY()&lt;45515,F317*(1+Escalations!$D$3),F317*(1+Escalations!$D$3)*(1+Escalations!$D$4)))</f>
        <v>1400</v>
      </c>
      <c r="H317" s="60">
        <f t="shared" ca="1" si="10"/>
        <v>0</v>
      </c>
    </row>
    <row r="318" spans="1:8" x14ac:dyDescent="0.25">
      <c r="A318" s="102"/>
      <c r="B318" s="121"/>
      <c r="C318" s="118" t="s">
        <v>343</v>
      </c>
      <c r="D318" s="104" t="s">
        <v>190</v>
      </c>
      <c r="E318" s="106">
        <f>'Cost estimate'!E329</f>
        <v>0</v>
      </c>
      <c r="F318" s="314">
        <v>1720</v>
      </c>
      <c r="G318" s="101">
        <f ca="1">IF(TODAY()&lt;45150,F318,IF(TODAY()&lt;45515,F318*(1+Escalations!$D$3),F318*(1+Escalations!$D$3)*(1+Escalations!$D$4)))</f>
        <v>1720</v>
      </c>
      <c r="H318" s="60">
        <f t="shared" ca="1" si="10"/>
        <v>0</v>
      </c>
    </row>
    <row r="319" spans="1:8" x14ac:dyDescent="0.25">
      <c r="A319" s="102"/>
      <c r="B319" s="121"/>
      <c r="C319" s="118" t="s">
        <v>344</v>
      </c>
      <c r="D319" s="104" t="s">
        <v>190</v>
      </c>
      <c r="E319" s="106">
        <f>'Cost estimate'!E330</f>
        <v>0</v>
      </c>
      <c r="F319" s="314">
        <v>1998</v>
      </c>
      <c r="G319" s="101">
        <f ca="1">IF(TODAY()&lt;45150,F319,IF(TODAY()&lt;45515,F319*(1+Escalations!$D$3),F319*(1+Escalations!$D$3)*(1+Escalations!$D$4)))</f>
        <v>1998</v>
      </c>
      <c r="H319" s="60">
        <f t="shared" ca="1" si="10"/>
        <v>0</v>
      </c>
    </row>
    <row r="320" spans="1:8" x14ac:dyDescent="0.25">
      <c r="A320" s="102"/>
      <c r="B320" s="121"/>
      <c r="C320" s="118" t="s">
        <v>345</v>
      </c>
      <c r="D320" s="104" t="s">
        <v>190</v>
      </c>
      <c r="E320" s="106">
        <f>'Cost estimate'!E331</f>
        <v>0</v>
      </c>
      <c r="F320" s="314">
        <v>2193</v>
      </c>
      <c r="G320" s="101">
        <f ca="1">IF(TODAY()&lt;45150,F320,IF(TODAY()&lt;45515,F320*(1+Escalations!$D$3),F320*(1+Escalations!$D$3)*(1+Escalations!$D$4)))</f>
        <v>2193</v>
      </c>
      <c r="H320" s="60">
        <f t="shared" ca="1" si="10"/>
        <v>0</v>
      </c>
    </row>
    <row r="321" spans="1:8" x14ac:dyDescent="0.25">
      <c r="A321" s="102"/>
      <c r="B321" s="121"/>
      <c r="C321" s="118" t="s">
        <v>346</v>
      </c>
      <c r="D321" s="104" t="s">
        <v>190</v>
      </c>
      <c r="E321" s="106">
        <f>'Cost estimate'!E332</f>
        <v>0</v>
      </c>
      <c r="F321" s="314">
        <v>2302</v>
      </c>
      <c r="G321" s="101">
        <f ca="1">IF(TODAY()&lt;45150,F321,IF(TODAY()&lt;45515,F321*(1+Escalations!$D$3),F321*(1+Escalations!$D$3)*(1+Escalations!$D$4)))</f>
        <v>2302</v>
      </c>
      <c r="H321" s="60">
        <f t="shared" ca="1" si="10"/>
        <v>0</v>
      </c>
    </row>
    <row r="322" spans="1:8" x14ac:dyDescent="0.25">
      <c r="A322" s="102"/>
      <c r="B322" s="121"/>
      <c r="C322" s="118" t="s">
        <v>347</v>
      </c>
      <c r="D322" s="104" t="s">
        <v>190</v>
      </c>
      <c r="E322" s="106">
        <f>'Cost estimate'!E333</f>
        <v>0</v>
      </c>
      <c r="F322" s="314">
        <v>2700</v>
      </c>
      <c r="G322" s="101">
        <f ca="1">IF(TODAY()&lt;45150,F322,IF(TODAY()&lt;45515,F322*(1+Escalations!$D$3),F322*(1+Escalations!$D$3)*(1+Escalations!$D$4)))</f>
        <v>2700</v>
      </c>
      <c r="H322" s="60">
        <f t="shared" ca="1" si="10"/>
        <v>0</v>
      </c>
    </row>
    <row r="323" spans="1:8" x14ac:dyDescent="0.25">
      <c r="A323" s="102"/>
      <c r="B323" s="121"/>
      <c r="C323" s="118"/>
      <c r="D323" s="104"/>
      <c r="E323" s="106"/>
      <c r="F323" s="314"/>
      <c r="G323" s="101"/>
      <c r="H323" s="60"/>
    </row>
    <row r="324" spans="1:8" x14ac:dyDescent="0.25">
      <c r="A324" s="102" t="s">
        <v>348</v>
      </c>
      <c r="B324" s="121"/>
      <c r="C324" s="146" t="s">
        <v>349</v>
      </c>
      <c r="D324" s="141"/>
      <c r="E324" s="119"/>
      <c r="F324" s="314"/>
      <c r="G324" s="101"/>
      <c r="H324" s="60"/>
    </row>
    <row r="325" spans="1:8" x14ac:dyDescent="0.25">
      <c r="A325" s="102"/>
      <c r="B325" s="121"/>
      <c r="C325" s="146"/>
      <c r="D325" s="141"/>
      <c r="E325" s="119"/>
      <c r="F325" s="314"/>
      <c r="G325" s="101"/>
      <c r="H325" s="60"/>
    </row>
    <row r="326" spans="1:8" x14ac:dyDescent="0.25">
      <c r="A326" s="102"/>
      <c r="B326" s="121"/>
      <c r="C326" s="118" t="s">
        <v>350</v>
      </c>
      <c r="D326" s="104" t="s">
        <v>190</v>
      </c>
      <c r="E326" s="106">
        <f>'Cost estimate'!E337</f>
        <v>0</v>
      </c>
      <c r="F326" s="314">
        <v>608</v>
      </c>
      <c r="G326" s="101">
        <f ca="1">IF(TODAY()&lt;45150,F326,IF(TODAY()&lt;45515,F326*(1+Escalations!$D$3),F326*(1+Escalations!$D$3)*(1+Escalations!$D$4)))</f>
        <v>608</v>
      </c>
      <c r="H326" s="60">
        <f t="shared" ref="H326:H335" ca="1" si="11">E326*G326</f>
        <v>0</v>
      </c>
    </row>
    <row r="327" spans="1:8" x14ac:dyDescent="0.25">
      <c r="A327" s="102"/>
      <c r="B327" s="121"/>
      <c r="C327" s="118" t="s">
        <v>351</v>
      </c>
      <c r="D327" s="104" t="s">
        <v>190</v>
      </c>
      <c r="E327" s="106">
        <f>'Cost estimate'!E338</f>
        <v>0</v>
      </c>
      <c r="F327" s="314">
        <v>911</v>
      </c>
      <c r="G327" s="101">
        <f ca="1">IF(TODAY()&lt;45150,F327,IF(TODAY()&lt;45515,F327*(1+Escalations!$D$3),F327*(1+Escalations!$D$3)*(1+Escalations!$D$4)))</f>
        <v>911</v>
      </c>
      <c r="H327" s="60">
        <f t="shared" ca="1" si="11"/>
        <v>0</v>
      </c>
    </row>
    <row r="328" spans="1:8" x14ac:dyDescent="0.25">
      <c r="A328" s="102"/>
      <c r="B328" s="121"/>
      <c r="C328" s="118" t="s">
        <v>352</v>
      </c>
      <c r="D328" s="104" t="s">
        <v>190</v>
      </c>
      <c r="E328" s="106">
        <f>'Cost estimate'!E339</f>
        <v>0</v>
      </c>
      <c r="F328" s="314">
        <v>1105</v>
      </c>
      <c r="G328" s="101">
        <f ca="1">IF(TODAY()&lt;45150,F328,IF(TODAY()&lt;45515,F328*(1+Escalations!$D$3),F328*(1+Escalations!$D$3)*(1+Escalations!$D$4)))</f>
        <v>1105</v>
      </c>
      <c r="H328" s="60">
        <f t="shared" ca="1" si="11"/>
        <v>0</v>
      </c>
    </row>
    <row r="329" spans="1:8" x14ac:dyDescent="0.25">
      <c r="A329" s="102"/>
      <c r="B329" s="121"/>
      <c r="C329" s="118" t="s">
        <v>353</v>
      </c>
      <c r="D329" s="104" t="s">
        <v>190</v>
      </c>
      <c r="E329" s="106">
        <f>'Cost estimate'!E340</f>
        <v>0</v>
      </c>
      <c r="F329" s="314">
        <v>1240</v>
      </c>
      <c r="G329" s="101">
        <f ca="1">IF(TODAY()&lt;45150,F329,IF(TODAY()&lt;45515,F329*(1+Escalations!$D$3),F329*(1+Escalations!$D$3)*(1+Escalations!$D$4)))</f>
        <v>1240</v>
      </c>
      <c r="H329" s="60">
        <f t="shared" ca="1" si="11"/>
        <v>0</v>
      </c>
    </row>
    <row r="330" spans="1:8" x14ac:dyDescent="0.25">
      <c r="A330" s="102"/>
      <c r="B330" s="121"/>
      <c r="C330" s="118" t="s">
        <v>354</v>
      </c>
      <c r="D330" s="104" t="s">
        <v>190</v>
      </c>
      <c r="E330" s="106">
        <f>'Cost estimate'!E341</f>
        <v>0</v>
      </c>
      <c r="F330" s="314">
        <v>1363</v>
      </c>
      <c r="G330" s="101">
        <f ca="1">IF(TODAY()&lt;45150,F330,IF(TODAY()&lt;45515,F330*(1+Escalations!$D$3),F330*(1+Escalations!$D$3)*(1+Escalations!$D$4)))</f>
        <v>1363</v>
      </c>
      <c r="H330" s="60">
        <f t="shared" ca="1" si="11"/>
        <v>0</v>
      </c>
    </row>
    <row r="331" spans="1:8" x14ac:dyDescent="0.25">
      <c r="A331" s="102"/>
      <c r="B331" s="121"/>
      <c r="C331" s="118" t="s">
        <v>355</v>
      </c>
      <c r="D331" s="104" t="s">
        <v>190</v>
      </c>
      <c r="E331" s="106">
        <f>'Cost estimate'!E342</f>
        <v>0</v>
      </c>
      <c r="F331" s="314">
        <v>1987</v>
      </c>
      <c r="G331" s="101">
        <f ca="1">IF(TODAY()&lt;45150,F331,IF(TODAY()&lt;45515,F331*(1+Escalations!$D$3),F331*(1+Escalations!$D$3)*(1+Escalations!$D$4)))</f>
        <v>1987</v>
      </c>
      <c r="H331" s="60">
        <f t="shared" ca="1" si="11"/>
        <v>0</v>
      </c>
    </row>
    <row r="332" spans="1:8" x14ac:dyDescent="0.25">
      <c r="A332" s="102"/>
      <c r="B332" s="121"/>
      <c r="C332" s="118" t="s">
        <v>356</v>
      </c>
      <c r="D332" s="104" t="s">
        <v>190</v>
      </c>
      <c r="E332" s="106">
        <f>'Cost estimate'!E343</f>
        <v>0</v>
      </c>
      <c r="F332" s="314">
        <v>2500</v>
      </c>
      <c r="G332" s="101">
        <f ca="1">IF(TODAY()&lt;45150,F332,IF(TODAY()&lt;45515,F332*(1+Escalations!$D$3),F332*(1+Escalations!$D$3)*(1+Escalations!$D$4)))</f>
        <v>2500</v>
      </c>
      <c r="H332" s="60">
        <f t="shared" ca="1" si="11"/>
        <v>0</v>
      </c>
    </row>
    <row r="333" spans="1:8" x14ac:dyDescent="0.25">
      <c r="A333" s="102"/>
      <c r="B333" s="121"/>
      <c r="C333" s="118" t="s">
        <v>357</v>
      </c>
      <c r="D333" s="104" t="s">
        <v>190</v>
      </c>
      <c r="E333" s="106">
        <f>'Cost estimate'!E344</f>
        <v>0</v>
      </c>
      <c r="F333" s="314">
        <v>2611</v>
      </c>
      <c r="G333" s="101">
        <f ca="1">IF(TODAY()&lt;45150,F333,IF(TODAY()&lt;45515,F333*(1+Escalations!$D$3),F333*(1+Escalations!$D$3)*(1+Escalations!$D$4)))</f>
        <v>2611</v>
      </c>
      <c r="H333" s="60">
        <f t="shared" ca="1" si="11"/>
        <v>0</v>
      </c>
    </row>
    <row r="334" spans="1:8" x14ac:dyDescent="0.25">
      <c r="A334" s="102"/>
      <c r="B334" s="121"/>
      <c r="C334" s="118" t="s">
        <v>358</v>
      </c>
      <c r="D334" s="104" t="s">
        <v>190</v>
      </c>
      <c r="E334" s="106">
        <f>'Cost estimate'!E345</f>
        <v>0</v>
      </c>
      <c r="F334" s="314">
        <v>2859</v>
      </c>
      <c r="G334" s="101">
        <f ca="1">IF(TODAY()&lt;45150,F334,IF(TODAY()&lt;45515,F334*(1+Escalations!$D$3),F334*(1+Escalations!$D$3)*(1+Escalations!$D$4)))</f>
        <v>2859</v>
      </c>
      <c r="H334" s="60">
        <f t="shared" ca="1" si="11"/>
        <v>0</v>
      </c>
    </row>
    <row r="335" spans="1:8" x14ac:dyDescent="0.25">
      <c r="A335" s="102"/>
      <c r="B335" s="121"/>
      <c r="C335" s="118" t="s">
        <v>359</v>
      </c>
      <c r="D335" s="104" t="s">
        <v>190</v>
      </c>
      <c r="E335" s="106">
        <f>'Cost estimate'!E346</f>
        <v>0</v>
      </c>
      <c r="F335" s="314">
        <v>3886</v>
      </c>
      <c r="G335" s="101">
        <f ca="1">IF(TODAY()&lt;45150,F335,IF(TODAY()&lt;45515,F335*(1+Escalations!$D$3),F335*(1+Escalations!$D$3)*(1+Escalations!$D$4)))</f>
        <v>3886</v>
      </c>
      <c r="H335" s="60">
        <f t="shared" ca="1" si="11"/>
        <v>0</v>
      </c>
    </row>
    <row r="336" spans="1:8" x14ac:dyDescent="0.25">
      <c r="A336" s="102"/>
      <c r="B336" s="121"/>
      <c r="C336" s="118"/>
      <c r="D336" s="104"/>
      <c r="E336" s="106"/>
      <c r="F336" s="314"/>
      <c r="G336" s="101"/>
      <c r="H336" s="60"/>
    </row>
    <row r="337" spans="1:8" s="37" customFormat="1" ht="19.2" customHeight="1" x14ac:dyDescent="0.25">
      <c r="A337" s="288" t="s">
        <v>711</v>
      </c>
      <c r="B337" s="289"/>
      <c r="C337" s="290"/>
      <c r="D337" s="290"/>
      <c r="E337" s="291"/>
      <c r="F337" s="292"/>
      <c r="G337" s="293"/>
      <c r="H337" s="294">
        <f ca="1">SUM(H278:H336)</f>
        <v>0</v>
      </c>
    </row>
    <row r="338" spans="1:8" s="37" customFormat="1" ht="22.2" customHeight="1" x14ac:dyDescent="0.25">
      <c r="A338" s="295" t="s">
        <v>712</v>
      </c>
      <c r="B338" s="296"/>
      <c r="C338" s="297"/>
      <c r="D338" s="297"/>
      <c r="E338" s="298"/>
      <c r="F338" s="299"/>
      <c r="G338" s="300"/>
      <c r="H338" s="301">
        <f ca="1">H337</f>
        <v>0</v>
      </c>
    </row>
    <row r="339" spans="1:8" x14ac:dyDescent="0.25">
      <c r="A339" s="102" t="s">
        <v>360</v>
      </c>
      <c r="B339" s="121"/>
      <c r="C339" s="122" t="s">
        <v>361</v>
      </c>
      <c r="D339" s="104"/>
      <c r="E339" s="106"/>
      <c r="F339" s="314"/>
      <c r="G339" s="101"/>
      <c r="H339" s="60"/>
    </row>
    <row r="340" spans="1:8" ht="41.4" x14ac:dyDescent="0.25">
      <c r="A340" s="102" t="s">
        <v>362</v>
      </c>
      <c r="B340" s="121"/>
      <c r="C340" s="139" t="s">
        <v>363</v>
      </c>
      <c r="D340" s="104"/>
      <c r="E340" s="106"/>
      <c r="F340" s="314"/>
      <c r="G340" s="101"/>
      <c r="H340" s="60"/>
    </row>
    <row r="341" spans="1:8" x14ac:dyDescent="0.25">
      <c r="A341" s="102"/>
      <c r="B341" s="121"/>
      <c r="C341" s="140" t="s">
        <v>364</v>
      </c>
      <c r="D341" s="104" t="s">
        <v>190</v>
      </c>
      <c r="E341" s="106">
        <f>'Cost estimate'!E350</f>
        <v>0</v>
      </c>
      <c r="F341" s="314">
        <v>1450</v>
      </c>
      <c r="G341" s="101">
        <f ca="1">IF(TODAY()&lt;45150,F341,IF(TODAY()&lt;45515,F341*(1+Escalations!$D$3),F341*(1+Escalations!$D$3)*(1+Escalations!$D$4)))</f>
        <v>1450</v>
      </c>
      <c r="H341" s="60">
        <f ca="1">E341*G341</f>
        <v>0</v>
      </c>
    </row>
    <row r="342" spans="1:8" ht="41.4" x14ac:dyDescent="0.25">
      <c r="A342" s="102" t="s">
        <v>365</v>
      </c>
      <c r="B342" s="121"/>
      <c r="C342" s="139" t="s">
        <v>366</v>
      </c>
      <c r="D342" s="104"/>
      <c r="E342" s="106"/>
      <c r="F342" s="314"/>
      <c r="G342" s="101"/>
      <c r="H342" s="60"/>
    </row>
    <row r="343" spans="1:8" x14ac:dyDescent="0.25">
      <c r="A343" s="102"/>
      <c r="B343" s="121"/>
      <c r="C343" s="139"/>
      <c r="D343" s="104"/>
      <c r="E343" s="106"/>
      <c r="F343" s="314"/>
      <c r="G343" s="101"/>
      <c r="H343" s="60"/>
    </row>
    <row r="344" spans="1:8" x14ac:dyDescent="0.25">
      <c r="A344" s="102"/>
      <c r="B344" s="121"/>
      <c r="C344" s="140" t="s">
        <v>364</v>
      </c>
      <c r="D344" s="104" t="s">
        <v>190</v>
      </c>
      <c r="E344" s="106">
        <f>'Cost estimate'!E353</f>
        <v>0</v>
      </c>
      <c r="F344" s="314">
        <v>1450</v>
      </c>
      <c r="G344" s="101">
        <f ca="1">IF(TODAY()&lt;45150,F344,IF(TODAY()&lt;45515,F344*(1+Escalations!$D$3),F344*(1+Escalations!$D$3)*(1+Escalations!$D$4)))</f>
        <v>1450</v>
      </c>
      <c r="H344" s="60">
        <f t="shared" ref="H344:H349" ca="1" si="12">E344*G344</f>
        <v>0</v>
      </c>
    </row>
    <row r="345" spans="1:8" x14ac:dyDescent="0.25">
      <c r="A345" s="102"/>
      <c r="B345" s="121"/>
      <c r="C345" s="140" t="s">
        <v>367</v>
      </c>
      <c r="D345" s="104" t="s">
        <v>190</v>
      </c>
      <c r="E345" s="106">
        <f>'Cost estimate'!E354</f>
        <v>0</v>
      </c>
      <c r="F345" s="314">
        <v>1700</v>
      </c>
      <c r="G345" s="101">
        <f ca="1">IF(TODAY()&lt;45150,F345,IF(TODAY()&lt;45515,F345*(1+Escalations!$D$3),F345*(1+Escalations!$D$3)*(1+Escalations!$D$4)))</f>
        <v>1700</v>
      </c>
      <c r="H345" s="60">
        <f t="shared" ca="1" si="12"/>
        <v>0</v>
      </c>
    </row>
    <row r="346" spans="1:8" x14ac:dyDescent="0.25">
      <c r="A346" s="102"/>
      <c r="B346" s="121"/>
      <c r="C346" s="140" t="s">
        <v>368</v>
      </c>
      <c r="D346" s="104" t="s">
        <v>190</v>
      </c>
      <c r="E346" s="106">
        <f>'Cost estimate'!E355</f>
        <v>0</v>
      </c>
      <c r="F346" s="314">
        <v>2104</v>
      </c>
      <c r="G346" s="101">
        <f ca="1">IF(TODAY()&lt;45150,F346,IF(TODAY()&lt;45515,F346*(1+Escalations!$D$3),F346*(1+Escalations!$D$3)*(1+Escalations!$D$4)))</f>
        <v>2104</v>
      </c>
      <c r="H346" s="60">
        <f t="shared" ca="1" si="12"/>
        <v>0</v>
      </c>
    </row>
    <row r="347" spans="1:8" x14ac:dyDescent="0.25">
      <c r="A347" s="102"/>
      <c r="B347" s="121"/>
      <c r="C347" s="140" t="s">
        <v>369</v>
      </c>
      <c r="D347" s="104" t="s">
        <v>190</v>
      </c>
      <c r="E347" s="106">
        <f>'Cost estimate'!E356</f>
        <v>0</v>
      </c>
      <c r="F347" s="314">
        <v>2659</v>
      </c>
      <c r="G347" s="101">
        <f ca="1">IF(TODAY()&lt;45150,F347,IF(TODAY()&lt;45515,F347*(1+Escalations!$D$3),F347*(1+Escalations!$D$3)*(1+Escalations!$D$4)))</f>
        <v>2659</v>
      </c>
      <c r="H347" s="60">
        <f t="shared" ca="1" si="12"/>
        <v>0</v>
      </c>
    </row>
    <row r="348" spans="1:8" x14ac:dyDescent="0.25">
      <c r="A348" s="102"/>
      <c r="B348" s="121"/>
      <c r="C348" s="140" t="s">
        <v>370</v>
      </c>
      <c r="D348" s="104" t="s">
        <v>190</v>
      </c>
      <c r="E348" s="106">
        <f>'Cost estimate'!E357</f>
        <v>0</v>
      </c>
      <c r="F348" s="314">
        <v>3500</v>
      </c>
      <c r="G348" s="101">
        <f ca="1">IF(TODAY()&lt;45150,F348,IF(TODAY()&lt;45515,F348*(1+Escalations!$D$3),F348*(1+Escalations!$D$3)*(1+Escalations!$D$4)))</f>
        <v>3500</v>
      </c>
      <c r="H348" s="60">
        <f t="shared" ca="1" si="12"/>
        <v>0</v>
      </c>
    </row>
    <row r="349" spans="1:8" x14ac:dyDescent="0.25">
      <c r="A349" s="102"/>
      <c r="B349" s="121"/>
      <c r="C349" s="140" t="s">
        <v>371</v>
      </c>
      <c r="D349" s="104" t="s">
        <v>190</v>
      </c>
      <c r="E349" s="106">
        <f>'Cost estimate'!E358</f>
        <v>0</v>
      </c>
      <c r="F349" s="314">
        <v>5422</v>
      </c>
      <c r="G349" s="101">
        <f ca="1">IF(TODAY()&lt;45150,F349,IF(TODAY()&lt;45515,F349*(1+Escalations!$D$3),F349*(1+Escalations!$D$3)*(1+Escalations!$D$4)))</f>
        <v>5422</v>
      </c>
      <c r="H349" s="60">
        <f t="shared" ca="1" si="12"/>
        <v>0</v>
      </c>
    </row>
    <row r="350" spans="1:8" x14ac:dyDescent="0.25">
      <c r="A350" s="102"/>
      <c r="B350" s="121"/>
      <c r="C350" s="140"/>
      <c r="D350" s="104"/>
      <c r="E350" s="106"/>
      <c r="F350" s="314"/>
      <c r="G350" s="101"/>
      <c r="H350" s="60"/>
    </row>
    <row r="351" spans="1:8" ht="55.2" x14ac:dyDescent="0.25">
      <c r="A351" s="102" t="s">
        <v>372</v>
      </c>
      <c r="B351" s="121"/>
      <c r="C351" s="139" t="s">
        <v>373</v>
      </c>
      <c r="D351" s="104"/>
      <c r="E351" s="106"/>
      <c r="F351" s="314"/>
      <c r="G351" s="101"/>
      <c r="H351" s="60"/>
    </row>
    <row r="352" spans="1:8" x14ac:dyDescent="0.25">
      <c r="A352" s="102"/>
      <c r="B352" s="121"/>
      <c r="C352" s="139"/>
      <c r="D352" s="104"/>
      <c r="E352" s="106"/>
      <c r="F352" s="314"/>
      <c r="G352" s="101"/>
      <c r="H352" s="60"/>
    </row>
    <row r="353" spans="1:8" x14ac:dyDescent="0.25">
      <c r="A353" s="102"/>
      <c r="B353" s="121"/>
      <c r="C353" s="140" t="s">
        <v>374</v>
      </c>
      <c r="D353" s="104" t="s">
        <v>190</v>
      </c>
      <c r="E353" s="106">
        <f>'Cost estimate'!E363</f>
        <v>0</v>
      </c>
      <c r="F353" s="314">
        <v>2448</v>
      </c>
      <c r="G353" s="101">
        <f ca="1">IF(TODAY()&lt;45150,F353,IF(TODAY()&lt;45515,F353*(1+Escalations!$D$3),F353*(1+Escalations!$D$3)*(1+Escalations!$D$4)))</f>
        <v>2448</v>
      </c>
      <c r="H353" s="60">
        <f t="shared" ref="H353:H358" ca="1" si="13">E353*G353</f>
        <v>0</v>
      </c>
    </row>
    <row r="354" spans="1:8" x14ac:dyDescent="0.25">
      <c r="A354" s="102"/>
      <c r="B354" s="121"/>
      <c r="C354" s="140" t="s">
        <v>375</v>
      </c>
      <c r="D354" s="104" t="s">
        <v>190</v>
      </c>
      <c r="E354" s="106">
        <f>'Cost estimate'!E364</f>
        <v>0</v>
      </c>
      <c r="F354" s="314">
        <v>2884</v>
      </c>
      <c r="G354" s="101">
        <f ca="1">IF(TODAY()&lt;45150,F354,IF(TODAY()&lt;45515,F354*(1+Escalations!$D$3),F354*(1+Escalations!$D$3)*(1+Escalations!$D$4)))</f>
        <v>2884</v>
      </c>
      <c r="H354" s="60">
        <f t="shared" ca="1" si="13"/>
        <v>0</v>
      </c>
    </row>
    <row r="355" spans="1:8" x14ac:dyDescent="0.25">
      <c r="A355" s="102"/>
      <c r="B355" s="121"/>
      <c r="C355" s="140" t="s">
        <v>376</v>
      </c>
      <c r="D355" s="104" t="s">
        <v>190</v>
      </c>
      <c r="E355" s="106">
        <f>'Cost estimate'!E365</f>
        <v>0</v>
      </c>
      <c r="F355" s="314">
        <v>3411</v>
      </c>
      <c r="G355" s="101">
        <f ca="1">IF(TODAY()&lt;45150,F355,IF(TODAY()&lt;45515,F355*(1+Escalations!$D$3),F355*(1+Escalations!$D$3)*(1+Escalations!$D$4)))</f>
        <v>3411</v>
      </c>
      <c r="H355" s="60">
        <f t="shared" ca="1" si="13"/>
        <v>0</v>
      </c>
    </row>
    <row r="356" spans="1:8" x14ac:dyDescent="0.25">
      <c r="A356" s="102"/>
      <c r="B356" s="121"/>
      <c r="C356" s="140" t="s">
        <v>377</v>
      </c>
      <c r="D356" s="104" t="s">
        <v>190</v>
      </c>
      <c r="E356" s="106">
        <f>'Cost estimate'!E366</f>
        <v>0</v>
      </c>
      <c r="F356" s="314">
        <v>4370</v>
      </c>
      <c r="G356" s="101">
        <f ca="1">IF(TODAY()&lt;45150,F356,IF(TODAY()&lt;45515,F356*(1+Escalations!$D$3),F356*(1+Escalations!$D$3)*(1+Escalations!$D$4)))</f>
        <v>4370</v>
      </c>
      <c r="H356" s="60">
        <f t="shared" ca="1" si="13"/>
        <v>0</v>
      </c>
    </row>
    <row r="357" spans="1:8" x14ac:dyDescent="0.25">
      <c r="A357" s="102"/>
      <c r="B357" s="121"/>
      <c r="C357" s="140" t="s">
        <v>378</v>
      </c>
      <c r="D357" s="104" t="s">
        <v>190</v>
      </c>
      <c r="E357" s="106">
        <f>'Cost estimate'!E367</f>
        <v>0</v>
      </c>
      <c r="F357" s="314">
        <v>7003</v>
      </c>
      <c r="G357" s="101">
        <f ca="1">IF(TODAY()&lt;45150,F357,IF(TODAY()&lt;45515,F357*(1+Escalations!$D$3),F357*(1+Escalations!$D$3)*(1+Escalations!$D$4)))</f>
        <v>7003</v>
      </c>
      <c r="H357" s="60">
        <f t="shared" ca="1" si="13"/>
        <v>0</v>
      </c>
    </row>
    <row r="358" spans="1:8" x14ac:dyDescent="0.25">
      <c r="A358" s="102"/>
      <c r="B358" s="121"/>
      <c r="C358" s="140" t="s">
        <v>371</v>
      </c>
      <c r="D358" s="104" t="s">
        <v>190</v>
      </c>
      <c r="E358" s="106">
        <f>'Cost estimate'!E368</f>
        <v>0</v>
      </c>
      <c r="F358" s="314">
        <v>7500</v>
      </c>
      <c r="G358" s="101">
        <f ca="1">IF(TODAY()&lt;45150,F358,IF(TODAY()&lt;45515,F358*(1+Escalations!$D$3),F358*(1+Escalations!$D$3)*(1+Escalations!$D$4)))</f>
        <v>7500</v>
      </c>
      <c r="H358" s="60">
        <f t="shared" ca="1" si="13"/>
        <v>0</v>
      </c>
    </row>
    <row r="359" spans="1:8" x14ac:dyDescent="0.25">
      <c r="A359" s="102"/>
      <c r="B359" s="121"/>
      <c r="C359" s="140"/>
      <c r="D359" s="104"/>
      <c r="E359" s="106"/>
      <c r="F359" s="314"/>
      <c r="G359" s="101"/>
      <c r="H359" s="60"/>
    </row>
    <row r="360" spans="1:8" ht="27.6" x14ac:dyDescent="0.25">
      <c r="A360" s="102"/>
      <c r="B360" s="141" t="s">
        <v>379</v>
      </c>
      <c r="C360" s="139" t="s">
        <v>380</v>
      </c>
      <c r="D360" s="104"/>
      <c r="E360" s="106"/>
      <c r="F360" s="318"/>
      <c r="G360" s="101"/>
      <c r="H360" s="60"/>
    </row>
    <row r="361" spans="1:8" x14ac:dyDescent="0.25">
      <c r="A361" s="102" t="s">
        <v>381</v>
      </c>
      <c r="B361" s="121"/>
      <c r="C361" s="143" t="s">
        <v>382</v>
      </c>
      <c r="D361" s="104"/>
      <c r="E361" s="106"/>
      <c r="F361" s="314"/>
      <c r="G361" s="101"/>
      <c r="H361" s="60"/>
    </row>
    <row r="362" spans="1:8" ht="41.4" x14ac:dyDescent="0.25">
      <c r="A362" s="102" t="s">
        <v>383</v>
      </c>
      <c r="B362" s="121"/>
      <c r="C362" s="139" t="s">
        <v>384</v>
      </c>
      <c r="D362" s="104"/>
      <c r="E362" s="106"/>
      <c r="F362" s="314"/>
      <c r="G362" s="101"/>
      <c r="H362" s="60"/>
    </row>
    <row r="363" spans="1:8" x14ac:dyDescent="0.25">
      <c r="A363" s="102"/>
      <c r="B363" s="121"/>
      <c r="C363" s="144" t="s">
        <v>385</v>
      </c>
      <c r="D363" s="104"/>
      <c r="E363" s="106"/>
      <c r="F363" s="314"/>
      <c r="G363" s="101"/>
      <c r="H363" s="60"/>
    </row>
    <row r="364" spans="1:8" x14ac:dyDescent="0.25">
      <c r="A364" s="102"/>
      <c r="B364" s="121"/>
      <c r="C364" s="140" t="s">
        <v>665</v>
      </c>
      <c r="D364" s="104" t="s">
        <v>291</v>
      </c>
      <c r="E364" s="106">
        <f>'Cost estimate'!E374</f>
        <v>0</v>
      </c>
      <c r="F364" s="314">
        <v>2493</v>
      </c>
      <c r="G364" s="101">
        <f ca="1">IF(TODAY()&lt;45150,F364,IF(TODAY()&lt;45515,F364*(1+Escalations!$D$3),F364*(1+Escalations!$D$3)*(1+Escalations!$D$4)))</f>
        <v>2493</v>
      </c>
      <c r="H364" s="60">
        <f ca="1">E364*G364</f>
        <v>0</v>
      </c>
    </row>
    <row r="365" spans="1:8" x14ac:dyDescent="0.25">
      <c r="A365" s="102"/>
      <c r="B365" s="121"/>
      <c r="C365" s="140" t="s">
        <v>386</v>
      </c>
      <c r="D365" s="104" t="s">
        <v>291</v>
      </c>
      <c r="E365" s="106">
        <f>'Cost estimate'!E375</f>
        <v>0</v>
      </c>
      <c r="F365" s="314">
        <v>3005</v>
      </c>
      <c r="G365" s="101">
        <f ca="1">IF(TODAY()&lt;45150,F365,IF(TODAY()&lt;45515,F365*(1+Escalations!$D$3),F365*(1+Escalations!$D$3)*(1+Escalations!$D$4)))</f>
        <v>3005</v>
      </c>
      <c r="H365" s="60">
        <f ca="1">E365*G365</f>
        <v>0</v>
      </c>
    </row>
    <row r="366" spans="1:8" x14ac:dyDescent="0.25">
      <c r="A366" s="102"/>
      <c r="B366" s="121"/>
      <c r="C366" s="140" t="s">
        <v>387</v>
      </c>
      <c r="D366" s="104" t="s">
        <v>291</v>
      </c>
      <c r="E366" s="106">
        <f>'Cost estimate'!E376</f>
        <v>0</v>
      </c>
      <c r="F366" s="314">
        <v>3520</v>
      </c>
      <c r="G366" s="101">
        <f ca="1">IF(TODAY()&lt;45150,F366,IF(TODAY()&lt;45515,F366*(1+Escalations!$D$3),F366*(1+Escalations!$D$3)*(1+Escalations!$D$4)))</f>
        <v>3520</v>
      </c>
      <c r="H366" s="60">
        <f ca="1">E366*G366</f>
        <v>0</v>
      </c>
    </row>
    <row r="367" spans="1:8" x14ac:dyDescent="0.25">
      <c r="A367" s="102"/>
      <c r="B367" s="121"/>
      <c r="C367" s="140" t="s">
        <v>388</v>
      </c>
      <c r="D367" s="104" t="s">
        <v>291</v>
      </c>
      <c r="E367" s="106">
        <f>'Cost estimate'!E377</f>
        <v>0</v>
      </c>
      <c r="F367" s="314">
        <v>4549</v>
      </c>
      <c r="G367" s="101">
        <f ca="1">IF(TODAY()&lt;45150,F367,IF(TODAY()&lt;45515,F367*(1+Escalations!$D$3),F367*(1+Escalations!$D$3)*(1+Escalations!$D$4)))</f>
        <v>4549</v>
      </c>
      <c r="H367" s="60">
        <f ca="1">E367*G367</f>
        <v>0</v>
      </c>
    </row>
    <row r="368" spans="1:8" x14ac:dyDescent="0.25">
      <c r="A368" s="102" t="s">
        <v>389</v>
      </c>
      <c r="B368" s="121"/>
      <c r="C368" s="144" t="s">
        <v>390</v>
      </c>
      <c r="D368" s="104"/>
      <c r="E368" s="106"/>
      <c r="F368" s="314"/>
      <c r="G368" s="101"/>
      <c r="H368" s="60"/>
    </row>
    <row r="369" spans="1:8" x14ac:dyDescent="0.25">
      <c r="A369" s="102" t="s">
        <v>391</v>
      </c>
      <c r="B369" s="121"/>
      <c r="C369" s="140" t="s">
        <v>392</v>
      </c>
      <c r="D369" s="104"/>
      <c r="E369" s="106"/>
      <c r="F369" s="314"/>
      <c r="G369" s="101"/>
      <c r="H369" s="60"/>
    </row>
    <row r="370" spans="1:8" x14ac:dyDescent="0.25">
      <c r="A370" s="102"/>
      <c r="B370" s="121"/>
      <c r="C370" s="140" t="s">
        <v>666</v>
      </c>
      <c r="D370" s="104" t="s">
        <v>291</v>
      </c>
      <c r="E370" s="106">
        <f>'Cost estimate'!E380</f>
        <v>0</v>
      </c>
      <c r="F370" s="314">
        <v>6502</v>
      </c>
      <c r="G370" s="101">
        <f ca="1">IF(TODAY()&lt;45150,F370,IF(TODAY()&lt;45515,F370*(1+Escalations!$D$3),F370*(1+Escalations!$D$3)*(1+Escalations!$D$4)))</f>
        <v>6502</v>
      </c>
      <c r="H370" s="60">
        <f t="shared" ref="H370:H394" ca="1" si="14">E370*G370</f>
        <v>0</v>
      </c>
    </row>
    <row r="371" spans="1:8" x14ac:dyDescent="0.25">
      <c r="A371" s="102"/>
      <c r="B371" s="121"/>
      <c r="C371" s="140" t="s">
        <v>667</v>
      </c>
      <c r="D371" s="104" t="s">
        <v>291</v>
      </c>
      <c r="E371" s="106">
        <f>'Cost estimate'!E381</f>
        <v>0</v>
      </c>
      <c r="F371" s="314">
        <v>7958</v>
      </c>
      <c r="G371" s="101">
        <f ca="1">IF(TODAY()&lt;45150,F371,IF(TODAY()&lt;45515,F371*(1+Escalations!$D$3),F371*(1+Escalations!$D$3)*(1+Escalations!$D$4)))</f>
        <v>7958</v>
      </c>
      <c r="H371" s="60">
        <f t="shared" ca="1" si="14"/>
        <v>0</v>
      </c>
    </row>
    <row r="372" spans="1:8" x14ac:dyDescent="0.25">
      <c r="A372" s="102"/>
      <c r="B372" s="121"/>
      <c r="C372" s="140" t="s">
        <v>668</v>
      </c>
      <c r="D372" s="104" t="s">
        <v>291</v>
      </c>
      <c r="E372" s="106">
        <f>'Cost estimate'!E382</f>
        <v>0</v>
      </c>
      <c r="F372" s="314">
        <v>11458</v>
      </c>
      <c r="G372" s="101">
        <f ca="1">IF(TODAY()&lt;45150,F372,IF(TODAY()&lt;45515,F372*(1+Escalations!$D$3),F372*(1+Escalations!$D$3)*(1+Escalations!$D$4)))</f>
        <v>11458</v>
      </c>
      <c r="H372" s="60">
        <f t="shared" ca="1" si="14"/>
        <v>0</v>
      </c>
    </row>
    <row r="373" spans="1:8" x14ac:dyDescent="0.25">
      <c r="A373" s="102"/>
      <c r="B373" s="121"/>
      <c r="C373" s="140" t="s">
        <v>669</v>
      </c>
      <c r="D373" s="104" t="s">
        <v>291</v>
      </c>
      <c r="E373" s="106">
        <f>'Cost estimate'!E383</f>
        <v>0</v>
      </c>
      <c r="F373" s="314">
        <v>14906</v>
      </c>
      <c r="G373" s="101">
        <f ca="1">IF(TODAY()&lt;45150,F373,IF(TODAY()&lt;45515,F373*(1+Escalations!$D$3),F373*(1+Escalations!$D$3)*(1+Escalations!$D$4)))</f>
        <v>14906</v>
      </c>
      <c r="H373" s="60">
        <f t="shared" ca="1" si="14"/>
        <v>0</v>
      </c>
    </row>
    <row r="374" spans="1:8" x14ac:dyDescent="0.25">
      <c r="A374" s="102"/>
      <c r="B374" s="121"/>
      <c r="C374" s="140" t="s">
        <v>670</v>
      </c>
      <c r="D374" s="104" t="s">
        <v>291</v>
      </c>
      <c r="E374" s="106">
        <f>'Cost estimate'!E384</f>
        <v>0</v>
      </c>
      <c r="F374" s="314">
        <v>21458</v>
      </c>
      <c r="G374" s="101">
        <f ca="1">IF(TODAY()&lt;45150,F374,IF(TODAY()&lt;45515,F374*(1+Escalations!$D$3),F374*(1+Escalations!$D$3)*(1+Escalations!$D$4)))</f>
        <v>21458</v>
      </c>
      <c r="H374" s="60">
        <f t="shared" ca="1" si="14"/>
        <v>0</v>
      </c>
    </row>
    <row r="375" spans="1:8" x14ac:dyDescent="0.25">
      <c r="A375" s="102"/>
      <c r="B375" s="121"/>
      <c r="C375" s="140" t="s">
        <v>671</v>
      </c>
      <c r="D375" s="104" t="s">
        <v>291</v>
      </c>
      <c r="E375" s="106">
        <f>'Cost estimate'!E385</f>
        <v>0</v>
      </c>
      <c r="F375" s="314">
        <v>29568</v>
      </c>
      <c r="G375" s="101">
        <f ca="1">IF(TODAY()&lt;45150,F375,IF(TODAY()&lt;45515,F375*(1+Escalations!$D$3),F375*(1+Escalations!$D$3)*(1+Escalations!$D$4)))</f>
        <v>29568</v>
      </c>
      <c r="H375" s="60">
        <f t="shared" ca="1" si="14"/>
        <v>0</v>
      </c>
    </row>
    <row r="376" spans="1:8" x14ac:dyDescent="0.25">
      <c r="A376" s="102"/>
      <c r="B376" s="121"/>
      <c r="C376" s="140" t="s">
        <v>672</v>
      </c>
      <c r="D376" s="104" t="s">
        <v>291</v>
      </c>
      <c r="E376" s="106">
        <f>'Cost estimate'!E386</f>
        <v>0</v>
      </c>
      <c r="F376" s="314">
        <v>43258</v>
      </c>
      <c r="G376" s="101">
        <f ca="1">IF(TODAY()&lt;45150,F376,IF(TODAY()&lt;45515,F376*(1+Escalations!$D$3),F376*(1+Escalations!$D$3)*(1+Escalations!$D$4)))</f>
        <v>43258</v>
      </c>
      <c r="H376" s="60">
        <f t="shared" ca="1" si="14"/>
        <v>0</v>
      </c>
    </row>
    <row r="377" spans="1:8" x14ac:dyDescent="0.25">
      <c r="A377" s="102"/>
      <c r="B377" s="121"/>
      <c r="C377" s="140" t="s">
        <v>673</v>
      </c>
      <c r="D377" s="104" t="s">
        <v>291</v>
      </c>
      <c r="E377" s="106">
        <f>'Cost estimate'!E388</f>
        <v>0</v>
      </c>
      <c r="F377" s="314">
        <v>6502</v>
      </c>
      <c r="G377" s="101">
        <f ca="1">IF(TODAY()&lt;45150,F377,IF(TODAY()&lt;45515,F377*(1+Escalations!$D$3),F377*(1+Escalations!$D$3)*(1+Escalations!$D$4)))</f>
        <v>6502</v>
      </c>
      <c r="H377" s="60">
        <f t="shared" ca="1" si="14"/>
        <v>0</v>
      </c>
    </row>
    <row r="378" spans="1:8" x14ac:dyDescent="0.25">
      <c r="A378" s="102"/>
      <c r="B378" s="121"/>
      <c r="C378" s="140" t="s">
        <v>674</v>
      </c>
      <c r="D378" s="104" t="s">
        <v>291</v>
      </c>
      <c r="E378" s="106">
        <f>'Cost estimate'!E389</f>
        <v>0</v>
      </c>
      <c r="F378" s="314">
        <v>7958</v>
      </c>
      <c r="G378" s="101">
        <f ca="1">IF(TODAY()&lt;45150,F378,IF(TODAY()&lt;45515,F378*(1+Escalations!$D$3),F378*(1+Escalations!$D$3)*(1+Escalations!$D$4)))</f>
        <v>7958</v>
      </c>
      <c r="H378" s="60">
        <f t="shared" ca="1" si="14"/>
        <v>0</v>
      </c>
    </row>
    <row r="379" spans="1:8" x14ac:dyDescent="0.25">
      <c r="A379" s="102"/>
      <c r="B379" s="121"/>
      <c r="C379" s="140" t="s">
        <v>675</v>
      </c>
      <c r="D379" s="104" t="s">
        <v>291</v>
      </c>
      <c r="E379" s="106">
        <f>'Cost estimate'!E390</f>
        <v>0</v>
      </c>
      <c r="F379" s="314">
        <v>11458</v>
      </c>
      <c r="G379" s="101">
        <f ca="1">IF(TODAY()&lt;45150,F379,IF(TODAY()&lt;45515,F379*(1+Escalations!$D$3),F379*(1+Escalations!$D$3)*(1+Escalations!$D$4)))</f>
        <v>11458</v>
      </c>
      <c r="H379" s="60">
        <f t="shared" ca="1" si="14"/>
        <v>0</v>
      </c>
    </row>
    <row r="380" spans="1:8" x14ac:dyDescent="0.25">
      <c r="A380" s="102"/>
      <c r="B380" s="121"/>
      <c r="C380" s="140" t="s">
        <v>676</v>
      </c>
      <c r="D380" s="104" t="s">
        <v>291</v>
      </c>
      <c r="E380" s="106">
        <f>'Cost estimate'!E391</f>
        <v>0</v>
      </c>
      <c r="F380" s="314">
        <v>14906</v>
      </c>
      <c r="G380" s="101">
        <f ca="1">IF(TODAY()&lt;45150,F380,IF(TODAY()&lt;45515,F380*(1+Escalations!$D$3),F380*(1+Escalations!$D$3)*(1+Escalations!$D$4)))</f>
        <v>14906</v>
      </c>
      <c r="H380" s="60">
        <f t="shared" ca="1" si="14"/>
        <v>0</v>
      </c>
    </row>
    <row r="381" spans="1:8" x14ac:dyDescent="0.25">
      <c r="A381" s="102"/>
      <c r="B381" s="121"/>
      <c r="C381" s="140" t="s">
        <v>677</v>
      </c>
      <c r="D381" s="104" t="s">
        <v>291</v>
      </c>
      <c r="E381" s="106">
        <f>'Cost estimate'!E392</f>
        <v>0</v>
      </c>
      <c r="F381" s="314">
        <v>21458</v>
      </c>
      <c r="G381" s="101">
        <f ca="1">IF(TODAY()&lt;45150,F381,IF(TODAY()&lt;45515,F381*(1+Escalations!$D$3),F381*(1+Escalations!$D$3)*(1+Escalations!$D$4)))</f>
        <v>21458</v>
      </c>
      <c r="H381" s="60">
        <f t="shared" ca="1" si="14"/>
        <v>0</v>
      </c>
    </row>
    <row r="382" spans="1:8" x14ac:dyDescent="0.25">
      <c r="A382" s="102"/>
      <c r="B382" s="121"/>
      <c r="C382" s="140" t="s">
        <v>678</v>
      </c>
      <c r="D382" s="104" t="s">
        <v>291</v>
      </c>
      <c r="E382" s="106">
        <f>'Cost estimate'!E393</f>
        <v>0</v>
      </c>
      <c r="F382" s="314">
        <v>29568</v>
      </c>
      <c r="G382" s="101">
        <f ca="1">IF(TODAY()&lt;45150,F382,IF(TODAY()&lt;45515,F382*(1+Escalations!$D$3),F382*(1+Escalations!$D$3)*(1+Escalations!$D$4)))</f>
        <v>29568</v>
      </c>
      <c r="H382" s="60">
        <f t="shared" ca="1" si="14"/>
        <v>0</v>
      </c>
    </row>
    <row r="383" spans="1:8" x14ac:dyDescent="0.25">
      <c r="A383" s="102"/>
      <c r="B383" s="121"/>
      <c r="C383" s="140" t="s">
        <v>679</v>
      </c>
      <c r="D383" s="104" t="s">
        <v>291</v>
      </c>
      <c r="E383" s="106">
        <f>'Cost estimate'!E394</f>
        <v>0</v>
      </c>
      <c r="F383" s="314">
        <v>43258</v>
      </c>
      <c r="G383" s="101">
        <f ca="1">IF(TODAY()&lt;45150,F383,IF(TODAY()&lt;45515,F383*(1+Escalations!$D$3),F383*(1+Escalations!$D$3)*(1+Escalations!$D$4)))</f>
        <v>43258</v>
      </c>
      <c r="H383" s="60">
        <f t="shared" ca="1" si="14"/>
        <v>0</v>
      </c>
    </row>
    <row r="384" spans="1:8" x14ac:dyDescent="0.25">
      <c r="A384" s="102"/>
      <c r="B384" s="121"/>
      <c r="C384" s="140" t="s">
        <v>680</v>
      </c>
      <c r="D384" s="104" t="s">
        <v>291</v>
      </c>
      <c r="E384" s="106">
        <f>'Cost estimate'!E396</f>
        <v>0</v>
      </c>
      <c r="F384" s="314">
        <v>6502</v>
      </c>
      <c r="G384" s="101">
        <f ca="1">IF(TODAY()&lt;45150,F384,IF(TODAY()&lt;45515,F384*(1+Escalations!$D$3),F384*(1+Escalations!$D$3)*(1+Escalations!$D$4)))</f>
        <v>6502</v>
      </c>
      <c r="H384" s="60">
        <f t="shared" ca="1" si="14"/>
        <v>0</v>
      </c>
    </row>
    <row r="385" spans="1:8" x14ac:dyDescent="0.25">
      <c r="A385" s="102"/>
      <c r="B385" s="121"/>
      <c r="C385" s="140" t="s">
        <v>681</v>
      </c>
      <c r="D385" s="104" t="s">
        <v>291</v>
      </c>
      <c r="E385" s="106">
        <f>'Cost estimate'!E397</f>
        <v>0</v>
      </c>
      <c r="F385" s="314">
        <v>7958</v>
      </c>
      <c r="G385" s="101">
        <f ca="1">IF(TODAY()&lt;45150,F385,IF(TODAY()&lt;45515,F385*(1+Escalations!$D$3),F385*(1+Escalations!$D$3)*(1+Escalations!$D$4)))</f>
        <v>7958</v>
      </c>
      <c r="H385" s="60">
        <f t="shared" ca="1" si="14"/>
        <v>0</v>
      </c>
    </row>
    <row r="386" spans="1:8" x14ac:dyDescent="0.25">
      <c r="A386" s="102"/>
      <c r="B386" s="121"/>
      <c r="C386" s="140" t="s">
        <v>682</v>
      </c>
      <c r="D386" s="104" t="s">
        <v>291</v>
      </c>
      <c r="E386" s="106">
        <f>'Cost estimate'!E398</f>
        <v>0</v>
      </c>
      <c r="F386" s="314">
        <v>11458</v>
      </c>
      <c r="G386" s="101">
        <f ca="1">IF(TODAY()&lt;45150,F386,IF(TODAY()&lt;45515,F386*(1+Escalations!$D$3),F386*(1+Escalations!$D$3)*(1+Escalations!$D$4)))</f>
        <v>11458</v>
      </c>
      <c r="H386" s="60">
        <f t="shared" ca="1" si="14"/>
        <v>0</v>
      </c>
    </row>
    <row r="387" spans="1:8" x14ac:dyDescent="0.25">
      <c r="A387" s="102"/>
      <c r="B387" s="121"/>
      <c r="C387" s="140" t="s">
        <v>683</v>
      </c>
      <c r="D387" s="104" t="s">
        <v>291</v>
      </c>
      <c r="E387" s="106">
        <f>'Cost estimate'!E399</f>
        <v>0</v>
      </c>
      <c r="F387" s="314">
        <v>14906</v>
      </c>
      <c r="G387" s="101">
        <f ca="1">IF(TODAY()&lt;45150,F387,IF(TODAY()&lt;45515,F387*(1+Escalations!$D$3),F387*(1+Escalations!$D$3)*(1+Escalations!$D$4)))</f>
        <v>14906</v>
      </c>
      <c r="H387" s="60">
        <f t="shared" ca="1" si="14"/>
        <v>0</v>
      </c>
    </row>
    <row r="388" spans="1:8" x14ac:dyDescent="0.25">
      <c r="A388" s="102"/>
      <c r="B388" s="121"/>
      <c r="C388" s="140" t="s">
        <v>684</v>
      </c>
      <c r="D388" s="104" t="s">
        <v>291</v>
      </c>
      <c r="E388" s="106">
        <f>'Cost estimate'!E400</f>
        <v>0</v>
      </c>
      <c r="F388" s="314">
        <v>21458</v>
      </c>
      <c r="G388" s="101">
        <f ca="1">IF(TODAY()&lt;45150,F388,IF(TODAY()&lt;45515,F388*(1+Escalations!$D$3),F388*(1+Escalations!$D$3)*(1+Escalations!$D$4)))</f>
        <v>21458</v>
      </c>
      <c r="H388" s="60">
        <f t="shared" ca="1" si="14"/>
        <v>0</v>
      </c>
    </row>
    <row r="389" spans="1:8" x14ac:dyDescent="0.25">
      <c r="A389" s="102"/>
      <c r="B389" s="121"/>
      <c r="C389" s="140" t="s">
        <v>685</v>
      </c>
      <c r="D389" s="104" t="s">
        <v>291</v>
      </c>
      <c r="E389" s="106">
        <f>'Cost estimate'!E401</f>
        <v>0</v>
      </c>
      <c r="F389" s="314">
        <v>29568</v>
      </c>
      <c r="G389" s="101">
        <f ca="1">IF(TODAY()&lt;45150,F389,IF(TODAY()&lt;45515,F389*(1+Escalations!$D$3),F389*(1+Escalations!$D$3)*(1+Escalations!$D$4)))</f>
        <v>29568</v>
      </c>
      <c r="H389" s="60">
        <f t="shared" ca="1" si="14"/>
        <v>0</v>
      </c>
    </row>
    <row r="390" spans="1:8" x14ac:dyDescent="0.25">
      <c r="A390" s="102"/>
      <c r="B390" s="121"/>
      <c r="C390" s="140" t="s">
        <v>686</v>
      </c>
      <c r="D390" s="104" t="s">
        <v>291</v>
      </c>
      <c r="E390" s="106">
        <f>'Cost estimate'!E402</f>
        <v>0</v>
      </c>
      <c r="F390" s="314">
        <v>43258</v>
      </c>
      <c r="G390" s="101">
        <f ca="1">IF(TODAY()&lt;45150,F390,IF(TODAY()&lt;45515,F390*(1+Escalations!$D$3),F390*(1+Escalations!$D$3)*(1+Escalations!$D$4)))</f>
        <v>43258</v>
      </c>
      <c r="H390" s="60">
        <f t="shared" ca="1" si="14"/>
        <v>0</v>
      </c>
    </row>
    <row r="391" spans="1:8" x14ac:dyDescent="0.25">
      <c r="A391" s="102"/>
      <c r="B391" s="121"/>
      <c r="C391" s="140" t="s">
        <v>687</v>
      </c>
      <c r="D391" s="104" t="s">
        <v>291</v>
      </c>
      <c r="E391" s="106">
        <f>'Cost estimate'!E404</f>
        <v>0</v>
      </c>
      <c r="F391" s="314">
        <v>6502</v>
      </c>
      <c r="G391" s="101">
        <f ca="1">IF(TODAY()&lt;45150,F391,IF(TODAY()&lt;45515,F391*(1+Escalations!$D$3),F391*(1+Escalations!$D$3)*(1+Escalations!$D$4)))</f>
        <v>6502</v>
      </c>
      <c r="H391" s="60">
        <f t="shared" ca="1" si="14"/>
        <v>0</v>
      </c>
    </row>
    <row r="392" spans="1:8" x14ac:dyDescent="0.25">
      <c r="A392" s="102"/>
      <c r="B392" s="121"/>
      <c r="C392" s="140" t="s">
        <v>688</v>
      </c>
      <c r="D392" s="104" t="s">
        <v>291</v>
      </c>
      <c r="E392" s="106">
        <f>'Cost estimate'!E405</f>
        <v>0</v>
      </c>
      <c r="F392" s="314">
        <v>7958</v>
      </c>
      <c r="G392" s="101">
        <f ca="1">IF(TODAY()&lt;45150,F392,IF(TODAY()&lt;45515,F392*(1+Escalations!$D$3),F392*(1+Escalations!$D$3)*(1+Escalations!$D$4)))</f>
        <v>7958</v>
      </c>
      <c r="H392" s="60">
        <f t="shared" ca="1" si="14"/>
        <v>0</v>
      </c>
    </row>
    <row r="393" spans="1:8" x14ac:dyDescent="0.25">
      <c r="A393" s="102"/>
      <c r="B393" s="121"/>
      <c r="C393" s="140" t="s">
        <v>689</v>
      </c>
      <c r="D393" s="104" t="s">
        <v>291</v>
      </c>
      <c r="E393" s="106">
        <f>'Cost estimate'!E406</f>
        <v>0</v>
      </c>
      <c r="F393" s="314">
        <v>11458</v>
      </c>
      <c r="G393" s="101">
        <f ca="1">IF(TODAY()&lt;45150,F393,IF(TODAY()&lt;45515,F393*(1+Escalations!$D$3),F393*(1+Escalations!$D$3)*(1+Escalations!$D$4)))</f>
        <v>11458</v>
      </c>
      <c r="H393" s="60">
        <f t="shared" ca="1" si="14"/>
        <v>0</v>
      </c>
    </row>
    <row r="394" spans="1:8" x14ac:dyDescent="0.25">
      <c r="A394" s="102"/>
      <c r="B394" s="121"/>
      <c r="C394" s="140" t="s">
        <v>690</v>
      </c>
      <c r="D394" s="104" t="s">
        <v>291</v>
      </c>
      <c r="E394" s="106">
        <f>'Cost estimate'!E407</f>
        <v>0</v>
      </c>
      <c r="F394" s="314">
        <v>14906</v>
      </c>
      <c r="G394" s="101">
        <f ca="1">IF(TODAY()&lt;45150,F394,IF(TODAY()&lt;45515,F394*(1+Escalations!$D$3),F394*(1+Escalations!$D$3)*(1+Escalations!$D$4)))</f>
        <v>14906</v>
      </c>
      <c r="H394" s="60">
        <f t="shared" ca="1" si="14"/>
        <v>0</v>
      </c>
    </row>
    <row r="395" spans="1:8" s="37" customFormat="1" ht="19.2" customHeight="1" x14ac:dyDescent="0.25">
      <c r="A395" s="288" t="s">
        <v>711</v>
      </c>
      <c r="B395" s="289"/>
      <c r="C395" s="290"/>
      <c r="D395" s="290"/>
      <c r="E395" s="291"/>
      <c r="F395" s="292"/>
      <c r="G395" s="293"/>
      <c r="H395" s="294">
        <f ca="1">SUM(H338:H394)</f>
        <v>0</v>
      </c>
    </row>
    <row r="396" spans="1:8" s="37" customFormat="1" ht="22.2" customHeight="1" x14ac:dyDescent="0.25">
      <c r="A396" s="295" t="s">
        <v>712</v>
      </c>
      <c r="B396" s="296"/>
      <c r="C396" s="297"/>
      <c r="D396" s="297"/>
      <c r="E396" s="298"/>
      <c r="F396" s="299"/>
      <c r="G396" s="300"/>
      <c r="H396" s="301">
        <f ca="1">H395</f>
        <v>0</v>
      </c>
    </row>
    <row r="397" spans="1:8" x14ac:dyDescent="0.25">
      <c r="A397" s="102"/>
      <c r="B397" s="121"/>
      <c r="C397" s="140" t="s">
        <v>691</v>
      </c>
      <c r="D397" s="104" t="s">
        <v>291</v>
      </c>
      <c r="E397" s="106">
        <f>'Cost estimate'!E408</f>
        <v>0</v>
      </c>
      <c r="F397" s="314">
        <v>21458</v>
      </c>
      <c r="G397" s="101">
        <f ca="1">IF(TODAY()&lt;45150,F397,IF(TODAY()&lt;45515,F397*(1+Escalations!$D$3),F397*(1+Escalations!$D$3)*(1+Escalations!$D$4)))</f>
        <v>21458</v>
      </c>
      <c r="H397" s="60">
        <f ca="1">E397*G397</f>
        <v>0</v>
      </c>
    </row>
    <row r="398" spans="1:8" x14ac:dyDescent="0.25">
      <c r="A398" s="102"/>
      <c r="B398" s="121"/>
      <c r="C398" s="140" t="s">
        <v>692</v>
      </c>
      <c r="D398" s="104" t="s">
        <v>291</v>
      </c>
      <c r="E398" s="106">
        <f>'Cost estimate'!E409</f>
        <v>0</v>
      </c>
      <c r="F398" s="314">
        <v>29568</v>
      </c>
      <c r="G398" s="101">
        <f ca="1">IF(TODAY()&lt;45150,F398,IF(TODAY()&lt;45515,F398*(1+Escalations!$D$3),F398*(1+Escalations!$D$3)*(1+Escalations!$D$4)))</f>
        <v>29568</v>
      </c>
      <c r="H398" s="60">
        <f ca="1">E398*G398</f>
        <v>0</v>
      </c>
    </row>
    <row r="399" spans="1:8" x14ac:dyDescent="0.25">
      <c r="A399" s="102"/>
      <c r="B399" s="121"/>
      <c r="C399" s="140" t="s">
        <v>693</v>
      </c>
      <c r="D399" s="104" t="s">
        <v>291</v>
      </c>
      <c r="E399" s="106">
        <f>'Cost estimate'!E410</f>
        <v>0</v>
      </c>
      <c r="F399" s="314">
        <v>43258</v>
      </c>
      <c r="G399" s="101">
        <f ca="1">IF(TODAY()&lt;45150,F399,IF(TODAY()&lt;45515,F399*(1+Escalations!$D$3),F399*(1+Escalations!$D$3)*(1+Escalations!$D$4)))</f>
        <v>43258</v>
      </c>
      <c r="H399" s="60">
        <f ca="1">E399*G399</f>
        <v>0</v>
      </c>
    </row>
    <row r="400" spans="1:8" x14ac:dyDescent="0.25">
      <c r="A400" s="102"/>
      <c r="B400" s="121"/>
      <c r="C400" s="140"/>
      <c r="D400" s="104"/>
      <c r="E400" s="106"/>
      <c r="F400" s="313"/>
      <c r="G400" s="101"/>
      <c r="H400" s="60"/>
    </row>
    <row r="401" spans="1:8" x14ac:dyDescent="0.25">
      <c r="A401" s="102"/>
      <c r="B401" s="121"/>
      <c r="C401" s="140" t="s">
        <v>393</v>
      </c>
      <c r="D401" s="104"/>
      <c r="E401" s="106"/>
      <c r="F401" s="314"/>
      <c r="G401" s="101"/>
      <c r="H401" s="60"/>
    </row>
    <row r="402" spans="1:8" x14ac:dyDescent="0.25">
      <c r="A402" s="102"/>
      <c r="B402" s="121"/>
      <c r="C402" s="140" t="s">
        <v>394</v>
      </c>
      <c r="D402" s="104" t="s">
        <v>291</v>
      </c>
      <c r="E402" s="106">
        <f>'Cost estimate'!E414</f>
        <v>0</v>
      </c>
      <c r="F402" s="314">
        <v>1598</v>
      </c>
      <c r="G402" s="101">
        <f ca="1">IF(TODAY()&lt;45150,F402,IF(TODAY()&lt;45515,F402*(1+Escalations!$D$3),F402*(1+Escalations!$D$3)*(1+Escalations!$D$4)))</f>
        <v>1598</v>
      </c>
      <c r="H402" s="60">
        <f t="shared" ref="H402:H408" ca="1" si="15">E402*G402</f>
        <v>0</v>
      </c>
    </row>
    <row r="403" spans="1:8" x14ac:dyDescent="0.25">
      <c r="A403" s="102"/>
      <c r="B403" s="121"/>
      <c r="C403" s="140" t="s">
        <v>395</v>
      </c>
      <c r="D403" s="104" t="s">
        <v>291</v>
      </c>
      <c r="E403" s="106">
        <f>'Cost estimate'!E415</f>
        <v>0</v>
      </c>
      <c r="F403" s="314">
        <v>1985</v>
      </c>
      <c r="G403" s="101">
        <f ca="1">IF(TODAY()&lt;45150,F403,IF(TODAY()&lt;45515,F403*(1+Escalations!$D$3),F403*(1+Escalations!$D$3)*(1+Escalations!$D$4)))</f>
        <v>1985</v>
      </c>
      <c r="H403" s="60">
        <f t="shared" ca="1" si="15"/>
        <v>0</v>
      </c>
    </row>
    <row r="404" spans="1:8" x14ac:dyDescent="0.25">
      <c r="A404" s="102"/>
      <c r="B404" s="121"/>
      <c r="C404" s="140" t="s">
        <v>396</v>
      </c>
      <c r="D404" s="104" t="s">
        <v>291</v>
      </c>
      <c r="E404" s="106">
        <f>'Cost estimate'!E416</f>
        <v>0</v>
      </c>
      <c r="F404" s="314">
        <v>2568</v>
      </c>
      <c r="G404" s="101">
        <f ca="1">IF(TODAY()&lt;45150,F404,IF(TODAY()&lt;45515,F404*(1+Escalations!$D$3),F404*(1+Escalations!$D$3)*(1+Escalations!$D$4)))</f>
        <v>2568</v>
      </c>
      <c r="H404" s="60">
        <f t="shared" ca="1" si="15"/>
        <v>0</v>
      </c>
    </row>
    <row r="405" spans="1:8" x14ac:dyDescent="0.25">
      <c r="A405" s="102"/>
      <c r="B405" s="121"/>
      <c r="C405" s="140" t="s">
        <v>397</v>
      </c>
      <c r="D405" s="104" t="s">
        <v>291</v>
      </c>
      <c r="E405" s="106">
        <f>'Cost estimate'!E417</f>
        <v>0</v>
      </c>
      <c r="F405" s="314">
        <v>2740</v>
      </c>
      <c r="G405" s="101">
        <f ca="1">IF(TODAY()&lt;45150,F405,IF(TODAY()&lt;45515,F405*(1+Escalations!$D$3),F405*(1+Escalations!$D$3)*(1+Escalations!$D$4)))</f>
        <v>2740</v>
      </c>
      <c r="H405" s="60">
        <f t="shared" ca="1" si="15"/>
        <v>0</v>
      </c>
    </row>
    <row r="406" spans="1:8" x14ac:dyDescent="0.25">
      <c r="A406" s="102"/>
      <c r="B406" s="121"/>
      <c r="C406" s="140" t="s">
        <v>398</v>
      </c>
      <c r="D406" s="104" t="s">
        <v>291</v>
      </c>
      <c r="E406" s="106">
        <f>'Cost estimate'!E418</f>
        <v>0</v>
      </c>
      <c r="F406" s="314">
        <v>4125</v>
      </c>
      <c r="G406" s="101">
        <f ca="1">IF(TODAY()&lt;45150,F406,IF(TODAY()&lt;45515,F406*(1+Escalations!$D$3),F406*(1+Escalations!$D$3)*(1+Escalations!$D$4)))</f>
        <v>4125</v>
      </c>
      <c r="H406" s="60">
        <f t="shared" ca="1" si="15"/>
        <v>0</v>
      </c>
    </row>
    <row r="407" spans="1:8" x14ac:dyDescent="0.25">
      <c r="A407" s="102"/>
      <c r="B407" s="121"/>
      <c r="C407" s="140" t="s">
        <v>399</v>
      </c>
      <c r="D407" s="104" t="s">
        <v>291</v>
      </c>
      <c r="E407" s="106">
        <f>'Cost estimate'!E419</f>
        <v>0</v>
      </c>
      <c r="F407" s="314">
        <v>5026</v>
      </c>
      <c r="G407" s="101">
        <f ca="1">IF(TODAY()&lt;45150,F407,IF(TODAY()&lt;45515,F407*(1+Escalations!$D$3),F407*(1+Escalations!$D$3)*(1+Escalations!$D$4)))</f>
        <v>5026</v>
      </c>
      <c r="H407" s="60">
        <f t="shared" ca="1" si="15"/>
        <v>0</v>
      </c>
    </row>
    <row r="408" spans="1:8" x14ac:dyDescent="0.25">
      <c r="A408" s="102"/>
      <c r="B408" s="121"/>
      <c r="C408" s="140" t="s">
        <v>400</v>
      </c>
      <c r="D408" s="104" t="s">
        <v>291</v>
      </c>
      <c r="E408" s="106">
        <f>'Cost estimate'!E420</f>
        <v>0</v>
      </c>
      <c r="F408" s="314">
        <v>6859</v>
      </c>
      <c r="G408" s="101">
        <f ca="1">IF(TODAY()&lt;45150,F408,IF(TODAY()&lt;45515,F408*(1+Escalations!$D$3),F408*(1+Escalations!$D$3)*(1+Escalations!$D$4)))</f>
        <v>6859</v>
      </c>
      <c r="H408" s="60">
        <f t="shared" ca="1" si="15"/>
        <v>0</v>
      </c>
    </row>
    <row r="409" spans="1:8" x14ac:dyDescent="0.25">
      <c r="A409" s="145" t="s">
        <v>401</v>
      </c>
      <c r="B409" s="121"/>
      <c r="C409" s="146" t="s">
        <v>402</v>
      </c>
      <c r="D409" s="104"/>
      <c r="E409" s="106"/>
      <c r="F409" s="314"/>
      <c r="G409" s="101"/>
      <c r="H409" s="60"/>
    </row>
    <row r="410" spans="1:8" x14ac:dyDescent="0.25">
      <c r="A410" s="102"/>
      <c r="B410" s="121"/>
      <c r="C410" s="131" t="s">
        <v>308</v>
      </c>
      <c r="D410" s="104"/>
      <c r="E410" s="106"/>
      <c r="F410" s="314"/>
      <c r="G410" s="101"/>
      <c r="H410" s="60"/>
    </row>
    <row r="411" spans="1:8" ht="41.4" x14ac:dyDescent="0.25">
      <c r="A411" s="102" t="s">
        <v>403</v>
      </c>
      <c r="B411" s="121"/>
      <c r="C411" s="131" t="s">
        <v>404</v>
      </c>
      <c r="D411" s="104"/>
      <c r="E411" s="106"/>
      <c r="F411" s="314"/>
      <c r="G411" s="101"/>
      <c r="H411" s="60"/>
    </row>
    <row r="412" spans="1:8" x14ac:dyDescent="0.25">
      <c r="A412" s="102"/>
      <c r="B412" s="121"/>
      <c r="C412" s="146" t="s">
        <v>405</v>
      </c>
      <c r="D412" s="141"/>
      <c r="E412" s="57"/>
      <c r="F412" s="314"/>
      <c r="G412" s="101"/>
      <c r="H412" s="60"/>
    </row>
    <row r="413" spans="1:8" x14ac:dyDescent="0.25">
      <c r="A413" s="102"/>
      <c r="B413" s="121"/>
      <c r="C413" s="140" t="s">
        <v>665</v>
      </c>
      <c r="D413" s="141" t="s">
        <v>291</v>
      </c>
      <c r="E413" s="57">
        <f>'Cost estimate'!E478</f>
        <v>0</v>
      </c>
      <c r="F413" s="314">
        <v>9987</v>
      </c>
      <c r="G413" s="101">
        <f ca="1">IF(TODAY()&lt;45150,F413,IF(TODAY()&lt;45515,F413*(1+Escalations!$D$3),F413*(1+Escalations!$D$3)*(1+Escalations!$D$4)))</f>
        <v>9987</v>
      </c>
      <c r="H413" s="60">
        <f ca="1">E413*G413</f>
        <v>0</v>
      </c>
    </row>
    <row r="414" spans="1:8" x14ac:dyDescent="0.25">
      <c r="A414" s="102"/>
      <c r="B414" s="121"/>
      <c r="C414" s="140" t="s">
        <v>386</v>
      </c>
      <c r="D414" s="141" t="s">
        <v>291</v>
      </c>
      <c r="E414" s="57">
        <f>'Cost estimate'!E479</f>
        <v>0</v>
      </c>
      <c r="F414" s="314">
        <v>9987</v>
      </c>
      <c r="G414" s="101">
        <f ca="1">IF(TODAY()&lt;45150,F414,IF(TODAY()&lt;45515,F414*(1+Escalations!$D$3),F414*(1+Escalations!$D$3)*(1+Escalations!$D$4)))</f>
        <v>9987</v>
      </c>
      <c r="H414" s="60">
        <f ca="1">E414*G414</f>
        <v>0</v>
      </c>
    </row>
    <row r="415" spans="1:8" x14ac:dyDescent="0.25">
      <c r="A415" s="102"/>
      <c r="B415" s="121"/>
      <c r="C415" s="140" t="s">
        <v>387</v>
      </c>
      <c r="D415" s="141" t="s">
        <v>291</v>
      </c>
      <c r="E415" s="57">
        <f>'Cost estimate'!E480</f>
        <v>0</v>
      </c>
      <c r="F415" s="314">
        <v>10255</v>
      </c>
      <c r="G415" s="101">
        <f ca="1">IF(TODAY()&lt;45150,F415,IF(TODAY()&lt;45515,F415*(1+Escalations!$D$3),F415*(1+Escalations!$D$3)*(1+Escalations!$D$4)))</f>
        <v>10255</v>
      </c>
      <c r="H415" s="60">
        <f ca="1">E415*G415</f>
        <v>0</v>
      </c>
    </row>
    <row r="416" spans="1:8" x14ac:dyDescent="0.25">
      <c r="A416" s="102"/>
      <c r="B416" s="121"/>
      <c r="C416" s="140" t="s">
        <v>388</v>
      </c>
      <c r="D416" s="141" t="s">
        <v>291</v>
      </c>
      <c r="E416" s="57">
        <f>'Cost estimate'!E481</f>
        <v>0</v>
      </c>
      <c r="F416" s="314">
        <v>13022</v>
      </c>
      <c r="G416" s="101">
        <f ca="1">IF(TODAY()&lt;45150,F416,IF(TODAY()&lt;45515,F416*(1+Escalations!$D$3),F416*(1+Escalations!$D$3)*(1+Escalations!$D$4)))</f>
        <v>13022</v>
      </c>
      <c r="H416" s="60">
        <f ca="1">E416*G416</f>
        <v>0</v>
      </c>
    </row>
    <row r="417" spans="1:8" x14ac:dyDescent="0.25">
      <c r="A417" s="102"/>
      <c r="B417" s="121"/>
      <c r="C417" s="146" t="s">
        <v>407</v>
      </c>
      <c r="D417" s="141"/>
      <c r="E417" s="57"/>
      <c r="F417" s="314"/>
      <c r="G417" s="101"/>
      <c r="H417" s="60"/>
    </row>
    <row r="418" spans="1:8" x14ac:dyDescent="0.25">
      <c r="A418" s="102"/>
      <c r="B418" s="121"/>
      <c r="C418" s="140" t="s">
        <v>665</v>
      </c>
      <c r="D418" s="141" t="s">
        <v>291</v>
      </c>
      <c r="E418" s="57">
        <f>'Cost estimate'!E483</f>
        <v>0</v>
      </c>
      <c r="F418" s="314">
        <v>12588</v>
      </c>
      <c r="G418" s="101">
        <f ca="1">IF(TODAY()&lt;45150,F418,IF(TODAY()&lt;45515,F418*(1+Escalations!$D$3),F418*(1+Escalations!$D$3)*(1+Escalations!$D$4)))</f>
        <v>12588</v>
      </c>
      <c r="H418" s="60">
        <f ca="1">E418*G418</f>
        <v>0</v>
      </c>
    </row>
    <row r="419" spans="1:8" x14ac:dyDescent="0.25">
      <c r="A419" s="102"/>
      <c r="B419" s="121"/>
      <c r="C419" s="140" t="s">
        <v>386</v>
      </c>
      <c r="D419" s="141" t="s">
        <v>291</v>
      </c>
      <c r="E419" s="57">
        <f>'Cost estimate'!E484</f>
        <v>0</v>
      </c>
      <c r="F419" s="314">
        <v>12588</v>
      </c>
      <c r="G419" s="101">
        <f ca="1">IF(TODAY()&lt;45150,F419,IF(TODAY()&lt;45515,F419*(1+Escalations!$D$3),F419*(1+Escalations!$D$3)*(1+Escalations!$D$4)))</f>
        <v>12588</v>
      </c>
      <c r="H419" s="60">
        <f ca="1">E419*G419</f>
        <v>0</v>
      </c>
    </row>
    <row r="420" spans="1:8" x14ac:dyDescent="0.25">
      <c r="A420" s="102"/>
      <c r="B420" s="121"/>
      <c r="C420" s="140" t="s">
        <v>387</v>
      </c>
      <c r="D420" s="141" t="s">
        <v>291</v>
      </c>
      <c r="E420" s="57">
        <f>'Cost estimate'!E485</f>
        <v>0</v>
      </c>
      <c r="F420" s="314">
        <v>13568</v>
      </c>
      <c r="G420" s="101">
        <f ca="1">IF(TODAY()&lt;45150,F420,IF(TODAY()&lt;45515,F420*(1+Escalations!$D$3),F420*(1+Escalations!$D$3)*(1+Escalations!$D$4)))</f>
        <v>13568</v>
      </c>
      <c r="H420" s="60">
        <f ca="1">E420*G420</f>
        <v>0</v>
      </c>
    </row>
    <row r="421" spans="1:8" x14ac:dyDescent="0.25">
      <c r="A421" s="102"/>
      <c r="B421" s="121"/>
      <c r="C421" s="140" t="s">
        <v>388</v>
      </c>
      <c r="D421" s="141" t="s">
        <v>291</v>
      </c>
      <c r="E421" s="57">
        <f>'Cost estimate'!E486</f>
        <v>0</v>
      </c>
      <c r="F421" s="314">
        <v>16987</v>
      </c>
      <c r="G421" s="101">
        <f ca="1">IF(TODAY()&lt;45150,F421,IF(TODAY()&lt;45515,F421*(1+Escalations!$D$3),F421*(1+Escalations!$D$3)*(1+Escalations!$D$4)))</f>
        <v>16987</v>
      </c>
      <c r="H421" s="60">
        <f ca="1">E421*G421</f>
        <v>0</v>
      </c>
    </row>
    <row r="422" spans="1:8" x14ac:dyDescent="0.25">
      <c r="A422" s="102"/>
      <c r="B422" s="121"/>
      <c r="C422" s="146" t="s">
        <v>408</v>
      </c>
      <c r="D422" s="141"/>
      <c r="E422" s="57"/>
      <c r="F422" s="314"/>
      <c r="G422" s="101"/>
      <c r="H422" s="60"/>
    </row>
    <row r="423" spans="1:8" x14ac:dyDescent="0.25">
      <c r="A423" s="102"/>
      <c r="B423" s="121"/>
      <c r="C423" s="140" t="s">
        <v>665</v>
      </c>
      <c r="D423" s="141" t="s">
        <v>291</v>
      </c>
      <c r="E423" s="57">
        <f>'Cost estimate'!E488</f>
        <v>0</v>
      </c>
      <c r="F423" s="314">
        <v>18996</v>
      </c>
      <c r="G423" s="101">
        <f ca="1">IF(TODAY()&lt;45150,F423,IF(TODAY()&lt;45515,F423*(1+Escalations!$D$3),F423*(1+Escalations!$D$3)*(1+Escalations!$D$4)))</f>
        <v>18996</v>
      </c>
      <c r="H423" s="60">
        <f ca="1">E423*G423</f>
        <v>0</v>
      </c>
    </row>
    <row r="424" spans="1:8" x14ac:dyDescent="0.25">
      <c r="A424" s="102"/>
      <c r="B424" s="121"/>
      <c r="C424" s="140" t="s">
        <v>386</v>
      </c>
      <c r="D424" s="141" t="s">
        <v>291</v>
      </c>
      <c r="E424" s="57">
        <f>'Cost estimate'!E489</f>
        <v>0</v>
      </c>
      <c r="F424" s="314">
        <v>18996</v>
      </c>
      <c r="G424" s="101">
        <f ca="1">IF(TODAY()&lt;45150,F424,IF(TODAY()&lt;45515,F424*(1+Escalations!$D$3),F424*(1+Escalations!$D$3)*(1+Escalations!$D$4)))</f>
        <v>18996</v>
      </c>
      <c r="H424" s="60">
        <f ca="1">E424*G424</f>
        <v>0</v>
      </c>
    </row>
    <row r="425" spans="1:8" x14ac:dyDescent="0.25">
      <c r="A425" s="102"/>
      <c r="B425" s="121"/>
      <c r="C425" s="140" t="s">
        <v>387</v>
      </c>
      <c r="D425" s="141" t="s">
        <v>291</v>
      </c>
      <c r="E425" s="57">
        <f>'Cost estimate'!E490</f>
        <v>0</v>
      </c>
      <c r="F425" s="314">
        <v>20013</v>
      </c>
      <c r="G425" s="101">
        <f ca="1">IF(TODAY()&lt;45150,F425,IF(TODAY()&lt;45515,F425*(1+Escalations!$D$3),F425*(1+Escalations!$D$3)*(1+Escalations!$D$4)))</f>
        <v>20013</v>
      </c>
      <c r="H425" s="60">
        <f ca="1">E425*G425</f>
        <v>0</v>
      </c>
    </row>
    <row r="426" spans="1:8" x14ac:dyDescent="0.25">
      <c r="A426" s="102"/>
      <c r="B426" s="121"/>
      <c r="C426" s="140" t="s">
        <v>388</v>
      </c>
      <c r="D426" s="141" t="s">
        <v>291</v>
      </c>
      <c r="E426" s="57">
        <f>'Cost estimate'!E491</f>
        <v>0</v>
      </c>
      <c r="F426" s="314">
        <v>25983</v>
      </c>
      <c r="G426" s="101">
        <f ca="1">IF(TODAY()&lt;45150,F426,IF(TODAY()&lt;45515,F426*(1+Escalations!$D$3),F426*(1+Escalations!$D$3)*(1+Escalations!$D$4)))</f>
        <v>25983</v>
      </c>
      <c r="H426" s="60">
        <f ca="1">E426*G426</f>
        <v>0</v>
      </c>
    </row>
    <row r="427" spans="1:8" x14ac:dyDescent="0.25">
      <c r="A427" s="102"/>
      <c r="B427" s="121"/>
      <c r="C427" s="146" t="s">
        <v>409</v>
      </c>
      <c r="D427" s="141"/>
      <c r="E427" s="57"/>
      <c r="F427" s="314"/>
      <c r="G427" s="101"/>
      <c r="H427" s="60"/>
    </row>
    <row r="428" spans="1:8" x14ac:dyDescent="0.25">
      <c r="A428" s="102"/>
      <c r="B428" s="121"/>
      <c r="C428" s="140" t="s">
        <v>665</v>
      </c>
      <c r="D428" s="141" t="s">
        <v>291</v>
      </c>
      <c r="E428" s="57">
        <f>'Cost estimate'!E493</f>
        <v>0</v>
      </c>
      <c r="F428" s="314">
        <v>23900</v>
      </c>
      <c r="G428" s="101">
        <f ca="1">IF(TODAY()&lt;45150,F428,IF(TODAY()&lt;45515,F428*(1+Escalations!$D$3),F428*(1+Escalations!$D$3)*(1+Escalations!$D$4)))</f>
        <v>23900</v>
      </c>
      <c r="H428" s="60">
        <f ca="1">E428*G428</f>
        <v>0</v>
      </c>
    </row>
    <row r="429" spans="1:8" x14ac:dyDescent="0.25">
      <c r="A429" s="102"/>
      <c r="B429" s="121"/>
      <c r="C429" s="140" t="s">
        <v>386</v>
      </c>
      <c r="D429" s="141" t="s">
        <v>291</v>
      </c>
      <c r="E429" s="57">
        <f>'Cost estimate'!E494</f>
        <v>0</v>
      </c>
      <c r="F429" s="314">
        <v>23900</v>
      </c>
      <c r="G429" s="101">
        <f ca="1">IF(TODAY()&lt;45150,F429,IF(TODAY()&lt;45515,F429*(1+Escalations!$D$3),F429*(1+Escalations!$D$3)*(1+Escalations!$D$4)))</f>
        <v>23900</v>
      </c>
      <c r="H429" s="60">
        <f ca="1">E429*G429</f>
        <v>0</v>
      </c>
    </row>
    <row r="430" spans="1:8" x14ac:dyDescent="0.25">
      <c r="A430" s="102"/>
      <c r="B430" s="121"/>
      <c r="C430" s="140" t="s">
        <v>387</v>
      </c>
      <c r="D430" s="141" t="s">
        <v>291</v>
      </c>
      <c r="E430" s="57">
        <f>'Cost estimate'!E495</f>
        <v>0</v>
      </c>
      <c r="F430" s="314">
        <v>29654</v>
      </c>
      <c r="G430" s="101">
        <f ca="1">IF(TODAY()&lt;45150,F430,IF(TODAY()&lt;45515,F430*(1+Escalations!$D$3),F430*(1+Escalations!$D$3)*(1+Escalations!$D$4)))</f>
        <v>29654</v>
      </c>
      <c r="H430" s="60">
        <f ca="1">E430*G430</f>
        <v>0</v>
      </c>
    </row>
    <row r="431" spans="1:8" x14ac:dyDescent="0.25">
      <c r="A431" s="102"/>
      <c r="B431" s="121"/>
      <c r="C431" s="140" t="s">
        <v>388</v>
      </c>
      <c r="D431" s="141" t="s">
        <v>291</v>
      </c>
      <c r="E431" s="57">
        <f>'Cost estimate'!E496</f>
        <v>0</v>
      </c>
      <c r="F431" s="314">
        <v>43215</v>
      </c>
      <c r="G431" s="101">
        <f ca="1">IF(TODAY()&lt;45150,F431,IF(TODAY()&lt;45515,F431*(1+Escalations!$D$3),F431*(1+Escalations!$D$3)*(1+Escalations!$D$4)))</f>
        <v>43215</v>
      </c>
      <c r="H431" s="60">
        <f ca="1">E431*G431</f>
        <v>0</v>
      </c>
    </row>
    <row r="432" spans="1:8" x14ac:dyDescent="0.25">
      <c r="A432" s="102"/>
      <c r="B432" s="121"/>
      <c r="C432" s="146" t="s">
        <v>410</v>
      </c>
      <c r="D432" s="141"/>
      <c r="E432" s="57"/>
      <c r="F432" s="314"/>
      <c r="G432" s="101"/>
      <c r="H432" s="60"/>
    </row>
    <row r="433" spans="1:8" x14ac:dyDescent="0.25">
      <c r="A433" s="102"/>
      <c r="B433" s="121"/>
      <c r="C433" s="140" t="s">
        <v>665</v>
      </c>
      <c r="D433" s="141" t="s">
        <v>291</v>
      </c>
      <c r="E433" s="57">
        <f>'Cost estimate'!E498</f>
        <v>0</v>
      </c>
      <c r="F433" s="314">
        <v>23900</v>
      </c>
      <c r="G433" s="101">
        <f ca="1">IF(TODAY()&lt;45150,F433,IF(TODAY()&lt;45515,F433*(1+Escalations!$D$3),F433*(1+Escalations!$D$3)*(1+Escalations!$D$4)))</f>
        <v>23900</v>
      </c>
      <c r="H433" s="60">
        <f ca="1">E433*G433</f>
        <v>0</v>
      </c>
    </row>
    <row r="434" spans="1:8" x14ac:dyDescent="0.25">
      <c r="A434" s="102"/>
      <c r="B434" s="121"/>
      <c r="C434" s="140" t="s">
        <v>386</v>
      </c>
      <c r="D434" s="141" t="s">
        <v>291</v>
      </c>
      <c r="E434" s="57">
        <f>'Cost estimate'!E499</f>
        <v>0</v>
      </c>
      <c r="F434" s="314">
        <v>23900</v>
      </c>
      <c r="G434" s="101">
        <f ca="1">IF(TODAY()&lt;45150,F434,IF(TODAY()&lt;45515,F434*(1+Escalations!$D$3),F434*(1+Escalations!$D$3)*(1+Escalations!$D$4)))</f>
        <v>23900</v>
      </c>
      <c r="H434" s="60">
        <f ca="1">E434*G434</f>
        <v>0</v>
      </c>
    </row>
    <row r="435" spans="1:8" x14ac:dyDescent="0.25">
      <c r="A435" s="102"/>
      <c r="B435" s="121"/>
      <c r="C435" s="140" t="s">
        <v>387</v>
      </c>
      <c r="D435" s="141" t="s">
        <v>291</v>
      </c>
      <c r="E435" s="57">
        <f>'Cost estimate'!E500</f>
        <v>0</v>
      </c>
      <c r="F435" s="314">
        <v>29654</v>
      </c>
      <c r="G435" s="101">
        <f ca="1">IF(TODAY()&lt;45150,F435,IF(TODAY()&lt;45515,F435*(1+Escalations!$D$3),F435*(1+Escalations!$D$3)*(1+Escalations!$D$4)))</f>
        <v>29654</v>
      </c>
      <c r="H435" s="60">
        <f ca="1">E435*G435</f>
        <v>0</v>
      </c>
    </row>
    <row r="436" spans="1:8" x14ac:dyDescent="0.25">
      <c r="A436" s="102"/>
      <c r="B436" s="121"/>
      <c r="C436" s="140" t="s">
        <v>388</v>
      </c>
      <c r="D436" s="141" t="s">
        <v>291</v>
      </c>
      <c r="E436" s="57">
        <f>'Cost estimate'!E501</f>
        <v>0</v>
      </c>
      <c r="F436" s="314">
        <v>43215</v>
      </c>
      <c r="G436" s="101">
        <f ca="1">IF(TODAY()&lt;45150,F436,IF(TODAY()&lt;45515,F436*(1+Escalations!$D$3),F436*(1+Escalations!$D$3)*(1+Escalations!$D$4)))</f>
        <v>43215</v>
      </c>
      <c r="H436" s="60">
        <f ca="1">E436*G436</f>
        <v>0</v>
      </c>
    </row>
    <row r="437" spans="1:8" ht="96.6" x14ac:dyDescent="0.25">
      <c r="A437" s="145" t="s">
        <v>411</v>
      </c>
      <c r="B437" s="147" t="s">
        <v>412</v>
      </c>
      <c r="C437" s="148" t="s">
        <v>413</v>
      </c>
      <c r="D437" s="149"/>
      <c r="E437" s="227"/>
      <c r="F437" s="314"/>
      <c r="G437" s="101"/>
      <c r="H437" s="60"/>
    </row>
    <row r="438" spans="1:8" x14ac:dyDescent="0.25">
      <c r="A438" s="102"/>
      <c r="B438" s="81"/>
      <c r="C438" s="140" t="s">
        <v>414</v>
      </c>
      <c r="D438" s="141" t="s">
        <v>291</v>
      </c>
      <c r="E438" s="57">
        <f>'Cost estimate'!E503</f>
        <v>0</v>
      </c>
      <c r="F438" s="314">
        <v>20125</v>
      </c>
      <c r="G438" s="101">
        <f ca="1">IF(TODAY()&lt;45150,F438,IF(TODAY()&lt;45515,F438*(1+Escalations!$D$3),F438*(1+Escalations!$D$3)*(1+Escalations!$D$4)))</f>
        <v>20125</v>
      </c>
      <c r="H438" s="60">
        <f ca="1">E438*G438</f>
        <v>0</v>
      </c>
    </row>
    <row r="439" spans="1:8" x14ac:dyDescent="0.25">
      <c r="A439" s="102"/>
      <c r="B439" s="81"/>
      <c r="C439" s="140" t="s">
        <v>415</v>
      </c>
      <c r="D439" s="141" t="s">
        <v>291</v>
      </c>
      <c r="E439" s="57">
        <f>'Cost estimate'!E504</f>
        <v>0</v>
      </c>
      <c r="F439" s="314">
        <v>21330</v>
      </c>
      <c r="G439" s="101">
        <f ca="1">IF(TODAY()&lt;45150,F439,IF(TODAY()&lt;45515,F439*(1+Escalations!$D$3),F439*(1+Escalations!$D$3)*(1+Escalations!$D$4)))</f>
        <v>21330</v>
      </c>
      <c r="H439" s="60">
        <f ca="1">E439*G439</f>
        <v>0</v>
      </c>
    </row>
    <row r="440" spans="1:8" x14ac:dyDescent="0.25">
      <c r="A440" s="102"/>
      <c r="B440" s="81"/>
      <c r="C440" s="140" t="s">
        <v>416</v>
      </c>
      <c r="D440" s="141" t="s">
        <v>291</v>
      </c>
      <c r="E440" s="57">
        <f>'Cost estimate'!E505</f>
        <v>9</v>
      </c>
      <c r="F440" s="314">
        <v>55684</v>
      </c>
      <c r="G440" s="101">
        <f ca="1">IF(TODAY()&lt;45150,F440,IF(TODAY()&lt;45515,F440*(1+Escalations!$D$3),F440*(1+Escalations!$D$3)*(1+Escalations!$D$4)))</f>
        <v>55684</v>
      </c>
      <c r="H440" s="60">
        <f ca="1">E440*G440</f>
        <v>501156</v>
      </c>
    </row>
    <row r="441" spans="1:8" x14ac:dyDescent="0.25">
      <c r="A441" s="102"/>
      <c r="B441" s="81"/>
      <c r="C441" s="140" t="s">
        <v>417</v>
      </c>
      <c r="D441" s="141" t="s">
        <v>291</v>
      </c>
      <c r="E441" s="57">
        <f>'Cost estimate'!E506</f>
        <v>0</v>
      </c>
      <c r="F441" s="314">
        <v>79258</v>
      </c>
      <c r="G441" s="101">
        <f ca="1">IF(TODAY()&lt;45150,F441,IF(TODAY()&lt;45515,F441*(1+Escalations!$D$3),F441*(1+Escalations!$D$3)*(1+Escalations!$D$4)))</f>
        <v>79258</v>
      </c>
      <c r="H441" s="60">
        <f ca="1">E441*G441</f>
        <v>0</v>
      </c>
    </row>
    <row r="442" spans="1:8" x14ac:dyDescent="0.25">
      <c r="A442" s="102"/>
      <c r="B442" s="81"/>
      <c r="C442" s="140" t="s">
        <v>418</v>
      </c>
      <c r="D442" s="141" t="s">
        <v>291</v>
      </c>
      <c r="E442" s="57">
        <f>'Cost estimate'!E507</f>
        <v>0</v>
      </c>
      <c r="F442" s="314">
        <v>42015</v>
      </c>
      <c r="G442" s="101">
        <f ca="1">IF(TODAY()&lt;45150,F442,IF(TODAY()&lt;45515,F442*(1+Escalations!$D$3),F442*(1+Escalations!$D$3)*(1+Escalations!$D$4)))</f>
        <v>42015</v>
      </c>
      <c r="H442" s="60">
        <f ca="1">E442*G442</f>
        <v>0</v>
      </c>
    </row>
    <row r="443" spans="1:8" x14ac:dyDescent="0.25">
      <c r="A443" s="102"/>
      <c r="B443" s="121"/>
      <c r="C443" s="131"/>
      <c r="D443" s="104"/>
      <c r="E443" s="176"/>
      <c r="F443" s="318"/>
      <c r="G443" s="101"/>
      <c r="H443" s="60"/>
    </row>
    <row r="444" spans="1:8" s="11" customFormat="1" ht="82.8" x14ac:dyDescent="0.3">
      <c r="A444" s="120" t="s">
        <v>419</v>
      </c>
      <c r="B444" s="103"/>
      <c r="C444" s="146" t="s">
        <v>420</v>
      </c>
      <c r="D444" s="81"/>
      <c r="E444" s="57"/>
      <c r="F444" s="313"/>
      <c r="G444" s="101"/>
      <c r="H444" s="60"/>
    </row>
    <row r="445" spans="1:8" s="37" customFormat="1" ht="19.2" customHeight="1" x14ac:dyDescent="0.25">
      <c r="A445" s="288" t="s">
        <v>711</v>
      </c>
      <c r="B445" s="289"/>
      <c r="C445" s="290"/>
      <c r="D445" s="290"/>
      <c r="E445" s="291"/>
      <c r="F445" s="292"/>
      <c r="G445" s="293"/>
      <c r="H445" s="294">
        <f ca="1">SUM(H396:H444)</f>
        <v>501156</v>
      </c>
    </row>
    <row r="446" spans="1:8" s="37" customFormat="1" ht="22.2" customHeight="1" x14ac:dyDescent="0.25">
      <c r="A446" s="295" t="s">
        <v>712</v>
      </c>
      <c r="B446" s="296"/>
      <c r="C446" s="297"/>
      <c r="D446" s="297"/>
      <c r="E446" s="298"/>
      <c r="F446" s="299"/>
      <c r="G446" s="300"/>
      <c r="H446" s="301">
        <f ca="1">H445</f>
        <v>501156</v>
      </c>
    </row>
    <row r="447" spans="1:8" x14ac:dyDescent="0.25">
      <c r="A447" s="102" t="s">
        <v>421</v>
      </c>
      <c r="B447" s="121"/>
      <c r="C447" s="122" t="s">
        <v>422</v>
      </c>
      <c r="D447" s="104"/>
      <c r="E447" s="119"/>
      <c r="F447" s="314"/>
      <c r="G447" s="101"/>
      <c r="H447" s="60"/>
    </row>
    <row r="448" spans="1:8" x14ac:dyDescent="0.25">
      <c r="A448" s="102"/>
      <c r="B448" s="121"/>
      <c r="C448" s="122"/>
      <c r="D448" s="104"/>
      <c r="E448" s="119"/>
      <c r="F448" s="314"/>
      <c r="G448" s="101"/>
      <c r="H448" s="60"/>
    </row>
    <row r="449" spans="1:8" x14ac:dyDescent="0.25">
      <c r="A449" s="102"/>
      <c r="B449" s="121"/>
      <c r="C449" s="118" t="s">
        <v>316</v>
      </c>
      <c r="D449" s="104" t="s">
        <v>190</v>
      </c>
      <c r="E449" s="106">
        <f>'Cost estimate'!E512</f>
        <v>0</v>
      </c>
      <c r="F449" s="314">
        <v>3200</v>
      </c>
      <c r="G449" s="101">
        <f ca="1">IF(TODAY()&lt;45150,F449,IF(TODAY()&lt;45515,F449*(1+Escalations!$D$3),F449*(1+Escalations!$D$3)*(1+Escalations!$D$4)))</f>
        <v>3200</v>
      </c>
      <c r="H449" s="60">
        <f t="shared" ref="H449:H463" ca="1" si="16">E449*G449</f>
        <v>0</v>
      </c>
    </row>
    <row r="450" spans="1:8" x14ac:dyDescent="0.25">
      <c r="A450" s="102"/>
      <c r="B450" s="121"/>
      <c r="C450" s="118" t="s">
        <v>317</v>
      </c>
      <c r="D450" s="104" t="s">
        <v>190</v>
      </c>
      <c r="E450" s="106">
        <f>'Cost estimate'!E513</f>
        <v>0</v>
      </c>
      <c r="F450" s="314">
        <v>3500</v>
      </c>
      <c r="G450" s="101">
        <f ca="1">IF(TODAY()&lt;45150,F450,IF(TODAY()&lt;45515,F450*(1+Escalations!$D$3),F450*(1+Escalations!$D$3)*(1+Escalations!$D$4)))</f>
        <v>3500</v>
      </c>
      <c r="H450" s="60">
        <f t="shared" ca="1" si="16"/>
        <v>0</v>
      </c>
    </row>
    <row r="451" spans="1:8" x14ac:dyDescent="0.25">
      <c r="A451" s="102"/>
      <c r="B451" s="121"/>
      <c r="C451" s="118" t="s">
        <v>318</v>
      </c>
      <c r="D451" s="104" t="s">
        <v>190</v>
      </c>
      <c r="E451" s="106">
        <f>'Cost estimate'!E514</f>
        <v>0</v>
      </c>
      <c r="F451" s="314">
        <v>3700</v>
      </c>
      <c r="G451" s="101">
        <f ca="1">IF(TODAY()&lt;45150,F451,IF(TODAY()&lt;45515,F451*(1+Escalations!$D$3),F451*(1+Escalations!$D$3)*(1+Escalations!$D$4)))</f>
        <v>3700</v>
      </c>
      <c r="H451" s="60">
        <f t="shared" ca="1" si="16"/>
        <v>0</v>
      </c>
    </row>
    <row r="452" spans="1:8" x14ac:dyDescent="0.25">
      <c r="A452" s="102"/>
      <c r="B452" s="121"/>
      <c r="C452" s="118" t="s">
        <v>319</v>
      </c>
      <c r="D452" s="104" t="s">
        <v>190</v>
      </c>
      <c r="E452" s="106">
        <f>'Cost estimate'!E515</f>
        <v>0</v>
      </c>
      <c r="F452" s="314">
        <v>4000</v>
      </c>
      <c r="G452" s="101">
        <f ca="1">IF(TODAY()&lt;45150,F452,IF(TODAY()&lt;45515,F452*(1+Escalations!$D$3),F452*(1+Escalations!$D$3)*(1+Escalations!$D$4)))</f>
        <v>4000</v>
      </c>
      <c r="H452" s="60">
        <f t="shared" ca="1" si="16"/>
        <v>0</v>
      </c>
    </row>
    <row r="453" spans="1:8" x14ac:dyDescent="0.25">
      <c r="A453" s="102"/>
      <c r="B453" s="121"/>
      <c r="C453" s="118" t="s">
        <v>320</v>
      </c>
      <c r="D453" s="104" t="s">
        <v>190</v>
      </c>
      <c r="E453" s="106">
        <f>'Cost estimate'!E516</f>
        <v>0</v>
      </c>
      <c r="F453" s="314">
        <v>4200</v>
      </c>
      <c r="G453" s="101">
        <f ca="1">IF(TODAY()&lt;45150,F453,IF(TODAY()&lt;45515,F453*(1+Escalations!$D$3),F453*(1+Escalations!$D$3)*(1+Escalations!$D$4)))</f>
        <v>4200</v>
      </c>
      <c r="H453" s="60">
        <f t="shared" ca="1" si="16"/>
        <v>0</v>
      </c>
    </row>
    <row r="454" spans="1:8" x14ac:dyDescent="0.25">
      <c r="A454" s="102"/>
      <c r="B454" s="121"/>
      <c r="C454" s="118" t="s">
        <v>321</v>
      </c>
      <c r="D454" s="104" t="s">
        <v>190</v>
      </c>
      <c r="E454" s="106">
        <f>'Cost estimate'!E517</f>
        <v>0</v>
      </c>
      <c r="F454" s="314">
        <v>4500</v>
      </c>
      <c r="G454" s="101">
        <f ca="1">IF(TODAY()&lt;45150,F454,IF(TODAY()&lt;45515,F454*(1+Escalations!$D$3),F454*(1+Escalations!$D$3)*(1+Escalations!$D$4)))</f>
        <v>4500</v>
      </c>
      <c r="H454" s="60">
        <f t="shared" ca="1" si="16"/>
        <v>0</v>
      </c>
    </row>
    <row r="455" spans="1:8" x14ac:dyDescent="0.25">
      <c r="A455" s="102"/>
      <c r="B455" s="121"/>
      <c r="C455" s="118" t="s">
        <v>322</v>
      </c>
      <c r="D455" s="104" t="s">
        <v>190</v>
      </c>
      <c r="E455" s="106">
        <f>'Cost estimate'!E518</f>
        <v>0</v>
      </c>
      <c r="F455" s="314">
        <v>4900</v>
      </c>
      <c r="G455" s="101">
        <f ca="1">IF(TODAY()&lt;45150,F455,IF(TODAY()&lt;45515,F455*(1+Escalations!$D$3),F455*(1+Escalations!$D$3)*(1+Escalations!$D$4)))</f>
        <v>4900</v>
      </c>
      <c r="H455" s="60">
        <f t="shared" ca="1" si="16"/>
        <v>0</v>
      </c>
    </row>
    <row r="456" spans="1:8" x14ac:dyDescent="0.25">
      <c r="A456" s="102"/>
      <c r="B456" s="121"/>
      <c r="C456" s="118" t="s">
        <v>423</v>
      </c>
      <c r="D456" s="104" t="s">
        <v>190</v>
      </c>
      <c r="E456" s="106">
        <f>'Cost estimate'!E519</f>
        <v>0</v>
      </c>
      <c r="F456" s="314">
        <v>5200</v>
      </c>
      <c r="G456" s="101">
        <f ca="1">IF(TODAY()&lt;45150,F456,IF(TODAY()&lt;45515,F456*(1+Escalations!$D$3),F456*(1+Escalations!$D$3)*(1+Escalations!$D$4)))</f>
        <v>5200</v>
      </c>
      <c r="H456" s="60">
        <f t="shared" ca="1" si="16"/>
        <v>0</v>
      </c>
    </row>
    <row r="457" spans="1:8" x14ac:dyDescent="0.25">
      <c r="A457" s="102"/>
      <c r="B457" s="121"/>
      <c r="C457" s="118" t="s">
        <v>324</v>
      </c>
      <c r="D457" s="104" t="s">
        <v>190</v>
      </c>
      <c r="E457" s="106">
        <f>'Cost estimate'!E520</f>
        <v>0</v>
      </c>
      <c r="F457" s="314">
        <v>6500</v>
      </c>
      <c r="G457" s="101">
        <f ca="1">IF(TODAY()&lt;45150,F457,IF(TODAY()&lt;45515,F457*(1+Escalations!$D$3),F457*(1+Escalations!$D$3)*(1+Escalations!$D$4)))</f>
        <v>6500</v>
      </c>
      <c r="H457" s="60">
        <f t="shared" ca="1" si="16"/>
        <v>0</v>
      </c>
    </row>
    <row r="458" spans="1:8" x14ac:dyDescent="0.25">
      <c r="A458" s="102"/>
      <c r="B458" s="121"/>
      <c r="C458" s="118" t="s">
        <v>330</v>
      </c>
      <c r="D458" s="104" t="s">
        <v>190</v>
      </c>
      <c r="E458" s="106">
        <f>'Cost estimate'!E521</f>
        <v>0</v>
      </c>
      <c r="F458" s="314">
        <v>7850</v>
      </c>
      <c r="G458" s="101">
        <f ca="1">IF(TODAY()&lt;45150,F458,IF(TODAY()&lt;45515,F458*(1+Escalations!$D$3),F458*(1+Escalations!$D$3)*(1+Escalations!$D$4)))</f>
        <v>7850</v>
      </c>
      <c r="H458" s="60">
        <f t="shared" ca="1" si="16"/>
        <v>0</v>
      </c>
    </row>
    <row r="459" spans="1:8" x14ac:dyDescent="0.25">
      <c r="A459" s="102"/>
      <c r="B459" s="121"/>
      <c r="C459" s="118" t="s">
        <v>331</v>
      </c>
      <c r="D459" s="104" t="s">
        <v>190</v>
      </c>
      <c r="E459" s="106">
        <f>'Cost estimate'!E522</f>
        <v>0</v>
      </c>
      <c r="F459" s="314">
        <v>8800</v>
      </c>
      <c r="G459" s="101">
        <f ca="1">IF(TODAY()&lt;45150,F459,IF(TODAY()&lt;45515,F459*(1+Escalations!$D$3),F459*(1+Escalations!$D$3)*(1+Escalations!$D$4)))</f>
        <v>8800</v>
      </c>
      <c r="H459" s="60">
        <f t="shared" ca="1" si="16"/>
        <v>0</v>
      </c>
    </row>
    <row r="460" spans="1:8" x14ac:dyDescent="0.25">
      <c r="A460" s="102"/>
      <c r="B460" s="121"/>
      <c r="C460" s="118" t="s">
        <v>332</v>
      </c>
      <c r="D460" s="104" t="s">
        <v>190</v>
      </c>
      <c r="E460" s="106">
        <f>'Cost estimate'!E523</f>
        <v>0</v>
      </c>
      <c r="F460" s="314">
        <v>11500</v>
      </c>
      <c r="G460" s="101">
        <f ca="1">IF(TODAY()&lt;45150,F460,IF(TODAY()&lt;45515,F460*(1+Escalations!$D$3),F460*(1+Escalations!$D$3)*(1+Escalations!$D$4)))</f>
        <v>11500</v>
      </c>
      <c r="H460" s="60">
        <f t="shared" ca="1" si="16"/>
        <v>0</v>
      </c>
    </row>
    <row r="461" spans="1:8" x14ac:dyDescent="0.25">
      <c r="A461" s="102"/>
      <c r="B461" s="121"/>
      <c r="C461" s="118" t="s">
        <v>333</v>
      </c>
      <c r="D461" s="104" t="s">
        <v>190</v>
      </c>
      <c r="E461" s="106">
        <f>'Cost estimate'!E524</f>
        <v>0</v>
      </c>
      <c r="F461" s="314">
        <v>11900</v>
      </c>
      <c r="G461" s="101">
        <f ca="1">IF(TODAY()&lt;45150,F461,IF(TODAY()&lt;45515,F461*(1+Escalations!$D$3),F461*(1+Escalations!$D$3)*(1+Escalations!$D$4)))</f>
        <v>11900</v>
      </c>
      <c r="H461" s="60">
        <f t="shared" ca="1" si="16"/>
        <v>0</v>
      </c>
    </row>
    <row r="462" spans="1:8" x14ac:dyDescent="0.25">
      <c r="A462" s="102"/>
      <c r="B462" s="121"/>
      <c r="C462" s="118" t="s">
        <v>334</v>
      </c>
      <c r="D462" s="104" t="s">
        <v>190</v>
      </c>
      <c r="E462" s="106">
        <f>'Cost estimate'!E525</f>
        <v>0</v>
      </c>
      <c r="F462" s="314">
        <v>15800</v>
      </c>
      <c r="G462" s="101">
        <f ca="1">IF(TODAY()&lt;45150,F462,IF(TODAY()&lt;45515,F462*(1+Escalations!$D$3),F462*(1+Escalations!$D$3)*(1+Escalations!$D$4)))</f>
        <v>15800</v>
      </c>
      <c r="H462" s="60">
        <f t="shared" ca="1" si="16"/>
        <v>0</v>
      </c>
    </row>
    <row r="463" spans="1:8" ht="27.6" x14ac:dyDescent="0.25">
      <c r="A463" s="102" t="s">
        <v>424</v>
      </c>
      <c r="B463" s="121"/>
      <c r="C463" s="117" t="s">
        <v>425</v>
      </c>
      <c r="D463" s="104" t="s">
        <v>190</v>
      </c>
      <c r="E463" s="106">
        <f>'Cost estimate'!E526</f>
        <v>50</v>
      </c>
      <c r="F463" s="314">
        <v>2500</v>
      </c>
      <c r="G463" s="101">
        <f ca="1">IF(TODAY()&lt;45150,F463,IF(TODAY()&lt;45515,F463*(1+Escalations!$D$3),F463*(1+Escalations!$D$3)*(1+Escalations!$D$4)))</f>
        <v>2500</v>
      </c>
      <c r="H463" s="60">
        <f t="shared" ca="1" si="16"/>
        <v>125000</v>
      </c>
    </row>
    <row r="464" spans="1:8" x14ac:dyDescent="0.25">
      <c r="A464" s="102"/>
      <c r="B464" s="121"/>
      <c r="C464" s="118"/>
      <c r="D464" s="104"/>
      <c r="E464" s="106"/>
      <c r="F464" s="314"/>
      <c r="G464" s="101"/>
      <c r="H464" s="60"/>
    </row>
    <row r="465" spans="1:8" x14ac:dyDescent="0.25">
      <c r="A465" s="150" t="s">
        <v>426</v>
      </c>
      <c r="B465" s="103" t="s">
        <v>427</v>
      </c>
      <c r="C465" s="122" t="s">
        <v>428</v>
      </c>
      <c r="D465" s="104"/>
      <c r="E465" s="106"/>
      <c r="F465" s="314"/>
      <c r="G465" s="101"/>
      <c r="H465" s="60"/>
    </row>
    <row r="466" spans="1:8" ht="27.6" x14ac:dyDescent="0.25">
      <c r="A466" s="102" t="s">
        <v>429</v>
      </c>
      <c r="B466" s="103"/>
      <c r="C466" s="117" t="s">
        <v>430</v>
      </c>
      <c r="D466" s="104"/>
      <c r="E466" s="106"/>
      <c r="F466" s="314"/>
      <c r="G466" s="101"/>
      <c r="H466" s="60"/>
    </row>
    <row r="467" spans="1:8" x14ac:dyDescent="0.25">
      <c r="A467" s="102"/>
      <c r="B467" s="103"/>
      <c r="C467" s="118" t="s">
        <v>431</v>
      </c>
      <c r="D467" s="104" t="s">
        <v>250</v>
      </c>
      <c r="E467" s="106">
        <f>'Cost estimate'!E560</f>
        <v>0</v>
      </c>
      <c r="F467" s="314">
        <v>11500</v>
      </c>
      <c r="G467" s="108">
        <f ca="1">IF(TODAY()&lt;45150,F467,IF(TODAY()&lt;45515,F467*(1+Escalations!$D$3),F467*(1+Escalations!$D$3)*(1+Escalations!$D$4)))</f>
        <v>11500</v>
      </c>
      <c r="H467" s="60">
        <f ca="1">E467*G467</f>
        <v>0</v>
      </c>
    </row>
    <row r="468" spans="1:8" x14ac:dyDescent="0.25">
      <c r="A468" s="102"/>
      <c r="B468" s="103"/>
      <c r="C468" s="118" t="s">
        <v>432</v>
      </c>
      <c r="D468" s="104" t="s">
        <v>250</v>
      </c>
      <c r="E468" s="106">
        <f>'Cost estimate'!E561</f>
        <v>0</v>
      </c>
      <c r="F468" s="314">
        <v>15200</v>
      </c>
      <c r="G468" s="108">
        <f ca="1">IF(TODAY()&lt;45150,F468,IF(TODAY()&lt;45515,F468*(1+Escalations!$D$3),F468*(1+Escalations!$D$3)*(1+Escalations!$D$4)))</f>
        <v>15200</v>
      </c>
      <c r="H468" s="60">
        <f ca="1">E468*G468</f>
        <v>0</v>
      </c>
    </row>
    <row r="469" spans="1:8" x14ac:dyDescent="0.25">
      <c r="A469" s="102"/>
      <c r="B469" s="103"/>
      <c r="C469" s="118"/>
      <c r="D469" s="104"/>
      <c r="E469" s="106"/>
      <c r="F469" s="314"/>
      <c r="G469" s="108"/>
      <c r="H469" s="60"/>
    </row>
    <row r="470" spans="1:8" ht="27.6" x14ac:dyDescent="0.25">
      <c r="A470" s="102" t="s">
        <v>433</v>
      </c>
      <c r="B470" s="103"/>
      <c r="C470" s="117" t="s">
        <v>434</v>
      </c>
      <c r="D470" s="104"/>
      <c r="E470" s="106"/>
      <c r="F470" s="314"/>
      <c r="G470" s="101"/>
      <c r="H470" s="60"/>
    </row>
    <row r="471" spans="1:8" x14ac:dyDescent="0.25">
      <c r="A471" s="102"/>
      <c r="B471" s="103"/>
      <c r="C471" s="118" t="s">
        <v>431</v>
      </c>
      <c r="D471" s="104" t="s">
        <v>250</v>
      </c>
      <c r="E471" s="106">
        <f>'Cost estimate'!E564</f>
        <v>0</v>
      </c>
      <c r="F471" s="314">
        <v>11500</v>
      </c>
      <c r="G471" s="108">
        <f ca="1">IF(TODAY()&lt;45150,F471,IF(TODAY()&lt;45515,F471*(1+Escalations!$D$3),F471*(1+Escalations!$D$3)*(1+Escalations!$D$4)))</f>
        <v>11500</v>
      </c>
      <c r="H471" s="60">
        <f ca="1">E471*G471</f>
        <v>0</v>
      </c>
    </row>
    <row r="472" spans="1:8" x14ac:dyDescent="0.25">
      <c r="A472" s="102"/>
      <c r="B472" s="103"/>
      <c r="C472" s="118" t="s">
        <v>435</v>
      </c>
      <c r="D472" s="104" t="s">
        <v>250</v>
      </c>
      <c r="E472" s="106">
        <f>'Cost estimate'!E565</f>
        <v>0</v>
      </c>
      <c r="F472" s="314">
        <v>15200</v>
      </c>
      <c r="G472" s="108">
        <f ca="1">IF(TODAY()&lt;45150,F472,IF(TODAY()&lt;45515,F472*(1+Escalations!$D$3),F472*(1+Escalations!$D$3)*(1+Escalations!$D$4)))</f>
        <v>15200</v>
      </c>
      <c r="H472" s="60">
        <f ca="1">E472*G472</f>
        <v>0</v>
      </c>
    </row>
    <row r="473" spans="1:8" x14ac:dyDescent="0.25">
      <c r="A473" s="102"/>
      <c r="B473" s="103"/>
      <c r="C473" s="118" t="s">
        <v>436</v>
      </c>
      <c r="D473" s="104" t="s">
        <v>250</v>
      </c>
      <c r="E473" s="106">
        <f>'Cost estimate'!E566</f>
        <v>0</v>
      </c>
      <c r="F473" s="314">
        <v>16500</v>
      </c>
      <c r="G473" s="108">
        <f ca="1">IF(TODAY()&lt;45150,F473,IF(TODAY()&lt;45515,F473*(1+Escalations!$D$3),F473*(1+Escalations!$D$3)*(1+Escalations!$D$4)))</f>
        <v>16500</v>
      </c>
      <c r="H473" s="60">
        <f ca="1">E473*G473</f>
        <v>0</v>
      </c>
    </row>
    <row r="474" spans="1:8" x14ac:dyDescent="0.25">
      <c r="A474" s="102"/>
      <c r="B474" s="103"/>
      <c r="C474" s="118"/>
      <c r="D474" s="104"/>
      <c r="E474" s="106"/>
      <c r="F474" s="314"/>
      <c r="G474" s="108"/>
      <c r="H474" s="60"/>
    </row>
    <row r="475" spans="1:8" ht="27.6" x14ac:dyDescent="0.25">
      <c r="A475" s="102" t="s">
        <v>437</v>
      </c>
      <c r="B475" s="103"/>
      <c r="C475" s="117" t="s">
        <v>438</v>
      </c>
      <c r="D475" s="104"/>
      <c r="E475" s="106"/>
      <c r="F475" s="314"/>
      <c r="G475" s="101"/>
      <c r="H475" s="60"/>
    </row>
    <row r="476" spans="1:8" x14ac:dyDescent="0.25">
      <c r="A476" s="102"/>
      <c r="B476" s="103"/>
      <c r="C476" s="118" t="s">
        <v>431</v>
      </c>
      <c r="D476" s="104" t="s">
        <v>250</v>
      </c>
      <c r="E476" s="106">
        <f>'Cost estimate'!E569</f>
        <v>0</v>
      </c>
      <c r="F476" s="314">
        <v>15500</v>
      </c>
      <c r="G476" s="108">
        <f ca="1">IF(TODAY()&lt;45150,F476,IF(TODAY()&lt;45515,F476*(1+Escalations!$D$3),F476*(1+Escalations!$D$3)*(1+Escalations!$D$4)))</f>
        <v>15500</v>
      </c>
      <c r="H476" s="60">
        <f ca="1">E476*G476</f>
        <v>0</v>
      </c>
    </row>
    <row r="477" spans="1:8" x14ac:dyDescent="0.25">
      <c r="A477" s="102"/>
      <c r="B477" s="103"/>
      <c r="C477" s="118" t="s">
        <v>435</v>
      </c>
      <c r="D477" s="104" t="s">
        <v>250</v>
      </c>
      <c r="E477" s="106">
        <f>'Cost estimate'!E570</f>
        <v>1</v>
      </c>
      <c r="F477" s="314">
        <v>17000</v>
      </c>
      <c r="G477" s="108">
        <f ca="1">IF(TODAY()&lt;45150,F477,IF(TODAY()&lt;45515,F477*(1+Escalations!$D$3),F477*(1+Escalations!$D$3)*(1+Escalations!$D$4)))</f>
        <v>17000</v>
      </c>
      <c r="H477" s="60">
        <f ca="1">E477*G477</f>
        <v>17000</v>
      </c>
    </row>
    <row r="478" spans="1:8" x14ac:dyDescent="0.25">
      <c r="A478" s="102"/>
      <c r="B478" s="103"/>
      <c r="C478" s="118" t="s">
        <v>436</v>
      </c>
      <c r="D478" s="104" t="s">
        <v>250</v>
      </c>
      <c r="E478" s="106">
        <f>'Cost estimate'!E571</f>
        <v>0</v>
      </c>
      <c r="F478" s="314">
        <v>17500</v>
      </c>
      <c r="G478" s="108">
        <f ca="1">IF(TODAY()&lt;45150,F478,IF(TODAY()&lt;45515,F478*(1+Escalations!$D$3),F478*(1+Escalations!$D$3)*(1+Escalations!$D$4)))</f>
        <v>17500</v>
      </c>
      <c r="H478" s="60">
        <f ca="1">E478*G478</f>
        <v>0</v>
      </c>
    </row>
    <row r="479" spans="1:8" x14ac:dyDescent="0.25">
      <c r="A479" s="102"/>
      <c r="B479" s="103"/>
      <c r="C479" s="118"/>
      <c r="D479" s="104"/>
      <c r="E479" s="106"/>
      <c r="F479" s="314"/>
      <c r="G479" s="108"/>
      <c r="H479" s="60"/>
    </row>
    <row r="480" spans="1:8" ht="27.6" x14ac:dyDescent="0.25">
      <c r="A480" s="102" t="s">
        <v>439</v>
      </c>
      <c r="B480" s="103"/>
      <c r="C480" s="117" t="s">
        <v>440</v>
      </c>
      <c r="D480" s="104"/>
      <c r="E480" s="106"/>
      <c r="F480" s="314"/>
      <c r="G480" s="101"/>
      <c r="H480" s="60"/>
    </row>
    <row r="481" spans="1:8" x14ac:dyDescent="0.25">
      <c r="A481" s="102"/>
      <c r="B481" s="103"/>
      <c r="C481" s="118" t="s">
        <v>431</v>
      </c>
      <c r="D481" s="104" t="s">
        <v>250</v>
      </c>
      <c r="E481" s="106">
        <f>'Cost estimate'!E574</f>
        <v>0</v>
      </c>
      <c r="F481" s="314">
        <v>3500</v>
      </c>
      <c r="G481" s="108">
        <f ca="1">IF(TODAY()&lt;45150,F481,IF(TODAY()&lt;45515,F481*(1+Escalations!$D$3),F481*(1+Escalations!$D$3)*(1+Escalations!$D$4)))</f>
        <v>3500</v>
      </c>
      <c r="H481" s="60">
        <f ca="1">E481*G481</f>
        <v>0</v>
      </c>
    </row>
    <row r="482" spans="1:8" x14ac:dyDescent="0.25">
      <c r="A482" s="102"/>
      <c r="B482" s="103"/>
      <c r="C482" s="118" t="s">
        <v>435</v>
      </c>
      <c r="D482" s="104" t="s">
        <v>250</v>
      </c>
      <c r="E482" s="106">
        <f>'Cost estimate'!E575</f>
        <v>0</v>
      </c>
      <c r="F482" s="314">
        <v>3500</v>
      </c>
      <c r="G482" s="108">
        <f ca="1">IF(TODAY()&lt;45150,F482,IF(TODAY()&lt;45515,F482*(1+Escalations!$D$3),F482*(1+Escalations!$D$3)*(1+Escalations!$D$4)))</f>
        <v>3500</v>
      </c>
      <c r="H482" s="60">
        <f ca="1">E482*G482</f>
        <v>0</v>
      </c>
    </row>
    <row r="483" spans="1:8" x14ac:dyDescent="0.25">
      <c r="A483" s="102"/>
      <c r="B483" s="103"/>
      <c r="C483" s="118" t="s">
        <v>436</v>
      </c>
      <c r="D483" s="104" t="s">
        <v>250</v>
      </c>
      <c r="E483" s="106">
        <f>'Cost estimate'!E576</f>
        <v>0</v>
      </c>
      <c r="F483" s="314">
        <v>3500</v>
      </c>
      <c r="G483" s="108">
        <f ca="1">IF(TODAY()&lt;45150,F483,IF(TODAY()&lt;45515,F483*(1+Escalations!$D$3),F483*(1+Escalations!$D$3)*(1+Escalations!$D$4)))</f>
        <v>3500</v>
      </c>
      <c r="H483" s="60">
        <f ca="1">E483*G483</f>
        <v>0</v>
      </c>
    </row>
    <row r="484" spans="1:8" x14ac:dyDescent="0.25">
      <c r="A484" s="102"/>
      <c r="B484" s="103"/>
      <c r="C484" s="118" t="s">
        <v>441</v>
      </c>
      <c r="D484" s="104"/>
      <c r="E484" s="106"/>
      <c r="F484" s="314"/>
      <c r="G484" s="108"/>
      <c r="H484" s="60"/>
    </row>
    <row r="485" spans="1:8" x14ac:dyDescent="0.25">
      <c r="A485" s="102"/>
      <c r="B485" s="103"/>
      <c r="C485" s="118"/>
      <c r="D485" s="104"/>
      <c r="E485" s="106"/>
      <c r="F485" s="314"/>
      <c r="G485" s="108"/>
      <c r="H485" s="60"/>
    </row>
    <row r="486" spans="1:8" ht="41.4" x14ac:dyDescent="0.25">
      <c r="A486" s="102" t="s">
        <v>442</v>
      </c>
      <c r="B486" s="103"/>
      <c r="C486" s="117" t="s">
        <v>443</v>
      </c>
      <c r="D486" s="104"/>
      <c r="E486" s="106"/>
      <c r="F486" s="314"/>
      <c r="G486" s="108"/>
      <c r="H486" s="60"/>
    </row>
    <row r="487" spans="1:8" x14ac:dyDescent="0.25">
      <c r="A487" s="102"/>
      <c r="B487" s="103"/>
      <c r="C487" s="118" t="s">
        <v>431</v>
      </c>
      <c r="D487" s="104" t="s">
        <v>250</v>
      </c>
      <c r="E487" s="106">
        <f>'Cost estimate'!E580</f>
        <v>0</v>
      </c>
      <c r="F487" s="314">
        <v>3500</v>
      </c>
      <c r="G487" s="108">
        <f ca="1">IF(TODAY()&lt;45150,F487,IF(TODAY()&lt;45515,F487*(1+Escalations!$D$3),F487*(1+Escalations!$D$3)*(1+Escalations!$D$4)))</f>
        <v>3500</v>
      </c>
      <c r="H487" s="60">
        <f ca="1">E487*G487</f>
        <v>0</v>
      </c>
    </row>
    <row r="488" spans="1:8" x14ac:dyDescent="0.25">
      <c r="A488" s="102"/>
      <c r="B488" s="103"/>
      <c r="C488" s="118" t="s">
        <v>435</v>
      </c>
      <c r="D488" s="104" t="s">
        <v>250</v>
      </c>
      <c r="E488" s="106">
        <f>'Cost estimate'!E581</f>
        <v>1</v>
      </c>
      <c r="F488" s="314">
        <v>3500</v>
      </c>
      <c r="G488" s="108">
        <f ca="1">IF(TODAY()&lt;45150,F488,IF(TODAY()&lt;45515,F488*(1+Escalations!$D$3),F488*(1+Escalations!$D$3)*(1+Escalations!$D$4)))</f>
        <v>3500</v>
      </c>
      <c r="H488" s="60">
        <f ca="1">E488*G488</f>
        <v>3500</v>
      </c>
    </row>
    <row r="489" spans="1:8" x14ac:dyDescent="0.25">
      <c r="A489" s="102"/>
      <c r="B489" s="103"/>
      <c r="C489" s="118" t="s">
        <v>436</v>
      </c>
      <c r="D489" s="104" t="s">
        <v>250</v>
      </c>
      <c r="E489" s="106">
        <f>'Cost estimate'!E582</f>
        <v>0</v>
      </c>
      <c r="F489" s="314">
        <v>3500</v>
      </c>
      <c r="G489" s="108">
        <f ca="1">IF(TODAY()&lt;45150,F489,IF(TODAY()&lt;45515,F489*(1+Escalations!$D$3),F489*(1+Escalations!$D$3)*(1+Escalations!$D$4)))</f>
        <v>3500</v>
      </c>
      <c r="H489" s="60">
        <f ca="1">E489*G489</f>
        <v>0</v>
      </c>
    </row>
    <row r="490" spans="1:8" x14ac:dyDescent="0.25">
      <c r="A490" s="102"/>
      <c r="B490" s="103"/>
      <c r="C490" s="118" t="s">
        <v>441</v>
      </c>
      <c r="D490" s="104" t="s">
        <v>250</v>
      </c>
      <c r="E490" s="106">
        <f>'Cost estimate'!E583</f>
        <v>0</v>
      </c>
      <c r="F490" s="314">
        <v>3500</v>
      </c>
      <c r="G490" s="108">
        <f ca="1">IF(TODAY()&lt;45150,F490,IF(TODAY()&lt;45515,F490*(1+Escalations!$D$3),F490*(1+Escalations!$D$3)*(1+Escalations!$D$4)))</f>
        <v>3500</v>
      </c>
      <c r="H490" s="60">
        <f ca="1">E490*G490</f>
        <v>0</v>
      </c>
    </row>
    <row r="491" spans="1:8" x14ac:dyDescent="0.25">
      <c r="A491" s="102"/>
      <c r="B491" s="103"/>
      <c r="C491" s="118"/>
      <c r="D491" s="104"/>
      <c r="E491" s="106"/>
      <c r="F491" s="314"/>
      <c r="G491" s="108"/>
      <c r="H491" s="60"/>
    </row>
    <row r="492" spans="1:8" x14ac:dyDescent="0.25">
      <c r="A492" s="102" t="s">
        <v>444</v>
      </c>
      <c r="B492" s="103"/>
      <c r="C492" s="117" t="s">
        <v>445</v>
      </c>
      <c r="D492" s="104"/>
      <c r="E492" s="106"/>
      <c r="F492" s="314"/>
      <c r="G492" s="101"/>
      <c r="H492" s="60"/>
    </row>
    <row r="493" spans="1:8" x14ac:dyDescent="0.25">
      <c r="A493" s="102"/>
      <c r="B493" s="103"/>
      <c r="C493" s="118" t="s">
        <v>446</v>
      </c>
      <c r="D493" s="104" t="s">
        <v>250</v>
      </c>
      <c r="E493" s="106">
        <f>'Cost estimate'!E586</f>
        <v>0</v>
      </c>
      <c r="F493" s="314">
        <v>3000</v>
      </c>
      <c r="G493" s="108">
        <f ca="1">IF(TODAY()&lt;45150,F493,IF(TODAY()&lt;45515,F493*(1+Escalations!$D$3),F493*(1+Escalations!$D$3)*(1+Escalations!$D$4)))</f>
        <v>3000</v>
      </c>
      <c r="H493" s="60">
        <f ca="1">E493*G493</f>
        <v>0</v>
      </c>
    </row>
    <row r="494" spans="1:8" x14ac:dyDescent="0.25">
      <c r="A494" s="102"/>
      <c r="B494" s="103"/>
      <c r="C494" s="118" t="s">
        <v>447</v>
      </c>
      <c r="D494" s="104" t="s">
        <v>250</v>
      </c>
      <c r="E494" s="106">
        <f>'Cost estimate'!E587</f>
        <v>0</v>
      </c>
      <c r="F494" s="314">
        <v>3000</v>
      </c>
      <c r="G494" s="108">
        <f ca="1">IF(TODAY()&lt;45150,F494,IF(TODAY()&lt;45515,F494*(1+Escalations!$D$3),F494*(1+Escalations!$D$3)*(1+Escalations!$D$4)))</f>
        <v>3000</v>
      </c>
      <c r="H494" s="60">
        <f ca="1">E494*G494</f>
        <v>0</v>
      </c>
    </row>
    <row r="495" spans="1:8" x14ac:dyDescent="0.25">
      <c r="A495" s="102"/>
      <c r="B495" s="103"/>
      <c r="C495" s="118" t="s">
        <v>448</v>
      </c>
      <c r="D495" s="104" t="s">
        <v>250</v>
      </c>
      <c r="E495" s="106">
        <f>'Cost estimate'!E588</f>
        <v>1</v>
      </c>
      <c r="F495" s="318">
        <v>3000</v>
      </c>
      <c r="G495" s="108">
        <f ca="1">IF(TODAY()&lt;45150,F495,IF(TODAY()&lt;45515,F495*(1+Escalations!$D$3),F495*(1+Escalations!$D$3)*(1+Escalations!$D$4)))</f>
        <v>3000</v>
      </c>
      <c r="H495" s="60">
        <f ca="1">E495*G495</f>
        <v>3000</v>
      </c>
    </row>
    <row r="496" spans="1:8" x14ac:dyDescent="0.25">
      <c r="A496" s="151"/>
      <c r="B496" s="152"/>
      <c r="C496" s="321"/>
      <c r="D496" s="154"/>
      <c r="E496" s="184"/>
      <c r="F496" s="322"/>
      <c r="G496" s="156"/>
      <c r="H496" s="60"/>
    </row>
    <row r="497" spans="1:8" s="37" customFormat="1" ht="19.2" customHeight="1" x14ac:dyDescent="0.25">
      <c r="A497" s="288" t="s">
        <v>711</v>
      </c>
      <c r="B497" s="289"/>
      <c r="C497" s="290"/>
      <c r="D497" s="290"/>
      <c r="E497" s="291"/>
      <c r="F497" s="292"/>
      <c r="G497" s="293"/>
      <c r="H497" s="294">
        <f ca="1">SUM(H446:H496)</f>
        <v>649656</v>
      </c>
    </row>
    <row r="498" spans="1:8" s="37" customFormat="1" ht="22.2" customHeight="1" x14ac:dyDescent="0.25">
      <c r="A498" s="295" t="s">
        <v>712</v>
      </c>
      <c r="B498" s="296"/>
      <c r="C498" s="297"/>
      <c r="D498" s="297"/>
      <c r="E498" s="298"/>
      <c r="F498" s="299"/>
      <c r="G498" s="300"/>
      <c r="H498" s="301">
        <f ca="1">H497</f>
        <v>649656</v>
      </c>
    </row>
    <row r="499" spans="1:8" x14ac:dyDescent="0.25">
      <c r="A499" s="157" t="s">
        <v>449</v>
      </c>
      <c r="B499" s="152" t="s">
        <v>450</v>
      </c>
      <c r="C499" s="158" t="s">
        <v>451</v>
      </c>
      <c r="D499" s="154"/>
      <c r="E499" s="184"/>
      <c r="F499" s="323"/>
      <c r="G499" s="160"/>
      <c r="H499" s="60"/>
    </row>
    <row r="500" spans="1:8" ht="55.2" x14ac:dyDescent="0.25">
      <c r="A500" s="151"/>
      <c r="B500" s="152"/>
      <c r="C500" s="161" t="s">
        <v>452</v>
      </c>
      <c r="D500" s="162"/>
      <c r="E500" s="164"/>
      <c r="F500" s="323"/>
      <c r="G500" s="160"/>
      <c r="H500" s="60"/>
    </row>
    <row r="501" spans="1:8" s="12" customFormat="1" ht="27.6" x14ac:dyDescent="0.3">
      <c r="A501" s="151"/>
      <c r="B501" s="152"/>
      <c r="C501" s="158" t="s">
        <v>453</v>
      </c>
      <c r="D501" s="154" t="s">
        <v>250</v>
      </c>
      <c r="E501" s="184">
        <f>'Cost estimate'!E592</f>
        <v>0</v>
      </c>
      <c r="F501" s="323">
        <v>9580</v>
      </c>
      <c r="G501" s="160">
        <f ca="1">IF(TODAY()&lt;45150,F501,IF(TODAY()&lt;45515,F501*(1+Escalations!$D$3),F501*(1+Escalations!$D$3)*(1+Escalations!$D$4)))</f>
        <v>9580</v>
      </c>
      <c r="H501" s="60">
        <f ca="1">E501*G501</f>
        <v>0</v>
      </c>
    </row>
    <row r="502" spans="1:8" s="12" customFormat="1" ht="41.4" x14ac:dyDescent="0.3">
      <c r="A502" s="151"/>
      <c r="B502" s="152"/>
      <c r="C502" s="158" t="s">
        <v>454</v>
      </c>
      <c r="D502" s="163"/>
      <c r="E502" s="164"/>
      <c r="F502" s="323"/>
      <c r="G502" s="160"/>
      <c r="H502" s="60"/>
    </row>
    <row r="503" spans="1:8" s="12" customFormat="1" ht="27.6" x14ac:dyDescent="0.3">
      <c r="A503" s="120"/>
      <c r="B503" s="103"/>
      <c r="C503" s="117" t="s">
        <v>455</v>
      </c>
      <c r="D503" s="104" t="s">
        <v>291</v>
      </c>
      <c r="E503" s="106">
        <f>'Cost estimate'!E594</f>
        <v>0</v>
      </c>
      <c r="F503" s="314">
        <v>7500</v>
      </c>
      <c r="G503" s="108">
        <f ca="1">IF(TODAY()&lt;45150,F503,IF(TODAY()&lt;45515,F503*(1+Escalations!$D$3),F503*(1+Escalations!$D$3)*(1+Escalations!$D$4)))</f>
        <v>7500</v>
      </c>
      <c r="H503" s="60">
        <f ca="1">E503*G503</f>
        <v>0</v>
      </c>
    </row>
    <row r="504" spans="1:8" s="12" customFormat="1" x14ac:dyDescent="0.3">
      <c r="A504" s="120"/>
      <c r="B504" s="103"/>
      <c r="C504" s="117"/>
      <c r="D504" s="104"/>
      <c r="E504" s="106"/>
      <c r="F504" s="314"/>
      <c r="G504" s="108"/>
      <c r="H504" s="60"/>
    </row>
    <row r="505" spans="1:8" s="12" customFormat="1" x14ac:dyDescent="0.3">
      <c r="A505" s="150" t="s">
        <v>456</v>
      </c>
      <c r="B505" s="103"/>
      <c r="C505" s="117" t="s">
        <v>457</v>
      </c>
      <c r="D505" s="104" t="s">
        <v>458</v>
      </c>
      <c r="E505" s="106">
        <f>'Cost estimate'!E596</f>
        <v>1</v>
      </c>
      <c r="F505" s="314">
        <v>15000</v>
      </c>
      <c r="G505" s="167">
        <f ca="1">IF(TODAY()&lt;45150,F505,IF(TODAY()&lt;45515,F505*(1+Escalations!$D$3),F505*(1+Escalations!$D$3)*(1+Escalations!$D$4)))</f>
        <v>15000</v>
      </c>
      <c r="H505" s="60">
        <f ca="1">E505*G505</f>
        <v>15000</v>
      </c>
    </row>
    <row r="506" spans="1:8" s="12" customFormat="1" x14ac:dyDescent="0.3">
      <c r="A506" s="120"/>
      <c r="B506" s="121"/>
      <c r="C506" s="117" t="s">
        <v>459</v>
      </c>
      <c r="D506" s="104" t="s">
        <v>25</v>
      </c>
      <c r="E506" s="147">
        <v>15000</v>
      </c>
      <c r="F506" s="88">
        <v>0.1</v>
      </c>
      <c r="G506" s="108">
        <f ca="1">IF(TODAY()&lt;45150,F506,IF(TODAY()&lt;45515,F506*(1+Escalations!$D$3),F506*(1+Escalations!$D$3)*(1+Escalations!$D$4)))</f>
        <v>0.1</v>
      </c>
      <c r="H506" s="60">
        <f ca="1">E506*G506</f>
        <v>1500</v>
      </c>
    </row>
    <row r="507" spans="1:8" s="12" customFormat="1" x14ac:dyDescent="0.3">
      <c r="A507" s="120"/>
      <c r="B507" s="121"/>
      <c r="C507" s="117"/>
      <c r="D507" s="104"/>
      <c r="E507" s="145"/>
      <c r="F507" s="314"/>
      <c r="G507" s="108"/>
      <c r="H507" s="60"/>
    </row>
    <row r="508" spans="1:8" x14ac:dyDescent="0.25">
      <c r="A508" s="150" t="s">
        <v>460</v>
      </c>
      <c r="B508" s="103" t="s">
        <v>461</v>
      </c>
      <c r="C508" s="117" t="s">
        <v>462</v>
      </c>
      <c r="D508" s="141"/>
      <c r="E508" s="119"/>
      <c r="F508" s="314"/>
      <c r="G508" s="108"/>
      <c r="H508" s="60"/>
    </row>
    <row r="509" spans="1:8" s="12" customFormat="1" ht="55.2" x14ac:dyDescent="0.3">
      <c r="A509" s="120"/>
      <c r="B509" s="103"/>
      <c r="C509" s="117" t="s">
        <v>463</v>
      </c>
      <c r="D509" s="104" t="s">
        <v>291</v>
      </c>
      <c r="E509" s="106">
        <f>'Cost estimate'!E600</f>
        <v>2</v>
      </c>
      <c r="F509" s="314">
        <v>45000</v>
      </c>
      <c r="G509" s="101">
        <f ca="1">IF(TODAY()&lt;45150,F509,IF(TODAY()&lt;45515,F509*(1+Escalations!$D$3),F509*(1+Escalations!$D$3)*(1+Escalations!$D$4)))</f>
        <v>45000</v>
      </c>
      <c r="H509" s="60">
        <f ca="1">E509*G509</f>
        <v>90000</v>
      </c>
    </row>
    <row r="510" spans="1:8" s="11" customFormat="1" x14ac:dyDescent="0.3">
      <c r="A510" s="120" t="s">
        <v>464</v>
      </c>
      <c r="B510" s="103" t="s">
        <v>465</v>
      </c>
      <c r="C510" s="117" t="s">
        <v>466</v>
      </c>
      <c r="D510" s="124"/>
      <c r="E510" s="125"/>
      <c r="F510" s="314"/>
      <c r="G510" s="101"/>
      <c r="H510" s="60"/>
    </row>
    <row r="511" spans="1:8" s="11" customFormat="1" x14ac:dyDescent="0.3">
      <c r="A511" s="120"/>
      <c r="B511" s="103"/>
      <c r="C511" s="118" t="s">
        <v>467</v>
      </c>
      <c r="D511" s="104" t="s">
        <v>250</v>
      </c>
      <c r="E511" s="106">
        <f>'Cost estimate'!E602</f>
        <v>0</v>
      </c>
      <c r="F511" s="314">
        <v>3500</v>
      </c>
      <c r="G511" s="108">
        <f ca="1">IF(TODAY()&lt;45150,F511,IF(TODAY()&lt;45515,F511*(1+Escalations!$D$3),F511*(1+Escalations!$D$3)*(1+Escalations!$D$4)))</f>
        <v>3500</v>
      </c>
      <c r="H511" s="60">
        <f ca="1">E511*G511</f>
        <v>0</v>
      </c>
    </row>
    <row r="512" spans="1:8" s="11" customFormat="1" x14ac:dyDescent="0.3">
      <c r="A512" s="102"/>
      <c r="B512" s="103"/>
      <c r="C512" s="118" t="s">
        <v>468</v>
      </c>
      <c r="D512" s="104" t="s">
        <v>250</v>
      </c>
      <c r="E512" s="106">
        <f>'Cost estimate'!E603</f>
        <v>0</v>
      </c>
      <c r="F512" s="314">
        <v>4500</v>
      </c>
      <c r="G512" s="108">
        <f ca="1">IF(TODAY()&lt;45150,F512,IF(TODAY()&lt;45515,F512*(1+Escalations!$D$3),F512*(1+Escalations!$D$3)*(1+Escalations!$D$4)))</f>
        <v>4500</v>
      </c>
      <c r="H512" s="60">
        <f ca="1">E512*G512</f>
        <v>0</v>
      </c>
    </row>
    <row r="513" spans="1:8" s="11" customFormat="1" x14ac:dyDescent="0.3">
      <c r="A513" s="102"/>
      <c r="B513" s="103"/>
      <c r="C513" s="169" t="s">
        <v>469</v>
      </c>
      <c r="D513" s="170" t="s">
        <v>250</v>
      </c>
      <c r="E513" s="171">
        <f>'Cost estimate'!E604</f>
        <v>0</v>
      </c>
      <c r="F513" s="318">
        <v>5000</v>
      </c>
      <c r="G513" s="108">
        <f ca="1">IF(TODAY()&lt;45150,F513,IF(TODAY()&lt;45515,F513*(1+Escalations!$D$3),F513*(1+Escalations!$D$3)*(1+Escalations!$D$4)))</f>
        <v>5000</v>
      </c>
      <c r="H513" s="60">
        <f ca="1">E513*G513</f>
        <v>0</v>
      </c>
    </row>
    <row r="514" spans="1:8" s="11" customFormat="1" ht="22.2" customHeight="1" x14ac:dyDescent="0.3">
      <c r="A514" s="288" t="s">
        <v>738</v>
      </c>
      <c r="B514" s="289"/>
      <c r="C514" s="290"/>
      <c r="D514" s="290"/>
      <c r="E514" s="291"/>
      <c r="F514" s="292"/>
      <c r="G514" s="293"/>
      <c r="H514" s="294">
        <f ca="1">SUM(H498:H513)</f>
        <v>756156</v>
      </c>
    </row>
    <row r="515" spans="1:8" ht="27.6" x14ac:dyDescent="0.25">
      <c r="A515" s="95" t="s">
        <v>470</v>
      </c>
      <c r="B515" s="96"/>
      <c r="C515" s="173" t="s">
        <v>471</v>
      </c>
      <c r="D515" s="99"/>
      <c r="E515" s="174"/>
      <c r="F515" s="313"/>
      <c r="G515" s="101"/>
      <c r="H515" s="60"/>
    </row>
    <row r="516" spans="1:8" x14ac:dyDescent="0.25">
      <c r="A516" s="120" t="s">
        <v>472</v>
      </c>
      <c r="B516" s="103"/>
      <c r="C516" s="122" t="s">
        <v>473</v>
      </c>
      <c r="D516" s="141"/>
      <c r="E516" s="106"/>
      <c r="F516" s="314"/>
      <c r="G516" s="101"/>
      <c r="H516" s="60"/>
    </row>
    <row r="517" spans="1:8" ht="27.6" x14ac:dyDescent="0.25">
      <c r="A517" s="102" t="s">
        <v>474</v>
      </c>
      <c r="B517" s="103" t="s">
        <v>475</v>
      </c>
      <c r="C517" s="122" t="s">
        <v>476</v>
      </c>
      <c r="D517" s="124"/>
      <c r="E517" s="125"/>
      <c r="F517" s="314"/>
      <c r="G517" s="101"/>
      <c r="H517" s="60"/>
    </row>
    <row r="518" spans="1:8" x14ac:dyDescent="0.25">
      <c r="A518" s="102"/>
      <c r="B518" s="103"/>
      <c r="C518" s="117" t="s">
        <v>477</v>
      </c>
      <c r="D518" s="104" t="s">
        <v>190</v>
      </c>
      <c r="E518" s="106">
        <f>'Cost estimate'!E611</f>
        <v>0</v>
      </c>
      <c r="F518" s="314">
        <v>350</v>
      </c>
      <c r="G518" s="108">
        <f ca="1">IF(TODAY()&lt;45150,F518,IF(TODAY()&lt;45515,F518*(1+Escalations!$D$3),F518*(1+Escalations!$D$3)*(1+Escalations!$D$4)))</f>
        <v>350</v>
      </c>
      <c r="H518" s="60">
        <f ca="1">E518*G518</f>
        <v>0</v>
      </c>
    </row>
    <row r="519" spans="1:8" x14ac:dyDescent="0.25">
      <c r="A519" s="102"/>
      <c r="B519" s="103"/>
      <c r="C519" s="117" t="s">
        <v>478</v>
      </c>
      <c r="D519" s="104" t="s">
        <v>190</v>
      </c>
      <c r="E519" s="106">
        <f>'Cost estimate'!E612</f>
        <v>0</v>
      </c>
      <c r="F519" s="314">
        <v>500</v>
      </c>
      <c r="G519" s="108">
        <f ca="1">IF(TODAY()&lt;45150,F519,IF(TODAY()&lt;45515,F519*(1+Escalations!$D$3),F519*(1+Escalations!$D$3)*(1+Escalations!$D$4)))</f>
        <v>500</v>
      </c>
      <c r="H519" s="60">
        <f ca="1">E519*G519</f>
        <v>0</v>
      </c>
    </row>
    <row r="520" spans="1:8" x14ac:dyDescent="0.25">
      <c r="A520" s="102"/>
      <c r="B520" s="103"/>
      <c r="C520" s="117"/>
      <c r="D520" s="104"/>
      <c r="E520" s="106"/>
      <c r="F520" s="314"/>
      <c r="G520" s="108"/>
      <c r="H520" s="60"/>
    </row>
    <row r="521" spans="1:8" ht="27.6" x14ac:dyDescent="0.25">
      <c r="A521" s="102" t="s">
        <v>479</v>
      </c>
      <c r="B521" s="103" t="s">
        <v>475</v>
      </c>
      <c r="C521" s="122" t="s">
        <v>480</v>
      </c>
      <c r="D521" s="124"/>
      <c r="E521" s="125"/>
      <c r="F521" s="314"/>
      <c r="G521" s="101"/>
      <c r="H521" s="60"/>
    </row>
    <row r="522" spans="1:8" x14ac:dyDescent="0.25">
      <c r="A522" s="102"/>
      <c r="B522" s="103"/>
      <c r="C522" s="117" t="s">
        <v>477</v>
      </c>
      <c r="D522" s="104" t="s">
        <v>190</v>
      </c>
      <c r="E522" s="106">
        <f>'Cost estimate'!E615</f>
        <v>0</v>
      </c>
      <c r="F522" s="314">
        <v>350</v>
      </c>
      <c r="G522" s="108">
        <f ca="1">IF(TODAY()&lt;45150,F522,IF(TODAY()&lt;45515,F522*(1+Escalations!$D$3),F522*(1+Escalations!$D$3)*(1+Escalations!$D$4)))</f>
        <v>350</v>
      </c>
      <c r="H522" s="60">
        <f ca="1">E522*G522</f>
        <v>0</v>
      </c>
    </row>
    <row r="523" spans="1:8" x14ac:dyDescent="0.25">
      <c r="A523" s="102"/>
      <c r="B523" s="103"/>
      <c r="C523" s="117" t="s">
        <v>478</v>
      </c>
      <c r="D523" s="104" t="s">
        <v>190</v>
      </c>
      <c r="E523" s="106">
        <f>'Cost estimate'!E616</f>
        <v>2200</v>
      </c>
      <c r="F523" s="314">
        <v>500</v>
      </c>
      <c r="G523" s="108">
        <f ca="1">IF(TODAY()&lt;45150,F523,IF(TODAY()&lt;45515,F523*(1+Escalations!$D$3),F523*(1+Escalations!$D$3)*(1+Escalations!$D$4)))</f>
        <v>500</v>
      </c>
      <c r="H523" s="60">
        <f ca="1">E523*G523</f>
        <v>1100000</v>
      </c>
    </row>
    <row r="524" spans="1:8" x14ac:dyDescent="0.25">
      <c r="A524" s="102"/>
      <c r="B524" s="103"/>
      <c r="C524" s="117"/>
      <c r="D524" s="104"/>
      <c r="E524" s="106"/>
      <c r="F524" s="314"/>
      <c r="G524" s="108"/>
      <c r="H524" s="60"/>
    </row>
    <row r="525" spans="1:8" ht="55.2" x14ac:dyDescent="0.25">
      <c r="A525" s="102" t="s">
        <v>481</v>
      </c>
      <c r="B525" s="103" t="s">
        <v>482</v>
      </c>
      <c r="C525" s="122" t="s">
        <v>483</v>
      </c>
      <c r="D525" s="124"/>
      <c r="E525" s="125"/>
      <c r="F525" s="314"/>
      <c r="G525" s="101"/>
      <c r="H525" s="60"/>
    </row>
    <row r="526" spans="1:8" x14ac:dyDescent="0.25">
      <c r="A526" s="102"/>
      <c r="B526" s="103"/>
      <c r="C526" s="117" t="s">
        <v>477</v>
      </c>
      <c r="D526" s="104" t="s">
        <v>190</v>
      </c>
      <c r="E526" s="106">
        <f>'Cost estimate'!E619</f>
        <v>0</v>
      </c>
      <c r="F526" s="314">
        <v>60</v>
      </c>
      <c r="G526" s="108">
        <f ca="1">IF(TODAY()&lt;45150,F526,IF(TODAY()&lt;45515,F526*(1+Escalations!$D$3),F526*(1+Escalations!$D$3)*(1+Escalations!$D$4)))</f>
        <v>60</v>
      </c>
      <c r="H526" s="60">
        <f ca="1">E526*G526</f>
        <v>0</v>
      </c>
    </row>
    <row r="527" spans="1:8" x14ac:dyDescent="0.25">
      <c r="A527" s="102"/>
      <c r="B527" s="103"/>
      <c r="C527" s="117" t="s">
        <v>478</v>
      </c>
      <c r="D527" s="104" t="s">
        <v>190</v>
      </c>
      <c r="E527" s="106">
        <f>'Cost estimate'!E620</f>
        <v>0</v>
      </c>
      <c r="F527" s="314">
        <v>100</v>
      </c>
      <c r="G527" s="108">
        <f ca="1">IF(TODAY()&lt;45150,F527,IF(TODAY()&lt;45515,F527*(1+Escalations!$D$3),F527*(1+Escalations!$D$3)*(1+Escalations!$D$4)))</f>
        <v>100</v>
      </c>
      <c r="H527" s="60">
        <f ca="1">E527*G527</f>
        <v>0</v>
      </c>
    </row>
    <row r="528" spans="1:8" x14ac:dyDescent="0.25">
      <c r="A528" s="102"/>
      <c r="B528" s="103"/>
      <c r="C528" s="117"/>
      <c r="D528" s="104"/>
      <c r="E528" s="106"/>
      <c r="F528" s="314"/>
      <c r="G528" s="108"/>
      <c r="H528" s="60"/>
    </row>
    <row r="529" spans="1:8" ht="55.2" x14ac:dyDescent="0.25">
      <c r="A529" s="102" t="s">
        <v>484</v>
      </c>
      <c r="B529" s="103" t="s">
        <v>482</v>
      </c>
      <c r="C529" s="122" t="s">
        <v>485</v>
      </c>
      <c r="D529" s="124"/>
      <c r="E529" s="125"/>
      <c r="F529" s="314"/>
      <c r="G529" s="101"/>
      <c r="H529" s="60"/>
    </row>
    <row r="530" spans="1:8" x14ac:dyDescent="0.25">
      <c r="A530" s="102"/>
      <c r="B530" s="103"/>
      <c r="C530" s="117" t="s">
        <v>477</v>
      </c>
      <c r="D530" s="104" t="s">
        <v>190</v>
      </c>
      <c r="E530" s="106">
        <f>'Cost estimate'!E623</f>
        <v>0</v>
      </c>
      <c r="F530" s="314">
        <v>60</v>
      </c>
      <c r="G530" s="108">
        <f ca="1">IF(TODAY()&lt;45150,F530,IF(TODAY()&lt;45515,F530*(1+Escalations!$D$3),F530*(1+Escalations!$D$3)*(1+Escalations!$D$4)))</f>
        <v>60</v>
      </c>
      <c r="H530" s="60">
        <f ca="1">E530*G530</f>
        <v>0</v>
      </c>
    </row>
    <row r="531" spans="1:8" x14ac:dyDescent="0.25">
      <c r="A531" s="102"/>
      <c r="B531" s="103"/>
      <c r="C531" s="117" t="s">
        <v>478</v>
      </c>
      <c r="D531" s="104" t="s">
        <v>190</v>
      </c>
      <c r="E531" s="106">
        <f>'Cost estimate'!E624</f>
        <v>2200</v>
      </c>
      <c r="F531" s="314">
        <v>100</v>
      </c>
      <c r="G531" s="108">
        <f ca="1">IF(TODAY()&lt;45150,F531,IF(TODAY()&lt;45515,F531*(1+Escalations!$D$3),F531*(1+Escalations!$D$3)*(1+Escalations!$D$4)))</f>
        <v>100</v>
      </c>
      <c r="H531" s="60">
        <f ca="1">E531*G531</f>
        <v>220000</v>
      </c>
    </row>
    <row r="532" spans="1:8" x14ac:dyDescent="0.25">
      <c r="A532" s="102"/>
      <c r="B532" s="103"/>
      <c r="C532" s="117"/>
      <c r="D532" s="104"/>
      <c r="E532" s="106"/>
      <c r="F532" s="314"/>
      <c r="G532" s="108"/>
      <c r="H532" s="60"/>
    </row>
    <row r="533" spans="1:8" x14ac:dyDescent="0.25">
      <c r="A533" s="120" t="s">
        <v>486</v>
      </c>
      <c r="B533" s="103"/>
      <c r="C533" s="122" t="s">
        <v>487</v>
      </c>
      <c r="D533" s="128"/>
      <c r="E533" s="175"/>
      <c r="F533" s="314"/>
      <c r="G533" s="101"/>
      <c r="H533" s="60"/>
    </row>
    <row r="534" spans="1:8" x14ac:dyDescent="0.25">
      <c r="A534" s="102"/>
      <c r="B534" s="103"/>
      <c r="C534" s="117"/>
      <c r="D534" s="104"/>
      <c r="E534" s="106"/>
      <c r="F534" s="314"/>
      <c r="G534" s="101"/>
      <c r="H534" s="60"/>
    </row>
    <row r="535" spans="1:8" s="11" customFormat="1" ht="41.4" x14ac:dyDescent="0.3">
      <c r="A535" s="102" t="s">
        <v>488</v>
      </c>
      <c r="B535" s="103" t="s">
        <v>489</v>
      </c>
      <c r="C535" s="146" t="s">
        <v>490</v>
      </c>
      <c r="D535" s="81"/>
      <c r="E535" s="57"/>
      <c r="F535" s="314"/>
      <c r="G535" s="101"/>
      <c r="H535" s="60"/>
    </row>
    <row r="536" spans="1:8" x14ac:dyDescent="0.25">
      <c r="A536" s="102"/>
      <c r="B536" s="103"/>
      <c r="C536" s="117" t="s">
        <v>491</v>
      </c>
      <c r="D536" s="104"/>
      <c r="E536" s="57"/>
      <c r="F536" s="314"/>
      <c r="G536" s="101"/>
      <c r="H536" s="60"/>
    </row>
    <row r="537" spans="1:8" x14ac:dyDescent="0.25">
      <c r="A537" s="102"/>
      <c r="B537" s="103"/>
      <c r="C537" s="118" t="s">
        <v>316</v>
      </c>
      <c r="D537" s="104" t="s">
        <v>190</v>
      </c>
      <c r="E537" s="106">
        <f>'Cost estimate'!E630</f>
        <v>0</v>
      </c>
      <c r="F537" s="314">
        <v>3900</v>
      </c>
      <c r="G537" s="108">
        <f ca="1">IF(TODAY()&lt;45150,F537,IF(TODAY()&lt;45515,F537*(1+Escalations!$D$3),F537*(1+Escalations!$D$3)*(1+Escalations!$D$4)))</f>
        <v>3900</v>
      </c>
      <c r="H537" s="60">
        <f t="shared" ref="H537:H550" ca="1" si="17">E537*G537</f>
        <v>0</v>
      </c>
    </row>
    <row r="538" spans="1:8" x14ac:dyDescent="0.25">
      <c r="A538" s="102"/>
      <c r="B538" s="103"/>
      <c r="C538" s="118" t="s">
        <v>317</v>
      </c>
      <c r="D538" s="104" t="s">
        <v>190</v>
      </c>
      <c r="E538" s="106">
        <f>'Cost estimate'!E631</f>
        <v>0</v>
      </c>
      <c r="F538" s="314">
        <v>4000</v>
      </c>
      <c r="G538" s="108">
        <f ca="1">IF(TODAY()&lt;45150,F538,IF(TODAY()&lt;45515,F538*(1+Escalations!$D$3),F538*(1+Escalations!$D$3)*(1+Escalations!$D$4)))</f>
        <v>4000</v>
      </c>
      <c r="H538" s="60">
        <f t="shared" ca="1" si="17"/>
        <v>0</v>
      </c>
    </row>
    <row r="539" spans="1:8" x14ac:dyDescent="0.25">
      <c r="A539" s="102"/>
      <c r="B539" s="103"/>
      <c r="C539" s="118" t="s">
        <v>318</v>
      </c>
      <c r="D539" s="104" t="s">
        <v>190</v>
      </c>
      <c r="E539" s="106">
        <f>'Cost estimate'!E632</f>
        <v>0</v>
      </c>
      <c r="F539" s="314">
        <v>4400</v>
      </c>
      <c r="G539" s="108">
        <f ca="1">IF(TODAY()&lt;45150,F539,IF(TODAY()&lt;45515,F539*(1+Escalations!$D$3),F539*(1+Escalations!$D$3)*(1+Escalations!$D$4)))</f>
        <v>4400</v>
      </c>
      <c r="H539" s="60">
        <f t="shared" ca="1" si="17"/>
        <v>0</v>
      </c>
    </row>
    <row r="540" spans="1:8" x14ac:dyDescent="0.25">
      <c r="A540" s="102"/>
      <c r="B540" s="103"/>
      <c r="C540" s="118" t="s">
        <v>319</v>
      </c>
      <c r="D540" s="104" t="s">
        <v>190</v>
      </c>
      <c r="E540" s="106">
        <f>'Cost estimate'!E633</f>
        <v>0</v>
      </c>
      <c r="F540" s="314">
        <v>4750</v>
      </c>
      <c r="G540" s="108">
        <f ca="1">IF(TODAY()&lt;45150,F540,IF(TODAY()&lt;45515,F540*(1+Escalations!$D$3),F540*(1+Escalations!$D$3)*(1+Escalations!$D$4)))</f>
        <v>4750</v>
      </c>
      <c r="H540" s="60">
        <f t="shared" ca="1" si="17"/>
        <v>0</v>
      </c>
    </row>
    <row r="541" spans="1:8" x14ac:dyDescent="0.25">
      <c r="A541" s="102"/>
      <c r="B541" s="103"/>
      <c r="C541" s="118" t="s">
        <v>320</v>
      </c>
      <c r="D541" s="104" t="s">
        <v>190</v>
      </c>
      <c r="E541" s="106">
        <f>'Cost estimate'!E634</f>
        <v>0</v>
      </c>
      <c r="F541" s="314">
        <v>5000</v>
      </c>
      <c r="G541" s="108">
        <f ca="1">IF(TODAY()&lt;45150,F541,IF(TODAY()&lt;45515,F541*(1+Escalations!$D$3),F541*(1+Escalations!$D$3)*(1+Escalations!$D$4)))</f>
        <v>5000</v>
      </c>
      <c r="H541" s="60">
        <f t="shared" ca="1" si="17"/>
        <v>0</v>
      </c>
    </row>
    <row r="542" spans="1:8" x14ac:dyDescent="0.25">
      <c r="A542" s="102"/>
      <c r="B542" s="103"/>
      <c r="C542" s="118" t="s">
        <v>321</v>
      </c>
      <c r="D542" s="104" t="s">
        <v>190</v>
      </c>
      <c r="E542" s="106">
        <f>'Cost estimate'!E635</f>
        <v>0</v>
      </c>
      <c r="F542" s="314">
        <v>5500</v>
      </c>
      <c r="G542" s="108">
        <f ca="1">IF(TODAY()&lt;45150,F542,IF(TODAY()&lt;45515,F542*(1+Escalations!$D$3),F542*(1+Escalations!$D$3)*(1+Escalations!$D$4)))</f>
        <v>5500</v>
      </c>
      <c r="H542" s="60">
        <f t="shared" ca="1" si="17"/>
        <v>0</v>
      </c>
    </row>
    <row r="543" spans="1:8" x14ac:dyDescent="0.25">
      <c r="A543" s="102"/>
      <c r="B543" s="103"/>
      <c r="C543" s="118" t="s">
        <v>327</v>
      </c>
      <c r="D543" s="104" t="s">
        <v>190</v>
      </c>
      <c r="E543" s="106">
        <f>'Cost estimate'!E636</f>
        <v>0</v>
      </c>
      <c r="F543" s="314">
        <v>5950</v>
      </c>
      <c r="G543" s="108">
        <f ca="1">IF(TODAY()&lt;45150,F543,IF(TODAY()&lt;45515,F543*(1+Escalations!$D$3),F543*(1+Escalations!$D$3)*(1+Escalations!$D$4)))</f>
        <v>5950</v>
      </c>
      <c r="H543" s="60">
        <f t="shared" ca="1" si="17"/>
        <v>0</v>
      </c>
    </row>
    <row r="544" spans="1:8" x14ac:dyDescent="0.25">
      <c r="A544" s="102"/>
      <c r="B544" s="103"/>
      <c r="C544" s="118" t="s">
        <v>328</v>
      </c>
      <c r="D544" s="104" t="s">
        <v>190</v>
      </c>
      <c r="E544" s="106">
        <f>'Cost estimate'!E637</f>
        <v>0</v>
      </c>
      <c r="F544" s="314">
        <v>6350</v>
      </c>
      <c r="G544" s="108">
        <f ca="1">IF(TODAY()&lt;45150,F544,IF(TODAY()&lt;45515,F544*(1+Escalations!$D$3),F544*(1+Escalations!$D$3)*(1+Escalations!$D$4)))</f>
        <v>6350</v>
      </c>
      <c r="H544" s="60">
        <f t="shared" ca="1" si="17"/>
        <v>0</v>
      </c>
    </row>
    <row r="545" spans="1:8" x14ac:dyDescent="0.25">
      <c r="A545" s="102"/>
      <c r="B545" s="103"/>
      <c r="C545" s="118" t="s">
        <v>329</v>
      </c>
      <c r="D545" s="104" t="s">
        <v>190</v>
      </c>
      <c r="E545" s="106">
        <f>'Cost estimate'!E638</f>
        <v>0</v>
      </c>
      <c r="F545" s="314">
        <v>7500</v>
      </c>
      <c r="G545" s="108">
        <f ca="1">IF(TODAY()&lt;45150,F545,IF(TODAY()&lt;45515,F545*(1+Escalations!$D$3),F545*(1+Escalations!$D$3)*(1+Escalations!$D$4)))</f>
        <v>7500</v>
      </c>
      <c r="H545" s="60">
        <f t="shared" ca="1" si="17"/>
        <v>0</v>
      </c>
    </row>
    <row r="546" spans="1:8" x14ac:dyDescent="0.25">
      <c r="A546" s="102"/>
      <c r="B546" s="103"/>
      <c r="C546" s="118" t="s">
        <v>330</v>
      </c>
      <c r="D546" s="104" t="s">
        <v>190</v>
      </c>
      <c r="E546" s="106">
        <f>'Cost estimate'!E639</f>
        <v>0</v>
      </c>
      <c r="F546" s="314">
        <v>9500</v>
      </c>
      <c r="G546" s="108">
        <f ca="1">IF(TODAY()&lt;45150,F546,IF(TODAY()&lt;45515,F546*(1+Escalations!$D$3),F546*(1+Escalations!$D$3)*(1+Escalations!$D$4)))</f>
        <v>9500</v>
      </c>
      <c r="H546" s="60">
        <f t="shared" ca="1" si="17"/>
        <v>0</v>
      </c>
    </row>
    <row r="547" spans="1:8" x14ac:dyDescent="0.25">
      <c r="A547" s="102"/>
      <c r="B547" s="103"/>
      <c r="C547" s="118" t="s">
        <v>331</v>
      </c>
      <c r="D547" s="104" t="s">
        <v>190</v>
      </c>
      <c r="E547" s="106">
        <f>'Cost estimate'!E640</f>
        <v>0</v>
      </c>
      <c r="F547" s="314">
        <v>10500</v>
      </c>
      <c r="G547" s="108">
        <f ca="1">IF(TODAY()&lt;45150,F547,IF(TODAY()&lt;45515,F547*(1+Escalations!$D$3),F547*(1+Escalations!$D$3)*(1+Escalations!$D$4)))</f>
        <v>10500</v>
      </c>
      <c r="H547" s="60">
        <f t="shared" ca="1" si="17"/>
        <v>0</v>
      </c>
    </row>
    <row r="548" spans="1:8" x14ac:dyDescent="0.25">
      <c r="A548" s="102"/>
      <c r="B548" s="103"/>
      <c r="C548" s="118" t="s">
        <v>332</v>
      </c>
      <c r="D548" s="104" t="s">
        <v>190</v>
      </c>
      <c r="E548" s="106">
        <f>'Cost estimate'!E641</f>
        <v>0</v>
      </c>
      <c r="F548" s="314">
        <v>13800</v>
      </c>
      <c r="G548" s="108">
        <f ca="1">IF(TODAY()&lt;45150,F548,IF(TODAY()&lt;45515,F548*(1+Escalations!$D$3),F548*(1+Escalations!$D$3)*(1+Escalations!$D$4)))</f>
        <v>13800</v>
      </c>
      <c r="H548" s="60">
        <f t="shared" ca="1" si="17"/>
        <v>0</v>
      </c>
    </row>
    <row r="549" spans="1:8" x14ac:dyDescent="0.25">
      <c r="A549" s="102"/>
      <c r="B549" s="103"/>
      <c r="C549" s="118" t="s">
        <v>333</v>
      </c>
      <c r="D549" s="104" t="s">
        <v>190</v>
      </c>
      <c r="E549" s="106">
        <f>'Cost estimate'!E642</f>
        <v>0</v>
      </c>
      <c r="F549" s="314">
        <v>14250</v>
      </c>
      <c r="G549" s="108">
        <f ca="1">IF(TODAY()&lt;45150,F549,IF(TODAY()&lt;45515,F549*(1+Escalations!$D$3),F549*(1+Escalations!$D$3)*(1+Escalations!$D$4)))</f>
        <v>14250</v>
      </c>
      <c r="H549" s="60">
        <f t="shared" ca="1" si="17"/>
        <v>0</v>
      </c>
    </row>
    <row r="550" spans="1:8" x14ac:dyDescent="0.25">
      <c r="A550" s="102"/>
      <c r="B550" s="103"/>
      <c r="C550" s="118" t="s">
        <v>334</v>
      </c>
      <c r="D550" s="104" t="s">
        <v>190</v>
      </c>
      <c r="E550" s="106">
        <f>'Cost estimate'!E643</f>
        <v>0</v>
      </c>
      <c r="F550" s="314">
        <v>17550</v>
      </c>
      <c r="G550" s="108">
        <f ca="1">IF(TODAY()&lt;45150,F550,IF(TODAY()&lt;45515,F550*(1+Escalations!$D$3),F550*(1+Escalations!$D$3)*(1+Escalations!$D$4)))</f>
        <v>17550</v>
      </c>
      <c r="H550" s="60">
        <f t="shared" ca="1" si="17"/>
        <v>0</v>
      </c>
    </row>
    <row r="551" spans="1:8" x14ac:dyDescent="0.25">
      <c r="A551" s="102"/>
      <c r="B551" s="103"/>
      <c r="C551" s="321"/>
      <c r="D551" s="104"/>
      <c r="E551" s="106"/>
      <c r="F551" s="314"/>
      <c r="G551" s="108"/>
      <c r="H551" s="60"/>
    </row>
    <row r="552" spans="1:8" x14ac:dyDescent="0.25">
      <c r="A552" s="102" t="s">
        <v>492</v>
      </c>
      <c r="B552" s="103"/>
      <c r="C552" s="122" t="s">
        <v>493</v>
      </c>
      <c r="D552" s="104"/>
      <c r="E552" s="106"/>
      <c r="F552" s="314"/>
      <c r="G552" s="101"/>
      <c r="H552" s="60"/>
    </row>
    <row r="553" spans="1:8" x14ac:dyDescent="0.25">
      <c r="A553" s="102"/>
      <c r="B553" s="103"/>
      <c r="C553" s="117"/>
      <c r="D553" s="104"/>
      <c r="E553" s="106"/>
      <c r="F553" s="314"/>
      <c r="G553" s="101"/>
      <c r="H553" s="60"/>
    </row>
    <row r="554" spans="1:8" x14ac:dyDescent="0.25">
      <c r="A554" s="102"/>
      <c r="B554" s="103"/>
      <c r="C554" s="122" t="s">
        <v>494</v>
      </c>
      <c r="D554" s="104"/>
      <c r="E554" s="106"/>
      <c r="F554" s="314"/>
      <c r="G554" s="101"/>
      <c r="H554" s="60"/>
    </row>
    <row r="555" spans="1:8" x14ac:dyDescent="0.25">
      <c r="A555" s="102" t="s">
        <v>495</v>
      </c>
      <c r="B555" s="103" t="s">
        <v>496</v>
      </c>
      <c r="C555" s="117" t="s">
        <v>497</v>
      </c>
      <c r="D555" s="104"/>
      <c r="E555" s="106"/>
      <c r="F555" s="314"/>
      <c r="G555" s="101"/>
      <c r="H555" s="60"/>
    </row>
    <row r="556" spans="1:8" x14ac:dyDescent="0.25">
      <c r="A556" s="102"/>
      <c r="B556" s="103"/>
      <c r="C556" s="117"/>
      <c r="D556" s="104"/>
      <c r="E556" s="106"/>
      <c r="F556" s="314"/>
      <c r="G556" s="101"/>
      <c r="H556" s="60"/>
    </row>
    <row r="557" spans="1:8" x14ac:dyDescent="0.25">
      <c r="A557" s="102"/>
      <c r="B557" s="103"/>
      <c r="C557" s="117" t="s">
        <v>498</v>
      </c>
      <c r="D557" s="104" t="s">
        <v>250</v>
      </c>
      <c r="E557" s="106">
        <f>'Cost estimate'!E650</f>
        <v>0</v>
      </c>
      <c r="F557" s="314">
        <v>4000</v>
      </c>
      <c r="G557" s="108">
        <f ca="1">IF(TODAY()&lt;45150,F557,IF(TODAY()&lt;45515,F557*(1+Escalations!$D$3),F557*(1+Escalations!$D$3)*(1+Escalations!$D$4)))</f>
        <v>4000</v>
      </c>
      <c r="H557" s="60">
        <f ca="1">E557*G557</f>
        <v>0</v>
      </c>
    </row>
    <row r="558" spans="1:8" x14ac:dyDescent="0.25">
      <c r="A558" s="102"/>
      <c r="B558" s="103"/>
      <c r="C558" s="117" t="s">
        <v>499</v>
      </c>
      <c r="D558" s="104" t="s">
        <v>250</v>
      </c>
      <c r="E558" s="106">
        <f>'Cost estimate'!E651</f>
        <v>0</v>
      </c>
      <c r="F558" s="314">
        <v>4000</v>
      </c>
      <c r="G558" s="108">
        <f ca="1">IF(TODAY()&lt;45150,F558,IF(TODAY()&lt;45515,F558*(1+Escalations!$D$3),F558*(1+Escalations!$D$3)*(1+Escalations!$D$4)))</f>
        <v>4000</v>
      </c>
      <c r="H558" s="60">
        <f ca="1">E558*G558</f>
        <v>0</v>
      </c>
    </row>
    <row r="559" spans="1:8" x14ac:dyDescent="0.25">
      <c r="A559" s="102"/>
      <c r="B559" s="103"/>
      <c r="C559" s="117" t="s">
        <v>500</v>
      </c>
      <c r="D559" s="104" t="s">
        <v>250</v>
      </c>
      <c r="E559" s="106">
        <f>'Cost estimate'!E652</f>
        <v>10</v>
      </c>
      <c r="F559" s="314">
        <v>4000</v>
      </c>
      <c r="G559" s="108">
        <f ca="1">IF(TODAY()&lt;45150,F559,IF(TODAY()&lt;45515,F559*(1+Escalations!$D$3),F559*(1+Escalations!$D$3)*(1+Escalations!$D$4)))</f>
        <v>4000</v>
      </c>
      <c r="H559" s="60">
        <f ca="1">E559*G559</f>
        <v>40000</v>
      </c>
    </row>
    <row r="560" spans="1:8" x14ac:dyDescent="0.25">
      <c r="A560" s="102"/>
      <c r="B560" s="103"/>
      <c r="C560" s="117" t="s">
        <v>501</v>
      </c>
      <c r="D560" s="104" t="s">
        <v>250</v>
      </c>
      <c r="E560" s="106">
        <f>'Cost estimate'!E653</f>
        <v>50</v>
      </c>
      <c r="F560" s="314">
        <v>4300</v>
      </c>
      <c r="G560" s="101">
        <f ca="1">IF(TODAY()&lt;45150,F560,IF(TODAY()&lt;45515,F560*(1+Escalations!$D$3),F560*(1+Escalations!$D$3)*(1+Escalations!$D$4)))</f>
        <v>4300</v>
      </c>
      <c r="H560" s="60">
        <f ca="1">E560*G560</f>
        <v>215000</v>
      </c>
    </row>
    <row r="561" spans="1:8" x14ac:dyDescent="0.25">
      <c r="A561" s="102"/>
      <c r="B561" s="103"/>
      <c r="C561" s="117" t="s">
        <v>502</v>
      </c>
      <c r="D561" s="104" t="s">
        <v>250</v>
      </c>
      <c r="E561" s="106">
        <f>'Cost estimate'!E654</f>
        <v>0</v>
      </c>
      <c r="F561" s="314">
        <v>4500</v>
      </c>
      <c r="G561" s="101">
        <f ca="1">IF(TODAY()&lt;45150,F561,IF(TODAY()&lt;45515,F561*(1+Escalations!$D$3),F561*(1+Escalations!$D$3)*(1+Escalations!$D$4)))</f>
        <v>4500</v>
      </c>
      <c r="H561" s="60">
        <f ca="1">E561*G561</f>
        <v>0</v>
      </c>
    </row>
    <row r="562" spans="1:8" x14ac:dyDescent="0.25">
      <c r="A562" s="102"/>
      <c r="B562" s="103"/>
      <c r="C562" s="117"/>
      <c r="D562" s="104"/>
      <c r="E562" s="106"/>
      <c r="F562" s="314"/>
      <c r="G562" s="101"/>
      <c r="H562" s="60"/>
    </row>
    <row r="563" spans="1:8" x14ac:dyDescent="0.25">
      <c r="A563" s="102" t="s">
        <v>503</v>
      </c>
      <c r="B563" s="103" t="s">
        <v>504</v>
      </c>
      <c r="C563" s="122" t="s">
        <v>505</v>
      </c>
      <c r="D563" s="104"/>
      <c r="E563" s="106"/>
      <c r="F563" s="314"/>
      <c r="G563" s="101"/>
      <c r="H563" s="60"/>
    </row>
    <row r="564" spans="1:8" x14ac:dyDescent="0.25">
      <c r="A564" s="102"/>
      <c r="B564" s="103"/>
      <c r="C564" s="117" t="s">
        <v>506</v>
      </c>
      <c r="D564" s="104" t="s">
        <v>507</v>
      </c>
      <c r="E564" s="106">
        <f>'Cost estimate'!E657</f>
        <v>0</v>
      </c>
      <c r="F564" s="314">
        <v>2500</v>
      </c>
      <c r="G564" s="108">
        <f ca="1">IF(TODAY()&lt;45150,F564,IF(TODAY()&lt;45515,F564*(1+Escalations!$D$3),F564*(1+Escalations!$D$3)*(1+Escalations!$D$4)))</f>
        <v>2500</v>
      </c>
      <c r="H564" s="60">
        <f ca="1">E564*G564</f>
        <v>0</v>
      </c>
    </row>
    <row r="565" spans="1:8" ht="27.6" x14ac:dyDescent="0.25">
      <c r="A565" s="102"/>
      <c r="B565" s="103"/>
      <c r="C565" s="117" t="s">
        <v>508</v>
      </c>
      <c r="D565" s="104" t="s">
        <v>507</v>
      </c>
      <c r="E565" s="106">
        <f>'Cost estimate'!E658</f>
        <v>0</v>
      </c>
      <c r="F565" s="314">
        <v>3500</v>
      </c>
      <c r="G565" s="108">
        <f ca="1">IF(TODAY()&lt;45150,F565,IF(TODAY()&lt;45515,F565*(1+Escalations!$D$3),F565*(1+Escalations!$D$3)*(1+Escalations!$D$4)))</f>
        <v>3500</v>
      </c>
      <c r="H565" s="60">
        <f ca="1">E565*G565</f>
        <v>0</v>
      </c>
    </row>
    <row r="566" spans="1:8" ht="27.6" x14ac:dyDescent="0.25">
      <c r="A566" s="102"/>
      <c r="B566" s="103"/>
      <c r="C566" s="117" t="s">
        <v>509</v>
      </c>
      <c r="D566" s="104" t="s">
        <v>507</v>
      </c>
      <c r="E566" s="106">
        <f>'Cost estimate'!E659</f>
        <v>189</v>
      </c>
      <c r="F566" s="314">
        <v>4500</v>
      </c>
      <c r="G566" s="108">
        <f ca="1">IF(TODAY()&lt;45150,F566,IF(TODAY()&lt;45515,F566*(1+Escalations!$D$3),F566*(1+Escalations!$D$3)*(1+Escalations!$D$4)))</f>
        <v>4500</v>
      </c>
      <c r="H566" s="60">
        <f ca="1">E566*G566</f>
        <v>850500</v>
      </c>
    </row>
    <row r="567" spans="1:8" s="37" customFormat="1" ht="19.2" customHeight="1" x14ac:dyDescent="0.25">
      <c r="A567" s="288" t="s">
        <v>711</v>
      </c>
      <c r="B567" s="289"/>
      <c r="C567" s="290"/>
      <c r="D567" s="290"/>
      <c r="E567" s="291"/>
      <c r="F567" s="292"/>
      <c r="G567" s="293"/>
      <c r="H567" s="294">
        <f ca="1">SUM(H516:H566)</f>
        <v>2425500</v>
      </c>
    </row>
    <row r="568" spans="1:8" s="37" customFormat="1" ht="22.2" customHeight="1" x14ac:dyDescent="0.25">
      <c r="A568" s="295" t="s">
        <v>712</v>
      </c>
      <c r="B568" s="296"/>
      <c r="C568" s="297"/>
      <c r="D568" s="297"/>
      <c r="E568" s="298"/>
      <c r="F568" s="299"/>
      <c r="G568" s="300"/>
      <c r="H568" s="301">
        <f ca="1">H567</f>
        <v>2425500</v>
      </c>
    </row>
    <row r="569" spans="1:8" x14ac:dyDescent="0.25">
      <c r="A569" s="102"/>
      <c r="B569" s="103"/>
      <c r="C569" s="117"/>
      <c r="D569" s="104"/>
      <c r="E569" s="106"/>
      <c r="F569" s="314"/>
      <c r="G569" s="108"/>
      <c r="H569" s="60"/>
    </row>
    <row r="570" spans="1:8" s="11" customFormat="1" ht="55.2" x14ac:dyDescent="0.3">
      <c r="A570" s="102" t="s">
        <v>510</v>
      </c>
      <c r="B570" s="103"/>
      <c r="C570" s="117" t="s">
        <v>511</v>
      </c>
      <c r="D570" s="104" t="s">
        <v>291</v>
      </c>
      <c r="E570" s="106">
        <f>'Cost estimate'!E661</f>
        <v>0</v>
      </c>
      <c r="F570" s="318">
        <v>5500</v>
      </c>
      <c r="G570" s="108">
        <f ca="1">IF(TODAY()&lt;45150,F570,IF(TODAY()&lt;45515,F570*(1+Escalations!$D$3),F570*(1+Escalations!$D$3)*(1+Escalations!$D$4)))</f>
        <v>5500</v>
      </c>
      <c r="H570" s="60">
        <f ca="1">E570*G570</f>
        <v>0</v>
      </c>
    </row>
    <row r="571" spans="1:8" s="11" customFormat="1" ht="55.2" x14ac:dyDescent="0.3">
      <c r="A571" s="102" t="s">
        <v>512</v>
      </c>
      <c r="B571" s="103"/>
      <c r="C571" s="122" t="s">
        <v>513</v>
      </c>
      <c r="D571" s="124"/>
      <c r="E571" s="125"/>
      <c r="F571" s="313"/>
      <c r="G571" s="101"/>
      <c r="H571" s="60"/>
    </row>
    <row r="572" spans="1:8" x14ac:dyDescent="0.25">
      <c r="A572" s="102"/>
      <c r="B572" s="103"/>
      <c r="C572" s="118" t="s">
        <v>514</v>
      </c>
      <c r="D572" s="104" t="s">
        <v>291</v>
      </c>
      <c r="E572" s="106">
        <f>'Cost estimate'!E663</f>
        <v>0</v>
      </c>
      <c r="F572" s="314">
        <v>2500</v>
      </c>
      <c r="G572" s="108">
        <f ca="1">IF(TODAY()&lt;45150,F572,IF(TODAY()&lt;45515,F572*(1+Escalations!$D$3),F572*(1+Escalations!$D$3)*(1+Escalations!$D$4)))</f>
        <v>2500</v>
      </c>
      <c r="H572" s="60">
        <f t="shared" ref="H572:H587" ca="1" si="18">E572*G572</f>
        <v>0</v>
      </c>
    </row>
    <row r="573" spans="1:8" x14ac:dyDescent="0.25">
      <c r="A573" s="102"/>
      <c r="B573" s="103"/>
      <c r="C573" s="118" t="s">
        <v>317</v>
      </c>
      <c r="D573" s="104" t="s">
        <v>291</v>
      </c>
      <c r="E573" s="106">
        <f>'Cost estimate'!E664</f>
        <v>0</v>
      </c>
      <c r="F573" s="314">
        <v>3000</v>
      </c>
      <c r="G573" s="108">
        <f ca="1">IF(TODAY()&lt;45150,F573,IF(TODAY()&lt;45515,F573*(1+Escalations!$D$3),F573*(1+Escalations!$D$3)*(1+Escalations!$D$4)))</f>
        <v>3000</v>
      </c>
      <c r="H573" s="60">
        <f t="shared" ca="1" si="18"/>
        <v>0</v>
      </c>
    </row>
    <row r="574" spans="1:8" x14ac:dyDescent="0.25">
      <c r="A574" s="102"/>
      <c r="B574" s="103"/>
      <c r="C574" s="118" t="s">
        <v>318</v>
      </c>
      <c r="D574" s="104" t="s">
        <v>291</v>
      </c>
      <c r="E574" s="106">
        <f>'Cost estimate'!E665</f>
        <v>0</v>
      </c>
      <c r="F574" s="314">
        <v>3500</v>
      </c>
      <c r="G574" s="108">
        <f ca="1">IF(TODAY()&lt;45150,F574,IF(TODAY()&lt;45515,F574*(1+Escalations!$D$3),F574*(1+Escalations!$D$3)*(1+Escalations!$D$4)))</f>
        <v>3500</v>
      </c>
      <c r="H574" s="60">
        <f t="shared" ca="1" si="18"/>
        <v>0</v>
      </c>
    </row>
    <row r="575" spans="1:8" x14ac:dyDescent="0.25">
      <c r="A575" s="102"/>
      <c r="B575" s="103"/>
      <c r="C575" s="118" t="s">
        <v>319</v>
      </c>
      <c r="D575" s="104" t="s">
        <v>291</v>
      </c>
      <c r="E575" s="106">
        <f>'Cost estimate'!E666</f>
        <v>0</v>
      </c>
      <c r="F575" s="314">
        <v>3500</v>
      </c>
      <c r="G575" s="108">
        <f ca="1">IF(TODAY()&lt;45150,F575,IF(TODAY()&lt;45515,F575*(1+Escalations!$D$3),F575*(1+Escalations!$D$3)*(1+Escalations!$D$4)))</f>
        <v>3500</v>
      </c>
      <c r="H575" s="60">
        <f t="shared" ca="1" si="18"/>
        <v>0</v>
      </c>
    </row>
    <row r="576" spans="1:8" x14ac:dyDescent="0.25">
      <c r="A576" s="102"/>
      <c r="B576" s="103"/>
      <c r="C576" s="118" t="s">
        <v>320</v>
      </c>
      <c r="D576" s="104" t="s">
        <v>291</v>
      </c>
      <c r="E576" s="106">
        <f>'Cost estimate'!E667</f>
        <v>0</v>
      </c>
      <c r="F576" s="314">
        <v>4500</v>
      </c>
      <c r="G576" s="108">
        <f ca="1">IF(TODAY()&lt;45150,F576,IF(TODAY()&lt;45515,F576*(1+Escalations!$D$3),F576*(1+Escalations!$D$3)*(1+Escalations!$D$4)))</f>
        <v>4500</v>
      </c>
      <c r="H576" s="60">
        <f t="shared" ca="1" si="18"/>
        <v>0</v>
      </c>
    </row>
    <row r="577" spans="1:8" x14ac:dyDescent="0.25">
      <c r="A577" s="102"/>
      <c r="B577" s="103"/>
      <c r="C577" s="118" t="s">
        <v>321</v>
      </c>
      <c r="D577" s="104" t="s">
        <v>291</v>
      </c>
      <c r="E577" s="106">
        <f>'Cost estimate'!E668</f>
        <v>10</v>
      </c>
      <c r="F577" s="314">
        <v>4600</v>
      </c>
      <c r="G577" s="108">
        <f ca="1">IF(TODAY()&lt;45150,F577,IF(TODAY()&lt;45515,F577*(1+Escalations!$D$3),F577*(1+Escalations!$D$3)*(1+Escalations!$D$4)))</f>
        <v>4600</v>
      </c>
      <c r="H577" s="60">
        <f t="shared" ca="1" si="18"/>
        <v>46000</v>
      </c>
    </row>
    <row r="578" spans="1:8" x14ac:dyDescent="0.25">
      <c r="A578" s="102"/>
      <c r="B578" s="103"/>
      <c r="C578" s="118" t="s">
        <v>515</v>
      </c>
      <c r="D578" s="104" t="s">
        <v>291</v>
      </c>
      <c r="E578" s="106">
        <f>'Cost estimate'!E669</f>
        <v>0</v>
      </c>
      <c r="F578" s="314">
        <v>4850</v>
      </c>
      <c r="G578" s="108">
        <f ca="1">IF(TODAY()&lt;45150,F578,IF(TODAY()&lt;45515,F578*(1+Escalations!$D$3),F578*(1+Escalations!$D$3)*(1+Escalations!$D$4)))</f>
        <v>4850</v>
      </c>
      <c r="H578" s="60">
        <f t="shared" ca="1" si="18"/>
        <v>0</v>
      </c>
    </row>
    <row r="579" spans="1:8" x14ac:dyDescent="0.25">
      <c r="A579" s="102"/>
      <c r="B579" s="103"/>
      <c r="C579" s="118" t="s">
        <v>516</v>
      </c>
      <c r="D579" s="104" t="s">
        <v>291</v>
      </c>
      <c r="E579" s="106">
        <f>'Cost estimate'!E670</f>
        <v>0</v>
      </c>
      <c r="F579" s="314">
        <v>5300</v>
      </c>
      <c r="G579" s="108">
        <f ca="1">IF(TODAY()&lt;45150,F579,IF(TODAY()&lt;45515,F579*(1+Escalations!$D$3),F579*(1+Escalations!$D$3)*(1+Escalations!$D$4)))</f>
        <v>5300</v>
      </c>
      <c r="H579" s="60">
        <f t="shared" ca="1" si="18"/>
        <v>0</v>
      </c>
    </row>
    <row r="580" spans="1:8" x14ac:dyDescent="0.25">
      <c r="A580" s="102"/>
      <c r="B580" s="103"/>
      <c r="C580" s="118" t="s">
        <v>517</v>
      </c>
      <c r="D580" s="104" t="s">
        <v>291</v>
      </c>
      <c r="E580" s="106">
        <f>'Cost estimate'!E671</f>
        <v>0</v>
      </c>
      <c r="F580" s="314">
        <v>6600</v>
      </c>
      <c r="G580" s="108">
        <f ca="1">IF(TODAY()&lt;45150,F580,IF(TODAY()&lt;45515,F580*(1+Escalations!$D$3),F580*(1+Escalations!$D$3)*(1+Escalations!$D$4)))</f>
        <v>6600</v>
      </c>
      <c r="H580" s="60">
        <f t="shared" ca="1" si="18"/>
        <v>0</v>
      </c>
    </row>
    <row r="581" spans="1:8" x14ac:dyDescent="0.25">
      <c r="A581" s="102"/>
      <c r="B581" s="103"/>
      <c r="C581" s="118" t="s">
        <v>518</v>
      </c>
      <c r="D581" s="104" t="s">
        <v>291</v>
      </c>
      <c r="E581" s="106">
        <f>'Cost estimate'!E672</f>
        <v>0</v>
      </c>
      <c r="F581" s="314">
        <v>7900</v>
      </c>
      <c r="G581" s="108">
        <f ca="1">IF(TODAY()&lt;45150,F581,IF(TODAY()&lt;45515,F581*(1+Escalations!$D$3),F581*(1+Escalations!$D$3)*(1+Escalations!$D$4)))</f>
        <v>7900</v>
      </c>
      <c r="H581" s="60">
        <f t="shared" ca="1" si="18"/>
        <v>0</v>
      </c>
    </row>
    <row r="582" spans="1:8" x14ac:dyDescent="0.25">
      <c r="A582" s="102"/>
      <c r="B582" s="103"/>
      <c r="C582" s="118" t="s">
        <v>519</v>
      </c>
      <c r="D582" s="104" t="s">
        <v>291</v>
      </c>
      <c r="E582" s="106">
        <f>'Cost estimate'!E674</f>
        <v>10</v>
      </c>
      <c r="F582" s="314">
        <v>9000</v>
      </c>
      <c r="G582" s="108">
        <f ca="1">IF(TODAY()&lt;45150,F582,IF(TODAY()&lt;45515,F582*(1+Escalations!$D$3),F582*(1+Escalations!$D$3)*(1+Escalations!$D$4)))</f>
        <v>9000</v>
      </c>
      <c r="H582" s="60">
        <f t="shared" ca="1" si="18"/>
        <v>90000</v>
      </c>
    </row>
    <row r="583" spans="1:8" x14ac:dyDescent="0.25">
      <c r="A583" s="102"/>
      <c r="B583" s="103"/>
      <c r="C583" s="118" t="s">
        <v>520</v>
      </c>
      <c r="D583" s="104" t="s">
        <v>291</v>
      </c>
      <c r="E583" s="106">
        <f>'Cost estimate'!E675</f>
        <v>0</v>
      </c>
      <c r="F583" s="314">
        <v>9500</v>
      </c>
      <c r="G583" s="108">
        <f ca="1">IF(TODAY()&lt;45150,F583,IF(TODAY()&lt;45515,F583*(1+Escalations!$D$3),F583*(1+Escalations!$D$3)*(1+Escalations!$D$4)))</f>
        <v>9500</v>
      </c>
      <c r="H583" s="60">
        <f t="shared" ca="1" si="18"/>
        <v>0</v>
      </c>
    </row>
    <row r="584" spans="1:8" x14ac:dyDescent="0.25">
      <c r="A584" s="102"/>
      <c r="B584" s="103"/>
      <c r="C584" s="118" t="s">
        <v>521</v>
      </c>
      <c r="D584" s="104" t="s">
        <v>291</v>
      </c>
      <c r="E584" s="106">
        <f>'Cost estimate'!E676</f>
        <v>0</v>
      </c>
      <c r="F584" s="314">
        <v>9800</v>
      </c>
      <c r="G584" s="108">
        <f ca="1">IF(TODAY()&lt;45150,F584,IF(TODAY()&lt;45515,F584*(1+Escalations!$D$3),F584*(1+Escalations!$D$3)*(1+Escalations!$D$4)))</f>
        <v>9800</v>
      </c>
      <c r="H584" s="60">
        <f t="shared" ca="1" si="18"/>
        <v>0</v>
      </c>
    </row>
    <row r="585" spans="1:8" x14ac:dyDescent="0.25">
      <c r="A585" s="102"/>
      <c r="B585" s="103"/>
      <c r="C585" s="118" t="s">
        <v>522</v>
      </c>
      <c r="D585" s="104" t="s">
        <v>291</v>
      </c>
      <c r="E585" s="106">
        <f>'Cost estimate'!E677</f>
        <v>5</v>
      </c>
      <c r="F585" s="314">
        <v>10500</v>
      </c>
      <c r="G585" s="108">
        <f ca="1">IF(TODAY()&lt;45150,F585,IF(TODAY()&lt;45515,F585*(1+Escalations!$D$3),F585*(1+Escalations!$D$3)*(1+Escalations!$D$4)))</f>
        <v>10500</v>
      </c>
      <c r="H585" s="60">
        <f t="shared" ca="1" si="18"/>
        <v>52500</v>
      </c>
    </row>
    <row r="586" spans="1:8" x14ac:dyDescent="0.25">
      <c r="A586" s="102"/>
      <c r="B586" s="103"/>
      <c r="C586" s="118" t="s">
        <v>523</v>
      </c>
      <c r="D586" s="104" t="s">
        <v>291</v>
      </c>
      <c r="E586" s="106">
        <f>'Cost estimate'!E678</f>
        <v>0</v>
      </c>
      <c r="F586" s="314">
        <v>11500</v>
      </c>
      <c r="G586" s="108">
        <f ca="1">IF(TODAY()&lt;45150,F586,IF(TODAY()&lt;45515,F586*(1+Escalations!$D$3),F586*(1+Escalations!$D$3)*(1+Escalations!$D$4)))</f>
        <v>11500</v>
      </c>
      <c r="H586" s="60">
        <f t="shared" ca="1" si="18"/>
        <v>0</v>
      </c>
    </row>
    <row r="587" spans="1:8" x14ac:dyDescent="0.25">
      <c r="A587" s="102"/>
      <c r="B587" s="103"/>
      <c r="C587" s="118" t="s">
        <v>524</v>
      </c>
      <c r="D587" s="104" t="s">
        <v>291</v>
      </c>
      <c r="E587" s="106">
        <f>'Cost estimate'!E679</f>
        <v>0</v>
      </c>
      <c r="F587" s="314">
        <v>12000</v>
      </c>
      <c r="G587" s="108">
        <f ca="1">IF(TODAY()&lt;45150,F587,IF(TODAY()&lt;45515,F587*(1+Escalations!$D$3),F587*(1+Escalations!$D$3)*(1+Escalations!$D$4)))</f>
        <v>12000</v>
      </c>
      <c r="H587" s="60">
        <f t="shared" ca="1" si="18"/>
        <v>0</v>
      </c>
    </row>
    <row r="588" spans="1:8" x14ac:dyDescent="0.25">
      <c r="A588" s="102"/>
      <c r="B588" s="103"/>
      <c r="C588" s="117"/>
      <c r="D588" s="104"/>
      <c r="E588" s="176"/>
      <c r="F588" s="314"/>
      <c r="G588" s="101"/>
      <c r="H588" s="60"/>
    </row>
    <row r="589" spans="1:8" x14ac:dyDescent="0.25">
      <c r="A589" s="102" t="s">
        <v>525</v>
      </c>
      <c r="B589" s="103"/>
      <c r="C589" s="122" t="s">
        <v>526</v>
      </c>
      <c r="D589" s="128"/>
      <c r="E589" s="175"/>
      <c r="F589" s="314"/>
      <c r="G589" s="101"/>
      <c r="H589" s="60"/>
    </row>
    <row r="590" spans="1:8" x14ac:dyDescent="0.25">
      <c r="A590" s="102"/>
      <c r="B590" s="103"/>
      <c r="C590" s="117"/>
      <c r="D590" s="104"/>
      <c r="E590" s="106"/>
      <c r="F590" s="314"/>
      <c r="G590" s="101"/>
      <c r="H590" s="60"/>
    </row>
    <row r="591" spans="1:8" x14ac:dyDescent="0.25">
      <c r="A591" s="102" t="s">
        <v>527</v>
      </c>
      <c r="B591" s="103"/>
      <c r="C591" s="122" t="s">
        <v>528</v>
      </c>
      <c r="D591" s="128"/>
      <c r="E591" s="175"/>
      <c r="F591" s="314"/>
      <c r="G591" s="101"/>
      <c r="H591" s="60"/>
    </row>
    <row r="592" spans="1:8" x14ac:dyDescent="0.25">
      <c r="A592" s="102"/>
      <c r="B592" s="103"/>
      <c r="C592" s="117"/>
      <c r="D592" s="104"/>
      <c r="E592" s="106"/>
      <c r="F592" s="314"/>
      <c r="G592" s="101"/>
      <c r="H592" s="60"/>
    </row>
    <row r="593" spans="1:8" x14ac:dyDescent="0.25">
      <c r="A593" s="102"/>
      <c r="B593" s="103"/>
      <c r="C593" s="117" t="s">
        <v>529</v>
      </c>
      <c r="D593" s="104" t="s">
        <v>150</v>
      </c>
      <c r="E593" s="106">
        <f>'Cost estimate'!E685</f>
        <v>0</v>
      </c>
      <c r="F593" s="314">
        <v>3500</v>
      </c>
      <c r="G593" s="108">
        <f ca="1">IF(TODAY()&lt;45150,F593,IF(TODAY()&lt;45515,F593*(1+Escalations!$D$3),F593*(1+Escalations!$D$3)*(1+Escalations!$D$4)))</f>
        <v>3500</v>
      </c>
      <c r="H593" s="60">
        <f ca="1">E593*G593</f>
        <v>0</v>
      </c>
    </row>
    <row r="594" spans="1:8" x14ac:dyDescent="0.25">
      <c r="A594" s="102"/>
      <c r="B594" s="103"/>
      <c r="C594" s="117"/>
      <c r="D594" s="104"/>
      <c r="E594" s="106"/>
      <c r="F594" s="314"/>
      <c r="G594" s="108"/>
      <c r="H594" s="60"/>
    </row>
    <row r="595" spans="1:8" x14ac:dyDescent="0.25">
      <c r="A595" s="102" t="s">
        <v>530</v>
      </c>
      <c r="B595" s="103"/>
      <c r="C595" s="122" t="s">
        <v>531</v>
      </c>
      <c r="D595" s="104"/>
      <c r="E595" s="106"/>
      <c r="F595" s="314"/>
      <c r="G595" s="108"/>
      <c r="H595" s="60"/>
    </row>
    <row r="596" spans="1:8" x14ac:dyDescent="0.25">
      <c r="A596" s="102"/>
      <c r="B596" s="103"/>
      <c r="C596" s="117"/>
      <c r="D596" s="104"/>
      <c r="E596" s="106"/>
      <c r="F596" s="314"/>
      <c r="G596" s="108"/>
      <c r="H596" s="60"/>
    </row>
    <row r="597" spans="1:8" x14ac:dyDescent="0.25">
      <c r="A597" s="102"/>
      <c r="B597" s="103"/>
      <c r="C597" s="117" t="s">
        <v>514</v>
      </c>
      <c r="D597" s="104" t="s">
        <v>190</v>
      </c>
      <c r="E597" s="106">
        <f>'Cost estimate'!E689</f>
        <v>0</v>
      </c>
      <c r="F597" s="314">
        <v>2000</v>
      </c>
      <c r="G597" s="108">
        <f ca="1">IF(TODAY()&lt;45150,F597,IF(TODAY()&lt;45515,F597*(1+Escalations!$D$3),F597*(1+Escalations!$D$3)*(1+Escalations!$D$4)))</f>
        <v>2000</v>
      </c>
      <c r="H597" s="60">
        <f t="shared" ref="H597:H612" ca="1" si="19">E597*G597</f>
        <v>0</v>
      </c>
    </row>
    <row r="598" spans="1:8" x14ac:dyDescent="0.25">
      <c r="A598" s="102"/>
      <c r="B598" s="103"/>
      <c r="C598" s="117" t="s">
        <v>317</v>
      </c>
      <c r="D598" s="104" t="s">
        <v>190</v>
      </c>
      <c r="E598" s="106">
        <f>'Cost estimate'!E690</f>
        <v>0</v>
      </c>
      <c r="F598" s="314">
        <v>2000</v>
      </c>
      <c r="G598" s="108">
        <f ca="1">IF(TODAY()&lt;45150,F598,IF(TODAY()&lt;45515,F598*(1+Escalations!$D$3),F598*(1+Escalations!$D$3)*(1+Escalations!$D$4)))</f>
        <v>2000</v>
      </c>
      <c r="H598" s="60">
        <f t="shared" ca="1" si="19"/>
        <v>0</v>
      </c>
    </row>
    <row r="599" spans="1:8" x14ac:dyDescent="0.25">
      <c r="A599" s="102"/>
      <c r="B599" s="103"/>
      <c r="C599" s="117" t="s">
        <v>318</v>
      </c>
      <c r="D599" s="104" t="s">
        <v>190</v>
      </c>
      <c r="E599" s="106">
        <f>'Cost estimate'!E691</f>
        <v>0</v>
      </c>
      <c r="F599" s="314">
        <v>2000</v>
      </c>
      <c r="G599" s="108">
        <f ca="1">IF(TODAY()&lt;45150,F599,IF(TODAY()&lt;45515,F599*(1+Escalations!$D$3),F599*(1+Escalations!$D$3)*(1+Escalations!$D$4)))</f>
        <v>2000</v>
      </c>
      <c r="H599" s="60">
        <f t="shared" ca="1" si="19"/>
        <v>0</v>
      </c>
    </row>
    <row r="600" spans="1:8" x14ac:dyDescent="0.25">
      <c r="A600" s="102"/>
      <c r="B600" s="103"/>
      <c r="C600" s="117" t="s">
        <v>319</v>
      </c>
      <c r="D600" s="104" t="s">
        <v>190</v>
      </c>
      <c r="E600" s="106">
        <f>'Cost estimate'!E692</f>
        <v>0</v>
      </c>
      <c r="F600" s="314">
        <v>4300</v>
      </c>
      <c r="G600" s="108">
        <f ca="1">IF(TODAY()&lt;45150,F600,IF(TODAY()&lt;45515,F600*(1+Escalations!$D$3),F600*(1+Escalations!$D$3)*(1+Escalations!$D$4)))</f>
        <v>4300</v>
      </c>
      <c r="H600" s="60">
        <f t="shared" ca="1" si="19"/>
        <v>0</v>
      </c>
    </row>
    <row r="601" spans="1:8" x14ac:dyDescent="0.25">
      <c r="A601" s="102"/>
      <c r="B601" s="103"/>
      <c r="C601" s="117" t="s">
        <v>320</v>
      </c>
      <c r="D601" s="104" t="s">
        <v>190</v>
      </c>
      <c r="E601" s="106">
        <f>'Cost estimate'!E693</f>
        <v>0</v>
      </c>
      <c r="F601" s="314">
        <v>4300</v>
      </c>
      <c r="G601" s="108">
        <f ca="1">IF(TODAY()&lt;45150,F601,IF(TODAY()&lt;45515,F601*(1+Escalations!$D$3),F601*(1+Escalations!$D$3)*(1+Escalations!$D$4)))</f>
        <v>4300</v>
      </c>
      <c r="H601" s="60">
        <f t="shared" ca="1" si="19"/>
        <v>0</v>
      </c>
    </row>
    <row r="602" spans="1:8" x14ac:dyDescent="0.25">
      <c r="A602" s="102"/>
      <c r="B602" s="103"/>
      <c r="C602" s="117" t="s">
        <v>321</v>
      </c>
      <c r="D602" s="104" t="s">
        <v>190</v>
      </c>
      <c r="E602" s="106">
        <f>'Cost estimate'!E694</f>
        <v>0</v>
      </c>
      <c r="F602" s="314">
        <v>4300</v>
      </c>
      <c r="G602" s="108">
        <f ca="1">IF(TODAY()&lt;45150,F602,IF(TODAY()&lt;45515,F602*(1+Escalations!$D$3),F602*(1+Escalations!$D$3)*(1+Escalations!$D$4)))</f>
        <v>4300</v>
      </c>
      <c r="H602" s="60">
        <f t="shared" ca="1" si="19"/>
        <v>0</v>
      </c>
    </row>
    <row r="603" spans="1:8" x14ac:dyDescent="0.25">
      <c r="A603" s="102"/>
      <c r="B603" s="103"/>
      <c r="C603" s="117" t="s">
        <v>515</v>
      </c>
      <c r="D603" s="104" t="s">
        <v>190</v>
      </c>
      <c r="E603" s="106">
        <f>'Cost estimate'!E695</f>
        <v>0</v>
      </c>
      <c r="F603" s="314">
        <v>4400</v>
      </c>
      <c r="G603" s="108">
        <f ca="1">IF(TODAY()&lt;45150,F603,IF(TODAY()&lt;45515,F603*(1+Escalations!$D$3),F603*(1+Escalations!$D$3)*(1+Escalations!$D$4)))</f>
        <v>4400</v>
      </c>
      <c r="H603" s="60">
        <f t="shared" ca="1" si="19"/>
        <v>0</v>
      </c>
    </row>
    <row r="604" spans="1:8" x14ac:dyDescent="0.25">
      <c r="A604" s="102"/>
      <c r="B604" s="103"/>
      <c r="C604" s="117" t="s">
        <v>516</v>
      </c>
      <c r="D604" s="104" t="s">
        <v>190</v>
      </c>
      <c r="E604" s="106">
        <f>'Cost estimate'!E696</f>
        <v>0</v>
      </c>
      <c r="F604" s="314">
        <v>4500</v>
      </c>
      <c r="G604" s="108">
        <f ca="1">IF(TODAY()&lt;45150,F604,IF(TODAY()&lt;45515,F604*(1+Escalations!$D$3),F604*(1+Escalations!$D$3)*(1+Escalations!$D$4)))</f>
        <v>4500</v>
      </c>
      <c r="H604" s="60">
        <f t="shared" ca="1" si="19"/>
        <v>0</v>
      </c>
    </row>
    <row r="605" spans="1:8" x14ac:dyDescent="0.25">
      <c r="A605" s="102"/>
      <c r="B605" s="103"/>
      <c r="C605" s="117" t="s">
        <v>517</v>
      </c>
      <c r="D605" s="104" t="s">
        <v>190</v>
      </c>
      <c r="E605" s="106">
        <f>'Cost estimate'!E697</f>
        <v>0</v>
      </c>
      <c r="F605" s="314">
        <v>4900</v>
      </c>
      <c r="G605" s="108">
        <f ca="1">IF(TODAY()&lt;45150,F605,IF(TODAY()&lt;45515,F605*(1+Escalations!$D$3),F605*(1+Escalations!$D$3)*(1+Escalations!$D$4)))</f>
        <v>4900</v>
      </c>
      <c r="H605" s="60">
        <f t="shared" ca="1" si="19"/>
        <v>0</v>
      </c>
    </row>
    <row r="606" spans="1:8" x14ac:dyDescent="0.25">
      <c r="A606" s="102"/>
      <c r="B606" s="103"/>
      <c r="C606" s="117" t="s">
        <v>518</v>
      </c>
      <c r="D606" s="104" t="s">
        <v>190</v>
      </c>
      <c r="E606" s="106">
        <f>'Cost estimate'!E698</f>
        <v>0</v>
      </c>
      <c r="F606" s="314">
        <v>5500</v>
      </c>
      <c r="G606" s="108">
        <f ca="1">IF(TODAY()&lt;45150,F606,IF(TODAY()&lt;45515,F606*(1+Escalations!$D$3),F606*(1+Escalations!$D$3)*(1+Escalations!$D$4)))</f>
        <v>5500</v>
      </c>
      <c r="H606" s="60">
        <f t="shared" ca="1" si="19"/>
        <v>0</v>
      </c>
    </row>
    <row r="607" spans="1:8" x14ac:dyDescent="0.25">
      <c r="A607" s="102"/>
      <c r="B607" s="103"/>
      <c r="C607" s="117" t="s">
        <v>519</v>
      </c>
      <c r="D607" s="104" t="s">
        <v>190</v>
      </c>
      <c r="E607" s="106">
        <f>'Cost estimate'!E699</f>
        <v>0</v>
      </c>
      <c r="F607" s="314">
        <v>6800</v>
      </c>
      <c r="G607" s="108">
        <f ca="1">IF(TODAY()&lt;45150,F607,IF(TODAY()&lt;45515,F607*(1+Escalations!$D$3),F607*(1+Escalations!$D$3)*(1+Escalations!$D$4)))</f>
        <v>6800</v>
      </c>
      <c r="H607" s="60">
        <f t="shared" ca="1" si="19"/>
        <v>0</v>
      </c>
    </row>
    <row r="608" spans="1:8" x14ac:dyDescent="0.25">
      <c r="A608" s="102"/>
      <c r="B608" s="103"/>
      <c r="C608" s="117" t="s">
        <v>520</v>
      </c>
      <c r="D608" s="104" t="s">
        <v>190</v>
      </c>
      <c r="E608" s="106">
        <f>'Cost estimate'!E700</f>
        <v>0</v>
      </c>
      <c r="F608" s="314">
        <v>7800</v>
      </c>
      <c r="G608" s="108">
        <f ca="1">IF(TODAY()&lt;45150,F608,IF(TODAY()&lt;45515,F608*(1+Escalations!$D$3),F608*(1+Escalations!$D$3)*(1+Escalations!$D$4)))</f>
        <v>7800</v>
      </c>
      <c r="H608" s="60">
        <f t="shared" ca="1" si="19"/>
        <v>0</v>
      </c>
    </row>
    <row r="609" spans="1:8" x14ac:dyDescent="0.25">
      <c r="A609" s="102"/>
      <c r="B609" s="103"/>
      <c r="C609" s="117" t="s">
        <v>521</v>
      </c>
      <c r="D609" s="104" t="s">
        <v>190</v>
      </c>
      <c r="E609" s="106">
        <f>'Cost estimate'!E701</f>
        <v>0</v>
      </c>
      <c r="F609" s="314">
        <v>8500</v>
      </c>
      <c r="G609" s="108">
        <f ca="1">IF(TODAY()&lt;45150,F609,IF(TODAY()&lt;45515,F609*(1+Escalations!$D$3),F609*(1+Escalations!$D$3)*(1+Escalations!$D$4)))</f>
        <v>8500</v>
      </c>
      <c r="H609" s="60">
        <f t="shared" ca="1" si="19"/>
        <v>0</v>
      </c>
    </row>
    <row r="610" spans="1:8" x14ac:dyDescent="0.25">
      <c r="A610" s="102"/>
      <c r="B610" s="103"/>
      <c r="C610" s="117" t="s">
        <v>522</v>
      </c>
      <c r="D610" s="104" t="s">
        <v>190</v>
      </c>
      <c r="E610" s="106">
        <f>'Cost estimate'!E702</f>
        <v>0</v>
      </c>
      <c r="F610" s="314">
        <v>8500</v>
      </c>
      <c r="G610" s="108">
        <f ca="1">IF(TODAY()&lt;45150,F610,IF(TODAY()&lt;45515,F610*(1+Escalations!$D$3),F610*(1+Escalations!$D$3)*(1+Escalations!$D$4)))</f>
        <v>8500</v>
      </c>
      <c r="H610" s="60">
        <f t="shared" ca="1" si="19"/>
        <v>0</v>
      </c>
    </row>
    <row r="611" spans="1:8" x14ac:dyDescent="0.25">
      <c r="A611" s="102"/>
      <c r="B611" s="103"/>
      <c r="C611" s="117" t="s">
        <v>523</v>
      </c>
      <c r="D611" s="104" t="s">
        <v>190</v>
      </c>
      <c r="E611" s="106">
        <f>'Cost estimate'!E703</f>
        <v>0</v>
      </c>
      <c r="F611" s="314">
        <v>9000</v>
      </c>
      <c r="G611" s="108">
        <f ca="1">IF(TODAY()&lt;45150,F611,IF(TODAY()&lt;45515,F611*(1+Escalations!$D$3),F611*(1+Escalations!$D$3)*(1+Escalations!$D$4)))</f>
        <v>9000</v>
      </c>
      <c r="H611" s="60">
        <f t="shared" ca="1" si="19"/>
        <v>0</v>
      </c>
    </row>
    <row r="612" spans="1:8" x14ac:dyDescent="0.25">
      <c r="A612" s="102"/>
      <c r="B612" s="103"/>
      <c r="C612" s="117" t="s">
        <v>524</v>
      </c>
      <c r="D612" s="104" t="s">
        <v>190</v>
      </c>
      <c r="E612" s="106">
        <f>'Cost estimate'!E704</f>
        <v>0</v>
      </c>
      <c r="F612" s="314">
        <v>9000</v>
      </c>
      <c r="G612" s="108">
        <f ca="1">IF(TODAY()&lt;45150,F612,IF(TODAY()&lt;45515,F612*(1+Escalations!$D$3),F612*(1+Escalations!$D$3)*(1+Escalations!$D$4)))</f>
        <v>9000</v>
      </c>
      <c r="H612" s="60">
        <f t="shared" ca="1" si="19"/>
        <v>0</v>
      </c>
    </row>
    <row r="613" spans="1:8" x14ac:dyDescent="0.25">
      <c r="A613" s="102"/>
      <c r="B613" s="103"/>
      <c r="C613" s="117"/>
      <c r="D613" s="104"/>
      <c r="E613" s="106"/>
      <c r="F613" s="314"/>
      <c r="G613" s="108"/>
      <c r="H613" s="60"/>
    </row>
    <row r="614" spans="1:8" x14ac:dyDescent="0.25">
      <c r="A614" s="151">
        <v>6.3</v>
      </c>
      <c r="B614" s="177" t="s">
        <v>532</v>
      </c>
      <c r="C614" s="324" t="s">
        <v>533</v>
      </c>
      <c r="D614" s="325"/>
      <c r="E614" s="179"/>
      <c r="F614" s="326"/>
      <c r="G614" s="181"/>
      <c r="H614" s="60"/>
    </row>
    <row r="615" spans="1:8" x14ac:dyDescent="0.25">
      <c r="A615" s="151"/>
      <c r="B615" s="177"/>
      <c r="C615" s="324"/>
      <c r="D615" s="325"/>
      <c r="E615" s="179"/>
      <c r="F615" s="326"/>
      <c r="G615" s="181"/>
      <c r="H615" s="60"/>
    </row>
    <row r="616" spans="1:8" x14ac:dyDescent="0.25">
      <c r="A616" s="182" t="s">
        <v>534</v>
      </c>
      <c r="B616" s="152" t="s">
        <v>298</v>
      </c>
      <c r="C616" s="158" t="s">
        <v>535</v>
      </c>
      <c r="D616" s="154"/>
      <c r="E616" s="184"/>
      <c r="F616" s="323"/>
      <c r="G616" s="156"/>
      <c r="H616" s="60"/>
    </row>
    <row r="617" spans="1:8" x14ac:dyDescent="0.25">
      <c r="A617" s="182" t="s">
        <v>536</v>
      </c>
      <c r="B617" s="152"/>
      <c r="C617" s="158" t="s">
        <v>537</v>
      </c>
      <c r="D617" s="154" t="s">
        <v>14</v>
      </c>
      <c r="E617" s="184">
        <f>'Cost estimate'!E709</f>
        <v>0</v>
      </c>
      <c r="F617" s="323">
        <v>175000</v>
      </c>
      <c r="G617" s="156">
        <f ca="1">IF(TODAY()&lt;45150,F617,IF(TODAY()&lt;45515,F617*(1+Escalations!$D$3),F617*(1+Escalations!$D$3)*(1+Escalations!$D$4)))</f>
        <v>175000</v>
      </c>
      <c r="H617" s="60">
        <f ca="1">E617*G617</f>
        <v>0</v>
      </c>
    </row>
    <row r="618" spans="1:8" x14ac:dyDescent="0.25">
      <c r="A618" s="182" t="s">
        <v>538</v>
      </c>
      <c r="B618" s="152"/>
      <c r="C618" s="158" t="s">
        <v>539</v>
      </c>
      <c r="D618" s="154" t="s">
        <v>14</v>
      </c>
      <c r="E618" s="184">
        <f>'Cost estimate'!E710</f>
        <v>0</v>
      </c>
      <c r="F618" s="323">
        <v>200000</v>
      </c>
      <c r="G618" s="156">
        <f ca="1">IF(TODAY()&lt;45150,F618,IF(TODAY()&lt;45515,F618*(1+Escalations!$D$3),F618*(1+Escalations!$D$3)*(1+Escalations!$D$4)))</f>
        <v>200000</v>
      </c>
      <c r="H618" s="60">
        <f ca="1">E618*G618</f>
        <v>0</v>
      </c>
    </row>
    <row r="619" spans="1:8" x14ac:dyDescent="0.25">
      <c r="A619" s="182"/>
      <c r="B619" s="152"/>
      <c r="C619" s="158"/>
      <c r="D619" s="154"/>
      <c r="E619" s="184"/>
      <c r="F619" s="323"/>
      <c r="G619" s="156"/>
      <c r="H619" s="60"/>
    </row>
    <row r="620" spans="1:8" ht="41.4" x14ac:dyDescent="0.25">
      <c r="A620" s="182">
        <v>6.4</v>
      </c>
      <c r="B620" s="152" t="s">
        <v>450</v>
      </c>
      <c r="C620" s="158" t="s">
        <v>540</v>
      </c>
      <c r="D620" s="154"/>
      <c r="E620" s="184"/>
      <c r="F620" s="323"/>
      <c r="G620" s="156"/>
      <c r="H620" s="60"/>
    </row>
    <row r="621" spans="1:8" ht="27.6" x14ac:dyDescent="0.25">
      <c r="A621" s="182"/>
      <c r="B621" s="152"/>
      <c r="C621" s="158" t="s">
        <v>541</v>
      </c>
      <c r="D621" s="154"/>
      <c r="E621" s="184"/>
      <c r="F621" s="323"/>
      <c r="G621" s="156"/>
      <c r="H621" s="60"/>
    </row>
    <row r="622" spans="1:8" x14ac:dyDescent="0.25">
      <c r="A622" s="182" t="s">
        <v>542</v>
      </c>
      <c r="B622" s="152"/>
      <c r="C622" s="158" t="s">
        <v>543</v>
      </c>
      <c r="D622" s="154" t="s">
        <v>190</v>
      </c>
      <c r="E622" s="184">
        <f>'Cost estimate'!E714</f>
        <v>0</v>
      </c>
      <c r="F622" s="323">
        <v>11500</v>
      </c>
      <c r="G622" s="156">
        <f ca="1">IF(TODAY()&lt;45150,F622,IF(TODAY()&lt;45515,F622*(1+Escalations!$D$3),F622*(1+Escalations!$D$3)*(1+Escalations!$D$4)))</f>
        <v>11500</v>
      </c>
      <c r="H622" s="60">
        <f ca="1">E622*G622</f>
        <v>0</v>
      </c>
    </row>
    <row r="623" spans="1:8" x14ac:dyDescent="0.25">
      <c r="A623" s="182" t="s">
        <v>544</v>
      </c>
      <c r="B623" s="152"/>
      <c r="C623" s="158" t="s">
        <v>545</v>
      </c>
      <c r="D623" s="154" t="s">
        <v>190</v>
      </c>
      <c r="E623" s="184">
        <f>'Cost estimate'!E715</f>
        <v>0</v>
      </c>
      <c r="F623" s="323">
        <v>14500</v>
      </c>
      <c r="G623" s="156">
        <f ca="1">IF(TODAY()&lt;45150,F623,IF(TODAY()&lt;45515,F623*(1+Escalations!$D$3),F623*(1+Escalations!$D$3)*(1+Escalations!$D$4)))</f>
        <v>14500</v>
      </c>
      <c r="H623" s="60">
        <f ca="1">E623*G623</f>
        <v>0</v>
      </c>
    </row>
    <row r="624" spans="1:8" x14ac:dyDescent="0.25">
      <c r="A624" s="182" t="s">
        <v>546</v>
      </c>
      <c r="B624" s="152"/>
      <c r="C624" s="158" t="s">
        <v>547</v>
      </c>
      <c r="D624" s="154" t="s">
        <v>190</v>
      </c>
      <c r="E624" s="184">
        <f>'Cost estimate'!E716</f>
        <v>0</v>
      </c>
      <c r="F624" s="323">
        <v>18500</v>
      </c>
      <c r="G624" s="156">
        <f ca="1">IF(TODAY()&lt;45150,F624,IF(TODAY()&lt;45515,F624*(1+Escalations!$D$3),F624*(1+Escalations!$D$3)*(1+Escalations!$D$4)))</f>
        <v>18500</v>
      </c>
      <c r="H624" s="60">
        <f ca="1">E624*G624</f>
        <v>0</v>
      </c>
    </row>
    <row r="625" spans="1:8" x14ac:dyDescent="0.25">
      <c r="A625" s="182" t="s">
        <v>548</v>
      </c>
      <c r="B625" s="152"/>
      <c r="C625" s="158" t="s">
        <v>549</v>
      </c>
      <c r="D625" s="154" t="s">
        <v>190</v>
      </c>
      <c r="E625" s="184">
        <f>'Cost estimate'!E717</f>
        <v>0</v>
      </c>
      <c r="F625" s="323">
        <v>23650</v>
      </c>
      <c r="G625" s="156">
        <f ca="1">IF(TODAY()&lt;45150,F625,IF(TODAY()&lt;45515,F625*(1+Escalations!$D$3),F625*(1+Escalations!$D$3)*(1+Escalations!$D$4)))</f>
        <v>23650</v>
      </c>
      <c r="H625" s="60">
        <f ca="1">E625*G625</f>
        <v>0</v>
      </c>
    </row>
    <row r="626" spans="1:8" x14ac:dyDescent="0.25">
      <c r="A626" s="182" t="s">
        <v>550</v>
      </c>
      <c r="B626" s="152"/>
      <c r="C626" s="158" t="s">
        <v>551</v>
      </c>
      <c r="D626" s="154" t="s">
        <v>190</v>
      </c>
      <c r="E626" s="184">
        <f>'Cost estimate'!E718</f>
        <v>0</v>
      </c>
      <c r="F626" s="323">
        <v>29500</v>
      </c>
      <c r="G626" s="156">
        <f ca="1">IF(TODAY()&lt;45150,F626,IF(TODAY()&lt;45515,F626*(1+Escalations!$D$3),F626*(1+Escalations!$D$3)*(1+Escalations!$D$4)))</f>
        <v>29500</v>
      </c>
      <c r="H626" s="60">
        <f ca="1">E626*G626</f>
        <v>0</v>
      </c>
    </row>
    <row r="627" spans="1:8" s="37" customFormat="1" ht="19.2" customHeight="1" x14ac:dyDescent="0.25">
      <c r="A627" s="288" t="s">
        <v>711</v>
      </c>
      <c r="B627" s="289"/>
      <c r="C627" s="290"/>
      <c r="D627" s="290"/>
      <c r="E627" s="291"/>
      <c r="F627" s="292"/>
      <c r="G627" s="293"/>
      <c r="H627" s="294">
        <f ca="1">SUM(H568:H626)</f>
        <v>2614000</v>
      </c>
    </row>
    <row r="628" spans="1:8" s="37" customFormat="1" ht="22.2" customHeight="1" x14ac:dyDescent="0.25">
      <c r="A628" s="295" t="s">
        <v>712</v>
      </c>
      <c r="B628" s="296"/>
      <c r="C628" s="297"/>
      <c r="D628" s="297"/>
      <c r="E628" s="298"/>
      <c r="F628" s="299"/>
      <c r="G628" s="300"/>
      <c r="H628" s="301">
        <f ca="1">H627</f>
        <v>2614000</v>
      </c>
    </row>
    <row r="629" spans="1:8" x14ac:dyDescent="0.25">
      <c r="A629" s="182" t="s">
        <v>552</v>
      </c>
      <c r="B629" s="152"/>
      <c r="C629" s="158" t="s">
        <v>553</v>
      </c>
      <c r="D629" s="154" t="s">
        <v>190</v>
      </c>
      <c r="E629" s="184">
        <f>'Cost estimate'!E719</f>
        <v>0</v>
      </c>
      <c r="F629" s="323">
        <v>35600</v>
      </c>
      <c r="G629" s="156">
        <f ca="1">IF(TODAY()&lt;45150,F629,IF(TODAY()&lt;45515,F629*(1+Escalations!$D$3),F629*(1+Escalations!$D$3)*(1+Escalations!$D$4)))</f>
        <v>35600</v>
      </c>
      <c r="H629" s="60">
        <f ca="1">E629*G629</f>
        <v>0</v>
      </c>
    </row>
    <row r="630" spans="1:8" x14ac:dyDescent="0.25">
      <c r="A630" s="182" t="s">
        <v>554</v>
      </c>
      <c r="B630" s="152"/>
      <c r="C630" s="158" t="s">
        <v>555</v>
      </c>
      <c r="D630" s="154" t="s">
        <v>190</v>
      </c>
      <c r="E630" s="184">
        <f>'Cost estimate'!E720</f>
        <v>0</v>
      </c>
      <c r="F630" s="323">
        <v>40200</v>
      </c>
      <c r="G630" s="156">
        <f ca="1">IF(TODAY()&lt;45150,F630,IF(TODAY()&lt;45515,F630*(1+Escalations!$D$3),F630*(1+Escalations!$D$3)*(1+Escalations!$D$4)))</f>
        <v>40200</v>
      </c>
      <c r="H630" s="60">
        <f ca="1">E630*G630</f>
        <v>0</v>
      </c>
    </row>
    <row r="631" spans="1:8" x14ac:dyDescent="0.25">
      <c r="A631" s="182" t="s">
        <v>556</v>
      </c>
      <c r="B631" s="152"/>
      <c r="C631" s="158" t="s">
        <v>557</v>
      </c>
      <c r="D631" s="154" t="s">
        <v>190</v>
      </c>
      <c r="E631" s="184">
        <f>'Cost estimate'!E721</f>
        <v>0</v>
      </c>
      <c r="F631" s="323">
        <v>69580</v>
      </c>
      <c r="G631" s="156">
        <f ca="1">IF(TODAY()&lt;45150,F631,IF(TODAY()&lt;45515,F631*(1+Escalations!$D$3),F631*(1+Escalations!$D$3)*(1+Escalations!$D$4)))</f>
        <v>69580</v>
      </c>
      <c r="H631" s="60">
        <f ca="1">E631*G631</f>
        <v>0</v>
      </c>
    </row>
    <row r="632" spans="1:8" x14ac:dyDescent="0.25">
      <c r="A632" s="182"/>
      <c r="B632" s="152"/>
      <c r="C632" s="158"/>
      <c r="D632" s="154"/>
      <c r="E632" s="184"/>
      <c r="F632" s="323"/>
      <c r="G632" s="156"/>
      <c r="H632" s="60"/>
    </row>
    <row r="633" spans="1:8" x14ac:dyDescent="0.25">
      <c r="A633" s="182"/>
      <c r="B633" s="152"/>
      <c r="C633" s="158" t="s">
        <v>558</v>
      </c>
      <c r="D633" s="154"/>
      <c r="E633" s="184"/>
      <c r="F633" s="323"/>
      <c r="G633" s="156"/>
      <c r="H633" s="60"/>
    </row>
    <row r="634" spans="1:8" x14ac:dyDescent="0.25">
      <c r="A634" s="182" t="s">
        <v>559</v>
      </c>
      <c r="B634" s="152"/>
      <c r="C634" s="158" t="s">
        <v>560</v>
      </c>
      <c r="D634" s="154" t="s">
        <v>190</v>
      </c>
      <c r="E634" s="184">
        <f>'Cost estimate'!E724</f>
        <v>0</v>
      </c>
      <c r="F634" s="323">
        <v>4500</v>
      </c>
      <c r="G634" s="156">
        <f ca="1">IF(TODAY()&lt;45150,F634,IF(TODAY()&lt;45515,F634*(1+Escalations!$D$3),F634*(1+Escalations!$D$3)*(1+Escalations!$D$4)))</f>
        <v>4500</v>
      </c>
      <c r="H634" s="60">
        <f t="shared" ref="H634:H643" ca="1" si="20">E634*G634</f>
        <v>0</v>
      </c>
    </row>
    <row r="635" spans="1:8" x14ac:dyDescent="0.25">
      <c r="A635" s="182" t="s">
        <v>561</v>
      </c>
      <c r="B635" s="152"/>
      <c r="C635" s="158" t="s">
        <v>562</v>
      </c>
      <c r="D635" s="154" t="s">
        <v>190</v>
      </c>
      <c r="E635" s="184">
        <f>'Cost estimate'!E725</f>
        <v>0</v>
      </c>
      <c r="F635" s="323">
        <v>4900</v>
      </c>
      <c r="G635" s="156">
        <f ca="1">IF(TODAY()&lt;45150,F635,IF(TODAY()&lt;45515,F635*(1+Escalations!$D$3),F635*(1+Escalations!$D$3)*(1+Escalations!$D$4)))</f>
        <v>4900</v>
      </c>
      <c r="H635" s="60">
        <f t="shared" ca="1" si="20"/>
        <v>0</v>
      </c>
    </row>
    <row r="636" spans="1:8" x14ac:dyDescent="0.25">
      <c r="A636" s="182" t="s">
        <v>563</v>
      </c>
      <c r="B636" s="152"/>
      <c r="C636" s="158" t="s">
        <v>564</v>
      </c>
      <c r="D636" s="154" t="s">
        <v>190</v>
      </c>
      <c r="E636" s="184">
        <f>'Cost estimate'!E726</f>
        <v>0</v>
      </c>
      <c r="F636" s="323">
        <v>5300</v>
      </c>
      <c r="G636" s="156">
        <f ca="1">IF(TODAY()&lt;45150,F636,IF(TODAY()&lt;45515,F636*(1+Escalations!$D$3),F636*(1+Escalations!$D$3)*(1+Escalations!$D$4)))</f>
        <v>5300</v>
      </c>
      <c r="H636" s="60">
        <f t="shared" ca="1" si="20"/>
        <v>0</v>
      </c>
    </row>
    <row r="637" spans="1:8" x14ac:dyDescent="0.25">
      <c r="A637" s="182" t="s">
        <v>565</v>
      </c>
      <c r="B637" s="152"/>
      <c r="C637" s="158" t="s">
        <v>566</v>
      </c>
      <c r="D637" s="154" t="s">
        <v>190</v>
      </c>
      <c r="E637" s="184">
        <f>'Cost estimate'!E727</f>
        <v>0</v>
      </c>
      <c r="F637" s="323">
        <v>6600</v>
      </c>
      <c r="G637" s="156">
        <f ca="1">IF(TODAY()&lt;45150,F637,IF(TODAY()&lt;45515,F637*(1+Escalations!$D$3),F637*(1+Escalations!$D$3)*(1+Escalations!$D$4)))</f>
        <v>6600</v>
      </c>
      <c r="H637" s="60">
        <f t="shared" ca="1" si="20"/>
        <v>0</v>
      </c>
    </row>
    <row r="638" spans="1:8" x14ac:dyDescent="0.25">
      <c r="A638" s="182" t="s">
        <v>567</v>
      </c>
      <c r="B638" s="152"/>
      <c r="C638" s="158" t="s">
        <v>568</v>
      </c>
      <c r="D638" s="154" t="s">
        <v>190</v>
      </c>
      <c r="E638" s="184">
        <f>'Cost estimate'!E728</f>
        <v>0</v>
      </c>
      <c r="F638" s="323">
        <v>7900</v>
      </c>
      <c r="G638" s="156">
        <f ca="1">IF(TODAY()&lt;45150,F638,IF(TODAY()&lt;45515,F638*(1+Escalations!$D$3),F638*(1+Escalations!$D$3)*(1+Escalations!$D$4)))</f>
        <v>7900</v>
      </c>
      <c r="H638" s="60">
        <f t="shared" ca="1" si="20"/>
        <v>0</v>
      </c>
    </row>
    <row r="639" spans="1:8" x14ac:dyDescent="0.25">
      <c r="A639" s="182" t="s">
        <v>569</v>
      </c>
      <c r="B639" s="152"/>
      <c r="C639" s="158" t="s">
        <v>570</v>
      </c>
      <c r="D639" s="154" t="s">
        <v>190</v>
      </c>
      <c r="E639" s="184">
        <f>'Cost estimate'!E729</f>
        <v>0</v>
      </c>
      <c r="F639" s="323">
        <v>880</v>
      </c>
      <c r="G639" s="156">
        <f ca="1">IF(TODAY()&lt;45150,F639,IF(TODAY()&lt;45515,F639*(1+Escalations!$D$3),F639*(1+Escalations!$D$3)*(1+Escalations!$D$4)))</f>
        <v>880</v>
      </c>
      <c r="H639" s="60">
        <f t="shared" ca="1" si="20"/>
        <v>0</v>
      </c>
    </row>
    <row r="640" spans="1:8" x14ac:dyDescent="0.25">
      <c r="A640" s="182" t="s">
        <v>571</v>
      </c>
      <c r="B640" s="152"/>
      <c r="C640" s="158" t="s">
        <v>572</v>
      </c>
      <c r="D640" s="154" t="s">
        <v>190</v>
      </c>
      <c r="E640" s="184">
        <f>'Cost estimate'!E730</f>
        <v>0</v>
      </c>
      <c r="F640" s="323">
        <v>11500</v>
      </c>
      <c r="G640" s="156">
        <f ca="1">IF(TODAY()&lt;45150,F640,IF(TODAY()&lt;45515,F640*(1+Escalations!$D$3),F640*(1+Escalations!$D$3)*(1+Escalations!$D$4)))</f>
        <v>11500</v>
      </c>
      <c r="H640" s="60">
        <f t="shared" ca="1" si="20"/>
        <v>0</v>
      </c>
    </row>
    <row r="641" spans="1:8" x14ac:dyDescent="0.25">
      <c r="A641" s="182" t="s">
        <v>573</v>
      </c>
      <c r="B641" s="152"/>
      <c r="C641" s="158" t="s">
        <v>574</v>
      </c>
      <c r="D641" s="154" t="s">
        <v>190</v>
      </c>
      <c r="E641" s="184">
        <f>'Cost estimate'!E731</f>
        <v>0</v>
      </c>
      <c r="F641" s="323">
        <v>11500</v>
      </c>
      <c r="G641" s="156">
        <f ca="1">IF(TODAY()&lt;45150,F641,IF(TODAY()&lt;45515,F641*(1+Escalations!$D$3),F641*(1+Escalations!$D$3)*(1+Escalations!$D$4)))</f>
        <v>11500</v>
      </c>
      <c r="H641" s="60">
        <f t="shared" ca="1" si="20"/>
        <v>0</v>
      </c>
    </row>
    <row r="642" spans="1:8" x14ac:dyDescent="0.25">
      <c r="A642" s="182" t="s">
        <v>575</v>
      </c>
      <c r="B642" s="152"/>
      <c r="C642" s="158" t="s">
        <v>576</v>
      </c>
      <c r="D642" s="154" t="s">
        <v>190</v>
      </c>
      <c r="E642" s="184">
        <f>'Cost estimate'!E732</f>
        <v>0</v>
      </c>
      <c r="F642" s="323">
        <v>13000</v>
      </c>
      <c r="G642" s="156">
        <f ca="1">IF(TODAY()&lt;45150,F642,IF(TODAY()&lt;45515,F642*(1+Escalations!$D$3),F642*(1+Escalations!$D$3)*(1+Escalations!$D$4)))</f>
        <v>13000</v>
      </c>
      <c r="H642" s="60">
        <f t="shared" ca="1" si="20"/>
        <v>0</v>
      </c>
    </row>
    <row r="643" spans="1:8" ht="27.6" x14ac:dyDescent="0.25">
      <c r="A643" s="182">
        <v>6.5</v>
      </c>
      <c r="B643" s="152" t="s">
        <v>577</v>
      </c>
      <c r="C643" s="158" t="s">
        <v>578</v>
      </c>
      <c r="D643" s="154" t="s">
        <v>190</v>
      </c>
      <c r="E643" s="184">
        <f>'Cost estimate'!E733</f>
        <v>0</v>
      </c>
      <c r="F643" s="327">
        <v>14000</v>
      </c>
      <c r="G643" s="156">
        <f ca="1">IF(TODAY()&lt;45150,F643,IF(TODAY()&lt;45515,F643*(1+Escalations!$D$3),F643*(1+Escalations!$D$3)*(1+Escalations!$D$4)))</f>
        <v>14000</v>
      </c>
      <c r="H643" s="60">
        <f t="shared" ca="1" si="20"/>
        <v>0</v>
      </c>
    </row>
    <row r="644" spans="1:8" x14ac:dyDescent="0.25">
      <c r="A644" s="182"/>
      <c r="B644" s="152"/>
      <c r="C644" s="158"/>
      <c r="D644" s="154"/>
      <c r="E644" s="184"/>
      <c r="F644" s="323"/>
      <c r="G644" s="156"/>
      <c r="H644" s="60"/>
    </row>
    <row r="645" spans="1:8" x14ac:dyDescent="0.25">
      <c r="A645" s="182">
        <v>6.6</v>
      </c>
      <c r="B645" s="152" t="s">
        <v>579</v>
      </c>
      <c r="C645" s="158" t="s">
        <v>580</v>
      </c>
      <c r="D645" s="154" t="s">
        <v>202</v>
      </c>
      <c r="E645" s="184">
        <f>'Cost estimate'!E735</f>
        <v>0</v>
      </c>
      <c r="F645" s="323">
        <v>2500</v>
      </c>
      <c r="G645" s="156">
        <f ca="1">IF(TODAY()&lt;45150,F645,IF(TODAY()&lt;45515,F645*(1+Escalations!$D$3),F645*(1+Escalations!$D$3)*(1+Escalations!$D$4)))</f>
        <v>2500</v>
      </c>
      <c r="H645" s="60">
        <f ca="1">E645*G645</f>
        <v>0</v>
      </c>
    </row>
    <row r="646" spans="1:8" x14ac:dyDescent="0.25">
      <c r="A646" s="182"/>
      <c r="B646" s="152"/>
      <c r="C646" s="158"/>
      <c r="D646" s="154"/>
      <c r="E646" s="184"/>
      <c r="F646" s="323"/>
      <c r="G646" s="156"/>
      <c r="H646" s="60"/>
    </row>
    <row r="647" spans="1:8" ht="27.6" x14ac:dyDescent="0.25">
      <c r="A647" s="182">
        <v>6.7</v>
      </c>
      <c r="B647" s="152" t="s">
        <v>581</v>
      </c>
      <c r="C647" s="158" t="s">
        <v>582</v>
      </c>
      <c r="D647" s="154"/>
      <c r="E647" s="184"/>
      <c r="F647" s="323"/>
      <c r="G647" s="156"/>
      <c r="H647" s="60"/>
    </row>
    <row r="648" spans="1:8" ht="27.6" x14ac:dyDescent="0.25">
      <c r="A648" s="182" t="s">
        <v>583</v>
      </c>
      <c r="B648" s="152"/>
      <c r="C648" s="158" t="s">
        <v>584</v>
      </c>
      <c r="D648" s="154" t="s">
        <v>14</v>
      </c>
      <c r="E648" s="184">
        <f>'Cost estimate'!E738</f>
        <v>0</v>
      </c>
      <c r="F648" s="323">
        <v>25000</v>
      </c>
      <c r="G648" s="156">
        <f ca="1">IF(TODAY()&lt;45150,F648,IF(TODAY()&lt;45515,F648*(1+Escalations!$D$3),F648*(1+Escalations!$D$3)*(1+Escalations!$D$4)))</f>
        <v>25000</v>
      </c>
      <c r="H648" s="60">
        <f ca="1">E648*G648</f>
        <v>0</v>
      </c>
    </row>
    <row r="649" spans="1:8" x14ac:dyDescent="0.25">
      <c r="A649" s="182" t="s">
        <v>585</v>
      </c>
      <c r="B649" s="152"/>
      <c r="C649" s="158" t="s">
        <v>586</v>
      </c>
      <c r="D649" s="154" t="s">
        <v>587</v>
      </c>
      <c r="E649" s="184">
        <f>'Cost estimate'!E739</f>
        <v>0</v>
      </c>
      <c r="F649" s="323">
        <v>5000</v>
      </c>
      <c r="G649" s="156">
        <f ca="1">IF(TODAY()&lt;45150,F649,IF(TODAY()&lt;45515,F649*(1+Escalations!$D$3),F649*(1+Escalations!$D$3)*(1+Escalations!$D$4)))</f>
        <v>5000</v>
      </c>
      <c r="H649" s="60">
        <f ca="1">E649*G649</f>
        <v>0</v>
      </c>
    </row>
    <row r="650" spans="1:8" x14ac:dyDescent="0.25">
      <c r="A650" s="182" t="s">
        <v>588</v>
      </c>
      <c r="B650" s="152"/>
      <c r="C650" s="158" t="s">
        <v>589</v>
      </c>
      <c r="D650" s="154" t="s">
        <v>202</v>
      </c>
      <c r="E650" s="184">
        <f>'Cost estimate'!E740</f>
        <v>0</v>
      </c>
      <c r="F650" s="323">
        <v>6350</v>
      </c>
      <c r="G650" s="156">
        <f ca="1">IF(TODAY()&lt;45150,F650,IF(TODAY()&lt;45515,F650*(1+Escalations!$D$3),F650*(1+Escalations!$D$3)*(1+Escalations!$D$4)))</f>
        <v>6350</v>
      </c>
      <c r="H650" s="60">
        <f ca="1">E650*G650</f>
        <v>0</v>
      </c>
    </row>
    <row r="651" spans="1:8" x14ac:dyDescent="0.25">
      <c r="A651" s="182"/>
      <c r="B651" s="152"/>
      <c r="C651" s="158"/>
      <c r="D651" s="154"/>
      <c r="E651" s="184"/>
      <c r="F651" s="323"/>
      <c r="G651" s="156"/>
      <c r="H651" s="60"/>
    </row>
    <row r="652" spans="1:8" ht="27.6" x14ac:dyDescent="0.25">
      <c r="A652" s="193">
        <v>6.8</v>
      </c>
      <c r="B652" s="328" t="s">
        <v>200</v>
      </c>
      <c r="C652" s="329" t="s">
        <v>590</v>
      </c>
      <c r="D652" s="330" t="s">
        <v>150</v>
      </c>
      <c r="E652" s="233">
        <f>'Cost estimate'!E742</f>
        <v>0</v>
      </c>
      <c r="F652" s="327">
        <v>5500</v>
      </c>
      <c r="G652" s="156">
        <f ca="1">IF(TODAY()&lt;45150,F652,IF(TODAY()&lt;45515,F652*(1+Escalations!$D$3),F652*(1+Escalations!$D$3)*(1+Escalations!$D$4)))</f>
        <v>5500</v>
      </c>
      <c r="H652" s="60">
        <f ca="1">E652*G652</f>
        <v>0</v>
      </c>
    </row>
    <row r="653" spans="1:8" ht="27.6" customHeight="1" x14ac:dyDescent="0.25">
      <c r="A653" s="288" t="s">
        <v>739</v>
      </c>
      <c r="B653" s="289"/>
      <c r="C653" s="290"/>
      <c r="D653" s="290"/>
      <c r="E653" s="291"/>
      <c r="F653" s="292"/>
      <c r="G653" s="293"/>
      <c r="H653" s="294">
        <f ca="1">SUM(H628:H652)</f>
        <v>2614000</v>
      </c>
    </row>
    <row r="654" spans="1:8" x14ac:dyDescent="0.25">
      <c r="A654" s="95">
        <v>7</v>
      </c>
      <c r="B654" s="96"/>
      <c r="C654" s="173" t="s">
        <v>723</v>
      </c>
      <c r="D654" s="99"/>
      <c r="E654" s="174"/>
      <c r="F654" s="313"/>
      <c r="G654" s="101"/>
      <c r="H654" s="60"/>
    </row>
    <row r="655" spans="1:8" x14ac:dyDescent="0.25">
      <c r="A655" s="203"/>
      <c r="B655" s="204" t="s">
        <v>594</v>
      </c>
      <c r="C655" s="331"/>
      <c r="D655" s="149"/>
      <c r="E655" s="164"/>
      <c r="F655" s="323"/>
      <c r="G655" s="156"/>
      <c r="H655" s="60"/>
    </row>
    <row r="656" spans="1:8" x14ac:dyDescent="0.25">
      <c r="A656" s="203" t="s">
        <v>595</v>
      </c>
      <c r="B656" s="206" t="s">
        <v>298</v>
      </c>
      <c r="C656" s="161" t="s">
        <v>596</v>
      </c>
      <c r="D656" s="149"/>
      <c r="E656" s="164"/>
      <c r="F656" s="323"/>
      <c r="G656" s="156"/>
      <c r="H656" s="60"/>
    </row>
    <row r="657" spans="1:8" x14ac:dyDescent="0.25">
      <c r="A657" s="208"/>
      <c r="B657" s="209"/>
      <c r="C657" s="161" t="s">
        <v>597</v>
      </c>
      <c r="D657" s="149" t="s">
        <v>202</v>
      </c>
      <c r="E657" s="164">
        <f>'Cost estimate'!E747</f>
        <v>0</v>
      </c>
      <c r="F657" s="323">
        <v>120</v>
      </c>
      <c r="G657" s="156">
        <f ca="1">IF(TODAY()&lt;45150,F657,IF(TODAY()&lt;45515,F657*(1+Escalations!$D$3),F657*(1+Escalations!$D$3)*(1+Escalations!$D$4)))</f>
        <v>120</v>
      </c>
      <c r="H657" s="60">
        <f ca="1">E657*G657</f>
        <v>0</v>
      </c>
    </row>
    <row r="658" spans="1:8" x14ac:dyDescent="0.25">
      <c r="A658" s="208"/>
      <c r="B658" s="209"/>
      <c r="C658" s="161" t="s">
        <v>598</v>
      </c>
      <c r="D658" s="149" t="s">
        <v>202</v>
      </c>
      <c r="E658" s="164">
        <f>'Cost estimate'!E748</f>
        <v>0</v>
      </c>
      <c r="F658" s="323">
        <v>1450</v>
      </c>
      <c r="G658" s="156">
        <f ca="1">IF(TODAY()&lt;45150,F658,IF(TODAY()&lt;45515,F658*(1+Escalations!$D$3),F658*(1+Escalations!$D$3)*(1+Escalations!$D$4)))</f>
        <v>1450</v>
      </c>
      <c r="H658" s="60">
        <f ca="1">E658*G658</f>
        <v>0</v>
      </c>
    </row>
    <row r="659" spans="1:8" x14ac:dyDescent="0.25">
      <c r="A659" s="208"/>
      <c r="B659" s="206"/>
      <c r="C659" s="161" t="s">
        <v>599</v>
      </c>
      <c r="D659" s="149"/>
      <c r="E659" s="164"/>
      <c r="F659" s="323"/>
      <c r="G659" s="156"/>
      <c r="H659" s="60"/>
    </row>
    <row r="660" spans="1:8" x14ac:dyDescent="0.25">
      <c r="A660" s="203" t="s">
        <v>600</v>
      </c>
      <c r="B660" s="206" t="s">
        <v>379</v>
      </c>
      <c r="C660" s="332" t="s">
        <v>601</v>
      </c>
      <c r="D660" s="149"/>
      <c r="E660" s="211"/>
      <c r="F660" s="323"/>
      <c r="G660" s="156"/>
      <c r="H660" s="60"/>
    </row>
    <row r="661" spans="1:8" ht="41.4" x14ac:dyDescent="0.25">
      <c r="A661" s="208"/>
      <c r="B661" s="206"/>
      <c r="C661" s="161" t="s">
        <v>602</v>
      </c>
      <c r="D661" s="149"/>
      <c r="E661" s="211"/>
      <c r="F661" s="323"/>
      <c r="G661" s="156"/>
      <c r="H661" s="60"/>
    </row>
    <row r="662" spans="1:8" ht="41.4" x14ac:dyDescent="0.25">
      <c r="A662" s="208"/>
      <c r="B662" s="206"/>
      <c r="C662" s="161" t="s">
        <v>603</v>
      </c>
      <c r="D662" s="149"/>
      <c r="E662" s="211"/>
      <c r="F662" s="323"/>
      <c r="G662" s="156"/>
      <c r="H662" s="60"/>
    </row>
    <row r="663" spans="1:8" x14ac:dyDescent="0.25">
      <c r="A663" s="208" t="s">
        <v>604</v>
      </c>
      <c r="B663" s="204"/>
      <c r="C663" s="161" t="s">
        <v>605</v>
      </c>
      <c r="D663" s="149"/>
      <c r="E663" s="164"/>
      <c r="F663" s="323"/>
      <c r="G663" s="156"/>
      <c r="H663" s="60"/>
    </row>
    <row r="664" spans="1:8" x14ac:dyDescent="0.25">
      <c r="A664" s="208"/>
      <c r="B664" s="206"/>
      <c r="C664" s="161" t="s">
        <v>606</v>
      </c>
      <c r="D664" s="149" t="s">
        <v>202</v>
      </c>
      <c r="E664" s="164">
        <f>'Cost estimate'!E754</f>
        <v>0</v>
      </c>
      <c r="F664" s="323">
        <v>1750</v>
      </c>
      <c r="G664" s="156">
        <f ca="1">IF(TODAY()&lt;45150,F664,IF(TODAY()&lt;45515,F664*(1+Escalations!$D$3),F664*(1+Escalations!$D$3)*(1+Escalations!$D$4)))</f>
        <v>1750</v>
      </c>
      <c r="H664" s="60">
        <f ca="1">E664*G664</f>
        <v>0</v>
      </c>
    </row>
    <row r="665" spans="1:8" x14ac:dyDescent="0.25">
      <c r="A665" s="208"/>
      <c r="B665" s="206"/>
      <c r="C665" s="161" t="s">
        <v>607</v>
      </c>
      <c r="D665" s="149"/>
      <c r="E665" s="164"/>
      <c r="F665" s="323"/>
      <c r="G665" s="156"/>
      <c r="H665" s="60"/>
    </row>
    <row r="666" spans="1:8" x14ac:dyDescent="0.25">
      <c r="A666" s="208"/>
      <c r="B666" s="206"/>
      <c r="C666" s="161" t="s">
        <v>608</v>
      </c>
      <c r="D666" s="149" t="s">
        <v>202</v>
      </c>
      <c r="E666" s="164">
        <f>'Cost estimate'!E756</f>
        <v>0</v>
      </c>
      <c r="F666" s="323">
        <v>1750</v>
      </c>
      <c r="G666" s="156">
        <f ca="1">IF(TODAY()&lt;45150,F666,IF(TODAY()&lt;45515,F666*(1+Escalations!$D$3),F666*(1+Escalations!$D$3)*(1+Escalations!$D$4)))</f>
        <v>1750</v>
      </c>
      <c r="H666" s="60">
        <f ca="1">E666*G666</f>
        <v>0</v>
      </c>
    </row>
    <row r="667" spans="1:8" x14ac:dyDescent="0.25">
      <c r="A667" s="203" t="s">
        <v>609</v>
      </c>
      <c r="B667" s="206" t="s">
        <v>610</v>
      </c>
      <c r="C667" s="332" t="s">
        <v>611</v>
      </c>
      <c r="D667" s="149"/>
      <c r="E667" s="164"/>
      <c r="F667" s="323"/>
      <c r="G667" s="156"/>
      <c r="H667" s="60"/>
    </row>
    <row r="668" spans="1:8" x14ac:dyDescent="0.25">
      <c r="A668" s="208" t="s">
        <v>612</v>
      </c>
      <c r="B668" s="204"/>
      <c r="C668" s="161" t="s">
        <v>613</v>
      </c>
      <c r="D668" s="149" t="s">
        <v>195</v>
      </c>
      <c r="E668" s="164">
        <f>'Cost estimate'!E758</f>
        <v>0</v>
      </c>
      <c r="F668" s="323">
        <v>40</v>
      </c>
      <c r="G668" s="156">
        <f ca="1">IF(TODAY()&lt;45150,F668,IF(TODAY()&lt;45515,F668*(1+Escalations!$D$3),F668*(1+Escalations!$D$3)*(1+Escalations!$D$4)))</f>
        <v>40</v>
      </c>
      <c r="H668" s="60">
        <f ca="1">E668*G668</f>
        <v>0</v>
      </c>
    </row>
    <row r="669" spans="1:8" x14ac:dyDescent="0.25">
      <c r="A669" s="208"/>
      <c r="B669" s="204"/>
      <c r="C669" s="161"/>
      <c r="D669" s="149"/>
      <c r="E669" s="164"/>
      <c r="F669" s="323"/>
      <c r="G669" s="156"/>
      <c r="H669" s="60"/>
    </row>
    <row r="670" spans="1:8" x14ac:dyDescent="0.25">
      <c r="A670" s="203" t="s">
        <v>614</v>
      </c>
      <c r="B670" s="206" t="s">
        <v>615</v>
      </c>
      <c r="C670" s="332" t="s">
        <v>616</v>
      </c>
      <c r="D670" s="149"/>
      <c r="E670" s="164"/>
      <c r="F670" s="323"/>
      <c r="G670" s="156"/>
      <c r="H670" s="60"/>
    </row>
    <row r="671" spans="1:8" x14ac:dyDescent="0.25">
      <c r="A671" s="212" t="s">
        <v>617</v>
      </c>
      <c r="B671" s="213"/>
      <c r="C671" s="231" t="s">
        <v>618</v>
      </c>
      <c r="D671" s="230" t="s">
        <v>195</v>
      </c>
      <c r="E671" s="216">
        <f>'Cost estimate'!E761</f>
        <v>0</v>
      </c>
      <c r="F671" s="327">
        <v>300</v>
      </c>
      <c r="G671" s="156">
        <f ca="1">IF(TODAY()&lt;45150,F671,IF(TODAY()&lt;45515,F671*(1+Escalations!$D$3),F671*(1+Escalations!$D$3)*(1+Escalations!$D$4)))</f>
        <v>300</v>
      </c>
      <c r="H671" s="60">
        <f ca="1">E671*G671</f>
        <v>0</v>
      </c>
    </row>
    <row r="672" spans="1:8" x14ac:dyDescent="0.25">
      <c r="A672" s="288" t="s">
        <v>740</v>
      </c>
      <c r="B672" s="289"/>
      <c r="C672" s="290"/>
      <c r="D672" s="290"/>
      <c r="E672" s="291"/>
      <c r="F672" s="292"/>
      <c r="G672" s="293"/>
      <c r="H672" s="294">
        <f ca="1">SUM(H654:H671)</f>
        <v>0</v>
      </c>
    </row>
    <row r="673" spans="1:8" x14ac:dyDescent="0.25">
      <c r="A673" s="151" t="s">
        <v>619</v>
      </c>
      <c r="B673" s="217"/>
      <c r="C673" s="225" t="s">
        <v>620</v>
      </c>
      <c r="D673" s="221"/>
      <c r="E673" s="184"/>
      <c r="F673" s="323"/>
      <c r="G673" s="160"/>
      <c r="H673" s="60"/>
    </row>
    <row r="674" spans="1:8" x14ac:dyDescent="0.25">
      <c r="A674" s="182"/>
      <c r="B674" s="217"/>
      <c r="C674" s="225"/>
      <c r="D674" s="221"/>
      <c r="E674" s="184"/>
      <c r="F674" s="323"/>
      <c r="G674" s="160"/>
      <c r="H674" s="60"/>
    </row>
    <row r="675" spans="1:8" x14ac:dyDescent="0.25">
      <c r="A675" s="151" t="s">
        <v>621</v>
      </c>
      <c r="B675" s="219" t="s">
        <v>622</v>
      </c>
      <c r="C675" s="225" t="s">
        <v>623</v>
      </c>
      <c r="D675" s="221"/>
      <c r="E675" s="184"/>
      <c r="F675" s="323"/>
      <c r="G675" s="160"/>
      <c r="H675" s="60"/>
    </row>
    <row r="676" spans="1:8" x14ac:dyDescent="0.25">
      <c r="A676" s="182"/>
      <c r="B676" s="219"/>
      <c r="C676" s="222"/>
      <c r="D676" s="221"/>
      <c r="E676" s="184"/>
      <c r="F676" s="323"/>
      <c r="G676" s="160"/>
      <c r="H676" s="60"/>
    </row>
    <row r="677" spans="1:8" ht="27.6" x14ac:dyDescent="0.25">
      <c r="A677" s="182"/>
      <c r="B677" s="219" t="s">
        <v>624</v>
      </c>
      <c r="C677" s="222" t="s">
        <v>625</v>
      </c>
      <c r="D677" s="221" t="s">
        <v>291</v>
      </c>
      <c r="E677" s="164">
        <f>'Cost estimate'!E766</f>
        <v>0</v>
      </c>
      <c r="F677" s="323">
        <v>6000</v>
      </c>
      <c r="G677" s="156">
        <f ca="1">IF(TODAY()&lt;45150,F677,IF(TODAY()&lt;45515,F677*(1+Escalations!$D$3),F677*(1+Escalations!$D$3)*(1+Escalations!$D$4)))</f>
        <v>6000</v>
      </c>
      <c r="H677" s="60">
        <f ca="1">E677*G677</f>
        <v>0</v>
      </c>
    </row>
    <row r="678" spans="1:8" ht="27.6" x14ac:dyDescent="0.25">
      <c r="A678" s="182"/>
      <c r="B678" s="219" t="s">
        <v>626</v>
      </c>
      <c r="C678" s="223" t="s">
        <v>627</v>
      </c>
      <c r="D678" s="221" t="s">
        <v>291</v>
      </c>
      <c r="E678" s="164">
        <f>'Cost estimate'!E767</f>
        <v>0</v>
      </c>
      <c r="F678" s="323">
        <v>7500</v>
      </c>
      <c r="G678" s="156">
        <f ca="1">IF(TODAY()&lt;45150,F678,IF(TODAY()&lt;45515,F678*(1+Escalations!$D$3),F678*(1+Escalations!$D$3)*(1+Escalations!$D$4)))</f>
        <v>7500</v>
      </c>
      <c r="H678" s="60">
        <f ca="1">E678*G678</f>
        <v>0</v>
      </c>
    </row>
    <row r="679" spans="1:8" x14ac:dyDescent="0.25">
      <c r="A679" s="182"/>
      <c r="B679" s="219" t="s">
        <v>628</v>
      </c>
      <c r="C679" s="755" t="s">
        <v>629</v>
      </c>
      <c r="D679" s="221" t="s">
        <v>291</v>
      </c>
      <c r="E679" s="164">
        <f>'Cost estimate'!E768</f>
        <v>0</v>
      </c>
      <c r="F679" s="323">
        <v>9500</v>
      </c>
      <c r="G679" s="156">
        <f ca="1">IF(TODAY()&lt;45150,F679,IF(TODAY()&lt;45515,F679*(1+Escalations!$D$3),F679*(1+Escalations!$D$3)*(1+Escalations!$D$4)))</f>
        <v>9500</v>
      </c>
      <c r="H679" s="60">
        <f ca="1">E679*G679</f>
        <v>0</v>
      </c>
    </row>
    <row r="680" spans="1:8" x14ac:dyDescent="0.25">
      <c r="A680" s="182"/>
      <c r="B680" s="219"/>
      <c r="C680" s="755"/>
      <c r="D680" s="221"/>
      <c r="E680" s="184"/>
      <c r="F680" s="323"/>
      <c r="G680" s="156"/>
      <c r="H680" s="60"/>
    </row>
    <row r="681" spans="1:8" x14ac:dyDescent="0.25">
      <c r="A681" s="182"/>
      <c r="B681" s="219" t="s">
        <v>630</v>
      </c>
      <c r="C681" s="755" t="s">
        <v>631</v>
      </c>
      <c r="D681" s="221" t="s">
        <v>291</v>
      </c>
      <c r="E681" s="164">
        <f>'Cost estimate'!E770</f>
        <v>0</v>
      </c>
      <c r="F681" s="323">
        <v>12500</v>
      </c>
      <c r="G681" s="156">
        <f ca="1">IF(TODAY()&lt;45150,F681,IF(TODAY()&lt;45515,F681*(1+Escalations!$D$3),F681*(1+Escalations!$D$3)*(1+Escalations!$D$4)))</f>
        <v>12500</v>
      </c>
      <c r="H681" s="60">
        <f ca="1">E681*G681</f>
        <v>0</v>
      </c>
    </row>
    <row r="682" spans="1:8" x14ac:dyDescent="0.25">
      <c r="A682" s="182"/>
      <c r="B682" s="219"/>
      <c r="C682" s="755"/>
      <c r="D682" s="221"/>
      <c r="E682" s="164"/>
      <c r="F682" s="323"/>
      <c r="G682" s="160"/>
      <c r="H682" s="60"/>
    </row>
    <row r="683" spans="1:8" x14ac:dyDescent="0.25">
      <c r="A683" s="182"/>
      <c r="B683" s="219"/>
      <c r="C683" s="223"/>
      <c r="D683" s="221"/>
      <c r="E683" s="164"/>
      <c r="F683" s="323"/>
      <c r="G683" s="160"/>
      <c r="H683" s="60"/>
    </row>
    <row r="684" spans="1:8" x14ac:dyDescent="0.25">
      <c r="A684" s="151" t="s">
        <v>632</v>
      </c>
      <c r="B684" s="219"/>
      <c r="C684" s="224" t="s">
        <v>633</v>
      </c>
      <c r="D684" s="221"/>
      <c r="E684" s="164"/>
      <c r="F684" s="323"/>
      <c r="G684" s="160"/>
      <c r="H684" s="60"/>
    </row>
    <row r="685" spans="1:8" ht="27.6" x14ac:dyDescent="0.25">
      <c r="A685" s="182"/>
      <c r="B685" s="219" t="s">
        <v>634</v>
      </c>
      <c r="C685" s="223" t="s">
        <v>635</v>
      </c>
      <c r="D685" s="221" t="s">
        <v>291</v>
      </c>
      <c r="E685" s="164">
        <f>'Cost estimate'!E774</f>
        <v>0</v>
      </c>
      <c r="F685" s="323">
        <v>5600</v>
      </c>
      <c r="G685" s="156">
        <f ca="1">IF(TODAY()&lt;45150,F685,IF(TODAY()&lt;45515,F685*(1+Escalations!$D$3),F685*(1+Escalations!$D$3)*(1+Escalations!$D$4)))</f>
        <v>5600</v>
      </c>
      <c r="H685" s="60">
        <f ca="1">E685*G685</f>
        <v>0</v>
      </c>
    </row>
    <row r="686" spans="1:8" ht="27.6" x14ac:dyDescent="0.25">
      <c r="A686" s="182"/>
      <c r="B686" s="219" t="s">
        <v>636</v>
      </c>
      <c r="C686" s="223" t="s">
        <v>637</v>
      </c>
      <c r="D686" s="221" t="s">
        <v>638</v>
      </c>
      <c r="E686" s="164">
        <f>'Cost estimate'!E775</f>
        <v>0</v>
      </c>
      <c r="F686" s="323">
        <v>480</v>
      </c>
      <c r="G686" s="160">
        <f ca="1">IF(TODAY()&lt;45150,F686,IF(TODAY()&lt;45515,F686*(1+Escalations!$D$3),F686*(1+Escalations!$D$3)*(1+Escalations!$D$4)))</f>
        <v>480</v>
      </c>
      <c r="H686" s="60">
        <f ca="1">E686*G686</f>
        <v>0</v>
      </c>
    </row>
    <row r="687" spans="1:8" ht="27.6" x14ac:dyDescent="0.25">
      <c r="A687" s="182"/>
      <c r="B687" s="219" t="s">
        <v>639</v>
      </c>
      <c r="C687" s="223" t="s">
        <v>640</v>
      </c>
      <c r="D687" s="221" t="s">
        <v>638</v>
      </c>
      <c r="E687" s="164">
        <f>'Cost estimate'!E776</f>
        <v>0</v>
      </c>
      <c r="F687" s="323">
        <v>300</v>
      </c>
      <c r="G687" s="156">
        <f ca="1">IF(TODAY()&lt;45150,F687,IF(TODAY()&lt;45515,F687*(1+Escalations!$D$3),F687*(1+Escalations!$D$3)*(1+Escalations!$D$4)))</f>
        <v>300</v>
      </c>
      <c r="H687" s="60">
        <f ca="1">E687*G687</f>
        <v>0</v>
      </c>
    </row>
    <row r="688" spans="1:8" ht="27.6" x14ac:dyDescent="0.25">
      <c r="A688" s="182"/>
      <c r="B688" s="219" t="s">
        <v>641</v>
      </c>
      <c r="C688" s="223" t="s">
        <v>642</v>
      </c>
      <c r="D688" s="221" t="s">
        <v>638</v>
      </c>
      <c r="E688" s="164">
        <f>'Cost estimate'!E777</f>
        <v>0</v>
      </c>
      <c r="F688" s="323">
        <v>100</v>
      </c>
      <c r="G688" s="156">
        <f ca="1">IF(TODAY()&lt;45150,F688,IF(TODAY()&lt;45515,F688*(1+Escalations!$D$3),F688*(1+Escalations!$D$3)*(1+Escalations!$D$4)))</f>
        <v>100</v>
      </c>
      <c r="H688" s="60">
        <f ca="1">E688*G688</f>
        <v>0</v>
      </c>
    </row>
    <row r="689" spans="1:8" x14ac:dyDescent="0.25">
      <c r="A689" s="182"/>
      <c r="B689" s="219"/>
      <c r="C689" s="223" t="s">
        <v>643</v>
      </c>
      <c r="D689" s="221"/>
      <c r="E689" s="184"/>
      <c r="F689" s="323"/>
      <c r="G689" s="156"/>
      <c r="H689" s="60"/>
    </row>
    <row r="690" spans="1:8" x14ac:dyDescent="0.25">
      <c r="A690" s="182"/>
      <c r="B690" s="219"/>
      <c r="C690" s="223"/>
      <c r="D690" s="221"/>
      <c r="E690" s="184"/>
      <c r="F690" s="323"/>
      <c r="G690" s="156"/>
      <c r="H690" s="60"/>
    </row>
    <row r="691" spans="1:8" x14ac:dyDescent="0.25">
      <c r="A691" s="151" t="s">
        <v>9</v>
      </c>
      <c r="B691" s="219"/>
      <c r="C691" s="225" t="s">
        <v>644</v>
      </c>
      <c r="D691" s="221"/>
      <c r="E691" s="184"/>
      <c r="F691" s="323"/>
      <c r="G691" s="156"/>
      <c r="H691" s="60"/>
    </row>
    <row r="692" spans="1:8" s="13" customFormat="1" ht="27.6" x14ac:dyDescent="0.25">
      <c r="A692" s="182"/>
      <c r="B692" s="219" t="s">
        <v>645</v>
      </c>
      <c r="C692" s="222" t="s">
        <v>646</v>
      </c>
      <c r="D692" s="221" t="s">
        <v>291</v>
      </c>
      <c r="E692" s="164">
        <f>'Cost estimate'!E781</f>
        <v>0</v>
      </c>
      <c r="F692" s="323">
        <v>225000</v>
      </c>
      <c r="G692" s="156">
        <f ca="1">IF(TODAY()&lt;45150,F692,IF(TODAY()&lt;45515,F692*(1+Escalations!$D$3),F692*(1+Escalations!$D$3)*(1+Escalations!$D$4)))</f>
        <v>225000</v>
      </c>
      <c r="H692" s="60">
        <f ca="1">E692*G692</f>
        <v>0</v>
      </c>
    </row>
    <row r="693" spans="1:8" ht="27.6" x14ac:dyDescent="0.25">
      <c r="A693" s="182"/>
      <c r="B693" s="219" t="s">
        <v>647</v>
      </c>
      <c r="C693" s="222" t="s">
        <v>648</v>
      </c>
      <c r="D693" s="221" t="s">
        <v>291</v>
      </c>
      <c r="E693" s="164">
        <f>'Cost estimate'!E782</f>
        <v>0</v>
      </c>
      <c r="F693" s="323">
        <v>225000</v>
      </c>
      <c r="G693" s="156">
        <f ca="1">IF(TODAY()&lt;45150,F693,IF(TODAY()&lt;45515,F693*(1+Escalations!$D$3),F693*(1+Escalations!$D$3)*(1+Escalations!$D$4)))</f>
        <v>225000</v>
      </c>
      <c r="H693" s="60">
        <f ca="1">E693*G693</f>
        <v>0</v>
      </c>
    </row>
    <row r="694" spans="1:8" ht="27.6" x14ac:dyDescent="0.25">
      <c r="A694" s="182"/>
      <c r="B694" s="219" t="s">
        <v>649</v>
      </c>
      <c r="C694" s="222" t="s">
        <v>650</v>
      </c>
      <c r="D694" s="221" t="s">
        <v>291</v>
      </c>
      <c r="E694" s="164">
        <f>'Cost estimate'!E783</f>
        <v>0</v>
      </c>
      <c r="F694" s="323">
        <v>175000</v>
      </c>
      <c r="G694" s="156">
        <f ca="1">IF(TODAY()&lt;45150,F694,IF(TODAY()&lt;45515,F694*(1+Escalations!$D$3),F694*(1+Escalations!$D$3)*(1+Escalations!$D$4)))</f>
        <v>175000</v>
      </c>
      <c r="H694" s="60">
        <f ca="1">E694*G694</f>
        <v>0</v>
      </c>
    </row>
    <row r="695" spans="1:8" ht="27.6" x14ac:dyDescent="0.25">
      <c r="A695" s="182"/>
      <c r="B695" s="219" t="s">
        <v>651</v>
      </c>
      <c r="C695" s="222" t="s">
        <v>652</v>
      </c>
      <c r="D695" s="221" t="s">
        <v>291</v>
      </c>
      <c r="E695" s="164">
        <f>'Cost estimate'!E784</f>
        <v>0</v>
      </c>
      <c r="F695" s="323">
        <v>175000</v>
      </c>
      <c r="G695" s="156">
        <f ca="1">IF(TODAY()&lt;45150,F695,IF(TODAY()&lt;45515,F695*(1+Escalations!$D$3),F695*(1+Escalations!$D$3)*(1+Escalations!$D$4)))</f>
        <v>175000</v>
      </c>
      <c r="H695" s="60">
        <f ca="1">E695*G695</f>
        <v>0</v>
      </c>
    </row>
    <row r="696" spans="1:8" x14ac:dyDescent="0.25">
      <c r="A696" s="182"/>
      <c r="B696" s="219"/>
      <c r="C696" s="222"/>
      <c r="D696" s="221"/>
      <c r="E696" s="164"/>
      <c r="F696" s="323"/>
      <c r="G696" s="156"/>
      <c r="H696" s="60"/>
    </row>
    <row r="697" spans="1:8" x14ac:dyDescent="0.25">
      <c r="A697" s="151" t="s">
        <v>653</v>
      </c>
      <c r="B697" s="219" t="s">
        <v>622</v>
      </c>
      <c r="C697" s="225" t="s">
        <v>654</v>
      </c>
      <c r="D697" s="221"/>
      <c r="E697" s="164"/>
      <c r="F697" s="323"/>
      <c r="G697" s="156"/>
      <c r="H697" s="60"/>
    </row>
    <row r="698" spans="1:8" ht="27.6" x14ac:dyDescent="0.25">
      <c r="A698" s="151"/>
      <c r="B698" s="219"/>
      <c r="C698" s="222" t="s">
        <v>655</v>
      </c>
      <c r="D698" s="221" t="s">
        <v>291</v>
      </c>
      <c r="E698" s="164">
        <f>'Cost estimate'!E787</f>
        <v>0</v>
      </c>
      <c r="F698" s="323">
        <v>3850</v>
      </c>
      <c r="G698" s="156">
        <f ca="1">IF(TODAY()&lt;45150,F698,IF(TODAY()&lt;45515,F698*(1+Escalations!$D$3),F698*(1+Escalations!$D$3)*(1+Escalations!$D$4)))</f>
        <v>3850</v>
      </c>
      <c r="H698" s="60">
        <f ca="1">E698*G698</f>
        <v>0</v>
      </c>
    </row>
    <row r="699" spans="1:8" ht="27.6" x14ac:dyDescent="0.25">
      <c r="A699" s="151"/>
      <c r="B699" s="219"/>
      <c r="C699" s="222" t="s">
        <v>656</v>
      </c>
      <c r="D699" s="221"/>
      <c r="E699" s="227"/>
      <c r="F699" s="323"/>
      <c r="G699" s="156"/>
      <c r="H699" s="60"/>
    </row>
    <row r="700" spans="1:8" x14ac:dyDescent="0.25">
      <c r="A700" s="151"/>
      <c r="B700" s="219"/>
      <c r="C700" s="222"/>
      <c r="D700" s="221"/>
      <c r="E700" s="227"/>
      <c r="F700" s="323"/>
      <c r="G700" s="156"/>
      <c r="H700" s="60"/>
    </row>
    <row r="701" spans="1:8" x14ac:dyDescent="0.25">
      <c r="A701" s="151" t="s">
        <v>657</v>
      </c>
      <c r="B701" s="219" t="s">
        <v>622</v>
      </c>
      <c r="C701" s="225" t="s">
        <v>658</v>
      </c>
      <c r="D701" s="221"/>
      <c r="E701" s="184"/>
      <c r="F701" s="323"/>
      <c r="G701" s="156"/>
      <c r="H701" s="60"/>
    </row>
    <row r="702" spans="1:8" ht="27.6" x14ac:dyDescent="0.25">
      <c r="A702" s="151"/>
      <c r="B702" s="219"/>
      <c r="C702" s="223" t="s">
        <v>659</v>
      </c>
      <c r="D702" s="221" t="s">
        <v>23</v>
      </c>
      <c r="E702" s="184">
        <f>'Cost estimate'!E791</f>
        <v>0</v>
      </c>
      <c r="F702" s="323">
        <v>10000</v>
      </c>
      <c r="G702" s="156">
        <f ca="1">IF(TODAY()&lt;45150,F702,IF(TODAY()&lt;45515,F702*(1+Escalations!$D$3),F702*(1+Escalations!$D$3)*(1+Escalations!$D$4)))</f>
        <v>10000</v>
      </c>
      <c r="H702" s="60">
        <f ca="1">E702*G702</f>
        <v>0</v>
      </c>
    </row>
    <row r="703" spans="1:8" x14ac:dyDescent="0.25">
      <c r="A703" s="228"/>
      <c r="B703" s="206"/>
      <c r="C703" s="161"/>
      <c r="D703" s="149"/>
      <c r="E703" s="164"/>
      <c r="F703" s="323"/>
      <c r="G703" s="156"/>
      <c r="H703" s="60"/>
    </row>
    <row r="704" spans="1:8" x14ac:dyDescent="0.25">
      <c r="A704" s="151" t="s">
        <v>99</v>
      </c>
      <c r="B704" s="219" t="s">
        <v>622</v>
      </c>
      <c r="C704" s="223" t="s">
        <v>660</v>
      </c>
      <c r="D704" s="221"/>
      <c r="E704" s="164"/>
      <c r="F704" s="323"/>
      <c r="G704" s="156"/>
      <c r="H704" s="60"/>
    </row>
    <row r="705" spans="1:8" ht="69" x14ac:dyDescent="0.25">
      <c r="A705" s="229"/>
      <c r="B705" s="215" t="s">
        <v>622</v>
      </c>
      <c r="C705" s="231" t="s">
        <v>661</v>
      </c>
      <c r="D705" s="232" t="s">
        <v>190</v>
      </c>
      <c r="E705" s="233">
        <f>'Cost estimate'!E794</f>
        <v>0</v>
      </c>
      <c r="F705" s="327">
        <v>750</v>
      </c>
      <c r="G705" s="156">
        <f ca="1">IF(TODAY()&lt;45150,F705,IF(TODAY()&lt;45515,F705*(1+Escalations!$D$3),F705*(1+Escalations!$D$3)*(1+Escalations!$D$4)))</f>
        <v>750</v>
      </c>
      <c r="H705" s="60">
        <f ca="1">E705*G705</f>
        <v>0</v>
      </c>
    </row>
    <row r="706" spans="1:8" x14ac:dyDescent="0.25">
      <c r="A706" s="288" t="s">
        <v>741</v>
      </c>
      <c r="B706" s="289"/>
      <c r="C706" s="290"/>
      <c r="D706" s="290"/>
      <c r="E706" s="291"/>
      <c r="F706" s="292"/>
      <c r="G706" s="293"/>
      <c r="H706" s="294">
        <f ca="1">SUM(H673:H705)</f>
        <v>0</v>
      </c>
    </row>
    <row r="707" spans="1:8" x14ac:dyDescent="0.25">
      <c r="A707" s="2"/>
      <c r="B707" s="3"/>
      <c r="C707" s="254"/>
      <c r="D707" s="45"/>
      <c r="E707" s="45"/>
      <c r="F707" s="255"/>
      <c r="G707" s="256"/>
      <c r="H707" s="257"/>
    </row>
    <row r="708" spans="1:8" x14ac:dyDescent="0.25">
      <c r="A708" s="2"/>
      <c r="B708" s="3"/>
      <c r="C708" s="254"/>
      <c r="D708" s="45"/>
      <c r="E708" s="45"/>
      <c r="F708" s="255"/>
      <c r="G708" s="256"/>
      <c r="H708" s="257"/>
    </row>
    <row r="709" spans="1:8" ht="20.399999999999999" x14ac:dyDescent="0.25">
      <c r="A709" s="237" t="s">
        <v>721</v>
      </c>
      <c r="B709" s="238"/>
      <c r="C709" s="258"/>
      <c r="D709" s="258"/>
      <c r="E709" s="258"/>
      <c r="F709" s="255"/>
      <c r="G709" s="256"/>
      <c r="H709" s="257"/>
    </row>
    <row r="710" spans="1:8" x14ac:dyDescent="0.25">
      <c r="A710" s="2"/>
      <c r="B710" s="3"/>
      <c r="C710" s="254"/>
      <c r="D710" s="45"/>
      <c r="E710" s="45"/>
      <c r="F710" s="255"/>
      <c r="G710" s="256"/>
      <c r="H710" s="257"/>
    </row>
    <row r="711" spans="1:8" x14ac:dyDescent="0.25">
      <c r="A711" s="2"/>
      <c r="B711" s="3"/>
      <c r="C711" s="254"/>
      <c r="D711" s="45"/>
      <c r="E711" s="45"/>
      <c r="F711" s="255"/>
      <c r="G711" s="256"/>
      <c r="H711" s="257"/>
    </row>
    <row r="712" spans="1:8" x14ac:dyDescent="0.25">
      <c r="A712" s="2">
        <v>1</v>
      </c>
      <c r="B712" s="3"/>
      <c r="C712" s="254" t="str">
        <f>C2</f>
        <v>SCHEDULE 1:  PRELIMINARY AND GENERAL</v>
      </c>
      <c r="D712" s="45"/>
      <c r="E712" s="259">
        <f ca="1">H138</f>
        <v>7074008.2859999994</v>
      </c>
      <c r="F712" s="255"/>
      <c r="G712" s="256"/>
      <c r="H712" s="257"/>
    </row>
    <row r="713" spans="1:8" x14ac:dyDescent="0.25">
      <c r="A713" s="2"/>
      <c r="B713" s="3"/>
      <c r="C713" s="260"/>
      <c r="D713" s="45"/>
      <c r="E713" s="45"/>
      <c r="F713" s="255"/>
      <c r="G713" s="256"/>
      <c r="H713" s="257"/>
    </row>
    <row r="714" spans="1:8" x14ac:dyDescent="0.25">
      <c r="A714" s="2">
        <v>2</v>
      </c>
      <c r="B714" s="3"/>
      <c r="C714" s="254" t="str">
        <f>C139</f>
        <v>SCHEDULE 2: SITE CLEARANCE</v>
      </c>
      <c r="D714" s="45"/>
      <c r="E714" s="259">
        <f ca="1">H209</f>
        <v>1725720</v>
      </c>
      <c r="F714" s="255"/>
      <c r="G714" s="256"/>
      <c r="H714" s="257"/>
    </row>
    <row r="715" spans="1:8" x14ac:dyDescent="0.25">
      <c r="A715" s="2"/>
      <c r="B715" s="3"/>
      <c r="C715" s="260"/>
      <c r="D715" s="45"/>
      <c r="E715" s="45"/>
      <c r="F715" s="255"/>
      <c r="G715" s="256"/>
      <c r="H715" s="257"/>
    </row>
    <row r="716" spans="1:8" x14ac:dyDescent="0.25">
      <c r="A716" s="2">
        <v>3</v>
      </c>
      <c r="B716" s="3"/>
      <c r="C716" s="254" t="str">
        <f>C210</f>
        <v>SCHEDULE 3: EARTHWORKS (PIPE TRENCHES)</v>
      </c>
      <c r="D716" s="45"/>
      <c r="E716" s="259">
        <f ca="1">H247</f>
        <v>5711750</v>
      </c>
      <c r="F716" s="255"/>
      <c r="G716" s="256"/>
      <c r="H716" s="257"/>
    </row>
    <row r="717" spans="1:8" x14ac:dyDescent="0.25">
      <c r="A717" s="2"/>
      <c r="B717" s="3"/>
      <c r="C717" s="254"/>
      <c r="D717" s="45"/>
      <c r="E717" s="45"/>
      <c r="F717" s="255"/>
      <c r="G717" s="256"/>
      <c r="H717" s="257"/>
    </row>
    <row r="718" spans="1:8" x14ac:dyDescent="0.25">
      <c r="A718" s="2">
        <v>4</v>
      </c>
      <c r="B718" s="3"/>
      <c r="C718" s="254" t="str">
        <f>C248</f>
        <v>SCHEDULE 4: BEDDING (PIPES)</v>
      </c>
      <c r="D718" s="45"/>
      <c r="E718" s="259">
        <f ca="1">H276</f>
        <v>828250</v>
      </c>
      <c r="F718" s="255"/>
      <c r="G718" s="256"/>
      <c r="H718" s="257"/>
    </row>
    <row r="719" spans="1:8" x14ac:dyDescent="0.25">
      <c r="A719" s="2"/>
      <c r="B719" s="3"/>
      <c r="C719" s="254"/>
      <c r="D719" s="45"/>
      <c r="E719" s="45"/>
      <c r="F719" s="255"/>
      <c r="G719" s="256"/>
      <c r="H719" s="257"/>
    </row>
    <row r="720" spans="1:8" x14ac:dyDescent="0.25">
      <c r="A720" s="2">
        <v>5</v>
      </c>
      <c r="B720" s="3"/>
      <c r="C720" s="254" t="str">
        <f>C277</f>
        <v>SCHEDULE 5: SEWERS</v>
      </c>
      <c r="D720" s="45"/>
      <c r="E720" s="259">
        <f ca="1">H514</f>
        <v>756156</v>
      </c>
      <c r="F720" s="255"/>
      <c r="G720" s="256"/>
      <c r="H720" s="257"/>
    </row>
    <row r="721" spans="1:8" x14ac:dyDescent="0.25">
      <c r="A721" s="2"/>
      <c r="B721" s="3"/>
      <c r="C721" s="254"/>
      <c r="D721" s="45"/>
      <c r="E721" s="45"/>
      <c r="F721" s="255"/>
      <c r="G721" s="256"/>
      <c r="H721" s="257"/>
    </row>
    <row r="722" spans="1:8" ht="27.6" x14ac:dyDescent="0.25">
      <c r="A722" s="2">
        <v>6</v>
      </c>
      <c r="B722" s="3"/>
      <c r="C722" s="254" t="str">
        <f>C515</f>
        <v>SCHEDULE 6: CCTV CAMERA SURVEY  AND PIPE CRACKING</v>
      </c>
      <c r="D722" s="45"/>
      <c r="E722" s="259">
        <f ca="1">H653</f>
        <v>2614000</v>
      </c>
      <c r="F722" s="255"/>
      <c r="G722" s="256"/>
      <c r="H722" s="257"/>
    </row>
    <row r="723" spans="1:8" x14ac:dyDescent="0.25">
      <c r="A723" s="2"/>
      <c r="B723" s="3"/>
      <c r="C723" s="254"/>
      <c r="D723" s="45"/>
      <c r="E723" s="45"/>
      <c r="F723" s="255"/>
      <c r="G723" s="256"/>
      <c r="H723" s="257"/>
    </row>
    <row r="724" spans="1:8" x14ac:dyDescent="0.25">
      <c r="A724" s="2">
        <v>7</v>
      </c>
      <c r="B724" s="3"/>
      <c r="C724" s="254" t="str">
        <f>C654</f>
        <v>SCHEDULE 7: GABIONS AND PITCHING</v>
      </c>
      <c r="D724" s="45"/>
      <c r="E724" s="259">
        <f ca="1">H672</f>
        <v>0</v>
      </c>
      <c r="F724" s="255"/>
      <c r="G724" s="256"/>
      <c r="H724" s="257"/>
    </row>
    <row r="725" spans="1:8" x14ac:dyDescent="0.25">
      <c r="A725" s="2"/>
      <c r="B725" s="3"/>
      <c r="C725" s="254"/>
      <c r="D725" s="45"/>
      <c r="E725" s="45"/>
      <c r="F725" s="255"/>
      <c r="G725" s="256"/>
      <c r="H725" s="257"/>
    </row>
    <row r="726" spans="1:8" x14ac:dyDescent="0.25">
      <c r="A726" s="2">
        <v>8</v>
      </c>
      <c r="B726" s="3"/>
      <c r="C726" s="261" t="str">
        <f>C673</f>
        <v>SCHEDULE 8 : Ablution Blocks and VIP Toilets</v>
      </c>
      <c r="D726" s="45"/>
      <c r="E726" s="259">
        <f ca="1">H706</f>
        <v>0</v>
      </c>
      <c r="F726" s="255"/>
      <c r="G726" s="256"/>
      <c r="H726" s="257"/>
    </row>
    <row r="727" spans="1:8" x14ac:dyDescent="0.25">
      <c r="A727" s="2"/>
      <c r="B727" s="3"/>
      <c r="C727" s="254"/>
      <c r="D727" s="45"/>
      <c r="E727" s="45"/>
      <c r="F727" s="255"/>
      <c r="G727" s="256"/>
      <c r="H727" s="257"/>
    </row>
    <row r="728" spans="1:8" x14ac:dyDescent="0.25">
      <c r="A728" s="242">
        <v>9</v>
      </c>
      <c r="B728" s="243"/>
      <c r="C728" s="262" t="s">
        <v>722</v>
      </c>
      <c r="D728" s="263"/>
      <c r="E728" s="264">
        <f ca="1">SUM(E712:E726)</f>
        <v>18709884.285999998</v>
      </c>
      <c r="F728" s="265"/>
      <c r="G728" s="266"/>
      <c r="H728" s="267"/>
    </row>
    <row r="729" spans="1:8" x14ac:dyDescent="0.25">
      <c r="A729" s="2"/>
      <c r="B729" s="3"/>
      <c r="C729" s="254"/>
      <c r="D729" s="45"/>
      <c r="E729" s="45"/>
      <c r="F729" s="255"/>
      <c r="G729" s="256"/>
      <c r="H729" s="257"/>
    </row>
    <row r="730" spans="1:8" x14ac:dyDescent="0.25">
      <c r="A730" s="2">
        <v>10</v>
      </c>
      <c r="B730" s="3"/>
      <c r="C730" s="254" t="s">
        <v>728</v>
      </c>
      <c r="D730" s="45"/>
      <c r="E730" s="259">
        <f ca="1">H754</f>
        <v>5107798.4100780003</v>
      </c>
      <c r="F730" s="255"/>
      <c r="G730" s="256"/>
      <c r="H730" s="257"/>
    </row>
    <row r="731" spans="1:8" x14ac:dyDescent="0.25">
      <c r="A731" s="2"/>
      <c r="B731" s="3"/>
      <c r="C731" s="254"/>
      <c r="D731" s="45"/>
      <c r="E731" s="45"/>
      <c r="F731" s="255"/>
      <c r="G731" s="256"/>
      <c r="H731" s="257"/>
    </row>
    <row r="732" spans="1:8" x14ac:dyDescent="0.25">
      <c r="A732" s="242">
        <v>11</v>
      </c>
      <c r="B732" s="243"/>
      <c r="C732" s="262" t="s">
        <v>729</v>
      </c>
      <c r="D732" s="263"/>
      <c r="E732" s="268">
        <f ca="1">E730+E728</f>
        <v>23817682.696077999</v>
      </c>
      <c r="F732" s="265"/>
      <c r="G732" s="266"/>
      <c r="H732" s="267"/>
    </row>
    <row r="733" spans="1:8" x14ac:dyDescent="0.25">
      <c r="A733" s="2"/>
      <c r="B733" s="3"/>
      <c r="C733" s="254"/>
      <c r="D733" s="45"/>
      <c r="E733" s="45"/>
      <c r="F733" s="255"/>
      <c r="G733" s="256"/>
      <c r="H733" s="257"/>
    </row>
    <row r="734" spans="1:8" x14ac:dyDescent="0.25">
      <c r="A734" s="2">
        <v>12</v>
      </c>
      <c r="B734" s="3"/>
      <c r="C734" s="254" t="s">
        <v>730</v>
      </c>
      <c r="D734" s="45"/>
      <c r="E734" s="269">
        <f ca="1">E732*0.15</f>
        <v>3572652.4044116996</v>
      </c>
      <c r="F734" s="255"/>
      <c r="G734" s="256"/>
      <c r="H734" s="257"/>
    </row>
    <row r="735" spans="1:8" x14ac:dyDescent="0.25">
      <c r="A735" s="2"/>
      <c r="B735" s="3"/>
      <c r="C735" s="254"/>
      <c r="D735" s="45"/>
      <c r="E735" s="45"/>
      <c r="F735" s="255"/>
      <c r="G735" s="256"/>
      <c r="H735" s="257"/>
    </row>
    <row r="736" spans="1:8" x14ac:dyDescent="0.25">
      <c r="A736" s="242">
        <v>13</v>
      </c>
      <c r="B736" s="243"/>
      <c r="C736" s="262" t="s">
        <v>731</v>
      </c>
      <c r="D736" s="263"/>
      <c r="E736" s="268">
        <f ca="1">E734+E732</f>
        <v>27390335.100489698</v>
      </c>
      <c r="F736" s="265"/>
      <c r="G736" s="266"/>
      <c r="H736" s="267"/>
    </row>
    <row r="737" spans="1:8" x14ac:dyDescent="0.25">
      <c r="A737" s="2"/>
      <c r="B737" s="3"/>
      <c r="C737" s="254"/>
      <c r="D737" s="45"/>
      <c r="E737" s="45"/>
      <c r="F737" s="255"/>
      <c r="G737" s="256"/>
      <c r="H737" s="257"/>
    </row>
    <row r="738" spans="1:8" x14ac:dyDescent="0.25">
      <c r="A738" s="2"/>
      <c r="B738" s="3"/>
      <c r="C738" s="254"/>
      <c r="D738" s="45"/>
      <c r="E738" s="45"/>
      <c r="F738" s="255"/>
      <c r="G738" s="256"/>
      <c r="H738" s="257"/>
    </row>
    <row r="739" spans="1:8" x14ac:dyDescent="0.25">
      <c r="A739" s="2"/>
      <c r="B739" s="3"/>
      <c r="C739" s="254"/>
      <c r="D739" s="45"/>
      <c r="E739" s="45"/>
      <c r="F739" s="255"/>
      <c r="G739" s="256"/>
      <c r="H739" s="257"/>
    </row>
    <row r="740" spans="1:8" x14ac:dyDescent="0.25">
      <c r="A740" s="2"/>
      <c r="B740" s="3"/>
      <c r="C740" s="254"/>
      <c r="D740" s="45"/>
      <c r="E740" s="45"/>
      <c r="F740" s="255"/>
      <c r="G740" s="256"/>
      <c r="H740" s="257"/>
    </row>
    <row r="741" spans="1:8" x14ac:dyDescent="0.25">
      <c r="A741" s="2"/>
      <c r="B741" s="3"/>
      <c r="C741" s="254"/>
      <c r="D741" s="45"/>
      <c r="E741" s="45"/>
      <c r="F741" s="255"/>
      <c r="G741" s="256"/>
      <c r="H741" s="257"/>
    </row>
    <row r="742" spans="1:8" hidden="1" x14ac:dyDescent="0.25">
      <c r="A742" s="2"/>
      <c r="B742" s="3"/>
      <c r="C742" s="254"/>
      <c r="D742" s="45"/>
      <c r="E742" s="45"/>
      <c r="F742" s="255"/>
      <c r="G742" s="256"/>
      <c r="H742" s="257"/>
    </row>
    <row r="743" spans="1:8" hidden="1" x14ac:dyDescent="0.25">
      <c r="A743" s="2"/>
      <c r="B743" s="3"/>
      <c r="C743" s="254"/>
      <c r="D743" s="45"/>
      <c r="E743" s="45"/>
      <c r="F743" s="255"/>
      <c r="G743" s="256"/>
      <c r="H743" s="257"/>
    </row>
    <row r="744" spans="1:8" hidden="1" x14ac:dyDescent="0.25">
      <c r="A744" s="2"/>
      <c r="B744" s="3"/>
      <c r="C744" s="254" t="s">
        <v>724</v>
      </c>
      <c r="D744" s="45"/>
      <c r="E744" s="270">
        <f>E42</f>
        <v>10</v>
      </c>
      <c r="F744" s="255"/>
      <c r="G744" s="256" t="s">
        <v>725</v>
      </c>
      <c r="H744" s="257"/>
    </row>
    <row r="745" spans="1:8" hidden="1" x14ac:dyDescent="0.25">
      <c r="A745" s="2"/>
      <c r="B745" s="3"/>
      <c r="C745" s="254"/>
      <c r="D745" s="45"/>
      <c r="E745" s="45"/>
      <c r="F745" s="255"/>
      <c r="G745" s="256"/>
      <c r="H745" s="257"/>
    </row>
    <row r="746" spans="1:8" hidden="1" x14ac:dyDescent="0.25">
      <c r="A746" s="2"/>
      <c r="B746" s="3"/>
      <c r="C746" s="254" t="s">
        <v>726</v>
      </c>
      <c r="D746" s="45"/>
      <c r="E746" s="271">
        <f ca="1">TODAY() +92</f>
        <v>45657</v>
      </c>
      <c r="F746" s="255"/>
      <c r="G746" s="256"/>
      <c r="H746" s="257"/>
    </row>
    <row r="747" spans="1:8" hidden="1" x14ac:dyDescent="0.25">
      <c r="A747" s="2"/>
      <c r="B747" s="3"/>
      <c r="C747" s="254"/>
      <c r="D747" s="45"/>
      <c r="E747" s="45"/>
      <c r="F747" s="255"/>
      <c r="G747" s="256"/>
      <c r="H747" s="257"/>
    </row>
    <row r="748" spans="1:8" hidden="1" x14ac:dyDescent="0.25">
      <c r="A748" s="2"/>
      <c r="B748" s="3"/>
      <c r="C748" s="254" t="s">
        <v>727</v>
      </c>
      <c r="D748" s="45"/>
      <c r="E748" s="271">
        <f ca="1">E746+E744*31</f>
        <v>45967</v>
      </c>
      <c r="F748" s="255"/>
      <c r="G748" s="256"/>
      <c r="H748" s="257"/>
    </row>
    <row r="749" spans="1:8" hidden="1" x14ac:dyDescent="0.25">
      <c r="A749" s="2"/>
      <c r="B749" s="3"/>
      <c r="C749" s="254"/>
      <c r="D749" s="45"/>
      <c r="E749" s="45"/>
      <c r="F749" s="255"/>
      <c r="G749" s="256"/>
      <c r="H749" s="257"/>
    </row>
    <row r="750" spans="1:8" hidden="1" x14ac:dyDescent="0.25">
      <c r="A750" s="2"/>
      <c r="B750" s="3"/>
      <c r="C750" s="254"/>
      <c r="D750" s="45"/>
      <c r="E750" s="45">
        <f ca="1">ROUNDUP(IF(E748&gt;Escalations!B2,(E748-Escalations!B2)/31,0),0)</f>
        <v>27</v>
      </c>
      <c r="F750" s="255"/>
      <c r="G750" s="256">
        <f>Escalations!C3</f>
        <v>6.5000000000000002E-2</v>
      </c>
      <c r="H750" s="257">
        <f ca="1">E750/E744*E728*G750</f>
        <v>3283584.6921930001</v>
      </c>
    </row>
    <row r="751" spans="1:8" hidden="1" x14ac:dyDescent="0.25">
      <c r="A751" s="2"/>
      <c r="B751" s="3"/>
      <c r="C751" s="254"/>
      <c r="D751" s="45"/>
      <c r="E751" s="45"/>
      <c r="F751" s="255"/>
      <c r="G751" s="256"/>
      <c r="H751" s="257"/>
    </row>
    <row r="752" spans="1:8" hidden="1" x14ac:dyDescent="0.25">
      <c r="A752" s="2"/>
      <c r="B752" s="3"/>
      <c r="C752" s="254"/>
      <c r="D752" s="45"/>
      <c r="E752" s="45">
        <f ca="1">ROUNDUP(IF(E748&gt;Escalations!B3,(E748-Escalations!B3)/31,0),0)</f>
        <v>15</v>
      </c>
      <c r="F752" s="255"/>
      <c r="G752" s="256">
        <f>Escalations!C4</f>
        <v>6.5000000000000002E-2</v>
      </c>
      <c r="H752" s="257">
        <f ca="1">E752/E744*E728*G752</f>
        <v>1824213.7178849999</v>
      </c>
    </row>
    <row r="753" spans="1:8" hidden="1" x14ac:dyDescent="0.25">
      <c r="A753" s="2"/>
      <c r="B753" s="3"/>
      <c r="C753" s="254"/>
      <c r="D753" s="45"/>
      <c r="E753" s="45"/>
      <c r="F753" s="255"/>
      <c r="G753" s="256"/>
      <c r="H753" s="257"/>
    </row>
    <row r="754" spans="1:8" hidden="1" x14ac:dyDescent="0.25">
      <c r="A754" s="2"/>
      <c r="B754" s="3"/>
      <c r="C754" s="254"/>
      <c r="D754" s="45"/>
      <c r="E754" s="45"/>
      <c r="F754" s="255"/>
      <c r="G754" s="256"/>
      <c r="H754" s="257">
        <f ca="1">SUM(H750:H753)</f>
        <v>5107798.4100780003</v>
      </c>
    </row>
    <row r="755" spans="1:8" hidden="1" x14ac:dyDescent="0.25">
      <c r="A755" s="2"/>
      <c r="B755" s="3"/>
      <c r="C755" s="254"/>
      <c r="D755" s="45"/>
      <c r="E755" s="45"/>
      <c r="F755" s="255"/>
      <c r="G755" s="256"/>
      <c r="H755" s="257"/>
    </row>
    <row r="756" spans="1:8" x14ac:dyDescent="0.25">
      <c r="A756" s="2"/>
      <c r="B756" s="3"/>
      <c r="C756" s="254"/>
      <c r="D756" s="45"/>
      <c r="E756" s="45"/>
      <c r="F756" s="255"/>
      <c r="G756" s="256"/>
      <c r="H756" s="257"/>
    </row>
    <row r="757" spans="1:8" x14ac:dyDescent="0.25">
      <c r="A757" s="2"/>
      <c r="B757" s="3"/>
      <c r="C757" s="254"/>
      <c r="D757" s="45"/>
      <c r="E757" s="45"/>
      <c r="F757" s="255"/>
      <c r="G757" s="256"/>
      <c r="H757" s="257"/>
    </row>
    <row r="758" spans="1:8" x14ac:dyDescent="0.25">
      <c r="A758" s="2"/>
      <c r="B758" s="3"/>
      <c r="C758" s="254"/>
      <c r="D758" s="45"/>
      <c r="E758" s="45"/>
      <c r="F758" s="333"/>
      <c r="G758" s="256"/>
      <c r="H758" s="257"/>
    </row>
    <row r="759" spans="1:8" x14ac:dyDescent="0.25">
      <c r="A759" s="2"/>
      <c r="B759" s="3"/>
      <c r="C759" s="254"/>
      <c r="D759" s="45"/>
      <c r="E759" s="45"/>
      <c r="F759" s="333"/>
      <c r="G759" s="256"/>
      <c r="H759" s="257"/>
    </row>
    <row r="760" spans="1:8" x14ac:dyDescent="0.25">
      <c r="A760" s="2"/>
      <c r="B760" s="3"/>
      <c r="C760" s="254"/>
      <c r="D760" s="45"/>
      <c r="E760" s="45"/>
      <c r="F760" s="333"/>
      <c r="G760" s="256"/>
      <c r="H760" s="257"/>
    </row>
    <row r="761" spans="1:8" x14ac:dyDescent="0.25">
      <c r="A761" s="2"/>
      <c r="B761" s="3"/>
      <c r="C761" s="254"/>
      <c r="D761" s="45"/>
      <c r="E761" s="45"/>
      <c r="F761" s="333"/>
      <c r="G761" s="256"/>
      <c r="H761" s="257"/>
    </row>
    <row r="762" spans="1:8" x14ac:dyDescent="0.25">
      <c r="A762" s="2"/>
      <c r="B762" s="3"/>
      <c r="C762" s="254"/>
      <c r="D762" s="45"/>
      <c r="E762" s="45"/>
      <c r="F762" s="333"/>
      <c r="G762" s="256"/>
      <c r="H762" s="257"/>
    </row>
    <row r="763" spans="1:8" x14ac:dyDescent="0.25">
      <c r="A763" s="2"/>
      <c r="B763" s="3"/>
      <c r="C763" s="254"/>
      <c r="D763" s="45"/>
      <c r="E763" s="45"/>
      <c r="F763" s="333"/>
      <c r="G763" s="256"/>
      <c r="H763" s="257"/>
    </row>
    <row r="764" spans="1:8" x14ac:dyDescent="0.25">
      <c r="A764" s="2"/>
      <c r="B764" s="3"/>
      <c r="C764" s="254"/>
      <c r="D764" s="45"/>
      <c r="E764" s="45"/>
      <c r="F764" s="333"/>
      <c r="G764" s="256"/>
      <c r="H764" s="257"/>
    </row>
    <row r="765" spans="1:8" x14ac:dyDescent="0.25">
      <c r="A765" s="2"/>
      <c r="B765" s="3"/>
      <c r="C765" s="254"/>
      <c r="D765" s="45"/>
      <c r="E765" s="45"/>
      <c r="F765" s="333"/>
      <c r="G765" s="256"/>
      <c r="H765" s="257"/>
    </row>
    <row r="766" spans="1:8" x14ac:dyDescent="0.25">
      <c r="A766" s="2"/>
      <c r="B766" s="3"/>
      <c r="C766" s="254"/>
      <c r="D766" s="45"/>
      <c r="E766" s="45"/>
      <c r="F766" s="272"/>
    </row>
    <row r="767" spans="1:8" x14ac:dyDescent="0.25">
      <c r="A767" s="2"/>
      <c r="B767" s="3"/>
      <c r="C767" s="254"/>
      <c r="D767" s="45"/>
      <c r="E767" s="45"/>
      <c r="F767" s="272"/>
    </row>
    <row r="768" spans="1:8" x14ac:dyDescent="0.25">
      <c r="A768" s="2"/>
      <c r="B768" s="3"/>
      <c r="C768" s="254"/>
      <c r="D768" s="45"/>
      <c r="E768" s="45"/>
      <c r="F768" s="272"/>
    </row>
    <row r="769" spans="1:6" x14ac:dyDescent="0.25">
      <c r="A769" s="2"/>
      <c r="B769" s="3"/>
      <c r="C769" s="254"/>
      <c r="D769" s="45"/>
      <c r="E769" s="45"/>
      <c r="F769" s="272"/>
    </row>
    <row r="770" spans="1:6" x14ac:dyDescent="0.25">
      <c r="A770" s="2"/>
      <c r="B770" s="3"/>
      <c r="C770" s="254"/>
      <c r="D770" s="45"/>
      <c r="E770" s="45"/>
      <c r="F770" s="272"/>
    </row>
    <row r="771" spans="1:6" x14ac:dyDescent="0.25">
      <c r="A771" s="2"/>
      <c r="B771" s="3"/>
      <c r="C771" s="254"/>
      <c r="D771" s="45"/>
      <c r="E771" s="45"/>
      <c r="F771" s="272"/>
    </row>
    <row r="772" spans="1:6" x14ac:dyDescent="0.25">
      <c r="A772" s="2"/>
      <c r="B772" s="3"/>
      <c r="C772" s="254"/>
      <c r="D772" s="45"/>
      <c r="E772" s="45"/>
      <c r="F772" s="272"/>
    </row>
    <row r="773" spans="1:6" x14ac:dyDescent="0.25">
      <c r="A773" s="2"/>
      <c r="B773" s="3"/>
      <c r="C773" s="254"/>
      <c r="D773" s="45"/>
      <c r="E773" s="45"/>
      <c r="F773" s="272"/>
    </row>
    <row r="774" spans="1:6" x14ac:dyDescent="0.25">
      <c r="A774" s="2"/>
      <c r="B774" s="3"/>
      <c r="C774" s="254"/>
      <c r="D774" s="45"/>
      <c r="E774" s="45"/>
      <c r="F774" s="272"/>
    </row>
    <row r="775" spans="1:6" x14ac:dyDescent="0.25">
      <c r="A775" s="2"/>
      <c r="B775" s="3"/>
      <c r="C775" s="254"/>
      <c r="D775" s="45"/>
      <c r="E775" s="45"/>
      <c r="F775" s="272"/>
    </row>
    <row r="776" spans="1:6" x14ac:dyDescent="0.25">
      <c r="A776" s="2"/>
      <c r="B776" s="3"/>
      <c r="C776" s="254"/>
      <c r="D776" s="45"/>
      <c r="E776" s="45"/>
      <c r="F776" s="272"/>
    </row>
    <row r="777" spans="1:6" x14ac:dyDescent="0.25">
      <c r="A777" s="2"/>
      <c r="B777" s="3"/>
      <c r="C777" s="254"/>
      <c r="D777" s="45"/>
      <c r="E777" s="45"/>
      <c r="F777" s="272"/>
    </row>
    <row r="778" spans="1:6" x14ac:dyDescent="0.25">
      <c r="A778" s="2"/>
      <c r="B778" s="3"/>
      <c r="C778" s="254"/>
      <c r="D778" s="45"/>
      <c r="E778" s="45"/>
      <c r="F778" s="272"/>
    </row>
    <row r="779" spans="1:6" x14ac:dyDescent="0.25">
      <c r="A779" s="2"/>
      <c r="B779" s="3"/>
      <c r="C779" s="254"/>
      <c r="D779" s="45"/>
      <c r="E779" s="45"/>
      <c r="F779" s="272"/>
    </row>
    <row r="780" spans="1:6" x14ac:dyDescent="0.25">
      <c r="A780" s="2"/>
      <c r="B780" s="3"/>
      <c r="C780" s="254"/>
      <c r="D780" s="45"/>
      <c r="E780" s="45"/>
      <c r="F780" s="272"/>
    </row>
    <row r="781" spans="1:6" x14ac:dyDescent="0.25">
      <c r="A781" s="2"/>
      <c r="B781" s="3"/>
      <c r="C781" s="254"/>
      <c r="D781" s="45"/>
      <c r="E781" s="45"/>
      <c r="F781" s="272"/>
    </row>
    <row r="782" spans="1:6" x14ac:dyDescent="0.25">
      <c r="A782" s="2"/>
      <c r="B782" s="3"/>
      <c r="C782" s="254"/>
      <c r="D782" s="45"/>
      <c r="E782" s="45"/>
      <c r="F782" s="272"/>
    </row>
    <row r="783" spans="1:6" x14ac:dyDescent="0.25">
      <c r="A783" s="2"/>
      <c r="B783" s="3"/>
      <c r="C783" s="254"/>
      <c r="D783" s="45"/>
      <c r="E783" s="45"/>
      <c r="F783" s="272"/>
    </row>
    <row r="784" spans="1:6" x14ac:dyDescent="0.25">
      <c r="A784" s="2"/>
      <c r="B784" s="3"/>
      <c r="C784" s="254"/>
      <c r="D784" s="45"/>
      <c r="E784" s="45"/>
      <c r="F784" s="272"/>
    </row>
    <row r="785" spans="1:6" x14ac:dyDescent="0.25">
      <c r="A785" s="2"/>
      <c r="B785" s="3"/>
      <c r="C785" s="254"/>
      <c r="D785" s="45"/>
      <c r="E785" s="45"/>
      <c r="F785" s="272"/>
    </row>
    <row r="786" spans="1:6" x14ac:dyDescent="0.25">
      <c r="A786" s="2"/>
      <c r="B786" s="3"/>
      <c r="C786" s="254"/>
      <c r="D786" s="45"/>
      <c r="E786" s="45"/>
      <c r="F786" s="272"/>
    </row>
    <row r="787" spans="1:6" x14ac:dyDescent="0.25">
      <c r="A787" s="2"/>
      <c r="B787" s="3"/>
      <c r="C787" s="254"/>
      <c r="D787" s="45"/>
      <c r="E787" s="45"/>
      <c r="F787" s="272"/>
    </row>
    <row r="788" spans="1:6" x14ac:dyDescent="0.25">
      <c r="A788" s="2"/>
      <c r="B788" s="3"/>
      <c r="C788" s="254"/>
      <c r="D788" s="45"/>
      <c r="E788" s="45"/>
      <c r="F788" s="272"/>
    </row>
    <row r="789" spans="1:6" x14ac:dyDescent="0.25">
      <c r="A789" s="2"/>
      <c r="B789" s="3"/>
      <c r="C789" s="254"/>
      <c r="D789" s="45"/>
      <c r="E789" s="45"/>
      <c r="F789" s="272"/>
    </row>
    <row r="790" spans="1:6" x14ac:dyDescent="0.25">
      <c r="A790" s="2"/>
      <c r="B790" s="3"/>
      <c r="C790" s="254"/>
      <c r="D790" s="45"/>
      <c r="E790" s="45"/>
      <c r="F790" s="272"/>
    </row>
    <row r="791" spans="1:6" x14ac:dyDescent="0.25">
      <c r="A791" s="2"/>
      <c r="B791" s="3"/>
      <c r="C791" s="254"/>
      <c r="D791" s="45"/>
      <c r="E791" s="45"/>
      <c r="F791" s="272"/>
    </row>
    <row r="792" spans="1:6" x14ac:dyDescent="0.25">
      <c r="A792" s="2"/>
      <c r="B792" s="3"/>
      <c r="C792" s="254"/>
      <c r="D792" s="45"/>
      <c r="E792" s="45"/>
      <c r="F792" s="272"/>
    </row>
    <row r="793" spans="1:6" x14ac:dyDescent="0.25">
      <c r="A793" s="2"/>
      <c r="B793" s="3"/>
      <c r="C793" s="254"/>
      <c r="D793" s="45"/>
      <c r="E793" s="45"/>
      <c r="F793" s="272"/>
    </row>
    <row r="794" spans="1:6" x14ac:dyDescent="0.25">
      <c r="A794" s="2"/>
      <c r="B794" s="3"/>
      <c r="C794" s="254"/>
      <c r="D794" s="45"/>
      <c r="E794" s="45"/>
      <c r="F794" s="272"/>
    </row>
    <row r="795" spans="1:6" x14ac:dyDescent="0.25">
      <c r="A795" s="2"/>
      <c r="B795" s="3"/>
      <c r="C795" s="254"/>
      <c r="D795" s="45"/>
      <c r="E795" s="45"/>
      <c r="F795" s="272"/>
    </row>
    <row r="796" spans="1:6" x14ac:dyDescent="0.25">
      <c r="A796" s="2"/>
      <c r="B796" s="3"/>
      <c r="C796" s="254"/>
      <c r="D796" s="45"/>
      <c r="E796" s="45"/>
      <c r="F796" s="272"/>
    </row>
    <row r="797" spans="1:6" x14ac:dyDescent="0.25">
      <c r="A797" s="2"/>
      <c r="B797" s="3"/>
      <c r="C797" s="254"/>
      <c r="D797" s="45"/>
      <c r="E797" s="45"/>
      <c r="F797" s="272"/>
    </row>
    <row r="798" spans="1:6" x14ac:dyDescent="0.25">
      <c r="A798" s="2"/>
      <c r="B798" s="3"/>
      <c r="C798" s="254"/>
      <c r="D798" s="45"/>
      <c r="E798" s="45"/>
      <c r="F798" s="272"/>
    </row>
    <row r="799" spans="1:6" x14ac:dyDescent="0.25">
      <c r="A799" s="2"/>
      <c r="B799" s="3"/>
      <c r="C799" s="254"/>
      <c r="D799" s="45"/>
      <c r="E799" s="45"/>
      <c r="F799" s="272"/>
    </row>
    <row r="800" spans="1:6" x14ac:dyDescent="0.25">
      <c r="A800" s="2"/>
      <c r="B800" s="3"/>
      <c r="C800" s="254"/>
      <c r="D800" s="45"/>
      <c r="E800" s="45"/>
      <c r="F800" s="272"/>
    </row>
    <row r="801" spans="1:6" x14ac:dyDescent="0.25">
      <c r="A801" s="2"/>
      <c r="B801" s="3"/>
      <c r="C801" s="254"/>
      <c r="D801" s="45"/>
      <c r="E801" s="45"/>
      <c r="F801" s="272"/>
    </row>
    <row r="802" spans="1:6" x14ac:dyDescent="0.25">
      <c r="A802" s="2"/>
      <c r="B802" s="3"/>
      <c r="C802" s="254"/>
      <c r="D802" s="45"/>
      <c r="E802" s="45"/>
      <c r="F802" s="272"/>
    </row>
    <row r="803" spans="1:6" x14ac:dyDescent="0.25">
      <c r="A803" s="2"/>
      <c r="B803" s="3"/>
      <c r="C803" s="254"/>
      <c r="D803" s="45"/>
      <c r="E803" s="45"/>
      <c r="F803" s="272"/>
    </row>
    <row r="804" spans="1:6" x14ac:dyDescent="0.25">
      <c r="A804" s="2"/>
      <c r="B804" s="3"/>
      <c r="C804" s="254"/>
      <c r="D804" s="45"/>
      <c r="E804" s="45"/>
      <c r="F804" s="272"/>
    </row>
    <row r="805" spans="1:6" x14ac:dyDescent="0.25">
      <c r="A805" s="2"/>
      <c r="B805" s="3"/>
      <c r="C805" s="254"/>
      <c r="D805" s="45"/>
      <c r="E805" s="45"/>
      <c r="F805" s="272"/>
    </row>
    <row r="806" spans="1:6" x14ac:dyDescent="0.25">
      <c r="A806" s="2"/>
      <c r="B806" s="3"/>
      <c r="C806" s="254"/>
      <c r="D806" s="45"/>
      <c r="E806" s="45"/>
      <c r="F806" s="272"/>
    </row>
    <row r="807" spans="1:6" x14ac:dyDescent="0.25">
      <c r="A807" s="2"/>
      <c r="B807" s="3"/>
      <c r="C807" s="254"/>
      <c r="D807" s="45"/>
      <c r="E807" s="45"/>
      <c r="F807" s="272"/>
    </row>
    <row r="808" spans="1:6" x14ac:dyDescent="0.25">
      <c r="A808" s="2"/>
      <c r="B808" s="3"/>
      <c r="C808" s="254"/>
      <c r="D808" s="45"/>
      <c r="E808" s="45"/>
      <c r="F808" s="272"/>
    </row>
    <row r="809" spans="1:6" x14ac:dyDescent="0.25">
      <c r="A809" s="2"/>
      <c r="B809" s="3"/>
      <c r="C809" s="254"/>
      <c r="D809" s="45"/>
      <c r="E809" s="45"/>
      <c r="F809" s="272"/>
    </row>
    <row r="810" spans="1:6" x14ac:dyDescent="0.25">
      <c r="A810" s="2"/>
      <c r="B810" s="3"/>
      <c r="C810" s="254"/>
      <c r="D810" s="45"/>
      <c r="E810" s="45"/>
      <c r="F810" s="272"/>
    </row>
    <row r="811" spans="1:6" x14ac:dyDescent="0.25">
      <c r="A811" s="2"/>
      <c r="B811" s="3"/>
      <c r="C811" s="254"/>
      <c r="D811" s="45"/>
      <c r="E811" s="45"/>
      <c r="F811" s="272"/>
    </row>
    <row r="812" spans="1:6" x14ac:dyDescent="0.25">
      <c r="A812" s="2"/>
      <c r="B812" s="3"/>
      <c r="C812" s="254"/>
      <c r="D812" s="45"/>
      <c r="E812" s="45"/>
      <c r="F812" s="272"/>
    </row>
    <row r="813" spans="1:6" x14ac:dyDescent="0.25">
      <c r="A813" s="2"/>
      <c r="B813" s="3"/>
      <c r="C813" s="254"/>
      <c r="D813" s="45"/>
      <c r="E813" s="45"/>
      <c r="F813" s="272"/>
    </row>
    <row r="814" spans="1:6" x14ac:dyDescent="0.25">
      <c r="A814" s="2"/>
      <c r="B814" s="3"/>
      <c r="C814" s="254"/>
      <c r="D814" s="45"/>
      <c r="E814" s="45"/>
      <c r="F814" s="272"/>
    </row>
    <row r="815" spans="1:6" x14ac:dyDescent="0.25">
      <c r="A815" s="2"/>
      <c r="B815" s="3"/>
      <c r="C815" s="254"/>
      <c r="D815" s="45"/>
      <c r="E815" s="45"/>
      <c r="F815" s="272"/>
    </row>
    <row r="816" spans="1:6" x14ac:dyDescent="0.25">
      <c r="A816" s="2"/>
      <c r="B816" s="3"/>
      <c r="C816" s="254"/>
      <c r="D816" s="45"/>
      <c r="E816" s="45"/>
      <c r="F816" s="272"/>
    </row>
    <row r="817" spans="1:6" x14ac:dyDescent="0.25">
      <c r="A817" s="2"/>
      <c r="B817" s="3"/>
      <c r="C817" s="254"/>
      <c r="D817" s="45"/>
      <c r="E817" s="45"/>
      <c r="F817" s="272"/>
    </row>
    <row r="818" spans="1:6" x14ac:dyDescent="0.25">
      <c r="A818" s="2"/>
      <c r="B818" s="3"/>
      <c r="C818" s="254"/>
      <c r="D818" s="45"/>
      <c r="E818" s="45"/>
      <c r="F818" s="272"/>
    </row>
    <row r="819" spans="1:6" x14ac:dyDescent="0.25">
      <c r="A819" s="2"/>
      <c r="B819" s="3"/>
      <c r="C819" s="254"/>
      <c r="D819" s="45"/>
      <c r="E819" s="45"/>
      <c r="F819" s="272"/>
    </row>
    <row r="820" spans="1:6" x14ac:dyDescent="0.25">
      <c r="A820" s="2"/>
      <c r="B820" s="3"/>
      <c r="C820" s="254"/>
      <c r="D820" s="45"/>
      <c r="E820" s="45"/>
      <c r="F820" s="272"/>
    </row>
    <row r="821" spans="1:6" x14ac:dyDescent="0.25">
      <c r="A821" s="2"/>
      <c r="B821" s="3"/>
      <c r="C821" s="254"/>
      <c r="D821" s="45"/>
      <c r="E821" s="45"/>
      <c r="F821" s="272"/>
    </row>
    <row r="822" spans="1:6" x14ac:dyDescent="0.25">
      <c r="A822" s="2"/>
      <c r="B822" s="3"/>
      <c r="C822" s="254"/>
      <c r="D822" s="45"/>
      <c r="E822" s="45"/>
      <c r="F822" s="272"/>
    </row>
    <row r="823" spans="1:6" x14ac:dyDescent="0.25">
      <c r="A823" s="2"/>
      <c r="B823" s="3"/>
      <c r="C823" s="254"/>
      <c r="D823" s="45"/>
      <c r="E823" s="45"/>
      <c r="F823" s="272"/>
    </row>
    <row r="824" spans="1:6" x14ac:dyDescent="0.25">
      <c r="A824" s="2"/>
      <c r="B824" s="3"/>
      <c r="C824" s="254"/>
      <c r="D824" s="45"/>
      <c r="E824" s="45"/>
      <c r="F824" s="272"/>
    </row>
    <row r="825" spans="1:6" x14ac:dyDescent="0.25">
      <c r="A825" s="2"/>
      <c r="B825" s="3"/>
      <c r="C825" s="254"/>
      <c r="D825" s="45"/>
      <c r="E825" s="45"/>
      <c r="F825" s="272"/>
    </row>
    <row r="826" spans="1:6" x14ac:dyDescent="0.25">
      <c r="A826" s="2"/>
      <c r="B826" s="3"/>
      <c r="C826" s="254"/>
      <c r="D826" s="45"/>
      <c r="E826" s="45"/>
      <c r="F826" s="272"/>
    </row>
    <row r="827" spans="1:6" x14ac:dyDescent="0.25">
      <c r="A827" s="2"/>
      <c r="B827" s="3"/>
      <c r="C827" s="254"/>
      <c r="D827" s="45"/>
      <c r="E827" s="45"/>
      <c r="F827" s="272"/>
    </row>
    <row r="828" spans="1:6" x14ac:dyDescent="0.25">
      <c r="A828" s="2"/>
      <c r="B828" s="3"/>
      <c r="C828" s="254"/>
      <c r="D828" s="45"/>
      <c r="E828" s="45"/>
      <c r="F828" s="272"/>
    </row>
    <row r="829" spans="1:6" x14ac:dyDescent="0.25">
      <c r="A829" s="2"/>
      <c r="B829" s="3"/>
      <c r="C829" s="254"/>
      <c r="D829" s="45"/>
      <c r="E829" s="45"/>
      <c r="F829" s="272"/>
    </row>
    <row r="830" spans="1:6" x14ac:dyDescent="0.25">
      <c r="A830" s="2"/>
      <c r="B830" s="3"/>
      <c r="C830" s="254"/>
      <c r="D830" s="45"/>
      <c r="E830" s="45"/>
      <c r="F830" s="272"/>
    </row>
    <row r="831" spans="1:6" x14ac:dyDescent="0.25">
      <c r="A831" s="2"/>
      <c r="B831" s="3"/>
      <c r="C831" s="254"/>
      <c r="D831" s="45"/>
      <c r="E831" s="45"/>
      <c r="F831" s="272"/>
    </row>
    <row r="832" spans="1:6" x14ac:dyDescent="0.25">
      <c r="A832" s="2"/>
      <c r="B832" s="3"/>
      <c r="C832" s="254"/>
      <c r="D832" s="45"/>
      <c r="E832" s="45"/>
      <c r="F832" s="272"/>
    </row>
    <row r="833" spans="1:6" x14ac:dyDescent="0.25">
      <c r="A833" s="2"/>
      <c r="B833" s="3"/>
      <c r="C833" s="254"/>
      <c r="D833" s="45"/>
      <c r="E833" s="45"/>
      <c r="F833" s="272"/>
    </row>
    <row r="834" spans="1:6" x14ac:dyDescent="0.25">
      <c r="A834" s="2"/>
      <c r="B834" s="3"/>
      <c r="C834" s="254"/>
      <c r="D834" s="45"/>
      <c r="E834" s="45"/>
      <c r="F834" s="272"/>
    </row>
    <row r="835" spans="1:6" x14ac:dyDescent="0.25">
      <c r="A835" s="2"/>
      <c r="B835" s="3"/>
      <c r="C835" s="254"/>
      <c r="D835" s="45"/>
      <c r="E835" s="45"/>
      <c r="F835" s="272"/>
    </row>
    <row r="836" spans="1:6" x14ac:dyDescent="0.25">
      <c r="A836" s="2"/>
      <c r="B836" s="3"/>
      <c r="C836" s="254"/>
      <c r="D836" s="45"/>
      <c r="E836" s="45"/>
      <c r="F836" s="272"/>
    </row>
    <row r="837" spans="1:6" x14ac:dyDescent="0.25">
      <c r="A837" s="2"/>
      <c r="B837" s="3"/>
      <c r="C837" s="254"/>
      <c r="D837" s="45"/>
      <c r="E837" s="45"/>
      <c r="F837" s="272"/>
    </row>
    <row r="838" spans="1:6" x14ac:dyDescent="0.25">
      <c r="A838" s="2"/>
      <c r="B838" s="3"/>
      <c r="C838" s="254"/>
      <c r="D838" s="45"/>
      <c r="E838" s="45"/>
      <c r="F838" s="272"/>
    </row>
    <row r="839" spans="1:6" x14ac:dyDescent="0.25">
      <c r="A839" s="2"/>
      <c r="B839" s="3"/>
      <c r="C839" s="254"/>
      <c r="D839" s="45"/>
      <c r="E839" s="45"/>
      <c r="F839" s="272"/>
    </row>
    <row r="840" spans="1:6" x14ac:dyDescent="0.25">
      <c r="A840" s="2"/>
      <c r="B840" s="3"/>
      <c r="C840" s="254"/>
      <c r="D840" s="45"/>
      <c r="E840" s="45"/>
      <c r="F840" s="272"/>
    </row>
    <row r="841" spans="1:6" x14ac:dyDescent="0.25">
      <c r="A841" s="2"/>
      <c r="B841" s="3"/>
      <c r="C841" s="254"/>
      <c r="D841" s="45"/>
      <c r="E841" s="45"/>
      <c r="F841" s="272"/>
    </row>
    <row r="842" spans="1:6" x14ac:dyDescent="0.25">
      <c r="A842" s="2"/>
      <c r="B842" s="3"/>
      <c r="C842" s="254"/>
      <c r="D842" s="45"/>
      <c r="E842" s="45"/>
      <c r="F842" s="272"/>
    </row>
    <row r="843" spans="1:6" x14ac:dyDescent="0.25">
      <c r="A843" s="2"/>
      <c r="B843" s="3"/>
      <c r="C843" s="254"/>
      <c r="D843" s="45"/>
      <c r="E843" s="45"/>
      <c r="F843" s="272"/>
    </row>
    <row r="844" spans="1:6" x14ac:dyDescent="0.25">
      <c r="A844" s="2"/>
      <c r="B844" s="3"/>
      <c r="C844" s="254"/>
      <c r="D844" s="45"/>
      <c r="E844" s="45"/>
      <c r="F844" s="272"/>
    </row>
    <row r="845" spans="1:6" x14ac:dyDescent="0.25">
      <c r="A845" s="2"/>
      <c r="B845" s="3"/>
      <c r="C845" s="254"/>
      <c r="D845" s="45"/>
      <c r="E845" s="45"/>
      <c r="F845" s="272"/>
    </row>
    <row r="846" spans="1:6" x14ac:dyDescent="0.25">
      <c r="A846" s="2"/>
      <c r="B846" s="3"/>
      <c r="C846" s="254"/>
      <c r="D846" s="45"/>
      <c r="E846" s="45"/>
      <c r="F846" s="272"/>
    </row>
    <row r="847" spans="1:6" x14ac:dyDescent="0.25">
      <c r="A847" s="2"/>
      <c r="B847" s="3"/>
      <c r="C847" s="254"/>
      <c r="D847" s="45"/>
      <c r="E847" s="45"/>
      <c r="F847" s="272"/>
    </row>
    <row r="848" spans="1:6" x14ac:dyDescent="0.25">
      <c r="A848" s="2"/>
      <c r="B848" s="3"/>
      <c r="C848" s="254"/>
      <c r="D848" s="45"/>
      <c r="E848" s="45"/>
      <c r="F848" s="272"/>
    </row>
    <row r="849" spans="1:6" x14ac:dyDescent="0.25">
      <c r="A849" s="2"/>
      <c r="B849" s="3"/>
      <c r="C849" s="254"/>
      <c r="D849" s="45"/>
      <c r="E849" s="45"/>
      <c r="F849" s="272"/>
    </row>
    <row r="850" spans="1:6" x14ac:dyDescent="0.25">
      <c r="A850" s="2"/>
      <c r="B850" s="3"/>
      <c r="C850" s="254"/>
      <c r="D850" s="45"/>
      <c r="E850" s="45"/>
      <c r="F850" s="272"/>
    </row>
    <row r="851" spans="1:6" x14ac:dyDescent="0.25">
      <c r="A851" s="2"/>
      <c r="B851" s="3"/>
      <c r="C851" s="254"/>
      <c r="D851" s="45"/>
      <c r="E851" s="45"/>
      <c r="F851" s="272"/>
    </row>
    <row r="852" spans="1:6" x14ac:dyDescent="0.25">
      <c r="A852" s="2"/>
      <c r="B852" s="3"/>
      <c r="C852" s="254"/>
      <c r="D852" s="45"/>
      <c r="E852" s="45"/>
      <c r="F852" s="272"/>
    </row>
    <row r="853" spans="1:6" x14ac:dyDescent="0.25">
      <c r="A853" s="2"/>
      <c r="B853" s="3"/>
      <c r="C853" s="254"/>
      <c r="D853" s="45"/>
      <c r="E853" s="45"/>
      <c r="F853" s="272"/>
    </row>
    <row r="854" spans="1:6" x14ac:dyDescent="0.25">
      <c r="A854" s="2"/>
      <c r="B854" s="3"/>
      <c r="C854" s="254"/>
      <c r="D854" s="45"/>
      <c r="E854" s="45"/>
      <c r="F854" s="272"/>
    </row>
    <row r="855" spans="1:6" x14ac:dyDescent="0.25">
      <c r="A855" s="2"/>
      <c r="B855" s="3"/>
      <c r="C855" s="254"/>
      <c r="D855" s="45"/>
      <c r="E855" s="45"/>
      <c r="F855" s="272"/>
    </row>
    <row r="856" spans="1:6" x14ac:dyDescent="0.25">
      <c r="A856" s="2"/>
      <c r="B856" s="3"/>
      <c r="C856" s="254"/>
      <c r="D856" s="45"/>
      <c r="E856" s="45"/>
      <c r="F856" s="272"/>
    </row>
    <row r="857" spans="1:6" x14ac:dyDescent="0.25">
      <c r="A857" s="2"/>
      <c r="B857" s="3"/>
      <c r="C857" s="254"/>
      <c r="D857" s="45"/>
      <c r="E857" s="45"/>
      <c r="F857" s="272"/>
    </row>
    <row r="858" spans="1:6" x14ac:dyDescent="0.25">
      <c r="A858" s="2"/>
      <c r="B858" s="3"/>
      <c r="C858" s="254"/>
      <c r="D858" s="45"/>
      <c r="E858" s="45"/>
      <c r="F858" s="272"/>
    </row>
    <row r="859" spans="1:6" x14ac:dyDescent="0.25">
      <c r="A859" s="2"/>
      <c r="B859" s="3"/>
      <c r="C859" s="254"/>
      <c r="D859" s="45"/>
      <c r="E859" s="45"/>
      <c r="F859" s="272"/>
    </row>
    <row r="860" spans="1:6" x14ac:dyDescent="0.25">
      <c r="A860" s="2"/>
      <c r="B860" s="3"/>
      <c r="C860" s="254"/>
      <c r="D860" s="45"/>
      <c r="E860" s="45"/>
      <c r="F860" s="272"/>
    </row>
    <row r="861" spans="1:6" x14ac:dyDescent="0.25">
      <c r="A861" s="2"/>
      <c r="B861" s="3"/>
      <c r="C861" s="254"/>
      <c r="D861" s="45"/>
      <c r="E861" s="45"/>
      <c r="F861" s="272"/>
    </row>
    <row r="862" spans="1:6" x14ac:dyDescent="0.25">
      <c r="A862" s="2"/>
      <c r="B862" s="3"/>
      <c r="C862" s="254"/>
      <c r="D862" s="45"/>
      <c r="E862" s="45"/>
      <c r="F862" s="272"/>
    </row>
    <row r="863" spans="1:6" x14ac:dyDescent="0.25">
      <c r="A863" s="2"/>
      <c r="B863" s="3"/>
      <c r="C863" s="254"/>
      <c r="D863" s="45"/>
      <c r="E863" s="45"/>
      <c r="F863" s="272"/>
    </row>
    <row r="864" spans="1:6" x14ac:dyDescent="0.25">
      <c r="A864" s="2"/>
      <c r="B864" s="3"/>
      <c r="C864" s="254"/>
      <c r="D864" s="45"/>
      <c r="E864" s="45"/>
      <c r="F864" s="272"/>
    </row>
    <row r="865" spans="1:6" x14ac:dyDescent="0.25">
      <c r="A865" s="2"/>
      <c r="B865" s="3"/>
      <c r="C865" s="254"/>
      <c r="D865" s="45"/>
      <c r="E865" s="45"/>
      <c r="F865" s="272"/>
    </row>
    <row r="866" spans="1:6" x14ac:dyDescent="0.25">
      <c r="A866" s="2"/>
      <c r="B866" s="3"/>
      <c r="C866" s="254"/>
      <c r="D866" s="45"/>
      <c r="E866" s="45"/>
      <c r="F866" s="272"/>
    </row>
    <row r="867" spans="1:6" x14ac:dyDescent="0.25">
      <c r="A867" s="2"/>
      <c r="B867" s="3"/>
      <c r="C867" s="254"/>
      <c r="D867" s="45"/>
      <c r="E867" s="45"/>
      <c r="F867" s="272"/>
    </row>
    <row r="868" spans="1:6" x14ac:dyDescent="0.25">
      <c r="A868" s="2"/>
      <c r="B868" s="3"/>
      <c r="C868" s="254"/>
      <c r="D868" s="45"/>
      <c r="E868" s="45"/>
      <c r="F868" s="272"/>
    </row>
    <row r="869" spans="1:6" x14ac:dyDescent="0.25">
      <c r="A869" s="2"/>
      <c r="B869" s="3"/>
      <c r="C869" s="254"/>
      <c r="D869" s="45"/>
      <c r="E869" s="45"/>
      <c r="F869" s="272"/>
    </row>
    <row r="870" spans="1:6" x14ac:dyDescent="0.25">
      <c r="A870" s="2"/>
      <c r="B870" s="3"/>
      <c r="C870" s="254"/>
      <c r="D870" s="45"/>
      <c r="E870" s="45"/>
      <c r="F870" s="272"/>
    </row>
    <row r="871" spans="1:6" x14ac:dyDescent="0.25">
      <c r="A871" s="2"/>
      <c r="B871" s="3"/>
      <c r="C871" s="254"/>
      <c r="D871" s="45"/>
      <c r="E871" s="45"/>
      <c r="F871" s="272"/>
    </row>
    <row r="872" spans="1:6" x14ac:dyDescent="0.25">
      <c r="A872" s="2"/>
      <c r="B872" s="3"/>
      <c r="C872" s="254"/>
      <c r="D872" s="45"/>
      <c r="E872" s="45"/>
      <c r="F872" s="272"/>
    </row>
    <row r="873" spans="1:6" x14ac:dyDescent="0.25">
      <c r="A873" s="2"/>
      <c r="B873" s="3"/>
      <c r="C873" s="254"/>
      <c r="D873" s="45"/>
      <c r="E873" s="45"/>
      <c r="F873" s="272"/>
    </row>
    <row r="874" spans="1:6" x14ac:dyDescent="0.25">
      <c r="A874" s="2"/>
      <c r="B874" s="3"/>
      <c r="C874" s="254"/>
      <c r="D874" s="45"/>
      <c r="E874" s="45"/>
      <c r="F874" s="272"/>
    </row>
    <row r="875" spans="1:6" x14ac:dyDescent="0.25">
      <c r="A875" s="2"/>
      <c r="B875" s="3"/>
      <c r="C875" s="254"/>
      <c r="D875" s="45"/>
      <c r="E875" s="45"/>
      <c r="F875" s="272"/>
    </row>
    <row r="876" spans="1:6" x14ac:dyDescent="0.25">
      <c r="A876" s="2"/>
      <c r="B876" s="3"/>
      <c r="C876" s="254"/>
      <c r="D876" s="45"/>
      <c r="E876" s="45"/>
      <c r="F876" s="272"/>
    </row>
    <row r="877" spans="1:6" x14ac:dyDescent="0.25">
      <c r="A877" s="2"/>
      <c r="B877" s="3"/>
      <c r="C877" s="254"/>
      <c r="D877" s="45"/>
      <c r="E877" s="45"/>
      <c r="F877" s="272"/>
    </row>
    <row r="878" spans="1:6" x14ac:dyDescent="0.25">
      <c r="A878" s="2"/>
      <c r="B878" s="3"/>
      <c r="C878" s="254"/>
      <c r="D878" s="45"/>
      <c r="E878" s="45"/>
      <c r="F878" s="272"/>
    </row>
    <row r="879" spans="1:6" x14ac:dyDescent="0.25">
      <c r="A879" s="2"/>
      <c r="B879" s="3"/>
      <c r="C879" s="254"/>
      <c r="D879" s="45"/>
      <c r="E879" s="45"/>
      <c r="F879" s="272"/>
    </row>
    <row r="880" spans="1:6" x14ac:dyDescent="0.25">
      <c r="A880" s="2"/>
      <c r="B880" s="3"/>
      <c r="C880" s="254"/>
      <c r="D880" s="45"/>
      <c r="E880" s="45"/>
      <c r="F880" s="272"/>
    </row>
    <row r="881" spans="1:6" x14ac:dyDescent="0.25">
      <c r="A881" s="2"/>
      <c r="B881" s="3"/>
      <c r="C881" s="254"/>
      <c r="D881" s="45"/>
      <c r="E881" s="45"/>
      <c r="F881" s="272"/>
    </row>
    <row r="882" spans="1:6" x14ac:dyDescent="0.25">
      <c r="A882" s="2"/>
      <c r="B882" s="3"/>
      <c r="C882" s="254"/>
      <c r="D882" s="45"/>
      <c r="E882" s="45"/>
      <c r="F882" s="272"/>
    </row>
    <row r="883" spans="1:6" x14ac:dyDescent="0.25">
      <c r="A883" s="2"/>
      <c r="B883" s="3"/>
      <c r="C883" s="254"/>
      <c r="D883" s="45"/>
      <c r="E883" s="45"/>
      <c r="F883" s="272"/>
    </row>
    <row r="884" spans="1:6" x14ac:dyDescent="0.25">
      <c r="A884" s="2"/>
      <c r="B884" s="3"/>
      <c r="C884" s="254"/>
      <c r="D884" s="45"/>
      <c r="E884" s="45"/>
      <c r="F884" s="272"/>
    </row>
    <row r="885" spans="1:6" x14ac:dyDescent="0.25">
      <c r="A885" s="2"/>
      <c r="B885" s="3"/>
      <c r="C885" s="254"/>
      <c r="D885" s="45"/>
      <c r="E885" s="45"/>
      <c r="F885" s="272"/>
    </row>
    <row r="886" spans="1:6" x14ac:dyDescent="0.25">
      <c r="A886" s="2"/>
      <c r="B886" s="3"/>
      <c r="C886" s="254"/>
      <c r="D886" s="45"/>
      <c r="E886" s="45"/>
      <c r="F886" s="272"/>
    </row>
    <row r="887" spans="1:6" x14ac:dyDescent="0.25">
      <c r="A887" s="2"/>
      <c r="B887" s="3"/>
      <c r="C887" s="254"/>
      <c r="D887" s="45"/>
      <c r="E887" s="45"/>
      <c r="F887" s="272"/>
    </row>
    <row r="888" spans="1:6" x14ac:dyDescent="0.25">
      <c r="A888" s="2"/>
      <c r="B888" s="3"/>
      <c r="C888" s="254"/>
      <c r="D888" s="45"/>
      <c r="E888" s="45"/>
      <c r="F888" s="272"/>
    </row>
    <row r="889" spans="1:6" x14ac:dyDescent="0.25">
      <c r="A889" s="2"/>
      <c r="B889" s="3"/>
      <c r="C889" s="254"/>
      <c r="D889" s="45"/>
      <c r="E889" s="45"/>
      <c r="F889" s="272"/>
    </row>
    <row r="890" spans="1:6" x14ac:dyDescent="0.25">
      <c r="A890" s="2"/>
      <c r="B890" s="3"/>
      <c r="C890" s="254"/>
      <c r="D890" s="45"/>
      <c r="E890" s="45"/>
      <c r="F890" s="272"/>
    </row>
    <row r="891" spans="1:6" x14ac:dyDescent="0.25">
      <c r="A891" s="2"/>
      <c r="B891" s="3"/>
      <c r="C891" s="254"/>
      <c r="D891" s="45"/>
      <c r="E891" s="45"/>
      <c r="F891" s="272"/>
    </row>
    <row r="892" spans="1:6" x14ac:dyDescent="0.25">
      <c r="A892" s="2"/>
      <c r="B892" s="3"/>
      <c r="C892" s="254"/>
      <c r="D892" s="45"/>
      <c r="E892" s="45"/>
      <c r="F892" s="272"/>
    </row>
    <row r="893" spans="1:6" x14ac:dyDescent="0.25">
      <c r="A893" s="2"/>
      <c r="B893" s="3"/>
      <c r="C893" s="254"/>
      <c r="D893" s="45"/>
      <c r="E893" s="45"/>
      <c r="F893" s="272"/>
    </row>
    <row r="894" spans="1:6" x14ac:dyDescent="0.25">
      <c r="A894" s="2"/>
      <c r="B894" s="3"/>
      <c r="C894" s="254"/>
      <c r="D894" s="45"/>
      <c r="E894" s="45"/>
      <c r="F894" s="272"/>
    </row>
    <row r="895" spans="1:6" x14ac:dyDescent="0.25">
      <c r="A895" s="2"/>
      <c r="B895" s="3"/>
      <c r="C895" s="254"/>
      <c r="D895" s="45"/>
      <c r="E895" s="45"/>
      <c r="F895" s="272"/>
    </row>
    <row r="896" spans="1:6" x14ac:dyDescent="0.25">
      <c r="A896" s="2"/>
      <c r="B896" s="3"/>
      <c r="C896" s="254"/>
      <c r="D896" s="45"/>
      <c r="E896" s="45"/>
      <c r="F896" s="272"/>
    </row>
    <row r="897" spans="1:6" x14ac:dyDescent="0.25">
      <c r="A897" s="2"/>
      <c r="B897" s="3"/>
      <c r="C897" s="254"/>
      <c r="D897" s="45"/>
      <c r="E897" s="45"/>
      <c r="F897" s="272"/>
    </row>
    <row r="898" spans="1:6" x14ac:dyDescent="0.25">
      <c r="A898" s="2"/>
      <c r="B898" s="3"/>
      <c r="C898" s="254"/>
      <c r="D898" s="45"/>
      <c r="E898" s="45"/>
      <c r="F898" s="272"/>
    </row>
    <row r="899" spans="1:6" x14ac:dyDescent="0.25">
      <c r="A899" s="2"/>
      <c r="B899" s="3"/>
      <c r="C899" s="254"/>
      <c r="D899" s="45"/>
      <c r="E899" s="45"/>
      <c r="F899" s="272"/>
    </row>
    <row r="900" spans="1:6" x14ac:dyDescent="0.25">
      <c r="A900" s="2"/>
      <c r="B900" s="3"/>
      <c r="C900" s="254"/>
      <c r="D900" s="45"/>
      <c r="E900" s="45"/>
      <c r="F900" s="272"/>
    </row>
    <row r="901" spans="1:6" x14ac:dyDescent="0.25">
      <c r="A901" s="2"/>
      <c r="B901" s="3"/>
      <c r="C901" s="254"/>
      <c r="D901" s="45"/>
      <c r="E901" s="45"/>
      <c r="F901" s="272"/>
    </row>
    <row r="902" spans="1:6" x14ac:dyDescent="0.25">
      <c r="A902" s="2"/>
      <c r="B902" s="3"/>
      <c r="C902" s="254"/>
      <c r="D902" s="45"/>
      <c r="E902" s="45"/>
      <c r="F902" s="272"/>
    </row>
    <row r="903" spans="1:6" x14ac:dyDescent="0.25">
      <c r="A903" s="2"/>
      <c r="B903" s="3"/>
      <c r="C903" s="254"/>
      <c r="D903" s="45"/>
      <c r="E903" s="45"/>
      <c r="F903" s="272"/>
    </row>
    <row r="904" spans="1:6" x14ac:dyDescent="0.25">
      <c r="A904" s="2"/>
      <c r="B904" s="3"/>
      <c r="C904" s="254"/>
      <c r="D904" s="45"/>
      <c r="E904" s="45"/>
      <c r="F904" s="272"/>
    </row>
    <row r="905" spans="1:6" x14ac:dyDescent="0.25">
      <c r="A905" s="2"/>
      <c r="B905" s="3"/>
      <c r="C905" s="254"/>
      <c r="D905" s="45"/>
      <c r="E905" s="45"/>
      <c r="F905" s="272"/>
    </row>
    <row r="906" spans="1:6" x14ac:dyDescent="0.25">
      <c r="A906" s="2"/>
      <c r="B906" s="3"/>
      <c r="C906" s="254"/>
      <c r="D906" s="45"/>
      <c r="E906" s="45"/>
      <c r="F906" s="272"/>
    </row>
    <row r="907" spans="1:6" x14ac:dyDescent="0.25">
      <c r="A907" s="2"/>
      <c r="B907" s="3"/>
      <c r="C907" s="254"/>
      <c r="D907" s="45"/>
      <c r="E907" s="45"/>
      <c r="F907" s="272"/>
    </row>
    <row r="908" spans="1:6" x14ac:dyDescent="0.25">
      <c r="A908" s="2"/>
      <c r="B908" s="3"/>
      <c r="C908" s="254"/>
      <c r="D908" s="45"/>
      <c r="E908" s="45"/>
      <c r="F908" s="272"/>
    </row>
    <row r="909" spans="1:6" x14ac:dyDescent="0.25">
      <c r="A909" s="2"/>
      <c r="B909" s="3"/>
      <c r="C909" s="254"/>
      <c r="D909" s="45"/>
      <c r="E909" s="45"/>
      <c r="F909" s="272"/>
    </row>
    <row r="910" spans="1:6" x14ac:dyDescent="0.25">
      <c r="A910" s="2"/>
      <c r="B910" s="3"/>
      <c r="C910" s="254"/>
      <c r="D910" s="45"/>
      <c r="E910" s="45"/>
      <c r="F910" s="272"/>
    </row>
    <row r="911" spans="1:6" x14ac:dyDescent="0.25">
      <c r="A911" s="2"/>
      <c r="B911" s="3"/>
      <c r="C911" s="254"/>
      <c r="D911" s="45"/>
      <c r="E911" s="45"/>
      <c r="F911" s="272"/>
    </row>
    <row r="912" spans="1:6" x14ac:dyDescent="0.25">
      <c r="A912" s="2"/>
      <c r="B912" s="3"/>
      <c r="C912" s="254"/>
      <c r="D912" s="45"/>
      <c r="E912" s="45"/>
      <c r="F912" s="272"/>
    </row>
    <row r="913" spans="1:6" x14ac:dyDescent="0.25">
      <c r="A913" s="2"/>
      <c r="B913" s="3"/>
      <c r="C913" s="254"/>
      <c r="D913" s="45"/>
      <c r="E913" s="45"/>
      <c r="F913" s="272"/>
    </row>
    <row r="914" spans="1:6" x14ac:dyDescent="0.25">
      <c r="A914" s="2"/>
      <c r="B914" s="3"/>
      <c r="C914" s="254"/>
      <c r="D914" s="45"/>
      <c r="E914" s="45"/>
      <c r="F914" s="272"/>
    </row>
    <row r="915" spans="1:6" x14ac:dyDescent="0.25">
      <c r="A915" s="2"/>
      <c r="B915" s="3"/>
      <c r="C915" s="254"/>
      <c r="D915" s="45"/>
      <c r="E915" s="45"/>
      <c r="F915" s="272"/>
    </row>
    <row r="916" spans="1:6" x14ac:dyDescent="0.25">
      <c r="A916" s="2"/>
      <c r="B916" s="3"/>
      <c r="C916" s="254"/>
      <c r="D916" s="45"/>
      <c r="E916" s="45"/>
      <c r="F916" s="272"/>
    </row>
    <row r="917" spans="1:6" x14ac:dyDescent="0.25">
      <c r="A917" s="2"/>
      <c r="B917" s="3"/>
      <c r="C917" s="254"/>
      <c r="D917" s="45"/>
      <c r="E917" s="45"/>
      <c r="F917" s="272"/>
    </row>
    <row r="918" spans="1:6" x14ac:dyDescent="0.25">
      <c r="A918" s="2"/>
      <c r="B918" s="3"/>
      <c r="C918" s="254"/>
      <c r="D918" s="45"/>
      <c r="E918" s="45"/>
      <c r="F918" s="272"/>
    </row>
    <row r="919" spans="1:6" x14ac:dyDescent="0.25">
      <c r="A919" s="2"/>
      <c r="B919" s="3"/>
      <c r="C919" s="254"/>
      <c r="D919" s="45"/>
      <c r="E919" s="45"/>
      <c r="F919" s="272"/>
    </row>
    <row r="920" spans="1:6" x14ac:dyDescent="0.25">
      <c r="A920" s="2"/>
      <c r="B920" s="3"/>
      <c r="C920" s="254"/>
      <c r="D920" s="45"/>
      <c r="E920" s="45"/>
      <c r="F920" s="272"/>
    </row>
    <row r="921" spans="1:6" x14ac:dyDescent="0.25">
      <c r="A921" s="2"/>
      <c r="B921" s="3"/>
      <c r="C921" s="254"/>
      <c r="D921" s="45"/>
      <c r="E921" s="45"/>
      <c r="F921" s="272"/>
    </row>
    <row r="922" spans="1:6" x14ac:dyDescent="0.25">
      <c r="A922" s="2"/>
      <c r="B922" s="3"/>
      <c r="C922" s="254"/>
      <c r="D922" s="45"/>
      <c r="E922" s="45"/>
      <c r="F922" s="272"/>
    </row>
    <row r="923" spans="1:6" x14ac:dyDescent="0.25">
      <c r="A923" s="2"/>
      <c r="B923" s="3"/>
      <c r="C923" s="254"/>
      <c r="D923" s="45"/>
      <c r="E923" s="45"/>
      <c r="F923" s="272"/>
    </row>
    <row r="924" spans="1:6" x14ac:dyDescent="0.25">
      <c r="A924" s="2"/>
      <c r="B924" s="3"/>
      <c r="C924" s="254"/>
      <c r="D924" s="45"/>
      <c r="E924" s="45"/>
      <c r="F924" s="272"/>
    </row>
    <row r="925" spans="1:6" x14ac:dyDescent="0.25">
      <c r="A925" s="2"/>
      <c r="B925" s="3"/>
      <c r="C925" s="254"/>
      <c r="D925" s="45"/>
      <c r="E925" s="45"/>
      <c r="F925" s="272"/>
    </row>
    <row r="926" spans="1:6" x14ac:dyDescent="0.25">
      <c r="A926" s="2"/>
      <c r="B926" s="3"/>
      <c r="C926" s="254"/>
      <c r="D926" s="45"/>
      <c r="E926" s="45"/>
      <c r="F926" s="272"/>
    </row>
    <row r="927" spans="1:6" x14ac:dyDescent="0.25">
      <c r="A927" s="2"/>
      <c r="B927" s="3"/>
      <c r="C927" s="254"/>
      <c r="D927" s="45"/>
      <c r="E927" s="45"/>
      <c r="F927" s="272"/>
    </row>
    <row r="928" spans="1:6" x14ac:dyDescent="0.25">
      <c r="A928" s="2"/>
      <c r="B928" s="3"/>
      <c r="C928" s="254"/>
      <c r="D928" s="45"/>
      <c r="E928" s="45"/>
      <c r="F928" s="272"/>
    </row>
    <row r="929" spans="1:6" x14ac:dyDescent="0.25">
      <c r="A929" s="2"/>
      <c r="B929" s="3"/>
      <c r="C929" s="254"/>
      <c r="D929" s="45"/>
      <c r="E929" s="45"/>
      <c r="F929" s="272"/>
    </row>
    <row r="930" spans="1:6" x14ac:dyDescent="0.25">
      <c r="A930" s="2"/>
      <c r="B930" s="3"/>
      <c r="C930" s="254"/>
      <c r="D930" s="45"/>
      <c r="E930" s="45"/>
      <c r="F930" s="272"/>
    </row>
    <row r="931" spans="1:6" x14ac:dyDescent="0.25">
      <c r="A931" s="2"/>
      <c r="B931" s="3"/>
      <c r="C931" s="254"/>
      <c r="D931" s="45"/>
      <c r="E931" s="45"/>
      <c r="F931" s="272"/>
    </row>
    <row r="932" spans="1:6" x14ac:dyDescent="0.25">
      <c r="A932" s="2"/>
      <c r="B932" s="3"/>
      <c r="C932" s="254"/>
      <c r="D932" s="45"/>
      <c r="E932" s="45"/>
      <c r="F932" s="272"/>
    </row>
    <row r="933" spans="1:6" x14ac:dyDescent="0.25">
      <c r="A933" s="2"/>
      <c r="B933" s="3"/>
      <c r="C933" s="254"/>
      <c r="D933" s="45"/>
      <c r="E933" s="45"/>
      <c r="F933" s="272"/>
    </row>
    <row r="934" spans="1:6" x14ac:dyDescent="0.25">
      <c r="A934" s="2"/>
      <c r="B934" s="3"/>
      <c r="C934" s="254"/>
      <c r="D934" s="45"/>
      <c r="E934" s="45"/>
      <c r="F934" s="272"/>
    </row>
    <row r="935" spans="1:6" x14ac:dyDescent="0.25">
      <c r="A935" s="2"/>
      <c r="B935" s="3"/>
      <c r="C935" s="254"/>
      <c r="D935" s="45"/>
      <c r="E935" s="45"/>
      <c r="F935" s="272"/>
    </row>
    <row r="936" spans="1:6" x14ac:dyDescent="0.25">
      <c r="A936" s="2"/>
      <c r="B936" s="3"/>
      <c r="C936" s="254"/>
      <c r="D936" s="45"/>
      <c r="E936" s="45"/>
      <c r="F936" s="272"/>
    </row>
    <row r="937" spans="1:6" x14ac:dyDescent="0.25">
      <c r="A937" s="2"/>
      <c r="B937" s="3"/>
      <c r="C937" s="254"/>
      <c r="D937" s="45"/>
      <c r="E937" s="45"/>
      <c r="F937" s="272"/>
    </row>
    <row r="938" spans="1:6" x14ac:dyDescent="0.25">
      <c r="A938" s="2"/>
      <c r="B938" s="3"/>
      <c r="C938" s="254"/>
      <c r="D938" s="45"/>
      <c r="E938" s="45"/>
      <c r="F938" s="272"/>
    </row>
    <row r="939" spans="1:6" x14ac:dyDescent="0.25">
      <c r="A939" s="2"/>
      <c r="B939" s="3"/>
      <c r="C939" s="254"/>
      <c r="D939" s="45"/>
      <c r="E939" s="45"/>
      <c r="F939" s="272"/>
    </row>
    <row r="940" spans="1:6" x14ac:dyDescent="0.25">
      <c r="A940" s="2"/>
      <c r="B940" s="3"/>
      <c r="C940" s="254"/>
      <c r="D940" s="45"/>
      <c r="E940" s="45"/>
      <c r="F940" s="272"/>
    </row>
    <row r="941" spans="1:6" x14ac:dyDescent="0.25">
      <c r="A941" s="2"/>
      <c r="B941" s="3"/>
      <c r="C941" s="254"/>
      <c r="D941" s="45"/>
      <c r="E941" s="45"/>
      <c r="F941" s="272"/>
    </row>
    <row r="942" spans="1:6" x14ac:dyDescent="0.25">
      <c r="A942" s="2"/>
      <c r="B942" s="3"/>
      <c r="C942" s="254"/>
      <c r="D942" s="45"/>
      <c r="E942" s="45"/>
      <c r="F942" s="272"/>
    </row>
    <row r="943" spans="1:6" x14ac:dyDescent="0.25">
      <c r="A943" s="2"/>
      <c r="B943" s="3"/>
      <c r="C943" s="254"/>
      <c r="D943" s="45"/>
      <c r="E943" s="45"/>
      <c r="F943" s="272"/>
    </row>
    <row r="944" spans="1:6" x14ac:dyDescent="0.25">
      <c r="A944" s="2"/>
      <c r="B944" s="3"/>
      <c r="C944" s="254"/>
      <c r="D944" s="45"/>
      <c r="E944" s="45"/>
      <c r="F944" s="272"/>
    </row>
    <row r="945" spans="1:6" x14ac:dyDescent="0.25">
      <c r="A945" s="2"/>
      <c r="B945" s="3"/>
      <c r="C945" s="254"/>
      <c r="D945" s="45"/>
      <c r="E945" s="45"/>
      <c r="F945" s="272"/>
    </row>
    <row r="946" spans="1:6" x14ac:dyDescent="0.25">
      <c r="A946" s="2"/>
      <c r="B946" s="3"/>
      <c r="C946" s="254"/>
      <c r="D946" s="45"/>
      <c r="E946" s="45"/>
      <c r="F946" s="272"/>
    </row>
    <row r="947" spans="1:6" x14ac:dyDescent="0.25">
      <c r="A947" s="2"/>
      <c r="B947" s="3"/>
      <c r="C947" s="254"/>
      <c r="D947" s="45"/>
      <c r="E947" s="45"/>
      <c r="F947" s="272"/>
    </row>
    <row r="948" spans="1:6" x14ac:dyDescent="0.25">
      <c r="A948" s="2"/>
      <c r="B948" s="3"/>
      <c r="C948" s="254"/>
      <c r="D948" s="45"/>
      <c r="E948" s="45"/>
      <c r="F948" s="272"/>
    </row>
    <row r="949" spans="1:6" x14ac:dyDescent="0.25">
      <c r="A949" s="2"/>
      <c r="B949" s="3"/>
      <c r="C949" s="254"/>
      <c r="D949" s="45"/>
      <c r="E949" s="45"/>
      <c r="F949" s="272"/>
    </row>
    <row r="950" spans="1:6" x14ac:dyDescent="0.25">
      <c r="A950" s="2"/>
      <c r="B950" s="3"/>
      <c r="C950" s="254"/>
      <c r="D950" s="45"/>
      <c r="E950" s="45"/>
      <c r="F950" s="272"/>
    </row>
    <row r="951" spans="1:6" x14ac:dyDescent="0.25">
      <c r="A951" s="2"/>
      <c r="B951" s="3"/>
      <c r="C951" s="254"/>
      <c r="D951" s="45"/>
      <c r="E951" s="45"/>
      <c r="F951" s="272"/>
    </row>
    <row r="952" spans="1:6" x14ac:dyDescent="0.25">
      <c r="A952" s="2"/>
      <c r="B952" s="3"/>
      <c r="C952" s="254"/>
      <c r="D952" s="45"/>
      <c r="E952" s="45"/>
      <c r="F952" s="272"/>
    </row>
    <row r="953" spans="1:6" x14ac:dyDescent="0.25">
      <c r="A953" s="2"/>
      <c r="B953" s="3"/>
      <c r="C953" s="254"/>
      <c r="D953" s="45"/>
      <c r="E953" s="45"/>
      <c r="F953" s="272"/>
    </row>
    <row r="954" spans="1:6" x14ac:dyDescent="0.25">
      <c r="A954" s="2"/>
      <c r="B954" s="3"/>
      <c r="C954" s="254"/>
      <c r="D954" s="45"/>
      <c r="E954" s="45"/>
      <c r="F954" s="272"/>
    </row>
    <row r="955" spans="1:6" x14ac:dyDescent="0.25">
      <c r="A955" s="2"/>
      <c r="B955" s="3"/>
      <c r="C955" s="254"/>
      <c r="D955" s="45"/>
      <c r="E955" s="45"/>
      <c r="F955" s="272"/>
    </row>
    <row r="956" spans="1:6" x14ac:dyDescent="0.25">
      <c r="A956" s="2"/>
      <c r="B956" s="3"/>
      <c r="C956" s="254"/>
      <c r="D956" s="45"/>
      <c r="E956" s="45"/>
      <c r="F956" s="272"/>
    </row>
    <row r="957" spans="1:6" x14ac:dyDescent="0.25">
      <c r="A957" s="2"/>
      <c r="B957" s="3"/>
      <c r="C957" s="254"/>
      <c r="D957" s="45"/>
      <c r="E957" s="45"/>
      <c r="F957" s="272"/>
    </row>
    <row r="958" spans="1:6" x14ac:dyDescent="0.25">
      <c r="A958" s="2"/>
      <c r="B958" s="3"/>
      <c r="C958" s="254"/>
      <c r="D958" s="45"/>
      <c r="E958" s="45"/>
      <c r="F958" s="272"/>
    </row>
    <row r="959" spans="1:6" x14ac:dyDescent="0.25">
      <c r="A959" s="2"/>
      <c r="B959" s="3"/>
      <c r="C959" s="254"/>
      <c r="D959" s="45"/>
      <c r="E959" s="45"/>
      <c r="F959" s="272"/>
    </row>
    <row r="960" spans="1:6" x14ac:dyDescent="0.25">
      <c r="A960" s="2"/>
      <c r="B960" s="3"/>
      <c r="C960" s="254"/>
      <c r="D960" s="45"/>
      <c r="E960" s="45"/>
      <c r="F960" s="272"/>
    </row>
    <row r="961" spans="1:6" x14ac:dyDescent="0.25">
      <c r="A961" s="2"/>
      <c r="B961" s="3"/>
      <c r="C961" s="254"/>
      <c r="D961" s="45"/>
      <c r="E961" s="45"/>
      <c r="F961" s="272"/>
    </row>
    <row r="962" spans="1:6" x14ac:dyDescent="0.25">
      <c r="A962" s="2"/>
      <c r="B962" s="3"/>
      <c r="C962" s="254"/>
      <c r="D962" s="45"/>
      <c r="E962" s="45"/>
      <c r="F962" s="272"/>
    </row>
    <row r="963" spans="1:6" x14ac:dyDescent="0.25">
      <c r="A963" s="2"/>
      <c r="B963" s="3"/>
      <c r="C963" s="254"/>
      <c r="D963" s="45"/>
      <c r="E963" s="45"/>
      <c r="F963" s="272"/>
    </row>
    <row r="964" spans="1:6" x14ac:dyDescent="0.25">
      <c r="A964" s="2"/>
      <c r="B964" s="3"/>
      <c r="C964" s="254"/>
      <c r="D964" s="45"/>
      <c r="E964" s="45"/>
      <c r="F964" s="272"/>
    </row>
    <row r="965" spans="1:6" x14ac:dyDescent="0.25">
      <c r="A965" s="2"/>
      <c r="B965" s="3"/>
      <c r="C965" s="254"/>
      <c r="D965" s="45"/>
      <c r="E965" s="45"/>
      <c r="F965" s="272"/>
    </row>
    <row r="966" spans="1:6" x14ac:dyDescent="0.25">
      <c r="A966" s="2"/>
      <c r="B966" s="3"/>
      <c r="C966" s="254"/>
      <c r="D966" s="45"/>
      <c r="E966" s="45"/>
      <c r="F966" s="272"/>
    </row>
    <row r="967" spans="1:6" x14ac:dyDescent="0.25">
      <c r="A967" s="2"/>
      <c r="B967" s="3"/>
      <c r="C967" s="254"/>
      <c r="D967" s="45"/>
      <c r="E967" s="45"/>
      <c r="F967" s="272"/>
    </row>
    <row r="968" spans="1:6" x14ac:dyDescent="0.25">
      <c r="A968" s="2"/>
      <c r="B968" s="3"/>
      <c r="C968" s="254"/>
      <c r="D968" s="45"/>
      <c r="E968" s="45"/>
      <c r="F968" s="272"/>
    </row>
    <row r="969" spans="1:6" x14ac:dyDescent="0.25">
      <c r="A969" s="2"/>
      <c r="B969" s="3"/>
      <c r="C969" s="254"/>
      <c r="D969" s="45"/>
      <c r="E969" s="45"/>
      <c r="F969" s="272"/>
    </row>
    <row r="970" spans="1:6" x14ac:dyDescent="0.25">
      <c r="A970" s="2"/>
      <c r="B970" s="3"/>
      <c r="C970" s="254"/>
      <c r="D970" s="45"/>
      <c r="E970" s="45"/>
      <c r="F970" s="272"/>
    </row>
    <row r="971" spans="1:6" x14ac:dyDescent="0.25">
      <c r="A971" s="2"/>
      <c r="B971" s="3"/>
      <c r="C971" s="254"/>
      <c r="D971" s="45"/>
      <c r="E971" s="45"/>
      <c r="F971" s="272"/>
    </row>
    <row r="972" spans="1:6" x14ac:dyDescent="0.25">
      <c r="A972" s="2"/>
      <c r="B972" s="3"/>
      <c r="C972" s="254"/>
      <c r="D972" s="45"/>
      <c r="E972" s="45"/>
      <c r="F972" s="272"/>
    </row>
    <row r="973" spans="1:6" x14ac:dyDescent="0.25">
      <c r="A973" s="2"/>
      <c r="B973" s="3"/>
      <c r="C973" s="254"/>
      <c r="D973" s="45"/>
      <c r="E973" s="45"/>
      <c r="F973" s="272"/>
    </row>
    <row r="974" spans="1:6" x14ac:dyDescent="0.25">
      <c r="A974" s="2"/>
      <c r="B974" s="3"/>
      <c r="C974" s="254"/>
      <c r="D974" s="45"/>
      <c r="E974" s="45"/>
      <c r="F974" s="272"/>
    </row>
    <row r="975" spans="1:6" x14ac:dyDescent="0.25">
      <c r="A975" s="2"/>
      <c r="B975" s="3"/>
      <c r="C975" s="254"/>
      <c r="D975" s="45"/>
      <c r="E975" s="45"/>
      <c r="F975" s="272"/>
    </row>
    <row r="976" spans="1:6" x14ac:dyDescent="0.25">
      <c r="A976" s="2"/>
      <c r="B976" s="3"/>
      <c r="C976" s="254"/>
      <c r="D976" s="45"/>
      <c r="E976" s="45"/>
      <c r="F976" s="272"/>
    </row>
    <row r="977" spans="1:6" x14ac:dyDescent="0.25">
      <c r="A977" s="2"/>
      <c r="B977" s="3"/>
      <c r="C977" s="254"/>
      <c r="D977" s="45"/>
      <c r="E977" s="45"/>
      <c r="F977" s="272"/>
    </row>
    <row r="978" spans="1:6" x14ac:dyDescent="0.25">
      <c r="A978" s="2"/>
      <c r="B978" s="3"/>
      <c r="C978" s="254"/>
      <c r="D978" s="45"/>
      <c r="E978" s="45"/>
      <c r="F978" s="272"/>
    </row>
    <row r="979" spans="1:6" x14ac:dyDescent="0.25">
      <c r="A979" s="2"/>
      <c r="B979" s="3"/>
      <c r="C979" s="254"/>
      <c r="D979" s="45"/>
      <c r="E979" s="45"/>
      <c r="F979" s="272"/>
    </row>
    <row r="980" spans="1:6" x14ac:dyDescent="0.25">
      <c r="A980" s="2"/>
      <c r="B980" s="3"/>
      <c r="C980" s="254"/>
      <c r="D980" s="45"/>
      <c r="E980" s="45"/>
      <c r="F980" s="272"/>
    </row>
    <row r="981" spans="1:6" x14ac:dyDescent="0.25">
      <c r="A981" s="2"/>
      <c r="B981" s="3"/>
      <c r="C981" s="254"/>
      <c r="D981" s="45"/>
      <c r="E981" s="45"/>
      <c r="F981" s="272"/>
    </row>
    <row r="982" spans="1:6" x14ac:dyDescent="0.25">
      <c r="A982" s="2"/>
      <c r="B982" s="3"/>
      <c r="C982" s="254"/>
      <c r="D982" s="45"/>
      <c r="E982" s="45"/>
      <c r="F982" s="272"/>
    </row>
    <row r="983" spans="1:6" x14ac:dyDescent="0.25">
      <c r="A983" s="2"/>
      <c r="B983" s="3"/>
      <c r="C983" s="254"/>
      <c r="D983" s="45"/>
      <c r="E983" s="45"/>
      <c r="F983" s="272"/>
    </row>
    <row r="984" spans="1:6" x14ac:dyDescent="0.25">
      <c r="A984" s="2"/>
      <c r="B984" s="3"/>
      <c r="C984" s="254"/>
      <c r="D984" s="45"/>
      <c r="E984" s="45"/>
      <c r="F984" s="272"/>
    </row>
    <row r="985" spans="1:6" x14ac:dyDescent="0.25">
      <c r="A985" s="2"/>
      <c r="B985" s="3"/>
      <c r="C985" s="254"/>
      <c r="D985" s="45"/>
      <c r="E985" s="45"/>
      <c r="F985" s="272"/>
    </row>
    <row r="986" spans="1:6" x14ac:dyDescent="0.25">
      <c r="A986" s="2"/>
      <c r="B986" s="3"/>
      <c r="C986" s="254"/>
      <c r="D986" s="45"/>
      <c r="E986" s="45"/>
      <c r="F986" s="272"/>
    </row>
    <row r="987" spans="1:6" x14ac:dyDescent="0.25">
      <c r="A987" s="2"/>
      <c r="B987" s="3"/>
      <c r="C987" s="254"/>
      <c r="D987" s="45"/>
      <c r="E987" s="45"/>
      <c r="F987" s="272"/>
    </row>
    <row r="988" spans="1:6" x14ac:dyDescent="0.25">
      <c r="A988" s="2"/>
      <c r="B988" s="3"/>
      <c r="C988" s="254"/>
      <c r="D988" s="45"/>
      <c r="E988" s="45"/>
      <c r="F988" s="272"/>
    </row>
    <row r="989" spans="1:6" x14ac:dyDescent="0.25">
      <c r="A989" s="2"/>
      <c r="B989" s="3"/>
      <c r="C989" s="254"/>
      <c r="D989" s="45"/>
      <c r="E989" s="45"/>
      <c r="F989" s="272"/>
    </row>
    <row r="990" spans="1:6" x14ac:dyDescent="0.25">
      <c r="A990" s="2"/>
      <c r="B990" s="3"/>
      <c r="C990" s="254"/>
      <c r="D990" s="45"/>
      <c r="E990" s="45"/>
      <c r="F990" s="272"/>
    </row>
    <row r="991" spans="1:6" x14ac:dyDescent="0.25">
      <c r="A991" s="2"/>
      <c r="B991" s="3"/>
      <c r="C991" s="254"/>
      <c r="D991" s="45"/>
      <c r="E991" s="45"/>
      <c r="F991" s="272"/>
    </row>
    <row r="992" spans="1:6" x14ac:dyDescent="0.25">
      <c r="A992" s="2"/>
      <c r="B992" s="3"/>
      <c r="C992" s="254"/>
      <c r="D992" s="45"/>
      <c r="E992" s="45"/>
      <c r="F992" s="272"/>
    </row>
    <row r="993" spans="1:6" x14ac:dyDescent="0.25">
      <c r="A993" s="2"/>
      <c r="B993" s="3"/>
      <c r="C993" s="254"/>
      <c r="D993" s="45"/>
      <c r="E993" s="45"/>
      <c r="F993" s="272"/>
    </row>
    <row r="994" spans="1:6" x14ac:dyDescent="0.25">
      <c r="A994" s="2"/>
      <c r="B994" s="3"/>
      <c r="C994" s="254"/>
      <c r="D994" s="45"/>
      <c r="E994" s="45"/>
      <c r="F994" s="272"/>
    </row>
    <row r="995" spans="1:6" x14ac:dyDescent="0.25">
      <c r="A995" s="2"/>
      <c r="B995" s="3"/>
      <c r="C995" s="254"/>
      <c r="D995" s="45"/>
      <c r="E995" s="45"/>
      <c r="F995" s="272"/>
    </row>
    <row r="996" spans="1:6" x14ac:dyDescent="0.25">
      <c r="A996" s="2"/>
      <c r="B996" s="3"/>
      <c r="C996" s="254"/>
      <c r="D996" s="45"/>
      <c r="E996" s="45"/>
      <c r="F996" s="272"/>
    </row>
    <row r="997" spans="1:6" x14ac:dyDescent="0.25">
      <c r="A997" s="2"/>
      <c r="B997" s="3"/>
      <c r="C997" s="254"/>
      <c r="D997" s="45"/>
      <c r="E997" s="45"/>
      <c r="F997" s="272"/>
    </row>
    <row r="998" spans="1:6" x14ac:dyDescent="0.25">
      <c r="A998" s="2"/>
      <c r="B998" s="3"/>
      <c r="C998" s="254"/>
      <c r="D998" s="45"/>
      <c r="E998" s="45"/>
      <c r="F998" s="272"/>
    </row>
    <row r="999" spans="1:6" x14ac:dyDescent="0.25">
      <c r="A999" s="2"/>
      <c r="B999" s="3"/>
      <c r="C999" s="254"/>
      <c r="D999" s="45"/>
      <c r="E999" s="45"/>
      <c r="F999" s="272"/>
    </row>
    <row r="1000" spans="1:6" x14ac:dyDescent="0.25">
      <c r="A1000" s="2"/>
      <c r="B1000" s="3"/>
      <c r="C1000" s="254"/>
      <c r="D1000" s="45"/>
      <c r="E1000" s="45"/>
      <c r="F1000" s="272"/>
    </row>
    <row r="1001" spans="1:6" x14ac:dyDescent="0.25">
      <c r="A1001" s="2"/>
      <c r="B1001" s="3"/>
      <c r="C1001" s="254"/>
      <c r="D1001" s="45"/>
      <c r="E1001" s="45"/>
      <c r="F1001" s="272"/>
    </row>
    <row r="1002" spans="1:6" x14ac:dyDescent="0.25">
      <c r="A1002" s="2"/>
      <c r="B1002" s="3"/>
      <c r="C1002" s="254"/>
      <c r="D1002" s="45"/>
      <c r="E1002" s="45"/>
      <c r="F1002" s="272"/>
    </row>
    <row r="1003" spans="1:6" x14ac:dyDescent="0.25">
      <c r="A1003" s="2"/>
      <c r="B1003" s="3"/>
      <c r="C1003" s="254"/>
      <c r="D1003" s="45"/>
      <c r="E1003" s="45"/>
      <c r="F1003" s="272"/>
    </row>
    <row r="1004" spans="1:6" x14ac:dyDescent="0.25">
      <c r="A1004" s="2"/>
      <c r="B1004" s="3"/>
      <c r="C1004" s="254"/>
      <c r="D1004" s="45"/>
      <c r="E1004" s="45"/>
      <c r="F1004" s="272"/>
    </row>
    <row r="1005" spans="1:6" x14ac:dyDescent="0.25">
      <c r="A1005" s="2"/>
      <c r="B1005" s="3"/>
      <c r="C1005" s="254"/>
      <c r="D1005" s="45"/>
      <c r="E1005" s="45"/>
      <c r="F1005" s="272"/>
    </row>
    <row r="1006" spans="1:6" x14ac:dyDescent="0.25">
      <c r="A1006" s="2"/>
      <c r="B1006" s="3"/>
      <c r="C1006" s="254"/>
      <c r="D1006" s="45"/>
      <c r="E1006" s="45"/>
      <c r="F1006" s="272"/>
    </row>
    <row r="1007" spans="1:6" x14ac:dyDescent="0.25">
      <c r="A1007" s="2"/>
      <c r="B1007" s="3"/>
      <c r="C1007" s="254"/>
      <c r="D1007" s="45"/>
      <c r="E1007" s="45"/>
      <c r="F1007" s="272"/>
    </row>
    <row r="1008" spans="1:6" x14ac:dyDescent="0.25">
      <c r="A1008" s="2"/>
      <c r="B1008" s="3"/>
      <c r="C1008" s="254"/>
      <c r="D1008" s="45"/>
      <c r="E1008" s="45"/>
      <c r="F1008" s="272"/>
    </row>
    <row r="1009" spans="1:6" x14ac:dyDescent="0.25">
      <c r="A1009" s="2"/>
      <c r="B1009" s="3"/>
      <c r="C1009" s="254"/>
      <c r="D1009" s="45"/>
      <c r="E1009" s="45"/>
      <c r="F1009" s="272"/>
    </row>
    <row r="1010" spans="1:6" x14ac:dyDescent="0.25">
      <c r="A1010" s="2"/>
      <c r="B1010" s="3"/>
      <c r="C1010" s="254"/>
      <c r="D1010" s="45"/>
      <c r="E1010" s="45"/>
      <c r="F1010" s="272"/>
    </row>
    <row r="1011" spans="1:6" x14ac:dyDescent="0.25">
      <c r="A1011" s="2"/>
      <c r="B1011" s="3"/>
      <c r="C1011" s="254"/>
      <c r="D1011" s="45"/>
      <c r="E1011" s="45"/>
      <c r="F1011" s="272"/>
    </row>
    <row r="1012" spans="1:6" x14ac:dyDescent="0.25">
      <c r="A1012" s="2"/>
      <c r="B1012" s="3"/>
      <c r="C1012" s="254"/>
      <c r="D1012" s="45"/>
      <c r="E1012" s="45"/>
      <c r="F1012" s="272"/>
    </row>
    <row r="1013" spans="1:6" x14ac:dyDescent="0.25">
      <c r="A1013" s="2"/>
      <c r="B1013" s="3"/>
      <c r="C1013" s="254"/>
      <c r="D1013" s="45"/>
      <c r="E1013" s="45"/>
      <c r="F1013" s="272"/>
    </row>
    <row r="1014" spans="1:6" x14ac:dyDescent="0.25">
      <c r="A1014" s="2"/>
      <c r="B1014" s="3"/>
      <c r="C1014" s="254"/>
      <c r="D1014" s="45"/>
      <c r="E1014" s="45"/>
      <c r="F1014" s="272"/>
    </row>
    <row r="1015" spans="1:6" x14ac:dyDescent="0.25">
      <c r="A1015" s="2"/>
      <c r="B1015" s="3"/>
      <c r="C1015" s="254"/>
      <c r="D1015" s="45"/>
      <c r="E1015" s="45"/>
      <c r="F1015" s="272"/>
    </row>
    <row r="1016" spans="1:6" x14ac:dyDescent="0.25">
      <c r="A1016" s="2"/>
      <c r="B1016" s="3"/>
      <c r="C1016" s="254"/>
      <c r="D1016" s="45"/>
      <c r="E1016" s="45"/>
      <c r="F1016" s="272"/>
    </row>
    <row r="1017" spans="1:6" x14ac:dyDescent="0.25">
      <c r="A1017" s="2"/>
      <c r="B1017" s="3"/>
      <c r="C1017" s="254"/>
      <c r="D1017" s="45"/>
      <c r="E1017" s="45"/>
      <c r="F1017" s="272"/>
    </row>
    <row r="1018" spans="1:6" x14ac:dyDescent="0.25">
      <c r="A1018" s="2"/>
      <c r="B1018" s="3"/>
      <c r="C1018" s="254"/>
      <c r="D1018" s="45"/>
      <c r="E1018" s="45"/>
      <c r="F1018" s="272"/>
    </row>
    <row r="1019" spans="1:6" x14ac:dyDescent="0.25">
      <c r="A1019" s="2"/>
      <c r="B1019" s="3"/>
      <c r="C1019" s="254"/>
      <c r="D1019" s="45"/>
      <c r="E1019" s="45"/>
      <c r="F1019" s="272"/>
    </row>
    <row r="1020" spans="1:6" x14ac:dyDescent="0.25">
      <c r="A1020" s="2"/>
      <c r="B1020" s="3"/>
      <c r="C1020" s="254"/>
      <c r="D1020" s="45"/>
      <c r="E1020" s="45"/>
      <c r="F1020" s="272"/>
    </row>
    <row r="1021" spans="1:6" x14ac:dyDescent="0.25">
      <c r="A1021" s="2"/>
      <c r="B1021" s="3"/>
      <c r="C1021" s="254"/>
      <c r="D1021" s="45"/>
      <c r="E1021" s="45"/>
      <c r="F1021" s="272"/>
    </row>
    <row r="1022" spans="1:6" x14ac:dyDescent="0.25">
      <c r="A1022" s="2"/>
      <c r="B1022" s="3"/>
      <c r="C1022" s="254"/>
      <c r="D1022" s="45"/>
      <c r="E1022" s="45"/>
      <c r="F1022" s="272"/>
    </row>
    <row r="1023" spans="1:6" x14ac:dyDescent="0.25">
      <c r="A1023" s="2"/>
      <c r="B1023" s="3"/>
      <c r="C1023" s="254"/>
      <c r="D1023" s="45"/>
      <c r="E1023" s="45"/>
      <c r="F1023" s="272"/>
    </row>
    <row r="1024" spans="1:6" x14ac:dyDescent="0.25">
      <c r="A1024" s="2"/>
      <c r="B1024" s="3"/>
      <c r="C1024" s="254"/>
      <c r="D1024" s="45"/>
      <c r="E1024" s="45"/>
      <c r="F1024" s="272"/>
    </row>
    <row r="1025" spans="1:6" x14ac:dyDescent="0.25">
      <c r="A1025" s="2"/>
      <c r="B1025" s="3"/>
      <c r="C1025" s="254"/>
      <c r="D1025" s="45"/>
      <c r="E1025" s="45"/>
      <c r="F1025" s="272"/>
    </row>
    <row r="1026" spans="1:6" x14ac:dyDescent="0.25">
      <c r="A1026" s="2"/>
      <c r="B1026" s="3"/>
      <c r="C1026" s="254"/>
      <c r="D1026" s="45"/>
      <c r="E1026" s="45"/>
      <c r="F1026" s="272"/>
    </row>
    <row r="1027" spans="1:6" x14ac:dyDescent="0.25">
      <c r="A1027" s="2"/>
      <c r="B1027" s="3"/>
      <c r="C1027" s="254"/>
      <c r="D1027" s="45"/>
      <c r="E1027" s="45"/>
      <c r="F1027" s="272"/>
    </row>
    <row r="1028" spans="1:6" x14ac:dyDescent="0.25">
      <c r="A1028" s="2"/>
      <c r="B1028" s="3"/>
      <c r="C1028" s="254"/>
      <c r="D1028" s="45"/>
      <c r="E1028" s="45"/>
      <c r="F1028" s="272"/>
    </row>
    <row r="1029" spans="1:6" x14ac:dyDescent="0.25">
      <c r="A1029" s="2"/>
      <c r="B1029" s="3"/>
      <c r="C1029" s="254"/>
      <c r="D1029" s="45"/>
      <c r="E1029" s="45"/>
      <c r="F1029" s="272"/>
    </row>
    <row r="1030" spans="1:6" x14ac:dyDescent="0.25">
      <c r="A1030" s="2"/>
      <c r="B1030" s="3"/>
      <c r="C1030" s="254"/>
      <c r="D1030" s="45"/>
      <c r="E1030" s="45"/>
      <c r="F1030" s="272"/>
    </row>
    <row r="1031" spans="1:6" x14ac:dyDescent="0.25">
      <c r="A1031" s="2"/>
      <c r="B1031" s="3"/>
      <c r="C1031" s="254"/>
      <c r="D1031" s="45"/>
      <c r="E1031" s="45"/>
      <c r="F1031" s="272"/>
    </row>
    <row r="1032" spans="1:6" x14ac:dyDescent="0.25">
      <c r="A1032" s="2"/>
      <c r="B1032" s="3"/>
      <c r="C1032" s="254"/>
      <c r="D1032" s="45"/>
      <c r="E1032" s="45"/>
      <c r="F1032" s="272"/>
    </row>
    <row r="1033" spans="1:6" x14ac:dyDescent="0.25">
      <c r="A1033" s="2"/>
      <c r="B1033" s="3"/>
      <c r="C1033" s="254"/>
      <c r="D1033" s="45"/>
      <c r="E1033" s="45"/>
      <c r="F1033" s="272"/>
    </row>
    <row r="1034" spans="1:6" x14ac:dyDescent="0.25">
      <c r="A1034" s="2"/>
      <c r="B1034" s="3"/>
      <c r="C1034" s="254"/>
      <c r="D1034" s="45"/>
      <c r="E1034" s="45"/>
      <c r="F1034" s="272"/>
    </row>
    <row r="1035" spans="1:6" x14ac:dyDescent="0.25">
      <c r="A1035" s="2"/>
      <c r="B1035" s="3"/>
      <c r="C1035" s="254"/>
      <c r="D1035" s="45"/>
      <c r="E1035" s="45"/>
      <c r="F1035" s="272"/>
    </row>
    <row r="1036" spans="1:6" x14ac:dyDescent="0.25">
      <c r="A1036" s="2"/>
      <c r="B1036" s="3"/>
      <c r="C1036" s="254"/>
      <c r="D1036" s="45"/>
      <c r="E1036" s="45"/>
      <c r="F1036" s="272"/>
    </row>
    <row r="1037" spans="1:6" x14ac:dyDescent="0.25">
      <c r="A1037" s="2"/>
      <c r="B1037" s="3"/>
      <c r="C1037" s="254"/>
      <c r="D1037" s="45"/>
      <c r="E1037" s="45"/>
      <c r="F1037" s="272"/>
    </row>
    <row r="1038" spans="1:6" x14ac:dyDescent="0.25">
      <c r="A1038" s="2"/>
      <c r="B1038" s="3"/>
      <c r="C1038" s="254"/>
      <c r="D1038" s="45"/>
      <c r="E1038" s="45"/>
      <c r="F1038" s="272"/>
    </row>
    <row r="1039" spans="1:6" x14ac:dyDescent="0.25">
      <c r="A1039" s="2"/>
      <c r="B1039" s="3"/>
      <c r="C1039" s="254"/>
      <c r="D1039" s="45"/>
      <c r="E1039" s="45"/>
      <c r="F1039" s="272"/>
    </row>
    <row r="1040" spans="1:6" x14ac:dyDescent="0.25">
      <c r="A1040" s="2"/>
      <c r="B1040" s="3"/>
      <c r="C1040" s="254"/>
      <c r="D1040" s="45"/>
      <c r="E1040" s="45"/>
      <c r="F1040" s="272"/>
    </row>
    <row r="1041" spans="1:6" x14ac:dyDescent="0.25">
      <c r="A1041" s="2"/>
      <c r="B1041" s="3"/>
      <c r="C1041" s="254"/>
      <c r="D1041" s="45"/>
      <c r="E1041" s="45"/>
      <c r="F1041" s="272"/>
    </row>
    <row r="1042" spans="1:6" x14ac:dyDescent="0.25">
      <c r="A1042" s="2"/>
      <c r="B1042" s="3"/>
      <c r="C1042" s="254"/>
      <c r="D1042" s="45"/>
      <c r="E1042" s="45"/>
      <c r="F1042" s="272"/>
    </row>
    <row r="1043" spans="1:6" x14ac:dyDescent="0.25">
      <c r="A1043" s="2"/>
      <c r="B1043" s="3"/>
      <c r="C1043" s="254"/>
      <c r="D1043" s="45"/>
      <c r="E1043" s="45"/>
      <c r="F1043" s="272"/>
    </row>
    <row r="1044" spans="1:6" x14ac:dyDescent="0.25">
      <c r="A1044" s="2"/>
      <c r="B1044" s="3"/>
      <c r="C1044" s="254"/>
      <c r="D1044" s="45"/>
      <c r="E1044" s="45"/>
      <c r="F1044" s="272"/>
    </row>
    <row r="1045" spans="1:6" x14ac:dyDescent="0.25">
      <c r="A1045" s="2"/>
      <c r="B1045" s="3"/>
      <c r="C1045" s="254"/>
      <c r="D1045" s="45"/>
      <c r="E1045" s="45"/>
      <c r="F1045" s="272"/>
    </row>
    <row r="1046" spans="1:6" x14ac:dyDescent="0.25">
      <c r="A1046" s="2"/>
      <c r="B1046" s="3"/>
      <c r="C1046" s="254"/>
      <c r="D1046" s="45"/>
      <c r="E1046" s="45"/>
      <c r="F1046" s="272"/>
    </row>
    <row r="1047" spans="1:6" x14ac:dyDescent="0.25">
      <c r="A1047" s="2"/>
      <c r="B1047" s="3"/>
      <c r="C1047" s="254"/>
      <c r="D1047" s="45"/>
      <c r="E1047" s="45"/>
      <c r="F1047" s="272"/>
    </row>
    <row r="1048" spans="1:6" x14ac:dyDescent="0.25">
      <c r="A1048" s="2"/>
      <c r="B1048" s="3"/>
      <c r="C1048" s="254"/>
      <c r="D1048" s="45"/>
      <c r="E1048" s="45"/>
      <c r="F1048" s="272"/>
    </row>
    <row r="1049" spans="1:6" x14ac:dyDescent="0.25">
      <c r="A1049" s="2"/>
      <c r="B1049" s="3"/>
      <c r="C1049" s="254"/>
      <c r="D1049" s="45"/>
      <c r="E1049" s="45"/>
      <c r="F1049" s="272"/>
    </row>
    <row r="1050" spans="1:6" x14ac:dyDescent="0.25">
      <c r="A1050" s="2"/>
      <c r="B1050" s="3"/>
      <c r="C1050" s="254"/>
      <c r="D1050" s="45"/>
      <c r="E1050" s="45"/>
      <c r="F1050" s="272"/>
    </row>
    <row r="1051" spans="1:6" x14ac:dyDescent="0.25">
      <c r="A1051" s="2"/>
      <c r="B1051" s="3"/>
      <c r="C1051" s="254"/>
      <c r="D1051" s="45"/>
      <c r="E1051" s="45"/>
      <c r="F1051" s="272"/>
    </row>
    <row r="1052" spans="1:6" x14ac:dyDescent="0.25">
      <c r="A1052" s="2"/>
      <c r="B1052" s="3"/>
      <c r="C1052" s="254"/>
      <c r="D1052" s="45"/>
      <c r="E1052" s="45"/>
      <c r="F1052" s="272"/>
    </row>
    <row r="1053" spans="1:6" x14ac:dyDescent="0.25">
      <c r="A1053" s="2"/>
      <c r="B1053" s="3"/>
      <c r="C1053" s="254"/>
      <c r="D1053" s="45"/>
      <c r="E1053" s="45"/>
      <c r="F1053" s="272"/>
    </row>
    <row r="1054" spans="1:6" x14ac:dyDescent="0.25">
      <c r="A1054" s="2"/>
      <c r="B1054" s="3"/>
      <c r="C1054" s="254"/>
      <c r="D1054" s="45"/>
      <c r="E1054" s="45"/>
      <c r="F1054" s="272"/>
    </row>
    <row r="1055" spans="1:6" x14ac:dyDescent="0.25">
      <c r="A1055" s="2"/>
      <c r="B1055" s="3"/>
      <c r="C1055" s="254"/>
      <c r="D1055" s="45"/>
      <c r="E1055" s="45"/>
      <c r="F1055" s="272"/>
    </row>
    <row r="1056" spans="1:6" x14ac:dyDescent="0.25">
      <c r="A1056" s="2"/>
      <c r="B1056" s="3"/>
      <c r="C1056" s="254"/>
      <c r="D1056" s="45"/>
      <c r="E1056" s="45"/>
      <c r="F1056" s="272"/>
    </row>
    <row r="1057" spans="1:6" x14ac:dyDescent="0.25">
      <c r="A1057" s="2"/>
      <c r="B1057" s="3"/>
      <c r="C1057" s="254"/>
      <c r="D1057" s="45"/>
      <c r="E1057" s="45"/>
      <c r="F1057" s="272"/>
    </row>
    <row r="1058" spans="1:6" x14ac:dyDescent="0.25">
      <c r="A1058" s="2"/>
      <c r="B1058" s="3"/>
      <c r="C1058" s="254"/>
      <c r="D1058" s="45"/>
      <c r="E1058" s="45"/>
      <c r="F1058" s="272"/>
    </row>
    <row r="1059" spans="1:6" x14ac:dyDescent="0.25">
      <c r="A1059" s="2"/>
      <c r="B1059" s="3"/>
      <c r="C1059" s="254"/>
      <c r="D1059" s="45"/>
      <c r="E1059" s="45"/>
      <c r="F1059" s="272"/>
    </row>
    <row r="1060" spans="1:6" x14ac:dyDescent="0.25">
      <c r="A1060" s="2"/>
      <c r="B1060" s="3"/>
      <c r="C1060" s="254"/>
      <c r="D1060" s="45"/>
      <c r="E1060" s="45"/>
      <c r="F1060" s="272"/>
    </row>
    <row r="1061" spans="1:6" x14ac:dyDescent="0.25">
      <c r="A1061" s="2"/>
      <c r="B1061" s="3"/>
      <c r="C1061" s="254"/>
      <c r="D1061" s="45"/>
      <c r="E1061" s="45"/>
      <c r="F1061" s="272"/>
    </row>
    <row r="1062" spans="1:6" x14ac:dyDescent="0.25">
      <c r="A1062" s="2"/>
      <c r="B1062" s="3"/>
      <c r="C1062" s="254"/>
      <c r="D1062" s="45"/>
      <c r="E1062" s="45"/>
      <c r="F1062" s="272"/>
    </row>
    <row r="1063" spans="1:6" x14ac:dyDescent="0.25">
      <c r="A1063" s="2"/>
      <c r="B1063" s="3"/>
      <c r="C1063" s="254"/>
      <c r="D1063" s="45"/>
      <c r="E1063" s="45"/>
      <c r="F1063" s="272"/>
    </row>
    <row r="1064" spans="1:6" x14ac:dyDescent="0.25">
      <c r="A1064" s="2"/>
      <c r="B1064" s="3"/>
      <c r="C1064" s="254"/>
      <c r="D1064" s="45"/>
      <c r="E1064" s="45"/>
      <c r="F1064" s="272"/>
    </row>
    <row r="1065" spans="1:6" x14ac:dyDescent="0.25">
      <c r="A1065" s="2"/>
      <c r="B1065" s="3"/>
      <c r="C1065" s="254"/>
      <c r="D1065" s="45"/>
      <c r="E1065" s="45"/>
      <c r="F1065" s="272"/>
    </row>
    <row r="1066" spans="1:6" x14ac:dyDescent="0.25">
      <c r="A1066" s="2"/>
      <c r="B1066" s="3"/>
      <c r="C1066" s="254"/>
      <c r="D1066" s="45"/>
      <c r="E1066" s="45"/>
      <c r="F1066" s="272"/>
    </row>
    <row r="1067" spans="1:6" x14ac:dyDescent="0.25">
      <c r="A1067" s="2"/>
      <c r="B1067" s="3"/>
      <c r="C1067" s="254"/>
      <c r="D1067" s="45"/>
      <c r="E1067" s="45"/>
      <c r="F1067" s="272"/>
    </row>
    <row r="1068" spans="1:6" x14ac:dyDescent="0.25">
      <c r="A1068" s="2"/>
      <c r="B1068" s="3"/>
      <c r="C1068" s="254"/>
      <c r="D1068" s="45"/>
      <c r="E1068" s="45"/>
      <c r="F1068" s="272"/>
    </row>
    <row r="1069" spans="1:6" x14ac:dyDescent="0.25">
      <c r="A1069" s="2"/>
      <c r="B1069" s="3"/>
      <c r="C1069" s="254"/>
      <c r="D1069" s="45"/>
      <c r="E1069" s="45"/>
      <c r="F1069" s="272"/>
    </row>
    <row r="1070" spans="1:6" x14ac:dyDescent="0.25">
      <c r="A1070" s="2"/>
      <c r="B1070" s="3"/>
      <c r="C1070" s="254"/>
      <c r="D1070" s="45"/>
      <c r="E1070" s="45"/>
      <c r="F1070" s="272"/>
    </row>
    <row r="1071" spans="1:6" x14ac:dyDescent="0.25">
      <c r="A1071" s="2"/>
      <c r="B1071" s="3"/>
      <c r="C1071" s="254"/>
      <c r="D1071" s="45"/>
      <c r="E1071" s="45"/>
      <c r="F1071" s="272"/>
    </row>
    <row r="1072" spans="1:6" x14ac:dyDescent="0.25">
      <c r="A1072" s="2"/>
      <c r="B1072" s="3"/>
      <c r="C1072" s="254"/>
      <c r="D1072" s="45"/>
      <c r="E1072" s="45"/>
      <c r="F1072" s="272"/>
    </row>
    <row r="1073" spans="1:6" x14ac:dyDescent="0.25">
      <c r="A1073" s="2"/>
      <c r="B1073" s="3"/>
      <c r="C1073" s="254"/>
      <c r="D1073" s="45"/>
      <c r="E1073" s="45"/>
      <c r="F1073" s="272"/>
    </row>
    <row r="1074" spans="1:6" x14ac:dyDescent="0.25">
      <c r="A1074" s="2"/>
      <c r="B1074" s="3"/>
      <c r="C1074" s="254"/>
      <c r="D1074" s="45"/>
      <c r="E1074" s="45"/>
      <c r="F1074" s="272"/>
    </row>
    <row r="1075" spans="1:6" x14ac:dyDescent="0.25">
      <c r="A1075" s="2"/>
      <c r="B1075" s="3"/>
      <c r="C1075" s="254"/>
      <c r="D1075" s="45"/>
      <c r="E1075" s="45"/>
      <c r="F1075" s="272"/>
    </row>
    <row r="1076" spans="1:6" x14ac:dyDescent="0.25">
      <c r="A1076" s="2"/>
      <c r="B1076" s="3"/>
      <c r="C1076" s="254"/>
      <c r="D1076" s="45"/>
      <c r="E1076" s="45"/>
      <c r="F1076" s="272"/>
    </row>
    <row r="1077" spans="1:6" x14ac:dyDescent="0.25">
      <c r="A1077" s="2"/>
      <c r="B1077" s="3"/>
      <c r="C1077" s="254"/>
      <c r="D1077" s="45"/>
      <c r="E1077" s="45"/>
      <c r="F1077" s="272"/>
    </row>
    <row r="1078" spans="1:6" x14ac:dyDescent="0.25">
      <c r="A1078" s="2"/>
      <c r="B1078" s="3"/>
      <c r="C1078" s="254"/>
      <c r="D1078" s="45"/>
      <c r="E1078" s="45"/>
      <c r="F1078" s="272"/>
    </row>
    <row r="1079" spans="1:6" x14ac:dyDescent="0.25">
      <c r="A1079" s="2"/>
      <c r="B1079" s="3"/>
      <c r="C1079" s="254"/>
      <c r="D1079" s="45"/>
      <c r="E1079" s="45"/>
      <c r="F1079" s="272"/>
    </row>
    <row r="1080" spans="1:6" x14ac:dyDescent="0.25">
      <c r="A1080" s="2"/>
      <c r="B1080" s="3"/>
      <c r="C1080" s="254"/>
      <c r="D1080" s="45"/>
      <c r="E1080" s="45"/>
      <c r="F1080" s="272"/>
    </row>
    <row r="1081" spans="1:6" x14ac:dyDescent="0.25">
      <c r="A1081" s="2"/>
      <c r="B1081" s="3"/>
      <c r="C1081" s="254"/>
      <c r="D1081" s="45"/>
      <c r="E1081" s="45"/>
      <c r="F1081" s="272"/>
    </row>
    <row r="1082" spans="1:6" x14ac:dyDescent="0.25">
      <c r="A1082" s="2"/>
      <c r="B1082" s="3"/>
      <c r="C1082" s="254"/>
      <c r="D1082" s="45"/>
      <c r="E1082" s="45"/>
      <c r="F1082" s="272"/>
    </row>
    <row r="1083" spans="1:6" x14ac:dyDescent="0.25">
      <c r="A1083" s="2"/>
      <c r="B1083" s="3"/>
      <c r="C1083" s="254"/>
      <c r="D1083" s="45"/>
      <c r="E1083" s="45"/>
      <c r="F1083" s="272"/>
    </row>
    <row r="1084" spans="1:6" x14ac:dyDescent="0.25">
      <c r="A1084" s="2"/>
      <c r="B1084" s="3"/>
      <c r="C1084" s="254"/>
      <c r="D1084" s="45"/>
      <c r="E1084" s="45"/>
      <c r="F1084" s="272"/>
    </row>
    <row r="1085" spans="1:6" x14ac:dyDescent="0.25">
      <c r="A1085" s="2"/>
      <c r="B1085" s="3"/>
      <c r="C1085" s="254"/>
      <c r="D1085" s="45"/>
      <c r="E1085" s="45"/>
      <c r="F1085" s="272"/>
    </row>
    <row r="1086" spans="1:6" x14ac:dyDescent="0.25">
      <c r="A1086" s="2"/>
      <c r="B1086" s="3"/>
      <c r="C1086" s="254"/>
      <c r="D1086" s="45"/>
      <c r="E1086" s="45"/>
      <c r="F1086" s="272"/>
    </row>
    <row r="1087" spans="1:6" x14ac:dyDescent="0.25">
      <c r="A1087" s="2"/>
      <c r="B1087" s="3"/>
      <c r="C1087" s="254"/>
      <c r="D1087" s="45"/>
      <c r="E1087" s="45"/>
      <c r="F1087" s="272"/>
    </row>
    <row r="1088" spans="1:6" x14ac:dyDescent="0.25">
      <c r="A1088" s="2"/>
      <c r="B1088" s="3"/>
      <c r="C1088" s="254"/>
      <c r="D1088" s="45"/>
      <c r="E1088" s="45"/>
      <c r="F1088" s="272"/>
    </row>
    <row r="1089" spans="1:6" x14ac:dyDescent="0.25">
      <c r="A1089" s="2"/>
      <c r="B1089" s="3"/>
      <c r="C1089" s="254"/>
      <c r="D1089" s="45"/>
      <c r="E1089" s="45"/>
      <c r="F1089" s="272"/>
    </row>
    <row r="1090" spans="1:6" x14ac:dyDescent="0.25">
      <c r="A1090" s="2"/>
      <c r="B1090" s="3"/>
      <c r="C1090" s="254"/>
      <c r="D1090" s="45"/>
      <c r="E1090" s="45"/>
      <c r="F1090" s="272"/>
    </row>
    <row r="1091" spans="1:6" x14ac:dyDescent="0.25">
      <c r="A1091" s="2"/>
      <c r="B1091" s="3"/>
      <c r="C1091" s="254"/>
      <c r="D1091" s="45"/>
      <c r="E1091" s="45"/>
      <c r="F1091" s="272"/>
    </row>
    <row r="1092" spans="1:6" x14ac:dyDescent="0.25">
      <c r="A1092" s="2"/>
      <c r="B1092" s="3"/>
      <c r="C1092" s="254"/>
      <c r="D1092" s="45"/>
      <c r="E1092" s="45"/>
      <c r="F1092" s="272"/>
    </row>
    <row r="1093" spans="1:6" x14ac:dyDescent="0.25">
      <c r="A1093" s="2"/>
      <c r="B1093" s="3"/>
      <c r="C1093" s="254"/>
      <c r="D1093" s="45"/>
      <c r="E1093" s="45"/>
      <c r="F1093" s="272"/>
    </row>
    <row r="1094" spans="1:6" x14ac:dyDescent="0.25">
      <c r="A1094" s="2"/>
      <c r="B1094" s="3"/>
      <c r="C1094" s="254"/>
      <c r="D1094" s="45"/>
      <c r="E1094" s="45"/>
      <c r="F1094" s="272"/>
    </row>
    <row r="1095" spans="1:6" x14ac:dyDescent="0.25">
      <c r="A1095" s="2"/>
      <c r="B1095" s="3"/>
      <c r="C1095" s="254"/>
      <c r="D1095" s="45"/>
      <c r="E1095" s="45"/>
      <c r="F1095" s="272"/>
    </row>
    <row r="1096" spans="1:6" x14ac:dyDescent="0.25">
      <c r="A1096" s="2"/>
      <c r="B1096" s="3"/>
      <c r="C1096" s="254"/>
      <c r="D1096" s="45"/>
      <c r="E1096" s="45"/>
      <c r="F1096" s="272"/>
    </row>
    <row r="1097" spans="1:6" x14ac:dyDescent="0.25">
      <c r="A1097" s="2"/>
      <c r="B1097" s="3"/>
      <c r="C1097" s="254"/>
      <c r="D1097" s="45"/>
      <c r="E1097" s="45"/>
      <c r="F1097" s="272"/>
    </row>
    <row r="1098" spans="1:6" x14ac:dyDescent="0.25">
      <c r="A1098" s="2"/>
      <c r="B1098" s="3"/>
      <c r="C1098" s="254"/>
      <c r="D1098" s="45"/>
      <c r="E1098" s="45"/>
      <c r="F1098" s="272"/>
    </row>
    <row r="1099" spans="1:6" x14ac:dyDescent="0.25">
      <c r="A1099" s="2"/>
      <c r="B1099" s="3"/>
      <c r="C1099" s="254"/>
      <c r="D1099" s="45"/>
      <c r="E1099" s="45"/>
      <c r="F1099" s="272"/>
    </row>
    <row r="1100" spans="1:6" x14ac:dyDescent="0.25">
      <c r="A1100" s="2"/>
      <c r="B1100" s="3"/>
      <c r="C1100" s="254"/>
      <c r="D1100" s="45"/>
      <c r="E1100" s="45"/>
      <c r="F1100" s="272"/>
    </row>
    <row r="1101" spans="1:6" x14ac:dyDescent="0.25">
      <c r="A1101" s="2"/>
      <c r="B1101" s="3"/>
      <c r="C1101" s="254"/>
      <c r="D1101" s="45"/>
      <c r="E1101" s="45"/>
      <c r="F1101" s="272"/>
    </row>
    <row r="1102" spans="1:6" x14ac:dyDescent="0.25">
      <c r="A1102" s="2"/>
      <c r="B1102" s="3"/>
      <c r="C1102" s="254"/>
      <c r="D1102" s="45"/>
      <c r="E1102" s="45"/>
      <c r="F1102" s="272"/>
    </row>
    <row r="1103" spans="1:6" x14ac:dyDescent="0.25">
      <c r="A1103" s="2"/>
      <c r="B1103" s="3"/>
      <c r="C1103" s="254"/>
      <c r="D1103" s="45"/>
      <c r="E1103" s="45"/>
      <c r="F1103" s="272"/>
    </row>
    <row r="1104" spans="1:6" x14ac:dyDescent="0.25">
      <c r="A1104" s="2"/>
      <c r="B1104" s="3"/>
      <c r="C1104" s="254"/>
      <c r="D1104" s="45"/>
      <c r="E1104" s="45"/>
      <c r="F1104" s="272"/>
    </row>
    <row r="1105" spans="1:6" x14ac:dyDescent="0.25">
      <c r="A1105" s="2"/>
      <c r="B1105" s="3"/>
      <c r="C1105" s="254"/>
      <c r="D1105" s="45"/>
      <c r="E1105" s="45"/>
      <c r="F1105" s="272"/>
    </row>
    <row r="1106" spans="1:6" x14ac:dyDescent="0.25">
      <c r="A1106" s="2"/>
      <c r="B1106" s="3"/>
      <c r="C1106" s="254"/>
      <c r="D1106" s="45"/>
      <c r="E1106" s="45"/>
      <c r="F1106" s="272"/>
    </row>
    <row r="1107" spans="1:6" x14ac:dyDescent="0.25">
      <c r="A1107" s="2"/>
      <c r="B1107" s="3"/>
      <c r="C1107" s="254"/>
      <c r="D1107" s="45"/>
      <c r="E1107" s="45"/>
      <c r="F1107" s="272"/>
    </row>
    <row r="1108" spans="1:6" x14ac:dyDescent="0.25">
      <c r="A1108" s="2"/>
      <c r="B1108" s="3"/>
      <c r="C1108" s="254"/>
      <c r="D1108" s="45"/>
      <c r="E1108" s="45"/>
      <c r="F1108" s="272"/>
    </row>
    <row r="1109" spans="1:6" x14ac:dyDescent="0.25">
      <c r="A1109" s="2"/>
      <c r="B1109" s="3"/>
      <c r="C1109" s="254"/>
      <c r="D1109" s="45"/>
      <c r="E1109" s="45"/>
      <c r="F1109" s="272"/>
    </row>
    <row r="1110" spans="1:6" x14ac:dyDescent="0.25">
      <c r="A1110" s="2"/>
      <c r="B1110" s="3"/>
      <c r="C1110" s="254"/>
      <c r="D1110" s="45"/>
      <c r="E1110" s="45"/>
      <c r="F1110" s="272"/>
    </row>
    <row r="1111" spans="1:6" x14ac:dyDescent="0.25">
      <c r="A1111" s="2"/>
      <c r="B1111" s="3"/>
      <c r="C1111" s="254"/>
      <c r="D1111" s="45"/>
      <c r="E1111" s="45"/>
      <c r="F1111" s="272"/>
    </row>
    <row r="1112" spans="1:6" x14ac:dyDescent="0.25">
      <c r="A1112" s="2"/>
      <c r="B1112" s="3"/>
      <c r="C1112" s="254"/>
      <c r="D1112" s="45"/>
      <c r="E1112" s="45"/>
      <c r="F1112" s="272"/>
    </row>
    <row r="1113" spans="1:6" x14ac:dyDescent="0.25">
      <c r="A1113" s="2"/>
      <c r="B1113" s="3"/>
      <c r="C1113" s="254"/>
      <c r="D1113" s="45"/>
      <c r="E1113" s="45"/>
      <c r="F1113" s="272"/>
    </row>
    <row r="1114" spans="1:6" x14ac:dyDescent="0.25">
      <c r="A1114" s="2"/>
      <c r="B1114" s="3"/>
      <c r="C1114" s="254"/>
      <c r="D1114" s="45"/>
      <c r="E1114" s="45"/>
      <c r="F1114" s="272"/>
    </row>
    <row r="1115" spans="1:6" x14ac:dyDescent="0.25">
      <c r="A1115" s="2"/>
      <c r="B1115" s="3"/>
      <c r="C1115" s="254"/>
      <c r="D1115" s="45"/>
      <c r="E1115" s="45"/>
      <c r="F1115" s="272"/>
    </row>
    <row r="1116" spans="1:6" x14ac:dyDescent="0.25">
      <c r="A1116" s="2"/>
      <c r="B1116" s="3"/>
      <c r="C1116" s="254"/>
      <c r="D1116" s="45"/>
      <c r="E1116" s="45"/>
      <c r="F1116" s="272"/>
    </row>
    <row r="1117" spans="1:6" x14ac:dyDescent="0.25">
      <c r="A1117" s="2"/>
      <c r="B1117" s="3"/>
      <c r="C1117" s="254"/>
      <c r="D1117" s="45"/>
      <c r="E1117" s="45"/>
      <c r="F1117" s="272"/>
    </row>
    <row r="1118" spans="1:6" x14ac:dyDescent="0.25">
      <c r="A1118" s="2"/>
      <c r="B1118" s="3"/>
      <c r="C1118" s="254"/>
      <c r="D1118" s="45"/>
      <c r="E1118" s="45"/>
      <c r="F1118" s="272"/>
    </row>
    <row r="1119" spans="1:6" x14ac:dyDescent="0.25">
      <c r="A1119" s="2"/>
      <c r="B1119" s="3"/>
      <c r="C1119" s="254"/>
      <c r="D1119" s="45"/>
      <c r="E1119" s="45"/>
      <c r="F1119" s="272"/>
    </row>
    <row r="1120" spans="1:6" x14ac:dyDescent="0.25">
      <c r="A1120" s="2"/>
      <c r="B1120" s="3"/>
      <c r="C1120" s="254"/>
      <c r="D1120" s="45"/>
      <c r="E1120" s="45"/>
      <c r="F1120" s="272"/>
    </row>
    <row r="1121" spans="1:6" x14ac:dyDescent="0.25">
      <c r="A1121" s="2"/>
      <c r="B1121" s="3"/>
      <c r="C1121" s="254"/>
      <c r="D1121" s="45"/>
      <c r="E1121" s="45"/>
      <c r="F1121" s="272"/>
    </row>
    <row r="1122" spans="1:6" x14ac:dyDescent="0.25">
      <c r="A1122" s="2"/>
      <c r="B1122" s="3"/>
      <c r="C1122" s="254"/>
      <c r="D1122" s="45"/>
      <c r="E1122" s="45"/>
      <c r="F1122" s="272"/>
    </row>
    <row r="1123" spans="1:6" x14ac:dyDescent="0.25">
      <c r="A1123" s="2"/>
      <c r="B1123" s="3"/>
      <c r="C1123" s="254"/>
      <c r="D1123" s="45"/>
      <c r="E1123" s="45"/>
      <c r="F1123" s="272"/>
    </row>
    <row r="1124" spans="1:6" x14ac:dyDescent="0.25">
      <c r="A1124" s="2"/>
      <c r="B1124" s="3"/>
      <c r="C1124" s="254"/>
      <c r="D1124" s="45"/>
      <c r="E1124" s="45"/>
      <c r="F1124" s="272"/>
    </row>
    <row r="1125" spans="1:6" x14ac:dyDescent="0.25">
      <c r="A1125" s="2"/>
      <c r="B1125" s="3"/>
      <c r="C1125" s="254"/>
      <c r="D1125" s="45"/>
      <c r="E1125" s="45"/>
      <c r="F1125" s="272"/>
    </row>
    <row r="1126" spans="1:6" x14ac:dyDescent="0.25">
      <c r="A1126" s="2"/>
      <c r="B1126" s="3"/>
      <c r="C1126" s="254"/>
      <c r="D1126" s="45"/>
      <c r="E1126" s="45"/>
      <c r="F1126" s="272"/>
    </row>
    <row r="1127" spans="1:6" x14ac:dyDescent="0.25">
      <c r="A1127" s="2"/>
      <c r="B1127" s="3"/>
      <c r="C1127" s="254"/>
      <c r="D1127" s="45"/>
      <c r="E1127" s="45"/>
      <c r="F1127" s="272"/>
    </row>
    <row r="1128" spans="1:6" x14ac:dyDescent="0.25">
      <c r="A1128" s="2"/>
      <c r="B1128" s="3"/>
      <c r="C1128" s="254"/>
      <c r="D1128" s="45"/>
      <c r="E1128" s="45"/>
      <c r="F1128" s="272"/>
    </row>
    <row r="1129" spans="1:6" x14ac:dyDescent="0.25">
      <c r="A1129" s="2"/>
      <c r="B1129" s="3"/>
      <c r="C1129" s="254"/>
      <c r="D1129" s="45"/>
      <c r="E1129" s="45"/>
      <c r="F1129" s="272"/>
    </row>
    <row r="1130" spans="1:6" x14ac:dyDescent="0.25">
      <c r="A1130" s="2"/>
      <c r="B1130" s="3"/>
      <c r="C1130" s="254"/>
      <c r="D1130" s="45"/>
      <c r="E1130" s="45"/>
      <c r="F1130" s="272"/>
    </row>
    <row r="1131" spans="1:6" x14ac:dyDescent="0.25">
      <c r="A1131" s="2"/>
      <c r="B1131" s="3"/>
      <c r="C1131" s="254"/>
      <c r="D1131" s="45"/>
      <c r="E1131" s="45"/>
      <c r="F1131" s="272"/>
    </row>
    <row r="1132" spans="1:6" x14ac:dyDescent="0.25">
      <c r="A1132" s="2"/>
      <c r="B1132" s="3"/>
      <c r="C1132" s="254"/>
      <c r="D1132" s="45"/>
      <c r="E1132" s="45"/>
      <c r="F1132" s="272"/>
    </row>
    <row r="1133" spans="1:6" x14ac:dyDescent="0.25">
      <c r="A1133" s="2"/>
      <c r="B1133" s="3"/>
      <c r="C1133" s="254"/>
      <c r="D1133" s="45"/>
      <c r="E1133" s="45"/>
      <c r="F1133" s="272"/>
    </row>
    <row r="1134" spans="1:6" x14ac:dyDescent="0.25">
      <c r="A1134" s="2"/>
      <c r="B1134" s="3"/>
      <c r="C1134" s="254"/>
      <c r="D1134" s="45"/>
      <c r="E1134" s="45"/>
      <c r="F1134" s="272"/>
    </row>
    <row r="1135" spans="1:6" x14ac:dyDescent="0.25">
      <c r="A1135" s="2"/>
      <c r="B1135" s="3"/>
      <c r="C1135" s="254"/>
      <c r="D1135" s="45"/>
      <c r="E1135" s="45"/>
      <c r="F1135" s="272"/>
    </row>
    <row r="1136" spans="1:6" x14ac:dyDescent="0.25">
      <c r="A1136" s="2"/>
      <c r="B1136" s="3"/>
      <c r="C1136" s="254"/>
      <c r="D1136" s="45"/>
      <c r="E1136" s="45"/>
      <c r="F1136" s="272"/>
    </row>
    <row r="1137" spans="1:6" x14ac:dyDescent="0.25">
      <c r="A1137" s="2"/>
      <c r="B1137" s="3"/>
      <c r="C1137" s="254"/>
      <c r="D1137" s="45"/>
      <c r="E1137" s="45"/>
      <c r="F1137" s="272"/>
    </row>
    <row r="1138" spans="1:6" x14ac:dyDescent="0.25">
      <c r="A1138" s="2"/>
      <c r="B1138" s="3"/>
      <c r="C1138" s="254"/>
      <c r="D1138" s="45"/>
      <c r="E1138" s="45"/>
      <c r="F1138" s="272"/>
    </row>
    <row r="1139" spans="1:6" x14ac:dyDescent="0.25">
      <c r="A1139" s="2"/>
      <c r="B1139" s="3"/>
      <c r="C1139" s="254"/>
      <c r="D1139" s="45"/>
      <c r="E1139" s="45"/>
      <c r="F1139" s="272"/>
    </row>
    <row r="1140" spans="1:6" x14ac:dyDescent="0.25">
      <c r="A1140" s="2"/>
      <c r="B1140" s="3"/>
      <c r="C1140" s="254"/>
      <c r="D1140" s="45"/>
      <c r="E1140" s="45"/>
      <c r="F1140" s="272"/>
    </row>
    <row r="1141" spans="1:6" x14ac:dyDescent="0.25">
      <c r="A1141" s="2"/>
      <c r="B1141" s="3"/>
      <c r="C1141" s="254"/>
      <c r="D1141" s="45"/>
      <c r="E1141" s="45"/>
      <c r="F1141" s="272"/>
    </row>
    <row r="1142" spans="1:6" x14ac:dyDescent="0.25">
      <c r="A1142" s="2"/>
      <c r="B1142" s="3"/>
      <c r="C1142" s="254"/>
      <c r="D1142" s="45"/>
      <c r="E1142" s="45"/>
      <c r="F1142" s="272"/>
    </row>
    <row r="1143" spans="1:6" x14ac:dyDescent="0.25">
      <c r="A1143" s="2"/>
      <c r="B1143" s="3"/>
      <c r="C1143" s="254"/>
      <c r="D1143" s="45"/>
      <c r="E1143" s="45"/>
      <c r="F1143" s="272"/>
    </row>
    <row r="1144" spans="1:6" x14ac:dyDescent="0.25">
      <c r="A1144" s="2"/>
      <c r="B1144" s="3"/>
      <c r="C1144" s="254"/>
      <c r="D1144" s="45"/>
      <c r="E1144" s="45"/>
      <c r="F1144" s="272"/>
    </row>
    <row r="1145" spans="1:6" x14ac:dyDescent="0.25">
      <c r="A1145" s="2"/>
      <c r="B1145" s="3"/>
      <c r="C1145" s="254"/>
      <c r="D1145" s="45"/>
      <c r="E1145" s="45"/>
      <c r="F1145" s="272"/>
    </row>
    <row r="1146" spans="1:6" x14ac:dyDescent="0.25">
      <c r="A1146" s="2"/>
      <c r="B1146" s="3"/>
      <c r="C1146" s="254"/>
      <c r="D1146" s="45"/>
      <c r="E1146" s="45"/>
      <c r="F1146" s="272"/>
    </row>
    <row r="1147" spans="1:6" x14ac:dyDescent="0.25">
      <c r="A1147" s="2"/>
      <c r="B1147" s="3"/>
      <c r="C1147" s="254"/>
      <c r="D1147" s="45"/>
      <c r="E1147" s="45"/>
      <c r="F1147" s="272"/>
    </row>
    <row r="1148" spans="1:6" x14ac:dyDescent="0.25">
      <c r="A1148" s="2"/>
      <c r="B1148" s="3"/>
      <c r="C1148" s="254"/>
      <c r="D1148" s="45"/>
      <c r="E1148" s="45"/>
      <c r="F1148" s="272"/>
    </row>
    <row r="1149" spans="1:6" x14ac:dyDescent="0.25">
      <c r="A1149" s="2"/>
      <c r="B1149" s="3"/>
      <c r="C1149" s="254"/>
      <c r="D1149" s="45"/>
      <c r="E1149" s="45"/>
      <c r="F1149" s="272"/>
    </row>
    <row r="1150" spans="1:6" x14ac:dyDescent="0.25">
      <c r="A1150" s="2"/>
      <c r="B1150" s="3"/>
      <c r="C1150" s="254"/>
      <c r="D1150" s="45"/>
      <c r="E1150" s="45"/>
      <c r="F1150" s="272"/>
    </row>
    <row r="1151" spans="1:6" x14ac:dyDescent="0.25">
      <c r="A1151" s="2"/>
      <c r="B1151" s="3"/>
      <c r="C1151" s="254"/>
      <c r="D1151" s="45"/>
      <c r="E1151" s="45"/>
      <c r="F1151" s="272"/>
    </row>
    <row r="1152" spans="1:6" x14ac:dyDescent="0.25">
      <c r="A1152" s="2"/>
      <c r="B1152" s="3"/>
      <c r="C1152" s="254"/>
      <c r="D1152" s="45"/>
      <c r="E1152" s="45"/>
      <c r="F1152" s="272"/>
    </row>
    <row r="1153" spans="1:6" x14ac:dyDescent="0.25">
      <c r="A1153" s="2"/>
      <c r="B1153" s="3"/>
      <c r="C1153" s="254"/>
      <c r="D1153" s="45"/>
      <c r="E1153" s="45"/>
      <c r="F1153" s="272"/>
    </row>
    <row r="1154" spans="1:6" x14ac:dyDescent="0.25">
      <c r="A1154" s="2"/>
      <c r="B1154" s="3"/>
      <c r="C1154" s="254"/>
      <c r="D1154" s="45"/>
      <c r="E1154" s="45"/>
      <c r="F1154" s="272"/>
    </row>
    <row r="1155" spans="1:6" x14ac:dyDescent="0.25">
      <c r="A1155" s="2"/>
      <c r="B1155" s="3"/>
      <c r="C1155" s="254"/>
      <c r="D1155" s="45"/>
      <c r="E1155" s="45"/>
      <c r="F1155" s="272"/>
    </row>
    <row r="1156" spans="1:6" x14ac:dyDescent="0.25">
      <c r="A1156" s="2"/>
      <c r="B1156" s="3"/>
      <c r="C1156" s="254"/>
      <c r="D1156" s="45"/>
      <c r="E1156" s="45"/>
      <c r="F1156" s="272"/>
    </row>
    <row r="1157" spans="1:6" x14ac:dyDescent="0.25">
      <c r="A1157" s="2"/>
      <c r="B1157" s="3"/>
      <c r="C1157" s="254"/>
      <c r="D1157" s="45"/>
      <c r="E1157" s="45"/>
      <c r="F1157" s="272"/>
    </row>
    <row r="1158" spans="1:6" x14ac:dyDescent="0.25">
      <c r="A1158" s="2"/>
      <c r="B1158" s="3"/>
      <c r="C1158" s="254"/>
      <c r="D1158" s="45"/>
      <c r="E1158" s="45"/>
      <c r="F1158" s="272"/>
    </row>
    <row r="1159" spans="1:6" x14ac:dyDescent="0.25">
      <c r="A1159" s="2"/>
      <c r="B1159" s="3"/>
      <c r="C1159" s="254"/>
      <c r="D1159" s="45"/>
      <c r="E1159" s="45"/>
      <c r="F1159" s="272"/>
    </row>
    <row r="1160" spans="1:6" x14ac:dyDescent="0.25">
      <c r="A1160" s="2"/>
      <c r="B1160" s="3"/>
      <c r="C1160" s="254"/>
      <c r="D1160" s="45"/>
      <c r="E1160" s="45"/>
      <c r="F1160" s="272"/>
    </row>
    <row r="1161" spans="1:6" x14ac:dyDescent="0.25">
      <c r="A1161" s="2"/>
      <c r="B1161" s="3"/>
      <c r="C1161" s="254"/>
      <c r="D1161" s="45"/>
      <c r="E1161" s="45"/>
      <c r="F1161" s="272"/>
    </row>
    <row r="1162" spans="1:6" x14ac:dyDescent="0.25">
      <c r="A1162" s="2"/>
      <c r="B1162" s="3"/>
      <c r="C1162" s="254"/>
      <c r="D1162" s="45"/>
      <c r="E1162" s="45"/>
      <c r="F1162" s="272"/>
    </row>
    <row r="1163" spans="1:6" x14ac:dyDescent="0.25">
      <c r="A1163" s="2"/>
      <c r="B1163" s="3"/>
      <c r="C1163" s="254"/>
      <c r="D1163" s="45"/>
      <c r="E1163" s="45"/>
      <c r="F1163" s="272"/>
    </row>
    <row r="1164" spans="1:6" x14ac:dyDescent="0.25">
      <c r="A1164" s="2"/>
      <c r="B1164" s="3"/>
      <c r="C1164" s="254"/>
      <c r="D1164" s="45"/>
      <c r="E1164" s="45"/>
      <c r="F1164" s="272"/>
    </row>
    <row r="1165" spans="1:6" x14ac:dyDescent="0.25">
      <c r="A1165" s="2"/>
      <c r="B1165" s="3"/>
      <c r="C1165" s="254"/>
      <c r="D1165" s="45"/>
      <c r="E1165" s="45"/>
      <c r="F1165" s="272"/>
    </row>
    <row r="1166" spans="1:6" x14ac:dyDescent="0.25">
      <c r="A1166" s="2"/>
      <c r="B1166" s="3"/>
      <c r="C1166" s="254"/>
      <c r="D1166" s="45"/>
      <c r="E1166" s="45"/>
      <c r="F1166" s="272"/>
    </row>
    <row r="1167" spans="1:6" x14ac:dyDescent="0.25">
      <c r="A1167" s="2"/>
      <c r="B1167" s="3"/>
      <c r="C1167" s="254"/>
      <c r="D1167" s="45"/>
      <c r="E1167" s="45"/>
      <c r="F1167" s="272"/>
    </row>
    <row r="1168" spans="1:6" x14ac:dyDescent="0.25">
      <c r="A1168" s="2"/>
      <c r="B1168" s="3"/>
      <c r="C1168" s="254"/>
      <c r="D1168" s="45"/>
      <c r="E1168" s="45"/>
      <c r="F1168" s="272"/>
    </row>
    <row r="1169" spans="1:6" x14ac:dyDescent="0.25">
      <c r="A1169" s="2"/>
      <c r="B1169" s="3"/>
      <c r="C1169" s="254"/>
      <c r="D1169" s="45"/>
      <c r="E1169" s="45"/>
      <c r="F1169" s="272"/>
    </row>
    <row r="1170" spans="1:6" x14ac:dyDescent="0.25">
      <c r="A1170" s="2"/>
      <c r="B1170" s="3"/>
      <c r="C1170" s="254"/>
      <c r="D1170" s="45"/>
      <c r="E1170" s="45"/>
      <c r="F1170" s="272"/>
    </row>
    <row r="1171" spans="1:6" x14ac:dyDescent="0.25">
      <c r="A1171" s="2"/>
      <c r="B1171" s="3"/>
      <c r="C1171" s="254"/>
      <c r="D1171" s="45"/>
      <c r="E1171" s="45"/>
      <c r="F1171" s="272"/>
    </row>
    <row r="1172" spans="1:6" x14ac:dyDescent="0.25">
      <c r="A1172" s="2"/>
      <c r="B1172" s="3"/>
      <c r="C1172" s="254"/>
      <c r="D1172" s="45"/>
      <c r="E1172" s="45"/>
      <c r="F1172" s="272"/>
    </row>
    <row r="1173" spans="1:6" x14ac:dyDescent="0.25">
      <c r="A1173" s="2"/>
      <c r="B1173" s="3"/>
      <c r="C1173" s="254"/>
      <c r="D1173" s="45"/>
      <c r="E1173" s="45"/>
      <c r="F1173" s="272"/>
    </row>
    <row r="1174" spans="1:6" x14ac:dyDescent="0.25">
      <c r="A1174" s="2"/>
      <c r="B1174" s="3"/>
      <c r="C1174" s="254"/>
      <c r="D1174" s="45"/>
      <c r="E1174" s="45"/>
      <c r="F1174" s="272"/>
    </row>
    <row r="1175" spans="1:6" x14ac:dyDescent="0.25">
      <c r="A1175" s="2"/>
      <c r="B1175" s="3"/>
      <c r="C1175" s="254"/>
      <c r="D1175" s="45"/>
      <c r="E1175" s="45"/>
      <c r="F1175" s="272"/>
    </row>
    <row r="1176" spans="1:6" x14ac:dyDescent="0.25">
      <c r="A1176" s="2"/>
      <c r="B1176" s="3"/>
      <c r="C1176" s="254"/>
      <c r="D1176" s="45"/>
      <c r="E1176" s="45"/>
      <c r="F1176" s="272"/>
    </row>
    <row r="1177" spans="1:6" x14ac:dyDescent="0.25">
      <c r="A1177" s="2"/>
      <c r="B1177" s="3"/>
      <c r="C1177" s="254"/>
      <c r="D1177" s="45"/>
      <c r="E1177" s="45"/>
      <c r="F1177" s="272"/>
    </row>
    <row r="1178" spans="1:6" x14ac:dyDescent="0.25">
      <c r="A1178" s="2"/>
      <c r="B1178" s="3"/>
      <c r="C1178" s="254"/>
      <c r="D1178" s="45"/>
      <c r="E1178" s="45"/>
      <c r="F1178" s="272"/>
    </row>
    <row r="1179" spans="1:6" x14ac:dyDescent="0.25">
      <c r="A1179" s="2"/>
      <c r="B1179" s="3"/>
      <c r="C1179" s="254"/>
      <c r="D1179" s="45"/>
      <c r="E1179" s="45"/>
      <c r="F1179" s="272"/>
    </row>
    <row r="1180" spans="1:6" x14ac:dyDescent="0.25">
      <c r="A1180" s="2"/>
      <c r="B1180" s="3"/>
      <c r="C1180" s="254"/>
      <c r="D1180" s="45"/>
      <c r="E1180" s="45"/>
      <c r="F1180" s="272"/>
    </row>
    <row r="1181" spans="1:6" x14ac:dyDescent="0.25">
      <c r="A1181" s="2"/>
      <c r="B1181" s="3"/>
      <c r="C1181" s="254"/>
      <c r="D1181" s="45"/>
      <c r="E1181" s="45"/>
      <c r="F1181" s="272"/>
    </row>
    <row r="1182" spans="1:6" x14ac:dyDescent="0.25">
      <c r="A1182" s="2"/>
      <c r="B1182" s="3"/>
      <c r="C1182" s="254"/>
      <c r="D1182" s="45"/>
      <c r="E1182" s="45"/>
      <c r="F1182" s="272"/>
    </row>
    <row r="1183" spans="1:6" x14ac:dyDescent="0.25">
      <c r="A1183" s="2"/>
      <c r="B1183" s="3"/>
      <c r="C1183" s="254"/>
      <c r="D1183" s="45"/>
      <c r="E1183" s="45"/>
      <c r="F1183" s="272"/>
    </row>
    <row r="1184" spans="1:6" x14ac:dyDescent="0.25">
      <c r="A1184" s="2"/>
      <c r="B1184" s="3"/>
      <c r="C1184" s="254"/>
      <c r="D1184" s="45"/>
      <c r="E1184" s="45"/>
      <c r="F1184" s="272"/>
    </row>
    <row r="1185" spans="1:6" x14ac:dyDescent="0.25">
      <c r="A1185" s="2"/>
      <c r="B1185" s="3"/>
      <c r="C1185" s="254"/>
      <c r="D1185" s="45"/>
      <c r="E1185" s="45"/>
      <c r="F1185" s="272"/>
    </row>
    <row r="1186" spans="1:6" x14ac:dyDescent="0.25">
      <c r="A1186" s="2"/>
      <c r="B1186" s="3"/>
      <c r="C1186" s="254"/>
      <c r="D1186" s="45"/>
      <c r="E1186" s="45"/>
      <c r="F1186" s="272"/>
    </row>
    <row r="1187" spans="1:6" x14ac:dyDescent="0.25">
      <c r="A1187" s="2"/>
      <c r="B1187" s="3"/>
      <c r="C1187" s="254"/>
      <c r="D1187" s="45"/>
      <c r="E1187" s="45"/>
      <c r="F1187" s="272"/>
    </row>
    <row r="1188" spans="1:6" x14ac:dyDescent="0.25">
      <c r="A1188" s="2"/>
      <c r="B1188" s="3"/>
      <c r="C1188" s="254"/>
      <c r="D1188" s="45"/>
      <c r="E1188" s="45"/>
      <c r="F1188" s="272"/>
    </row>
    <row r="1189" spans="1:6" x14ac:dyDescent="0.25">
      <c r="A1189" s="2"/>
      <c r="B1189" s="3"/>
      <c r="C1189" s="254"/>
      <c r="D1189" s="45"/>
      <c r="E1189" s="45"/>
      <c r="F1189" s="272"/>
    </row>
    <row r="1190" spans="1:6" x14ac:dyDescent="0.25">
      <c r="A1190" s="2"/>
      <c r="B1190" s="3"/>
      <c r="C1190" s="254"/>
      <c r="D1190" s="45"/>
      <c r="E1190" s="45"/>
      <c r="F1190" s="272"/>
    </row>
    <row r="1191" spans="1:6" x14ac:dyDescent="0.25">
      <c r="A1191" s="2"/>
      <c r="B1191" s="3"/>
      <c r="C1191" s="254"/>
      <c r="D1191" s="45"/>
      <c r="E1191" s="45"/>
      <c r="F1191" s="272"/>
    </row>
    <row r="1192" spans="1:6" x14ac:dyDescent="0.25">
      <c r="A1192" s="2"/>
      <c r="B1192" s="3"/>
      <c r="C1192" s="254"/>
      <c r="D1192" s="45"/>
      <c r="E1192" s="45"/>
      <c r="F1192" s="272"/>
    </row>
    <row r="1193" spans="1:6" x14ac:dyDescent="0.25">
      <c r="A1193" s="2"/>
      <c r="B1193" s="3"/>
      <c r="C1193" s="254"/>
      <c r="D1193" s="45"/>
      <c r="E1193" s="45"/>
      <c r="F1193" s="272"/>
    </row>
    <row r="1194" spans="1:6" x14ac:dyDescent="0.25">
      <c r="A1194" s="2"/>
      <c r="B1194" s="3"/>
      <c r="C1194" s="254"/>
      <c r="D1194" s="45"/>
      <c r="E1194" s="45"/>
      <c r="F1194" s="272"/>
    </row>
    <row r="1195" spans="1:6" x14ac:dyDescent="0.25">
      <c r="A1195" s="2"/>
      <c r="B1195" s="3"/>
      <c r="C1195" s="254"/>
      <c r="D1195" s="45"/>
      <c r="E1195" s="45"/>
      <c r="F1195" s="272"/>
    </row>
    <row r="1196" spans="1:6" x14ac:dyDescent="0.25">
      <c r="A1196" s="2"/>
      <c r="B1196" s="3"/>
      <c r="C1196" s="254"/>
      <c r="D1196" s="45"/>
      <c r="E1196" s="45"/>
      <c r="F1196" s="272"/>
    </row>
    <row r="1197" spans="1:6" x14ac:dyDescent="0.25">
      <c r="A1197" s="2"/>
      <c r="B1197" s="3"/>
      <c r="C1197" s="254"/>
      <c r="D1197" s="45"/>
      <c r="E1197" s="45"/>
      <c r="F1197" s="272"/>
    </row>
    <row r="1198" spans="1:6" x14ac:dyDescent="0.25">
      <c r="A1198" s="2"/>
      <c r="B1198" s="3"/>
      <c r="C1198" s="254"/>
      <c r="D1198" s="45"/>
      <c r="E1198" s="45"/>
      <c r="F1198" s="272"/>
    </row>
    <row r="1199" spans="1:6" x14ac:dyDescent="0.25">
      <c r="A1199" s="2"/>
      <c r="B1199" s="3"/>
      <c r="C1199" s="254"/>
      <c r="D1199" s="45"/>
      <c r="E1199" s="45"/>
      <c r="F1199" s="272"/>
    </row>
    <row r="1200" spans="1:6" x14ac:dyDescent="0.25">
      <c r="A1200" s="2"/>
      <c r="B1200" s="3"/>
      <c r="C1200" s="254"/>
      <c r="D1200" s="45"/>
      <c r="E1200" s="45"/>
      <c r="F1200" s="272"/>
    </row>
    <row r="1201" spans="1:6" x14ac:dyDescent="0.25">
      <c r="A1201" s="2"/>
      <c r="B1201" s="3"/>
      <c r="C1201" s="254"/>
      <c r="D1201" s="45"/>
      <c r="E1201" s="45"/>
      <c r="F1201" s="272"/>
    </row>
    <row r="1202" spans="1:6" x14ac:dyDescent="0.25">
      <c r="A1202" s="2"/>
      <c r="B1202" s="3"/>
      <c r="C1202" s="254"/>
      <c r="D1202" s="45"/>
      <c r="E1202" s="45"/>
      <c r="F1202" s="272"/>
    </row>
    <row r="1203" spans="1:6" x14ac:dyDescent="0.25">
      <c r="A1203" s="2"/>
      <c r="B1203" s="3"/>
      <c r="C1203" s="254"/>
      <c r="D1203" s="45"/>
      <c r="E1203" s="45"/>
      <c r="F1203" s="272"/>
    </row>
    <row r="1204" spans="1:6" x14ac:dyDescent="0.25">
      <c r="A1204" s="2"/>
      <c r="B1204" s="3"/>
      <c r="C1204" s="254"/>
      <c r="D1204" s="45"/>
      <c r="E1204" s="45"/>
      <c r="F1204" s="272"/>
    </row>
    <row r="1205" spans="1:6" x14ac:dyDescent="0.25">
      <c r="A1205" s="2"/>
      <c r="B1205" s="3"/>
      <c r="C1205" s="254"/>
      <c r="D1205" s="45"/>
      <c r="E1205" s="45"/>
      <c r="F1205" s="272"/>
    </row>
    <row r="1206" spans="1:6" x14ac:dyDescent="0.25">
      <c r="A1206" s="2"/>
      <c r="B1206" s="3"/>
      <c r="C1206" s="254"/>
      <c r="D1206" s="45"/>
      <c r="E1206" s="45"/>
      <c r="F1206" s="272"/>
    </row>
    <row r="1207" spans="1:6" x14ac:dyDescent="0.25">
      <c r="A1207" s="2"/>
      <c r="B1207" s="3"/>
      <c r="C1207" s="254"/>
      <c r="D1207" s="45"/>
      <c r="E1207" s="45"/>
      <c r="F1207" s="272"/>
    </row>
    <row r="1208" spans="1:6" x14ac:dyDescent="0.25">
      <c r="A1208" s="2"/>
      <c r="B1208" s="3"/>
      <c r="C1208" s="254"/>
      <c r="D1208" s="45"/>
      <c r="E1208" s="45"/>
      <c r="F1208" s="272"/>
    </row>
    <row r="1209" spans="1:6" x14ac:dyDescent="0.25">
      <c r="A1209" s="2"/>
      <c r="B1209" s="3"/>
      <c r="C1209" s="254"/>
      <c r="D1209" s="45"/>
      <c r="E1209" s="45"/>
      <c r="F1209" s="272"/>
    </row>
    <row r="1210" spans="1:6" x14ac:dyDescent="0.25">
      <c r="A1210" s="2"/>
      <c r="B1210" s="3"/>
      <c r="C1210" s="254"/>
      <c r="D1210" s="45"/>
      <c r="E1210" s="45"/>
      <c r="F1210" s="272"/>
    </row>
    <row r="1211" spans="1:6" x14ac:dyDescent="0.25">
      <c r="A1211" s="2"/>
      <c r="B1211" s="3"/>
      <c r="C1211" s="254"/>
      <c r="D1211" s="45"/>
      <c r="E1211" s="45"/>
      <c r="F1211" s="272"/>
    </row>
    <row r="1212" spans="1:6" x14ac:dyDescent="0.25">
      <c r="A1212" s="2"/>
      <c r="B1212" s="3"/>
      <c r="C1212" s="254"/>
      <c r="D1212" s="45"/>
      <c r="E1212" s="45"/>
      <c r="F1212" s="272"/>
    </row>
    <row r="1213" spans="1:6" x14ac:dyDescent="0.25">
      <c r="A1213" s="2"/>
      <c r="B1213" s="3"/>
      <c r="C1213" s="254"/>
      <c r="D1213" s="45"/>
      <c r="E1213" s="45"/>
      <c r="F1213" s="272"/>
    </row>
    <row r="1214" spans="1:6" x14ac:dyDescent="0.25">
      <c r="A1214" s="2"/>
      <c r="B1214" s="3"/>
      <c r="C1214" s="254"/>
      <c r="D1214" s="45"/>
      <c r="E1214" s="45"/>
      <c r="F1214" s="272"/>
    </row>
    <row r="1215" spans="1:6" x14ac:dyDescent="0.25">
      <c r="A1215" s="2"/>
      <c r="B1215" s="3"/>
      <c r="C1215" s="254"/>
      <c r="D1215" s="45"/>
      <c r="E1215" s="45"/>
      <c r="F1215" s="272"/>
    </row>
    <row r="1216" spans="1:6" x14ac:dyDescent="0.25">
      <c r="A1216" s="2"/>
      <c r="B1216" s="3"/>
      <c r="C1216" s="254"/>
      <c r="D1216" s="45"/>
      <c r="E1216" s="45"/>
      <c r="F1216" s="272"/>
    </row>
    <row r="1217" spans="1:6" x14ac:dyDescent="0.25">
      <c r="A1217" s="2"/>
      <c r="B1217" s="3"/>
      <c r="C1217" s="254"/>
      <c r="D1217" s="45"/>
      <c r="E1217" s="45"/>
      <c r="F1217" s="272"/>
    </row>
    <row r="1218" spans="1:6" x14ac:dyDescent="0.25">
      <c r="A1218" s="2"/>
      <c r="B1218" s="3"/>
      <c r="C1218" s="254"/>
      <c r="D1218" s="45"/>
      <c r="E1218" s="45"/>
      <c r="F1218" s="272"/>
    </row>
    <row r="1219" spans="1:6" x14ac:dyDescent="0.25">
      <c r="A1219" s="2"/>
      <c r="B1219" s="3"/>
      <c r="C1219" s="254"/>
      <c r="D1219" s="45"/>
      <c r="E1219" s="45"/>
      <c r="F1219" s="272"/>
    </row>
    <row r="1220" spans="1:6" x14ac:dyDescent="0.25">
      <c r="A1220" s="2"/>
      <c r="B1220" s="3"/>
      <c r="C1220" s="254"/>
      <c r="D1220" s="45"/>
      <c r="E1220" s="45"/>
      <c r="F1220" s="272"/>
    </row>
    <row r="1221" spans="1:6" x14ac:dyDescent="0.25">
      <c r="A1221" s="2"/>
      <c r="B1221" s="3"/>
      <c r="C1221" s="254"/>
      <c r="D1221" s="45"/>
      <c r="E1221" s="45"/>
      <c r="F1221" s="272"/>
    </row>
    <row r="1222" spans="1:6" x14ac:dyDescent="0.25">
      <c r="A1222" s="2"/>
      <c r="B1222" s="3"/>
      <c r="C1222" s="254"/>
      <c r="D1222" s="45"/>
      <c r="E1222" s="45"/>
      <c r="F1222" s="272"/>
    </row>
    <row r="1223" spans="1:6" x14ac:dyDescent="0.25">
      <c r="A1223" s="2"/>
      <c r="B1223" s="3"/>
      <c r="C1223" s="254"/>
      <c r="D1223" s="45"/>
      <c r="E1223" s="45"/>
      <c r="F1223" s="272"/>
    </row>
    <row r="1224" spans="1:6" x14ac:dyDescent="0.25">
      <c r="A1224" s="2"/>
      <c r="B1224" s="3"/>
      <c r="C1224" s="254"/>
      <c r="D1224" s="45"/>
      <c r="E1224" s="45"/>
      <c r="F1224" s="272"/>
    </row>
    <row r="1225" spans="1:6" x14ac:dyDescent="0.25">
      <c r="A1225" s="2"/>
      <c r="B1225" s="3"/>
      <c r="C1225" s="254"/>
      <c r="D1225" s="45"/>
      <c r="E1225" s="45"/>
      <c r="F1225" s="272"/>
    </row>
    <row r="1226" spans="1:6" x14ac:dyDescent="0.25">
      <c r="A1226" s="2"/>
      <c r="B1226" s="3"/>
      <c r="C1226" s="254"/>
      <c r="D1226" s="45"/>
      <c r="E1226" s="45"/>
      <c r="F1226" s="272"/>
    </row>
    <row r="1227" spans="1:6" x14ac:dyDescent="0.25">
      <c r="A1227" s="2"/>
      <c r="B1227" s="3"/>
      <c r="C1227" s="254"/>
      <c r="D1227" s="45"/>
      <c r="E1227" s="45"/>
      <c r="F1227" s="272"/>
    </row>
    <row r="1228" spans="1:6" x14ac:dyDescent="0.25">
      <c r="A1228" s="2"/>
      <c r="B1228" s="3"/>
      <c r="C1228" s="254"/>
      <c r="D1228" s="45"/>
      <c r="E1228" s="45"/>
      <c r="F1228" s="272"/>
    </row>
    <row r="1229" spans="1:6" x14ac:dyDescent="0.25">
      <c r="A1229" s="2"/>
      <c r="B1229" s="3"/>
      <c r="C1229" s="254"/>
      <c r="D1229" s="45"/>
      <c r="E1229" s="45"/>
      <c r="F1229" s="272"/>
    </row>
    <row r="1230" spans="1:6" x14ac:dyDescent="0.25">
      <c r="A1230" s="2"/>
      <c r="B1230" s="3"/>
      <c r="C1230" s="254"/>
      <c r="D1230" s="45"/>
      <c r="E1230" s="45"/>
      <c r="F1230" s="272"/>
    </row>
    <row r="1231" spans="1:6" x14ac:dyDescent="0.25">
      <c r="A1231" s="2"/>
      <c r="B1231" s="3"/>
      <c r="C1231" s="254"/>
      <c r="D1231" s="45"/>
      <c r="E1231" s="45"/>
      <c r="F1231" s="272"/>
    </row>
    <row r="1232" spans="1:6" x14ac:dyDescent="0.25">
      <c r="A1232" s="2"/>
      <c r="B1232" s="3"/>
      <c r="C1232" s="254"/>
      <c r="D1232" s="45"/>
      <c r="E1232" s="45"/>
      <c r="F1232" s="272"/>
    </row>
    <row r="1233" spans="1:6" x14ac:dyDescent="0.25">
      <c r="A1233" s="2"/>
      <c r="B1233" s="3"/>
      <c r="C1233" s="254"/>
      <c r="D1233" s="45"/>
      <c r="E1233" s="45"/>
      <c r="F1233" s="272"/>
    </row>
    <row r="1234" spans="1:6" x14ac:dyDescent="0.25">
      <c r="A1234" s="2"/>
      <c r="B1234" s="3"/>
      <c r="C1234" s="254"/>
      <c r="D1234" s="45"/>
      <c r="E1234" s="45"/>
      <c r="F1234" s="272"/>
    </row>
    <row r="1235" spans="1:6" x14ac:dyDescent="0.25">
      <c r="A1235" s="2"/>
      <c r="B1235" s="3"/>
      <c r="C1235" s="254"/>
      <c r="D1235" s="45"/>
      <c r="E1235" s="45"/>
      <c r="F1235" s="272"/>
    </row>
    <row r="1236" spans="1:6" x14ac:dyDescent="0.25">
      <c r="A1236" s="2"/>
      <c r="B1236" s="3"/>
      <c r="C1236" s="254"/>
      <c r="D1236" s="45"/>
      <c r="E1236" s="45"/>
      <c r="F1236" s="272"/>
    </row>
    <row r="1237" spans="1:6" x14ac:dyDescent="0.25">
      <c r="A1237" s="2"/>
      <c r="B1237" s="3"/>
      <c r="C1237" s="254"/>
      <c r="D1237" s="45"/>
      <c r="E1237" s="45"/>
      <c r="F1237" s="272"/>
    </row>
    <row r="1238" spans="1:6" x14ac:dyDescent="0.25">
      <c r="A1238" s="2"/>
      <c r="B1238" s="3"/>
      <c r="C1238" s="254"/>
      <c r="D1238" s="45"/>
      <c r="E1238" s="45"/>
      <c r="F1238" s="272"/>
    </row>
    <row r="1239" spans="1:6" x14ac:dyDescent="0.25">
      <c r="A1239" s="2"/>
      <c r="B1239" s="3"/>
      <c r="C1239" s="254"/>
      <c r="D1239" s="45"/>
      <c r="E1239" s="45"/>
      <c r="F1239" s="272"/>
    </row>
    <row r="1240" spans="1:6" x14ac:dyDescent="0.25">
      <c r="A1240" s="2"/>
      <c r="B1240" s="3"/>
      <c r="C1240" s="254"/>
      <c r="D1240" s="45"/>
      <c r="E1240" s="45"/>
      <c r="F1240" s="272"/>
    </row>
    <row r="1241" spans="1:6" x14ac:dyDescent="0.25">
      <c r="A1241" s="2"/>
      <c r="B1241" s="3"/>
      <c r="C1241" s="254"/>
      <c r="D1241" s="45"/>
      <c r="E1241" s="45"/>
      <c r="F1241" s="272"/>
    </row>
    <row r="1242" spans="1:6" x14ac:dyDescent="0.25">
      <c r="A1242" s="2"/>
      <c r="B1242" s="3"/>
      <c r="C1242" s="254"/>
      <c r="D1242" s="45"/>
      <c r="E1242" s="45"/>
      <c r="F1242" s="272"/>
    </row>
    <row r="1243" spans="1:6" x14ac:dyDescent="0.25">
      <c r="A1243" s="2"/>
      <c r="B1243" s="3"/>
      <c r="C1243" s="254"/>
      <c r="D1243" s="45"/>
      <c r="E1243" s="45"/>
      <c r="F1243" s="272"/>
    </row>
    <row r="1244" spans="1:6" x14ac:dyDescent="0.25">
      <c r="A1244" s="2"/>
      <c r="B1244" s="3"/>
      <c r="C1244" s="254"/>
      <c r="D1244" s="45"/>
      <c r="E1244" s="45"/>
      <c r="F1244" s="272"/>
    </row>
    <row r="1245" spans="1:6" x14ac:dyDescent="0.25">
      <c r="A1245" s="2"/>
      <c r="B1245" s="3"/>
      <c r="C1245" s="254"/>
      <c r="D1245" s="45"/>
      <c r="E1245" s="45"/>
      <c r="F1245" s="272"/>
    </row>
    <row r="1246" spans="1:6" x14ac:dyDescent="0.25">
      <c r="A1246" s="2"/>
      <c r="B1246" s="3"/>
      <c r="C1246" s="254"/>
      <c r="D1246" s="45"/>
      <c r="E1246" s="45"/>
      <c r="F1246" s="272"/>
    </row>
    <row r="1247" spans="1:6" x14ac:dyDescent="0.25">
      <c r="A1247" s="2"/>
      <c r="B1247" s="3"/>
      <c r="C1247" s="254"/>
      <c r="D1247" s="45"/>
      <c r="E1247" s="45"/>
      <c r="F1247" s="272"/>
    </row>
    <row r="1248" spans="1:6" x14ac:dyDescent="0.25">
      <c r="A1248" s="2"/>
      <c r="B1248" s="3"/>
      <c r="C1248" s="254"/>
      <c r="D1248" s="45"/>
      <c r="E1248" s="45"/>
      <c r="F1248" s="272"/>
    </row>
    <row r="1249" spans="1:6" x14ac:dyDescent="0.25">
      <c r="A1249" s="2"/>
      <c r="B1249" s="3"/>
      <c r="C1249" s="254"/>
      <c r="D1249" s="45"/>
      <c r="E1249" s="45"/>
      <c r="F1249" s="272"/>
    </row>
    <row r="1250" spans="1:6" x14ac:dyDescent="0.25">
      <c r="A1250" s="2"/>
      <c r="B1250" s="3"/>
      <c r="C1250" s="254"/>
      <c r="D1250" s="45"/>
      <c r="E1250" s="45"/>
      <c r="F1250" s="272"/>
    </row>
    <row r="1251" spans="1:6" x14ac:dyDescent="0.25">
      <c r="A1251" s="2"/>
      <c r="B1251" s="3"/>
      <c r="C1251" s="254"/>
      <c r="D1251" s="45"/>
      <c r="E1251" s="45"/>
      <c r="F1251" s="272"/>
    </row>
    <row r="1252" spans="1:6" x14ac:dyDescent="0.25">
      <c r="A1252" s="2"/>
      <c r="B1252" s="3"/>
      <c r="C1252" s="254"/>
      <c r="D1252" s="45"/>
      <c r="E1252" s="45"/>
      <c r="F1252" s="272"/>
    </row>
    <row r="1253" spans="1:6" x14ac:dyDescent="0.25">
      <c r="A1253" s="2"/>
      <c r="B1253" s="3"/>
      <c r="C1253" s="254"/>
      <c r="D1253" s="45"/>
      <c r="E1253" s="45"/>
      <c r="F1253" s="272"/>
    </row>
    <row r="1254" spans="1:6" x14ac:dyDescent="0.25">
      <c r="A1254" s="2"/>
      <c r="B1254" s="3"/>
      <c r="C1254" s="254"/>
      <c r="D1254" s="45"/>
      <c r="E1254" s="45"/>
      <c r="F1254" s="272"/>
    </row>
    <row r="1255" spans="1:6" x14ac:dyDescent="0.25">
      <c r="A1255" s="2"/>
      <c r="B1255" s="3"/>
      <c r="C1255" s="254"/>
      <c r="D1255" s="45"/>
      <c r="E1255" s="45"/>
      <c r="F1255" s="272"/>
    </row>
    <row r="1256" spans="1:6" x14ac:dyDescent="0.25">
      <c r="A1256" s="2"/>
      <c r="B1256" s="3"/>
      <c r="C1256" s="254"/>
      <c r="D1256" s="45"/>
      <c r="E1256" s="45"/>
      <c r="F1256" s="272"/>
    </row>
    <row r="1257" spans="1:6" x14ac:dyDescent="0.25">
      <c r="A1257" s="2"/>
      <c r="B1257" s="3"/>
      <c r="C1257" s="254"/>
      <c r="D1257" s="45"/>
      <c r="E1257" s="45"/>
      <c r="F1257" s="272"/>
    </row>
    <row r="1258" spans="1:6" x14ac:dyDescent="0.25">
      <c r="A1258" s="2"/>
      <c r="B1258" s="3"/>
      <c r="C1258" s="254"/>
      <c r="D1258" s="45"/>
      <c r="E1258" s="45"/>
      <c r="F1258" s="272"/>
    </row>
    <row r="1259" spans="1:6" x14ac:dyDescent="0.25">
      <c r="A1259" s="2"/>
      <c r="B1259" s="3"/>
      <c r="C1259" s="254"/>
      <c r="D1259" s="45"/>
      <c r="E1259" s="45"/>
      <c r="F1259" s="272"/>
    </row>
    <row r="1260" spans="1:6" x14ac:dyDescent="0.25">
      <c r="A1260" s="2"/>
      <c r="B1260" s="3"/>
      <c r="C1260" s="254"/>
      <c r="D1260" s="45"/>
      <c r="E1260" s="45"/>
      <c r="F1260" s="272"/>
    </row>
    <row r="1261" spans="1:6" x14ac:dyDescent="0.25">
      <c r="A1261" s="2"/>
      <c r="B1261" s="3"/>
      <c r="C1261" s="254"/>
      <c r="D1261" s="45"/>
      <c r="E1261" s="45"/>
      <c r="F1261" s="272"/>
    </row>
    <row r="1262" spans="1:6" x14ac:dyDescent="0.25">
      <c r="A1262" s="2"/>
      <c r="B1262" s="3"/>
      <c r="C1262" s="254"/>
      <c r="D1262" s="45"/>
      <c r="E1262" s="45"/>
      <c r="F1262" s="272"/>
    </row>
    <row r="1263" spans="1:6" x14ac:dyDescent="0.25">
      <c r="A1263" s="2"/>
      <c r="B1263" s="3"/>
      <c r="C1263" s="254"/>
      <c r="D1263" s="45"/>
      <c r="E1263" s="45"/>
      <c r="F1263" s="272"/>
    </row>
    <row r="1264" spans="1:6" x14ac:dyDescent="0.25">
      <c r="A1264" s="2"/>
      <c r="B1264" s="3"/>
      <c r="C1264" s="254"/>
      <c r="D1264" s="45"/>
      <c r="E1264" s="45"/>
      <c r="F1264" s="272"/>
    </row>
    <row r="1265" spans="1:6" x14ac:dyDescent="0.25">
      <c r="A1265" s="2"/>
      <c r="B1265" s="3"/>
      <c r="C1265" s="254"/>
      <c r="D1265" s="45"/>
      <c r="E1265" s="45"/>
      <c r="F1265" s="272"/>
    </row>
    <row r="1266" spans="1:6" x14ac:dyDescent="0.25">
      <c r="A1266" s="2"/>
      <c r="B1266" s="3"/>
      <c r="C1266" s="254"/>
      <c r="D1266" s="45"/>
      <c r="E1266" s="45"/>
      <c r="F1266" s="272"/>
    </row>
    <row r="1267" spans="1:6" x14ac:dyDescent="0.25">
      <c r="A1267" s="2"/>
      <c r="B1267" s="3"/>
      <c r="C1267" s="254"/>
      <c r="D1267" s="45"/>
      <c r="E1267" s="45"/>
      <c r="F1267" s="272"/>
    </row>
    <row r="1268" spans="1:6" x14ac:dyDescent="0.25">
      <c r="A1268" s="2"/>
      <c r="B1268" s="3"/>
      <c r="C1268" s="254"/>
      <c r="D1268" s="45"/>
      <c r="E1268" s="45"/>
      <c r="F1268" s="272"/>
    </row>
    <row r="1269" spans="1:6" x14ac:dyDescent="0.25">
      <c r="A1269" s="2"/>
      <c r="B1269" s="3"/>
      <c r="C1269" s="254"/>
      <c r="D1269" s="45"/>
      <c r="E1269" s="45"/>
      <c r="F1269" s="272"/>
    </row>
    <row r="1270" spans="1:6" x14ac:dyDescent="0.25">
      <c r="A1270" s="2"/>
      <c r="B1270" s="3"/>
      <c r="C1270" s="254"/>
      <c r="D1270" s="45"/>
      <c r="E1270" s="45"/>
      <c r="F1270" s="272"/>
    </row>
    <row r="1271" spans="1:6" x14ac:dyDescent="0.25">
      <c r="A1271" s="2"/>
      <c r="B1271" s="3"/>
      <c r="C1271" s="254"/>
      <c r="D1271" s="45"/>
      <c r="E1271" s="45"/>
      <c r="F1271" s="272"/>
    </row>
    <row r="1272" spans="1:6" x14ac:dyDescent="0.25">
      <c r="A1272" s="2"/>
      <c r="B1272" s="3"/>
      <c r="C1272" s="254"/>
      <c r="D1272" s="45"/>
      <c r="E1272" s="45"/>
      <c r="F1272" s="272"/>
    </row>
    <row r="1273" spans="1:6" x14ac:dyDescent="0.25">
      <c r="A1273" s="2"/>
      <c r="B1273" s="3"/>
      <c r="C1273" s="254"/>
      <c r="D1273" s="45"/>
      <c r="E1273" s="45"/>
      <c r="F1273" s="272"/>
    </row>
    <row r="1274" spans="1:6" x14ac:dyDescent="0.25">
      <c r="A1274" s="2"/>
      <c r="B1274" s="3"/>
      <c r="C1274" s="254"/>
      <c r="D1274" s="45"/>
      <c r="E1274" s="45"/>
      <c r="F1274" s="272"/>
    </row>
    <row r="1275" spans="1:6" x14ac:dyDescent="0.25">
      <c r="A1275" s="2"/>
      <c r="B1275" s="3"/>
      <c r="C1275" s="254"/>
      <c r="D1275" s="45"/>
      <c r="E1275" s="45"/>
      <c r="F1275" s="272"/>
    </row>
    <row r="1276" spans="1:6" x14ac:dyDescent="0.25">
      <c r="A1276" s="2"/>
      <c r="B1276" s="3"/>
      <c r="C1276" s="254"/>
      <c r="D1276" s="45"/>
      <c r="E1276" s="45"/>
      <c r="F1276" s="272"/>
    </row>
    <row r="1277" spans="1:6" x14ac:dyDescent="0.25">
      <c r="A1277" s="2"/>
      <c r="B1277" s="3"/>
      <c r="C1277" s="254"/>
      <c r="D1277" s="45"/>
      <c r="E1277" s="45"/>
      <c r="F1277" s="272"/>
    </row>
    <row r="1278" spans="1:6" x14ac:dyDescent="0.25">
      <c r="A1278" s="2"/>
      <c r="B1278" s="3"/>
      <c r="C1278" s="254"/>
      <c r="D1278" s="45"/>
      <c r="E1278" s="45"/>
      <c r="F1278" s="272"/>
    </row>
    <row r="1279" spans="1:6" x14ac:dyDescent="0.25">
      <c r="A1279" s="2"/>
      <c r="B1279" s="3"/>
      <c r="C1279" s="254"/>
      <c r="D1279" s="45"/>
      <c r="E1279" s="45"/>
      <c r="F1279" s="272"/>
    </row>
    <row r="1280" spans="1:6" x14ac:dyDescent="0.25">
      <c r="A1280" s="2"/>
      <c r="B1280" s="3"/>
      <c r="C1280" s="254"/>
      <c r="D1280" s="45"/>
      <c r="E1280" s="45"/>
      <c r="F1280" s="272"/>
    </row>
    <row r="1281" spans="1:6" x14ac:dyDescent="0.25">
      <c r="A1281" s="2"/>
      <c r="B1281" s="3"/>
      <c r="C1281" s="254"/>
      <c r="D1281" s="45"/>
      <c r="E1281" s="45"/>
      <c r="F1281" s="272"/>
    </row>
    <row r="1282" spans="1:6" x14ac:dyDescent="0.25">
      <c r="A1282" s="2"/>
      <c r="B1282" s="3"/>
      <c r="C1282" s="254"/>
      <c r="D1282" s="45"/>
      <c r="E1282" s="45"/>
      <c r="F1282" s="272"/>
    </row>
    <row r="1283" spans="1:6" x14ac:dyDescent="0.25">
      <c r="A1283" s="2"/>
      <c r="B1283" s="3"/>
      <c r="C1283" s="254"/>
      <c r="D1283" s="45"/>
      <c r="E1283" s="45"/>
      <c r="F1283" s="272"/>
    </row>
    <row r="1284" spans="1:6" x14ac:dyDescent="0.25">
      <c r="A1284" s="2"/>
      <c r="B1284" s="3"/>
      <c r="C1284" s="254"/>
      <c r="D1284" s="45"/>
      <c r="E1284" s="45"/>
      <c r="F1284" s="272"/>
    </row>
    <row r="1285" spans="1:6" x14ac:dyDescent="0.25">
      <c r="A1285" s="2"/>
      <c r="B1285" s="3"/>
      <c r="C1285" s="254"/>
      <c r="D1285" s="45"/>
      <c r="E1285" s="45"/>
      <c r="F1285" s="272"/>
    </row>
    <row r="1286" spans="1:6" x14ac:dyDescent="0.25">
      <c r="A1286" s="2"/>
      <c r="B1286" s="3"/>
      <c r="C1286" s="254"/>
      <c r="D1286" s="45"/>
      <c r="E1286" s="45"/>
      <c r="F1286" s="272"/>
    </row>
    <row r="1287" spans="1:6" x14ac:dyDescent="0.25">
      <c r="A1287" s="2"/>
      <c r="B1287" s="3"/>
      <c r="C1287" s="254"/>
      <c r="D1287" s="45"/>
      <c r="E1287" s="45"/>
      <c r="F1287" s="272"/>
    </row>
    <row r="1288" spans="1:6" x14ac:dyDescent="0.25">
      <c r="A1288" s="2"/>
      <c r="B1288" s="3"/>
      <c r="C1288" s="254"/>
      <c r="D1288" s="45"/>
      <c r="E1288" s="45"/>
      <c r="F1288" s="272"/>
    </row>
    <row r="1289" spans="1:6" x14ac:dyDescent="0.25">
      <c r="A1289" s="2"/>
      <c r="B1289" s="3"/>
      <c r="C1289" s="254"/>
      <c r="D1289" s="45"/>
      <c r="E1289" s="45"/>
      <c r="F1289" s="272"/>
    </row>
    <row r="1290" spans="1:6" x14ac:dyDescent="0.25">
      <c r="A1290" s="2"/>
      <c r="B1290" s="3"/>
      <c r="C1290" s="254"/>
      <c r="D1290" s="45"/>
      <c r="E1290" s="45"/>
      <c r="F1290" s="272"/>
    </row>
    <row r="1291" spans="1:6" x14ac:dyDescent="0.25">
      <c r="A1291" s="2"/>
      <c r="B1291" s="3"/>
      <c r="C1291" s="254"/>
      <c r="D1291" s="45"/>
      <c r="E1291" s="45"/>
      <c r="F1291" s="272"/>
    </row>
    <row r="1292" spans="1:6" x14ac:dyDescent="0.25">
      <c r="A1292" s="2"/>
      <c r="B1292" s="3"/>
      <c r="C1292" s="254"/>
      <c r="D1292" s="45"/>
      <c r="E1292" s="45"/>
      <c r="F1292" s="272"/>
    </row>
    <row r="1293" spans="1:6" x14ac:dyDescent="0.25">
      <c r="A1293" s="2"/>
      <c r="B1293" s="3"/>
      <c r="C1293" s="254"/>
      <c r="D1293" s="45"/>
      <c r="E1293" s="45"/>
      <c r="F1293" s="272"/>
    </row>
    <row r="1294" spans="1:6" x14ac:dyDescent="0.25">
      <c r="A1294" s="2"/>
      <c r="B1294" s="3"/>
      <c r="C1294" s="254"/>
      <c r="D1294" s="45"/>
      <c r="E1294" s="45"/>
      <c r="F1294" s="272"/>
    </row>
    <row r="1295" spans="1:6" x14ac:dyDescent="0.25">
      <c r="A1295" s="2"/>
      <c r="B1295" s="3"/>
      <c r="C1295" s="254"/>
      <c r="D1295" s="45"/>
      <c r="E1295" s="45"/>
      <c r="F1295" s="272"/>
    </row>
    <row r="1296" spans="1:6" x14ac:dyDescent="0.25">
      <c r="A1296" s="2"/>
      <c r="B1296" s="3"/>
      <c r="C1296" s="254"/>
      <c r="D1296" s="45"/>
      <c r="E1296" s="45"/>
      <c r="F1296" s="272"/>
    </row>
    <row r="1297" spans="1:6" x14ac:dyDescent="0.25">
      <c r="A1297" s="2"/>
      <c r="B1297" s="3"/>
      <c r="C1297" s="254"/>
      <c r="D1297" s="45"/>
      <c r="E1297" s="45"/>
      <c r="F1297" s="272"/>
    </row>
    <row r="1298" spans="1:6" x14ac:dyDescent="0.25">
      <c r="A1298" s="2"/>
      <c r="B1298" s="3"/>
      <c r="C1298" s="254"/>
      <c r="D1298" s="45"/>
      <c r="E1298" s="45"/>
      <c r="F1298" s="272"/>
    </row>
    <row r="1299" spans="1:6" x14ac:dyDescent="0.25">
      <c r="A1299" s="2"/>
      <c r="B1299" s="3"/>
      <c r="C1299" s="254"/>
      <c r="D1299" s="45"/>
      <c r="E1299" s="45"/>
      <c r="F1299" s="272"/>
    </row>
    <row r="1300" spans="1:6" x14ac:dyDescent="0.25">
      <c r="A1300" s="2"/>
      <c r="B1300" s="3"/>
      <c r="C1300" s="254"/>
      <c r="D1300" s="45"/>
      <c r="E1300" s="45"/>
      <c r="F1300" s="272"/>
    </row>
    <row r="1301" spans="1:6" x14ac:dyDescent="0.25">
      <c r="A1301" s="2"/>
      <c r="B1301" s="3"/>
      <c r="C1301" s="254"/>
      <c r="D1301" s="45"/>
      <c r="E1301" s="45"/>
      <c r="F1301" s="272"/>
    </row>
    <row r="1302" spans="1:6" x14ac:dyDescent="0.25">
      <c r="A1302" s="2"/>
      <c r="B1302" s="3"/>
      <c r="C1302" s="254"/>
      <c r="D1302" s="45"/>
      <c r="E1302" s="45"/>
      <c r="F1302" s="272"/>
    </row>
    <row r="1303" spans="1:6" x14ac:dyDescent="0.25">
      <c r="A1303" s="2"/>
      <c r="B1303" s="3"/>
      <c r="C1303" s="254"/>
      <c r="D1303" s="45"/>
      <c r="E1303" s="45"/>
      <c r="F1303" s="272"/>
    </row>
    <row r="1304" spans="1:6" x14ac:dyDescent="0.25">
      <c r="A1304" s="2"/>
      <c r="B1304" s="3"/>
      <c r="C1304" s="254"/>
      <c r="D1304" s="45"/>
      <c r="E1304" s="45"/>
      <c r="F1304" s="272"/>
    </row>
    <row r="1305" spans="1:6" x14ac:dyDescent="0.25">
      <c r="A1305" s="2"/>
      <c r="B1305" s="3"/>
      <c r="C1305" s="254"/>
      <c r="D1305" s="45"/>
      <c r="E1305" s="45"/>
      <c r="F1305" s="272"/>
    </row>
    <row r="1306" spans="1:6" x14ac:dyDescent="0.25">
      <c r="A1306" s="2"/>
      <c r="B1306" s="3"/>
      <c r="C1306" s="254"/>
      <c r="D1306" s="45"/>
      <c r="E1306" s="45"/>
      <c r="F1306" s="272"/>
    </row>
    <row r="1307" spans="1:6" x14ac:dyDescent="0.25">
      <c r="A1307" s="2"/>
      <c r="B1307" s="3"/>
      <c r="C1307" s="254"/>
      <c r="D1307" s="45"/>
      <c r="E1307" s="45"/>
      <c r="F1307" s="272"/>
    </row>
    <row r="1308" spans="1:6" x14ac:dyDescent="0.25">
      <c r="A1308" s="2"/>
      <c r="B1308" s="3"/>
      <c r="C1308" s="254"/>
      <c r="D1308" s="45"/>
      <c r="E1308" s="45"/>
      <c r="F1308" s="272"/>
    </row>
    <row r="1309" spans="1:6" x14ac:dyDescent="0.25">
      <c r="A1309" s="2"/>
      <c r="B1309" s="3"/>
      <c r="C1309" s="254"/>
      <c r="D1309" s="45"/>
      <c r="E1309" s="45"/>
      <c r="F1309" s="272"/>
    </row>
    <row r="1310" spans="1:6" x14ac:dyDescent="0.25">
      <c r="A1310" s="2"/>
      <c r="B1310" s="3"/>
      <c r="C1310" s="254"/>
      <c r="D1310" s="45"/>
      <c r="E1310" s="45"/>
      <c r="F1310" s="272"/>
    </row>
    <row r="1311" spans="1:6" x14ac:dyDescent="0.25">
      <c r="A1311" s="2"/>
      <c r="B1311" s="3"/>
      <c r="C1311" s="254"/>
      <c r="D1311" s="45"/>
      <c r="E1311" s="45"/>
      <c r="F1311" s="272"/>
    </row>
    <row r="1312" spans="1:6" x14ac:dyDescent="0.25">
      <c r="A1312" s="2"/>
      <c r="B1312" s="3"/>
      <c r="C1312" s="254"/>
      <c r="D1312" s="45"/>
      <c r="E1312" s="45"/>
      <c r="F1312" s="272"/>
    </row>
    <row r="1313" spans="1:6" x14ac:dyDescent="0.25">
      <c r="A1313" s="2"/>
      <c r="B1313" s="3"/>
      <c r="C1313" s="254"/>
      <c r="D1313" s="45"/>
      <c r="E1313" s="45"/>
      <c r="F1313" s="272"/>
    </row>
    <row r="1314" spans="1:6" x14ac:dyDescent="0.25">
      <c r="A1314" s="2"/>
      <c r="B1314" s="3"/>
      <c r="C1314" s="254"/>
      <c r="D1314" s="45"/>
      <c r="E1314" s="45"/>
      <c r="F1314" s="272"/>
    </row>
    <row r="1315" spans="1:6" x14ac:dyDescent="0.25">
      <c r="A1315" s="2"/>
      <c r="B1315" s="3"/>
      <c r="C1315" s="254"/>
      <c r="D1315" s="45"/>
      <c r="E1315" s="45"/>
      <c r="F1315" s="272"/>
    </row>
    <row r="1316" spans="1:6" x14ac:dyDescent="0.25">
      <c r="A1316" s="2"/>
      <c r="B1316" s="3"/>
      <c r="C1316" s="254"/>
      <c r="D1316" s="45"/>
      <c r="E1316" s="45"/>
      <c r="F1316" s="272"/>
    </row>
    <row r="1317" spans="1:6" x14ac:dyDescent="0.25">
      <c r="A1317" s="2"/>
      <c r="B1317" s="3"/>
      <c r="C1317" s="254"/>
      <c r="D1317" s="45"/>
      <c r="E1317" s="45"/>
      <c r="F1317" s="272"/>
    </row>
    <row r="1318" spans="1:6" x14ac:dyDescent="0.25">
      <c r="A1318" s="2"/>
      <c r="B1318" s="3"/>
      <c r="C1318" s="254"/>
      <c r="D1318" s="45"/>
      <c r="E1318" s="45"/>
      <c r="F1318" s="272"/>
    </row>
    <row r="1319" spans="1:6" x14ac:dyDescent="0.25">
      <c r="A1319" s="2"/>
      <c r="B1319" s="3"/>
      <c r="C1319" s="254"/>
      <c r="D1319" s="45"/>
      <c r="E1319" s="45"/>
      <c r="F1319" s="272"/>
    </row>
    <row r="1320" spans="1:6" x14ac:dyDescent="0.25">
      <c r="A1320" s="2"/>
      <c r="B1320" s="3"/>
      <c r="C1320" s="254"/>
      <c r="D1320" s="45"/>
      <c r="E1320" s="45"/>
      <c r="F1320" s="272"/>
    </row>
    <row r="1321" spans="1:6" x14ac:dyDescent="0.25">
      <c r="A1321" s="2"/>
      <c r="B1321" s="3"/>
      <c r="C1321" s="254"/>
      <c r="D1321" s="45"/>
      <c r="E1321" s="45"/>
      <c r="F1321" s="272"/>
    </row>
    <row r="1322" spans="1:6" x14ac:dyDescent="0.25">
      <c r="A1322" s="2"/>
      <c r="B1322" s="3"/>
      <c r="C1322" s="254"/>
      <c r="D1322" s="45"/>
      <c r="E1322" s="45"/>
      <c r="F1322" s="272"/>
    </row>
    <row r="1323" spans="1:6" x14ac:dyDescent="0.25">
      <c r="A1323" s="2"/>
      <c r="B1323" s="3"/>
      <c r="C1323" s="254"/>
      <c r="D1323" s="45"/>
      <c r="E1323" s="45"/>
      <c r="F1323" s="272"/>
    </row>
    <row r="1324" spans="1:6" x14ac:dyDescent="0.25">
      <c r="A1324" s="2"/>
      <c r="B1324" s="3"/>
      <c r="C1324" s="254"/>
      <c r="D1324" s="45"/>
      <c r="E1324" s="45"/>
      <c r="F1324" s="272"/>
    </row>
    <row r="1325" spans="1:6" x14ac:dyDescent="0.25">
      <c r="A1325" s="2"/>
      <c r="B1325" s="3"/>
      <c r="C1325" s="254"/>
      <c r="D1325" s="45"/>
      <c r="E1325" s="45"/>
      <c r="F1325" s="272"/>
    </row>
    <row r="1326" spans="1:6" x14ac:dyDescent="0.25">
      <c r="A1326" s="2"/>
      <c r="B1326" s="3"/>
      <c r="C1326" s="254"/>
      <c r="D1326" s="45"/>
      <c r="E1326" s="45"/>
      <c r="F1326" s="272"/>
    </row>
    <row r="1327" spans="1:6" x14ac:dyDescent="0.25">
      <c r="A1327" s="2"/>
      <c r="B1327" s="3"/>
      <c r="C1327" s="254"/>
      <c r="D1327" s="45"/>
      <c r="E1327" s="45"/>
      <c r="F1327" s="272"/>
    </row>
    <row r="1328" spans="1:6" x14ac:dyDescent="0.25">
      <c r="A1328" s="2"/>
      <c r="B1328" s="3"/>
      <c r="C1328" s="254"/>
      <c r="D1328" s="45"/>
      <c r="E1328" s="45"/>
      <c r="F1328" s="272"/>
    </row>
    <row r="1329" spans="1:6" x14ac:dyDescent="0.25">
      <c r="A1329" s="2"/>
      <c r="B1329" s="3"/>
      <c r="C1329" s="254"/>
      <c r="D1329" s="45"/>
      <c r="E1329" s="45"/>
      <c r="F1329" s="272"/>
    </row>
    <row r="1330" spans="1:6" x14ac:dyDescent="0.25">
      <c r="A1330" s="2"/>
      <c r="B1330" s="3"/>
      <c r="C1330" s="254"/>
      <c r="D1330" s="45"/>
      <c r="E1330" s="45"/>
      <c r="F1330" s="272"/>
    </row>
    <row r="1331" spans="1:6" x14ac:dyDescent="0.25">
      <c r="A1331" s="2"/>
      <c r="B1331" s="3"/>
      <c r="C1331" s="254"/>
      <c r="D1331" s="45"/>
      <c r="E1331" s="45"/>
      <c r="F1331" s="272"/>
    </row>
    <row r="1332" spans="1:6" x14ac:dyDescent="0.25">
      <c r="A1332" s="2"/>
      <c r="B1332" s="3"/>
      <c r="C1332" s="254"/>
      <c r="D1332" s="45"/>
      <c r="E1332" s="45"/>
      <c r="F1332" s="272"/>
    </row>
    <row r="1333" spans="1:6" x14ac:dyDescent="0.25">
      <c r="A1333" s="2"/>
      <c r="B1333" s="3"/>
      <c r="C1333" s="254"/>
      <c r="D1333" s="45"/>
      <c r="E1333" s="45"/>
      <c r="F1333" s="272"/>
    </row>
    <row r="1334" spans="1:6" x14ac:dyDescent="0.25">
      <c r="A1334" s="2"/>
      <c r="B1334" s="3"/>
      <c r="C1334" s="254"/>
      <c r="D1334" s="45"/>
      <c r="E1334" s="45"/>
      <c r="F1334" s="272"/>
    </row>
    <row r="1335" spans="1:6" x14ac:dyDescent="0.25">
      <c r="A1335" s="2"/>
      <c r="B1335" s="3"/>
      <c r="C1335" s="254"/>
      <c r="D1335" s="45"/>
      <c r="E1335" s="45"/>
      <c r="F1335" s="272"/>
    </row>
    <row r="1336" spans="1:6" x14ac:dyDescent="0.25">
      <c r="A1336" s="2"/>
      <c r="B1336" s="3"/>
      <c r="C1336" s="254"/>
      <c r="D1336" s="45"/>
      <c r="E1336" s="45"/>
      <c r="F1336" s="272"/>
    </row>
    <row r="1337" spans="1:6" x14ac:dyDescent="0.25">
      <c r="A1337" s="2"/>
      <c r="B1337" s="3"/>
      <c r="C1337" s="254"/>
      <c r="D1337" s="45"/>
      <c r="E1337" s="45"/>
      <c r="F1337" s="272"/>
    </row>
    <row r="1338" spans="1:6" x14ac:dyDescent="0.25">
      <c r="A1338" s="2"/>
      <c r="B1338" s="3"/>
      <c r="C1338" s="254"/>
      <c r="D1338" s="45"/>
      <c r="E1338" s="45"/>
      <c r="F1338" s="272"/>
    </row>
    <row r="1339" spans="1:6" x14ac:dyDescent="0.25">
      <c r="A1339" s="2"/>
      <c r="B1339" s="3"/>
      <c r="C1339" s="254"/>
      <c r="D1339" s="45"/>
      <c r="E1339" s="45"/>
      <c r="F1339" s="272"/>
    </row>
    <row r="1340" spans="1:6" x14ac:dyDescent="0.25">
      <c r="A1340" s="2"/>
      <c r="B1340" s="3"/>
      <c r="C1340" s="254"/>
      <c r="D1340" s="45"/>
      <c r="E1340" s="45"/>
      <c r="F1340" s="272"/>
    </row>
    <row r="1341" spans="1:6" x14ac:dyDescent="0.25">
      <c r="A1341" s="2"/>
      <c r="B1341" s="3"/>
      <c r="C1341" s="254"/>
      <c r="D1341" s="45"/>
      <c r="E1341" s="45"/>
      <c r="F1341" s="272"/>
    </row>
    <row r="1342" spans="1:6" x14ac:dyDescent="0.25">
      <c r="A1342" s="2"/>
      <c r="B1342" s="3"/>
      <c r="C1342" s="254"/>
      <c r="D1342" s="45"/>
      <c r="E1342" s="45"/>
      <c r="F1342" s="272"/>
    </row>
    <row r="1343" spans="1:6" x14ac:dyDescent="0.25">
      <c r="A1343" s="2"/>
      <c r="B1343" s="3"/>
      <c r="C1343" s="254"/>
      <c r="D1343" s="45"/>
      <c r="E1343" s="45"/>
      <c r="F1343" s="272"/>
    </row>
    <row r="1344" spans="1:6" x14ac:dyDescent="0.25">
      <c r="A1344" s="2"/>
      <c r="B1344" s="3"/>
      <c r="C1344" s="254"/>
      <c r="D1344" s="45"/>
      <c r="E1344" s="45"/>
      <c r="F1344" s="272"/>
    </row>
    <row r="1345" spans="1:6" x14ac:dyDescent="0.25">
      <c r="A1345" s="2"/>
      <c r="B1345" s="3"/>
      <c r="C1345" s="254"/>
      <c r="D1345" s="45"/>
      <c r="E1345" s="45"/>
      <c r="F1345" s="272"/>
    </row>
    <row r="1346" spans="1:6" x14ac:dyDescent="0.25">
      <c r="A1346" s="2"/>
      <c r="B1346" s="3"/>
      <c r="C1346" s="254"/>
      <c r="D1346" s="45"/>
      <c r="E1346" s="45"/>
      <c r="F1346" s="272"/>
    </row>
    <row r="1347" spans="1:6" x14ac:dyDescent="0.25">
      <c r="A1347" s="2"/>
      <c r="B1347" s="3"/>
      <c r="C1347" s="254"/>
      <c r="D1347" s="45"/>
      <c r="E1347" s="45"/>
      <c r="F1347" s="272"/>
    </row>
    <row r="1348" spans="1:6" x14ac:dyDescent="0.25">
      <c r="A1348" s="2"/>
      <c r="B1348" s="3"/>
      <c r="C1348" s="254"/>
      <c r="D1348" s="45"/>
      <c r="E1348" s="45"/>
      <c r="F1348" s="272"/>
    </row>
    <row r="1349" spans="1:6" x14ac:dyDescent="0.25">
      <c r="A1349" s="2"/>
      <c r="B1349" s="3"/>
      <c r="C1349" s="254"/>
      <c r="D1349" s="45"/>
      <c r="E1349" s="45"/>
      <c r="F1349" s="272"/>
    </row>
    <row r="1350" spans="1:6" x14ac:dyDescent="0.25">
      <c r="A1350" s="2"/>
      <c r="B1350" s="3"/>
      <c r="C1350" s="254"/>
      <c r="D1350" s="45"/>
      <c r="E1350" s="45"/>
      <c r="F1350" s="272"/>
    </row>
    <row r="1351" spans="1:6" x14ac:dyDescent="0.25">
      <c r="A1351" s="2"/>
      <c r="B1351" s="3"/>
      <c r="C1351" s="254"/>
      <c r="D1351" s="45"/>
      <c r="E1351" s="45"/>
      <c r="F1351" s="272"/>
    </row>
    <row r="1352" spans="1:6" x14ac:dyDescent="0.25">
      <c r="A1352" s="2"/>
      <c r="B1352" s="3"/>
      <c r="C1352" s="254"/>
      <c r="D1352" s="45"/>
      <c r="E1352" s="45"/>
      <c r="F1352" s="272"/>
    </row>
    <row r="1353" spans="1:6" x14ac:dyDescent="0.25">
      <c r="A1353" s="2"/>
      <c r="B1353" s="3"/>
      <c r="C1353" s="254"/>
      <c r="D1353" s="45"/>
      <c r="E1353" s="45"/>
      <c r="F1353" s="272"/>
    </row>
    <row r="1354" spans="1:6" x14ac:dyDescent="0.25">
      <c r="A1354" s="2"/>
      <c r="B1354" s="3"/>
      <c r="C1354" s="254"/>
      <c r="D1354" s="45"/>
      <c r="E1354" s="45"/>
      <c r="F1354" s="272"/>
    </row>
    <row r="1355" spans="1:6" x14ac:dyDescent="0.25">
      <c r="A1355" s="2"/>
      <c r="B1355" s="3"/>
      <c r="C1355" s="254"/>
      <c r="D1355" s="45"/>
      <c r="E1355" s="45"/>
      <c r="F1355" s="272"/>
    </row>
    <row r="1356" spans="1:6" x14ac:dyDescent="0.25">
      <c r="A1356" s="2"/>
      <c r="B1356" s="3"/>
      <c r="C1356" s="254"/>
      <c r="D1356" s="45"/>
      <c r="E1356" s="45"/>
      <c r="F1356" s="272"/>
    </row>
    <row r="1357" spans="1:6" x14ac:dyDescent="0.25">
      <c r="A1357" s="2"/>
      <c r="B1357" s="3"/>
      <c r="C1357" s="254"/>
      <c r="D1357" s="45"/>
      <c r="E1357" s="45"/>
      <c r="F1357" s="272"/>
    </row>
    <row r="1358" spans="1:6" x14ac:dyDescent="0.25">
      <c r="A1358" s="2"/>
      <c r="B1358" s="3"/>
      <c r="C1358" s="254"/>
      <c r="D1358" s="45"/>
      <c r="E1358" s="45"/>
      <c r="F1358" s="272"/>
    </row>
    <row r="1359" spans="1:6" x14ac:dyDescent="0.25">
      <c r="A1359" s="2"/>
      <c r="B1359" s="3"/>
      <c r="C1359" s="254"/>
      <c r="D1359" s="45"/>
      <c r="E1359" s="45"/>
      <c r="F1359" s="272"/>
    </row>
    <row r="1360" spans="1:6" x14ac:dyDescent="0.25">
      <c r="A1360" s="2"/>
      <c r="B1360" s="3"/>
      <c r="C1360" s="254"/>
      <c r="D1360" s="45"/>
      <c r="E1360" s="45"/>
      <c r="F1360" s="272"/>
    </row>
    <row r="1361" spans="1:6" x14ac:dyDescent="0.25">
      <c r="A1361" s="2"/>
      <c r="B1361" s="3"/>
      <c r="C1361" s="254"/>
      <c r="D1361" s="45"/>
      <c r="E1361" s="45"/>
      <c r="F1361" s="272"/>
    </row>
    <row r="1362" spans="1:6" x14ac:dyDescent="0.25">
      <c r="A1362" s="2"/>
      <c r="B1362" s="3"/>
      <c r="C1362" s="254"/>
      <c r="D1362" s="45"/>
      <c r="E1362" s="45"/>
      <c r="F1362" s="272"/>
    </row>
    <row r="1363" spans="1:6" x14ac:dyDescent="0.25">
      <c r="A1363" s="2"/>
      <c r="B1363" s="3"/>
      <c r="C1363" s="254"/>
      <c r="D1363" s="45"/>
      <c r="E1363" s="45"/>
      <c r="F1363" s="272"/>
    </row>
    <row r="1364" spans="1:6" x14ac:dyDescent="0.25">
      <c r="A1364" s="2"/>
      <c r="B1364" s="3"/>
      <c r="C1364" s="254"/>
      <c r="D1364" s="45"/>
      <c r="E1364" s="45"/>
      <c r="F1364" s="272"/>
    </row>
    <row r="1365" spans="1:6" x14ac:dyDescent="0.25">
      <c r="A1365" s="2"/>
      <c r="B1365" s="3"/>
      <c r="C1365" s="254"/>
      <c r="D1365" s="45"/>
      <c r="E1365" s="45"/>
      <c r="F1365" s="272"/>
    </row>
    <row r="1366" spans="1:6" x14ac:dyDescent="0.25">
      <c r="A1366" s="2"/>
      <c r="B1366" s="3"/>
      <c r="C1366" s="254"/>
      <c r="D1366" s="45"/>
      <c r="E1366" s="45"/>
      <c r="F1366" s="272"/>
    </row>
    <row r="1367" spans="1:6" x14ac:dyDescent="0.25">
      <c r="A1367" s="2"/>
      <c r="B1367" s="3"/>
      <c r="C1367" s="254"/>
      <c r="D1367" s="45"/>
      <c r="E1367" s="45"/>
      <c r="F1367" s="272"/>
    </row>
    <row r="1368" spans="1:6" x14ac:dyDescent="0.25">
      <c r="A1368" s="2"/>
      <c r="B1368" s="3"/>
      <c r="C1368" s="254"/>
      <c r="D1368" s="45"/>
      <c r="E1368" s="45"/>
      <c r="F1368" s="272"/>
    </row>
    <row r="1369" spans="1:6" x14ac:dyDescent="0.25">
      <c r="A1369" s="2"/>
      <c r="B1369" s="3"/>
      <c r="C1369" s="254"/>
      <c r="D1369" s="45"/>
      <c r="E1369" s="45"/>
      <c r="F1369" s="272"/>
    </row>
    <row r="1370" spans="1:6" x14ac:dyDescent="0.25">
      <c r="A1370" s="2"/>
      <c r="B1370" s="3"/>
      <c r="C1370" s="254"/>
      <c r="D1370" s="45"/>
      <c r="E1370" s="45"/>
      <c r="F1370" s="272"/>
    </row>
    <row r="1371" spans="1:6" x14ac:dyDescent="0.25">
      <c r="A1371" s="2"/>
      <c r="B1371" s="3"/>
      <c r="C1371" s="254"/>
      <c r="D1371" s="45"/>
      <c r="E1371" s="45"/>
      <c r="F1371" s="272"/>
    </row>
    <row r="1372" spans="1:6" x14ac:dyDescent="0.25">
      <c r="A1372" s="2"/>
      <c r="B1372" s="3"/>
      <c r="C1372" s="254"/>
      <c r="D1372" s="45"/>
      <c r="E1372" s="45"/>
      <c r="F1372" s="272"/>
    </row>
    <row r="1373" spans="1:6" x14ac:dyDescent="0.25">
      <c r="A1373" s="2"/>
      <c r="B1373" s="3"/>
      <c r="C1373" s="254"/>
      <c r="D1373" s="45"/>
      <c r="E1373" s="45"/>
      <c r="F1373" s="272"/>
    </row>
    <row r="1374" spans="1:6" x14ac:dyDescent="0.25">
      <c r="A1374" s="2"/>
      <c r="B1374" s="3"/>
      <c r="C1374" s="254"/>
      <c r="D1374" s="45"/>
      <c r="E1374" s="45"/>
      <c r="F1374" s="272"/>
    </row>
    <row r="1375" spans="1:6" x14ac:dyDescent="0.25">
      <c r="A1375" s="2"/>
      <c r="B1375" s="3"/>
      <c r="C1375" s="254"/>
      <c r="D1375" s="45"/>
      <c r="E1375" s="45"/>
      <c r="F1375" s="272"/>
    </row>
    <row r="1376" spans="1:6" x14ac:dyDescent="0.25">
      <c r="A1376" s="2"/>
      <c r="B1376" s="3"/>
      <c r="C1376" s="254"/>
      <c r="D1376" s="45"/>
      <c r="E1376" s="45"/>
      <c r="F1376" s="272"/>
    </row>
    <row r="1377" spans="1:6" x14ac:dyDescent="0.25">
      <c r="A1377" s="2"/>
      <c r="B1377" s="3"/>
      <c r="C1377" s="254"/>
      <c r="D1377" s="45"/>
      <c r="E1377" s="45"/>
      <c r="F1377" s="272"/>
    </row>
    <row r="1378" spans="1:6" x14ac:dyDescent="0.25">
      <c r="A1378" s="2"/>
      <c r="B1378" s="3"/>
      <c r="C1378" s="254"/>
      <c r="D1378" s="45"/>
      <c r="E1378" s="45"/>
      <c r="F1378" s="272"/>
    </row>
    <row r="1379" spans="1:6" x14ac:dyDescent="0.25">
      <c r="A1379" s="2"/>
      <c r="B1379" s="3"/>
      <c r="C1379" s="254"/>
      <c r="D1379" s="45"/>
      <c r="E1379" s="45"/>
      <c r="F1379" s="272"/>
    </row>
    <row r="1380" spans="1:6" x14ac:dyDescent="0.25">
      <c r="A1380" s="2"/>
      <c r="B1380" s="3"/>
      <c r="C1380" s="254"/>
      <c r="D1380" s="45"/>
      <c r="E1380" s="45"/>
      <c r="F1380" s="272"/>
    </row>
    <row r="1381" spans="1:6" x14ac:dyDescent="0.25">
      <c r="A1381" s="2"/>
      <c r="B1381" s="3"/>
      <c r="C1381" s="254"/>
      <c r="D1381" s="45"/>
      <c r="E1381" s="45"/>
      <c r="F1381" s="272"/>
    </row>
    <row r="1382" spans="1:6" x14ac:dyDescent="0.25">
      <c r="A1382" s="2"/>
      <c r="B1382" s="3"/>
      <c r="C1382" s="254"/>
      <c r="D1382" s="45"/>
      <c r="E1382" s="45"/>
      <c r="F1382" s="272"/>
    </row>
    <row r="1383" spans="1:6" x14ac:dyDescent="0.25">
      <c r="A1383" s="2"/>
      <c r="B1383" s="3"/>
      <c r="C1383" s="254"/>
      <c r="D1383" s="45"/>
      <c r="E1383" s="45"/>
      <c r="F1383" s="272"/>
    </row>
    <row r="1384" spans="1:6" x14ac:dyDescent="0.25">
      <c r="A1384" s="2"/>
      <c r="B1384" s="3"/>
      <c r="C1384" s="254"/>
      <c r="D1384" s="45"/>
      <c r="E1384" s="45"/>
      <c r="F1384" s="272"/>
    </row>
    <row r="1385" spans="1:6" x14ac:dyDescent="0.25">
      <c r="A1385" s="2"/>
      <c r="B1385" s="3"/>
      <c r="C1385" s="254"/>
      <c r="D1385" s="45"/>
      <c r="E1385" s="45"/>
      <c r="F1385" s="272"/>
    </row>
    <row r="1386" spans="1:6" x14ac:dyDescent="0.25">
      <c r="A1386" s="2"/>
      <c r="B1386" s="3"/>
      <c r="C1386" s="254"/>
      <c r="D1386" s="45"/>
      <c r="E1386" s="45"/>
      <c r="F1386" s="272"/>
    </row>
    <row r="1387" spans="1:6" x14ac:dyDescent="0.25">
      <c r="A1387" s="2"/>
      <c r="B1387" s="3"/>
      <c r="C1387" s="254"/>
      <c r="D1387" s="45"/>
      <c r="E1387" s="45"/>
      <c r="F1387" s="272"/>
    </row>
    <row r="1388" spans="1:6" x14ac:dyDescent="0.25">
      <c r="A1388" s="2"/>
      <c r="B1388" s="3"/>
      <c r="C1388" s="254"/>
      <c r="D1388" s="45"/>
      <c r="E1388" s="45"/>
      <c r="F1388" s="272"/>
    </row>
    <row r="1389" spans="1:6" x14ac:dyDescent="0.25">
      <c r="A1389" s="2"/>
      <c r="B1389" s="3"/>
      <c r="C1389" s="254"/>
      <c r="D1389" s="45"/>
      <c r="E1389" s="45"/>
      <c r="F1389" s="272"/>
    </row>
    <row r="1390" spans="1:6" x14ac:dyDescent="0.25">
      <c r="A1390" s="2"/>
      <c r="B1390" s="3"/>
      <c r="C1390" s="254"/>
      <c r="D1390" s="45"/>
      <c r="E1390" s="45"/>
      <c r="F1390" s="272"/>
    </row>
    <row r="1391" spans="1:6" x14ac:dyDescent="0.25">
      <c r="A1391" s="2"/>
      <c r="B1391" s="3"/>
      <c r="C1391" s="254"/>
      <c r="D1391" s="45"/>
      <c r="E1391" s="45"/>
      <c r="F1391" s="272"/>
    </row>
    <row r="1392" spans="1:6" x14ac:dyDescent="0.25">
      <c r="A1392" s="2"/>
      <c r="B1392" s="3"/>
      <c r="C1392" s="254"/>
      <c r="D1392" s="45"/>
      <c r="E1392" s="45"/>
      <c r="F1392" s="272"/>
    </row>
    <row r="1393" spans="1:6" x14ac:dyDescent="0.25">
      <c r="A1393" s="2"/>
      <c r="B1393" s="3"/>
      <c r="C1393" s="254"/>
      <c r="D1393" s="45"/>
      <c r="E1393" s="45"/>
      <c r="F1393" s="272"/>
    </row>
    <row r="1394" spans="1:6" x14ac:dyDescent="0.25">
      <c r="A1394" s="2"/>
      <c r="B1394" s="3"/>
      <c r="C1394" s="254"/>
      <c r="D1394" s="45"/>
      <c r="E1394" s="45"/>
      <c r="F1394" s="272"/>
    </row>
    <row r="1395" spans="1:6" x14ac:dyDescent="0.25">
      <c r="A1395" s="2"/>
      <c r="B1395" s="3"/>
      <c r="C1395" s="254"/>
      <c r="D1395" s="45"/>
      <c r="E1395" s="45"/>
      <c r="F1395" s="272"/>
    </row>
    <row r="1396" spans="1:6" x14ac:dyDescent="0.25">
      <c r="A1396" s="2"/>
      <c r="B1396" s="3"/>
      <c r="C1396" s="254"/>
      <c r="D1396" s="45"/>
      <c r="E1396" s="45"/>
      <c r="F1396" s="272"/>
    </row>
    <row r="1397" spans="1:6" x14ac:dyDescent="0.25">
      <c r="A1397" s="2"/>
      <c r="B1397" s="3"/>
      <c r="C1397" s="254"/>
      <c r="D1397" s="45"/>
      <c r="E1397" s="45"/>
      <c r="F1397" s="272"/>
    </row>
    <row r="1398" spans="1:6" x14ac:dyDescent="0.25">
      <c r="A1398" s="2"/>
      <c r="B1398" s="3"/>
      <c r="C1398" s="254"/>
      <c r="D1398" s="45"/>
      <c r="E1398" s="45"/>
      <c r="F1398" s="272"/>
    </row>
    <row r="1399" spans="1:6" x14ac:dyDescent="0.25">
      <c r="A1399" s="2"/>
      <c r="B1399" s="3"/>
      <c r="C1399" s="254"/>
      <c r="D1399" s="45"/>
      <c r="E1399" s="45"/>
      <c r="F1399" s="272"/>
    </row>
    <row r="1400" spans="1:6" x14ac:dyDescent="0.25">
      <c r="A1400" s="2"/>
      <c r="B1400" s="3"/>
      <c r="C1400" s="254"/>
      <c r="D1400" s="45"/>
      <c r="E1400" s="45"/>
      <c r="F1400" s="272"/>
    </row>
    <row r="1401" spans="1:6" x14ac:dyDescent="0.25">
      <c r="A1401" s="2"/>
      <c r="B1401" s="3"/>
      <c r="C1401" s="254"/>
      <c r="D1401" s="45"/>
      <c r="E1401" s="45"/>
      <c r="F1401" s="272"/>
    </row>
    <row r="1402" spans="1:6" x14ac:dyDescent="0.25">
      <c r="A1402" s="2"/>
      <c r="B1402" s="3"/>
      <c r="C1402" s="254"/>
      <c r="D1402" s="45"/>
      <c r="E1402" s="45"/>
      <c r="F1402" s="272"/>
    </row>
    <row r="1403" spans="1:6" x14ac:dyDescent="0.25">
      <c r="A1403" s="2"/>
      <c r="B1403" s="3"/>
      <c r="C1403" s="254"/>
      <c r="D1403" s="45"/>
      <c r="E1403" s="45"/>
      <c r="F1403" s="272"/>
    </row>
    <row r="1404" spans="1:6" x14ac:dyDescent="0.25">
      <c r="A1404" s="2"/>
      <c r="B1404" s="3"/>
      <c r="C1404" s="254"/>
      <c r="D1404" s="45"/>
      <c r="E1404" s="45"/>
      <c r="F1404" s="272"/>
    </row>
    <row r="1405" spans="1:6" x14ac:dyDescent="0.25">
      <c r="A1405" s="2"/>
      <c r="B1405" s="3"/>
      <c r="C1405" s="254"/>
      <c r="D1405" s="45"/>
      <c r="E1405" s="45"/>
      <c r="F1405" s="272"/>
    </row>
    <row r="1406" spans="1:6" x14ac:dyDescent="0.25">
      <c r="A1406" s="2"/>
      <c r="B1406" s="3"/>
      <c r="C1406" s="254"/>
      <c r="D1406" s="45"/>
      <c r="E1406" s="45"/>
      <c r="F1406" s="272"/>
    </row>
    <row r="1407" spans="1:6" x14ac:dyDescent="0.25">
      <c r="A1407" s="2"/>
      <c r="B1407" s="3"/>
      <c r="C1407" s="254"/>
      <c r="D1407" s="45"/>
      <c r="E1407" s="45"/>
      <c r="F1407" s="272"/>
    </row>
    <row r="1408" spans="1:6" x14ac:dyDescent="0.25">
      <c r="A1408" s="2"/>
      <c r="B1408" s="3"/>
      <c r="C1408" s="254"/>
      <c r="D1408" s="45"/>
      <c r="E1408" s="45"/>
      <c r="F1408" s="272"/>
    </row>
    <row r="1409" spans="1:6" x14ac:dyDescent="0.25">
      <c r="A1409" s="2"/>
      <c r="B1409" s="3"/>
      <c r="C1409" s="254"/>
      <c r="D1409" s="45"/>
      <c r="E1409" s="45"/>
      <c r="F1409" s="272"/>
    </row>
    <row r="1410" spans="1:6" x14ac:dyDescent="0.25">
      <c r="A1410" s="2"/>
      <c r="B1410" s="3"/>
      <c r="C1410" s="254"/>
      <c r="D1410" s="45"/>
      <c r="E1410" s="45"/>
      <c r="F1410" s="272"/>
    </row>
    <row r="1411" spans="1:6" x14ac:dyDescent="0.25">
      <c r="A1411" s="2"/>
      <c r="B1411" s="3"/>
      <c r="C1411" s="254"/>
      <c r="D1411" s="45"/>
      <c r="E1411" s="45"/>
      <c r="F1411" s="272"/>
    </row>
    <row r="1412" spans="1:6" x14ac:dyDescent="0.25">
      <c r="A1412" s="2"/>
      <c r="B1412" s="3"/>
      <c r="C1412" s="254"/>
      <c r="D1412" s="45"/>
      <c r="E1412" s="45"/>
      <c r="F1412" s="272"/>
    </row>
    <row r="1413" spans="1:6" x14ac:dyDescent="0.25">
      <c r="A1413" s="2"/>
      <c r="B1413" s="3"/>
      <c r="C1413" s="254"/>
      <c r="D1413" s="45"/>
      <c r="E1413" s="45"/>
      <c r="F1413" s="272"/>
    </row>
    <row r="1414" spans="1:6" x14ac:dyDescent="0.25">
      <c r="A1414" s="2"/>
      <c r="B1414" s="3"/>
      <c r="C1414" s="254"/>
      <c r="D1414" s="45"/>
      <c r="E1414" s="45"/>
      <c r="F1414" s="272"/>
    </row>
    <row r="1415" spans="1:6" x14ac:dyDescent="0.25">
      <c r="A1415" s="2"/>
      <c r="B1415" s="3"/>
      <c r="C1415" s="254"/>
      <c r="D1415" s="45"/>
      <c r="E1415" s="45"/>
      <c r="F1415" s="272"/>
    </row>
    <row r="1416" spans="1:6" x14ac:dyDescent="0.25">
      <c r="A1416" s="2"/>
      <c r="B1416" s="3"/>
      <c r="C1416" s="254"/>
      <c r="D1416" s="45"/>
      <c r="E1416" s="45"/>
      <c r="F1416" s="272"/>
    </row>
    <row r="1417" spans="1:6" x14ac:dyDescent="0.25">
      <c r="A1417" s="2"/>
      <c r="B1417" s="3"/>
      <c r="C1417" s="254"/>
      <c r="D1417" s="45"/>
      <c r="E1417" s="45"/>
      <c r="F1417" s="272"/>
    </row>
    <row r="1418" spans="1:6" x14ac:dyDescent="0.25">
      <c r="A1418" s="2"/>
      <c r="B1418" s="3"/>
      <c r="C1418" s="254"/>
      <c r="D1418" s="45"/>
      <c r="E1418" s="45"/>
      <c r="F1418" s="272"/>
    </row>
    <row r="1419" spans="1:6" x14ac:dyDescent="0.25">
      <c r="A1419" s="2"/>
      <c r="B1419" s="3"/>
      <c r="C1419" s="254"/>
      <c r="D1419" s="45"/>
      <c r="E1419" s="45"/>
      <c r="F1419" s="272"/>
    </row>
    <row r="1420" spans="1:6" x14ac:dyDescent="0.25">
      <c r="A1420" s="2"/>
      <c r="B1420" s="3"/>
      <c r="C1420" s="254"/>
      <c r="D1420" s="45"/>
      <c r="E1420" s="45"/>
      <c r="F1420" s="272"/>
    </row>
    <row r="1421" spans="1:6" x14ac:dyDescent="0.25">
      <c r="A1421" s="2"/>
      <c r="B1421" s="3"/>
      <c r="C1421" s="254"/>
      <c r="D1421" s="45"/>
      <c r="E1421" s="45"/>
      <c r="F1421" s="272"/>
    </row>
    <row r="1422" spans="1:6" x14ac:dyDescent="0.25">
      <c r="A1422" s="2"/>
      <c r="B1422" s="3"/>
      <c r="C1422" s="254"/>
      <c r="D1422" s="45"/>
      <c r="E1422" s="45"/>
      <c r="F1422" s="272"/>
    </row>
    <row r="1423" spans="1:6" x14ac:dyDescent="0.25">
      <c r="A1423" s="2"/>
      <c r="B1423" s="3"/>
      <c r="C1423" s="254"/>
      <c r="D1423" s="45"/>
      <c r="E1423" s="45"/>
      <c r="F1423" s="272"/>
    </row>
    <row r="1424" spans="1:6" x14ac:dyDescent="0.25">
      <c r="A1424" s="2"/>
      <c r="B1424" s="3"/>
      <c r="C1424" s="254"/>
      <c r="D1424" s="45"/>
      <c r="E1424" s="45"/>
      <c r="F1424" s="272"/>
    </row>
    <row r="1425" spans="1:6" x14ac:dyDescent="0.25">
      <c r="A1425" s="2"/>
      <c r="B1425" s="3"/>
      <c r="C1425" s="254"/>
      <c r="D1425" s="45"/>
      <c r="E1425" s="45"/>
      <c r="F1425" s="272"/>
    </row>
    <row r="1426" spans="1:6" x14ac:dyDescent="0.25">
      <c r="A1426" s="2"/>
      <c r="B1426" s="3"/>
      <c r="C1426" s="254"/>
      <c r="D1426" s="45"/>
      <c r="E1426" s="45"/>
      <c r="F1426" s="272"/>
    </row>
    <row r="1427" spans="1:6" x14ac:dyDescent="0.25">
      <c r="A1427" s="2"/>
      <c r="B1427" s="3"/>
      <c r="C1427" s="254"/>
      <c r="D1427" s="45"/>
      <c r="E1427" s="45"/>
      <c r="F1427" s="272"/>
    </row>
    <row r="1428" spans="1:6" x14ac:dyDescent="0.25">
      <c r="A1428" s="2"/>
      <c r="B1428" s="3"/>
      <c r="C1428" s="254"/>
      <c r="D1428" s="45"/>
      <c r="E1428" s="45"/>
      <c r="F1428" s="272"/>
    </row>
    <row r="1429" spans="1:6" x14ac:dyDescent="0.25">
      <c r="A1429" s="2"/>
      <c r="B1429" s="3"/>
      <c r="C1429" s="254"/>
      <c r="D1429" s="45"/>
      <c r="E1429" s="45"/>
      <c r="F1429" s="272"/>
    </row>
    <row r="1430" spans="1:6" x14ac:dyDescent="0.25">
      <c r="A1430" s="2"/>
      <c r="B1430" s="3"/>
      <c r="C1430" s="254"/>
      <c r="D1430" s="45"/>
      <c r="E1430" s="45"/>
      <c r="F1430" s="272"/>
    </row>
    <row r="1431" spans="1:6" x14ac:dyDescent="0.25">
      <c r="A1431" s="2"/>
      <c r="B1431" s="3"/>
      <c r="C1431" s="254"/>
      <c r="D1431" s="45"/>
      <c r="E1431" s="45"/>
      <c r="F1431" s="272"/>
    </row>
    <row r="1432" spans="1:6" x14ac:dyDescent="0.25">
      <c r="A1432" s="2"/>
      <c r="B1432" s="3"/>
      <c r="C1432" s="254"/>
      <c r="D1432" s="45"/>
      <c r="E1432" s="45"/>
      <c r="F1432" s="272"/>
    </row>
    <row r="1433" spans="1:6" x14ac:dyDescent="0.25">
      <c r="A1433" s="2"/>
      <c r="B1433" s="3"/>
      <c r="C1433" s="254"/>
      <c r="D1433" s="45"/>
      <c r="E1433" s="45"/>
      <c r="F1433" s="272"/>
    </row>
    <row r="1434" spans="1:6" x14ac:dyDescent="0.25">
      <c r="A1434" s="2"/>
      <c r="B1434" s="3"/>
      <c r="C1434" s="254"/>
      <c r="D1434" s="45"/>
      <c r="E1434" s="45"/>
      <c r="F1434" s="272"/>
    </row>
    <row r="1435" spans="1:6" x14ac:dyDescent="0.25">
      <c r="A1435" s="2"/>
      <c r="B1435" s="3"/>
      <c r="C1435" s="254"/>
      <c r="D1435" s="45"/>
      <c r="E1435" s="45"/>
      <c r="F1435" s="272"/>
    </row>
    <row r="1436" spans="1:6" x14ac:dyDescent="0.25">
      <c r="A1436" s="2"/>
      <c r="B1436" s="3"/>
      <c r="C1436" s="254"/>
      <c r="D1436" s="45"/>
      <c r="E1436" s="45"/>
      <c r="F1436" s="272"/>
    </row>
    <row r="1437" spans="1:6" x14ac:dyDescent="0.25">
      <c r="A1437" s="2"/>
      <c r="B1437" s="3"/>
      <c r="C1437" s="254"/>
      <c r="D1437" s="45"/>
      <c r="E1437" s="45"/>
      <c r="F1437" s="272"/>
    </row>
    <row r="1438" spans="1:6" x14ac:dyDescent="0.25">
      <c r="A1438" s="2"/>
      <c r="B1438" s="3"/>
      <c r="C1438" s="254"/>
      <c r="D1438" s="45"/>
      <c r="E1438" s="45"/>
      <c r="F1438" s="272"/>
    </row>
    <row r="1439" spans="1:6" x14ac:dyDescent="0.25">
      <c r="A1439" s="2"/>
      <c r="B1439" s="3"/>
      <c r="C1439" s="254"/>
      <c r="D1439" s="45"/>
      <c r="E1439" s="45"/>
      <c r="F1439" s="272"/>
    </row>
    <row r="1440" spans="1:6" x14ac:dyDescent="0.25">
      <c r="A1440" s="2"/>
      <c r="B1440" s="3"/>
      <c r="C1440" s="254"/>
      <c r="D1440" s="45"/>
      <c r="E1440" s="45"/>
      <c r="F1440" s="272"/>
    </row>
    <row r="1441" spans="1:6" x14ac:dyDescent="0.25">
      <c r="A1441" s="2"/>
      <c r="B1441" s="3"/>
      <c r="C1441" s="254"/>
      <c r="D1441" s="45"/>
      <c r="E1441" s="45"/>
      <c r="F1441" s="272"/>
    </row>
    <row r="1442" spans="1:6" x14ac:dyDescent="0.25">
      <c r="A1442" s="2"/>
      <c r="B1442" s="3"/>
      <c r="C1442" s="254"/>
      <c r="D1442" s="45"/>
      <c r="E1442" s="45"/>
      <c r="F1442" s="272"/>
    </row>
    <row r="1443" spans="1:6" x14ac:dyDescent="0.25">
      <c r="A1443" s="2"/>
      <c r="B1443" s="3"/>
      <c r="C1443" s="254"/>
      <c r="D1443" s="45"/>
      <c r="E1443" s="45"/>
      <c r="F1443" s="272"/>
    </row>
    <row r="1444" spans="1:6" x14ac:dyDescent="0.25">
      <c r="A1444" s="2"/>
      <c r="B1444" s="3"/>
      <c r="C1444" s="254"/>
      <c r="D1444" s="45"/>
      <c r="E1444" s="45"/>
      <c r="F1444" s="272"/>
    </row>
    <row r="1445" spans="1:6" x14ac:dyDescent="0.25">
      <c r="A1445" s="2"/>
      <c r="B1445" s="3"/>
      <c r="C1445" s="254"/>
      <c r="D1445" s="45"/>
      <c r="E1445" s="45"/>
      <c r="F1445" s="272"/>
    </row>
    <row r="1446" spans="1:6" x14ac:dyDescent="0.25">
      <c r="A1446" s="2"/>
      <c r="B1446" s="3"/>
      <c r="C1446" s="254"/>
      <c r="D1446" s="45"/>
      <c r="E1446" s="45"/>
      <c r="F1446" s="272"/>
    </row>
    <row r="1447" spans="1:6" x14ac:dyDescent="0.25">
      <c r="A1447" s="2"/>
      <c r="B1447" s="3"/>
      <c r="C1447" s="254"/>
      <c r="D1447" s="45"/>
      <c r="E1447" s="45"/>
      <c r="F1447" s="272"/>
    </row>
    <row r="1448" spans="1:6" x14ac:dyDescent="0.25">
      <c r="A1448" s="2"/>
      <c r="B1448" s="3"/>
      <c r="C1448" s="254"/>
      <c r="D1448" s="45"/>
      <c r="E1448" s="45"/>
      <c r="F1448" s="272"/>
    </row>
    <row r="1449" spans="1:6" x14ac:dyDescent="0.25">
      <c r="A1449" s="2"/>
      <c r="B1449" s="3"/>
      <c r="C1449" s="254"/>
      <c r="D1449" s="45"/>
      <c r="E1449" s="45"/>
      <c r="F1449" s="272"/>
    </row>
    <row r="1450" spans="1:6" x14ac:dyDescent="0.25">
      <c r="A1450" s="2"/>
      <c r="B1450" s="3"/>
      <c r="C1450" s="254"/>
      <c r="D1450" s="45"/>
      <c r="E1450" s="45"/>
      <c r="F1450" s="272"/>
    </row>
    <row r="1451" spans="1:6" x14ac:dyDescent="0.25">
      <c r="A1451" s="2"/>
      <c r="B1451" s="3"/>
      <c r="C1451" s="254"/>
      <c r="D1451" s="45"/>
      <c r="E1451" s="45"/>
      <c r="F1451" s="272"/>
    </row>
    <row r="1452" spans="1:6" x14ac:dyDescent="0.25">
      <c r="A1452" s="2"/>
      <c r="B1452" s="3"/>
      <c r="C1452" s="254"/>
      <c r="D1452" s="45"/>
      <c r="E1452" s="45"/>
      <c r="F1452" s="272"/>
    </row>
    <row r="1453" spans="1:6" x14ac:dyDescent="0.25">
      <c r="A1453" s="2"/>
      <c r="B1453" s="3"/>
      <c r="C1453" s="254"/>
      <c r="D1453" s="45"/>
      <c r="E1453" s="45"/>
      <c r="F1453" s="272"/>
    </row>
    <row r="1454" spans="1:6" x14ac:dyDescent="0.25">
      <c r="A1454" s="2"/>
      <c r="B1454" s="3"/>
      <c r="C1454" s="254"/>
      <c r="D1454" s="45"/>
      <c r="E1454" s="45"/>
      <c r="F1454" s="272"/>
    </row>
    <row r="1455" spans="1:6" x14ac:dyDescent="0.25">
      <c r="A1455" s="2"/>
      <c r="B1455" s="3"/>
      <c r="C1455" s="254"/>
      <c r="D1455" s="45"/>
      <c r="E1455" s="45"/>
      <c r="F1455" s="272"/>
    </row>
    <row r="1456" spans="1:6" x14ac:dyDescent="0.25">
      <c r="A1456" s="2"/>
      <c r="B1456" s="3"/>
      <c r="C1456" s="254"/>
      <c r="D1456" s="45"/>
      <c r="E1456" s="45"/>
      <c r="F1456" s="272"/>
    </row>
    <row r="1457" spans="1:6" x14ac:dyDescent="0.25">
      <c r="A1457" s="2"/>
      <c r="B1457" s="3"/>
      <c r="C1457" s="254"/>
      <c r="D1457" s="45"/>
      <c r="E1457" s="45"/>
      <c r="F1457" s="272"/>
    </row>
    <row r="1458" spans="1:6" x14ac:dyDescent="0.25">
      <c r="A1458" s="2"/>
      <c r="B1458" s="3"/>
      <c r="C1458" s="254"/>
      <c r="D1458" s="45"/>
      <c r="E1458" s="45"/>
      <c r="F1458" s="272"/>
    </row>
    <row r="1459" spans="1:6" x14ac:dyDescent="0.25">
      <c r="A1459" s="2"/>
      <c r="B1459" s="3"/>
      <c r="C1459" s="254"/>
      <c r="D1459" s="45"/>
      <c r="E1459" s="45"/>
      <c r="F1459" s="272"/>
    </row>
    <row r="1460" spans="1:6" x14ac:dyDescent="0.25">
      <c r="A1460" s="2"/>
      <c r="B1460" s="3"/>
      <c r="C1460" s="254"/>
      <c r="D1460" s="45"/>
      <c r="E1460" s="45"/>
      <c r="F1460" s="272"/>
    </row>
    <row r="1461" spans="1:6" x14ac:dyDescent="0.25">
      <c r="A1461" s="2"/>
      <c r="B1461" s="3"/>
      <c r="C1461" s="254"/>
      <c r="D1461" s="45"/>
      <c r="E1461" s="45"/>
      <c r="F1461" s="272"/>
    </row>
    <row r="1462" spans="1:6" x14ac:dyDescent="0.25">
      <c r="A1462" s="2"/>
      <c r="B1462" s="3"/>
      <c r="C1462" s="254"/>
      <c r="D1462" s="45"/>
      <c r="E1462" s="45"/>
      <c r="F1462" s="272"/>
    </row>
    <row r="1463" spans="1:6" x14ac:dyDescent="0.25">
      <c r="A1463" s="2"/>
      <c r="B1463" s="3"/>
      <c r="C1463" s="254"/>
      <c r="D1463" s="45"/>
      <c r="E1463" s="45"/>
      <c r="F1463" s="272"/>
    </row>
    <row r="1464" spans="1:6" x14ac:dyDescent="0.25">
      <c r="A1464" s="2"/>
      <c r="B1464" s="3"/>
      <c r="C1464" s="254"/>
      <c r="D1464" s="45"/>
      <c r="E1464" s="45"/>
      <c r="F1464" s="272"/>
    </row>
    <row r="1465" spans="1:6" x14ac:dyDescent="0.25">
      <c r="A1465" s="2"/>
      <c r="B1465" s="3"/>
      <c r="C1465" s="254"/>
      <c r="D1465" s="45"/>
      <c r="E1465" s="45"/>
      <c r="F1465" s="272"/>
    </row>
    <row r="1466" spans="1:6" x14ac:dyDescent="0.25">
      <c r="A1466" s="2"/>
      <c r="B1466" s="3"/>
      <c r="C1466" s="254"/>
      <c r="D1466" s="45"/>
      <c r="E1466" s="45"/>
      <c r="F1466" s="272"/>
    </row>
    <row r="1467" spans="1:6" x14ac:dyDescent="0.25">
      <c r="A1467" s="2"/>
      <c r="B1467" s="3"/>
      <c r="C1467" s="254"/>
      <c r="D1467" s="45"/>
      <c r="E1467" s="45"/>
      <c r="F1467" s="272"/>
    </row>
    <row r="1468" spans="1:6" x14ac:dyDescent="0.25">
      <c r="A1468" s="2"/>
      <c r="B1468" s="3"/>
      <c r="C1468" s="254"/>
      <c r="D1468" s="45"/>
      <c r="E1468" s="45"/>
      <c r="F1468" s="272"/>
    </row>
    <row r="1469" spans="1:6" x14ac:dyDescent="0.25">
      <c r="A1469" s="2"/>
      <c r="B1469" s="3"/>
      <c r="C1469" s="254"/>
      <c r="D1469" s="45"/>
      <c r="E1469" s="45"/>
      <c r="F1469" s="272"/>
    </row>
    <row r="1470" spans="1:6" x14ac:dyDescent="0.25">
      <c r="A1470" s="2"/>
      <c r="B1470" s="3"/>
      <c r="C1470" s="254"/>
      <c r="D1470" s="45"/>
      <c r="E1470" s="45"/>
      <c r="F1470" s="272"/>
    </row>
    <row r="1471" spans="1:6" x14ac:dyDescent="0.25">
      <c r="A1471" s="2"/>
      <c r="B1471" s="3"/>
      <c r="C1471" s="254"/>
      <c r="D1471" s="45"/>
      <c r="E1471" s="45"/>
      <c r="F1471" s="272"/>
    </row>
    <row r="1472" spans="1:6" x14ac:dyDescent="0.25">
      <c r="A1472" s="2"/>
      <c r="B1472" s="3"/>
      <c r="C1472" s="254"/>
      <c r="D1472" s="45"/>
      <c r="E1472" s="45"/>
      <c r="F1472" s="272"/>
    </row>
    <row r="1473" spans="1:6" x14ac:dyDescent="0.25">
      <c r="A1473" s="2"/>
      <c r="B1473" s="3"/>
      <c r="C1473" s="254"/>
      <c r="D1473" s="45"/>
      <c r="E1473" s="45"/>
      <c r="F1473" s="272"/>
    </row>
    <row r="1474" spans="1:6" x14ac:dyDescent="0.25">
      <c r="A1474" s="2"/>
      <c r="B1474" s="3"/>
      <c r="C1474" s="254"/>
      <c r="D1474" s="45"/>
      <c r="E1474" s="45"/>
      <c r="F1474" s="272"/>
    </row>
    <row r="1475" spans="1:6" x14ac:dyDescent="0.25">
      <c r="A1475" s="2"/>
      <c r="B1475" s="3"/>
      <c r="C1475" s="254"/>
      <c r="D1475" s="45"/>
      <c r="E1475" s="45"/>
      <c r="F1475" s="272"/>
    </row>
    <row r="1476" spans="1:6" x14ac:dyDescent="0.25">
      <c r="A1476" s="2"/>
      <c r="B1476" s="3"/>
      <c r="C1476" s="254"/>
      <c r="D1476" s="45"/>
      <c r="E1476" s="45"/>
      <c r="F1476" s="272"/>
    </row>
    <row r="1477" spans="1:6" x14ac:dyDescent="0.25">
      <c r="A1477" s="2"/>
      <c r="B1477" s="3"/>
      <c r="C1477" s="254"/>
      <c r="D1477" s="45"/>
      <c r="E1477" s="45"/>
      <c r="F1477" s="272"/>
    </row>
    <row r="1478" spans="1:6" x14ac:dyDescent="0.25">
      <c r="A1478" s="2"/>
      <c r="B1478" s="3"/>
      <c r="C1478" s="254"/>
      <c r="D1478" s="45"/>
      <c r="E1478" s="45"/>
      <c r="F1478" s="272"/>
    </row>
    <row r="1479" spans="1:6" x14ac:dyDescent="0.25">
      <c r="A1479" s="2"/>
      <c r="B1479" s="3"/>
      <c r="C1479" s="254"/>
      <c r="D1479" s="45"/>
      <c r="E1479" s="45"/>
      <c r="F1479" s="272"/>
    </row>
    <row r="1480" spans="1:6" x14ac:dyDescent="0.25">
      <c r="A1480" s="2"/>
      <c r="B1480" s="3"/>
      <c r="C1480" s="254"/>
      <c r="D1480" s="45"/>
      <c r="E1480" s="45"/>
      <c r="F1480" s="272"/>
    </row>
    <row r="1481" spans="1:6" x14ac:dyDescent="0.25">
      <c r="A1481" s="2"/>
      <c r="B1481" s="3"/>
      <c r="C1481" s="254"/>
      <c r="D1481" s="45"/>
      <c r="E1481" s="45"/>
      <c r="F1481" s="272"/>
    </row>
    <row r="1482" spans="1:6" x14ac:dyDescent="0.25">
      <c r="A1482" s="2"/>
      <c r="B1482" s="3"/>
      <c r="C1482" s="254"/>
      <c r="D1482" s="45"/>
      <c r="E1482" s="45"/>
      <c r="F1482" s="272"/>
    </row>
    <row r="1483" spans="1:6" x14ac:dyDescent="0.25">
      <c r="A1483" s="2"/>
      <c r="B1483" s="3"/>
      <c r="C1483" s="254"/>
      <c r="D1483" s="45"/>
      <c r="E1483" s="45"/>
      <c r="F1483" s="272"/>
    </row>
    <row r="1484" spans="1:6" x14ac:dyDescent="0.25">
      <c r="A1484" s="2"/>
      <c r="B1484" s="3"/>
      <c r="C1484" s="254"/>
      <c r="D1484" s="45"/>
      <c r="E1484" s="45"/>
      <c r="F1484" s="272"/>
    </row>
    <row r="1485" spans="1:6" x14ac:dyDescent="0.25">
      <c r="A1485" s="2"/>
      <c r="B1485" s="3"/>
      <c r="C1485" s="254"/>
      <c r="D1485" s="45"/>
      <c r="E1485" s="45"/>
      <c r="F1485" s="272"/>
    </row>
    <row r="1486" spans="1:6" x14ac:dyDescent="0.25">
      <c r="A1486" s="2"/>
      <c r="B1486" s="3"/>
      <c r="C1486" s="254"/>
      <c r="D1486" s="45"/>
      <c r="E1486" s="45"/>
      <c r="F1486" s="272"/>
    </row>
    <row r="1487" spans="1:6" x14ac:dyDescent="0.25">
      <c r="A1487" s="2"/>
      <c r="B1487" s="3"/>
      <c r="C1487" s="254"/>
      <c r="D1487" s="45"/>
      <c r="E1487" s="45"/>
      <c r="F1487" s="272"/>
    </row>
    <row r="1488" spans="1:6" x14ac:dyDescent="0.25">
      <c r="A1488" s="2"/>
      <c r="B1488" s="3"/>
      <c r="C1488" s="254"/>
      <c r="D1488" s="45"/>
      <c r="E1488" s="45"/>
      <c r="F1488" s="272"/>
    </row>
    <row r="1489" spans="1:6" x14ac:dyDescent="0.25">
      <c r="A1489" s="2"/>
      <c r="B1489" s="3"/>
      <c r="C1489" s="254"/>
      <c r="D1489" s="45"/>
      <c r="E1489" s="45"/>
      <c r="F1489" s="272"/>
    </row>
    <row r="1490" spans="1:6" x14ac:dyDescent="0.25">
      <c r="A1490" s="2"/>
      <c r="B1490" s="3"/>
      <c r="C1490" s="254"/>
      <c r="D1490" s="45"/>
      <c r="E1490" s="45"/>
      <c r="F1490" s="272"/>
    </row>
    <row r="1491" spans="1:6" x14ac:dyDescent="0.25">
      <c r="A1491" s="2"/>
      <c r="B1491" s="3"/>
      <c r="C1491" s="254"/>
      <c r="D1491" s="45"/>
      <c r="E1491" s="45"/>
      <c r="F1491" s="272"/>
    </row>
    <row r="1492" spans="1:6" x14ac:dyDescent="0.25">
      <c r="A1492" s="2"/>
      <c r="B1492" s="3"/>
      <c r="C1492" s="254"/>
      <c r="D1492" s="45"/>
      <c r="E1492" s="45"/>
      <c r="F1492" s="272"/>
    </row>
    <row r="1493" spans="1:6" x14ac:dyDescent="0.25">
      <c r="A1493" s="2"/>
      <c r="B1493" s="3"/>
      <c r="C1493" s="254"/>
      <c r="D1493" s="45"/>
      <c r="E1493" s="45"/>
      <c r="F1493" s="272"/>
    </row>
    <row r="1494" spans="1:6" x14ac:dyDescent="0.25">
      <c r="A1494" s="2"/>
      <c r="B1494" s="3"/>
      <c r="C1494" s="254"/>
      <c r="D1494" s="45"/>
      <c r="E1494" s="45"/>
      <c r="F1494" s="272"/>
    </row>
    <row r="1495" spans="1:6" x14ac:dyDescent="0.25">
      <c r="A1495" s="2"/>
      <c r="B1495" s="3"/>
      <c r="C1495" s="254"/>
      <c r="D1495" s="45"/>
      <c r="E1495" s="45"/>
      <c r="F1495" s="272"/>
    </row>
    <row r="1496" spans="1:6" x14ac:dyDescent="0.25">
      <c r="A1496" s="2"/>
      <c r="B1496" s="3"/>
      <c r="C1496" s="254"/>
      <c r="D1496" s="45"/>
      <c r="E1496" s="45"/>
      <c r="F1496" s="272"/>
    </row>
    <row r="1497" spans="1:6" x14ac:dyDescent="0.25">
      <c r="A1497" s="2"/>
      <c r="B1497" s="3"/>
      <c r="C1497" s="254"/>
      <c r="D1497" s="45"/>
      <c r="E1497" s="45"/>
      <c r="F1497" s="272"/>
    </row>
    <row r="1498" spans="1:6" x14ac:dyDescent="0.25">
      <c r="A1498" s="2"/>
      <c r="B1498" s="3"/>
      <c r="C1498" s="254"/>
      <c r="D1498" s="45"/>
      <c r="E1498" s="45"/>
      <c r="F1498" s="272"/>
    </row>
    <row r="1499" spans="1:6" x14ac:dyDescent="0.25">
      <c r="A1499" s="2"/>
      <c r="B1499" s="3"/>
      <c r="C1499" s="254"/>
      <c r="D1499" s="45"/>
      <c r="E1499" s="45"/>
      <c r="F1499" s="272"/>
    </row>
    <row r="1500" spans="1:6" x14ac:dyDescent="0.25">
      <c r="A1500" s="2"/>
      <c r="B1500" s="3"/>
      <c r="C1500" s="254"/>
      <c r="D1500" s="45"/>
      <c r="E1500" s="45"/>
      <c r="F1500" s="272"/>
    </row>
    <row r="1501" spans="1:6" x14ac:dyDescent="0.25">
      <c r="A1501" s="2"/>
      <c r="B1501" s="3"/>
      <c r="C1501" s="254"/>
      <c r="D1501" s="45"/>
      <c r="E1501" s="45"/>
      <c r="F1501" s="272"/>
    </row>
    <row r="1502" spans="1:6" x14ac:dyDescent="0.25">
      <c r="A1502" s="2"/>
      <c r="B1502" s="3"/>
      <c r="C1502" s="254"/>
      <c r="D1502" s="45"/>
      <c r="E1502" s="45"/>
      <c r="F1502" s="272"/>
    </row>
    <row r="1503" spans="1:6" x14ac:dyDescent="0.25">
      <c r="A1503" s="2"/>
      <c r="B1503" s="3"/>
      <c r="C1503" s="254"/>
      <c r="D1503" s="45"/>
      <c r="E1503" s="45"/>
      <c r="F1503" s="272"/>
    </row>
    <row r="1504" spans="1:6" x14ac:dyDescent="0.25">
      <c r="A1504" s="2"/>
      <c r="B1504" s="3"/>
      <c r="C1504" s="254"/>
      <c r="D1504" s="45"/>
      <c r="E1504" s="45"/>
      <c r="F1504" s="272"/>
    </row>
    <row r="1505" spans="1:6" x14ac:dyDescent="0.25">
      <c r="A1505" s="2"/>
      <c r="B1505" s="3"/>
      <c r="C1505" s="254"/>
      <c r="D1505" s="45"/>
      <c r="E1505" s="45"/>
      <c r="F1505" s="272"/>
    </row>
    <row r="1506" spans="1:6" x14ac:dyDescent="0.25">
      <c r="A1506" s="2"/>
      <c r="B1506" s="3"/>
      <c r="C1506" s="254"/>
      <c r="D1506" s="45"/>
      <c r="E1506" s="45"/>
      <c r="F1506" s="272"/>
    </row>
    <row r="1507" spans="1:6" x14ac:dyDescent="0.25">
      <c r="A1507" s="2"/>
      <c r="B1507" s="3"/>
      <c r="C1507" s="254"/>
      <c r="D1507" s="45"/>
      <c r="E1507" s="45"/>
      <c r="F1507" s="272"/>
    </row>
    <row r="1508" spans="1:6" x14ac:dyDescent="0.25">
      <c r="A1508" s="2"/>
      <c r="B1508" s="3"/>
      <c r="C1508" s="254"/>
      <c r="D1508" s="45"/>
      <c r="E1508" s="45"/>
      <c r="F1508" s="272"/>
    </row>
    <row r="1509" spans="1:6" x14ac:dyDescent="0.25">
      <c r="A1509" s="2"/>
      <c r="B1509" s="3"/>
      <c r="C1509" s="254"/>
      <c r="D1509" s="45"/>
      <c r="E1509" s="45"/>
      <c r="F1509" s="272"/>
    </row>
    <row r="1510" spans="1:6" x14ac:dyDescent="0.25">
      <c r="A1510" s="2"/>
      <c r="B1510" s="3"/>
      <c r="C1510" s="254"/>
      <c r="D1510" s="45"/>
      <c r="E1510" s="45"/>
      <c r="F1510" s="272"/>
    </row>
    <row r="1511" spans="1:6" x14ac:dyDescent="0.25">
      <c r="A1511" s="2"/>
      <c r="B1511" s="3"/>
      <c r="C1511" s="254"/>
      <c r="D1511" s="45"/>
      <c r="E1511" s="45"/>
      <c r="F1511" s="272"/>
    </row>
    <row r="1512" spans="1:6" x14ac:dyDescent="0.25">
      <c r="A1512" s="2"/>
      <c r="B1512" s="3"/>
      <c r="C1512" s="254"/>
      <c r="D1512" s="45"/>
      <c r="E1512" s="45"/>
      <c r="F1512" s="272"/>
    </row>
    <row r="1513" spans="1:6" x14ac:dyDescent="0.25">
      <c r="A1513" s="2"/>
      <c r="B1513" s="3"/>
      <c r="C1513" s="254"/>
      <c r="D1513" s="45"/>
      <c r="E1513" s="45"/>
      <c r="F1513" s="272"/>
    </row>
    <row r="1514" spans="1:6" x14ac:dyDescent="0.25">
      <c r="A1514" s="2"/>
      <c r="B1514" s="3"/>
      <c r="C1514" s="254"/>
      <c r="D1514" s="45"/>
      <c r="E1514" s="45"/>
      <c r="F1514" s="272"/>
    </row>
    <row r="1515" spans="1:6" x14ac:dyDescent="0.25">
      <c r="A1515" s="2"/>
      <c r="B1515" s="3"/>
      <c r="C1515" s="254"/>
      <c r="D1515" s="45"/>
      <c r="E1515" s="45"/>
      <c r="F1515" s="272"/>
    </row>
    <row r="1516" spans="1:6" x14ac:dyDescent="0.25">
      <c r="A1516" s="2"/>
      <c r="B1516" s="3"/>
      <c r="C1516" s="254"/>
      <c r="D1516" s="45"/>
      <c r="E1516" s="45"/>
      <c r="F1516" s="272"/>
    </row>
    <row r="1517" spans="1:6" x14ac:dyDescent="0.25">
      <c r="A1517" s="2"/>
      <c r="B1517" s="3"/>
      <c r="C1517" s="254"/>
      <c r="D1517" s="45"/>
      <c r="E1517" s="45"/>
      <c r="F1517" s="272"/>
    </row>
    <row r="1518" spans="1:6" x14ac:dyDescent="0.25">
      <c r="A1518" s="2"/>
      <c r="B1518" s="3"/>
      <c r="C1518" s="254"/>
      <c r="D1518" s="45"/>
      <c r="E1518" s="45"/>
      <c r="F1518" s="272"/>
    </row>
    <row r="1519" spans="1:6" x14ac:dyDescent="0.25">
      <c r="A1519" s="2"/>
      <c r="B1519" s="3"/>
      <c r="C1519" s="254"/>
      <c r="D1519" s="45"/>
      <c r="E1519" s="45"/>
      <c r="F1519" s="272"/>
    </row>
    <row r="1520" spans="1:6" x14ac:dyDescent="0.25">
      <c r="A1520" s="2"/>
      <c r="B1520" s="3"/>
      <c r="C1520" s="254"/>
      <c r="D1520" s="45"/>
      <c r="E1520" s="45"/>
      <c r="F1520" s="272"/>
    </row>
    <row r="1521" spans="1:6" x14ac:dyDescent="0.25">
      <c r="A1521" s="2"/>
      <c r="B1521" s="3"/>
      <c r="C1521" s="254"/>
      <c r="D1521" s="45"/>
      <c r="E1521" s="45"/>
      <c r="F1521" s="272"/>
    </row>
    <row r="1522" spans="1:6" x14ac:dyDescent="0.25">
      <c r="A1522" s="2"/>
      <c r="B1522" s="3"/>
      <c r="C1522" s="254"/>
      <c r="D1522" s="45"/>
      <c r="E1522" s="45"/>
      <c r="F1522" s="272"/>
    </row>
    <row r="1523" spans="1:6" x14ac:dyDescent="0.25">
      <c r="A1523" s="2"/>
      <c r="B1523" s="3"/>
      <c r="C1523" s="254"/>
      <c r="D1523" s="45"/>
      <c r="E1523" s="45"/>
      <c r="F1523" s="272"/>
    </row>
    <row r="1524" spans="1:6" x14ac:dyDescent="0.25">
      <c r="A1524" s="2"/>
      <c r="B1524" s="3"/>
      <c r="C1524" s="254"/>
      <c r="D1524" s="45"/>
      <c r="E1524" s="45"/>
      <c r="F1524" s="272"/>
    </row>
    <row r="1525" spans="1:6" x14ac:dyDescent="0.25">
      <c r="A1525" s="2"/>
      <c r="B1525" s="3"/>
      <c r="C1525" s="254"/>
      <c r="D1525" s="45"/>
      <c r="E1525" s="45"/>
      <c r="F1525" s="272"/>
    </row>
    <row r="1526" spans="1:6" x14ac:dyDescent="0.25">
      <c r="A1526" s="2"/>
      <c r="B1526" s="3"/>
      <c r="C1526" s="254"/>
      <c r="D1526" s="45"/>
      <c r="E1526" s="45"/>
      <c r="F1526" s="272"/>
    </row>
    <row r="1527" spans="1:6" x14ac:dyDescent="0.25">
      <c r="A1527" s="2"/>
      <c r="B1527" s="3"/>
      <c r="C1527" s="254"/>
      <c r="D1527" s="45"/>
      <c r="E1527" s="45"/>
      <c r="F1527" s="272"/>
    </row>
    <row r="1528" spans="1:6" x14ac:dyDescent="0.25">
      <c r="A1528" s="2"/>
      <c r="B1528" s="3"/>
      <c r="C1528" s="254"/>
      <c r="D1528" s="45"/>
      <c r="E1528" s="45"/>
      <c r="F1528" s="272"/>
    </row>
    <row r="1529" spans="1:6" x14ac:dyDescent="0.25">
      <c r="A1529" s="2"/>
      <c r="B1529" s="3"/>
      <c r="C1529" s="254"/>
      <c r="D1529" s="45"/>
      <c r="E1529" s="45"/>
      <c r="F1529" s="272"/>
    </row>
    <row r="1530" spans="1:6" x14ac:dyDescent="0.25">
      <c r="A1530" s="2"/>
      <c r="B1530" s="3"/>
      <c r="C1530" s="254"/>
      <c r="D1530" s="45"/>
      <c r="E1530" s="45"/>
      <c r="F1530" s="272"/>
    </row>
    <row r="1531" spans="1:6" x14ac:dyDescent="0.25">
      <c r="A1531" s="2"/>
      <c r="B1531" s="3"/>
      <c r="C1531" s="254"/>
      <c r="D1531" s="45"/>
      <c r="E1531" s="45"/>
      <c r="F1531" s="272"/>
    </row>
    <row r="1532" spans="1:6" x14ac:dyDescent="0.25">
      <c r="A1532" s="2"/>
      <c r="B1532" s="3"/>
      <c r="C1532" s="254"/>
      <c r="D1532" s="45"/>
      <c r="E1532" s="45"/>
      <c r="F1532" s="272"/>
    </row>
    <row r="1533" spans="1:6" x14ac:dyDescent="0.25">
      <c r="A1533" s="2"/>
      <c r="B1533" s="3"/>
      <c r="C1533" s="254"/>
      <c r="D1533" s="45"/>
      <c r="E1533" s="45"/>
      <c r="F1533" s="272"/>
    </row>
    <row r="1534" spans="1:6" x14ac:dyDescent="0.25">
      <c r="A1534" s="2"/>
      <c r="B1534" s="3"/>
      <c r="C1534" s="254"/>
      <c r="D1534" s="45"/>
      <c r="E1534" s="45"/>
      <c r="F1534" s="272"/>
    </row>
    <row r="1535" spans="1:6" x14ac:dyDescent="0.25">
      <c r="A1535" s="2"/>
      <c r="B1535" s="3"/>
      <c r="C1535" s="254"/>
      <c r="D1535" s="45"/>
      <c r="E1535" s="45"/>
      <c r="F1535" s="272"/>
    </row>
    <row r="1536" spans="1:6" x14ac:dyDescent="0.25">
      <c r="A1536" s="2"/>
      <c r="B1536" s="3"/>
      <c r="C1536" s="254"/>
      <c r="D1536" s="45"/>
      <c r="E1536" s="45"/>
      <c r="F1536" s="272"/>
    </row>
    <row r="1537" spans="1:6" x14ac:dyDescent="0.25">
      <c r="A1537" s="2"/>
      <c r="B1537" s="3"/>
      <c r="C1537" s="254"/>
      <c r="D1537" s="45"/>
      <c r="E1537" s="45"/>
      <c r="F1537" s="272"/>
    </row>
    <row r="1538" spans="1:6" x14ac:dyDescent="0.25">
      <c r="A1538" s="2"/>
      <c r="B1538" s="3"/>
      <c r="C1538" s="254"/>
      <c r="D1538" s="45"/>
      <c r="E1538" s="45"/>
      <c r="F1538" s="272"/>
    </row>
    <row r="1539" spans="1:6" x14ac:dyDescent="0.25">
      <c r="A1539" s="2"/>
      <c r="B1539" s="3"/>
      <c r="C1539" s="254"/>
      <c r="D1539" s="45"/>
      <c r="E1539" s="45"/>
      <c r="F1539" s="272"/>
    </row>
    <row r="1540" spans="1:6" x14ac:dyDescent="0.25">
      <c r="A1540" s="2"/>
      <c r="B1540" s="3"/>
      <c r="C1540" s="254"/>
      <c r="D1540" s="45"/>
      <c r="E1540" s="45"/>
      <c r="F1540" s="272"/>
    </row>
    <row r="1541" spans="1:6" x14ac:dyDescent="0.25">
      <c r="A1541" s="2"/>
      <c r="B1541" s="3"/>
      <c r="C1541" s="254"/>
      <c r="D1541" s="45"/>
      <c r="E1541" s="45"/>
      <c r="F1541" s="272"/>
    </row>
    <row r="1542" spans="1:6" x14ac:dyDescent="0.25">
      <c r="A1542" s="2"/>
      <c r="B1542" s="3"/>
      <c r="C1542" s="254"/>
      <c r="D1542" s="45"/>
      <c r="E1542" s="45"/>
      <c r="F1542" s="272"/>
    </row>
    <row r="1543" spans="1:6" x14ac:dyDescent="0.25">
      <c r="A1543" s="2"/>
      <c r="B1543" s="3"/>
      <c r="C1543" s="254"/>
      <c r="D1543" s="45"/>
      <c r="E1543" s="45"/>
      <c r="F1543" s="272"/>
    </row>
    <row r="1544" spans="1:6" x14ac:dyDescent="0.25">
      <c r="A1544" s="2"/>
      <c r="B1544" s="3"/>
      <c r="C1544" s="254"/>
      <c r="D1544" s="45"/>
      <c r="E1544" s="45"/>
      <c r="F1544" s="272"/>
    </row>
    <row r="1545" spans="1:6" x14ac:dyDescent="0.25">
      <c r="A1545" s="2"/>
      <c r="B1545" s="3"/>
      <c r="C1545" s="254"/>
      <c r="D1545" s="45"/>
      <c r="E1545" s="45"/>
      <c r="F1545" s="272"/>
    </row>
    <row r="1546" spans="1:6" x14ac:dyDescent="0.25">
      <c r="A1546" s="2"/>
      <c r="B1546" s="3"/>
      <c r="C1546" s="254"/>
      <c r="D1546" s="45"/>
      <c r="E1546" s="45"/>
      <c r="F1546" s="272"/>
    </row>
    <row r="1547" spans="1:6" x14ac:dyDescent="0.25">
      <c r="A1547" s="2"/>
      <c r="B1547" s="3"/>
      <c r="C1547" s="254"/>
      <c r="D1547" s="45"/>
      <c r="E1547" s="45"/>
      <c r="F1547" s="272"/>
    </row>
    <row r="1548" spans="1:6" x14ac:dyDescent="0.25">
      <c r="A1548" s="2"/>
      <c r="B1548" s="3"/>
      <c r="C1548" s="254"/>
      <c r="D1548" s="45"/>
      <c r="E1548" s="45"/>
      <c r="F1548" s="272"/>
    </row>
    <row r="1549" spans="1:6" x14ac:dyDescent="0.25">
      <c r="A1549" s="2"/>
      <c r="B1549" s="3"/>
      <c r="C1549" s="254"/>
      <c r="D1549" s="45"/>
      <c r="E1549" s="45"/>
      <c r="F1549" s="272"/>
    </row>
    <row r="1550" spans="1:6" x14ac:dyDescent="0.25">
      <c r="A1550" s="2"/>
      <c r="B1550" s="3"/>
      <c r="C1550" s="254"/>
      <c r="D1550" s="45"/>
      <c r="E1550" s="45"/>
      <c r="F1550" s="272"/>
    </row>
    <row r="1551" spans="1:6" x14ac:dyDescent="0.25">
      <c r="A1551" s="2"/>
      <c r="B1551" s="3"/>
      <c r="C1551" s="254"/>
      <c r="D1551" s="45"/>
      <c r="E1551" s="45"/>
      <c r="F1551" s="272"/>
    </row>
    <row r="1552" spans="1:6" x14ac:dyDescent="0.25">
      <c r="A1552" s="2"/>
      <c r="B1552" s="3"/>
      <c r="C1552" s="254"/>
      <c r="D1552" s="45"/>
      <c r="E1552" s="45"/>
      <c r="F1552" s="272"/>
    </row>
    <row r="1553" spans="1:6" x14ac:dyDescent="0.25">
      <c r="A1553" s="2"/>
      <c r="B1553" s="3"/>
      <c r="C1553" s="254"/>
      <c r="D1553" s="45"/>
      <c r="E1553" s="45"/>
      <c r="F1553" s="272"/>
    </row>
    <row r="1554" spans="1:6" x14ac:dyDescent="0.25">
      <c r="A1554" s="2"/>
      <c r="B1554" s="3"/>
      <c r="C1554" s="254"/>
      <c r="D1554" s="45"/>
      <c r="E1554" s="45"/>
      <c r="F1554" s="272"/>
    </row>
    <row r="1555" spans="1:6" x14ac:dyDescent="0.25">
      <c r="A1555" s="2"/>
      <c r="B1555" s="3"/>
      <c r="C1555" s="254"/>
      <c r="D1555" s="45"/>
      <c r="E1555" s="45"/>
      <c r="F1555" s="272"/>
    </row>
    <row r="1556" spans="1:6" x14ac:dyDescent="0.25">
      <c r="A1556" s="2"/>
      <c r="B1556" s="3"/>
      <c r="C1556" s="254"/>
      <c r="D1556" s="45"/>
      <c r="E1556" s="45"/>
      <c r="F1556" s="272"/>
    </row>
    <row r="1557" spans="1:6" x14ac:dyDescent="0.25">
      <c r="A1557" s="2"/>
      <c r="B1557" s="3"/>
      <c r="C1557" s="254"/>
      <c r="D1557" s="45"/>
      <c r="E1557" s="45"/>
      <c r="F1557" s="272"/>
    </row>
    <row r="1558" spans="1:6" x14ac:dyDescent="0.25">
      <c r="A1558" s="2"/>
      <c r="B1558" s="3"/>
      <c r="C1558" s="254"/>
      <c r="D1558" s="45"/>
      <c r="E1558" s="45"/>
      <c r="F1558" s="272"/>
    </row>
    <row r="1559" spans="1:6" x14ac:dyDescent="0.25">
      <c r="A1559" s="2"/>
      <c r="B1559" s="3"/>
      <c r="C1559" s="254"/>
      <c r="D1559" s="45"/>
      <c r="E1559" s="45"/>
      <c r="F1559" s="272"/>
    </row>
    <row r="1560" spans="1:6" x14ac:dyDescent="0.25">
      <c r="A1560" s="2"/>
      <c r="B1560" s="3"/>
      <c r="C1560" s="254"/>
      <c r="D1560" s="45"/>
      <c r="E1560" s="45"/>
      <c r="F1560" s="272"/>
    </row>
    <row r="1561" spans="1:6" x14ac:dyDescent="0.25">
      <c r="A1561" s="2"/>
      <c r="B1561" s="3"/>
      <c r="C1561" s="254"/>
      <c r="D1561" s="45"/>
      <c r="E1561" s="45"/>
      <c r="F1561" s="272"/>
    </row>
    <row r="1562" spans="1:6" x14ac:dyDescent="0.25">
      <c r="A1562" s="2"/>
      <c r="B1562" s="3"/>
      <c r="C1562" s="254"/>
      <c r="D1562" s="45"/>
      <c r="E1562" s="45"/>
      <c r="F1562" s="272"/>
    </row>
    <row r="1563" spans="1:6" x14ac:dyDescent="0.25">
      <c r="A1563" s="2"/>
      <c r="B1563" s="3"/>
      <c r="C1563" s="254"/>
      <c r="D1563" s="45"/>
      <c r="E1563" s="45"/>
      <c r="F1563" s="272"/>
    </row>
    <row r="1564" spans="1:6" x14ac:dyDescent="0.25">
      <c r="A1564" s="2"/>
      <c r="B1564" s="3"/>
      <c r="C1564" s="254"/>
      <c r="D1564" s="45"/>
      <c r="E1564" s="45"/>
      <c r="F1564" s="272"/>
    </row>
    <row r="1565" spans="1:6" x14ac:dyDescent="0.25">
      <c r="A1565" s="2"/>
      <c r="B1565" s="3"/>
      <c r="C1565" s="254"/>
      <c r="D1565" s="45"/>
      <c r="E1565" s="45"/>
      <c r="F1565" s="272"/>
    </row>
    <row r="1566" spans="1:6" x14ac:dyDescent="0.25">
      <c r="A1566" s="2"/>
      <c r="B1566" s="3"/>
      <c r="C1566" s="254"/>
      <c r="D1566" s="45"/>
      <c r="E1566" s="45"/>
      <c r="F1566" s="272"/>
    </row>
    <row r="1567" spans="1:6" x14ac:dyDescent="0.25">
      <c r="A1567" s="2"/>
      <c r="B1567" s="3"/>
      <c r="C1567" s="254"/>
      <c r="D1567" s="45"/>
      <c r="E1567" s="45"/>
      <c r="F1567" s="272"/>
    </row>
    <row r="1568" spans="1:6" x14ac:dyDescent="0.25">
      <c r="A1568" s="2"/>
      <c r="B1568" s="3"/>
      <c r="C1568" s="254"/>
      <c r="D1568" s="45"/>
      <c r="E1568" s="45"/>
      <c r="F1568" s="272"/>
    </row>
    <row r="1569" spans="1:6" x14ac:dyDescent="0.25">
      <c r="A1569" s="2"/>
      <c r="B1569" s="3"/>
      <c r="C1569" s="254"/>
      <c r="D1569" s="45"/>
      <c r="E1569" s="45"/>
      <c r="F1569" s="272"/>
    </row>
    <row r="1570" spans="1:6" x14ac:dyDescent="0.25">
      <c r="A1570" s="2"/>
      <c r="B1570" s="3"/>
      <c r="C1570" s="254"/>
      <c r="D1570" s="45"/>
      <c r="E1570" s="45"/>
      <c r="F1570" s="272"/>
    </row>
    <row r="1571" spans="1:6" x14ac:dyDescent="0.25">
      <c r="A1571" s="2"/>
      <c r="B1571" s="3"/>
      <c r="C1571" s="254"/>
      <c r="D1571" s="45"/>
      <c r="E1571" s="45"/>
      <c r="F1571" s="272"/>
    </row>
    <row r="1572" spans="1:6" x14ac:dyDescent="0.25">
      <c r="A1572" s="2"/>
      <c r="B1572" s="3"/>
      <c r="C1572" s="254"/>
      <c r="D1572" s="45"/>
      <c r="E1572" s="45"/>
      <c r="F1572" s="272"/>
    </row>
    <row r="1573" spans="1:6" x14ac:dyDescent="0.25">
      <c r="A1573" s="2"/>
      <c r="B1573" s="3"/>
      <c r="C1573" s="254"/>
      <c r="D1573" s="45"/>
      <c r="E1573" s="45"/>
      <c r="F1573" s="272"/>
    </row>
    <row r="1574" spans="1:6" x14ac:dyDescent="0.25">
      <c r="A1574" s="2"/>
      <c r="B1574" s="3"/>
      <c r="C1574" s="254"/>
      <c r="D1574" s="45"/>
      <c r="E1574" s="45"/>
      <c r="F1574" s="272"/>
    </row>
    <row r="1575" spans="1:6" x14ac:dyDescent="0.25">
      <c r="A1575" s="2"/>
      <c r="B1575" s="3"/>
      <c r="C1575" s="254"/>
      <c r="D1575" s="45"/>
      <c r="E1575" s="45"/>
      <c r="F1575" s="272"/>
    </row>
    <row r="1576" spans="1:6" x14ac:dyDescent="0.25">
      <c r="A1576" s="2"/>
      <c r="B1576" s="3"/>
      <c r="C1576" s="254"/>
      <c r="D1576" s="45"/>
      <c r="E1576" s="45"/>
      <c r="F1576" s="272"/>
    </row>
    <row r="1577" spans="1:6" x14ac:dyDescent="0.25">
      <c r="A1577" s="2"/>
      <c r="B1577" s="3"/>
      <c r="C1577" s="254"/>
      <c r="D1577" s="45"/>
      <c r="E1577" s="45"/>
      <c r="F1577" s="272"/>
    </row>
    <row r="1578" spans="1:6" x14ac:dyDescent="0.25">
      <c r="A1578" s="2"/>
      <c r="B1578" s="3"/>
      <c r="C1578" s="254"/>
      <c r="D1578" s="45"/>
      <c r="E1578" s="45"/>
      <c r="F1578" s="272"/>
    </row>
    <row r="1579" spans="1:6" x14ac:dyDescent="0.25">
      <c r="A1579" s="2"/>
      <c r="B1579" s="3"/>
      <c r="C1579" s="254"/>
      <c r="D1579" s="45"/>
      <c r="E1579" s="45"/>
      <c r="F1579" s="272"/>
    </row>
    <row r="1580" spans="1:6" x14ac:dyDescent="0.25">
      <c r="A1580" s="2"/>
      <c r="B1580" s="3"/>
      <c r="C1580" s="254"/>
      <c r="D1580" s="45"/>
      <c r="E1580" s="45"/>
      <c r="F1580" s="272"/>
    </row>
    <row r="1581" spans="1:6" x14ac:dyDescent="0.25">
      <c r="A1581" s="2"/>
      <c r="B1581" s="3"/>
      <c r="C1581" s="254"/>
      <c r="D1581" s="45"/>
      <c r="E1581" s="45"/>
      <c r="F1581" s="272"/>
    </row>
    <row r="1582" spans="1:6" x14ac:dyDescent="0.25">
      <c r="A1582" s="2"/>
      <c r="B1582" s="3"/>
      <c r="C1582" s="254"/>
      <c r="D1582" s="45"/>
      <c r="E1582" s="45"/>
      <c r="F1582" s="272"/>
    </row>
    <row r="1583" spans="1:6" x14ac:dyDescent="0.25">
      <c r="A1583" s="2"/>
      <c r="B1583" s="3"/>
      <c r="C1583" s="254"/>
      <c r="D1583" s="45"/>
      <c r="E1583" s="45"/>
      <c r="F1583" s="272"/>
    </row>
    <row r="1584" spans="1:6" x14ac:dyDescent="0.25">
      <c r="A1584" s="2"/>
      <c r="B1584" s="3"/>
      <c r="C1584" s="254"/>
      <c r="D1584" s="45"/>
      <c r="E1584" s="45"/>
      <c r="F1584" s="272"/>
    </row>
    <row r="1585" spans="1:6" x14ac:dyDescent="0.25">
      <c r="A1585" s="2"/>
      <c r="B1585" s="3"/>
      <c r="C1585" s="254"/>
      <c r="D1585" s="45"/>
      <c r="E1585" s="45"/>
      <c r="F1585" s="272"/>
    </row>
    <row r="1586" spans="1:6" x14ac:dyDescent="0.25">
      <c r="A1586" s="2"/>
      <c r="B1586" s="3"/>
      <c r="C1586" s="254"/>
      <c r="D1586" s="45"/>
      <c r="E1586" s="45"/>
      <c r="F1586" s="272"/>
    </row>
    <row r="1587" spans="1:6" x14ac:dyDescent="0.25">
      <c r="A1587" s="2"/>
      <c r="B1587" s="3"/>
      <c r="C1587" s="254"/>
      <c r="D1587" s="45"/>
      <c r="E1587" s="45"/>
      <c r="F1587" s="272"/>
    </row>
    <row r="1588" spans="1:6" x14ac:dyDescent="0.25">
      <c r="A1588" s="2"/>
      <c r="B1588" s="3"/>
      <c r="C1588" s="254"/>
      <c r="D1588" s="45"/>
      <c r="E1588" s="45"/>
      <c r="F1588" s="272"/>
    </row>
    <row r="1589" spans="1:6" x14ac:dyDescent="0.25">
      <c r="A1589" s="2"/>
      <c r="B1589" s="3"/>
      <c r="C1589" s="254"/>
      <c r="D1589" s="45"/>
      <c r="E1589" s="45"/>
      <c r="F1589" s="272"/>
    </row>
    <row r="1590" spans="1:6" x14ac:dyDescent="0.25">
      <c r="A1590" s="2"/>
      <c r="B1590" s="3"/>
      <c r="C1590" s="254"/>
      <c r="D1590" s="45"/>
      <c r="E1590" s="45"/>
      <c r="F1590" s="272"/>
    </row>
    <row r="1591" spans="1:6" x14ac:dyDescent="0.25">
      <c r="A1591" s="2"/>
      <c r="B1591" s="3"/>
      <c r="C1591" s="254"/>
      <c r="D1591" s="45"/>
      <c r="E1591" s="45"/>
      <c r="F1591" s="272"/>
    </row>
    <row r="1592" spans="1:6" x14ac:dyDescent="0.25">
      <c r="A1592" s="2"/>
      <c r="B1592" s="3"/>
      <c r="C1592" s="254"/>
      <c r="D1592" s="45"/>
      <c r="E1592" s="45"/>
      <c r="F1592" s="272"/>
    </row>
    <row r="1593" spans="1:6" x14ac:dyDescent="0.25">
      <c r="A1593" s="2"/>
      <c r="B1593" s="3"/>
      <c r="C1593" s="254"/>
      <c r="D1593" s="45"/>
      <c r="E1593" s="45"/>
      <c r="F1593" s="272"/>
    </row>
    <row r="1594" spans="1:6" x14ac:dyDescent="0.25">
      <c r="A1594" s="2"/>
      <c r="B1594" s="3"/>
      <c r="C1594" s="254"/>
      <c r="D1594" s="45"/>
      <c r="E1594" s="45"/>
      <c r="F1594" s="272"/>
    </row>
    <row r="1595" spans="1:6" x14ac:dyDescent="0.25">
      <c r="A1595" s="2"/>
      <c r="B1595" s="3"/>
      <c r="C1595" s="254"/>
      <c r="D1595" s="45"/>
      <c r="E1595" s="45"/>
      <c r="F1595" s="272"/>
    </row>
    <row r="1596" spans="1:6" x14ac:dyDescent="0.25">
      <c r="A1596" s="2"/>
      <c r="B1596" s="3"/>
      <c r="C1596" s="254"/>
      <c r="D1596" s="45"/>
      <c r="E1596" s="45"/>
      <c r="F1596" s="272"/>
    </row>
    <row r="1597" spans="1:6" x14ac:dyDescent="0.25">
      <c r="A1597" s="2"/>
      <c r="B1597" s="3"/>
      <c r="C1597" s="254"/>
      <c r="D1597" s="45"/>
      <c r="E1597" s="45"/>
      <c r="F1597" s="272"/>
    </row>
    <row r="1598" spans="1:6" x14ac:dyDescent="0.25">
      <c r="A1598" s="2"/>
      <c r="B1598" s="3"/>
      <c r="C1598" s="254"/>
      <c r="D1598" s="45"/>
      <c r="E1598" s="45"/>
      <c r="F1598" s="272"/>
    </row>
    <row r="1599" spans="1:6" x14ac:dyDescent="0.25">
      <c r="A1599" s="2"/>
      <c r="B1599" s="3"/>
      <c r="C1599" s="254"/>
      <c r="D1599" s="45"/>
      <c r="E1599" s="45"/>
      <c r="F1599" s="272"/>
    </row>
    <row r="1600" spans="1:6" x14ac:dyDescent="0.25">
      <c r="A1600" s="2"/>
      <c r="B1600" s="3"/>
      <c r="C1600" s="254"/>
      <c r="D1600" s="45"/>
      <c r="E1600" s="45"/>
      <c r="F1600" s="272"/>
    </row>
    <row r="1601" spans="1:6" x14ac:dyDescent="0.25">
      <c r="A1601" s="2"/>
      <c r="B1601" s="3"/>
      <c r="C1601" s="254"/>
      <c r="D1601" s="45"/>
      <c r="E1601" s="45"/>
      <c r="F1601" s="272"/>
    </row>
    <row r="1602" spans="1:6" x14ac:dyDescent="0.25">
      <c r="A1602" s="2"/>
      <c r="B1602" s="3"/>
      <c r="C1602" s="254"/>
      <c r="D1602" s="45"/>
      <c r="E1602" s="45"/>
      <c r="F1602" s="272"/>
    </row>
    <row r="1603" spans="1:6" x14ac:dyDescent="0.25">
      <c r="A1603" s="2"/>
      <c r="B1603" s="3"/>
      <c r="C1603" s="254"/>
      <c r="D1603" s="45"/>
      <c r="E1603" s="45"/>
      <c r="F1603" s="272"/>
    </row>
    <row r="1604" spans="1:6" x14ac:dyDescent="0.25">
      <c r="A1604" s="2"/>
      <c r="B1604" s="3"/>
      <c r="C1604" s="254"/>
      <c r="D1604" s="45"/>
      <c r="E1604" s="45"/>
      <c r="F1604" s="272"/>
    </row>
    <row r="1605" spans="1:6" x14ac:dyDescent="0.25">
      <c r="A1605" s="2"/>
      <c r="B1605" s="3"/>
      <c r="C1605" s="254"/>
      <c r="D1605" s="45"/>
      <c r="E1605" s="45"/>
      <c r="F1605" s="272"/>
    </row>
    <row r="1606" spans="1:6" x14ac:dyDescent="0.25">
      <c r="A1606" s="2"/>
      <c r="B1606" s="3"/>
      <c r="C1606" s="254"/>
      <c r="D1606" s="45"/>
      <c r="E1606" s="45"/>
      <c r="F1606" s="272"/>
    </row>
    <row r="1607" spans="1:6" x14ac:dyDescent="0.25">
      <c r="A1607" s="2"/>
      <c r="B1607" s="3"/>
      <c r="C1607" s="254"/>
      <c r="D1607" s="45"/>
      <c r="E1607" s="45"/>
      <c r="F1607" s="272"/>
    </row>
    <row r="1608" spans="1:6" x14ac:dyDescent="0.25">
      <c r="A1608" s="2"/>
      <c r="B1608" s="3"/>
      <c r="C1608" s="254"/>
      <c r="D1608" s="45"/>
      <c r="E1608" s="45"/>
      <c r="F1608" s="272"/>
    </row>
    <row r="1609" spans="1:6" x14ac:dyDescent="0.25">
      <c r="A1609" s="2"/>
      <c r="B1609" s="3"/>
      <c r="C1609" s="254"/>
      <c r="D1609" s="45"/>
      <c r="E1609" s="45"/>
      <c r="F1609" s="272"/>
    </row>
    <row r="1610" spans="1:6" x14ac:dyDescent="0.25">
      <c r="A1610" s="2"/>
      <c r="B1610" s="3"/>
      <c r="C1610" s="254"/>
      <c r="D1610" s="45"/>
      <c r="E1610" s="45"/>
      <c r="F1610" s="272"/>
    </row>
    <row r="1611" spans="1:6" x14ac:dyDescent="0.25">
      <c r="A1611" s="2"/>
      <c r="B1611" s="3"/>
      <c r="C1611" s="254"/>
      <c r="D1611" s="45"/>
      <c r="E1611" s="45"/>
      <c r="F1611" s="272"/>
    </row>
    <row r="1612" spans="1:6" x14ac:dyDescent="0.25">
      <c r="A1612" s="2"/>
      <c r="B1612" s="3"/>
      <c r="C1612" s="254"/>
      <c r="D1612" s="45"/>
      <c r="E1612" s="45"/>
      <c r="F1612" s="272"/>
    </row>
    <row r="1613" spans="1:6" x14ac:dyDescent="0.25">
      <c r="A1613" s="2"/>
      <c r="B1613" s="3"/>
      <c r="C1613" s="254"/>
      <c r="D1613" s="45"/>
      <c r="E1613" s="45"/>
      <c r="F1613" s="272"/>
    </row>
    <row r="1614" spans="1:6" x14ac:dyDescent="0.25">
      <c r="A1614" s="2"/>
      <c r="B1614" s="3"/>
      <c r="C1614" s="254"/>
      <c r="D1614" s="45"/>
      <c r="E1614" s="45"/>
      <c r="F1614" s="272"/>
    </row>
    <row r="1615" spans="1:6" x14ac:dyDescent="0.25">
      <c r="A1615" s="2"/>
      <c r="B1615" s="3"/>
      <c r="C1615" s="254"/>
      <c r="D1615" s="45"/>
      <c r="E1615" s="45"/>
      <c r="F1615" s="272"/>
    </row>
    <row r="1616" spans="1:6" x14ac:dyDescent="0.25">
      <c r="A1616" s="2"/>
      <c r="B1616" s="3"/>
      <c r="C1616" s="254"/>
      <c r="D1616" s="45"/>
      <c r="E1616" s="45"/>
      <c r="F1616" s="272"/>
    </row>
    <row r="1617" spans="1:6" x14ac:dyDescent="0.25">
      <c r="A1617" s="2"/>
      <c r="B1617" s="3"/>
      <c r="C1617" s="254"/>
      <c r="D1617" s="45"/>
      <c r="E1617" s="45"/>
      <c r="F1617" s="272"/>
    </row>
    <row r="1618" spans="1:6" x14ac:dyDescent="0.25">
      <c r="A1618" s="2"/>
      <c r="B1618" s="3"/>
      <c r="C1618" s="254"/>
      <c r="D1618" s="45"/>
      <c r="E1618" s="45"/>
      <c r="F1618" s="272"/>
    </row>
    <row r="1619" spans="1:6" x14ac:dyDescent="0.25">
      <c r="A1619" s="2"/>
      <c r="B1619" s="3"/>
      <c r="C1619" s="254"/>
      <c r="D1619" s="45"/>
      <c r="E1619" s="45"/>
      <c r="F1619" s="272"/>
    </row>
    <row r="1620" spans="1:6" x14ac:dyDescent="0.25">
      <c r="A1620" s="2"/>
      <c r="B1620" s="3"/>
      <c r="C1620" s="254"/>
      <c r="D1620" s="45"/>
      <c r="E1620" s="45"/>
      <c r="F1620" s="272"/>
    </row>
    <row r="1621" spans="1:6" x14ac:dyDescent="0.25">
      <c r="A1621" s="2"/>
      <c r="B1621" s="3"/>
      <c r="C1621" s="254"/>
      <c r="D1621" s="45"/>
      <c r="E1621" s="45"/>
      <c r="F1621" s="272"/>
    </row>
    <row r="1622" spans="1:6" x14ac:dyDescent="0.25">
      <c r="A1622" s="2"/>
      <c r="B1622" s="3"/>
      <c r="C1622" s="254"/>
      <c r="D1622" s="45"/>
      <c r="E1622" s="45"/>
      <c r="F1622" s="272"/>
    </row>
    <row r="1623" spans="1:6" x14ac:dyDescent="0.25">
      <c r="A1623" s="2"/>
      <c r="B1623" s="3"/>
      <c r="C1623" s="254"/>
      <c r="D1623" s="45"/>
      <c r="E1623" s="45"/>
      <c r="F1623" s="272"/>
    </row>
    <row r="1624" spans="1:6" x14ac:dyDescent="0.25">
      <c r="A1624" s="2"/>
      <c r="B1624" s="3"/>
      <c r="C1624" s="254"/>
      <c r="D1624" s="45"/>
      <c r="E1624" s="45"/>
      <c r="F1624" s="272"/>
    </row>
    <row r="1625" spans="1:6" x14ac:dyDescent="0.25">
      <c r="A1625" s="2"/>
      <c r="B1625" s="3"/>
      <c r="C1625" s="254"/>
      <c r="D1625" s="45"/>
      <c r="E1625" s="45"/>
      <c r="F1625" s="272"/>
    </row>
    <row r="1626" spans="1:6" x14ac:dyDescent="0.25">
      <c r="A1626" s="2"/>
      <c r="B1626" s="3"/>
      <c r="C1626" s="254"/>
      <c r="D1626" s="45"/>
      <c r="E1626" s="45"/>
      <c r="F1626" s="272"/>
    </row>
    <row r="1627" spans="1:6" x14ac:dyDescent="0.25">
      <c r="A1627" s="2"/>
      <c r="B1627" s="3"/>
      <c r="C1627" s="254"/>
      <c r="D1627" s="45"/>
      <c r="E1627" s="45"/>
      <c r="F1627" s="272"/>
    </row>
    <row r="1628" spans="1:6" x14ac:dyDescent="0.25">
      <c r="A1628" s="2"/>
      <c r="B1628" s="3"/>
      <c r="C1628" s="254"/>
      <c r="D1628" s="45"/>
      <c r="E1628" s="45"/>
      <c r="F1628" s="272"/>
    </row>
    <row r="1629" spans="1:6" x14ac:dyDescent="0.25">
      <c r="A1629" s="2"/>
      <c r="B1629" s="3"/>
      <c r="C1629" s="254"/>
      <c r="D1629" s="45"/>
      <c r="E1629" s="45"/>
      <c r="F1629" s="272"/>
    </row>
    <row r="1630" spans="1:6" x14ac:dyDescent="0.25">
      <c r="A1630" s="2"/>
      <c r="B1630" s="3"/>
      <c r="C1630" s="254"/>
      <c r="D1630" s="45"/>
      <c r="E1630" s="45"/>
      <c r="F1630" s="272"/>
    </row>
    <row r="1631" spans="1:6" x14ac:dyDescent="0.25">
      <c r="A1631" s="2"/>
      <c r="B1631" s="3"/>
      <c r="C1631" s="254"/>
      <c r="D1631" s="45"/>
      <c r="E1631" s="45"/>
      <c r="F1631" s="272"/>
    </row>
    <row r="1632" spans="1:6" x14ac:dyDescent="0.25">
      <c r="A1632" s="2"/>
      <c r="B1632" s="3"/>
      <c r="C1632" s="254"/>
      <c r="D1632" s="45"/>
      <c r="E1632" s="45"/>
      <c r="F1632" s="272"/>
    </row>
    <row r="1633" spans="1:6" x14ac:dyDescent="0.25">
      <c r="A1633" s="2"/>
      <c r="B1633" s="3"/>
      <c r="C1633" s="254"/>
      <c r="D1633" s="45"/>
      <c r="E1633" s="45"/>
      <c r="F1633" s="272"/>
    </row>
    <row r="1634" spans="1:6" x14ac:dyDescent="0.25">
      <c r="A1634" s="2"/>
      <c r="B1634" s="3"/>
      <c r="C1634" s="254"/>
      <c r="D1634" s="45"/>
      <c r="E1634" s="45"/>
      <c r="F1634" s="272"/>
    </row>
    <row r="1635" spans="1:6" x14ac:dyDescent="0.25">
      <c r="A1635" s="2"/>
      <c r="B1635" s="3"/>
      <c r="C1635" s="254"/>
      <c r="D1635" s="45"/>
      <c r="E1635" s="45"/>
      <c r="F1635" s="272"/>
    </row>
    <row r="1636" spans="1:6" x14ac:dyDescent="0.25">
      <c r="A1636" s="2"/>
      <c r="B1636" s="3"/>
      <c r="C1636" s="254"/>
      <c r="D1636" s="45"/>
      <c r="E1636" s="45"/>
      <c r="F1636" s="272"/>
    </row>
    <row r="1637" spans="1:6" x14ac:dyDescent="0.25">
      <c r="A1637" s="2"/>
      <c r="B1637" s="3"/>
      <c r="C1637" s="254"/>
      <c r="D1637" s="45"/>
      <c r="E1637" s="45"/>
      <c r="F1637" s="272"/>
    </row>
    <row r="1638" spans="1:6" x14ac:dyDescent="0.25">
      <c r="A1638" s="2"/>
      <c r="B1638" s="3"/>
      <c r="C1638" s="254"/>
      <c r="D1638" s="45"/>
      <c r="E1638" s="45"/>
      <c r="F1638" s="272"/>
    </row>
    <row r="1639" spans="1:6" x14ac:dyDescent="0.25">
      <c r="A1639" s="2"/>
      <c r="B1639" s="3"/>
      <c r="C1639" s="254"/>
      <c r="D1639" s="45"/>
      <c r="E1639" s="45"/>
      <c r="F1639" s="272"/>
    </row>
    <row r="1640" spans="1:6" x14ac:dyDescent="0.25">
      <c r="A1640" s="2"/>
      <c r="B1640" s="3"/>
      <c r="C1640" s="254"/>
      <c r="D1640" s="45"/>
      <c r="E1640" s="45"/>
      <c r="F1640" s="272"/>
    </row>
    <row r="1641" spans="1:6" x14ac:dyDescent="0.25">
      <c r="A1641" s="2"/>
      <c r="B1641" s="3"/>
      <c r="C1641" s="254"/>
      <c r="D1641" s="45"/>
      <c r="E1641" s="45"/>
      <c r="F1641" s="272"/>
    </row>
    <row r="1642" spans="1:6" x14ac:dyDescent="0.25">
      <c r="A1642" s="2"/>
      <c r="B1642" s="3"/>
      <c r="C1642" s="254"/>
      <c r="D1642" s="45"/>
      <c r="E1642" s="45"/>
      <c r="F1642" s="272"/>
    </row>
    <row r="1643" spans="1:6" x14ac:dyDescent="0.25">
      <c r="A1643" s="2"/>
      <c r="B1643" s="3"/>
      <c r="C1643" s="254"/>
      <c r="D1643" s="45"/>
      <c r="E1643" s="45"/>
      <c r="F1643" s="272"/>
    </row>
    <row r="1644" spans="1:6" x14ac:dyDescent="0.25">
      <c r="A1644" s="2"/>
      <c r="B1644" s="3"/>
      <c r="C1644" s="254"/>
      <c r="D1644" s="45"/>
      <c r="E1644" s="45"/>
      <c r="F1644" s="272"/>
    </row>
    <row r="1645" spans="1:6" x14ac:dyDescent="0.25">
      <c r="A1645" s="2"/>
      <c r="B1645" s="3"/>
      <c r="C1645" s="254"/>
      <c r="D1645" s="45"/>
      <c r="E1645" s="45"/>
      <c r="F1645" s="272"/>
    </row>
    <row r="1646" spans="1:6" x14ac:dyDescent="0.25">
      <c r="A1646" s="2"/>
      <c r="B1646" s="3"/>
      <c r="C1646" s="254"/>
      <c r="D1646" s="45"/>
      <c r="E1646" s="45"/>
      <c r="F1646" s="272"/>
    </row>
    <row r="1647" spans="1:6" x14ac:dyDescent="0.25">
      <c r="A1647" s="2"/>
      <c r="B1647" s="3"/>
      <c r="C1647" s="254"/>
      <c r="D1647" s="45"/>
      <c r="E1647" s="45"/>
      <c r="F1647" s="272"/>
    </row>
    <row r="1648" spans="1:6" x14ac:dyDescent="0.25">
      <c r="A1648" s="2"/>
      <c r="B1648" s="3"/>
      <c r="C1648" s="254"/>
      <c r="D1648" s="45"/>
      <c r="E1648" s="45"/>
      <c r="F1648" s="272"/>
    </row>
    <row r="1649" spans="1:6" x14ac:dyDescent="0.25">
      <c r="A1649" s="2"/>
      <c r="B1649" s="3"/>
      <c r="C1649" s="254"/>
      <c r="D1649" s="45"/>
      <c r="E1649" s="45"/>
      <c r="F1649" s="272"/>
    </row>
    <row r="1650" spans="1:6" x14ac:dyDescent="0.25">
      <c r="A1650" s="2"/>
      <c r="B1650" s="3"/>
      <c r="C1650" s="254"/>
      <c r="D1650" s="45"/>
      <c r="E1650" s="45"/>
      <c r="F1650" s="272"/>
    </row>
    <row r="1651" spans="1:6" x14ac:dyDescent="0.25">
      <c r="A1651" s="2"/>
      <c r="B1651" s="3"/>
      <c r="C1651" s="254"/>
      <c r="D1651" s="45"/>
      <c r="E1651" s="45"/>
      <c r="F1651" s="272"/>
    </row>
    <row r="1652" spans="1:6" x14ac:dyDescent="0.25">
      <c r="A1652" s="2"/>
      <c r="B1652" s="3"/>
      <c r="C1652" s="254"/>
      <c r="D1652" s="45"/>
      <c r="E1652" s="45"/>
      <c r="F1652" s="272"/>
    </row>
    <row r="1653" spans="1:6" x14ac:dyDescent="0.25">
      <c r="A1653" s="2"/>
      <c r="B1653" s="3"/>
      <c r="C1653" s="254"/>
      <c r="D1653" s="45"/>
      <c r="E1653" s="45"/>
      <c r="F1653" s="272"/>
    </row>
    <row r="1654" spans="1:6" x14ac:dyDescent="0.25">
      <c r="A1654" s="2"/>
      <c r="B1654" s="3"/>
      <c r="C1654" s="254"/>
      <c r="D1654" s="45"/>
      <c r="E1654" s="45"/>
      <c r="F1654" s="272"/>
    </row>
    <row r="1655" spans="1:6" x14ac:dyDescent="0.25">
      <c r="A1655" s="2"/>
      <c r="B1655" s="3"/>
      <c r="C1655" s="254"/>
      <c r="D1655" s="45"/>
      <c r="E1655" s="45"/>
      <c r="F1655" s="272"/>
    </row>
    <row r="1656" spans="1:6" x14ac:dyDescent="0.25">
      <c r="A1656" s="2"/>
      <c r="B1656" s="3"/>
      <c r="C1656" s="254"/>
      <c r="D1656" s="45"/>
      <c r="E1656" s="45"/>
      <c r="F1656" s="272"/>
    </row>
    <row r="1657" spans="1:6" x14ac:dyDescent="0.25">
      <c r="A1657" s="2"/>
      <c r="B1657" s="3"/>
      <c r="C1657" s="254"/>
      <c r="D1657" s="45"/>
      <c r="E1657" s="45"/>
      <c r="F1657" s="272"/>
    </row>
    <row r="1658" spans="1:6" x14ac:dyDescent="0.25">
      <c r="A1658" s="2"/>
      <c r="B1658" s="3"/>
      <c r="C1658" s="254"/>
      <c r="D1658" s="45"/>
      <c r="E1658" s="45"/>
      <c r="F1658" s="272"/>
    </row>
    <row r="1659" spans="1:6" x14ac:dyDescent="0.25">
      <c r="A1659" s="2"/>
      <c r="B1659" s="3"/>
      <c r="C1659" s="254"/>
      <c r="D1659" s="45"/>
      <c r="E1659" s="45"/>
      <c r="F1659" s="272"/>
    </row>
    <row r="1660" spans="1:6" x14ac:dyDescent="0.25">
      <c r="A1660" s="2"/>
      <c r="B1660" s="3"/>
      <c r="C1660" s="254"/>
      <c r="D1660" s="45"/>
      <c r="E1660" s="45"/>
      <c r="F1660" s="272"/>
    </row>
    <row r="1661" spans="1:6" x14ac:dyDescent="0.25">
      <c r="A1661" s="2"/>
      <c r="B1661" s="3"/>
      <c r="C1661" s="254"/>
      <c r="D1661" s="45"/>
      <c r="E1661" s="45"/>
      <c r="F1661" s="272"/>
    </row>
    <row r="1662" spans="1:6" x14ac:dyDescent="0.25">
      <c r="A1662" s="2"/>
      <c r="B1662" s="3"/>
      <c r="C1662" s="254"/>
      <c r="D1662" s="45"/>
      <c r="E1662" s="45"/>
      <c r="F1662" s="272"/>
    </row>
    <row r="1663" spans="1:6" x14ac:dyDescent="0.25">
      <c r="A1663" s="2"/>
      <c r="B1663" s="3"/>
      <c r="C1663" s="254"/>
      <c r="D1663" s="45"/>
      <c r="E1663" s="45"/>
      <c r="F1663" s="272"/>
    </row>
    <row r="1664" spans="1:6" x14ac:dyDescent="0.25">
      <c r="A1664" s="2"/>
      <c r="B1664" s="3"/>
      <c r="C1664" s="254"/>
      <c r="D1664" s="45"/>
      <c r="E1664" s="45"/>
      <c r="F1664" s="272"/>
    </row>
    <row r="1665" spans="1:6" x14ac:dyDescent="0.25">
      <c r="A1665" s="2"/>
      <c r="B1665" s="3"/>
      <c r="C1665" s="254"/>
      <c r="D1665" s="45"/>
      <c r="E1665" s="45"/>
      <c r="F1665" s="272"/>
    </row>
    <row r="1666" spans="1:6" x14ac:dyDescent="0.25">
      <c r="A1666" s="2"/>
      <c r="B1666" s="3"/>
      <c r="C1666" s="254"/>
      <c r="D1666" s="45"/>
      <c r="E1666" s="45"/>
      <c r="F1666" s="272"/>
    </row>
    <row r="1667" spans="1:6" x14ac:dyDescent="0.25">
      <c r="A1667" s="2"/>
      <c r="B1667" s="3"/>
      <c r="C1667" s="254"/>
      <c r="D1667" s="45"/>
      <c r="E1667" s="45"/>
      <c r="F1667" s="272"/>
    </row>
    <row r="1668" spans="1:6" x14ac:dyDescent="0.25">
      <c r="A1668" s="2"/>
      <c r="B1668" s="3"/>
      <c r="C1668" s="254"/>
      <c r="D1668" s="45"/>
      <c r="E1668" s="45"/>
      <c r="F1668" s="272"/>
    </row>
    <row r="1669" spans="1:6" x14ac:dyDescent="0.25">
      <c r="A1669" s="2"/>
      <c r="B1669" s="3"/>
      <c r="C1669" s="254"/>
      <c r="D1669" s="45"/>
      <c r="E1669" s="45"/>
      <c r="F1669" s="272"/>
    </row>
    <row r="1670" spans="1:6" x14ac:dyDescent="0.25">
      <c r="A1670" s="2"/>
      <c r="B1670" s="3"/>
      <c r="C1670" s="254"/>
      <c r="D1670" s="45"/>
      <c r="E1670" s="45"/>
      <c r="F1670" s="272"/>
    </row>
    <row r="1671" spans="1:6" x14ac:dyDescent="0.25">
      <c r="A1671" s="2"/>
      <c r="B1671" s="3"/>
      <c r="C1671" s="254"/>
      <c r="D1671" s="45"/>
      <c r="E1671" s="45"/>
      <c r="F1671" s="272"/>
    </row>
    <row r="1672" spans="1:6" x14ac:dyDescent="0.25">
      <c r="A1672" s="2"/>
      <c r="B1672" s="3"/>
      <c r="C1672" s="254"/>
      <c r="D1672" s="45"/>
      <c r="E1672" s="45"/>
      <c r="F1672" s="272"/>
    </row>
    <row r="1673" spans="1:6" x14ac:dyDescent="0.25">
      <c r="A1673" s="2"/>
      <c r="B1673" s="3"/>
      <c r="C1673" s="254"/>
      <c r="D1673" s="45"/>
      <c r="E1673" s="45"/>
      <c r="F1673" s="272"/>
    </row>
    <row r="1674" spans="1:6" x14ac:dyDescent="0.25">
      <c r="A1674" s="2"/>
      <c r="B1674" s="3"/>
      <c r="C1674" s="254"/>
      <c r="D1674" s="45"/>
      <c r="E1674" s="45"/>
      <c r="F1674" s="272"/>
    </row>
    <row r="1675" spans="1:6" x14ac:dyDescent="0.25">
      <c r="A1675" s="2"/>
      <c r="B1675" s="3"/>
      <c r="C1675" s="254"/>
      <c r="D1675" s="45"/>
      <c r="E1675" s="45"/>
      <c r="F1675" s="272"/>
    </row>
    <row r="1676" spans="1:6" x14ac:dyDescent="0.25">
      <c r="A1676" s="2"/>
      <c r="B1676" s="3"/>
      <c r="C1676" s="254"/>
      <c r="D1676" s="45"/>
      <c r="E1676" s="45"/>
      <c r="F1676" s="272"/>
    </row>
    <row r="1677" spans="1:6" x14ac:dyDescent="0.25">
      <c r="A1677" s="2"/>
      <c r="B1677" s="3"/>
      <c r="C1677" s="254"/>
      <c r="D1677" s="45"/>
      <c r="E1677" s="45"/>
      <c r="F1677" s="272"/>
    </row>
    <row r="1678" spans="1:6" x14ac:dyDescent="0.25">
      <c r="A1678" s="2"/>
      <c r="B1678" s="3"/>
      <c r="C1678" s="254"/>
      <c r="D1678" s="45"/>
      <c r="E1678" s="45"/>
      <c r="F1678" s="272"/>
    </row>
    <row r="1679" spans="1:6" x14ac:dyDescent="0.25">
      <c r="A1679" s="2"/>
      <c r="B1679" s="3"/>
      <c r="C1679" s="254"/>
      <c r="D1679" s="45"/>
      <c r="E1679" s="45"/>
      <c r="F1679" s="272"/>
    </row>
    <row r="1680" spans="1:6" x14ac:dyDescent="0.25">
      <c r="A1680" s="2"/>
      <c r="B1680" s="3"/>
      <c r="C1680" s="254"/>
      <c r="D1680" s="45"/>
      <c r="E1680" s="45"/>
      <c r="F1680" s="272"/>
    </row>
    <row r="1681" spans="1:6" x14ac:dyDescent="0.25">
      <c r="A1681" s="2"/>
      <c r="B1681" s="3"/>
      <c r="C1681" s="254"/>
      <c r="D1681" s="45"/>
      <c r="E1681" s="45"/>
      <c r="F1681" s="272"/>
    </row>
    <row r="1682" spans="1:6" x14ac:dyDescent="0.25">
      <c r="A1682" s="2"/>
      <c r="B1682" s="3"/>
      <c r="C1682" s="254"/>
      <c r="D1682" s="45"/>
      <c r="E1682" s="45"/>
      <c r="F1682" s="272"/>
    </row>
    <row r="1683" spans="1:6" x14ac:dyDescent="0.25">
      <c r="A1683" s="2"/>
      <c r="B1683" s="3"/>
      <c r="C1683" s="254"/>
      <c r="D1683" s="45"/>
      <c r="E1683" s="45"/>
      <c r="F1683" s="272"/>
    </row>
    <row r="1684" spans="1:6" x14ac:dyDescent="0.25">
      <c r="A1684" s="2"/>
      <c r="B1684" s="3"/>
      <c r="C1684" s="254"/>
      <c r="D1684" s="45"/>
      <c r="E1684" s="45"/>
      <c r="F1684" s="272"/>
    </row>
    <row r="1685" spans="1:6" x14ac:dyDescent="0.25">
      <c r="A1685" s="2"/>
      <c r="B1685" s="3"/>
      <c r="C1685" s="254"/>
      <c r="D1685" s="45"/>
      <c r="E1685" s="45"/>
      <c r="F1685" s="272"/>
    </row>
    <row r="1686" spans="1:6" x14ac:dyDescent="0.25">
      <c r="A1686" s="2"/>
      <c r="B1686" s="3"/>
      <c r="C1686" s="254"/>
      <c r="D1686" s="45"/>
      <c r="E1686" s="45"/>
      <c r="F1686" s="272"/>
    </row>
    <row r="1687" spans="1:6" x14ac:dyDescent="0.25">
      <c r="A1687" s="2"/>
      <c r="B1687" s="3"/>
      <c r="C1687" s="254"/>
      <c r="D1687" s="45"/>
      <c r="E1687" s="45"/>
      <c r="F1687" s="272"/>
    </row>
    <row r="1688" spans="1:6" x14ac:dyDescent="0.25">
      <c r="A1688" s="2"/>
      <c r="B1688" s="3"/>
      <c r="C1688" s="254"/>
      <c r="D1688" s="45"/>
      <c r="E1688" s="45"/>
      <c r="F1688" s="272"/>
    </row>
    <row r="1689" spans="1:6" x14ac:dyDescent="0.25">
      <c r="A1689" s="2"/>
      <c r="B1689" s="3"/>
      <c r="C1689" s="254"/>
      <c r="D1689" s="45"/>
      <c r="E1689" s="45"/>
      <c r="F1689" s="272"/>
    </row>
    <row r="1690" spans="1:6" x14ac:dyDescent="0.25">
      <c r="A1690" s="2"/>
      <c r="B1690" s="3"/>
      <c r="C1690" s="254"/>
      <c r="D1690" s="45"/>
      <c r="E1690" s="45"/>
      <c r="F1690" s="272"/>
    </row>
    <row r="1691" spans="1:6" x14ac:dyDescent="0.25">
      <c r="A1691" s="2"/>
      <c r="B1691" s="3"/>
      <c r="C1691" s="254"/>
      <c r="D1691" s="45"/>
      <c r="E1691" s="45"/>
      <c r="F1691" s="272"/>
    </row>
    <row r="1692" spans="1:6" x14ac:dyDescent="0.25">
      <c r="A1692" s="2"/>
      <c r="B1692" s="3"/>
      <c r="C1692" s="254"/>
      <c r="D1692" s="45"/>
      <c r="E1692" s="45"/>
      <c r="F1692" s="272"/>
    </row>
    <row r="1693" spans="1:6" x14ac:dyDescent="0.25">
      <c r="A1693" s="2"/>
      <c r="B1693" s="3"/>
      <c r="C1693" s="254"/>
      <c r="D1693" s="45"/>
      <c r="E1693" s="45"/>
      <c r="F1693" s="272"/>
    </row>
    <row r="1694" spans="1:6" x14ac:dyDescent="0.25">
      <c r="A1694" s="2"/>
      <c r="B1694" s="3"/>
      <c r="C1694" s="254"/>
      <c r="D1694" s="45"/>
      <c r="E1694" s="45"/>
      <c r="F1694" s="272"/>
    </row>
    <row r="1695" spans="1:6" x14ac:dyDescent="0.25">
      <c r="A1695" s="2"/>
      <c r="B1695" s="3"/>
      <c r="C1695" s="254"/>
      <c r="D1695" s="45"/>
      <c r="E1695" s="45"/>
      <c r="F1695" s="272"/>
    </row>
    <row r="1696" spans="1:6" x14ac:dyDescent="0.25">
      <c r="A1696" s="2"/>
      <c r="B1696" s="3"/>
      <c r="C1696" s="254"/>
      <c r="D1696" s="45"/>
      <c r="E1696" s="45"/>
      <c r="F1696" s="272"/>
    </row>
    <row r="1697" spans="1:6" x14ac:dyDescent="0.25">
      <c r="A1697" s="2"/>
      <c r="B1697" s="3"/>
      <c r="C1697" s="254"/>
      <c r="D1697" s="45"/>
      <c r="E1697" s="45"/>
      <c r="F1697" s="272"/>
    </row>
    <row r="1698" spans="1:6" x14ac:dyDescent="0.25">
      <c r="A1698" s="2"/>
      <c r="B1698" s="3"/>
      <c r="C1698" s="254"/>
      <c r="D1698" s="45"/>
      <c r="E1698" s="45"/>
      <c r="F1698" s="272"/>
    </row>
    <row r="1699" spans="1:6" x14ac:dyDescent="0.25">
      <c r="A1699" s="2"/>
      <c r="B1699" s="3"/>
      <c r="C1699" s="254"/>
      <c r="D1699" s="45"/>
      <c r="E1699" s="45"/>
      <c r="F1699" s="272"/>
    </row>
    <row r="1700" spans="1:6" x14ac:dyDescent="0.25">
      <c r="A1700" s="2"/>
      <c r="B1700" s="3"/>
      <c r="C1700" s="254"/>
      <c r="D1700" s="45"/>
      <c r="E1700" s="45"/>
      <c r="F1700" s="272"/>
    </row>
    <row r="1701" spans="1:6" x14ac:dyDescent="0.25">
      <c r="A1701" s="2"/>
      <c r="B1701" s="3"/>
      <c r="C1701" s="254"/>
      <c r="D1701" s="45"/>
      <c r="E1701" s="45"/>
      <c r="F1701" s="272"/>
    </row>
    <row r="1702" spans="1:6" x14ac:dyDescent="0.25">
      <c r="A1702" s="2"/>
      <c r="B1702" s="3"/>
      <c r="C1702" s="254"/>
      <c r="D1702" s="45"/>
      <c r="E1702" s="45"/>
      <c r="F1702" s="272"/>
    </row>
    <row r="1703" spans="1:6" x14ac:dyDescent="0.25">
      <c r="A1703" s="2"/>
      <c r="B1703" s="3"/>
      <c r="C1703" s="254"/>
      <c r="D1703" s="45"/>
      <c r="E1703" s="45"/>
      <c r="F1703" s="272"/>
    </row>
    <row r="1704" spans="1:6" x14ac:dyDescent="0.25">
      <c r="A1704" s="2"/>
      <c r="B1704" s="3"/>
      <c r="C1704" s="254"/>
      <c r="D1704" s="45"/>
      <c r="E1704" s="45"/>
      <c r="F1704" s="272"/>
    </row>
    <row r="1705" spans="1:6" x14ac:dyDescent="0.25">
      <c r="A1705" s="2"/>
      <c r="B1705" s="3"/>
      <c r="C1705" s="254"/>
      <c r="D1705" s="45"/>
      <c r="E1705" s="45"/>
      <c r="F1705" s="272"/>
    </row>
    <row r="1706" spans="1:6" x14ac:dyDescent="0.25">
      <c r="A1706" s="2"/>
      <c r="B1706" s="3"/>
      <c r="C1706" s="254"/>
      <c r="D1706" s="45"/>
      <c r="E1706" s="45"/>
      <c r="F1706" s="272"/>
    </row>
    <row r="1707" spans="1:6" x14ac:dyDescent="0.25">
      <c r="A1707" s="2"/>
      <c r="B1707" s="3"/>
      <c r="C1707" s="254"/>
      <c r="D1707" s="45"/>
      <c r="E1707" s="45"/>
      <c r="F1707" s="272"/>
    </row>
    <row r="1708" spans="1:6" x14ac:dyDescent="0.25">
      <c r="A1708" s="2"/>
      <c r="B1708" s="3"/>
      <c r="C1708" s="254"/>
      <c r="D1708" s="45"/>
      <c r="E1708" s="45"/>
      <c r="F1708" s="272"/>
    </row>
    <row r="1709" spans="1:6" x14ac:dyDescent="0.25">
      <c r="A1709" s="2"/>
      <c r="B1709" s="3"/>
      <c r="C1709" s="254"/>
      <c r="D1709" s="45"/>
      <c r="E1709" s="45"/>
      <c r="F1709" s="272"/>
    </row>
    <row r="1710" spans="1:6" x14ac:dyDescent="0.25">
      <c r="A1710" s="2"/>
      <c r="B1710" s="3"/>
      <c r="C1710" s="254"/>
      <c r="D1710" s="45"/>
      <c r="E1710" s="45"/>
      <c r="F1710" s="272"/>
    </row>
    <row r="1711" spans="1:6" x14ac:dyDescent="0.25">
      <c r="A1711" s="2"/>
      <c r="B1711" s="3"/>
      <c r="C1711" s="254"/>
      <c r="D1711" s="45"/>
      <c r="E1711" s="45"/>
      <c r="F1711" s="272"/>
    </row>
    <row r="1712" spans="1:6" x14ac:dyDescent="0.25">
      <c r="A1712" s="2"/>
      <c r="B1712" s="3"/>
      <c r="C1712" s="254"/>
      <c r="D1712" s="45"/>
      <c r="E1712" s="45"/>
      <c r="F1712" s="272"/>
    </row>
    <row r="1713" spans="1:6" x14ac:dyDescent="0.25">
      <c r="A1713" s="2"/>
      <c r="B1713" s="3"/>
      <c r="C1713" s="254"/>
      <c r="D1713" s="45"/>
      <c r="E1713" s="45"/>
      <c r="F1713" s="272"/>
    </row>
    <row r="1714" spans="1:6" x14ac:dyDescent="0.25">
      <c r="A1714" s="2"/>
      <c r="B1714" s="3"/>
      <c r="C1714" s="254"/>
      <c r="D1714" s="45"/>
      <c r="E1714" s="45"/>
      <c r="F1714" s="272"/>
    </row>
    <row r="1715" spans="1:6" x14ac:dyDescent="0.25">
      <c r="A1715" s="2"/>
      <c r="B1715" s="3"/>
      <c r="C1715" s="254"/>
      <c r="D1715" s="45"/>
      <c r="E1715" s="45"/>
      <c r="F1715" s="272"/>
    </row>
    <row r="1716" spans="1:6" x14ac:dyDescent="0.25">
      <c r="A1716" s="2"/>
      <c r="B1716" s="3"/>
      <c r="C1716" s="254"/>
      <c r="D1716" s="45"/>
      <c r="E1716" s="45"/>
      <c r="F1716" s="272"/>
    </row>
    <row r="1717" spans="1:6" x14ac:dyDescent="0.25">
      <c r="A1717" s="2"/>
      <c r="B1717" s="3"/>
      <c r="C1717" s="254"/>
      <c r="D1717" s="45"/>
      <c r="E1717" s="45"/>
      <c r="F1717" s="272"/>
    </row>
    <row r="1718" spans="1:6" x14ac:dyDescent="0.25">
      <c r="A1718" s="2"/>
      <c r="B1718" s="3"/>
      <c r="C1718" s="254"/>
      <c r="D1718" s="45"/>
      <c r="E1718" s="45"/>
      <c r="F1718" s="272"/>
    </row>
    <row r="1719" spans="1:6" x14ac:dyDescent="0.25">
      <c r="A1719" s="2"/>
      <c r="B1719" s="3"/>
      <c r="C1719" s="254"/>
      <c r="D1719" s="45"/>
      <c r="E1719" s="45"/>
      <c r="F1719" s="272"/>
    </row>
    <row r="1720" spans="1:6" x14ac:dyDescent="0.25">
      <c r="A1720" s="2"/>
      <c r="B1720" s="3"/>
      <c r="C1720" s="254"/>
      <c r="D1720" s="45"/>
      <c r="E1720" s="45"/>
      <c r="F1720" s="272"/>
    </row>
    <row r="1721" spans="1:6" x14ac:dyDescent="0.25">
      <c r="A1721" s="2"/>
      <c r="B1721" s="3"/>
      <c r="C1721" s="254"/>
      <c r="D1721" s="45"/>
      <c r="E1721" s="45"/>
      <c r="F1721" s="272"/>
    </row>
    <row r="1722" spans="1:6" x14ac:dyDescent="0.25">
      <c r="A1722" s="2"/>
      <c r="B1722" s="3"/>
      <c r="C1722" s="254"/>
      <c r="D1722" s="45"/>
      <c r="E1722" s="45"/>
      <c r="F1722" s="272"/>
    </row>
    <row r="1723" spans="1:6" x14ac:dyDescent="0.25">
      <c r="A1723" s="2"/>
      <c r="B1723" s="3"/>
      <c r="C1723" s="254"/>
      <c r="D1723" s="45"/>
      <c r="E1723" s="45"/>
      <c r="F1723" s="272"/>
    </row>
    <row r="1724" spans="1:6" x14ac:dyDescent="0.25">
      <c r="A1724" s="2"/>
      <c r="B1724" s="3"/>
      <c r="C1724" s="254"/>
      <c r="D1724" s="45"/>
      <c r="E1724" s="45"/>
      <c r="F1724" s="272"/>
    </row>
    <row r="1725" spans="1:6" x14ac:dyDescent="0.25">
      <c r="A1725" s="2"/>
      <c r="B1725" s="3"/>
      <c r="C1725" s="254"/>
      <c r="D1725" s="45"/>
      <c r="E1725" s="45"/>
      <c r="F1725" s="272"/>
    </row>
    <row r="1726" spans="1:6" x14ac:dyDescent="0.25">
      <c r="A1726" s="2"/>
      <c r="B1726" s="3"/>
      <c r="C1726" s="254"/>
      <c r="D1726" s="45"/>
      <c r="E1726" s="45"/>
      <c r="F1726" s="272"/>
    </row>
    <row r="1727" spans="1:6" x14ac:dyDescent="0.25">
      <c r="A1727" s="2"/>
      <c r="B1727" s="3"/>
      <c r="C1727" s="254"/>
      <c r="D1727" s="45"/>
      <c r="E1727" s="45"/>
      <c r="F1727" s="272"/>
    </row>
    <row r="1728" spans="1:6" x14ac:dyDescent="0.25">
      <c r="A1728" s="2"/>
      <c r="B1728" s="3"/>
      <c r="C1728" s="254"/>
      <c r="D1728" s="45"/>
      <c r="E1728" s="45"/>
      <c r="F1728" s="272"/>
    </row>
    <row r="1729" spans="1:6" x14ac:dyDescent="0.25">
      <c r="A1729" s="2"/>
      <c r="B1729" s="3"/>
      <c r="C1729" s="254"/>
      <c r="D1729" s="45"/>
      <c r="E1729" s="45"/>
      <c r="F1729" s="272"/>
    </row>
    <row r="1730" spans="1:6" x14ac:dyDescent="0.25">
      <c r="A1730" s="2"/>
      <c r="B1730" s="3"/>
      <c r="C1730" s="254"/>
      <c r="D1730" s="45"/>
      <c r="E1730" s="45"/>
      <c r="F1730" s="272"/>
    </row>
    <row r="1731" spans="1:6" x14ac:dyDescent="0.25">
      <c r="A1731" s="2"/>
      <c r="B1731" s="3"/>
      <c r="C1731" s="254"/>
      <c r="D1731" s="45"/>
      <c r="E1731" s="45"/>
      <c r="F1731" s="272"/>
    </row>
    <row r="1732" spans="1:6" x14ac:dyDescent="0.25">
      <c r="A1732" s="2"/>
      <c r="B1732" s="3"/>
      <c r="C1732" s="254"/>
      <c r="D1732" s="45"/>
      <c r="E1732" s="45"/>
      <c r="F1732" s="272"/>
    </row>
    <row r="1733" spans="1:6" x14ac:dyDescent="0.25">
      <c r="A1733" s="2"/>
      <c r="B1733" s="3"/>
      <c r="C1733" s="254"/>
      <c r="D1733" s="45"/>
      <c r="E1733" s="45"/>
      <c r="F1733" s="272"/>
    </row>
    <row r="1734" spans="1:6" x14ac:dyDescent="0.25">
      <c r="A1734" s="2"/>
      <c r="B1734" s="3"/>
      <c r="C1734" s="254"/>
      <c r="D1734" s="45"/>
      <c r="E1734" s="45"/>
      <c r="F1734" s="272"/>
    </row>
    <row r="1735" spans="1:6" x14ac:dyDescent="0.25">
      <c r="A1735" s="2"/>
      <c r="B1735" s="3"/>
      <c r="C1735" s="254"/>
      <c r="D1735" s="45"/>
      <c r="E1735" s="45"/>
      <c r="F1735" s="272"/>
    </row>
    <row r="1736" spans="1:6" x14ac:dyDescent="0.25">
      <c r="A1736" s="2"/>
      <c r="B1736" s="3"/>
      <c r="C1736" s="254"/>
      <c r="D1736" s="45"/>
      <c r="E1736" s="45"/>
      <c r="F1736" s="272"/>
    </row>
    <row r="1737" spans="1:6" x14ac:dyDescent="0.25">
      <c r="A1737" s="2"/>
      <c r="B1737" s="3"/>
      <c r="C1737" s="254"/>
      <c r="D1737" s="45"/>
      <c r="E1737" s="45"/>
      <c r="F1737" s="272"/>
    </row>
    <row r="1738" spans="1:6" x14ac:dyDescent="0.25">
      <c r="A1738" s="2"/>
      <c r="B1738" s="3"/>
      <c r="C1738" s="254"/>
      <c r="D1738" s="45"/>
      <c r="E1738" s="45"/>
      <c r="F1738" s="272"/>
    </row>
    <row r="1739" spans="1:6" x14ac:dyDescent="0.25">
      <c r="A1739" s="2"/>
      <c r="B1739" s="3"/>
      <c r="C1739" s="254"/>
      <c r="D1739" s="45"/>
      <c r="E1739" s="45"/>
      <c r="F1739" s="272"/>
    </row>
    <row r="1740" spans="1:6" x14ac:dyDescent="0.25">
      <c r="A1740" s="2"/>
      <c r="B1740" s="3"/>
      <c r="C1740" s="254"/>
      <c r="D1740" s="45"/>
      <c r="E1740" s="45"/>
      <c r="F1740" s="272"/>
    </row>
    <row r="1741" spans="1:6" x14ac:dyDescent="0.25">
      <c r="A1741" s="2"/>
      <c r="B1741" s="3"/>
      <c r="C1741" s="254"/>
      <c r="D1741" s="45"/>
      <c r="E1741" s="45"/>
      <c r="F1741" s="272"/>
    </row>
    <row r="1742" spans="1:6" x14ac:dyDescent="0.25">
      <c r="A1742" s="2"/>
      <c r="B1742" s="3"/>
      <c r="C1742" s="254"/>
      <c r="D1742" s="45"/>
      <c r="E1742" s="45"/>
      <c r="F1742" s="272"/>
    </row>
    <row r="1743" spans="1:6" x14ac:dyDescent="0.25">
      <c r="A1743" s="2"/>
      <c r="B1743" s="3"/>
      <c r="C1743" s="254"/>
      <c r="D1743" s="45"/>
      <c r="E1743" s="45"/>
      <c r="F1743" s="272"/>
    </row>
    <row r="1744" spans="1:6" x14ac:dyDescent="0.25">
      <c r="A1744" s="2"/>
      <c r="B1744" s="3"/>
      <c r="C1744" s="254"/>
      <c r="D1744" s="45"/>
      <c r="E1744" s="45"/>
      <c r="F1744" s="272"/>
    </row>
    <row r="1745" spans="1:6" x14ac:dyDescent="0.25">
      <c r="A1745" s="2"/>
      <c r="B1745" s="3"/>
      <c r="C1745" s="254"/>
      <c r="D1745" s="45"/>
      <c r="E1745" s="45"/>
      <c r="F1745" s="272"/>
    </row>
    <row r="1746" spans="1:6" x14ac:dyDescent="0.25">
      <c r="A1746" s="2"/>
      <c r="B1746" s="3"/>
      <c r="C1746" s="254"/>
      <c r="D1746" s="45"/>
      <c r="E1746" s="45"/>
      <c r="F1746" s="272"/>
    </row>
    <row r="1747" spans="1:6" x14ac:dyDescent="0.25">
      <c r="A1747" s="2"/>
      <c r="B1747" s="3"/>
      <c r="C1747" s="254"/>
      <c r="D1747" s="45"/>
      <c r="E1747" s="45"/>
      <c r="F1747" s="272"/>
    </row>
    <row r="1748" spans="1:6" x14ac:dyDescent="0.25">
      <c r="A1748" s="2"/>
      <c r="B1748" s="3"/>
      <c r="C1748" s="254"/>
      <c r="D1748" s="45"/>
      <c r="E1748" s="45"/>
      <c r="F1748" s="272"/>
    </row>
    <row r="1749" spans="1:6" x14ac:dyDescent="0.25">
      <c r="A1749" s="2"/>
      <c r="B1749" s="3"/>
      <c r="C1749" s="254"/>
      <c r="D1749" s="45"/>
      <c r="E1749" s="45"/>
      <c r="F1749" s="272"/>
    </row>
    <row r="1750" spans="1:6" x14ac:dyDescent="0.25">
      <c r="A1750" s="2"/>
      <c r="B1750" s="3"/>
      <c r="C1750" s="254"/>
      <c r="D1750" s="45"/>
      <c r="E1750" s="45"/>
      <c r="F1750" s="272"/>
    </row>
    <row r="1751" spans="1:6" x14ac:dyDescent="0.25">
      <c r="A1751" s="2"/>
      <c r="B1751" s="3"/>
      <c r="C1751" s="254"/>
      <c r="D1751" s="45"/>
      <c r="E1751" s="45"/>
      <c r="F1751" s="272"/>
    </row>
    <row r="1752" spans="1:6" x14ac:dyDescent="0.25">
      <c r="A1752" s="2"/>
      <c r="B1752" s="3"/>
      <c r="C1752" s="254"/>
      <c r="D1752" s="45"/>
      <c r="E1752" s="45"/>
      <c r="F1752" s="272"/>
    </row>
    <row r="1753" spans="1:6" x14ac:dyDescent="0.25">
      <c r="A1753" s="2"/>
      <c r="B1753" s="3"/>
      <c r="C1753" s="254"/>
      <c r="D1753" s="45"/>
      <c r="E1753" s="45"/>
      <c r="F1753" s="272"/>
    </row>
    <row r="1754" spans="1:6" x14ac:dyDescent="0.25">
      <c r="A1754" s="2"/>
      <c r="B1754" s="3"/>
      <c r="C1754" s="254"/>
      <c r="D1754" s="45"/>
      <c r="E1754" s="45"/>
      <c r="F1754" s="272"/>
    </row>
    <row r="1755" spans="1:6" x14ac:dyDescent="0.25">
      <c r="A1755" s="2"/>
      <c r="B1755" s="3"/>
      <c r="C1755" s="254"/>
      <c r="D1755" s="45"/>
      <c r="E1755" s="45"/>
      <c r="F1755" s="272"/>
    </row>
    <row r="1756" spans="1:6" x14ac:dyDescent="0.25">
      <c r="A1756" s="2"/>
      <c r="B1756" s="3"/>
      <c r="C1756" s="254"/>
      <c r="D1756" s="45"/>
      <c r="E1756" s="45"/>
      <c r="F1756" s="272"/>
    </row>
    <row r="1757" spans="1:6" x14ac:dyDescent="0.25">
      <c r="A1757" s="2"/>
      <c r="B1757" s="3"/>
      <c r="C1757" s="254"/>
      <c r="D1757" s="45"/>
      <c r="E1757" s="45"/>
      <c r="F1757" s="272"/>
    </row>
    <row r="1758" spans="1:6" x14ac:dyDescent="0.25">
      <c r="A1758" s="2"/>
      <c r="B1758" s="3"/>
      <c r="C1758" s="254"/>
      <c r="D1758" s="45"/>
      <c r="E1758" s="45"/>
      <c r="F1758" s="272"/>
    </row>
    <row r="1759" spans="1:6" x14ac:dyDescent="0.25">
      <c r="A1759" s="2"/>
      <c r="B1759" s="3"/>
      <c r="C1759" s="254"/>
      <c r="D1759" s="45"/>
      <c r="E1759" s="45"/>
      <c r="F1759" s="272"/>
    </row>
    <row r="1760" spans="1:6" x14ac:dyDescent="0.25">
      <c r="A1760" s="2"/>
      <c r="B1760" s="3"/>
      <c r="C1760" s="254"/>
      <c r="D1760" s="45"/>
      <c r="E1760" s="45"/>
      <c r="F1760" s="272"/>
    </row>
    <row r="1761" spans="1:6" x14ac:dyDescent="0.25">
      <c r="A1761" s="2"/>
      <c r="B1761" s="3"/>
      <c r="C1761" s="254"/>
      <c r="D1761" s="45"/>
      <c r="E1761" s="45"/>
      <c r="F1761" s="272"/>
    </row>
    <row r="1762" spans="1:6" x14ac:dyDescent="0.25">
      <c r="A1762" s="2"/>
      <c r="B1762" s="3"/>
      <c r="C1762" s="254"/>
      <c r="D1762" s="45"/>
      <c r="E1762" s="45"/>
      <c r="F1762" s="272"/>
    </row>
    <row r="1763" spans="1:6" x14ac:dyDescent="0.25">
      <c r="A1763" s="2"/>
      <c r="B1763" s="3"/>
      <c r="C1763" s="254"/>
      <c r="D1763" s="45"/>
      <c r="E1763" s="45"/>
      <c r="F1763" s="272"/>
    </row>
    <row r="1764" spans="1:6" x14ac:dyDescent="0.25">
      <c r="A1764" s="2"/>
      <c r="B1764" s="3"/>
      <c r="C1764" s="254"/>
      <c r="D1764" s="45"/>
      <c r="E1764" s="45"/>
      <c r="F1764" s="272"/>
    </row>
    <row r="1765" spans="1:6" x14ac:dyDescent="0.25">
      <c r="A1765" s="2"/>
      <c r="B1765" s="3"/>
      <c r="C1765" s="254"/>
      <c r="D1765" s="45"/>
      <c r="E1765" s="45"/>
      <c r="F1765" s="272"/>
    </row>
    <row r="1766" spans="1:6" x14ac:dyDescent="0.25">
      <c r="A1766" s="2"/>
      <c r="B1766" s="3"/>
      <c r="C1766" s="254"/>
      <c r="D1766" s="45"/>
      <c r="E1766" s="45"/>
      <c r="F1766" s="272"/>
    </row>
    <row r="1767" spans="1:6" x14ac:dyDescent="0.25">
      <c r="A1767" s="2"/>
      <c r="B1767" s="3"/>
      <c r="C1767" s="254"/>
      <c r="D1767" s="45"/>
      <c r="E1767" s="45"/>
      <c r="F1767" s="272"/>
    </row>
    <row r="1768" spans="1:6" x14ac:dyDescent="0.25">
      <c r="A1768" s="2"/>
      <c r="B1768" s="3"/>
      <c r="C1768" s="254"/>
      <c r="D1768" s="45"/>
      <c r="E1768" s="45"/>
      <c r="F1768" s="272"/>
    </row>
    <row r="1769" spans="1:6" x14ac:dyDescent="0.25">
      <c r="A1769" s="2"/>
      <c r="B1769" s="3"/>
      <c r="C1769" s="254"/>
      <c r="D1769" s="45"/>
      <c r="E1769" s="45"/>
      <c r="F1769" s="272"/>
    </row>
    <row r="1770" spans="1:6" x14ac:dyDescent="0.25">
      <c r="A1770" s="2"/>
      <c r="B1770" s="3"/>
      <c r="C1770" s="254"/>
      <c r="D1770" s="45"/>
      <c r="E1770" s="45"/>
      <c r="F1770" s="272"/>
    </row>
    <row r="1771" spans="1:6" x14ac:dyDescent="0.25">
      <c r="A1771" s="2"/>
      <c r="B1771" s="3"/>
      <c r="C1771" s="254"/>
      <c r="D1771" s="45"/>
      <c r="E1771" s="45"/>
      <c r="F1771" s="272"/>
    </row>
    <row r="1772" spans="1:6" x14ac:dyDescent="0.25">
      <c r="A1772" s="2"/>
      <c r="B1772" s="3"/>
      <c r="C1772" s="254"/>
      <c r="D1772" s="45"/>
      <c r="E1772" s="45"/>
      <c r="F1772" s="272"/>
    </row>
    <row r="1773" spans="1:6" x14ac:dyDescent="0.25">
      <c r="A1773" s="2"/>
      <c r="B1773" s="3"/>
      <c r="C1773" s="254"/>
      <c r="D1773" s="45"/>
      <c r="E1773" s="45"/>
      <c r="F1773" s="272"/>
    </row>
    <row r="1774" spans="1:6" x14ac:dyDescent="0.25">
      <c r="A1774" s="2"/>
      <c r="B1774" s="3"/>
      <c r="C1774" s="254"/>
      <c r="D1774" s="45"/>
      <c r="E1774" s="45"/>
      <c r="F1774" s="272"/>
    </row>
    <row r="1775" spans="1:6" x14ac:dyDescent="0.25">
      <c r="A1775" s="2"/>
      <c r="B1775" s="3"/>
      <c r="C1775" s="254"/>
      <c r="D1775" s="45"/>
      <c r="E1775" s="45"/>
      <c r="F1775" s="272"/>
    </row>
    <row r="1776" spans="1:6" x14ac:dyDescent="0.25">
      <c r="A1776" s="2"/>
      <c r="B1776" s="3"/>
      <c r="C1776" s="254"/>
      <c r="D1776" s="45"/>
      <c r="E1776" s="45"/>
      <c r="F1776" s="272"/>
    </row>
    <row r="1777" spans="1:6" x14ac:dyDescent="0.25">
      <c r="A1777" s="2"/>
      <c r="B1777" s="3"/>
      <c r="C1777" s="254"/>
      <c r="D1777" s="45"/>
      <c r="E1777" s="45"/>
      <c r="F1777" s="272"/>
    </row>
    <row r="1778" spans="1:6" x14ac:dyDescent="0.25">
      <c r="A1778" s="2"/>
      <c r="B1778" s="3"/>
      <c r="C1778" s="254"/>
      <c r="D1778" s="45"/>
      <c r="E1778" s="45"/>
      <c r="F1778" s="272"/>
    </row>
    <row r="1779" spans="1:6" x14ac:dyDescent="0.25">
      <c r="A1779" s="2"/>
      <c r="B1779" s="3"/>
      <c r="C1779" s="254"/>
      <c r="D1779" s="45"/>
      <c r="E1779" s="45"/>
      <c r="F1779" s="272"/>
    </row>
    <row r="1780" spans="1:6" x14ac:dyDescent="0.25">
      <c r="A1780" s="2"/>
      <c r="B1780" s="3"/>
      <c r="C1780" s="254"/>
      <c r="D1780" s="45"/>
      <c r="E1780" s="45"/>
      <c r="F1780" s="272"/>
    </row>
    <row r="1781" spans="1:6" x14ac:dyDescent="0.25">
      <c r="A1781" s="2"/>
      <c r="B1781" s="3"/>
      <c r="C1781" s="254"/>
      <c r="D1781" s="45"/>
      <c r="E1781" s="45"/>
      <c r="F1781" s="272"/>
    </row>
    <row r="1782" spans="1:6" x14ac:dyDescent="0.25">
      <c r="A1782" s="2"/>
      <c r="B1782" s="3"/>
      <c r="C1782" s="254"/>
      <c r="D1782" s="45"/>
      <c r="E1782" s="45"/>
      <c r="F1782" s="272"/>
    </row>
    <row r="1783" spans="1:6" x14ac:dyDescent="0.25">
      <c r="A1783" s="2"/>
      <c r="B1783" s="3"/>
      <c r="C1783" s="254"/>
      <c r="D1783" s="45"/>
      <c r="E1783" s="45"/>
      <c r="F1783" s="272"/>
    </row>
    <row r="1784" spans="1:6" x14ac:dyDescent="0.25">
      <c r="A1784" s="2"/>
      <c r="B1784" s="3"/>
      <c r="C1784" s="254"/>
      <c r="D1784" s="45"/>
      <c r="E1784" s="45"/>
      <c r="F1784" s="272"/>
    </row>
    <row r="1785" spans="1:6" x14ac:dyDescent="0.25">
      <c r="A1785" s="2"/>
      <c r="B1785" s="3"/>
      <c r="C1785" s="254"/>
      <c r="D1785" s="45"/>
      <c r="E1785" s="45"/>
      <c r="F1785" s="272"/>
    </row>
    <row r="1786" spans="1:6" x14ac:dyDescent="0.25">
      <c r="A1786" s="2"/>
      <c r="B1786" s="3"/>
      <c r="C1786" s="254"/>
      <c r="D1786" s="45"/>
      <c r="E1786" s="45"/>
      <c r="F1786" s="272"/>
    </row>
    <row r="1787" spans="1:6" x14ac:dyDescent="0.25">
      <c r="A1787" s="2"/>
      <c r="B1787" s="3"/>
      <c r="C1787" s="254"/>
      <c r="D1787" s="45"/>
      <c r="E1787" s="45"/>
      <c r="F1787" s="272"/>
    </row>
    <row r="1788" spans="1:6" x14ac:dyDescent="0.25">
      <c r="A1788" s="2"/>
      <c r="B1788" s="3"/>
      <c r="C1788" s="254"/>
      <c r="D1788" s="45"/>
      <c r="E1788" s="45"/>
      <c r="F1788" s="272"/>
    </row>
    <row r="1789" spans="1:6" x14ac:dyDescent="0.25">
      <c r="A1789" s="2"/>
      <c r="B1789" s="3"/>
      <c r="C1789" s="254"/>
      <c r="D1789" s="45"/>
      <c r="E1789" s="45"/>
      <c r="F1789" s="272"/>
    </row>
    <row r="1790" spans="1:6" x14ac:dyDescent="0.25">
      <c r="A1790" s="2"/>
      <c r="B1790" s="3"/>
      <c r="C1790" s="254"/>
      <c r="D1790" s="45"/>
      <c r="E1790" s="45"/>
      <c r="F1790" s="272"/>
    </row>
    <row r="1791" spans="1:6" x14ac:dyDescent="0.25">
      <c r="A1791" s="2"/>
      <c r="B1791" s="3"/>
      <c r="C1791" s="254"/>
      <c r="D1791" s="45"/>
      <c r="E1791" s="45"/>
      <c r="F1791" s="272"/>
    </row>
    <row r="1792" spans="1:6" x14ac:dyDescent="0.25">
      <c r="A1792" s="2"/>
      <c r="B1792" s="3"/>
      <c r="C1792" s="254"/>
      <c r="D1792" s="45"/>
      <c r="E1792" s="45"/>
      <c r="F1792" s="272"/>
    </row>
    <row r="1793" spans="1:6" x14ac:dyDescent="0.25">
      <c r="A1793" s="2"/>
      <c r="B1793" s="3"/>
      <c r="C1793" s="254"/>
      <c r="D1793" s="45"/>
      <c r="E1793" s="45"/>
      <c r="F1793" s="272"/>
    </row>
    <row r="1794" spans="1:6" x14ac:dyDescent="0.25">
      <c r="A1794" s="2"/>
      <c r="B1794" s="3"/>
      <c r="C1794" s="254"/>
      <c r="D1794" s="45"/>
      <c r="E1794" s="45"/>
      <c r="F1794" s="272"/>
    </row>
    <row r="1795" spans="1:6" x14ac:dyDescent="0.25">
      <c r="A1795" s="2"/>
      <c r="B1795" s="3"/>
      <c r="C1795" s="254"/>
      <c r="D1795" s="45"/>
      <c r="E1795" s="45"/>
      <c r="F1795" s="272"/>
    </row>
    <row r="1796" spans="1:6" x14ac:dyDescent="0.25">
      <c r="A1796" s="2"/>
      <c r="B1796" s="3"/>
      <c r="C1796" s="254"/>
      <c r="D1796" s="45"/>
      <c r="E1796" s="45"/>
      <c r="F1796" s="272"/>
    </row>
    <row r="1797" spans="1:6" x14ac:dyDescent="0.25">
      <c r="A1797" s="2"/>
      <c r="B1797" s="3"/>
      <c r="C1797" s="254"/>
      <c r="D1797" s="45"/>
      <c r="E1797" s="45"/>
      <c r="F1797" s="272"/>
    </row>
    <row r="1798" spans="1:6" x14ac:dyDescent="0.25">
      <c r="A1798" s="2"/>
      <c r="B1798" s="3"/>
      <c r="C1798" s="254"/>
      <c r="D1798" s="45"/>
      <c r="E1798" s="45"/>
      <c r="F1798" s="272"/>
    </row>
    <row r="1799" spans="1:6" x14ac:dyDescent="0.25">
      <c r="A1799" s="2"/>
      <c r="B1799" s="3"/>
      <c r="C1799" s="254"/>
      <c r="D1799" s="45"/>
      <c r="E1799" s="45"/>
      <c r="F1799" s="272"/>
    </row>
    <row r="1800" spans="1:6" x14ac:dyDescent="0.25">
      <c r="A1800" s="2"/>
      <c r="B1800" s="3"/>
      <c r="C1800" s="254"/>
      <c r="D1800" s="45"/>
      <c r="E1800" s="45"/>
      <c r="F1800" s="272"/>
    </row>
    <row r="1801" spans="1:6" x14ac:dyDescent="0.25">
      <c r="A1801" s="2"/>
      <c r="B1801" s="3"/>
      <c r="C1801" s="254"/>
      <c r="D1801" s="45"/>
      <c r="E1801" s="45"/>
      <c r="F1801" s="272"/>
    </row>
    <row r="1802" spans="1:6" x14ac:dyDescent="0.25">
      <c r="A1802" s="2"/>
      <c r="B1802" s="3"/>
      <c r="C1802" s="254"/>
      <c r="D1802" s="45"/>
      <c r="E1802" s="45"/>
      <c r="F1802" s="272"/>
    </row>
    <row r="1803" spans="1:6" x14ac:dyDescent="0.25">
      <c r="A1803" s="2"/>
      <c r="B1803" s="3"/>
      <c r="C1803" s="254"/>
      <c r="D1803" s="45"/>
      <c r="E1803" s="45"/>
      <c r="F1803" s="272"/>
    </row>
    <row r="1804" spans="1:6" x14ac:dyDescent="0.25">
      <c r="A1804" s="2"/>
      <c r="B1804" s="3"/>
      <c r="C1804" s="254"/>
      <c r="D1804" s="45"/>
      <c r="E1804" s="45"/>
      <c r="F1804" s="272"/>
    </row>
    <row r="1805" spans="1:6" x14ac:dyDescent="0.25">
      <c r="A1805" s="2"/>
      <c r="B1805" s="3"/>
      <c r="C1805" s="254"/>
      <c r="D1805" s="45"/>
      <c r="E1805" s="45"/>
      <c r="F1805" s="272"/>
    </row>
    <row r="1806" spans="1:6" x14ac:dyDescent="0.25">
      <c r="A1806" s="2"/>
      <c r="B1806" s="3"/>
      <c r="C1806" s="254"/>
      <c r="D1806" s="45"/>
      <c r="E1806" s="45"/>
      <c r="F1806" s="272"/>
    </row>
    <row r="1807" spans="1:6" x14ac:dyDescent="0.25">
      <c r="A1807" s="2"/>
      <c r="B1807" s="3"/>
      <c r="C1807" s="254"/>
      <c r="D1807" s="45"/>
      <c r="E1807" s="45"/>
      <c r="F1807" s="272"/>
    </row>
    <row r="1808" spans="1:6" x14ac:dyDescent="0.25">
      <c r="A1808" s="2"/>
      <c r="B1808" s="3"/>
      <c r="C1808" s="254"/>
      <c r="D1808" s="45"/>
      <c r="E1808" s="45"/>
      <c r="F1808" s="272"/>
    </row>
    <row r="1809" spans="1:6" x14ac:dyDescent="0.25">
      <c r="A1809" s="2"/>
      <c r="B1809" s="3"/>
      <c r="C1809" s="254"/>
      <c r="D1809" s="45"/>
      <c r="E1809" s="45"/>
      <c r="F1809" s="272"/>
    </row>
    <row r="1810" spans="1:6" x14ac:dyDescent="0.25">
      <c r="A1810" s="2"/>
      <c r="B1810" s="3"/>
      <c r="C1810" s="254"/>
      <c r="D1810" s="45"/>
      <c r="E1810" s="45"/>
      <c r="F1810" s="272"/>
    </row>
    <row r="1811" spans="1:6" x14ac:dyDescent="0.25">
      <c r="A1811" s="2"/>
      <c r="B1811" s="3"/>
      <c r="C1811" s="254"/>
      <c r="D1811" s="45"/>
      <c r="E1811" s="45"/>
      <c r="F1811" s="272"/>
    </row>
    <row r="1812" spans="1:6" x14ac:dyDescent="0.25">
      <c r="A1812" s="2"/>
      <c r="B1812" s="3"/>
      <c r="C1812" s="254"/>
      <c r="D1812" s="45"/>
      <c r="E1812" s="45"/>
      <c r="F1812" s="272"/>
    </row>
    <row r="1813" spans="1:6" x14ac:dyDescent="0.25">
      <c r="A1813" s="2"/>
      <c r="B1813" s="3"/>
      <c r="C1813" s="254"/>
      <c r="D1813" s="45"/>
      <c r="E1813" s="45"/>
      <c r="F1813" s="272"/>
    </row>
    <row r="1814" spans="1:6" x14ac:dyDescent="0.25">
      <c r="A1814" s="2"/>
      <c r="B1814" s="3"/>
      <c r="C1814" s="254"/>
      <c r="D1814" s="45"/>
      <c r="E1814" s="45"/>
      <c r="F1814" s="272"/>
    </row>
    <row r="1815" spans="1:6" x14ac:dyDescent="0.25">
      <c r="A1815" s="2"/>
      <c r="B1815" s="3"/>
      <c r="C1815" s="254"/>
      <c r="D1815" s="45"/>
      <c r="E1815" s="45"/>
      <c r="F1815" s="272"/>
    </row>
    <row r="1816" spans="1:6" x14ac:dyDescent="0.25">
      <c r="A1816" s="2"/>
      <c r="B1816" s="3"/>
      <c r="C1816" s="254"/>
      <c r="D1816" s="45"/>
      <c r="E1816" s="45"/>
      <c r="F1816" s="272"/>
    </row>
    <row r="1817" spans="1:6" x14ac:dyDescent="0.25">
      <c r="A1817" s="2"/>
      <c r="B1817" s="3"/>
      <c r="C1817" s="254"/>
      <c r="D1817" s="45"/>
      <c r="E1817" s="45"/>
      <c r="F1817" s="272"/>
    </row>
    <row r="1818" spans="1:6" x14ac:dyDescent="0.25">
      <c r="A1818" s="2"/>
      <c r="B1818" s="3"/>
      <c r="C1818" s="254"/>
      <c r="D1818" s="45"/>
      <c r="E1818" s="45"/>
      <c r="F1818" s="272"/>
    </row>
    <row r="1819" spans="1:6" x14ac:dyDescent="0.25">
      <c r="A1819" s="2"/>
      <c r="B1819" s="3"/>
      <c r="C1819" s="254"/>
      <c r="D1819" s="45"/>
      <c r="E1819" s="45"/>
      <c r="F1819" s="272"/>
    </row>
    <row r="1820" spans="1:6" x14ac:dyDescent="0.25">
      <c r="A1820" s="2"/>
      <c r="B1820" s="3"/>
      <c r="C1820" s="254"/>
      <c r="D1820" s="45"/>
      <c r="E1820" s="45"/>
      <c r="F1820" s="272"/>
    </row>
    <row r="1821" spans="1:6" x14ac:dyDescent="0.25">
      <c r="A1821" s="2"/>
      <c r="B1821" s="3"/>
      <c r="C1821" s="254"/>
      <c r="D1821" s="45"/>
      <c r="E1821" s="45"/>
      <c r="F1821" s="272"/>
    </row>
    <row r="1822" spans="1:6" x14ac:dyDescent="0.25">
      <c r="A1822" s="2"/>
      <c r="B1822" s="3"/>
      <c r="C1822" s="254"/>
      <c r="D1822" s="45"/>
      <c r="E1822" s="45"/>
      <c r="F1822" s="272"/>
    </row>
    <row r="1823" spans="1:6" x14ac:dyDescent="0.25">
      <c r="A1823" s="2"/>
      <c r="B1823" s="3"/>
      <c r="C1823" s="254"/>
      <c r="D1823" s="45"/>
      <c r="E1823" s="45"/>
      <c r="F1823" s="272"/>
    </row>
    <row r="1824" spans="1:6" x14ac:dyDescent="0.25">
      <c r="A1824" s="2"/>
      <c r="B1824" s="3"/>
      <c r="C1824" s="254"/>
      <c r="D1824" s="45"/>
      <c r="E1824" s="45"/>
      <c r="F1824" s="272"/>
    </row>
    <row r="1825" spans="1:6" x14ac:dyDescent="0.25">
      <c r="A1825" s="2"/>
      <c r="B1825" s="3"/>
      <c r="C1825" s="254"/>
      <c r="D1825" s="45"/>
      <c r="E1825" s="45"/>
      <c r="F1825" s="272"/>
    </row>
    <row r="1826" spans="1:6" x14ac:dyDescent="0.25">
      <c r="A1826" s="2"/>
      <c r="B1826" s="3"/>
      <c r="C1826" s="254"/>
      <c r="D1826" s="45"/>
      <c r="E1826" s="45"/>
      <c r="F1826" s="272"/>
    </row>
    <row r="1827" spans="1:6" x14ac:dyDescent="0.25">
      <c r="A1827" s="2"/>
      <c r="B1827" s="3"/>
      <c r="C1827" s="254"/>
      <c r="D1827" s="45"/>
      <c r="E1827" s="45"/>
      <c r="F1827" s="272"/>
    </row>
    <row r="1828" spans="1:6" x14ac:dyDescent="0.25">
      <c r="A1828" s="2"/>
      <c r="B1828" s="3"/>
      <c r="C1828" s="254"/>
      <c r="D1828" s="45"/>
      <c r="E1828" s="45"/>
      <c r="F1828" s="272"/>
    </row>
    <row r="1829" spans="1:6" x14ac:dyDescent="0.25">
      <c r="A1829" s="2"/>
      <c r="B1829" s="3"/>
      <c r="C1829" s="254"/>
      <c r="D1829" s="45"/>
      <c r="E1829" s="45"/>
      <c r="F1829" s="272"/>
    </row>
    <row r="1830" spans="1:6" x14ac:dyDescent="0.25">
      <c r="A1830" s="2"/>
      <c r="B1830" s="3"/>
      <c r="C1830" s="254"/>
      <c r="D1830" s="45"/>
      <c r="E1830" s="45"/>
      <c r="F1830" s="272"/>
    </row>
    <row r="1831" spans="1:6" x14ac:dyDescent="0.25">
      <c r="A1831" s="2"/>
      <c r="B1831" s="3"/>
      <c r="C1831" s="254"/>
      <c r="D1831" s="45"/>
      <c r="E1831" s="45"/>
      <c r="F1831" s="272"/>
    </row>
    <row r="1832" spans="1:6" x14ac:dyDescent="0.25">
      <c r="A1832" s="2"/>
      <c r="B1832" s="3"/>
      <c r="C1832" s="254"/>
      <c r="D1832" s="45"/>
      <c r="E1832" s="45"/>
      <c r="F1832" s="272"/>
    </row>
    <row r="1833" spans="1:6" x14ac:dyDescent="0.25">
      <c r="A1833" s="2"/>
      <c r="B1833" s="3"/>
      <c r="C1833" s="254"/>
      <c r="D1833" s="45"/>
      <c r="E1833" s="45"/>
      <c r="F1833" s="272"/>
    </row>
    <row r="1834" spans="1:6" x14ac:dyDescent="0.25">
      <c r="A1834" s="2"/>
      <c r="B1834" s="3"/>
      <c r="C1834" s="254"/>
      <c r="D1834" s="45"/>
      <c r="E1834" s="45"/>
      <c r="F1834" s="272"/>
    </row>
    <row r="1835" spans="1:6" x14ac:dyDescent="0.25">
      <c r="A1835" s="2"/>
      <c r="B1835" s="3"/>
      <c r="C1835" s="254"/>
      <c r="D1835" s="45"/>
      <c r="E1835" s="45"/>
      <c r="F1835" s="272"/>
    </row>
    <row r="1836" spans="1:6" x14ac:dyDescent="0.25">
      <c r="A1836" s="2"/>
      <c r="B1836" s="3"/>
      <c r="C1836" s="254"/>
      <c r="D1836" s="45"/>
      <c r="E1836" s="45"/>
      <c r="F1836" s="272"/>
    </row>
    <row r="1837" spans="1:6" x14ac:dyDescent="0.25">
      <c r="A1837" s="2"/>
      <c r="B1837" s="3"/>
      <c r="C1837" s="254"/>
      <c r="D1837" s="45"/>
      <c r="E1837" s="45"/>
      <c r="F1837" s="272"/>
    </row>
    <row r="1838" spans="1:6" x14ac:dyDescent="0.25">
      <c r="A1838" s="2"/>
      <c r="B1838" s="3"/>
      <c r="C1838" s="254"/>
      <c r="D1838" s="45"/>
      <c r="E1838" s="45"/>
      <c r="F1838" s="272"/>
    </row>
    <row r="1839" spans="1:6" x14ac:dyDescent="0.25">
      <c r="A1839" s="2"/>
      <c r="B1839" s="3"/>
      <c r="C1839" s="254"/>
      <c r="D1839" s="45"/>
      <c r="E1839" s="45"/>
      <c r="F1839" s="272"/>
    </row>
    <row r="1840" spans="1:6" x14ac:dyDescent="0.25">
      <c r="A1840" s="2"/>
      <c r="B1840" s="3"/>
      <c r="C1840" s="254"/>
      <c r="D1840" s="45"/>
      <c r="E1840" s="45"/>
      <c r="F1840" s="272"/>
    </row>
    <row r="1841" spans="1:6" x14ac:dyDescent="0.25">
      <c r="A1841" s="2"/>
      <c r="B1841" s="3"/>
      <c r="C1841" s="254"/>
      <c r="D1841" s="45"/>
      <c r="E1841" s="45"/>
      <c r="F1841" s="272"/>
    </row>
    <row r="1842" spans="1:6" x14ac:dyDescent="0.25">
      <c r="A1842" s="2"/>
      <c r="B1842" s="3"/>
      <c r="C1842" s="254"/>
      <c r="D1842" s="45"/>
      <c r="E1842" s="45"/>
      <c r="F1842" s="272"/>
    </row>
    <row r="1843" spans="1:6" x14ac:dyDescent="0.25">
      <c r="A1843" s="2"/>
      <c r="B1843" s="3"/>
      <c r="C1843" s="254"/>
      <c r="D1843" s="45"/>
      <c r="E1843" s="45"/>
      <c r="F1843" s="272"/>
    </row>
    <row r="1844" spans="1:6" x14ac:dyDescent="0.25">
      <c r="A1844" s="2"/>
      <c r="B1844" s="3"/>
      <c r="C1844" s="254"/>
      <c r="D1844" s="45"/>
      <c r="E1844" s="45"/>
      <c r="F1844" s="272"/>
    </row>
    <row r="1845" spans="1:6" x14ac:dyDescent="0.25">
      <c r="A1845" s="2"/>
      <c r="B1845" s="3"/>
      <c r="C1845" s="254"/>
      <c r="D1845" s="45"/>
      <c r="E1845" s="45"/>
      <c r="F1845" s="272"/>
    </row>
    <row r="1846" spans="1:6" x14ac:dyDescent="0.25">
      <c r="A1846" s="2"/>
      <c r="B1846" s="3"/>
      <c r="C1846" s="254"/>
      <c r="D1846" s="45"/>
      <c r="E1846" s="45"/>
      <c r="F1846" s="272"/>
    </row>
    <row r="1847" spans="1:6" x14ac:dyDescent="0.25">
      <c r="A1847" s="2"/>
      <c r="B1847" s="3"/>
      <c r="C1847" s="254"/>
      <c r="D1847" s="45"/>
      <c r="E1847" s="45"/>
      <c r="F1847" s="272"/>
    </row>
    <row r="1848" spans="1:6" x14ac:dyDescent="0.25">
      <c r="A1848" s="2"/>
      <c r="B1848" s="3"/>
      <c r="C1848" s="254"/>
      <c r="D1848" s="45"/>
      <c r="E1848" s="45"/>
      <c r="F1848" s="272"/>
    </row>
    <row r="1849" spans="1:6" x14ac:dyDescent="0.25">
      <c r="A1849" s="2"/>
      <c r="B1849" s="3"/>
      <c r="C1849" s="254"/>
      <c r="D1849" s="45"/>
      <c r="E1849" s="45"/>
      <c r="F1849" s="272"/>
    </row>
    <row r="1850" spans="1:6" x14ac:dyDescent="0.25">
      <c r="A1850" s="2"/>
      <c r="B1850" s="3"/>
      <c r="C1850" s="254"/>
      <c r="D1850" s="45"/>
      <c r="E1850" s="45"/>
      <c r="F1850" s="272"/>
    </row>
    <row r="1851" spans="1:6" x14ac:dyDescent="0.25">
      <c r="A1851" s="2"/>
      <c r="B1851" s="3"/>
      <c r="C1851" s="254"/>
      <c r="D1851" s="45"/>
      <c r="E1851" s="45"/>
      <c r="F1851" s="272"/>
    </row>
    <row r="1852" spans="1:6" x14ac:dyDescent="0.25">
      <c r="A1852" s="2"/>
      <c r="B1852" s="3"/>
      <c r="C1852" s="254"/>
      <c r="D1852" s="45"/>
      <c r="E1852" s="45"/>
      <c r="F1852" s="272"/>
    </row>
    <row r="1853" spans="1:6" x14ac:dyDescent="0.25">
      <c r="A1853" s="2"/>
      <c r="B1853" s="3"/>
      <c r="C1853" s="254"/>
      <c r="D1853" s="45"/>
      <c r="E1853" s="45"/>
      <c r="F1853" s="272"/>
    </row>
    <row r="1854" spans="1:6" x14ac:dyDescent="0.25">
      <c r="A1854" s="2"/>
      <c r="B1854" s="3"/>
      <c r="C1854" s="254"/>
      <c r="D1854" s="45"/>
      <c r="E1854" s="45"/>
      <c r="F1854" s="272"/>
    </row>
    <row r="1855" spans="1:6" x14ac:dyDescent="0.25">
      <c r="A1855" s="2"/>
      <c r="B1855" s="3"/>
      <c r="C1855" s="254"/>
      <c r="D1855" s="45"/>
      <c r="E1855" s="45"/>
      <c r="F1855" s="272"/>
    </row>
    <row r="1856" spans="1:6" x14ac:dyDescent="0.25">
      <c r="A1856" s="2"/>
      <c r="B1856" s="3"/>
      <c r="C1856" s="254"/>
      <c r="D1856" s="45"/>
      <c r="E1856" s="45"/>
      <c r="F1856" s="272"/>
    </row>
    <row r="1857" spans="1:6" x14ac:dyDescent="0.25">
      <c r="A1857" s="2"/>
      <c r="B1857" s="3"/>
      <c r="C1857" s="254"/>
      <c r="D1857" s="45"/>
      <c r="E1857" s="45"/>
      <c r="F1857" s="272"/>
    </row>
    <row r="1858" spans="1:6" x14ac:dyDescent="0.25">
      <c r="A1858" s="2"/>
      <c r="B1858" s="3"/>
      <c r="C1858" s="254"/>
      <c r="D1858" s="45"/>
      <c r="E1858" s="45"/>
      <c r="F1858" s="272"/>
    </row>
    <row r="1859" spans="1:6" x14ac:dyDescent="0.25">
      <c r="A1859" s="2"/>
      <c r="B1859" s="3"/>
      <c r="C1859" s="254"/>
      <c r="D1859" s="45"/>
      <c r="E1859" s="45"/>
      <c r="F1859" s="272"/>
    </row>
    <row r="1860" spans="1:6" x14ac:dyDescent="0.25">
      <c r="A1860" s="2"/>
      <c r="B1860" s="3"/>
      <c r="C1860" s="254"/>
      <c r="D1860" s="45"/>
      <c r="E1860" s="45"/>
      <c r="F1860" s="272"/>
    </row>
    <row r="1861" spans="1:6" x14ac:dyDescent="0.25">
      <c r="A1861" s="2"/>
      <c r="B1861" s="3"/>
      <c r="C1861" s="254"/>
      <c r="D1861" s="45"/>
      <c r="E1861" s="45"/>
      <c r="F1861" s="272"/>
    </row>
    <row r="1862" spans="1:6" x14ac:dyDescent="0.25">
      <c r="A1862" s="2"/>
      <c r="B1862" s="3"/>
      <c r="C1862" s="254"/>
      <c r="D1862" s="45"/>
      <c r="E1862" s="45"/>
      <c r="F1862" s="272"/>
    </row>
    <row r="1863" spans="1:6" x14ac:dyDescent="0.25">
      <c r="A1863" s="2"/>
      <c r="B1863" s="3"/>
      <c r="C1863" s="254"/>
      <c r="D1863" s="45"/>
      <c r="E1863" s="45"/>
      <c r="F1863" s="272"/>
    </row>
    <row r="1864" spans="1:6" x14ac:dyDescent="0.25">
      <c r="A1864" s="2"/>
      <c r="B1864" s="3"/>
      <c r="C1864" s="254"/>
      <c r="D1864" s="45"/>
      <c r="E1864" s="45"/>
      <c r="F1864" s="272"/>
    </row>
    <row r="1865" spans="1:6" x14ac:dyDescent="0.25">
      <c r="A1865" s="2"/>
      <c r="B1865" s="3"/>
      <c r="C1865" s="254"/>
      <c r="D1865" s="45"/>
      <c r="E1865" s="45"/>
      <c r="F1865" s="272"/>
    </row>
    <row r="1866" spans="1:6" x14ac:dyDescent="0.25">
      <c r="A1866" s="2"/>
      <c r="B1866" s="3"/>
      <c r="C1866" s="254"/>
      <c r="D1866" s="45"/>
      <c r="E1866" s="45"/>
      <c r="F1866" s="272"/>
    </row>
    <row r="1867" spans="1:6" x14ac:dyDescent="0.25">
      <c r="A1867" s="2"/>
      <c r="B1867" s="3"/>
      <c r="C1867" s="254"/>
      <c r="D1867" s="45"/>
      <c r="E1867" s="45"/>
      <c r="F1867" s="272"/>
    </row>
    <row r="1868" spans="1:6" x14ac:dyDescent="0.25">
      <c r="A1868" s="2"/>
      <c r="B1868" s="3"/>
      <c r="C1868" s="254"/>
      <c r="D1868" s="45"/>
      <c r="E1868" s="45"/>
      <c r="F1868" s="272"/>
    </row>
    <row r="1869" spans="1:6" x14ac:dyDescent="0.25">
      <c r="A1869" s="2"/>
      <c r="B1869" s="3"/>
      <c r="C1869" s="254"/>
      <c r="D1869" s="45"/>
      <c r="E1869" s="45"/>
      <c r="F1869" s="272"/>
    </row>
    <row r="1870" spans="1:6" x14ac:dyDescent="0.25">
      <c r="A1870" s="2"/>
      <c r="B1870" s="3"/>
      <c r="C1870" s="254"/>
      <c r="D1870" s="45"/>
      <c r="E1870" s="45"/>
      <c r="F1870" s="272"/>
    </row>
    <row r="1871" spans="1:6" x14ac:dyDescent="0.25">
      <c r="A1871" s="2"/>
      <c r="B1871" s="3"/>
      <c r="C1871" s="254"/>
      <c r="D1871" s="45"/>
      <c r="E1871" s="45"/>
      <c r="F1871" s="272"/>
    </row>
    <row r="1872" spans="1:6" x14ac:dyDescent="0.25">
      <c r="A1872" s="2"/>
      <c r="B1872" s="3"/>
      <c r="C1872" s="254"/>
      <c r="D1872" s="45"/>
      <c r="E1872" s="45"/>
      <c r="F1872" s="272"/>
    </row>
    <row r="1873" spans="1:6" x14ac:dyDescent="0.25">
      <c r="A1873" s="2"/>
      <c r="B1873" s="3"/>
      <c r="C1873" s="254"/>
      <c r="D1873" s="45"/>
      <c r="E1873" s="45"/>
      <c r="F1873" s="272"/>
    </row>
    <row r="1874" spans="1:6" x14ac:dyDescent="0.25">
      <c r="A1874" s="2"/>
      <c r="B1874" s="3"/>
      <c r="C1874" s="254"/>
      <c r="D1874" s="45"/>
      <c r="E1874" s="45"/>
      <c r="F1874" s="272"/>
    </row>
    <row r="1875" spans="1:6" x14ac:dyDescent="0.25">
      <c r="A1875" s="2"/>
      <c r="B1875" s="3"/>
      <c r="C1875" s="254"/>
      <c r="D1875" s="45"/>
      <c r="E1875" s="45"/>
      <c r="F1875" s="272"/>
    </row>
    <row r="1876" spans="1:6" x14ac:dyDescent="0.25">
      <c r="A1876" s="2"/>
      <c r="B1876" s="3"/>
      <c r="C1876" s="254"/>
      <c r="D1876" s="45"/>
      <c r="E1876" s="45"/>
      <c r="F1876" s="272"/>
    </row>
    <row r="1877" spans="1:6" x14ac:dyDescent="0.25">
      <c r="A1877" s="2"/>
      <c r="B1877" s="3"/>
      <c r="C1877" s="254"/>
      <c r="D1877" s="45"/>
      <c r="E1877" s="45"/>
      <c r="F1877" s="272"/>
    </row>
    <row r="1878" spans="1:6" x14ac:dyDescent="0.25">
      <c r="A1878" s="2"/>
      <c r="B1878" s="3"/>
      <c r="C1878" s="254"/>
      <c r="D1878" s="45"/>
      <c r="E1878" s="45"/>
      <c r="F1878" s="272"/>
    </row>
    <row r="1879" spans="1:6" x14ac:dyDescent="0.25">
      <c r="A1879" s="2"/>
      <c r="B1879" s="3"/>
      <c r="C1879" s="254"/>
      <c r="D1879" s="45"/>
      <c r="E1879" s="45"/>
      <c r="F1879" s="272"/>
    </row>
    <row r="1880" spans="1:6" x14ac:dyDescent="0.25">
      <c r="A1880" s="2"/>
      <c r="B1880" s="3"/>
      <c r="C1880" s="254"/>
      <c r="D1880" s="45"/>
      <c r="E1880" s="45"/>
      <c r="F1880" s="272"/>
    </row>
    <row r="1881" spans="1:6" x14ac:dyDescent="0.25">
      <c r="A1881" s="2"/>
      <c r="B1881" s="3"/>
      <c r="C1881" s="254"/>
      <c r="D1881" s="45"/>
      <c r="E1881" s="45"/>
      <c r="F1881" s="272"/>
    </row>
    <row r="1882" spans="1:6" x14ac:dyDescent="0.25">
      <c r="A1882" s="2"/>
      <c r="B1882" s="3"/>
      <c r="C1882" s="254"/>
      <c r="D1882" s="45"/>
      <c r="E1882" s="45"/>
      <c r="F1882" s="272"/>
    </row>
    <row r="1883" spans="1:6" x14ac:dyDescent="0.25">
      <c r="A1883" s="2"/>
      <c r="B1883" s="3"/>
      <c r="C1883" s="254"/>
      <c r="D1883" s="45"/>
      <c r="E1883" s="45"/>
      <c r="F1883" s="272"/>
    </row>
    <row r="1884" spans="1:6" x14ac:dyDescent="0.25">
      <c r="A1884" s="2"/>
      <c r="B1884" s="3"/>
      <c r="C1884" s="254"/>
      <c r="D1884" s="45"/>
      <c r="E1884" s="45"/>
      <c r="F1884" s="272"/>
    </row>
    <row r="1885" spans="1:6" x14ac:dyDescent="0.25">
      <c r="A1885" s="2"/>
      <c r="B1885" s="3"/>
      <c r="C1885" s="254"/>
      <c r="D1885" s="45"/>
      <c r="E1885" s="45"/>
      <c r="F1885" s="272"/>
    </row>
    <row r="1886" spans="1:6" x14ac:dyDescent="0.25">
      <c r="A1886" s="2"/>
      <c r="B1886" s="3"/>
      <c r="C1886" s="254"/>
      <c r="D1886" s="45"/>
      <c r="E1886" s="45"/>
      <c r="F1886" s="272"/>
    </row>
    <row r="1887" spans="1:6" x14ac:dyDescent="0.25">
      <c r="A1887" s="2"/>
      <c r="B1887" s="3"/>
      <c r="C1887" s="254"/>
      <c r="D1887" s="45"/>
      <c r="E1887" s="45"/>
      <c r="F1887" s="272"/>
    </row>
    <row r="1888" spans="1:6" x14ac:dyDescent="0.25">
      <c r="A1888" s="2"/>
      <c r="B1888" s="3"/>
      <c r="C1888" s="254"/>
      <c r="D1888" s="45"/>
      <c r="E1888" s="45"/>
      <c r="F1888" s="272"/>
    </row>
    <row r="1889" spans="1:6" x14ac:dyDescent="0.25">
      <c r="A1889" s="2"/>
      <c r="B1889" s="3"/>
      <c r="C1889" s="254"/>
      <c r="D1889" s="45"/>
      <c r="E1889" s="45"/>
      <c r="F1889" s="272"/>
    </row>
    <row r="1890" spans="1:6" x14ac:dyDescent="0.25">
      <c r="A1890" s="2"/>
      <c r="B1890" s="3"/>
      <c r="C1890" s="254"/>
      <c r="D1890" s="45"/>
      <c r="E1890" s="45"/>
      <c r="F1890" s="272"/>
    </row>
    <row r="1891" spans="1:6" x14ac:dyDescent="0.25">
      <c r="A1891" s="2"/>
      <c r="B1891" s="3"/>
      <c r="C1891" s="254"/>
      <c r="D1891" s="45"/>
      <c r="E1891" s="45"/>
      <c r="F1891" s="272"/>
    </row>
    <row r="1892" spans="1:6" x14ac:dyDescent="0.25">
      <c r="A1892" s="2"/>
      <c r="B1892" s="3"/>
      <c r="C1892" s="254"/>
      <c r="D1892" s="45"/>
      <c r="E1892" s="45"/>
      <c r="F1892" s="272"/>
    </row>
    <row r="1893" spans="1:6" x14ac:dyDescent="0.25">
      <c r="A1893" s="2"/>
      <c r="B1893" s="3"/>
      <c r="C1893" s="254"/>
      <c r="D1893" s="45"/>
      <c r="E1893" s="45"/>
      <c r="F1893" s="272"/>
    </row>
    <row r="1894" spans="1:6" x14ac:dyDescent="0.25">
      <c r="A1894" s="2"/>
      <c r="B1894" s="3"/>
      <c r="C1894" s="254"/>
      <c r="D1894" s="45"/>
      <c r="E1894" s="45"/>
      <c r="F1894" s="272"/>
    </row>
    <row r="1895" spans="1:6" x14ac:dyDescent="0.25">
      <c r="A1895" s="2"/>
      <c r="B1895" s="3"/>
      <c r="C1895" s="254"/>
      <c r="D1895" s="45"/>
      <c r="E1895" s="45"/>
      <c r="F1895" s="272"/>
    </row>
    <row r="1896" spans="1:6" x14ac:dyDescent="0.25">
      <c r="A1896" s="2"/>
      <c r="B1896" s="3"/>
      <c r="C1896" s="254"/>
      <c r="D1896" s="45"/>
      <c r="E1896" s="45"/>
      <c r="F1896" s="272"/>
    </row>
    <row r="1897" spans="1:6" x14ac:dyDescent="0.25">
      <c r="A1897" s="2"/>
      <c r="B1897" s="3"/>
      <c r="C1897" s="254"/>
      <c r="D1897" s="45"/>
      <c r="E1897" s="45"/>
      <c r="F1897" s="272"/>
    </row>
    <row r="1898" spans="1:6" x14ac:dyDescent="0.25">
      <c r="A1898" s="2"/>
      <c r="B1898" s="3"/>
      <c r="C1898" s="254"/>
      <c r="D1898" s="45"/>
      <c r="E1898" s="45"/>
      <c r="F1898" s="272"/>
    </row>
    <row r="1899" spans="1:6" x14ac:dyDescent="0.25">
      <c r="A1899" s="2"/>
      <c r="B1899" s="3"/>
      <c r="C1899" s="254"/>
      <c r="D1899" s="45"/>
      <c r="E1899" s="45"/>
      <c r="F1899" s="272"/>
    </row>
    <row r="1900" spans="1:6" x14ac:dyDescent="0.25">
      <c r="A1900" s="2"/>
      <c r="B1900" s="3"/>
      <c r="C1900" s="254"/>
      <c r="D1900" s="45"/>
      <c r="E1900" s="45"/>
      <c r="F1900" s="272"/>
    </row>
    <row r="1901" spans="1:6" x14ac:dyDescent="0.25">
      <c r="A1901" s="2"/>
      <c r="B1901" s="3"/>
      <c r="C1901" s="254"/>
      <c r="D1901" s="45"/>
      <c r="E1901" s="45"/>
      <c r="F1901" s="272"/>
    </row>
    <row r="1902" spans="1:6" x14ac:dyDescent="0.25">
      <c r="A1902" s="2"/>
      <c r="B1902" s="3"/>
      <c r="C1902" s="254"/>
      <c r="D1902" s="45"/>
      <c r="E1902" s="45"/>
      <c r="F1902" s="272"/>
    </row>
    <row r="1903" spans="1:6" x14ac:dyDescent="0.25">
      <c r="A1903" s="2"/>
      <c r="B1903" s="3"/>
      <c r="C1903" s="254"/>
      <c r="D1903" s="45"/>
      <c r="E1903" s="45"/>
      <c r="F1903" s="272"/>
    </row>
    <row r="1904" spans="1:6" x14ac:dyDescent="0.25">
      <c r="A1904" s="2"/>
      <c r="B1904" s="3"/>
      <c r="C1904" s="254"/>
      <c r="D1904" s="45"/>
      <c r="E1904" s="45"/>
      <c r="F1904" s="272"/>
    </row>
    <row r="1905" spans="1:6" x14ac:dyDescent="0.25">
      <c r="A1905" s="2"/>
      <c r="B1905" s="3"/>
      <c r="C1905" s="254"/>
      <c r="D1905" s="45"/>
      <c r="E1905" s="45"/>
      <c r="F1905" s="272"/>
    </row>
    <row r="1906" spans="1:6" x14ac:dyDescent="0.25">
      <c r="A1906" s="2"/>
      <c r="B1906" s="3"/>
      <c r="C1906" s="254"/>
      <c r="D1906" s="45"/>
      <c r="E1906" s="45"/>
      <c r="F1906" s="272"/>
    </row>
    <row r="1907" spans="1:6" x14ac:dyDescent="0.25">
      <c r="A1907" s="2"/>
      <c r="B1907" s="3"/>
      <c r="C1907" s="254"/>
      <c r="D1907" s="45"/>
      <c r="E1907" s="45"/>
      <c r="F1907" s="272"/>
    </row>
    <row r="1908" spans="1:6" x14ac:dyDescent="0.25">
      <c r="A1908" s="2"/>
      <c r="B1908" s="3"/>
      <c r="C1908" s="254"/>
      <c r="D1908" s="45"/>
      <c r="E1908" s="45"/>
      <c r="F1908" s="272"/>
    </row>
    <row r="1909" spans="1:6" x14ac:dyDescent="0.25">
      <c r="A1909" s="2"/>
      <c r="B1909" s="3"/>
      <c r="C1909" s="254"/>
      <c r="D1909" s="45"/>
      <c r="E1909" s="45"/>
      <c r="F1909" s="272"/>
    </row>
    <row r="1910" spans="1:6" x14ac:dyDescent="0.25">
      <c r="A1910" s="2"/>
      <c r="B1910" s="3"/>
      <c r="C1910" s="254"/>
      <c r="D1910" s="45"/>
      <c r="E1910" s="45"/>
      <c r="F1910" s="272"/>
    </row>
    <row r="1911" spans="1:6" x14ac:dyDescent="0.25">
      <c r="A1911" s="2"/>
      <c r="B1911" s="3"/>
      <c r="C1911" s="254"/>
      <c r="D1911" s="45"/>
      <c r="E1911" s="45"/>
      <c r="F1911" s="272"/>
    </row>
    <row r="1912" spans="1:6" x14ac:dyDescent="0.25">
      <c r="A1912" s="2"/>
      <c r="B1912" s="3"/>
      <c r="C1912" s="254"/>
      <c r="D1912" s="45"/>
      <c r="E1912" s="45"/>
      <c r="F1912" s="272"/>
    </row>
    <row r="1913" spans="1:6" x14ac:dyDescent="0.25">
      <c r="A1913" s="2"/>
      <c r="B1913" s="3"/>
      <c r="C1913" s="254"/>
      <c r="D1913" s="45"/>
      <c r="E1913" s="45"/>
      <c r="F1913" s="272"/>
    </row>
    <row r="1914" spans="1:6" x14ac:dyDescent="0.25">
      <c r="A1914" s="2"/>
      <c r="B1914" s="3"/>
      <c r="C1914" s="254"/>
      <c r="D1914" s="45"/>
      <c r="E1914" s="45"/>
      <c r="F1914" s="272"/>
    </row>
    <row r="1915" spans="1:6" x14ac:dyDescent="0.25">
      <c r="A1915" s="2"/>
      <c r="B1915" s="3"/>
      <c r="C1915" s="254"/>
      <c r="D1915" s="45"/>
      <c r="E1915" s="45"/>
      <c r="F1915" s="272"/>
    </row>
    <row r="1916" spans="1:6" x14ac:dyDescent="0.25">
      <c r="A1916" s="2"/>
      <c r="B1916" s="3"/>
      <c r="C1916" s="254"/>
      <c r="D1916" s="45"/>
      <c r="E1916" s="45"/>
      <c r="F1916" s="272"/>
    </row>
    <row r="1917" spans="1:6" x14ac:dyDescent="0.25">
      <c r="A1917" s="2"/>
      <c r="B1917" s="3"/>
      <c r="C1917" s="254"/>
      <c r="D1917" s="45"/>
      <c r="E1917" s="45"/>
      <c r="F1917" s="272"/>
    </row>
    <row r="1918" spans="1:6" x14ac:dyDescent="0.25">
      <c r="A1918" s="2"/>
      <c r="B1918" s="3"/>
      <c r="C1918" s="254"/>
      <c r="D1918" s="45"/>
      <c r="E1918" s="45"/>
      <c r="F1918" s="272"/>
    </row>
    <row r="1919" spans="1:6" x14ac:dyDescent="0.25">
      <c r="A1919" s="2"/>
      <c r="B1919" s="3"/>
      <c r="C1919" s="254"/>
      <c r="D1919" s="45"/>
      <c r="E1919" s="45"/>
      <c r="F1919" s="272"/>
    </row>
    <row r="1920" spans="1:6" x14ac:dyDescent="0.25">
      <c r="A1920" s="2"/>
      <c r="B1920" s="3"/>
      <c r="C1920" s="254"/>
      <c r="D1920" s="45"/>
      <c r="E1920" s="45"/>
      <c r="F1920" s="272"/>
    </row>
    <row r="1921" spans="1:6" x14ac:dyDescent="0.25">
      <c r="A1921" s="2"/>
      <c r="B1921" s="3"/>
      <c r="C1921" s="254"/>
      <c r="D1921" s="45"/>
      <c r="E1921" s="45"/>
      <c r="F1921" s="272"/>
    </row>
    <row r="1922" spans="1:6" x14ac:dyDescent="0.25">
      <c r="A1922" s="2"/>
      <c r="B1922" s="3"/>
      <c r="C1922" s="254"/>
      <c r="D1922" s="45"/>
      <c r="E1922" s="45"/>
      <c r="F1922" s="272"/>
    </row>
    <row r="1923" spans="1:6" x14ac:dyDescent="0.25">
      <c r="A1923" s="2"/>
      <c r="B1923" s="3"/>
      <c r="C1923" s="254"/>
      <c r="D1923" s="45"/>
      <c r="E1923" s="45"/>
      <c r="F1923" s="272"/>
    </row>
    <row r="1924" spans="1:6" x14ac:dyDescent="0.25">
      <c r="A1924" s="2"/>
      <c r="B1924" s="3"/>
      <c r="C1924" s="254"/>
      <c r="D1924" s="45"/>
      <c r="E1924" s="45"/>
      <c r="F1924" s="272"/>
    </row>
    <row r="1925" spans="1:6" x14ac:dyDescent="0.25">
      <c r="A1925" s="2"/>
      <c r="B1925" s="3"/>
      <c r="C1925" s="254"/>
      <c r="D1925" s="45"/>
      <c r="E1925" s="45"/>
      <c r="F1925" s="272"/>
    </row>
    <row r="1926" spans="1:6" x14ac:dyDescent="0.25">
      <c r="A1926" s="2"/>
      <c r="B1926" s="3"/>
      <c r="C1926" s="254"/>
      <c r="D1926" s="45"/>
      <c r="E1926" s="45"/>
      <c r="F1926" s="272"/>
    </row>
    <row r="1927" spans="1:6" x14ac:dyDescent="0.25">
      <c r="A1927" s="2"/>
      <c r="B1927" s="3"/>
      <c r="C1927" s="254"/>
      <c r="D1927" s="45"/>
      <c r="E1927" s="45"/>
      <c r="F1927" s="272"/>
    </row>
    <row r="1928" spans="1:6" x14ac:dyDescent="0.25">
      <c r="A1928" s="2"/>
      <c r="B1928" s="3"/>
      <c r="C1928" s="254"/>
      <c r="D1928" s="45"/>
      <c r="E1928" s="45"/>
      <c r="F1928" s="272"/>
    </row>
    <row r="1929" spans="1:6" x14ac:dyDescent="0.25">
      <c r="A1929" s="2"/>
      <c r="B1929" s="3"/>
      <c r="C1929" s="254"/>
      <c r="D1929" s="45"/>
      <c r="E1929" s="45"/>
      <c r="F1929" s="272"/>
    </row>
    <row r="1930" spans="1:6" x14ac:dyDescent="0.25">
      <c r="A1930" s="2"/>
      <c r="B1930" s="3"/>
      <c r="C1930" s="254"/>
      <c r="D1930" s="45"/>
      <c r="E1930" s="45"/>
      <c r="F1930" s="272"/>
    </row>
    <row r="1931" spans="1:6" x14ac:dyDescent="0.25">
      <c r="A1931" s="2"/>
      <c r="B1931" s="3"/>
      <c r="C1931" s="254"/>
      <c r="D1931" s="45"/>
      <c r="E1931" s="45"/>
      <c r="F1931" s="272"/>
    </row>
    <row r="1932" spans="1:6" x14ac:dyDescent="0.25">
      <c r="A1932" s="2"/>
      <c r="B1932" s="3"/>
      <c r="C1932" s="254"/>
      <c r="D1932" s="45"/>
      <c r="E1932" s="45"/>
      <c r="F1932" s="272"/>
    </row>
    <row r="1933" spans="1:6" x14ac:dyDescent="0.25">
      <c r="A1933" s="2"/>
      <c r="B1933" s="3"/>
      <c r="C1933" s="254"/>
      <c r="D1933" s="45"/>
      <c r="E1933" s="45"/>
      <c r="F1933" s="272"/>
    </row>
    <row r="1934" spans="1:6" x14ac:dyDescent="0.25">
      <c r="A1934" s="2"/>
      <c r="B1934" s="3"/>
      <c r="C1934" s="254"/>
      <c r="D1934" s="45"/>
      <c r="E1934" s="45"/>
      <c r="F1934" s="272"/>
    </row>
    <row r="1935" spans="1:6" x14ac:dyDescent="0.25">
      <c r="A1935" s="2"/>
      <c r="B1935" s="3"/>
      <c r="C1935" s="254"/>
      <c r="D1935" s="45"/>
      <c r="E1935" s="45"/>
      <c r="F1935" s="272"/>
    </row>
    <row r="1936" spans="1:6" x14ac:dyDescent="0.25">
      <c r="A1936" s="2"/>
      <c r="B1936" s="3"/>
      <c r="C1936" s="254"/>
      <c r="D1936" s="45"/>
      <c r="E1936" s="45"/>
      <c r="F1936" s="272"/>
    </row>
    <row r="1937" spans="1:6" x14ac:dyDescent="0.25">
      <c r="A1937" s="2"/>
      <c r="B1937" s="3"/>
      <c r="C1937" s="254"/>
      <c r="D1937" s="45"/>
      <c r="E1937" s="45"/>
      <c r="F1937" s="272"/>
    </row>
    <row r="1938" spans="1:6" x14ac:dyDescent="0.25">
      <c r="A1938" s="2"/>
      <c r="B1938" s="3"/>
      <c r="C1938" s="254"/>
      <c r="D1938" s="45"/>
      <c r="E1938" s="45"/>
      <c r="F1938" s="272"/>
    </row>
    <row r="1939" spans="1:6" x14ac:dyDescent="0.25">
      <c r="A1939" s="2"/>
      <c r="B1939" s="3"/>
      <c r="C1939" s="254"/>
      <c r="D1939" s="45"/>
      <c r="E1939" s="45"/>
      <c r="F1939" s="272"/>
    </row>
    <row r="1940" spans="1:6" x14ac:dyDescent="0.25">
      <c r="A1940" s="2"/>
      <c r="B1940" s="3"/>
      <c r="C1940" s="254"/>
      <c r="D1940" s="45"/>
      <c r="E1940" s="45"/>
      <c r="F1940" s="272"/>
    </row>
    <row r="1941" spans="1:6" x14ac:dyDescent="0.25">
      <c r="A1941" s="2"/>
      <c r="B1941" s="3"/>
      <c r="C1941" s="254"/>
      <c r="D1941" s="45"/>
      <c r="E1941" s="45"/>
      <c r="F1941" s="272"/>
    </row>
    <row r="1942" spans="1:6" x14ac:dyDescent="0.25">
      <c r="A1942" s="2"/>
      <c r="B1942" s="3"/>
      <c r="C1942" s="254"/>
      <c r="D1942" s="45"/>
      <c r="E1942" s="45"/>
      <c r="F1942" s="272"/>
    </row>
    <row r="1943" spans="1:6" x14ac:dyDescent="0.25">
      <c r="A1943" s="2"/>
      <c r="B1943" s="3"/>
      <c r="C1943" s="254"/>
      <c r="D1943" s="45"/>
      <c r="E1943" s="45"/>
      <c r="F1943" s="272"/>
    </row>
    <row r="1944" spans="1:6" x14ac:dyDescent="0.25">
      <c r="A1944" s="2"/>
      <c r="B1944" s="3"/>
      <c r="C1944" s="254"/>
      <c r="D1944" s="45"/>
      <c r="E1944" s="45"/>
      <c r="F1944" s="272"/>
    </row>
    <row r="1945" spans="1:6" x14ac:dyDescent="0.25">
      <c r="A1945" s="2"/>
      <c r="B1945" s="3"/>
      <c r="C1945" s="254"/>
      <c r="D1945" s="45"/>
      <c r="E1945" s="45"/>
      <c r="F1945" s="272"/>
    </row>
    <row r="1946" spans="1:6" x14ac:dyDescent="0.25">
      <c r="A1946" s="2"/>
      <c r="B1946" s="3"/>
      <c r="C1946" s="254"/>
      <c r="D1946" s="45"/>
      <c r="E1946" s="45"/>
      <c r="F1946" s="272"/>
    </row>
    <row r="1947" spans="1:6" x14ac:dyDescent="0.25">
      <c r="A1947" s="2"/>
      <c r="B1947" s="3"/>
      <c r="C1947" s="254"/>
      <c r="D1947" s="45"/>
      <c r="E1947" s="45"/>
      <c r="F1947" s="272"/>
    </row>
    <row r="1948" spans="1:6" x14ac:dyDescent="0.25">
      <c r="A1948" s="2"/>
      <c r="B1948" s="3"/>
      <c r="C1948" s="254"/>
      <c r="D1948" s="45"/>
      <c r="E1948" s="45"/>
      <c r="F1948" s="272"/>
    </row>
    <row r="1949" spans="1:6" x14ac:dyDescent="0.25">
      <c r="A1949" s="2"/>
      <c r="B1949" s="3"/>
      <c r="C1949" s="254"/>
      <c r="D1949" s="45"/>
      <c r="E1949" s="45"/>
      <c r="F1949" s="272"/>
    </row>
    <row r="1950" spans="1:6" x14ac:dyDescent="0.25">
      <c r="A1950" s="2"/>
      <c r="B1950" s="3"/>
      <c r="C1950" s="254"/>
      <c r="D1950" s="45"/>
      <c r="E1950" s="45"/>
      <c r="F1950" s="272"/>
    </row>
    <row r="1951" spans="1:6" x14ac:dyDescent="0.25">
      <c r="A1951" s="2"/>
      <c r="B1951" s="3"/>
      <c r="C1951" s="254"/>
      <c r="D1951" s="45"/>
      <c r="E1951" s="45"/>
      <c r="F1951" s="272"/>
    </row>
    <row r="1952" spans="1:6" x14ac:dyDescent="0.25">
      <c r="A1952" s="2"/>
      <c r="B1952" s="3"/>
      <c r="C1952" s="254"/>
      <c r="D1952" s="45"/>
      <c r="E1952" s="45"/>
      <c r="F1952" s="272"/>
    </row>
    <row r="1953" spans="1:6" x14ac:dyDescent="0.25">
      <c r="A1953" s="2"/>
      <c r="B1953" s="3"/>
      <c r="C1953" s="254"/>
      <c r="D1953" s="45"/>
      <c r="E1953" s="45"/>
      <c r="F1953" s="272"/>
    </row>
    <row r="1954" spans="1:6" x14ac:dyDescent="0.25">
      <c r="A1954" s="2"/>
      <c r="B1954" s="3"/>
      <c r="C1954" s="254"/>
      <c r="D1954" s="45"/>
      <c r="E1954" s="45"/>
      <c r="F1954" s="272"/>
    </row>
    <row r="1955" spans="1:6" x14ac:dyDescent="0.25">
      <c r="A1955" s="2"/>
      <c r="B1955" s="3"/>
      <c r="C1955" s="254"/>
      <c r="D1955" s="45"/>
      <c r="E1955" s="45"/>
      <c r="F1955" s="272"/>
    </row>
    <row r="1956" spans="1:6" x14ac:dyDescent="0.25">
      <c r="A1956" s="2"/>
      <c r="B1956" s="3"/>
      <c r="C1956" s="254"/>
      <c r="D1956" s="45"/>
      <c r="E1956" s="45"/>
      <c r="F1956" s="272"/>
    </row>
    <row r="1957" spans="1:6" x14ac:dyDescent="0.25">
      <c r="A1957" s="2"/>
      <c r="B1957" s="3"/>
      <c r="C1957" s="254"/>
      <c r="D1957" s="45"/>
      <c r="E1957" s="45"/>
      <c r="F1957" s="272"/>
    </row>
    <row r="1958" spans="1:6" x14ac:dyDescent="0.25">
      <c r="A1958" s="2"/>
      <c r="B1958" s="3"/>
      <c r="C1958" s="254"/>
      <c r="D1958" s="45"/>
      <c r="E1958" s="45"/>
      <c r="F1958" s="272"/>
    </row>
    <row r="1959" spans="1:6" x14ac:dyDescent="0.25">
      <c r="A1959" s="2"/>
      <c r="B1959" s="3"/>
      <c r="C1959" s="254"/>
      <c r="D1959" s="45"/>
      <c r="E1959" s="45"/>
      <c r="F1959" s="272"/>
    </row>
    <row r="1960" spans="1:6" x14ac:dyDescent="0.25">
      <c r="A1960" s="2"/>
      <c r="B1960" s="3"/>
      <c r="C1960" s="254"/>
      <c r="D1960" s="45"/>
      <c r="E1960" s="45"/>
      <c r="F1960" s="272"/>
    </row>
    <row r="1961" spans="1:6" x14ac:dyDescent="0.25">
      <c r="A1961" s="2"/>
      <c r="B1961" s="3"/>
      <c r="C1961" s="254"/>
      <c r="D1961" s="45"/>
      <c r="E1961" s="45"/>
      <c r="F1961" s="272"/>
    </row>
    <row r="1962" spans="1:6" x14ac:dyDescent="0.25">
      <c r="A1962" s="2"/>
      <c r="B1962" s="3"/>
      <c r="C1962" s="254"/>
      <c r="D1962" s="45"/>
      <c r="E1962" s="45"/>
      <c r="F1962" s="272"/>
    </row>
    <row r="1963" spans="1:6" x14ac:dyDescent="0.25">
      <c r="A1963" s="2"/>
      <c r="B1963" s="3"/>
      <c r="C1963" s="254"/>
      <c r="D1963" s="45"/>
      <c r="E1963" s="45"/>
      <c r="F1963" s="272"/>
    </row>
    <row r="1964" spans="1:6" x14ac:dyDescent="0.25">
      <c r="A1964" s="2"/>
      <c r="B1964" s="3"/>
      <c r="C1964" s="254"/>
      <c r="D1964" s="45"/>
      <c r="E1964" s="45"/>
      <c r="F1964" s="272"/>
    </row>
    <row r="1965" spans="1:6" x14ac:dyDescent="0.25">
      <c r="A1965" s="2"/>
      <c r="B1965" s="3"/>
      <c r="C1965" s="254"/>
      <c r="D1965" s="45"/>
      <c r="E1965" s="45"/>
      <c r="F1965" s="272"/>
    </row>
    <row r="1966" spans="1:6" x14ac:dyDescent="0.25">
      <c r="A1966" s="2"/>
      <c r="B1966" s="3"/>
      <c r="C1966" s="254"/>
      <c r="D1966" s="45"/>
      <c r="E1966" s="45"/>
      <c r="F1966" s="272"/>
    </row>
    <row r="1967" spans="1:6" x14ac:dyDescent="0.25">
      <c r="A1967" s="2"/>
      <c r="B1967" s="3"/>
      <c r="C1967" s="254"/>
      <c r="D1967" s="45"/>
      <c r="E1967" s="45"/>
      <c r="F1967" s="272"/>
    </row>
    <row r="1968" spans="1:6" x14ac:dyDescent="0.25">
      <c r="A1968" s="2"/>
      <c r="B1968" s="3"/>
      <c r="C1968" s="254"/>
      <c r="D1968" s="45"/>
      <c r="E1968" s="45"/>
      <c r="F1968" s="272"/>
    </row>
    <row r="1969" spans="1:6" x14ac:dyDescent="0.25">
      <c r="A1969" s="2"/>
      <c r="B1969" s="3"/>
      <c r="C1969" s="254"/>
      <c r="D1969" s="45"/>
      <c r="E1969" s="45"/>
      <c r="F1969" s="272"/>
    </row>
    <row r="1970" spans="1:6" x14ac:dyDescent="0.25">
      <c r="A1970" s="2"/>
      <c r="B1970" s="3"/>
      <c r="C1970" s="254"/>
      <c r="D1970" s="45"/>
      <c r="E1970" s="45"/>
      <c r="F1970" s="272"/>
    </row>
    <row r="1971" spans="1:6" x14ac:dyDescent="0.25">
      <c r="A1971" s="2"/>
      <c r="B1971" s="3"/>
      <c r="C1971" s="254"/>
      <c r="D1971" s="45"/>
      <c r="E1971" s="45"/>
      <c r="F1971" s="272"/>
    </row>
    <row r="1972" spans="1:6" x14ac:dyDescent="0.25">
      <c r="A1972" s="2"/>
      <c r="B1972" s="3"/>
      <c r="C1972" s="254"/>
      <c r="D1972" s="45"/>
      <c r="E1972" s="45"/>
      <c r="F1972" s="272"/>
    </row>
    <row r="1973" spans="1:6" x14ac:dyDescent="0.25">
      <c r="A1973" s="2"/>
      <c r="B1973" s="3"/>
      <c r="C1973" s="254"/>
      <c r="D1973" s="45"/>
      <c r="E1973" s="45"/>
      <c r="F1973" s="272"/>
    </row>
    <row r="1974" spans="1:6" x14ac:dyDescent="0.25">
      <c r="A1974" s="2"/>
      <c r="B1974" s="3"/>
      <c r="C1974" s="254"/>
      <c r="D1974" s="45"/>
      <c r="E1974" s="45"/>
      <c r="F1974" s="272"/>
    </row>
    <row r="1975" spans="1:6" x14ac:dyDescent="0.25">
      <c r="A1975" s="2"/>
      <c r="B1975" s="3"/>
      <c r="C1975" s="254"/>
      <c r="D1975" s="45"/>
      <c r="E1975" s="45"/>
      <c r="F1975" s="272"/>
    </row>
    <row r="1976" spans="1:6" x14ac:dyDescent="0.25">
      <c r="A1976" s="2"/>
      <c r="B1976" s="3"/>
      <c r="C1976" s="254"/>
      <c r="D1976" s="45"/>
      <c r="E1976" s="45"/>
      <c r="F1976" s="272"/>
    </row>
    <row r="1977" spans="1:6" x14ac:dyDescent="0.25">
      <c r="A1977" s="2"/>
      <c r="B1977" s="3"/>
      <c r="C1977" s="254"/>
      <c r="D1977" s="45"/>
      <c r="E1977" s="45"/>
      <c r="F1977" s="272"/>
    </row>
    <row r="1978" spans="1:6" x14ac:dyDescent="0.25">
      <c r="A1978" s="2"/>
      <c r="B1978" s="3"/>
      <c r="C1978" s="254"/>
      <c r="D1978" s="45"/>
      <c r="E1978" s="45"/>
      <c r="F1978" s="272"/>
    </row>
    <row r="1979" spans="1:6" x14ac:dyDescent="0.25">
      <c r="A1979" s="2"/>
      <c r="B1979" s="3"/>
      <c r="C1979" s="254"/>
      <c r="D1979" s="45"/>
      <c r="E1979" s="45"/>
      <c r="F1979" s="272"/>
    </row>
    <row r="1980" spans="1:6" x14ac:dyDescent="0.25">
      <c r="A1980" s="2"/>
      <c r="B1980" s="3"/>
      <c r="C1980" s="254"/>
      <c r="D1980" s="45"/>
      <c r="E1980" s="45"/>
      <c r="F1980" s="272"/>
    </row>
    <row r="1981" spans="1:6" x14ac:dyDescent="0.25">
      <c r="A1981" s="2"/>
      <c r="B1981" s="3"/>
      <c r="C1981" s="254"/>
      <c r="D1981" s="45"/>
      <c r="E1981" s="45"/>
      <c r="F1981" s="272"/>
    </row>
    <row r="1982" spans="1:6" x14ac:dyDescent="0.25">
      <c r="A1982" s="2"/>
      <c r="B1982" s="3"/>
      <c r="C1982" s="254"/>
      <c r="D1982" s="45"/>
      <c r="E1982" s="45"/>
      <c r="F1982" s="272"/>
    </row>
    <row r="1983" spans="1:6" x14ac:dyDescent="0.25">
      <c r="A1983" s="2"/>
      <c r="B1983" s="3"/>
      <c r="C1983" s="254"/>
      <c r="D1983" s="45"/>
      <c r="E1983" s="45"/>
      <c r="F1983" s="272"/>
    </row>
    <row r="1984" spans="1:6" x14ac:dyDescent="0.25">
      <c r="A1984" s="2"/>
      <c r="B1984" s="3"/>
      <c r="C1984" s="254"/>
      <c r="D1984" s="45"/>
      <c r="E1984" s="45"/>
      <c r="F1984" s="272"/>
    </row>
    <row r="1985" spans="1:6" x14ac:dyDescent="0.25">
      <c r="A1985" s="2"/>
      <c r="B1985" s="3"/>
      <c r="C1985" s="254"/>
      <c r="D1985" s="45"/>
      <c r="E1985" s="45"/>
      <c r="F1985" s="272"/>
    </row>
    <row r="1986" spans="1:6" x14ac:dyDescent="0.25">
      <c r="A1986" s="2"/>
      <c r="B1986" s="3"/>
      <c r="C1986" s="254"/>
      <c r="D1986" s="45"/>
      <c r="E1986" s="45"/>
      <c r="F1986" s="272"/>
    </row>
    <row r="1987" spans="1:6" x14ac:dyDescent="0.25">
      <c r="A1987" s="2"/>
      <c r="B1987" s="3"/>
      <c r="C1987" s="254"/>
      <c r="D1987" s="45"/>
      <c r="E1987" s="45"/>
      <c r="F1987" s="272"/>
    </row>
    <row r="1988" spans="1:6" x14ac:dyDescent="0.25">
      <c r="A1988" s="2"/>
      <c r="B1988" s="3"/>
      <c r="C1988" s="254"/>
      <c r="D1988" s="45"/>
      <c r="E1988" s="45"/>
      <c r="F1988" s="272"/>
    </row>
    <row r="1989" spans="1:6" x14ac:dyDescent="0.25">
      <c r="A1989" s="2"/>
      <c r="B1989" s="3"/>
      <c r="C1989" s="254"/>
      <c r="D1989" s="45"/>
      <c r="E1989" s="45"/>
      <c r="F1989" s="272"/>
    </row>
    <row r="1990" spans="1:6" x14ac:dyDescent="0.25">
      <c r="A1990" s="2"/>
      <c r="B1990" s="3"/>
      <c r="C1990" s="254"/>
      <c r="D1990" s="45"/>
      <c r="E1990" s="45"/>
      <c r="F1990" s="272"/>
    </row>
    <row r="1991" spans="1:6" x14ac:dyDescent="0.25">
      <c r="A1991" s="2"/>
      <c r="B1991" s="3"/>
      <c r="C1991" s="254"/>
      <c r="D1991" s="45"/>
      <c r="E1991" s="45"/>
      <c r="F1991" s="272"/>
    </row>
    <row r="1992" spans="1:6" x14ac:dyDescent="0.25">
      <c r="A1992" s="2"/>
      <c r="B1992" s="3"/>
      <c r="C1992" s="254"/>
      <c r="D1992" s="45"/>
      <c r="E1992" s="45"/>
      <c r="F1992" s="272"/>
    </row>
    <row r="1993" spans="1:6" x14ac:dyDescent="0.25">
      <c r="A1993" s="2"/>
      <c r="B1993" s="3"/>
      <c r="C1993" s="254"/>
      <c r="D1993" s="45"/>
      <c r="E1993" s="45"/>
      <c r="F1993" s="272"/>
    </row>
    <row r="1994" spans="1:6" x14ac:dyDescent="0.25">
      <c r="A1994" s="2"/>
      <c r="B1994" s="3"/>
      <c r="C1994" s="254"/>
      <c r="D1994" s="45"/>
      <c r="E1994" s="45"/>
      <c r="F1994" s="272"/>
    </row>
    <row r="1995" spans="1:6" x14ac:dyDescent="0.25">
      <c r="A1995" s="2"/>
      <c r="B1995" s="3"/>
      <c r="C1995" s="254"/>
      <c r="D1995" s="45"/>
      <c r="E1995" s="45"/>
      <c r="F1995" s="272"/>
    </row>
    <row r="1996" spans="1:6" x14ac:dyDescent="0.25">
      <c r="A1996" s="2"/>
      <c r="B1996" s="3"/>
      <c r="C1996" s="254"/>
      <c r="D1996" s="45"/>
      <c r="E1996" s="45"/>
      <c r="F1996" s="272"/>
    </row>
    <row r="1997" spans="1:6" x14ac:dyDescent="0.25">
      <c r="A1997" s="2"/>
      <c r="B1997" s="3"/>
      <c r="C1997" s="254"/>
      <c r="D1997" s="45"/>
      <c r="E1997" s="45"/>
      <c r="F1997" s="272"/>
    </row>
    <row r="1998" spans="1:6" x14ac:dyDescent="0.25">
      <c r="A1998" s="2"/>
      <c r="B1998" s="3"/>
      <c r="C1998" s="254"/>
      <c r="D1998" s="45"/>
      <c r="E1998" s="45"/>
      <c r="F1998" s="272"/>
    </row>
    <row r="1999" spans="1:6" x14ac:dyDescent="0.25">
      <c r="A1999" s="2"/>
      <c r="B1999" s="3"/>
      <c r="C1999" s="254"/>
      <c r="D1999" s="45"/>
      <c r="E1999" s="45"/>
      <c r="F1999" s="272"/>
    </row>
    <row r="2000" spans="1:6" x14ac:dyDescent="0.25">
      <c r="A2000" s="2"/>
      <c r="B2000" s="3"/>
      <c r="C2000" s="254"/>
      <c r="D2000" s="45"/>
      <c r="E2000" s="45"/>
      <c r="F2000" s="272"/>
    </row>
    <row r="2001" spans="1:6" x14ac:dyDescent="0.25">
      <c r="A2001" s="2"/>
      <c r="B2001" s="3"/>
      <c r="C2001" s="254"/>
      <c r="D2001" s="45"/>
      <c r="E2001" s="45"/>
      <c r="F2001" s="272"/>
    </row>
    <row r="2002" spans="1:6" x14ac:dyDescent="0.25">
      <c r="A2002" s="2"/>
      <c r="B2002" s="3"/>
      <c r="C2002" s="254"/>
      <c r="D2002" s="45"/>
      <c r="E2002" s="45"/>
      <c r="F2002" s="272"/>
    </row>
    <row r="2003" spans="1:6" x14ac:dyDescent="0.25">
      <c r="A2003" s="2"/>
      <c r="B2003" s="3"/>
      <c r="C2003" s="254"/>
      <c r="D2003" s="45"/>
      <c r="E2003" s="45"/>
      <c r="F2003" s="272"/>
    </row>
    <row r="2004" spans="1:6" x14ac:dyDescent="0.25">
      <c r="A2004" s="2"/>
      <c r="B2004" s="3"/>
      <c r="C2004" s="254"/>
      <c r="D2004" s="45"/>
      <c r="E2004" s="45"/>
      <c r="F2004" s="272"/>
    </row>
    <row r="2005" spans="1:6" x14ac:dyDescent="0.25">
      <c r="A2005" s="2"/>
      <c r="B2005" s="3"/>
      <c r="C2005" s="254"/>
      <c r="D2005" s="45"/>
      <c r="E2005" s="45"/>
      <c r="F2005" s="272"/>
    </row>
    <row r="2006" spans="1:6" x14ac:dyDescent="0.25">
      <c r="A2006" s="2"/>
      <c r="B2006" s="3"/>
      <c r="C2006" s="254"/>
      <c r="D2006" s="45"/>
      <c r="E2006" s="45"/>
      <c r="F2006" s="272"/>
    </row>
    <row r="2007" spans="1:6" x14ac:dyDescent="0.25">
      <c r="A2007" s="2"/>
      <c r="B2007" s="3"/>
      <c r="C2007" s="254"/>
      <c r="D2007" s="45"/>
      <c r="E2007" s="45"/>
      <c r="F2007" s="272"/>
    </row>
    <row r="2008" spans="1:6" x14ac:dyDescent="0.25">
      <c r="A2008" s="2"/>
      <c r="B2008" s="3"/>
      <c r="C2008" s="254"/>
      <c r="D2008" s="45"/>
      <c r="E2008" s="45"/>
      <c r="F2008" s="272"/>
    </row>
    <row r="2009" spans="1:6" x14ac:dyDescent="0.25">
      <c r="A2009" s="2"/>
      <c r="B2009" s="3"/>
      <c r="C2009" s="254"/>
      <c r="D2009" s="45"/>
      <c r="E2009" s="45"/>
      <c r="F2009" s="272"/>
    </row>
    <row r="2010" spans="1:6" x14ac:dyDescent="0.25">
      <c r="A2010" s="2"/>
      <c r="B2010" s="3"/>
      <c r="C2010" s="254"/>
      <c r="D2010" s="45"/>
      <c r="E2010" s="45"/>
      <c r="F2010" s="272"/>
    </row>
    <row r="2011" spans="1:6" x14ac:dyDescent="0.25">
      <c r="A2011" s="2"/>
      <c r="B2011" s="3"/>
      <c r="C2011" s="254"/>
      <c r="D2011" s="45"/>
      <c r="E2011" s="45"/>
      <c r="F2011" s="272"/>
    </row>
    <row r="2012" spans="1:6" x14ac:dyDescent="0.25">
      <c r="A2012" s="2"/>
      <c r="B2012" s="3"/>
      <c r="C2012" s="254"/>
      <c r="D2012" s="45"/>
      <c r="E2012" s="45"/>
      <c r="F2012" s="272"/>
    </row>
    <row r="2013" spans="1:6" x14ac:dyDescent="0.25">
      <c r="A2013" s="2"/>
      <c r="B2013" s="3"/>
      <c r="C2013" s="254"/>
      <c r="D2013" s="45"/>
      <c r="E2013" s="45"/>
      <c r="F2013" s="272"/>
    </row>
    <row r="2014" spans="1:6" x14ac:dyDescent="0.25">
      <c r="A2014" s="2"/>
      <c r="B2014" s="3"/>
      <c r="C2014" s="254"/>
      <c r="D2014" s="45"/>
      <c r="E2014" s="45"/>
      <c r="F2014" s="272"/>
    </row>
    <row r="2015" spans="1:6" x14ac:dyDescent="0.25">
      <c r="A2015" s="2"/>
      <c r="B2015" s="3"/>
      <c r="C2015" s="254"/>
      <c r="D2015" s="45"/>
      <c r="E2015" s="45"/>
      <c r="F2015" s="272"/>
    </row>
    <row r="2016" spans="1:6" x14ac:dyDescent="0.25">
      <c r="A2016" s="2"/>
      <c r="B2016" s="3"/>
      <c r="C2016" s="254"/>
      <c r="D2016" s="45"/>
      <c r="E2016" s="45"/>
      <c r="F2016" s="272"/>
    </row>
    <row r="2017" spans="1:6" x14ac:dyDescent="0.25">
      <c r="A2017" s="2"/>
      <c r="B2017" s="3"/>
      <c r="C2017" s="254"/>
      <c r="D2017" s="45"/>
      <c r="E2017" s="45"/>
      <c r="F2017" s="272"/>
    </row>
    <row r="2018" spans="1:6" x14ac:dyDescent="0.25">
      <c r="A2018" s="2"/>
      <c r="B2018" s="3"/>
      <c r="C2018" s="254"/>
      <c r="D2018" s="45"/>
      <c r="E2018" s="45"/>
      <c r="F2018" s="272"/>
    </row>
    <row r="2019" spans="1:6" x14ac:dyDescent="0.25">
      <c r="A2019" s="2"/>
      <c r="B2019" s="3"/>
      <c r="C2019" s="254"/>
      <c r="D2019" s="45"/>
      <c r="E2019" s="45"/>
      <c r="F2019" s="272"/>
    </row>
    <row r="2020" spans="1:6" x14ac:dyDescent="0.25">
      <c r="A2020" s="2"/>
      <c r="B2020" s="3"/>
      <c r="C2020" s="254"/>
      <c r="D2020" s="45"/>
      <c r="E2020" s="45"/>
      <c r="F2020" s="272"/>
    </row>
    <row r="2021" spans="1:6" x14ac:dyDescent="0.25">
      <c r="A2021" s="2"/>
      <c r="B2021" s="3"/>
      <c r="C2021" s="254"/>
      <c r="D2021" s="45"/>
      <c r="E2021" s="45"/>
      <c r="F2021" s="272"/>
    </row>
    <row r="2022" spans="1:6" x14ac:dyDescent="0.25">
      <c r="A2022" s="2"/>
      <c r="B2022" s="3"/>
      <c r="C2022" s="254"/>
      <c r="D2022" s="45"/>
      <c r="E2022" s="45"/>
      <c r="F2022" s="272"/>
    </row>
    <row r="2023" spans="1:6" x14ac:dyDescent="0.25">
      <c r="A2023" s="2"/>
      <c r="B2023" s="3"/>
      <c r="C2023" s="254"/>
      <c r="D2023" s="45"/>
      <c r="E2023" s="45"/>
      <c r="F2023" s="272"/>
    </row>
    <row r="2024" spans="1:6" x14ac:dyDescent="0.25">
      <c r="A2024" s="2"/>
      <c r="B2024" s="3"/>
      <c r="C2024" s="254"/>
      <c r="D2024" s="45"/>
      <c r="E2024" s="45"/>
      <c r="F2024" s="272"/>
    </row>
    <row r="2025" spans="1:6" x14ac:dyDescent="0.25">
      <c r="A2025" s="2"/>
      <c r="B2025" s="3"/>
      <c r="C2025" s="254"/>
      <c r="D2025" s="45"/>
      <c r="E2025" s="45"/>
      <c r="F2025" s="272"/>
    </row>
    <row r="2026" spans="1:6" x14ac:dyDescent="0.25">
      <c r="A2026" s="2"/>
      <c r="B2026" s="3"/>
      <c r="C2026" s="254"/>
      <c r="D2026" s="45"/>
      <c r="E2026" s="45"/>
      <c r="F2026" s="272"/>
    </row>
    <row r="2027" spans="1:6" x14ac:dyDescent="0.25">
      <c r="A2027" s="2"/>
      <c r="B2027" s="3"/>
      <c r="C2027" s="254"/>
      <c r="D2027" s="45"/>
      <c r="E2027" s="45"/>
      <c r="F2027" s="272"/>
    </row>
    <row r="2028" spans="1:6" x14ac:dyDescent="0.25">
      <c r="A2028" s="2"/>
      <c r="B2028" s="3"/>
      <c r="C2028" s="254"/>
      <c r="D2028" s="45"/>
      <c r="E2028" s="45"/>
      <c r="F2028" s="272"/>
    </row>
    <row r="2029" spans="1:6" x14ac:dyDescent="0.25">
      <c r="A2029" s="2"/>
      <c r="B2029" s="3"/>
      <c r="C2029" s="254"/>
      <c r="D2029" s="45"/>
      <c r="E2029" s="45"/>
      <c r="F2029" s="272"/>
    </row>
    <row r="2030" spans="1:6" x14ac:dyDescent="0.25">
      <c r="A2030" s="2"/>
      <c r="B2030" s="3"/>
      <c r="C2030" s="254"/>
      <c r="D2030" s="45"/>
      <c r="E2030" s="45"/>
      <c r="F2030" s="272"/>
    </row>
    <row r="2031" spans="1:6" x14ac:dyDescent="0.25">
      <c r="A2031" s="2"/>
      <c r="B2031" s="3"/>
      <c r="C2031" s="254"/>
      <c r="D2031" s="45"/>
      <c r="E2031" s="45"/>
      <c r="F2031" s="272"/>
    </row>
    <row r="2032" spans="1:6" x14ac:dyDescent="0.25">
      <c r="A2032" s="2"/>
      <c r="B2032" s="3"/>
      <c r="C2032" s="254"/>
      <c r="D2032" s="45"/>
      <c r="E2032" s="45"/>
      <c r="F2032" s="272"/>
    </row>
    <row r="2033" spans="1:6" x14ac:dyDescent="0.25">
      <c r="A2033" s="2"/>
      <c r="B2033" s="3"/>
      <c r="C2033" s="254"/>
      <c r="D2033" s="45"/>
      <c r="E2033" s="45"/>
      <c r="F2033" s="272"/>
    </row>
    <row r="2034" spans="1:6" x14ac:dyDescent="0.25">
      <c r="A2034" s="2"/>
      <c r="B2034" s="3"/>
      <c r="C2034" s="254"/>
      <c r="D2034" s="45"/>
      <c r="E2034" s="45"/>
      <c r="F2034" s="272"/>
    </row>
    <row r="2035" spans="1:6" x14ac:dyDescent="0.25">
      <c r="A2035" s="2"/>
      <c r="B2035" s="3"/>
      <c r="C2035" s="254"/>
      <c r="D2035" s="45"/>
      <c r="E2035" s="45"/>
      <c r="F2035" s="272"/>
    </row>
    <row r="2036" spans="1:6" x14ac:dyDescent="0.25">
      <c r="A2036" s="2"/>
      <c r="B2036" s="3"/>
      <c r="C2036" s="254"/>
      <c r="D2036" s="45"/>
      <c r="E2036" s="45"/>
      <c r="F2036" s="272"/>
    </row>
    <row r="2037" spans="1:6" x14ac:dyDescent="0.25">
      <c r="A2037" s="2"/>
      <c r="B2037" s="3"/>
      <c r="C2037" s="254"/>
      <c r="D2037" s="45"/>
      <c r="E2037" s="45"/>
      <c r="F2037" s="272"/>
    </row>
    <row r="2038" spans="1:6" x14ac:dyDescent="0.25">
      <c r="A2038" s="2"/>
      <c r="B2038" s="3"/>
      <c r="C2038" s="254"/>
      <c r="D2038" s="45"/>
      <c r="E2038" s="45"/>
      <c r="F2038" s="272"/>
    </row>
    <row r="2039" spans="1:6" x14ac:dyDescent="0.25">
      <c r="A2039" s="2"/>
      <c r="B2039" s="3"/>
      <c r="C2039" s="254"/>
      <c r="D2039" s="45"/>
      <c r="E2039" s="45"/>
      <c r="F2039" s="272"/>
    </row>
    <row r="2040" spans="1:6" x14ac:dyDescent="0.25">
      <c r="A2040" s="2"/>
      <c r="B2040" s="3"/>
      <c r="C2040" s="254"/>
      <c r="D2040" s="45"/>
      <c r="E2040" s="45"/>
      <c r="F2040" s="272"/>
    </row>
    <row r="2041" spans="1:6" x14ac:dyDescent="0.25">
      <c r="A2041" s="2"/>
      <c r="B2041" s="3"/>
      <c r="C2041" s="254"/>
      <c r="D2041" s="45"/>
      <c r="E2041" s="45"/>
      <c r="F2041" s="272"/>
    </row>
    <row r="2042" spans="1:6" x14ac:dyDescent="0.25">
      <c r="A2042" s="2"/>
      <c r="B2042" s="3"/>
      <c r="C2042" s="254"/>
      <c r="D2042" s="45"/>
      <c r="E2042" s="45"/>
      <c r="F2042" s="272"/>
    </row>
    <row r="2043" spans="1:6" x14ac:dyDescent="0.25">
      <c r="A2043" s="2"/>
      <c r="B2043" s="3"/>
      <c r="C2043" s="254"/>
      <c r="D2043" s="45"/>
      <c r="E2043" s="45"/>
      <c r="F2043" s="272"/>
    </row>
    <row r="2044" spans="1:6" x14ac:dyDescent="0.25">
      <c r="A2044" s="2"/>
      <c r="B2044" s="3"/>
      <c r="C2044" s="254"/>
      <c r="D2044" s="45"/>
      <c r="E2044" s="45"/>
      <c r="F2044" s="272"/>
    </row>
    <row r="2045" spans="1:6" x14ac:dyDescent="0.25">
      <c r="A2045" s="2"/>
      <c r="B2045" s="3"/>
      <c r="C2045" s="254"/>
      <c r="D2045" s="45"/>
      <c r="E2045" s="45"/>
      <c r="F2045" s="272"/>
    </row>
    <row r="2046" spans="1:6" x14ac:dyDescent="0.25">
      <c r="A2046" s="2"/>
      <c r="B2046" s="3"/>
      <c r="C2046" s="254"/>
      <c r="D2046" s="45"/>
      <c r="E2046" s="45"/>
      <c r="F2046" s="272"/>
    </row>
    <row r="2047" spans="1:6" x14ac:dyDescent="0.25">
      <c r="A2047" s="2"/>
      <c r="B2047" s="3"/>
      <c r="C2047" s="254"/>
      <c r="D2047" s="45"/>
      <c r="E2047" s="45"/>
      <c r="F2047" s="272"/>
    </row>
    <row r="2048" spans="1:6" x14ac:dyDescent="0.25">
      <c r="A2048" s="2"/>
      <c r="B2048" s="3"/>
      <c r="C2048" s="254"/>
      <c r="D2048" s="45"/>
      <c r="E2048" s="45"/>
      <c r="F2048" s="272"/>
    </row>
    <row r="2049" spans="1:6" x14ac:dyDescent="0.25">
      <c r="A2049" s="2"/>
      <c r="B2049" s="3"/>
      <c r="C2049" s="254"/>
      <c r="D2049" s="45"/>
      <c r="E2049" s="45"/>
      <c r="F2049" s="272"/>
    </row>
    <row r="2050" spans="1:6" x14ac:dyDescent="0.25">
      <c r="A2050" s="2"/>
      <c r="B2050" s="3"/>
      <c r="C2050" s="254"/>
      <c r="D2050" s="45"/>
      <c r="E2050" s="45"/>
      <c r="F2050" s="272"/>
    </row>
    <row r="2051" spans="1:6" x14ac:dyDescent="0.25">
      <c r="A2051" s="2"/>
      <c r="B2051" s="3"/>
      <c r="C2051" s="254"/>
      <c r="D2051" s="45"/>
      <c r="E2051" s="45"/>
      <c r="F2051" s="272"/>
    </row>
    <row r="2052" spans="1:6" x14ac:dyDescent="0.25">
      <c r="A2052" s="2"/>
      <c r="B2052" s="3"/>
      <c r="C2052" s="254"/>
      <c r="D2052" s="45"/>
      <c r="E2052" s="45"/>
      <c r="F2052" s="272"/>
    </row>
    <row r="2053" spans="1:6" x14ac:dyDescent="0.25">
      <c r="A2053" s="2"/>
      <c r="B2053" s="3"/>
      <c r="C2053" s="254"/>
      <c r="D2053" s="45"/>
      <c r="E2053" s="45"/>
      <c r="F2053" s="272"/>
    </row>
    <row r="2054" spans="1:6" x14ac:dyDescent="0.25">
      <c r="A2054" s="2"/>
      <c r="B2054" s="3"/>
      <c r="C2054" s="254"/>
      <c r="D2054" s="45"/>
      <c r="E2054" s="45"/>
      <c r="F2054" s="272"/>
    </row>
    <row r="2055" spans="1:6" x14ac:dyDescent="0.25">
      <c r="A2055" s="2"/>
      <c r="B2055" s="3"/>
      <c r="C2055" s="254"/>
      <c r="D2055" s="45"/>
      <c r="E2055" s="45"/>
      <c r="F2055" s="272"/>
    </row>
    <row r="2056" spans="1:6" x14ac:dyDescent="0.25">
      <c r="A2056" s="2"/>
      <c r="B2056" s="3"/>
      <c r="C2056" s="254"/>
      <c r="D2056" s="45"/>
      <c r="E2056" s="45"/>
      <c r="F2056" s="272"/>
    </row>
    <row r="2057" spans="1:6" x14ac:dyDescent="0.25">
      <c r="A2057" s="2"/>
      <c r="B2057" s="3"/>
      <c r="C2057" s="254"/>
      <c r="D2057" s="45"/>
      <c r="E2057" s="45"/>
      <c r="F2057" s="272"/>
    </row>
    <row r="2058" spans="1:6" x14ac:dyDescent="0.25">
      <c r="A2058" s="2"/>
      <c r="B2058" s="3"/>
      <c r="C2058" s="254"/>
      <c r="D2058" s="45"/>
      <c r="E2058" s="45"/>
      <c r="F2058" s="272"/>
    </row>
    <row r="2059" spans="1:6" x14ac:dyDescent="0.25">
      <c r="A2059" s="2"/>
      <c r="B2059" s="3"/>
      <c r="C2059" s="254"/>
      <c r="D2059" s="45"/>
      <c r="E2059" s="45"/>
      <c r="F2059" s="272"/>
    </row>
    <row r="2060" spans="1:6" x14ac:dyDescent="0.25">
      <c r="A2060" s="2"/>
      <c r="B2060" s="3"/>
      <c r="C2060" s="254"/>
      <c r="D2060" s="45"/>
      <c r="E2060" s="45"/>
      <c r="F2060" s="272"/>
    </row>
    <row r="2061" spans="1:6" x14ac:dyDescent="0.25">
      <c r="A2061" s="2"/>
      <c r="B2061" s="3"/>
      <c r="C2061" s="254"/>
      <c r="D2061" s="45"/>
      <c r="E2061" s="45"/>
      <c r="F2061" s="272"/>
    </row>
    <row r="2062" spans="1:6" x14ac:dyDescent="0.25">
      <c r="A2062" s="2"/>
      <c r="B2062" s="3"/>
      <c r="C2062" s="254"/>
      <c r="D2062" s="45"/>
      <c r="E2062" s="45"/>
      <c r="F2062" s="272"/>
    </row>
    <row r="2063" spans="1:6" x14ac:dyDescent="0.25">
      <c r="A2063" s="2"/>
      <c r="B2063" s="3"/>
      <c r="C2063" s="254"/>
      <c r="D2063" s="45"/>
      <c r="E2063" s="45"/>
      <c r="F2063" s="272"/>
    </row>
    <row r="2064" spans="1:6" x14ac:dyDescent="0.25">
      <c r="A2064" s="2"/>
      <c r="B2064" s="3"/>
      <c r="C2064" s="254"/>
      <c r="D2064" s="45"/>
      <c r="E2064" s="45"/>
      <c r="F2064" s="272"/>
    </row>
    <row r="2065" spans="1:6" x14ac:dyDescent="0.25">
      <c r="A2065" s="2"/>
      <c r="B2065" s="3"/>
      <c r="C2065" s="254"/>
      <c r="D2065" s="45"/>
      <c r="E2065" s="45"/>
      <c r="F2065" s="272"/>
    </row>
    <row r="2066" spans="1:6" x14ac:dyDescent="0.25">
      <c r="A2066" s="2"/>
      <c r="B2066" s="3"/>
      <c r="C2066" s="254"/>
      <c r="D2066" s="45"/>
      <c r="E2066" s="45"/>
      <c r="F2066" s="272"/>
    </row>
    <row r="2067" spans="1:6" x14ac:dyDescent="0.25">
      <c r="A2067" s="2"/>
      <c r="B2067" s="3"/>
      <c r="C2067" s="254"/>
      <c r="D2067" s="45"/>
      <c r="E2067" s="45"/>
      <c r="F2067" s="272"/>
    </row>
    <row r="2068" spans="1:6" x14ac:dyDescent="0.25">
      <c r="A2068" s="2"/>
      <c r="B2068" s="3"/>
      <c r="C2068" s="254"/>
      <c r="D2068" s="45"/>
      <c r="E2068" s="45"/>
      <c r="F2068" s="272"/>
    </row>
    <row r="2069" spans="1:6" x14ac:dyDescent="0.25">
      <c r="A2069" s="2"/>
      <c r="B2069" s="3"/>
      <c r="C2069" s="254"/>
      <c r="D2069" s="45"/>
      <c r="E2069" s="45"/>
      <c r="F2069" s="272"/>
    </row>
    <row r="2070" spans="1:6" x14ac:dyDescent="0.25">
      <c r="A2070" s="2"/>
      <c r="B2070" s="3"/>
      <c r="C2070" s="254"/>
      <c r="D2070" s="45"/>
      <c r="E2070" s="45"/>
      <c r="F2070" s="272"/>
    </row>
    <row r="2071" spans="1:6" x14ac:dyDescent="0.25">
      <c r="A2071" s="2"/>
      <c r="B2071" s="3"/>
      <c r="C2071" s="254"/>
      <c r="D2071" s="45"/>
      <c r="E2071" s="45"/>
      <c r="F2071" s="272"/>
    </row>
    <row r="2072" spans="1:6" x14ac:dyDescent="0.25">
      <c r="A2072" s="2"/>
      <c r="B2072" s="3"/>
      <c r="C2072" s="254"/>
      <c r="D2072" s="45"/>
      <c r="E2072" s="45"/>
      <c r="F2072" s="272"/>
    </row>
    <row r="2073" spans="1:6" x14ac:dyDescent="0.25">
      <c r="A2073" s="2"/>
      <c r="B2073" s="3"/>
      <c r="C2073" s="254"/>
      <c r="D2073" s="45"/>
      <c r="E2073" s="45"/>
      <c r="F2073" s="272"/>
    </row>
    <row r="2074" spans="1:6" x14ac:dyDescent="0.25">
      <c r="A2074" s="2"/>
      <c r="B2074" s="3"/>
      <c r="C2074" s="254"/>
      <c r="D2074" s="45"/>
      <c r="E2074" s="45"/>
      <c r="F2074" s="272"/>
    </row>
    <row r="2075" spans="1:6" x14ac:dyDescent="0.25">
      <c r="A2075" s="2"/>
      <c r="B2075" s="3"/>
      <c r="C2075" s="254"/>
      <c r="D2075" s="45"/>
      <c r="E2075" s="45"/>
      <c r="F2075" s="272"/>
    </row>
    <row r="2076" spans="1:6" x14ac:dyDescent="0.25">
      <c r="A2076" s="2"/>
      <c r="B2076" s="3"/>
      <c r="C2076" s="254"/>
      <c r="D2076" s="45"/>
      <c r="E2076" s="45"/>
      <c r="F2076" s="272"/>
    </row>
    <row r="2077" spans="1:6" x14ac:dyDescent="0.25">
      <c r="A2077" s="2"/>
      <c r="B2077" s="3"/>
      <c r="C2077" s="254"/>
      <c r="D2077" s="45"/>
      <c r="E2077" s="45"/>
      <c r="F2077" s="272"/>
    </row>
    <row r="2078" spans="1:6" x14ac:dyDescent="0.25">
      <c r="A2078" s="2"/>
      <c r="B2078" s="3"/>
      <c r="C2078" s="254"/>
      <c r="D2078" s="45"/>
      <c r="E2078" s="45"/>
      <c r="F2078" s="272"/>
    </row>
    <row r="2079" spans="1:6" x14ac:dyDescent="0.25">
      <c r="A2079" s="2"/>
      <c r="B2079" s="3"/>
      <c r="C2079" s="254"/>
      <c r="D2079" s="45"/>
      <c r="E2079" s="45"/>
      <c r="F2079" s="272"/>
    </row>
    <row r="2080" spans="1:6" x14ac:dyDescent="0.25">
      <c r="A2080" s="2"/>
      <c r="B2080" s="3"/>
      <c r="C2080" s="254"/>
      <c r="D2080" s="45"/>
      <c r="E2080" s="45"/>
      <c r="F2080" s="272"/>
    </row>
    <row r="2081" spans="1:6" x14ac:dyDescent="0.25">
      <c r="A2081" s="2"/>
      <c r="B2081" s="3"/>
      <c r="C2081" s="254"/>
      <c r="D2081" s="45"/>
      <c r="E2081" s="45"/>
      <c r="F2081" s="272"/>
    </row>
    <row r="2082" spans="1:6" x14ac:dyDescent="0.25">
      <c r="A2082" s="2"/>
      <c r="B2082" s="3"/>
      <c r="C2082" s="254"/>
      <c r="D2082" s="45"/>
      <c r="E2082" s="45"/>
      <c r="F2082" s="272"/>
    </row>
    <row r="2083" spans="1:6" x14ac:dyDescent="0.25">
      <c r="A2083" s="2"/>
      <c r="B2083" s="3"/>
      <c r="C2083" s="254"/>
      <c r="D2083" s="45"/>
      <c r="E2083" s="45"/>
      <c r="F2083" s="272"/>
    </row>
    <row r="2084" spans="1:6" x14ac:dyDescent="0.25">
      <c r="A2084" s="2"/>
      <c r="B2084" s="3"/>
      <c r="C2084" s="254"/>
      <c r="D2084" s="45"/>
      <c r="E2084" s="45"/>
      <c r="F2084" s="272"/>
    </row>
    <row r="2085" spans="1:6" x14ac:dyDescent="0.25">
      <c r="A2085" s="2"/>
      <c r="B2085" s="3"/>
      <c r="C2085" s="254"/>
      <c r="D2085" s="45"/>
      <c r="E2085" s="45"/>
      <c r="F2085" s="272"/>
    </row>
    <row r="2086" spans="1:6" x14ac:dyDescent="0.25">
      <c r="A2086" s="2"/>
      <c r="B2086" s="3"/>
      <c r="C2086" s="254"/>
      <c r="D2086" s="45"/>
      <c r="E2086" s="45"/>
      <c r="F2086" s="272"/>
    </row>
    <row r="2087" spans="1:6" x14ac:dyDescent="0.25">
      <c r="A2087" s="2"/>
      <c r="B2087" s="3"/>
      <c r="C2087" s="254"/>
      <c r="D2087" s="45"/>
      <c r="E2087" s="45"/>
      <c r="F2087" s="272"/>
    </row>
    <row r="2088" spans="1:6" x14ac:dyDescent="0.25">
      <c r="A2088" s="2"/>
      <c r="B2088" s="3"/>
      <c r="C2088" s="254"/>
      <c r="D2088" s="45"/>
      <c r="E2088" s="45"/>
      <c r="F2088" s="272"/>
    </row>
    <row r="2089" spans="1:6" x14ac:dyDescent="0.25">
      <c r="A2089" s="2"/>
      <c r="B2089" s="3"/>
      <c r="C2089" s="254"/>
      <c r="D2089" s="45"/>
      <c r="E2089" s="45"/>
      <c r="F2089" s="272"/>
    </row>
    <row r="2090" spans="1:6" x14ac:dyDescent="0.25">
      <c r="A2090" s="2"/>
      <c r="B2090" s="3"/>
      <c r="C2090" s="254"/>
      <c r="D2090" s="45"/>
      <c r="E2090" s="45"/>
      <c r="F2090" s="272"/>
    </row>
    <row r="2091" spans="1:6" x14ac:dyDescent="0.25">
      <c r="A2091" s="2"/>
      <c r="B2091" s="3"/>
      <c r="C2091" s="254"/>
      <c r="D2091" s="45"/>
      <c r="E2091" s="45"/>
      <c r="F2091" s="272"/>
    </row>
    <row r="2092" spans="1:6" x14ac:dyDescent="0.25">
      <c r="A2092" s="2"/>
      <c r="B2092" s="3"/>
      <c r="C2092" s="254"/>
      <c r="D2092" s="45"/>
      <c r="E2092" s="45"/>
      <c r="F2092" s="272"/>
    </row>
    <row r="2093" spans="1:6" x14ac:dyDescent="0.25">
      <c r="A2093" s="2"/>
      <c r="B2093" s="3"/>
      <c r="C2093" s="254"/>
      <c r="D2093" s="45"/>
      <c r="E2093" s="45"/>
      <c r="F2093" s="272"/>
    </row>
    <row r="2094" spans="1:6" x14ac:dyDescent="0.25">
      <c r="A2094" s="2"/>
      <c r="B2094" s="3"/>
      <c r="C2094" s="254"/>
      <c r="D2094" s="45"/>
      <c r="E2094" s="45"/>
      <c r="F2094" s="272"/>
    </row>
    <row r="2095" spans="1:6" x14ac:dyDescent="0.25">
      <c r="A2095" s="2"/>
      <c r="B2095" s="3"/>
      <c r="C2095" s="254"/>
      <c r="D2095" s="45"/>
      <c r="E2095" s="45"/>
      <c r="F2095" s="272"/>
    </row>
    <row r="2096" spans="1:6" x14ac:dyDescent="0.25">
      <c r="A2096" s="2"/>
      <c r="B2096" s="3"/>
      <c r="C2096" s="254"/>
      <c r="D2096" s="45"/>
      <c r="E2096" s="45"/>
      <c r="F2096" s="272"/>
    </row>
    <row r="2097" spans="1:6" x14ac:dyDescent="0.25">
      <c r="A2097" s="2"/>
      <c r="B2097" s="3"/>
      <c r="C2097" s="254"/>
      <c r="D2097" s="45"/>
      <c r="E2097" s="45"/>
      <c r="F2097" s="272"/>
    </row>
    <row r="2098" spans="1:6" x14ac:dyDescent="0.25">
      <c r="A2098" s="2"/>
      <c r="B2098" s="3"/>
      <c r="C2098" s="254"/>
      <c r="D2098" s="45"/>
      <c r="E2098" s="45"/>
      <c r="F2098" s="272"/>
    </row>
    <row r="2099" spans="1:6" x14ac:dyDescent="0.25">
      <c r="A2099" s="2"/>
      <c r="B2099" s="3"/>
      <c r="C2099" s="254"/>
      <c r="D2099" s="45"/>
      <c r="E2099" s="45"/>
      <c r="F2099" s="272"/>
    </row>
    <row r="2100" spans="1:6" x14ac:dyDescent="0.25">
      <c r="A2100" s="2"/>
      <c r="B2100" s="3"/>
      <c r="C2100" s="254"/>
      <c r="D2100" s="45"/>
      <c r="E2100" s="45"/>
      <c r="F2100" s="272"/>
    </row>
    <row r="2101" spans="1:6" x14ac:dyDescent="0.25">
      <c r="A2101" s="2"/>
      <c r="B2101" s="3"/>
      <c r="C2101" s="254"/>
      <c r="D2101" s="45"/>
      <c r="E2101" s="45"/>
      <c r="F2101" s="272"/>
    </row>
    <row r="2102" spans="1:6" x14ac:dyDescent="0.25">
      <c r="A2102" s="2"/>
      <c r="B2102" s="3"/>
      <c r="C2102" s="254"/>
      <c r="D2102" s="45"/>
      <c r="E2102" s="45"/>
      <c r="F2102" s="272"/>
    </row>
    <row r="2103" spans="1:6" x14ac:dyDescent="0.25">
      <c r="A2103" s="2"/>
      <c r="B2103" s="3"/>
      <c r="C2103" s="254"/>
      <c r="D2103" s="45"/>
      <c r="E2103" s="45"/>
      <c r="F2103" s="272"/>
    </row>
    <row r="2104" spans="1:6" x14ac:dyDescent="0.25">
      <c r="A2104" s="2"/>
      <c r="B2104" s="3"/>
      <c r="C2104" s="254"/>
      <c r="D2104" s="45"/>
      <c r="E2104" s="45"/>
      <c r="F2104" s="272"/>
    </row>
    <row r="2105" spans="1:6" x14ac:dyDescent="0.25">
      <c r="A2105" s="2"/>
      <c r="B2105" s="3"/>
      <c r="C2105" s="254"/>
      <c r="D2105" s="45"/>
      <c r="E2105" s="45"/>
      <c r="F2105" s="272"/>
    </row>
    <row r="2106" spans="1:6" x14ac:dyDescent="0.25">
      <c r="A2106" s="2"/>
      <c r="B2106" s="3"/>
      <c r="C2106" s="254"/>
      <c r="D2106" s="45"/>
      <c r="E2106" s="45"/>
      <c r="F2106" s="272"/>
    </row>
    <row r="2107" spans="1:6" x14ac:dyDescent="0.25">
      <c r="A2107" s="2"/>
      <c r="B2107" s="3"/>
      <c r="C2107" s="254"/>
      <c r="D2107" s="45"/>
      <c r="E2107" s="45"/>
      <c r="F2107" s="272"/>
    </row>
    <row r="2108" spans="1:6" x14ac:dyDescent="0.25">
      <c r="A2108" s="2"/>
      <c r="B2108" s="3"/>
      <c r="C2108" s="254"/>
      <c r="D2108" s="45"/>
      <c r="E2108" s="45"/>
      <c r="F2108" s="272"/>
    </row>
    <row r="2109" spans="1:6" x14ac:dyDescent="0.25">
      <c r="A2109" s="2"/>
      <c r="B2109" s="3"/>
      <c r="C2109" s="254"/>
      <c r="D2109" s="45"/>
      <c r="E2109" s="45"/>
      <c r="F2109" s="272"/>
    </row>
    <row r="2110" spans="1:6" x14ac:dyDescent="0.25">
      <c r="A2110" s="2"/>
      <c r="B2110" s="3"/>
      <c r="C2110" s="254"/>
      <c r="D2110" s="45"/>
      <c r="E2110" s="45"/>
      <c r="F2110" s="272"/>
    </row>
    <row r="2111" spans="1:6" x14ac:dyDescent="0.25">
      <c r="A2111" s="2"/>
      <c r="B2111" s="3"/>
      <c r="C2111" s="254"/>
      <c r="D2111" s="45"/>
      <c r="E2111" s="45"/>
      <c r="F2111" s="272"/>
    </row>
    <row r="2112" spans="1:6" x14ac:dyDescent="0.25">
      <c r="A2112" s="2"/>
      <c r="B2112" s="3"/>
      <c r="C2112" s="254"/>
      <c r="D2112" s="45"/>
      <c r="E2112" s="45"/>
      <c r="F2112" s="272"/>
    </row>
    <row r="2113" spans="1:6" x14ac:dyDescent="0.25">
      <c r="A2113" s="2"/>
      <c r="B2113" s="3"/>
      <c r="C2113" s="254"/>
      <c r="D2113" s="45"/>
      <c r="E2113" s="45"/>
      <c r="F2113" s="272"/>
    </row>
    <row r="2114" spans="1:6" x14ac:dyDescent="0.25">
      <c r="A2114" s="2"/>
      <c r="B2114" s="3"/>
      <c r="C2114" s="254"/>
      <c r="D2114" s="45"/>
      <c r="E2114" s="45"/>
      <c r="F2114" s="272"/>
    </row>
    <row r="2115" spans="1:6" x14ac:dyDescent="0.25">
      <c r="A2115" s="2"/>
      <c r="B2115" s="3"/>
      <c r="C2115" s="254"/>
      <c r="D2115" s="45"/>
      <c r="E2115" s="45"/>
      <c r="F2115" s="272"/>
    </row>
    <row r="2116" spans="1:6" x14ac:dyDescent="0.25">
      <c r="A2116" s="2"/>
      <c r="B2116" s="3"/>
      <c r="C2116" s="254"/>
      <c r="D2116" s="45"/>
      <c r="E2116" s="45"/>
      <c r="F2116" s="272"/>
    </row>
    <row r="2117" spans="1:6" x14ac:dyDescent="0.25">
      <c r="A2117" s="2"/>
      <c r="B2117" s="3"/>
      <c r="C2117" s="254"/>
      <c r="D2117" s="45"/>
      <c r="E2117" s="45"/>
      <c r="F2117" s="272"/>
    </row>
    <row r="2118" spans="1:6" x14ac:dyDescent="0.25">
      <c r="A2118" s="2"/>
      <c r="B2118" s="3"/>
      <c r="C2118" s="254"/>
      <c r="D2118" s="45"/>
      <c r="E2118" s="45"/>
      <c r="F2118" s="272"/>
    </row>
    <row r="2119" spans="1:6" x14ac:dyDescent="0.25">
      <c r="A2119" s="2"/>
      <c r="B2119" s="3"/>
      <c r="C2119" s="254"/>
      <c r="D2119" s="45"/>
      <c r="E2119" s="45"/>
      <c r="F2119" s="272"/>
    </row>
    <row r="2120" spans="1:6" x14ac:dyDescent="0.25">
      <c r="A2120" s="2"/>
      <c r="B2120" s="3"/>
      <c r="C2120" s="254"/>
      <c r="D2120" s="45"/>
      <c r="E2120" s="45"/>
      <c r="F2120" s="272"/>
    </row>
    <row r="2121" spans="1:6" x14ac:dyDescent="0.25">
      <c r="A2121" s="2"/>
      <c r="B2121" s="3"/>
      <c r="C2121" s="254"/>
      <c r="D2121" s="45"/>
      <c r="E2121" s="45"/>
      <c r="F2121" s="272"/>
    </row>
    <row r="2122" spans="1:6" x14ac:dyDescent="0.25">
      <c r="A2122" s="2"/>
      <c r="B2122" s="3"/>
      <c r="C2122" s="254"/>
      <c r="D2122" s="45"/>
      <c r="E2122" s="45"/>
      <c r="F2122" s="272"/>
    </row>
    <row r="2123" spans="1:6" x14ac:dyDescent="0.25">
      <c r="A2123" s="2"/>
      <c r="B2123" s="3"/>
      <c r="C2123" s="254"/>
      <c r="D2123" s="45"/>
      <c r="E2123" s="45"/>
      <c r="F2123" s="272"/>
    </row>
    <row r="2124" spans="1:6" x14ac:dyDescent="0.25">
      <c r="A2124" s="2"/>
      <c r="B2124" s="3"/>
      <c r="C2124" s="254"/>
      <c r="D2124" s="45"/>
      <c r="E2124" s="45"/>
      <c r="F2124" s="272"/>
    </row>
    <row r="2125" spans="1:6" x14ac:dyDescent="0.25">
      <c r="A2125" s="2"/>
      <c r="B2125" s="3"/>
      <c r="C2125" s="254"/>
      <c r="D2125" s="45"/>
      <c r="E2125" s="45"/>
      <c r="F2125" s="272"/>
    </row>
    <row r="2126" spans="1:6" x14ac:dyDescent="0.25">
      <c r="A2126" s="2"/>
      <c r="B2126" s="3"/>
      <c r="C2126" s="254"/>
      <c r="D2126" s="45"/>
      <c r="E2126" s="45"/>
      <c r="F2126" s="272"/>
    </row>
    <row r="2127" spans="1:6" x14ac:dyDescent="0.25">
      <c r="A2127" s="2"/>
      <c r="B2127" s="3"/>
      <c r="C2127" s="254"/>
      <c r="D2127" s="45"/>
      <c r="E2127" s="45"/>
      <c r="F2127" s="272"/>
    </row>
    <row r="2128" spans="1:6" x14ac:dyDescent="0.25">
      <c r="A2128" s="2"/>
      <c r="B2128" s="3"/>
      <c r="C2128" s="254"/>
      <c r="D2128" s="45"/>
      <c r="E2128" s="45"/>
      <c r="F2128" s="272"/>
    </row>
    <row r="2129" spans="1:6" x14ac:dyDescent="0.25">
      <c r="A2129" s="2"/>
      <c r="B2129" s="3"/>
      <c r="C2129" s="254"/>
      <c r="D2129" s="45"/>
      <c r="E2129" s="45"/>
      <c r="F2129" s="272"/>
    </row>
    <row r="2130" spans="1:6" x14ac:dyDescent="0.25">
      <c r="A2130" s="2"/>
      <c r="B2130" s="3"/>
      <c r="C2130" s="254"/>
      <c r="D2130" s="45"/>
      <c r="E2130" s="45"/>
      <c r="F2130" s="272"/>
    </row>
    <row r="2131" spans="1:6" x14ac:dyDescent="0.25">
      <c r="A2131" s="2"/>
      <c r="B2131" s="3"/>
      <c r="C2131" s="254"/>
      <c r="D2131" s="45"/>
      <c r="E2131" s="45"/>
      <c r="F2131" s="272"/>
    </row>
    <row r="2132" spans="1:6" x14ac:dyDescent="0.25">
      <c r="A2132" s="2"/>
      <c r="B2132" s="3"/>
      <c r="C2132" s="254"/>
      <c r="D2132" s="45"/>
      <c r="E2132" s="45"/>
      <c r="F2132" s="272"/>
    </row>
    <row r="2133" spans="1:6" x14ac:dyDescent="0.25">
      <c r="A2133" s="2"/>
      <c r="B2133" s="3"/>
      <c r="C2133" s="254"/>
      <c r="D2133" s="45"/>
      <c r="E2133" s="45"/>
      <c r="F2133" s="272"/>
    </row>
    <row r="2134" spans="1:6" x14ac:dyDescent="0.25">
      <c r="A2134" s="2"/>
      <c r="B2134" s="3"/>
      <c r="C2134" s="254"/>
      <c r="D2134" s="45"/>
      <c r="E2134" s="45"/>
      <c r="F2134" s="272"/>
    </row>
    <row r="2135" spans="1:6" x14ac:dyDescent="0.25">
      <c r="A2135" s="2"/>
      <c r="B2135" s="3"/>
      <c r="C2135" s="254"/>
      <c r="D2135" s="45"/>
      <c r="E2135" s="45"/>
      <c r="F2135" s="272"/>
    </row>
    <row r="2136" spans="1:6" x14ac:dyDescent="0.25">
      <c r="A2136" s="2"/>
      <c r="B2136" s="3"/>
      <c r="C2136" s="254"/>
      <c r="D2136" s="45"/>
      <c r="E2136" s="45"/>
      <c r="F2136" s="272"/>
    </row>
    <row r="2137" spans="1:6" x14ac:dyDescent="0.25">
      <c r="A2137" s="2"/>
      <c r="B2137" s="3"/>
      <c r="C2137" s="254"/>
      <c r="D2137" s="45"/>
      <c r="E2137" s="45"/>
      <c r="F2137" s="272"/>
    </row>
    <row r="2138" spans="1:6" x14ac:dyDescent="0.25">
      <c r="A2138" s="2"/>
      <c r="B2138" s="3"/>
      <c r="C2138" s="254"/>
      <c r="D2138" s="45"/>
      <c r="E2138" s="45"/>
      <c r="F2138" s="272"/>
    </row>
    <row r="2139" spans="1:6" x14ac:dyDescent="0.25">
      <c r="A2139" s="2"/>
      <c r="B2139" s="3"/>
      <c r="C2139" s="254"/>
      <c r="D2139" s="45"/>
      <c r="E2139" s="45"/>
      <c r="F2139" s="272"/>
    </row>
    <row r="2140" spans="1:6" x14ac:dyDescent="0.25">
      <c r="A2140" s="2"/>
      <c r="B2140" s="3"/>
      <c r="C2140" s="254"/>
      <c r="D2140" s="45"/>
      <c r="E2140" s="45"/>
      <c r="F2140" s="272"/>
    </row>
    <row r="2141" spans="1:6" x14ac:dyDescent="0.25">
      <c r="A2141" s="2"/>
      <c r="B2141" s="3"/>
      <c r="C2141" s="254"/>
      <c r="D2141" s="45"/>
      <c r="E2141" s="45"/>
      <c r="F2141" s="272"/>
    </row>
    <row r="2142" spans="1:6" x14ac:dyDescent="0.25">
      <c r="A2142" s="2"/>
      <c r="B2142" s="3"/>
      <c r="C2142" s="254"/>
      <c r="D2142" s="45"/>
      <c r="E2142" s="45"/>
      <c r="F2142" s="272"/>
    </row>
    <row r="2143" spans="1:6" x14ac:dyDescent="0.25">
      <c r="A2143" s="2"/>
      <c r="B2143" s="3"/>
      <c r="C2143" s="254"/>
      <c r="D2143" s="45"/>
      <c r="E2143" s="45"/>
      <c r="F2143" s="272"/>
    </row>
    <row r="2144" spans="1:6" x14ac:dyDescent="0.25">
      <c r="A2144" s="2"/>
      <c r="B2144" s="3"/>
      <c r="C2144" s="254"/>
      <c r="D2144" s="45"/>
      <c r="E2144" s="45"/>
      <c r="F2144" s="272"/>
    </row>
    <row r="2145" spans="1:6" x14ac:dyDescent="0.25">
      <c r="A2145" s="2"/>
      <c r="B2145" s="3"/>
      <c r="C2145" s="254"/>
      <c r="D2145" s="45"/>
      <c r="E2145" s="45"/>
      <c r="F2145" s="272"/>
    </row>
    <row r="2146" spans="1:6" x14ac:dyDescent="0.25">
      <c r="A2146" s="2"/>
      <c r="B2146" s="3"/>
      <c r="C2146" s="254"/>
      <c r="D2146" s="45"/>
      <c r="E2146" s="45"/>
      <c r="F2146" s="272"/>
    </row>
    <row r="2147" spans="1:6" x14ac:dyDescent="0.25">
      <c r="A2147" s="2"/>
      <c r="B2147" s="3"/>
      <c r="C2147" s="254"/>
      <c r="D2147" s="45"/>
      <c r="E2147" s="45"/>
      <c r="F2147" s="272"/>
    </row>
    <row r="2148" spans="1:6" x14ac:dyDescent="0.25">
      <c r="A2148" s="2"/>
      <c r="B2148" s="3"/>
      <c r="C2148" s="254"/>
      <c r="D2148" s="45"/>
      <c r="E2148" s="45"/>
      <c r="F2148" s="272"/>
    </row>
    <row r="2149" spans="1:6" x14ac:dyDescent="0.25">
      <c r="A2149" s="2"/>
      <c r="B2149" s="3"/>
      <c r="C2149" s="254"/>
      <c r="D2149" s="45"/>
      <c r="E2149" s="45"/>
      <c r="F2149" s="272"/>
    </row>
    <row r="2150" spans="1:6" x14ac:dyDescent="0.25">
      <c r="A2150" s="2"/>
      <c r="B2150" s="3"/>
      <c r="C2150" s="254"/>
      <c r="D2150" s="45"/>
      <c r="E2150" s="45"/>
      <c r="F2150" s="272"/>
    </row>
    <row r="2151" spans="1:6" x14ac:dyDescent="0.25">
      <c r="A2151" s="2"/>
      <c r="B2151" s="3"/>
      <c r="C2151" s="254"/>
      <c r="D2151" s="45"/>
      <c r="E2151" s="45"/>
      <c r="F2151" s="272"/>
    </row>
    <row r="2152" spans="1:6" x14ac:dyDescent="0.25">
      <c r="A2152" s="2"/>
      <c r="B2152" s="3"/>
      <c r="C2152" s="254"/>
      <c r="D2152" s="45"/>
      <c r="E2152" s="45"/>
      <c r="F2152" s="272"/>
    </row>
    <row r="2153" spans="1:6" x14ac:dyDescent="0.25">
      <c r="A2153" s="2"/>
      <c r="B2153" s="3"/>
      <c r="C2153" s="254"/>
      <c r="D2153" s="45"/>
      <c r="E2153" s="45"/>
      <c r="F2153" s="272"/>
    </row>
    <row r="2154" spans="1:6" x14ac:dyDescent="0.25">
      <c r="A2154" s="2"/>
      <c r="B2154" s="3"/>
      <c r="C2154" s="254"/>
      <c r="D2154" s="45"/>
      <c r="E2154" s="45"/>
      <c r="F2154" s="272"/>
    </row>
    <row r="2155" spans="1:6" x14ac:dyDescent="0.25">
      <c r="A2155" s="2"/>
      <c r="B2155" s="3"/>
      <c r="C2155" s="254"/>
      <c r="D2155" s="45"/>
      <c r="E2155" s="45"/>
      <c r="F2155" s="272"/>
    </row>
    <row r="2156" spans="1:6" x14ac:dyDescent="0.25">
      <c r="A2156" s="2"/>
      <c r="B2156" s="3"/>
      <c r="C2156" s="254"/>
      <c r="D2156" s="45"/>
      <c r="E2156" s="45"/>
      <c r="F2156" s="272"/>
    </row>
    <row r="2157" spans="1:6" x14ac:dyDescent="0.25">
      <c r="A2157" s="2"/>
      <c r="B2157" s="3"/>
      <c r="C2157" s="254"/>
      <c r="D2157" s="45"/>
      <c r="E2157" s="45"/>
      <c r="F2157" s="272"/>
    </row>
    <row r="2158" spans="1:6" x14ac:dyDescent="0.25">
      <c r="A2158" s="2"/>
      <c r="B2158" s="3"/>
      <c r="C2158" s="254"/>
      <c r="D2158" s="45"/>
      <c r="E2158" s="45"/>
      <c r="F2158" s="272"/>
    </row>
    <row r="2159" spans="1:6" x14ac:dyDescent="0.25">
      <c r="A2159" s="2"/>
      <c r="B2159" s="3"/>
      <c r="C2159" s="254"/>
      <c r="D2159" s="45"/>
      <c r="E2159" s="45"/>
      <c r="F2159" s="272"/>
    </row>
    <row r="2160" spans="1:6" x14ac:dyDescent="0.25">
      <c r="A2160" s="2"/>
      <c r="B2160" s="3"/>
      <c r="C2160" s="254"/>
      <c r="D2160" s="45"/>
      <c r="E2160" s="45"/>
      <c r="F2160" s="272"/>
    </row>
    <row r="2161" spans="1:6" x14ac:dyDescent="0.25">
      <c r="A2161" s="2"/>
      <c r="B2161" s="3"/>
      <c r="C2161" s="254"/>
      <c r="D2161" s="45"/>
      <c r="E2161" s="45"/>
      <c r="F2161" s="272"/>
    </row>
    <row r="2162" spans="1:6" x14ac:dyDescent="0.25">
      <c r="A2162" s="2"/>
      <c r="B2162" s="3"/>
      <c r="C2162" s="254"/>
      <c r="D2162" s="45"/>
      <c r="E2162" s="45"/>
      <c r="F2162" s="272"/>
    </row>
    <row r="2163" spans="1:6" x14ac:dyDescent="0.25">
      <c r="A2163" s="2"/>
      <c r="B2163" s="3"/>
      <c r="C2163" s="254"/>
      <c r="D2163" s="45"/>
      <c r="E2163" s="45"/>
      <c r="F2163" s="272"/>
    </row>
    <row r="2164" spans="1:6" x14ac:dyDescent="0.25">
      <c r="A2164" s="2"/>
      <c r="B2164" s="3"/>
      <c r="C2164" s="254"/>
      <c r="D2164" s="45"/>
      <c r="E2164" s="45"/>
      <c r="F2164" s="272"/>
    </row>
    <row r="2165" spans="1:6" x14ac:dyDescent="0.25">
      <c r="A2165" s="2"/>
      <c r="B2165" s="3"/>
      <c r="C2165" s="254"/>
      <c r="D2165" s="45"/>
      <c r="E2165" s="45"/>
      <c r="F2165" s="272"/>
    </row>
    <row r="2166" spans="1:6" x14ac:dyDescent="0.25">
      <c r="A2166" s="2"/>
      <c r="B2166" s="3"/>
      <c r="C2166" s="254"/>
      <c r="D2166" s="45"/>
      <c r="E2166" s="45"/>
      <c r="F2166" s="272"/>
    </row>
    <row r="2167" spans="1:6" x14ac:dyDescent="0.25">
      <c r="A2167" s="2"/>
      <c r="B2167" s="3"/>
      <c r="C2167" s="254"/>
      <c r="D2167" s="45"/>
      <c r="E2167" s="45"/>
      <c r="F2167" s="272"/>
    </row>
    <row r="2168" spans="1:6" x14ac:dyDescent="0.25">
      <c r="A2168" s="2"/>
      <c r="B2168" s="3"/>
      <c r="C2168" s="254"/>
      <c r="D2168" s="45"/>
      <c r="E2168" s="45"/>
      <c r="F2168" s="272"/>
    </row>
    <row r="2169" spans="1:6" x14ac:dyDescent="0.25">
      <c r="A2169" s="2"/>
      <c r="B2169" s="3"/>
      <c r="C2169" s="254"/>
      <c r="D2169" s="45"/>
      <c r="E2169" s="45"/>
      <c r="F2169" s="272"/>
    </row>
    <row r="2170" spans="1:6" x14ac:dyDescent="0.25">
      <c r="A2170" s="2"/>
      <c r="B2170" s="3"/>
      <c r="C2170" s="254"/>
      <c r="D2170" s="45"/>
      <c r="E2170" s="45"/>
      <c r="F2170" s="272"/>
    </row>
    <row r="2171" spans="1:6" x14ac:dyDescent="0.25">
      <c r="A2171" s="2"/>
      <c r="B2171" s="3"/>
      <c r="C2171" s="254"/>
      <c r="D2171" s="45"/>
      <c r="E2171" s="45"/>
      <c r="F2171" s="272"/>
    </row>
    <row r="2172" spans="1:6" x14ac:dyDescent="0.25">
      <c r="A2172" s="2"/>
      <c r="B2172" s="3"/>
      <c r="C2172" s="254"/>
      <c r="D2172" s="45"/>
      <c r="E2172" s="45"/>
      <c r="F2172" s="272"/>
    </row>
    <row r="2173" spans="1:6" x14ac:dyDescent="0.25">
      <c r="A2173" s="2"/>
      <c r="B2173" s="3"/>
      <c r="C2173" s="254"/>
      <c r="D2173" s="45"/>
      <c r="E2173" s="45"/>
      <c r="F2173" s="272"/>
    </row>
    <row r="2174" spans="1:6" x14ac:dyDescent="0.25">
      <c r="A2174" s="2"/>
      <c r="B2174" s="3"/>
      <c r="C2174" s="254"/>
      <c r="D2174" s="45"/>
      <c r="E2174" s="45"/>
      <c r="F2174" s="272"/>
    </row>
    <row r="2175" spans="1:6" x14ac:dyDescent="0.25">
      <c r="A2175" s="2"/>
      <c r="B2175" s="3"/>
      <c r="C2175" s="254"/>
      <c r="D2175" s="45"/>
      <c r="E2175" s="45"/>
      <c r="F2175" s="272"/>
    </row>
    <row r="2176" spans="1:6" x14ac:dyDescent="0.25">
      <c r="A2176" s="2"/>
      <c r="B2176" s="3"/>
      <c r="C2176" s="254"/>
      <c r="D2176" s="45"/>
      <c r="E2176" s="45"/>
      <c r="F2176" s="272"/>
    </row>
    <row r="2177" spans="1:6" x14ac:dyDescent="0.25">
      <c r="A2177" s="2"/>
      <c r="B2177" s="3"/>
      <c r="C2177" s="254"/>
      <c r="D2177" s="45"/>
      <c r="E2177" s="45"/>
      <c r="F2177" s="272"/>
    </row>
    <row r="2178" spans="1:6" x14ac:dyDescent="0.25">
      <c r="A2178" s="2"/>
      <c r="B2178" s="3"/>
      <c r="C2178" s="254"/>
      <c r="D2178" s="45"/>
      <c r="E2178" s="45"/>
      <c r="F2178" s="272"/>
    </row>
    <row r="2179" spans="1:6" x14ac:dyDescent="0.25">
      <c r="A2179" s="2"/>
      <c r="B2179" s="3"/>
      <c r="C2179" s="254"/>
      <c r="D2179" s="45"/>
      <c r="E2179" s="45"/>
      <c r="F2179" s="272"/>
    </row>
    <row r="2180" spans="1:6" x14ac:dyDescent="0.25">
      <c r="A2180" s="2"/>
      <c r="B2180" s="3"/>
      <c r="C2180" s="254"/>
      <c r="D2180" s="45"/>
      <c r="E2180" s="45"/>
      <c r="F2180" s="272"/>
    </row>
    <row r="2181" spans="1:6" x14ac:dyDescent="0.25">
      <c r="A2181" s="2"/>
      <c r="B2181" s="3"/>
      <c r="C2181" s="254"/>
      <c r="D2181" s="45"/>
      <c r="E2181" s="45"/>
      <c r="F2181" s="272"/>
    </row>
    <row r="2182" spans="1:6" x14ac:dyDescent="0.25">
      <c r="A2182" s="2"/>
      <c r="B2182" s="3"/>
      <c r="C2182" s="254"/>
      <c r="D2182" s="45"/>
      <c r="E2182" s="45"/>
      <c r="F2182" s="272"/>
    </row>
    <row r="2183" spans="1:6" x14ac:dyDescent="0.25">
      <c r="A2183" s="2"/>
      <c r="B2183" s="3"/>
      <c r="C2183" s="254"/>
      <c r="D2183" s="45"/>
      <c r="E2183" s="45"/>
      <c r="F2183" s="272"/>
    </row>
    <row r="2184" spans="1:6" x14ac:dyDescent="0.25">
      <c r="A2184" s="2"/>
      <c r="B2184" s="3"/>
      <c r="C2184" s="254"/>
      <c r="D2184" s="45"/>
      <c r="E2184" s="45"/>
      <c r="F2184" s="272"/>
    </row>
    <row r="2185" spans="1:6" x14ac:dyDescent="0.25">
      <c r="A2185" s="2"/>
      <c r="B2185" s="3"/>
      <c r="C2185" s="254"/>
      <c r="D2185" s="45"/>
      <c r="E2185" s="45"/>
      <c r="F2185" s="272"/>
    </row>
    <row r="2186" spans="1:6" x14ac:dyDescent="0.25">
      <c r="A2186" s="2"/>
      <c r="B2186" s="3"/>
      <c r="C2186" s="254"/>
      <c r="D2186" s="45"/>
      <c r="E2186" s="45"/>
      <c r="F2186" s="272"/>
    </row>
    <row r="2187" spans="1:6" x14ac:dyDescent="0.25">
      <c r="A2187" s="2"/>
      <c r="B2187" s="3"/>
      <c r="C2187" s="254"/>
      <c r="D2187" s="45"/>
      <c r="E2187" s="45"/>
      <c r="F2187" s="272"/>
    </row>
    <row r="2188" spans="1:6" x14ac:dyDescent="0.25">
      <c r="A2188" s="2"/>
      <c r="B2188" s="3"/>
      <c r="C2188" s="254"/>
      <c r="D2188" s="45"/>
      <c r="E2188" s="45"/>
      <c r="F2188" s="272"/>
    </row>
    <row r="2189" spans="1:6" x14ac:dyDescent="0.25">
      <c r="A2189" s="2"/>
      <c r="B2189" s="3"/>
      <c r="C2189" s="254"/>
      <c r="D2189" s="45"/>
      <c r="E2189" s="45"/>
      <c r="F2189" s="272"/>
    </row>
    <row r="2190" spans="1:6" x14ac:dyDescent="0.25">
      <c r="A2190" s="2"/>
      <c r="B2190" s="3"/>
      <c r="C2190" s="254"/>
      <c r="D2190" s="45"/>
      <c r="E2190" s="45"/>
      <c r="F2190" s="272"/>
    </row>
    <row r="2191" spans="1:6" x14ac:dyDescent="0.25">
      <c r="A2191" s="2"/>
      <c r="B2191" s="3"/>
      <c r="C2191" s="254"/>
      <c r="D2191" s="45"/>
      <c r="E2191" s="45"/>
      <c r="F2191" s="272"/>
    </row>
    <row r="2192" spans="1:6" x14ac:dyDescent="0.25">
      <c r="A2192" s="2"/>
      <c r="B2192" s="3"/>
      <c r="C2192" s="254"/>
      <c r="D2192" s="45"/>
      <c r="E2192" s="45"/>
      <c r="F2192" s="272"/>
    </row>
    <row r="2193" spans="1:6" x14ac:dyDescent="0.25">
      <c r="A2193" s="2"/>
      <c r="B2193" s="3"/>
      <c r="C2193" s="254"/>
      <c r="D2193" s="45"/>
      <c r="E2193" s="45"/>
      <c r="F2193" s="272"/>
    </row>
    <row r="2194" spans="1:6" x14ac:dyDescent="0.25">
      <c r="A2194" s="2"/>
      <c r="B2194" s="3"/>
      <c r="C2194" s="254"/>
      <c r="D2194" s="45"/>
      <c r="E2194" s="45"/>
      <c r="F2194" s="272"/>
    </row>
    <row r="2195" spans="1:6" x14ac:dyDescent="0.25">
      <c r="A2195" s="2"/>
      <c r="B2195" s="3"/>
      <c r="C2195" s="254"/>
      <c r="D2195" s="45"/>
      <c r="E2195" s="45"/>
      <c r="F2195" s="272"/>
    </row>
    <row r="2196" spans="1:6" x14ac:dyDescent="0.25">
      <c r="A2196" s="2"/>
      <c r="B2196" s="3"/>
      <c r="C2196" s="254"/>
      <c r="D2196" s="45"/>
      <c r="E2196" s="45"/>
      <c r="F2196" s="272"/>
    </row>
    <row r="2197" spans="1:6" x14ac:dyDescent="0.25">
      <c r="A2197" s="2"/>
      <c r="B2197" s="3"/>
      <c r="C2197" s="254"/>
      <c r="D2197" s="45"/>
      <c r="E2197" s="45"/>
      <c r="F2197" s="272"/>
    </row>
    <row r="2198" spans="1:6" x14ac:dyDescent="0.25">
      <c r="A2198" s="2"/>
      <c r="B2198" s="3"/>
      <c r="C2198" s="254"/>
      <c r="D2198" s="45"/>
      <c r="E2198" s="45"/>
      <c r="F2198" s="272"/>
    </row>
    <row r="2199" spans="1:6" x14ac:dyDescent="0.25">
      <c r="A2199" s="2"/>
      <c r="B2199" s="3"/>
      <c r="C2199" s="254"/>
      <c r="D2199" s="45"/>
      <c r="E2199" s="45"/>
      <c r="F2199" s="272"/>
    </row>
    <row r="2200" spans="1:6" x14ac:dyDescent="0.25">
      <c r="A2200" s="2"/>
      <c r="B2200" s="3"/>
      <c r="C2200" s="254"/>
      <c r="D2200" s="45"/>
      <c r="E2200" s="45"/>
      <c r="F2200" s="272"/>
    </row>
    <row r="2201" spans="1:6" x14ac:dyDescent="0.25">
      <c r="A2201" s="2"/>
      <c r="B2201" s="3"/>
      <c r="C2201" s="254"/>
      <c r="D2201" s="45"/>
      <c r="E2201" s="45"/>
      <c r="F2201" s="272"/>
    </row>
    <row r="2202" spans="1:6" x14ac:dyDescent="0.25">
      <c r="A2202" s="2"/>
      <c r="B2202" s="3"/>
      <c r="C2202" s="254"/>
      <c r="D2202" s="45"/>
      <c r="E2202" s="45"/>
      <c r="F2202" s="272"/>
    </row>
    <row r="2203" spans="1:6" x14ac:dyDescent="0.25">
      <c r="A2203" s="2"/>
      <c r="B2203" s="3"/>
      <c r="C2203" s="254"/>
      <c r="D2203" s="45"/>
      <c r="E2203" s="45"/>
      <c r="F2203" s="272"/>
    </row>
    <row r="2204" spans="1:6" x14ac:dyDescent="0.25">
      <c r="A2204" s="2"/>
      <c r="B2204" s="3"/>
      <c r="C2204" s="254"/>
      <c r="D2204" s="45"/>
      <c r="E2204" s="45"/>
      <c r="F2204" s="272"/>
    </row>
    <row r="2205" spans="1:6" x14ac:dyDescent="0.25">
      <c r="A2205" s="2"/>
      <c r="B2205" s="3"/>
      <c r="C2205" s="254"/>
      <c r="D2205" s="45"/>
      <c r="E2205" s="45"/>
      <c r="F2205" s="272"/>
    </row>
    <row r="2206" spans="1:6" x14ac:dyDescent="0.25">
      <c r="A2206" s="2"/>
      <c r="B2206" s="3"/>
      <c r="C2206" s="254"/>
      <c r="D2206" s="45"/>
      <c r="E2206" s="45"/>
      <c r="F2206" s="272"/>
    </row>
    <row r="2207" spans="1:6" x14ac:dyDescent="0.25">
      <c r="A2207" s="2"/>
      <c r="B2207" s="3"/>
      <c r="C2207" s="254"/>
      <c r="D2207" s="45"/>
      <c r="E2207" s="45"/>
      <c r="F2207" s="272"/>
    </row>
    <row r="2208" spans="1:6" x14ac:dyDescent="0.25">
      <c r="A2208" s="2"/>
      <c r="B2208" s="3"/>
      <c r="C2208" s="254"/>
      <c r="D2208" s="45"/>
      <c r="E2208" s="45"/>
      <c r="F2208" s="272"/>
    </row>
    <row r="2209" spans="1:6" x14ac:dyDescent="0.25">
      <c r="A2209" s="2"/>
      <c r="B2209" s="3"/>
      <c r="C2209" s="254"/>
      <c r="D2209" s="45"/>
      <c r="E2209" s="45"/>
      <c r="F2209" s="272"/>
    </row>
    <row r="2210" spans="1:6" x14ac:dyDescent="0.25">
      <c r="A2210" s="2"/>
      <c r="B2210" s="3"/>
      <c r="C2210" s="254"/>
      <c r="D2210" s="45"/>
      <c r="E2210" s="45"/>
      <c r="F2210" s="272"/>
    </row>
    <row r="2211" spans="1:6" x14ac:dyDescent="0.25">
      <c r="A2211" s="2"/>
      <c r="B2211" s="3"/>
      <c r="C2211" s="254"/>
      <c r="D2211" s="45"/>
      <c r="E2211" s="45"/>
      <c r="F2211" s="272"/>
    </row>
    <row r="2212" spans="1:6" x14ac:dyDescent="0.25">
      <c r="A2212" s="2"/>
      <c r="B2212" s="3"/>
      <c r="C2212" s="254"/>
      <c r="D2212" s="45"/>
      <c r="E2212" s="45"/>
      <c r="F2212" s="272"/>
    </row>
    <row r="2213" spans="1:6" x14ac:dyDescent="0.25">
      <c r="A2213" s="2"/>
      <c r="B2213" s="3"/>
      <c r="C2213" s="254"/>
      <c r="D2213" s="45"/>
      <c r="E2213" s="45"/>
      <c r="F2213" s="272"/>
    </row>
    <row r="2214" spans="1:6" x14ac:dyDescent="0.25">
      <c r="A2214" s="2"/>
      <c r="B2214" s="3"/>
      <c r="C2214" s="254"/>
      <c r="D2214" s="45"/>
      <c r="E2214" s="45"/>
      <c r="F2214" s="272"/>
    </row>
    <row r="2215" spans="1:6" x14ac:dyDescent="0.25">
      <c r="A2215" s="2"/>
      <c r="B2215" s="3"/>
      <c r="C2215" s="254"/>
      <c r="D2215" s="45"/>
      <c r="E2215" s="45"/>
      <c r="F2215" s="272"/>
    </row>
    <row r="2216" spans="1:6" x14ac:dyDescent="0.25">
      <c r="A2216" s="2"/>
      <c r="B2216" s="3"/>
      <c r="C2216" s="254"/>
      <c r="D2216" s="45"/>
      <c r="E2216" s="45"/>
      <c r="F2216" s="272"/>
    </row>
    <row r="2217" spans="1:6" x14ac:dyDescent="0.25">
      <c r="A2217" s="2"/>
      <c r="B2217" s="3"/>
      <c r="C2217" s="254"/>
      <c r="D2217" s="45"/>
      <c r="E2217" s="45"/>
      <c r="F2217" s="272"/>
    </row>
    <row r="2218" spans="1:6" x14ac:dyDescent="0.25">
      <c r="A2218" s="2"/>
      <c r="B2218" s="3"/>
      <c r="C2218" s="254"/>
      <c r="D2218" s="45"/>
      <c r="E2218" s="45"/>
      <c r="F2218" s="272"/>
    </row>
    <row r="2219" spans="1:6" x14ac:dyDescent="0.25">
      <c r="A2219" s="2"/>
      <c r="B2219" s="3"/>
      <c r="C2219" s="254"/>
      <c r="D2219" s="45"/>
      <c r="E2219" s="45"/>
      <c r="F2219" s="272"/>
    </row>
    <row r="2220" spans="1:6" x14ac:dyDescent="0.25">
      <c r="A2220" s="2"/>
      <c r="B2220" s="3"/>
      <c r="C2220" s="254"/>
      <c r="D2220" s="45"/>
      <c r="E2220" s="45"/>
      <c r="F2220" s="272"/>
    </row>
    <row r="2221" spans="1:6" x14ac:dyDescent="0.25">
      <c r="A2221" s="2"/>
      <c r="B2221" s="3"/>
      <c r="C2221" s="254"/>
      <c r="D2221" s="45"/>
      <c r="E2221" s="45"/>
      <c r="F2221" s="272"/>
    </row>
    <row r="2222" spans="1:6" x14ac:dyDescent="0.25">
      <c r="A2222" s="2"/>
      <c r="B2222" s="3"/>
      <c r="C2222" s="254"/>
      <c r="D2222" s="45"/>
      <c r="E2222" s="45"/>
      <c r="F2222" s="272"/>
    </row>
    <row r="2223" spans="1:6" x14ac:dyDescent="0.25">
      <c r="A2223" s="2"/>
      <c r="B2223" s="3"/>
      <c r="C2223" s="254"/>
      <c r="D2223" s="45"/>
      <c r="E2223" s="45"/>
      <c r="F2223" s="272"/>
    </row>
    <row r="2224" spans="1:6" x14ac:dyDescent="0.25">
      <c r="A2224" s="2"/>
      <c r="B2224" s="3"/>
      <c r="C2224" s="254"/>
      <c r="D2224" s="45"/>
      <c r="E2224" s="45"/>
      <c r="F2224" s="272"/>
    </row>
    <row r="2225" spans="1:6" x14ac:dyDescent="0.25">
      <c r="A2225" s="2"/>
      <c r="B2225" s="3"/>
      <c r="C2225" s="254"/>
      <c r="D2225" s="45"/>
      <c r="E2225" s="45"/>
      <c r="F2225" s="272"/>
    </row>
    <row r="2226" spans="1:6" x14ac:dyDescent="0.25">
      <c r="A2226" s="2"/>
      <c r="B2226" s="3"/>
      <c r="C2226" s="254"/>
      <c r="D2226" s="45"/>
      <c r="E2226" s="45"/>
      <c r="F2226" s="272"/>
    </row>
    <row r="2227" spans="1:6" x14ac:dyDescent="0.25">
      <c r="A2227" s="2"/>
      <c r="B2227" s="3"/>
      <c r="C2227" s="254"/>
      <c r="D2227" s="45"/>
      <c r="E2227" s="45"/>
      <c r="F2227" s="272"/>
    </row>
    <row r="2228" spans="1:6" x14ac:dyDescent="0.25">
      <c r="A2228" s="2"/>
      <c r="B2228" s="3"/>
      <c r="C2228" s="254"/>
      <c r="D2228" s="45"/>
      <c r="E2228" s="45"/>
      <c r="F2228" s="272"/>
    </row>
    <row r="2229" spans="1:6" x14ac:dyDescent="0.25">
      <c r="A2229" s="2"/>
      <c r="B2229" s="3"/>
      <c r="C2229" s="254"/>
      <c r="D2229" s="45"/>
      <c r="E2229" s="45"/>
      <c r="F2229" s="272"/>
    </row>
    <row r="2230" spans="1:6" x14ac:dyDescent="0.25">
      <c r="A2230" s="2"/>
      <c r="B2230" s="3"/>
      <c r="C2230" s="254"/>
      <c r="D2230" s="45"/>
      <c r="E2230" s="45"/>
      <c r="F2230" s="272"/>
    </row>
    <row r="2231" spans="1:6" x14ac:dyDescent="0.25">
      <c r="A2231" s="2"/>
      <c r="B2231" s="3"/>
      <c r="C2231" s="254"/>
      <c r="D2231" s="45"/>
      <c r="E2231" s="45"/>
      <c r="F2231" s="272"/>
    </row>
    <row r="2232" spans="1:6" x14ac:dyDescent="0.25">
      <c r="A2232" s="2"/>
      <c r="B2232" s="3"/>
      <c r="C2232" s="254"/>
      <c r="D2232" s="45"/>
      <c r="E2232" s="45"/>
      <c r="F2232" s="272"/>
    </row>
    <row r="2233" spans="1:6" x14ac:dyDescent="0.25">
      <c r="A2233" s="2"/>
      <c r="B2233" s="3"/>
      <c r="C2233" s="254"/>
      <c r="D2233" s="45"/>
      <c r="E2233" s="45"/>
      <c r="F2233" s="272"/>
    </row>
    <row r="2234" spans="1:6" x14ac:dyDescent="0.25">
      <c r="A2234" s="2"/>
      <c r="B2234" s="3"/>
      <c r="C2234" s="254"/>
      <c r="D2234" s="45"/>
      <c r="E2234" s="45"/>
      <c r="F2234" s="272"/>
    </row>
    <row r="2235" spans="1:6" x14ac:dyDescent="0.25">
      <c r="A2235" s="2"/>
      <c r="B2235" s="3"/>
      <c r="C2235" s="254"/>
      <c r="D2235" s="45"/>
      <c r="E2235" s="45"/>
      <c r="F2235" s="272"/>
    </row>
    <row r="2236" spans="1:6" x14ac:dyDescent="0.25">
      <c r="A2236" s="2"/>
      <c r="B2236" s="3"/>
      <c r="C2236" s="254"/>
      <c r="D2236" s="45"/>
      <c r="E2236" s="45"/>
      <c r="F2236" s="272"/>
    </row>
    <row r="2237" spans="1:6" x14ac:dyDescent="0.25">
      <c r="A2237" s="2"/>
      <c r="B2237" s="3"/>
      <c r="C2237" s="254"/>
      <c r="D2237" s="45"/>
      <c r="E2237" s="45"/>
      <c r="F2237" s="272"/>
    </row>
    <row r="2238" spans="1:6" x14ac:dyDescent="0.25">
      <c r="A2238" s="2"/>
      <c r="B2238" s="3"/>
      <c r="C2238" s="254"/>
      <c r="D2238" s="45"/>
      <c r="E2238" s="45"/>
      <c r="F2238" s="272"/>
    </row>
    <row r="2239" spans="1:6" x14ac:dyDescent="0.25">
      <c r="A2239" s="2"/>
      <c r="B2239" s="3"/>
      <c r="C2239" s="254"/>
      <c r="D2239" s="45"/>
      <c r="E2239" s="45"/>
      <c r="F2239" s="272"/>
    </row>
    <row r="2240" spans="1:6" x14ac:dyDescent="0.25">
      <c r="A2240" s="2"/>
      <c r="B2240" s="3"/>
      <c r="C2240" s="254"/>
      <c r="D2240" s="45"/>
      <c r="E2240" s="45"/>
      <c r="F2240" s="272"/>
    </row>
    <row r="2241" spans="1:6" x14ac:dyDescent="0.25">
      <c r="A2241" s="2"/>
      <c r="B2241" s="3"/>
      <c r="C2241" s="254"/>
      <c r="D2241" s="45"/>
      <c r="E2241" s="45"/>
      <c r="F2241" s="272"/>
    </row>
    <row r="2242" spans="1:6" x14ac:dyDescent="0.25">
      <c r="A2242" s="2"/>
      <c r="B2242" s="3"/>
      <c r="C2242" s="254"/>
      <c r="D2242" s="45"/>
      <c r="E2242" s="45"/>
      <c r="F2242" s="272"/>
    </row>
    <row r="2243" spans="1:6" x14ac:dyDescent="0.25">
      <c r="A2243" s="2"/>
      <c r="B2243" s="3"/>
      <c r="C2243" s="254"/>
      <c r="D2243" s="45"/>
      <c r="E2243" s="45"/>
      <c r="F2243" s="272"/>
    </row>
    <row r="2244" spans="1:6" x14ac:dyDescent="0.25">
      <c r="A2244" s="2"/>
      <c r="B2244" s="3"/>
      <c r="C2244" s="254"/>
      <c r="D2244" s="45"/>
      <c r="E2244" s="45"/>
      <c r="F2244" s="272"/>
    </row>
    <row r="2245" spans="1:6" x14ac:dyDescent="0.25">
      <c r="A2245" s="2"/>
      <c r="B2245" s="3"/>
      <c r="C2245" s="254"/>
      <c r="D2245" s="45"/>
      <c r="E2245" s="45"/>
      <c r="F2245" s="272"/>
    </row>
    <row r="2246" spans="1:6" x14ac:dyDescent="0.25">
      <c r="A2246" s="2"/>
      <c r="B2246" s="3"/>
      <c r="C2246" s="254"/>
      <c r="D2246" s="45"/>
      <c r="E2246" s="45"/>
      <c r="F2246" s="272"/>
    </row>
    <row r="2247" spans="1:6" x14ac:dyDescent="0.25">
      <c r="A2247" s="2"/>
      <c r="B2247" s="3"/>
      <c r="C2247" s="254"/>
      <c r="D2247" s="45"/>
      <c r="E2247" s="45"/>
      <c r="F2247" s="272"/>
    </row>
    <row r="2248" spans="1:6" x14ac:dyDescent="0.25">
      <c r="A2248" s="2"/>
      <c r="B2248" s="3"/>
      <c r="C2248" s="254"/>
      <c r="D2248" s="45"/>
      <c r="E2248" s="45"/>
      <c r="F2248" s="272"/>
    </row>
    <row r="2249" spans="1:6" x14ac:dyDescent="0.25">
      <c r="A2249" s="2"/>
      <c r="B2249" s="3"/>
      <c r="C2249" s="254"/>
      <c r="D2249" s="45"/>
      <c r="E2249" s="45"/>
      <c r="F2249" s="272"/>
    </row>
    <row r="2250" spans="1:6" x14ac:dyDescent="0.25">
      <c r="A2250" s="2"/>
      <c r="B2250" s="3"/>
      <c r="C2250" s="254"/>
      <c r="D2250" s="45"/>
      <c r="E2250" s="45"/>
      <c r="F2250" s="272"/>
    </row>
    <row r="2251" spans="1:6" x14ac:dyDescent="0.25">
      <c r="A2251" s="2"/>
      <c r="B2251" s="3"/>
      <c r="C2251" s="254"/>
      <c r="D2251" s="45"/>
      <c r="E2251" s="45"/>
      <c r="F2251" s="272"/>
    </row>
    <row r="2252" spans="1:6" x14ac:dyDescent="0.25">
      <c r="A2252" s="2"/>
      <c r="B2252" s="3"/>
      <c r="C2252" s="254"/>
      <c r="D2252" s="45"/>
      <c r="E2252" s="45"/>
      <c r="F2252" s="272"/>
    </row>
    <row r="2253" spans="1:6" x14ac:dyDescent="0.25">
      <c r="A2253" s="2"/>
      <c r="B2253" s="3"/>
      <c r="C2253" s="254"/>
      <c r="D2253" s="45"/>
      <c r="E2253" s="45"/>
      <c r="F2253" s="272"/>
    </row>
    <row r="2254" spans="1:6" x14ac:dyDescent="0.25">
      <c r="A2254" s="2"/>
      <c r="B2254" s="3"/>
      <c r="C2254" s="254"/>
      <c r="D2254" s="45"/>
      <c r="E2254" s="45"/>
      <c r="F2254" s="272"/>
    </row>
    <row r="2255" spans="1:6" x14ac:dyDescent="0.25">
      <c r="A2255" s="2"/>
      <c r="B2255" s="3"/>
      <c r="C2255" s="254"/>
      <c r="D2255" s="45"/>
      <c r="E2255" s="45"/>
      <c r="F2255" s="272"/>
    </row>
    <row r="2256" spans="1:6" x14ac:dyDescent="0.25">
      <c r="A2256" s="2"/>
      <c r="B2256" s="3"/>
      <c r="C2256" s="254"/>
      <c r="D2256" s="45"/>
      <c r="E2256" s="45"/>
      <c r="F2256" s="272"/>
    </row>
    <row r="2257" spans="1:6" x14ac:dyDescent="0.25">
      <c r="A2257" s="2"/>
      <c r="B2257" s="3"/>
      <c r="C2257" s="254"/>
      <c r="D2257" s="45"/>
      <c r="E2257" s="45"/>
      <c r="F2257" s="272"/>
    </row>
    <row r="2258" spans="1:6" x14ac:dyDescent="0.25">
      <c r="A2258" s="2"/>
      <c r="B2258" s="3"/>
      <c r="C2258" s="254"/>
      <c r="D2258" s="45"/>
      <c r="E2258" s="45"/>
      <c r="F2258" s="272"/>
    </row>
    <row r="2259" spans="1:6" x14ac:dyDescent="0.25">
      <c r="A2259" s="2"/>
      <c r="B2259" s="3"/>
      <c r="C2259" s="254"/>
      <c r="D2259" s="45"/>
      <c r="E2259" s="45"/>
      <c r="F2259" s="272"/>
    </row>
    <row r="2260" spans="1:6" x14ac:dyDescent="0.25">
      <c r="A2260" s="2"/>
      <c r="B2260" s="3"/>
      <c r="C2260" s="254"/>
      <c r="D2260" s="45"/>
      <c r="E2260" s="45"/>
      <c r="F2260" s="272"/>
    </row>
    <row r="2261" spans="1:6" x14ac:dyDescent="0.25">
      <c r="A2261" s="2"/>
      <c r="B2261" s="3"/>
      <c r="C2261" s="254"/>
      <c r="D2261" s="45"/>
      <c r="E2261" s="45"/>
      <c r="F2261" s="272"/>
    </row>
    <row r="2262" spans="1:6" x14ac:dyDescent="0.25">
      <c r="A2262" s="2"/>
      <c r="B2262" s="3"/>
      <c r="C2262" s="254"/>
      <c r="D2262" s="45"/>
      <c r="E2262" s="45"/>
      <c r="F2262" s="272"/>
    </row>
    <row r="2263" spans="1:6" x14ac:dyDescent="0.25">
      <c r="A2263" s="2"/>
      <c r="B2263" s="3"/>
      <c r="C2263" s="254"/>
      <c r="D2263" s="45"/>
      <c r="E2263" s="45"/>
      <c r="F2263" s="272"/>
    </row>
    <row r="2264" spans="1:6" x14ac:dyDescent="0.25">
      <c r="A2264" s="2"/>
      <c r="B2264" s="3"/>
      <c r="C2264" s="254"/>
      <c r="D2264" s="45"/>
      <c r="E2264" s="45"/>
      <c r="F2264" s="272"/>
    </row>
    <row r="2265" spans="1:6" x14ac:dyDescent="0.25">
      <c r="A2265" s="2"/>
      <c r="B2265" s="3"/>
      <c r="C2265" s="254"/>
      <c r="D2265" s="45"/>
      <c r="E2265" s="45"/>
      <c r="F2265" s="272"/>
    </row>
    <row r="2266" spans="1:6" x14ac:dyDescent="0.25">
      <c r="A2266" s="2"/>
      <c r="B2266" s="3"/>
      <c r="C2266" s="254"/>
      <c r="D2266" s="45"/>
      <c r="E2266" s="45"/>
      <c r="F2266" s="272"/>
    </row>
    <row r="2267" spans="1:6" x14ac:dyDescent="0.25">
      <c r="A2267" s="2"/>
      <c r="B2267" s="3"/>
      <c r="C2267" s="254"/>
      <c r="D2267" s="45"/>
      <c r="E2267" s="45"/>
      <c r="F2267" s="272"/>
    </row>
    <row r="2268" spans="1:6" x14ac:dyDescent="0.25">
      <c r="A2268" s="2"/>
      <c r="B2268" s="3"/>
      <c r="C2268" s="254"/>
      <c r="D2268" s="45"/>
      <c r="E2268" s="45"/>
      <c r="F2268" s="272"/>
    </row>
    <row r="2269" spans="1:6" x14ac:dyDescent="0.25">
      <c r="A2269" s="2"/>
      <c r="B2269" s="3"/>
      <c r="C2269" s="254"/>
      <c r="D2269" s="45"/>
      <c r="E2269" s="45"/>
      <c r="F2269" s="272"/>
    </row>
    <row r="2270" spans="1:6" x14ac:dyDescent="0.25">
      <c r="A2270" s="2"/>
      <c r="B2270" s="3"/>
      <c r="C2270" s="254"/>
      <c r="D2270" s="45"/>
      <c r="E2270" s="45"/>
      <c r="F2270" s="272"/>
    </row>
    <row r="2271" spans="1:6" x14ac:dyDescent="0.25">
      <c r="A2271" s="2"/>
      <c r="B2271" s="3"/>
      <c r="C2271" s="254"/>
      <c r="D2271" s="45"/>
      <c r="E2271" s="45"/>
      <c r="F2271" s="272"/>
    </row>
    <row r="2272" spans="1:6" x14ac:dyDescent="0.25">
      <c r="A2272" s="2"/>
      <c r="B2272" s="3"/>
      <c r="C2272" s="254"/>
      <c r="D2272" s="45"/>
      <c r="E2272" s="45"/>
      <c r="F2272" s="272"/>
    </row>
    <row r="2273" spans="1:6" x14ac:dyDescent="0.25">
      <c r="A2273" s="2"/>
      <c r="B2273" s="3"/>
      <c r="C2273" s="254"/>
      <c r="D2273" s="45"/>
      <c r="E2273" s="45"/>
      <c r="F2273" s="272"/>
    </row>
    <row r="2274" spans="1:6" x14ac:dyDescent="0.25">
      <c r="A2274" s="2"/>
      <c r="B2274" s="3"/>
      <c r="C2274" s="254"/>
      <c r="D2274" s="45"/>
      <c r="E2274" s="45"/>
      <c r="F2274" s="272"/>
    </row>
    <row r="2275" spans="1:6" x14ac:dyDescent="0.25">
      <c r="A2275" s="2"/>
      <c r="B2275" s="3"/>
      <c r="C2275" s="254"/>
      <c r="D2275" s="45"/>
      <c r="E2275" s="45"/>
      <c r="F2275" s="272"/>
    </row>
    <row r="2276" spans="1:6" x14ac:dyDescent="0.25">
      <c r="A2276" s="2"/>
      <c r="B2276" s="3"/>
      <c r="C2276" s="254"/>
      <c r="D2276" s="45"/>
      <c r="E2276" s="45"/>
      <c r="F2276" s="272"/>
    </row>
    <row r="2277" spans="1:6" x14ac:dyDescent="0.25">
      <c r="A2277" s="2"/>
      <c r="B2277" s="3"/>
      <c r="C2277" s="254"/>
      <c r="D2277" s="45"/>
      <c r="E2277" s="45"/>
      <c r="F2277" s="272"/>
    </row>
    <row r="2278" spans="1:6" x14ac:dyDescent="0.25">
      <c r="A2278" s="2"/>
      <c r="B2278" s="3"/>
      <c r="C2278" s="254"/>
      <c r="D2278" s="45"/>
      <c r="E2278" s="45"/>
      <c r="F2278" s="272"/>
    </row>
    <row r="2279" spans="1:6" x14ac:dyDescent="0.25">
      <c r="A2279" s="2"/>
      <c r="B2279" s="3"/>
      <c r="C2279" s="254"/>
      <c r="D2279" s="45"/>
      <c r="E2279" s="45"/>
      <c r="F2279" s="272"/>
    </row>
    <row r="2280" spans="1:6" x14ac:dyDescent="0.25">
      <c r="A2280" s="2"/>
      <c r="B2280" s="3"/>
      <c r="C2280" s="254"/>
      <c r="D2280" s="45"/>
      <c r="E2280" s="45"/>
      <c r="F2280" s="272"/>
    </row>
    <row r="2281" spans="1:6" x14ac:dyDescent="0.25">
      <c r="A2281" s="2"/>
      <c r="B2281" s="3"/>
      <c r="C2281" s="254"/>
      <c r="D2281" s="45"/>
      <c r="E2281" s="45"/>
      <c r="F2281" s="272"/>
    </row>
    <row r="2282" spans="1:6" x14ac:dyDescent="0.25">
      <c r="A2282" s="2"/>
      <c r="B2282" s="3"/>
      <c r="C2282" s="254"/>
      <c r="D2282" s="45"/>
      <c r="E2282" s="45"/>
      <c r="F2282" s="272"/>
    </row>
    <row r="2283" spans="1:6" x14ac:dyDescent="0.25">
      <c r="A2283" s="2"/>
      <c r="B2283" s="3"/>
      <c r="C2283" s="254"/>
      <c r="D2283" s="45"/>
      <c r="E2283" s="45"/>
      <c r="F2283" s="272"/>
    </row>
    <row r="2284" spans="1:6" x14ac:dyDescent="0.25">
      <c r="A2284" s="2"/>
      <c r="B2284" s="3"/>
      <c r="C2284" s="254"/>
      <c r="D2284" s="45"/>
      <c r="E2284" s="45"/>
      <c r="F2284" s="272"/>
    </row>
    <row r="2285" spans="1:6" x14ac:dyDescent="0.25">
      <c r="A2285" s="2"/>
      <c r="B2285" s="3"/>
      <c r="C2285" s="254"/>
      <c r="D2285" s="45"/>
      <c r="E2285" s="45"/>
      <c r="F2285" s="272"/>
    </row>
    <row r="2286" spans="1:6" x14ac:dyDescent="0.25">
      <c r="A2286" s="2"/>
      <c r="B2286" s="3"/>
      <c r="C2286" s="254"/>
      <c r="D2286" s="45"/>
      <c r="E2286" s="45"/>
      <c r="F2286" s="272"/>
    </row>
    <row r="2287" spans="1:6" x14ac:dyDescent="0.25">
      <c r="A2287" s="2"/>
      <c r="B2287" s="3"/>
      <c r="C2287" s="254"/>
      <c r="D2287" s="45"/>
      <c r="E2287" s="45"/>
      <c r="F2287" s="272"/>
    </row>
    <row r="2288" spans="1:6" x14ac:dyDescent="0.25">
      <c r="A2288" s="2"/>
      <c r="B2288" s="3"/>
      <c r="C2288" s="254"/>
      <c r="D2288" s="45"/>
      <c r="E2288" s="45"/>
      <c r="F2288" s="272"/>
    </row>
    <row r="2289" spans="1:6" x14ac:dyDescent="0.25">
      <c r="A2289" s="2"/>
      <c r="B2289" s="3"/>
      <c r="C2289" s="254"/>
      <c r="D2289" s="45"/>
      <c r="E2289" s="45"/>
      <c r="F2289" s="272"/>
    </row>
    <row r="2290" spans="1:6" x14ac:dyDescent="0.25">
      <c r="A2290" s="2"/>
      <c r="B2290" s="3"/>
      <c r="C2290" s="254"/>
      <c r="D2290" s="45"/>
      <c r="E2290" s="45"/>
      <c r="F2290" s="272"/>
    </row>
    <row r="2291" spans="1:6" x14ac:dyDescent="0.25">
      <c r="A2291" s="2"/>
      <c r="B2291" s="3"/>
      <c r="C2291" s="254"/>
      <c r="D2291" s="45"/>
      <c r="E2291" s="45"/>
      <c r="F2291" s="272"/>
    </row>
    <row r="2292" spans="1:6" x14ac:dyDescent="0.25">
      <c r="A2292" s="2"/>
      <c r="B2292" s="3"/>
      <c r="C2292" s="254"/>
      <c r="D2292" s="45"/>
      <c r="E2292" s="45"/>
      <c r="F2292" s="272"/>
    </row>
    <row r="2293" spans="1:6" x14ac:dyDescent="0.25">
      <c r="A2293" s="2"/>
      <c r="B2293" s="3"/>
      <c r="C2293" s="254"/>
      <c r="D2293" s="45"/>
      <c r="E2293" s="45"/>
      <c r="F2293" s="272"/>
    </row>
    <row r="2294" spans="1:6" x14ac:dyDescent="0.25">
      <c r="A2294" s="2"/>
      <c r="B2294" s="3"/>
      <c r="C2294" s="254"/>
      <c r="D2294" s="45"/>
      <c r="E2294" s="45"/>
      <c r="F2294" s="272"/>
    </row>
    <row r="2295" spans="1:6" x14ac:dyDescent="0.25">
      <c r="A2295" s="2"/>
      <c r="B2295" s="3"/>
      <c r="C2295" s="254"/>
      <c r="D2295" s="45"/>
      <c r="E2295" s="45"/>
      <c r="F2295" s="272"/>
    </row>
    <row r="2296" spans="1:6" x14ac:dyDescent="0.25">
      <c r="A2296" s="2"/>
      <c r="B2296" s="3"/>
      <c r="C2296" s="254"/>
      <c r="D2296" s="45"/>
      <c r="E2296" s="45"/>
      <c r="F2296" s="272"/>
    </row>
    <row r="2297" spans="1:6" x14ac:dyDescent="0.25">
      <c r="A2297" s="2"/>
      <c r="B2297" s="3"/>
      <c r="C2297" s="254"/>
      <c r="D2297" s="45"/>
      <c r="E2297" s="45"/>
      <c r="F2297" s="272"/>
    </row>
    <row r="2298" spans="1:6" x14ac:dyDescent="0.25">
      <c r="A2298" s="2"/>
      <c r="B2298" s="3"/>
      <c r="C2298" s="254"/>
      <c r="D2298" s="45"/>
      <c r="E2298" s="45"/>
      <c r="F2298" s="272"/>
    </row>
    <row r="2299" spans="1:6" x14ac:dyDescent="0.25">
      <c r="A2299" s="2"/>
      <c r="B2299" s="3"/>
      <c r="C2299" s="254"/>
      <c r="D2299" s="45"/>
      <c r="E2299" s="45"/>
      <c r="F2299" s="272"/>
    </row>
    <row r="2300" spans="1:6" x14ac:dyDescent="0.25">
      <c r="A2300" s="2"/>
      <c r="B2300" s="3"/>
      <c r="C2300" s="254"/>
      <c r="D2300" s="45"/>
      <c r="E2300" s="45"/>
      <c r="F2300" s="272"/>
    </row>
    <row r="2301" spans="1:6" x14ac:dyDescent="0.25">
      <c r="A2301" s="2"/>
      <c r="B2301" s="3"/>
      <c r="C2301" s="254"/>
      <c r="D2301" s="45"/>
      <c r="E2301" s="45"/>
      <c r="F2301" s="272"/>
    </row>
    <row r="2302" spans="1:6" x14ac:dyDescent="0.25">
      <c r="A2302" s="2"/>
      <c r="B2302" s="3"/>
      <c r="C2302" s="254"/>
      <c r="D2302" s="45"/>
      <c r="E2302" s="45"/>
      <c r="F2302" s="272"/>
    </row>
    <row r="2303" spans="1:6" x14ac:dyDescent="0.25">
      <c r="A2303" s="2"/>
      <c r="B2303" s="3"/>
      <c r="C2303" s="254"/>
      <c r="D2303" s="45"/>
      <c r="E2303" s="45"/>
      <c r="F2303" s="272"/>
    </row>
    <row r="2304" spans="1:6" x14ac:dyDescent="0.25">
      <c r="A2304" s="2"/>
      <c r="B2304" s="3"/>
      <c r="C2304" s="254"/>
      <c r="D2304" s="45"/>
      <c r="E2304" s="45"/>
      <c r="F2304" s="272"/>
    </row>
    <row r="2305" spans="1:6" x14ac:dyDescent="0.25">
      <c r="A2305" s="2"/>
      <c r="B2305" s="3"/>
      <c r="C2305" s="254"/>
      <c r="D2305" s="45"/>
      <c r="E2305" s="45"/>
      <c r="F2305" s="272"/>
    </row>
    <row r="2306" spans="1:6" x14ac:dyDescent="0.25">
      <c r="A2306" s="2"/>
      <c r="B2306" s="3"/>
      <c r="C2306" s="254"/>
      <c r="D2306" s="45"/>
      <c r="E2306" s="45"/>
      <c r="F2306" s="272"/>
    </row>
    <row r="2307" spans="1:6" x14ac:dyDescent="0.25">
      <c r="A2307" s="2"/>
      <c r="B2307" s="3"/>
      <c r="C2307" s="254"/>
      <c r="D2307" s="45"/>
      <c r="E2307" s="45"/>
      <c r="F2307" s="272"/>
    </row>
    <row r="2308" spans="1:6" x14ac:dyDescent="0.25">
      <c r="A2308" s="2"/>
      <c r="B2308" s="3"/>
      <c r="C2308" s="254"/>
      <c r="D2308" s="45"/>
      <c r="E2308" s="45"/>
      <c r="F2308" s="272"/>
    </row>
    <row r="2309" spans="1:6" x14ac:dyDescent="0.25">
      <c r="A2309" s="2"/>
      <c r="B2309" s="3"/>
      <c r="C2309" s="254"/>
      <c r="D2309" s="45"/>
      <c r="E2309" s="45"/>
      <c r="F2309" s="272"/>
    </row>
    <row r="2310" spans="1:6" x14ac:dyDescent="0.25">
      <c r="A2310" s="2"/>
      <c r="B2310" s="3"/>
      <c r="C2310" s="254"/>
      <c r="D2310" s="45"/>
      <c r="E2310" s="45"/>
      <c r="F2310" s="272"/>
    </row>
    <row r="2311" spans="1:6" x14ac:dyDescent="0.25">
      <c r="A2311" s="2"/>
      <c r="B2311" s="3"/>
      <c r="C2311" s="254"/>
      <c r="D2311" s="45"/>
      <c r="E2311" s="45"/>
      <c r="F2311" s="272"/>
    </row>
    <row r="2312" spans="1:6" x14ac:dyDescent="0.25">
      <c r="A2312" s="2"/>
      <c r="B2312" s="3"/>
      <c r="C2312" s="254"/>
      <c r="D2312" s="45"/>
      <c r="E2312" s="45"/>
      <c r="F2312" s="272"/>
    </row>
    <row r="2313" spans="1:6" x14ac:dyDescent="0.25">
      <c r="A2313" s="2"/>
      <c r="B2313" s="3"/>
      <c r="C2313" s="254"/>
      <c r="D2313" s="45"/>
      <c r="E2313" s="45"/>
      <c r="F2313" s="272"/>
    </row>
    <row r="2314" spans="1:6" x14ac:dyDescent="0.25">
      <c r="A2314" s="2"/>
      <c r="B2314" s="3"/>
      <c r="C2314" s="254"/>
      <c r="D2314" s="45"/>
      <c r="E2314" s="45"/>
      <c r="F2314" s="272"/>
    </row>
    <row r="2315" spans="1:6" x14ac:dyDescent="0.25">
      <c r="A2315" s="2"/>
      <c r="B2315" s="3"/>
      <c r="C2315" s="254"/>
      <c r="D2315" s="45"/>
      <c r="E2315" s="45"/>
      <c r="F2315" s="272"/>
    </row>
    <row r="2316" spans="1:6" x14ac:dyDescent="0.25">
      <c r="A2316" s="2"/>
      <c r="B2316" s="3"/>
      <c r="C2316" s="254"/>
      <c r="D2316" s="45"/>
      <c r="E2316" s="45"/>
      <c r="F2316" s="272"/>
    </row>
    <row r="2317" spans="1:6" x14ac:dyDescent="0.25">
      <c r="A2317" s="2"/>
      <c r="B2317" s="3"/>
      <c r="C2317" s="254"/>
      <c r="D2317" s="45"/>
      <c r="E2317" s="45"/>
      <c r="F2317" s="272"/>
    </row>
    <row r="2318" spans="1:6" x14ac:dyDescent="0.25">
      <c r="A2318" s="2"/>
      <c r="B2318" s="3"/>
      <c r="C2318" s="254"/>
      <c r="D2318" s="45"/>
      <c r="E2318" s="45"/>
      <c r="F2318" s="272"/>
    </row>
    <row r="2319" spans="1:6" x14ac:dyDescent="0.25">
      <c r="A2319" s="2"/>
      <c r="B2319" s="3"/>
      <c r="C2319" s="254"/>
      <c r="D2319" s="45"/>
      <c r="E2319" s="45"/>
      <c r="F2319" s="272"/>
    </row>
    <row r="2320" spans="1:6" x14ac:dyDescent="0.25">
      <c r="A2320" s="2"/>
      <c r="B2320" s="3"/>
      <c r="C2320" s="254"/>
      <c r="D2320" s="45"/>
      <c r="E2320" s="45"/>
      <c r="F2320" s="272"/>
    </row>
    <row r="2321" spans="1:6" x14ac:dyDescent="0.25">
      <c r="A2321" s="2"/>
      <c r="B2321" s="3"/>
      <c r="C2321" s="254"/>
      <c r="D2321" s="45"/>
      <c r="E2321" s="45"/>
      <c r="F2321" s="272"/>
    </row>
    <row r="2322" spans="1:6" x14ac:dyDescent="0.25">
      <c r="A2322" s="2"/>
      <c r="B2322" s="3"/>
      <c r="C2322" s="254"/>
      <c r="D2322" s="45"/>
      <c r="E2322" s="45"/>
      <c r="F2322" s="272"/>
    </row>
    <row r="2323" spans="1:6" x14ac:dyDescent="0.25">
      <c r="A2323" s="2"/>
      <c r="B2323" s="3"/>
      <c r="C2323" s="254"/>
      <c r="D2323" s="45"/>
      <c r="E2323" s="45"/>
      <c r="F2323" s="272"/>
    </row>
    <row r="2324" spans="1:6" x14ac:dyDescent="0.25">
      <c r="A2324" s="2"/>
      <c r="B2324" s="3"/>
      <c r="C2324" s="254"/>
      <c r="D2324" s="45"/>
      <c r="E2324" s="45"/>
      <c r="F2324" s="272"/>
    </row>
    <row r="2325" spans="1:6" x14ac:dyDescent="0.25">
      <c r="A2325" s="2"/>
      <c r="B2325" s="3"/>
      <c r="C2325" s="254"/>
      <c r="D2325" s="45"/>
      <c r="E2325" s="45"/>
      <c r="F2325" s="272"/>
    </row>
    <row r="2326" spans="1:6" x14ac:dyDescent="0.25">
      <c r="A2326" s="2"/>
      <c r="B2326" s="3"/>
      <c r="C2326" s="254"/>
      <c r="D2326" s="45"/>
      <c r="E2326" s="45"/>
      <c r="F2326" s="272"/>
    </row>
    <row r="2327" spans="1:6" x14ac:dyDescent="0.25">
      <c r="A2327" s="2"/>
      <c r="B2327" s="3"/>
      <c r="C2327" s="254"/>
      <c r="D2327" s="45"/>
      <c r="E2327" s="45"/>
      <c r="F2327" s="272"/>
    </row>
    <row r="2328" spans="1:6" x14ac:dyDescent="0.25">
      <c r="A2328" s="2"/>
      <c r="B2328" s="3"/>
      <c r="C2328" s="254"/>
      <c r="D2328" s="45"/>
      <c r="E2328" s="45"/>
      <c r="F2328" s="272"/>
    </row>
    <row r="2329" spans="1:6" x14ac:dyDescent="0.25">
      <c r="A2329" s="2"/>
      <c r="B2329" s="3"/>
      <c r="C2329" s="254"/>
      <c r="D2329" s="45"/>
      <c r="E2329" s="45"/>
      <c r="F2329" s="272"/>
    </row>
    <row r="2330" spans="1:6" x14ac:dyDescent="0.25">
      <c r="A2330" s="2"/>
      <c r="B2330" s="3"/>
      <c r="C2330" s="254"/>
      <c r="D2330" s="45"/>
      <c r="E2330" s="45"/>
      <c r="F2330" s="272"/>
    </row>
    <row r="2331" spans="1:6" x14ac:dyDescent="0.25">
      <c r="A2331" s="2"/>
      <c r="B2331" s="3"/>
      <c r="C2331" s="254"/>
      <c r="D2331" s="45"/>
      <c r="E2331" s="45"/>
      <c r="F2331" s="272"/>
    </row>
    <row r="2332" spans="1:6" x14ac:dyDescent="0.25">
      <c r="A2332" s="2"/>
      <c r="B2332" s="3"/>
      <c r="C2332" s="254"/>
      <c r="D2332" s="45"/>
      <c r="E2332" s="45"/>
      <c r="F2332" s="272"/>
    </row>
    <row r="2333" spans="1:6" x14ac:dyDescent="0.25">
      <c r="A2333" s="2"/>
      <c r="B2333" s="3"/>
      <c r="C2333" s="254"/>
      <c r="D2333" s="45"/>
      <c r="E2333" s="45"/>
      <c r="F2333" s="272"/>
    </row>
    <row r="2334" spans="1:6" x14ac:dyDescent="0.25">
      <c r="A2334" s="2"/>
      <c r="B2334" s="3"/>
      <c r="C2334" s="254"/>
      <c r="D2334" s="45"/>
      <c r="E2334" s="45"/>
      <c r="F2334" s="272"/>
    </row>
    <row r="2335" spans="1:6" x14ac:dyDescent="0.25">
      <c r="A2335" s="2"/>
      <c r="B2335" s="3"/>
      <c r="C2335" s="254"/>
      <c r="D2335" s="45"/>
      <c r="E2335" s="45"/>
      <c r="F2335" s="272"/>
    </row>
    <row r="2336" spans="1:6" x14ac:dyDescent="0.25">
      <c r="A2336" s="2"/>
      <c r="B2336" s="3"/>
      <c r="C2336" s="254"/>
      <c r="D2336" s="45"/>
      <c r="E2336" s="45"/>
      <c r="F2336" s="272"/>
    </row>
    <row r="2337" spans="1:6" x14ac:dyDescent="0.25">
      <c r="A2337" s="2"/>
      <c r="B2337" s="3"/>
      <c r="C2337" s="254"/>
      <c r="D2337" s="45"/>
      <c r="E2337" s="45"/>
      <c r="F2337" s="272"/>
    </row>
    <row r="2338" spans="1:6" x14ac:dyDescent="0.25">
      <c r="A2338" s="2"/>
      <c r="B2338" s="3"/>
      <c r="C2338" s="254"/>
      <c r="D2338" s="45"/>
      <c r="E2338" s="45"/>
      <c r="F2338" s="272"/>
    </row>
    <row r="2339" spans="1:6" x14ac:dyDescent="0.25">
      <c r="A2339" s="2"/>
      <c r="B2339" s="3"/>
      <c r="C2339" s="254"/>
      <c r="D2339" s="45"/>
      <c r="E2339" s="45"/>
      <c r="F2339" s="272"/>
    </row>
    <row r="2340" spans="1:6" x14ac:dyDescent="0.25">
      <c r="A2340" s="2"/>
      <c r="B2340" s="3"/>
      <c r="C2340" s="254"/>
      <c r="D2340" s="45"/>
      <c r="E2340" s="45"/>
      <c r="F2340" s="272"/>
    </row>
    <row r="2341" spans="1:6" x14ac:dyDescent="0.25">
      <c r="A2341" s="2"/>
      <c r="B2341" s="3"/>
      <c r="C2341" s="254"/>
      <c r="D2341" s="45"/>
      <c r="E2341" s="45"/>
      <c r="F2341" s="272"/>
    </row>
    <row r="2342" spans="1:6" x14ac:dyDescent="0.25">
      <c r="A2342" s="2"/>
      <c r="B2342" s="3"/>
      <c r="C2342" s="254"/>
      <c r="D2342" s="45"/>
      <c r="E2342" s="45"/>
      <c r="F2342" s="272"/>
    </row>
    <row r="2343" spans="1:6" x14ac:dyDescent="0.25">
      <c r="A2343" s="2"/>
      <c r="B2343" s="3"/>
      <c r="C2343" s="254"/>
      <c r="D2343" s="45"/>
      <c r="E2343" s="45"/>
      <c r="F2343" s="272"/>
    </row>
    <row r="2344" spans="1:6" x14ac:dyDescent="0.25">
      <c r="A2344" s="2"/>
      <c r="B2344" s="3"/>
      <c r="C2344" s="254"/>
      <c r="D2344" s="45"/>
      <c r="E2344" s="45"/>
      <c r="F2344" s="272"/>
    </row>
    <row r="2345" spans="1:6" x14ac:dyDescent="0.25">
      <c r="A2345" s="2"/>
      <c r="B2345" s="3"/>
      <c r="C2345" s="254"/>
      <c r="D2345" s="45"/>
      <c r="E2345" s="45"/>
      <c r="F2345" s="272"/>
    </row>
    <row r="2346" spans="1:6" x14ac:dyDescent="0.25">
      <c r="A2346" s="2"/>
      <c r="B2346" s="3"/>
      <c r="C2346" s="254"/>
      <c r="D2346" s="45"/>
      <c r="E2346" s="45"/>
      <c r="F2346" s="272"/>
    </row>
    <row r="2347" spans="1:6" x14ac:dyDescent="0.25">
      <c r="A2347" s="2"/>
      <c r="B2347" s="3"/>
      <c r="C2347" s="254"/>
      <c r="D2347" s="45"/>
      <c r="E2347" s="45"/>
      <c r="F2347" s="272"/>
    </row>
    <row r="2348" spans="1:6" x14ac:dyDescent="0.25">
      <c r="A2348" s="2"/>
      <c r="B2348" s="3"/>
      <c r="C2348" s="254"/>
      <c r="D2348" s="45"/>
      <c r="E2348" s="45"/>
      <c r="F2348" s="272"/>
    </row>
    <row r="2349" spans="1:6" x14ac:dyDescent="0.25">
      <c r="A2349" s="2"/>
      <c r="B2349" s="3"/>
      <c r="C2349" s="254"/>
      <c r="D2349" s="45"/>
      <c r="E2349" s="45"/>
      <c r="F2349" s="272"/>
    </row>
    <row r="2350" spans="1:6" x14ac:dyDescent="0.25">
      <c r="A2350" s="2"/>
      <c r="B2350" s="3"/>
      <c r="C2350" s="254"/>
      <c r="D2350" s="45"/>
      <c r="E2350" s="45"/>
      <c r="F2350" s="272"/>
    </row>
    <row r="2351" spans="1:6" x14ac:dyDescent="0.25">
      <c r="A2351" s="2"/>
      <c r="B2351" s="3"/>
      <c r="C2351" s="254"/>
      <c r="D2351" s="45"/>
      <c r="E2351" s="45"/>
      <c r="F2351" s="272"/>
    </row>
    <row r="2352" spans="1:6" x14ac:dyDescent="0.25">
      <c r="A2352" s="2"/>
      <c r="B2352" s="3"/>
      <c r="C2352" s="254"/>
      <c r="D2352" s="45"/>
      <c r="E2352" s="45"/>
      <c r="F2352" s="272"/>
    </row>
    <row r="2353" spans="1:6" x14ac:dyDescent="0.25">
      <c r="A2353" s="2"/>
      <c r="B2353" s="3"/>
      <c r="C2353" s="254"/>
      <c r="D2353" s="45"/>
      <c r="E2353" s="45"/>
      <c r="F2353" s="272"/>
    </row>
    <row r="2354" spans="1:6" x14ac:dyDescent="0.25">
      <c r="A2354" s="2"/>
      <c r="B2354" s="3"/>
      <c r="C2354" s="254"/>
      <c r="D2354" s="45"/>
      <c r="E2354" s="45"/>
      <c r="F2354" s="272"/>
    </row>
    <row r="2355" spans="1:6" x14ac:dyDescent="0.25">
      <c r="A2355" s="2"/>
      <c r="B2355" s="3"/>
      <c r="C2355" s="254"/>
      <c r="D2355" s="45"/>
      <c r="E2355" s="45"/>
      <c r="F2355" s="272"/>
    </row>
    <row r="2356" spans="1:6" x14ac:dyDescent="0.25">
      <c r="A2356" s="2"/>
      <c r="B2356" s="3"/>
      <c r="C2356" s="254"/>
      <c r="D2356" s="45"/>
      <c r="E2356" s="45"/>
      <c r="F2356" s="272"/>
    </row>
    <row r="2357" spans="1:6" x14ac:dyDescent="0.25">
      <c r="A2357" s="2"/>
      <c r="B2357" s="3"/>
      <c r="C2357" s="254"/>
      <c r="D2357" s="45"/>
      <c r="E2357" s="45"/>
      <c r="F2357" s="272"/>
    </row>
    <row r="2358" spans="1:6" x14ac:dyDescent="0.25">
      <c r="A2358" s="2"/>
      <c r="B2358" s="3"/>
      <c r="C2358" s="254"/>
      <c r="D2358" s="45"/>
      <c r="E2358" s="45"/>
      <c r="F2358" s="272"/>
    </row>
    <row r="2359" spans="1:6" x14ac:dyDescent="0.25">
      <c r="A2359" s="2"/>
      <c r="B2359" s="3"/>
      <c r="C2359" s="254"/>
      <c r="D2359" s="45"/>
      <c r="E2359" s="45"/>
      <c r="F2359" s="272"/>
    </row>
    <row r="2360" spans="1:6" x14ac:dyDescent="0.25">
      <c r="A2360" s="2"/>
      <c r="B2360" s="3"/>
      <c r="C2360" s="254"/>
      <c r="D2360" s="45"/>
      <c r="E2360" s="45"/>
      <c r="F2360" s="272"/>
    </row>
    <row r="2361" spans="1:6" x14ac:dyDescent="0.25">
      <c r="A2361" s="2"/>
      <c r="B2361" s="3"/>
      <c r="C2361" s="254"/>
      <c r="D2361" s="45"/>
      <c r="E2361" s="45"/>
      <c r="F2361" s="272"/>
    </row>
    <row r="2362" spans="1:6" x14ac:dyDescent="0.25">
      <c r="A2362" s="2"/>
      <c r="B2362" s="3"/>
      <c r="C2362" s="254"/>
      <c r="D2362" s="45"/>
      <c r="E2362" s="45"/>
      <c r="F2362" s="272"/>
    </row>
    <row r="2363" spans="1:6" x14ac:dyDescent="0.25">
      <c r="A2363" s="2"/>
      <c r="B2363" s="3"/>
      <c r="C2363" s="254"/>
      <c r="D2363" s="45"/>
      <c r="E2363" s="45"/>
      <c r="F2363" s="272"/>
    </row>
    <row r="2364" spans="1:6" x14ac:dyDescent="0.25">
      <c r="A2364" s="2"/>
      <c r="B2364" s="3"/>
      <c r="C2364" s="254"/>
      <c r="D2364" s="45"/>
      <c r="E2364" s="45"/>
      <c r="F2364" s="272"/>
    </row>
    <row r="2365" spans="1:6" x14ac:dyDescent="0.25">
      <c r="A2365" s="2"/>
      <c r="B2365" s="3"/>
      <c r="C2365" s="254"/>
      <c r="D2365" s="45"/>
      <c r="E2365" s="45"/>
      <c r="F2365" s="272"/>
    </row>
    <row r="2366" spans="1:6" x14ac:dyDescent="0.25">
      <c r="A2366" s="2"/>
      <c r="B2366" s="3"/>
      <c r="C2366" s="254"/>
      <c r="D2366" s="45"/>
      <c r="E2366" s="45"/>
      <c r="F2366" s="272"/>
    </row>
    <row r="2367" spans="1:6" x14ac:dyDescent="0.25">
      <c r="A2367" s="2"/>
      <c r="B2367" s="3"/>
      <c r="C2367" s="254"/>
      <c r="D2367" s="45"/>
      <c r="E2367" s="45"/>
      <c r="F2367" s="272"/>
    </row>
    <row r="2368" spans="1:6" x14ac:dyDescent="0.25">
      <c r="A2368" s="2"/>
      <c r="B2368" s="3"/>
      <c r="C2368" s="254"/>
      <c r="D2368" s="45"/>
      <c r="E2368" s="45"/>
      <c r="F2368" s="272"/>
    </row>
    <row r="2369" spans="1:6" x14ac:dyDescent="0.25">
      <c r="A2369" s="2"/>
      <c r="B2369" s="3"/>
      <c r="C2369" s="254"/>
      <c r="D2369" s="45"/>
      <c r="E2369" s="45"/>
      <c r="F2369" s="272"/>
    </row>
    <row r="2370" spans="1:6" x14ac:dyDescent="0.25">
      <c r="A2370" s="2"/>
      <c r="B2370" s="3"/>
      <c r="C2370" s="254"/>
      <c r="D2370" s="45"/>
      <c r="E2370" s="45"/>
      <c r="F2370" s="272"/>
    </row>
    <row r="2371" spans="1:6" x14ac:dyDescent="0.25">
      <c r="A2371" s="2"/>
      <c r="B2371" s="3"/>
      <c r="C2371" s="254"/>
      <c r="D2371" s="45"/>
      <c r="E2371" s="45"/>
      <c r="F2371" s="272"/>
    </row>
    <row r="2372" spans="1:6" x14ac:dyDescent="0.25">
      <c r="A2372" s="2"/>
      <c r="B2372" s="3"/>
      <c r="C2372" s="254"/>
      <c r="D2372" s="45"/>
      <c r="E2372" s="45"/>
      <c r="F2372" s="272"/>
    </row>
    <row r="2373" spans="1:6" x14ac:dyDescent="0.25">
      <c r="A2373" s="2"/>
      <c r="B2373" s="3"/>
      <c r="C2373" s="254"/>
      <c r="D2373" s="45"/>
      <c r="E2373" s="45"/>
      <c r="F2373" s="272"/>
    </row>
    <row r="2374" spans="1:6" x14ac:dyDescent="0.25">
      <c r="A2374" s="2"/>
      <c r="B2374" s="3"/>
      <c r="C2374" s="254"/>
      <c r="D2374" s="45"/>
      <c r="E2374" s="45"/>
      <c r="F2374" s="272"/>
    </row>
    <row r="2375" spans="1:6" x14ac:dyDescent="0.25">
      <c r="A2375" s="2"/>
      <c r="B2375" s="3"/>
      <c r="C2375" s="254"/>
      <c r="D2375" s="45"/>
      <c r="E2375" s="45"/>
      <c r="F2375" s="272"/>
    </row>
    <row r="2376" spans="1:6" x14ac:dyDescent="0.25">
      <c r="A2376" s="2"/>
      <c r="B2376" s="3"/>
      <c r="C2376" s="254"/>
      <c r="D2376" s="45"/>
      <c r="E2376" s="45"/>
      <c r="F2376" s="272"/>
    </row>
    <row r="2377" spans="1:6" x14ac:dyDescent="0.25">
      <c r="A2377" s="2"/>
      <c r="B2377" s="3"/>
      <c r="C2377" s="254"/>
      <c r="D2377" s="45"/>
      <c r="E2377" s="45"/>
      <c r="F2377" s="272"/>
    </row>
    <row r="2378" spans="1:6" x14ac:dyDescent="0.25">
      <c r="A2378" s="2"/>
      <c r="B2378" s="3"/>
      <c r="C2378" s="254"/>
      <c r="D2378" s="45"/>
      <c r="E2378" s="45"/>
      <c r="F2378" s="272"/>
    </row>
    <row r="2379" spans="1:6" x14ac:dyDescent="0.25">
      <c r="A2379" s="2"/>
      <c r="B2379" s="3"/>
      <c r="C2379" s="254"/>
      <c r="D2379" s="45"/>
      <c r="E2379" s="45"/>
      <c r="F2379" s="272"/>
    </row>
    <row r="2380" spans="1:6" x14ac:dyDescent="0.25">
      <c r="A2380" s="2"/>
      <c r="B2380" s="3"/>
      <c r="C2380" s="254"/>
      <c r="D2380" s="45"/>
      <c r="E2380" s="45"/>
      <c r="F2380" s="272"/>
    </row>
    <row r="2381" spans="1:6" x14ac:dyDescent="0.25">
      <c r="A2381" s="2"/>
      <c r="B2381" s="3"/>
      <c r="C2381" s="254"/>
      <c r="D2381" s="45"/>
      <c r="E2381" s="45"/>
      <c r="F2381" s="272"/>
    </row>
    <row r="2382" spans="1:6" x14ac:dyDescent="0.25">
      <c r="A2382" s="2"/>
      <c r="B2382" s="3"/>
      <c r="C2382" s="254"/>
      <c r="D2382" s="45"/>
      <c r="E2382" s="45"/>
      <c r="F2382" s="272"/>
    </row>
    <row r="2383" spans="1:6" x14ac:dyDescent="0.25">
      <c r="A2383" s="2"/>
      <c r="B2383" s="3"/>
      <c r="C2383" s="254"/>
      <c r="D2383" s="45"/>
      <c r="E2383" s="45"/>
      <c r="F2383" s="272"/>
    </row>
    <row r="2384" spans="1:6" x14ac:dyDescent="0.25">
      <c r="A2384" s="2"/>
      <c r="B2384" s="3"/>
      <c r="C2384" s="254"/>
      <c r="D2384" s="45"/>
      <c r="E2384" s="45"/>
      <c r="F2384" s="272"/>
    </row>
    <row r="2385" spans="1:6" x14ac:dyDescent="0.25">
      <c r="A2385" s="2"/>
      <c r="B2385" s="3"/>
      <c r="C2385" s="254"/>
      <c r="D2385" s="45"/>
      <c r="E2385" s="45"/>
      <c r="F2385" s="272"/>
    </row>
    <row r="2386" spans="1:6" x14ac:dyDescent="0.25">
      <c r="A2386" s="2"/>
      <c r="B2386" s="3"/>
      <c r="C2386" s="254"/>
      <c r="D2386" s="45"/>
      <c r="E2386" s="45"/>
      <c r="F2386" s="272"/>
    </row>
    <row r="2387" spans="1:6" x14ac:dyDescent="0.25">
      <c r="A2387" s="2"/>
      <c r="B2387" s="3"/>
      <c r="C2387" s="254"/>
      <c r="D2387" s="45"/>
      <c r="E2387" s="45"/>
      <c r="F2387" s="272"/>
    </row>
    <row r="2388" spans="1:6" x14ac:dyDescent="0.25">
      <c r="A2388" s="2"/>
      <c r="B2388" s="3"/>
      <c r="C2388" s="254"/>
      <c r="D2388" s="45"/>
      <c r="E2388" s="45"/>
      <c r="F2388" s="272"/>
    </row>
    <row r="2389" spans="1:6" x14ac:dyDescent="0.25">
      <c r="A2389" s="2"/>
      <c r="B2389" s="3"/>
      <c r="C2389" s="254"/>
      <c r="D2389" s="45"/>
      <c r="E2389" s="45"/>
      <c r="F2389" s="272"/>
    </row>
    <row r="2390" spans="1:6" x14ac:dyDescent="0.25">
      <c r="A2390" s="2"/>
      <c r="B2390" s="3"/>
      <c r="C2390" s="254"/>
      <c r="D2390" s="45"/>
      <c r="E2390" s="45"/>
      <c r="F2390" s="272"/>
    </row>
    <row r="2391" spans="1:6" x14ac:dyDescent="0.25">
      <c r="A2391" s="2"/>
      <c r="B2391" s="3"/>
      <c r="C2391" s="254"/>
      <c r="D2391" s="45"/>
      <c r="E2391" s="45"/>
      <c r="F2391" s="272"/>
    </row>
    <row r="2392" spans="1:6" x14ac:dyDescent="0.25">
      <c r="A2392" s="2"/>
      <c r="B2392" s="3"/>
      <c r="C2392" s="254"/>
      <c r="D2392" s="45"/>
      <c r="E2392" s="45"/>
      <c r="F2392" s="272"/>
    </row>
    <row r="2393" spans="1:6" x14ac:dyDescent="0.25">
      <c r="A2393" s="2"/>
      <c r="B2393" s="3"/>
      <c r="C2393" s="254"/>
      <c r="D2393" s="45"/>
      <c r="E2393" s="45"/>
      <c r="F2393" s="272"/>
    </row>
    <row r="2394" spans="1:6" x14ac:dyDescent="0.25">
      <c r="A2394" s="2"/>
      <c r="B2394" s="3"/>
      <c r="C2394" s="254"/>
      <c r="D2394" s="45"/>
      <c r="E2394" s="45"/>
      <c r="F2394" s="272"/>
    </row>
    <row r="2395" spans="1:6" x14ac:dyDescent="0.25">
      <c r="A2395" s="2"/>
      <c r="B2395" s="3"/>
      <c r="C2395" s="254"/>
      <c r="D2395" s="45"/>
      <c r="E2395" s="45"/>
      <c r="F2395" s="272"/>
    </row>
    <row r="2396" spans="1:6" x14ac:dyDescent="0.25">
      <c r="A2396" s="2"/>
      <c r="B2396" s="3"/>
      <c r="C2396" s="254"/>
      <c r="D2396" s="45"/>
      <c r="E2396" s="45"/>
      <c r="F2396" s="272"/>
    </row>
    <row r="2397" spans="1:6" x14ac:dyDescent="0.25">
      <c r="A2397" s="2"/>
      <c r="B2397" s="3"/>
      <c r="C2397" s="254"/>
      <c r="D2397" s="45"/>
      <c r="E2397" s="45"/>
      <c r="F2397" s="272"/>
    </row>
    <row r="2398" spans="1:6" x14ac:dyDescent="0.25">
      <c r="A2398" s="2"/>
      <c r="B2398" s="3"/>
      <c r="C2398" s="254"/>
      <c r="D2398" s="45"/>
      <c r="E2398" s="45"/>
      <c r="F2398" s="272"/>
    </row>
    <row r="2399" spans="1:6" x14ac:dyDescent="0.25">
      <c r="A2399" s="2"/>
      <c r="B2399" s="3"/>
      <c r="C2399" s="254"/>
      <c r="D2399" s="45"/>
      <c r="E2399" s="45"/>
      <c r="F2399" s="272"/>
    </row>
    <row r="2400" spans="1:6" x14ac:dyDescent="0.25">
      <c r="A2400" s="2"/>
      <c r="B2400" s="3"/>
      <c r="C2400" s="254"/>
      <c r="D2400" s="45"/>
      <c r="E2400" s="45"/>
      <c r="F2400" s="272"/>
    </row>
    <row r="2401" spans="1:6" x14ac:dyDescent="0.25">
      <c r="A2401" s="2"/>
      <c r="B2401" s="3"/>
      <c r="C2401" s="254"/>
      <c r="D2401" s="45"/>
      <c r="E2401" s="45"/>
      <c r="F2401" s="272"/>
    </row>
    <row r="2402" spans="1:6" x14ac:dyDescent="0.25">
      <c r="A2402" s="2"/>
      <c r="B2402" s="3"/>
      <c r="C2402" s="254"/>
      <c r="D2402" s="45"/>
      <c r="E2402" s="45"/>
      <c r="F2402" s="272"/>
    </row>
    <row r="2403" spans="1:6" x14ac:dyDescent="0.25">
      <c r="A2403" s="2"/>
      <c r="B2403" s="3"/>
      <c r="C2403" s="254"/>
      <c r="D2403" s="45"/>
      <c r="E2403" s="45"/>
      <c r="F2403" s="272"/>
    </row>
    <row r="2404" spans="1:6" x14ac:dyDescent="0.25">
      <c r="A2404" s="2"/>
      <c r="B2404" s="3"/>
      <c r="C2404" s="254"/>
      <c r="D2404" s="45"/>
      <c r="E2404" s="45"/>
      <c r="F2404" s="272"/>
    </row>
    <row r="2405" spans="1:6" x14ac:dyDescent="0.25">
      <c r="A2405" s="2"/>
      <c r="B2405" s="3"/>
      <c r="C2405" s="254"/>
      <c r="D2405" s="45"/>
      <c r="E2405" s="45"/>
      <c r="F2405" s="272"/>
    </row>
    <row r="2406" spans="1:6" x14ac:dyDescent="0.25">
      <c r="A2406" s="2"/>
      <c r="B2406" s="3"/>
      <c r="C2406" s="254"/>
      <c r="D2406" s="45"/>
      <c r="E2406" s="45"/>
      <c r="F2406" s="272"/>
    </row>
    <row r="2407" spans="1:6" x14ac:dyDescent="0.25">
      <c r="A2407" s="2"/>
      <c r="B2407" s="3"/>
      <c r="C2407" s="254"/>
      <c r="D2407" s="45"/>
      <c r="E2407" s="45"/>
      <c r="F2407" s="272"/>
    </row>
    <row r="2408" spans="1:6" x14ac:dyDescent="0.25">
      <c r="A2408" s="2"/>
      <c r="B2408" s="3"/>
      <c r="C2408" s="254"/>
      <c r="D2408" s="45"/>
      <c r="E2408" s="45"/>
      <c r="F2408" s="272"/>
    </row>
    <row r="2409" spans="1:6" x14ac:dyDescent="0.25">
      <c r="A2409" s="2"/>
      <c r="B2409" s="3"/>
      <c r="C2409" s="254"/>
      <c r="D2409" s="45"/>
      <c r="E2409" s="45"/>
      <c r="F2409" s="272"/>
    </row>
    <row r="2410" spans="1:6" x14ac:dyDescent="0.25">
      <c r="A2410" s="2"/>
      <c r="B2410" s="3"/>
      <c r="C2410" s="254"/>
      <c r="D2410" s="45"/>
      <c r="E2410" s="45"/>
      <c r="F2410" s="272"/>
    </row>
    <row r="2411" spans="1:6" x14ac:dyDescent="0.25">
      <c r="A2411" s="2"/>
      <c r="B2411" s="3"/>
      <c r="C2411" s="254"/>
      <c r="D2411" s="45"/>
      <c r="E2411" s="45"/>
      <c r="F2411" s="272"/>
    </row>
    <row r="2412" spans="1:6" x14ac:dyDescent="0.25">
      <c r="A2412" s="2"/>
      <c r="B2412" s="3"/>
      <c r="C2412" s="254"/>
      <c r="D2412" s="45"/>
      <c r="E2412" s="45"/>
      <c r="F2412" s="272"/>
    </row>
    <row r="2413" spans="1:6" x14ac:dyDescent="0.25">
      <c r="A2413" s="2"/>
      <c r="B2413" s="3"/>
      <c r="C2413" s="254"/>
      <c r="D2413" s="45"/>
      <c r="E2413" s="45"/>
      <c r="F2413" s="272"/>
    </row>
    <row r="2414" spans="1:6" x14ac:dyDescent="0.25">
      <c r="A2414" s="2"/>
      <c r="B2414" s="3"/>
      <c r="C2414" s="254"/>
      <c r="D2414" s="45"/>
      <c r="E2414" s="45"/>
      <c r="F2414" s="272"/>
    </row>
    <row r="2415" spans="1:6" x14ac:dyDescent="0.25">
      <c r="A2415" s="2"/>
      <c r="B2415" s="3"/>
      <c r="C2415" s="254"/>
      <c r="D2415" s="45"/>
      <c r="E2415" s="45"/>
      <c r="F2415" s="272"/>
    </row>
    <row r="2416" spans="1:6" x14ac:dyDescent="0.25">
      <c r="A2416" s="2"/>
      <c r="B2416" s="3"/>
      <c r="C2416" s="254"/>
      <c r="D2416" s="45"/>
      <c r="E2416" s="45"/>
      <c r="F2416" s="272"/>
    </row>
    <row r="2417" spans="1:6" x14ac:dyDescent="0.25">
      <c r="A2417" s="2"/>
      <c r="B2417" s="3"/>
      <c r="C2417" s="254"/>
      <c r="D2417" s="45"/>
      <c r="E2417" s="45"/>
      <c r="F2417" s="272"/>
    </row>
    <row r="2418" spans="1:6" x14ac:dyDescent="0.25">
      <c r="A2418" s="2"/>
      <c r="B2418" s="3"/>
      <c r="C2418" s="254"/>
      <c r="D2418" s="45"/>
      <c r="E2418" s="45"/>
      <c r="F2418" s="272"/>
    </row>
    <row r="2419" spans="1:6" x14ac:dyDescent="0.25">
      <c r="A2419" s="2"/>
      <c r="B2419" s="3"/>
      <c r="C2419" s="254"/>
      <c r="D2419" s="45"/>
      <c r="E2419" s="45"/>
      <c r="F2419" s="272"/>
    </row>
    <row r="2420" spans="1:6" x14ac:dyDescent="0.25">
      <c r="A2420" s="2"/>
      <c r="B2420" s="3"/>
      <c r="C2420" s="254"/>
      <c r="D2420" s="45"/>
      <c r="E2420" s="45"/>
      <c r="F2420" s="272"/>
    </row>
    <row r="2421" spans="1:6" x14ac:dyDescent="0.25">
      <c r="A2421" s="2"/>
      <c r="B2421" s="3"/>
      <c r="C2421" s="254"/>
      <c r="D2421" s="45"/>
      <c r="E2421" s="45"/>
      <c r="F2421" s="272"/>
    </row>
    <row r="2422" spans="1:6" x14ac:dyDescent="0.25">
      <c r="A2422" s="2"/>
      <c r="B2422" s="3"/>
      <c r="C2422" s="254"/>
      <c r="D2422" s="45"/>
      <c r="E2422" s="45"/>
      <c r="F2422" s="272"/>
    </row>
    <row r="2423" spans="1:6" x14ac:dyDescent="0.25">
      <c r="A2423" s="2"/>
      <c r="B2423" s="3"/>
      <c r="C2423" s="254"/>
      <c r="D2423" s="45"/>
      <c r="E2423" s="45"/>
      <c r="F2423" s="272"/>
    </row>
    <row r="2424" spans="1:6" x14ac:dyDescent="0.25">
      <c r="A2424" s="2"/>
      <c r="B2424" s="3"/>
      <c r="C2424" s="254"/>
      <c r="D2424" s="45"/>
      <c r="E2424" s="45"/>
      <c r="F2424" s="272"/>
    </row>
    <row r="2425" spans="1:6" x14ac:dyDescent="0.25">
      <c r="A2425" s="2"/>
      <c r="B2425" s="3"/>
      <c r="C2425" s="254"/>
      <c r="D2425" s="45"/>
      <c r="E2425" s="45"/>
      <c r="F2425" s="272"/>
    </row>
    <row r="2426" spans="1:6" x14ac:dyDescent="0.25">
      <c r="A2426" s="2"/>
      <c r="B2426" s="3"/>
      <c r="C2426" s="254"/>
      <c r="D2426" s="45"/>
      <c r="E2426" s="45"/>
      <c r="F2426" s="272"/>
    </row>
    <row r="2427" spans="1:6" x14ac:dyDescent="0.25">
      <c r="A2427" s="2"/>
      <c r="B2427" s="3"/>
      <c r="C2427" s="254"/>
      <c r="D2427" s="45"/>
      <c r="E2427" s="45"/>
      <c r="F2427" s="272"/>
    </row>
    <row r="2428" spans="1:6" x14ac:dyDescent="0.25">
      <c r="A2428" s="2"/>
      <c r="B2428" s="3"/>
      <c r="C2428" s="254"/>
      <c r="D2428" s="45"/>
      <c r="E2428" s="45"/>
      <c r="F2428" s="272"/>
    </row>
    <row r="2429" spans="1:6" x14ac:dyDescent="0.25">
      <c r="A2429" s="2"/>
      <c r="B2429" s="3"/>
      <c r="C2429" s="254"/>
      <c r="D2429" s="45"/>
      <c r="E2429" s="45"/>
      <c r="F2429" s="272"/>
    </row>
    <row r="2430" spans="1:6" x14ac:dyDescent="0.25">
      <c r="A2430" s="2"/>
      <c r="B2430" s="3"/>
      <c r="C2430" s="254"/>
      <c r="D2430" s="45"/>
      <c r="E2430" s="45"/>
      <c r="F2430" s="272"/>
    </row>
    <row r="2431" spans="1:6" x14ac:dyDescent="0.25">
      <c r="A2431" s="2"/>
      <c r="B2431" s="3"/>
      <c r="C2431" s="254"/>
      <c r="D2431" s="45"/>
      <c r="E2431" s="45"/>
      <c r="F2431" s="272"/>
    </row>
    <row r="2432" spans="1:6" x14ac:dyDescent="0.25">
      <c r="A2432" s="2"/>
      <c r="B2432" s="3"/>
      <c r="C2432" s="254"/>
      <c r="D2432" s="45"/>
      <c r="E2432" s="45"/>
      <c r="F2432" s="272"/>
    </row>
    <row r="2433" spans="1:6" x14ac:dyDescent="0.25">
      <c r="A2433" s="2"/>
      <c r="B2433" s="3"/>
      <c r="C2433" s="254"/>
      <c r="D2433" s="45"/>
      <c r="E2433" s="45"/>
      <c r="F2433" s="272"/>
    </row>
    <row r="2434" spans="1:6" x14ac:dyDescent="0.25">
      <c r="A2434" s="2"/>
      <c r="B2434" s="3"/>
      <c r="C2434" s="254"/>
      <c r="D2434" s="45"/>
      <c r="E2434" s="45"/>
      <c r="F2434" s="272"/>
    </row>
    <row r="2435" spans="1:6" x14ac:dyDescent="0.25">
      <c r="A2435" s="2"/>
      <c r="B2435" s="3"/>
      <c r="C2435" s="254"/>
      <c r="D2435" s="45"/>
      <c r="E2435" s="45"/>
      <c r="F2435" s="272"/>
    </row>
    <row r="2436" spans="1:6" x14ac:dyDescent="0.25">
      <c r="A2436" s="2"/>
      <c r="B2436" s="3"/>
      <c r="C2436" s="254"/>
      <c r="D2436" s="45"/>
      <c r="E2436" s="45"/>
      <c r="F2436" s="272"/>
    </row>
    <row r="2437" spans="1:6" x14ac:dyDescent="0.25">
      <c r="A2437" s="2"/>
      <c r="B2437" s="3"/>
      <c r="C2437" s="254"/>
      <c r="D2437" s="45"/>
      <c r="E2437" s="45"/>
      <c r="F2437" s="272"/>
    </row>
    <row r="2438" spans="1:6" x14ac:dyDescent="0.25">
      <c r="A2438" s="2"/>
      <c r="B2438" s="3"/>
      <c r="C2438" s="254"/>
      <c r="D2438" s="45"/>
      <c r="E2438" s="45"/>
      <c r="F2438" s="272"/>
    </row>
    <row r="2439" spans="1:6" x14ac:dyDescent="0.25">
      <c r="A2439" s="2"/>
      <c r="B2439" s="3"/>
      <c r="C2439" s="254"/>
      <c r="D2439" s="45"/>
      <c r="E2439" s="45"/>
      <c r="F2439" s="272"/>
    </row>
    <row r="2440" spans="1:6" x14ac:dyDescent="0.25">
      <c r="A2440" s="2"/>
      <c r="B2440" s="3"/>
      <c r="C2440" s="254"/>
      <c r="D2440" s="45"/>
      <c r="E2440" s="45"/>
      <c r="F2440" s="272"/>
    </row>
    <row r="2441" spans="1:6" x14ac:dyDescent="0.25">
      <c r="A2441" s="2"/>
      <c r="B2441" s="3"/>
      <c r="C2441" s="254"/>
      <c r="D2441" s="45"/>
      <c r="E2441" s="45"/>
      <c r="F2441" s="272"/>
    </row>
    <row r="2442" spans="1:6" x14ac:dyDescent="0.25">
      <c r="A2442" s="2"/>
      <c r="B2442" s="3"/>
      <c r="C2442" s="254"/>
      <c r="D2442" s="45"/>
      <c r="E2442" s="45"/>
      <c r="F2442" s="272"/>
    </row>
    <row r="2443" spans="1:6" x14ac:dyDescent="0.25">
      <c r="A2443" s="2"/>
      <c r="B2443" s="3"/>
      <c r="C2443" s="254"/>
      <c r="D2443" s="45"/>
      <c r="E2443" s="45"/>
      <c r="F2443" s="272"/>
    </row>
    <row r="2444" spans="1:6" x14ac:dyDescent="0.25">
      <c r="A2444" s="2"/>
      <c r="B2444" s="3"/>
      <c r="C2444" s="254"/>
      <c r="D2444" s="45"/>
      <c r="E2444" s="45"/>
      <c r="F2444" s="272"/>
    </row>
    <row r="2445" spans="1:6" x14ac:dyDescent="0.25">
      <c r="A2445" s="2"/>
      <c r="B2445" s="3"/>
      <c r="C2445" s="254"/>
      <c r="D2445" s="45"/>
      <c r="E2445" s="45"/>
      <c r="F2445" s="272"/>
    </row>
    <row r="2446" spans="1:6" x14ac:dyDescent="0.25">
      <c r="A2446" s="2"/>
      <c r="B2446" s="3"/>
      <c r="C2446" s="254"/>
      <c r="D2446" s="45"/>
      <c r="E2446" s="45"/>
      <c r="F2446" s="272"/>
    </row>
    <row r="2447" spans="1:6" x14ac:dyDescent="0.25">
      <c r="A2447" s="2"/>
      <c r="B2447" s="3"/>
      <c r="C2447" s="254"/>
      <c r="D2447" s="45"/>
      <c r="E2447" s="45"/>
      <c r="F2447" s="272"/>
    </row>
    <row r="2448" spans="1:6" x14ac:dyDescent="0.25">
      <c r="A2448" s="2"/>
      <c r="B2448" s="3"/>
      <c r="C2448" s="254"/>
      <c r="D2448" s="45"/>
      <c r="E2448" s="45"/>
      <c r="F2448" s="272"/>
    </row>
    <row r="2449" spans="1:6" x14ac:dyDescent="0.25">
      <c r="A2449" s="2"/>
      <c r="B2449" s="3"/>
      <c r="C2449" s="254"/>
      <c r="D2449" s="45"/>
      <c r="E2449" s="45"/>
      <c r="F2449" s="272"/>
    </row>
    <row r="2450" spans="1:6" x14ac:dyDescent="0.25">
      <c r="A2450" s="2"/>
      <c r="B2450" s="3"/>
      <c r="C2450" s="254"/>
      <c r="D2450" s="45"/>
      <c r="E2450" s="45"/>
      <c r="F2450" s="272"/>
    </row>
    <row r="2451" spans="1:6" x14ac:dyDescent="0.25">
      <c r="A2451" s="2"/>
      <c r="B2451" s="3"/>
      <c r="C2451" s="254"/>
      <c r="D2451" s="45"/>
      <c r="E2451" s="45"/>
      <c r="F2451" s="272"/>
    </row>
    <row r="2452" spans="1:6" x14ac:dyDescent="0.25">
      <c r="A2452" s="2"/>
      <c r="B2452" s="3"/>
      <c r="C2452" s="254"/>
      <c r="D2452" s="45"/>
      <c r="E2452" s="45"/>
      <c r="F2452" s="272"/>
    </row>
    <row r="2453" spans="1:6" x14ac:dyDescent="0.25">
      <c r="A2453" s="2"/>
      <c r="B2453" s="3"/>
      <c r="C2453" s="254"/>
      <c r="D2453" s="45"/>
      <c r="E2453" s="45"/>
      <c r="F2453" s="272"/>
    </row>
    <row r="2454" spans="1:6" x14ac:dyDescent="0.25">
      <c r="A2454" s="2"/>
      <c r="B2454" s="3"/>
      <c r="C2454" s="254"/>
      <c r="D2454" s="45"/>
      <c r="E2454" s="45"/>
      <c r="F2454" s="272"/>
    </row>
    <row r="2455" spans="1:6" x14ac:dyDescent="0.25">
      <c r="A2455" s="2"/>
      <c r="B2455" s="3"/>
      <c r="C2455" s="254"/>
      <c r="D2455" s="45"/>
      <c r="E2455" s="45"/>
      <c r="F2455" s="272"/>
    </row>
    <row r="2456" spans="1:6" x14ac:dyDescent="0.25">
      <c r="A2456" s="2"/>
      <c r="B2456" s="3"/>
      <c r="C2456" s="254"/>
      <c r="D2456" s="45"/>
      <c r="E2456" s="45"/>
      <c r="F2456" s="272"/>
    </row>
    <row r="2457" spans="1:6" x14ac:dyDescent="0.25">
      <c r="A2457" s="2"/>
      <c r="B2457" s="3"/>
      <c r="C2457" s="254"/>
      <c r="D2457" s="45"/>
      <c r="E2457" s="45"/>
      <c r="F2457" s="272"/>
    </row>
    <row r="2458" spans="1:6" x14ac:dyDescent="0.25">
      <c r="A2458" s="2"/>
      <c r="B2458" s="3"/>
      <c r="C2458" s="254"/>
      <c r="D2458" s="45"/>
      <c r="E2458" s="45"/>
      <c r="F2458" s="272"/>
    </row>
    <row r="2459" spans="1:6" x14ac:dyDescent="0.25">
      <c r="A2459" s="2"/>
      <c r="B2459" s="3"/>
      <c r="C2459" s="254"/>
      <c r="D2459" s="45"/>
      <c r="E2459" s="45"/>
      <c r="F2459" s="272"/>
    </row>
    <row r="2460" spans="1:6" x14ac:dyDescent="0.25">
      <c r="A2460" s="2"/>
      <c r="B2460" s="3"/>
      <c r="C2460" s="254"/>
      <c r="D2460" s="45"/>
      <c r="E2460" s="45"/>
      <c r="F2460" s="272"/>
    </row>
    <row r="2461" spans="1:6" x14ac:dyDescent="0.25">
      <c r="A2461" s="2"/>
      <c r="B2461" s="3"/>
      <c r="C2461" s="254"/>
      <c r="D2461" s="45"/>
      <c r="E2461" s="45"/>
      <c r="F2461" s="272"/>
    </row>
    <row r="2462" spans="1:6" x14ac:dyDescent="0.25">
      <c r="A2462" s="2"/>
      <c r="B2462" s="3"/>
      <c r="C2462" s="254"/>
      <c r="D2462" s="45"/>
      <c r="E2462" s="45"/>
      <c r="F2462" s="272"/>
    </row>
    <row r="2463" spans="1:6" x14ac:dyDescent="0.25">
      <c r="A2463" s="2"/>
      <c r="B2463" s="3"/>
      <c r="C2463" s="254"/>
      <c r="D2463" s="45"/>
      <c r="E2463" s="45"/>
      <c r="F2463" s="272"/>
    </row>
    <row r="2464" spans="1:6" x14ac:dyDescent="0.25">
      <c r="A2464" s="2"/>
      <c r="B2464" s="3"/>
      <c r="C2464" s="254"/>
      <c r="D2464" s="45"/>
      <c r="E2464" s="45"/>
      <c r="F2464" s="272"/>
    </row>
    <row r="2465" spans="1:6" x14ac:dyDescent="0.25">
      <c r="A2465" s="2"/>
      <c r="B2465" s="3"/>
      <c r="C2465" s="254"/>
      <c r="D2465" s="45"/>
      <c r="E2465" s="45"/>
      <c r="F2465" s="272"/>
    </row>
    <row r="2466" spans="1:6" x14ac:dyDescent="0.25">
      <c r="A2466" s="2"/>
      <c r="B2466" s="3"/>
      <c r="C2466" s="254"/>
      <c r="D2466" s="45"/>
      <c r="E2466" s="45"/>
      <c r="F2466" s="272"/>
    </row>
    <row r="2467" spans="1:6" x14ac:dyDescent="0.25">
      <c r="A2467" s="2"/>
      <c r="B2467" s="3"/>
      <c r="C2467" s="254"/>
      <c r="D2467" s="45"/>
      <c r="E2467" s="45"/>
      <c r="F2467" s="272"/>
    </row>
    <row r="2468" spans="1:6" x14ac:dyDescent="0.25">
      <c r="A2468" s="2"/>
      <c r="B2468" s="3"/>
      <c r="C2468" s="254"/>
      <c r="D2468" s="45"/>
      <c r="E2468" s="45"/>
      <c r="F2468" s="272"/>
    </row>
    <row r="2469" spans="1:6" x14ac:dyDescent="0.25">
      <c r="A2469" s="2"/>
      <c r="B2469" s="3"/>
      <c r="C2469" s="254"/>
      <c r="D2469" s="45"/>
      <c r="E2469" s="45"/>
      <c r="F2469" s="272"/>
    </row>
    <row r="2470" spans="1:6" x14ac:dyDescent="0.25">
      <c r="A2470" s="2"/>
      <c r="B2470" s="3"/>
      <c r="C2470" s="254"/>
      <c r="D2470" s="45"/>
      <c r="E2470" s="45"/>
      <c r="F2470" s="272"/>
    </row>
    <row r="2471" spans="1:6" x14ac:dyDescent="0.25">
      <c r="A2471" s="2"/>
      <c r="B2471" s="3"/>
      <c r="C2471" s="254"/>
      <c r="D2471" s="45"/>
      <c r="E2471" s="45"/>
      <c r="F2471" s="272"/>
    </row>
    <row r="2472" spans="1:6" x14ac:dyDescent="0.25">
      <c r="A2472" s="2"/>
      <c r="B2472" s="3"/>
      <c r="C2472" s="254"/>
      <c r="D2472" s="45"/>
      <c r="E2472" s="45"/>
      <c r="F2472" s="272"/>
    </row>
    <row r="2473" spans="1:6" x14ac:dyDescent="0.25">
      <c r="A2473" s="2"/>
      <c r="B2473" s="3"/>
      <c r="C2473" s="254"/>
      <c r="D2473" s="45"/>
      <c r="E2473" s="45"/>
      <c r="F2473" s="272"/>
    </row>
    <row r="2474" spans="1:6" x14ac:dyDescent="0.25">
      <c r="A2474" s="2"/>
      <c r="B2474" s="3"/>
      <c r="C2474" s="254"/>
      <c r="D2474" s="45"/>
      <c r="E2474" s="45"/>
      <c r="F2474" s="272"/>
    </row>
    <row r="2475" spans="1:6" x14ac:dyDescent="0.25">
      <c r="A2475" s="2"/>
      <c r="B2475" s="3"/>
      <c r="C2475" s="254"/>
      <c r="D2475" s="45"/>
      <c r="E2475" s="45"/>
      <c r="F2475" s="272"/>
    </row>
    <row r="2476" spans="1:6" x14ac:dyDescent="0.25">
      <c r="A2476" s="2"/>
      <c r="B2476" s="3"/>
      <c r="C2476" s="254"/>
      <c r="D2476" s="45"/>
      <c r="E2476" s="45"/>
      <c r="F2476" s="272"/>
    </row>
    <row r="2477" spans="1:6" x14ac:dyDescent="0.25">
      <c r="A2477" s="2"/>
      <c r="B2477" s="3"/>
      <c r="C2477" s="254"/>
      <c r="D2477" s="45"/>
      <c r="E2477" s="45"/>
      <c r="F2477" s="272"/>
    </row>
    <row r="2478" spans="1:6" x14ac:dyDescent="0.25">
      <c r="A2478" s="2"/>
      <c r="B2478" s="3"/>
      <c r="C2478" s="254"/>
      <c r="D2478" s="45"/>
      <c r="E2478" s="45"/>
      <c r="F2478" s="272"/>
    </row>
    <row r="2479" spans="1:6" x14ac:dyDescent="0.25">
      <c r="A2479" s="2"/>
      <c r="B2479" s="3"/>
      <c r="C2479" s="254"/>
      <c r="D2479" s="45"/>
      <c r="E2479" s="45"/>
      <c r="F2479" s="272"/>
    </row>
    <row r="2480" spans="1:6" x14ac:dyDescent="0.25">
      <c r="A2480" s="2"/>
      <c r="B2480" s="3"/>
      <c r="C2480" s="254"/>
      <c r="D2480" s="45"/>
      <c r="E2480" s="45"/>
      <c r="F2480" s="272"/>
    </row>
    <row r="2481" spans="1:6" x14ac:dyDescent="0.25">
      <c r="A2481" s="2"/>
      <c r="B2481" s="3"/>
      <c r="C2481" s="254"/>
      <c r="D2481" s="45"/>
      <c r="E2481" s="45"/>
      <c r="F2481" s="272"/>
    </row>
    <row r="2482" spans="1:6" x14ac:dyDescent="0.25">
      <c r="A2482" s="2"/>
      <c r="B2482" s="3"/>
      <c r="C2482" s="254"/>
      <c r="D2482" s="45"/>
      <c r="E2482" s="45"/>
      <c r="F2482" s="272"/>
    </row>
    <row r="2483" spans="1:6" x14ac:dyDescent="0.25">
      <c r="A2483" s="2"/>
      <c r="B2483" s="3"/>
      <c r="C2483" s="254"/>
      <c r="D2483" s="45"/>
      <c r="E2483" s="45"/>
      <c r="F2483" s="272"/>
    </row>
    <row r="2484" spans="1:6" x14ac:dyDescent="0.25">
      <c r="A2484" s="2"/>
      <c r="B2484" s="3"/>
      <c r="C2484" s="254"/>
      <c r="D2484" s="45"/>
      <c r="E2484" s="45"/>
      <c r="F2484" s="272"/>
    </row>
    <row r="2485" spans="1:6" x14ac:dyDescent="0.25">
      <c r="A2485" s="2"/>
      <c r="B2485" s="3"/>
      <c r="C2485" s="254"/>
      <c r="D2485" s="45"/>
      <c r="E2485" s="45"/>
      <c r="F2485" s="272"/>
    </row>
    <row r="2486" spans="1:6" x14ac:dyDescent="0.25">
      <c r="A2486" s="2"/>
      <c r="B2486" s="3"/>
      <c r="C2486" s="254"/>
      <c r="D2486" s="45"/>
      <c r="E2486" s="45"/>
      <c r="F2486" s="272"/>
    </row>
    <row r="2487" spans="1:6" x14ac:dyDescent="0.25">
      <c r="A2487" s="2"/>
      <c r="B2487" s="3"/>
      <c r="C2487" s="254"/>
      <c r="D2487" s="45"/>
      <c r="E2487" s="45"/>
      <c r="F2487" s="272"/>
    </row>
    <row r="2488" spans="1:6" x14ac:dyDescent="0.25">
      <c r="A2488" s="2"/>
      <c r="B2488" s="3"/>
      <c r="C2488" s="254"/>
      <c r="D2488" s="45"/>
      <c r="E2488" s="45"/>
      <c r="F2488" s="272"/>
    </row>
    <row r="2489" spans="1:6" x14ac:dyDescent="0.25">
      <c r="A2489" s="2"/>
      <c r="B2489" s="3"/>
      <c r="C2489" s="254"/>
      <c r="D2489" s="45"/>
      <c r="E2489" s="45"/>
      <c r="F2489" s="272"/>
    </row>
    <row r="2490" spans="1:6" x14ac:dyDescent="0.25">
      <c r="A2490" s="2"/>
      <c r="B2490" s="3"/>
      <c r="C2490" s="254"/>
      <c r="D2490" s="45"/>
      <c r="E2490" s="45"/>
      <c r="F2490" s="272"/>
    </row>
    <row r="2491" spans="1:6" x14ac:dyDescent="0.25">
      <c r="A2491" s="2"/>
      <c r="B2491" s="3"/>
      <c r="C2491" s="254"/>
      <c r="D2491" s="45"/>
      <c r="E2491" s="45"/>
      <c r="F2491" s="272"/>
    </row>
    <row r="2492" spans="1:6" x14ac:dyDescent="0.25">
      <c r="A2492" s="2"/>
      <c r="B2492" s="3"/>
      <c r="C2492" s="254"/>
      <c r="D2492" s="45"/>
      <c r="E2492" s="45"/>
      <c r="F2492" s="272"/>
    </row>
    <row r="2493" spans="1:6" x14ac:dyDescent="0.25">
      <c r="A2493" s="2"/>
      <c r="B2493" s="3"/>
      <c r="C2493" s="254"/>
      <c r="D2493" s="45"/>
      <c r="E2493" s="45"/>
      <c r="F2493" s="272"/>
    </row>
    <row r="2494" spans="1:6" x14ac:dyDescent="0.25">
      <c r="A2494" s="2"/>
      <c r="B2494" s="3"/>
      <c r="C2494" s="254"/>
      <c r="D2494" s="45"/>
      <c r="E2494" s="45"/>
      <c r="F2494" s="272"/>
    </row>
    <row r="2495" spans="1:6" x14ac:dyDescent="0.25">
      <c r="A2495" s="2"/>
      <c r="B2495" s="3"/>
      <c r="C2495" s="254"/>
      <c r="D2495" s="45"/>
      <c r="E2495" s="45"/>
      <c r="F2495" s="272"/>
    </row>
    <row r="2496" spans="1:6" x14ac:dyDescent="0.25">
      <c r="A2496" s="2"/>
      <c r="B2496" s="3"/>
      <c r="C2496" s="254"/>
      <c r="D2496" s="45"/>
      <c r="E2496" s="45"/>
      <c r="F2496" s="272"/>
    </row>
    <row r="2497" spans="1:6" x14ac:dyDescent="0.25">
      <c r="A2497" s="2"/>
      <c r="B2497" s="3"/>
      <c r="C2497" s="254"/>
      <c r="D2497" s="45"/>
      <c r="E2497" s="45"/>
      <c r="F2497" s="272"/>
    </row>
    <row r="2498" spans="1:6" x14ac:dyDescent="0.25">
      <c r="A2498" s="2"/>
      <c r="B2498" s="3"/>
      <c r="C2498" s="254"/>
      <c r="D2498" s="45"/>
      <c r="E2498" s="45"/>
      <c r="F2498" s="272"/>
    </row>
    <row r="2499" spans="1:6" x14ac:dyDescent="0.25">
      <c r="A2499" s="2"/>
      <c r="B2499" s="3"/>
      <c r="C2499" s="254"/>
      <c r="D2499" s="45"/>
      <c r="E2499" s="45"/>
      <c r="F2499" s="272"/>
    </row>
    <row r="2500" spans="1:6" x14ac:dyDescent="0.25">
      <c r="A2500" s="2"/>
      <c r="B2500" s="3"/>
      <c r="C2500" s="254"/>
      <c r="D2500" s="45"/>
      <c r="E2500" s="45"/>
      <c r="F2500" s="272"/>
    </row>
    <row r="2501" spans="1:6" x14ac:dyDescent="0.25">
      <c r="A2501" s="2"/>
      <c r="B2501" s="3"/>
      <c r="C2501" s="254"/>
      <c r="D2501" s="45"/>
      <c r="E2501" s="45"/>
      <c r="F2501" s="272"/>
    </row>
    <row r="2502" spans="1:6" x14ac:dyDescent="0.25">
      <c r="A2502" s="2"/>
      <c r="B2502" s="3"/>
      <c r="C2502" s="254"/>
      <c r="D2502" s="45"/>
      <c r="E2502" s="45"/>
      <c r="F2502" s="272"/>
    </row>
    <row r="2503" spans="1:6" x14ac:dyDescent="0.25">
      <c r="A2503" s="2"/>
      <c r="B2503" s="3"/>
      <c r="C2503" s="254"/>
      <c r="D2503" s="45"/>
      <c r="E2503" s="45"/>
      <c r="F2503" s="272"/>
    </row>
    <row r="2504" spans="1:6" x14ac:dyDescent="0.25">
      <c r="A2504" s="2"/>
      <c r="B2504" s="3"/>
      <c r="C2504" s="254"/>
      <c r="D2504" s="45"/>
      <c r="E2504" s="45"/>
      <c r="F2504" s="272"/>
    </row>
    <row r="2505" spans="1:6" x14ac:dyDescent="0.25">
      <c r="A2505" s="2"/>
      <c r="B2505" s="3"/>
      <c r="C2505" s="254"/>
      <c r="D2505" s="45"/>
      <c r="E2505" s="45"/>
      <c r="F2505" s="272"/>
    </row>
    <row r="2506" spans="1:6" x14ac:dyDescent="0.25">
      <c r="A2506" s="2"/>
      <c r="B2506" s="3"/>
      <c r="C2506" s="254"/>
      <c r="D2506" s="45"/>
      <c r="E2506" s="45"/>
      <c r="F2506" s="272"/>
    </row>
    <row r="2507" spans="1:6" x14ac:dyDescent="0.25">
      <c r="A2507" s="2"/>
      <c r="B2507" s="3"/>
      <c r="C2507" s="254"/>
      <c r="D2507" s="45"/>
      <c r="E2507" s="45"/>
      <c r="F2507" s="272"/>
    </row>
    <row r="2508" spans="1:6" x14ac:dyDescent="0.25">
      <c r="A2508" s="2"/>
      <c r="B2508" s="3"/>
      <c r="C2508" s="254"/>
      <c r="D2508" s="45"/>
      <c r="E2508" s="45"/>
      <c r="F2508" s="272"/>
    </row>
    <row r="2509" spans="1:6" x14ac:dyDescent="0.25">
      <c r="A2509" s="2"/>
      <c r="B2509" s="3"/>
      <c r="C2509" s="254"/>
      <c r="D2509" s="45"/>
      <c r="E2509" s="45"/>
      <c r="F2509" s="272"/>
    </row>
    <row r="2510" spans="1:6" x14ac:dyDescent="0.25">
      <c r="A2510" s="2"/>
      <c r="B2510" s="3"/>
      <c r="C2510" s="254"/>
      <c r="D2510" s="45"/>
      <c r="E2510" s="45"/>
      <c r="F2510" s="272"/>
    </row>
    <row r="2511" spans="1:6" x14ac:dyDescent="0.25">
      <c r="A2511" s="2"/>
      <c r="B2511" s="3"/>
      <c r="C2511" s="254"/>
      <c r="D2511" s="45"/>
      <c r="E2511" s="45"/>
      <c r="F2511" s="272"/>
    </row>
    <row r="2512" spans="1:6" x14ac:dyDescent="0.25">
      <c r="A2512" s="2"/>
      <c r="B2512" s="3"/>
      <c r="C2512" s="254"/>
      <c r="D2512" s="45"/>
      <c r="E2512" s="45"/>
      <c r="F2512" s="272"/>
    </row>
    <row r="2513" spans="1:6" x14ac:dyDescent="0.25">
      <c r="A2513" s="2"/>
      <c r="B2513" s="3"/>
      <c r="C2513" s="254"/>
      <c r="D2513" s="45"/>
      <c r="E2513" s="45"/>
      <c r="F2513" s="272"/>
    </row>
    <row r="2514" spans="1:6" x14ac:dyDescent="0.25">
      <c r="A2514" s="2"/>
      <c r="B2514" s="3"/>
      <c r="C2514" s="254"/>
      <c r="D2514" s="45"/>
      <c r="E2514" s="45"/>
      <c r="F2514" s="272"/>
    </row>
    <row r="2515" spans="1:6" x14ac:dyDescent="0.25">
      <c r="A2515" s="2"/>
      <c r="B2515" s="3"/>
      <c r="C2515" s="254"/>
      <c r="D2515" s="45"/>
      <c r="E2515" s="45"/>
      <c r="F2515" s="272"/>
    </row>
    <row r="2516" spans="1:6" x14ac:dyDescent="0.25">
      <c r="A2516" s="2"/>
      <c r="B2516" s="3"/>
      <c r="C2516" s="254"/>
      <c r="D2516" s="45"/>
      <c r="E2516" s="45"/>
      <c r="F2516" s="272"/>
    </row>
    <row r="2517" spans="1:6" x14ac:dyDescent="0.25">
      <c r="A2517" s="2"/>
      <c r="B2517" s="3"/>
      <c r="C2517" s="254"/>
      <c r="D2517" s="45"/>
      <c r="E2517" s="45"/>
      <c r="F2517" s="272"/>
    </row>
    <row r="2518" spans="1:6" x14ac:dyDescent="0.25">
      <c r="A2518" s="2"/>
      <c r="B2518" s="3"/>
      <c r="C2518" s="254"/>
      <c r="D2518" s="45"/>
      <c r="E2518" s="45"/>
      <c r="F2518" s="272"/>
    </row>
    <row r="2519" spans="1:6" x14ac:dyDescent="0.25">
      <c r="A2519" s="2"/>
      <c r="B2519" s="3"/>
      <c r="C2519" s="254"/>
      <c r="D2519" s="45"/>
      <c r="E2519" s="45"/>
      <c r="F2519" s="272"/>
    </row>
    <row r="2520" spans="1:6" x14ac:dyDescent="0.25">
      <c r="A2520" s="2"/>
      <c r="B2520" s="3"/>
      <c r="C2520" s="254"/>
      <c r="D2520" s="45"/>
      <c r="E2520" s="45"/>
      <c r="F2520" s="272"/>
    </row>
    <row r="2521" spans="1:6" x14ac:dyDescent="0.25">
      <c r="A2521" s="2"/>
      <c r="B2521" s="3"/>
      <c r="C2521" s="254"/>
      <c r="D2521" s="45"/>
      <c r="E2521" s="45"/>
      <c r="F2521" s="272"/>
    </row>
    <row r="2522" spans="1:6" x14ac:dyDescent="0.25">
      <c r="A2522" s="2"/>
      <c r="B2522" s="3"/>
      <c r="C2522" s="254"/>
      <c r="D2522" s="45"/>
      <c r="E2522" s="45"/>
      <c r="F2522" s="272"/>
    </row>
    <row r="2523" spans="1:6" x14ac:dyDescent="0.25">
      <c r="A2523" s="2"/>
      <c r="B2523" s="3"/>
      <c r="C2523" s="254"/>
      <c r="D2523" s="45"/>
      <c r="E2523" s="45"/>
      <c r="F2523" s="272"/>
    </row>
    <row r="2524" spans="1:6" x14ac:dyDescent="0.25">
      <c r="A2524" s="2"/>
      <c r="B2524" s="3"/>
      <c r="C2524" s="254"/>
      <c r="D2524" s="45"/>
      <c r="E2524" s="45"/>
      <c r="F2524" s="272"/>
    </row>
    <row r="2525" spans="1:6" x14ac:dyDescent="0.25">
      <c r="A2525" s="2"/>
      <c r="B2525" s="3"/>
      <c r="C2525" s="254"/>
      <c r="D2525" s="45"/>
      <c r="E2525" s="45"/>
      <c r="F2525" s="272"/>
    </row>
    <row r="2526" spans="1:6" x14ac:dyDescent="0.25">
      <c r="A2526" s="2"/>
      <c r="B2526" s="3"/>
      <c r="C2526" s="254"/>
      <c r="D2526" s="45"/>
      <c r="E2526" s="45"/>
      <c r="F2526" s="272"/>
    </row>
    <row r="2527" spans="1:6" x14ac:dyDescent="0.25">
      <c r="A2527" s="2"/>
      <c r="B2527" s="3"/>
      <c r="C2527" s="254"/>
      <c r="D2527" s="45"/>
      <c r="E2527" s="45"/>
      <c r="F2527" s="272"/>
    </row>
    <row r="2528" spans="1:6" x14ac:dyDescent="0.25">
      <c r="A2528" s="2"/>
      <c r="B2528" s="3"/>
      <c r="C2528" s="254"/>
      <c r="D2528" s="45"/>
      <c r="E2528" s="45"/>
      <c r="F2528" s="272"/>
    </row>
    <row r="2529" spans="1:6" x14ac:dyDescent="0.25">
      <c r="A2529" s="2"/>
      <c r="B2529" s="3"/>
      <c r="C2529" s="254"/>
      <c r="D2529" s="45"/>
      <c r="E2529" s="45"/>
      <c r="F2529" s="272"/>
    </row>
    <row r="2530" spans="1:6" x14ac:dyDescent="0.25">
      <c r="A2530" s="2"/>
      <c r="B2530" s="3"/>
      <c r="C2530" s="254"/>
      <c r="D2530" s="45"/>
      <c r="E2530" s="45"/>
      <c r="F2530" s="272"/>
    </row>
    <row r="2531" spans="1:6" x14ac:dyDescent="0.25">
      <c r="A2531" s="2"/>
      <c r="B2531" s="3"/>
      <c r="C2531" s="254"/>
      <c r="D2531" s="45"/>
      <c r="E2531" s="45"/>
      <c r="F2531" s="272"/>
    </row>
    <row r="2532" spans="1:6" x14ac:dyDescent="0.25">
      <c r="A2532" s="2"/>
      <c r="B2532" s="3"/>
      <c r="C2532" s="254"/>
      <c r="D2532" s="45"/>
      <c r="E2532" s="45"/>
      <c r="F2532" s="272"/>
    </row>
    <row r="2533" spans="1:6" x14ac:dyDescent="0.25">
      <c r="A2533" s="2"/>
      <c r="B2533" s="3"/>
      <c r="C2533" s="254"/>
      <c r="D2533" s="45"/>
      <c r="E2533" s="45"/>
      <c r="F2533" s="272"/>
    </row>
    <row r="2534" spans="1:6" x14ac:dyDescent="0.25">
      <c r="A2534" s="2"/>
      <c r="B2534" s="3"/>
      <c r="C2534" s="254"/>
      <c r="D2534" s="45"/>
      <c r="E2534" s="45"/>
      <c r="F2534" s="272"/>
    </row>
    <row r="2535" spans="1:6" x14ac:dyDescent="0.25">
      <c r="A2535" s="2"/>
      <c r="B2535" s="3"/>
      <c r="C2535" s="254"/>
      <c r="D2535" s="45"/>
      <c r="E2535" s="45"/>
      <c r="F2535" s="272"/>
    </row>
    <row r="2536" spans="1:6" x14ac:dyDescent="0.25">
      <c r="A2536" s="2"/>
      <c r="B2536" s="3"/>
      <c r="C2536" s="254"/>
      <c r="D2536" s="45"/>
      <c r="E2536" s="45"/>
      <c r="F2536" s="272"/>
    </row>
    <row r="2537" spans="1:6" x14ac:dyDescent="0.25">
      <c r="A2537" s="2"/>
      <c r="B2537" s="3"/>
      <c r="C2537" s="254"/>
      <c r="D2537" s="45"/>
      <c r="E2537" s="45"/>
      <c r="F2537" s="272"/>
    </row>
    <row r="2538" spans="1:6" x14ac:dyDescent="0.25">
      <c r="A2538" s="2"/>
      <c r="B2538" s="3"/>
      <c r="C2538" s="254"/>
      <c r="D2538" s="45"/>
      <c r="E2538" s="45"/>
      <c r="F2538" s="272"/>
    </row>
    <row r="2539" spans="1:6" x14ac:dyDescent="0.25">
      <c r="A2539" s="2"/>
      <c r="B2539" s="3"/>
      <c r="C2539" s="254"/>
      <c r="D2539" s="45"/>
      <c r="E2539" s="45"/>
      <c r="F2539" s="272"/>
    </row>
    <row r="2540" spans="1:6" x14ac:dyDescent="0.25">
      <c r="A2540" s="2"/>
      <c r="B2540" s="3"/>
      <c r="C2540" s="254"/>
      <c r="D2540" s="45"/>
      <c r="E2540" s="45"/>
      <c r="F2540" s="272"/>
    </row>
    <row r="2541" spans="1:6" x14ac:dyDescent="0.25">
      <c r="A2541" s="2"/>
      <c r="B2541" s="3"/>
      <c r="C2541" s="254"/>
      <c r="D2541" s="45"/>
      <c r="E2541" s="45"/>
      <c r="F2541" s="272"/>
    </row>
    <row r="2542" spans="1:6" x14ac:dyDescent="0.25">
      <c r="A2542" s="2"/>
      <c r="B2542" s="3"/>
      <c r="C2542" s="254"/>
      <c r="D2542" s="45"/>
      <c r="E2542" s="45"/>
      <c r="F2542" s="272"/>
    </row>
    <row r="2543" spans="1:6" x14ac:dyDescent="0.25">
      <c r="A2543" s="2"/>
      <c r="B2543" s="3"/>
      <c r="C2543" s="254"/>
      <c r="D2543" s="45"/>
      <c r="E2543" s="45"/>
      <c r="F2543" s="272"/>
    </row>
    <row r="2544" spans="1:6" x14ac:dyDescent="0.25">
      <c r="A2544" s="2"/>
      <c r="B2544" s="3"/>
      <c r="C2544" s="254"/>
      <c r="D2544" s="45"/>
      <c r="E2544" s="45"/>
      <c r="F2544" s="272"/>
    </row>
    <row r="2545" spans="1:6" x14ac:dyDescent="0.25">
      <c r="A2545" s="2"/>
      <c r="B2545" s="3"/>
      <c r="C2545" s="254"/>
      <c r="D2545" s="45"/>
      <c r="E2545" s="45"/>
      <c r="F2545" s="272"/>
    </row>
    <row r="2546" spans="1:6" x14ac:dyDescent="0.25">
      <c r="A2546" s="2"/>
      <c r="B2546" s="3"/>
      <c r="C2546" s="254"/>
      <c r="D2546" s="45"/>
      <c r="E2546" s="45"/>
      <c r="F2546" s="272"/>
    </row>
    <row r="2547" spans="1:6" x14ac:dyDescent="0.25">
      <c r="A2547" s="2"/>
      <c r="B2547" s="3"/>
      <c r="C2547" s="254"/>
      <c r="D2547" s="45"/>
      <c r="E2547" s="45"/>
      <c r="F2547" s="272"/>
    </row>
    <row r="2548" spans="1:6" x14ac:dyDescent="0.25">
      <c r="A2548" s="2"/>
      <c r="B2548" s="3"/>
      <c r="C2548" s="254"/>
      <c r="D2548" s="45"/>
      <c r="E2548" s="45"/>
      <c r="F2548" s="272"/>
    </row>
    <row r="2549" spans="1:6" x14ac:dyDescent="0.25">
      <c r="A2549" s="2"/>
      <c r="B2549" s="3"/>
      <c r="C2549" s="254"/>
      <c r="D2549" s="45"/>
      <c r="E2549" s="45"/>
      <c r="F2549" s="272"/>
    </row>
    <row r="2550" spans="1:6" x14ac:dyDescent="0.25">
      <c r="A2550" s="2"/>
      <c r="B2550" s="3"/>
      <c r="C2550" s="254"/>
      <c r="D2550" s="45"/>
      <c r="E2550" s="45"/>
      <c r="F2550" s="272"/>
    </row>
    <row r="2551" spans="1:6" x14ac:dyDescent="0.25">
      <c r="A2551" s="2"/>
      <c r="B2551" s="3"/>
      <c r="C2551" s="254"/>
      <c r="D2551" s="45"/>
      <c r="E2551" s="45"/>
      <c r="F2551" s="272"/>
    </row>
    <row r="2552" spans="1:6" x14ac:dyDescent="0.25">
      <c r="A2552" s="2"/>
      <c r="B2552" s="3"/>
      <c r="C2552" s="254"/>
      <c r="D2552" s="45"/>
      <c r="E2552" s="45"/>
      <c r="F2552" s="272"/>
    </row>
    <row r="2553" spans="1:6" x14ac:dyDescent="0.25">
      <c r="A2553" s="2"/>
      <c r="B2553" s="3"/>
      <c r="C2553" s="254"/>
      <c r="D2553" s="45"/>
      <c r="E2553" s="45"/>
      <c r="F2553" s="272"/>
    </row>
    <row r="2554" spans="1:6" x14ac:dyDescent="0.25">
      <c r="A2554" s="2"/>
      <c r="B2554" s="3"/>
      <c r="C2554" s="254"/>
      <c r="D2554" s="45"/>
      <c r="E2554" s="45"/>
      <c r="F2554" s="272"/>
    </row>
    <row r="2555" spans="1:6" x14ac:dyDescent="0.25">
      <c r="A2555" s="2"/>
      <c r="B2555" s="3"/>
      <c r="C2555" s="254"/>
      <c r="D2555" s="45"/>
      <c r="E2555" s="45"/>
      <c r="F2555" s="272"/>
    </row>
    <row r="2556" spans="1:6" x14ac:dyDescent="0.25">
      <c r="A2556" s="2"/>
      <c r="B2556" s="3"/>
      <c r="C2556" s="254"/>
      <c r="D2556" s="45"/>
      <c r="E2556" s="45"/>
      <c r="F2556" s="272"/>
    </row>
    <row r="2557" spans="1:6" x14ac:dyDescent="0.25">
      <c r="A2557" s="2"/>
      <c r="B2557" s="3"/>
      <c r="C2557" s="254"/>
      <c r="D2557" s="45"/>
      <c r="E2557" s="45"/>
      <c r="F2557" s="272"/>
    </row>
    <row r="2558" spans="1:6" x14ac:dyDescent="0.25">
      <c r="A2558" s="2"/>
      <c r="B2558" s="3"/>
      <c r="C2558" s="254"/>
      <c r="D2558" s="45"/>
      <c r="E2558" s="45"/>
      <c r="F2558" s="272"/>
    </row>
    <row r="2559" spans="1:6" x14ac:dyDescent="0.25">
      <c r="A2559" s="2"/>
      <c r="B2559" s="3"/>
      <c r="C2559" s="254"/>
      <c r="D2559" s="45"/>
      <c r="E2559" s="45"/>
      <c r="F2559" s="272"/>
    </row>
    <row r="2560" spans="1:6" x14ac:dyDescent="0.25">
      <c r="A2560" s="2"/>
      <c r="B2560" s="3"/>
      <c r="C2560" s="254"/>
      <c r="D2560" s="45"/>
      <c r="E2560" s="45"/>
      <c r="F2560" s="272"/>
    </row>
    <row r="2561" spans="1:6" x14ac:dyDescent="0.25">
      <c r="A2561" s="2"/>
      <c r="B2561" s="3"/>
      <c r="C2561" s="254"/>
      <c r="D2561" s="45"/>
      <c r="E2561" s="45"/>
      <c r="F2561" s="272"/>
    </row>
    <row r="2562" spans="1:6" x14ac:dyDescent="0.25">
      <c r="A2562" s="2"/>
      <c r="B2562" s="3"/>
      <c r="C2562" s="254"/>
      <c r="D2562" s="45"/>
      <c r="E2562" s="45"/>
      <c r="F2562" s="272"/>
    </row>
    <row r="2563" spans="1:6" x14ac:dyDescent="0.25">
      <c r="A2563" s="2"/>
      <c r="B2563" s="3"/>
      <c r="C2563" s="254"/>
      <c r="D2563" s="45"/>
      <c r="E2563" s="45"/>
      <c r="F2563" s="272"/>
    </row>
    <row r="2564" spans="1:6" x14ac:dyDescent="0.25">
      <c r="A2564" s="2"/>
      <c r="B2564" s="3"/>
      <c r="C2564" s="254"/>
      <c r="D2564" s="45"/>
      <c r="E2564" s="45"/>
      <c r="F2564" s="272"/>
    </row>
    <row r="2565" spans="1:6" x14ac:dyDescent="0.25">
      <c r="A2565" s="2"/>
      <c r="B2565" s="3"/>
      <c r="C2565" s="254"/>
      <c r="D2565" s="45"/>
      <c r="E2565" s="45"/>
      <c r="F2565" s="272"/>
    </row>
    <row r="2566" spans="1:6" x14ac:dyDescent="0.25">
      <c r="A2566" s="2"/>
      <c r="B2566" s="3"/>
      <c r="C2566" s="254"/>
      <c r="D2566" s="45"/>
      <c r="E2566" s="45"/>
      <c r="F2566" s="272"/>
    </row>
    <row r="2567" spans="1:6" x14ac:dyDescent="0.25">
      <c r="A2567" s="2"/>
      <c r="B2567" s="3"/>
      <c r="C2567" s="254"/>
      <c r="D2567" s="45"/>
      <c r="E2567" s="45"/>
      <c r="F2567" s="272"/>
    </row>
    <row r="2568" spans="1:6" x14ac:dyDescent="0.25">
      <c r="A2568" s="2"/>
      <c r="B2568" s="3"/>
      <c r="C2568" s="254"/>
      <c r="D2568" s="45"/>
      <c r="E2568" s="45"/>
      <c r="F2568" s="272"/>
    </row>
    <row r="2569" spans="1:6" x14ac:dyDescent="0.25">
      <c r="A2569" s="2"/>
      <c r="B2569" s="3"/>
      <c r="C2569" s="254"/>
      <c r="D2569" s="45"/>
      <c r="E2569" s="45"/>
      <c r="F2569" s="272"/>
    </row>
    <row r="2570" spans="1:6" x14ac:dyDescent="0.25">
      <c r="A2570" s="2"/>
      <c r="B2570" s="3"/>
      <c r="C2570" s="254"/>
      <c r="D2570" s="45"/>
      <c r="E2570" s="45"/>
      <c r="F2570" s="272"/>
    </row>
    <row r="2571" spans="1:6" x14ac:dyDescent="0.25">
      <c r="A2571" s="2"/>
      <c r="B2571" s="3"/>
      <c r="C2571" s="254"/>
      <c r="D2571" s="45"/>
      <c r="E2571" s="45"/>
      <c r="F2571" s="272"/>
    </row>
    <row r="2572" spans="1:6" x14ac:dyDescent="0.25">
      <c r="A2572" s="2"/>
      <c r="B2572" s="3"/>
      <c r="C2572" s="254"/>
      <c r="D2572" s="45"/>
      <c r="E2572" s="45"/>
      <c r="F2572" s="272"/>
    </row>
    <row r="2573" spans="1:6" x14ac:dyDescent="0.25">
      <c r="A2573" s="2"/>
      <c r="B2573" s="3"/>
      <c r="C2573" s="254"/>
      <c r="D2573" s="45"/>
      <c r="E2573" s="45"/>
      <c r="F2573" s="272"/>
    </row>
    <row r="2574" spans="1:6" x14ac:dyDescent="0.25">
      <c r="A2574" s="2"/>
      <c r="B2574" s="3"/>
      <c r="C2574" s="254"/>
      <c r="D2574" s="45"/>
      <c r="E2574" s="45"/>
      <c r="F2574" s="272"/>
    </row>
    <row r="2575" spans="1:6" x14ac:dyDescent="0.25">
      <c r="A2575" s="2"/>
      <c r="B2575" s="3"/>
      <c r="C2575" s="254"/>
      <c r="D2575" s="45"/>
      <c r="E2575" s="45"/>
      <c r="F2575" s="272"/>
    </row>
    <row r="2576" spans="1:6" x14ac:dyDescent="0.25">
      <c r="A2576" s="2"/>
      <c r="B2576" s="3"/>
      <c r="C2576" s="254"/>
      <c r="D2576" s="45"/>
      <c r="E2576" s="45"/>
      <c r="F2576" s="272"/>
    </row>
    <row r="2577" spans="1:6" x14ac:dyDescent="0.25">
      <c r="A2577" s="2"/>
      <c r="B2577" s="3"/>
      <c r="C2577" s="254"/>
      <c r="D2577" s="45"/>
      <c r="E2577" s="45"/>
      <c r="F2577" s="272"/>
    </row>
    <row r="2578" spans="1:6" x14ac:dyDescent="0.25">
      <c r="A2578" s="2"/>
      <c r="B2578" s="3"/>
      <c r="C2578" s="254"/>
      <c r="D2578" s="45"/>
      <c r="E2578" s="45"/>
      <c r="F2578" s="272"/>
    </row>
    <row r="2579" spans="1:6" x14ac:dyDescent="0.25">
      <c r="A2579" s="2"/>
      <c r="B2579" s="3"/>
      <c r="C2579" s="254"/>
      <c r="D2579" s="45"/>
      <c r="E2579" s="45"/>
      <c r="F2579" s="272"/>
    </row>
    <row r="2580" spans="1:6" x14ac:dyDescent="0.25">
      <c r="A2580" s="2"/>
      <c r="B2580" s="3"/>
      <c r="C2580" s="254"/>
      <c r="D2580" s="45"/>
      <c r="E2580" s="45"/>
      <c r="F2580" s="272"/>
    </row>
    <row r="2581" spans="1:6" x14ac:dyDescent="0.25">
      <c r="A2581" s="2"/>
      <c r="B2581" s="3"/>
      <c r="C2581" s="254"/>
      <c r="D2581" s="45"/>
      <c r="E2581" s="45"/>
      <c r="F2581" s="272"/>
    </row>
    <row r="2582" spans="1:6" x14ac:dyDescent="0.25">
      <c r="A2582" s="2"/>
      <c r="B2582" s="3"/>
      <c r="C2582" s="254"/>
      <c r="D2582" s="45"/>
      <c r="E2582" s="45"/>
      <c r="F2582" s="272"/>
    </row>
    <row r="2583" spans="1:6" x14ac:dyDescent="0.25">
      <c r="A2583" s="2"/>
      <c r="B2583" s="3"/>
      <c r="C2583" s="254"/>
      <c r="D2583" s="45"/>
      <c r="E2583" s="45"/>
      <c r="F2583" s="272"/>
    </row>
    <row r="2584" spans="1:6" x14ac:dyDescent="0.25">
      <c r="A2584" s="2"/>
      <c r="B2584" s="3"/>
      <c r="C2584" s="254"/>
      <c r="D2584" s="45"/>
      <c r="E2584" s="45"/>
      <c r="F2584" s="272"/>
    </row>
    <row r="2585" spans="1:6" x14ac:dyDescent="0.25">
      <c r="A2585" s="2"/>
      <c r="B2585" s="3"/>
      <c r="C2585" s="254"/>
      <c r="D2585" s="45"/>
      <c r="E2585" s="45"/>
      <c r="F2585" s="272"/>
    </row>
    <row r="2586" spans="1:6" x14ac:dyDescent="0.25">
      <c r="A2586" s="2"/>
      <c r="B2586" s="3"/>
      <c r="C2586" s="254"/>
      <c r="D2586" s="45"/>
      <c r="E2586" s="45"/>
      <c r="F2586" s="272"/>
    </row>
    <row r="2587" spans="1:6" x14ac:dyDescent="0.25">
      <c r="A2587" s="2"/>
      <c r="B2587" s="3"/>
      <c r="C2587" s="254"/>
      <c r="D2587" s="45"/>
      <c r="E2587" s="45"/>
      <c r="F2587" s="272"/>
    </row>
    <row r="2588" spans="1:6" x14ac:dyDescent="0.25">
      <c r="A2588" s="2"/>
      <c r="B2588" s="3"/>
      <c r="C2588" s="254"/>
      <c r="D2588" s="45"/>
      <c r="E2588" s="45"/>
      <c r="F2588" s="272"/>
    </row>
    <row r="2589" spans="1:6" x14ac:dyDescent="0.25">
      <c r="A2589" s="2"/>
      <c r="B2589" s="3"/>
      <c r="C2589" s="254"/>
      <c r="D2589" s="45"/>
      <c r="E2589" s="45"/>
      <c r="F2589" s="272"/>
    </row>
    <row r="2590" spans="1:6" x14ac:dyDescent="0.25">
      <c r="A2590" s="2"/>
      <c r="B2590" s="3"/>
      <c r="C2590" s="254"/>
      <c r="D2590" s="45"/>
      <c r="E2590" s="45"/>
      <c r="F2590" s="272"/>
    </row>
    <row r="2591" spans="1:6" x14ac:dyDescent="0.25">
      <c r="A2591" s="2"/>
      <c r="B2591" s="3"/>
      <c r="C2591" s="254"/>
      <c r="D2591" s="45"/>
      <c r="E2591" s="45"/>
      <c r="F2591" s="272"/>
    </row>
    <row r="2592" spans="1:6" x14ac:dyDescent="0.25">
      <c r="A2592" s="2"/>
      <c r="B2592" s="3"/>
      <c r="C2592" s="254"/>
      <c r="D2592" s="45"/>
      <c r="E2592" s="45"/>
      <c r="F2592" s="272"/>
    </row>
    <row r="2593" spans="1:6" x14ac:dyDescent="0.25">
      <c r="A2593" s="2"/>
      <c r="B2593" s="3"/>
      <c r="C2593" s="254"/>
      <c r="D2593" s="45"/>
      <c r="E2593" s="45"/>
      <c r="F2593" s="272"/>
    </row>
    <row r="2594" spans="1:6" x14ac:dyDescent="0.25">
      <c r="A2594" s="2"/>
      <c r="B2594" s="3"/>
      <c r="C2594" s="254"/>
      <c r="D2594" s="45"/>
      <c r="E2594" s="45"/>
      <c r="F2594" s="272"/>
    </row>
    <row r="2595" spans="1:6" x14ac:dyDescent="0.25">
      <c r="A2595" s="2"/>
      <c r="B2595" s="3"/>
      <c r="C2595" s="254"/>
      <c r="D2595" s="45"/>
      <c r="E2595" s="45"/>
      <c r="F2595" s="272"/>
    </row>
    <row r="2596" spans="1:6" x14ac:dyDescent="0.25">
      <c r="A2596" s="2"/>
      <c r="B2596" s="3"/>
      <c r="C2596" s="254"/>
      <c r="D2596" s="45"/>
      <c r="E2596" s="45"/>
      <c r="F2596" s="272"/>
    </row>
    <row r="2597" spans="1:6" x14ac:dyDescent="0.25">
      <c r="A2597" s="2"/>
      <c r="B2597" s="3"/>
      <c r="C2597" s="254"/>
      <c r="D2597" s="45"/>
      <c r="E2597" s="45"/>
      <c r="F2597" s="272"/>
    </row>
    <row r="2598" spans="1:6" x14ac:dyDescent="0.25">
      <c r="A2598" s="2"/>
      <c r="B2598" s="3"/>
      <c r="C2598" s="254"/>
      <c r="D2598" s="45"/>
      <c r="E2598" s="45"/>
      <c r="F2598" s="272"/>
    </row>
    <row r="2599" spans="1:6" x14ac:dyDescent="0.25">
      <c r="A2599" s="2"/>
      <c r="B2599" s="3"/>
      <c r="C2599" s="254"/>
      <c r="D2599" s="45"/>
      <c r="E2599" s="45"/>
      <c r="F2599" s="272"/>
    </row>
    <row r="2600" spans="1:6" x14ac:dyDescent="0.25">
      <c r="A2600" s="2"/>
      <c r="B2600" s="3"/>
      <c r="C2600" s="254"/>
      <c r="D2600" s="45"/>
      <c r="E2600" s="45"/>
      <c r="F2600" s="272"/>
    </row>
    <row r="2601" spans="1:6" x14ac:dyDescent="0.25">
      <c r="A2601" s="2"/>
      <c r="B2601" s="3"/>
      <c r="C2601" s="254"/>
      <c r="D2601" s="45"/>
      <c r="E2601" s="45"/>
      <c r="F2601" s="272"/>
    </row>
    <row r="2602" spans="1:6" x14ac:dyDescent="0.25">
      <c r="A2602" s="2"/>
      <c r="B2602" s="3"/>
      <c r="C2602" s="254"/>
      <c r="D2602" s="45"/>
      <c r="E2602" s="45"/>
      <c r="F2602" s="272"/>
    </row>
    <row r="2603" spans="1:6" x14ac:dyDescent="0.25">
      <c r="A2603" s="2"/>
      <c r="B2603" s="3"/>
      <c r="C2603" s="254"/>
      <c r="D2603" s="45"/>
      <c r="E2603" s="45"/>
      <c r="F2603" s="272"/>
    </row>
    <row r="2604" spans="1:6" x14ac:dyDescent="0.25">
      <c r="A2604" s="2"/>
      <c r="B2604" s="3"/>
      <c r="C2604" s="254"/>
      <c r="D2604" s="45"/>
      <c r="E2604" s="45"/>
      <c r="F2604" s="272"/>
    </row>
    <row r="2605" spans="1:6" x14ac:dyDescent="0.25">
      <c r="A2605" s="2"/>
      <c r="B2605" s="3"/>
      <c r="C2605" s="254"/>
      <c r="D2605" s="45"/>
      <c r="E2605" s="45"/>
      <c r="F2605" s="272"/>
    </row>
    <row r="2606" spans="1:6" x14ac:dyDescent="0.25">
      <c r="A2606" s="2"/>
      <c r="B2606" s="3"/>
      <c r="C2606" s="254"/>
      <c r="D2606" s="45"/>
      <c r="E2606" s="45"/>
      <c r="F2606" s="272"/>
    </row>
    <row r="2607" spans="1:6" x14ac:dyDescent="0.25">
      <c r="A2607" s="2"/>
      <c r="B2607" s="3"/>
      <c r="C2607" s="254"/>
      <c r="D2607" s="45"/>
      <c r="E2607" s="45"/>
      <c r="F2607" s="272"/>
    </row>
    <row r="2608" spans="1:6" x14ac:dyDescent="0.25">
      <c r="A2608" s="2"/>
      <c r="B2608" s="3"/>
      <c r="C2608" s="254"/>
      <c r="D2608" s="45"/>
      <c r="E2608" s="45"/>
      <c r="F2608" s="272"/>
    </row>
    <row r="2609" spans="1:6" x14ac:dyDescent="0.25">
      <c r="A2609" s="2"/>
      <c r="B2609" s="3"/>
      <c r="C2609" s="254"/>
      <c r="D2609" s="45"/>
      <c r="E2609" s="45"/>
      <c r="F2609" s="272"/>
    </row>
    <row r="2610" spans="1:6" x14ac:dyDescent="0.25">
      <c r="A2610" s="2"/>
      <c r="B2610" s="3"/>
      <c r="C2610" s="254"/>
      <c r="D2610" s="45"/>
      <c r="E2610" s="45"/>
      <c r="F2610" s="272"/>
    </row>
    <row r="2611" spans="1:6" x14ac:dyDescent="0.25">
      <c r="A2611" s="2"/>
      <c r="B2611" s="3"/>
      <c r="C2611" s="254"/>
      <c r="D2611" s="45"/>
      <c r="E2611" s="45"/>
      <c r="F2611" s="272"/>
    </row>
    <row r="2612" spans="1:6" x14ac:dyDescent="0.25">
      <c r="A2612" s="2"/>
      <c r="B2612" s="3"/>
      <c r="C2612" s="254"/>
      <c r="D2612" s="45"/>
      <c r="E2612" s="45"/>
      <c r="F2612" s="272"/>
    </row>
    <row r="2613" spans="1:6" x14ac:dyDescent="0.25">
      <c r="A2613" s="2"/>
      <c r="B2613" s="3"/>
      <c r="C2613" s="254"/>
      <c r="D2613" s="45"/>
      <c r="E2613" s="45"/>
      <c r="F2613" s="272"/>
    </row>
    <row r="2614" spans="1:6" x14ac:dyDescent="0.25">
      <c r="A2614" s="2"/>
      <c r="B2614" s="3"/>
      <c r="C2614" s="254"/>
      <c r="D2614" s="45"/>
      <c r="E2614" s="45"/>
      <c r="F2614" s="272"/>
    </row>
    <row r="2615" spans="1:6" x14ac:dyDescent="0.25">
      <c r="A2615" s="2"/>
      <c r="B2615" s="3"/>
      <c r="C2615" s="254"/>
      <c r="D2615" s="45"/>
      <c r="E2615" s="45"/>
      <c r="F2615" s="272"/>
    </row>
    <row r="2616" spans="1:6" x14ac:dyDescent="0.25">
      <c r="A2616" s="2"/>
      <c r="B2616" s="3"/>
      <c r="C2616" s="254"/>
      <c r="D2616" s="45"/>
      <c r="E2616" s="45"/>
      <c r="F2616" s="272"/>
    </row>
    <row r="2617" spans="1:6" x14ac:dyDescent="0.25">
      <c r="A2617" s="2"/>
      <c r="B2617" s="3"/>
      <c r="C2617" s="254"/>
      <c r="D2617" s="45"/>
      <c r="E2617" s="45"/>
      <c r="F2617" s="272"/>
    </row>
    <row r="2618" spans="1:6" x14ac:dyDescent="0.25">
      <c r="A2618" s="2"/>
      <c r="B2618" s="3"/>
      <c r="C2618" s="254"/>
      <c r="D2618" s="45"/>
      <c r="E2618" s="45"/>
      <c r="F2618" s="272"/>
    </row>
    <row r="2619" spans="1:6" x14ac:dyDescent="0.25">
      <c r="A2619" s="2"/>
      <c r="B2619" s="3"/>
      <c r="C2619" s="254"/>
      <c r="D2619" s="45"/>
      <c r="E2619" s="45"/>
      <c r="F2619" s="272"/>
    </row>
    <row r="2620" spans="1:6" x14ac:dyDescent="0.25">
      <c r="A2620" s="2"/>
      <c r="B2620" s="3"/>
      <c r="C2620" s="254"/>
      <c r="D2620" s="45"/>
      <c r="E2620" s="45"/>
      <c r="F2620" s="272"/>
    </row>
    <row r="2621" spans="1:6" x14ac:dyDescent="0.25">
      <c r="A2621" s="2"/>
      <c r="B2621" s="3"/>
      <c r="C2621" s="254"/>
      <c r="D2621" s="45"/>
      <c r="E2621" s="45"/>
      <c r="F2621" s="272"/>
    </row>
    <row r="2622" spans="1:6" x14ac:dyDescent="0.25">
      <c r="A2622" s="2"/>
      <c r="B2622" s="3"/>
      <c r="C2622" s="254"/>
      <c r="D2622" s="45"/>
      <c r="E2622" s="45"/>
      <c r="F2622" s="272"/>
    </row>
    <row r="2623" spans="1:6" x14ac:dyDescent="0.25">
      <c r="A2623" s="2"/>
      <c r="B2623" s="3"/>
      <c r="C2623" s="254"/>
      <c r="D2623" s="45"/>
      <c r="E2623" s="45"/>
      <c r="F2623" s="272"/>
    </row>
    <row r="2624" spans="1:6" x14ac:dyDescent="0.25">
      <c r="A2624" s="2"/>
      <c r="B2624" s="3"/>
      <c r="C2624" s="254"/>
      <c r="D2624" s="45"/>
      <c r="E2624" s="45"/>
      <c r="F2624" s="272"/>
    </row>
    <row r="2625" spans="1:6" x14ac:dyDescent="0.25">
      <c r="A2625" s="2"/>
      <c r="B2625" s="3"/>
      <c r="C2625" s="254"/>
      <c r="D2625" s="45"/>
      <c r="E2625" s="45"/>
      <c r="F2625" s="272"/>
    </row>
    <row r="2626" spans="1:6" x14ac:dyDescent="0.25">
      <c r="A2626" s="2"/>
      <c r="B2626" s="3"/>
      <c r="C2626" s="254"/>
      <c r="D2626" s="45"/>
      <c r="E2626" s="45"/>
      <c r="F2626" s="272"/>
    </row>
    <row r="2627" spans="1:6" x14ac:dyDescent="0.25">
      <c r="A2627" s="2"/>
      <c r="B2627" s="3"/>
      <c r="C2627" s="254"/>
      <c r="D2627" s="45"/>
      <c r="E2627" s="45"/>
      <c r="F2627" s="272"/>
    </row>
    <row r="2628" spans="1:6" x14ac:dyDescent="0.25">
      <c r="A2628" s="2"/>
      <c r="B2628" s="3"/>
      <c r="C2628" s="254"/>
      <c r="D2628" s="45"/>
      <c r="E2628" s="45"/>
      <c r="F2628" s="272"/>
    </row>
    <row r="2629" spans="1:6" x14ac:dyDescent="0.25">
      <c r="A2629" s="2"/>
      <c r="B2629" s="3"/>
      <c r="C2629" s="254"/>
      <c r="D2629" s="45"/>
      <c r="E2629" s="45"/>
      <c r="F2629" s="272"/>
    </row>
    <row r="2630" spans="1:6" x14ac:dyDescent="0.25">
      <c r="A2630" s="2"/>
      <c r="B2630" s="3"/>
      <c r="C2630" s="254"/>
      <c r="D2630" s="45"/>
      <c r="E2630" s="45"/>
      <c r="F2630" s="272"/>
    </row>
    <row r="2631" spans="1:6" x14ac:dyDescent="0.25">
      <c r="A2631" s="2"/>
      <c r="B2631" s="3"/>
      <c r="C2631" s="254"/>
      <c r="D2631" s="45"/>
      <c r="E2631" s="45"/>
      <c r="F2631" s="272"/>
    </row>
    <row r="2632" spans="1:6" x14ac:dyDescent="0.25">
      <c r="A2632" s="2"/>
      <c r="B2632" s="3"/>
      <c r="C2632" s="254"/>
      <c r="D2632" s="45"/>
      <c r="E2632" s="45"/>
      <c r="F2632" s="272"/>
    </row>
    <row r="2633" spans="1:6" x14ac:dyDescent="0.25">
      <c r="A2633" s="2"/>
      <c r="B2633" s="3"/>
      <c r="C2633" s="254"/>
      <c r="D2633" s="45"/>
      <c r="E2633" s="45"/>
      <c r="F2633" s="272"/>
    </row>
    <row r="2634" spans="1:6" x14ac:dyDescent="0.25">
      <c r="A2634" s="2"/>
      <c r="B2634" s="3"/>
      <c r="C2634" s="254"/>
      <c r="D2634" s="45"/>
      <c r="E2634" s="45"/>
      <c r="F2634" s="272"/>
    </row>
    <row r="2635" spans="1:6" x14ac:dyDescent="0.25">
      <c r="A2635" s="2"/>
      <c r="B2635" s="3"/>
      <c r="C2635" s="254"/>
      <c r="D2635" s="45"/>
      <c r="E2635" s="45"/>
      <c r="F2635" s="272"/>
    </row>
    <row r="2636" spans="1:6" x14ac:dyDescent="0.25">
      <c r="A2636" s="2"/>
      <c r="B2636" s="3"/>
      <c r="C2636" s="254"/>
      <c r="D2636" s="45"/>
      <c r="E2636" s="45"/>
      <c r="F2636" s="272"/>
    </row>
    <row r="2637" spans="1:6" x14ac:dyDescent="0.25">
      <c r="A2637" s="2"/>
      <c r="B2637" s="3"/>
      <c r="C2637" s="254"/>
      <c r="D2637" s="45"/>
      <c r="E2637" s="45"/>
      <c r="F2637" s="272"/>
    </row>
    <row r="2638" spans="1:6" x14ac:dyDescent="0.25">
      <c r="A2638" s="2"/>
      <c r="B2638" s="3"/>
      <c r="C2638" s="254"/>
      <c r="D2638" s="45"/>
      <c r="E2638" s="45"/>
      <c r="F2638" s="272"/>
    </row>
    <row r="2639" spans="1:6" x14ac:dyDescent="0.25">
      <c r="A2639" s="2"/>
      <c r="B2639" s="3"/>
      <c r="C2639" s="254"/>
      <c r="D2639" s="45"/>
      <c r="E2639" s="45"/>
      <c r="F2639" s="272"/>
    </row>
    <row r="2640" spans="1:6" x14ac:dyDescent="0.25">
      <c r="A2640" s="2"/>
      <c r="B2640" s="3"/>
      <c r="C2640" s="254"/>
      <c r="D2640" s="45"/>
      <c r="E2640" s="45"/>
      <c r="F2640" s="272"/>
    </row>
    <row r="2641" spans="1:6" x14ac:dyDescent="0.25">
      <c r="A2641" s="2"/>
      <c r="B2641" s="3"/>
      <c r="C2641" s="254"/>
      <c r="D2641" s="45"/>
      <c r="E2641" s="45"/>
      <c r="F2641" s="272"/>
    </row>
    <row r="2642" spans="1:6" x14ac:dyDescent="0.25">
      <c r="A2642" s="2"/>
      <c r="B2642" s="3"/>
      <c r="C2642" s="254"/>
      <c r="D2642" s="45"/>
      <c r="E2642" s="45"/>
      <c r="F2642" s="272"/>
    </row>
    <row r="2643" spans="1:6" x14ac:dyDescent="0.25">
      <c r="A2643" s="2"/>
      <c r="B2643" s="3"/>
      <c r="C2643" s="254"/>
      <c r="D2643" s="45"/>
      <c r="E2643" s="45"/>
      <c r="F2643" s="272"/>
    </row>
    <row r="2644" spans="1:6" x14ac:dyDescent="0.25">
      <c r="A2644" s="2"/>
      <c r="B2644" s="3"/>
      <c r="C2644" s="254"/>
      <c r="D2644" s="45"/>
      <c r="E2644" s="45"/>
      <c r="F2644" s="272"/>
    </row>
    <row r="2645" spans="1:6" x14ac:dyDescent="0.25">
      <c r="A2645" s="2"/>
      <c r="B2645" s="3"/>
      <c r="C2645" s="254"/>
      <c r="D2645" s="45"/>
      <c r="E2645" s="45"/>
      <c r="F2645" s="272"/>
    </row>
    <row r="2646" spans="1:6" x14ac:dyDescent="0.25">
      <c r="A2646" s="2"/>
      <c r="B2646" s="3"/>
      <c r="C2646" s="254"/>
      <c r="D2646" s="45"/>
      <c r="E2646" s="45"/>
      <c r="F2646" s="272"/>
    </row>
    <row r="2647" spans="1:6" x14ac:dyDescent="0.25">
      <c r="A2647" s="2"/>
      <c r="B2647" s="3"/>
      <c r="C2647" s="254"/>
      <c r="D2647" s="45"/>
      <c r="E2647" s="45"/>
      <c r="F2647" s="272"/>
    </row>
    <row r="2648" spans="1:6" x14ac:dyDescent="0.25">
      <c r="A2648" s="2"/>
      <c r="B2648" s="3"/>
      <c r="C2648" s="254"/>
      <c r="D2648" s="45"/>
      <c r="E2648" s="45"/>
      <c r="F2648" s="272"/>
    </row>
    <row r="2649" spans="1:6" x14ac:dyDescent="0.25">
      <c r="A2649" s="2"/>
      <c r="B2649" s="3"/>
      <c r="C2649" s="254"/>
      <c r="D2649" s="45"/>
      <c r="E2649" s="45"/>
      <c r="F2649" s="272"/>
    </row>
    <row r="2650" spans="1:6" x14ac:dyDescent="0.25">
      <c r="A2650" s="2"/>
      <c r="B2650" s="3"/>
      <c r="C2650" s="254"/>
      <c r="D2650" s="45"/>
      <c r="E2650" s="45"/>
      <c r="F2650" s="272"/>
    </row>
    <row r="2651" spans="1:6" x14ac:dyDescent="0.25">
      <c r="A2651" s="2"/>
      <c r="B2651" s="3"/>
      <c r="C2651" s="254"/>
      <c r="D2651" s="45"/>
      <c r="E2651" s="45"/>
      <c r="F2651" s="272"/>
    </row>
    <row r="2652" spans="1:6" x14ac:dyDescent="0.25">
      <c r="A2652" s="2"/>
      <c r="B2652" s="3"/>
      <c r="C2652" s="254"/>
      <c r="D2652" s="45"/>
      <c r="E2652" s="45"/>
      <c r="F2652" s="272"/>
    </row>
    <row r="2653" spans="1:6" x14ac:dyDescent="0.25">
      <c r="A2653" s="2"/>
      <c r="B2653" s="3"/>
      <c r="C2653" s="254"/>
      <c r="D2653" s="45"/>
      <c r="E2653" s="45"/>
      <c r="F2653" s="272"/>
    </row>
    <row r="2654" spans="1:6" x14ac:dyDescent="0.25">
      <c r="A2654" s="2"/>
      <c r="B2654" s="3"/>
      <c r="C2654" s="254"/>
      <c r="D2654" s="45"/>
      <c r="E2654" s="45"/>
      <c r="F2654" s="272"/>
    </row>
    <row r="2655" spans="1:6" x14ac:dyDescent="0.25">
      <c r="A2655" s="2"/>
      <c r="B2655" s="3"/>
      <c r="C2655" s="254"/>
      <c r="D2655" s="45"/>
      <c r="E2655" s="45"/>
      <c r="F2655" s="272"/>
    </row>
    <row r="2656" spans="1:6" x14ac:dyDescent="0.25">
      <c r="A2656" s="2"/>
      <c r="B2656" s="3"/>
      <c r="C2656" s="254"/>
      <c r="D2656" s="45"/>
      <c r="E2656" s="45"/>
      <c r="F2656" s="272"/>
    </row>
    <row r="2657" spans="1:6" x14ac:dyDescent="0.25">
      <c r="A2657" s="2"/>
      <c r="B2657" s="3"/>
      <c r="C2657" s="254"/>
      <c r="D2657" s="45"/>
      <c r="E2657" s="45"/>
      <c r="F2657" s="272"/>
    </row>
    <row r="2658" spans="1:6" x14ac:dyDescent="0.25">
      <c r="A2658" s="2"/>
      <c r="B2658" s="3"/>
      <c r="C2658" s="254"/>
      <c r="D2658" s="45"/>
      <c r="E2658" s="45"/>
      <c r="F2658" s="272"/>
    </row>
    <row r="2659" spans="1:6" x14ac:dyDescent="0.25">
      <c r="A2659" s="2"/>
      <c r="B2659" s="3"/>
      <c r="C2659" s="254"/>
      <c r="D2659" s="45"/>
      <c r="E2659" s="45"/>
      <c r="F2659" s="272"/>
    </row>
    <row r="2660" spans="1:6" x14ac:dyDescent="0.25">
      <c r="A2660" s="2"/>
      <c r="B2660" s="3"/>
      <c r="C2660" s="254"/>
      <c r="D2660" s="45"/>
      <c r="E2660" s="45"/>
      <c r="F2660" s="272"/>
    </row>
    <row r="2661" spans="1:6" x14ac:dyDescent="0.25">
      <c r="A2661" s="2"/>
      <c r="B2661" s="3"/>
      <c r="C2661" s="254"/>
      <c r="D2661" s="45"/>
      <c r="E2661" s="45"/>
      <c r="F2661" s="272"/>
    </row>
    <row r="2662" spans="1:6" x14ac:dyDescent="0.25">
      <c r="A2662" s="2"/>
      <c r="B2662" s="3"/>
      <c r="C2662" s="254"/>
      <c r="D2662" s="45"/>
      <c r="E2662" s="45"/>
      <c r="F2662" s="272"/>
    </row>
    <row r="2663" spans="1:6" x14ac:dyDescent="0.25">
      <c r="A2663" s="2"/>
      <c r="B2663" s="3"/>
      <c r="C2663" s="254"/>
      <c r="D2663" s="45"/>
      <c r="E2663" s="45"/>
      <c r="F2663" s="272"/>
    </row>
    <row r="2664" spans="1:6" x14ac:dyDescent="0.25">
      <c r="A2664" s="2"/>
      <c r="B2664" s="3"/>
      <c r="C2664" s="254"/>
      <c r="D2664" s="45"/>
      <c r="E2664" s="45"/>
      <c r="F2664" s="272"/>
    </row>
    <row r="2665" spans="1:6" x14ac:dyDescent="0.25">
      <c r="A2665" s="2"/>
      <c r="B2665" s="3"/>
      <c r="C2665" s="254"/>
      <c r="D2665" s="45"/>
      <c r="E2665" s="45"/>
      <c r="F2665" s="272"/>
    </row>
    <row r="2666" spans="1:6" x14ac:dyDescent="0.25">
      <c r="A2666" s="2"/>
      <c r="B2666" s="3"/>
      <c r="C2666" s="254"/>
      <c r="D2666" s="45"/>
      <c r="E2666" s="45"/>
      <c r="F2666" s="272"/>
    </row>
    <row r="2667" spans="1:6" x14ac:dyDescent="0.25">
      <c r="A2667" s="2"/>
      <c r="B2667" s="3"/>
      <c r="C2667" s="254"/>
      <c r="D2667" s="45"/>
      <c r="E2667" s="45"/>
      <c r="F2667" s="272"/>
    </row>
    <row r="2668" spans="1:6" x14ac:dyDescent="0.25">
      <c r="A2668" s="2"/>
      <c r="B2668" s="3"/>
      <c r="C2668" s="254"/>
      <c r="D2668" s="45"/>
      <c r="E2668" s="45"/>
      <c r="F2668" s="272"/>
    </row>
    <row r="2669" spans="1:6" x14ac:dyDescent="0.25">
      <c r="A2669" s="2"/>
      <c r="B2669" s="3"/>
      <c r="C2669" s="254"/>
      <c r="D2669" s="45"/>
      <c r="E2669" s="45"/>
      <c r="F2669" s="272"/>
    </row>
    <row r="2670" spans="1:6" x14ac:dyDescent="0.25">
      <c r="A2670" s="2"/>
      <c r="B2670" s="3"/>
      <c r="C2670" s="254"/>
      <c r="D2670" s="45"/>
      <c r="E2670" s="45"/>
      <c r="F2670" s="272"/>
    </row>
    <row r="2671" spans="1:6" x14ac:dyDescent="0.25">
      <c r="A2671" s="2"/>
      <c r="B2671" s="3"/>
      <c r="C2671" s="254"/>
      <c r="D2671" s="45"/>
      <c r="E2671" s="45"/>
      <c r="F2671" s="272"/>
    </row>
    <row r="2672" spans="1:6" x14ac:dyDescent="0.25">
      <c r="A2672" s="2"/>
      <c r="B2672" s="3"/>
      <c r="C2672" s="254"/>
      <c r="D2672" s="45"/>
      <c r="E2672" s="45"/>
      <c r="F2672" s="272"/>
    </row>
    <row r="2673" spans="1:6" x14ac:dyDescent="0.25">
      <c r="A2673" s="2"/>
      <c r="B2673" s="3"/>
      <c r="C2673" s="254"/>
      <c r="D2673" s="45"/>
      <c r="E2673" s="45"/>
      <c r="F2673" s="272"/>
    </row>
    <row r="2674" spans="1:6" x14ac:dyDescent="0.25">
      <c r="A2674" s="2"/>
      <c r="B2674" s="3"/>
      <c r="C2674" s="254"/>
      <c r="D2674" s="45"/>
      <c r="E2674" s="45"/>
      <c r="F2674" s="272"/>
    </row>
    <row r="2675" spans="1:6" x14ac:dyDescent="0.25">
      <c r="A2675" s="2"/>
      <c r="B2675" s="3"/>
      <c r="C2675" s="254"/>
      <c r="D2675" s="45"/>
      <c r="E2675" s="45"/>
      <c r="F2675" s="272"/>
    </row>
    <row r="2676" spans="1:6" x14ac:dyDescent="0.25">
      <c r="A2676" s="2"/>
      <c r="B2676" s="3"/>
      <c r="C2676" s="254"/>
      <c r="D2676" s="45"/>
      <c r="E2676" s="45"/>
      <c r="F2676" s="272"/>
    </row>
    <row r="2677" spans="1:6" x14ac:dyDescent="0.25">
      <c r="A2677" s="2"/>
      <c r="B2677" s="3"/>
      <c r="C2677" s="254"/>
      <c r="D2677" s="45"/>
      <c r="E2677" s="45"/>
      <c r="F2677" s="272"/>
    </row>
    <row r="2678" spans="1:6" x14ac:dyDescent="0.25">
      <c r="A2678" s="2"/>
      <c r="B2678" s="3"/>
      <c r="C2678" s="254"/>
      <c r="D2678" s="45"/>
      <c r="E2678" s="45"/>
      <c r="F2678" s="272"/>
    </row>
    <row r="2679" spans="1:6" x14ac:dyDescent="0.25">
      <c r="A2679" s="2"/>
      <c r="B2679" s="3"/>
      <c r="C2679" s="254"/>
      <c r="D2679" s="45"/>
      <c r="E2679" s="45"/>
      <c r="F2679" s="272"/>
    </row>
    <row r="2680" spans="1:6" x14ac:dyDescent="0.25">
      <c r="A2680" s="2"/>
      <c r="B2680" s="3"/>
      <c r="C2680" s="254"/>
      <c r="D2680" s="45"/>
      <c r="E2680" s="45"/>
      <c r="F2680" s="272"/>
    </row>
    <row r="2681" spans="1:6" x14ac:dyDescent="0.25">
      <c r="A2681" s="2"/>
      <c r="B2681" s="3"/>
      <c r="C2681" s="254"/>
      <c r="D2681" s="45"/>
      <c r="E2681" s="45"/>
      <c r="F2681" s="272"/>
    </row>
    <row r="2682" spans="1:6" x14ac:dyDescent="0.25">
      <c r="A2682" s="2"/>
      <c r="B2682" s="3"/>
      <c r="C2682" s="254"/>
      <c r="D2682" s="45"/>
      <c r="E2682" s="45"/>
      <c r="F2682" s="272"/>
    </row>
    <row r="2683" spans="1:6" x14ac:dyDescent="0.25">
      <c r="A2683" s="2"/>
      <c r="B2683" s="3"/>
      <c r="C2683" s="254"/>
      <c r="D2683" s="45"/>
      <c r="E2683" s="45"/>
      <c r="F2683" s="272"/>
    </row>
    <row r="2684" spans="1:6" x14ac:dyDescent="0.25">
      <c r="A2684" s="2"/>
      <c r="B2684" s="3"/>
      <c r="C2684" s="254"/>
      <c r="D2684" s="45"/>
      <c r="E2684" s="45"/>
      <c r="F2684" s="272"/>
    </row>
    <row r="2685" spans="1:6" x14ac:dyDescent="0.25">
      <c r="A2685" s="2"/>
      <c r="B2685" s="3"/>
      <c r="C2685" s="254"/>
      <c r="D2685" s="45"/>
      <c r="E2685" s="45"/>
      <c r="F2685" s="272"/>
    </row>
    <row r="2686" spans="1:6" x14ac:dyDescent="0.25">
      <c r="A2686" s="2"/>
      <c r="B2686" s="3"/>
      <c r="C2686" s="254"/>
      <c r="D2686" s="45"/>
      <c r="E2686" s="45"/>
      <c r="F2686" s="272"/>
    </row>
    <row r="2687" spans="1:6" x14ac:dyDescent="0.25">
      <c r="A2687" s="2"/>
      <c r="B2687" s="3"/>
      <c r="C2687" s="254"/>
      <c r="D2687" s="45"/>
      <c r="E2687" s="45"/>
      <c r="F2687" s="272"/>
    </row>
    <row r="2688" spans="1:6" x14ac:dyDescent="0.25">
      <c r="A2688" s="2"/>
      <c r="B2688" s="3"/>
      <c r="C2688" s="254"/>
      <c r="D2688" s="45"/>
      <c r="E2688" s="45"/>
      <c r="F2688" s="272"/>
    </row>
    <row r="2689" spans="1:6" x14ac:dyDescent="0.25">
      <c r="A2689" s="2"/>
      <c r="B2689" s="3"/>
      <c r="C2689" s="254"/>
      <c r="D2689" s="45"/>
      <c r="E2689" s="45"/>
      <c r="F2689" s="272"/>
    </row>
    <row r="2690" spans="1:6" x14ac:dyDescent="0.25">
      <c r="A2690" s="2"/>
      <c r="B2690" s="3"/>
      <c r="C2690" s="254"/>
      <c r="D2690" s="45"/>
      <c r="E2690" s="45"/>
      <c r="F2690" s="272"/>
    </row>
    <row r="2691" spans="1:6" x14ac:dyDescent="0.25">
      <c r="A2691" s="2"/>
      <c r="B2691" s="3"/>
      <c r="C2691" s="254"/>
      <c r="D2691" s="45"/>
      <c r="E2691" s="45"/>
      <c r="F2691" s="272"/>
    </row>
    <row r="2692" spans="1:6" x14ac:dyDescent="0.25">
      <c r="A2692" s="2"/>
      <c r="B2692" s="3"/>
      <c r="C2692" s="254"/>
      <c r="D2692" s="45"/>
      <c r="E2692" s="45"/>
      <c r="F2692" s="272"/>
    </row>
    <row r="2693" spans="1:6" x14ac:dyDescent="0.25">
      <c r="A2693" s="2"/>
      <c r="B2693" s="3"/>
      <c r="C2693" s="254"/>
      <c r="D2693" s="45"/>
      <c r="E2693" s="45"/>
      <c r="F2693" s="272"/>
    </row>
    <row r="2694" spans="1:6" x14ac:dyDescent="0.25">
      <c r="A2694" s="2"/>
      <c r="B2694" s="3"/>
      <c r="C2694" s="254"/>
      <c r="D2694" s="45"/>
      <c r="E2694" s="45"/>
      <c r="F2694" s="272"/>
    </row>
    <row r="2695" spans="1:6" x14ac:dyDescent="0.25">
      <c r="A2695" s="2"/>
      <c r="B2695" s="3"/>
      <c r="C2695" s="254"/>
      <c r="D2695" s="45"/>
      <c r="E2695" s="45"/>
      <c r="F2695" s="272"/>
    </row>
    <row r="2696" spans="1:6" x14ac:dyDescent="0.25">
      <c r="A2696" s="2"/>
      <c r="B2696" s="3"/>
      <c r="C2696" s="254"/>
      <c r="D2696" s="45"/>
      <c r="E2696" s="45"/>
      <c r="F2696" s="272"/>
    </row>
    <row r="2697" spans="1:6" x14ac:dyDescent="0.25">
      <c r="A2697" s="2"/>
      <c r="B2697" s="3"/>
      <c r="C2697" s="254"/>
      <c r="D2697" s="45"/>
      <c r="E2697" s="45"/>
      <c r="F2697" s="272"/>
    </row>
    <row r="2698" spans="1:6" x14ac:dyDescent="0.25">
      <c r="A2698" s="2"/>
      <c r="B2698" s="3"/>
      <c r="C2698" s="254"/>
      <c r="D2698" s="45"/>
      <c r="E2698" s="45"/>
      <c r="F2698" s="272"/>
    </row>
    <row r="2699" spans="1:6" x14ac:dyDescent="0.25">
      <c r="A2699" s="2"/>
      <c r="B2699" s="3"/>
      <c r="C2699" s="254"/>
      <c r="D2699" s="45"/>
      <c r="E2699" s="45"/>
      <c r="F2699" s="272"/>
    </row>
    <row r="2700" spans="1:6" x14ac:dyDescent="0.25">
      <c r="A2700" s="2"/>
      <c r="B2700" s="3"/>
      <c r="C2700" s="254"/>
      <c r="D2700" s="45"/>
      <c r="E2700" s="45"/>
      <c r="F2700" s="272"/>
    </row>
    <row r="2701" spans="1:6" x14ac:dyDescent="0.25">
      <c r="A2701" s="2"/>
      <c r="B2701" s="3"/>
      <c r="C2701" s="254"/>
      <c r="D2701" s="45"/>
      <c r="E2701" s="45"/>
      <c r="F2701" s="272"/>
    </row>
    <row r="2702" spans="1:6" x14ac:dyDescent="0.25">
      <c r="A2702" s="2"/>
      <c r="B2702" s="3"/>
      <c r="C2702" s="254"/>
      <c r="D2702" s="45"/>
      <c r="E2702" s="45"/>
      <c r="F2702" s="272"/>
    </row>
    <row r="2703" spans="1:6" x14ac:dyDescent="0.25">
      <c r="A2703" s="2"/>
      <c r="B2703" s="3"/>
      <c r="C2703" s="254"/>
      <c r="D2703" s="45"/>
      <c r="E2703" s="45"/>
      <c r="F2703" s="272"/>
    </row>
    <row r="2704" spans="1:6" x14ac:dyDescent="0.25">
      <c r="A2704" s="2"/>
      <c r="B2704" s="3"/>
      <c r="C2704" s="254"/>
      <c r="D2704" s="45"/>
      <c r="E2704" s="45"/>
      <c r="F2704" s="272"/>
    </row>
    <row r="2705" spans="1:6" x14ac:dyDescent="0.25">
      <c r="A2705" s="2"/>
      <c r="B2705" s="3"/>
      <c r="C2705" s="254"/>
      <c r="D2705" s="45"/>
      <c r="E2705" s="45"/>
      <c r="F2705" s="272"/>
    </row>
    <row r="2706" spans="1:6" x14ac:dyDescent="0.25">
      <c r="A2706" s="2"/>
      <c r="B2706" s="3"/>
      <c r="C2706" s="254"/>
      <c r="D2706" s="45"/>
      <c r="E2706" s="45"/>
      <c r="F2706" s="272"/>
    </row>
    <row r="2707" spans="1:6" x14ac:dyDescent="0.25">
      <c r="A2707" s="2"/>
      <c r="B2707" s="3"/>
      <c r="C2707" s="254"/>
      <c r="D2707" s="45"/>
      <c r="E2707" s="45"/>
      <c r="F2707" s="272"/>
    </row>
    <row r="2708" spans="1:6" x14ac:dyDescent="0.25">
      <c r="A2708" s="2"/>
      <c r="B2708" s="3"/>
      <c r="C2708" s="254"/>
      <c r="D2708" s="45"/>
      <c r="E2708" s="45"/>
      <c r="F2708" s="272"/>
    </row>
    <row r="2709" spans="1:6" x14ac:dyDescent="0.25">
      <c r="A2709" s="2"/>
      <c r="B2709" s="3"/>
      <c r="C2709" s="254"/>
      <c r="D2709" s="45"/>
      <c r="E2709" s="45"/>
      <c r="F2709" s="272"/>
    </row>
    <row r="2710" spans="1:6" x14ac:dyDescent="0.25">
      <c r="A2710" s="2"/>
      <c r="B2710" s="3"/>
      <c r="C2710" s="254"/>
      <c r="D2710" s="45"/>
      <c r="E2710" s="45"/>
      <c r="F2710" s="272"/>
    </row>
    <row r="2711" spans="1:6" x14ac:dyDescent="0.25">
      <c r="A2711" s="2"/>
      <c r="B2711" s="3"/>
      <c r="C2711" s="254"/>
      <c r="D2711" s="45"/>
      <c r="E2711" s="45"/>
      <c r="F2711" s="272"/>
    </row>
    <row r="2712" spans="1:6" x14ac:dyDescent="0.25">
      <c r="A2712" s="2"/>
      <c r="B2712" s="3"/>
      <c r="C2712" s="254"/>
      <c r="D2712" s="45"/>
      <c r="E2712" s="45"/>
      <c r="F2712" s="272"/>
    </row>
    <row r="2713" spans="1:6" x14ac:dyDescent="0.25">
      <c r="A2713" s="2"/>
      <c r="B2713" s="3"/>
      <c r="C2713" s="254"/>
      <c r="D2713" s="45"/>
      <c r="E2713" s="45"/>
      <c r="F2713" s="272"/>
    </row>
    <row r="2714" spans="1:6" x14ac:dyDescent="0.25">
      <c r="A2714" s="2"/>
      <c r="B2714" s="3"/>
      <c r="C2714" s="254"/>
      <c r="D2714" s="45"/>
      <c r="E2714" s="45"/>
      <c r="F2714" s="272"/>
    </row>
    <row r="2715" spans="1:6" x14ac:dyDescent="0.25">
      <c r="A2715" s="2"/>
      <c r="B2715" s="3"/>
      <c r="C2715" s="254"/>
      <c r="D2715" s="45"/>
      <c r="E2715" s="45"/>
      <c r="F2715" s="272"/>
    </row>
    <row r="2716" spans="1:6" x14ac:dyDescent="0.25">
      <c r="A2716" s="2"/>
      <c r="B2716" s="3"/>
      <c r="C2716" s="254"/>
      <c r="D2716" s="45"/>
      <c r="E2716" s="45"/>
      <c r="F2716" s="272"/>
    </row>
    <row r="2717" spans="1:6" x14ac:dyDescent="0.25">
      <c r="A2717" s="2"/>
      <c r="B2717" s="3"/>
      <c r="C2717" s="254"/>
      <c r="D2717" s="45"/>
      <c r="E2717" s="45"/>
      <c r="F2717" s="272"/>
    </row>
    <row r="2718" spans="1:6" x14ac:dyDescent="0.25">
      <c r="A2718" s="2"/>
      <c r="B2718" s="3"/>
      <c r="C2718" s="254"/>
      <c r="D2718" s="45"/>
      <c r="E2718" s="45"/>
      <c r="F2718" s="272"/>
    </row>
    <row r="2719" spans="1:6" x14ac:dyDescent="0.25">
      <c r="A2719" s="2"/>
      <c r="B2719" s="3"/>
      <c r="C2719" s="254"/>
      <c r="D2719" s="45"/>
      <c r="E2719" s="45"/>
      <c r="F2719" s="272"/>
    </row>
    <row r="2720" spans="1:6" x14ac:dyDescent="0.25">
      <c r="A2720" s="2"/>
      <c r="B2720" s="3"/>
      <c r="C2720" s="254"/>
      <c r="D2720" s="45"/>
      <c r="E2720" s="45"/>
      <c r="F2720" s="272"/>
    </row>
    <row r="2721" spans="1:6" x14ac:dyDescent="0.25">
      <c r="A2721" s="2"/>
      <c r="B2721" s="3"/>
      <c r="C2721" s="254"/>
      <c r="D2721" s="45"/>
      <c r="E2721" s="45"/>
      <c r="F2721" s="272"/>
    </row>
    <row r="2722" spans="1:6" x14ac:dyDescent="0.25">
      <c r="A2722" s="2"/>
      <c r="B2722" s="3"/>
      <c r="C2722" s="254"/>
      <c r="D2722" s="45"/>
      <c r="E2722" s="45"/>
      <c r="F2722" s="272"/>
    </row>
    <row r="2723" spans="1:6" x14ac:dyDescent="0.25">
      <c r="A2723" s="2"/>
      <c r="B2723" s="3"/>
      <c r="C2723" s="254"/>
      <c r="D2723" s="45"/>
      <c r="E2723" s="45"/>
      <c r="F2723" s="272"/>
    </row>
    <row r="2724" spans="1:6" x14ac:dyDescent="0.25">
      <c r="A2724" s="2"/>
      <c r="B2724" s="3"/>
      <c r="C2724" s="254"/>
      <c r="D2724" s="45"/>
      <c r="E2724" s="45"/>
      <c r="F2724" s="272"/>
    </row>
    <row r="2725" spans="1:6" x14ac:dyDescent="0.25">
      <c r="A2725" s="2"/>
      <c r="B2725" s="3"/>
      <c r="C2725" s="254"/>
      <c r="D2725" s="45"/>
      <c r="E2725" s="45"/>
      <c r="F2725" s="272"/>
    </row>
    <row r="2726" spans="1:6" x14ac:dyDescent="0.25">
      <c r="A2726" s="2"/>
      <c r="B2726" s="3"/>
      <c r="C2726" s="254"/>
      <c r="D2726" s="45"/>
      <c r="E2726" s="45"/>
      <c r="F2726" s="272"/>
    </row>
    <row r="2727" spans="1:6" x14ac:dyDescent="0.25">
      <c r="A2727" s="2"/>
      <c r="B2727" s="3"/>
      <c r="C2727" s="254"/>
      <c r="D2727" s="45"/>
      <c r="E2727" s="45"/>
      <c r="F2727" s="272"/>
    </row>
    <row r="2728" spans="1:6" x14ac:dyDescent="0.25">
      <c r="A2728" s="2"/>
      <c r="B2728" s="3"/>
      <c r="C2728" s="254"/>
      <c r="D2728" s="45"/>
      <c r="E2728" s="45"/>
      <c r="F2728" s="272"/>
    </row>
    <row r="2729" spans="1:6" x14ac:dyDescent="0.25">
      <c r="A2729" s="2"/>
      <c r="B2729" s="3"/>
      <c r="C2729" s="254"/>
      <c r="D2729" s="45"/>
      <c r="E2729" s="45"/>
      <c r="F2729" s="272"/>
    </row>
    <row r="2730" spans="1:6" x14ac:dyDescent="0.25">
      <c r="A2730" s="2"/>
      <c r="B2730" s="3"/>
      <c r="C2730" s="254"/>
      <c r="D2730" s="45"/>
      <c r="E2730" s="45"/>
      <c r="F2730" s="272"/>
    </row>
    <row r="2731" spans="1:6" x14ac:dyDescent="0.25">
      <c r="A2731" s="2"/>
      <c r="B2731" s="3"/>
      <c r="C2731" s="254"/>
      <c r="D2731" s="45"/>
      <c r="E2731" s="45"/>
      <c r="F2731" s="272"/>
    </row>
    <row r="2732" spans="1:6" x14ac:dyDescent="0.25">
      <c r="A2732" s="2"/>
      <c r="B2732" s="3"/>
      <c r="C2732" s="254"/>
      <c r="D2732" s="45"/>
      <c r="E2732" s="45"/>
      <c r="F2732" s="272"/>
    </row>
    <row r="2733" spans="1:6" x14ac:dyDescent="0.25">
      <c r="A2733" s="2"/>
      <c r="B2733" s="3"/>
      <c r="C2733" s="254"/>
      <c r="D2733" s="45"/>
      <c r="E2733" s="45"/>
      <c r="F2733" s="272"/>
    </row>
    <row r="2734" spans="1:6" x14ac:dyDescent="0.25">
      <c r="A2734" s="2"/>
      <c r="B2734" s="3"/>
      <c r="C2734" s="254"/>
      <c r="D2734" s="45"/>
      <c r="E2734" s="45"/>
      <c r="F2734" s="272"/>
    </row>
    <row r="2735" spans="1:6" x14ac:dyDescent="0.25">
      <c r="A2735" s="2"/>
      <c r="B2735" s="3"/>
      <c r="C2735" s="254"/>
      <c r="D2735" s="45"/>
      <c r="E2735" s="45"/>
      <c r="F2735" s="272"/>
    </row>
    <row r="2736" spans="1:6" x14ac:dyDescent="0.25">
      <c r="A2736" s="2"/>
      <c r="B2736" s="3"/>
      <c r="C2736" s="254"/>
      <c r="D2736" s="45"/>
      <c r="E2736" s="45"/>
      <c r="F2736" s="272"/>
    </row>
    <row r="2737" spans="1:6" x14ac:dyDescent="0.25">
      <c r="A2737" s="2"/>
      <c r="B2737" s="3"/>
      <c r="C2737" s="254"/>
      <c r="D2737" s="45"/>
      <c r="E2737" s="45"/>
      <c r="F2737" s="272"/>
    </row>
    <row r="2738" spans="1:6" x14ac:dyDescent="0.25">
      <c r="A2738" s="2"/>
      <c r="B2738" s="3"/>
      <c r="C2738" s="254"/>
      <c r="D2738" s="45"/>
      <c r="E2738" s="45"/>
      <c r="F2738" s="272"/>
    </row>
    <row r="2739" spans="1:6" x14ac:dyDescent="0.25">
      <c r="A2739" s="2"/>
      <c r="B2739" s="3"/>
      <c r="C2739" s="254"/>
      <c r="D2739" s="45"/>
      <c r="E2739" s="45"/>
      <c r="F2739" s="272"/>
    </row>
    <row r="2740" spans="1:6" x14ac:dyDescent="0.25">
      <c r="A2740" s="2"/>
      <c r="B2740" s="3"/>
      <c r="C2740" s="254"/>
      <c r="D2740" s="45"/>
      <c r="E2740" s="45"/>
      <c r="F2740" s="272"/>
    </row>
    <row r="2741" spans="1:6" x14ac:dyDescent="0.25">
      <c r="A2741" s="2"/>
      <c r="B2741" s="3"/>
      <c r="C2741" s="254"/>
      <c r="D2741" s="45"/>
      <c r="E2741" s="45"/>
      <c r="F2741" s="272"/>
    </row>
    <row r="2742" spans="1:6" x14ac:dyDescent="0.25">
      <c r="A2742" s="2"/>
      <c r="B2742" s="3"/>
      <c r="C2742" s="254"/>
      <c r="D2742" s="45"/>
      <c r="E2742" s="45"/>
      <c r="F2742" s="272"/>
    </row>
    <row r="2743" spans="1:6" x14ac:dyDescent="0.25">
      <c r="A2743" s="2"/>
      <c r="B2743" s="3"/>
      <c r="C2743" s="254"/>
      <c r="D2743" s="45"/>
      <c r="E2743" s="45"/>
      <c r="F2743" s="272"/>
    </row>
    <row r="2744" spans="1:6" x14ac:dyDescent="0.25">
      <c r="A2744" s="2"/>
      <c r="B2744" s="3"/>
      <c r="C2744" s="254"/>
      <c r="D2744" s="45"/>
      <c r="E2744" s="45"/>
      <c r="F2744" s="272"/>
    </row>
    <row r="2745" spans="1:6" x14ac:dyDescent="0.25">
      <c r="A2745" s="2"/>
      <c r="B2745" s="3"/>
      <c r="C2745" s="254"/>
      <c r="D2745" s="45"/>
      <c r="E2745" s="45"/>
      <c r="F2745" s="272"/>
    </row>
    <row r="2746" spans="1:6" x14ac:dyDescent="0.25">
      <c r="A2746" s="2"/>
      <c r="B2746" s="3"/>
      <c r="C2746" s="254"/>
      <c r="D2746" s="45"/>
      <c r="E2746" s="45"/>
      <c r="F2746" s="272"/>
    </row>
    <row r="2747" spans="1:6" x14ac:dyDescent="0.25">
      <c r="A2747" s="2"/>
      <c r="B2747" s="3"/>
      <c r="C2747" s="254"/>
      <c r="D2747" s="45"/>
      <c r="E2747" s="45"/>
      <c r="F2747" s="272"/>
    </row>
    <row r="2748" spans="1:6" x14ac:dyDescent="0.25">
      <c r="A2748" s="2"/>
      <c r="B2748" s="3"/>
      <c r="C2748" s="254"/>
      <c r="D2748" s="45"/>
      <c r="E2748" s="45"/>
      <c r="F2748" s="272"/>
    </row>
    <row r="2749" spans="1:6" x14ac:dyDescent="0.25">
      <c r="A2749" s="2"/>
      <c r="B2749" s="3"/>
      <c r="C2749" s="254"/>
      <c r="D2749" s="45"/>
      <c r="E2749" s="45"/>
      <c r="F2749" s="272"/>
    </row>
    <row r="2750" spans="1:6" x14ac:dyDescent="0.25">
      <c r="A2750" s="2"/>
      <c r="B2750" s="3"/>
      <c r="C2750" s="254"/>
      <c r="D2750" s="45"/>
      <c r="E2750" s="45"/>
      <c r="F2750" s="272"/>
    </row>
    <row r="2751" spans="1:6" x14ac:dyDescent="0.25">
      <c r="A2751" s="2"/>
      <c r="B2751" s="3"/>
      <c r="C2751" s="254"/>
      <c r="D2751" s="45"/>
      <c r="E2751" s="45"/>
      <c r="F2751" s="272"/>
    </row>
    <row r="2752" spans="1:6" x14ac:dyDescent="0.25">
      <c r="A2752" s="2"/>
      <c r="B2752" s="3"/>
      <c r="C2752" s="254"/>
      <c r="D2752" s="45"/>
      <c r="E2752" s="45"/>
      <c r="F2752" s="272"/>
    </row>
    <row r="2753" spans="1:6" x14ac:dyDescent="0.25">
      <c r="A2753" s="2"/>
      <c r="B2753" s="3"/>
      <c r="C2753" s="254"/>
      <c r="D2753" s="45"/>
      <c r="E2753" s="45"/>
      <c r="F2753" s="272"/>
    </row>
    <row r="2754" spans="1:6" x14ac:dyDescent="0.25">
      <c r="A2754" s="2"/>
      <c r="B2754" s="3"/>
      <c r="C2754" s="254"/>
      <c r="D2754" s="45"/>
      <c r="E2754" s="45"/>
      <c r="F2754" s="272"/>
    </row>
    <row r="2755" spans="1:6" x14ac:dyDescent="0.25">
      <c r="A2755" s="2"/>
      <c r="B2755" s="3"/>
      <c r="C2755" s="254"/>
      <c r="D2755" s="45"/>
      <c r="E2755" s="45"/>
      <c r="F2755" s="272"/>
    </row>
    <row r="2756" spans="1:6" x14ac:dyDescent="0.25">
      <c r="A2756" s="2"/>
      <c r="B2756" s="3"/>
      <c r="C2756" s="254"/>
      <c r="D2756" s="45"/>
      <c r="E2756" s="45"/>
      <c r="F2756" s="272"/>
    </row>
    <row r="2757" spans="1:6" x14ac:dyDescent="0.25">
      <c r="A2757" s="2"/>
      <c r="B2757" s="3"/>
      <c r="C2757" s="254"/>
      <c r="D2757" s="45"/>
      <c r="E2757" s="45"/>
      <c r="F2757" s="272"/>
    </row>
    <row r="2758" spans="1:6" x14ac:dyDescent="0.25">
      <c r="A2758" s="2"/>
      <c r="B2758" s="3"/>
      <c r="C2758" s="254"/>
      <c r="D2758" s="45"/>
      <c r="E2758" s="45"/>
      <c r="F2758" s="272"/>
    </row>
    <row r="2759" spans="1:6" x14ac:dyDescent="0.25">
      <c r="A2759" s="2"/>
      <c r="B2759" s="3"/>
      <c r="C2759" s="254"/>
      <c r="D2759" s="45"/>
      <c r="E2759" s="45"/>
      <c r="F2759" s="272"/>
    </row>
    <row r="2760" spans="1:6" x14ac:dyDescent="0.25">
      <c r="A2760" s="2"/>
      <c r="B2760" s="3"/>
      <c r="C2760" s="254"/>
      <c r="D2760" s="45"/>
      <c r="E2760" s="45"/>
      <c r="F2760" s="272"/>
    </row>
    <row r="2761" spans="1:6" x14ac:dyDescent="0.25">
      <c r="A2761" s="2"/>
      <c r="B2761" s="3"/>
      <c r="C2761" s="254"/>
      <c r="D2761" s="45"/>
      <c r="E2761" s="45"/>
      <c r="F2761" s="272"/>
    </row>
    <row r="2762" spans="1:6" x14ac:dyDescent="0.25">
      <c r="A2762" s="2"/>
      <c r="B2762" s="3"/>
      <c r="C2762" s="254"/>
      <c r="D2762" s="45"/>
      <c r="E2762" s="45"/>
      <c r="F2762" s="272"/>
    </row>
    <row r="2763" spans="1:6" x14ac:dyDescent="0.25">
      <c r="A2763" s="2"/>
      <c r="B2763" s="3"/>
      <c r="C2763" s="254"/>
      <c r="D2763" s="45"/>
      <c r="E2763" s="45"/>
      <c r="F2763" s="272"/>
    </row>
    <row r="2764" spans="1:6" x14ac:dyDescent="0.25">
      <c r="A2764" s="2"/>
      <c r="B2764" s="3"/>
      <c r="C2764" s="254"/>
      <c r="D2764" s="45"/>
      <c r="E2764" s="45"/>
      <c r="F2764" s="272"/>
    </row>
    <row r="2765" spans="1:6" x14ac:dyDescent="0.25">
      <c r="A2765" s="2"/>
      <c r="B2765" s="3"/>
      <c r="C2765" s="254"/>
      <c r="D2765" s="45"/>
      <c r="E2765" s="45"/>
      <c r="F2765" s="272"/>
    </row>
    <row r="2766" spans="1:6" x14ac:dyDescent="0.25">
      <c r="A2766" s="2"/>
      <c r="B2766" s="3"/>
      <c r="C2766" s="254"/>
      <c r="D2766" s="45"/>
      <c r="E2766" s="45"/>
      <c r="F2766" s="272"/>
    </row>
    <row r="2767" spans="1:6" x14ac:dyDescent="0.25">
      <c r="A2767" s="2"/>
      <c r="B2767" s="3"/>
      <c r="C2767" s="254"/>
      <c r="D2767" s="45"/>
      <c r="E2767" s="45"/>
      <c r="F2767" s="272"/>
    </row>
    <row r="2768" spans="1:6" x14ac:dyDescent="0.25">
      <c r="A2768" s="2"/>
      <c r="B2768" s="3"/>
      <c r="C2768" s="254"/>
      <c r="D2768" s="45"/>
      <c r="E2768" s="45"/>
      <c r="F2768" s="272"/>
    </row>
    <row r="2769" spans="1:6" x14ac:dyDescent="0.25">
      <c r="A2769" s="2"/>
      <c r="B2769" s="3"/>
      <c r="C2769" s="254"/>
      <c r="D2769" s="45"/>
      <c r="E2769" s="45"/>
      <c r="F2769" s="272"/>
    </row>
    <row r="2770" spans="1:6" x14ac:dyDescent="0.25">
      <c r="A2770" s="2"/>
      <c r="B2770" s="3"/>
      <c r="C2770" s="254"/>
      <c r="D2770" s="45"/>
      <c r="E2770" s="45"/>
      <c r="F2770" s="272"/>
    </row>
    <row r="2771" spans="1:6" x14ac:dyDescent="0.25">
      <c r="A2771" s="2"/>
      <c r="B2771" s="3"/>
      <c r="C2771" s="254"/>
      <c r="D2771" s="45"/>
      <c r="E2771" s="45"/>
      <c r="F2771" s="272"/>
    </row>
    <row r="2772" spans="1:6" x14ac:dyDescent="0.25">
      <c r="A2772" s="2"/>
      <c r="B2772" s="3"/>
      <c r="C2772" s="254"/>
      <c r="D2772" s="45"/>
      <c r="E2772" s="45"/>
      <c r="F2772" s="272"/>
    </row>
    <row r="2773" spans="1:6" x14ac:dyDescent="0.25">
      <c r="A2773" s="2"/>
      <c r="B2773" s="3"/>
      <c r="C2773" s="254"/>
      <c r="D2773" s="45"/>
      <c r="E2773" s="45"/>
      <c r="F2773" s="272"/>
    </row>
    <row r="2774" spans="1:6" x14ac:dyDescent="0.25">
      <c r="A2774" s="2"/>
      <c r="B2774" s="3"/>
      <c r="C2774" s="254"/>
      <c r="D2774" s="45"/>
      <c r="E2774" s="45"/>
      <c r="F2774" s="272"/>
    </row>
    <row r="2775" spans="1:6" x14ac:dyDescent="0.25">
      <c r="A2775" s="2"/>
      <c r="B2775" s="3"/>
      <c r="C2775" s="254"/>
      <c r="D2775" s="45"/>
      <c r="E2775" s="45"/>
      <c r="F2775" s="272"/>
    </row>
    <row r="2776" spans="1:6" x14ac:dyDescent="0.25">
      <c r="A2776" s="2"/>
      <c r="B2776" s="3"/>
      <c r="C2776" s="254"/>
      <c r="D2776" s="45"/>
      <c r="E2776" s="45"/>
      <c r="F2776" s="272"/>
    </row>
    <row r="2777" spans="1:6" x14ac:dyDescent="0.25">
      <c r="A2777" s="2"/>
      <c r="B2777" s="3"/>
      <c r="C2777" s="254"/>
      <c r="D2777" s="45"/>
      <c r="E2777" s="45"/>
      <c r="F2777" s="272"/>
    </row>
    <row r="2778" spans="1:6" x14ac:dyDescent="0.25">
      <c r="A2778" s="2"/>
      <c r="B2778" s="3"/>
      <c r="C2778" s="254"/>
      <c r="D2778" s="45"/>
      <c r="E2778" s="45"/>
      <c r="F2778" s="272"/>
    </row>
    <row r="2779" spans="1:6" x14ac:dyDescent="0.25">
      <c r="A2779" s="2"/>
      <c r="B2779" s="3"/>
      <c r="C2779" s="254"/>
      <c r="D2779" s="45"/>
      <c r="E2779" s="45"/>
      <c r="F2779" s="272"/>
    </row>
    <row r="2780" spans="1:6" x14ac:dyDescent="0.25">
      <c r="A2780" s="2"/>
      <c r="B2780" s="3"/>
      <c r="C2780" s="254"/>
      <c r="D2780" s="45"/>
      <c r="E2780" s="45"/>
      <c r="F2780" s="272"/>
    </row>
    <row r="2781" spans="1:6" x14ac:dyDescent="0.25">
      <c r="A2781" s="2"/>
      <c r="B2781" s="3"/>
      <c r="C2781" s="254"/>
      <c r="D2781" s="45"/>
      <c r="E2781" s="45"/>
      <c r="F2781" s="272"/>
    </row>
    <row r="2782" spans="1:6" x14ac:dyDescent="0.25">
      <c r="A2782" s="2"/>
      <c r="B2782" s="3"/>
      <c r="C2782" s="254"/>
      <c r="D2782" s="45"/>
      <c r="E2782" s="45"/>
      <c r="F2782" s="272"/>
    </row>
    <row r="2783" spans="1:6" x14ac:dyDescent="0.25">
      <c r="A2783" s="2"/>
      <c r="B2783" s="3"/>
      <c r="C2783" s="254"/>
      <c r="D2783" s="45"/>
      <c r="E2783" s="45"/>
      <c r="F2783" s="272"/>
    </row>
    <row r="2784" spans="1:6" x14ac:dyDescent="0.25">
      <c r="A2784" s="2"/>
      <c r="B2784" s="3"/>
      <c r="C2784" s="254"/>
      <c r="D2784" s="45"/>
      <c r="E2784" s="45"/>
      <c r="F2784" s="272"/>
    </row>
    <row r="2785" spans="1:6" x14ac:dyDescent="0.25">
      <c r="A2785" s="2"/>
      <c r="B2785" s="3"/>
      <c r="C2785" s="254"/>
      <c r="D2785" s="45"/>
      <c r="E2785" s="45"/>
      <c r="F2785" s="272"/>
    </row>
    <row r="2786" spans="1:6" x14ac:dyDescent="0.25">
      <c r="A2786" s="2"/>
      <c r="B2786" s="3"/>
      <c r="C2786" s="254"/>
      <c r="D2786" s="45"/>
      <c r="E2786" s="45"/>
      <c r="F2786" s="272"/>
    </row>
    <row r="2787" spans="1:6" x14ac:dyDescent="0.25">
      <c r="A2787" s="2"/>
      <c r="B2787" s="3"/>
      <c r="C2787" s="254"/>
      <c r="D2787" s="45"/>
      <c r="E2787" s="45"/>
      <c r="F2787" s="272"/>
    </row>
    <row r="2788" spans="1:6" x14ac:dyDescent="0.25">
      <c r="A2788" s="2"/>
      <c r="B2788" s="3"/>
      <c r="C2788" s="254"/>
      <c r="D2788" s="45"/>
      <c r="E2788" s="45"/>
      <c r="F2788" s="272"/>
    </row>
    <row r="2789" spans="1:6" x14ac:dyDescent="0.25">
      <c r="A2789" s="2"/>
      <c r="B2789" s="3"/>
      <c r="C2789" s="254"/>
      <c r="D2789" s="45"/>
      <c r="E2789" s="45"/>
      <c r="F2789" s="272"/>
    </row>
    <row r="2790" spans="1:6" x14ac:dyDescent="0.25">
      <c r="A2790" s="2"/>
      <c r="B2790" s="3"/>
      <c r="C2790" s="254"/>
      <c r="D2790" s="45"/>
      <c r="E2790" s="45"/>
      <c r="F2790" s="272"/>
    </row>
    <row r="2791" spans="1:6" x14ac:dyDescent="0.25">
      <c r="A2791" s="2"/>
      <c r="B2791" s="3"/>
      <c r="C2791" s="254"/>
      <c r="D2791" s="45"/>
      <c r="E2791" s="45"/>
      <c r="F2791" s="272"/>
    </row>
    <row r="2792" spans="1:6" x14ac:dyDescent="0.25">
      <c r="A2792" s="2"/>
      <c r="B2792" s="3"/>
      <c r="C2792" s="254"/>
      <c r="D2792" s="45"/>
      <c r="E2792" s="45"/>
      <c r="F2792" s="272"/>
    </row>
    <row r="2793" spans="1:6" x14ac:dyDescent="0.25">
      <c r="A2793" s="2"/>
      <c r="B2793" s="3"/>
      <c r="C2793" s="254"/>
      <c r="D2793" s="45"/>
      <c r="E2793" s="45"/>
      <c r="F2793" s="272"/>
    </row>
    <row r="2794" spans="1:6" x14ac:dyDescent="0.25">
      <c r="A2794" s="2"/>
      <c r="B2794" s="3"/>
      <c r="C2794" s="254"/>
      <c r="D2794" s="45"/>
      <c r="E2794" s="45"/>
      <c r="F2794" s="272"/>
    </row>
    <row r="2795" spans="1:6" x14ac:dyDescent="0.25">
      <c r="A2795" s="2"/>
      <c r="B2795" s="3"/>
      <c r="C2795" s="254"/>
      <c r="D2795" s="45"/>
      <c r="E2795" s="45"/>
      <c r="F2795" s="272"/>
    </row>
    <row r="2796" spans="1:6" x14ac:dyDescent="0.25">
      <c r="A2796" s="2"/>
      <c r="B2796" s="3"/>
      <c r="C2796" s="254"/>
      <c r="D2796" s="45"/>
      <c r="E2796" s="45"/>
      <c r="F2796" s="272"/>
    </row>
    <row r="2797" spans="1:6" x14ac:dyDescent="0.25">
      <c r="A2797" s="2"/>
      <c r="B2797" s="3"/>
      <c r="C2797" s="254"/>
      <c r="D2797" s="45"/>
      <c r="E2797" s="45"/>
      <c r="F2797" s="272"/>
    </row>
    <row r="2798" spans="1:6" x14ac:dyDescent="0.25">
      <c r="A2798" s="2"/>
      <c r="B2798" s="3"/>
      <c r="C2798" s="254"/>
      <c r="D2798" s="45"/>
      <c r="E2798" s="45"/>
      <c r="F2798" s="272"/>
    </row>
    <row r="2799" spans="1:6" x14ac:dyDescent="0.25">
      <c r="A2799" s="2"/>
      <c r="B2799" s="3"/>
      <c r="C2799" s="254"/>
      <c r="D2799" s="45"/>
      <c r="E2799" s="45"/>
      <c r="F2799" s="272"/>
    </row>
    <row r="2800" spans="1:6" x14ac:dyDescent="0.25">
      <c r="A2800" s="2"/>
      <c r="B2800" s="3"/>
      <c r="C2800" s="254"/>
      <c r="D2800" s="45"/>
      <c r="E2800" s="45"/>
      <c r="F2800" s="272"/>
    </row>
    <row r="2801" spans="1:6" x14ac:dyDescent="0.25">
      <c r="A2801" s="2"/>
      <c r="B2801" s="3"/>
      <c r="C2801" s="254"/>
      <c r="D2801" s="45"/>
      <c r="E2801" s="45"/>
      <c r="F2801" s="272"/>
    </row>
    <row r="2802" spans="1:6" x14ac:dyDescent="0.25">
      <c r="A2802" s="2"/>
      <c r="B2802" s="3"/>
      <c r="C2802" s="254"/>
      <c r="D2802" s="45"/>
      <c r="E2802" s="45"/>
      <c r="F2802" s="272"/>
    </row>
    <row r="2803" spans="1:6" x14ac:dyDescent="0.25">
      <c r="A2803" s="2"/>
      <c r="B2803" s="3"/>
      <c r="C2803" s="254"/>
      <c r="D2803" s="45"/>
      <c r="E2803" s="45"/>
      <c r="F2803" s="272"/>
    </row>
    <row r="2804" spans="1:6" x14ac:dyDescent="0.25">
      <c r="A2804" s="2"/>
      <c r="B2804" s="3"/>
      <c r="C2804" s="254"/>
      <c r="D2804" s="45"/>
      <c r="E2804" s="45"/>
      <c r="F2804" s="272"/>
    </row>
    <row r="2805" spans="1:6" x14ac:dyDescent="0.25">
      <c r="A2805" s="2"/>
      <c r="B2805" s="3"/>
      <c r="C2805" s="254"/>
      <c r="D2805" s="45"/>
      <c r="E2805" s="45"/>
      <c r="F2805" s="272"/>
    </row>
    <row r="2806" spans="1:6" x14ac:dyDescent="0.25">
      <c r="A2806" s="2"/>
      <c r="B2806" s="3"/>
      <c r="C2806" s="254"/>
      <c r="D2806" s="45"/>
      <c r="E2806" s="45"/>
      <c r="F2806" s="272"/>
    </row>
    <row r="2807" spans="1:6" x14ac:dyDescent="0.25">
      <c r="A2807" s="2"/>
      <c r="B2807" s="3"/>
      <c r="C2807" s="254"/>
      <c r="D2807" s="45"/>
      <c r="E2807" s="45"/>
      <c r="F2807" s="272"/>
    </row>
    <row r="2808" spans="1:6" x14ac:dyDescent="0.25">
      <c r="A2808" s="2"/>
      <c r="B2808" s="3"/>
      <c r="C2808" s="254"/>
      <c r="D2808" s="45"/>
      <c r="E2808" s="45"/>
      <c r="F2808" s="272"/>
    </row>
    <row r="2809" spans="1:6" x14ac:dyDescent="0.25">
      <c r="A2809" s="2"/>
      <c r="B2809" s="3"/>
      <c r="C2809" s="254"/>
      <c r="D2809" s="45"/>
      <c r="E2809" s="45"/>
      <c r="F2809" s="272"/>
    </row>
    <row r="2810" spans="1:6" x14ac:dyDescent="0.25">
      <c r="A2810" s="2"/>
      <c r="B2810" s="3"/>
      <c r="C2810" s="254"/>
      <c r="D2810" s="45"/>
      <c r="E2810" s="45"/>
      <c r="F2810" s="272"/>
    </row>
    <row r="2811" spans="1:6" x14ac:dyDescent="0.25">
      <c r="A2811" s="2"/>
      <c r="B2811" s="3"/>
      <c r="C2811" s="254"/>
      <c r="D2811" s="45"/>
      <c r="E2811" s="45"/>
      <c r="F2811" s="272"/>
    </row>
    <row r="2812" spans="1:6" x14ac:dyDescent="0.25">
      <c r="A2812" s="2"/>
      <c r="B2812" s="3"/>
      <c r="C2812" s="254"/>
      <c r="D2812" s="45"/>
      <c r="E2812" s="45"/>
      <c r="F2812" s="272"/>
    </row>
    <row r="2813" spans="1:6" x14ac:dyDescent="0.25">
      <c r="A2813" s="2"/>
      <c r="B2813" s="3"/>
      <c r="C2813" s="254"/>
      <c r="D2813" s="45"/>
      <c r="E2813" s="45"/>
      <c r="F2813" s="272"/>
    </row>
    <row r="2814" spans="1:6" x14ac:dyDescent="0.25">
      <c r="A2814" s="2"/>
      <c r="B2814" s="3"/>
      <c r="C2814" s="254"/>
      <c r="D2814" s="45"/>
      <c r="E2814" s="45"/>
      <c r="F2814" s="272"/>
    </row>
    <row r="2815" spans="1:6" x14ac:dyDescent="0.25">
      <c r="A2815" s="2"/>
      <c r="B2815" s="3"/>
      <c r="C2815" s="254"/>
      <c r="D2815" s="45"/>
      <c r="E2815" s="45"/>
      <c r="F2815" s="272"/>
    </row>
    <row r="2816" spans="1:6" x14ac:dyDescent="0.25">
      <c r="A2816" s="2"/>
      <c r="B2816" s="3"/>
      <c r="C2816" s="254"/>
      <c r="D2816" s="45"/>
      <c r="E2816" s="45"/>
      <c r="F2816" s="272"/>
    </row>
    <row r="2817" spans="1:6" x14ac:dyDescent="0.25">
      <c r="A2817" s="2"/>
      <c r="B2817" s="3"/>
      <c r="C2817" s="254"/>
      <c r="D2817" s="45"/>
      <c r="E2817" s="45"/>
      <c r="F2817" s="272"/>
    </row>
    <row r="2818" spans="1:6" x14ac:dyDescent="0.25">
      <c r="A2818" s="2"/>
      <c r="B2818" s="3"/>
      <c r="C2818" s="254"/>
      <c r="D2818" s="45"/>
      <c r="E2818" s="45"/>
      <c r="F2818" s="272"/>
    </row>
    <row r="2819" spans="1:6" x14ac:dyDescent="0.25">
      <c r="A2819" s="2"/>
      <c r="B2819" s="3"/>
      <c r="C2819" s="254"/>
      <c r="D2819" s="45"/>
      <c r="E2819" s="45"/>
      <c r="F2819" s="272"/>
    </row>
    <row r="2820" spans="1:6" x14ac:dyDescent="0.25">
      <c r="A2820" s="2"/>
      <c r="B2820" s="3"/>
      <c r="C2820" s="254"/>
      <c r="D2820" s="45"/>
      <c r="E2820" s="45"/>
      <c r="F2820" s="272"/>
    </row>
    <row r="2821" spans="1:6" x14ac:dyDescent="0.25">
      <c r="A2821" s="2"/>
      <c r="B2821" s="3"/>
      <c r="C2821" s="254"/>
      <c r="D2821" s="45"/>
      <c r="E2821" s="45"/>
      <c r="F2821" s="272"/>
    </row>
    <row r="2822" spans="1:6" x14ac:dyDescent="0.25">
      <c r="A2822" s="2"/>
      <c r="B2822" s="3"/>
      <c r="C2822" s="254"/>
      <c r="D2822" s="45"/>
      <c r="E2822" s="45"/>
      <c r="F2822" s="272"/>
    </row>
    <row r="2823" spans="1:6" x14ac:dyDescent="0.25">
      <c r="A2823" s="2"/>
      <c r="B2823" s="3"/>
      <c r="C2823" s="254"/>
      <c r="D2823" s="45"/>
      <c r="E2823" s="45"/>
      <c r="F2823" s="272"/>
    </row>
    <row r="2824" spans="1:6" x14ac:dyDescent="0.25">
      <c r="A2824" s="2"/>
      <c r="B2824" s="3"/>
      <c r="C2824" s="254"/>
      <c r="D2824" s="45"/>
      <c r="E2824" s="45"/>
      <c r="F2824" s="272"/>
    </row>
    <row r="2825" spans="1:6" x14ac:dyDescent="0.25">
      <c r="A2825" s="2"/>
      <c r="B2825" s="3"/>
      <c r="C2825" s="254"/>
      <c r="D2825" s="45"/>
      <c r="E2825" s="45"/>
      <c r="F2825" s="272"/>
    </row>
    <row r="2826" spans="1:6" x14ac:dyDescent="0.25">
      <c r="A2826" s="2"/>
      <c r="B2826" s="3"/>
      <c r="C2826" s="254"/>
      <c r="D2826" s="45"/>
      <c r="E2826" s="45"/>
      <c r="F2826" s="272"/>
    </row>
    <row r="2827" spans="1:6" x14ac:dyDescent="0.25">
      <c r="A2827" s="2"/>
      <c r="B2827" s="3"/>
      <c r="C2827" s="254"/>
      <c r="D2827" s="45"/>
      <c r="E2827" s="45"/>
      <c r="F2827" s="272"/>
    </row>
    <row r="2828" spans="1:6" x14ac:dyDescent="0.25">
      <c r="A2828" s="2"/>
      <c r="B2828" s="3"/>
      <c r="C2828" s="254"/>
      <c r="D2828" s="45"/>
      <c r="E2828" s="45"/>
      <c r="F2828" s="272"/>
    </row>
    <row r="2829" spans="1:6" x14ac:dyDescent="0.25">
      <c r="A2829" s="2"/>
      <c r="B2829" s="3"/>
      <c r="C2829" s="254"/>
      <c r="D2829" s="45"/>
      <c r="E2829" s="45"/>
      <c r="F2829" s="272"/>
    </row>
    <row r="2830" spans="1:6" x14ac:dyDescent="0.25">
      <c r="A2830" s="2"/>
      <c r="B2830" s="3"/>
      <c r="C2830" s="254"/>
      <c r="D2830" s="45"/>
      <c r="E2830" s="45"/>
      <c r="F2830" s="272"/>
    </row>
    <row r="2831" spans="1:6" x14ac:dyDescent="0.25">
      <c r="A2831" s="2"/>
      <c r="B2831" s="3"/>
      <c r="C2831" s="254"/>
      <c r="D2831" s="45"/>
      <c r="E2831" s="45"/>
      <c r="F2831" s="272"/>
    </row>
    <row r="2832" spans="1:6" x14ac:dyDescent="0.25">
      <c r="A2832" s="2"/>
      <c r="B2832" s="3"/>
      <c r="C2832" s="254"/>
      <c r="D2832" s="45"/>
      <c r="E2832" s="45"/>
      <c r="F2832" s="272"/>
    </row>
    <row r="2833" spans="1:6" x14ac:dyDescent="0.25">
      <c r="A2833" s="2"/>
      <c r="B2833" s="3"/>
      <c r="C2833" s="254"/>
      <c r="D2833" s="45"/>
      <c r="E2833" s="45"/>
      <c r="F2833" s="272"/>
    </row>
    <row r="2834" spans="1:6" x14ac:dyDescent="0.25">
      <c r="A2834" s="2"/>
      <c r="B2834" s="3"/>
      <c r="C2834" s="254"/>
      <c r="D2834" s="45"/>
      <c r="E2834" s="45"/>
      <c r="F2834" s="272"/>
    </row>
    <row r="2835" spans="1:6" x14ac:dyDescent="0.25">
      <c r="A2835" s="2"/>
      <c r="B2835" s="3"/>
      <c r="C2835" s="254"/>
      <c r="D2835" s="45"/>
      <c r="E2835" s="45"/>
      <c r="F2835" s="272"/>
    </row>
    <row r="2836" spans="1:6" x14ac:dyDescent="0.25">
      <c r="A2836" s="2"/>
      <c r="B2836" s="3"/>
      <c r="C2836" s="254"/>
      <c r="D2836" s="45"/>
      <c r="E2836" s="45"/>
      <c r="F2836" s="272"/>
    </row>
    <row r="2837" spans="1:6" x14ac:dyDescent="0.25">
      <c r="A2837" s="2"/>
      <c r="B2837" s="3"/>
      <c r="C2837" s="254"/>
      <c r="D2837" s="45"/>
      <c r="E2837" s="45"/>
      <c r="F2837" s="272"/>
    </row>
    <row r="2838" spans="1:6" x14ac:dyDescent="0.25">
      <c r="A2838" s="2"/>
      <c r="B2838" s="3"/>
      <c r="C2838" s="254"/>
      <c r="D2838" s="45"/>
      <c r="E2838" s="45"/>
      <c r="F2838" s="272"/>
    </row>
    <row r="2839" spans="1:6" x14ac:dyDescent="0.25">
      <c r="A2839" s="2"/>
      <c r="B2839" s="3"/>
      <c r="C2839" s="254"/>
      <c r="D2839" s="45"/>
      <c r="E2839" s="45"/>
      <c r="F2839" s="272"/>
    </row>
    <row r="2840" spans="1:6" x14ac:dyDescent="0.25">
      <c r="A2840" s="2"/>
      <c r="B2840" s="3"/>
      <c r="C2840" s="254"/>
      <c r="D2840" s="45"/>
      <c r="E2840" s="45"/>
      <c r="F2840" s="272"/>
    </row>
    <row r="2841" spans="1:6" x14ac:dyDescent="0.25">
      <c r="A2841" s="2"/>
      <c r="B2841" s="3"/>
      <c r="C2841" s="254"/>
      <c r="D2841" s="45"/>
      <c r="E2841" s="45"/>
      <c r="F2841" s="272"/>
    </row>
    <row r="2842" spans="1:6" x14ac:dyDescent="0.25">
      <c r="A2842" s="2"/>
      <c r="B2842" s="3"/>
      <c r="C2842" s="254"/>
      <c r="D2842" s="45"/>
      <c r="E2842" s="45"/>
      <c r="F2842" s="272"/>
    </row>
    <row r="2843" spans="1:6" x14ac:dyDescent="0.25">
      <c r="A2843" s="2"/>
      <c r="B2843" s="3"/>
      <c r="C2843" s="254"/>
      <c r="D2843" s="45"/>
      <c r="E2843" s="45"/>
      <c r="F2843" s="272"/>
    </row>
    <row r="2844" spans="1:6" x14ac:dyDescent="0.25">
      <c r="A2844" s="2"/>
      <c r="B2844" s="3"/>
      <c r="C2844" s="254"/>
      <c r="D2844" s="45"/>
      <c r="E2844" s="45"/>
      <c r="F2844" s="272"/>
    </row>
    <row r="2845" spans="1:6" x14ac:dyDescent="0.25">
      <c r="A2845" s="2"/>
      <c r="B2845" s="3"/>
      <c r="C2845" s="254"/>
      <c r="D2845" s="45"/>
      <c r="E2845" s="45"/>
      <c r="F2845" s="272"/>
    </row>
    <row r="2846" spans="1:6" x14ac:dyDescent="0.25">
      <c r="A2846" s="2"/>
      <c r="B2846" s="3"/>
      <c r="C2846" s="254"/>
      <c r="D2846" s="45"/>
      <c r="E2846" s="45"/>
      <c r="F2846" s="272"/>
    </row>
    <row r="2847" spans="1:6" x14ac:dyDescent="0.25">
      <c r="A2847" s="2"/>
      <c r="B2847" s="3"/>
      <c r="C2847" s="254"/>
      <c r="D2847" s="45"/>
      <c r="E2847" s="45"/>
      <c r="F2847" s="272"/>
    </row>
    <row r="2848" spans="1:6" x14ac:dyDescent="0.25">
      <c r="A2848" s="2"/>
      <c r="B2848" s="3"/>
      <c r="C2848" s="254"/>
      <c r="D2848" s="45"/>
      <c r="E2848" s="45"/>
      <c r="F2848" s="272"/>
    </row>
    <row r="2849" spans="1:6" x14ac:dyDescent="0.25">
      <c r="A2849" s="2"/>
      <c r="B2849" s="3"/>
      <c r="C2849" s="254"/>
      <c r="D2849" s="45"/>
      <c r="E2849" s="45"/>
      <c r="F2849" s="272"/>
    </row>
    <row r="2850" spans="1:6" x14ac:dyDescent="0.25">
      <c r="A2850" s="2"/>
      <c r="B2850" s="3"/>
      <c r="C2850" s="254"/>
      <c r="D2850" s="45"/>
      <c r="E2850" s="45"/>
      <c r="F2850" s="272"/>
    </row>
    <row r="2851" spans="1:6" x14ac:dyDescent="0.25">
      <c r="A2851" s="2"/>
      <c r="B2851" s="3"/>
      <c r="C2851" s="254"/>
      <c r="D2851" s="45"/>
      <c r="E2851" s="45"/>
      <c r="F2851" s="272"/>
    </row>
    <row r="2852" spans="1:6" x14ac:dyDescent="0.25">
      <c r="A2852" s="2"/>
      <c r="B2852" s="3"/>
      <c r="C2852" s="254"/>
      <c r="D2852" s="45"/>
      <c r="E2852" s="45"/>
      <c r="F2852" s="272"/>
    </row>
    <row r="2853" spans="1:6" x14ac:dyDescent="0.25">
      <c r="A2853" s="2"/>
      <c r="B2853" s="3"/>
      <c r="C2853" s="254"/>
      <c r="D2853" s="45"/>
      <c r="E2853" s="45"/>
      <c r="F2853" s="272"/>
    </row>
    <row r="2854" spans="1:6" x14ac:dyDescent="0.25">
      <c r="A2854" s="2"/>
      <c r="B2854" s="3"/>
      <c r="C2854" s="254"/>
      <c r="D2854" s="45"/>
      <c r="E2854" s="45"/>
      <c r="F2854" s="272"/>
    </row>
    <row r="2855" spans="1:6" x14ac:dyDescent="0.25">
      <c r="A2855" s="2"/>
      <c r="B2855" s="3"/>
      <c r="C2855" s="254"/>
      <c r="D2855" s="45"/>
      <c r="E2855" s="45"/>
      <c r="F2855" s="272"/>
    </row>
    <row r="2856" spans="1:6" x14ac:dyDescent="0.25">
      <c r="A2856" s="2"/>
      <c r="B2856" s="3"/>
      <c r="C2856" s="254"/>
      <c r="D2856" s="45"/>
      <c r="E2856" s="45"/>
      <c r="F2856" s="272"/>
    </row>
    <row r="2857" spans="1:6" x14ac:dyDescent="0.25">
      <c r="A2857" s="2"/>
      <c r="B2857" s="3"/>
      <c r="C2857" s="254"/>
      <c r="D2857" s="45"/>
      <c r="E2857" s="45"/>
      <c r="F2857" s="272"/>
    </row>
    <row r="2858" spans="1:6" x14ac:dyDescent="0.25">
      <c r="A2858" s="2"/>
      <c r="B2858" s="3"/>
      <c r="C2858" s="254"/>
      <c r="D2858" s="45"/>
      <c r="E2858" s="45"/>
      <c r="F2858" s="272"/>
    </row>
    <row r="2859" spans="1:6" x14ac:dyDescent="0.25">
      <c r="A2859" s="2"/>
      <c r="B2859" s="3"/>
      <c r="C2859" s="254"/>
      <c r="D2859" s="45"/>
      <c r="E2859" s="45"/>
      <c r="F2859" s="272"/>
    </row>
    <row r="2860" spans="1:6" x14ac:dyDescent="0.25">
      <c r="A2860" s="2"/>
      <c r="B2860" s="3"/>
      <c r="C2860" s="254"/>
      <c r="D2860" s="45"/>
      <c r="E2860" s="45"/>
      <c r="F2860" s="272"/>
    </row>
    <row r="2861" spans="1:6" x14ac:dyDescent="0.25">
      <c r="A2861" s="2"/>
      <c r="B2861" s="3"/>
      <c r="C2861" s="254"/>
      <c r="D2861" s="45"/>
      <c r="E2861" s="45"/>
      <c r="F2861" s="272"/>
    </row>
    <row r="2862" spans="1:6" x14ac:dyDescent="0.25">
      <c r="A2862" s="2"/>
      <c r="B2862" s="3"/>
      <c r="C2862" s="254"/>
      <c r="D2862" s="45"/>
      <c r="E2862" s="45"/>
      <c r="F2862" s="272"/>
    </row>
    <row r="2863" spans="1:6" x14ac:dyDescent="0.25">
      <c r="A2863" s="2"/>
      <c r="B2863" s="3"/>
      <c r="C2863" s="254"/>
      <c r="D2863" s="45"/>
      <c r="E2863" s="45"/>
      <c r="F2863" s="272"/>
    </row>
    <row r="2864" spans="1:6" x14ac:dyDescent="0.25">
      <c r="A2864" s="2"/>
      <c r="B2864" s="3"/>
      <c r="C2864" s="254"/>
      <c r="D2864" s="45"/>
      <c r="E2864" s="45"/>
      <c r="F2864" s="272"/>
    </row>
    <row r="2865" spans="1:6" x14ac:dyDescent="0.25">
      <c r="A2865" s="2"/>
      <c r="B2865" s="3"/>
      <c r="C2865" s="254"/>
      <c r="D2865" s="45"/>
      <c r="E2865" s="45"/>
      <c r="F2865" s="272"/>
    </row>
    <row r="2866" spans="1:6" x14ac:dyDescent="0.25">
      <c r="A2866" s="2"/>
      <c r="B2866" s="3"/>
      <c r="C2866" s="254"/>
      <c r="D2866" s="45"/>
      <c r="E2866" s="45"/>
      <c r="F2866" s="272"/>
    </row>
    <row r="2867" spans="1:6" x14ac:dyDescent="0.25">
      <c r="A2867" s="2"/>
      <c r="B2867" s="3"/>
      <c r="C2867" s="254"/>
      <c r="D2867" s="45"/>
      <c r="E2867" s="45"/>
      <c r="F2867" s="272"/>
    </row>
    <row r="2868" spans="1:6" x14ac:dyDescent="0.25">
      <c r="A2868" s="2"/>
      <c r="B2868" s="3"/>
      <c r="C2868" s="254"/>
      <c r="D2868" s="45"/>
      <c r="E2868" s="45"/>
      <c r="F2868" s="272"/>
    </row>
    <row r="2869" spans="1:6" x14ac:dyDescent="0.25">
      <c r="A2869" s="2"/>
      <c r="B2869" s="3"/>
      <c r="C2869" s="254"/>
      <c r="D2869" s="45"/>
      <c r="E2869" s="45"/>
      <c r="F2869" s="272"/>
    </row>
    <row r="2870" spans="1:6" x14ac:dyDescent="0.25">
      <c r="A2870" s="2"/>
      <c r="B2870" s="3"/>
      <c r="C2870" s="254"/>
      <c r="D2870" s="45"/>
      <c r="E2870" s="45"/>
      <c r="F2870" s="272"/>
    </row>
    <row r="2871" spans="1:6" x14ac:dyDescent="0.25">
      <c r="A2871" s="2"/>
      <c r="B2871" s="3"/>
      <c r="C2871" s="254"/>
      <c r="D2871" s="45"/>
      <c r="E2871" s="45"/>
      <c r="F2871" s="272"/>
    </row>
    <row r="2872" spans="1:6" x14ac:dyDescent="0.25">
      <c r="A2872" s="2"/>
      <c r="B2872" s="3"/>
      <c r="C2872" s="254"/>
      <c r="D2872" s="45"/>
      <c r="E2872" s="45"/>
      <c r="F2872" s="272"/>
    </row>
    <row r="2873" spans="1:6" x14ac:dyDescent="0.25">
      <c r="A2873" s="2"/>
      <c r="B2873" s="3"/>
      <c r="C2873" s="254"/>
      <c r="D2873" s="45"/>
      <c r="E2873" s="45"/>
      <c r="F2873" s="272"/>
    </row>
    <row r="2874" spans="1:6" x14ac:dyDescent="0.25">
      <c r="A2874" s="2"/>
      <c r="B2874" s="3"/>
      <c r="C2874" s="254"/>
      <c r="D2874" s="45"/>
      <c r="E2874" s="45"/>
      <c r="F2874" s="272"/>
    </row>
    <row r="2875" spans="1:6" x14ac:dyDescent="0.25">
      <c r="A2875" s="2"/>
      <c r="B2875" s="3"/>
      <c r="C2875" s="254"/>
      <c r="D2875" s="45"/>
      <c r="E2875" s="45"/>
      <c r="F2875" s="272"/>
    </row>
    <row r="2876" spans="1:6" x14ac:dyDescent="0.25">
      <c r="A2876" s="2"/>
      <c r="B2876" s="3"/>
      <c r="C2876" s="254"/>
      <c r="D2876" s="45"/>
      <c r="E2876" s="45"/>
      <c r="F2876" s="272"/>
    </row>
    <row r="2877" spans="1:6" x14ac:dyDescent="0.25">
      <c r="A2877" s="2"/>
      <c r="B2877" s="3"/>
      <c r="C2877" s="254"/>
      <c r="D2877" s="45"/>
      <c r="E2877" s="45"/>
      <c r="F2877" s="272"/>
    </row>
    <row r="2878" spans="1:6" x14ac:dyDescent="0.25">
      <c r="A2878" s="2"/>
      <c r="B2878" s="3"/>
      <c r="C2878" s="254"/>
      <c r="D2878" s="45"/>
      <c r="E2878" s="45"/>
      <c r="F2878" s="272"/>
    </row>
    <row r="2879" spans="1:6" x14ac:dyDescent="0.25">
      <c r="A2879" s="2"/>
      <c r="B2879" s="3"/>
      <c r="C2879" s="254"/>
      <c r="D2879" s="45"/>
      <c r="E2879" s="45"/>
      <c r="F2879" s="272"/>
    </row>
    <row r="2880" spans="1:6" x14ac:dyDescent="0.25">
      <c r="A2880" s="2"/>
      <c r="B2880" s="3"/>
      <c r="C2880" s="254"/>
      <c r="D2880" s="45"/>
      <c r="E2880" s="45"/>
      <c r="F2880" s="272"/>
    </row>
    <row r="2881" spans="1:6" x14ac:dyDescent="0.25">
      <c r="A2881" s="2"/>
      <c r="B2881" s="3"/>
      <c r="C2881" s="254"/>
      <c r="D2881" s="45"/>
      <c r="E2881" s="45"/>
      <c r="F2881" s="272"/>
    </row>
    <row r="2882" spans="1:6" x14ac:dyDescent="0.25">
      <c r="A2882" s="2"/>
      <c r="B2882" s="3"/>
      <c r="C2882" s="254"/>
      <c r="D2882" s="45"/>
      <c r="E2882" s="45"/>
      <c r="F2882" s="272"/>
    </row>
    <row r="2883" spans="1:6" x14ac:dyDescent="0.25">
      <c r="A2883" s="2"/>
      <c r="B2883" s="3"/>
      <c r="C2883" s="254"/>
      <c r="D2883" s="45"/>
      <c r="E2883" s="45"/>
      <c r="F2883" s="272"/>
    </row>
    <row r="2884" spans="1:6" x14ac:dyDescent="0.25">
      <c r="A2884" s="2"/>
      <c r="B2884" s="3"/>
      <c r="C2884" s="254"/>
      <c r="D2884" s="45"/>
      <c r="E2884" s="45"/>
      <c r="F2884" s="272"/>
    </row>
    <row r="2885" spans="1:6" x14ac:dyDescent="0.25">
      <c r="A2885" s="2"/>
      <c r="B2885" s="3"/>
      <c r="C2885" s="254"/>
      <c r="D2885" s="45"/>
      <c r="E2885" s="45"/>
      <c r="F2885" s="272"/>
    </row>
    <row r="2886" spans="1:6" x14ac:dyDescent="0.25">
      <c r="A2886" s="2"/>
      <c r="B2886" s="3"/>
      <c r="C2886" s="254"/>
      <c r="D2886" s="45"/>
      <c r="E2886" s="45"/>
      <c r="F2886" s="272"/>
    </row>
    <row r="2887" spans="1:6" x14ac:dyDescent="0.25">
      <c r="A2887" s="2"/>
      <c r="B2887" s="3"/>
      <c r="C2887" s="254"/>
      <c r="D2887" s="45"/>
      <c r="E2887" s="45"/>
      <c r="F2887" s="272"/>
    </row>
    <row r="2888" spans="1:6" x14ac:dyDescent="0.25">
      <c r="A2888" s="2"/>
      <c r="B2888" s="3"/>
      <c r="C2888" s="254"/>
      <c r="D2888" s="45"/>
      <c r="E2888" s="45"/>
      <c r="F2888" s="272"/>
    </row>
    <row r="2889" spans="1:6" x14ac:dyDescent="0.25">
      <c r="A2889" s="2"/>
      <c r="B2889" s="3"/>
      <c r="C2889" s="254"/>
      <c r="D2889" s="45"/>
      <c r="E2889" s="45"/>
      <c r="F2889" s="272"/>
    </row>
    <row r="2890" spans="1:6" x14ac:dyDescent="0.25">
      <c r="A2890" s="2"/>
      <c r="B2890" s="3"/>
      <c r="C2890" s="254"/>
      <c r="D2890" s="45"/>
      <c r="E2890" s="45"/>
      <c r="F2890" s="272"/>
    </row>
    <row r="2891" spans="1:6" x14ac:dyDescent="0.25">
      <c r="A2891" s="2"/>
      <c r="B2891" s="3"/>
      <c r="C2891" s="254"/>
      <c r="D2891" s="45"/>
      <c r="E2891" s="45"/>
      <c r="F2891" s="272"/>
    </row>
    <row r="2892" spans="1:6" x14ac:dyDescent="0.25">
      <c r="A2892" s="2"/>
      <c r="B2892" s="3"/>
      <c r="C2892" s="254"/>
      <c r="D2892" s="45"/>
      <c r="E2892" s="45"/>
      <c r="F2892" s="272"/>
    </row>
    <row r="2893" spans="1:6" x14ac:dyDescent="0.25">
      <c r="A2893" s="2"/>
      <c r="B2893" s="3"/>
      <c r="C2893" s="254"/>
      <c r="D2893" s="45"/>
      <c r="E2893" s="45"/>
      <c r="F2893" s="272"/>
    </row>
    <row r="2894" spans="1:6" x14ac:dyDescent="0.25">
      <c r="A2894" s="2"/>
      <c r="B2894" s="3"/>
      <c r="C2894" s="254"/>
      <c r="D2894" s="45"/>
      <c r="E2894" s="45"/>
      <c r="F2894" s="272"/>
    </row>
    <row r="2895" spans="1:6" x14ac:dyDescent="0.25">
      <c r="A2895" s="2"/>
      <c r="B2895" s="3"/>
      <c r="C2895" s="254"/>
      <c r="D2895" s="45"/>
      <c r="E2895" s="45"/>
      <c r="F2895" s="272"/>
    </row>
    <row r="2896" spans="1:6" x14ac:dyDescent="0.25">
      <c r="A2896" s="2"/>
      <c r="B2896" s="3"/>
      <c r="C2896" s="254"/>
      <c r="D2896" s="45"/>
      <c r="E2896" s="45"/>
      <c r="F2896" s="272"/>
    </row>
    <row r="2897" spans="1:6" x14ac:dyDescent="0.25">
      <c r="A2897" s="2"/>
      <c r="B2897" s="3"/>
      <c r="C2897" s="254"/>
      <c r="D2897" s="45"/>
      <c r="E2897" s="45"/>
      <c r="F2897" s="272"/>
    </row>
    <row r="2898" spans="1:6" x14ac:dyDescent="0.25">
      <c r="A2898" s="2"/>
      <c r="B2898" s="3"/>
      <c r="C2898" s="254"/>
      <c r="D2898" s="45"/>
      <c r="E2898" s="45"/>
      <c r="F2898" s="272"/>
    </row>
    <row r="2899" spans="1:6" x14ac:dyDescent="0.25">
      <c r="A2899" s="2"/>
      <c r="B2899" s="3"/>
      <c r="C2899" s="254"/>
      <c r="D2899" s="45"/>
      <c r="E2899" s="45"/>
      <c r="F2899" s="272"/>
    </row>
    <row r="2900" spans="1:6" x14ac:dyDescent="0.25">
      <c r="A2900" s="2"/>
      <c r="B2900" s="3"/>
      <c r="C2900" s="254"/>
      <c r="D2900" s="45"/>
      <c r="E2900" s="45"/>
      <c r="F2900" s="272"/>
    </row>
    <row r="2901" spans="1:6" x14ac:dyDescent="0.25">
      <c r="A2901" s="2"/>
      <c r="B2901" s="3"/>
      <c r="C2901" s="254"/>
      <c r="D2901" s="45"/>
      <c r="E2901" s="45"/>
      <c r="F2901" s="272"/>
    </row>
    <row r="2902" spans="1:6" x14ac:dyDescent="0.25">
      <c r="A2902" s="2"/>
      <c r="B2902" s="3"/>
      <c r="C2902" s="254"/>
      <c r="D2902" s="45"/>
      <c r="E2902" s="45"/>
      <c r="F2902" s="272"/>
    </row>
    <row r="2903" spans="1:6" x14ac:dyDescent="0.25">
      <c r="A2903" s="2"/>
      <c r="B2903" s="3"/>
      <c r="C2903" s="254"/>
      <c r="D2903" s="45"/>
      <c r="E2903" s="45"/>
      <c r="F2903" s="272"/>
    </row>
    <row r="2904" spans="1:6" x14ac:dyDescent="0.25">
      <c r="A2904" s="2"/>
      <c r="B2904" s="3"/>
      <c r="C2904" s="254"/>
      <c r="D2904" s="45"/>
      <c r="E2904" s="45"/>
      <c r="F2904" s="272"/>
    </row>
    <row r="2905" spans="1:6" x14ac:dyDescent="0.25">
      <c r="A2905" s="2"/>
      <c r="B2905" s="3"/>
      <c r="C2905" s="254"/>
      <c r="D2905" s="45"/>
      <c r="E2905" s="45"/>
      <c r="F2905" s="272"/>
    </row>
    <row r="2906" spans="1:6" x14ac:dyDescent="0.25">
      <c r="A2906" s="2"/>
      <c r="B2906" s="3"/>
      <c r="C2906" s="254"/>
      <c r="D2906" s="45"/>
      <c r="E2906" s="45"/>
      <c r="F2906" s="272"/>
    </row>
    <row r="2907" spans="1:6" x14ac:dyDescent="0.25">
      <c r="A2907" s="2"/>
      <c r="B2907" s="3"/>
      <c r="C2907" s="254"/>
      <c r="D2907" s="45"/>
      <c r="E2907" s="45"/>
      <c r="F2907" s="272"/>
    </row>
    <row r="2908" spans="1:6" x14ac:dyDescent="0.25">
      <c r="A2908" s="2"/>
      <c r="B2908" s="3"/>
      <c r="C2908" s="254"/>
      <c r="D2908" s="45"/>
      <c r="E2908" s="45"/>
      <c r="F2908" s="272"/>
    </row>
    <row r="2909" spans="1:6" x14ac:dyDescent="0.25">
      <c r="A2909" s="2"/>
      <c r="B2909" s="3"/>
      <c r="C2909" s="254"/>
      <c r="D2909" s="45"/>
      <c r="E2909" s="45"/>
      <c r="F2909" s="272"/>
    </row>
    <row r="2910" spans="1:6" x14ac:dyDescent="0.25">
      <c r="A2910" s="2"/>
      <c r="B2910" s="3"/>
      <c r="C2910" s="254"/>
      <c r="D2910" s="45"/>
      <c r="E2910" s="45"/>
      <c r="F2910" s="272"/>
    </row>
    <row r="2911" spans="1:6" x14ac:dyDescent="0.25">
      <c r="A2911" s="2"/>
      <c r="B2911" s="3"/>
      <c r="C2911" s="254"/>
      <c r="D2911" s="45"/>
      <c r="E2911" s="45"/>
      <c r="F2911" s="272"/>
    </row>
    <row r="2912" spans="1:6" x14ac:dyDescent="0.25">
      <c r="A2912" s="2"/>
      <c r="B2912" s="3"/>
      <c r="C2912" s="254"/>
      <c r="D2912" s="45"/>
      <c r="E2912" s="45"/>
      <c r="F2912" s="272"/>
    </row>
    <row r="2913" spans="1:6" x14ac:dyDescent="0.25">
      <c r="A2913" s="2"/>
      <c r="B2913" s="3"/>
      <c r="C2913" s="254"/>
      <c r="D2913" s="45"/>
      <c r="E2913" s="45"/>
      <c r="F2913" s="272"/>
    </row>
    <row r="2914" spans="1:6" x14ac:dyDescent="0.25">
      <c r="A2914" s="2"/>
      <c r="B2914" s="3"/>
      <c r="C2914" s="254"/>
      <c r="D2914" s="45"/>
      <c r="E2914" s="45"/>
      <c r="F2914" s="272"/>
    </row>
    <row r="2915" spans="1:6" x14ac:dyDescent="0.25">
      <c r="A2915" s="2"/>
      <c r="B2915" s="3"/>
      <c r="C2915" s="254"/>
      <c r="D2915" s="45"/>
      <c r="E2915" s="45"/>
      <c r="F2915" s="272"/>
    </row>
    <row r="2916" spans="1:6" x14ac:dyDescent="0.25">
      <c r="A2916" s="2"/>
      <c r="B2916" s="3"/>
      <c r="C2916" s="254"/>
      <c r="D2916" s="45"/>
      <c r="E2916" s="45"/>
      <c r="F2916" s="272"/>
    </row>
    <row r="2917" spans="1:6" x14ac:dyDescent="0.25">
      <c r="A2917" s="2"/>
      <c r="B2917" s="3"/>
      <c r="C2917" s="254"/>
      <c r="D2917" s="45"/>
      <c r="E2917" s="45"/>
      <c r="F2917" s="272"/>
    </row>
    <row r="2918" spans="1:6" x14ac:dyDescent="0.25">
      <c r="A2918" s="2"/>
      <c r="B2918" s="3"/>
      <c r="C2918" s="254"/>
      <c r="D2918" s="45"/>
      <c r="E2918" s="45"/>
      <c r="F2918" s="272"/>
    </row>
    <row r="2919" spans="1:6" x14ac:dyDescent="0.25">
      <c r="A2919" s="2"/>
      <c r="B2919" s="3"/>
      <c r="C2919" s="254"/>
      <c r="D2919" s="45"/>
      <c r="E2919" s="45"/>
      <c r="F2919" s="272"/>
    </row>
    <row r="2920" spans="1:6" x14ac:dyDescent="0.25">
      <c r="A2920" s="2"/>
      <c r="B2920" s="3"/>
      <c r="C2920" s="254"/>
      <c r="D2920" s="45"/>
      <c r="E2920" s="45"/>
      <c r="F2920" s="272"/>
    </row>
    <row r="2921" spans="1:6" x14ac:dyDescent="0.25">
      <c r="A2921" s="2"/>
      <c r="B2921" s="3"/>
      <c r="C2921" s="254"/>
      <c r="D2921" s="45"/>
      <c r="E2921" s="45"/>
      <c r="F2921" s="272"/>
    </row>
    <row r="2922" spans="1:6" x14ac:dyDescent="0.25">
      <c r="A2922" s="2"/>
      <c r="B2922" s="3"/>
      <c r="C2922" s="254"/>
      <c r="D2922" s="45"/>
      <c r="E2922" s="45"/>
      <c r="F2922" s="272"/>
    </row>
    <row r="2923" spans="1:6" x14ac:dyDescent="0.25">
      <c r="A2923" s="2"/>
      <c r="B2923" s="3"/>
      <c r="C2923" s="254"/>
      <c r="D2923" s="45"/>
      <c r="E2923" s="45"/>
      <c r="F2923" s="272"/>
    </row>
    <row r="2924" spans="1:6" x14ac:dyDescent="0.25">
      <c r="A2924" s="2"/>
      <c r="B2924" s="3"/>
      <c r="C2924" s="254"/>
      <c r="D2924" s="45"/>
      <c r="E2924" s="45"/>
      <c r="F2924" s="272"/>
    </row>
    <row r="2925" spans="1:6" x14ac:dyDescent="0.25">
      <c r="A2925" s="2"/>
      <c r="B2925" s="3"/>
      <c r="C2925" s="254"/>
      <c r="D2925" s="45"/>
      <c r="E2925" s="45"/>
      <c r="F2925" s="272"/>
    </row>
    <row r="2926" spans="1:6" x14ac:dyDescent="0.25">
      <c r="A2926" s="2"/>
      <c r="B2926" s="3"/>
      <c r="C2926" s="254"/>
      <c r="D2926" s="45"/>
      <c r="E2926" s="45"/>
      <c r="F2926" s="272"/>
    </row>
    <row r="2927" spans="1:6" x14ac:dyDescent="0.25">
      <c r="A2927" s="2"/>
      <c r="B2927" s="3"/>
      <c r="C2927" s="254"/>
      <c r="D2927" s="45"/>
      <c r="E2927" s="45"/>
      <c r="F2927" s="272"/>
    </row>
    <row r="2928" spans="1:6" x14ac:dyDescent="0.25">
      <c r="A2928" s="2"/>
      <c r="B2928" s="3"/>
      <c r="C2928" s="254"/>
      <c r="D2928" s="45"/>
      <c r="E2928" s="45"/>
      <c r="F2928" s="272"/>
    </row>
    <row r="2929" spans="1:6" x14ac:dyDescent="0.25">
      <c r="A2929" s="2"/>
      <c r="B2929" s="3"/>
      <c r="C2929" s="254"/>
      <c r="D2929" s="45"/>
      <c r="E2929" s="45"/>
      <c r="F2929" s="272"/>
    </row>
    <row r="2930" spans="1:6" x14ac:dyDescent="0.25">
      <c r="A2930" s="2"/>
      <c r="B2930" s="3"/>
      <c r="C2930" s="254"/>
      <c r="D2930" s="45"/>
      <c r="E2930" s="45"/>
      <c r="F2930" s="272"/>
    </row>
    <row r="2931" spans="1:6" x14ac:dyDescent="0.25">
      <c r="A2931" s="2"/>
      <c r="B2931" s="3"/>
      <c r="C2931" s="254"/>
      <c r="D2931" s="45"/>
      <c r="E2931" s="45"/>
      <c r="F2931" s="272"/>
    </row>
    <row r="2932" spans="1:6" x14ac:dyDescent="0.25">
      <c r="A2932" s="2"/>
      <c r="B2932" s="3"/>
      <c r="C2932" s="254"/>
      <c r="D2932" s="45"/>
      <c r="E2932" s="45"/>
      <c r="F2932" s="272"/>
    </row>
    <row r="2933" spans="1:6" x14ac:dyDescent="0.25">
      <c r="A2933" s="2"/>
      <c r="B2933" s="3"/>
      <c r="C2933" s="254"/>
      <c r="D2933" s="45"/>
      <c r="E2933" s="45"/>
      <c r="F2933" s="272"/>
    </row>
    <row r="2934" spans="1:6" x14ac:dyDescent="0.25">
      <c r="A2934" s="2"/>
      <c r="B2934" s="3"/>
      <c r="C2934" s="254"/>
      <c r="D2934" s="45"/>
      <c r="E2934" s="45"/>
      <c r="F2934" s="272"/>
    </row>
    <row r="2935" spans="1:6" x14ac:dyDescent="0.25">
      <c r="A2935" s="2"/>
      <c r="B2935" s="3"/>
      <c r="C2935" s="254"/>
      <c r="D2935" s="45"/>
      <c r="E2935" s="45"/>
      <c r="F2935" s="272"/>
    </row>
    <row r="2936" spans="1:6" x14ac:dyDescent="0.25">
      <c r="A2936" s="2"/>
      <c r="B2936" s="3"/>
      <c r="C2936" s="254"/>
      <c r="D2936" s="45"/>
      <c r="E2936" s="45"/>
      <c r="F2936" s="272"/>
    </row>
    <row r="2937" spans="1:6" x14ac:dyDescent="0.25">
      <c r="A2937" s="2"/>
      <c r="B2937" s="3"/>
      <c r="C2937" s="254"/>
      <c r="D2937" s="45"/>
      <c r="E2937" s="45"/>
      <c r="F2937" s="272"/>
    </row>
    <row r="2938" spans="1:6" x14ac:dyDescent="0.25">
      <c r="A2938" s="2"/>
      <c r="B2938" s="3"/>
      <c r="C2938" s="254"/>
      <c r="D2938" s="45"/>
      <c r="E2938" s="45"/>
      <c r="F2938" s="272"/>
    </row>
    <row r="2939" spans="1:6" x14ac:dyDescent="0.25">
      <c r="A2939" s="2"/>
      <c r="B2939" s="3"/>
      <c r="C2939" s="254"/>
      <c r="D2939" s="45"/>
      <c r="E2939" s="45"/>
      <c r="F2939" s="272"/>
    </row>
    <row r="2940" spans="1:6" x14ac:dyDescent="0.25">
      <c r="A2940" s="2"/>
      <c r="B2940" s="3"/>
      <c r="C2940" s="254"/>
      <c r="D2940" s="45"/>
      <c r="E2940" s="45"/>
      <c r="F2940" s="272"/>
    </row>
    <row r="2941" spans="1:6" x14ac:dyDescent="0.25">
      <c r="A2941" s="2"/>
      <c r="B2941" s="3"/>
      <c r="C2941" s="254"/>
      <c r="D2941" s="45"/>
      <c r="E2941" s="45"/>
      <c r="F2941" s="272"/>
    </row>
    <row r="2942" spans="1:6" x14ac:dyDescent="0.25">
      <c r="A2942" s="2"/>
      <c r="B2942" s="3"/>
      <c r="C2942" s="254"/>
      <c r="D2942" s="45"/>
      <c r="E2942" s="45"/>
      <c r="F2942" s="272"/>
    </row>
    <row r="2943" spans="1:6" x14ac:dyDescent="0.25">
      <c r="A2943" s="2"/>
      <c r="B2943" s="3"/>
      <c r="C2943" s="254"/>
      <c r="D2943" s="45"/>
      <c r="E2943" s="45"/>
      <c r="F2943" s="272"/>
    </row>
    <row r="2944" spans="1:6" x14ac:dyDescent="0.25">
      <c r="A2944" s="2"/>
      <c r="B2944" s="3"/>
      <c r="C2944" s="254"/>
      <c r="D2944" s="45"/>
      <c r="E2944" s="45"/>
      <c r="F2944" s="272"/>
    </row>
    <row r="2945" spans="1:6" x14ac:dyDescent="0.25">
      <c r="A2945" s="2"/>
      <c r="B2945" s="3"/>
      <c r="C2945" s="254"/>
      <c r="D2945" s="45"/>
      <c r="E2945" s="45"/>
      <c r="F2945" s="272"/>
    </row>
    <row r="2946" spans="1:6" x14ac:dyDescent="0.25">
      <c r="A2946" s="2"/>
      <c r="B2946" s="3"/>
      <c r="C2946" s="254"/>
      <c r="D2946" s="45"/>
      <c r="E2946" s="45"/>
      <c r="F2946" s="272"/>
    </row>
    <row r="2947" spans="1:6" x14ac:dyDescent="0.25">
      <c r="A2947" s="2"/>
      <c r="B2947" s="3"/>
      <c r="C2947" s="254"/>
      <c r="D2947" s="45"/>
      <c r="E2947" s="45"/>
      <c r="F2947" s="272"/>
    </row>
    <row r="2948" spans="1:6" x14ac:dyDescent="0.25">
      <c r="A2948" s="2"/>
      <c r="B2948" s="3"/>
      <c r="C2948" s="254"/>
      <c r="D2948" s="45"/>
      <c r="E2948" s="45"/>
      <c r="F2948" s="272"/>
    </row>
    <row r="2949" spans="1:6" x14ac:dyDescent="0.25">
      <c r="A2949" s="2"/>
      <c r="B2949" s="3"/>
      <c r="C2949" s="254"/>
      <c r="D2949" s="45"/>
      <c r="E2949" s="45"/>
      <c r="F2949" s="272"/>
    </row>
    <row r="2950" spans="1:6" x14ac:dyDescent="0.25">
      <c r="A2950" s="2"/>
      <c r="B2950" s="3"/>
      <c r="C2950" s="254"/>
      <c r="D2950" s="45"/>
      <c r="E2950" s="45"/>
      <c r="F2950" s="272"/>
    </row>
    <row r="2951" spans="1:6" x14ac:dyDescent="0.25">
      <c r="A2951" s="2"/>
      <c r="B2951" s="3"/>
      <c r="C2951" s="254"/>
      <c r="D2951" s="45"/>
      <c r="E2951" s="45"/>
      <c r="F2951" s="272"/>
    </row>
    <row r="2952" spans="1:6" x14ac:dyDescent="0.25">
      <c r="A2952" s="2"/>
      <c r="B2952" s="3"/>
      <c r="C2952" s="254"/>
      <c r="D2952" s="45"/>
      <c r="E2952" s="45"/>
      <c r="F2952" s="272"/>
    </row>
    <row r="2953" spans="1:6" x14ac:dyDescent="0.25">
      <c r="A2953" s="2"/>
      <c r="B2953" s="3"/>
      <c r="C2953" s="254"/>
      <c r="D2953" s="45"/>
      <c r="E2953" s="45"/>
      <c r="F2953" s="272"/>
    </row>
    <row r="2954" spans="1:6" x14ac:dyDescent="0.25">
      <c r="A2954" s="2"/>
      <c r="B2954" s="3"/>
      <c r="C2954" s="254"/>
      <c r="D2954" s="45"/>
      <c r="E2954" s="45"/>
      <c r="F2954" s="272"/>
    </row>
    <row r="2955" spans="1:6" x14ac:dyDescent="0.25">
      <c r="A2955" s="2"/>
      <c r="B2955" s="3"/>
      <c r="C2955" s="254"/>
      <c r="D2955" s="45"/>
      <c r="E2955" s="45"/>
      <c r="F2955" s="272"/>
    </row>
    <row r="2956" spans="1:6" x14ac:dyDescent="0.25">
      <c r="A2956" s="2"/>
      <c r="B2956" s="3"/>
      <c r="C2956" s="254"/>
      <c r="D2956" s="45"/>
      <c r="E2956" s="45"/>
      <c r="F2956" s="272"/>
    </row>
    <row r="2957" spans="1:6" x14ac:dyDescent="0.25">
      <c r="A2957" s="2"/>
      <c r="B2957" s="3"/>
      <c r="C2957" s="254"/>
      <c r="D2957" s="45"/>
      <c r="E2957" s="45"/>
      <c r="F2957" s="272"/>
    </row>
    <row r="2958" spans="1:6" x14ac:dyDescent="0.25">
      <c r="A2958" s="2"/>
      <c r="B2958" s="3"/>
      <c r="C2958" s="254"/>
      <c r="D2958" s="45"/>
      <c r="E2958" s="45"/>
      <c r="F2958" s="272"/>
    </row>
    <row r="2959" spans="1:6" x14ac:dyDescent="0.25">
      <c r="A2959" s="2"/>
      <c r="B2959" s="3"/>
      <c r="C2959" s="254"/>
      <c r="D2959" s="45"/>
      <c r="E2959" s="45"/>
      <c r="F2959" s="272"/>
    </row>
    <row r="2960" spans="1:6" x14ac:dyDescent="0.25">
      <c r="A2960" s="2"/>
      <c r="B2960" s="3"/>
      <c r="C2960" s="254"/>
      <c r="D2960" s="45"/>
      <c r="E2960" s="45"/>
      <c r="F2960" s="272"/>
    </row>
    <row r="2961" spans="1:6" x14ac:dyDescent="0.25">
      <c r="A2961" s="2"/>
      <c r="B2961" s="3"/>
      <c r="C2961" s="254"/>
      <c r="D2961" s="45"/>
      <c r="E2961" s="45"/>
      <c r="F2961" s="272"/>
    </row>
    <row r="2962" spans="1:6" x14ac:dyDescent="0.25">
      <c r="A2962" s="2"/>
      <c r="B2962" s="3"/>
      <c r="C2962" s="254"/>
      <c r="D2962" s="45"/>
      <c r="E2962" s="45"/>
      <c r="F2962" s="272"/>
    </row>
    <row r="2963" spans="1:6" x14ac:dyDescent="0.25">
      <c r="A2963" s="2"/>
      <c r="B2963" s="3"/>
      <c r="C2963" s="254"/>
      <c r="D2963" s="45"/>
      <c r="E2963" s="45"/>
      <c r="F2963" s="272"/>
    </row>
    <row r="2964" spans="1:6" x14ac:dyDescent="0.25">
      <c r="A2964" s="2"/>
      <c r="B2964" s="3"/>
      <c r="C2964" s="254"/>
      <c r="D2964" s="45"/>
      <c r="E2964" s="45"/>
      <c r="F2964" s="272"/>
    </row>
    <row r="2965" spans="1:6" x14ac:dyDescent="0.25">
      <c r="A2965" s="2"/>
      <c r="B2965" s="3"/>
      <c r="C2965" s="254"/>
      <c r="D2965" s="45"/>
      <c r="E2965" s="45"/>
      <c r="F2965" s="272"/>
    </row>
    <row r="2966" spans="1:6" x14ac:dyDescent="0.25">
      <c r="A2966" s="2"/>
      <c r="B2966" s="3"/>
      <c r="C2966" s="254"/>
      <c r="D2966" s="45"/>
      <c r="E2966" s="45"/>
      <c r="F2966" s="272"/>
    </row>
    <row r="2967" spans="1:6" x14ac:dyDescent="0.25">
      <c r="A2967" s="2"/>
      <c r="B2967" s="3"/>
      <c r="C2967" s="254"/>
      <c r="D2967" s="45"/>
      <c r="E2967" s="45"/>
      <c r="F2967" s="272"/>
    </row>
    <row r="2968" spans="1:6" x14ac:dyDescent="0.25">
      <c r="A2968" s="2"/>
      <c r="B2968" s="3"/>
      <c r="C2968" s="254"/>
      <c r="D2968" s="45"/>
      <c r="E2968" s="45"/>
      <c r="F2968" s="272"/>
    </row>
    <row r="2969" spans="1:6" x14ac:dyDescent="0.25">
      <c r="A2969" s="2"/>
      <c r="B2969" s="3"/>
      <c r="C2969" s="254"/>
      <c r="D2969" s="45"/>
      <c r="E2969" s="45"/>
      <c r="F2969" s="272"/>
    </row>
    <row r="2970" spans="1:6" x14ac:dyDescent="0.25">
      <c r="A2970" s="2"/>
      <c r="B2970" s="3"/>
      <c r="C2970" s="254"/>
      <c r="D2970" s="45"/>
      <c r="E2970" s="45"/>
      <c r="F2970" s="272"/>
    </row>
    <row r="2971" spans="1:6" x14ac:dyDescent="0.25">
      <c r="A2971" s="2"/>
      <c r="B2971" s="3"/>
      <c r="C2971" s="254"/>
      <c r="D2971" s="45"/>
      <c r="E2971" s="45"/>
      <c r="F2971" s="272"/>
    </row>
    <row r="2972" spans="1:6" x14ac:dyDescent="0.25">
      <c r="A2972" s="2"/>
      <c r="B2972" s="3"/>
      <c r="C2972" s="254"/>
      <c r="D2972" s="45"/>
      <c r="E2972" s="45"/>
      <c r="F2972" s="272"/>
    </row>
    <row r="2973" spans="1:6" x14ac:dyDescent="0.25">
      <c r="A2973" s="2"/>
      <c r="B2973" s="3"/>
      <c r="C2973" s="254"/>
      <c r="D2973" s="45"/>
      <c r="E2973" s="45"/>
      <c r="F2973" s="272"/>
    </row>
    <row r="2974" spans="1:6" x14ac:dyDescent="0.25">
      <c r="A2974" s="2"/>
      <c r="B2974" s="3"/>
      <c r="C2974" s="254"/>
      <c r="D2974" s="45"/>
      <c r="E2974" s="45"/>
      <c r="F2974" s="272"/>
    </row>
    <row r="2975" spans="1:6" x14ac:dyDescent="0.25">
      <c r="A2975" s="2"/>
      <c r="B2975" s="3"/>
      <c r="C2975" s="254"/>
      <c r="D2975" s="45"/>
      <c r="E2975" s="45"/>
      <c r="F2975" s="272"/>
    </row>
    <row r="2976" spans="1:6" x14ac:dyDescent="0.25">
      <c r="A2976" s="2"/>
      <c r="B2976" s="3"/>
      <c r="C2976" s="254"/>
      <c r="D2976" s="45"/>
      <c r="E2976" s="45"/>
      <c r="F2976" s="272"/>
    </row>
    <row r="2977" spans="1:6" x14ac:dyDescent="0.25">
      <c r="A2977" s="2"/>
      <c r="B2977" s="3"/>
      <c r="C2977" s="254"/>
      <c r="D2977" s="45"/>
      <c r="E2977" s="45"/>
      <c r="F2977" s="272"/>
    </row>
    <row r="2978" spans="1:6" x14ac:dyDescent="0.25">
      <c r="A2978" s="2"/>
      <c r="B2978" s="3"/>
      <c r="C2978" s="254"/>
      <c r="D2978" s="45"/>
      <c r="E2978" s="45"/>
      <c r="F2978" s="272"/>
    </row>
    <row r="2979" spans="1:6" x14ac:dyDescent="0.25">
      <c r="A2979" s="2"/>
      <c r="B2979" s="3"/>
      <c r="C2979" s="254"/>
      <c r="D2979" s="45"/>
      <c r="E2979" s="45"/>
      <c r="F2979" s="272"/>
    </row>
    <row r="2980" spans="1:6" x14ac:dyDescent="0.25">
      <c r="A2980" s="2"/>
      <c r="B2980" s="3"/>
      <c r="C2980" s="254"/>
      <c r="D2980" s="45"/>
      <c r="E2980" s="45"/>
      <c r="F2980" s="272"/>
    </row>
    <row r="2981" spans="1:6" x14ac:dyDescent="0.25">
      <c r="A2981" s="2"/>
      <c r="B2981" s="3"/>
      <c r="C2981" s="254"/>
      <c r="D2981" s="45"/>
      <c r="E2981" s="45"/>
      <c r="F2981" s="272"/>
    </row>
    <row r="2982" spans="1:6" x14ac:dyDescent="0.25">
      <c r="A2982" s="2"/>
      <c r="B2982" s="3"/>
      <c r="C2982" s="254"/>
      <c r="D2982" s="45"/>
      <c r="E2982" s="45"/>
      <c r="F2982" s="272"/>
    </row>
    <row r="2983" spans="1:6" x14ac:dyDescent="0.25">
      <c r="A2983" s="2"/>
      <c r="B2983" s="3"/>
      <c r="C2983" s="254"/>
      <c r="D2983" s="45"/>
      <c r="E2983" s="45"/>
      <c r="F2983" s="272"/>
    </row>
    <row r="2984" spans="1:6" x14ac:dyDescent="0.25">
      <c r="A2984" s="2"/>
      <c r="B2984" s="3"/>
      <c r="C2984" s="254"/>
      <c r="D2984" s="45"/>
      <c r="E2984" s="45"/>
      <c r="F2984" s="272"/>
    </row>
    <row r="2985" spans="1:6" x14ac:dyDescent="0.25">
      <c r="A2985" s="2"/>
      <c r="B2985" s="3"/>
      <c r="C2985" s="254"/>
      <c r="D2985" s="45"/>
      <c r="E2985" s="45"/>
      <c r="F2985" s="272"/>
    </row>
    <row r="2986" spans="1:6" x14ac:dyDescent="0.25">
      <c r="A2986" s="2"/>
      <c r="B2986" s="3"/>
      <c r="C2986" s="254"/>
      <c r="D2986" s="45"/>
      <c r="E2986" s="45"/>
      <c r="F2986" s="272"/>
    </row>
    <row r="2987" spans="1:6" x14ac:dyDescent="0.25">
      <c r="A2987" s="2"/>
      <c r="B2987" s="3"/>
      <c r="C2987" s="254"/>
      <c r="D2987" s="45"/>
      <c r="E2987" s="45"/>
      <c r="F2987" s="272"/>
    </row>
    <row r="2988" spans="1:6" x14ac:dyDescent="0.25">
      <c r="A2988" s="2"/>
      <c r="B2988" s="3"/>
      <c r="C2988" s="254"/>
      <c r="D2988" s="45"/>
      <c r="E2988" s="45"/>
      <c r="F2988" s="272"/>
    </row>
    <row r="2989" spans="1:6" x14ac:dyDescent="0.25">
      <c r="A2989" s="2"/>
      <c r="B2989" s="3"/>
      <c r="C2989" s="254"/>
      <c r="D2989" s="45"/>
      <c r="E2989" s="45"/>
      <c r="F2989" s="272"/>
    </row>
    <row r="2990" spans="1:6" x14ac:dyDescent="0.25">
      <c r="A2990" s="2"/>
      <c r="B2990" s="3"/>
      <c r="C2990" s="254"/>
      <c r="D2990" s="45"/>
      <c r="E2990" s="45"/>
      <c r="F2990" s="272"/>
    </row>
    <row r="2991" spans="1:6" x14ac:dyDescent="0.25">
      <c r="A2991" s="2"/>
      <c r="B2991" s="3"/>
      <c r="C2991" s="254"/>
      <c r="D2991" s="45"/>
      <c r="E2991" s="45"/>
      <c r="F2991" s="272"/>
    </row>
    <row r="2992" spans="1:6" x14ac:dyDescent="0.25">
      <c r="A2992" s="2"/>
      <c r="B2992" s="3"/>
      <c r="C2992" s="254"/>
      <c r="D2992" s="45"/>
      <c r="E2992" s="45"/>
      <c r="F2992" s="272"/>
    </row>
    <row r="2993" spans="1:6" x14ac:dyDescent="0.25">
      <c r="A2993" s="2"/>
      <c r="B2993" s="3"/>
      <c r="C2993" s="254"/>
      <c r="D2993" s="45"/>
      <c r="E2993" s="45"/>
      <c r="F2993" s="272"/>
    </row>
    <row r="2994" spans="1:6" x14ac:dyDescent="0.25">
      <c r="A2994" s="2"/>
      <c r="B2994" s="3"/>
      <c r="C2994" s="254"/>
      <c r="D2994" s="45"/>
      <c r="E2994" s="45"/>
      <c r="F2994" s="272"/>
    </row>
    <row r="2995" spans="1:6" x14ac:dyDescent="0.25">
      <c r="A2995" s="2"/>
      <c r="B2995" s="3"/>
      <c r="C2995" s="254"/>
      <c r="D2995" s="45"/>
      <c r="E2995" s="45"/>
      <c r="F2995" s="272"/>
    </row>
    <row r="2996" spans="1:6" x14ac:dyDescent="0.25">
      <c r="A2996" s="2"/>
      <c r="B2996" s="3"/>
      <c r="C2996" s="254"/>
      <c r="D2996" s="45"/>
      <c r="E2996" s="45"/>
      <c r="F2996" s="272"/>
    </row>
    <row r="2997" spans="1:6" x14ac:dyDescent="0.25">
      <c r="A2997" s="2"/>
      <c r="B2997" s="3"/>
      <c r="C2997" s="254"/>
      <c r="D2997" s="45"/>
      <c r="E2997" s="45"/>
      <c r="F2997" s="272"/>
    </row>
    <row r="2998" spans="1:6" x14ac:dyDescent="0.25">
      <c r="A2998" s="2"/>
      <c r="B2998" s="3"/>
      <c r="C2998" s="254"/>
      <c r="D2998" s="45"/>
      <c r="E2998" s="45"/>
      <c r="F2998" s="272"/>
    </row>
    <row r="2999" spans="1:6" x14ac:dyDescent="0.25">
      <c r="A2999" s="2"/>
      <c r="B2999" s="3"/>
      <c r="C2999" s="254"/>
      <c r="D2999" s="45"/>
      <c r="E2999" s="45"/>
      <c r="F2999" s="272"/>
    </row>
    <row r="3000" spans="1:6" x14ac:dyDescent="0.25">
      <c r="A3000" s="2"/>
      <c r="B3000" s="3"/>
      <c r="C3000" s="254"/>
      <c r="D3000" s="45"/>
      <c r="E3000" s="45"/>
      <c r="F3000" s="272"/>
    </row>
    <row r="3001" spans="1:6" x14ac:dyDescent="0.25">
      <c r="A3001" s="2"/>
      <c r="B3001" s="3"/>
      <c r="C3001" s="254"/>
      <c r="D3001" s="45"/>
      <c r="E3001" s="45"/>
      <c r="F3001" s="272"/>
    </row>
    <row r="3002" spans="1:6" x14ac:dyDescent="0.25">
      <c r="A3002" s="2"/>
      <c r="B3002" s="3"/>
      <c r="C3002" s="254"/>
      <c r="D3002" s="45"/>
      <c r="E3002" s="45"/>
      <c r="F3002" s="272"/>
    </row>
    <row r="3003" spans="1:6" x14ac:dyDescent="0.25">
      <c r="A3003" s="2"/>
      <c r="B3003" s="3"/>
      <c r="C3003" s="254"/>
      <c r="D3003" s="45"/>
      <c r="E3003" s="45"/>
      <c r="F3003" s="272"/>
    </row>
    <row r="3004" spans="1:6" x14ac:dyDescent="0.25">
      <c r="A3004" s="2"/>
      <c r="B3004" s="3"/>
      <c r="C3004" s="254"/>
      <c r="D3004" s="45"/>
      <c r="E3004" s="45"/>
      <c r="F3004" s="272"/>
    </row>
    <row r="3005" spans="1:6" x14ac:dyDescent="0.25">
      <c r="A3005" s="2"/>
      <c r="B3005" s="3"/>
      <c r="C3005" s="254"/>
      <c r="D3005" s="45"/>
      <c r="E3005" s="45"/>
      <c r="F3005" s="272"/>
    </row>
    <row r="3006" spans="1:6" x14ac:dyDescent="0.25">
      <c r="A3006" s="2"/>
      <c r="B3006" s="3"/>
      <c r="C3006" s="254"/>
      <c r="D3006" s="45"/>
      <c r="E3006" s="45"/>
      <c r="F3006" s="272"/>
    </row>
    <row r="3007" spans="1:6" x14ac:dyDescent="0.25">
      <c r="A3007" s="2"/>
      <c r="B3007" s="3"/>
      <c r="C3007" s="254"/>
      <c r="D3007" s="45"/>
      <c r="E3007" s="45"/>
      <c r="F3007" s="272"/>
    </row>
    <row r="3008" spans="1:6" x14ac:dyDescent="0.25">
      <c r="A3008" s="2"/>
      <c r="B3008" s="3"/>
      <c r="C3008" s="254"/>
      <c r="D3008" s="45"/>
      <c r="E3008" s="45"/>
      <c r="F3008" s="272"/>
    </row>
    <row r="3009" spans="1:6" x14ac:dyDescent="0.25">
      <c r="A3009" s="2"/>
      <c r="B3009" s="3"/>
      <c r="C3009" s="254"/>
      <c r="D3009" s="45"/>
      <c r="E3009" s="45"/>
      <c r="F3009" s="272"/>
    </row>
    <row r="3010" spans="1:6" x14ac:dyDescent="0.25">
      <c r="A3010" s="2"/>
      <c r="B3010" s="3"/>
      <c r="C3010" s="254"/>
      <c r="D3010" s="45"/>
      <c r="E3010" s="45"/>
      <c r="F3010" s="272"/>
    </row>
    <row r="3011" spans="1:6" x14ac:dyDescent="0.25">
      <c r="A3011" s="2"/>
      <c r="B3011" s="3"/>
      <c r="C3011" s="254"/>
      <c r="D3011" s="45"/>
      <c r="E3011" s="45"/>
      <c r="F3011" s="272"/>
    </row>
    <row r="3012" spans="1:6" x14ac:dyDescent="0.25">
      <c r="A3012" s="2"/>
      <c r="B3012" s="3"/>
      <c r="C3012" s="254"/>
      <c r="D3012" s="45"/>
      <c r="E3012" s="45"/>
      <c r="F3012" s="272"/>
    </row>
    <row r="3013" spans="1:6" x14ac:dyDescent="0.25">
      <c r="A3013" s="2"/>
      <c r="B3013" s="3"/>
      <c r="C3013" s="254"/>
      <c r="D3013" s="45"/>
      <c r="E3013" s="45"/>
      <c r="F3013" s="272"/>
    </row>
    <row r="3014" spans="1:6" x14ac:dyDescent="0.25">
      <c r="A3014" s="2"/>
      <c r="B3014" s="3"/>
      <c r="C3014" s="254"/>
      <c r="D3014" s="45"/>
      <c r="E3014" s="45"/>
      <c r="F3014" s="272"/>
    </row>
    <row r="3015" spans="1:6" x14ac:dyDescent="0.25">
      <c r="A3015" s="2"/>
      <c r="B3015" s="3"/>
      <c r="C3015" s="254"/>
      <c r="D3015" s="45"/>
      <c r="E3015" s="45"/>
      <c r="F3015" s="272"/>
    </row>
    <row r="3016" spans="1:6" x14ac:dyDescent="0.25">
      <c r="A3016" s="2"/>
      <c r="B3016" s="3"/>
      <c r="C3016" s="254"/>
      <c r="D3016" s="45"/>
      <c r="E3016" s="45"/>
      <c r="F3016" s="272"/>
    </row>
    <row r="3017" spans="1:6" x14ac:dyDescent="0.25">
      <c r="A3017" s="2"/>
      <c r="B3017" s="3"/>
      <c r="C3017" s="254"/>
      <c r="D3017" s="45"/>
      <c r="E3017" s="45"/>
      <c r="F3017" s="272"/>
    </row>
    <row r="3018" spans="1:6" x14ac:dyDescent="0.25">
      <c r="A3018" s="2"/>
      <c r="B3018" s="3"/>
      <c r="C3018" s="254"/>
      <c r="D3018" s="45"/>
      <c r="E3018" s="45"/>
      <c r="F3018" s="272"/>
    </row>
    <row r="3019" spans="1:6" x14ac:dyDescent="0.25">
      <c r="A3019" s="2"/>
      <c r="B3019" s="3"/>
      <c r="C3019" s="254"/>
      <c r="D3019" s="45"/>
      <c r="E3019" s="45"/>
      <c r="F3019" s="272"/>
    </row>
    <row r="3020" spans="1:6" x14ac:dyDescent="0.25">
      <c r="A3020" s="2"/>
      <c r="B3020" s="3"/>
      <c r="C3020" s="254"/>
      <c r="D3020" s="45"/>
      <c r="E3020" s="45"/>
      <c r="F3020" s="272"/>
    </row>
    <row r="3021" spans="1:6" x14ac:dyDescent="0.25">
      <c r="A3021" s="2"/>
      <c r="B3021" s="3"/>
      <c r="C3021" s="254"/>
      <c r="D3021" s="45"/>
      <c r="E3021" s="45"/>
      <c r="F3021" s="272"/>
    </row>
    <row r="3022" spans="1:6" x14ac:dyDescent="0.25">
      <c r="A3022" s="2"/>
      <c r="B3022" s="3"/>
      <c r="C3022" s="254"/>
      <c r="D3022" s="45"/>
      <c r="E3022" s="45"/>
      <c r="F3022" s="272"/>
    </row>
    <row r="3023" spans="1:6" x14ac:dyDescent="0.25">
      <c r="A3023" s="2"/>
      <c r="B3023" s="3"/>
      <c r="C3023" s="254"/>
      <c r="D3023" s="45"/>
      <c r="E3023" s="45"/>
      <c r="F3023" s="272"/>
    </row>
    <row r="3024" spans="1:6" x14ac:dyDescent="0.25">
      <c r="A3024" s="2"/>
      <c r="B3024" s="3"/>
      <c r="C3024" s="254"/>
      <c r="D3024" s="45"/>
      <c r="E3024" s="45"/>
      <c r="F3024" s="272"/>
    </row>
    <row r="3025" spans="1:6" x14ac:dyDescent="0.25">
      <c r="A3025" s="2"/>
      <c r="B3025" s="3"/>
      <c r="C3025" s="254"/>
      <c r="D3025" s="45"/>
      <c r="E3025" s="45"/>
      <c r="F3025" s="272"/>
    </row>
    <row r="3026" spans="1:6" x14ac:dyDescent="0.25">
      <c r="A3026" s="2"/>
      <c r="B3026" s="3"/>
      <c r="C3026" s="254"/>
      <c r="D3026" s="45"/>
      <c r="E3026" s="45"/>
      <c r="F3026" s="272"/>
    </row>
    <row r="3027" spans="1:6" x14ac:dyDescent="0.25">
      <c r="A3027" s="2"/>
      <c r="B3027" s="3"/>
      <c r="C3027" s="254"/>
      <c r="D3027" s="45"/>
      <c r="E3027" s="45"/>
      <c r="F3027" s="272"/>
    </row>
    <row r="3028" spans="1:6" x14ac:dyDescent="0.25">
      <c r="A3028" s="2"/>
      <c r="B3028" s="3"/>
      <c r="C3028" s="254"/>
      <c r="D3028" s="45"/>
      <c r="E3028" s="45"/>
      <c r="F3028" s="272"/>
    </row>
    <row r="3029" spans="1:6" x14ac:dyDescent="0.25">
      <c r="A3029" s="2"/>
      <c r="B3029" s="3"/>
      <c r="C3029" s="254"/>
      <c r="D3029" s="45"/>
      <c r="E3029" s="45"/>
      <c r="F3029" s="272"/>
    </row>
    <row r="3030" spans="1:6" x14ac:dyDescent="0.25">
      <c r="A3030" s="2"/>
      <c r="B3030" s="3"/>
      <c r="C3030" s="254"/>
      <c r="D3030" s="45"/>
      <c r="E3030" s="45"/>
      <c r="F3030" s="272"/>
    </row>
    <row r="3031" spans="1:6" x14ac:dyDescent="0.25">
      <c r="A3031" s="2"/>
      <c r="B3031" s="3"/>
      <c r="C3031" s="254"/>
      <c r="D3031" s="45"/>
      <c r="E3031" s="45"/>
      <c r="F3031" s="272"/>
    </row>
    <row r="3032" spans="1:6" x14ac:dyDescent="0.25">
      <c r="A3032" s="2"/>
      <c r="B3032" s="3"/>
      <c r="C3032" s="254"/>
      <c r="D3032" s="45"/>
      <c r="E3032" s="45"/>
      <c r="F3032" s="272"/>
    </row>
    <row r="3033" spans="1:6" x14ac:dyDescent="0.25">
      <c r="A3033" s="2"/>
      <c r="B3033" s="3"/>
      <c r="C3033" s="254"/>
      <c r="D3033" s="45"/>
      <c r="E3033" s="45"/>
      <c r="F3033" s="272"/>
    </row>
    <row r="3034" spans="1:6" x14ac:dyDescent="0.25">
      <c r="A3034" s="2"/>
      <c r="B3034" s="3"/>
      <c r="C3034" s="254"/>
      <c r="D3034" s="45"/>
      <c r="E3034" s="45"/>
      <c r="F3034" s="272"/>
    </row>
    <row r="3035" spans="1:6" x14ac:dyDescent="0.25">
      <c r="A3035" s="2"/>
      <c r="B3035" s="3"/>
      <c r="C3035" s="254"/>
      <c r="D3035" s="45"/>
      <c r="E3035" s="45"/>
      <c r="F3035" s="272"/>
    </row>
    <row r="3036" spans="1:6" x14ac:dyDescent="0.25">
      <c r="A3036" s="2"/>
      <c r="B3036" s="3"/>
      <c r="C3036" s="254"/>
      <c r="D3036" s="45"/>
      <c r="E3036" s="45"/>
      <c r="F3036" s="272"/>
    </row>
    <row r="3037" spans="1:6" x14ac:dyDescent="0.25">
      <c r="A3037" s="2"/>
      <c r="B3037" s="3"/>
      <c r="C3037" s="254"/>
      <c r="D3037" s="45"/>
      <c r="E3037" s="45"/>
      <c r="F3037" s="272"/>
    </row>
    <row r="3038" spans="1:6" x14ac:dyDescent="0.25">
      <c r="A3038" s="2"/>
      <c r="B3038" s="3"/>
      <c r="C3038" s="254"/>
      <c r="D3038" s="45"/>
      <c r="E3038" s="45"/>
      <c r="F3038" s="272"/>
    </row>
    <row r="3039" spans="1:6" x14ac:dyDescent="0.25">
      <c r="A3039" s="2"/>
      <c r="B3039" s="3"/>
      <c r="C3039" s="254"/>
      <c r="D3039" s="45"/>
      <c r="E3039" s="45"/>
      <c r="F3039" s="272"/>
    </row>
    <row r="3040" spans="1:6" x14ac:dyDescent="0.25">
      <c r="A3040" s="2"/>
      <c r="B3040" s="3"/>
      <c r="C3040" s="254"/>
      <c r="D3040" s="45"/>
      <c r="E3040" s="45"/>
      <c r="F3040" s="272"/>
    </row>
    <row r="3041" spans="1:6" x14ac:dyDescent="0.25">
      <c r="A3041" s="2"/>
      <c r="B3041" s="3"/>
      <c r="C3041" s="254"/>
      <c r="D3041" s="45"/>
      <c r="E3041" s="45"/>
      <c r="F3041" s="272"/>
    </row>
    <row r="3042" spans="1:6" x14ac:dyDescent="0.25">
      <c r="A3042" s="2"/>
      <c r="B3042" s="3"/>
      <c r="C3042" s="254"/>
      <c r="D3042" s="45"/>
      <c r="E3042" s="45"/>
      <c r="F3042" s="272"/>
    </row>
    <row r="3043" spans="1:6" x14ac:dyDescent="0.25">
      <c r="A3043" s="2"/>
      <c r="B3043" s="3"/>
      <c r="C3043" s="254"/>
      <c r="D3043" s="45"/>
      <c r="E3043" s="45"/>
      <c r="F3043" s="272"/>
    </row>
    <row r="3044" spans="1:6" x14ac:dyDescent="0.25">
      <c r="A3044" s="2"/>
      <c r="B3044" s="3"/>
      <c r="C3044" s="254"/>
      <c r="D3044" s="45"/>
      <c r="E3044" s="45"/>
      <c r="F3044" s="272"/>
    </row>
    <row r="3045" spans="1:6" x14ac:dyDescent="0.25">
      <c r="A3045" s="2"/>
      <c r="B3045" s="3"/>
      <c r="C3045" s="254"/>
      <c r="D3045" s="45"/>
      <c r="E3045" s="45"/>
      <c r="F3045" s="272"/>
    </row>
    <row r="3046" spans="1:6" x14ac:dyDescent="0.25">
      <c r="A3046" s="2"/>
      <c r="B3046" s="3"/>
      <c r="C3046" s="254"/>
      <c r="D3046" s="45"/>
      <c r="E3046" s="45"/>
      <c r="F3046" s="272"/>
    </row>
    <row r="3047" spans="1:6" x14ac:dyDescent="0.25">
      <c r="A3047" s="2"/>
      <c r="B3047" s="3"/>
      <c r="C3047" s="254"/>
      <c r="D3047" s="45"/>
      <c r="E3047" s="45"/>
      <c r="F3047" s="272"/>
    </row>
    <row r="3048" spans="1:6" x14ac:dyDescent="0.25">
      <c r="A3048" s="2"/>
      <c r="B3048" s="3"/>
      <c r="C3048" s="254"/>
      <c r="D3048" s="45"/>
      <c r="E3048" s="45"/>
      <c r="F3048" s="272"/>
    </row>
    <row r="3049" spans="1:6" x14ac:dyDescent="0.25">
      <c r="A3049" s="2"/>
      <c r="B3049" s="3"/>
      <c r="C3049" s="254"/>
      <c r="D3049" s="45"/>
      <c r="E3049" s="45"/>
      <c r="F3049" s="272"/>
    </row>
    <row r="3050" spans="1:6" x14ac:dyDescent="0.25">
      <c r="A3050" s="2"/>
      <c r="B3050" s="3"/>
      <c r="C3050" s="254"/>
      <c r="D3050" s="45"/>
      <c r="E3050" s="45"/>
      <c r="F3050" s="272"/>
    </row>
    <row r="3051" spans="1:6" x14ac:dyDescent="0.25">
      <c r="A3051" s="2"/>
      <c r="B3051" s="3"/>
      <c r="C3051" s="254"/>
      <c r="D3051" s="45"/>
      <c r="E3051" s="45"/>
      <c r="F3051" s="272"/>
    </row>
    <row r="3052" spans="1:6" x14ac:dyDescent="0.25">
      <c r="A3052" s="2"/>
      <c r="B3052" s="3"/>
      <c r="C3052" s="254"/>
      <c r="D3052" s="45"/>
      <c r="E3052" s="45"/>
      <c r="F3052" s="272"/>
    </row>
    <row r="3053" spans="1:6" x14ac:dyDescent="0.25">
      <c r="A3053" s="2"/>
      <c r="B3053" s="3"/>
      <c r="C3053" s="254"/>
      <c r="D3053" s="45"/>
      <c r="E3053" s="45"/>
      <c r="F3053" s="272"/>
    </row>
    <row r="3054" spans="1:6" x14ac:dyDescent="0.25">
      <c r="A3054" s="2"/>
      <c r="B3054" s="3"/>
      <c r="C3054" s="254"/>
      <c r="D3054" s="45"/>
      <c r="E3054" s="45"/>
      <c r="F3054" s="272"/>
    </row>
    <row r="3055" spans="1:6" x14ac:dyDescent="0.25">
      <c r="A3055" s="2"/>
      <c r="B3055" s="3"/>
      <c r="C3055" s="254"/>
      <c r="D3055" s="45"/>
      <c r="E3055" s="45"/>
      <c r="F3055" s="272"/>
    </row>
    <row r="3056" spans="1:6" x14ac:dyDescent="0.25">
      <c r="A3056" s="2"/>
      <c r="B3056" s="3"/>
      <c r="C3056" s="254"/>
      <c r="D3056" s="45"/>
      <c r="E3056" s="45"/>
      <c r="F3056" s="272"/>
    </row>
    <row r="3057" spans="1:6" x14ac:dyDescent="0.25">
      <c r="A3057" s="2"/>
      <c r="B3057" s="3"/>
      <c r="C3057" s="254"/>
      <c r="D3057" s="45"/>
      <c r="E3057" s="45"/>
      <c r="F3057" s="272"/>
    </row>
    <row r="3058" spans="1:6" x14ac:dyDescent="0.25">
      <c r="A3058" s="2"/>
      <c r="B3058" s="3"/>
      <c r="C3058" s="254"/>
      <c r="D3058" s="45"/>
      <c r="E3058" s="45"/>
      <c r="F3058" s="272"/>
    </row>
    <row r="3059" spans="1:6" x14ac:dyDescent="0.25">
      <c r="A3059" s="2"/>
      <c r="B3059" s="3"/>
      <c r="C3059" s="254"/>
      <c r="D3059" s="45"/>
      <c r="E3059" s="45"/>
      <c r="F3059" s="272"/>
    </row>
    <row r="3060" spans="1:6" x14ac:dyDescent="0.25">
      <c r="A3060" s="2"/>
      <c r="B3060" s="3"/>
      <c r="C3060" s="254"/>
      <c r="D3060" s="45"/>
      <c r="E3060" s="45"/>
      <c r="F3060" s="272"/>
    </row>
    <row r="3061" spans="1:6" x14ac:dyDescent="0.25">
      <c r="A3061" s="2"/>
      <c r="B3061" s="3"/>
      <c r="C3061" s="254"/>
      <c r="D3061" s="45"/>
      <c r="E3061" s="45"/>
      <c r="F3061" s="272"/>
    </row>
    <row r="3062" spans="1:6" x14ac:dyDescent="0.25">
      <c r="A3062" s="2"/>
      <c r="B3062" s="3"/>
      <c r="C3062" s="254"/>
      <c r="D3062" s="45"/>
      <c r="E3062" s="45"/>
      <c r="F3062" s="272"/>
    </row>
    <row r="3063" spans="1:6" x14ac:dyDescent="0.25">
      <c r="A3063" s="2"/>
      <c r="B3063" s="3"/>
      <c r="C3063" s="254"/>
      <c r="D3063" s="45"/>
      <c r="E3063" s="45"/>
      <c r="F3063" s="272"/>
    </row>
    <row r="3064" spans="1:6" x14ac:dyDescent="0.25">
      <c r="A3064" s="2"/>
      <c r="B3064" s="3"/>
      <c r="C3064" s="254"/>
      <c r="D3064" s="45"/>
      <c r="E3064" s="45"/>
      <c r="F3064" s="272"/>
    </row>
    <row r="3065" spans="1:6" x14ac:dyDescent="0.25">
      <c r="A3065" s="2"/>
      <c r="B3065" s="3"/>
      <c r="C3065" s="254"/>
      <c r="D3065" s="45"/>
      <c r="E3065" s="45"/>
      <c r="F3065" s="272"/>
    </row>
    <row r="3066" spans="1:6" x14ac:dyDescent="0.25">
      <c r="A3066" s="2"/>
      <c r="B3066" s="3"/>
      <c r="C3066" s="254"/>
      <c r="D3066" s="45"/>
      <c r="E3066" s="45"/>
      <c r="F3066" s="272"/>
    </row>
    <row r="3067" spans="1:6" x14ac:dyDescent="0.25">
      <c r="A3067" s="2"/>
      <c r="B3067" s="3"/>
      <c r="C3067" s="254"/>
      <c r="D3067" s="45"/>
      <c r="E3067" s="45"/>
      <c r="F3067" s="272"/>
    </row>
    <row r="3068" spans="1:6" x14ac:dyDescent="0.25">
      <c r="A3068" s="2"/>
      <c r="B3068" s="3"/>
      <c r="C3068" s="254"/>
      <c r="D3068" s="45"/>
      <c r="E3068" s="45"/>
      <c r="F3068" s="272"/>
    </row>
    <row r="3069" spans="1:6" x14ac:dyDescent="0.25">
      <c r="A3069" s="2"/>
      <c r="B3069" s="3"/>
      <c r="C3069" s="254"/>
      <c r="D3069" s="45"/>
      <c r="E3069" s="45"/>
      <c r="F3069" s="272"/>
    </row>
    <row r="3070" spans="1:6" x14ac:dyDescent="0.25">
      <c r="A3070" s="2"/>
      <c r="B3070" s="3"/>
      <c r="C3070" s="254"/>
      <c r="D3070" s="45"/>
      <c r="E3070" s="45"/>
      <c r="F3070" s="272"/>
    </row>
    <row r="3071" spans="1:6" x14ac:dyDescent="0.25">
      <c r="A3071" s="2"/>
      <c r="B3071" s="3"/>
      <c r="C3071" s="254"/>
      <c r="D3071" s="45"/>
      <c r="E3071" s="45"/>
      <c r="F3071" s="272"/>
    </row>
    <row r="3072" spans="1:6" x14ac:dyDescent="0.25">
      <c r="A3072" s="2"/>
      <c r="B3072" s="3"/>
      <c r="C3072" s="254"/>
      <c r="D3072" s="45"/>
      <c r="E3072" s="45"/>
      <c r="F3072" s="272"/>
    </row>
    <row r="3073" spans="1:6" x14ac:dyDescent="0.25">
      <c r="A3073" s="2"/>
      <c r="B3073" s="3"/>
      <c r="C3073" s="254"/>
      <c r="D3073" s="45"/>
      <c r="E3073" s="45"/>
      <c r="F3073" s="272"/>
    </row>
    <row r="3074" spans="1:6" x14ac:dyDescent="0.25">
      <c r="A3074" s="2"/>
      <c r="B3074" s="3"/>
      <c r="C3074" s="254"/>
      <c r="D3074" s="45"/>
      <c r="E3074" s="45"/>
      <c r="F3074" s="272"/>
    </row>
    <row r="3075" spans="1:6" x14ac:dyDescent="0.25">
      <c r="A3075" s="2"/>
      <c r="B3075" s="3"/>
      <c r="C3075" s="254"/>
      <c r="D3075" s="45"/>
      <c r="E3075" s="45"/>
      <c r="F3075" s="272"/>
    </row>
    <row r="3076" spans="1:6" x14ac:dyDescent="0.25">
      <c r="A3076" s="2"/>
      <c r="B3076" s="3"/>
      <c r="C3076" s="254"/>
      <c r="D3076" s="45"/>
      <c r="E3076" s="45"/>
      <c r="F3076" s="272"/>
    </row>
    <row r="3077" spans="1:6" x14ac:dyDescent="0.25">
      <c r="A3077" s="2"/>
      <c r="B3077" s="3"/>
      <c r="C3077" s="254"/>
      <c r="D3077" s="45"/>
      <c r="E3077" s="45"/>
      <c r="F3077" s="272"/>
    </row>
    <row r="3078" spans="1:6" x14ac:dyDescent="0.25">
      <c r="A3078" s="2"/>
      <c r="B3078" s="3"/>
      <c r="C3078" s="254"/>
      <c r="D3078" s="45"/>
      <c r="E3078" s="45"/>
      <c r="F3078" s="272"/>
    </row>
    <row r="3079" spans="1:6" x14ac:dyDescent="0.25">
      <c r="A3079" s="2"/>
      <c r="B3079" s="3"/>
      <c r="C3079" s="254"/>
      <c r="D3079" s="45"/>
      <c r="E3079" s="45"/>
      <c r="F3079" s="272"/>
    </row>
    <row r="3080" spans="1:6" x14ac:dyDescent="0.25">
      <c r="A3080" s="2"/>
      <c r="B3080" s="3"/>
      <c r="C3080" s="254"/>
      <c r="D3080" s="45"/>
      <c r="E3080" s="45"/>
      <c r="F3080" s="272"/>
    </row>
    <row r="3081" spans="1:6" x14ac:dyDescent="0.25">
      <c r="A3081" s="2"/>
      <c r="B3081" s="3"/>
      <c r="C3081" s="254"/>
      <c r="D3081" s="45"/>
      <c r="E3081" s="45"/>
      <c r="F3081" s="272"/>
    </row>
    <row r="3082" spans="1:6" x14ac:dyDescent="0.25">
      <c r="A3082" s="2"/>
      <c r="B3082" s="3"/>
      <c r="C3082" s="254"/>
      <c r="D3082" s="45"/>
      <c r="E3082" s="45"/>
      <c r="F3082" s="272"/>
    </row>
    <row r="3083" spans="1:6" x14ac:dyDescent="0.25">
      <c r="A3083" s="2"/>
      <c r="B3083" s="3"/>
      <c r="C3083" s="254"/>
      <c r="D3083" s="45"/>
      <c r="E3083" s="45"/>
      <c r="F3083" s="272"/>
    </row>
    <row r="3084" spans="1:6" x14ac:dyDescent="0.25">
      <c r="A3084" s="2"/>
      <c r="B3084" s="3"/>
      <c r="C3084" s="254"/>
      <c r="D3084" s="45"/>
      <c r="E3084" s="45"/>
      <c r="F3084" s="272"/>
    </row>
    <row r="3085" spans="1:6" x14ac:dyDescent="0.25">
      <c r="A3085" s="2"/>
      <c r="B3085" s="3"/>
      <c r="C3085" s="254"/>
      <c r="D3085" s="45"/>
      <c r="E3085" s="45"/>
      <c r="F3085" s="272"/>
    </row>
    <row r="3086" spans="1:6" x14ac:dyDescent="0.25">
      <c r="A3086" s="2"/>
      <c r="B3086" s="3"/>
      <c r="C3086" s="254"/>
      <c r="D3086" s="45"/>
      <c r="E3086" s="45"/>
      <c r="F3086" s="272"/>
    </row>
    <row r="3087" spans="1:6" x14ac:dyDescent="0.25">
      <c r="A3087" s="2"/>
      <c r="B3087" s="3"/>
      <c r="C3087" s="254"/>
      <c r="D3087" s="45"/>
      <c r="E3087" s="45"/>
      <c r="F3087" s="272"/>
    </row>
    <row r="3088" spans="1:6" x14ac:dyDescent="0.25">
      <c r="A3088" s="2"/>
      <c r="B3088" s="3"/>
      <c r="C3088" s="254"/>
      <c r="D3088" s="45"/>
      <c r="E3088" s="45"/>
      <c r="F3088" s="272"/>
    </row>
    <row r="3089" spans="1:6" x14ac:dyDescent="0.25">
      <c r="A3089" s="2"/>
      <c r="B3089" s="3"/>
      <c r="C3089" s="254"/>
      <c r="D3089" s="45"/>
      <c r="E3089" s="45"/>
      <c r="F3089" s="272"/>
    </row>
    <row r="3090" spans="1:6" x14ac:dyDescent="0.25">
      <c r="A3090" s="2"/>
      <c r="B3090" s="3"/>
      <c r="C3090" s="254"/>
      <c r="D3090" s="45"/>
      <c r="E3090" s="45"/>
      <c r="F3090" s="272"/>
    </row>
    <row r="3091" spans="1:6" x14ac:dyDescent="0.25">
      <c r="A3091" s="2"/>
      <c r="B3091" s="3"/>
      <c r="C3091" s="254"/>
      <c r="D3091" s="45"/>
      <c r="E3091" s="45"/>
      <c r="F3091" s="272"/>
    </row>
    <row r="3092" spans="1:6" x14ac:dyDescent="0.25">
      <c r="A3092" s="2"/>
      <c r="B3092" s="3"/>
      <c r="C3092" s="254"/>
      <c r="D3092" s="45"/>
      <c r="E3092" s="45"/>
      <c r="F3092" s="272"/>
    </row>
    <row r="3093" spans="1:6" x14ac:dyDescent="0.25">
      <c r="A3093" s="2"/>
      <c r="B3093" s="3"/>
      <c r="C3093" s="254"/>
      <c r="D3093" s="45"/>
      <c r="E3093" s="45"/>
      <c r="F3093" s="272"/>
    </row>
    <row r="3094" spans="1:6" x14ac:dyDescent="0.25">
      <c r="A3094" s="2"/>
      <c r="B3094" s="3"/>
      <c r="C3094" s="254"/>
      <c r="D3094" s="45"/>
      <c r="E3094" s="45"/>
      <c r="F3094" s="272"/>
    </row>
    <row r="3095" spans="1:6" x14ac:dyDescent="0.25">
      <c r="A3095" s="2"/>
      <c r="B3095" s="3"/>
      <c r="C3095" s="254"/>
      <c r="D3095" s="45"/>
      <c r="E3095" s="45"/>
      <c r="F3095" s="272"/>
    </row>
    <row r="3096" spans="1:6" x14ac:dyDescent="0.25">
      <c r="A3096" s="2"/>
      <c r="B3096" s="3"/>
      <c r="C3096" s="254"/>
      <c r="D3096" s="45"/>
      <c r="E3096" s="45"/>
      <c r="F3096" s="272"/>
    </row>
    <row r="3097" spans="1:6" x14ac:dyDescent="0.25">
      <c r="A3097" s="2"/>
      <c r="B3097" s="3"/>
      <c r="C3097" s="254"/>
      <c r="D3097" s="45"/>
      <c r="E3097" s="45"/>
      <c r="F3097" s="272"/>
    </row>
    <row r="3098" spans="1:6" x14ac:dyDescent="0.25">
      <c r="A3098" s="2"/>
      <c r="B3098" s="3"/>
      <c r="C3098" s="254"/>
      <c r="D3098" s="45"/>
      <c r="E3098" s="45"/>
      <c r="F3098" s="272"/>
    </row>
    <row r="3099" spans="1:6" x14ac:dyDescent="0.25">
      <c r="A3099" s="2"/>
      <c r="B3099" s="3"/>
      <c r="C3099" s="254"/>
      <c r="D3099" s="45"/>
      <c r="E3099" s="45"/>
      <c r="F3099" s="272"/>
    </row>
    <row r="3100" spans="1:6" x14ac:dyDescent="0.25">
      <c r="A3100" s="2"/>
      <c r="B3100" s="3"/>
      <c r="C3100" s="254"/>
      <c r="D3100" s="45"/>
      <c r="E3100" s="45"/>
      <c r="F3100" s="272"/>
    </row>
    <row r="3101" spans="1:6" x14ac:dyDescent="0.25">
      <c r="A3101" s="2"/>
      <c r="B3101" s="3"/>
      <c r="C3101" s="254"/>
      <c r="D3101" s="45"/>
      <c r="E3101" s="45"/>
      <c r="F3101" s="272"/>
    </row>
    <row r="3102" spans="1:6" x14ac:dyDescent="0.25">
      <c r="A3102" s="2"/>
      <c r="B3102" s="3"/>
      <c r="C3102" s="254"/>
      <c r="D3102" s="45"/>
      <c r="E3102" s="45"/>
      <c r="F3102" s="272"/>
    </row>
    <row r="3103" spans="1:6" x14ac:dyDescent="0.25">
      <c r="A3103" s="2"/>
      <c r="B3103" s="3"/>
      <c r="C3103" s="254"/>
      <c r="D3103" s="45"/>
      <c r="E3103" s="45"/>
      <c r="F3103" s="272"/>
    </row>
    <row r="3104" spans="1:6" x14ac:dyDescent="0.25">
      <c r="A3104" s="2"/>
      <c r="B3104" s="3"/>
      <c r="C3104" s="254"/>
      <c r="D3104" s="45"/>
      <c r="E3104" s="45"/>
      <c r="F3104" s="272"/>
    </row>
    <row r="3105" spans="1:6" x14ac:dyDescent="0.25">
      <c r="A3105" s="2"/>
      <c r="B3105" s="3"/>
      <c r="C3105" s="254"/>
      <c r="D3105" s="45"/>
      <c r="E3105" s="45"/>
      <c r="F3105" s="272"/>
    </row>
    <row r="3106" spans="1:6" x14ac:dyDescent="0.25">
      <c r="A3106" s="2"/>
      <c r="B3106" s="3"/>
      <c r="C3106" s="254"/>
      <c r="D3106" s="45"/>
      <c r="E3106" s="45"/>
      <c r="F3106" s="272"/>
    </row>
    <row r="3107" spans="1:6" x14ac:dyDescent="0.25">
      <c r="A3107" s="2"/>
      <c r="B3107" s="3"/>
      <c r="C3107" s="254"/>
      <c r="D3107" s="45"/>
      <c r="E3107" s="45"/>
      <c r="F3107" s="272"/>
    </row>
    <row r="3108" spans="1:6" x14ac:dyDescent="0.25">
      <c r="A3108" s="2"/>
      <c r="B3108" s="3"/>
      <c r="C3108" s="254"/>
      <c r="D3108" s="45"/>
      <c r="E3108" s="45"/>
      <c r="F3108" s="272"/>
    </row>
    <row r="3109" spans="1:6" x14ac:dyDescent="0.25">
      <c r="A3109" s="2"/>
      <c r="B3109" s="3"/>
      <c r="C3109" s="254"/>
      <c r="D3109" s="45"/>
      <c r="E3109" s="45"/>
      <c r="F3109" s="272"/>
    </row>
    <row r="3110" spans="1:6" x14ac:dyDescent="0.25">
      <c r="A3110" s="2"/>
      <c r="B3110" s="3"/>
      <c r="C3110" s="254"/>
      <c r="D3110" s="45"/>
      <c r="E3110" s="45"/>
      <c r="F3110" s="272"/>
    </row>
    <row r="3111" spans="1:6" x14ac:dyDescent="0.25">
      <c r="A3111" s="2"/>
      <c r="B3111" s="3"/>
      <c r="C3111" s="254"/>
      <c r="D3111" s="45"/>
      <c r="E3111" s="45"/>
      <c r="F3111" s="272"/>
    </row>
    <row r="3112" spans="1:6" x14ac:dyDescent="0.25">
      <c r="A3112" s="2"/>
      <c r="B3112" s="3"/>
      <c r="C3112" s="254"/>
      <c r="D3112" s="45"/>
      <c r="E3112" s="45"/>
      <c r="F3112" s="272"/>
    </row>
    <row r="3113" spans="1:6" x14ac:dyDescent="0.25">
      <c r="A3113" s="2"/>
      <c r="B3113" s="3"/>
      <c r="C3113" s="254"/>
      <c r="D3113" s="45"/>
      <c r="E3113" s="45"/>
      <c r="F3113" s="272"/>
    </row>
    <row r="3114" spans="1:6" x14ac:dyDescent="0.25">
      <c r="A3114" s="2"/>
      <c r="B3114" s="3"/>
      <c r="C3114" s="254"/>
      <c r="D3114" s="45"/>
      <c r="E3114" s="45"/>
      <c r="F3114" s="272"/>
    </row>
    <row r="3115" spans="1:6" x14ac:dyDescent="0.25">
      <c r="A3115" s="2"/>
      <c r="B3115" s="3"/>
      <c r="C3115" s="254"/>
      <c r="D3115" s="45"/>
      <c r="E3115" s="45"/>
      <c r="F3115" s="272"/>
    </row>
    <row r="3116" spans="1:6" x14ac:dyDescent="0.25">
      <c r="A3116" s="2"/>
      <c r="B3116" s="3"/>
      <c r="C3116" s="254"/>
      <c r="D3116" s="45"/>
      <c r="E3116" s="45"/>
      <c r="F3116" s="272"/>
    </row>
    <row r="3117" spans="1:6" x14ac:dyDescent="0.25">
      <c r="A3117" s="2"/>
      <c r="B3117" s="3"/>
      <c r="C3117" s="254"/>
      <c r="D3117" s="45"/>
      <c r="E3117" s="45"/>
      <c r="F3117" s="272"/>
    </row>
    <row r="3118" spans="1:6" x14ac:dyDescent="0.25">
      <c r="A3118" s="2"/>
      <c r="B3118" s="3"/>
      <c r="C3118" s="254"/>
      <c r="D3118" s="45"/>
      <c r="E3118" s="45"/>
      <c r="F3118" s="272"/>
    </row>
    <row r="3119" spans="1:6" x14ac:dyDescent="0.25">
      <c r="A3119" s="2"/>
      <c r="B3119" s="3"/>
      <c r="C3119" s="254"/>
      <c r="D3119" s="45"/>
      <c r="E3119" s="45"/>
      <c r="F3119" s="272"/>
    </row>
    <row r="3120" spans="1:6" x14ac:dyDescent="0.25">
      <c r="A3120" s="2"/>
      <c r="B3120" s="3"/>
      <c r="C3120" s="254"/>
      <c r="D3120" s="45"/>
      <c r="E3120" s="45"/>
      <c r="F3120" s="272"/>
    </row>
    <row r="3121" spans="1:6" x14ac:dyDescent="0.25">
      <c r="A3121" s="2"/>
      <c r="B3121" s="3"/>
      <c r="C3121" s="254"/>
      <c r="D3121" s="45"/>
      <c r="E3121" s="45"/>
      <c r="F3121" s="272"/>
    </row>
    <row r="3122" spans="1:6" x14ac:dyDescent="0.25">
      <c r="A3122" s="2"/>
      <c r="B3122" s="3"/>
      <c r="C3122" s="254"/>
      <c r="D3122" s="45"/>
      <c r="E3122" s="45"/>
      <c r="F3122" s="272"/>
    </row>
    <row r="3123" spans="1:6" x14ac:dyDescent="0.25">
      <c r="A3123" s="2"/>
      <c r="B3123" s="3"/>
      <c r="C3123" s="254"/>
      <c r="D3123" s="45"/>
      <c r="E3123" s="45"/>
      <c r="F3123" s="272"/>
    </row>
    <row r="3124" spans="1:6" x14ac:dyDescent="0.25">
      <c r="A3124" s="2"/>
      <c r="B3124" s="3"/>
      <c r="C3124" s="254"/>
      <c r="D3124" s="45"/>
      <c r="E3124" s="45"/>
      <c r="F3124" s="272"/>
    </row>
    <row r="3125" spans="1:6" x14ac:dyDescent="0.25">
      <c r="A3125" s="2"/>
      <c r="B3125" s="3"/>
      <c r="C3125" s="254"/>
      <c r="D3125" s="45"/>
      <c r="E3125" s="45"/>
      <c r="F3125" s="272"/>
    </row>
    <row r="3126" spans="1:6" x14ac:dyDescent="0.25">
      <c r="A3126" s="2"/>
      <c r="B3126" s="3"/>
      <c r="C3126" s="254"/>
      <c r="D3126" s="45"/>
      <c r="E3126" s="45"/>
      <c r="F3126" s="272"/>
    </row>
    <row r="3127" spans="1:6" x14ac:dyDescent="0.25">
      <c r="A3127" s="2"/>
      <c r="B3127" s="3"/>
      <c r="C3127" s="254"/>
      <c r="D3127" s="45"/>
      <c r="E3127" s="45"/>
      <c r="F3127" s="272"/>
    </row>
    <row r="3128" spans="1:6" x14ac:dyDescent="0.25">
      <c r="A3128" s="2"/>
      <c r="B3128" s="3"/>
      <c r="C3128" s="254"/>
      <c r="D3128" s="45"/>
      <c r="E3128" s="45"/>
      <c r="F3128" s="272"/>
    </row>
    <row r="3129" spans="1:6" x14ac:dyDescent="0.25">
      <c r="A3129" s="2"/>
      <c r="B3129" s="3"/>
      <c r="C3129" s="254"/>
      <c r="D3129" s="45"/>
      <c r="E3129" s="45"/>
      <c r="F3129" s="272"/>
    </row>
    <row r="3130" spans="1:6" x14ac:dyDescent="0.25">
      <c r="A3130" s="2"/>
      <c r="B3130" s="3"/>
      <c r="C3130" s="254"/>
      <c r="D3130" s="45"/>
      <c r="E3130" s="45"/>
      <c r="F3130" s="272"/>
    </row>
    <row r="3131" spans="1:6" x14ac:dyDescent="0.25">
      <c r="A3131" s="2"/>
      <c r="B3131" s="3"/>
      <c r="C3131" s="254"/>
      <c r="D3131" s="45"/>
      <c r="E3131" s="45"/>
      <c r="F3131" s="272"/>
    </row>
    <row r="3132" spans="1:6" x14ac:dyDescent="0.25">
      <c r="A3132" s="2"/>
      <c r="B3132" s="3"/>
      <c r="C3132" s="254"/>
      <c r="D3132" s="45"/>
      <c r="E3132" s="45"/>
      <c r="F3132" s="272"/>
    </row>
    <row r="3133" spans="1:6" x14ac:dyDescent="0.25">
      <c r="A3133" s="2"/>
      <c r="B3133" s="3"/>
      <c r="C3133" s="254"/>
      <c r="D3133" s="45"/>
      <c r="E3133" s="45"/>
      <c r="F3133" s="272"/>
    </row>
    <row r="3134" spans="1:6" x14ac:dyDescent="0.25">
      <c r="A3134" s="2"/>
      <c r="B3134" s="3"/>
      <c r="C3134" s="254"/>
      <c r="D3134" s="45"/>
      <c r="E3134" s="45"/>
      <c r="F3134" s="272"/>
    </row>
    <row r="3135" spans="1:6" x14ac:dyDescent="0.25">
      <c r="A3135" s="2"/>
      <c r="B3135" s="3"/>
      <c r="C3135" s="254"/>
      <c r="D3135" s="45"/>
      <c r="E3135" s="45"/>
      <c r="F3135" s="272"/>
    </row>
    <row r="3136" spans="1:6" x14ac:dyDescent="0.25">
      <c r="A3136" s="2"/>
      <c r="B3136" s="3"/>
      <c r="C3136" s="254"/>
      <c r="D3136" s="45"/>
      <c r="E3136" s="45"/>
      <c r="F3136" s="272"/>
    </row>
    <row r="3137" spans="1:6" x14ac:dyDescent="0.25">
      <c r="A3137" s="2"/>
      <c r="B3137" s="3"/>
      <c r="C3137" s="254"/>
      <c r="D3137" s="45"/>
      <c r="E3137" s="45"/>
      <c r="F3137" s="272"/>
    </row>
    <row r="3138" spans="1:6" x14ac:dyDescent="0.25">
      <c r="A3138" s="2"/>
      <c r="B3138" s="3"/>
      <c r="C3138" s="254"/>
      <c r="D3138" s="45"/>
      <c r="E3138" s="45"/>
      <c r="F3138" s="272"/>
    </row>
    <row r="3139" spans="1:6" x14ac:dyDescent="0.25">
      <c r="A3139" s="2"/>
      <c r="B3139" s="3"/>
      <c r="C3139" s="254"/>
      <c r="D3139" s="45"/>
      <c r="E3139" s="45"/>
      <c r="F3139" s="272"/>
    </row>
    <row r="3140" spans="1:6" x14ac:dyDescent="0.25">
      <c r="A3140" s="2"/>
      <c r="B3140" s="3"/>
      <c r="C3140" s="254"/>
      <c r="D3140" s="45"/>
      <c r="E3140" s="45"/>
      <c r="F3140" s="272"/>
    </row>
    <row r="3141" spans="1:6" x14ac:dyDescent="0.25">
      <c r="A3141" s="2"/>
      <c r="B3141" s="3"/>
      <c r="C3141" s="254"/>
      <c r="D3141" s="45"/>
      <c r="E3141" s="45"/>
      <c r="F3141" s="272"/>
    </row>
    <row r="3142" spans="1:6" x14ac:dyDescent="0.25">
      <c r="A3142" s="2"/>
      <c r="B3142" s="3"/>
      <c r="C3142" s="254"/>
      <c r="D3142" s="45"/>
      <c r="E3142" s="45"/>
      <c r="F3142" s="272"/>
    </row>
    <row r="3143" spans="1:6" x14ac:dyDescent="0.25">
      <c r="A3143" s="2"/>
      <c r="B3143" s="3"/>
      <c r="C3143" s="254"/>
      <c r="D3143" s="45"/>
      <c r="E3143" s="45"/>
      <c r="F3143" s="272"/>
    </row>
    <row r="3144" spans="1:6" x14ac:dyDescent="0.25">
      <c r="A3144" s="2"/>
      <c r="B3144" s="3"/>
      <c r="C3144" s="254"/>
      <c r="D3144" s="45"/>
      <c r="E3144" s="45"/>
      <c r="F3144" s="272"/>
    </row>
    <row r="3145" spans="1:6" x14ac:dyDescent="0.25">
      <c r="A3145" s="2"/>
      <c r="B3145" s="3"/>
      <c r="C3145" s="254"/>
      <c r="D3145" s="45"/>
      <c r="E3145" s="45"/>
      <c r="F3145" s="272"/>
    </row>
    <row r="3146" spans="1:6" x14ac:dyDescent="0.25">
      <c r="A3146" s="2"/>
      <c r="B3146" s="3"/>
      <c r="C3146" s="254"/>
      <c r="D3146" s="45"/>
      <c r="E3146" s="45"/>
      <c r="F3146" s="272"/>
    </row>
    <row r="3147" spans="1:6" x14ac:dyDescent="0.25">
      <c r="A3147" s="2"/>
      <c r="B3147" s="3"/>
      <c r="C3147" s="254"/>
      <c r="D3147" s="45"/>
      <c r="E3147" s="45"/>
      <c r="F3147" s="272"/>
    </row>
    <row r="3148" spans="1:6" x14ac:dyDescent="0.25">
      <c r="A3148" s="2"/>
      <c r="B3148" s="3"/>
      <c r="C3148" s="254"/>
      <c r="D3148" s="45"/>
      <c r="E3148" s="45"/>
      <c r="F3148" s="272"/>
    </row>
    <row r="3149" spans="1:6" x14ac:dyDescent="0.25">
      <c r="A3149" s="2"/>
      <c r="B3149" s="3"/>
      <c r="C3149" s="254"/>
      <c r="D3149" s="45"/>
      <c r="E3149" s="45"/>
      <c r="F3149" s="272"/>
    </row>
    <row r="3150" spans="1:6" x14ac:dyDescent="0.25">
      <c r="A3150" s="2"/>
      <c r="B3150" s="3"/>
      <c r="C3150" s="254"/>
      <c r="D3150" s="45"/>
      <c r="E3150" s="45"/>
      <c r="F3150" s="272"/>
    </row>
    <row r="3151" spans="1:6" x14ac:dyDescent="0.25">
      <c r="A3151" s="2"/>
      <c r="B3151" s="3"/>
      <c r="C3151" s="254"/>
      <c r="D3151" s="45"/>
      <c r="E3151" s="45"/>
      <c r="F3151" s="272"/>
    </row>
    <row r="3152" spans="1:6" x14ac:dyDescent="0.25">
      <c r="A3152" s="2"/>
      <c r="B3152" s="3"/>
      <c r="C3152" s="254"/>
      <c r="D3152" s="45"/>
      <c r="E3152" s="45"/>
      <c r="F3152" s="272"/>
    </row>
    <row r="3153" spans="1:6" x14ac:dyDescent="0.25">
      <c r="A3153" s="2"/>
      <c r="B3153" s="3"/>
      <c r="C3153" s="254"/>
      <c r="D3153" s="45"/>
      <c r="E3153" s="45"/>
      <c r="F3153" s="272"/>
    </row>
    <row r="3154" spans="1:6" x14ac:dyDescent="0.25">
      <c r="A3154" s="2"/>
      <c r="B3154" s="3"/>
      <c r="C3154" s="254"/>
      <c r="D3154" s="45"/>
      <c r="E3154" s="45"/>
      <c r="F3154" s="272"/>
    </row>
    <row r="3155" spans="1:6" x14ac:dyDescent="0.25">
      <c r="A3155" s="2"/>
      <c r="B3155" s="3"/>
      <c r="C3155" s="254"/>
      <c r="D3155" s="45"/>
      <c r="E3155" s="45"/>
      <c r="F3155" s="272"/>
    </row>
    <row r="3156" spans="1:6" x14ac:dyDescent="0.25">
      <c r="A3156" s="2"/>
      <c r="B3156" s="3"/>
      <c r="C3156" s="254"/>
      <c r="D3156" s="45"/>
      <c r="E3156" s="45"/>
      <c r="F3156" s="272"/>
    </row>
    <row r="3157" spans="1:6" x14ac:dyDescent="0.25">
      <c r="A3157" s="2"/>
      <c r="B3157" s="3"/>
      <c r="C3157" s="254"/>
      <c r="D3157" s="45"/>
      <c r="E3157" s="45"/>
      <c r="F3157" s="272"/>
    </row>
    <row r="3158" spans="1:6" x14ac:dyDescent="0.25">
      <c r="A3158" s="2"/>
      <c r="B3158" s="3"/>
      <c r="C3158" s="254"/>
      <c r="D3158" s="45"/>
      <c r="E3158" s="45"/>
      <c r="F3158" s="272"/>
    </row>
    <row r="3159" spans="1:6" x14ac:dyDescent="0.25">
      <c r="A3159" s="2"/>
      <c r="B3159" s="3"/>
      <c r="C3159" s="254"/>
      <c r="D3159" s="45"/>
      <c r="E3159" s="45"/>
      <c r="F3159" s="272"/>
    </row>
    <row r="3160" spans="1:6" x14ac:dyDescent="0.25">
      <c r="A3160" s="2"/>
      <c r="B3160" s="3"/>
      <c r="C3160" s="254"/>
      <c r="D3160" s="45"/>
      <c r="E3160" s="45"/>
      <c r="F3160" s="272"/>
    </row>
    <row r="3161" spans="1:6" x14ac:dyDescent="0.25">
      <c r="A3161" s="2"/>
      <c r="B3161" s="3"/>
      <c r="C3161" s="254"/>
      <c r="D3161" s="45"/>
      <c r="E3161" s="45"/>
      <c r="F3161" s="272"/>
    </row>
    <row r="3162" spans="1:6" x14ac:dyDescent="0.25">
      <c r="A3162" s="2"/>
      <c r="B3162" s="3"/>
      <c r="C3162" s="254"/>
      <c r="D3162" s="45"/>
      <c r="E3162" s="45"/>
      <c r="F3162" s="272"/>
    </row>
    <row r="3163" spans="1:6" x14ac:dyDescent="0.25">
      <c r="A3163" s="2"/>
      <c r="B3163" s="3"/>
      <c r="C3163" s="254"/>
      <c r="D3163" s="45"/>
      <c r="E3163" s="45"/>
      <c r="F3163" s="272"/>
    </row>
    <row r="3164" spans="1:6" x14ac:dyDescent="0.25">
      <c r="A3164" s="2"/>
      <c r="B3164" s="3"/>
      <c r="C3164" s="254"/>
      <c r="D3164" s="45"/>
      <c r="E3164" s="45"/>
      <c r="F3164" s="272"/>
    </row>
    <row r="3165" spans="1:6" x14ac:dyDescent="0.25">
      <c r="A3165" s="2"/>
      <c r="B3165" s="3"/>
      <c r="C3165" s="254"/>
      <c r="D3165" s="45"/>
      <c r="E3165" s="45"/>
      <c r="F3165" s="272"/>
    </row>
    <row r="3166" spans="1:6" x14ac:dyDescent="0.25">
      <c r="A3166" s="2"/>
      <c r="B3166" s="3"/>
      <c r="C3166" s="254"/>
      <c r="D3166" s="45"/>
      <c r="E3166" s="45"/>
      <c r="F3166" s="272"/>
    </row>
    <row r="3167" spans="1:6" x14ac:dyDescent="0.25">
      <c r="A3167" s="2"/>
      <c r="B3167" s="3"/>
      <c r="C3167" s="254"/>
      <c r="D3167" s="45"/>
      <c r="E3167" s="45"/>
      <c r="F3167" s="272"/>
    </row>
    <row r="3168" spans="1:6" x14ac:dyDescent="0.25">
      <c r="A3168" s="2"/>
      <c r="B3168" s="3"/>
      <c r="C3168" s="254"/>
      <c r="D3168" s="45"/>
      <c r="E3168" s="45"/>
      <c r="F3168" s="272"/>
    </row>
    <row r="3169" spans="1:6" x14ac:dyDescent="0.25">
      <c r="A3169" s="2"/>
      <c r="B3169" s="3"/>
      <c r="C3169" s="254"/>
      <c r="D3169" s="45"/>
      <c r="E3169" s="45"/>
      <c r="F3169" s="272"/>
    </row>
    <row r="3170" spans="1:6" x14ac:dyDescent="0.25">
      <c r="A3170" s="2"/>
      <c r="B3170" s="3"/>
      <c r="C3170" s="254"/>
      <c r="D3170" s="45"/>
      <c r="E3170" s="45"/>
      <c r="F3170" s="272"/>
    </row>
    <row r="3171" spans="1:6" x14ac:dyDescent="0.25">
      <c r="A3171" s="2"/>
      <c r="B3171" s="3"/>
      <c r="C3171" s="254"/>
      <c r="D3171" s="45"/>
      <c r="E3171" s="45"/>
      <c r="F3171" s="272"/>
    </row>
    <row r="3172" spans="1:6" x14ac:dyDescent="0.25">
      <c r="A3172" s="2"/>
      <c r="B3172" s="3"/>
      <c r="C3172" s="254"/>
      <c r="D3172" s="45"/>
      <c r="E3172" s="45"/>
      <c r="F3172" s="272"/>
    </row>
    <row r="3173" spans="1:6" x14ac:dyDescent="0.25">
      <c r="A3173" s="2"/>
      <c r="B3173" s="3"/>
      <c r="C3173" s="254"/>
      <c r="D3173" s="45"/>
      <c r="E3173" s="45"/>
      <c r="F3173" s="272"/>
    </row>
    <row r="3174" spans="1:6" x14ac:dyDescent="0.25">
      <c r="A3174" s="2"/>
      <c r="B3174" s="3"/>
      <c r="C3174" s="254"/>
      <c r="D3174" s="45"/>
      <c r="E3174" s="45"/>
      <c r="F3174" s="272"/>
    </row>
    <row r="3175" spans="1:6" x14ac:dyDescent="0.25">
      <c r="A3175" s="2"/>
      <c r="B3175" s="3"/>
      <c r="C3175" s="254"/>
      <c r="D3175" s="45"/>
      <c r="E3175" s="45"/>
      <c r="F3175" s="272"/>
    </row>
    <row r="3176" spans="1:6" x14ac:dyDescent="0.25">
      <c r="A3176" s="2"/>
      <c r="B3176" s="3"/>
      <c r="C3176" s="254"/>
      <c r="D3176" s="45"/>
      <c r="E3176" s="45"/>
      <c r="F3176" s="272"/>
    </row>
    <row r="3177" spans="1:6" x14ac:dyDescent="0.25">
      <c r="A3177" s="2"/>
      <c r="B3177" s="3"/>
      <c r="C3177" s="254"/>
      <c r="D3177" s="45"/>
      <c r="E3177" s="45"/>
      <c r="F3177" s="272"/>
    </row>
    <row r="3178" spans="1:6" x14ac:dyDescent="0.25">
      <c r="A3178" s="2"/>
      <c r="B3178" s="3"/>
      <c r="C3178" s="254"/>
      <c r="D3178" s="45"/>
      <c r="E3178" s="45"/>
      <c r="F3178" s="272"/>
    </row>
    <row r="3179" spans="1:6" x14ac:dyDescent="0.25">
      <c r="A3179" s="2"/>
      <c r="B3179" s="3"/>
      <c r="C3179" s="254"/>
      <c r="D3179" s="45"/>
      <c r="E3179" s="45"/>
      <c r="F3179" s="272"/>
    </row>
    <row r="3180" spans="1:6" x14ac:dyDescent="0.25">
      <c r="A3180" s="2"/>
      <c r="B3180" s="3"/>
      <c r="C3180" s="254"/>
      <c r="D3180" s="45"/>
      <c r="E3180" s="45"/>
      <c r="F3180" s="272"/>
    </row>
    <row r="3181" spans="1:6" x14ac:dyDescent="0.25">
      <c r="A3181" s="2"/>
      <c r="B3181" s="3"/>
      <c r="C3181" s="254"/>
      <c r="D3181" s="45"/>
      <c r="E3181" s="45"/>
      <c r="F3181" s="272"/>
    </row>
    <row r="3182" spans="1:6" x14ac:dyDescent="0.25">
      <c r="A3182" s="2"/>
      <c r="B3182" s="3"/>
      <c r="C3182" s="254"/>
      <c r="D3182" s="45"/>
      <c r="E3182" s="45"/>
      <c r="F3182" s="272"/>
    </row>
    <row r="3183" spans="1:6" x14ac:dyDescent="0.25">
      <c r="A3183" s="2"/>
      <c r="B3183" s="3"/>
      <c r="C3183" s="254"/>
      <c r="D3183" s="45"/>
      <c r="E3183" s="45"/>
      <c r="F3183" s="272"/>
    </row>
    <row r="3184" spans="1:6" x14ac:dyDescent="0.25">
      <c r="A3184" s="2"/>
      <c r="B3184" s="3"/>
      <c r="C3184" s="254"/>
      <c r="D3184" s="45"/>
      <c r="E3184" s="45"/>
      <c r="F3184" s="272"/>
    </row>
    <row r="3185" spans="1:6" x14ac:dyDescent="0.25">
      <c r="A3185" s="2"/>
      <c r="B3185" s="3"/>
      <c r="C3185" s="254"/>
      <c r="D3185" s="45"/>
      <c r="E3185" s="45"/>
      <c r="F3185" s="272"/>
    </row>
    <row r="3186" spans="1:6" x14ac:dyDescent="0.25">
      <c r="A3186" s="2"/>
      <c r="B3186" s="3"/>
      <c r="C3186" s="254"/>
      <c r="D3186" s="45"/>
      <c r="E3186" s="45"/>
      <c r="F3186" s="272"/>
    </row>
    <row r="3187" spans="1:6" x14ac:dyDescent="0.25">
      <c r="A3187" s="2"/>
      <c r="B3187" s="3"/>
      <c r="C3187" s="254"/>
      <c r="D3187" s="45"/>
      <c r="E3187" s="45"/>
      <c r="F3187" s="272"/>
    </row>
    <row r="3188" spans="1:6" x14ac:dyDescent="0.25">
      <c r="A3188" s="2"/>
      <c r="B3188" s="3"/>
      <c r="C3188" s="254"/>
      <c r="D3188" s="45"/>
      <c r="E3188" s="45"/>
      <c r="F3188" s="272"/>
    </row>
    <row r="3189" spans="1:6" x14ac:dyDescent="0.25">
      <c r="A3189" s="2"/>
      <c r="B3189" s="3"/>
      <c r="C3189" s="254"/>
      <c r="D3189" s="45"/>
      <c r="E3189" s="45"/>
      <c r="F3189" s="272"/>
    </row>
    <row r="3190" spans="1:6" x14ac:dyDescent="0.25">
      <c r="A3190" s="2"/>
      <c r="B3190" s="3"/>
      <c r="C3190" s="254"/>
      <c r="D3190" s="45"/>
      <c r="E3190" s="45"/>
      <c r="F3190" s="272"/>
    </row>
    <row r="3191" spans="1:6" x14ac:dyDescent="0.25">
      <c r="A3191" s="2"/>
      <c r="B3191" s="3"/>
      <c r="C3191" s="254"/>
      <c r="D3191" s="45"/>
      <c r="E3191" s="45"/>
      <c r="F3191" s="272"/>
    </row>
    <row r="3192" spans="1:6" x14ac:dyDescent="0.25">
      <c r="A3192" s="2"/>
      <c r="B3192" s="3"/>
      <c r="C3192" s="254"/>
      <c r="D3192" s="45"/>
      <c r="E3192" s="45"/>
      <c r="F3192" s="272"/>
    </row>
    <row r="3193" spans="1:6" x14ac:dyDescent="0.25">
      <c r="A3193" s="2"/>
      <c r="B3193" s="3"/>
      <c r="C3193" s="254"/>
      <c r="D3193" s="45"/>
      <c r="E3193" s="45"/>
      <c r="F3193" s="272"/>
    </row>
    <row r="3194" spans="1:6" x14ac:dyDescent="0.25">
      <c r="A3194" s="2"/>
      <c r="B3194" s="3"/>
      <c r="C3194" s="254"/>
      <c r="D3194" s="45"/>
      <c r="E3194" s="45"/>
      <c r="F3194" s="272"/>
    </row>
    <row r="3195" spans="1:6" x14ac:dyDescent="0.25">
      <c r="A3195" s="2"/>
      <c r="B3195" s="3"/>
      <c r="C3195" s="254"/>
      <c r="D3195" s="45"/>
      <c r="E3195" s="45"/>
      <c r="F3195" s="272"/>
    </row>
    <row r="3196" spans="1:6" x14ac:dyDescent="0.25">
      <c r="A3196" s="2"/>
      <c r="B3196" s="3"/>
      <c r="C3196" s="254"/>
      <c r="D3196" s="45"/>
      <c r="E3196" s="45"/>
      <c r="F3196" s="272"/>
    </row>
    <row r="3197" spans="1:6" x14ac:dyDescent="0.25">
      <c r="A3197" s="2"/>
      <c r="B3197" s="3"/>
      <c r="C3197" s="254"/>
      <c r="D3197" s="45"/>
      <c r="E3197" s="45"/>
      <c r="F3197" s="272"/>
    </row>
    <row r="3198" spans="1:6" x14ac:dyDescent="0.25">
      <c r="A3198" s="2"/>
      <c r="B3198" s="3"/>
      <c r="C3198" s="254"/>
      <c r="D3198" s="45"/>
      <c r="E3198" s="45"/>
      <c r="F3198" s="272"/>
    </row>
    <row r="3199" spans="1:6" x14ac:dyDescent="0.25">
      <c r="A3199" s="2"/>
      <c r="B3199" s="3"/>
      <c r="C3199" s="254"/>
      <c r="D3199" s="45"/>
      <c r="E3199" s="45"/>
      <c r="F3199" s="272"/>
    </row>
    <row r="3200" spans="1:6" x14ac:dyDescent="0.25">
      <c r="A3200" s="2"/>
      <c r="B3200" s="3"/>
      <c r="C3200" s="254"/>
      <c r="D3200" s="45"/>
      <c r="E3200" s="45"/>
      <c r="F3200" s="272"/>
    </row>
    <row r="3201" spans="1:6" x14ac:dyDescent="0.25">
      <c r="A3201" s="2"/>
      <c r="B3201" s="3"/>
      <c r="C3201" s="254"/>
      <c r="D3201" s="45"/>
      <c r="E3201" s="45"/>
      <c r="F3201" s="272"/>
    </row>
    <row r="3202" spans="1:6" x14ac:dyDescent="0.25">
      <c r="A3202" s="2"/>
      <c r="B3202" s="3"/>
      <c r="C3202" s="254"/>
      <c r="D3202" s="45"/>
      <c r="E3202" s="45"/>
      <c r="F3202" s="272"/>
    </row>
    <row r="3203" spans="1:6" x14ac:dyDescent="0.25">
      <c r="A3203" s="2"/>
      <c r="B3203" s="3"/>
      <c r="C3203" s="254"/>
      <c r="D3203" s="45"/>
      <c r="E3203" s="45"/>
      <c r="F3203" s="272"/>
    </row>
    <row r="3204" spans="1:6" x14ac:dyDescent="0.25">
      <c r="A3204" s="2"/>
      <c r="B3204" s="3"/>
      <c r="C3204" s="254"/>
      <c r="D3204" s="45"/>
      <c r="E3204" s="45"/>
      <c r="F3204" s="272"/>
    </row>
    <row r="3205" spans="1:6" x14ac:dyDescent="0.25">
      <c r="A3205" s="2"/>
      <c r="B3205" s="3"/>
      <c r="C3205" s="254"/>
      <c r="D3205" s="45"/>
      <c r="E3205" s="45"/>
      <c r="F3205" s="272"/>
    </row>
    <row r="3206" spans="1:6" x14ac:dyDescent="0.25">
      <c r="A3206" s="2"/>
      <c r="B3206" s="3"/>
      <c r="C3206" s="254"/>
      <c r="D3206" s="45"/>
      <c r="E3206" s="45"/>
      <c r="F3206" s="272"/>
    </row>
    <row r="3207" spans="1:6" x14ac:dyDescent="0.25">
      <c r="A3207" s="2"/>
      <c r="B3207" s="3"/>
      <c r="C3207" s="254"/>
      <c r="D3207" s="45"/>
      <c r="E3207" s="45"/>
      <c r="F3207" s="272"/>
    </row>
    <row r="3208" spans="1:6" x14ac:dyDescent="0.25">
      <c r="A3208" s="2"/>
      <c r="B3208" s="3"/>
      <c r="C3208" s="254"/>
      <c r="D3208" s="45"/>
      <c r="E3208" s="45"/>
      <c r="F3208" s="272"/>
    </row>
    <row r="3209" spans="1:6" x14ac:dyDescent="0.25">
      <c r="A3209" s="2"/>
      <c r="B3209" s="3"/>
      <c r="C3209" s="254"/>
      <c r="D3209" s="45"/>
      <c r="E3209" s="45"/>
      <c r="F3209" s="272"/>
    </row>
    <row r="3210" spans="1:6" x14ac:dyDescent="0.25">
      <c r="A3210" s="2"/>
      <c r="B3210" s="3"/>
      <c r="C3210" s="254"/>
      <c r="D3210" s="45"/>
      <c r="E3210" s="45"/>
      <c r="F3210" s="272"/>
    </row>
    <row r="3211" spans="1:6" x14ac:dyDescent="0.25">
      <c r="A3211" s="2"/>
      <c r="B3211" s="3"/>
      <c r="C3211" s="254"/>
      <c r="D3211" s="45"/>
      <c r="E3211" s="45"/>
      <c r="F3211" s="272"/>
    </row>
    <row r="3212" spans="1:6" x14ac:dyDescent="0.25">
      <c r="A3212" s="2"/>
      <c r="B3212" s="3"/>
      <c r="C3212" s="254"/>
      <c r="D3212" s="45"/>
      <c r="E3212" s="45"/>
      <c r="F3212" s="272"/>
    </row>
    <row r="3213" spans="1:6" x14ac:dyDescent="0.25">
      <c r="A3213" s="2"/>
      <c r="B3213" s="3"/>
      <c r="C3213" s="254"/>
      <c r="D3213" s="45"/>
      <c r="E3213" s="45"/>
      <c r="F3213" s="272"/>
    </row>
    <row r="3214" spans="1:6" x14ac:dyDescent="0.25">
      <c r="A3214" s="2"/>
      <c r="B3214" s="3"/>
      <c r="C3214" s="254"/>
      <c r="D3214" s="45"/>
      <c r="E3214" s="45"/>
      <c r="F3214" s="272"/>
    </row>
    <row r="3215" spans="1:6" x14ac:dyDescent="0.25">
      <c r="A3215" s="2"/>
      <c r="B3215" s="3"/>
      <c r="C3215" s="254"/>
      <c r="D3215" s="45"/>
      <c r="E3215" s="45"/>
      <c r="F3215" s="272"/>
    </row>
    <row r="3216" spans="1:6" x14ac:dyDescent="0.25">
      <c r="A3216" s="2"/>
      <c r="B3216" s="3"/>
      <c r="C3216" s="254"/>
      <c r="D3216" s="45"/>
      <c r="E3216" s="45"/>
      <c r="F3216" s="272"/>
    </row>
    <row r="3217" spans="1:6" x14ac:dyDescent="0.25">
      <c r="A3217" s="2"/>
      <c r="B3217" s="3"/>
      <c r="C3217" s="254"/>
      <c r="D3217" s="45"/>
      <c r="E3217" s="45"/>
      <c r="F3217" s="272"/>
    </row>
    <row r="3218" spans="1:6" x14ac:dyDescent="0.25">
      <c r="A3218" s="2"/>
      <c r="B3218" s="3"/>
      <c r="C3218" s="254"/>
      <c r="D3218" s="45"/>
      <c r="E3218" s="45"/>
      <c r="F3218" s="272"/>
    </row>
    <row r="3219" spans="1:6" x14ac:dyDescent="0.25">
      <c r="A3219" s="2"/>
      <c r="B3219" s="3"/>
      <c r="C3219" s="254"/>
      <c r="D3219" s="45"/>
      <c r="E3219" s="45"/>
      <c r="F3219" s="272"/>
    </row>
    <row r="3220" spans="1:6" x14ac:dyDescent="0.25">
      <c r="A3220" s="2"/>
      <c r="B3220" s="3"/>
      <c r="C3220" s="254"/>
      <c r="D3220" s="45"/>
      <c r="E3220" s="45"/>
      <c r="F3220" s="272"/>
    </row>
    <row r="3221" spans="1:6" x14ac:dyDescent="0.25">
      <c r="A3221" s="2"/>
      <c r="B3221" s="3"/>
      <c r="C3221" s="254"/>
      <c r="D3221" s="45"/>
      <c r="E3221" s="45"/>
      <c r="F3221" s="272"/>
    </row>
    <row r="3222" spans="1:6" x14ac:dyDescent="0.25">
      <c r="A3222" s="2"/>
      <c r="B3222" s="3"/>
      <c r="C3222" s="254"/>
      <c r="D3222" s="45"/>
      <c r="E3222" s="45"/>
      <c r="F3222" s="272"/>
    </row>
    <row r="3223" spans="1:6" x14ac:dyDescent="0.25">
      <c r="A3223" s="2"/>
      <c r="B3223" s="3"/>
      <c r="C3223" s="254"/>
      <c r="D3223" s="45"/>
      <c r="E3223" s="45"/>
      <c r="F3223" s="272"/>
    </row>
    <row r="3224" spans="1:6" x14ac:dyDescent="0.25">
      <c r="A3224" s="2"/>
      <c r="B3224" s="3"/>
      <c r="C3224" s="254"/>
      <c r="D3224" s="45"/>
      <c r="E3224" s="45"/>
      <c r="F3224" s="272"/>
    </row>
    <row r="3225" spans="1:6" x14ac:dyDescent="0.25">
      <c r="A3225" s="2"/>
      <c r="B3225" s="3"/>
      <c r="C3225" s="254"/>
      <c r="D3225" s="45"/>
      <c r="E3225" s="45"/>
      <c r="F3225" s="272"/>
    </row>
    <row r="3226" spans="1:6" x14ac:dyDescent="0.25">
      <c r="A3226" s="2"/>
      <c r="B3226" s="3"/>
      <c r="C3226" s="254"/>
      <c r="D3226" s="45"/>
      <c r="E3226" s="45"/>
      <c r="F3226" s="272"/>
    </row>
    <row r="3227" spans="1:6" x14ac:dyDescent="0.25">
      <c r="A3227" s="2"/>
      <c r="B3227" s="3"/>
      <c r="C3227" s="254"/>
      <c r="D3227" s="45"/>
      <c r="E3227" s="45"/>
      <c r="F3227" s="272"/>
    </row>
    <row r="3228" spans="1:6" x14ac:dyDescent="0.25">
      <c r="A3228" s="2"/>
      <c r="B3228" s="3"/>
      <c r="C3228" s="254"/>
      <c r="D3228" s="45"/>
      <c r="E3228" s="45"/>
      <c r="F3228" s="272"/>
    </row>
    <row r="3229" spans="1:6" x14ac:dyDescent="0.25">
      <c r="A3229" s="2"/>
      <c r="B3229" s="3"/>
      <c r="C3229" s="254"/>
      <c r="D3229" s="45"/>
      <c r="E3229" s="45"/>
      <c r="F3229" s="272"/>
    </row>
    <row r="3230" spans="1:6" x14ac:dyDescent="0.25">
      <c r="A3230" s="2"/>
      <c r="B3230" s="3"/>
      <c r="C3230" s="254"/>
      <c r="D3230" s="45"/>
      <c r="E3230" s="45"/>
      <c r="F3230" s="272"/>
    </row>
    <row r="3231" spans="1:6" x14ac:dyDescent="0.25">
      <c r="A3231" s="2"/>
      <c r="B3231" s="3"/>
      <c r="C3231" s="254"/>
      <c r="D3231" s="45"/>
      <c r="E3231" s="45"/>
      <c r="F3231" s="272"/>
    </row>
    <row r="3232" spans="1:6" x14ac:dyDescent="0.25">
      <c r="A3232" s="2"/>
      <c r="B3232" s="3"/>
      <c r="C3232" s="254"/>
      <c r="D3232" s="45"/>
      <c r="E3232" s="45"/>
      <c r="F3232" s="272"/>
    </row>
    <row r="3233" spans="1:6" x14ac:dyDescent="0.25">
      <c r="A3233" s="2"/>
      <c r="B3233" s="3"/>
      <c r="C3233" s="254"/>
      <c r="D3233" s="45"/>
      <c r="E3233" s="45"/>
      <c r="F3233" s="272"/>
    </row>
    <row r="3234" spans="1:6" x14ac:dyDescent="0.25">
      <c r="A3234" s="2"/>
      <c r="B3234" s="3"/>
      <c r="C3234" s="254"/>
      <c r="D3234" s="45"/>
      <c r="E3234" s="45"/>
      <c r="F3234" s="272"/>
    </row>
    <row r="3235" spans="1:6" x14ac:dyDescent="0.25">
      <c r="A3235" s="2"/>
      <c r="B3235" s="3"/>
      <c r="C3235" s="254"/>
      <c r="D3235" s="45"/>
      <c r="E3235" s="45"/>
      <c r="F3235" s="272"/>
    </row>
    <row r="3236" spans="1:6" x14ac:dyDescent="0.25">
      <c r="A3236" s="2"/>
      <c r="B3236" s="3"/>
      <c r="C3236" s="254"/>
      <c r="D3236" s="45"/>
      <c r="E3236" s="45"/>
      <c r="F3236" s="272"/>
    </row>
    <row r="3237" spans="1:6" x14ac:dyDescent="0.25">
      <c r="A3237" s="2"/>
      <c r="B3237" s="3"/>
      <c r="C3237" s="254"/>
      <c r="D3237" s="45"/>
      <c r="E3237" s="45"/>
      <c r="F3237" s="272"/>
    </row>
    <row r="3238" spans="1:6" x14ac:dyDescent="0.25">
      <c r="A3238" s="2"/>
      <c r="B3238" s="3"/>
      <c r="C3238" s="254"/>
      <c r="D3238" s="45"/>
      <c r="E3238" s="45"/>
      <c r="F3238" s="272"/>
    </row>
    <row r="3239" spans="1:6" x14ac:dyDescent="0.25">
      <c r="A3239" s="2"/>
      <c r="B3239" s="3"/>
      <c r="C3239" s="254"/>
      <c r="D3239" s="45"/>
      <c r="E3239" s="45"/>
      <c r="F3239" s="272"/>
    </row>
    <row r="3240" spans="1:6" x14ac:dyDescent="0.25">
      <c r="A3240" s="2"/>
      <c r="B3240" s="3"/>
      <c r="C3240" s="254"/>
      <c r="D3240" s="45"/>
      <c r="E3240" s="45"/>
      <c r="F3240" s="272"/>
    </row>
    <row r="3241" spans="1:6" x14ac:dyDescent="0.25">
      <c r="A3241" s="2"/>
      <c r="B3241" s="3"/>
      <c r="C3241" s="254"/>
      <c r="D3241" s="45"/>
      <c r="E3241" s="45"/>
      <c r="F3241" s="272"/>
    </row>
    <row r="3242" spans="1:6" x14ac:dyDescent="0.25">
      <c r="A3242" s="2"/>
      <c r="B3242" s="3"/>
      <c r="C3242" s="254"/>
      <c r="D3242" s="45"/>
      <c r="E3242" s="45"/>
      <c r="F3242" s="272"/>
    </row>
    <row r="3243" spans="1:6" x14ac:dyDescent="0.25">
      <c r="A3243" s="2"/>
      <c r="B3243" s="3"/>
      <c r="C3243" s="254"/>
      <c r="D3243" s="45"/>
      <c r="E3243" s="45"/>
      <c r="F3243" s="272"/>
    </row>
    <row r="3244" spans="1:6" x14ac:dyDescent="0.25">
      <c r="A3244" s="2"/>
      <c r="B3244" s="3"/>
      <c r="C3244" s="254"/>
      <c r="D3244" s="45"/>
      <c r="E3244" s="45"/>
      <c r="F3244" s="272"/>
    </row>
    <row r="3245" spans="1:6" x14ac:dyDescent="0.25">
      <c r="A3245" s="2"/>
      <c r="B3245" s="3"/>
      <c r="C3245" s="254"/>
      <c r="D3245" s="45"/>
      <c r="E3245" s="45"/>
      <c r="F3245" s="272"/>
    </row>
    <row r="3246" spans="1:6" x14ac:dyDescent="0.25">
      <c r="A3246" s="2"/>
      <c r="B3246" s="3"/>
      <c r="C3246" s="254"/>
      <c r="D3246" s="45"/>
      <c r="E3246" s="45"/>
      <c r="F3246" s="272"/>
    </row>
    <row r="3247" spans="1:6" x14ac:dyDescent="0.25">
      <c r="A3247" s="2"/>
      <c r="B3247" s="3"/>
      <c r="C3247" s="254"/>
      <c r="D3247" s="45"/>
      <c r="E3247" s="45"/>
      <c r="F3247" s="272"/>
    </row>
    <row r="3248" spans="1:6" x14ac:dyDescent="0.25">
      <c r="A3248" s="2"/>
      <c r="B3248" s="3"/>
      <c r="C3248" s="254"/>
      <c r="D3248" s="45"/>
      <c r="E3248" s="45"/>
      <c r="F3248" s="272"/>
    </row>
    <row r="3249" spans="1:6" x14ac:dyDescent="0.25">
      <c r="A3249" s="2"/>
      <c r="B3249" s="3"/>
      <c r="C3249" s="254"/>
      <c r="D3249" s="45"/>
      <c r="E3249" s="45"/>
      <c r="F3249" s="272"/>
    </row>
    <row r="3250" spans="1:6" x14ac:dyDescent="0.25">
      <c r="A3250" s="2"/>
      <c r="B3250" s="3"/>
      <c r="C3250" s="254"/>
      <c r="D3250" s="45"/>
      <c r="E3250" s="45"/>
      <c r="F3250" s="272"/>
    </row>
    <row r="3251" spans="1:6" x14ac:dyDescent="0.25">
      <c r="A3251" s="2"/>
      <c r="B3251" s="3"/>
      <c r="C3251" s="254"/>
      <c r="D3251" s="45"/>
      <c r="E3251" s="45"/>
      <c r="F3251" s="272"/>
    </row>
    <row r="3252" spans="1:6" x14ac:dyDescent="0.25">
      <c r="A3252" s="2"/>
      <c r="B3252" s="3"/>
      <c r="C3252" s="254"/>
      <c r="D3252" s="45"/>
      <c r="E3252" s="45"/>
      <c r="F3252" s="272"/>
    </row>
    <row r="3253" spans="1:6" x14ac:dyDescent="0.25">
      <c r="A3253" s="2"/>
      <c r="B3253" s="3"/>
      <c r="C3253" s="254"/>
      <c r="D3253" s="45"/>
      <c r="E3253" s="45"/>
      <c r="F3253" s="272"/>
    </row>
    <row r="3254" spans="1:6" x14ac:dyDescent="0.25">
      <c r="A3254" s="2"/>
      <c r="B3254" s="3"/>
      <c r="C3254" s="254"/>
      <c r="D3254" s="45"/>
      <c r="E3254" s="45"/>
      <c r="F3254" s="272"/>
    </row>
    <row r="3255" spans="1:6" x14ac:dyDescent="0.25">
      <c r="A3255" s="2"/>
      <c r="B3255" s="3"/>
      <c r="C3255" s="254"/>
      <c r="D3255" s="45"/>
      <c r="E3255" s="45"/>
      <c r="F3255" s="272"/>
    </row>
    <row r="3256" spans="1:6" x14ac:dyDescent="0.25">
      <c r="A3256" s="2"/>
      <c r="B3256" s="3"/>
      <c r="C3256" s="254"/>
      <c r="D3256" s="45"/>
      <c r="E3256" s="45"/>
      <c r="F3256" s="272"/>
    </row>
    <row r="3257" spans="1:6" x14ac:dyDescent="0.25">
      <c r="A3257" s="2"/>
      <c r="B3257" s="3"/>
      <c r="C3257" s="254"/>
      <c r="D3257" s="45"/>
      <c r="E3257" s="45"/>
      <c r="F3257" s="272"/>
    </row>
    <row r="3258" spans="1:6" x14ac:dyDescent="0.25">
      <c r="A3258" s="2"/>
      <c r="B3258" s="3"/>
      <c r="C3258" s="254"/>
      <c r="D3258" s="45"/>
      <c r="E3258" s="45"/>
      <c r="F3258" s="272"/>
    </row>
    <row r="3259" spans="1:6" x14ac:dyDescent="0.25">
      <c r="A3259" s="2"/>
      <c r="B3259" s="3"/>
      <c r="C3259" s="254"/>
      <c r="D3259" s="45"/>
      <c r="E3259" s="45"/>
      <c r="F3259" s="272"/>
    </row>
    <row r="3260" spans="1:6" x14ac:dyDescent="0.25">
      <c r="A3260" s="2"/>
      <c r="B3260" s="3"/>
      <c r="C3260" s="254"/>
      <c r="D3260" s="45"/>
      <c r="E3260" s="45"/>
      <c r="F3260" s="272"/>
    </row>
    <row r="3261" spans="1:6" x14ac:dyDescent="0.25">
      <c r="A3261" s="2"/>
      <c r="B3261" s="3"/>
      <c r="C3261" s="254"/>
      <c r="D3261" s="45"/>
      <c r="E3261" s="45"/>
      <c r="F3261" s="272"/>
    </row>
    <row r="3262" spans="1:6" x14ac:dyDescent="0.25">
      <c r="A3262" s="2"/>
      <c r="B3262" s="3"/>
      <c r="C3262" s="254"/>
      <c r="D3262" s="45"/>
      <c r="E3262" s="45"/>
      <c r="F3262" s="272"/>
    </row>
    <row r="3263" spans="1:6" x14ac:dyDescent="0.25">
      <c r="A3263" s="2"/>
      <c r="B3263" s="3"/>
      <c r="C3263" s="254"/>
      <c r="D3263" s="45"/>
      <c r="E3263" s="45"/>
      <c r="F3263" s="272"/>
    </row>
    <row r="3264" spans="1:6" x14ac:dyDescent="0.25">
      <c r="A3264" s="2"/>
      <c r="B3264" s="3"/>
      <c r="C3264" s="254"/>
      <c r="D3264" s="45"/>
      <c r="E3264" s="45"/>
      <c r="F3264" s="272"/>
    </row>
    <row r="3265" spans="1:6" x14ac:dyDescent="0.25">
      <c r="A3265" s="2"/>
      <c r="B3265" s="3"/>
      <c r="C3265" s="254"/>
      <c r="D3265" s="45"/>
      <c r="E3265" s="45"/>
      <c r="F3265" s="272"/>
    </row>
    <row r="3266" spans="1:6" x14ac:dyDescent="0.25">
      <c r="A3266" s="2"/>
      <c r="B3266" s="3"/>
      <c r="C3266" s="254"/>
      <c r="D3266" s="45"/>
      <c r="E3266" s="45"/>
      <c r="F3266" s="272"/>
    </row>
    <row r="3267" spans="1:6" x14ac:dyDescent="0.25">
      <c r="A3267" s="2"/>
      <c r="B3267" s="3"/>
      <c r="C3267" s="254"/>
      <c r="D3267" s="45"/>
      <c r="E3267" s="45"/>
      <c r="F3267" s="272"/>
    </row>
    <row r="3268" spans="1:6" x14ac:dyDescent="0.25">
      <c r="A3268" s="2"/>
      <c r="B3268" s="3"/>
      <c r="C3268" s="254"/>
      <c r="D3268" s="45"/>
      <c r="E3268" s="45"/>
      <c r="F3268" s="272"/>
    </row>
    <row r="3269" spans="1:6" x14ac:dyDescent="0.25">
      <c r="A3269" s="2"/>
      <c r="B3269" s="3"/>
      <c r="C3269" s="254"/>
      <c r="D3269" s="45"/>
      <c r="E3269" s="45"/>
      <c r="F3269" s="272"/>
    </row>
    <row r="3270" spans="1:6" x14ac:dyDescent="0.25">
      <c r="A3270" s="2"/>
      <c r="B3270" s="3"/>
      <c r="C3270" s="254"/>
      <c r="D3270" s="45"/>
      <c r="E3270" s="45"/>
      <c r="F3270" s="272"/>
    </row>
    <row r="3271" spans="1:6" x14ac:dyDescent="0.25">
      <c r="A3271" s="2"/>
      <c r="B3271" s="3"/>
      <c r="C3271" s="254"/>
      <c r="D3271" s="45"/>
      <c r="E3271" s="45"/>
      <c r="F3271" s="272"/>
    </row>
    <row r="3272" spans="1:6" x14ac:dyDescent="0.25">
      <c r="A3272" s="2"/>
      <c r="B3272" s="3"/>
      <c r="C3272" s="254"/>
      <c r="D3272" s="45"/>
      <c r="E3272" s="45"/>
      <c r="F3272" s="272"/>
    </row>
    <row r="3273" spans="1:6" x14ac:dyDescent="0.25">
      <c r="A3273" s="2"/>
      <c r="B3273" s="3"/>
      <c r="C3273" s="254"/>
      <c r="D3273" s="45"/>
      <c r="E3273" s="45"/>
      <c r="F3273" s="272"/>
    </row>
    <row r="3274" spans="1:6" x14ac:dyDescent="0.25">
      <c r="A3274" s="2"/>
      <c r="B3274" s="3"/>
      <c r="C3274" s="254"/>
      <c r="D3274" s="45"/>
      <c r="E3274" s="45"/>
      <c r="F3274" s="272"/>
    </row>
    <row r="3275" spans="1:6" x14ac:dyDescent="0.25">
      <c r="A3275" s="2"/>
      <c r="B3275" s="3"/>
      <c r="C3275" s="254"/>
      <c r="D3275" s="45"/>
      <c r="E3275" s="45"/>
      <c r="F3275" s="272"/>
    </row>
    <row r="3276" spans="1:6" x14ac:dyDescent="0.25">
      <c r="A3276" s="2"/>
      <c r="B3276" s="3"/>
      <c r="C3276" s="254"/>
      <c r="D3276" s="45"/>
      <c r="E3276" s="45"/>
      <c r="F3276" s="272"/>
    </row>
    <row r="3277" spans="1:6" x14ac:dyDescent="0.25">
      <c r="A3277" s="2"/>
      <c r="B3277" s="3"/>
      <c r="C3277" s="254"/>
      <c r="D3277" s="45"/>
      <c r="E3277" s="45"/>
      <c r="F3277" s="272"/>
    </row>
    <row r="3278" spans="1:6" x14ac:dyDescent="0.25">
      <c r="A3278" s="2"/>
      <c r="B3278" s="3"/>
      <c r="C3278" s="254"/>
      <c r="D3278" s="45"/>
      <c r="E3278" s="45"/>
      <c r="F3278" s="272"/>
    </row>
    <row r="3279" spans="1:6" x14ac:dyDescent="0.25">
      <c r="A3279" s="2"/>
      <c r="B3279" s="3"/>
      <c r="C3279" s="254"/>
      <c r="D3279" s="45"/>
      <c r="E3279" s="45"/>
      <c r="F3279" s="272"/>
    </row>
    <row r="3280" spans="1:6" x14ac:dyDescent="0.25">
      <c r="A3280" s="2"/>
      <c r="B3280" s="3"/>
      <c r="C3280" s="254"/>
      <c r="D3280" s="45"/>
      <c r="E3280" s="45"/>
      <c r="F3280" s="272"/>
    </row>
    <row r="3281" spans="1:6" x14ac:dyDescent="0.25">
      <c r="A3281" s="2"/>
      <c r="B3281" s="3"/>
      <c r="C3281" s="254"/>
      <c r="D3281" s="45"/>
      <c r="E3281" s="45"/>
      <c r="F3281" s="272"/>
    </row>
    <row r="3282" spans="1:6" x14ac:dyDescent="0.25">
      <c r="A3282" s="2"/>
      <c r="B3282" s="3"/>
      <c r="C3282" s="254"/>
      <c r="D3282" s="45"/>
      <c r="E3282" s="45"/>
      <c r="F3282" s="272"/>
    </row>
    <row r="3283" spans="1:6" x14ac:dyDescent="0.25">
      <c r="A3283" s="2"/>
      <c r="B3283" s="3"/>
      <c r="C3283" s="254"/>
      <c r="D3283" s="45"/>
      <c r="E3283" s="45"/>
      <c r="F3283" s="272"/>
    </row>
    <row r="3284" spans="1:6" x14ac:dyDescent="0.25">
      <c r="A3284" s="2"/>
      <c r="B3284" s="3"/>
      <c r="C3284" s="254"/>
      <c r="D3284" s="45"/>
      <c r="E3284" s="45"/>
      <c r="F3284" s="272"/>
    </row>
    <row r="3285" spans="1:6" x14ac:dyDescent="0.25">
      <c r="A3285" s="2"/>
      <c r="B3285" s="3"/>
      <c r="C3285" s="254"/>
      <c r="D3285" s="45"/>
      <c r="E3285" s="45"/>
      <c r="F3285" s="272"/>
    </row>
    <row r="3286" spans="1:6" x14ac:dyDescent="0.25">
      <c r="A3286" s="2"/>
      <c r="B3286" s="3"/>
      <c r="C3286" s="254"/>
      <c r="D3286" s="45"/>
      <c r="E3286" s="45"/>
      <c r="F3286" s="272"/>
    </row>
    <row r="3287" spans="1:6" x14ac:dyDescent="0.25">
      <c r="A3287" s="2"/>
      <c r="B3287" s="3"/>
      <c r="C3287" s="254"/>
      <c r="D3287" s="45"/>
      <c r="E3287" s="45"/>
      <c r="F3287" s="272"/>
    </row>
    <row r="3288" spans="1:6" x14ac:dyDescent="0.25">
      <c r="A3288" s="2"/>
      <c r="B3288" s="3"/>
      <c r="C3288" s="254"/>
      <c r="D3288" s="45"/>
      <c r="E3288" s="45"/>
      <c r="F3288" s="272"/>
    </row>
    <row r="3289" spans="1:6" x14ac:dyDescent="0.25">
      <c r="A3289" s="2"/>
      <c r="B3289" s="3"/>
      <c r="C3289" s="254"/>
      <c r="D3289" s="45"/>
      <c r="E3289" s="45"/>
      <c r="F3289" s="272"/>
    </row>
    <row r="3290" spans="1:6" x14ac:dyDescent="0.25">
      <c r="A3290" s="2"/>
      <c r="B3290" s="3"/>
      <c r="C3290" s="254"/>
      <c r="D3290" s="45"/>
      <c r="E3290" s="45"/>
      <c r="F3290" s="272"/>
    </row>
    <row r="3291" spans="1:6" x14ac:dyDescent="0.25">
      <c r="A3291" s="2"/>
      <c r="B3291" s="3"/>
      <c r="C3291" s="254"/>
      <c r="D3291" s="45"/>
      <c r="E3291" s="45"/>
      <c r="F3291" s="272"/>
    </row>
    <row r="3292" spans="1:6" x14ac:dyDescent="0.25">
      <c r="A3292" s="2"/>
      <c r="B3292" s="3"/>
      <c r="C3292" s="254"/>
      <c r="D3292" s="45"/>
      <c r="E3292" s="45"/>
      <c r="F3292" s="272"/>
    </row>
    <row r="3293" spans="1:6" x14ac:dyDescent="0.25">
      <c r="A3293" s="2"/>
      <c r="B3293" s="3"/>
      <c r="C3293" s="254"/>
      <c r="D3293" s="45"/>
      <c r="E3293" s="45"/>
      <c r="F3293" s="272"/>
    </row>
    <row r="3294" spans="1:6" x14ac:dyDescent="0.25">
      <c r="A3294" s="2"/>
      <c r="B3294" s="3"/>
      <c r="C3294" s="254"/>
      <c r="D3294" s="45"/>
      <c r="E3294" s="45"/>
      <c r="F3294" s="272"/>
    </row>
    <row r="3295" spans="1:6" x14ac:dyDescent="0.25">
      <c r="A3295" s="2"/>
      <c r="B3295" s="3"/>
      <c r="C3295" s="254"/>
      <c r="D3295" s="45"/>
      <c r="E3295" s="45"/>
      <c r="F3295" s="272"/>
    </row>
    <row r="3296" spans="1:6" x14ac:dyDescent="0.25">
      <c r="A3296" s="2"/>
      <c r="B3296" s="3"/>
      <c r="C3296" s="254"/>
      <c r="D3296" s="45"/>
      <c r="E3296" s="45"/>
      <c r="F3296" s="272"/>
    </row>
    <row r="3297" spans="1:6" x14ac:dyDescent="0.25">
      <c r="A3297" s="2"/>
      <c r="B3297" s="3"/>
      <c r="C3297" s="254"/>
      <c r="D3297" s="45"/>
      <c r="E3297" s="45"/>
      <c r="F3297" s="272"/>
    </row>
    <row r="3298" spans="1:6" x14ac:dyDescent="0.25">
      <c r="A3298" s="2"/>
      <c r="B3298" s="3"/>
      <c r="C3298" s="254"/>
      <c r="D3298" s="45"/>
      <c r="E3298" s="45"/>
      <c r="F3298" s="272"/>
    </row>
    <row r="3299" spans="1:6" x14ac:dyDescent="0.25">
      <c r="A3299" s="2"/>
      <c r="B3299" s="3"/>
      <c r="C3299" s="254"/>
      <c r="D3299" s="45"/>
      <c r="E3299" s="45"/>
      <c r="F3299" s="272"/>
    </row>
    <row r="3300" spans="1:6" x14ac:dyDescent="0.25">
      <c r="A3300" s="2"/>
      <c r="B3300" s="3"/>
      <c r="C3300" s="254"/>
      <c r="D3300" s="45"/>
      <c r="E3300" s="45"/>
      <c r="F3300" s="272"/>
    </row>
    <row r="3301" spans="1:6" x14ac:dyDescent="0.25">
      <c r="A3301" s="2"/>
      <c r="B3301" s="3"/>
      <c r="C3301" s="254"/>
      <c r="D3301" s="45"/>
      <c r="E3301" s="45"/>
      <c r="F3301" s="272"/>
    </row>
    <row r="3302" spans="1:6" x14ac:dyDescent="0.25">
      <c r="A3302" s="2"/>
      <c r="B3302" s="3"/>
      <c r="C3302" s="254"/>
      <c r="D3302" s="45"/>
      <c r="E3302" s="45"/>
      <c r="F3302" s="272"/>
    </row>
    <row r="3303" spans="1:6" x14ac:dyDescent="0.25">
      <c r="A3303" s="2"/>
      <c r="B3303" s="3"/>
      <c r="C3303" s="254"/>
      <c r="D3303" s="45"/>
      <c r="E3303" s="45"/>
      <c r="F3303" s="272"/>
    </row>
    <row r="3304" spans="1:6" x14ac:dyDescent="0.25">
      <c r="A3304" s="2"/>
      <c r="B3304" s="3"/>
      <c r="C3304" s="254"/>
      <c r="D3304" s="45"/>
      <c r="E3304" s="45"/>
      <c r="F3304" s="272"/>
    </row>
    <row r="3305" spans="1:6" x14ac:dyDescent="0.25">
      <c r="A3305" s="2"/>
      <c r="B3305" s="3"/>
      <c r="C3305" s="254"/>
      <c r="D3305" s="45"/>
      <c r="E3305" s="45"/>
      <c r="F3305" s="272"/>
    </row>
    <row r="3306" spans="1:6" x14ac:dyDescent="0.25">
      <c r="A3306" s="2"/>
      <c r="B3306" s="3"/>
      <c r="C3306" s="254"/>
      <c r="D3306" s="45"/>
      <c r="E3306" s="45"/>
      <c r="F3306" s="272"/>
    </row>
    <row r="3307" spans="1:6" x14ac:dyDescent="0.25">
      <c r="A3307" s="2"/>
      <c r="B3307" s="3"/>
      <c r="C3307" s="254"/>
      <c r="D3307" s="45"/>
      <c r="E3307" s="45"/>
      <c r="F3307" s="272"/>
    </row>
    <row r="3308" spans="1:6" x14ac:dyDescent="0.25">
      <c r="A3308" s="2"/>
      <c r="B3308" s="3"/>
      <c r="C3308" s="254"/>
      <c r="D3308" s="45"/>
      <c r="E3308" s="45"/>
      <c r="F3308" s="272"/>
    </row>
    <row r="3309" spans="1:6" x14ac:dyDescent="0.25">
      <c r="A3309" s="2"/>
      <c r="B3309" s="3"/>
      <c r="C3309" s="254"/>
      <c r="D3309" s="45"/>
      <c r="E3309" s="45"/>
      <c r="F3309" s="272"/>
    </row>
    <row r="3310" spans="1:6" x14ac:dyDescent="0.25">
      <c r="A3310" s="2"/>
      <c r="B3310" s="3"/>
      <c r="C3310" s="254"/>
      <c r="D3310" s="45"/>
      <c r="E3310" s="45"/>
      <c r="F3310" s="272"/>
    </row>
    <row r="3311" spans="1:6" x14ac:dyDescent="0.25">
      <c r="A3311" s="2"/>
      <c r="B3311" s="3"/>
      <c r="C3311" s="254"/>
      <c r="D3311" s="45"/>
      <c r="E3311" s="45"/>
      <c r="F3311" s="272"/>
    </row>
    <row r="3312" spans="1:6" x14ac:dyDescent="0.25">
      <c r="A3312" s="2"/>
      <c r="B3312" s="3"/>
      <c r="C3312" s="254"/>
      <c r="D3312" s="45"/>
      <c r="E3312" s="45"/>
      <c r="F3312" s="272"/>
    </row>
    <row r="3313" spans="1:6" x14ac:dyDescent="0.25">
      <c r="A3313" s="2"/>
      <c r="B3313" s="3"/>
      <c r="C3313" s="254"/>
      <c r="D3313" s="45"/>
      <c r="E3313" s="45"/>
      <c r="F3313" s="272"/>
    </row>
    <row r="3314" spans="1:6" x14ac:dyDescent="0.25">
      <c r="A3314" s="2"/>
      <c r="B3314" s="3"/>
      <c r="C3314" s="254"/>
      <c r="D3314" s="45"/>
      <c r="E3314" s="45"/>
      <c r="F3314" s="272"/>
    </row>
    <row r="3315" spans="1:6" x14ac:dyDescent="0.25">
      <c r="A3315" s="2"/>
      <c r="B3315" s="3"/>
      <c r="C3315" s="254"/>
      <c r="D3315" s="45"/>
      <c r="E3315" s="45"/>
      <c r="F3315" s="272"/>
    </row>
    <row r="3316" spans="1:6" x14ac:dyDescent="0.25">
      <c r="A3316" s="2"/>
      <c r="B3316" s="3"/>
      <c r="C3316" s="254"/>
      <c r="D3316" s="45"/>
      <c r="E3316" s="45"/>
      <c r="F3316" s="272"/>
    </row>
    <row r="3317" spans="1:6" x14ac:dyDescent="0.25">
      <c r="A3317" s="2"/>
      <c r="B3317" s="3"/>
      <c r="C3317" s="254"/>
      <c r="D3317" s="45"/>
      <c r="E3317" s="45"/>
      <c r="F3317" s="272"/>
    </row>
    <row r="3318" spans="1:6" x14ac:dyDescent="0.25">
      <c r="A3318" s="2"/>
      <c r="B3318" s="3"/>
      <c r="C3318" s="254"/>
      <c r="D3318" s="45"/>
      <c r="E3318" s="45"/>
      <c r="F3318" s="272"/>
    </row>
    <row r="3319" spans="1:6" x14ac:dyDescent="0.25">
      <c r="A3319" s="2"/>
      <c r="B3319" s="3"/>
      <c r="C3319" s="254"/>
      <c r="D3319" s="45"/>
      <c r="E3319" s="45"/>
      <c r="F3319" s="272"/>
    </row>
    <row r="3320" spans="1:6" x14ac:dyDescent="0.25">
      <c r="A3320" s="2"/>
      <c r="B3320" s="3"/>
      <c r="C3320" s="254"/>
      <c r="D3320" s="45"/>
      <c r="E3320" s="45"/>
      <c r="F3320" s="272"/>
    </row>
    <row r="3321" spans="1:6" x14ac:dyDescent="0.25">
      <c r="A3321" s="2"/>
      <c r="B3321" s="3"/>
      <c r="C3321" s="254"/>
      <c r="D3321" s="45"/>
      <c r="E3321" s="45"/>
      <c r="F3321" s="272"/>
    </row>
    <row r="3322" spans="1:6" x14ac:dyDescent="0.25">
      <c r="A3322" s="2"/>
      <c r="B3322" s="3"/>
      <c r="C3322" s="254"/>
      <c r="D3322" s="45"/>
      <c r="E3322" s="45"/>
      <c r="F3322" s="272"/>
    </row>
    <row r="3323" spans="1:6" x14ac:dyDescent="0.25">
      <c r="A3323" s="2"/>
      <c r="B3323" s="3"/>
      <c r="C3323" s="254"/>
      <c r="D3323" s="45"/>
      <c r="E3323" s="45"/>
      <c r="F3323" s="272"/>
    </row>
    <row r="3324" spans="1:6" x14ac:dyDescent="0.25">
      <c r="A3324" s="2"/>
      <c r="B3324" s="3"/>
      <c r="C3324" s="254"/>
      <c r="D3324" s="45"/>
      <c r="E3324" s="45"/>
      <c r="F3324" s="272"/>
    </row>
    <row r="3325" spans="1:6" x14ac:dyDescent="0.25">
      <c r="A3325" s="2"/>
      <c r="B3325" s="3"/>
      <c r="C3325" s="254"/>
      <c r="D3325" s="45"/>
      <c r="E3325" s="45"/>
      <c r="F3325" s="272"/>
    </row>
    <row r="3326" spans="1:6" x14ac:dyDescent="0.25">
      <c r="A3326" s="2"/>
      <c r="B3326" s="3"/>
      <c r="C3326" s="254"/>
      <c r="D3326" s="45"/>
      <c r="E3326" s="45"/>
      <c r="F3326" s="272"/>
    </row>
    <row r="3327" spans="1:6" x14ac:dyDescent="0.25">
      <c r="A3327" s="2"/>
      <c r="B3327" s="3"/>
      <c r="C3327" s="254"/>
      <c r="D3327" s="45"/>
      <c r="E3327" s="45"/>
      <c r="F3327" s="272"/>
    </row>
    <row r="3328" spans="1:6" x14ac:dyDescent="0.25">
      <c r="A3328" s="2"/>
      <c r="B3328" s="3"/>
      <c r="C3328" s="254"/>
      <c r="D3328" s="45"/>
      <c r="E3328" s="45"/>
      <c r="F3328" s="272"/>
    </row>
    <row r="3329" spans="1:6" x14ac:dyDescent="0.25">
      <c r="A3329" s="2"/>
      <c r="B3329" s="3"/>
      <c r="C3329" s="254"/>
      <c r="D3329" s="45"/>
      <c r="E3329" s="45"/>
      <c r="F3329" s="272"/>
    </row>
    <row r="3330" spans="1:6" x14ac:dyDescent="0.25">
      <c r="A3330" s="2"/>
      <c r="B3330" s="3"/>
      <c r="C3330" s="254"/>
      <c r="D3330" s="45"/>
      <c r="E3330" s="45"/>
      <c r="F3330" s="272"/>
    </row>
    <row r="3331" spans="1:6" x14ac:dyDescent="0.25">
      <c r="A3331" s="2"/>
      <c r="B3331" s="3"/>
      <c r="C3331" s="254"/>
      <c r="D3331" s="45"/>
      <c r="E3331" s="45"/>
      <c r="F3331" s="272"/>
    </row>
    <row r="3332" spans="1:6" x14ac:dyDescent="0.25">
      <c r="A3332" s="2"/>
      <c r="B3332" s="3"/>
      <c r="C3332" s="254"/>
      <c r="D3332" s="45"/>
      <c r="E3332" s="45"/>
      <c r="F3332" s="272"/>
    </row>
    <row r="3333" spans="1:6" x14ac:dyDescent="0.25">
      <c r="A3333" s="2"/>
      <c r="B3333" s="3"/>
      <c r="C3333" s="254"/>
      <c r="D3333" s="45"/>
      <c r="E3333" s="45"/>
      <c r="F3333" s="272"/>
    </row>
    <row r="3334" spans="1:6" x14ac:dyDescent="0.25">
      <c r="A3334" s="2"/>
      <c r="B3334" s="3"/>
      <c r="C3334" s="254"/>
      <c r="D3334" s="45"/>
      <c r="E3334" s="45"/>
      <c r="F3334" s="272"/>
    </row>
    <row r="3335" spans="1:6" x14ac:dyDescent="0.25">
      <c r="A3335" s="2"/>
      <c r="B3335" s="3"/>
      <c r="C3335" s="254"/>
      <c r="D3335" s="45"/>
      <c r="E3335" s="45"/>
      <c r="F3335" s="272"/>
    </row>
    <row r="3336" spans="1:6" x14ac:dyDescent="0.25">
      <c r="A3336" s="2"/>
      <c r="B3336" s="3"/>
      <c r="C3336" s="254"/>
      <c r="D3336" s="45"/>
      <c r="E3336" s="45"/>
      <c r="F3336" s="272"/>
    </row>
    <row r="3337" spans="1:6" x14ac:dyDescent="0.25">
      <c r="A3337" s="2"/>
      <c r="B3337" s="3"/>
      <c r="C3337" s="254"/>
      <c r="D3337" s="45"/>
      <c r="E3337" s="45"/>
      <c r="F3337" s="272"/>
    </row>
    <row r="3338" spans="1:6" x14ac:dyDescent="0.25">
      <c r="A3338" s="2"/>
      <c r="B3338" s="3"/>
      <c r="C3338" s="254"/>
      <c r="D3338" s="45"/>
      <c r="E3338" s="45"/>
      <c r="F3338" s="272"/>
    </row>
    <row r="3339" spans="1:6" x14ac:dyDescent="0.25">
      <c r="A3339" s="2"/>
      <c r="B3339" s="3"/>
      <c r="C3339" s="254"/>
      <c r="D3339" s="45"/>
      <c r="E3339" s="45"/>
      <c r="F3339" s="272"/>
    </row>
    <row r="3340" spans="1:6" x14ac:dyDescent="0.25">
      <c r="A3340" s="2"/>
      <c r="B3340" s="3"/>
      <c r="C3340" s="254"/>
      <c r="D3340" s="45"/>
      <c r="E3340" s="45"/>
      <c r="F3340" s="272"/>
    </row>
    <row r="3341" spans="1:6" x14ac:dyDescent="0.25">
      <c r="A3341" s="2"/>
      <c r="B3341" s="3"/>
      <c r="C3341" s="254"/>
      <c r="D3341" s="45"/>
      <c r="E3341" s="45"/>
      <c r="F3341" s="272"/>
    </row>
    <row r="3342" spans="1:6" x14ac:dyDescent="0.25">
      <c r="A3342" s="2"/>
      <c r="B3342" s="3"/>
      <c r="C3342" s="254"/>
      <c r="D3342" s="45"/>
      <c r="E3342" s="45"/>
      <c r="F3342" s="272"/>
    </row>
    <row r="3343" spans="1:6" x14ac:dyDescent="0.25">
      <c r="A3343" s="2"/>
      <c r="B3343" s="3"/>
      <c r="C3343" s="254"/>
      <c r="D3343" s="45"/>
      <c r="E3343" s="45"/>
      <c r="F3343" s="272"/>
    </row>
    <row r="3344" spans="1:6" x14ac:dyDescent="0.25">
      <c r="A3344" s="2"/>
      <c r="B3344" s="3"/>
      <c r="C3344" s="254"/>
      <c r="D3344" s="45"/>
      <c r="E3344" s="45"/>
      <c r="F3344" s="272"/>
    </row>
    <row r="3345" spans="1:6" x14ac:dyDescent="0.25">
      <c r="A3345" s="2"/>
      <c r="B3345" s="3"/>
      <c r="C3345" s="254"/>
      <c r="D3345" s="45"/>
      <c r="E3345" s="45"/>
      <c r="F3345" s="272"/>
    </row>
    <row r="3346" spans="1:6" x14ac:dyDescent="0.25">
      <c r="A3346" s="2"/>
      <c r="B3346" s="3"/>
      <c r="C3346" s="254"/>
      <c r="D3346" s="45"/>
      <c r="E3346" s="45"/>
      <c r="F3346" s="272"/>
    </row>
    <row r="3347" spans="1:6" x14ac:dyDescent="0.25">
      <c r="A3347" s="2"/>
      <c r="B3347" s="3"/>
      <c r="C3347" s="254"/>
      <c r="D3347" s="45"/>
      <c r="E3347" s="45"/>
      <c r="F3347" s="272"/>
    </row>
    <row r="3348" spans="1:6" x14ac:dyDescent="0.25">
      <c r="A3348" s="2"/>
      <c r="B3348" s="3"/>
      <c r="C3348" s="254"/>
      <c r="D3348" s="45"/>
      <c r="E3348" s="45"/>
      <c r="F3348" s="272"/>
    </row>
    <row r="3349" spans="1:6" x14ac:dyDescent="0.25">
      <c r="A3349" s="2"/>
      <c r="B3349" s="3"/>
      <c r="C3349" s="254"/>
      <c r="D3349" s="45"/>
      <c r="E3349" s="45"/>
      <c r="F3349" s="272"/>
    </row>
    <row r="3350" spans="1:6" x14ac:dyDescent="0.25">
      <c r="A3350" s="2"/>
      <c r="B3350" s="3"/>
      <c r="C3350" s="254"/>
      <c r="D3350" s="45"/>
      <c r="E3350" s="45"/>
      <c r="F3350" s="272"/>
    </row>
    <row r="3351" spans="1:6" x14ac:dyDescent="0.25">
      <c r="A3351" s="2"/>
      <c r="B3351" s="3"/>
      <c r="C3351" s="254"/>
      <c r="D3351" s="45"/>
      <c r="E3351" s="45"/>
      <c r="F3351" s="272"/>
    </row>
    <row r="3352" spans="1:6" x14ac:dyDescent="0.25">
      <c r="A3352" s="2"/>
      <c r="B3352" s="3"/>
      <c r="C3352" s="254"/>
      <c r="D3352" s="45"/>
      <c r="E3352" s="45"/>
      <c r="F3352" s="272"/>
    </row>
    <row r="3353" spans="1:6" x14ac:dyDescent="0.25">
      <c r="A3353" s="2"/>
      <c r="B3353" s="3"/>
      <c r="C3353" s="254"/>
      <c r="D3353" s="45"/>
      <c r="E3353" s="45"/>
      <c r="F3353" s="272"/>
    </row>
    <row r="3354" spans="1:6" x14ac:dyDescent="0.25">
      <c r="A3354" s="2"/>
      <c r="B3354" s="3"/>
      <c r="C3354" s="254"/>
      <c r="D3354" s="45"/>
      <c r="E3354" s="45"/>
      <c r="F3354" s="272"/>
    </row>
    <row r="3355" spans="1:6" x14ac:dyDescent="0.25">
      <c r="A3355" s="2"/>
      <c r="B3355" s="3"/>
      <c r="C3355" s="254"/>
      <c r="D3355" s="45"/>
      <c r="E3355" s="45"/>
      <c r="F3355" s="272"/>
    </row>
    <row r="3356" spans="1:6" x14ac:dyDescent="0.25">
      <c r="A3356" s="2"/>
      <c r="B3356" s="3"/>
      <c r="C3356" s="254"/>
      <c r="D3356" s="45"/>
      <c r="E3356" s="45"/>
      <c r="F3356" s="272"/>
    </row>
    <row r="3357" spans="1:6" x14ac:dyDescent="0.25">
      <c r="A3357" s="2"/>
      <c r="B3357" s="3"/>
      <c r="C3357" s="254"/>
      <c r="D3357" s="45"/>
      <c r="E3357" s="45"/>
      <c r="F3357" s="272"/>
    </row>
    <row r="3358" spans="1:6" x14ac:dyDescent="0.25">
      <c r="A3358" s="2"/>
      <c r="B3358" s="3"/>
      <c r="C3358" s="254"/>
      <c r="D3358" s="45"/>
      <c r="E3358" s="45"/>
      <c r="F3358" s="272"/>
    </row>
    <row r="3359" spans="1:6" x14ac:dyDescent="0.25">
      <c r="A3359" s="2"/>
      <c r="B3359" s="3"/>
      <c r="C3359" s="254"/>
      <c r="D3359" s="45"/>
      <c r="E3359" s="45"/>
      <c r="F3359" s="272"/>
    </row>
    <row r="3360" spans="1:6" x14ac:dyDescent="0.25">
      <c r="A3360" s="2"/>
      <c r="B3360" s="3"/>
      <c r="C3360" s="254"/>
      <c r="D3360" s="45"/>
      <c r="E3360" s="45"/>
      <c r="F3360" s="272"/>
    </row>
    <row r="3361" spans="1:6" x14ac:dyDescent="0.25">
      <c r="A3361" s="2"/>
      <c r="B3361" s="3"/>
      <c r="C3361" s="254"/>
      <c r="D3361" s="45"/>
      <c r="E3361" s="45"/>
      <c r="F3361" s="272"/>
    </row>
    <row r="3362" spans="1:6" x14ac:dyDescent="0.25">
      <c r="A3362" s="2"/>
      <c r="B3362" s="3"/>
      <c r="C3362" s="254"/>
      <c r="D3362" s="45"/>
      <c r="E3362" s="45"/>
      <c r="F3362" s="272"/>
    </row>
    <row r="3363" spans="1:6" x14ac:dyDescent="0.25">
      <c r="A3363" s="2"/>
      <c r="B3363" s="3"/>
      <c r="C3363" s="254"/>
      <c r="D3363" s="45"/>
      <c r="E3363" s="45"/>
      <c r="F3363" s="272"/>
    </row>
    <row r="3364" spans="1:6" x14ac:dyDescent="0.25">
      <c r="A3364" s="2"/>
      <c r="B3364" s="3"/>
      <c r="C3364" s="254"/>
      <c r="D3364" s="45"/>
      <c r="E3364" s="45"/>
      <c r="F3364" s="272"/>
    </row>
    <row r="3365" spans="1:6" x14ac:dyDescent="0.25">
      <c r="A3365" s="2"/>
      <c r="B3365" s="3"/>
      <c r="C3365" s="254"/>
      <c r="D3365" s="45"/>
      <c r="E3365" s="45"/>
      <c r="F3365" s="272"/>
    </row>
    <row r="3366" spans="1:6" x14ac:dyDescent="0.25">
      <c r="A3366" s="2"/>
      <c r="B3366" s="3"/>
      <c r="C3366" s="254"/>
      <c r="D3366" s="45"/>
      <c r="E3366" s="45"/>
      <c r="F3366" s="272"/>
    </row>
    <row r="3367" spans="1:6" x14ac:dyDescent="0.25">
      <c r="A3367" s="2"/>
      <c r="B3367" s="3"/>
      <c r="C3367" s="254"/>
      <c r="D3367" s="45"/>
      <c r="E3367" s="45"/>
      <c r="F3367" s="272"/>
    </row>
    <row r="3368" spans="1:6" x14ac:dyDescent="0.25">
      <c r="A3368" s="2"/>
      <c r="B3368" s="3"/>
      <c r="C3368" s="254"/>
      <c r="D3368" s="45"/>
      <c r="E3368" s="45"/>
      <c r="F3368" s="272"/>
    </row>
    <row r="3369" spans="1:6" x14ac:dyDescent="0.25">
      <c r="A3369" s="2"/>
      <c r="B3369" s="3"/>
      <c r="C3369" s="254"/>
      <c r="D3369" s="45"/>
      <c r="E3369" s="45"/>
      <c r="F3369" s="272"/>
    </row>
    <row r="3370" spans="1:6" x14ac:dyDescent="0.25">
      <c r="A3370" s="2"/>
      <c r="B3370" s="3"/>
      <c r="C3370" s="254"/>
      <c r="D3370" s="45"/>
      <c r="E3370" s="45"/>
      <c r="F3370" s="272"/>
    </row>
    <row r="3371" spans="1:6" x14ac:dyDescent="0.25">
      <c r="A3371" s="2"/>
      <c r="B3371" s="3"/>
      <c r="C3371" s="254"/>
      <c r="D3371" s="45"/>
      <c r="E3371" s="45"/>
      <c r="F3371" s="272"/>
    </row>
    <row r="3372" spans="1:6" x14ac:dyDescent="0.25">
      <c r="A3372" s="2"/>
      <c r="B3372" s="3"/>
      <c r="C3372" s="254"/>
      <c r="D3372" s="45"/>
      <c r="E3372" s="45"/>
      <c r="F3372" s="272"/>
    </row>
    <row r="3373" spans="1:6" x14ac:dyDescent="0.25">
      <c r="A3373" s="2"/>
      <c r="B3373" s="3"/>
      <c r="C3373" s="254"/>
      <c r="D3373" s="45"/>
      <c r="E3373" s="45"/>
      <c r="F3373" s="272"/>
    </row>
    <row r="3374" spans="1:6" x14ac:dyDescent="0.25">
      <c r="A3374" s="2"/>
      <c r="B3374" s="3"/>
      <c r="C3374" s="254"/>
      <c r="D3374" s="45"/>
      <c r="E3374" s="45"/>
      <c r="F3374" s="272"/>
    </row>
    <row r="3375" spans="1:6" x14ac:dyDescent="0.25">
      <c r="A3375" s="2"/>
      <c r="B3375" s="3"/>
      <c r="C3375" s="254"/>
      <c r="D3375" s="45"/>
      <c r="E3375" s="45"/>
      <c r="F3375" s="272"/>
    </row>
    <row r="3376" spans="1:6" x14ac:dyDescent="0.25">
      <c r="A3376" s="2"/>
      <c r="B3376" s="3"/>
      <c r="C3376" s="254"/>
      <c r="D3376" s="45"/>
      <c r="E3376" s="45"/>
      <c r="F3376" s="272"/>
    </row>
    <row r="3377" spans="1:6" x14ac:dyDescent="0.25">
      <c r="A3377" s="2"/>
      <c r="B3377" s="3"/>
      <c r="C3377" s="254"/>
      <c r="D3377" s="45"/>
      <c r="E3377" s="45"/>
      <c r="F3377" s="272"/>
    </row>
    <row r="3378" spans="1:6" x14ac:dyDescent="0.25">
      <c r="A3378" s="2"/>
      <c r="B3378" s="3"/>
      <c r="C3378" s="254"/>
      <c r="D3378" s="45"/>
      <c r="E3378" s="45"/>
      <c r="F3378" s="272"/>
    </row>
    <row r="3379" spans="1:6" x14ac:dyDescent="0.25">
      <c r="A3379" s="2"/>
      <c r="B3379" s="3"/>
      <c r="C3379" s="254"/>
      <c r="D3379" s="45"/>
      <c r="E3379" s="45"/>
      <c r="F3379" s="272"/>
    </row>
    <row r="3380" spans="1:6" x14ac:dyDescent="0.25">
      <c r="A3380" s="2"/>
      <c r="B3380" s="3"/>
      <c r="C3380" s="254"/>
      <c r="D3380" s="45"/>
      <c r="E3380" s="45"/>
      <c r="F3380" s="272"/>
    </row>
    <row r="3381" spans="1:6" x14ac:dyDescent="0.25">
      <c r="A3381" s="2"/>
      <c r="B3381" s="3"/>
      <c r="C3381" s="254"/>
      <c r="D3381" s="45"/>
      <c r="E3381" s="45"/>
      <c r="F3381" s="272"/>
    </row>
    <row r="3382" spans="1:6" x14ac:dyDescent="0.25">
      <c r="A3382" s="2"/>
      <c r="B3382" s="3"/>
      <c r="C3382" s="254"/>
      <c r="D3382" s="45"/>
      <c r="E3382" s="45"/>
      <c r="F3382" s="272"/>
    </row>
    <row r="3383" spans="1:6" x14ac:dyDescent="0.25">
      <c r="A3383" s="2"/>
      <c r="B3383" s="3"/>
      <c r="C3383" s="254"/>
      <c r="D3383" s="45"/>
      <c r="E3383" s="45"/>
      <c r="F3383" s="272"/>
    </row>
    <row r="3384" spans="1:6" x14ac:dyDescent="0.25">
      <c r="A3384" s="2"/>
      <c r="B3384" s="3"/>
      <c r="C3384" s="254"/>
      <c r="D3384" s="45"/>
      <c r="E3384" s="45"/>
      <c r="F3384" s="272"/>
    </row>
    <row r="3385" spans="1:6" x14ac:dyDescent="0.25">
      <c r="A3385" s="2"/>
      <c r="B3385" s="3"/>
      <c r="C3385" s="254"/>
      <c r="D3385" s="45"/>
      <c r="E3385" s="45"/>
      <c r="F3385" s="272"/>
    </row>
    <row r="3386" spans="1:6" x14ac:dyDescent="0.25">
      <c r="A3386" s="2"/>
      <c r="B3386" s="3"/>
      <c r="C3386" s="254"/>
      <c r="D3386" s="45"/>
      <c r="E3386" s="45"/>
      <c r="F3386" s="272"/>
    </row>
    <row r="3387" spans="1:6" x14ac:dyDescent="0.25">
      <c r="A3387" s="2"/>
      <c r="B3387" s="3"/>
      <c r="C3387" s="254"/>
      <c r="D3387" s="45"/>
      <c r="E3387" s="45"/>
      <c r="F3387" s="272"/>
    </row>
    <row r="3388" spans="1:6" x14ac:dyDescent="0.25">
      <c r="A3388" s="2"/>
      <c r="B3388" s="3"/>
      <c r="C3388" s="254"/>
      <c r="D3388" s="45"/>
      <c r="E3388" s="45"/>
      <c r="F3388" s="272"/>
    </row>
    <row r="3389" spans="1:6" x14ac:dyDescent="0.25">
      <c r="A3389" s="2"/>
      <c r="B3389" s="3"/>
      <c r="C3389" s="254"/>
      <c r="D3389" s="45"/>
      <c r="E3389" s="45"/>
      <c r="F3389" s="272"/>
    </row>
    <row r="3390" spans="1:6" x14ac:dyDescent="0.25">
      <c r="A3390" s="2"/>
      <c r="B3390" s="3"/>
      <c r="C3390" s="254"/>
      <c r="D3390" s="45"/>
      <c r="E3390" s="45"/>
      <c r="F3390" s="272"/>
    </row>
    <row r="3391" spans="1:6" x14ac:dyDescent="0.25">
      <c r="A3391" s="2"/>
      <c r="B3391" s="3"/>
      <c r="C3391" s="254"/>
      <c r="D3391" s="45"/>
      <c r="E3391" s="45"/>
      <c r="F3391" s="272"/>
    </row>
    <row r="3392" spans="1:6" x14ac:dyDescent="0.25">
      <c r="A3392" s="2"/>
      <c r="B3392" s="3"/>
      <c r="C3392" s="254"/>
      <c r="D3392" s="45"/>
      <c r="E3392" s="45"/>
      <c r="F3392" s="272"/>
    </row>
    <row r="3393" spans="1:6" x14ac:dyDescent="0.25">
      <c r="A3393" s="2"/>
      <c r="B3393" s="3"/>
      <c r="C3393" s="254"/>
      <c r="D3393" s="45"/>
      <c r="E3393" s="45"/>
      <c r="F3393" s="272"/>
    </row>
    <row r="3394" spans="1:6" x14ac:dyDescent="0.25">
      <c r="A3394" s="2"/>
      <c r="B3394" s="3"/>
      <c r="C3394" s="254"/>
      <c r="D3394" s="45"/>
      <c r="E3394" s="45"/>
      <c r="F3394" s="272"/>
    </row>
    <row r="3395" spans="1:6" x14ac:dyDescent="0.25">
      <c r="A3395" s="2"/>
      <c r="B3395" s="3"/>
      <c r="C3395" s="254"/>
      <c r="D3395" s="45"/>
      <c r="E3395" s="45"/>
      <c r="F3395" s="272"/>
    </row>
    <row r="3396" spans="1:6" x14ac:dyDescent="0.25">
      <c r="A3396" s="2"/>
      <c r="B3396" s="3"/>
      <c r="C3396" s="254"/>
      <c r="D3396" s="45"/>
      <c r="E3396" s="45"/>
      <c r="F3396" s="272"/>
    </row>
    <row r="3397" spans="1:6" x14ac:dyDescent="0.25">
      <c r="A3397" s="2"/>
      <c r="B3397" s="3"/>
      <c r="C3397" s="254"/>
      <c r="D3397" s="45"/>
      <c r="E3397" s="45"/>
      <c r="F3397" s="272"/>
    </row>
    <row r="3398" spans="1:6" x14ac:dyDescent="0.25">
      <c r="A3398" s="2"/>
      <c r="B3398" s="3"/>
      <c r="C3398" s="254"/>
      <c r="D3398" s="45"/>
      <c r="E3398" s="45"/>
      <c r="F3398" s="272"/>
    </row>
    <row r="3399" spans="1:6" x14ac:dyDescent="0.25">
      <c r="A3399" s="2"/>
      <c r="B3399" s="3"/>
      <c r="C3399" s="254"/>
      <c r="D3399" s="45"/>
      <c r="E3399" s="45"/>
      <c r="F3399" s="272"/>
    </row>
    <row r="3400" spans="1:6" x14ac:dyDescent="0.25">
      <c r="A3400" s="2"/>
      <c r="B3400" s="3"/>
      <c r="C3400" s="254"/>
      <c r="D3400" s="45"/>
      <c r="E3400" s="45"/>
      <c r="F3400" s="272"/>
    </row>
    <row r="3401" spans="1:6" x14ac:dyDescent="0.25">
      <c r="A3401" s="2"/>
      <c r="B3401" s="3"/>
      <c r="C3401" s="254"/>
      <c r="D3401" s="45"/>
      <c r="E3401" s="45"/>
      <c r="F3401" s="272"/>
    </row>
    <row r="3402" spans="1:6" x14ac:dyDescent="0.25">
      <c r="A3402" s="2"/>
      <c r="B3402" s="3"/>
      <c r="C3402" s="254"/>
      <c r="D3402" s="45"/>
      <c r="E3402" s="45"/>
      <c r="F3402" s="272"/>
    </row>
    <row r="3403" spans="1:6" x14ac:dyDescent="0.25">
      <c r="A3403" s="2"/>
      <c r="B3403" s="3"/>
      <c r="C3403" s="254"/>
      <c r="D3403" s="45"/>
      <c r="E3403" s="45"/>
      <c r="F3403" s="272"/>
    </row>
    <row r="3404" spans="1:6" x14ac:dyDescent="0.25">
      <c r="A3404" s="2"/>
      <c r="B3404" s="3"/>
      <c r="C3404" s="254"/>
      <c r="D3404" s="45"/>
      <c r="E3404" s="45"/>
      <c r="F3404" s="272"/>
    </row>
    <row r="3405" spans="1:6" x14ac:dyDescent="0.25">
      <c r="A3405" s="2"/>
      <c r="B3405" s="3"/>
      <c r="C3405" s="254"/>
      <c r="D3405" s="45"/>
      <c r="E3405" s="45"/>
      <c r="F3405" s="272"/>
    </row>
    <row r="3406" spans="1:6" x14ac:dyDescent="0.25">
      <c r="A3406" s="2"/>
      <c r="B3406" s="3"/>
      <c r="C3406" s="254"/>
      <c r="D3406" s="45"/>
      <c r="E3406" s="45"/>
      <c r="F3406" s="272"/>
    </row>
    <row r="3407" spans="1:6" x14ac:dyDescent="0.25">
      <c r="A3407" s="2"/>
      <c r="B3407" s="3"/>
      <c r="C3407" s="254"/>
      <c r="D3407" s="45"/>
      <c r="E3407" s="45"/>
      <c r="F3407" s="272"/>
    </row>
    <row r="3408" spans="1:6" x14ac:dyDescent="0.25">
      <c r="A3408" s="2"/>
      <c r="B3408" s="3"/>
      <c r="C3408" s="254"/>
      <c r="D3408" s="45"/>
      <c r="E3408" s="45"/>
      <c r="F3408" s="272"/>
    </row>
    <row r="3409" spans="1:6" x14ac:dyDescent="0.25">
      <c r="A3409" s="2"/>
      <c r="B3409" s="3"/>
      <c r="C3409" s="254"/>
      <c r="D3409" s="45"/>
      <c r="E3409" s="45"/>
      <c r="F3409" s="272"/>
    </row>
    <row r="3410" spans="1:6" x14ac:dyDescent="0.25">
      <c r="A3410" s="2"/>
      <c r="B3410" s="3"/>
      <c r="C3410" s="254"/>
      <c r="D3410" s="45"/>
      <c r="E3410" s="45"/>
      <c r="F3410" s="272"/>
    </row>
    <row r="3411" spans="1:6" x14ac:dyDescent="0.25">
      <c r="A3411" s="2"/>
      <c r="B3411" s="3"/>
      <c r="C3411" s="254"/>
      <c r="D3411" s="45"/>
      <c r="E3411" s="45"/>
      <c r="F3411" s="272"/>
    </row>
    <row r="3412" spans="1:6" x14ac:dyDescent="0.25">
      <c r="A3412" s="2"/>
      <c r="B3412" s="3"/>
      <c r="C3412" s="254"/>
      <c r="D3412" s="45"/>
      <c r="E3412" s="45"/>
      <c r="F3412" s="272"/>
    </row>
    <row r="3413" spans="1:6" x14ac:dyDescent="0.25">
      <c r="A3413" s="2"/>
      <c r="B3413" s="3"/>
      <c r="C3413" s="254"/>
      <c r="D3413" s="45"/>
      <c r="E3413" s="45"/>
      <c r="F3413" s="272"/>
    </row>
    <row r="3414" spans="1:6" x14ac:dyDescent="0.25">
      <c r="A3414" s="2"/>
      <c r="B3414" s="3"/>
      <c r="C3414" s="254"/>
      <c r="D3414" s="45"/>
      <c r="E3414" s="45"/>
      <c r="F3414" s="272"/>
    </row>
    <row r="3415" spans="1:6" x14ac:dyDescent="0.25">
      <c r="A3415" s="2"/>
      <c r="B3415" s="3"/>
      <c r="C3415" s="254"/>
      <c r="D3415" s="45"/>
      <c r="E3415" s="45"/>
      <c r="F3415" s="272"/>
    </row>
    <row r="3416" spans="1:6" x14ac:dyDescent="0.25">
      <c r="A3416" s="2"/>
      <c r="B3416" s="3"/>
      <c r="C3416" s="254"/>
      <c r="D3416" s="45"/>
      <c r="E3416" s="45"/>
      <c r="F3416" s="272"/>
    </row>
    <row r="3417" spans="1:6" x14ac:dyDescent="0.25">
      <c r="A3417" s="2"/>
      <c r="B3417" s="3"/>
      <c r="C3417" s="254"/>
      <c r="D3417" s="45"/>
      <c r="E3417" s="45"/>
      <c r="F3417" s="272"/>
    </row>
    <row r="3418" spans="1:6" x14ac:dyDescent="0.25">
      <c r="A3418" s="2"/>
      <c r="B3418" s="3"/>
      <c r="C3418" s="254"/>
      <c r="D3418" s="45"/>
      <c r="E3418" s="45"/>
      <c r="F3418" s="272"/>
    </row>
    <row r="3419" spans="1:6" x14ac:dyDescent="0.25">
      <c r="A3419" s="2"/>
      <c r="B3419" s="3"/>
      <c r="C3419" s="254"/>
      <c r="D3419" s="45"/>
      <c r="E3419" s="45"/>
      <c r="F3419" s="272"/>
    </row>
    <row r="3420" spans="1:6" x14ac:dyDescent="0.25">
      <c r="A3420" s="2"/>
      <c r="B3420" s="3"/>
      <c r="C3420" s="254"/>
      <c r="D3420" s="45"/>
      <c r="E3420" s="45"/>
      <c r="F3420" s="272"/>
    </row>
    <row r="3421" spans="1:6" x14ac:dyDescent="0.25">
      <c r="A3421" s="2"/>
      <c r="B3421" s="3"/>
      <c r="C3421" s="254"/>
      <c r="D3421" s="45"/>
      <c r="E3421" s="45"/>
      <c r="F3421" s="272"/>
    </row>
    <row r="3422" spans="1:6" x14ac:dyDescent="0.25">
      <c r="A3422" s="2"/>
      <c r="B3422" s="3"/>
      <c r="C3422" s="254"/>
      <c r="D3422" s="45"/>
      <c r="E3422" s="45"/>
      <c r="F3422" s="272"/>
    </row>
    <row r="3423" spans="1:6" x14ac:dyDescent="0.25">
      <c r="A3423" s="2"/>
      <c r="B3423" s="3"/>
      <c r="C3423" s="254"/>
      <c r="D3423" s="45"/>
      <c r="E3423" s="45"/>
      <c r="F3423" s="272"/>
    </row>
    <row r="3424" spans="1:6" x14ac:dyDescent="0.25">
      <c r="A3424" s="2"/>
      <c r="B3424" s="3"/>
      <c r="C3424" s="254"/>
      <c r="D3424" s="45"/>
      <c r="E3424" s="45"/>
      <c r="F3424" s="272"/>
    </row>
    <row r="3425" spans="1:6" x14ac:dyDescent="0.25">
      <c r="A3425" s="2"/>
      <c r="B3425" s="3"/>
      <c r="C3425" s="254"/>
      <c r="D3425" s="45"/>
      <c r="E3425" s="45"/>
      <c r="F3425" s="272"/>
    </row>
    <row r="3426" spans="1:6" x14ac:dyDescent="0.25">
      <c r="A3426" s="2"/>
      <c r="B3426" s="3"/>
      <c r="C3426" s="254"/>
      <c r="D3426" s="45"/>
      <c r="E3426" s="45"/>
      <c r="F3426" s="272"/>
    </row>
    <row r="3427" spans="1:6" x14ac:dyDescent="0.25">
      <c r="A3427" s="2"/>
      <c r="B3427" s="3"/>
      <c r="C3427" s="254"/>
      <c r="D3427" s="45"/>
      <c r="E3427" s="45"/>
      <c r="F3427" s="272"/>
    </row>
    <row r="3428" spans="1:6" x14ac:dyDescent="0.25">
      <c r="A3428" s="2"/>
      <c r="B3428" s="3"/>
      <c r="C3428" s="254"/>
      <c r="D3428" s="45"/>
      <c r="E3428" s="45"/>
      <c r="F3428" s="272"/>
    </row>
    <row r="3429" spans="1:6" x14ac:dyDescent="0.25">
      <c r="A3429" s="2"/>
      <c r="B3429" s="3"/>
      <c r="C3429" s="254"/>
      <c r="D3429" s="45"/>
      <c r="E3429" s="45"/>
      <c r="F3429" s="272"/>
    </row>
    <row r="3430" spans="1:6" x14ac:dyDescent="0.25">
      <c r="A3430" s="2"/>
      <c r="B3430" s="3"/>
      <c r="C3430" s="254"/>
      <c r="D3430" s="45"/>
      <c r="E3430" s="45"/>
      <c r="F3430" s="272"/>
    </row>
    <row r="3431" spans="1:6" x14ac:dyDescent="0.25">
      <c r="A3431" s="2"/>
      <c r="B3431" s="3"/>
      <c r="C3431" s="254"/>
      <c r="D3431" s="45"/>
      <c r="E3431" s="45"/>
      <c r="F3431" s="272"/>
    </row>
    <row r="3432" spans="1:6" x14ac:dyDescent="0.25">
      <c r="A3432" s="2"/>
      <c r="B3432" s="3"/>
      <c r="C3432" s="254"/>
      <c r="D3432" s="45"/>
      <c r="E3432" s="45"/>
      <c r="F3432" s="272"/>
    </row>
    <row r="3433" spans="1:6" x14ac:dyDescent="0.25">
      <c r="A3433" s="2"/>
      <c r="B3433" s="3"/>
      <c r="C3433" s="254"/>
      <c r="D3433" s="45"/>
      <c r="E3433" s="45"/>
      <c r="F3433" s="272"/>
    </row>
    <row r="3434" spans="1:6" x14ac:dyDescent="0.25">
      <c r="A3434" s="2"/>
      <c r="B3434" s="3"/>
      <c r="C3434" s="254"/>
      <c r="D3434" s="45"/>
      <c r="E3434" s="45"/>
      <c r="F3434" s="272"/>
    </row>
    <row r="3435" spans="1:6" x14ac:dyDescent="0.25">
      <c r="A3435" s="2"/>
      <c r="B3435" s="3"/>
      <c r="C3435" s="254"/>
      <c r="D3435" s="45"/>
      <c r="E3435" s="45"/>
      <c r="F3435" s="272"/>
    </row>
    <row r="3436" spans="1:6" x14ac:dyDescent="0.25">
      <c r="A3436" s="2"/>
      <c r="B3436" s="3"/>
      <c r="C3436" s="254"/>
      <c r="D3436" s="45"/>
      <c r="E3436" s="45"/>
      <c r="F3436" s="272"/>
    </row>
    <row r="3437" spans="1:6" x14ac:dyDescent="0.25">
      <c r="A3437" s="2"/>
      <c r="B3437" s="3"/>
      <c r="C3437" s="254"/>
      <c r="D3437" s="45"/>
      <c r="E3437" s="45"/>
      <c r="F3437" s="272"/>
    </row>
    <row r="3438" spans="1:6" x14ac:dyDescent="0.25">
      <c r="A3438" s="2"/>
      <c r="B3438" s="3"/>
      <c r="C3438" s="254"/>
      <c r="D3438" s="45"/>
      <c r="E3438" s="45"/>
      <c r="F3438" s="272"/>
    </row>
    <row r="3439" spans="1:6" x14ac:dyDescent="0.25">
      <c r="A3439" s="2"/>
      <c r="B3439" s="3"/>
      <c r="C3439" s="254"/>
      <c r="D3439" s="45"/>
      <c r="E3439" s="45"/>
      <c r="F3439" s="272"/>
    </row>
    <row r="3440" spans="1:6" x14ac:dyDescent="0.25">
      <c r="A3440" s="2"/>
      <c r="B3440" s="3"/>
      <c r="C3440" s="254"/>
      <c r="D3440" s="45"/>
      <c r="E3440" s="45"/>
      <c r="F3440" s="272"/>
    </row>
    <row r="3441" spans="1:6" x14ac:dyDescent="0.25">
      <c r="A3441" s="2"/>
      <c r="B3441" s="3"/>
      <c r="C3441" s="254"/>
      <c r="D3441" s="45"/>
      <c r="E3441" s="45"/>
      <c r="F3441" s="272"/>
    </row>
    <row r="3442" spans="1:6" x14ac:dyDescent="0.25">
      <c r="A3442" s="2"/>
      <c r="B3442" s="3"/>
      <c r="C3442" s="254"/>
      <c r="D3442" s="45"/>
      <c r="E3442" s="45"/>
      <c r="F3442" s="272"/>
    </row>
    <row r="3443" spans="1:6" x14ac:dyDescent="0.25">
      <c r="A3443" s="2"/>
      <c r="B3443" s="3"/>
      <c r="C3443" s="254"/>
      <c r="D3443" s="45"/>
      <c r="E3443" s="45"/>
      <c r="F3443" s="272"/>
    </row>
    <row r="3444" spans="1:6" x14ac:dyDescent="0.25">
      <c r="A3444" s="2"/>
      <c r="B3444" s="3"/>
      <c r="C3444" s="254"/>
      <c r="D3444" s="45"/>
      <c r="E3444" s="45"/>
      <c r="F3444" s="272"/>
    </row>
    <row r="3445" spans="1:6" x14ac:dyDescent="0.25">
      <c r="A3445" s="2"/>
      <c r="B3445" s="3"/>
      <c r="C3445" s="254"/>
      <c r="D3445" s="45"/>
      <c r="E3445" s="45"/>
      <c r="F3445" s="272"/>
    </row>
    <row r="3446" spans="1:6" x14ac:dyDescent="0.25">
      <c r="A3446" s="2"/>
      <c r="B3446" s="3"/>
      <c r="C3446" s="254"/>
      <c r="D3446" s="45"/>
      <c r="E3446" s="45"/>
      <c r="F3446" s="272"/>
    </row>
    <row r="3447" spans="1:6" x14ac:dyDescent="0.25">
      <c r="A3447" s="2"/>
      <c r="B3447" s="3"/>
      <c r="C3447" s="254"/>
      <c r="D3447" s="45"/>
      <c r="E3447" s="45"/>
      <c r="F3447" s="272"/>
    </row>
    <row r="3448" spans="1:6" x14ac:dyDescent="0.25">
      <c r="A3448" s="2"/>
      <c r="B3448" s="3"/>
      <c r="C3448" s="254"/>
      <c r="D3448" s="45"/>
      <c r="E3448" s="45"/>
      <c r="F3448" s="272"/>
    </row>
    <row r="3449" spans="1:6" x14ac:dyDescent="0.25">
      <c r="A3449" s="2"/>
      <c r="B3449" s="3"/>
      <c r="C3449" s="254"/>
      <c r="D3449" s="45"/>
      <c r="E3449" s="45"/>
      <c r="F3449" s="272"/>
    </row>
    <row r="3450" spans="1:6" x14ac:dyDescent="0.25">
      <c r="A3450" s="2"/>
      <c r="B3450" s="3"/>
      <c r="C3450" s="254"/>
      <c r="D3450" s="45"/>
      <c r="E3450" s="45"/>
      <c r="F3450" s="272"/>
    </row>
    <row r="3451" spans="1:6" x14ac:dyDescent="0.25">
      <c r="A3451" s="2"/>
      <c r="B3451" s="3"/>
      <c r="C3451" s="254"/>
      <c r="D3451" s="45"/>
      <c r="E3451" s="45"/>
      <c r="F3451" s="272"/>
    </row>
    <row r="3452" spans="1:6" x14ac:dyDescent="0.25">
      <c r="A3452" s="2"/>
      <c r="B3452" s="3"/>
      <c r="C3452" s="254"/>
      <c r="D3452" s="45"/>
      <c r="E3452" s="45"/>
      <c r="F3452" s="272"/>
    </row>
    <row r="3453" spans="1:6" x14ac:dyDescent="0.25">
      <c r="A3453" s="2"/>
      <c r="B3453" s="3"/>
      <c r="C3453" s="254"/>
      <c r="D3453" s="45"/>
      <c r="E3453" s="45"/>
      <c r="F3453" s="272"/>
    </row>
    <row r="3454" spans="1:6" x14ac:dyDescent="0.25">
      <c r="A3454" s="2"/>
      <c r="B3454" s="3"/>
      <c r="C3454" s="254"/>
      <c r="D3454" s="45"/>
      <c r="E3454" s="45"/>
      <c r="F3454" s="272"/>
    </row>
    <row r="3455" spans="1:6" x14ac:dyDescent="0.25">
      <c r="A3455" s="2"/>
      <c r="B3455" s="3"/>
      <c r="C3455" s="254"/>
      <c r="D3455" s="45"/>
      <c r="E3455" s="45"/>
      <c r="F3455" s="272"/>
    </row>
    <row r="3456" spans="1:6" x14ac:dyDescent="0.25">
      <c r="A3456" s="2"/>
      <c r="B3456" s="3"/>
      <c r="C3456" s="254"/>
      <c r="D3456" s="45"/>
      <c r="E3456" s="45"/>
      <c r="F3456" s="272"/>
    </row>
    <row r="3457" spans="1:6" x14ac:dyDescent="0.25">
      <c r="A3457" s="2"/>
      <c r="B3457" s="3"/>
      <c r="C3457" s="254"/>
      <c r="D3457" s="45"/>
      <c r="E3457" s="45"/>
      <c r="F3457" s="272"/>
    </row>
    <row r="3458" spans="1:6" x14ac:dyDescent="0.25">
      <c r="A3458" s="2"/>
      <c r="B3458" s="3"/>
      <c r="C3458" s="254"/>
      <c r="D3458" s="45"/>
      <c r="E3458" s="45"/>
      <c r="F3458" s="272"/>
    </row>
    <row r="3459" spans="1:6" x14ac:dyDescent="0.25">
      <c r="A3459" s="2"/>
      <c r="B3459" s="3"/>
      <c r="C3459" s="254"/>
      <c r="D3459" s="45"/>
      <c r="E3459" s="45"/>
      <c r="F3459" s="272"/>
    </row>
    <row r="3460" spans="1:6" x14ac:dyDescent="0.25">
      <c r="A3460" s="2"/>
      <c r="B3460" s="3"/>
      <c r="C3460" s="254"/>
      <c r="D3460" s="45"/>
      <c r="E3460" s="45"/>
      <c r="F3460" s="272"/>
    </row>
    <row r="3461" spans="1:6" x14ac:dyDescent="0.25">
      <c r="A3461" s="2"/>
      <c r="B3461" s="3"/>
      <c r="C3461" s="254"/>
      <c r="D3461" s="45"/>
      <c r="E3461" s="45"/>
      <c r="F3461" s="272"/>
    </row>
    <row r="3462" spans="1:6" x14ac:dyDescent="0.25">
      <c r="A3462" s="2"/>
      <c r="B3462" s="3"/>
      <c r="C3462" s="254"/>
      <c r="D3462" s="45"/>
      <c r="E3462" s="45"/>
      <c r="F3462" s="272"/>
    </row>
    <row r="3463" spans="1:6" x14ac:dyDescent="0.25">
      <c r="A3463" s="2"/>
      <c r="B3463" s="3"/>
      <c r="C3463" s="254"/>
      <c r="D3463" s="45"/>
      <c r="E3463" s="45"/>
      <c r="F3463" s="272"/>
    </row>
    <row r="3464" spans="1:6" x14ac:dyDescent="0.25">
      <c r="A3464" s="2"/>
      <c r="B3464" s="3"/>
      <c r="C3464" s="254"/>
      <c r="D3464" s="45"/>
      <c r="E3464" s="45"/>
      <c r="F3464" s="272"/>
    </row>
    <row r="3465" spans="1:6" x14ac:dyDescent="0.25">
      <c r="A3465" s="2"/>
      <c r="B3465" s="3"/>
      <c r="C3465" s="254"/>
      <c r="D3465" s="45"/>
      <c r="E3465" s="45"/>
      <c r="F3465" s="272"/>
    </row>
    <row r="3466" spans="1:6" x14ac:dyDescent="0.25">
      <c r="A3466" s="2"/>
      <c r="B3466" s="3"/>
      <c r="C3466" s="254"/>
      <c r="D3466" s="45"/>
      <c r="E3466" s="45"/>
      <c r="F3466" s="272"/>
    </row>
    <row r="3467" spans="1:6" x14ac:dyDescent="0.25">
      <c r="A3467" s="2"/>
      <c r="B3467" s="3"/>
      <c r="C3467" s="254"/>
      <c r="D3467" s="45"/>
      <c r="E3467" s="45"/>
      <c r="F3467" s="272"/>
    </row>
    <row r="3468" spans="1:6" x14ac:dyDescent="0.25">
      <c r="A3468" s="2"/>
      <c r="B3468" s="3"/>
      <c r="C3468" s="254"/>
      <c r="D3468" s="45"/>
      <c r="E3468" s="45"/>
      <c r="F3468" s="272"/>
    </row>
    <row r="3469" spans="1:6" x14ac:dyDescent="0.25">
      <c r="A3469" s="2"/>
      <c r="B3469" s="3"/>
      <c r="C3469" s="254"/>
      <c r="D3469" s="45"/>
      <c r="E3469" s="45"/>
      <c r="F3469" s="272"/>
    </row>
    <row r="3470" spans="1:6" x14ac:dyDescent="0.25">
      <c r="A3470" s="2"/>
      <c r="B3470" s="3"/>
      <c r="C3470" s="254"/>
      <c r="D3470" s="45"/>
      <c r="E3470" s="45"/>
      <c r="F3470" s="272"/>
    </row>
    <row r="3471" spans="1:6" x14ac:dyDescent="0.25">
      <c r="A3471" s="2"/>
      <c r="B3471" s="3"/>
      <c r="C3471" s="254"/>
      <c r="D3471" s="45"/>
      <c r="E3471" s="45"/>
      <c r="F3471" s="272"/>
    </row>
    <row r="3472" spans="1:6" x14ac:dyDescent="0.25">
      <c r="A3472" s="2"/>
      <c r="B3472" s="3"/>
      <c r="C3472" s="254"/>
      <c r="D3472" s="45"/>
      <c r="E3472" s="45"/>
      <c r="F3472" s="272"/>
    </row>
    <row r="3473" spans="1:6" x14ac:dyDescent="0.25">
      <c r="A3473" s="2"/>
      <c r="B3473" s="3"/>
      <c r="C3473" s="254"/>
      <c r="D3473" s="45"/>
      <c r="E3473" s="45"/>
      <c r="F3473" s="272"/>
    </row>
    <row r="3474" spans="1:6" x14ac:dyDescent="0.25">
      <c r="A3474" s="2"/>
      <c r="B3474" s="3"/>
      <c r="C3474" s="254"/>
      <c r="D3474" s="45"/>
      <c r="E3474" s="45"/>
      <c r="F3474" s="272"/>
    </row>
    <row r="3475" spans="1:6" x14ac:dyDescent="0.25">
      <c r="A3475" s="2"/>
      <c r="B3475" s="3"/>
      <c r="C3475" s="254"/>
      <c r="D3475" s="45"/>
      <c r="E3475" s="45"/>
      <c r="F3475" s="272"/>
    </row>
    <row r="3476" spans="1:6" x14ac:dyDescent="0.25">
      <c r="A3476" s="2"/>
      <c r="B3476" s="3"/>
      <c r="C3476" s="254"/>
      <c r="D3476" s="45"/>
      <c r="E3476" s="45"/>
      <c r="F3476" s="272"/>
    </row>
    <row r="3477" spans="1:6" x14ac:dyDescent="0.25">
      <c r="A3477" s="2"/>
      <c r="B3477" s="3"/>
      <c r="C3477" s="254"/>
      <c r="D3477" s="45"/>
      <c r="E3477" s="45"/>
      <c r="F3477" s="272"/>
    </row>
    <row r="3478" spans="1:6" x14ac:dyDescent="0.25">
      <c r="A3478" s="2"/>
      <c r="B3478" s="3"/>
      <c r="C3478" s="254"/>
      <c r="D3478" s="45"/>
      <c r="E3478" s="45"/>
      <c r="F3478" s="272"/>
    </row>
    <row r="3479" spans="1:6" x14ac:dyDescent="0.25">
      <c r="A3479" s="2"/>
      <c r="B3479" s="3"/>
      <c r="C3479" s="254"/>
      <c r="D3479" s="45"/>
      <c r="E3479" s="45"/>
      <c r="F3479" s="272"/>
    </row>
    <row r="3480" spans="1:6" x14ac:dyDescent="0.25">
      <c r="A3480" s="2"/>
      <c r="B3480" s="3"/>
      <c r="C3480" s="254"/>
      <c r="D3480" s="45"/>
      <c r="E3480" s="45"/>
      <c r="F3480" s="272"/>
    </row>
    <row r="3481" spans="1:6" x14ac:dyDescent="0.25">
      <c r="A3481" s="2"/>
      <c r="B3481" s="3"/>
      <c r="C3481" s="254"/>
      <c r="D3481" s="45"/>
      <c r="E3481" s="45"/>
      <c r="F3481" s="272"/>
    </row>
    <row r="3482" spans="1:6" x14ac:dyDescent="0.25">
      <c r="A3482" s="2"/>
      <c r="B3482" s="3"/>
      <c r="C3482" s="254"/>
      <c r="D3482" s="45"/>
      <c r="E3482" s="45"/>
      <c r="F3482" s="272"/>
    </row>
    <row r="3483" spans="1:6" x14ac:dyDescent="0.25">
      <c r="A3483" s="2"/>
      <c r="B3483" s="3"/>
      <c r="C3483" s="254"/>
      <c r="D3483" s="45"/>
      <c r="E3483" s="45"/>
      <c r="F3483" s="272"/>
    </row>
    <row r="3484" spans="1:6" x14ac:dyDescent="0.25">
      <c r="A3484" s="2"/>
      <c r="B3484" s="3"/>
      <c r="C3484" s="254"/>
      <c r="D3484" s="45"/>
      <c r="E3484" s="45"/>
      <c r="F3484" s="272"/>
    </row>
    <row r="3485" spans="1:6" x14ac:dyDescent="0.25">
      <c r="A3485" s="2"/>
      <c r="B3485" s="3"/>
      <c r="C3485" s="254"/>
      <c r="D3485" s="45"/>
      <c r="E3485" s="45"/>
      <c r="F3485" s="272"/>
    </row>
    <row r="3486" spans="1:6" x14ac:dyDescent="0.25">
      <c r="A3486" s="2"/>
      <c r="B3486" s="3"/>
      <c r="C3486" s="254"/>
      <c r="D3486" s="45"/>
      <c r="E3486" s="45"/>
      <c r="F3486" s="272"/>
    </row>
    <row r="3487" spans="1:6" x14ac:dyDescent="0.25">
      <c r="A3487" s="2"/>
      <c r="B3487" s="3"/>
      <c r="C3487" s="254"/>
      <c r="D3487" s="45"/>
      <c r="E3487" s="45"/>
      <c r="F3487" s="272"/>
    </row>
    <row r="3488" spans="1:6" x14ac:dyDescent="0.25">
      <c r="A3488" s="2"/>
      <c r="B3488" s="3"/>
      <c r="C3488" s="254"/>
      <c r="D3488" s="45"/>
      <c r="E3488" s="45"/>
      <c r="F3488" s="272"/>
    </row>
    <row r="3489" spans="1:6" x14ac:dyDescent="0.25">
      <c r="A3489" s="2"/>
      <c r="B3489" s="3"/>
      <c r="C3489" s="254"/>
      <c r="D3489" s="45"/>
      <c r="E3489" s="45"/>
      <c r="F3489" s="272"/>
    </row>
    <row r="3490" spans="1:6" x14ac:dyDescent="0.25">
      <c r="A3490" s="2"/>
      <c r="B3490" s="3"/>
      <c r="C3490" s="254"/>
      <c r="D3490" s="45"/>
      <c r="E3490" s="45"/>
      <c r="F3490" s="272"/>
    </row>
    <row r="3491" spans="1:6" x14ac:dyDescent="0.25">
      <c r="A3491" s="2"/>
      <c r="B3491" s="3"/>
      <c r="C3491" s="254"/>
      <c r="D3491" s="45"/>
      <c r="E3491" s="45"/>
      <c r="F3491" s="272"/>
    </row>
    <row r="3492" spans="1:6" x14ac:dyDescent="0.25">
      <c r="A3492" s="2"/>
      <c r="B3492" s="3"/>
      <c r="C3492" s="254"/>
      <c r="D3492" s="45"/>
      <c r="E3492" s="45"/>
      <c r="F3492" s="272"/>
    </row>
    <row r="3493" spans="1:6" x14ac:dyDescent="0.25">
      <c r="A3493" s="2"/>
      <c r="B3493" s="3"/>
      <c r="C3493" s="254"/>
      <c r="D3493" s="45"/>
      <c r="E3493" s="45"/>
      <c r="F3493" s="272"/>
    </row>
    <row r="3494" spans="1:6" x14ac:dyDescent="0.25">
      <c r="A3494" s="2"/>
      <c r="B3494" s="3"/>
      <c r="C3494" s="254"/>
      <c r="D3494" s="45"/>
      <c r="E3494" s="45"/>
      <c r="F3494" s="272"/>
    </row>
    <row r="3495" spans="1:6" x14ac:dyDescent="0.25">
      <c r="A3495" s="2"/>
      <c r="B3495" s="3"/>
      <c r="C3495" s="254"/>
      <c r="D3495" s="45"/>
      <c r="E3495" s="45"/>
      <c r="F3495" s="272"/>
    </row>
    <row r="3496" spans="1:6" x14ac:dyDescent="0.25">
      <c r="A3496" s="2"/>
      <c r="B3496" s="3"/>
      <c r="C3496" s="254"/>
      <c r="D3496" s="45"/>
      <c r="E3496" s="45"/>
      <c r="F3496" s="272"/>
    </row>
    <row r="3497" spans="1:6" x14ac:dyDescent="0.25">
      <c r="A3497" s="2"/>
      <c r="B3497" s="3"/>
      <c r="C3497" s="254"/>
      <c r="D3497" s="45"/>
      <c r="E3497" s="45"/>
      <c r="F3497" s="272"/>
    </row>
    <row r="3498" spans="1:6" x14ac:dyDescent="0.25">
      <c r="A3498" s="2"/>
      <c r="B3498" s="3"/>
      <c r="C3498" s="254"/>
      <c r="D3498" s="45"/>
      <c r="E3498" s="45"/>
      <c r="F3498" s="272"/>
    </row>
    <row r="3499" spans="1:6" x14ac:dyDescent="0.25">
      <c r="A3499" s="2"/>
      <c r="B3499" s="3"/>
      <c r="C3499" s="254"/>
      <c r="D3499" s="45"/>
      <c r="E3499" s="45"/>
      <c r="F3499" s="272"/>
    </row>
    <row r="3500" spans="1:6" x14ac:dyDescent="0.25">
      <c r="A3500" s="2"/>
      <c r="B3500" s="3"/>
      <c r="C3500" s="254"/>
      <c r="D3500" s="45"/>
      <c r="E3500" s="45"/>
      <c r="F3500" s="272"/>
    </row>
    <row r="3501" spans="1:6" x14ac:dyDescent="0.25">
      <c r="A3501" s="2"/>
      <c r="B3501" s="3"/>
      <c r="C3501" s="254"/>
      <c r="D3501" s="45"/>
      <c r="E3501" s="45"/>
      <c r="F3501" s="272"/>
    </row>
    <row r="3502" spans="1:6" x14ac:dyDescent="0.25">
      <c r="A3502" s="2"/>
      <c r="B3502" s="3"/>
      <c r="C3502" s="254"/>
      <c r="D3502" s="45"/>
      <c r="E3502" s="45"/>
      <c r="F3502" s="272"/>
    </row>
    <row r="3503" spans="1:6" x14ac:dyDescent="0.25">
      <c r="A3503" s="2"/>
      <c r="B3503" s="3"/>
      <c r="C3503" s="254"/>
      <c r="D3503" s="45"/>
      <c r="E3503" s="45"/>
      <c r="F3503" s="272"/>
    </row>
    <row r="3504" spans="1:6" x14ac:dyDescent="0.25">
      <c r="A3504" s="2"/>
      <c r="B3504" s="3"/>
      <c r="C3504" s="254"/>
      <c r="D3504" s="45"/>
      <c r="E3504" s="45"/>
      <c r="F3504" s="272"/>
    </row>
    <row r="3505" spans="1:6" x14ac:dyDescent="0.25">
      <c r="A3505" s="2"/>
      <c r="B3505" s="3"/>
      <c r="C3505" s="254"/>
      <c r="D3505" s="45"/>
      <c r="E3505" s="45"/>
      <c r="F3505" s="272"/>
    </row>
    <row r="3506" spans="1:6" x14ac:dyDescent="0.25">
      <c r="A3506" s="2"/>
      <c r="B3506" s="3"/>
      <c r="C3506" s="254"/>
      <c r="D3506" s="45"/>
      <c r="E3506" s="45"/>
      <c r="F3506" s="272"/>
    </row>
    <row r="3507" spans="1:6" x14ac:dyDescent="0.25">
      <c r="A3507" s="2"/>
      <c r="B3507" s="3"/>
      <c r="C3507" s="254"/>
      <c r="D3507" s="45"/>
      <c r="E3507" s="45"/>
      <c r="F3507" s="272"/>
    </row>
    <row r="3508" spans="1:6" x14ac:dyDescent="0.25">
      <c r="A3508" s="2"/>
      <c r="B3508" s="3"/>
      <c r="C3508" s="254"/>
      <c r="D3508" s="45"/>
      <c r="E3508" s="45"/>
      <c r="F3508" s="272"/>
    </row>
    <row r="3509" spans="1:6" x14ac:dyDescent="0.25">
      <c r="A3509" s="2"/>
      <c r="B3509" s="3"/>
      <c r="C3509" s="254"/>
      <c r="D3509" s="45"/>
      <c r="E3509" s="45"/>
      <c r="F3509" s="272"/>
    </row>
    <row r="3510" spans="1:6" x14ac:dyDescent="0.25">
      <c r="A3510" s="2"/>
      <c r="B3510" s="3"/>
      <c r="C3510" s="254"/>
      <c r="D3510" s="45"/>
      <c r="E3510" s="45"/>
      <c r="F3510" s="272"/>
    </row>
    <row r="3511" spans="1:6" x14ac:dyDescent="0.25">
      <c r="A3511" s="2"/>
      <c r="B3511" s="3"/>
      <c r="C3511" s="254"/>
      <c r="D3511" s="45"/>
      <c r="E3511" s="45"/>
      <c r="F3511" s="272"/>
    </row>
    <row r="3512" spans="1:6" x14ac:dyDescent="0.25">
      <c r="A3512" s="2"/>
      <c r="B3512" s="3"/>
      <c r="C3512" s="254"/>
      <c r="D3512" s="45"/>
      <c r="E3512" s="45"/>
      <c r="F3512" s="272"/>
    </row>
    <row r="3513" spans="1:6" x14ac:dyDescent="0.25">
      <c r="A3513" s="2"/>
      <c r="B3513" s="3"/>
      <c r="C3513" s="254"/>
      <c r="D3513" s="45"/>
      <c r="E3513" s="45"/>
      <c r="F3513" s="272"/>
    </row>
    <row r="3514" spans="1:6" x14ac:dyDescent="0.25">
      <c r="A3514" s="2"/>
      <c r="B3514" s="3"/>
      <c r="C3514" s="254"/>
      <c r="D3514" s="45"/>
      <c r="E3514" s="45"/>
      <c r="F3514" s="272"/>
    </row>
    <row r="3515" spans="1:6" x14ac:dyDescent="0.25">
      <c r="A3515" s="2"/>
      <c r="B3515" s="3"/>
      <c r="C3515" s="254"/>
      <c r="D3515" s="45"/>
      <c r="E3515" s="45"/>
      <c r="F3515" s="272"/>
    </row>
    <row r="3516" spans="1:6" x14ac:dyDescent="0.25">
      <c r="A3516" s="2"/>
      <c r="B3516" s="3"/>
      <c r="C3516" s="254"/>
      <c r="D3516" s="45"/>
      <c r="E3516" s="45"/>
      <c r="F3516" s="272"/>
    </row>
    <row r="3517" spans="1:6" x14ac:dyDescent="0.25">
      <c r="A3517" s="2"/>
      <c r="B3517" s="3"/>
      <c r="C3517" s="254"/>
      <c r="D3517" s="45"/>
      <c r="E3517" s="45"/>
      <c r="F3517" s="272"/>
    </row>
    <row r="3518" spans="1:6" x14ac:dyDescent="0.25">
      <c r="A3518" s="2"/>
      <c r="B3518" s="3"/>
      <c r="C3518" s="254"/>
      <c r="D3518" s="45"/>
      <c r="E3518" s="45"/>
      <c r="F3518" s="272"/>
    </row>
    <row r="3519" spans="1:6" x14ac:dyDescent="0.25">
      <c r="A3519" s="2"/>
      <c r="B3519" s="3"/>
      <c r="C3519" s="254"/>
      <c r="D3519" s="45"/>
      <c r="E3519" s="45"/>
      <c r="F3519" s="272"/>
    </row>
    <row r="3520" spans="1:6" x14ac:dyDescent="0.25">
      <c r="A3520" s="2"/>
      <c r="B3520" s="3"/>
      <c r="C3520" s="254"/>
      <c r="D3520" s="45"/>
      <c r="E3520" s="45"/>
      <c r="F3520" s="272"/>
    </row>
    <row r="3521" spans="1:6" x14ac:dyDescent="0.25">
      <c r="A3521" s="2"/>
      <c r="B3521" s="3"/>
      <c r="C3521" s="254"/>
      <c r="D3521" s="45"/>
      <c r="E3521" s="45"/>
      <c r="F3521" s="272"/>
    </row>
    <row r="3522" spans="1:6" x14ac:dyDescent="0.25">
      <c r="A3522" s="2"/>
      <c r="B3522" s="3"/>
      <c r="C3522" s="254"/>
      <c r="D3522" s="45"/>
      <c r="E3522" s="45"/>
      <c r="F3522" s="272"/>
    </row>
    <row r="3523" spans="1:6" x14ac:dyDescent="0.25">
      <c r="A3523" s="2"/>
      <c r="B3523" s="3"/>
      <c r="C3523" s="254"/>
      <c r="D3523" s="45"/>
      <c r="E3523" s="45"/>
      <c r="F3523" s="272"/>
    </row>
    <row r="3524" spans="1:6" x14ac:dyDescent="0.25">
      <c r="A3524" s="2"/>
      <c r="B3524" s="3"/>
      <c r="C3524" s="254"/>
      <c r="D3524" s="45"/>
      <c r="E3524" s="45"/>
      <c r="F3524" s="272"/>
    </row>
    <row r="3525" spans="1:6" x14ac:dyDescent="0.25">
      <c r="A3525" s="2"/>
      <c r="B3525" s="3"/>
      <c r="C3525" s="254"/>
      <c r="D3525" s="45"/>
      <c r="E3525" s="45"/>
      <c r="F3525" s="272"/>
    </row>
    <row r="3526" spans="1:6" x14ac:dyDescent="0.25">
      <c r="A3526" s="2"/>
      <c r="B3526" s="3"/>
      <c r="C3526" s="254"/>
      <c r="D3526" s="45"/>
      <c r="E3526" s="45"/>
      <c r="F3526" s="272"/>
    </row>
    <row r="3527" spans="1:6" x14ac:dyDescent="0.25">
      <c r="A3527" s="2"/>
      <c r="B3527" s="3"/>
      <c r="C3527" s="254"/>
      <c r="D3527" s="45"/>
      <c r="E3527" s="45"/>
      <c r="F3527" s="272"/>
    </row>
    <row r="3528" spans="1:6" x14ac:dyDescent="0.25">
      <c r="A3528" s="2"/>
      <c r="B3528" s="3"/>
      <c r="C3528" s="254"/>
      <c r="D3528" s="45"/>
      <c r="E3528" s="45"/>
      <c r="F3528" s="272"/>
    </row>
    <row r="3529" spans="1:6" x14ac:dyDescent="0.25">
      <c r="A3529" s="2"/>
      <c r="B3529" s="3"/>
      <c r="C3529" s="254"/>
      <c r="D3529" s="45"/>
      <c r="E3529" s="45"/>
      <c r="F3529" s="272"/>
    </row>
    <row r="3530" spans="1:6" x14ac:dyDescent="0.25">
      <c r="A3530" s="2"/>
      <c r="B3530" s="3"/>
      <c r="C3530" s="254"/>
      <c r="D3530" s="45"/>
      <c r="E3530" s="45"/>
      <c r="F3530" s="272"/>
    </row>
    <row r="3531" spans="1:6" x14ac:dyDescent="0.25">
      <c r="A3531" s="2"/>
      <c r="B3531" s="3"/>
      <c r="C3531" s="254"/>
      <c r="D3531" s="45"/>
      <c r="E3531" s="45"/>
      <c r="F3531" s="272"/>
    </row>
    <row r="3532" spans="1:6" x14ac:dyDescent="0.25">
      <c r="A3532" s="2"/>
      <c r="B3532" s="3"/>
      <c r="C3532" s="254"/>
      <c r="D3532" s="45"/>
      <c r="E3532" s="45"/>
      <c r="F3532" s="272"/>
    </row>
    <row r="3533" spans="1:6" x14ac:dyDescent="0.25">
      <c r="A3533" s="2"/>
      <c r="B3533" s="3"/>
      <c r="C3533" s="254"/>
      <c r="D3533" s="45"/>
      <c r="E3533" s="45"/>
      <c r="F3533" s="272"/>
    </row>
    <row r="3534" spans="1:6" x14ac:dyDescent="0.25">
      <c r="A3534" s="2"/>
      <c r="B3534" s="3"/>
      <c r="C3534" s="254"/>
      <c r="D3534" s="45"/>
      <c r="E3534" s="45"/>
      <c r="F3534" s="272"/>
    </row>
    <row r="3535" spans="1:6" x14ac:dyDescent="0.25">
      <c r="A3535" s="2"/>
      <c r="B3535" s="3"/>
      <c r="C3535" s="254"/>
      <c r="D3535" s="45"/>
      <c r="E3535" s="45"/>
      <c r="F3535" s="272"/>
    </row>
    <row r="3536" spans="1:6" x14ac:dyDescent="0.25">
      <c r="A3536" s="2"/>
      <c r="B3536" s="3"/>
      <c r="C3536" s="254"/>
      <c r="D3536" s="45"/>
      <c r="E3536" s="45"/>
      <c r="F3536" s="272"/>
    </row>
    <row r="3537" spans="1:6" x14ac:dyDescent="0.25">
      <c r="A3537" s="2"/>
      <c r="B3537" s="3"/>
      <c r="C3537" s="254"/>
      <c r="D3537" s="45"/>
      <c r="E3537" s="45"/>
      <c r="F3537" s="272"/>
    </row>
    <row r="3538" spans="1:6" x14ac:dyDescent="0.25">
      <c r="A3538" s="2"/>
      <c r="B3538" s="3"/>
      <c r="C3538" s="254"/>
      <c r="D3538" s="45"/>
      <c r="E3538" s="45"/>
      <c r="F3538" s="272"/>
    </row>
    <row r="3539" spans="1:6" x14ac:dyDescent="0.25">
      <c r="A3539" s="2"/>
      <c r="B3539" s="3"/>
      <c r="C3539" s="254"/>
      <c r="D3539" s="45"/>
      <c r="E3539" s="45"/>
      <c r="F3539" s="272"/>
    </row>
    <row r="3540" spans="1:6" x14ac:dyDescent="0.25">
      <c r="A3540" s="2"/>
      <c r="B3540" s="3"/>
      <c r="C3540" s="254"/>
      <c r="D3540" s="45"/>
      <c r="E3540" s="45"/>
      <c r="F3540" s="272"/>
    </row>
    <row r="3541" spans="1:6" x14ac:dyDescent="0.25">
      <c r="A3541" s="2"/>
      <c r="B3541" s="3"/>
      <c r="C3541" s="254"/>
      <c r="D3541" s="45"/>
      <c r="E3541" s="45"/>
      <c r="F3541" s="272"/>
    </row>
    <row r="3542" spans="1:6" x14ac:dyDescent="0.25">
      <c r="A3542" s="2"/>
      <c r="B3542" s="3"/>
      <c r="C3542" s="254"/>
      <c r="D3542" s="45"/>
      <c r="E3542" s="45"/>
      <c r="F3542" s="272"/>
    </row>
    <row r="3543" spans="1:6" x14ac:dyDescent="0.25">
      <c r="A3543" s="2"/>
      <c r="B3543" s="3"/>
      <c r="C3543" s="254"/>
      <c r="D3543" s="45"/>
      <c r="E3543" s="45"/>
      <c r="F3543" s="272"/>
    </row>
    <row r="3544" spans="1:6" x14ac:dyDescent="0.25">
      <c r="A3544" s="2"/>
      <c r="B3544" s="3"/>
      <c r="C3544" s="254"/>
      <c r="D3544" s="45"/>
      <c r="E3544" s="45"/>
      <c r="F3544" s="272"/>
    </row>
    <row r="3545" spans="1:6" x14ac:dyDescent="0.25">
      <c r="A3545" s="2"/>
      <c r="B3545" s="3"/>
      <c r="C3545" s="254"/>
      <c r="D3545" s="45"/>
      <c r="E3545" s="45"/>
      <c r="F3545" s="272"/>
    </row>
    <row r="3546" spans="1:6" x14ac:dyDescent="0.25">
      <c r="A3546" s="2"/>
      <c r="B3546" s="3"/>
      <c r="C3546" s="254"/>
      <c r="D3546" s="45"/>
      <c r="E3546" s="45"/>
      <c r="F3546" s="272"/>
    </row>
    <row r="3547" spans="1:6" x14ac:dyDescent="0.25">
      <c r="A3547" s="2"/>
      <c r="B3547" s="3"/>
      <c r="C3547" s="254"/>
      <c r="D3547" s="45"/>
      <c r="E3547" s="45"/>
      <c r="F3547" s="272"/>
    </row>
    <row r="3548" spans="1:6" x14ac:dyDescent="0.25">
      <c r="A3548" s="2"/>
      <c r="B3548" s="3"/>
      <c r="C3548" s="254"/>
      <c r="D3548" s="45"/>
      <c r="E3548" s="45"/>
      <c r="F3548" s="272"/>
    </row>
    <row r="3549" spans="1:6" x14ac:dyDescent="0.25">
      <c r="A3549" s="2"/>
      <c r="B3549" s="3"/>
      <c r="C3549" s="254"/>
      <c r="D3549" s="45"/>
      <c r="E3549" s="45"/>
      <c r="F3549" s="272"/>
    </row>
    <row r="3550" spans="1:6" x14ac:dyDescent="0.25">
      <c r="A3550" s="2"/>
      <c r="B3550" s="3"/>
      <c r="C3550" s="254"/>
      <c r="D3550" s="45"/>
      <c r="E3550" s="45"/>
      <c r="F3550" s="272"/>
    </row>
    <row r="3551" spans="1:6" x14ac:dyDescent="0.25">
      <c r="A3551" s="2"/>
      <c r="B3551" s="3"/>
      <c r="C3551" s="254"/>
      <c r="D3551" s="45"/>
      <c r="E3551" s="45"/>
      <c r="F3551" s="272"/>
    </row>
    <row r="3552" spans="1:6" x14ac:dyDescent="0.25">
      <c r="A3552" s="2"/>
      <c r="B3552" s="3"/>
      <c r="C3552" s="254"/>
      <c r="D3552" s="45"/>
      <c r="E3552" s="45"/>
      <c r="F3552" s="272"/>
    </row>
    <row r="3553" spans="1:6" x14ac:dyDescent="0.25">
      <c r="A3553" s="2"/>
      <c r="B3553" s="3"/>
      <c r="C3553" s="254"/>
      <c r="D3553" s="45"/>
      <c r="E3553" s="45"/>
      <c r="F3553" s="272"/>
    </row>
    <row r="3554" spans="1:6" x14ac:dyDescent="0.25">
      <c r="A3554" s="2"/>
      <c r="B3554" s="3"/>
      <c r="C3554" s="254"/>
      <c r="D3554" s="45"/>
      <c r="E3554" s="45"/>
      <c r="F3554" s="272"/>
    </row>
    <row r="3555" spans="1:6" x14ac:dyDescent="0.25">
      <c r="A3555" s="2"/>
      <c r="B3555" s="3"/>
      <c r="C3555" s="254"/>
      <c r="D3555" s="45"/>
      <c r="E3555" s="45"/>
      <c r="F3555" s="272"/>
    </row>
    <row r="3556" spans="1:6" x14ac:dyDescent="0.25">
      <c r="A3556" s="2"/>
      <c r="B3556" s="3"/>
      <c r="C3556" s="254"/>
      <c r="D3556" s="45"/>
      <c r="E3556" s="45"/>
      <c r="F3556" s="272"/>
    </row>
    <row r="3557" spans="1:6" x14ac:dyDescent="0.25">
      <c r="A3557" s="2"/>
      <c r="B3557" s="3"/>
      <c r="C3557" s="254"/>
      <c r="D3557" s="45"/>
      <c r="E3557" s="45"/>
      <c r="F3557" s="272"/>
    </row>
    <row r="3558" spans="1:6" x14ac:dyDescent="0.25">
      <c r="A3558" s="2"/>
      <c r="B3558" s="3"/>
      <c r="C3558" s="254"/>
      <c r="D3558" s="45"/>
      <c r="E3558" s="45"/>
      <c r="F3558" s="272"/>
    </row>
    <row r="3559" spans="1:6" x14ac:dyDescent="0.25">
      <c r="A3559" s="2"/>
      <c r="B3559" s="3"/>
      <c r="C3559" s="254"/>
      <c r="D3559" s="45"/>
      <c r="E3559" s="45"/>
      <c r="F3559" s="272"/>
    </row>
    <row r="3560" spans="1:6" x14ac:dyDescent="0.25">
      <c r="A3560" s="2"/>
      <c r="B3560" s="3"/>
      <c r="C3560" s="254"/>
      <c r="D3560" s="45"/>
      <c r="E3560" s="45"/>
      <c r="F3560" s="272"/>
    </row>
    <row r="3561" spans="1:6" x14ac:dyDescent="0.25">
      <c r="A3561" s="2"/>
      <c r="B3561" s="3"/>
      <c r="C3561" s="254"/>
      <c r="D3561" s="45"/>
      <c r="E3561" s="45"/>
      <c r="F3561" s="272"/>
    </row>
    <row r="3562" spans="1:6" x14ac:dyDescent="0.25">
      <c r="A3562" s="2"/>
      <c r="B3562" s="3"/>
      <c r="C3562" s="254"/>
      <c r="D3562" s="45"/>
      <c r="E3562" s="45"/>
      <c r="F3562" s="272"/>
    </row>
    <row r="3563" spans="1:6" x14ac:dyDescent="0.25">
      <c r="A3563" s="2"/>
      <c r="B3563" s="3"/>
      <c r="C3563" s="254"/>
      <c r="D3563" s="45"/>
      <c r="E3563" s="45"/>
      <c r="F3563" s="272"/>
    </row>
    <row r="3564" spans="1:6" x14ac:dyDescent="0.25">
      <c r="A3564" s="2"/>
      <c r="B3564" s="3"/>
      <c r="C3564" s="254"/>
      <c r="D3564" s="45"/>
      <c r="E3564" s="45"/>
      <c r="F3564" s="272"/>
    </row>
    <row r="3565" spans="1:6" x14ac:dyDescent="0.25">
      <c r="A3565" s="2"/>
      <c r="B3565" s="3"/>
      <c r="C3565" s="254"/>
      <c r="D3565" s="45"/>
      <c r="E3565" s="45"/>
      <c r="F3565" s="272"/>
    </row>
    <row r="3566" spans="1:6" x14ac:dyDescent="0.25">
      <c r="A3566" s="2"/>
      <c r="B3566" s="3"/>
      <c r="C3566" s="254"/>
      <c r="D3566" s="45"/>
      <c r="E3566" s="45"/>
      <c r="F3566" s="272"/>
    </row>
    <row r="3567" spans="1:6" x14ac:dyDescent="0.25">
      <c r="A3567" s="2"/>
      <c r="B3567" s="3"/>
      <c r="C3567" s="254"/>
      <c r="D3567" s="45"/>
      <c r="E3567" s="45"/>
      <c r="F3567" s="272"/>
    </row>
    <row r="3568" spans="1:6" x14ac:dyDescent="0.25">
      <c r="A3568" s="2"/>
      <c r="B3568" s="3"/>
      <c r="C3568" s="254"/>
      <c r="D3568" s="45"/>
      <c r="E3568" s="45"/>
      <c r="F3568" s="272"/>
    </row>
    <row r="3569" spans="1:6" x14ac:dyDescent="0.25">
      <c r="A3569" s="2"/>
      <c r="B3569" s="3"/>
      <c r="C3569" s="254"/>
      <c r="D3569" s="45"/>
      <c r="E3569" s="45"/>
      <c r="F3569" s="272"/>
    </row>
    <row r="3570" spans="1:6" x14ac:dyDescent="0.25">
      <c r="A3570" s="2"/>
      <c r="B3570" s="3"/>
      <c r="C3570" s="254"/>
      <c r="D3570" s="45"/>
      <c r="E3570" s="45"/>
      <c r="F3570" s="272"/>
    </row>
    <row r="3571" spans="1:6" x14ac:dyDescent="0.25">
      <c r="A3571" s="2"/>
      <c r="B3571" s="3"/>
      <c r="C3571" s="254"/>
      <c r="D3571" s="45"/>
      <c r="E3571" s="45"/>
      <c r="F3571" s="272"/>
    </row>
    <row r="3572" spans="1:6" x14ac:dyDescent="0.25">
      <c r="A3572" s="2"/>
      <c r="B3572" s="3"/>
      <c r="C3572" s="254"/>
      <c r="D3572" s="45"/>
      <c r="E3572" s="45"/>
      <c r="F3572" s="272"/>
    </row>
    <row r="3573" spans="1:6" x14ac:dyDescent="0.25">
      <c r="A3573" s="2"/>
      <c r="B3573" s="3"/>
      <c r="C3573" s="254"/>
      <c r="D3573" s="45"/>
      <c r="E3573" s="45"/>
      <c r="F3573" s="272"/>
    </row>
    <row r="3574" spans="1:6" x14ac:dyDescent="0.25">
      <c r="A3574" s="2"/>
      <c r="B3574" s="3"/>
      <c r="C3574" s="254"/>
      <c r="D3574" s="45"/>
      <c r="E3574" s="45"/>
      <c r="F3574" s="272"/>
    </row>
    <row r="3575" spans="1:6" x14ac:dyDescent="0.25">
      <c r="A3575" s="2"/>
      <c r="B3575" s="3"/>
      <c r="C3575" s="254"/>
      <c r="D3575" s="45"/>
      <c r="E3575" s="45"/>
      <c r="F3575" s="272"/>
    </row>
    <row r="3576" spans="1:6" x14ac:dyDescent="0.25">
      <c r="A3576" s="2"/>
      <c r="B3576" s="3"/>
      <c r="C3576" s="254"/>
      <c r="D3576" s="45"/>
      <c r="E3576" s="45"/>
      <c r="F3576" s="272"/>
    </row>
    <row r="3577" spans="1:6" x14ac:dyDescent="0.25">
      <c r="A3577" s="2"/>
      <c r="B3577" s="3"/>
      <c r="C3577" s="254"/>
      <c r="D3577" s="45"/>
      <c r="E3577" s="45"/>
      <c r="F3577" s="272"/>
    </row>
    <row r="3578" spans="1:6" x14ac:dyDescent="0.25">
      <c r="A3578" s="2"/>
      <c r="B3578" s="3"/>
      <c r="C3578" s="254"/>
      <c r="D3578" s="45"/>
      <c r="E3578" s="45"/>
      <c r="F3578" s="272"/>
    </row>
    <row r="3579" spans="1:6" x14ac:dyDescent="0.25">
      <c r="A3579" s="2"/>
      <c r="B3579" s="3"/>
      <c r="C3579" s="254"/>
      <c r="D3579" s="45"/>
      <c r="E3579" s="45"/>
      <c r="F3579" s="272"/>
    </row>
    <row r="3580" spans="1:6" x14ac:dyDescent="0.25">
      <c r="A3580" s="2"/>
      <c r="B3580" s="3"/>
      <c r="C3580" s="254"/>
      <c r="D3580" s="45"/>
      <c r="E3580" s="45"/>
      <c r="F3580" s="272"/>
    </row>
    <row r="3581" spans="1:6" x14ac:dyDescent="0.25">
      <c r="A3581" s="2"/>
      <c r="B3581" s="3"/>
      <c r="C3581" s="254"/>
      <c r="D3581" s="45"/>
      <c r="E3581" s="45"/>
      <c r="F3581" s="272"/>
    </row>
    <row r="3582" spans="1:6" x14ac:dyDescent="0.25">
      <c r="A3582" s="2"/>
      <c r="B3582" s="3"/>
      <c r="C3582" s="254"/>
      <c r="D3582" s="45"/>
      <c r="E3582" s="45"/>
      <c r="F3582" s="272"/>
    </row>
    <row r="3583" spans="1:6" x14ac:dyDescent="0.25">
      <c r="A3583" s="2"/>
      <c r="B3583" s="3"/>
      <c r="C3583" s="254"/>
      <c r="D3583" s="45"/>
      <c r="E3583" s="45"/>
      <c r="F3583" s="272"/>
    </row>
    <row r="3584" spans="1:6" x14ac:dyDescent="0.25">
      <c r="A3584" s="2"/>
      <c r="B3584" s="3"/>
      <c r="C3584" s="254"/>
      <c r="D3584" s="45"/>
      <c r="E3584" s="45"/>
      <c r="F3584" s="272"/>
    </row>
    <row r="3585" spans="1:6" x14ac:dyDescent="0.25">
      <c r="A3585" s="2"/>
      <c r="B3585" s="3"/>
      <c r="C3585" s="254"/>
      <c r="D3585" s="45"/>
      <c r="E3585" s="45"/>
      <c r="F3585" s="272"/>
    </row>
    <row r="3586" spans="1:6" x14ac:dyDescent="0.25">
      <c r="A3586" s="2"/>
      <c r="B3586" s="3"/>
      <c r="C3586" s="254"/>
      <c r="D3586" s="45"/>
      <c r="E3586" s="45"/>
      <c r="F3586" s="272"/>
    </row>
    <row r="3587" spans="1:6" x14ac:dyDescent="0.25">
      <c r="A3587" s="2"/>
      <c r="B3587" s="3"/>
      <c r="C3587" s="254"/>
      <c r="D3587" s="45"/>
      <c r="E3587" s="45"/>
      <c r="F3587" s="272"/>
    </row>
    <row r="3588" spans="1:6" x14ac:dyDescent="0.25">
      <c r="A3588" s="2"/>
      <c r="B3588" s="3"/>
      <c r="C3588" s="254"/>
      <c r="D3588" s="45"/>
      <c r="E3588" s="45"/>
      <c r="F3588" s="272"/>
    </row>
    <row r="3589" spans="1:6" x14ac:dyDescent="0.25">
      <c r="A3589" s="2"/>
      <c r="B3589" s="3"/>
      <c r="C3589" s="254"/>
      <c r="D3589" s="45"/>
      <c r="E3589" s="45"/>
      <c r="F3589" s="272"/>
    </row>
    <row r="3590" spans="1:6" x14ac:dyDescent="0.25">
      <c r="A3590" s="2"/>
      <c r="B3590" s="3"/>
      <c r="C3590" s="254"/>
      <c r="D3590" s="45"/>
      <c r="E3590" s="45"/>
      <c r="F3590" s="272"/>
    </row>
    <row r="3591" spans="1:6" x14ac:dyDescent="0.25">
      <c r="A3591" s="2"/>
      <c r="B3591" s="3"/>
      <c r="C3591" s="254"/>
      <c r="D3591" s="45"/>
      <c r="E3591" s="45"/>
      <c r="F3591" s="272"/>
    </row>
    <row r="3592" spans="1:6" x14ac:dyDescent="0.25">
      <c r="A3592" s="2"/>
      <c r="B3592" s="3"/>
      <c r="C3592" s="254"/>
      <c r="D3592" s="45"/>
      <c r="E3592" s="45"/>
      <c r="F3592" s="272"/>
    </row>
    <row r="3593" spans="1:6" x14ac:dyDescent="0.25">
      <c r="A3593" s="2"/>
      <c r="B3593" s="3"/>
      <c r="C3593" s="254"/>
      <c r="D3593" s="45"/>
      <c r="E3593" s="45"/>
      <c r="F3593" s="272"/>
    </row>
    <row r="3594" spans="1:6" x14ac:dyDescent="0.25">
      <c r="A3594" s="2"/>
      <c r="B3594" s="3"/>
      <c r="C3594" s="254"/>
      <c r="D3594" s="45"/>
      <c r="E3594" s="45"/>
      <c r="F3594" s="272"/>
    </row>
    <row r="3595" spans="1:6" x14ac:dyDescent="0.25">
      <c r="A3595" s="2"/>
      <c r="B3595" s="3"/>
      <c r="C3595" s="254"/>
      <c r="D3595" s="45"/>
      <c r="E3595" s="45"/>
      <c r="F3595" s="272"/>
    </row>
    <row r="3596" spans="1:6" x14ac:dyDescent="0.25">
      <c r="A3596" s="2"/>
      <c r="B3596" s="3"/>
      <c r="C3596" s="254"/>
      <c r="D3596" s="45"/>
      <c r="E3596" s="45"/>
      <c r="F3596" s="272"/>
    </row>
    <row r="3597" spans="1:6" x14ac:dyDescent="0.25">
      <c r="A3597" s="2"/>
      <c r="B3597" s="3"/>
      <c r="C3597" s="254"/>
      <c r="D3597" s="45"/>
      <c r="E3597" s="45"/>
      <c r="F3597" s="272"/>
    </row>
    <row r="3598" spans="1:6" x14ac:dyDescent="0.25">
      <c r="A3598" s="2"/>
      <c r="B3598" s="3"/>
      <c r="C3598" s="254"/>
      <c r="D3598" s="45"/>
      <c r="E3598" s="45"/>
      <c r="F3598" s="272"/>
    </row>
    <row r="3599" spans="1:6" x14ac:dyDescent="0.25">
      <c r="A3599" s="2"/>
      <c r="B3599" s="3"/>
      <c r="C3599" s="254"/>
      <c r="D3599" s="45"/>
      <c r="E3599" s="45"/>
      <c r="F3599" s="272"/>
    </row>
    <row r="3600" spans="1:6" x14ac:dyDescent="0.25">
      <c r="A3600" s="2"/>
      <c r="B3600" s="3"/>
      <c r="C3600" s="254"/>
      <c r="D3600" s="45"/>
      <c r="E3600" s="45"/>
      <c r="F3600" s="272"/>
    </row>
    <row r="3601" spans="1:6" x14ac:dyDescent="0.25">
      <c r="A3601" s="2"/>
      <c r="B3601" s="3"/>
      <c r="C3601" s="254"/>
      <c r="D3601" s="45"/>
      <c r="E3601" s="45"/>
      <c r="F3601" s="272"/>
    </row>
    <row r="3602" spans="1:6" x14ac:dyDescent="0.25">
      <c r="A3602" s="2"/>
      <c r="B3602" s="3"/>
      <c r="C3602" s="254"/>
      <c r="D3602" s="45"/>
      <c r="E3602" s="45"/>
      <c r="F3602" s="272"/>
    </row>
    <row r="3603" spans="1:6" x14ac:dyDescent="0.25">
      <c r="A3603" s="2"/>
      <c r="B3603" s="3"/>
      <c r="C3603" s="254"/>
      <c r="D3603" s="45"/>
      <c r="E3603" s="45"/>
      <c r="F3603" s="272"/>
    </row>
    <row r="3604" spans="1:6" x14ac:dyDescent="0.25">
      <c r="A3604" s="2"/>
      <c r="B3604" s="3"/>
      <c r="C3604" s="254"/>
      <c r="D3604" s="45"/>
      <c r="E3604" s="45"/>
      <c r="F3604" s="272"/>
    </row>
    <row r="3605" spans="1:6" x14ac:dyDescent="0.25">
      <c r="A3605" s="2"/>
      <c r="B3605" s="3"/>
      <c r="C3605" s="254"/>
      <c r="D3605" s="45"/>
      <c r="E3605" s="45"/>
      <c r="F3605" s="272"/>
    </row>
    <row r="3606" spans="1:6" x14ac:dyDescent="0.25">
      <c r="A3606" s="2"/>
      <c r="B3606" s="3"/>
      <c r="C3606" s="254"/>
      <c r="D3606" s="45"/>
      <c r="E3606" s="45"/>
      <c r="F3606" s="272"/>
    </row>
    <row r="3607" spans="1:6" x14ac:dyDescent="0.25">
      <c r="A3607" s="2"/>
      <c r="B3607" s="3"/>
      <c r="C3607" s="254"/>
      <c r="D3607" s="45"/>
      <c r="E3607" s="45"/>
      <c r="F3607" s="272"/>
    </row>
    <row r="3608" spans="1:6" x14ac:dyDescent="0.25">
      <c r="A3608" s="2"/>
      <c r="B3608" s="3"/>
      <c r="C3608" s="254"/>
      <c r="D3608" s="45"/>
      <c r="E3608" s="45"/>
      <c r="F3608" s="272"/>
    </row>
    <row r="3609" spans="1:6" x14ac:dyDescent="0.25">
      <c r="A3609" s="2"/>
      <c r="B3609" s="3"/>
      <c r="C3609" s="254"/>
      <c r="D3609" s="45"/>
      <c r="E3609" s="45"/>
      <c r="F3609" s="272"/>
    </row>
    <row r="3610" spans="1:6" x14ac:dyDescent="0.25">
      <c r="A3610" s="2"/>
      <c r="B3610" s="3"/>
      <c r="C3610" s="254"/>
      <c r="D3610" s="45"/>
      <c r="E3610" s="45"/>
      <c r="F3610" s="272"/>
    </row>
    <row r="3611" spans="1:6" x14ac:dyDescent="0.25">
      <c r="A3611" s="2"/>
      <c r="B3611" s="3"/>
      <c r="C3611" s="254"/>
      <c r="D3611" s="45"/>
      <c r="E3611" s="45"/>
      <c r="F3611" s="272"/>
    </row>
    <row r="3612" spans="1:6" x14ac:dyDescent="0.25">
      <c r="A3612" s="2"/>
      <c r="B3612" s="3"/>
      <c r="C3612" s="254"/>
      <c r="D3612" s="45"/>
      <c r="E3612" s="45"/>
      <c r="F3612" s="272"/>
    </row>
    <row r="3613" spans="1:6" x14ac:dyDescent="0.25">
      <c r="A3613" s="2"/>
      <c r="B3613" s="3"/>
      <c r="C3613" s="254"/>
      <c r="D3613" s="45"/>
      <c r="E3613" s="45"/>
      <c r="F3613" s="272"/>
    </row>
    <row r="3614" spans="1:6" x14ac:dyDescent="0.25">
      <c r="A3614" s="2"/>
      <c r="B3614" s="3"/>
      <c r="C3614" s="254"/>
      <c r="D3614" s="45"/>
      <c r="E3614" s="45"/>
      <c r="F3614" s="272"/>
    </row>
    <row r="3615" spans="1:6" x14ac:dyDescent="0.25">
      <c r="A3615" s="2"/>
      <c r="B3615" s="3"/>
      <c r="C3615" s="254"/>
      <c r="D3615" s="45"/>
      <c r="E3615" s="45"/>
      <c r="F3615" s="272"/>
    </row>
    <row r="3616" spans="1:6" x14ac:dyDescent="0.25">
      <c r="A3616" s="2"/>
      <c r="B3616" s="3"/>
      <c r="C3616" s="254"/>
      <c r="D3616" s="45"/>
      <c r="E3616" s="45"/>
      <c r="F3616" s="272"/>
    </row>
    <row r="3617" spans="1:6" x14ac:dyDescent="0.25">
      <c r="A3617" s="2"/>
      <c r="B3617" s="3"/>
      <c r="C3617" s="254"/>
      <c r="D3617" s="45"/>
      <c r="E3617" s="45"/>
      <c r="F3617" s="272"/>
    </row>
    <row r="3618" spans="1:6" x14ac:dyDescent="0.25">
      <c r="A3618" s="2"/>
      <c r="B3618" s="3"/>
      <c r="C3618" s="254"/>
      <c r="D3618" s="45"/>
      <c r="E3618" s="45"/>
      <c r="F3618" s="272"/>
    </row>
    <row r="3619" spans="1:6" x14ac:dyDescent="0.25">
      <c r="A3619" s="2"/>
      <c r="B3619" s="3"/>
      <c r="C3619" s="254"/>
      <c r="D3619" s="45"/>
      <c r="E3619" s="45"/>
      <c r="F3619" s="272"/>
    </row>
    <row r="3620" spans="1:6" x14ac:dyDescent="0.25">
      <c r="A3620" s="2"/>
      <c r="B3620" s="3"/>
      <c r="C3620" s="254"/>
      <c r="D3620" s="45"/>
      <c r="E3620" s="45"/>
      <c r="F3620" s="272"/>
    </row>
    <row r="3621" spans="1:6" x14ac:dyDescent="0.25">
      <c r="A3621" s="2"/>
      <c r="B3621" s="3"/>
      <c r="C3621" s="254"/>
      <c r="D3621" s="45"/>
      <c r="E3621" s="45"/>
      <c r="F3621" s="272"/>
    </row>
    <row r="3622" spans="1:6" x14ac:dyDescent="0.25">
      <c r="A3622" s="2"/>
      <c r="B3622" s="3"/>
      <c r="C3622" s="254"/>
      <c r="D3622" s="45"/>
      <c r="E3622" s="45"/>
      <c r="F3622" s="272"/>
    </row>
    <row r="3623" spans="1:6" x14ac:dyDescent="0.25">
      <c r="A3623" s="2"/>
      <c r="B3623" s="3"/>
      <c r="C3623" s="254"/>
      <c r="D3623" s="45"/>
      <c r="E3623" s="45"/>
      <c r="F3623" s="272"/>
    </row>
    <row r="3624" spans="1:6" x14ac:dyDescent="0.25">
      <c r="A3624" s="2"/>
      <c r="B3624" s="3"/>
      <c r="C3624" s="254"/>
      <c r="D3624" s="45"/>
      <c r="E3624" s="45"/>
      <c r="F3624" s="272"/>
    </row>
    <row r="3625" spans="1:6" x14ac:dyDescent="0.25">
      <c r="A3625" s="2"/>
      <c r="B3625" s="3"/>
      <c r="C3625" s="254"/>
      <c r="D3625" s="45"/>
      <c r="E3625" s="45"/>
      <c r="F3625" s="272"/>
    </row>
    <row r="3626" spans="1:6" x14ac:dyDescent="0.25">
      <c r="A3626" s="2"/>
      <c r="B3626" s="3"/>
      <c r="C3626" s="254"/>
      <c r="D3626" s="45"/>
      <c r="E3626" s="45"/>
      <c r="F3626" s="272"/>
    </row>
    <row r="3627" spans="1:6" x14ac:dyDescent="0.25">
      <c r="A3627" s="2"/>
      <c r="B3627" s="3"/>
      <c r="C3627" s="254"/>
      <c r="D3627" s="45"/>
      <c r="E3627" s="45"/>
      <c r="F3627" s="272"/>
    </row>
    <row r="3628" spans="1:6" x14ac:dyDescent="0.25">
      <c r="A3628" s="2"/>
      <c r="B3628" s="3"/>
      <c r="C3628" s="254"/>
      <c r="D3628" s="45"/>
      <c r="E3628" s="45"/>
      <c r="F3628" s="272"/>
    </row>
    <row r="3629" spans="1:6" x14ac:dyDescent="0.25">
      <c r="A3629" s="2"/>
      <c r="B3629" s="3"/>
      <c r="C3629" s="254"/>
      <c r="D3629" s="45"/>
      <c r="E3629" s="45"/>
      <c r="F3629" s="272"/>
    </row>
    <row r="3630" spans="1:6" x14ac:dyDescent="0.25">
      <c r="A3630" s="2"/>
      <c r="B3630" s="3"/>
      <c r="C3630" s="254"/>
      <c r="D3630" s="45"/>
      <c r="E3630" s="45"/>
      <c r="F3630" s="272"/>
    </row>
    <row r="3631" spans="1:6" x14ac:dyDescent="0.25">
      <c r="A3631" s="2"/>
      <c r="B3631" s="3"/>
      <c r="C3631" s="254"/>
      <c r="D3631" s="45"/>
      <c r="E3631" s="45"/>
      <c r="F3631" s="272"/>
    </row>
    <row r="3632" spans="1:6" x14ac:dyDescent="0.25">
      <c r="A3632" s="2"/>
      <c r="B3632" s="3"/>
      <c r="C3632" s="254"/>
      <c r="D3632" s="45"/>
      <c r="E3632" s="45"/>
      <c r="F3632" s="272"/>
    </row>
    <row r="3633" spans="1:6" x14ac:dyDescent="0.25">
      <c r="A3633" s="2"/>
      <c r="B3633" s="3"/>
      <c r="C3633" s="254"/>
      <c r="D3633" s="45"/>
      <c r="E3633" s="45"/>
      <c r="F3633" s="272"/>
    </row>
    <row r="3634" spans="1:6" x14ac:dyDescent="0.25">
      <c r="A3634" s="2"/>
      <c r="B3634" s="3"/>
      <c r="C3634" s="254"/>
      <c r="D3634" s="45"/>
      <c r="E3634" s="45"/>
      <c r="F3634" s="272"/>
    </row>
    <row r="3635" spans="1:6" x14ac:dyDescent="0.25">
      <c r="A3635" s="2"/>
      <c r="B3635" s="3"/>
      <c r="C3635" s="254"/>
      <c r="D3635" s="45"/>
      <c r="E3635" s="45"/>
      <c r="F3635" s="272"/>
    </row>
    <row r="3636" spans="1:6" x14ac:dyDescent="0.25">
      <c r="A3636" s="2"/>
      <c r="B3636" s="3"/>
      <c r="C3636" s="254"/>
      <c r="D3636" s="45"/>
      <c r="E3636" s="45"/>
      <c r="F3636" s="272"/>
    </row>
    <row r="3637" spans="1:6" x14ac:dyDescent="0.25">
      <c r="A3637" s="2"/>
      <c r="B3637" s="3"/>
      <c r="C3637" s="254"/>
      <c r="D3637" s="45"/>
      <c r="E3637" s="45"/>
      <c r="F3637" s="272"/>
    </row>
    <row r="3638" spans="1:6" x14ac:dyDescent="0.25">
      <c r="A3638" s="2"/>
      <c r="B3638" s="3"/>
      <c r="C3638" s="254"/>
      <c r="D3638" s="45"/>
      <c r="E3638" s="45"/>
      <c r="F3638" s="272"/>
    </row>
    <row r="3639" spans="1:6" x14ac:dyDescent="0.25">
      <c r="A3639" s="2"/>
      <c r="B3639" s="3"/>
      <c r="C3639" s="254"/>
      <c r="D3639" s="45"/>
      <c r="E3639" s="45"/>
      <c r="F3639" s="272"/>
    </row>
    <row r="3640" spans="1:6" x14ac:dyDescent="0.25">
      <c r="A3640" s="2"/>
      <c r="B3640" s="3"/>
      <c r="C3640" s="254"/>
      <c r="D3640" s="45"/>
      <c r="E3640" s="45"/>
      <c r="F3640" s="272"/>
    </row>
    <row r="3641" spans="1:6" x14ac:dyDescent="0.25">
      <c r="A3641" s="2"/>
      <c r="B3641" s="3"/>
      <c r="C3641" s="254"/>
      <c r="D3641" s="45"/>
      <c r="E3641" s="45"/>
      <c r="F3641" s="272"/>
    </row>
    <row r="3642" spans="1:6" x14ac:dyDescent="0.25">
      <c r="A3642" s="2"/>
      <c r="B3642" s="3"/>
      <c r="C3642" s="254"/>
      <c r="D3642" s="45"/>
      <c r="E3642" s="45"/>
      <c r="F3642" s="272"/>
    </row>
    <row r="3643" spans="1:6" x14ac:dyDescent="0.25">
      <c r="A3643" s="2"/>
      <c r="B3643" s="3"/>
      <c r="C3643" s="254"/>
      <c r="D3643" s="45"/>
      <c r="E3643" s="45"/>
      <c r="F3643" s="272"/>
    </row>
    <row r="3644" spans="1:6" x14ac:dyDescent="0.25">
      <c r="A3644" s="2"/>
      <c r="B3644" s="3"/>
      <c r="C3644" s="254"/>
      <c r="D3644" s="45"/>
      <c r="E3644" s="45"/>
      <c r="F3644" s="272"/>
    </row>
    <row r="3645" spans="1:6" x14ac:dyDescent="0.25">
      <c r="A3645" s="2"/>
      <c r="B3645" s="3"/>
      <c r="C3645" s="254"/>
      <c r="D3645" s="45"/>
      <c r="E3645" s="45"/>
      <c r="F3645" s="272"/>
    </row>
    <row r="3646" spans="1:6" x14ac:dyDescent="0.25">
      <c r="A3646" s="2"/>
      <c r="B3646" s="3"/>
      <c r="C3646" s="254"/>
      <c r="D3646" s="45"/>
      <c r="E3646" s="45"/>
      <c r="F3646" s="272"/>
    </row>
    <row r="3647" spans="1:6" x14ac:dyDescent="0.25">
      <c r="A3647" s="2"/>
      <c r="B3647" s="3"/>
      <c r="C3647" s="254"/>
      <c r="D3647" s="45"/>
      <c r="E3647" s="45"/>
      <c r="F3647" s="272"/>
    </row>
    <row r="3648" spans="1:6" x14ac:dyDescent="0.25">
      <c r="A3648" s="2"/>
      <c r="B3648" s="3"/>
      <c r="C3648" s="254"/>
      <c r="D3648" s="45"/>
      <c r="E3648" s="45"/>
      <c r="F3648" s="272"/>
    </row>
    <row r="3649" spans="1:6" x14ac:dyDescent="0.25">
      <c r="A3649" s="2"/>
      <c r="B3649" s="3"/>
      <c r="C3649" s="254"/>
      <c r="D3649" s="45"/>
      <c r="E3649" s="45"/>
      <c r="F3649" s="272"/>
    </row>
    <row r="3650" spans="1:6" x14ac:dyDescent="0.25">
      <c r="A3650" s="2"/>
      <c r="B3650" s="3"/>
      <c r="C3650" s="254"/>
      <c r="D3650" s="45"/>
      <c r="E3650" s="45"/>
      <c r="F3650" s="272"/>
    </row>
    <row r="3651" spans="1:6" x14ac:dyDescent="0.25">
      <c r="A3651" s="2"/>
      <c r="B3651" s="3"/>
      <c r="C3651" s="254"/>
      <c r="D3651" s="45"/>
      <c r="E3651" s="45"/>
      <c r="F3651" s="272"/>
    </row>
    <row r="3652" spans="1:6" x14ac:dyDescent="0.25">
      <c r="A3652" s="2"/>
      <c r="B3652" s="3"/>
      <c r="C3652" s="254"/>
      <c r="D3652" s="45"/>
      <c r="E3652" s="45"/>
      <c r="F3652" s="272"/>
    </row>
    <row r="3653" spans="1:6" x14ac:dyDescent="0.25">
      <c r="A3653" s="2"/>
      <c r="B3653" s="3"/>
      <c r="C3653" s="254"/>
      <c r="D3653" s="45"/>
      <c r="E3653" s="45"/>
      <c r="F3653" s="272"/>
    </row>
    <row r="3654" spans="1:6" x14ac:dyDescent="0.25">
      <c r="A3654" s="2"/>
      <c r="B3654" s="3"/>
      <c r="C3654" s="254"/>
      <c r="D3654" s="45"/>
      <c r="E3654" s="45"/>
      <c r="F3654" s="272"/>
    </row>
    <row r="3655" spans="1:6" x14ac:dyDescent="0.25">
      <c r="A3655" s="2"/>
      <c r="B3655" s="3"/>
      <c r="C3655" s="254"/>
      <c r="D3655" s="45"/>
      <c r="E3655" s="45"/>
      <c r="F3655" s="272"/>
    </row>
    <row r="3656" spans="1:6" x14ac:dyDescent="0.25">
      <c r="A3656" s="2"/>
      <c r="B3656" s="3"/>
      <c r="C3656" s="254"/>
      <c r="D3656" s="45"/>
      <c r="E3656" s="45"/>
      <c r="F3656" s="272"/>
    </row>
    <row r="3657" spans="1:6" x14ac:dyDescent="0.25">
      <c r="A3657" s="2"/>
      <c r="B3657" s="3"/>
      <c r="C3657" s="254"/>
      <c r="D3657" s="45"/>
      <c r="E3657" s="45"/>
      <c r="F3657" s="272"/>
    </row>
    <row r="3658" spans="1:6" x14ac:dyDescent="0.25">
      <c r="A3658" s="2"/>
      <c r="B3658" s="3"/>
      <c r="C3658" s="254"/>
      <c r="D3658" s="45"/>
      <c r="E3658" s="45"/>
      <c r="F3658" s="272"/>
    </row>
    <row r="3659" spans="1:6" x14ac:dyDescent="0.25">
      <c r="A3659" s="2"/>
      <c r="B3659" s="3"/>
      <c r="C3659" s="254"/>
      <c r="D3659" s="45"/>
      <c r="E3659" s="45"/>
      <c r="F3659" s="272"/>
    </row>
    <row r="3660" spans="1:6" x14ac:dyDescent="0.25">
      <c r="A3660" s="2"/>
      <c r="B3660" s="3"/>
      <c r="C3660" s="254"/>
      <c r="D3660" s="45"/>
      <c r="E3660" s="45"/>
      <c r="F3660" s="272"/>
    </row>
    <row r="3661" spans="1:6" x14ac:dyDescent="0.25">
      <c r="A3661" s="2"/>
      <c r="B3661" s="3"/>
      <c r="C3661" s="254"/>
      <c r="D3661" s="45"/>
      <c r="E3661" s="45"/>
      <c r="F3661" s="272"/>
    </row>
    <row r="3662" spans="1:6" x14ac:dyDescent="0.25">
      <c r="A3662" s="2"/>
      <c r="B3662" s="3"/>
      <c r="C3662" s="254"/>
      <c r="D3662" s="45"/>
      <c r="E3662" s="45"/>
      <c r="F3662" s="272"/>
    </row>
    <row r="3663" spans="1:6" x14ac:dyDescent="0.25">
      <c r="A3663" s="2"/>
      <c r="B3663" s="3"/>
      <c r="C3663" s="254"/>
      <c r="D3663" s="45"/>
      <c r="E3663" s="45"/>
      <c r="F3663" s="272"/>
    </row>
    <row r="3664" spans="1:6" x14ac:dyDescent="0.25">
      <c r="A3664" s="2"/>
      <c r="B3664" s="3"/>
      <c r="C3664" s="254"/>
      <c r="D3664" s="45"/>
      <c r="E3664" s="45"/>
      <c r="F3664" s="272"/>
    </row>
    <row r="3665" spans="1:6" x14ac:dyDescent="0.25">
      <c r="A3665" s="2"/>
      <c r="B3665" s="3"/>
      <c r="C3665" s="254"/>
      <c r="D3665" s="45"/>
      <c r="E3665" s="45"/>
      <c r="F3665" s="272"/>
    </row>
    <row r="3666" spans="1:6" x14ac:dyDescent="0.25">
      <c r="A3666" s="2"/>
      <c r="B3666" s="3"/>
      <c r="C3666" s="254"/>
      <c r="D3666" s="45"/>
      <c r="E3666" s="45"/>
      <c r="F3666" s="272"/>
    </row>
    <row r="3667" spans="1:6" x14ac:dyDescent="0.25">
      <c r="A3667" s="2"/>
      <c r="B3667" s="3"/>
      <c r="C3667" s="254"/>
      <c r="D3667" s="45"/>
      <c r="E3667" s="45"/>
      <c r="F3667" s="272"/>
    </row>
    <row r="3668" spans="1:6" x14ac:dyDescent="0.25">
      <c r="A3668" s="2"/>
      <c r="B3668" s="3"/>
      <c r="C3668" s="254"/>
      <c r="D3668" s="45"/>
      <c r="E3668" s="45"/>
      <c r="F3668" s="272"/>
    </row>
    <row r="3669" spans="1:6" x14ac:dyDescent="0.25">
      <c r="A3669" s="2"/>
      <c r="B3669" s="3"/>
      <c r="C3669" s="254"/>
      <c r="D3669" s="45"/>
      <c r="E3669" s="45"/>
      <c r="F3669" s="272"/>
    </row>
    <row r="3670" spans="1:6" x14ac:dyDescent="0.25">
      <c r="A3670" s="2"/>
      <c r="B3670" s="3"/>
      <c r="C3670" s="254"/>
      <c r="D3670" s="45"/>
      <c r="E3670" s="45"/>
      <c r="F3670" s="272"/>
    </row>
    <row r="3671" spans="1:6" x14ac:dyDescent="0.25">
      <c r="A3671" s="2"/>
      <c r="B3671" s="3"/>
      <c r="C3671" s="254"/>
      <c r="D3671" s="45"/>
      <c r="E3671" s="45"/>
      <c r="F3671" s="272"/>
    </row>
    <row r="3672" spans="1:6" x14ac:dyDescent="0.25">
      <c r="A3672" s="2"/>
      <c r="B3672" s="3"/>
      <c r="C3672" s="254"/>
      <c r="D3672" s="45"/>
      <c r="E3672" s="45"/>
      <c r="F3672" s="272"/>
    </row>
    <row r="3673" spans="1:6" x14ac:dyDescent="0.25">
      <c r="A3673" s="2"/>
      <c r="B3673" s="3"/>
      <c r="C3673" s="254"/>
      <c r="D3673" s="45"/>
      <c r="E3673" s="45"/>
      <c r="F3673" s="272"/>
    </row>
    <row r="3674" spans="1:6" x14ac:dyDescent="0.25">
      <c r="A3674" s="2"/>
      <c r="B3674" s="3"/>
      <c r="C3674" s="254"/>
      <c r="D3674" s="45"/>
      <c r="E3674" s="45"/>
      <c r="F3674" s="272"/>
    </row>
    <row r="3675" spans="1:6" x14ac:dyDescent="0.25">
      <c r="A3675" s="2"/>
      <c r="B3675" s="3"/>
      <c r="C3675" s="254"/>
      <c r="D3675" s="45"/>
      <c r="E3675" s="45"/>
      <c r="F3675" s="272"/>
    </row>
    <row r="3676" spans="1:6" x14ac:dyDescent="0.25">
      <c r="A3676" s="2"/>
      <c r="B3676" s="3"/>
      <c r="C3676" s="254"/>
      <c r="D3676" s="45"/>
      <c r="E3676" s="45"/>
      <c r="F3676" s="272"/>
    </row>
    <row r="3677" spans="1:6" x14ac:dyDescent="0.25">
      <c r="A3677" s="2"/>
      <c r="B3677" s="3"/>
      <c r="C3677" s="254"/>
      <c r="D3677" s="45"/>
      <c r="E3677" s="45"/>
      <c r="F3677" s="272"/>
    </row>
    <row r="3678" spans="1:6" x14ac:dyDescent="0.25">
      <c r="A3678" s="2"/>
      <c r="B3678" s="3"/>
      <c r="C3678" s="254"/>
      <c r="D3678" s="45"/>
      <c r="E3678" s="45"/>
      <c r="F3678" s="272"/>
    </row>
    <row r="3679" spans="1:6" x14ac:dyDescent="0.25">
      <c r="A3679" s="2"/>
      <c r="B3679" s="3"/>
      <c r="C3679" s="254"/>
      <c r="D3679" s="45"/>
      <c r="E3679" s="45"/>
      <c r="F3679" s="272"/>
    </row>
    <row r="3680" spans="1:6" x14ac:dyDescent="0.25">
      <c r="A3680" s="2"/>
      <c r="B3680" s="3"/>
      <c r="C3680" s="254"/>
      <c r="D3680" s="45"/>
      <c r="E3680" s="45"/>
      <c r="F3680" s="272"/>
    </row>
    <row r="3681" spans="1:6" x14ac:dyDescent="0.25">
      <c r="A3681" s="2"/>
      <c r="B3681" s="3"/>
      <c r="C3681" s="254"/>
      <c r="D3681" s="45"/>
      <c r="E3681" s="45"/>
      <c r="F3681" s="272"/>
    </row>
    <row r="3682" spans="1:6" x14ac:dyDescent="0.25">
      <c r="A3682" s="2"/>
      <c r="B3682" s="3"/>
      <c r="C3682" s="254"/>
      <c r="D3682" s="45"/>
      <c r="E3682" s="45"/>
      <c r="F3682" s="272"/>
    </row>
    <row r="3683" spans="1:6" x14ac:dyDescent="0.25">
      <c r="A3683" s="2"/>
      <c r="B3683" s="3"/>
      <c r="C3683" s="254"/>
      <c r="D3683" s="45"/>
      <c r="E3683" s="45"/>
      <c r="F3683" s="272"/>
    </row>
    <row r="3684" spans="1:6" x14ac:dyDescent="0.25">
      <c r="A3684" s="2"/>
      <c r="B3684" s="3"/>
      <c r="C3684" s="254"/>
      <c r="D3684" s="45"/>
      <c r="E3684" s="45"/>
      <c r="F3684" s="272"/>
    </row>
    <row r="3685" spans="1:6" x14ac:dyDescent="0.25">
      <c r="A3685" s="2"/>
      <c r="B3685" s="3"/>
      <c r="C3685" s="254"/>
      <c r="D3685" s="45"/>
      <c r="E3685" s="45"/>
      <c r="F3685" s="272"/>
    </row>
    <row r="3686" spans="1:6" x14ac:dyDescent="0.25">
      <c r="A3686" s="2"/>
      <c r="B3686" s="3"/>
      <c r="C3686" s="254"/>
      <c r="D3686" s="45"/>
      <c r="E3686" s="45"/>
      <c r="F3686" s="272"/>
    </row>
    <row r="3687" spans="1:6" x14ac:dyDescent="0.25">
      <c r="A3687" s="2"/>
      <c r="B3687" s="3"/>
      <c r="C3687" s="254"/>
      <c r="D3687" s="45"/>
      <c r="E3687" s="45"/>
      <c r="F3687" s="272"/>
    </row>
    <row r="3688" spans="1:6" x14ac:dyDescent="0.25">
      <c r="A3688" s="2"/>
      <c r="B3688" s="3"/>
      <c r="C3688" s="254"/>
      <c r="D3688" s="45"/>
      <c r="E3688" s="45"/>
      <c r="F3688" s="272"/>
    </row>
    <row r="3689" spans="1:6" x14ac:dyDescent="0.25">
      <c r="A3689" s="2"/>
      <c r="B3689" s="3"/>
      <c r="C3689" s="254"/>
      <c r="D3689" s="45"/>
      <c r="E3689" s="45"/>
      <c r="F3689" s="272"/>
    </row>
    <row r="3690" spans="1:6" x14ac:dyDescent="0.25">
      <c r="A3690" s="2"/>
      <c r="B3690" s="3"/>
      <c r="C3690" s="254"/>
      <c r="D3690" s="45"/>
      <c r="E3690" s="45"/>
      <c r="F3690" s="272"/>
    </row>
    <row r="3691" spans="1:6" x14ac:dyDescent="0.25">
      <c r="A3691" s="2"/>
      <c r="B3691" s="3"/>
      <c r="C3691" s="254"/>
      <c r="D3691" s="45"/>
      <c r="E3691" s="45"/>
      <c r="F3691" s="272"/>
    </row>
    <row r="3692" spans="1:6" x14ac:dyDescent="0.25">
      <c r="A3692" s="2"/>
      <c r="B3692" s="3"/>
      <c r="C3692" s="254"/>
      <c r="D3692" s="45"/>
      <c r="E3692" s="45"/>
      <c r="F3692" s="272"/>
    </row>
    <row r="3693" spans="1:6" x14ac:dyDescent="0.25">
      <c r="A3693" s="2"/>
      <c r="B3693" s="3"/>
      <c r="C3693" s="254"/>
      <c r="D3693" s="45"/>
      <c r="E3693" s="45"/>
      <c r="F3693" s="272"/>
    </row>
    <row r="3694" spans="1:6" x14ac:dyDescent="0.25">
      <c r="A3694" s="2"/>
      <c r="B3694" s="3"/>
      <c r="C3694" s="254"/>
      <c r="D3694" s="45"/>
      <c r="E3694" s="45"/>
      <c r="F3694" s="272"/>
    </row>
    <row r="3695" spans="1:6" x14ac:dyDescent="0.25">
      <c r="A3695" s="2"/>
      <c r="B3695" s="3"/>
      <c r="C3695" s="254"/>
      <c r="D3695" s="45"/>
      <c r="E3695" s="45"/>
      <c r="F3695" s="272"/>
    </row>
    <row r="3696" spans="1:6" x14ac:dyDescent="0.25">
      <c r="A3696" s="2"/>
      <c r="B3696" s="3"/>
      <c r="C3696" s="254"/>
      <c r="D3696" s="45"/>
      <c r="E3696" s="45"/>
      <c r="F3696" s="272"/>
    </row>
    <row r="3697" spans="1:6" x14ac:dyDescent="0.25">
      <c r="A3697" s="2"/>
      <c r="B3697" s="3"/>
      <c r="C3697" s="254"/>
      <c r="D3697" s="45"/>
      <c r="E3697" s="45"/>
      <c r="F3697" s="272"/>
    </row>
    <row r="3698" spans="1:6" x14ac:dyDescent="0.25">
      <c r="A3698" s="2"/>
      <c r="B3698" s="3"/>
      <c r="C3698" s="254"/>
      <c r="D3698" s="45"/>
      <c r="E3698" s="45"/>
      <c r="F3698" s="272"/>
    </row>
    <row r="3699" spans="1:6" x14ac:dyDescent="0.25">
      <c r="A3699" s="2"/>
      <c r="B3699" s="3"/>
      <c r="C3699" s="254"/>
      <c r="D3699" s="45"/>
      <c r="E3699" s="45"/>
      <c r="F3699" s="272"/>
    </row>
    <row r="3700" spans="1:6" x14ac:dyDescent="0.25">
      <c r="A3700" s="2"/>
      <c r="B3700" s="3"/>
      <c r="C3700" s="254"/>
      <c r="D3700" s="45"/>
      <c r="E3700" s="45"/>
      <c r="F3700" s="272"/>
    </row>
    <row r="3701" spans="1:6" x14ac:dyDescent="0.25">
      <c r="A3701" s="2"/>
      <c r="B3701" s="3"/>
      <c r="C3701" s="254"/>
      <c r="D3701" s="45"/>
      <c r="E3701" s="45"/>
      <c r="F3701" s="272"/>
    </row>
    <row r="3702" spans="1:6" x14ac:dyDescent="0.25">
      <c r="A3702" s="2"/>
      <c r="B3702" s="3"/>
      <c r="C3702" s="254"/>
      <c r="D3702" s="45"/>
      <c r="E3702" s="45"/>
      <c r="F3702" s="272"/>
    </row>
    <row r="3703" spans="1:6" x14ac:dyDescent="0.25">
      <c r="A3703" s="2"/>
      <c r="B3703" s="3"/>
      <c r="C3703" s="254"/>
      <c r="D3703" s="45"/>
      <c r="E3703" s="45"/>
      <c r="F3703" s="272"/>
    </row>
    <row r="3704" spans="1:6" x14ac:dyDescent="0.25">
      <c r="A3704" s="2"/>
      <c r="B3704" s="3"/>
      <c r="C3704" s="254"/>
      <c r="D3704" s="45"/>
      <c r="E3704" s="45"/>
      <c r="F3704" s="272"/>
    </row>
    <row r="3705" spans="1:6" x14ac:dyDescent="0.25">
      <c r="A3705" s="2"/>
      <c r="B3705" s="3"/>
      <c r="C3705" s="254"/>
      <c r="D3705" s="45"/>
      <c r="E3705" s="45"/>
      <c r="F3705" s="272"/>
    </row>
    <row r="3706" spans="1:6" x14ac:dyDescent="0.25">
      <c r="A3706" s="2"/>
      <c r="B3706" s="3"/>
      <c r="C3706" s="254"/>
      <c r="D3706" s="45"/>
      <c r="E3706" s="45"/>
      <c r="F3706" s="272"/>
    </row>
    <row r="3707" spans="1:6" x14ac:dyDescent="0.25">
      <c r="A3707" s="2"/>
      <c r="B3707" s="3"/>
      <c r="C3707" s="254"/>
      <c r="D3707" s="45"/>
      <c r="E3707" s="45"/>
      <c r="F3707" s="272"/>
    </row>
    <row r="3708" spans="1:6" x14ac:dyDescent="0.25">
      <c r="A3708" s="2"/>
      <c r="B3708" s="3"/>
      <c r="C3708" s="254"/>
      <c r="D3708" s="45"/>
      <c r="E3708" s="45"/>
      <c r="F3708" s="272"/>
    </row>
    <row r="3709" spans="1:6" x14ac:dyDescent="0.25">
      <c r="A3709" s="2"/>
      <c r="B3709" s="3"/>
      <c r="C3709" s="254"/>
      <c r="D3709" s="45"/>
      <c r="E3709" s="45"/>
      <c r="F3709" s="272"/>
    </row>
    <row r="3710" spans="1:6" x14ac:dyDescent="0.25">
      <c r="A3710" s="2"/>
      <c r="B3710" s="3"/>
      <c r="C3710" s="254"/>
      <c r="D3710" s="45"/>
      <c r="E3710" s="45"/>
      <c r="F3710" s="272"/>
    </row>
    <row r="3711" spans="1:6" x14ac:dyDescent="0.25">
      <c r="A3711" s="2"/>
      <c r="B3711" s="3"/>
      <c r="C3711" s="254"/>
      <c r="D3711" s="45"/>
      <c r="E3711" s="45"/>
      <c r="F3711" s="272"/>
    </row>
    <row r="3712" spans="1:6" x14ac:dyDescent="0.25">
      <c r="A3712" s="2"/>
      <c r="B3712" s="3"/>
      <c r="C3712" s="254"/>
      <c r="D3712" s="45"/>
      <c r="E3712" s="45"/>
      <c r="F3712" s="272"/>
    </row>
    <row r="3713" spans="1:6" x14ac:dyDescent="0.25">
      <c r="A3713" s="2"/>
      <c r="B3713" s="3"/>
      <c r="C3713" s="254"/>
      <c r="D3713" s="45"/>
      <c r="E3713" s="45"/>
      <c r="F3713" s="272"/>
    </row>
    <row r="3714" spans="1:6" x14ac:dyDescent="0.25">
      <c r="A3714" s="2"/>
      <c r="B3714" s="3"/>
      <c r="C3714" s="254"/>
      <c r="D3714" s="45"/>
      <c r="E3714" s="45"/>
      <c r="F3714" s="272"/>
    </row>
    <row r="3715" spans="1:6" x14ac:dyDescent="0.25">
      <c r="A3715" s="2"/>
      <c r="B3715" s="3"/>
      <c r="C3715" s="254"/>
      <c r="D3715" s="45"/>
      <c r="E3715" s="45"/>
      <c r="F3715" s="272"/>
    </row>
    <row r="3716" spans="1:6" x14ac:dyDescent="0.25">
      <c r="A3716" s="2"/>
      <c r="B3716" s="3"/>
      <c r="C3716" s="254"/>
      <c r="D3716" s="45"/>
      <c r="E3716" s="45"/>
      <c r="F3716" s="272"/>
    </row>
    <row r="3717" spans="1:6" x14ac:dyDescent="0.25">
      <c r="A3717" s="2"/>
      <c r="B3717" s="3"/>
      <c r="C3717" s="254"/>
      <c r="D3717" s="45"/>
      <c r="E3717" s="45"/>
      <c r="F3717" s="272"/>
    </row>
    <row r="3718" spans="1:6" x14ac:dyDescent="0.25">
      <c r="A3718" s="2"/>
      <c r="B3718" s="3"/>
      <c r="C3718" s="254"/>
      <c r="D3718" s="45"/>
      <c r="E3718" s="45"/>
      <c r="F3718" s="272"/>
    </row>
    <row r="3719" spans="1:6" x14ac:dyDescent="0.25">
      <c r="A3719" s="2"/>
      <c r="B3719" s="3"/>
      <c r="C3719" s="254"/>
      <c r="D3719" s="45"/>
      <c r="E3719" s="45"/>
      <c r="F3719" s="272"/>
    </row>
    <row r="3720" spans="1:6" x14ac:dyDescent="0.25">
      <c r="A3720" s="2"/>
      <c r="B3720" s="3"/>
      <c r="C3720" s="254"/>
      <c r="D3720" s="45"/>
      <c r="E3720" s="45"/>
      <c r="F3720" s="272"/>
    </row>
    <row r="3721" spans="1:6" x14ac:dyDescent="0.25">
      <c r="A3721" s="2"/>
      <c r="B3721" s="3"/>
      <c r="C3721" s="254"/>
      <c r="D3721" s="45"/>
      <c r="E3721" s="45"/>
      <c r="F3721" s="272"/>
    </row>
    <row r="3722" spans="1:6" x14ac:dyDescent="0.25">
      <c r="A3722" s="2"/>
      <c r="B3722" s="3"/>
      <c r="C3722" s="254"/>
      <c r="D3722" s="45"/>
      <c r="E3722" s="45"/>
      <c r="F3722" s="272"/>
    </row>
    <row r="3723" spans="1:6" x14ac:dyDescent="0.25">
      <c r="A3723" s="2"/>
      <c r="B3723" s="3"/>
      <c r="C3723" s="254"/>
      <c r="D3723" s="45"/>
      <c r="E3723" s="45"/>
      <c r="F3723" s="272"/>
    </row>
    <row r="3724" spans="1:6" x14ac:dyDescent="0.25">
      <c r="A3724" s="2"/>
      <c r="B3724" s="3"/>
      <c r="C3724" s="254"/>
      <c r="D3724" s="45"/>
      <c r="E3724" s="45"/>
      <c r="F3724" s="272"/>
    </row>
    <row r="3725" spans="1:6" x14ac:dyDescent="0.25">
      <c r="A3725" s="2"/>
      <c r="B3725" s="3"/>
      <c r="C3725" s="254"/>
      <c r="D3725" s="45"/>
      <c r="E3725" s="45"/>
      <c r="F3725" s="272"/>
    </row>
    <row r="3726" spans="1:6" x14ac:dyDescent="0.25">
      <c r="A3726" s="2"/>
      <c r="B3726" s="3"/>
      <c r="C3726" s="254"/>
      <c r="D3726" s="45"/>
      <c r="E3726" s="45"/>
      <c r="F3726" s="272"/>
    </row>
    <row r="3727" spans="1:6" x14ac:dyDescent="0.25">
      <c r="A3727" s="2"/>
      <c r="B3727" s="3"/>
      <c r="C3727" s="254"/>
      <c r="D3727" s="45"/>
      <c r="E3727" s="45"/>
      <c r="F3727" s="272"/>
    </row>
    <row r="3728" spans="1:6" x14ac:dyDescent="0.25">
      <c r="A3728" s="2"/>
      <c r="B3728" s="3"/>
      <c r="C3728" s="254"/>
      <c r="D3728" s="45"/>
      <c r="E3728" s="45"/>
      <c r="F3728" s="272"/>
    </row>
    <row r="3729" spans="1:6" x14ac:dyDescent="0.25">
      <c r="A3729" s="2"/>
      <c r="B3729" s="3"/>
      <c r="C3729" s="254"/>
      <c r="D3729" s="45"/>
      <c r="E3729" s="45"/>
      <c r="F3729" s="272"/>
    </row>
    <row r="3730" spans="1:6" x14ac:dyDescent="0.25">
      <c r="A3730" s="2"/>
      <c r="B3730" s="3"/>
      <c r="C3730" s="254"/>
      <c r="D3730" s="45"/>
      <c r="E3730" s="45"/>
      <c r="F3730" s="272"/>
    </row>
    <row r="3731" spans="1:6" x14ac:dyDescent="0.25">
      <c r="A3731" s="2"/>
      <c r="B3731" s="3"/>
      <c r="C3731" s="254"/>
      <c r="D3731" s="45"/>
      <c r="E3731" s="45"/>
      <c r="F3731" s="272"/>
    </row>
    <row r="3732" spans="1:6" x14ac:dyDescent="0.25">
      <c r="A3732" s="2"/>
      <c r="B3732" s="3"/>
      <c r="C3732" s="254"/>
      <c r="D3732" s="45"/>
      <c r="E3732" s="45"/>
      <c r="F3732" s="272"/>
    </row>
    <row r="3733" spans="1:6" x14ac:dyDescent="0.25">
      <c r="A3733" s="2"/>
      <c r="B3733" s="3"/>
      <c r="C3733" s="254"/>
      <c r="D3733" s="45"/>
      <c r="E3733" s="45"/>
      <c r="F3733" s="272"/>
    </row>
    <row r="3734" spans="1:6" x14ac:dyDescent="0.25">
      <c r="A3734" s="2"/>
      <c r="B3734" s="3"/>
      <c r="C3734" s="254"/>
      <c r="D3734" s="45"/>
      <c r="E3734" s="45"/>
      <c r="F3734" s="272"/>
    </row>
    <row r="3735" spans="1:6" x14ac:dyDescent="0.25">
      <c r="A3735" s="2"/>
      <c r="B3735" s="3"/>
      <c r="C3735" s="254"/>
      <c r="D3735" s="45"/>
      <c r="E3735" s="45"/>
      <c r="F3735" s="272"/>
    </row>
    <row r="3736" spans="1:6" x14ac:dyDescent="0.25">
      <c r="A3736" s="2"/>
      <c r="B3736" s="3"/>
      <c r="C3736" s="254"/>
      <c r="D3736" s="45"/>
      <c r="E3736" s="45"/>
      <c r="F3736" s="272"/>
    </row>
    <row r="3737" spans="1:6" x14ac:dyDescent="0.25">
      <c r="A3737" s="2"/>
      <c r="B3737" s="3"/>
      <c r="C3737" s="254"/>
      <c r="D3737" s="45"/>
      <c r="E3737" s="45"/>
      <c r="F3737" s="272"/>
    </row>
    <row r="3738" spans="1:6" x14ac:dyDescent="0.25">
      <c r="A3738" s="2"/>
      <c r="B3738" s="3"/>
      <c r="C3738" s="254"/>
      <c r="D3738" s="45"/>
      <c r="E3738" s="45"/>
      <c r="F3738" s="272"/>
    </row>
    <row r="3739" spans="1:6" x14ac:dyDescent="0.25">
      <c r="A3739" s="2"/>
      <c r="B3739" s="3"/>
      <c r="C3739" s="254"/>
      <c r="D3739" s="45"/>
      <c r="E3739" s="45"/>
      <c r="F3739" s="272"/>
    </row>
    <row r="3740" spans="1:6" x14ac:dyDescent="0.25">
      <c r="A3740" s="2"/>
      <c r="B3740" s="3"/>
      <c r="C3740" s="254"/>
      <c r="D3740" s="45"/>
      <c r="E3740" s="45"/>
      <c r="F3740" s="272"/>
    </row>
    <row r="3741" spans="1:6" x14ac:dyDescent="0.25">
      <c r="A3741" s="2"/>
      <c r="B3741" s="3"/>
      <c r="C3741" s="254"/>
      <c r="D3741" s="45"/>
      <c r="E3741" s="45"/>
      <c r="F3741" s="272"/>
    </row>
    <row r="3742" spans="1:6" x14ac:dyDescent="0.25">
      <c r="A3742" s="2"/>
      <c r="B3742" s="3"/>
      <c r="C3742" s="254"/>
      <c r="D3742" s="45"/>
      <c r="E3742" s="45"/>
      <c r="F3742" s="272"/>
    </row>
    <row r="3743" spans="1:6" x14ac:dyDescent="0.25">
      <c r="A3743" s="2"/>
      <c r="B3743" s="3"/>
      <c r="C3743" s="254"/>
      <c r="D3743" s="45"/>
      <c r="E3743" s="45"/>
      <c r="F3743" s="272"/>
    </row>
    <row r="3744" spans="1:6" x14ac:dyDescent="0.25">
      <c r="A3744" s="2"/>
      <c r="B3744" s="3"/>
      <c r="C3744" s="254"/>
      <c r="D3744" s="45"/>
      <c r="E3744" s="45"/>
      <c r="F3744" s="272"/>
    </row>
    <row r="3745" spans="1:6" x14ac:dyDescent="0.25">
      <c r="A3745" s="2"/>
      <c r="B3745" s="3"/>
      <c r="C3745" s="254"/>
      <c r="D3745" s="45"/>
      <c r="E3745" s="45"/>
      <c r="F3745" s="272"/>
    </row>
    <row r="3746" spans="1:6" x14ac:dyDescent="0.25">
      <c r="A3746" s="2"/>
      <c r="B3746" s="3"/>
      <c r="C3746" s="254"/>
      <c r="D3746" s="45"/>
      <c r="E3746" s="45"/>
      <c r="F3746" s="272"/>
    </row>
    <row r="3747" spans="1:6" x14ac:dyDescent="0.25">
      <c r="A3747" s="2"/>
      <c r="B3747" s="3"/>
      <c r="C3747" s="254"/>
      <c r="D3747" s="45"/>
      <c r="E3747" s="45"/>
      <c r="F3747" s="272"/>
    </row>
    <row r="3748" spans="1:6" x14ac:dyDescent="0.25">
      <c r="A3748" s="2"/>
      <c r="B3748" s="3"/>
      <c r="C3748" s="254"/>
      <c r="D3748" s="45"/>
      <c r="E3748" s="45"/>
      <c r="F3748" s="272"/>
    </row>
    <row r="3749" spans="1:6" x14ac:dyDescent="0.25">
      <c r="A3749" s="2"/>
      <c r="B3749" s="3"/>
      <c r="C3749" s="254"/>
      <c r="D3749" s="45"/>
      <c r="E3749" s="45"/>
      <c r="F3749" s="272"/>
    </row>
    <row r="3750" spans="1:6" x14ac:dyDescent="0.25">
      <c r="A3750" s="2"/>
      <c r="B3750" s="3"/>
      <c r="C3750" s="254"/>
      <c r="D3750" s="45"/>
      <c r="E3750" s="45"/>
      <c r="F3750" s="272"/>
    </row>
    <row r="3751" spans="1:6" x14ac:dyDescent="0.25">
      <c r="A3751" s="2"/>
      <c r="B3751" s="3"/>
      <c r="C3751" s="254"/>
      <c r="D3751" s="45"/>
      <c r="E3751" s="45"/>
      <c r="F3751" s="272"/>
    </row>
    <row r="3752" spans="1:6" x14ac:dyDescent="0.25">
      <c r="A3752" s="2"/>
      <c r="B3752" s="3"/>
      <c r="C3752" s="254"/>
      <c r="D3752" s="45"/>
      <c r="E3752" s="45"/>
      <c r="F3752" s="272"/>
    </row>
    <row r="3753" spans="1:6" x14ac:dyDescent="0.25">
      <c r="A3753" s="2"/>
      <c r="B3753" s="3"/>
      <c r="C3753" s="254"/>
      <c r="D3753" s="45"/>
      <c r="E3753" s="45"/>
      <c r="F3753" s="272"/>
    </row>
    <row r="3754" spans="1:6" x14ac:dyDescent="0.25">
      <c r="A3754" s="2"/>
      <c r="B3754" s="3"/>
      <c r="C3754" s="254"/>
      <c r="D3754" s="45"/>
      <c r="E3754" s="45"/>
      <c r="F3754" s="272"/>
    </row>
    <row r="3755" spans="1:6" x14ac:dyDescent="0.25">
      <c r="A3755" s="2"/>
      <c r="B3755" s="3"/>
      <c r="C3755" s="254"/>
      <c r="D3755" s="45"/>
      <c r="E3755" s="45"/>
      <c r="F3755" s="272"/>
    </row>
    <row r="3756" spans="1:6" x14ac:dyDescent="0.25">
      <c r="A3756" s="2"/>
      <c r="B3756" s="3"/>
      <c r="C3756" s="254"/>
      <c r="D3756" s="45"/>
      <c r="E3756" s="45"/>
      <c r="F3756" s="272"/>
    </row>
    <row r="3757" spans="1:6" x14ac:dyDescent="0.25">
      <c r="A3757" s="2"/>
      <c r="B3757" s="3"/>
      <c r="C3757" s="254"/>
      <c r="D3757" s="45"/>
      <c r="E3757" s="45"/>
      <c r="F3757" s="272"/>
    </row>
    <row r="3758" spans="1:6" x14ac:dyDescent="0.25">
      <c r="A3758" s="2"/>
      <c r="B3758" s="3"/>
      <c r="C3758" s="254"/>
      <c r="D3758" s="45"/>
      <c r="E3758" s="45"/>
      <c r="F3758" s="272"/>
    </row>
    <row r="3759" spans="1:6" x14ac:dyDescent="0.25">
      <c r="A3759" s="2"/>
      <c r="B3759" s="3"/>
      <c r="C3759" s="254"/>
      <c r="D3759" s="45"/>
      <c r="E3759" s="45"/>
      <c r="F3759" s="272"/>
    </row>
    <row r="3760" spans="1:6" x14ac:dyDescent="0.25">
      <c r="A3760" s="2"/>
      <c r="B3760" s="3"/>
      <c r="C3760" s="254"/>
      <c r="D3760" s="45"/>
      <c r="E3760" s="45"/>
      <c r="F3760" s="272"/>
    </row>
    <row r="3761" spans="1:6" x14ac:dyDescent="0.25">
      <c r="A3761" s="2"/>
      <c r="B3761" s="3"/>
      <c r="C3761" s="254"/>
      <c r="D3761" s="45"/>
      <c r="E3761" s="45"/>
      <c r="F3761" s="272"/>
    </row>
    <row r="3762" spans="1:6" x14ac:dyDescent="0.25">
      <c r="A3762" s="2"/>
      <c r="B3762" s="3"/>
      <c r="C3762" s="254"/>
      <c r="D3762" s="45"/>
      <c r="E3762" s="45"/>
      <c r="F3762" s="272"/>
    </row>
    <row r="3763" spans="1:6" x14ac:dyDescent="0.25">
      <c r="A3763" s="2"/>
      <c r="B3763" s="3"/>
      <c r="C3763" s="254"/>
      <c r="D3763" s="45"/>
      <c r="E3763" s="45"/>
      <c r="F3763" s="272"/>
    </row>
    <row r="3764" spans="1:6" x14ac:dyDescent="0.25">
      <c r="A3764" s="2"/>
      <c r="B3764" s="3"/>
      <c r="C3764" s="254"/>
      <c r="D3764" s="45"/>
      <c r="E3764" s="45"/>
      <c r="F3764" s="272"/>
    </row>
    <row r="3765" spans="1:6" x14ac:dyDescent="0.25">
      <c r="A3765" s="2"/>
      <c r="B3765" s="3"/>
      <c r="C3765" s="254"/>
      <c r="D3765" s="45"/>
      <c r="E3765" s="45"/>
      <c r="F3765" s="272"/>
    </row>
    <row r="3766" spans="1:6" x14ac:dyDescent="0.25">
      <c r="A3766" s="2"/>
      <c r="B3766" s="3"/>
      <c r="C3766" s="254"/>
      <c r="D3766" s="45"/>
      <c r="E3766" s="45"/>
      <c r="F3766" s="272"/>
    </row>
    <row r="3767" spans="1:6" x14ac:dyDescent="0.25">
      <c r="A3767" s="2"/>
      <c r="B3767" s="3"/>
      <c r="C3767" s="254"/>
      <c r="D3767" s="45"/>
      <c r="E3767" s="45"/>
      <c r="F3767" s="272"/>
    </row>
    <row r="3768" spans="1:6" x14ac:dyDescent="0.25">
      <c r="A3768" s="2"/>
      <c r="B3768" s="3"/>
      <c r="C3768" s="254"/>
      <c r="D3768" s="45"/>
      <c r="E3768" s="45"/>
      <c r="F3768" s="272"/>
    </row>
    <row r="3769" spans="1:6" x14ac:dyDescent="0.25">
      <c r="A3769" s="2"/>
      <c r="B3769" s="3"/>
      <c r="C3769" s="254"/>
      <c r="D3769" s="45"/>
      <c r="E3769" s="45"/>
      <c r="F3769" s="272"/>
    </row>
    <row r="3770" spans="1:6" x14ac:dyDescent="0.25">
      <c r="A3770" s="2"/>
      <c r="B3770" s="3"/>
      <c r="C3770" s="254"/>
      <c r="D3770" s="45"/>
      <c r="E3770" s="45"/>
      <c r="F3770" s="272"/>
    </row>
    <row r="3771" spans="1:6" x14ac:dyDescent="0.25">
      <c r="A3771" s="2"/>
      <c r="B3771" s="3"/>
      <c r="C3771" s="254"/>
      <c r="D3771" s="45"/>
      <c r="E3771" s="45"/>
      <c r="F3771" s="272"/>
    </row>
    <row r="3772" spans="1:6" x14ac:dyDescent="0.25">
      <c r="A3772" s="2"/>
      <c r="B3772" s="3"/>
      <c r="C3772" s="254"/>
      <c r="D3772" s="45"/>
      <c r="E3772" s="45"/>
      <c r="F3772" s="272"/>
    </row>
    <row r="3773" spans="1:6" x14ac:dyDescent="0.25">
      <c r="A3773" s="2"/>
      <c r="B3773" s="3"/>
      <c r="C3773" s="254"/>
      <c r="D3773" s="45"/>
      <c r="E3773" s="45"/>
      <c r="F3773" s="272"/>
    </row>
    <row r="3774" spans="1:6" x14ac:dyDescent="0.25">
      <c r="A3774" s="2"/>
      <c r="B3774" s="3"/>
      <c r="C3774" s="254"/>
      <c r="D3774" s="45"/>
      <c r="E3774" s="45"/>
      <c r="F3774" s="272"/>
    </row>
    <row r="3775" spans="1:6" x14ac:dyDescent="0.25">
      <c r="A3775" s="2"/>
      <c r="B3775" s="3"/>
      <c r="C3775" s="254"/>
      <c r="D3775" s="45"/>
      <c r="E3775" s="45"/>
      <c r="F3775" s="272"/>
    </row>
    <row r="3776" spans="1:6" x14ac:dyDescent="0.25">
      <c r="A3776" s="2"/>
      <c r="B3776" s="3"/>
      <c r="C3776" s="254"/>
      <c r="D3776" s="45"/>
      <c r="E3776" s="45"/>
      <c r="F3776" s="272"/>
    </row>
    <row r="3777" spans="1:6" x14ac:dyDescent="0.25">
      <c r="A3777" s="2"/>
      <c r="B3777" s="3"/>
      <c r="C3777" s="254"/>
      <c r="D3777" s="45"/>
      <c r="E3777" s="45"/>
      <c r="F3777" s="272"/>
    </row>
    <row r="3778" spans="1:6" x14ac:dyDescent="0.25">
      <c r="A3778" s="2"/>
      <c r="B3778" s="3"/>
      <c r="C3778" s="254"/>
      <c r="D3778" s="45"/>
      <c r="E3778" s="45"/>
      <c r="F3778" s="272"/>
    </row>
    <row r="3779" spans="1:6" x14ac:dyDescent="0.25">
      <c r="A3779" s="2"/>
      <c r="B3779" s="3"/>
      <c r="C3779" s="254"/>
      <c r="D3779" s="45"/>
      <c r="E3779" s="45"/>
      <c r="F3779" s="272"/>
    </row>
    <row r="3780" spans="1:6" x14ac:dyDescent="0.25">
      <c r="A3780" s="2"/>
      <c r="B3780" s="3"/>
      <c r="C3780" s="254"/>
      <c r="D3780" s="45"/>
      <c r="E3780" s="45"/>
      <c r="F3780" s="272"/>
    </row>
    <row r="3781" spans="1:6" x14ac:dyDescent="0.25">
      <c r="A3781" s="2"/>
      <c r="B3781" s="3"/>
      <c r="C3781" s="254"/>
      <c r="D3781" s="45"/>
      <c r="E3781" s="45"/>
      <c r="F3781" s="272"/>
    </row>
    <row r="3782" spans="1:6" x14ac:dyDescent="0.25">
      <c r="A3782" s="2"/>
      <c r="B3782" s="3"/>
      <c r="C3782" s="254"/>
      <c r="D3782" s="45"/>
      <c r="E3782" s="45"/>
      <c r="F3782" s="272"/>
    </row>
    <row r="3783" spans="1:6" x14ac:dyDescent="0.25">
      <c r="A3783" s="2"/>
      <c r="B3783" s="3"/>
      <c r="C3783" s="254"/>
      <c r="D3783" s="45"/>
      <c r="E3783" s="45"/>
      <c r="F3783" s="272"/>
    </row>
    <row r="3784" spans="1:6" x14ac:dyDescent="0.25">
      <c r="A3784" s="2"/>
      <c r="B3784" s="3"/>
      <c r="C3784" s="254"/>
      <c r="D3784" s="45"/>
      <c r="E3784" s="45"/>
      <c r="F3784" s="272"/>
    </row>
    <row r="3785" spans="1:6" x14ac:dyDescent="0.25">
      <c r="A3785" s="2"/>
      <c r="B3785" s="3"/>
      <c r="C3785" s="254"/>
      <c r="D3785" s="45"/>
      <c r="E3785" s="45"/>
      <c r="F3785" s="272"/>
    </row>
    <row r="3786" spans="1:6" x14ac:dyDescent="0.25">
      <c r="A3786" s="2"/>
      <c r="B3786" s="3"/>
      <c r="C3786" s="254"/>
      <c r="D3786" s="45"/>
      <c r="E3786" s="45"/>
      <c r="F3786" s="272"/>
    </row>
    <row r="3787" spans="1:6" x14ac:dyDescent="0.25">
      <c r="A3787" s="2"/>
      <c r="B3787" s="3"/>
      <c r="C3787" s="254"/>
      <c r="D3787" s="45"/>
      <c r="E3787" s="45"/>
      <c r="F3787" s="272"/>
    </row>
    <row r="3788" spans="1:6" x14ac:dyDescent="0.25">
      <c r="A3788" s="2"/>
      <c r="B3788" s="3"/>
      <c r="C3788" s="254"/>
      <c r="D3788" s="45"/>
      <c r="E3788" s="45"/>
      <c r="F3788" s="272"/>
    </row>
    <row r="3789" spans="1:6" x14ac:dyDescent="0.25">
      <c r="A3789" s="2"/>
      <c r="B3789" s="3"/>
      <c r="C3789" s="254"/>
      <c r="D3789" s="45"/>
      <c r="E3789" s="45"/>
      <c r="F3789" s="272"/>
    </row>
    <row r="3790" spans="1:6" x14ac:dyDescent="0.25">
      <c r="A3790" s="2"/>
      <c r="B3790" s="3"/>
      <c r="C3790" s="254"/>
      <c r="D3790" s="45"/>
      <c r="E3790" s="45"/>
      <c r="F3790" s="272"/>
    </row>
    <row r="3791" spans="1:6" x14ac:dyDescent="0.25">
      <c r="A3791" s="2"/>
      <c r="B3791" s="3"/>
      <c r="C3791" s="254"/>
      <c r="D3791" s="45"/>
      <c r="E3791" s="45"/>
      <c r="F3791" s="272"/>
    </row>
    <row r="3792" spans="1:6" x14ac:dyDescent="0.25">
      <c r="A3792" s="2"/>
      <c r="B3792" s="3"/>
      <c r="C3792" s="254"/>
      <c r="D3792" s="45"/>
      <c r="E3792" s="45"/>
      <c r="F3792" s="272"/>
    </row>
    <row r="3793" spans="1:6" x14ac:dyDescent="0.25">
      <c r="A3793" s="2"/>
      <c r="B3793" s="3"/>
      <c r="C3793" s="254"/>
      <c r="D3793" s="45"/>
      <c r="E3793" s="45"/>
      <c r="F3793" s="272"/>
    </row>
    <row r="3794" spans="1:6" x14ac:dyDescent="0.25">
      <c r="A3794" s="2"/>
      <c r="B3794" s="3"/>
      <c r="C3794" s="254"/>
      <c r="D3794" s="45"/>
      <c r="E3794" s="45"/>
      <c r="F3794" s="272"/>
    </row>
    <row r="3795" spans="1:6" x14ac:dyDescent="0.25">
      <c r="A3795" s="2"/>
      <c r="B3795" s="3"/>
      <c r="C3795" s="254"/>
      <c r="D3795" s="45"/>
      <c r="E3795" s="45"/>
      <c r="F3795" s="272"/>
    </row>
    <row r="3796" spans="1:6" x14ac:dyDescent="0.25">
      <c r="A3796" s="2"/>
      <c r="B3796" s="3"/>
      <c r="C3796" s="254"/>
      <c r="D3796" s="45"/>
      <c r="E3796" s="45"/>
      <c r="F3796" s="272"/>
    </row>
    <row r="3797" spans="1:6" x14ac:dyDescent="0.25">
      <c r="A3797" s="2"/>
      <c r="B3797" s="3"/>
      <c r="C3797" s="254"/>
      <c r="D3797" s="45"/>
      <c r="E3797" s="45"/>
      <c r="F3797" s="272"/>
    </row>
    <row r="3798" spans="1:6" x14ac:dyDescent="0.25">
      <c r="A3798" s="2"/>
      <c r="B3798" s="3"/>
      <c r="C3798" s="254"/>
      <c r="D3798" s="45"/>
      <c r="E3798" s="45"/>
      <c r="F3798" s="272"/>
    </row>
    <row r="3799" spans="1:6" x14ac:dyDescent="0.25">
      <c r="A3799" s="2"/>
      <c r="B3799" s="3"/>
      <c r="C3799" s="254"/>
      <c r="D3799" s="45"/>
      <c r="E3799" s="45"/>
      <c r="F3799" s="272"/>
    </row>
    <row r="3800" spans="1:6" x14ac:dyDescent="0.25">
      <c r="A3800" s="2"/>
      <c r="B3800" s="3"/>
      <c r="C3800" s="254"/>
      <c r="D3800" s="45"/>
      <c r="E3800" s="45"/>
      <c r="F3800" s="272"/>
    </row>
    <row r="3801" spans="1:6" x14ac:dyDescent="0.25">
      <c r="A3801" s="2"/>
      <c r="B3801" s="3"/>
      <c r="C3801" s="254"/>
      <c r="D3801" s="45"/>
      <c r="E3801" s="45"/>
      <c r="F3801" s="272"/>
    </row>
    <row r="3802" spans="1:6" x14ac:dyDescent="0.25">
      <c r="A3802" s="2"/>
      <c r="B3802" s="3"/>
      <c r="C3802" s="254"/>
      <c r="D3802" s="45"/>
      <c r="E3802" s="45"/>
      <c r="F3802" s="272"/>
    </row>
    <row r="3803" spans="1:6" x14ac:dyDescent="0.25">
      <c r="A3803" s="2"/>
      <c r="B3803" s="3"/>
      <c r="C3803" s="254"/>
      <c r="D3803" s="45"/>
      <c r="E3803" s="45"/>
      <c r="F3803" s="272"/>
    </row>
    <row r="3804" spans="1:6" x14ac:dyDescent="0.25">
      <c r="A3804" s="2"/>
      <c r="B3804" s="3"/>
      <c r="C3804" s="254"/>
      <c r="D3804" s="45"/>
      <c r="E3804" s="45"/>
      <c r="F3804" s="272"/>
    </row>
    <row r="3805" spans="1:6" x14ac:dyDescent="0.25">
      <c r="A3805" s="2"/>
      <c r="B3805" s="3"/>
      <c r="C3805" s="254"/>
      <c r="D3805" s="45"/>
      <c r="E3805" s="45"/>
      <c r="F3805" s="272"/>
    </row>
    <row r="3806" spans="1:6" x14ac:dyDescent="0.25">
      <c r="A3806" s="2"/>
      <c r="B3806" s="3"/>
      <c r="C3806" s="254"/>
      <c r="D3806" s="45"/>
      <c r="E3806" s="45"/>
      <c r="F3806" s="272"/>
    </row>
    <row r="3807" spans="1:6" x14ac:dyDescent="0.25">
      <c r="A3807" s="2"/>
      <c r="B3807" s="3"/>
      <c r="C3807" s="254"/>
      <c r="D3807" s="45"/>
      <c r="E3807" s="45"/>
      <c r="F3807" s="272"/>
    </row>
    <row r="3808" spans="1:6" x14ac:dyDescent="0.25">
      <c r="A3808" s="2"/>
      <c r="B3808" s="3"/>
      <c r="C3808" s="254"/>
      <c r="D3808" s="45"/>
      <c r="E3808" s="45"/>
      <c r="F3808" s="272"/>
    </row>
    <row r="3809" spans="1:6" x14ac:dyDescent="0.25">
      <c r="A3809" s="2"/>
      <c r="B3809" s="3"/>
      <c r="C3809" s="254"/>
      <c r="D3809" s="45"/>
      <c r="E3809" s="45"/>
      <c r="F3809" s="272"/>
    </row>
    <row r="3810" spans="1:6" x14ac:dyDescent="0.25">
      <c r="A3810" s="2"/>
      <c r="B3810" s="3"/>
      <c r="C3810" s="254"/>
      <c r="D3810" s="45"/>
      <c r="E3810" s="45"/>
      <c r="F3810" s="272"/>
    </row>
    <row r="3811" spans="1:6" x14ac:dyDescent="0.25">
      <c r="A3811" s="2"/>
      <c r="B3811" s="3"/>
      <c r="C3811" s="254"/>
      <c r="D3811" s="45"/>
      <c r="E3811" s="45"/>
      <c r="F3811" s="272"/>
    </row>
    <row r="3812" spans="1:6" x14ac:dyDescent="0.25">
      <c r="A3812" s="2"/>
      <c r="B3812" s="3"/>
      <c r="C3812" s="254"/>
      <c r="D3812" s="45"/>
      <c r="E3812" s="45"/>
      <c r="F3812" s="272"/>
    </row>
    <row r="3813" spans="1:6" x14ac:dyDescent="0.25">
      <c r="A3813" s="2"/>
      <c r="B3813" s="3"/>
      <c r="C3813" s="254"/>
      <c r="D3813" s="45"/>
      <c r="E3813" s="45"/>
      <c r="F3813" s="272"/>
    </row>
    <row r="3814" spans="1:6" x14ac:dyDescent="0.25">
      <c r="A3814" s="2"/>
      <c r="B3814" s="3"/>
      <c r="C3814" s="254"/>
      <c r="D3814" s="45"/>
      <c r="E3814" s="45"/>
      <c r="F3814" s="272"/>
    </row>
    <row r="3815" spans="1:6" x14ac:dyDescent="0.25">
      <c r="A3815" s="2"/>
      <c r="B3815" s="3"/>
      <c r="C3815" s="254"/>
      <c r="D3815" s="45"/>
      <c r="E3815" s="45"/>
      <c r="F3815" s="272"/>
    </row>
    <row r="3816" spans="1:6" x14ac:dyDescent="0.25">
      <c r="A3816" s="2"/>
      <c r="B3816" s="3"/>
      <c r="C3816" s="254"/>
      <c r="D3816" s="45"/>
      <c r="E3816" s="45"/>
      <c r="F3816" s="272"/>
    </row>
    <row r="3817" spans="1:6" x14ac:dyDescent="0.25">
      <c r="A3817" s="2"/>
      <c r="B3817" s="3"/>
      <c r="C3817" s="254"/>
      <c r="D3817" s="45"/>
      <c r="E3817" s="45"/>
      <c r="F3817" s="272"/>
    </row>
    <row r="3818" spans="1:6" x14ac:dyDescent="0.25">
      <c r="A3818" s="2"/>
      <c r="B3818" s="3"/>
      <c r="C3818" s="254"/>
      <c r="D3818" s="45"/>
      <c r="E3818" s="45"/>
      <c r="F3818" s="272"/>
    </row>
    <row r="3819" spans="1:6" x14ac:dyDescent="0.25">
      <c r="A3819" s="2"/>
      <c r="B3819" s="3"/>
      <c r="C3819" s="254"/>
      <c r="D3819" s="45"/>
      <c r="E3819" s="45"/>
      <c r="F3819" s="272"/>
    </row>
    <row r="3820" spans="1:6" x14ac:dyDescent="0.25">
      <c r="A3820" s="2"/>
      <c r="B3820" s="3"/>
      <c r="C3820" s="254"/>
      <c r="D3820" s="45"/>
      <c r="E3820" s="45"/>
      <c r="F3820" s="272"/>
    </row>
    <row r="3821" spans="1:6" x14ac:dyDescent="0.25">
      <c r="A3821" s="2"/>
      <c r="B3821" s="3"/>
      <c r="C3821" s="254"/>
      <c r="D3821" s="45"/>
      <c r="E3821" s="45"/>
      <c r="F3821" s="272"/>
    </row>
    <row r="3822" spans="1:6" x14ac:dyDescent="0.25">
      <c r="A3822" s="2"/>
      <c r="B3822" s="3"/>
      <c r="C3822" s="254"/>
      <c r="D3822" s="45"/>
      <c r="E3822" s="45"/>
      <c r="F3822" s="272"/>
    </row>
    <row r="3823" spans="1:6" x14ac:dyDescent="0.25">
      <c r="A3823" s="2"/>
      <c r="B3823" s="3"/>
      <c r="C3823" s="254"/>
      <c r="D3823" s="45"/>
      <c r="E3823" s="45"/>
      <c r="F3823" s="272"/>
    </row>
    <row r="3824" spans="1:6" x14ac:dyDescent="0.25">
      <c r="A3824" s="2"/>
      <c r="B3824" s="3"/>
      <c r="C3824" s="254"/>
      <c r="D3824" s="45"/>
      <c r="E3824" s="45"/>
      <c r="F3824" s="272"/>
    </row>
    <row r="3825" spans="1:6" x14ac:dyDescent="0.25">
      <c r="A3825" s="2"/>
      <c r="B3825" s="3"/>
      <c r="C3825" s="254"/>
      <c r="D3825" s="45"/>
      <c r="E3825" s="45"/>
      <c r="F3825" s="272"/>
    </row>
    <row r="3826" spans="1:6" x14ac:dyDescent="0.25">
      <c r="A3826" s="2"/>
      <c r="B3826" s="3"/>
      <c r="C3826" s="254"/>
      <c r="D3826" s="45"/>
      <c r="E3826" s="45"/>
      <c r="F3826" s="272"/>
    </row>
    <row r="3827" spans="1:6" x14ac:dyDescent="0.25">
      <c r="A3827" s="2"/>
      <c r="B3827" s="3"/>
      <c r="C3827" s="254"/>
      <c r="D3827" s="45"/>
      <c r="E3827" s="45"/>
      <c r="F3827" s="272"/>
    </row>
    <row r="3828" spans="1:6" x14ac:dyDescent="0.25">
      <c r="A3828" s="2"/>
      <c r="B3828" s="3"/>
      <c r="C3828" s="254"/>
      <c r="D3828" s="45"/>
      <c r="E3828" s="45"/>
      <c r="F3828" s="272"/>
    </row>
    <row r="3829" spans="1:6" x14ac:dyDescent="0.25">
      <c r="A3829" s="2"/>
      <c r="B3829" s="3"/>
      <c r="C3829" s="254"/>
      <c r="D3829" s="45"/>
      <c r="E3829" s="45"/>
      <c r="F3829" s="272"/>
    </row>
    <row r="3830" spans="1:6" x14ac:dyDescent="0.25">
      <c r="A3830" s="2"/>
      <c r="B3830" s="3"/>
      <c r="C3830" s="254"/>
      <c r="D3830" s="45"/>
      <c r="E3830" s="45"/>
      <c r="F3830" s="272"/>
    </row>
    <row r="3831" spans="1:6" x14ac:dyDescent="0.25">
      <c r="A3831" s="2"/>
      <c r="B3831" s="3"/>
      <c r="C3831" s="254"/>
      <c r="D3831" s="45"/>
      <c r="E3831" s="45"/>
      <c r="F3831" s="272"/>
    </row>
    <row r="3832" spans="1:6" x14ac:dyDescent="0.25">
      <c r="A3832" s="2"/>
      <c r="B3832" s="3"/>
      <c r="C3832" s="254"/>
      <c r="D3832" s="45"/>
      <c r="E3832" s="45"/>
      <c r="F3832" s="272"/>
    </row>
    <row r="3833" spans="1:6" x14ac:dyDescent="0.25">
      <c r="A3833" s="2"/>
      <c r="B3833" s="3"/>
      <c r="C3833" s="254"/>
      <c r="D3833" s="45"/>
      <c r="E3833" s="45"/>
      <c r="F3833" s="272"/>
    </row>
    <row r="3834" spans="1:6" x14ac:dyDescent="0.25">
      <c r="A3834" s="2"/>
      <c r="B3834" s="3"/>
      <c r="C3834" s="254"/>
      <c r="D3834" s="45"/>
      <c r="E3834" s="45"/>
      <c r="F3834" s="272"/>
    </row>
    <row r="3835" spans="1:6" x14ac:dyDescent="0.25">
      <c r="A3835" s="2"/>
      <c r="B3835" s="3"/>
      <c r="C3835" s="254"/>
      <c r="D3835" s="45"/>
      <c r="E3835" s="45"/>
      <c r="F3835" s="272"/>
    </row>
    <row r="3836" spans="1:6" x14ac:dyDescent="0.25">
      <c r="A3836" s="2"/>
      <c r="B3836" s="3"/>
      <c r="C3836" s="254"/>
      <c r="D3836" s="45"/>
      <c r="E3836" s="45"/>
      <c r="F3836" s="272"/>
    </row>
    <row r="3837" spans="1:6" x14ac:dyDescent="0.25">
      <c r="A3837" s="2"/>
      <c r="B3837" s="3"/>
      <c r="C3837" s="254"/>
      <c r="D3837" s="45"/>
      <c r="E3837" s="45"/>
      <c r="F3837" s="272"/>
    </row>
    <row r="3838" spans="1:6" x14ac:dyDescent="0.25">
      <c r="A3838" s="2"/>
      <c r="B3838" s="3"/>
      <c r="C3838" s="254"/>
      <c r="D3838" s="45"/>
      <c r="E3838" s="45"/>
      <c r="F3838" s="272"/>
    </row>
    <row r="3839" spans="1:6" x14ac:dyDescent="0.25">
      <c r="A3839" s="2"/>
      <c r="B3839" s="3"/>
      <c r="C3839" s="254"/>
      <c r="D3839" s="45"/>
      <c r="E3839" s="45"/>
      <c r="F3839" s="272"/>
    </row>
    <row r="3840" spans="1:6" x14ac:dyDescent="0.25">
      <c r="A3840" s="2"/>
      <c r="B3840" s="3"/>
      <c r="C3840" s="254"/>
      <c r="D3840" s="45"/>
      <c r="E3840" s="45"/>
      <c r="F3840" s="272"/>
    </row>
    <row r="3841" spans="1:6" x14ac:dyDescent="0.25">
      <c r="A3841" s="2"/>
      <c r="B3841" s="3"/>
      <c r="C3841" s="254"/>
      <c r="D3841" s="45"/>
      <c r="E3841" s="45"/>
      <c r="F3841" s="272"/>
    </row>
    <row r="3842" spans="1:6" x14ac:dyDescent="0.25">
      <c r="A3842" s="2"/>
      <c r="B3842" s="3"/>
      <c r="C3842" s="254"/>
      <c r="D3842" s="45"/>
      <c r="E3842" s="45"/>
      <c r="F3842" s="272"/>
    </row>
    <row r="3843" spans="1:6" x14ac:dyDescent="0.25">
      <c r="A3843" s="2"/>
      <c r="B3843" s="3"/>
      <c r="C3843" s="254"/>
      <c r="D3843" s="45"/>
      <c r="E3843" s="45"/>
      <c r="F3843" s="272"/>
    </row>
    <row r="3844" spans="1:6" x14ac:dyDescent="0.25">
      <c r="A3844" s="2"/>
      <c r="B3844" s="3"/>
      <c r="C3844" s="254"/>
      <c r="D3844" s="45"/>
      <c r="E3844" s="45"/>
      <c r="F3844" s="272"/>
    </row>
    <row r="3845" spans="1:6" x14ac:dyDescent="0.25">
      <c r="A3845" s="2"/>
      <c r="B3845" s="3"/>
      <c r="C3845" s="254"/>
      <c r="D3845" s="45"/>
      <c r="E3845" s="45"/>
      <c r="F3845" s="272"/>
    </row>
    <row r="3846" spans="1:6" x14ac:dyDescent="0.25">
      <c r="A3846" s="2"/>
      <c r="B3846" s="3"/>
      <c r="C3846" s="254"/>
      <c r="D3846" s="45"/>
      <c r="E3846" s="45"/>
      <c r="F3846" s="272"/>
    </row>
    <row r="3847" spans="1:6" x14ac:dyDescent="0.25">
      <c r="A3847" s="2"/>
      <c r="B3847" s="3"/>
      <c r="C3847" s="254"/>
      <c r="D3847" s="45"/>
      <c r="E3847" s="45"/>
      <c r="F3847" s="272"/>
    </row>
    <row r="3848" spans="1:6" x14ac:dyDescent="0.25">
      <c r="A3848" s="2"/>
      <c r="B3848" s="3"/>
      <c r="C3848" s="254"/>
      <c r="D3848" s="45"/>
      <c r="E3848" s="45"/>
      <c r="F3848" s="272"/>
    </row>
    <row r="3849" spans="1:6" x14ac:dyDescent="0.25">
      <c r="A3849" s="2"/>
      <c r="B3849" s="3"/>
      <c r="C3849" s="254"/>
      <c r="D3849" s="45"/>
      <c r="E3849" s="45"/>
      <c r="F3849" s="272"/>
    </row>
    <row r="3850" spans="1:6" x14ac:dyDescent="0.25">
      <c r="A3850" s="2"/>
      <c r="B3850" s="3"/>
      <c r="C3850" s="254"/>
      <c r="D3850" s="45"/>
      <c r="E3850" s="45"/>
      <c r="F3850" s="272"/>
    </row>
    <row r="3851" spans="1:6" x14ac:dyDescent="0.25">
      <c r="A3851" s="2"/>
      <c r="B3851" s="3"/>
      <c r="C3851" s="254"/>
      <c r="D3851" s="45"/>
      <c r="E3851" s="45"/>
      <c r="F3851" s="272"/>
    </row>
    <row r="3852" spans="1:6" x14ac:dyDescent="0.25">
      <c r="A3852" s="2"/>
      <c r="B3852" s="3"/>
      <c r="C3852" s="254"/>
      <c r="D3852" s="45"/>
      <c r="E3852" s="45"/>
      <c r="F3852" s="272"/>
    </row>
    <row r="3853" spans="1:6" x14ac:dyDescent="0.25">
      <c r="A3853" s="2"/>
      <c r="B3853" s="3"/>
      <c r="C3853" s="254"/>
      <c r="D3853" s="45"/>
      <c r="E3853" s="45"/>
      <c r="F3853" s="272"/>
    </row>
    <row r="3854" spans="1:6" x14ac:dyDescent="0.25">
      <c r="A3854" s="2"/>
      <c r="B3854" s="3"/>
      <c r="C3854" s="254"/>
      <c r="D3854" s="45"/>
      <c r="E3854" s="45"/>
      <c r="F3854" s="272"/>
    </row>
    <row r="3855" spans="1:6" x14ac:dyDescent="0.25">
      <c r="A3855" s="2"/>
      <c r="B3855" s="3"/>
      <c r="C3855" s="254"/>
      <c r="D3855" s="45"/>
      <c r="E3855" s="45"/>
      <c r="F3855" s="272"/>
    </row>
    <row r="3856" spans="1:6" x14ac:dyDescent="0.25">
      <c r="A3856" s="2"/>
      <c r="B3856" s="3"/>
      <c r="C3856" s="254"/>
      <c r="D3856" s="45"/>
      <c r="E3856" s="45"/>
      <c r="F3856" s="272"/>
    </row>
    <row r="3857" spans="1:6" x14ac:dyDescent="0.25">
      <c r="A3857" s="2"/>
      <c r="B3857" s="3"/>
      <c r="C3857" s="254"/>
      <c r="D3857" s="45"/>
      <c r="E3857" s="45"/>
      <c r="F3857" s="272"/>
    </row>
    <row r="3858" spans="1:6" x14ac:dyDescent="0.25">
      <c r="A3858" s="2"/>
      <c r="B3858" s="3"/>
      <c r="C3858" s="254"/>
      <c r="D3858" s="45"/>
      <c r="E3858" s="45"/>
      <c r="F3858" s="272"/>
    </row>
    <row r="3859" spans="1:6" x14ac:dyDescent="0.25">
      <c r="A3859" s="2"/>
      <c r="B3859" s="3"/>
      <c r="C3859" s="254"/>
      <c r="D3859" s="45"/>
      <c r="E3859" s="45"/>
      <c r="F3859" s="272"/>
    </row>
    <row r="3860" spans="1:6" x14ac:dyDescent="0.25">
      <c r="A3860" s="2"/>
      <c r="B3860" s="3"/>
      <c r="C3860" s="254"/>
      <c r="D3860" s="45"/>
      <c r="E3860" s="45"/>
      <c r="F3860" s="272"/>
    </row>
    <row r="3861" spans="1:6" x14ac:dyDescent="0.25">
      <c r="A3861" s="2"/>
      <c r="B3861" s="3"/>
      <c r="C3861" s="254"/>
      <c r="D3861" s="45"/>
      <c r="E3861" s="45"/>
      <c r="F3861" s="272"/>
    </row>
    <row r="3862" spans="1:6" x14ac:dyDescent="0.25">
      <c r="A3862" s="2"/>
      <c r="B3862" s="3"/>
      <c r="C3862" s="254"/>
      <c r="D3862" s="45"/>
      <c r="E3862" s="45"/>
      <c r="F3862" s="272"/>
    </row>
    <row r="3863" spans="1:6" x14ac:dyDescent="0.25">
      <c r="A3863" s="2"/>
      <c r="B3863" s="3"/>
      <c r="C3863" s="254"/>
      <c r="D3863" s="45"/>
      <c r="E3863" s="45"/>
      <c r="F3863" s="272"/>
    </row>
    <row r="3864" spans="1:6" x14ac:dyDescent="0.25">
      <c r="A3864" s="2"/>
      <c r="B3864" s="3"/>
      <c r="C3864" s="254"/>
      <c r="D3864" s="45"/>
      <c r="E3864" s="45"/>
      <c r="F3864" s="272"/>
    </row>
    <row r="3865" spans="1:6" x14ac:dyDescent="0.25">
      <c r="A3865" s="2"/>
      <c r="B3865" s="3"/>
      <c r="C3865" s="254"/>
      <c r="D3865" s="45"/>
      <c r="E3865" s="45"/>
      <c r="F3865" s="272"/>
    </row>
    <row r="3866" spans="1:6" x14ac:dyDescent="0.25">
      <c r="A3866" s="2"/>
      <c r="B3866" s="3"/>
      <c r="C3866" s="254"/>
      <c r="D3866" s="45"/>
      <c r="E3866" s="45"/>
      <c r="F3866" s="272"/>
    </row>
    <row r="3867" spans="1:6" x14ac:dyDescent="0.25">
      <c r="A3867" s="2"/>
      <c r="B3867" s="3"/>
      <c r="C3867" s="254"/>
      <c r="D3867" s="45"/>
      <c r="E3867" s="45"/>
      <c r="F3867" s="272"/>
    </row>
    <row r="3868" spans="1:6" x14ac:dyDescent="0.25">
      <c r="A3868" s="2"/>
      <c r="B3868" s="3"/>
      <c r="C3868" s="254"/>
      <c r="D3868" s="45"/>
      <c r="E3868" s="45"/>
      <c r="F3868" s="272"/>
    </row>
    <row r="3869" spans="1:6" x14ac:dyDescent="0.25">
      <c r="A3869" s="2"/>
      <c r="B3869" s="3"/>
      <c r="C3869" s="254"/>
      <c r="D3869" s="45"/>
      <c r="E3869" s="45"/>
      <c r="F3869" s="272"/>
    </row>
    <row r="3870" spans="1:6" x14ac:dyDescent="0.25">
      <c r="A3870" s="2"/>
      <c r="B3870" s="3"/>
      <c r="C3870" s="254"/>
      <c r="D3870" s="45"/>
      <c r="E3870" s="45"/>
      <c r="F3870" s="272"/>
    </row>
    <row r="3871" spans="1:6" x14ac:dyDescent="0.25">
      <c r="A3871" s="2"/>
      <c r="B3871" s="3"/>
      <c r="C3871" s="254"/>
      <c r="D3871" s="45"/>
      <c r="E3871" s="45"/>
      <c r="F3871" s="272"/>
    </row>
    <row r="3872" spans="1:6" x14ac:dyDescent="0.25">
      <c r="A3872" s="2"/>
      <c r="B3872" s="3"/>
      <c r="C3872" s="254"/>
      <c r="D3872" s="45"/>
      <c r="E3872" s="45"/>
      <c r="F3872" s="272"/>
    </row>
    <row r="3873" spans="1:6" x14ac:dyDescent="0.25">
      <c r="A3873" s="2"/>
      <c r="B3873" s="3"/>
      <c r="C3873" s="254"/>
      <c r="D3873" s="45"/>
      <c r="E3873" s="45"/>
      <c r="F3873" s="272"/>
    </row>
    <row r="3874" spans="1:6" x14ac:dyDescent="0.25">
      <c r="A3874" s="2"/>
      <c r="B3874" s="3"/>
      <c r="C3874" s="254"/>
      <c r="D3874" s="45"/>
      <c r="E3874" s="45"/>
      <c r="F3874" s="272"/>
    </row>
    <row r="3875" spans="1:6" x14ac:dyDescent="0.25">
      <c r="A3875" s="2"/>
      <c r="B3875" s="3"/>
      <c r="C3875" s="254"/>
      <c r="D3875" s="45"/>
      <c r="E3875" s="45"/>
      <c r="F3875" s="272"/>
    </row>
    <row r="3876" spans="1:6" x14ac:dyDescent="0.25">
      <c r="A3876" s="2"/>
      <c r="B3876" s="3"/>
      <c r="C3876" s="254"/>
      <c r="D3876" s="45"/>
      <c r="E3876" s="45"/>
      <c r="F3876" s="272"/>
    </row>
    <row r="3877" spans="1:6" x14ac:dyDescent="0.25">
      <c r="A3877" s="2"/>
      <c r="B3877" s="3"/>
      <c r="C3877" s="254"/>
      <c r="D3877" s="45"/>
      <c r="E3877" s="45"/>
      <c r="F3877" s="272"/>
    </row>
    <row r="3878" spans="1:6" x14ac:dyDescent="0.25">
      <c r="A3878" s="2"/>
      <c r="B3878" s="3"/>
      <c r="C3878" s="254"/>
      <c r="D3878" s="45"/>
      <c r="E3878" s="45"/>
      <c r="F3878" s="272"/>
    </row>
    <row r="3879" spans="1:6" x14ac:dyDescent="0.25">
      <c r="A3879" s="2"/>
      <c r="B3879" s="3"/>
      <c r="C3879" s="254"/>
      <c r="D3879" s="45"/>
      <c r="E3879" s="45"/>
      <c r="F3879" s="272"/>
    </row>
    <row r="3880" spans="1:6" x14ac:dyDescent="0.25">
      <c r="A3880" s="2"/>
      <c r="B3880" s="3"/>
      <c r="C3880" s="254"/>
      <c r="D3880" s="45"/>
      <c r="E3880" s="45"/>
      <c r="F3880" s="272"/>
    </row>
    <row r="3881" spans="1:6" x14ac:dyDescent="0.25">
      <c r="A3881" s="2"/>
      <c r="B3881" s="3"/>
      <c r="C3881" s="254"/>
      <c r="D3881" s="45"/>
      <c r="E3881" s="45"/>
      <c r="F3881" s="272"/>
    </row>
    <row r="3882" spans="1:6" x14ac:dyDescent="0.25">
      <c r="A3882" s="2"/>
      <c r="B3882" s="3"/>
      <c r="C3882" s="254"/>
      <c r="D3882" s="45"/>
      <c r="E3882" s="45"/>
      <c r="F3882" s="272"/>
    </row>
    <row r="3883" spans="1:6" x14ac:dyDescent="0.25">
      <c r="A3883" s="2"/>
      <c r="B3883" s="3"/>
      <c r="C3883" s="254"/>
      <c r="D3883" s="45"/>
      <c r="E3883" s="45"/>
      <c r="F3883" s="272"/>
    </row>
    <row r="3884" spans="1:6" x14ac:dyDescent="0.25">
      <c r="A3884" s="2"/>
      <c r="B3884" s="3"/>
      <c r="C3884" s="254"/>
      <c r="D3884" s="45"/>
      <c r="E3884" s="45"/>
      <c r="F3884" s="272"/>
    </row>
    <row r="3885" spans="1:6" x14ac:dyDescent="0.25">
      <c r="A3885" s="2"/>
      <c r="B3885" s="3"/>
      <c r="C3885" s="254"/>
      <c r="D3885" s="45"/>
      <c r="E3885" s="45"/>
      <c r="F3885" s="272"/>
    </row>
    <row r="3886" spans="1:6" x14ac:dyDescent="0.25">
      <c r="A3886" s="2"/>
      <c r="B3886" s="3"/>
      <c r="C3886" s="254"/>
      <c r="D3886" s="45"/>
      <c r="E3886" s="45"/>
      <c r="F3886" s="272"/>
    </row>
    <row r="3887" spans="1:6" x14ac:dyDescent="0.25">
      <c r="A3887" s="2"/>
      <c r="B3887" s="3"/>
      <c r="C3887" s="254"/>
      <c r="D3887" s="45"/>
      <c r="E3887" s="45"/>
      <c r="F3887" s="272"/>
    </row>
    <row r="3888" spans="1:6" x14ac:dyDescent="0.25">
      <c r="A3888" s="2"/>
      <c r="B3888" s="3"/>
      <c r="C3888" s="254"/>
      <c r="D3888" s="45"/>
      <c r="E3888" s="45"/>
      <c r="F3888" s="272"/>
    </row>
    <row r="3889" spans="1:6" x14ac:dyDescent="0.25">
      <c r="A3889" s="2"/>
      <c r="B3889" s="3"/>
      <c r="C3889" s="254"/>
      <c r="D3889" s="45"/>
      <c r="E3889" s="45"/>
      <c r="F3889" s="272"/>
    </row>
    <row r="3890" spans="1:6" x14ac:dyDescent="0.25">
      <c r="A3890" s="2"/>
      <c r="B3890" s="3"/>
      <c r="C3890" s="254"/>
      <c r="D3890" s="45"/>
      <c r="E3890" s="45"/>
      <c r="F3890" s="272"/>
    </row>
    <row r="3891" spans="1:6" x14ac:dyDescent="0.25">
      <c r="A3891" s="2"/>
      <c r="B3891" s="3"/>
      <c r="C3891" s="254"/>
      <c r="D3891" s="45"/>
      <c r="E3891" s="45"/>
      <c r="F3891" s="272"/>
    </row>
    <row r="3892" spans="1:6" x14ac:dyDescent="0.25">
      <c r="A3892" s="2"/>
      <c r="B3892" s="3"/>
      <c r="C3892" s="254"/>
      <c r="D3892" s="45"/>
      <c r="E3892" s="45"/>
      <c r="F3892" s="272"/>
    </row>
    <row r="3893" spans="1:6" x14ac:dyDescent="0.25">
      <c r="A3893" s="2"/>
      <c r="B3893" s="3"/>
      <c r="C3893" s="254"/>
      <c r="D3893" s="45"/>
      <c r="E3893" s="45"/>
      <c r="F3893" s="272"/>
    </row>
    <row r="3894" spans="1:6" x14ac:dyDescent="0.25">
      <c r="A3894" s="2"/>
      <c r="B3894" s="3"/>
      <c r="C3894" s="254"/>
      <c r="D3894" s="45"/>
      <c r="E3894" s="45"/>
      <c r="F3894" s="272"/>
    </row>
    <row r="3895" spans="1:6" x14ac:dyDescent="0.25">
      <c r="A3895" s="2"/>
      <c r="B3895" s="3"/>
      <c r="C3895" s="254"/>
      <c r="D3895" s="45"/>
      <c r="E3895" s="45"/>
      <c r="F3895" s="272"/>
    </row>
    <row r="3896" spans="1:6" x14ac:dyDescent="0.25">
      <c r="A3896" s="2"/>
      <c r="B3896" s="3"/>
      <c r="C3896" s="254"/>
      <c r="D3896" s="45"/>
      <c r="E3896" s="45"/>
      <c r="F3896" s="272"/>
    </row>
    <row r="3897" spans="1:6" x14ac:dyDescent="0.25">
      <c r="A3897" s="2"/>
      <c r="B3897" s="3"/>
      <c r="C3897" s="254"/>
      <c r="D3897" s="45"/>
      <c r="E3897" s="45"/>
      <c r="F3897" s="272"/>
    </row>
    <row r="3898" spans="1:6" x14ac:dyDescent="0.25">
      <c r="A3898" s="2"/>
      <c r="B3898" s="3"/>
      <c r="C3898" s="254"/>
      <c r="D3898" s="45"/>
      <c r="E3898" s="45"/>
      <c r="F3898" s="272"/>
    </row>
    <row r="3899" spans="1:6" x14ac:dyDescent="0.25">
      <c r="A3899" s="2"/>
      <c r="B3899" s="3"/>
      <c r="C3899" s="254"/>
      <c r="D3899" s="45"/>
      <c r="E3899" s="45"/>
      <c r="F3899" s="272"/>
    </row>
    <row r="3900" spans="1:6" x14ac:dyDescent="0.25">
      <c r="A3900" s="2"/>
      <c r="B3900" s="3"/>
      <c r="C3900" s="254"/>
      <c r="D3900" s="45"/>
      <c r="E3900" s="45"/>
      <c r="F3900" s="272"/>
    </row>
    <row r="3901" spans="1:6" x14ac:dyDescent="0.25">
      <c r="A3901" s="2"/>
      <c r="B3901" s="3"/>
      <c r="C3901" s="254"/>
      <c r="D3901" s="45"/>
      <c r="E3901" s="45"/>
      <c r="F3901" s="272"/>
    </row>
    <row r="3902" spans="1:6" x14ac:dyDescent="0.25">
      <c r="A3902" s="2"/>
      <c r="B3902" s="3"/>
      <c r="C3902" s="254"/>
      <c r="D3902" s="45"/>
      <c r="E3902" s="45"/>
      <c r="F3902" s="272"/>
    </row>
    <row r="3903" spans="1:6" x14ac:dyDescent="0.25">
      <c r="A3903" s="2"/>
      <c r="B3903" s="3"/>
      <c r="C3903" s="254"/>
      <c r="D3903" s="45"/>
      <c r="E3903" s="45"/>
      <c r="F3903" s="272"/>
    </row>
    <row r="3904" spans="1:6" x14ac:dyDescent="0.25">
      <c r="A3904" s="2"/>
      <c r="B3904" s="3"/>
      <c r="C3904" s="254"/>
      <c r="D3904" s="45"/>
      <c r="E3904" s="45"/>
      <c r="F3904" s="272"/>
    </row>
    <row r="3905" spans="1:6" x14ac:dyDescent="0.25">
      <c r="A3905" s="2"/>
      <c r="B3905" s="3"/>
      <c r="C3905" s="254"/>
      <c r="D3905" s="45"/>
      <c r="E3905" s="45"/>
      <c r="F3905" s="272"/>
    </row>
    <row r="3906" spans="1:6" x14ac:dyDescent="0.25">
      <c r="A3906" s="2"/>
      <c r="B3906" s="3"/>
      <c r="C3906" s="254"/>
      <c r="D3906" s="45"/>
      <c r="E3906" s="45"/>
      <c r="F3906" s="272"/>
    </row>
    <row r="3907" spans="1:6" x14ac:dyDescent="0.25">
      <c r="A3907" s="2"/>
      <c r="B3907" s="3"/>
      <c r="C3907" s="254"/>
      <c r="D3907" s="45"/>
      <c r="E3907" s="45"/>
      <c r="F3907" s="272"/>
    </row>
    <row r="3908" spans="1:6" x14ac:dyDescent="0.25">
      <c r="A3908" s="2"/>
      <c r="B3908" s="3"/>
      <c r="C3908" s="254"/>
      <c r="D3908" s="45"/>
      <c r="E3908" s="45"/>
      <c r="F3908" s="272"/>
    </row>
    <row r="3909" spans="1:6" x14ac:dyDescent="0.25">
      <c r="A3909" s="2"/>
      <c r="B3909" s="3"/>
      <c r="C3909" s="254"/>
      <c r="D3909" s="45"/>
      <c r="E3909" s="45"/>
      <c r="F3909" s="272"/>
    </row>
    <row r="3910" spans="1:6" x14ac:dyDescent="0.25">
      <c r="A3910" s="2"/>
      <c r="B3910" s="3"/>
      <c r="C3910" s="254"/>
      <c r="D3910" s="45"/>
      <c r="E3910" s="45"/>
      <c r="F3910" s="272"/>
    </row>
    <row r="3911" spans="1:6" x14ac:dyDescent="0.25">
      <c r="A3911" s="2"/>
      <c r="B3911" s="3"/>
      <c r="C3911" s="254"/>
      <c r="D3911" s="45"/>
      <c r="E3911" s="45"/>
      <c r="F3911" s="272"/>
    </row>
    <row r="3912" spans="1:6" x14ac:dyDescent="0.25">
      <c r="A3912" s="2"/>
      <c r="B3912" s="3"/>
      <c r="C3912" s="254"/>
      <c r="D3912" s="45"/>
      <c r="E3912" s="45"/>
      <c r="F3912" s="272"/>
    </row>
    <row r="3913" spans="1:6" x14ac:dyDescent="0.25">
      <c r="A3913" s="2"/>
      <c r="B3913" s="3"/>
      <c r="C3913" s="254"/>
      <c r="D3913" s="45"/>
      <c r="E3913" s="45"/>
      <c r="F3913" s="272"/>
    </row>
    <row r="3914" spans="1:6" x14ac:dyDescent="0.25">
      <c r="A3914" s="2"/>
      <c r="B3914" s="3"/>
      <c r="C3914" s="254"/>
      <c r="D3914" s="45"/>
      <c r="E3914" s="45"/>
      <c r="F3914" s="272"/>
    </row>
    <row r="3915" spans="1:6" x14ac:dyDescent="0.25">
      <c r="A3915" s="2"/>
      <c r="B3915" s="3"/>
      <c r="C3915" s="254"/>
      <c r="D3915" s="45"/>
      <c r="E3915" s="45"/>
      <c r="F3915" s="272"/>
    </row>
    <row r="3916" spans="1:6" x14ac:dyDescent="0.25">
      <c r="A3916" s="2"/>
      <c r="B3916" s="3"/>
      <c r="C3916" s="254"/>
      <c r="D3916" s="45"/>
      <c r="E3916" s="45"/>
      <c r="F3916" s="272"/>
    </row>
    <row r="3917" spans="1:6" x14ac:dyDescent="0.25">
      <c r="A3917" s="2"/>
      <c r="B3917" s="3"/>
      <c r="C3917" s="254"/>
      <c r="D3917" s="45"/>
      <c r="E3917" s="45"/>
      <c r="F3917" s="272"/>
    </row>
    <row r="3918" spans="1:6" x14ac:dyDescent="0.25">
      <c r="A3918" s="2"/>
      <c r="B3918" s="3"/>
      <c r="C3918" s="254"/>
      <c r="D3918" s="45"/>
      <c r="E3918" s="45"/>
      <c r="F3918" s="272"/>
    </row>
    <row r="3919" spans="1:6" x14ac:dyDescent="0.25">
      <c r="A3919" s="2"/>
      <c r="B3919" s="3"/>
      <c r="C3919" s="254"/>
      <c r="D3919" s="45"/>
      <c r="E3919" s="45"/>
      <c r="F3919" s="272"/>
    </row>
    <row r="3920" spans="1:6" x14ac:dyDescent="0.25">
      <c r="A3920" s="2"/>
      <c r="B3920" s="3"/>
      <c r="C3920" s="254"/>
      <c r="D3920" s="45"/>
      <c r="E3920" s="45"/>
      <c r="F3920" s="272"/>
    </row>
    <row r="3921" spans="1:6" x14ac:dyDescent="0.25">
      <c r="A3921" s="2"/>
      <c r="B3921" s="3"/>
      <c r="C3921" s="254"/>
      <c r="D3921" s="45"/>
      <c r="E3921" s="45"/>
      <c r="F3921" s="272"/>
    </row>
    <row r="3922" spans="1:6" x14ac:dyDescent="0.25">
      <c r="A3922" s="2"/>
      <c r="B3922" s="3"/>
      <c r="C3922" s="254"/>
      <c r="D3922" s="45"/>
      <c r="E3922" s="45"/>
      <c r="F3922" s="272"/>
    </row>
    <row r="3923" spans="1:6" x14ac:dyDescent="0.25">
      <c r="A3923" s="2"/>
      <c r="B3923" s="3"/>
      <c r="C3923" s="254"/>
      <c r="D3923" s="45"/>
      <c r="E3923" s="45"/>
      <c r="F3923" s="272"/>
    </row>
    <row r="3924" spans="1:6" x14ac:dyDescent="0.25">
      <c r="A3924" s="2"/>
      <c r="B3924" s="3"/>
      <c r="C3924" s="254"/>
      <c r="D3924" s="45"/>
      <c r="E3924" s="45"/>
      <c r="F3924" s="272"/>
    </row>
    <row r="3925" spans="1:6" x14ac:dyDescent="0.25">
      <c r="A3925" s="2"/>
      <c r="B3925" s="3"/>
      <c r="C3925" s="254"/>
      <c r="D3925" s="45"/>
      <c r="E3925" s="45"/>
      <c r="F3925" s="272"/>
    </row>
    <row r="3926" spans="1:6" x14ac:dyDescent="0.25">
      <c r="A3926" s="2"/>
      <c r="B3926" s="3"/>
      <c r="C3926" s="254"/>
      <c r="D3926" s="45"/>
      <c r="E3926" s="45"/>
      <c r="F3926" s="272"/>
    </row>
    <row r="3927" spans="1:6" x14ac:dyDescent="0.25">
      <c r="A3927" s="2"/>
      <c r="B3927" s="3"/>
      <c r="C3927" s="254"/>
      <c r="D3927" s="45"/>
      <c r="E3927" s="45"/>
      <c r="F3927" s="272"/>
    </row>
    <row r="3928" spans="1:6" x14ac:dyDescent="0.25">
      <c r="A3928" s="2"/>
      <c r="B3928" s="3"/>
      <c r="C3928" s="254"/>
      <c r="D3928" s="45"/>
      <c r="E3928" s="45"/>
      <c r="F3928" s="272"/>
    </row>
    <row r="3929" spans="1:6" x14ac:dyDescent="0.25">
      <c r="A3929" s="2"/>
      <c r="B3929" s="3"/>
      <c r="C3929" s="254"/>
      <c r="D3929" s="45"/>
      <c r="E3929" s="45"/>
      <c r="F3929" s="272"/>
    </row>
    <row r="3930" spans="1:6" x14ac:dyDescent="0.25">
      <c r="A3930" s="2"/>
      <c r="B3930" s="3"/>
      <c r="C3930" s="254"/>
      <c r="D3930" s="45"/>
      <c r="E3930" s="45"/>
      <c r="F3930" s="272"/>
    </row>
    <row r="3931" spans="1:6" x14ac:dyDescent="0.25">
      <c r="A3931" s="2"/>
      <c r="B3931" s="3"/>
      <c r="C3931" s="254"/>
      <c r="D3931" s="45"/>
      <c r="E3931" s="45"/>
      <c r="F3931" s="272"/>
    </row>
    <row r="3932" spans="1:6" x14ac:dyDescent="0.25">
      <c r="A3932" s="2"/>
      <c r="B3932" s="3"/>
      <c r="C3932" s="254"/>
      <c r="D3932" s="45"/>
      <c r="E3932" s="45"/>
      <c r="F3932" s="272"/>
    </row>
    <row r="3933" spans="1:6" x14ac:dyDescent="0.25">
      <c r="A3933" s="2"/>
      <c r="B3933" s="3"/>
      <c r="C3933" s="254"/>
      <c r="D3933" s="45"/>
      <c r="E3933" s="45"/>
      <c r="F3933" s="272"/>
    </row>
    <row r="3934" spans="1:6" x14ac:dyDescent="0.25">
      <c r="A3934" s="2"/>
      <c r="B3934" s="3"/>
      <c r="C3934" s="254"/>
      <c r="D3934" s="45"/>
      <c r="E3934" s="45"/>
      <c r="F3934" s="272"/>
    </row>
    <row r="3935" spans="1:6" x14ac:dyDescent="0.25">
      <c r="A3935" s="2"/>
      <c r="B3935" s="3"/>
      <c r="C3935" s="254"/>
      <c r="D3935" s="45"/>
      <c r="E3935" s="45"/>
      <c r="F3935" s="272"/>
    </row>
    <row r="3936" spans="1:6" x14ac:dyDescent="0.25">
      <c r="A3936" s="2"/>
      <c r="B3936" s="3"/>
      <c r="C3936" s="254"/>
      <c r="D3936" s="45"/>
      <c r="E3936" s="45"/>
      <c r="F3936" s="272"/>
    </row>
    <row r="3937" spans="1:6" x14ac:dyDescent="0.25">
      <c r="A3937" s="2"/>
      <c r="B3937" s="3"/>
      <c r="C3937" s="254"/>
      <c r="D3937" s="45"/>
      <c r="E3937" s="45"/>
      <c r="F3937" s="272"/>
    </row>
    <row r="3938" spans="1:6" x14ac:dyDescent="0.25">
      <c r="A3938" s="2"/>
      <c r="B3938" s="3"/>
      <c r="C3938" s="254"/>
      <c r="D3938" s="45"/>
      <c r="E3938" s="45"/>
      <c r="F3938" s="272"/>
    </row>
    <row r="3939" spans="1:6" x14ac:dyDescent="0.25">
      <c r="A3939" s="2"/>
      <c r="B3939" s="3"/>
      <c r="C3939" s="254"/>
      <c r="D3939" s="45"/>
      <c r="E3939" s="45"/>
      <c r="F3939" s="272"/>
    </row>
    <row r="3940" spans="1:6" x14ac:dyDescent="0.25">
      <c r="A3940" s="2"/>
      <c r="B3940" s="3"/>
      <c r="C3940" s="254"/>
      <c r="D3940" s="45"/>
      <c r="E3940" s="45"/>
      <c r="F3940" s="272"/>
    </row>
    <row r="3941" spans="1:6" x14ac:dyDescent="0.25">
      <c r="A3941" s="2"/>
      <c r="B3941" s="3"/>
      <c r="C3941" s="254"/>
      <c r="D3941" s="45"/>
      <c r="E3941" s="45"/>
      <c r="F3941" s="272"/>
    </row>
    <row r="3942" spans="1:6" x14ac:dyDescent="0.25">
      <c r="A3942" s="2"/>
      <c r="B3942" s="3"/>
      <c r="C3942" s="254"/>
      <c r="D3942" s="45"/>
      <c r="E3942" s="45"/>
      <c r="F3942" s="272"/>
    </row>
    <row r="3943" spans="1:6" x14ac:dyDescent="0.25">
      <c r="A3943" s="2"/>
      <c r="B3943" s="3"/>
      <c r="C3943" s="254"/>
      <c r="D3943" s="45"/>
      <c r="E3943" s="45"/>
      <c r="F3943" s="272"/>
    </row>
    <row r="3944" spans="1:6" x14ac:dyDescent="0.25">
      <c r="A3944" s="2"/>
      <c r="B3944" s="3"/>
      <c r="C3944" s="254"/>
      <c r="D3944" s="45"/>
      <c r="E3944" s="45"/>
      <c r="F3944" s="272"/>
    </row>
    <row r="3945" spans="1:6" x14ac:dyDescent="0.25">
      <c r="A3945" s="2"/>
      <c r="B3945" s="3"/>
      <c r="C3945" s="254"/>
      <c r="D3945" s="45"/>
      <c r="E3945" s="45"/>
      <c r="F3945" s="272"/>
    </row>
    <row r="3946" spans="1:6" x14ac:dyDescent="0.25">
      <c r="A3946" s="2"/>
      <c r="B3946" s="3"/>
      <c r="C3946" s="254"/>
      <c r="D3946" s="45"/>
      <c r="E3946" s="45"/>
      <c r="F3946" s="272"/>
    </row>
    <row r="3947" spans="1:6" x14ac:dyDescent="0.25">
      <c r="A3947" s="2"/>
      <c r="B3947" s="3"/>
      <c r="C3947" s="254"/>
      <c r="D3947" s="45"/>
      <c r="E3947" s="45"/>
      <c r="F3947" s="272"/>
    </row>
    <row r="3948" spans="1:6" x14ac:dyDescent="0.25">
      <c r="A3948" s="2"/>
      <c r="B3948" s="3"/>
      <c r="C3948" s="254"/>
      <c r="D3948" s="45"/>
      <c r="E3948" s="45"/>
      <c r="F3948" s="272"/>
    </row>
    <row r="3949" spans="1:6" x14ac:dyDescent="0.25">
      <c r="A3949" s="2"/>
      <c r="B3949" s="3"/>
      <c r="C3949" s="254"/>
      <c r="D3949" s="45"/>
      <c r="E3949" s="45"/>
      <c r="F3949" s="272"/>
    </row>
    <row r="3950" spans="1:6" x14ac:dyDescent="0.25">
      <c r="A3950" s="2"/>
      <c r="B3950" s="3"/>
      <c r="C3950" s="254"/>
      <c r="D3950" s="45"/>
      <c r="E3950" s="45"/>
      <c r="F3950" s="272"/>
    </row>
    <row r="3951" spans="1:6" x14ac:dyDescent="0.25">
      <c r="A3951" s="2"/>
      <c r="B3951" s="3"/>
      <c r="C3951" s="254"/>
      <c r="D3951" s="45"/>
      <c r="E3951" s="45"/>
      <c r="F3951" s="272"/>
    </row>
    <row r="3952" spans="1:6" x14ac:dyDescent="0.25">
      <c r="A3952" s="2"/>
      <c r="B3952" s="3"/>
      <c r="C3952" s="254"/>
      <c r="D3952" s="45"/>
      <c r="E3952" s="45"/>
      <c r="F3952" s="272"/>
    </row>
    <row r="3953" spans="1:6" x14ac:dyDescent="0.25">
      <c r="A3953" s="2"/>
      <c r="B3953" s="3"/>
      <c r="C3953" s="254"/>
      <c r="D3953" s="45"/>
      <c r="E3953" s="45"/>
      <c r="F3953" s="272"/>
    </row>
    <row r="3954" spans="1:6" x14ac:dyDescent="0.25">
      <c r="A3954" s="2"/>
      <c r="B3954" s="3"/>
      <c r="C3954" s="254"/>
      <c r="D3954" s="45"/>
      <c r="E3954" s="45"/>
      <c r="F3954" s="272"/>
    </row>
    <row r="3955" spans="1:6" x14ac:dyDescent="0.25">
      <c r="A3955" s="2"/>
      <c r="B3955" s="3"/>
      <c r="C3955" s="254"/>
      <c r="D3955" s="45"/>
      <c r="E3955" s="45"/>
      <c r="F3955" s="272"/>
    </row>
    <row r="3956" spans="1:6" x14ac:dyDescent="0.25">
      <c r="A3956" s="2"/>
      <c r="B3956" s="3"/>
      <c r="C3956" s="254"/>
      <c r="D3956" s="45"/>
      <c r="E3956" s="45"/>
      <c r="F3956" s="272"/>
    </row>
    <row r="3957" spans="1:6" x14ac:dyDescent="0.25">
      <c r="A3957" s="2"/>
      <c r="B3957" s="3"/>
      <c r="C3957" s="254"/>
      <c r="D3957" s="45"/>
      <c r="E3957" s="45"/>
      <c r="F3957" s="272"/>
    </row>
    <row r="3958" spans="1:6" x14ac:dyDescent="0.25">
      <c r="A3958" s="2"/>
      <c r="B3958" s="3"/>
      <c r="C3958" s="254"/>
      <c r="D3958" s="45"/>
      <c r="E3958" s="45"/>
      <c r="F3958" s="272"/>
    </row>
    <row r="3959" spans="1:6" x14ac:dyDescent="0.25">
      <c r="A3959" s="2"/>
      <c r="B3959" s="3"/>
      <c r="C3959" s="254"/>
      <c r="D3959" s="45"/>
      <c r="E3959" s="45"/>
      <c r="F3959" s="272"/>
    </row>
    <row r="3960" spans="1:6" x14ac:dyDescent="0.25">
      <c r="A3960" s="2"/>
      <c r="B3960" s="3"/>
      <c r="C3960" s="254"/>
      <c r="D3960" s="45"/>
      <c r="E3960" s="45"/>
      <c r="F3960" s="272"/>
    </row>
    <row r="3961" spans="1:6" x14ac:dyDescent="0.25">
      <c r="A3961" s="2"/>
      <c r="B3961" s="3"/>
      <c r="C3961" s="254"/>
      <c r="D3961" s="45"/>
      <c r="E3961" s="45"/>
      <c r="F3961" s="272"/>
    </row>
    <row r="3962" spans="1:6" x14ac:dyDescent="0.25">
      <c r="A3962" s="2"/>
      <c r="B3962" s="3"/>
      <c r="C3962" s="254"/>
      <c r="D3962" s="45"/>
      <c r="E3962" s="45"/>
      <c r="F3962" s="272"/>
    </row>
    <row r="3963" spans="1:6" x14ac:dyDescent="0.25">
      <c r="A3963" s="2"/>
      <c r="B3963" s="3"/>
      <c r="C3963" s="254"/>
      <c r="D3963" s="45"/>
      <c r="E3963" s="45"/>
      <c r="F3963" s="272"/>
    </row>
    <row r="3964" spans="1:6" x14ac:dyDescent="0.25">
      <c r="A3964" s="2"/>
      <c r="B3964" s="3"/>
      <c r="C3964" s="254"/>
      <c r="D3964" s="45"/>
      <c r="E3964" s="45"/>
      <c r="F3964" s="272"/>
    </row>
    <row r="3965" spans="1:6" x14ac:dyDescent="0.25">
      <c r="A3965" s="2"/>
      <c r="B3965" s="3"/>
      <c r="C3965" s="254"/>
      <c r="D3965" s="45"/>
      <c r="E3965" s="45"/>
      <c r="F3965" s="272"/>
    </row>
    <row r="3966" spans="1:6" x14ac:dyDescent="0.25">
      <c r="A3966" s="2"/>
      <c r="B3966" s="3"/>
      <c r="C3966" s="254"/>
      <c r="D3966" s="45"/>
      <c r="E3966" s="45"/>
      <c r="F3966" s="272"/>
    </row>
    <row r="3967" spans="1:6" x14ac:dyDescent="0.25">
      <c r="A3967" s="2"/>
      <c r="B3967" s="3"/>
      <c r="C3967" s="254"/>
      <c r="D3967" s="45"/>
      <c r="E3967" s="45"/>
      <c r="F3967" s="272"/>
    </row>
    <row r="3968" spans="1:6" x14ac:dyDescent="0.25">
      <c r="A3968" s="2"/>
      <c r="B3968" s="3"/>
      <c r="C3968" s="254"/>
      <c r="D3968" s="45"/>
      <c r="E3968" s="45"/>
      <c r="F3968" s="272"/>
    </row>
    <row r="3969" spans="1:6" x14ac:dyDescent="0.25">
      <c r="A3969" s="2"/>
      <c r="B3969" s="3"/>
      <c r="C3969" s="254"/>
      <c r="D3969" s="45"/>
      <c r="E3969" s="45"/>
      <c r="F3969" s="272"/>
    </row>
    <row r="3970" spans="1:6" x14ac:dyDescent="0.25">
      <c r="A3970" s="2"/>
      <c r="B3970" s="3"/>
      <c r="C3970" s="254"/>
      <c r="D3970" s="45"/>
      <c r="E3970" s="45"/>
      <c r="F3970" s="272"/>
    </row>
    <row r="3971" spans="1:6" x14ac:dyDescent="0.25">
      <c r="A3971" s="2"/>
      <c r="B3971" s="3"/>
      <c r="C3971" s="254"/>
      <c r="D3971" s="45"/>
      <c r="E3971" s="45"/>
      <c r="F3971" s="272"/>
    </row>
    <row r="3972" spans="1:6" x14ac:dyDescent="0.25">
      <c r="A3972" s="2"/>
      <c r="B3972" s="3"/>
      <c r="C3972" s="254"/>
      <c r="D3972" s="45"/>
      <c r="E3972" s="45"/>
      <c r="F3972" s="272"/>
    </row>
    <row r="3973" spans="1:6" x14ac:dyDescent="0.25">
      <c r="A3973" s="2"/>
      <c r="B3973" s="3"/>
      <c r="C3973" s="254"/>
      <c r="D3973" s="45"/>
      <c r="E3973" s="45"/>
      <c r="F3973" s="272"/>
    </row>
    <row r="3974" spans="1:6" x14ac:dyDescent="0.25">
      <c r="A3974" s="2"/>
      <c r="B3974" s="3"/>
      <c r="C3974" s="254"/>
      <c r="D3974" s="45"/>
      <c r="E3974" s="45"/>
      <c r="F3974" s="272"/>
    </row>
    <row r="3975" spans="1:6" x14ac:dyDescent="0.25">
      <c r="A3975" s="2"/>
      <c r="B3975" s="3"/>
      <c r="C3975" s="254"/>
      <c r="D3975" s="45"/>
      <c r="E3975" s="45"/>
      <c r="F3975" s="272"/>
    </row>
    <row r="3976" spans="1:6" x14ac:dyDescent="0.25">
      <c r="A3976" s="2"/>
      <c r="B3976" s="3"/>
      <c r="C3976" s="254"/>
      <c r="D3976" s="45"/>
      <c r="E3976" s="45"/>
      <c r="F3976" s="272"/>
    </row>
    <row r="3977" spans="1:6" x14ac:dyDescent="0.25">
      <c r="A3977" s="2"/>
      <c r="B3977" s="3"/>
      <c r="C3977" s="254"/>
      <c r="D3977" s="45"/>
      <c r="E3977" s="45"/>
      <c r="F3977" s="272"/>
    </row>
    <row r="3978" spans="1:6" x14ac:dyDescent="0.25">
      <c r="A3978" s="2"/>
      <c r="B3978" s="3"/>
      <c r="C3978" s="254"/>
      <c r="D3978" s="45"/>
      <c r="E3978" s="45"/>
      <c r="F3978" s="272"/>
    </row>
    <row r="3979" spans="1:6" x14ac:dyDescent="0.25">
      <c r="A3979" s="2"/>
      <c r="B3979" s="3"/>
      <c r="C3979" s="254"/>
      <c r="D3979" s="45"/>
      <c r="E3979" s="45"/>
      <c r="F3979" s="272"/>
    </row>
    <row r="3980" spans="1:6" x14ac:dyDescent="0.25">
      <c r="A3980" s="2"/>
      <c r="B3980" s="3"/>
      <c r="C3980" s="254"/>
      <c r="D3980" s="45"/>
      <c r="E3980" s="45"/>
      <c r="F3980" s="272"/>
    </row>
    <row r="3981" spans="1:6" x14ac:dyDescent="0.25">
      <c r="A3981" s="2"/>
      <c r="B3981" s="3"/>
      <c r="C3981" s="254"/>
      <c r="D3981" s="45"/>
      <c r="E3981" s="45"/>
      <c r="F3981" s="272"/>
    </row>
    <row r="3982" spans="1:6" x14ac:dyDescent="0.25">
      <c r="A3982" s="2"/>
      <c r="B3982" s="3"/>
      <c r="C3982" s="254"/>
      <c r="D3982" s="45"/>
      <c r="E3982" s="45"/>
      <c r="F3982" s="272"/>
    </row>
    <row r="3983" spans="1:6" x14ac:dyDescent="0.25">
      <c r="A3983" s="2"/>
      <c r="B3983" s="3"/>
      <c r="C3983" s="254"/>
      <c r="D3983" s="45"/>
      <c r="E3983" s="45"/>
      <c r="F3983" s="272"/>
    </row>
    <row r="3984" spans="1:6" x14ac:dyDescent="0.25">
      <c r="A3984" s="2"/>
      <c r="B3984" s="3"/>
      <c r="C3984" s="254"/>
      <c r="D3984" s="45"/>
      <c r="E3984" s="45"/>
      <c r="F3984" s="272"/>
    </row>
    <row r="3985" spans="1:6" x14ac:dyDescent="0.25">
      <c r="A3985" s="2"/>
      <c r="B3985" s="3"/>
      <c r="C3985" s="254"/>
      <c r="D3985" s="45"/>
      <c r="E3985" s="45"/>
      <c r="F3985" s="272"/>
    </row>
    <row r="3986" spans="1:6" x14ac:dyDescent="0.25">
      <c r="A3986" s="2"/>
      <c r="B3986" s="3"/>
      <c r="C3986" s="254"/>
      <c r="D3986" s="45"/>
      <c r="E3986" s="45"/>
      <c r="F3986" s="272"/>
    </row>
    <row r="3987" spans="1:6" x14ac:dyDescent="0.25">
      <c r="A3987" s="2"/>
      <c r="B3987" s="3"/>
      <c r="C3987" s="254"/>
      <c r="D3987" s="45"/>
      <c r="E3987" s="45"/>
      <c r="F3987" s="272"/>
    </row>
    <row r="3988" spans="1:6" x14ac:dyDescent="0.25">
      <c r="A3988" s="2"/>
      <c r="B3988" s="3"/>
      <c r="C3988" s="254"/>
      <c r="D3988" s="45"/>
      <c r="E3988" s="45"/>
      <c r="F3988" s="272"/>
    </row>
    <row r="3989" spans="1:6" x14ac:dyDescent="0.25">
      <c r="A3989" s="2"/>
      <c r="B3989" s="3"/>
      <c r="C3989" s="254"/>
      <c r="D3989" s="45"/>
      <c r="E3989" s="45"/>
      <c r="F3989" s="272"/>
    </row>
    <row r="3990" spans="1:6" x14ac:dyDescent="0.25">
      <c r="A3990" s="2"/>
      <c r="B3990" s="3"/>
      <c r="C3990" s="254"/>
      <c r="D3990" s="45"/>
      <c r="E3990" s="45"/>
      <c r="F3990" s="272"/>
    </row>
    <row r="3991" spans="1:6" x14ac:dyDescent="0.25">
      <c r="A3991" s="2"/>
      <c r="B3991" s="3"/>
      <c r="C3991" s="254"/>
      <c r="D3991" s="45"/>
      <c r="E3991" s="45"/>
      <c r="F3991" s="272"/>
    </row>
    <row r="3992" spans="1:6" x14ac:dyDescent="0.25">
      <c r="A3992" s="2"/>
      <c r="B3992" s="3"/>
      <c r="C3992" s="254"/>
      <c r="D3992" s="45"/>
      <c r="E3992" s="45"/>
      <c r="F3992" s="272"/>
    </row>
    <row r="3993" spans="1:6" x14ac:dyDescent="0.25">
      <c r="A3993" s="2"/>
      <c r="B3993" s="3"/>
      <c r="C3993" s="254"/>
      <c r="D3993" s="45"/>
      <c r="E3993" s="45"/>
      <c r="F3993" s="272"/>
    </row>
    <row r="3994" spans="1:6" x14ac:dyDescent="0.25">
      <c r="A3994" s="2"/>
      <c r="B3994" s="3"/>
      <c r="C3994" s="254"/>
      <c r="D3994" s="45"/>
      <c r="E3994" s="45"/>
      <c r="F3994" s="272"/>
    </row>
    <row r="3995" spans="1:6" x14ac:dyDescent="0.25">
      <c r="A3995" s="2"/>
      <c r="B3995" s="3"/>
      <c r="C3995" s="254"/>
      <c r="D3995" s="45"/>
      <c r="E3995" s="45"/>
      <c r="F3995" s="272"/>
    </row>
    <row r="3996" spans="1:6" x14ac:dyDescent="0.25">
      <c r="A3996" s="2"/>
      <c r="B3996" s="3"/>
      <c r="C3996" s="254"/>
      <c r="D3996" s="45"/>
      <c r="E3996" s="45"/>
      <c r="F3996" s="272"/>
    </row>
    <row r="3997" spans="1:6" x14ac:dyDescent="0.25">
      <c r="A3997" s="2"/>
      <c r="B3997" s="3"/>
      <c r="C3997" s="254"/>
      <c r="D3997" s="45"/>
      <c r="E3997" s="45"/>
      <c r="F3997" s="272"/>
    </row>
    <row r="3998" spans="1:6" x14ac:dyDescent="0.25">
      <c r="A3998" s="2"/>
      <c r="B3998" s="3"/>
      <c r="C3998" s="254"/>
      <c r="D3998" s="45"/>
      <c r="E3998" s="45"/>
      <c r="F3998" s="272"/>
    </row>
    <row r="3999" spans="1:6" x14ac:dyDescent="0.25">
      <c r="A3999" s="2"/>
      <c r="B3999" s="3"/>
      <c r="C3999" s="254"/>
      <c r="D3999" s="45"/>
      <c r="E3999" s="45"/>
      <c r="F3999" s="272"/>
    </row>
    <row r="4000" spans="1:6" x14ac:dyDescent="0.25">
      <c r="A4000" s="2"/>
      <c r="B4000" s="3"/>
      <c r="C4000" s="254"/>
      <c r="D4000" s="45"/>
      <c r="E4000" s="45"/>
      <c r="F4000" s="272"/>
    </row>
    <row r="4001" spans="1:6" x14ac:dyDescent="0.25">
      <c r="A4001" s="2"/>
      <c r="B4001" s="3"/>
      <c r="C4001" s="254"/>
      <c r="D4001" s="45"/>
      <c r="E4001" s="45"/>
      <c r="F4001" s="272"/>
    </row>
    <row r="4002" spans="1:6" x14ac:dyDescent="0.25">
      <c r="A4002" s="2"/>
      <c r="B4002" s="3"/>
      <c r="C4002" s="254"/>
      <c r="D4002" s="45"/>
      <c r="E4002" s="45"/>
      <c r="F4002" s="272"/>
    </row>
    <row r="4003" spans="1:6" x14ac:dyDescent="0.25">
      <c r="A4003" s="2"/>
      <c r="B4003" s="3"/>
      <c r="C4003" s="254"/>
      <c r="D4003" s="45"/>
      <c r="E4003" s="45"/>
      <c r="F4003" s="272"/>
    </row>
    <row r="4004" spans="1:6" x14ac:dyDescent="0.25">
      <c r="A4004" s="2"/>
      <c r="B4004" s="3"/>
      <c r="C4004" s="254"/>
      <c r="D4004" s="45"/>
      <c r="E4004" s="45"/>
      <c r="F4004" s="272"/>
    </row>
    <row r="4005" spans="1:6" x14ac:dyDescent="0.25">
      <c r="A4005" s="2"/>
      <c r="B4005" s="3"/>
      <c r="C4005" s="254"/>
      <c r="D4005" s="45"/>
      <c r="E4005" s="45"/>
      <c r="F4005" s="272"/>
    </row>
    <row r="4006" spans="1:6" x14ac:dyDescent="0.25">
      <c r="A4006" s="2"/>
      <c r="B4006" s="3"/>
      <c r="C4006" s="254"/>
      <c r="D4006" s="45"/>
      <c r="E4006" s="45"/>
      <c r="F4006" s="272"/>
    </row>
    <row r="4007" spans="1:6" x14ac:dyDescent="0.25">
      <c r="A4007" s="2"/>
      <c r="B4007" s="3"/>
      <c r="C4007" s="254"/>
      <c r="D4007" s="45"/>
      <c r="E4007" s="45"/>
      <c r="F4007" s="272"/>
    </row>
    <row r="4008" spans="1:6" x14ac:dyDescent="0.25">
      <c r="A4008" s="2"/>
      <c r="B4008" s="3"/>
      <c r="C4008" s="254"/>
      <c r="D4008" s="45"/>
      <c r="E4008" s="45"/>
      <c r="F4008" s="272"/>
    </row>
    <row r="4009" spans="1:6" x14ac:dyDescent="0.25">
      <c r="A4009" s="2"/>
      <c r="B4009" s="3"/>
      <c r="C4009" s="254"/>
      <c r="D4009" s="45"/>
      <c r="E4009" s="45"/>
      <c r="F4009" s="272"/>
    </row>
    <row r="4010" spans="1:6" x14ac:dyDescent="0.25">
      <c r="A4010" s="2"/>
      <c r="B4010" s="3"/>
      <c r="C4010" s="254"/>
      <c r="D4010" s="45"/>
      <c r="E4010" s="45"/>
      <c r="F4010" s="272"/>
    </row>
    <row r="4011" spans="1:6" x14ac:dyDescent="0.25">
      <c r="A4011" s="2"/>
      <c r="B4011" s="3"/>
      <c r="C4011" s="254"/>
      <c r="D4011" s="45"/>
      <c r="E4011" s="45"/>
      <c r="F4011" s="272"/>
    </row>
    <row r="4012" spans="1:6" x14ac:dyDescent="0.25">
      <c r="A4012" s="2"/>
      <c r="B4012" s="3"/>
      <c r="C4012" s="254"/>
      <c r="D4012" s="45"/>
      <c r="E4012" s="45"/>
      <c r="F4012" s="272"/>
    </row>
    <row r="4013" spans="1:6" x14ac:dyDescent="0.25">
      <c r="A4013" s="2"/>
      <c r="B4013" s="3"/>
      <c r="C4013" s="254"/>
      <c r="D4013" s="45"/>
      <c r="E4013" s="45"/>
      <c r="F4013" s="272"/>
    </row>
    <row r="4014" spans="1:6" x14ac:dyDescent="0.25">
      <c r="A4014" s="2"/>
      <c r="B4014" s="3"/>
      <c r="C4014" s="254"/>
      <c r="D4014" s="45"/>
      <c r="E4014" s="45"/>
      <c r="F4014" s="272"/>
    </row>
    <row r="4015" spans="1:6" x14ac:dyDescent="0.25">
      <c r="A4015" s="2"/>
      <c r="B4015" s="3"/>
      <c r="C4015" s="254"/>
      <c r="D4015" s="45"/>
      <c r="E4015" s="45"/>
      <c r="F4015" s="272"/>
    </row>
    <row r="4016" spans="1:6" x14ac:dyDescent="0.25">
      <c r="A4016" s="2"/>
      <c r="B4016" s="3"/>
      <c r="C4016" s="254"/>
      <c r="D4016" s="45"/>
      <c r="E4016" s="45"/>
      <c r="F4016" s="272"/>
    </row>
    <row r="4017" spans="1:6" x14ac:dyDescent="0.25">
      <c r="A4017" s="2"/>
      <c r="B4017" s="3"/>
      <c r="C4017" s="254"/>
      <c r="D4017" s="45"/>
      <c r="E4017" s="45"/>
      <c r="F4017" s="272"/>
    </row>
    <row r="4018" spans="1:6" x14ac:dyDescent="0.25">
      <c r="A4018" s="2"/>
      <c r="B4018" s="3"/>
      <c r="C4018" s="254"/>
      <c r="D4018" s="45"/>
      <c r="E4018" s="45"/>
      <c r="F4018" s="272"/>
    </row>
    <row r="4019" spans="1:6" x14ac:dyDescent="0.25">
      <c r="A4019" s="2"/>
      <c r="B4019" s="3"/>
      <c r="C4019" s="254"/>
      <c r="D4019" s="45"/>
      <c r="E4019" s="45"/>
      <c r="F4019" s="272"/>
    </row>
    <row r="4020" spans="1:6" x14ac:dyDescent="0.25">
      <c r="A4020" s="2"/>
      <c r="B4020" s="3"/>
      <c r="C4020" s="254"/>
      <c r="D4020" s="45"/>
      <c r="E4020" s="45"/>
      <c r="F4020" s="272"/>
    </row>
    <row r="4021" spans="1:6" x14ac:dyDescent="0.25">
      <c r="A4021" s="2"/>
      <c r="B4021" s="3"/>
      <c r="C4021" s="254"/>
      <c r="D4021" s="45"/>
      <c r="E4021" s="45"/>
      <c r="F4021" s="272"/>
    </row>
    <row r="4022" spans="1:6" x14ac:dyDescent="0.25">
      <c r="A4022" s="2"/>
      <c r="B4022" s="3"/>
      <c r="C4022" s="254"/>
      <c r="D4022" s="45"/>
      <c r="E4022" s="45"/>
      <c r="F4022" s="272"/>
    </row>
    <row r="4023" spans="1:6" x14ac:dyDescent="0.25">
      <c r="A4023" s="2"/>
      <c r="B4023" s="3"/>
      <c r="C4023" s="254"/>
      <c r="D4023" s="45"/>
      <c r="E4023" s="45"/>
      <c r="F4023" s="272"/>
    </row>
    <row r="4024" spans="1:6" x14ac:dyDescent="0.25">
      <c r="A4024" s="2"/>
      <c r="B4024" s="3"/>
      <c r="C4024" s="254"/>
      <c r="D4024" s="45"/>
      <c r="E4024" s="45"/>
      <c r="F4024" s="272"/>
    </row>
    <row r="4025" spans="1:6" x14ac:dyDescent="0.25">
      <c r="A4025" s="2"/>
      <c r="B4025" s="3"/>
      <c r="C4025" s="254"/>
      <c r="D4025" s="45"/>
      <c r="E4025" s="45"/>
      <c r="F4025" s="272"/>
    </row>
    <row r="4026" spans="1:6" x14ac:dyDescent="0.25">
      <c r="A4026" s="2"/>
      <c r="B4026" s="3"/>
      <c r="C4026" s="254"/>
      <c r="D4026" s="45"/>
      <c r="E4026" s="45"/>
      <c r="F4026" s="272"/>
    </row>
    <row r="4027" spans="1:6" x14ac:dyDescent="0.25">
      <c r="A4027" s="2"/>
      <c r="B4027" s="3"/>
      <c r="C4027" s="254"/>
      <c r="D4027" s="45"/>
      <c r="E4027" s="45"/>
      <c r="F4027" s="272"/>
    </row>
    <row r="4028" spans="1:6" x14ac:dyDescent="0.25">
      <c r="A4028" s="2"/>
      <c r="B4028" s="3"/>
      <c r="C4028" s="254"/>
      <c r="D4028" s="45"/>
      <c r="E4028" s="45"/>
      <c r="F4028" s="272"/>
    </row>
    <row r="4029" spans="1:6" x14ac:dyDescent="0.25">
      <c r="A4029" s="2"/>
      <c r="B4029" s="3"/>
      <c r="C4029" s="254"/>
      <c r="D4029" s="45"/>
      <c r="E4029" s="45"/>
      <c r="F4029" s="272"/>
    </row>
    <row r="4030" spans="1:6" x14ac:dyDescent="0.25">
      <c r="A4030" s="2"/>
      <c r="B4030" s="3"/>
      <c r="C4030" s="254"/>
      <c r="D4030" s="45"/>
      <c r="E4030" s="45"/>
      <c r="F4030" s="272"/>
    </row>
    <row r="4031" spans="1:6" x14ac:dyDescent="0.25">
      <c r="A4031" s="2"/>
      <c r="B4031" s="3"/>
      <c r="C4031" s="254"/>
      <c r="D4031" s="45"/>
      <c r="E4031" s="45"/>
      <c r="F4031" s="272"/>
    </row>
    <row r="4032" spans="1:6" x14ac:dyDescent="0.25">
      <c r="A4032" s="2"/>
      <c r="B4032" s="3"/>
      <c r="C4032" s="254"/>
      <c r="D4032" s="45"/>
      <c r="E4032" s="45"/>
      <c r="F4032" s="272"/>
    </row>
    <row r="4033" spans="1:6" x14ac:dyDescent="0.25">
      <c r="A4033" s="2"/>
      <c r="B4033" s="3"/>
      <c r="C4033" s="254"/>
      <c r="D4033" s="45"/>
      <c r="E4033" s="45"/>
      <c r="F4033" s="272"/>
    </row>
    <row r="4034" spans="1:6" x14ac:dyDescent="0.25">
      <c r="A4034" s="2"/>
      <c r="B4034" s="3"/>
      <c r="C4034" s="254"/>
      <c r="D4034" s="45"/>
      <c r="E4034" s="45"/>
      <c r="F4034" s="272"/>
    </row>
    <row r="4035" spans="1:6" x14ac:dyDescent="0.25">
      <c r="A4035" s="2"/>
      <c r="B4035" s="3"/>
      <c r="C4035" s="254"/>
      <c r="D4035" s="45"/>
      <c r="E4035" s="45"/>
      <c r="F4035" s="272"/>
    </row>
    <row r="4036" spans="1:6" x14ac:dyDescent="0.25">
      <c r="A4036" s="2"/>
      <c r="B4036" s="3"/>
      <c r="C4036" s="254"/>
      <c r="D4036" s="45"/>
      <c r="E4036" s="45"/>
      <c r="F4036" s="272"/>
    </row>
    <row r="4037" spans="1:6" x14ac:dyDescent="0.25">
      <c r="A4037" s="2"/>
      <c r="B4037" s="3"/>
      <c r="C4037" s="254"/>
      <c r="D4037" s="45"/>
      <c r="E4037" s="45"/>
      <c r="F4037" s="272"/>
    </row>
    <row r="4038" spans="1:6" x14ac:dyDescent="0.25">
      <c r="A4038" s="2"/>
      <c r="B4038" s="3"/>
      <c r="C4038" s="254"/>
      <c r="D4038" s="45"/>
      <c r="E4038" s="45"/>
      <c r="F4038" s="272"/>
    </row>
    <row r="4039" spans="1:6" x14ac:dyDescent="0.25">
      <c r="A4039" s="2"/>
      <c r="B4039" s="3"/>
      <c r="C4039" s="254"/>
      <c r="D4039" s="45"/>
      <c r="E4039" s="45"/>
      <c r="F4039" s="272"/>
    </row>
    <row r="4040" spans="1:6" x14ac:dyDescent="0.25">
      <c r="A4040" s="2"/>
      <c r="B4040" s="3"/>
      <c r="C4040" s="254"/>
      <c r="D4040" s="45"/>
      <c r="E4040" s="45"/>
      <c r="F4040" s="272"/>
    </row>
    <row r="4041" spans="1:6" x14ac:dyDescent="0.25">
      <c r="A4041" s="2"/>
      <c r="B4041" s="3"/>
      <c r="C4041" s="254"/>
      <c r="D4041" s="45"/>
      <c r="E4041" s="45"/>
      <c r="F4041" s="272"/>
    </row>
    <row r="4042" spans="1:6" x14ac:dyDescent="0.25">
      <c r="A4042" s="2"/>
      <c r="B4042" s="3"/>
      <c r="C4042" s="254"/>
      <c r="D4042" s="45"/>
      <c r="E4042" s="45"/>
      <c r="F4042" s="272"/>
    </row>
    <row r="4043" spans="1:6" x14ac:dyDescent="0.25">
      <c r="A4043" s="2"/>
      <c r="B4043" s="3"/>
      <c r="C4043" s="254"/>
      <c r="D4043" s="45"/>
      <c r="E4043" s="45"/>
      <c r="F4043" s="272"/>
    </row>
    <row r="4044" spans="1:6" x14ac:dyDescent="0.25">
      <c r="A4044" s="2"/>
      <c r="B4044" s="3"/>
      <c r="C4044" s="254"/>
      <c r="D4044" s="45"/>
      <c r="E4044" s="45"/>
      <c r="F4044" s="272"/>
    </row>
    <row r="4045" spans="1:6" x14ac:dyDescent="0.25">
      <c r="A4045" s="2"/>
      <c r="B4045" s="3"/>
      <c r="C4045" s="254"/>
      <c r="D4045" s="45"/>
      <c r="E4045" s="45"/>
      <c r="F4045" s="272"/>
    </row>
    <row r="4046" spans="1:6" x14ac:dyDescent="0.25">
      <c r="A4046" s="2"/>
      <c r="B4046" s="3"/>
      <c r="C4046" s="254"/>
      <c r="D4046" s="45"/>
      <c r="E4046" s="45"/>
      <c r="F4046" s="272"/>
    </row>
    <row r="4047" spans="1:6" x14ac:dyDescent="0.25">
      <c r="A4047" s="2"/>
      <c r="B4047" s="3"/>
      <c r="C4047" s="254"/>
      <c r="D4047" s="45"/>
      <c r="E4047" s="45"/>
      <c r="F4047" s="272"/>
    </row>
    <row r="4048" spans="1:6" x14ac:dyDescent="0.25">
      <c r="A4048" s="2"/>
      <c r="B4048" s="3"/>
      <c r="C4048" s="254"/>
      <c r="D4048" s="45"/>
      <c r="E4048" s="45"/>
      <c r="F4048" s="272"/>
    </row>
    <row r="4049" spans="1:6" x14ac:dyDescent="0.25">
      <c r="A4049" s="2"/>
      <c r="B4049" s="3"/>
      <c r="C4049" s="254"/>
      <c r="D4049" s="45"/>
      <c r="E4049" s="45"/>
      <c r="F4049" s="272"/>
    </row>
    <row r="4050" spans="1:6" x14ac:dyDescent="0.25">
      <c r="A4050" s="2"/>
      <c r="B4050" s="3"/>
      <c r="C4050" s="254"/>
      <c r="D4050" s="45"/>
      <c r="E4050" s="45"/>
      <c r="F4050" s="272"/>
    </row>
    <row r="4051" spans="1:6" x14ac:dyDescent="0.25">
      <c r="A4051" s="2"/>
      <c r="B4051" s="3"/>
      <c r="C4051" s="254"/>
      <c r="D4051" s="45"/>
      <c r="E4051" s="45"/>
      <c r="F4051" s="272"/>
    </row>
    <row r="4052" spans="1:6" x14ac:dyDescent="0.25">
      <c r="A4052" s="2"/>
      <c r="B4052" s="3"/>
      <c r="C4052" s="254"/>
      <c r="D4052" s="45"/>
      <c r="E4052" s="45"/>
      <c r="F4052" s="272"/>
    </row>
    <row r="4053" spans="1:6" x14ac:dyDescent="0.25">
      <c r="A4053" s="2"/>
      <c r="B4053" s="3"/>
      <c r="C4053" s="254"/>
      <c r="D4053" s="45"/>
      <c r="E4053" s="45"/>
      <c r="F4053" s="272"/>
    </row>
    <row r="4054" spans="1:6" x14ac:dyDescent="0.25">
      <c r="A4054" s="2"/>
      <c r="B4054" s="3"/>
      <c r="C4054" s="254"/>
      <c r="D4054" s="45"/>
      <c r="E4054" s="45"/>
      <c r="F4054" s="272"/>
    </row>
    <row r="4055" spans="1:6" x14ac:dyDescent="0.25">
      <c r="A4055" s="2"/>
      <c r="B4055" s="3"/>
      <c r="C4055" s="254"/>
      <c r="D4055" s="45"/>
      <c r="E4055" s="45"/>
      <c r="F4055" s="272"/>
    </row>
    <row r="4056" spans="1:6" x14ac:dyDescent="0.25">
      <c r="A4056" s="2"/>
      <c r="B4056" s="3"/>
      <c r="C4056" s="254"/>
      <c r="D4056" s="45"/>
      <c r="E4056" s="45"/>
      <c r="F4056" s="272"/>
    </row>
    <row r="4057" spans="1:6" x14ac:dyDescent="0.25">
      <c r="A4057" s="2"/>
      <c r="B4057" s="3"/>
      <c r="C4057" s="254"/>
      <c r="D4057" s="45"/>
      <c r="E4057" s="45"/>
      <c r="F4057" s="272"/>
    </row>
    <row r="4058" spans="1:6" x14ac:dyDescent="0.25">
      <c r="A4058" s="2"/>
      <c r="B4058" s="3"/>
      <c r="C4058" s="254"/>
      <c r="D4058" s="45"/>
      <c r="E4058" s="45"/>
      <c r="F4058" s="272"/>
    </row>
    <row r="4059" spans="1:6" x14ac:dyDescent="0.25">
      <c r="A4059" s="2"/>
      <c r="B4059" s="3"/>
      <c r="C4059" s="254"/>
      <c r="D4059" s="45"/>
      <c r="E4059" s="45"/>
      <c r="F4059" s="272"/>
    </row>
    <row r="4060" spans="1:6" x14ac:dyDescent="0.25">
      <c r="A4060" s="2"/>
      <c r="B4060" s="3"/>
      <c r="C4060" s="254"/>
      <c r="D4060" s="45"/>
      <c r="E4060" s="45"/>
      <c r="F4060" s="272"/>
    </row>
    <row r="4061" spans="1:6" x14ac:dyDescent="0.25">
      <c r="A4061" s="2"/>
      <c r="B4061" s="3"/>
      <c r="C4061" s="254"/>
      <c r="D4061" s="45"/>
      <c r="E4061" s="45"/>
      <c r="F4061" s="272"/>
    </row>
    <row r="4062" spans="1:6" x14ac:dyDescent="0.25">
      <c r="A4062" s="2"/>
      <c r="B4062" s="3"/>
      <c r="C4062" s="254"/>
      <c r="D4062" s="45"/>
      <c r="E4062" s="45"/>
      <c r="F4062" s="272"/>
    </row>
    <row r="4063" spans="1:6" x14ac:dyDescent="0.25">
      <c r="A4063" s="2"/>
      <c r="B4063" s="3"/>
      <c r="C4063" s="254"/>
      <c r="D4063" s="45"/>
      <c r="E4063" s="45"/>
      <c r="F4063" s="272"/>
    </row>
    <row r="4064" spans="1:6" x14ac:dyDescent="0.25">
      <c r="A4064" s="2"/>
      <c r="B4064" s="3"/>
      <c r="C4064" s="254"/>
      <c r="D4064" s="45"/>
      <c r="E4064" s="45"/>
      <c r="F4064" s="272"/>
    </row>
    <row r="4065" spans="1:6" x14ac:dyDescent="0.25">
      <c r="A4065" s="2"/>
      <c r="B4065" s="3"/>
      <c r="C4065" s="254"/>
      <c r="D4065" s="45"/>
      <c r="E4065" s="45"/>
      <c r="F4065" s="272"/>
    </row>
    <row r="4066" spans="1:6" x14ac:dyDescent="0.25">
      <c r="A4066" s="2"/>
      <c r="B4066" s="3"/>
      <c r="C4066" s="254"/>
      <c r="D4066" s="45"/>
      <c r="E4066" s="45"/>
      <c r="F4066" s="272"/>
    </row>
    <row r="4067" spans="1:6" x14ac:dyDescent="0.25">
      <c r="A4067" s="2"/>
      <c r="B4067" s="3"/>
      <c r="C4067" s="254"/>
      <c r="D4067" s="45"/>
      <c r="E4067" s="45"/>
      <c r="F4067" s="272"/>
    </row>
    <row r="4068" spans="1:6" x14ac:dyDescent="0.25">
      <c r="A4068" s="2"/>
      <c r="B4068" s="3"/>
      <c r="C4068" s="254"/>
      <c r="D4068" s="45"/>
      <c r="E4068" s="45"/>
      <c r="F4068" s="272"/>
    </row>
    <row r="4069" spans="1:6" x14ac:dyDescent="0.25">
      <c r="A4069" s="2"/>
      <c r="B4069" s="3"/>
      <c r="C4069" s="254"/>
      <c r="D4069" s="45"/>
      <c r="E4069" s="45"/>
      <c r="F4069" s="272"/>
    </row>
    <row r="4070" spans="1:6" x14ac:dyDescent="0.25">
      <c r="A4070" s="2"/>
      <c r="B4070" s="3"/>
      <c r="C4070" s="254"/>
      <c r="D4070" s="45"/>
      <c r="E4070" s="45"/>
      <c r="F4070" s="272"/>
    </row>
    <row r="4071" spans="1:6" x14ac:dyDescent="0.25">
      <c r="A4071" s="2"/>
      <c r="B4071" s="3"/>
      <c r="C4071" s="254"/>
      <c r="D4071" s="45"/>
      <c r="E4071" s="45"/>
      <c r="F4071" s="272"/>
    </row>
    <row r="4072" spans="1:6" x14ac:dyDescent="0.25">
      <c r="A4072" s="2"/>
      <c r="B4072" s="3"/>
      <c r="C4072" s="254"/>
      <c r="D4072" s="45"/>
      <c r="E4072" s="45"/>
      <c r="F4072" s="272"/>
    </row>
    <row r="4073" spans="1:6" x14ac:dyDescent="0.25">
      <c r="A4073" s="2"/>
      <c r="B4073" s="3"/>
      <c r="C4073" s="254"/>
      <c r="D4073" s="45"/>
      <c r="E4073" s="45"/>
      <c r="F4073" s="272"/>
    </row>
    <row r="4074" spans="1:6" x14ac:dyDescent="0.25">
      <c r="A4074" s="2"/>
      <c r="B4074" s="3"/>
      <c r="C4074" s="254"/>
      <c r="D4074" s="45"/>
      <c r="E4074" s="45"/>
      <c r="F4074" s="272"/>
    </row>
    <row r="4075" spans="1:6" x14ac:dyDescent="0.25">
      <c r="A4075" s="2"/>
      <c r="B4075" s="3"/>
      <c r="C4075" s="254"/>
      <c r="D4075" s="45"/>
      <c r="E4075" s="45"/>
      <c r="F4075" s="272"/>
    </row>
    <row r="4076" spans="1:6" x14ac:dyDescent="0.25">
      <c r="A4076" s="2"/>
      <c r="B4076" s="3"/>
      <c r="C4076" s="254"/>
      <c r="D4076" s="45"/>
      <c r="E4076" s="45"/>
      <c r="F4076" s="272"/>
    </row>
    <row r="4077" spans="1:6" x14ac:dyDescent="0.25">
      <c r="A4077" s="2"/>
      <c r="B4077" s="3"/>
      <c r="C4077" s="254"/>
      <c r="D4077" s="45"/>
      <c r="E4077" s="45"/>
      <c r="F4077" s="272"/>
    </row>
    <row r="4078" spans="1:6" x14ac:dyDescent="0.25">
      <c r="A4078" s="2"/>
      <c r="B4078" s="3"/>
      <c r="C4078" s="254"/>
      <c r="D4078" s="45"/>
      <c r="E4078" s="45"/>
      <c r="F4078" s="272"/>
    </row>
    <row r="4079" spans="1:6" x14ac:dyDescent="0.25">
      <c r="A4079" s="2"/>
      <c r="B4079" s="3"/>
      <c r="C4079" s="254"/>
      <c r="D4079" s="45"/>
      <c r="E4079" s="45"/>
      <c r="F4079" s="272"/>
    </row>
    <row r="4080" spans="1:6" x14ac:dyDescent="0.25">
      <c r="A4080" s="2"/>
      <c r="B4080" s="3"/>
      <c r="C4080" s="254"/>
      <c r="D4080" s="45"/>
      <c r="E4080" s="45"/>
      <c r="F4080" s="272"/>
    </row>
    <row r="4081" spans="1:6" x14ac:dyDescent="0.25">
      <c r="A4081" s="2"/>
      <c r="B4081" s="3"/>
      <c r="C4081" s="254"/>
      <c r="D4081" s="45"/>
      <c r="E4081" s="45"/>
      <c r="F4081" s="272"/>
    </row>
    <row r="4082" spans="1:6" x14ac:dyDescent="0.25">
      <c r="A4082" s="2"/>
      <c r="B4082" s="3"/>
      <c r="C4082" s="254"/>
      <c r="D4082" s="45"/>
      <c r="E4082" s="45"/>
      <c r="F4082" s="272"/>
    </row>
    <row r="4083" spans="1:6" x14ac:dyDescent="0.25">
      <c r="A4083" s="2"/>
      <c r="B4083" s="3"/>
      <c r="C4083" s="254"/>
      <c r="D4083" s="45"/>
      <c r="E4083" s="45"/>
      <c r="F4083" s="272"/>
    </row>
    <row r="4084" spans="1:6" x14ac:dyDescent="0.25">
      <c r="A4084" s="2"/>
      <c r="B4084" s="3"/>
      <c r="C4084" s="254"/>
      <c r="D4084" s="45"/>
      <c r="E4084" s="45"/>
      <c r="F4084" s="272"/>
    </row>
    <row r="4085" spans="1:6" x14ac:dyDescent="0.25">
      <c r="A4085" s="2"/>
      <c r="B4085" s="3"/>
      <c r="C4085" s="254"/>
      <c r="D4085" s="45"/>
      <c r="E4085" s="45"/>
      <c r="F4085" s="272"/>
    </row>
    <row r="4086" spans="1:6" x14ac:dyDescent="0.25">
      <c r="A4086" s="2"/>
      <c r="B4086" s="3"/>
      <c r="C4086" s="254"/>
      <c r="D4086" s="45"/>
      <c r="E4086" s="45"/>
      <c r="F4086" s="272"/>
    </row>
    <row r="4087" spans="1:6" x14ac:dyDescent="0.25">
      <c r="A4087" s="2"/>
      <c r="B4087" s="3"/>
      <c r="C4087" s="254"/>
      <c r="D4087" s="45"/>
      <c r="E4087" s="45"/>
      <c r="F4087" s="272"/>
    </row>
    <row r="4088" spans="1:6" x14ac:dyDescent="0.25">
      <c r="A4088" s="2"/>
      <c r="B4088" s="3"/>
      <c r="C4088" s="254"/>
      <c r="D4088" s="45"/>
      <c r="E4088" s="45"/>
      <c r="F4088" s="272"/>
    </row>
    <row r="4089" spans="1:6" x14ac:dyDescent="0.25">
      <c r="A4089" s="2"/>
      <c r="B4089" s="3"/>
      <c r="C4089" s="254"/>
      <c r="D4089" s="45"/>
      <c r="E4089" s="45"/>
      <c r="F4089" s="272"/>
    </row>
    <row r="4090" spans="1:6" x14ac:dyDescent="0.25">
      <c r="A4090" s="2"/>
      <c r="B4090" s="3"/>
      <c r="C4090" s="254"/>
      <c r="D4090" s="45"/>
      <c r="E4090" s="45"/>
      <c r="F4090" s="272"/>
    </row>
    <row r="4091" spans="1:6" x14ac:dyDescent="0.25">
      <c r="A4091" s="2"/>
      <c r="B4091" s="3"/>
      <c r="C4091" s="254"/>
      <c r="D4091" s="45"/>
      <c r="E4091" s="45"/>
      <c r="F4091" s="272"/>
    </row>
    <row r="4092" spans="1:6" x14ac:dyDescent="0.25">
      <c r="A4092" s="2"/>
      <c r="B4092" s="3"/>
      <c r="C4092" s="254"/>
      <c r="D4092" s="45"/>
      <c r="E4092" s="45"/>
      <c r="F4092" s="272"/>
    </row>
    <row r="4093" spans="1:6" x14ac:dyDescent="0.25">
      <c r="A4093" s="2"/>
      <c r="B4093" s="3"/>
      <c r="C4093" s="254"/>
      <c r="D4093" s="45"/>
      <c r="E4093" s="45"/>
      <c r="F4093" s="272"/>
    </row>
    <row r="4094" spans="1:6" x14ac:dyDescent="0.25">
      <c r="A4094" s="2"/>
      <c r="B4094" s="3"/>
      <c r="C4094" s="254"/>
      <c r="D4094" s="45"/>
      <c r="E4094" s="45"/>
      <c r="F4094" s="272"/>
    </row>
    <row r="4095" spans="1:6" x14ac:dyDescent="0.25">
      <c r="A4095" s="2"/>
      <c r="B4095" s="3"/>
      <c r="C4095" s="254"/>
      <c r="D4095" s="45"/>
      <c r="E4095" s="45"/>
      <c r="F4095" s="272"/>
    </row>
    <row r="4096" spans="1:6" x14ac:dyDescent="0.25">
      <c r="A4096" s="2"/>
      <c r="B4096" s="3"/>
      <c r="C4096" s="254"/>
      <c r="D4096" s="45"/>
      <c r="E4096" s="45"/>
      <c r="F4096" s="272"/>
    </row>
    <row r="4097" spans="1:6" x14ac:dyDescent="0.25">
      <c r="A4097" s="2"/>
      <c r="B4097" s="3"/>
      <c r="C4097" s="254"/>
      <c r="D4097" s="45"/>
      <c r="E4097" s="45"/>
      <c r="F4097" s="272"/>
    </row>
    <row r="4098" spans="1:6" x14ac:dyDescent="0.25">
      <c r="A4098" s="2"/>
      <c r="B4098" s="3"/>
      <c r="C4098" s="254"/>
      <c r="D4098" s="45"/>
      <c r="E4098" s="45"/>
      <c r="F4098" s="272"/>
    </row>
    <row r="4099" spans="1:6" x14ac:dyDescent="0.25">
      <c r="A4099" s="2"/>
      <c r="B4099" s="3"/>
      <c r="C4099" s="254"/>
      <c r="D4099" s="45"/>
      <c r="E4099" s="45"/>
      <c r="F4099" s="272"/>
    </row>
    <row r="4100" spans="1:6" x14ac:dyDescent="0.25">
      <c r="A4100" s="2"/>
      <c r="B4100" s="3"/>
      <c r="C4100" s="254"/>
      <c r="D4100" s="45"/>
      <c r="E4100" s="45"/>
      <c r="F4100" s="272"/>
    </row>
    <row r="4101" spans="1:6" x14ac:dyDescent="0.25">
      <c r="A4101" s="2"/>
      <c r="B4101" s="3"/>
      <c r="C4101" s="254"/>
      <c r="D4101" s="45"/>
      <c r="E4101" s="45"/>
      <c r="F4101" s="272"/>
    </row>
    <row r="4102" spans="1:6" x14ac:dyDescent="0.25">
      <c r="A4102" s="2"/>
      <c r="B4102" s="3"/>
      <c r="C4102" s="254"/>
      <c r="D4102" s="45"/>
      <c r="E4102" s="45"/>
      <c r="F4102" s="272"/>
    </row>
    <row r="4103" spans="1:6" x14ac:dyDescent="0.25">
      <c r="A4103" s="2"/>
      <c r="B4103" s="3"/>
      <c r="C4103" s="254"/>
      <c r="D4103" s="45"/>
      <c r="E4103" s="45"/>
      <c r="F4103" s="272"/>
    </row>
    <row r="4104" spans="1:6" x14ac:dyDescent="0.25">
      <c r="A4104" s="2"/>
      <c r="B4104" s="3"/>
      <c r="C4104" s="254"/>
      <c r="D4104" s="45"/>
      <c r="E4104" s="45"/>
      <c r="F4104" s="272"/>
    </row>
    <row r="4105" spans="1:6" x14ac:dyDescent="0.25">
      <c r="A4105" s="2"/>
      <c r="B4105" s="3"/>
      <c r="C4105" s="254"/>
      <c r="D4105" s="45"/>
      <c r="E4105" s="45"/>
      <c r="F4105" s="272"/>
    </row>
    <row r="4106" spans="1:6" x14ac:dyDescent="0.25">
      <c r="A4106" s="2"/>
      <c r="B4106" s="3"/>
      <c r="C4106" s="254"/>
      <c r="D4106" s="45"/>
      <c r="E4106" s="45"/>
      <c r="F4106" s="272"/>
    </row>
    <row r="4107" spans="1:6" x14ac:dyDescent="0.25">
      <c r="A4107" s="2"/>
      <c r="B4107" s="3"/>
      <c r="C4107" s="254"/>
      <c r="D4107" s="45"/>
      <c r="E4107" s="45"/>
      <c r="F4107" s="272"/>
    </row>
    <row r="4108" spans="1:6" x14ac:dyDescent="0.25">
      <c r="A4108" s="2"/>
      <c r="B4108" s="3"/>
      <c r="C4108" s="254"/>
      <c r="D4108" s="45"/>
      <c r="E4108" s="45"/>
      <c r="F4108" s="272"/>
    </row>
    <row r="4109" spans="1:6" x14ac:dyDescent="0.25">
      <c r="A4109" s="2"/>
      <c r="B4109" s="3"/>
      <c r="C4109" s="254"/>
      <c r="D4109" s="45"/>
      <c r="E4109" s="45"/>
      <c r="F4109" s="272"/>
    </row>
    <row r="4110" spans="1:6" x14ac:dyDescent="0.25">
      <c r="A4110" s="2"/>
      <c r="B4110" s="3"/>
      <c r="C4110" s="254"/>
      <c r="D4110" s="45"/>
      <c r="E4110" s="45"/>
      <c r="F4110" s="272"/>
    </row>
    <row r="4111" spans="1:6" x14ac:dyDescent="0.25">
      <c r="A4111" s="2"/>
      <c r="B4111" s="3"/>
      <c r="C4111" s="254"/>
      <c r="D4111" s="45"/>
      <c r="E4111" s="45"/>
      <c r="F4111" s="272"/>
    </row>
    <row r="4112" spans="1:6" x14ac:dyDescent="0.25">
      <c r="A4112" s="2"/>
      <c r="B4112" s="3"/>
      <c r="C4112" s="254"/>
      <c r="D4112" s="45"/>
      <c r="E4112" s="45"/>
      <c r="F4112" s="272"/>
    </row>
    <row r="4113" spans="1:6" x14ac:dyDescent="0.25">
      <c r="A4113" s="2"/>
      <c r="B4113" s="3"/>
      <c r="C4113" s="254"/>
      <c r="D4113" s="45"/>
      <c r="E4113" s="45"/>
      <c r="F4113" s="272"/>
    </row>
    <row r="4114" spans="1:6" x14ac:dyDescent="0.25">
      <c r="A4114" s="2"/>
      <c r="B4114" s="3"/>
      <c r="C4114" s="254"/>
      <c r="D4114" s="45"/>
      <c r="E4114" s="45"/>
      <c r="F4114" s="272"/>
    </row>
    <row r="4115" spans="1:6" x14ac:dyDescent="0.25">
      <c r="A4115" s="2"/>
      <c r="B4115" s="3"/>
      <c r="C4115" s="254"/>
      <c r="D4115" s="45"/>
      <c r="E4115" s="45"/>
      <c r="F4115" s="272"/>
    </row>
    <row r="4116" spans="1:6" x14ac:dyDescent="0.25">
      <c r="A4116" s="2"/>
      <c r="B4116" s="3"/>
      <c r="C4116" s="254"/>
      <c r="D4116" s="45"/>
      <c r="E4116" s="45"/>
      <c r="F4116" s="272"/>
    </row>
    <row r="4117" spans="1:6" x14ac:dyDescent="0.25">
      <c r="A4117" s="2"/>
      <c r="B4117" s="3"/>
      <c r="C4117" s="254"/>
      <c r="D4117" s="45"/>
      <c r="E4117" s="45"/>
      <c r="F4117" s="272"/>
    </row>
    <row r="4118" spans="1:6" x14ac:dyDescent="0.25">
      <c r="A4118" s="2"/>
      <c r="B4118" s="3"/>
      <c r="C4118" s="254"/>
      <c r="D4118" s="45"/>
      <c r="E4118" s="45"/>
      <c r="F4118" s="272"/>
    </row>
    <row r="4119" spans="1:6" x14ac:dyDescent="0.25">
      <c r="A4119" s="2"/>
      <c r="B4119" s="3"/>
      <c r="C4119" s="254"/>
      <c r="D4119" s="45"/>
      <c r="E4119" s="45"/>
      <c r="F4119" s="272"/>
    </row>
    <row r="4120" spans="1:6" x14ac:dyDescent="0.25">
      <c r="A4120" s="2"/>
      <c r="B4120" s="3"/>
      <c r="C4120" s="254"/>
      <c r="D4120" s="45"/>
      <c r="E4120" s="45"/>
      <c r="F4120" s="272"/>
    </row>
    <row r="4121" spans="1:6" x14ac:dyDescent="0.25">
      <c r="A4121" s="2"/>
      <c r="B4121" s="3"/>
      <c r="C4121" s="254"/>
      <c r="D4121" s="45"/>
      <c r="E4121" s="45"/>
      <c r="F4121" s="272"/>
    </row>
    <row r="4122" spans="1:6" x14ac:dyDescent="0.25">
      <c r="A4122" s="2"/>
      <c r="B4122" s="3"/>
      <c r="C4122" s="254"/>
      <c r="D4122" s="45"/>
      <c r="E4122" s="45"/>
      <c r="F4122" s="272"/>
    </row>
    <row r="4123" spans="1:6" x14ac:dyDescent="0.25">
      <c r="A4123" s="2"/>
      <c r="B4123" s="3"/>
      <c r="C4123" s="254"/>
      <c r="D4123" s="45"/>
      <c r="E4123" s="45"/>
      <c r="F4123" s="272"/>
    </row>
    <row r="4124" spans="1:6" x14ac:dyDescent="0.25">
      <c r="A4124" s="2"/>
      <c r="B4124" s="3"/>
      <c r="C4124" s="254"/>
      <c r="D4124" s="45"/>
      <c r="E4124" s="45"/>
      <c r="F4124" s="272"/>
    </row>
    <row r="4125" spans="1:6" x14ac:dyDescent="0.25">
      <c r="A4125" s="2"/>
      <c r="B4125" s="3"/>
      <c r="C4125" s="254"/>
      <c r="D4125" s="45"/>
      <c r="E4125" s="45"/>
      <c r="F4125" s="272"/>
    </row>
    <row r="4126" spans="1:6" x14ac:dyDescent="0.25">
      <c r="A4126" s="2"/>
      <c r="B4126" s="3"/>
      <c r="C4126" s="254"/>
      <c r="D4126" s="45"/>
      <c r="E4126" s="45"/>
      <c r="F4126" s="272"/>
    </row>
    <row r="4127" spans="1:6" x14ac:dyDescent="0.25">
      <c r="A4127" s="2"/>
      <c r="B4127" s="3"/>
      <c r="C4127" s="254"/>
      <c r="D4127" s="45"/>
      <c r="E4127" s="45"/>
      <c r="F4127" s="272"/>
    </row>
    <row r="4128" spans="1:6" x14ac:dyDescent="0.25">
      <c r="A4128" s="2"/>
      <c r="B4128" s="3"/>
      <c r="C4128" s="254"/>
      <c r="D4128" s="45"/>
      <c r="E4128" s="45"/>
      <c r="F4128" s="272"/>
    </row>
    <row r="4129" spans="1:6" x14ac:dyDescent="0.25">
      <c r="A4129" s="2"/>
      <c r="B4129" s="3"/>
      <c r="C4129" s="254"/>
      <c r="D4129" s="45"/>
      <c r="E4129" s="45"/>
      <c r="F4129" s="272"/>
    </row>
    <row r="4130" spans="1:6" x14ac:dyDescent="0.25">
      <c r="A4130" s="2"/>
      <c r="B4130" s="3"/>
      <c r="C4130" s="254"/>
      <c r="D4130" s="45"/>
      <c r="E4130" s="45"/>
      <c r="F4130" s="272"/>
    </row>
    <row r="4131" spans="1:6" x14ac:dyDescent="0.25">
      <c r="A4131" s="2"/>
      <c r="B4131" s="3"/>
      <c r="C4131" s="254"/>
      <c r="D4131" s="45"/>
      <c r="E4131" s="45"/>
      <c r="F4131" s="272"/>
    </row>
    <row r="4132" spans="1:6" x14ac:dyDescent="0.25">
      <c r="A4132" s="2"/>
      <c r="B4132" s="3"/>
      <c r="C4132" s="254"/>
      <c r="D4132" s="45"/>
      <c r="E4132" s="45"/>
      <c r="F4132" s="272"/>
    </row>
    <row r="4133" spans="1:6" x14ac:dyDescent="0.25">
      <c r="A4133" s="2"/>
      <c r="B4133" s="3"/>
      <c r="C4133" s="254"/>
      <c r="D4133" s="45"/>
      <c r="E4133" s="45"/>
      <c r="F4133" s="272"/>
    </row>
    <row r="4134" spans="1:6" x14ac:dyDescent="0.25">
      <c r="A4134" s="2"/>
      <c r="B4134" s="3"/>
      <c r="C4134" s="254"/>
      <c r="D4134" s="45"/>
      <c r="E4134" s="45"/>
      <c r="F4134" s="272"/>
    </row>
    <row r="4135" spans="1:6" x14ac:dyDescent="0.25">
      <c r="A4135" s="2"/>
      <c r="B4135" s="3"/>
      <c r="C4135" s="254"/>
      <c r="D4135" s="45"/>
      <c r="E4135" s="45"/>
      <c r="F4135" s="272"/>
    </row>
    <row r="4136" spans="1:6" x14ac:dyDescent="0.25">
      <c r="A4136" s="2"/>
      <c r="B4136" s="3"/>
      <c r="C4136" s="254"/>
      <c r="D4136" s="45"/>
      <c r="E4136" s="45"/>
      <c r="F4136" s="272"/>
    </row>
    <row r="4137" spans="1:6" x14ac:dyDescent="0.25">
      <c r="A4137" s="2"/>
      <c r="B4137" s="3"/>
      <c r="C4137" s="254"/>
      <c r="D4137" s="45"/>
      <c r="E4137" s="45"/>
      <c r="F4137" s="272"/>
    </row>
    <row r="4138" spans="1:6" x14ac:dyDescent="0.25">
      <c r="A4138" s="2"/>
      <c r="B4138" s="3"/>
      <c r="C4138" s="254"/>
      <c r="D4138" s="45"/>
      <c r="E4138" s="45"/>
      <c r="F4138" s="272"/>
    </row>
    <row r="4139" spans="1:6" x14ac:dyDescent="0.25">
      <c r="A4139" s="2"/>
      <c r="B4139" s="3"/>
      <c r="C4139" s="254"/>
      <c r="D4139" s="45"/>
      <c r="E4139" s="45"/>
      <c r="F4139" s="272"/>
    </row>
    <row r="4140" spans="1:6" x14ac:dyDescent="0.25">
      <c r="A4140" s="2"/>
      <c r="B4140" s="3"/>
      <c r="C4140" s="254"/>
      <c r="D4140" s="45"/>
      <c r="E4140" s="45"/>
      <c r="F4140" s="272"/>
    </row>
    <row r="4141" spans="1:6" x14ac:dyDescent="0.25">
      <c r="A4141" s="2"/>
      <c r="B4141" s="3"/>
      <c r="C4141" s="254"/>
      <c r="D4141" s="45"/>
      <c r="E4141" s="45"/>
      <c r="F4141" s="272"/>
    </row>
    <row r="4142" spans="1:6" x14ac:dyDescent="0.25">
      <c r="A4142" s="2"/>
      <c r="B4142" s="3"/>
      <c r="C4142" s="254"/>
      <c r="D4142" s="45"/>
      <c r="E4142" s="45"/>
      <c r="F4142" s="272"/>
    </row>
    <row r="4143" spans="1:6" x14ac:dyDescent="0.25">
      <c r="A4143" s="2"/>
      <c r="B4143" s="3"/>
      <c r="C4143" s="254"/>
      <c r="D4143" s="45"/>
      <c r="E4143" s="45"/>
      <c r="F4143" s="272"/>
    </row>
    <row r="4144" spans="1:6" x14ac:dyDescent="0.25">
      <c r="A4144" s="2"/>
      <c r="B4144" s="3"/>
      <c r="C4144" s="254"/>
      <c r="D4144" s="45"/>
      <c r="E4144" s="45"/>
      <c r="F4144" s="272"/>
    </row>
    <row r="4145" spans="1:6" x14ac:dyDescent="0.25">
      <c r="A4145" s="2"/>
      <c r="B4145" s="3"/>
      <c r="C4145" s="254"/>
      <c r="D4145" s="45"/>
      <c r="E4145" s="45"/>
      <c r="F4145" s="272"/>
    </row>
    <row r="4146" spans="1:6" x14ac:dyDescent="0.25">
      <c r="A4146" s="2"/>
      <c r="B4146" s="3"/>
      <c r="C4146" s="254"/>
      <c r="D4146" s="45"/>
      <c r="E4146" s="45"/>
      <c r="F4146" s="272"/>
    </row>
    <row r="4147" spans="1:6" x14ac:dyDescent="0.25">
      <c r="A4147" s="2"/>
      <c r="B4147" s="3"/>
      <c r="C4147" s="254"/>
      <c r="D4147" s="45"/>
      <c r="E4147" s="45"/>
      <c r="F4147" s="272"/>
    </row>
    <row r="4148" spans="1:6" x14ac:dyDescent="0.25">
      <c r="A4148" s="2"/>
      <c r="B4148" s="3"/>
      <c r="C4148" s="254"/>
      <c r="D4148" s="45"/>
      <c r="E4148" s="45"/>
      <c r="F4148" s="272"/>
    </row>
    <row r="4149" spans="1:6" x14ac:dyDescent="0.25">
      <c r="A4149" s="2"/>
      <c r="B4149" s="3"/>
      <c r="C4149" s="254"/>
      <c r="D4149" s="45"/>
      <c r="E4149" s="45"/>
      <c r="F4149" s="272"/>
    </row>
    <row r="4150" spans="1:6" x14ac:dyDescent="0.25">
      <c r="A4150" s="2"/>
      <c r="B4150" s="3"/>
      <c r="C4150" s="254"/>
      <c r="D4150" s="45"/>
      <c r="E4150" s="45"/>
      <c r="F4150" s="272"/>
    </row>
    <row r="4151" spans="1:6" x14ac:dyDescent="0.25">
      <c r="A4151" s="2"/>
      <c r="B4151" s="3"/>
      <c r="C4151" s="254"/>
      <c r="D4151" s="45"/>
      <c r="E4151" s="45"/>
      <c r="F4151" s="272"/>
    </row>
    <row r="4152" spans="1:6" x14ac:dyDescent="0.25">
      <c r="A4152" s="2"/>
      <c r="B4152" s="3"/>
      <c r="C4152" s="254"/>
      <c r="D4152" s="45"/>
      <c r="E4152" s="45"/>
      <c r="F4152" s="272"/>
    </row>
    <row r="4153" spans="1:6" x14ac:dyDescent="0.25">
      <c r="A4153" s="2"/>
      <c r="B4153" s="3"/>
      <c r="C4153" s="254"/>
      <c r="D4153" s="45"/>
      <c r="E4153" s="45"/>
      <c r="F4153" s="272"/>
    </row>
    <row r="4154" spans="1:6" x14ac:dyDescent="0.25">
      <c r="A4154" s="2"/>
      <c r="B4154" s="3"/>
      <c r="C4154" s="254"/>
      <c r="D4154" s="45"/>
      <c r="E4154" s="45"/>
      <c r="F4154" s="272"/>
    </row>
    <row r="4155" spans="1:6" x14ac:dyDescent="0.25">
      <c r="A4155" s="2"/>
      <c r="B4155" s="3"/>
      <c r="C4155" s="254"/>
      <c r="D4155" s="45"/>
      <c r="E4155" s="45"/>
      <c r="F4155" s="272"/>
    </row>
    <row r="4156" spans="1:6" x14ac:dyDescent="0.25">
      <c r="A4156" s="2"/>
      <c r="B4156" s="3"/>
      <c r="C4156" s="254"/>
      <c r="D4156" s="45"/>
      <c r="E4156" s="45"/>
      <c r="F4156" s="272"/>
    </row>
    <row r="4157" spans="1:6" x14ac:dyDescent="0.25">
      <c r="A4157" s="2"/>
      <c r="B4157" s="3"/>
      <c r="C4157" s="254"/>
      <c r="D4157" s="45"/>
      <c r="E4157" s="45"/>
      <c r="F4157" s="272"/>
    </row>
    <row r="4158" spans="1:6" x14ac:dyDescent="0.25">
      <c r="A4158" s="2"/>
      <c r="B4158" s="3"/>
      <c r="C4158" s="254"/>
      <c r="D4158" s="45"/>
      <c r="E4158" s="45"/>
      <c r="F4158" s="272"/>
    </row>
    <row r="4159" spans="1:6" x14ac:dyDescent="0.25">
      <c r="A4159" s="2"/>
      <c r="B4159" s="3"/>
      <c r="C4159" s="254"/>
      <c r="D4159" s="45"/>
      <c r="E4159" s="45"/>
      <c r="F4159" s="272"/>
    </row>
    <row r="4160" spans="1:6" x14ac:dyDescent="0.25">
      <c r="A4160" s="2"/>
      <c r="B4160" s="3"/>
      <c r="C4160" s="254"/>
      <c r="D4160" s="45"/>
      <c r="E4160" s="45"/>
      <c r="F4160" s="272"/>
    </row>
    <row r="4161" spans="1:6" x14ac:dyDescent="0.25">
      <c r="A4161" s="2"/>
      <c r="B4161" s="3"/>
      <c r="C4161" s="254"/>
      <c r="D4161" s="45"/>
      <c r="E4161" s="45"/>
      <c r="F4161" s="272"/>
    </row>
    <row r="4162" spans="1:6" x14ac:dyDescent="0.25">
      <c r="A4162" s="2"/>
      <c r="B4162" s="3"/>
      <c r="C4162" s="254"/>
      <c r="D4162" s="45"/>
      <c r="E4162" s="45"/>
      <c r="F4162" s="272"/>
    </row>
    <row r="4163" spans="1:6" x14ac:dyDescent="0.25">
      <c r="A4163" s="2"/>
      <c r="B4163" s="3"/>
      <c r="C4163" s="254"/>
      <c r="D4163" s="45"/>
      <c r="E4163" s="45"/>
      <c r="F4163" s="272"/>
    </row>
    <row r="4164" spans="1:6" x14ac:dyDescent="0.25">
      <c r="A4164" s="2"/>
      <c r="B4164" s="3"/>
      <c r="C4164" s="254"/>
      <c r="D4164" s="45"/>
      <c r="E4164" s="45"/>
      <c r="F4164" s="272"/>
    </row>
    <row r="4165" spans="1:6" x14ac:dyDescent="0.25">
      <c r="A4165" s="2"/>
      <c r="B4165" s="3"/>
      <c r="C4165" s="254"/>
      <c r="D4165" s="45"/>
      <c r="E4165" s="45"/>
      <c r="F4165" s="272"/>
    </row>
    <row r="4166" spans="1:6" x14ac:dyDescent="0.25">
      <c r="A4166" s="2"/>
      <c r="B4166" s="3"/>
      <c r="C4166" s="254"/>
      <c r="D4166" s="45"/>
      <c r="E4166" s="45"/>
      <c r="F4166" s="272"/>
    </row>
    <row r="4167" spans="1:6" x14ac:dyDescent="0.25">
      <c r="A4167" s="2"/>
      <c r="B4167" s="3"/>
      <c r="C4167" s="254"/>
      <c r="D4167" s="45"/>
      <c r="E4167" s="45"/>
      <c r="F4167" s="272"/>
    </row>
    <row r="4168" spans="1:6" x14ac:dyDescent="0.25">
      <c r="A4168" s="2"/>
      <c r="B4168" s="3"/>
      <c r="C4168" s="254"/>
      <c r="D4168" s="45"/>
      <c r="E4168" s="45"/>
      <c r="F4168" s="272"/>
    </row>
    <row r="4169" spans="1:6" x14ac:dyDescent="0.25">
      <c r="A4169" s="2"/>
      <c r="B4169" s="3"/>
      <c r="C4169" s="254"/>
      <c r="D4169" s="45"/>
      <c r="E4169" s="45"/>
      <c r="F4169" s="272"/>
    </row>
    <row r="4170" spans="1:6" x14ac:dyDescent="0.25">
      <c r="A4170" s="2"/>
      <c r="B4170" s="3"/>
      <c r="C4170" s="254"/>
      <c r="D4170" s="45"/>
      <c r="E4170" s="45"/>
      <c r="F4170" s="272"/>
    </row>
    <row r="4171" spans="1:6" x14ac:dyDescent="0.25">
      <c r="A4171" s="2"/>
      <c r="B4171" s="3"/>
      <c r="C4171" s="254"/>
      <c r="D4171" s="45"/>
      <c r="E4171" s="45"/>
      <c r="F4171" s="272"/>
    </row>
    <row r="4172" spans="1:6" x14ac:dyDescent="0.25">
      <c r="A4172" s="2"/>
      <c r="B4172" s="3"/>
      <c r="C4172" s="254"/>
      <c r="D4172" s="45"/>
      <c r="E4172" s="45"/>
      <c r="F4172" s="272"/>
    </row>
    <row r="4173" spans="1:6" x14ac:dyDescent="0.25">
      <c r="A4173" s="2"/>
      <c r="B4173" s="3"/>
      <c r="C4173" s="254"/>
      <c r="D4173" s="45"/>
      <c r="E4173" s="45"/>
      <c r="F4173" s="272"/>
    </row>
    <row r="4174" spans="1:6" x14ac:dyDescent="0.25">
      <c r="A4174" s="2"/>
      <c r="B4174" s="3"/>
      <c r="C4174" s="254"/>
      <c r="D4174" s="45"/>
      <c r="E4174" s="45"/>
      <c r="F4174" s="272"/>
    </row>
    <row r="4175" spans="1:6" x14ac:dyDescent="0.25">
      <c r="A4175" s="2"/>
      <c r="B4175" s="3"/>
      <c r="C4175" s="254"/>
      <c r="D4175" s="45"/>
      <c r="E4175" s="45"/>
      <c r="F4175" s="272"/>
    </row>
    <row r="4176" spans="1:6" x14ac:dyDescent="0.25">
      <c r="A4176" s="2"/>
      <c r="B4176" s="3"/>
      <c r="C4176" s="254"/>
      <c r="D4176" s="45"/>
      <c r="E4176" s="45"/>
      <c r="F4176" s="272"/>
    </row>
    <row r="4177" spans="1:6" x14ac:dyDescent="0.25">
      <c r="A4177" s="2"/>
      <c r="B4177" s="3"/>
      <c r="C4177" s="254"/>
      <c r="D4177" s="45"/>
      <c r="E4177" s="45"/>
      <c r="F4177" s="272"/>
    </row>
    <row r="4178" spans="1:6" x14ac:dyDescent="0.25">
      <c r="A4178" s="2"/>
      <c r="B4178" s="3"/>
      <c r="C4178" s="254"/>
      <c r="D4178" s="45"/>
      <c r="E4178" s="45"/>
      <c r="F4178" s="272"/>
    </row>
    <row r="4179" spans="1:6" x14ac:dyDescent="0.25">
      <c r="A4179" s="2"/>
      <c r="B4179" s="3"/>
      <c r="C4179" s="254"/>
      <c r="D4179" s="45"/>
      <c r="E4179" s="45"/>
      <c r="F4179" s="272"/>
    </row>
    <row r="4180" spans="1:6" x14ac:dyDescent="0.25">
      <c r="A4180" s="2"/>
      <c r="B4180" s="3"/>
      <c r="C4180" s="254"/>
      <c r="D4180" s="45"/>
      <c r="E4180" s="45"/>
      <c r="F4180" s="272"/>
    </row>
    <row r="4181" spans="1:6" x14ac:dyDescent="0.25">
      <c r="A4181" s="2"/>
      <c r="B4181" s="3"/>
      <c r="C4181" s="254"/>
      <c r="D4181" s="45"/>
      <c r="E4181" s="45"/>
      <c r="F4181" s="272"/>
    </row>
    <row r="4182" spans="1:6" x14ac:dyDescent="0.25">
      <c r="A4182" s="2"/>
      <c r="B4182" s="3"/>
      <c r="C4182" s="254"/>
      <c r="D4182" s="45"/>
      <c r="E4182" s="45"/>
      <c r="F4182" s="272"/>
    </row>
    <row r="4183" spans="1:6" x14ac:dyDescent="0.25">
      <c r="A4183" s="2"/>
      <c r="B4183" s="3"/>
      <c r="C4183" s="254"/>
      <c r="D4183" s="45"/>
      <c r="E4183" s="45"/>
      <c r="F4183" s="272"/>
    </row>
    <row r="4184" spans="1:6" x14ac:dyDescent="0.25">
      <c r="A4184" s="2"/>
      <c r="B4184" s="3"/>
      <c r="C4184" s="254"/>
      <c r="D4184" s="45"/>
      <c r="E4184" s="45"/>
      <c r="F4184" s="272"/>
    </row>
    <row r="4185" spans="1:6" x14ac:dyDescent="0.25">
      <c r="A4185" s="2"/>
      <c r="B4185" s="3"/>
      <c r="C4185" s="254"/>
      <c r="D4185" s="45"/>
      <c r="E4185" s="45"/>
      <c r="F4185" s="272"/>
    </row>
    <row r="4186" spans="1:6" x14ac:dyDescent="0.25">
      <c r="A4186" s="2"/>
      <c r="B4186" s="3"/>
      <c r="C4186" s="254"/>
      <c r="D4186" s="45"/>
      <c r="E4186" s="45"/>
      <c r="F4186" s="272"/>
    </row>
    <row r="4187" spans="1:6" x14ac:dyDescent="0.25">
      <c r="A4187" s="2"/>
      <c r="B4187" s="3"/>
      <c r="C4187" s="254"/>
      <c r="D4187" s="45"/>
      <c r="E4187" s="45"/>
      <c r="F4187" s="272"/>
    </row>
    <row r="4188" spans="1:6" x14ac:dyDescent="0.25">
      <c r="A4188" s="2"/>
      <c r="B4188" s="3"/>
      <c r="C4188" s="254"/>
      <c r="D4188" s="45"/>
      <c r="E4188" s="45"/>
      <c r="F4188" s="272"/>
    </row>
    <row r="4189" spans="1:6" x14ac:dyDescent="0.25">
      <c r="A4189" s="2"/>
      <c r="B4189" s="3"/>
      <c r="C4189" s="254"/>
      <c r="D4189" s="45"/>
      <c r="E4189" s="45"/>
      <c r="F4189" s="272"/>
    </row>
    <row r="4190" spans="1:6" x14ac:dyDescent="0.25">
      <c r="A4190" s="2"/>
      <c r="B4190" s="3"/>
      <c r="C4190" s="254"/>
      <c r="D4190" s="45"/>
      <c r="E4190" s="45"/>
      <c r="F4190" s="272"/>
    </row>
    <row r="4191" spans="1:6" x14ac:dyDescent="0.25">
      <c r="A4191" s="2"/>
      <c r="B4191" s="3"/>
      <c r="C4191" s="254"/>
      <c r="D4191" s="45"/>
      <c r="E4191" s="45"/>
      <c r="F4191" s="272"/>
    </row>
    <row r="4192" spans="1:6" x14ac:dyDescent="0.25">
      <c r="A4192" s="2"/>
      <c r="B4192" s="3"/>
      <c r="C4192" s="254"/>
      <c r="D4192" s="45"/>
      <c r="E4192" s="45"/>
      <c r="F4192" s="272"/>
    </row>
    <row r="4193" spans="1:6" x14ac:dyDescent="0.25">
      <c r="A4193" s="2"/>
      <c r="B4193" s="3"/>
      <c r="C4193" s="254"/>
      <c r="D4193" s="45"/>
      <c r="E4193" s="45"/>
      <c r="F4193" s="272"/>
    </row>
    <row r="4194" spans="1:6" x14ac:dyDescent="0.25">
      <c r="A4194" s="2"/>
      <c r="B4194" s="3"/>
      <c r="C4194" s="254"/>
      <c r="D4194" s="45"/>
      <c r="E4194" s="45"/>
      <c r="F4194" s="272"/>
    </row>
    <row r="4195" spans="1:6" x14ac:dyDescent="0.25">
      <c r="A4195" s="2"/>
      <c r="B4195" s="3"/>
      <c r="C4195" s="254"/>
      <c r="D4195" s="45"/>
      <c r="E4195" s="45"/>
      <c r="F4195" s="272"/>
    </row>
    <row r="4196" spans="1:6" x14ac:dyDescent="0.25">
      <c r="A4196" s="2"/>
      <c r="B4196" s="3"/>
      <c r="C4196" s="254"/>
      <c r="D4196" s="45"/>
      <c r="E4196" s="45"/>
      <c r="F4196" s="272"/>
    </row>
    <row r="4197" spans="1:6" x14ac:dyDescent="0.25">
      <c r="A4197" s="2"/>
      <c r="B4197" s="3"/>
      <c r="C4197" s="254"/>
      <c r="D4197" s="45"/>
      <c r="E4197" s="45"/>
      <c r="F4197" s="272"/>
    </row>
    <row r="4198" spans="1:6" x14ac:dyDescent="0.25">
      <c r="A4198" s="2"/>
      <c r="B4198" s="3"/>
      <c r="C4198" s="254"/>
      <c r="D4198" s="45"/>
      <c r="E4198" s="45"/>
      <c r="F4198" s="272"/>
    </row>
    <row r="4199" spans="1:6" x14ac:dyDescent="0.25">
      <c r="A4199" s="2"/>
      <c r="B4199" s="3"/>
      <c r="C4199" s="254"/>
      <c r="D4199" s="45"/>
      <c r="E4199" s="45"/>
      <c r="F4199" s="272"/>
    </row>
    <row r="4200" spans="1:6" x14ac:dyDescent="0.25">
      <c r="A4200" s="2"/>
      <c r="B4200" s="3"/>
      <c r="C4200" s="254"/>
      <c r="D4200" s="45"/>
      <c r="E4200" s="45"/>
      <c r="F4200" s="272"/>
    </row>
    <row r="4201" spans="1:6" x14ac:dyDescent="0.25">
      <c r="A4201" s="2"/>
      <c r="B4201" s="3"/>
      <c r="C4201" s="254"/>
      <c r="D4201" s="45"/>
      <c r="E4201" s="45"/>
      <c r="F4201" s="272"/>
    </row>
    <row r="4202" spans="1:6" x14ac:dyDescent="0.25">
      <c r="A4202" s="2"/>
      <c r="B4202" s="3"/>
      <c r="C4202" s="254"/>
      <c r="D4202" s="45"/>
      <c r="E4202" s="45"/>
      <c r="F4202" s="272"/>
    </row>
    <row r="4203" spans="1:6" x14ac:dyDescent="0.25">
      <c r="A4203" s="2"/>
      <c r="B4203" s="3"/>
      <c r="C4203" s="254"/>
      <c r="D4203" s="45"/>
      <c r="E4203" s="45"/>
      <c r="F4203" s="272"/>
    </row>
    <row r="4204" spans="1:6" x14ac:dyDescent="0.25">
      <c r="A4204" s="2"/>
      <c r="B4204" s="3"/>
      <c r="C4204" s="254"/>
      <c r="D4204" s="45"/>
      <c r="E4204" s="45"/>
      <c r="F4204" s="272"/>
    </row>
    <row r="4205" spans="1:6" x14ac:dyDescent="0.25">
      <c r="A4205" s="2"/>
      <c r="B4205" s="3"/>
      <c r="C4205" s="254"/>
      <c r="D4205" s="45"/>
      <c r="E4205" s="45"/>
      <c r="F4205" s="272"/>
    </row>
    <row r="4206" spans="1:6" x14ac:dyDescent="0.25">
      <c r="A4206" s="2"/>
      <c r="B4206" s="3"/>
      <c r="C4206" s="254"/>
      <c r="D4206" s="45"/>
      <c r="E4206" s="45"/>
      <c r="F4206" s="272"/>
    </row>
    <row r="4207" spans="1:6" x14ac:dyDescent="0.25">
      <c r="A4207" s="2"/>
      <c r="B4207" s="3"/>
      <c r="C4207" s="254"/>
      <c r="D4207" s="45"/>
      <c r="E4207" s="45"/>
      <c r="F4207" s="272"/>
    </row>
    <row r="4208" spans="1:6" x14ac:dyDescent="0.25">
      <c r="A4208" s="2"/>
      <c r="B4208" s="3"/>
      <c r="C4208" s="254"/>
      <c r="D4208" s="45"/>
      <c r="E4208" s="45"/>
      <c r="F4208" s="272"/>
    </row>
    <row r="4209" spans="1:6" x14ac:dyDescent="0.25">
      <c r="A4209" s="2"/>
      <c r="B4209" s="3"/>
      <c r="C4209" s="254"/>
      <c r="D4209" s="45"/>
      <c r="E4209" s="45"/>
      <c r="F4209" s="272"/>
    </row>
    <row r="4210" spans="1:6" x14ac:dyDescent="0.25">
      <c r="A4210" s="2"/>
      <c r="B4210" s="3"/>
      <c r="C4210" s="254"/>
      <c r="D4210" s="45"/>
      <c r="E4210" s="45"/>
      <c r="F4210" s="272"/>
    </row>
    <row r="4211" spans="1:6" x14ac:dyDescent="0.25">
      <c r="A4211" s="2"/>
      <c r="B4211" s="3"/>
      <c r="C4211" s="254"/>
      <c r="D4211" s="45"/>
      <c r="E4211" s="45"/>
      <c r="F4211" s="272"/>
    </row>
    <row r="4212" spans="1:6" x14ac:dyDescent="0.25">
      <c r="A4212" s="2"/>
      <c r="B4212" s="3"/>
      <c r="C4212" s="254"/>
      <c r="D4212" s="45"/>
      <c r="E4212" s="45"/>
      <c r="F4212" s="272"/>
    </row>
    <row r="4213" spans="1:6" x14ac:dyDescent="0.25">
      <c r="A4213" s="2"/>
      <c r="B4213" s="3"/>
      <c r="C4213" s="254"/>
      <c r="D4213" s="45"/>
      <c r="E4213" s="45"/>
      <c r="F4213" s="272"/>
    </row>
    <row r="4214" spans="1:6" x14ac:dyDescent="0.25">
      <c r="A4214" s="2"/>
      <c r="B4214" s="3"/>
      <c r="C4214" s="254"/>
      <c r="D4214" s="45"/>
      <c r="E4214" s="45"/>
      <c r="F4214" s="272"/>
    </row>
    <row r="4215" spans="1:6" x14ac:dyDescent="0.25">
      <c r="A4215" s="2"/>
      <c r="B4215" s="3"/>
      <c r="C4215" s="254"/>
      <c r="D4215" s="45"/>
      <c r="E4215" s="45"/>
      <c r="F4215" s="272"/>
    </row>
    <row r="4216" spans="1:6" x14ac:dyDescent="0.25">
      <c r="A4216" s="2"/>
      <c r="B4216" s="3"/>
      <c r="C4216" s="254"/>
      <c r="D4216" s="45"/>
      <c r="E4216" s="45"/>
      <c r="F4216" s="272"/>
    </row>
    <row r="4217" spans="1:6" x14ac:dyDescent="0.25">
      <c r="A4217" s="2"/>
      <c r="B4217" s="3"/>
      <c r="C4217" s="254"/>
      <c r="D4217" s="45"/>
      <c r="E4217" s="45"/>
      <c r="F4217" s="272"/>
    </row>
    <row r="4218" spans="1:6" x14ac:dyDescent="0.25">
      <c r="A4218" s="2"/>
      <c r="B4218" s="3"/>
      <c r="C4218" s="254"/>
      <c r="D4218" s="45"/>
      <c r="E4218" s="45"/>
      <c r="F4218" s="272"/>
    </row>
    <row r="4219" spans="1:6" x14ac:dyDescent="0.25">
      <c r="A4219" s="2"/>
      <c r="B4219" s="3"/>
      <c r="C4219" s="254"/>
      <c r="D4219" s="45"/>
      <c r="E4219" s="45"/>
      <c r="F4219" s="272"/>
    </row>
    <row r="4220" spans="1:6" x14ac:dyDescent="0.25">
      <c r="A4220" s="2"/>
      <c r="B4220" s="3"/>
      <c r="C4220" s="254"/>
      <c r="D4220" s="45"/>
      <c r="E4220" s="45"/>
      <c r="F4220" s="272"/>
    </row>
    <row r="4221" spans="1:6" x14ac:dyDescent="0.25">
      <c r="A4221" s="2"/>
      <c r="B4221" s="3"/>
      <c r="C4221" s="254"/>
      <c r="D4221" s="45"/>
      <c r="E4221" s="45"/>
      <c r="F4221" s="272"/>
    </row>
    <row r="4222" spans="1:6" x14ac:dyDescent="0.25">
      <c r="A4222" s="2"/>
      <c r="B4222" s="3"/>
      <c r="C4222" s="254"/>
      <c r="D4222" s="45"/>
      <c r="E4222" s="45"/>
      <c r="F4222" s="272"/>
    </row>
    <row r="4223" spans="1:6" x14ac:dyDescent="0.25">
      <c r="A4223" s="2"/>
      <c r="B4223" s="3"/>
      <c r="C4223" s="254"/>
      <c r="D4223" s="45"/>
      <c r="E4223" s="45"/>
      <c r="F4223" s="272"/>
    </row>
    <row r="4224" spans="1:6" x14ac:dyDescent="0.25">
      <c r="A4224" s="2"/>
      <c r="B4224" s="3"/>
      <c r="C4224" s="254"/>
      <c r="D4224" s="45"/>
      <c r="E4224" s="45"/>
      <c r="F4224" s="272"/>
    </row>
    <row r="4225" spans="1:6" x14ac:dyDescent="0.25">
      <c r="A4225" s="2"/>
      <c r="B4225" s="3"/>
      <c r="C4225" s="254"/>
      <c r="D4225" s="45"/>
      <c r="E4225" s="45"/>
      <c r="F4225" s="272"/>
    </row>
    <row r="4226" spans="1:6" x14ac:dyDescent="0.25">
      <c r="A4226" s="2"/>
      <c r="B4226" s="3"/>
      <c r="C4226" s="254"/>
      <c r="D4226" s="45"/>
      <c r="E4226" s="45"/>
      <c r="F4226" s="272"/>
    </row>
    <row r="4227" spans="1:6" x14ac:dyDescent="0.25">
      <c r="A4227" s="2"/>
      <c r="B4227" s="3"/>
      <c r="C4227" s="254"/>
      <c r="D4227" s="45"/>
      <c r="E4227" s="45"/>
      <c r="F4227" s="272"/>
    </row>
    <row r="4228" spans="1:6" x14ac:dyDescent="0.25">
      <c r="A4228" s="2"/>
      <c r="B4228" s="3"/>
      <c r="C4228" s="254"/>
      <c r="D4228" s="45"/>
      <c r="E4228" s="45"/>
      <c r="F4228" s="272"/>
    </row>
    <row r="4229" spans="1:6" x14ac:dyDescent="0.25">
      <c r="A4229" s="2"/>
      <c r="B4229" s="3"/>
      <c r="C4229" s="254"/>
      <c r="D4229" s="45"/>
      <c r="E4229" s="45"/>
      <c r="F4229" s="272"/>
    </row>
    <row r="4230" spans="1:6" x14ac:dyDescent="0.25">
      <c r="A4230" s="2"/>
      <c r="B4230" s="3"/>
      <c r="C4230" s="254"/>
      <c r="D4230" s="45"/>
      <c r="E4230" s="45"/>
      <c r="F4230" s="272"/>
    </row>
    <row r="4231" spans="1:6" x14ac:dyDescent="0.25">
      <c r="A4231" s="2"/>
      <c r="B4231" s="3"/>
      <c r="C4231" s="254"/>
      <c r="D4231" s="45"/>
      <c r="E4231" s="45"/>
      <c r="F4231" s="272"/>
    </row>
    <row r="4232" spans="1:6" x14ac:dyDescent="0.25">
      <c r="A4232" s="2"/>
      <c r="B4232" s="3"/>
      <c r="C4232" s="254"/>
      <c r="D4232" s="45"/>
      <c r="E4232" s="45"/>
      <c r="F4232" s="272"/>
    </row>
    <row r="4233" spans="1:6" x14ac:dyDescent="0.25">
      <c r="A4233" s="2"/>
      <c r="B4233" s="3"/>
      <c r="C4233" s="254"/>
      <c r="D4233" s="45"/>
      <c r="E4233" s="45"/>
      <c r="F4233" s="272"/>
    </row>
    <row r="4234" spans="1:6" x14ac:dyDescent="0.25">
      <c r="A4234" s="2"/>
      <c r="B4234" s="3"/>
      <c r="C4234" s="254"/>
      <c r="D4234" s="45"/>
      <c r="E4234" s="45"/>
      <c r="F4234" s="272"/>
    </row>
    <row r="4235" spans="1:6" x14ac:dyDescent="0.25">
      <c r="A4235" s="2"/>
      <c r="B4235" s="3"/>
      <c r="C4235" s="254"/>
      <c r="D4235" s="45"/>
      <c r="E4235" s="45"/>
      <c r="F4235" s="272"/>
    </row>
    <row r="4236" spans="1:6" x14ac:dyDescent="0.25">
      <c r="A4236" s="2"/>
      <c r="B4236" s="3"/>
      <c r="C4236" s="254"/>
      <c r="D4236" s="45"/>
      <c r="E4236" s="45"/>
      <c r="F4236" s="272"/>
    </row>
    <row r="4237" spans="1:6" x14ac:dyDescent="0.25">
      <c r="A4237" s="2"/>
      <c r="B4237" s="3"/>
      <c r="C4237" s="254"/>
      <c r="D4237" s="45"/>
      <c r="E4237" s="45"/>
      <c r="F4237" s="272"/>
    </row>
    <row r="4238" spans="1:6" x14ac:dyDescent="0.25">
      <c r="A4238" s="2"/>
      <c r="B4238" s="3"/>
      <c r="C4238" s="254"/>
      <c r="D4238" s="45"/>
      <c r="E4238" s="45"/>
      <c r="F4238" s="272"/>
    </row>
    <row r="4239" spans="1:6" x14ac:dyDescent="0.25">
      <c r="A4239" s="2"/>
      <c r="B4239" s="3"/>
      <c r="C4239" s="254"/>
      <c r="D4239" s="45"/>
      <c r="E4239" s="45"/>
      <c r="F4239" s="272"/>
    </row>
    <row r="4240" spans="1:6" x14ac:dyDescent="0.25">
      <c r="A4240" s="2"/>
      <c r="B4240" s="3"/>
      <c r="C4240" s="254"/>
      <c r="D4240" s="45"/>
      <c r="E4240" s="45"/>
      <c r="F4240" s="272"/>
    </row>
    <row r="4241" spans="1:6" x14ac:dyDescent="0.25">
      <c r="A4241" s="2"/>
      <c r="B4241" s="3"/>
      <c r="C4241" s="254"/>
      <c r="D4241" s="45"/>
      <c r="E4241" s="45"/>
      <c r="F4241" s="272"/>
    </row>
    <row r="4242" spans="1:6" x14ac:dyDescent="0.25">
      <c r="A4242" s="2"/>
      <c r="B4242" s="3"/>
      <c r="C4242" s="254"/>
      <c r="D4242" s="45"/>
      <c r="E4242" s="45"/>
      <c r="F4242" s="272"/>
    </row>
    <row r="4243" spans="1:6" x14ac:dyDescent="0.25">
      <c r="A4243" s="2"/>
      <c r="B4243" s="3"/>
      <c r="C4243" s="254"/>
      <c r="D4243" s="45"/>
      <c r="E4243" s="45"/>
      <c r="F4243" s="272"/>
    </row>
    <row r="4244" spans="1:6" x14ac:dyDescent="0.25">
      <c r="A4244" s="2"/>
      <c r="B4244" s="3"/>
      <c r="C4244" s="254"/>
      <c r="D4244" s="45"/>
      <c r="E4244" s="45"/>
      <c r="F4244" s="272"/>
    </row>
    <row r="4245" spans="1:6" x14ac:dyDescent="0.25">
      <c r="A4245" s="2"/>
      <c r="B4245" s="3"/>
      <c r="C4245" s="254"/>
      <c r="D4245" s="45"/>
      <c r="E4245" s="45"/>
      <c r="F4245" s="272"/>
    </row>
    <row r="4246" spans="1:6" x14ac:dyDescent="0.25">
      <c r="A4246" s="2"/>
      <c r="B4246" s="3"/>
      <c r="C4246" s="254"/>
      <c r="D4246" s="45"/>
      <c r="E4246" s="45"/>
      <c r="F4246" s="272"/>
    </row>
    <row r="4247" spans="1:6" x14ac:dyDescent="0.25">
      <c r="A4247" s="2"/>
      <c r="B4247" s="3"/>
      <c r="C4247" s="254"/>
      <c r="D4247" s="45"/>
      <c r="E4247" s="45"/>
      <c r="F4247" s="272"/>
    </row>
    <row r="4248" spans="1:6" x14ac:dyDescent="0.25">
      <c r="A4248" s="2"/>
      <c r="B4248" s="3"/>
      <c r="C4248" s="254"/>
      <c r="D4248" s="45"/>
      <c r="E4248" s="45"/>
      <c r="F4248" s="272"/>
    </row>
    <row r="4249" spans="1:6" x14ac:dyDescent="0.25">
      <c r="A4249" s="2"/>
      <c r="B4249" s="3"/>
      <c r="C4249" s="254"/>
      <c r="D4249" s="45"/>
      <c r="E4249" s="45"/>
      <c r="F4249" s="272"/>
    </row>
    <row r="4250" spans="1:6" x14ac:dyDescent="0.25">
      <c r="A4250" s="2"/>
      <c r="B4250" s="3"/>
      <c r="C4250" s="254"/>
      <c r="D4250" s="45"/>
      <c r="E4250" s="45"/>
      <c r="F4250" s="272"/>
    </row>
    <row r="4251" spans="1:6" x14ac:dyDescent="0.25">
      <c r="A4251" s="2"/>
      <c r="B4251" s="3"/>
      <c r="C4251" s="254"/>
      <c r="D4251" s="45"/>
      <c r="E4251" s="45"/>
      <c r="F4251" s="272"/>
    </row>
    <row r="4252" spans="1:6" x14ac:dyDescent="0.25">
      <c r="A4252" s="2"/>
      <c r="B4252" s="3"/>
      <c r="C4252" s="254"/>
      <c r="D4252" s="45"/>
      <c r="E4252" s="45"/>
      <c r="F4252" s="272"/>
    </row>
    <row r="4253" spans="1:6" x14ac:dyDescent="0.25">
      <c r="A4253" s="2"/>
      <c r="B4253" s="3"/>
      <c r="C4253" s="254"/>
      <c r="D4253" s="45"/>
      <c r="E4253" s="45"/>
      <c r="F4253" s="272"/>
    </row>
    <row r="4254" spans="1:6" x14ac:dyDescent="0.25">
      <c r="A4254" s="2"/>
      <c r="B4254" s="3"/>
      <c r="C4254" s="254"/>
      <c r="D4254" s="45"/>
      <c r="E4254" s="45"/>
      <c r="F4254" s="272"/>
    </row>
    <row r="4255" spans="1:6" x14ac:dyDescent="0.25">
      <c r="A4255" s="2"/>
      <c r="B4255" s="3"/>
      <c r="C4255" s="254"/>
      <c r="D4255" s="45"/>
      <c r="E4255" s="45"/>
      <c r="F4255" s="272"/>
    </row>
    <row r="4256" spans="1:6" x14ac:dyDescent="0.25">
      <c r="A4256" s="2"/>
      <c r="B4256" s="3"/>
      <c r="C4256" s="254"/>
      <c r="D4256" s="45"/>
      <c r="E4256" s="45"/>
      <c r="F4256" s="272"/>
    </row>
    <row r="4257" spans="1:6" x14ac:dyDescent="0.25">
      <c r="A4257" s="2"/>
      <c r="B4257" s="3"/>
      <c r="C4257" s="254"/>
      <c r="D4257" s="45"/>
      <c r="E4257" s="45"/>
      <c r="F4257" s="272"/>
    </row>
    <row r="4258" spans="1:6" x14ac:dyDescent="0.25">
      <c r="A4258" s="2"/>
      <c r="B4258" s="3"/>
      <c r="C4258" s="254"/>
      <c r="D4258" s="45"/>
      <c r="E4258" s="45"/>
      <c r="F4258" s="272"/>
    </row>
    <row r="4259" spans="1:6" x14ac:dyDescent="0.25">
      <c r="A4259" s="2"/>
      <c r="B4259" s="3"/>
      <c r="C4259" s="254"/>
      <c r="D4259" s="45"/>
      <c r="E4259" s="45"/>
      <c r="F4259" s="272"/>
    </row>
    <row r="4260" spans="1:6" x14ac:dyDescent="0.25">
      <c r="A4260" s="2"/>
      <c r="B4260" s="3"/>
      <c r="C4260" s="254"/>
      <c r="D4260" s="45"/>
      <c r="E4260" s="45"/>
      <c r="F4260" s="272"/>
    </row>
    <row r="4261" spans="1:6" x14ac:dyDescent="0.25">
      <c r="A4261" s="2"/>
      <c r="B4261" s="3"/>
      <c r="C4261" s="254"/>
      <c r="D4261" s="45"/>
      <c r="E4261" s="45"/>
      <c r="F4261" s="272"/>
    </row>
    <row r="4262" spans="1:6" x14ac:dyDescent="0.25">
      <c r="A4262" s="2"/>
      <c r="B4262" s="3"/>
      <c r="C4262" s="254"/>
      <c r="D4262" s="45"/>
      <c r="E4262" s="45"/>
      <c r="F4262" s="272"/>
    </row>
    <row r="4263" spans="1:6" x14ac:dyDescent="0.25">
      <c r="A4263" s="2"/>
      <c r="B4263" s="3"/>
      <c r="C4263" s="254"/>
      <c r="D4263" s="45"/>
      <c r="E4263" s="45"/>
      <c r="F4263" s="272"/>
    </row>
    <row r="4264" spans="1:6" x14ac:dyDescent="0.25">
      <c r="A4264" s="2"/>
      <c r="B4264" s="3"/>
      <c r="C4264" s="254"/>
      <c r="D4264" s="45"/>
      <c r="E4264" s="45"/>
      <c r="F4264" s="272"/>
    </row>
    <row r="4265" spans="1:6" x14ac:dyDescent="0.25">
      <c r="A4265" s="2"/>
      <c r="B4265" s="3"/>
      <c r="C4265" s="254"/>
      <c r="D4265" s="45"/>
      <c r="E4265" s="45"/>
      <c r="F4265" s="272"/>
    </row>
    <row r="4266" spans="1:6" x14ac:dyDescent="0.25">
      <c r="A4266" s="2"/>
      <c r="B4266" s="3"/>
      <c r="C4266" s="254"/>
      <c r="D4266" s="45"/>
      <c r="E4266" s="45"/>
      <c r="F4266" s="272"/>
    </row>
    <row r="4267" spans="1:6" x14ac:dyDescent="0.25">
      <c r="A4267" s="2"/>
      <c r="B4267" s="3"/>
      <c r="C4267" s="254"/>
      <c r="D4267" s="45"/>
      <c r="E4267" s="45"/>
      <c r="F4267" s="272"/>
    </row>
    <row r="4268" spans="1:6" x14ac:dyDescent="0.25">
      <c r="A4268" s="2"/>
      <c r="B4268" s="3"/>
      <c r="C4268" s="254"/>
      <c r="D4268" s="45"/>
      <c r="E4268" s="45"/>
      <c r="F4268" s="272"/>
    </row>
    <row r="4269" spans="1:6" x14ac:dyDescent="0.25">
      <c r="A4269" s="2"/>
      <c r="B4269" s="3"/>
      <c r="C4269" s="254"/>
      <c r="D4269" s="45"/>
      <c r="E4269" s="45"/>
      <c r="F4269" s="272"/>
    </row>
    <row r="4270" spans="1:6" x14ac:dyDescent="0.25">
      <c r="A4270" s="2"/>
      <c r="B4270" s="3"/>
      <c r="C4270" s="254"/>
      <c r="D4270" s="45"/>
      <c r="E4270" s="45"/>
      <c r="F4270" s="272"/>
    </row>
    <row r="4271" spans="1:6" x14ac:dyDescent="0.25">
      <c r="A4271" s="2"/>
      <c r="B4271" s="3"/>
      <c r="C4271" s="254"/>
      <c r="D4271" s="45"/>
      <c r="E4271" s="45"/>
      <c r="F4271" s="272"/>
    </row>
    <row r="4272" spans="1:6" x14ac:dyDescent="0.25">
      <c r="A4272" s="2"/>
      <c r="B4272" s="3"/>
      <c r="C4272" s="254"/>
      <c r="D4272" s="45"/>
      <c r="E4272" s="45"/>
      <c r="F4272" s="272"/>
    </row>
    <row r="4273" spans="1:6" x14ac:dyDescent="0.25">
      <c r="A4273" s="2"/>
      <c r="B4273" s="3"/>
      <c r="C4273" s="254"/>
      <c r="D4273" s="45"/>
      <c r="E4273" s="45"/>
      <c r="F4273" s="272"/>
    </row>
    <row r="4274" spans="1:6" x14ac:dyDescent="0.25">
      <c r="A4274" s="2"/>
      <c r="B4274" s="3"/>
      <c r="C4274" s="254"/>
      <c r="D4274" s="45"/>
      <c r="E4274" s="45"/>
      <c r="F4274" s="272"/>
    </row>
    <row r="4275" spans="1:6" x14ac:dyDescent="0.25">
      <c r="A4275" s="2"/>
      <c r="B4275" s="3"/>
      <c r="C4275" s="254"/>
      <c r="D4275" s="45"/>
      <c r="E4275" s="45"/>
      <c r="F4275" s="272"/>
    </row>
    <row r="4276" spans="1:6" x14ac:dyDescent="0.25">
      <c r="A4276" s="2"/>
      <c r="B4276" s="3"/>
      <c r="C4276" s="254"/>
      <c r="D4276" s="45"/>
      <c r="E4276" s="45"/>
      <c r="F4276" s="272"/>
    </row>
    <row r="4277" spans="1:6" x14ac:dyDescent="0.25">
      <c r="A4277" s="2"/>
      <c r="B4277" s="3"/>
      <c r="C4277" s="254"/>
      <c r="D4277" s="45"/>
      <c r="E4277" s="45"/>
      <c r="F4277" s="272"/>
    </row>
    <row r="4278" spans="1:6" x14ac:dyDescent="0.25">
      <c r="A4278" s="2"/>
      <c r="B4278" s="3"/>
      <c r="C4278" s="254"/>
      <c r="D4278" s="45"/>
      <c r="E4278" s="45"/>
      <c r="F4278" s="272"/>
    </row>
    <row r="4279" spans="1:6" x14ac:dyDescent="0.25">
      <c r="A4279" s="2"/>
      <c r="B4279" s="3"/>
      <c r="C4279" s="254"/>
      <c r="D4279" s="45"/>
      <c r="E4279" s="45"/>
      <c r="F4279" s="272"/>
    </row>
    <row r="4280" spans="1:6" x14ac:dyDescent="0.25">
      <c r="A4280" s="2"/>
      <c r="B4280" s="3"/>
      <c r="C4280" s="254"/>
      <c r="D4280" s="45"/>
      <c r="E4280" s="45"/>
      <c r="F4280" s="272"/>
    </row>
    <row r="4281" spans="1:6" x14ac:dyDescent="0.25">
      <c r="A4281" s="2"/>
      <c r="B4281" s="3"/>
      <c r="C4281" s="254"/>
      <c r="D4281" s="45"/>
      <c r="E4281" s="45"/>
      <c r="F4281" s="272"/>
    </row>
    <row r="4282" spans="1:6" x14ac:dyDescent="0.25">
      <c r="A4282" s="2"/>
      <c r="B4282" s="3"/>
      <c r="C4282" s="254"/>
      <c r="D4282" s="45"/>
      <c r="E4282" s="45"/>
      <c r="F4282" s="272"/>
    </row>
    <row r="4283" spans="1:6" x14ac:dyDescent="0.25">
      <c r="A4283" s="2"/>
      <c r="B4283" s="3"/>
      <c r="C4283" s="254"/>
      <c r="D4283" s="45"/>
      <c r="E4283" s="45"/>
      <c r="F4283" s="272"/>
    </row>
    <row r="4284" spans="1:6" x14ac:dyDescent="0.25">
      <c r="A4284" s="2"/>
      <c r="B4284" s="3"/>
      <c r="C4284" s="254"/>
      <c r="D4284" s="45"/>
      <c r="E4284" s="45"/>
      <c r="F4284" s="272"/>
    </row>
    <row r="4285" spans="1:6" x14ac:dyDescent="0.25">
      <c r="A4285" s="2"/>
      <c r="B4285" s="3"/>
      <c r="C4285" s="254"/>
      <c r="D4285" s="45"/>
      <c r="E4285" s="45"/>
      <c r="F4285" s="272"/>
    </row>
    <row r="4286" spans="1:6" x14ac:dyDescent="0.25">
      <c r="A4286" s="2"/>
      <c r="B4286" s="3"/>
      <c r="C4286" s="254"/>
      <c r="D4286" s="45"/>
      <c r="E4286" s="45"/>
      <c r="F4286" s="272"/>
    </row>
    <row r="4287" spans="1:6" x14ac:dyDescent="0.25">
      <c r="A4287" s="2"/>
      <c r="B4287" s="3"/>
      <c r="C4287" s="254"/>
      <c r="D4287" s="45"/>
      <c r="E4287" s="45"/>
      <c r="F4287" s="272"/>
    </row>
    <row r="4288" spans="1:6" x14ac:dyDescent="0.25">
      <c r="A4288" s="2"/>
      <c r="B4288" s="3"/>
      <c r="C4288" s="254"/>
      <c r="D4288" s="45"/>
      <c r="E4288" s="45"/>
      <c r="F4288" s="272"/>
    </row>
    <row r="4289" spans="1:6" x14ac:dyDescent="0.25">
      <c r="A4289" s="2"/>
      <c r="B4289" s="3"/>
      <c r="C4289" s="254"/>
      <c r="D4289" s="45"/>
      <c r="E4289" s="45"/>
      <c r="F4289" s="272"/>
    </row>
    <row r="4290" spans="1:6" x14ac:dyDescent="0.25">
      <c r="A4290" s="2"/>
      <c r="B4290" s="3"/>
      <c r="C4290" s="254"/>
      <c r="D4290" s="45"/>
      <c r="E4290" s="45"/>
      <c r="F4290" s="272"/>
    </row>
    <row r="4291" spans="1:6" x14ac:dyDescent="0.25">
      <c r="A4291" s="2"/>
      <c r="B4291" s="3"/>
      <c r="C4291" s="254"/>
      <c r="D4291" s="45"/>
      <c r="E4291" s="45"/>
      <c r="F4291" s="272"/>
    </row>
    <row r="4292" spans="1:6" x14ac:dyDescent="0.25">
      <c r="A4292" s="2"/>
      <c r="B4292" s="3"/>
      <c r="C4292" s="254"/>
      <c r="D4292" s="45"/>
      <c r="E4292" s="45"/>
      <c r="F4292" s="272"/>
    </row>
    <row r="4293" spans="1:6" x14ac:dyDescent="0.25">
      <c r="A4293" s="2"/>
      <c r="B4293" s="3"/>
      <c r="C4293" s="254"/>
      <c r="D4293" s="45"/>
      <c r="E4293" s="45"/>
      <c r="F4293" s="272"/>
    </row>
    <row r="4294" spans="1:6" x14ac:dyDescent="0.25">
      <c r="A4294" s="2"/>
      <c r="B4294" s="3"/>
      <c r="C4294" s="254"/>
      <c r="D4294" s="45"/>
      <c r="E4294" s="45"/>
      <c r="F4294" s="272"/>
    </row>
    <row r="4295" spans="1:6" x14ac:dyDescent="0.25">
      <c r="A4295" s="2"/>
      <c r="B4295" s="3"/>
      <c r="C4295" s="254"/>
      <c r="D4295" s="45"/>
      <c r="E4295" s="45"/>
      <c r="F4295" s="272"/>
    </row>
    <row r="4296" spans="1:6" x14ac:dyDescent="0.25">
      <c r="A4296" s="2"/>
      <c r="B4296" s="3"/>
      <c r="C4296" s="254"/>
      <c r="D4296" s="45"/>
      <c r="E4296" s="45"/>
      <c r="F4296" s="272"/>
    </row>
    <row r="4297" spans="1:6" x14ac:dyDescent="0.25">
      <c r="A4297" s="2"/>
      <c r="B4297" s="3"/>
      <c r="C4297" s="254"/>
      <c r="D4297" s="45"/>
      <c r="E4297" s="45"/>
      <c r="F4297" s="272"/>
    </row>
    <row r="4298" spans="1:6" x14ac:dyDescent="0.25">
      <c r="A4298" s="2"/>
      <c r="B4298" s="3"/>
      <c r="C4298" s="254"/>
      <c r="D4298" s="45"/>
      <c r="E4298" s="45"/>
      <c r="F4298" s="272"/>
    </row>
    <row r="4299" spans="1:6" x14ac:dyDescent="0.25">
      <c r="A4299" s="2"/>
      <c r="B4299" s="3"/>
      <c r="C4299" s="254"/>
      <c r="D4299" s="45"/>
      <c r="E4299" s="45"/>
      <c r="F4299" s="272"/>
    </row>
    <row r="4300" spans="1:6" x14ac:dyDescent="0.25">
      <c r="A4300" s="2"/>
      <c r="B4300" s="3"/>
      <c r="C4300" s="254"/>
      <c r="D4300" s="45"/>
      <c r="E4300" s="45"/>
      <c r="F4300" s="272"/>
    </row>
    <row r="4301" spans="1:6" x14ac:dyDescent="0.25">
      <c r="A4301" s="2"/>
      <c r="B4301" s="3"/>
      <c r="C4301" s="254"/>
      <c r="D4301" s="45"/>
      <c r="E4301" s="45"/>
      <c r="F4301" s="272"/>
    </row>
    <row r="4302" spans="1:6" x14ac:dyDescent="0.25">
      <c r="A4302" s="2"/>
      <c r="B4302" s="3"/>
      <c r="C4302" s="254"/>
      <c r="D4302" s="45"/>
      <c r="E4302" s="45"/>
      <c r="F4302" s="272"/>
    </row>
    <row r="4303" spans="1:6" x14ac:dyDescent="0.25">
      <c r="A4303" s="2"/>
      <c r="B4303" s="3"/>
      <c r="C4303" s="254"/>
      <c r="D4303" s="45"/>
      <c r="E4303" s="45"/>
      <c r="F4303" s="272"/>
    </row>
    <row r="4304" spans="1:6" x14ac:dyDescent="0.25">
      <c r="A4304" s="2"/>
      <c r="B4304" s="3"/>
      <c r="C4304" s="254"/>
      <c r="D4304" s="45"/>
      <c r="E4304" s="45"/>
      <c r="F4304" s="272"/>
    </row>
    <row r="4305" spans="1:6" x14ac:dyDescent="0.25">
      <c r="A4305" s="2"/>
      <c r="B4305" s="3"/>
      <c r="C4305" s="254"/>
      <c r="D4305" s="45"/>
      <c r="E4305" s="45"/>
      <c r="F4305" s="272"/>
    </row>
    <row r="4306" spans="1:6" x14ac:dyDescent="0.25">
      <c r="A4306" s="2"/>
      <c r="B4306" s="3"/>
      <c r="C4306" s="254"/>
      <c r="D4306" s="45"/>
      <c r="E4306" s="45"/>
      <c r="F4306" s="272"/>
    </row>
    <row r="4307" spans="1:6" x14ac:dyDescent="0.25">
      <c r="A4307" s="2"/>
      <c r="B4307" s="3"/>
      <c r="C4307" s="254"/>
      <c r="D4307" s="45"/>
      <c r="E4307" s="45"/>
      <c r="F4307" s="272"/>
    </row>
    <row r="4308" spans="1:6" x14ac:dyDescent="0.25">
      <c r="A4308" s="2"/>
      <c r="B4308" s="3"/>
      <c r="C4308" s="254"/>
      <c r="D4308" s="45"/>
      <c r="E4308" s="45"/>
      <c r="F4308" s="272"/>
    </row>
    <row r="4309" spans="1:6" x14ac:dyDescent="0.25">
      <c r="A4309" s="2"/>
      <c r="B4309" s="3"/>
      <c r="C4309" s="254"/>
      <c r="D4309" s="45"/>
      <c r="E4309" s="45"/>
      <c r="F4309" s="272"/>
    </row>
    <row r="4310" spans="1:6" x14ac:dyDescent="0.25">
      <c r="A4310" s="2"/>
      <c r="B4310" s="3"/>
      <c r="C4310" s="254"/>
      <c r="D4310" s="45"/>
      <c r="E4310" s="45"/>
      <c r="F4310" s="272"/>
    </row>
    <row r="4311" spans="1:6" x14ac:dyDescent="0.25">
      <c r="A4311" s="2"/>
      <c r="B4311" s="3"/>
      <c r="C4311" s="254"/>
      <c r="D4311" s="45"/>
      <c r="E4311" s="45"/>
      <c r="F4311" s="272"/>
    </row>
    <row r="4312" spans="1:6" x14ac:dyDescent="0.25">
      <c r="A4312" s="2"/>
      <c r="B4312" s="3"/>
      <c r="C4312" s="254"/>
      <c r="D4312" s="45"/>
      <c r="E4312" s="45"/>
      <c r="F4312" s="272"/>
    </row>
    <row r="4313" spans="1:6" x14ac:dyDescent="0.25">
      <c r="A4313" s="2"/>
      <c r="B4313" s="3"/>
      <c r="C4313" s="254"/>
      <c r="D4313" s="45"/>
      <c r="E4313" s="45"/>
      <c r="F4313" s="272"/>
    </row>
    <row r="4314" spans="1:6" x14ac:dyDescent="0.25">
      <c r="A4314" s="2"/>
      <c r="B4314" s="3"/>
      <c r="C4314" s="254"/>
      <c r="D4314" s="45"/>
      <c r="E4314" s="45"/>
      <c r="F4314" s="272"/>
    </row>
    <row r="4315" spans="1:6" x14ac:dyDescent="0.25">
      <c r="A4315" s="2"/>
      <c r="B4315" s="3"/>
      <c r="C4315" s="254"/>
      <c r="D4315" s="45"/>
      <c r="E4315" s="45"/>
      <c r="F4315" s="272"/>
    </row>
    <row r="4316" spans="1:6" x14ac:dyDescent="0.25">
      <c r="A4316" s="2"/>
      <c r="B4316" s="3"/>
      <c r="C4316" s="254"/>
      <c r="D4316" s="45"/>
      <c r="E4316" s="45"/>
      <c r="F4316" s="272"/>
    </row>
    <row r="4317" spans="1:6" x14ac:dyDescent="0.25">
      <c r="A4317" s="2"/>
      <c r="B4317" s="3"/>
      <c r="C4317" s="254"/>
      <c r="D4317" s="45"/>
      <c r="E4317" s="45"/>
      <c r="F4317" s="272"/>
    </row>
    <row r="4318" spans="1:6" x14ac:dyDescent="0.25">
      <c r="A4318" s="2"/>
      <c r="B4318" s="3"/>
      <c r="C4318" s="254"/>
      <c r="D4318" s="45"/>
      <c r="E4318" s="45"/>
      <c r="F4318" s="272"/>
    </row>
    <row r="4319" spans="1:6" x14ac:dyDescent="0.25">
      <c r="A4319" s="2"/>
      <c r="B4319" s="3"/>
      <c r="C4319" s="254"/>
      <c r="D4319" s="45"/>
      <c r="E4319" s="45"/>
      <c r="F4319" s="272"/>
    </row>
    <row r="4320" spans="1:6" x14ac:dyDescent="0.25">
      <c r="A4320" s="2"/>
      <c r="B4320" s="3"/>
      <c r="C4320" s="254"/>
      <c r="D4320" s="45"/>
      <c r="E4320" s="45"/>
      <c r="F4320" s="272"/>
    </row>
    <row r="4321" spans="1:6" x14ac:dyDescent="0.25">
      <c r="A4321" s="2"/>
      <c r="B4321" s="3"/>
      <c r="C4321" s="254"/>
      <c r="D4321" s="45"/>
      <c r="E4321" s="45"/>
      <c r="F4321" s="272"/>
    </row>
    <row r="4322" spans="1:6" x14ac:dyDescent="0.25">
      <c r="A4322" s="2"/>
      <c r="B4322" s="3"/>
      <c r="C4322" s="254"/>
      <c r="D4322" s="45"/>
      <c r="E4322" s="45"/>
      <c r="F4322" s="272"/>
    </row>
    <row r="4323" spans="1:6" x14ac:dyDescent="0.25">
      <c r="A4323" s="2"/>
      <c r="B4323" s="3"/>
      <c r="C4323" s="254"/>
      <c r="D4323" s="45"/>
      <c r="E4323" s="45"/>
      <c r="F4323" s="272"/>
    </row>
    <row r="4324" spans="1:6" x14ac:dyDescent="0.25">
      <c r="A4324" s="2"/>
      <c r="B4324" s="3"/>
      <c r="C4324" s="254"/>
      <c r="D4324" s="45"/>
      <c r="E4324" s="45"/>
      <c r="F4324" s="272"/>
    </row>
    <row r="4325" spans="1:6" x14ac:dyDescent="0.25">
      <c r="A4325" s="2"/>
      <c r="B4325" s="3"/>
      <c r="C4325" s="254"/>
      <c r="D4325" s="45"/>
      <c r="E4325" s="45"/>
      <c r="F4325" s="272"/>
    </row>
    <row r="4326" spans="1:6" x14ac:dyDescent="0.25">
      <c r="A4326" s="2"/>
      <c r="B4326" s="3"/>
      <c r="C4326" s="254"/>
      <c r="D4326" s="45"/>
      <c r="E4326" s="45"/>
      <c r="F4326" s="272"/>
    </row>
    <row r="4327" spans="1:6" x14ac:dyDescent="0.25">
      <c r="A4327" s="2"/>
      <c r="B4327" s="3"/>
      <c r="C4327" s="254"/>
      <c r="D4327" s="45"/>
      <c r="E4327" s="45"/>
      <c r="F4327" s="272"/>
    </row>
    <row r="4328" spans="1:6" x14ac:dyDescent="0.25">
      <c r="A4328" s="2"/>
      <c r="B4328" s="3"/>
      <c r="C4328" s="254"/>
      <c r="D4328" s="45"/>
      <c r="E4328" s="45"/>
      <c r="F4328" s="272"/>
    </row>
    <row r="4329" spans="1:6" x14ac:dyDescent="0.25">
      <c r="A4329" s="2"/>
      <c r="B4329" s="3"/>
      <c r="C4329" s="254"/>
      <c r="D4329" s="45"/>
      <c r="E4329" s="45"/>
      <c r="F4329" s="272"/>
    </row>
    <row r="4330" spans="1:6" x14ac:dyDescent="0.25">
      <c r="A4330" s="2"/>
      <c r="B4330" s="3"/>
      <c r="C4330" s="254"/>
      <c r="D4330" s="45"/>
      <c r="E4330" s="45"/>
      <c r="F4330" s="272"/>
    </row>
    <row r="4331" spans="1:6" x14ac:dyDescent="0.25">
      <c r="A4331" s="2"/>
      <c r="B4331" s="3"/>
      <c r="C4331" s="254"/>
      <c r="D4331" s="45"/>
      <c r="E4331" s="45"/>
      <c r="F4331" s="272"/>
    </row>
    <row r="4332" spans="1:6" x14ac:dyDescent="0.25">
      <c r="A4332" s="2"/>
      <c r="B4332" s="3"/>
      <c r="C4332" s="254"/>
      <c r="D4332" s="45"/>
      <c r="E4332" s="45"/>
      <c r="F4332" s="272"/>
    </row>
    <row r="4333" spans="1:6" x14ac:dyDescent="0.25">
      <c r="A4333" s="2"/>
      <c r="B4333" s="3"/>
      <c r="C4333" s="254"/>
      <c r="D4333" s="45"/>
      <c r="E4333" s="45"/>
      <c r="F4333" s="272"/>
    </row>
    <row r="4334" spans="1:6" x14ac:dyDescent="0.25">
      <c r="A4334" s="2"/>
      <c r="B4334" s="3"/>
      <c r="C4334" s="254"/>
      <c r="D4334" s="45"/>
      <c r="E4334" s="45"/>
      <c r="F4334" s="272"/>
    </row>
    <row r="4335" spans="1:6" x14ac:dyDescent="0.25">
      <c r="A4335" s="2"/>
      <c r="B4335" s="3"/>
      <c r="C4335" s="254"/>
      <c r="D4335" s="45"/>
      <c r="E4335" s="45"/>
      <c r="F4335" s="272"/>
    </row>
    <row r="4336" spans="1:6" x14ac:dyDescent="0.25">
      <c r="A4336" s="2"/>
      <c r="B4336" s="3"/>
      <c r="C4336" s="254"/>
      <c r="D4336" s="45"/>
      <c r="E4336" s="45"/>
      <c r="F4336" s="272"/>
    </row>
    <row r="4337" spans="1:6" x14ac:dyDescent="0.25">
      <c r="A4337" s="2"/>
      <c r="B4337" s="3"/>
      <c r="C4337" s="254"/>
      <c r="D4337" s="45"/>
      <c r="E4337" s="45"/>
      <c r="F4337" s="272"/>
    </row>
    <row r="4338" spans="1:6" x14ac:dyDescent="0.25">
      <c r="A4338" s="2"/>
      <c r="B4338" s="3"/>
      <c r="C4338" s="254"/>
      <c r="D4338" s="45"/>
      <c r="E4338" s="45"/>
      <c r="F4338" s="272"/>
    </row>
    <row r="4339" spans="1:6" x14ac:dyDescent="0.25">
      <c r="A4339" s="2"/>
      <c r="B4339" s="3"/>
      <c r="C4339" s="254"/>
      <c r="D4339" s="45"/>
      <c r="E4339" s="45"/>
      <c r="F4339" s="272"/>
    </row>
    <row r="4340" spans="1:6" x14ac:dyDescent="0.25">
      <c r="A4340" s="2"/>
      <c r="B4340" s="3"/>
      <c r="C4340" s="254"/>
      <c r="D4340" s="45"/>
      <c r="E4340" s="45"/>
      <c r="F4340" s="272"/>
    </row>
    <row r="4341" spans="1:6" x14ac:dyDescent="0.25">
      <c r="A4341" s="2"/>
      <c r="B4341" s="3"/>
      <c r="C4341" s="254"/>
      <c r="D4341" s="45"/>
      <c r="E4341" s="45"/>
      <c r="F4341" s="272"/>
    </row>
    <row r="4342" spans="1:6" x14ac:dyDescent="0.25">
      <c r="A4342" s="2"/>
      <c r="B4342" s="3"/>
      <c r="C4342" s="254"/>
      <c r="D4342" s="45"/>
      <c r="E4342" s="45"/>
      <c r="F4342" s="272"/>
    </row>
    <row r="4343" spans="1:6" x14ac:dyDescent="0.25">
      <c r="A4343" s="2"/>
      <c r="B4343" s="3"/>
      <c r="C4343" s="254"/>
      <c r="D4343" s="45"/>
      <c r="E4343" s="45"/>
      <c r="F4343" s="272"/>
    </row>
    <row r="4344" spans="1:6" x14ac:dyDescent="0.25">
      <c r="A4344" s="2"/>
      <c r="B4344" s="3"/>
      <c r="C4344" s="254"/>
      <c r="D4344" s="45"/>
      <c r="E4344" s="45"/>
      <c r="F4344" s="272"/>
    </row>
    <row r="4345" spans="1:6" x14ac:dyDescent="0.25">
      <c r="A4345" s="2"/>
      <c r="B4345" s="3"/>
      <c r="C4345" s="254"/>
      <c r="D4345" s="45"/>
      <c r="E4345" s="45"/>
      <c r="F4345" s="272"/>
    </row>
    <row r="4346" spans="1:6" x14ac:dyDescent="0.25">
      <c r="A4346" s="2"/>
      <c r="B4346" s="3"/>
      <c r="C4346" s="254"/>
      <c r="D4346" s="45"/>
      <c r="E4346" s="45"/>
      <c r="F4346" s="272"/>
    </row>
    <row r="4347" spans="1:6" x14ac:dyDescent="0.25">
      <c r="A4347" s="2"/>
      <c r="B4347" s="3"/>
      <c r="C4347" s="254"/>
      <c r="D4347" s="45"/>
      <c r="E4347" s="45"/>
      <c r="F4347" s="272"/>
    </row>
    <row r="4348" spans="1:6" x14ac:dyDescent="0.25">
      <c r="A4348" s="2"/>
      <c r="B4348" s="3"/>
      <c r="C4348" s="254"/>
      <c r="D4348" s="45"/>
      <c r="E4348" s="45"/>
      <c r="F4348" s="272"/>
    </row>
    <row r="4349" spans="1:6" x14ac:dyDescent="0.25">
      <c r="A4349" s="2"/>
      <c r="B4349" s="3"/>
      <c r="C4349" s="254"/>
      <c r="D4349" s="45"/>
      <c r="E4349" s="45"/>
      <c r="F4349" s="272"/>
    </row>
    <row r="4350" spans="1:6" x14ac:dyDescent="0.25">
      <c r="A4350" s="2"/>
      <c r="B4350" s="3"/>
      <c r="C4350" s="254"/>
      <c r="D4350" s="45"/>
      <c r="E4350" s="45"/>
      <c r="F4350" s="272"/>
    </row>
    <row r="4351" spans="1:6" x14ac:dyDescent="0.25">
      <c r="A4351" s="2"/>
      <c r="B4351" s="3"/>
      <c r="C4351" s="254"/>
      <c r="D4351" s="45"/>
      <c r="E4351" s="45"/>
      <c r="F4351" s="272"/>
    </row>
    <row r="4352" spans="1:6" x14ac:dyDescent="0.25">
      <c r="A4352" s="2"/>
      <c r="B4352" s="3"/>
      <c r="C4352" s="254"/>
      <c r="D4352" s="45"/>
      <c r="E4352" s="45"/>
      <c r="F4352" s="272"/>
    </row>
    <row r="4353" spans="1:6" x14ac:dyDescent="0.25">
      <c r="A4353" s="2"/>
      <c r="B4353" s="3"/>
      <c r="C4353" s="254"/>
      <c r="D4353" s="45"/>
      <c r="E4353" s="45"/>
      <c r="F4353" s="272"/>
    </row>
    <row r="4354" spans="1:6" x14ac:dyDescent="0.25">
      <c r="A4354" s="2"/>
      <c r="B4354" s="3"/>
      <c r="C4354" s="254"/>
      <c r="D4354" s="45"/>
      <c r="E4354" s="45"/>
      <c r="F4354" s="272"/>
    </row>
    <row r="4355" spans="1:6" x14ac:dyDescent="0.25">
      <c r="A4355" s="2"/>
      <c r="B4355" s="3"/>
      <c r="C4355" s="254"/>
      <c r="D4355" s="45"/>
      <c r="E4355" s="45"/>
      <c r="F4355" s="272"/>
    </row>
    <row r="4356" spans="1:6" x14ac:dyDescent="0.25">
      <c r="A4356" s="2"/>
      <c r="B4356" s="3"/>
      <c r="C4356" s="254"/>
      <c r="D4356" s="45"/>
      <c r="E4356" s="45"/>
      <c r="F4356" s="272"/>
    </row>
    <row r="4357" spans="1:6" x14ac:dyDescent="0.25">
      <c r="A4357" s="2"/>
      <c r="B4357" s="3"/>
      <c r="C4357" s="254"/>
      <c r="D4357" s="45"/>
      <c r="E4357" s="45"/>
      <c r="F4357" s="272"/>
    </row>
    <row r="4358" spans="1:6" x14ac:dyDescent="0.25">
      <c r="A4358" s="2"/>
      <c r="B4358" s="3"/>
      <c r="C4358" s="254"/>
      <c r="D4358" s="45"/>
      <c r="E4358" s="45"/>
      <c r="F4358" s="272"/>
    </row>
    <row r="4359" spans="1:6" x14ac:dyDescent="0.25">
      <c r="A4359" s="2"/>
      <c r="B4359" s="3"/>
      <c r="C4359" s="254"/>
      <c r="D4359" s="45"/>
      <c r="E4359" s="45"/>
      <c r="F4359" s="272"/>
    </row>
    <row r="4360" spans="1:6" x14ac:dyDescent="0.25">
      <c r="A4360" s="2"/>
      <c r="B4360" s="3"/>
      <c r="C4360" s="254"/>
      <c r="D4360" s="45"/>
      <c r="E4360" s="45"/>
      <c r="F4360" s="272"/>
    </row>
    <row r="4361" spans="1:6" x14ac:dyDescent="0.25">
      <c r="A4361" s="2"/>
      <c r="B4361" s="3"/>
      <c r="C4361" s="254"/>
      <c r="D4361" s="45"/>
      <c r="E4361" s="45"/>
      <c r="F4361" s="272"/>
    </row>
    <row r="4362" spans="1:6" x14ac:dyDescent="0.25">
      <c r="A4362" s="2"/>
      <c r="B4362" s="3"/>
      <c r="C4362" s="254"/>
      <c r="D4362" s="45"/>
      <c r="E4362" s="45"/>
      <c r="F4362" s="272"/>
    </row>
    <row r="4363" spans="1:6" x14ac:dyDescent="0.25">
      <c r="A4363" s="2"/>
      <c r="B4363" s="3"/>
      <c r="C4363" s="254"/>
      <c r="D4363" s="45"/>
      <c r="E4363" s="45"/>
      <c r="F4363" s="272"/>
    </row>
    <row r="4364" spans="1:6" x14ac:dyDescent="0.25">
      <c r="A4364" s="2"/>
      <c r="B4364" s="3"/>
      <c r="C4364" s="254"/>
      <c r="D4364" s="45"/>
      <c r="E4364" s="45"/>
      <c r="F4364" s="272"/>
    </row>
    <row r="4365" spans="1:6" x14ac:dyDescent="0.25">
      <c r="A4365" s="2"/>
      <c r="B4365" s="3"/>
      <c r="C4365" s="254"/>
      <c r="D4365" s="45"/>
      <c r="E4365" s="45"/>
      <c r="F4365" s="272"/>
    </row>
    <row r="4366" spans="1:6" x14ac:dyDescent="0.25">
      <c r="A4366" s="2"/>
      <c r="B4366" s="3"/>
      <c r="C4366" s="254"/>
      <c r="D4366" s="45"/>
      <c r="E4366" s="45"/>
      <c r="F4366" s="272"/>
    </row>
    <row r="4367" spans="1:6" x14ac:dyDescent="0.25">
      <c r="A4367" s="2"/>
      <c r="B4367" s="3"/>
      <c r="C4367" s="254"/>
      <c r="D4367" s="45"/>
      <c r="E4367" s="45"/>
      <c r="F4367" s="272"/>
    </row>
    <row r="4368" spans="1:6" x14ac:dyDescent="0.25">
      <c r="A4368" s="2"/>
      <c r="B4368" s="3"/>
      <c r="C4368" s="254"/>
      <c r="D4368" s="45"/>
      <c r="E4368" s="45"/>
      <c r="F4368" s="272"/>
    </row>
    <row r="4369" spans="1:6" x14ac:dyDescent="0.25">
      <c r="A4369" s="2"/>
      <c r="B4369" s="3"/>
      <c r="C4369" s="254"/>
      <c r="D4369" s="45"/>
      <c r="E4369" s="45"/>
      <c r="F4369" s="272"/>
    </row>
    <row r="4370" spans="1:6" x14ac:dyDescent="0.25">
      <c r="A4370" s="2"/>
      <c r="B4370" s="3"/>
      <c r="C4370" s="254"/>
      <c r="D4370" s="45"/>
      <c r="E4370" s="45"/>
      <c r="F4370" s="272"/>
    </row>
    <row r="4371" spans="1:6" x14ac:dyDescent="0.25">
      <c r="A4371" s="2"/>
      <c r="B4371" s="3"/>
      <c r="C4371" s="254"/>
      <c r="D4371" s="45"/>
      <c r="E4371" s="45"/>
      <c r="F4371" s="272"/>
    </row>
    <row r="4372" spans="1:6" x14ac:dyDescent="0.25">
      <c r="A4372" s="2"/>
      <c r="B4372" s="3"/>
      <c r="C4372" s="254"/>
      <c r="D4372" s="45"/>
      <c r="E4372" s="45"/>
      <c r="F4372" s="272"/>
    </row>
    <row r="4373" spans="1:6" x14ac:dyDescent="0.25">
      <c r="A4373" s="2"/>
      <c r="B4373" s="3"/>
      <c r="C4373" s="254"/>
      <c r="D4373" s="45"/>
      <c r="E4373" s="45"/>
      <c r="F4373" s="272"/>
    </row>
    <row r="4374" spans="1:6" x14ac:dyDescent="0.25">
      <c r="A4374" s="2"/>
      <c r="B4374" s="3"/>
      <c r="C4374" s="254"/>
      <c r="D4374" s="45"/>
      <c r="E4374" s="45"/>
      <c r="F4374" s="272"/>
    </row>
    <row r="4375" spans="1:6" x14ac:dyDescent="0.25">
      <c r="A4375" s="2"/>
      <c r="B4375" s="3"/>
      <c r="C4375" s="254"/>
      <c r="D4375" s="45"/>
      <c r="E4375" s="45"/>
      <c r="F4375" s="272"/>
    </row>
    <row r="4376" spans="1:6" x14ac:dyDescent="0.25">
      <c r="A4376" s="2"/>
      <c r="B4376" s="3"/>
      <c r="C4376" s="254"/>
      <c r="D4376" s="45"/>
      <c r="E4376" s="45"/>
      <c r="F4376" s="272"/>
    </row>
    <row r="4377" spans="1:6" x14ac:dyDescent="0.25">
      <c r="A4377" s="2"/>
      <c r="B4377" s="3"/>
      <c r="C4377" s="254"/>
      <c r="D4377" s="45"/>
      <c r="E4377" s="45"/>
      <c r="F4377" s="272"/>
    </row>
    <row r="4378" spans="1:6" x14ac:dyDescent="0.25">
      <c r="A4378" s="2"/>
      <c r="B4378" s="3"/>
      <c r="C4378" s="254"/>
      <c r="D4378" s="45"/>
      <c r="E4378" s="45"/>
      <c r="F4378" s="272"/>
    </row>
    <row r="4379" spans="1:6" x14ac:dyDescent="0.25">
      <c r="A4379" s="2"/>
      <c r="B4379" s="3"/>
      <c r="C4379" s="254"/>
      <c r="D4379" s="45"/>
      <c r="E4379" s="45"/>
      <c r="F4379" s="272"/>
    </row>
    <row r="4380" spans="1:6" x14ac:dyDescent="0.25">
      <c r="A4380" s="2"/>
      <c r="B4380" s="3"/>
      <c r="C4380" s="254"/>
      <c r="D4380" s="45"/>
      <c r="E4380" s="45"/>
      <c r="F4380" s="272"/>
    </row>
    <row r="4381" spans="1:6" x14ac:dyDescent="0.25">
      <c r="A4381" s="2"/>
      <c r="B4381" s="3"/>
      <c r="C4381" s="254"/>
      <c r="D4381" s="45"/>
      <c r="E4381" s="45"/>
      <c r="F4381" s="272"/>
    </row>
    <row r="4382" spans="1:6" x14ac:dyDescent="0.25">
      <c r="A4382" s="2"/>
      <c r="B4382" s="3"/>
      <c r="C4382" s="254"/>
      <c r="D4382" s="45"/>
      <c r="E4382" s="45"/>
      <c r="F4382" s="272"/>
    </row>
    <row r="4383" spans="1:6" x14ac:dyDescent="0.25">
      <c r="A4383" s="2"/>
      <c r="B4383" s="3"/>
      <c r="C4383" s="254"/>
      <c r="D4383" s="45"/>
      <c r="E4383" s="45"/>
      <c r="F4383" s="272"/>
    </row>
    <row r="4384" spans="1:6" x14ac:dyDescent="0.25">
      <c r="A4384" s="2"/>
      <c r="B4384" s="3"/>
      <c r="C4384" s="254"/>
      <c r="D4384" s="45"/>
      <c r="E4384" s="45"/>
      <c r="F4384" s="272"/>
    </row>
    <row r="4385" spans="1:6" x14ac:dyDescent="0.25">
      <c r="A4385" s="2"/>
      <c r="B4385" s="3"/>
      <c r="C4385" s="254"/>
      <c r="D4385" s="45"/>
      <c r="E4385" s="45"/>
      <c r="F4385" s="272"/>
    </row>
    <row r="4386" spans="1:6" x14ac:dyDescent="0.25">
      <c r="A4386" s="2"/>
      <c r="B4386" s="3"/>
      <c r="C4386" s="254"/>
      <c r="D4386" s="45"/>
      <c r="E4386" s="45"/>
      <c r="F4386" s="272"/>
    </row>
    <row r="4387" spans="1:6" x14ac:dyDescent="0.25">
      <c r="A4387" s="2"/>
      <c r="B4387" s="3"/>
      <c r="C4387" s="254"/>
      <c r="D4387" s="45"/>
      <c r="E4387" s="45"/>
      <c r="F4387" s="272"/>
    </row>
    <row r="4388" spans="1:6" x14ac:dyDescent="0.25">
      <c r="A4388" s="2"/>
      <c r="B4388" s="3"/>
      <c r="C4388" s="254"/>
      <c r="D4388" s="45"/>
      <c r="E4388" s="45"/>
      <c r="F4388" s="272"/>
    </row>
    <row r="4389" spans="1:6" x14ac:dyDescent="0.25">
      <c r="A4389" s="2"/>
      <c r="B4389" s="3"/>
      <c r="C4389" s="254"/>
      <c r="D4389" s="45"/>
      <c r="E4389" s="45"/>
      <c r="F4389" s="272"/>
    </row>
    <row r="4390" spans="1:6" x14ac:dyDescent="0.25">
      <c r="A4390" s="2"/>
      <c r="B4390" s="3"/>
      <c r="C4390" s="254"/>
      <c r="D4390" s="45"/>
      <c r="E4390" s="45"/>
      <c r="F4390" s="272"/>
    </row>
    <row r="4391" spans="1:6" x14ac:dyDescent="0.25">
      <c r="A4391" s="2"/>
      <c r="B4391" s="3"/>
      <c r="C4391" s="254"/>
      <c r="D4391" s="45"/>
      <c r="E4391" s="45"/>
      <c r="F4391" s="272"/>
    </row>
    <row r="4392" spans="1:6" x14ac:dyDescent="0.25">
      <c r="A4392" s="2"/>
      <c r="B4392" s="3"/>
      <c r="C4392" s="254"/>
      <c r="D4392" s="45"/>
      <c r="E4392" s="45"/>
      <c r="F4392" s="272"/>
    </row>
    <row r="4393" spans="1:6" x14ac:dyDescent="0.25">
      <c r="A4393" s="2"/>
      <c r="B4393" s="3"/>
      <c r="C4393" s="254"/>
      <c r="D4393" s="45"/>
      <c r="E4393" s="45"/>
      <c r="F4393" s="272"/>
    </row>
    <row r="4394" spans="1:6" x14ac:dyDescent="0.25">
      <c r="A4394" s="2"/>
      <c r="B4394" s="3"/>
      <c r="C4394" s="254"/>
      <c r="D4394" s="45"/>
      <c r="E4394" s="45"/>
      <c r="F4394" s="272"/>
    </row>
    <row r="4395" spans="1:6" x14ac:dyDescent="0.25">
      <c r="A4395" s="2"/>
      <c r="B4395" s="3"/>
      <c r="C4395" s="254"/>
      <c r="D4395" s="45"/>
      <c r="E4395" s="45"/>
      <c r="F4395" s="272"/>
    </row>
    <row r="4396" spans="1:6" x14ac:dyDescent="0.25">
      <c r="A4396" s="2"/>
      <c r="B4396" s="3"/>
      <c r="C4396" s="254"/>
      <c r="D4396" s="45"/>
      <c r="E4396" s="45"/>
      <c r="F4396" s="272"/>
    </row>
    <row r="4397" spans="1:6" x14ac:dyDescent="0.25">
      <c r="A4397" s="2"/>
      <c r="B4397" s="3"/>
      <c r="C4397" s="254"/>
      <c r="D4397" s="45"/>
      <c r="E4397" s="45"/>
      <c r="F4397" s="272"/>
    </row>
    <row r="4398" spans="1:6" x14ac:dyDescent="0.25">
      <c r="A4398" s="2"/>
      <c r="B4398" s="3"/>
      <c r="C4398" s="254"/>
      <c r="D4398" s="45"/>
      <c r="E4398" s="45"/>
      <c r="F4398" s="272"/>
    </row>
    <row r="4399" spans="1:6" x14ac:dyDescent="0.25">
      <c r="A4399" s="2"/>
      <c r="B4399" s="3"/>
      <c r="C4399" s="254"/>
      <c r="D4399" s="45"/>
      <c r="E4399" s="45"/>
      <c r="F4399" s="272"/>
    </row>
    <row r="4400" spans="1:6" x14ac:dyDescent="0.25">
      <c r="A4400" s="2"/>
      <c r="B4400" s="3"/>
      <c r="C4400" s="254"/>
      <c r="D4400" s="45"/>
      <c r="E4400" s="45"/>
      <c r="F4400" s="272"/>
    </row>
    <row r="4401" spans="1:6" x14ac:dyDescent="0.25">
      <c r="A4401" s="2"/>
      <c r="B4401" s="3"/>
      <c r="C4401" s="254"/>
      <c r="D4401" s="45"/>
      <c r="E4401" s="45"/>
      <c r="F4401" s="272"/>
    </row>
    <row r="4402" spans="1:6" x14ac:dyDescent="0.25">
      <c r="A4402" s="2"/>
      <c r="B4402" s="3"/>
      <c r="C4402" s="254"/>
      <c r="D4402" s="45"/>
      <c r="E4402" s="45"/>
      <c r="F4402" s="272"/>
    </row>
    <row r="4403" spans="1:6" x14ac:dyDescent="0.25">
      <c r="A4403" s="2"/>
      <c r="B4403" s="3"/>
      <c r="C4403" s="254"/>
      <c r="D4403" s="45"/>
      <c r="E4403" s="45"/>
      <c r="F4403" s="272"/>
    </row>
    <row r="4404" spans="1:6" x14ac:dyDescent="0.25">
      <c r="A4404" s="2"/>
      <c r="B4404" s="3"/>
      <c r="C4404" s="254"/>
      <c r="D4404" s="45"/>
      <c r="E4404" s="45"/>
      <c r="F4404" s="272"/>
    </row>
    <row r="4405" spans="1:6" x14ac:dyDescent="0.25">
      <c r="A4405" s="2"/>
      <c r="B4405" s="3"/>
      <c r="C4405" s="254"/>
      <c r="D4405" s="45"/>
      <c r="E4405" s="45"/>
      <c r="F4405" s="272"/>
    </row>
    <row r="4406" spans="1:6" x14ac:dyDescent="0.25">
      <c r="A4406" s="2"/>
      <c r="B4406" s="3"/>
      <c r="C4406" s="254"/>
      <c r="D4406" s="45"/>
      <c r="E4406" s="45"/>
      <c r="F4406" s="272"/>
    </row>
    <row r="4407" spans="1:6" x14ac:dyDescent="0.25">
      <c r="A4407" s="2"/>
      <c r="B4407" s="3"/>
      <c r="C4407" s="254"/>
      <c r="D4407" s="45"/>
      <c r="E4407" s="45"/>
      <c r="F4407" s="272"/>
    </row>
    <row r="4408" spans="1:6" x14ac:dyDescent="0.25">
      <c r="A4408" s="2"/>
      <c r="B4408" s="3"/>
      <c r="C4408" s="254"/>
      <c r="D4408" s="45"/>
      <c r="E4408" s="45"/>
      <c r="F4408" s="272"/>
    </row>
    <row r="4409" spans="1:6" x14ac:dyDescent="0.25">
      <c r="A4409" s="2"/>
      <c r="B4409" s="3"/>
      <c r="C4409" s="254"/>
      <c r="D4409" s="45"/>
      <c r="E4409" s="45"/>
      <c r="F4409" s="272"/>
    </row>
    <row r="4410" spans="1:6" x14ac:dyDescent="0.25">
      <c r="A4410" s="2"/>
      <c r="B4410" s="3"/>
      <c r="C4410" s="254"/>
      <c r="D4410" s="45"/>
      <c r="E4410" s="45"/>
      <c r="F4410" s="272"/>
    </row>
    <row r="4411" spans="1:6" x14ac:dyDescent="0.25">
      <c r="A4411" s="2"/>
      <c r="B4411" s="3"/>
      <c r="C4411" s="254"/>
      <c r="D4411" s="45"/>
      <c r="E4411" s="45"/>
      <c r="F4411" s="272"/>
    </row>
    <row r="4412" spans="1:6" x14ac:dyDescent="0.25">
      <c r="A4412" s="2"/>
      <c r="B4412" s="3"/>
      <c r="C4412" s="254"/>
      <c r="D4412" s="45"/>
      <c r="E4412" s="45"/>
      <c r="F4412" s="272"/>
    </row>
    <row r="4413" spans="1:6" x14ac:dyDescent="0.25">
      <c r="A4413" s="2"/>
      <c r="B4413" s="3"/>
      <c r="C4413" s="254"/>
      <c r="D4413" s="45"/>
      <c r="E4413" s="45"/>
      <c r="F4413" s="272"/>
    </row>
    <row r="4414" spans="1:6" x14ac:dyDescent="0.25">
      <c r="A4414" s="2"/>
      <c r="B4414" s="3"/>
      <c r="C4414" s="254"/>
      <c r="D4414" s="45"/>
      <c r="E4414" s="45"/>
      <c r="F4414" s="272"/>
    </row>
    <row r="4415" spans="1:6" x14ac:dyDescent="0.25">
      <c r="A4415" s="2"/>
      <c r="B4415" s="3"/>
      <c r="C4415" s="254"/>
      <c r="D4415" s="45"/>
      <c r="E4415" s="45"/>
      <c r="F4415" s="272"/>
    </row>
    <row r="4416" spans="1:6" x14ac:dyDescent="0.25">
      <c r="A4416" s="2"/>
      <c r="B4416" s="3"/>
      <c r="C4416" s="254"/>
      <c r="D4416" s="45"/>
      <c r="E4416" s="45"/>
      <c r="F4416" s="272"/>
    </row>
    <row r="4417" spans="1:6" x14ac:dyDescent="0.25">
      <c r="A4417" s="2"/>
      <c r="B4417" s="3"/>
      <c r="C4417" s="254"/>
      <c r="D4417" s="45"/>
      <c r="E4417" s="45"/>
      <c r="F4417" s="272"/>
    </row>
    <row r="4418" spans="1:6" x14ac:dyDescent="0.25">
      <c r="A4418" s="2"/>
      <c r="B4418" s="3"/>
      <c r="C4418" s="254"/>
      <c r="D4418" s="45"/>
      <c r="E4418" s="45"/>
      <c r="F4418" s="272"/>
    </row>
    <row r="4419" spans="1:6" x14ac:dyDescent="0.25">
      <c r="A4419" s="2"/>
      <c r="B4419" s="3"/>
      <c r="C4419" s="254"/>
      <c r="D4419" s="45"/>
      <c r="E4419" s="45"/>
      <c r="F4419" s="272"/>
    </row>
    <row r="4420" spans="1:6" x14ac:dyDescent="0.25">
      <c r="A4420" s="2"/>
      <c r="B4420" s="3"/>
      <c r="C4420" s="254"/>
      <c r="D4420" s="45"/>
      <c r="E4420" s="45"/>
      <c r="F4420" s="272"/>
    </row>
    <row r="4421" spans="1:6" x14ac:dyDescent="0.25">
      <c r="A4421" s="2"/>
      <c r="B4421" s="3"/>
      <c r="C4421" s="254"/>
      <c r="D4421" s="45"/>
      <c r="E4421" s="45"/>
      <c r="F4421" s="272"/>
    </row>
    <row r="4422" spans="1:6" x14ac:dyDescent="0.25">
      <c r="A4422" s="2"/>
      <c r="B4422" s="3"/>
      <c r="C4422" s="254"/>
      <c r="D4422" s="45"/>
      <c r="E4422" s="45"/>
      <c r="F4422" s="272"/>
    </row>
    <row r="4423" spans="1:6" x14ac:dyDescent="0.25">
      <c r="A4423" s="2"/>
      <c r="B4423" s="3"/>
      <c r="C4423" s="254"/>
      <c r="D4423" s="45"/>
      <c r="E4423" s="45"/>
      <c r="F4423" s="272"/>
    </row>
    <row r="4424" spans="1:6" x14ac:dyDescent="0.25">
      <c r="A4424" s="2"/>
      <c r="B4424" s="3"/>
      <c r="C4424" s="254"/>
      <c r="D4424" s="45"/>
      <c r="E4424" s="45"/>
      <c r="F4424" s="272"/>
    </row>
    <row r="4425" spans="1:6" x14ac:dyDescent="0.25">
      <c r="A4425" s="2"/>
      <c r="B4425" s="3"/>
      <c r="C4425" s="254"/>
      <c r="D4425" s="45"/>
      <c r="E4425" s="45"/>
      <c r="F4425" s="272"/>
    </row>
    <row r="4426" spans="1:6" x14ac:dyDescent="0.25">
      <c r="A4426" s="2"/>
      <c r="B4426" s="3"/>
      <c r="C4426" s="254"/>
      <c r="D4426" s="45"/>
      <c r="E4426" s="45"/>
      <c r="F4426" s="272"/>
    </row>
    <row r="4427" spans="1:6" x14ac:dyDescent="0.25">
      <c r="A4427" s="2"/>
      <c r="B4427" s="3"/>
      <c r="C4427" s="254"/>
      <c r="D4427" s="45"/>
      <c r="E4427" s="45"/>
      <c r="F4427" s="272"/>
    </row>
    <row r="4428" spans="1:6" x14ac:dyDescent="0.25">
      <c r="A4428" s="2"/>
      <c r="B4428" s="3"/>
      <c r="C4428" s="254"/>
      <c r="D4428" s="45"/>
      <c r="E4428" s="45"/>
      <c r="F4428" s="272"/>
    </row>
    <row r="4429" spans="1:6" x14ac:dyDescent="0.25">
      <c r="A4429" s="2"/>
      <c r="B4429" s="3"/>
      <c r="C4429" s="254"/>
      <c r="D4429" s="45"/>
      <c r="E4429" s="45"/>
      <c r="F4429" s="272"/>
    </row>
    <row r="4430" spans="1:6" x14ac:dyDescent="0.25">
      <c r="A4430" s="2"/>
      <c r="B4430" s="3"/>
      <c r="C4430" s="254"/>
      <c r="D4430" s="45"/>
      <c r="E4430" s="45"/>
      <c r="F4430" s="272"/>
    </row>
    <row r="4431" spans="1:6" x14ac:dyDescent="0.25">
      <c r="A4431" s="2"/>
      <c r="B4431" s="3"/>
      <c r="C4431" s="254"/>
      <c r="D4431" s="45"/>
      <c r="E4431" s="45"/>
      <c r="F4431" s="272"/>
    </row>
    <row r="4432" spans="1:6" x14ac:dyDescent="0.25">
      <c r="A4432" s="2"/>
      <c r="B4432" s="3"/>
      <c r="C4432" s="254"/>
      <c r="D4432" s="45"/>
      <c r="E4432" s="45"/>
      <c r="F4432" s="272"/>
    </row>
    <row r="4433" spans="1:6" x14ac:dyDescent="0.25">
      <c r="A4433" s="2"/>
      <c r="B4433" s="3"/>
      <c r="C4433" s="254"/>
      <c r="D4433" s="45"/>
      <c r="E4433" s="45"/>
      <c r="F4433" s="272"/>
    </row>
    <row r="4434" spans="1:6" x14ac:dyDescent="0.25">
      <c r="A4434" s="2"/>
      <c r="B4434" s="3"/>
      <c r="C4434" s="254"/>
      <c r="D4434" s="45"/>
      <c r="E4434" s="45"/>
      <c r="F4434" s="272"/>
    </row>
    <row r="4435" spans="1:6" x14ac:dyDescent="0.25">
      <c r="A4435" s="2"/>
      <c r="B4435" s="3"/>
      <c r="C4435" s="254"/>
      <c r="D4435" s="45"/>
      <c r="E4435" s="45"/>
      <c r="F4435" s="272"/>
    </row>
    <row r="4436" spans="1:6" x14ac:dyDescent="0.25">
      <c r="A4436" s="2"/>
      <c r="B4436" s="3"/>
      <c r="C4436" s="254"/>
      <c r="D4436" s="45"/>
      <c r="E4436" s="45"/>
      <c r="F4436" s="272"/>
    </row>
    <row r="4437" spans="1:6" x14ac:dyDescent="0.25">
      <c r="A4437" s="2"/>
      <c r="B4437" s="3"/>
      <c r="C4437" s="254"/>
      <c r="D4437" s="45"/>
      <c r="E4437" s="45"/>
      <c r="F4437" s="272"/>
    </row>
    <row r="4438" spans="1:6" x14ac:dyDescent="0.25">
      <c r="A4438" s="2"/>
      <c r="B4438" s="3"/>
      <c r="C4438" s="254"/>
      <c r="D4438" s="45"/>
      <c r="E4438" s="45"/>
      <c r="F4438" s="272"/>
    </row>
    <row r="4439" spans="1:6" x14ac:dyDescent="0.25">
      <c r="A4439" s="2"/>
      <c r="B4439" s="3"/>
      <c r="C4439" s="254"/>
      <c r="D4439" s="45"/>
      <c r="E4439" s="45"/>
      <c r="F4439" s="272"/>
    </row>
    <row r="4440" spans="1:6" x14ac:dyDescent="0.25">
      <c r="A4440" s="2"/>
      <c r="B4440" s="3"/>
      <c r="C4440" s="254"/>
      <c r="D4440" s="45"/>
      <c r="E4440" s="45"/>
      <c r="F4440" s="272"/>
    </row>
    <row r="4441" spans="1:6" x14ac:dyDescent="0.25">
      <c r="A4441" s="2"/>
      <c r="B4441" s="3"/>
      <c r="C4441" s="254"/>
      <c r="D4441" s="45"/>
      <c r="E4441" s="45"/>
      <c r="F4441" s="272"/>
    </row>
    <row r="4442" spans="1:6" x14ac:dyDescent="0.25">
      <c r="A4442" s="2"/>
      <c r="B4442" s="3"/>
      <c r="C4442" s="254"/>
      <c r="D4442" s="45"/>
      <c r="E4442" s="45"/>
      <c r="F4442" s="272"/>
    </row>
    <row r="4443" spans="1:6" x14ac:dyDescent="0.25">
      <c r="A4443" s="2"/>
      <c r="B4443" s="3"/>
      <c r="C4443" s="254"/>
      <c r="D4443" s="45"/>
      <c r="E4443" s="45"/>
      <c r="F4443" s="272"/>
    </row>
    <row r="4444" spans="1:6" x14ac:dyDescent="0.25">
      <c r="A4444" s="2"/>
      <c r="B4444" s="3"/>
      <c r="C4444" s="254"/>
      <c r="D4444" s="45"/>
      <c r="E4444" s="45"/>
      <c r="F4444" s="272"/>
    </row>
    <row r="4445" spans="1:6" x14ac:dyDescent="0.25">
      <c r="A4445" s="2"/>
      <c r="B4445" s="3"/>
      <c r="C4445" s="254"/>
      <c r="D4445" s="45"/>
      <c r="E4445" s="45"/>
      <c r="F4445" s="272"/>
    </row>
    <row r="4446" spans="1:6" x14ac:dyDescent="0.25">
      <c r="A4446" s="2"/>
      <c r="B4446" s="3"/>
      <c r="C4446" s="254"/>
      <c r="D4446" s="45"/>
      <c r="E4446" s="45"/>
      <c r="F4446" s="272"/>
    </row>
    <row r="4447" spans="1:6" x14ac:dyDescent="0.25">
      <c r="A4447" s="2"/>
      <c r="B4447" s="3"/>
      <c r="C4447" s="254"/>
      <c r="D4447" s="45"/>
      <c r="E4447" s="45"/>
      <c r="F4447" s="272"/>
    </row>
    <row r="4448" spans="1:6" x14ac:dyDescent="0.25">
      <c r="A4448" s="2"/>
      <c r="B4448" s="3"/>
      <c r="C4448" s="254"/>
      <c r="D4448" s="45"/>
      <c r="E4448" s="45"/>
      <c r="F4448" s="272"/>
    </row>
    <row r="4449" spans="1:6" x14ac:dyDescent="0.25">
      <c r="A4449" s="2"/>
      <c r="B4449" s="3"/>
      <c r="C4449" s="254"/>
      <c r="D4449" s="45"/>
      <c r="E4449" s="45"/>
      <c r="F4449" s="272"/>
    </row>
    <row r="4450" spans="1:6" x14ac:dyDescent="0.25">
      <c r="A4450" s="2"/>
      <c r="B4450" s="3"/>
      <c r="C4450" s="254"/>
      <c r="D4450" s="45"/>
      <c r="E4450" s="45"/>
      <c r="F4450" s="272"/>
    </row>
    <row r="4451" spans="1:6" x14ac:dyDescent="0.25">
      <c r="A4451" s="2"/>
      <c r="B4451" s="3"/>
      <c r="C4451" s="254"/>
      <c r="D4451" s="45"/>
      <c r="E4451" s="45"/>
      <c r="F4451" s="272"/>
    </row>
    <row r="4452" spans="1:6" x14ac:dyDescent="0.25">
      <c r="A4452" s="2"/>
      <c r="B4452" s="3"/>
      <c r="C4452" s="254"/>
      <c r="D4452" s="45"/>
      <c r="E4452" s="45"/>
      <c r="F4452" s="272"/>
    </row>
    <row r="4453" spans="1:6" x14ac:dyDescent="0.25">
      <c r="A4453" s="2"/>
      <c r="B4453" s="3"/>
      <c r="C4453" s="254"/>
      <c r="D4453" s="45"/>
      <c r="E4453" s="45"/>
      <c r="F4453" s="272"/>
    </row>
    <row r="4454" spans="1:6" x14ac:dyDescent="0.25">
      <c r="A4454" s="2"/>
      <c r="B4454" s="3"/>
      <c r="C4454" s="254"/>
      <c r="D4454" s="45"/>
      <c r="E4454" s="45"/>
      <c r="F4454" s="272"/>
    </row>
    <row r="4455" spans="1:6" x14ac:dyDescent="0.25">
      <c r="A4455" s="2"/>
      <c r="B4455" s="3"/>
      <c r="C4455" s="254"/>
      <c r="D4455" s="45"/>
      <c r="E4455" s="45"/>
      <c r="F4455" s="272"/>
    </row>
    <row r="4456" spans="1:6" x14ac:dyDescent="0.25">
      <c r="A4456" s="2"/>
      <c r="B4456" s="3"/>
      <c r="C4456" s="254"/>
      <c r="D4456" s="45"/>
      <c r="E4456" s="45"/>
      <c r="F4456" s="272"/>
    </row>
    <row r="4457" spans="1:6" x14ac:dyDescent="0.25">
      <c r="A4457" s="2"/>
      <c r="B4457" s="3"/>
      <c r="C4457" s="254"/>
      <c r="D4457" s="45"/>
      <c r="E4457" s="45"/>
      <c r="F4457" s="272"/>
    </row>
    <row r="4458" spans="1:6" x14ac:dyDescent="0.25">
      <c r="A4458" s="2"/>
      <c r="B4458" s="3"/>
      <c r="C4458" s="254"/>
      <c r="D4458" s="45"/>
      <c r="E4458" s="45"/>
      <c r="F4458" s="272"/>
    </row>
    <row r="4459" spans="1:6" x14ac:dyDescent="0.25">
      <c r="A4459" s="2"/>
      <c r="B4459" s="3"/>
      <c r="C4459" s="254"/>
      <c r="D4459" s="45"/>
      <c r="E4459" s="45"/>
      <c r="F4459" s="272"/>
    </row>
    <row r="4460" spans="1:6" x14ac:dyDescent="0.25">
      <c r="A4460" s="2"/>
      <c r="B4460" s="3"/>
      <c r="C4460" s="254"/>
      <c r="D4460" s="45"/>
      <c r="E4460" s="45"/>
      <c r="F4460" s="272"/>
    </row>
    <row r="4461" spans="1:6" x14ac:dyDescent="0.25">
      <c r="A4461" s="2"/>
      <c r="B4461" s="3"/>
      <c r="C4461" s="254"/>
      <c r="D4461" s="45"/>
      <c r="E4461" s="45"/>
      <c r="F4461" s="272"/>
    </row>
    <row r="4462" spans="1:6" x14ac:dyDescent="0.25">
      <c r="A4462" s="2"/>
      <c r="B4462" s="3"/>
      <c r="C4462" s="254"/>
      <c r="D4462" s="45"/>
      <c r="E4462" s="45"/>
      <c r="F4462" s="272"/>
    </row>
    <row r="4463" spans="1:6" x14ac:dyDescent="0.25">
      <c r="A4463" s="2"/>
      <c r="B4463" s="3"/>
      <c r="C4463" s="254"/>
      <c r="D4463" s="45"/>
      <c r="E4463" s="45"/>
      <c r="F4463" s="272"/>
    </row>
    <row r="4464" spans="1:6" x14ac:dyDescent="0.25">
      <c r="A4464" s="2"/>
      <c r="B4464" s="3"/>
      <c r="C4464" s="254"/>
      <c r="D4464" s="45"/>
      <c r="E4464" s="45"/>
      <c r="F4464" s="272"/>
    </row>
    <row r="4465" spans="1:6" x14ac:dyDescent="0.25">
      <c r="A4465" s="2"/>
      <c r="B4465" s="3"/>
      <c r="C4465" s="254"/>
      <c r="D4465" s="45"/>
      <c r="E4465" s="45"/>
      <c r="F4465" s="272"/>
    </row>
    <row r="4466" spans="1:6" x14ac:dyDescent="0.25">
      <c r="A4466" s="2"/>
      <c r="B4466" s="3"/>
      <c r="C4466" s="254"/>
      <c r="D4466" s="45"/>
      <c r="E4466" s="45"/>
      <c r="F4466" s="272"/>
    </row>
    <row r="4467" spans="1:6" x14ac:dyDescent="0.25">
      <c r="A4467" s="2"/>
      <c r="B4467" s="3"/>
      <c r="C4467" s="254"/>
      <c r="D4467" s="45"/>
      <c r="E4467" s="45"/>
      <c r="F4467" s="272"/>
    </row>
    <row r="4468" spans="1:6" x14ac:dyDescent="0.25">
      <c r="A4468" s="2"/>
      <c r="B4468" s="3"/>
      <c r="C4468" s="254"/>
      <c r="D4468" s="45"/>
      <c r="E4468" s="45"/>
      <c r="F4468" s="272"/>
    </row>
    <row r="4469" spans="1:6" x14ac:dyDescent="0.25">
      <c r="A4469" s="2"/>
      <c r="B4469" s="3"/>
      <c r="C4469" s="254"/>
      <c r="D4469" s="45"/>
      <c r="E4469" s="45"/>
      <c r="F4469" s="272"/>
    </row>
    <row r="4470" spans="1:6" x14ac:dyDescent="0.25">
      <c r="A4470" s="2"/>
      <c r="B4470" s="3"/>
      <c r="C4470" s="254"/>
      <c r="D4470" s="45"/>
      <c r="E4470" s="45"/>
      <c r="F4470" s="272"/>
    </row>
    <row r="4471" spans="1:6" x14ac:dyDescent="0.25">
      <c r="A4471" s="2"/>
      <c r="B4471" s="3"/>
      <c r="C4471" s="254"/>
      <c r="D4471" s="45"/>
      <c r="E4471" s="45"/>
      <c r="F4471" s="272"/>
    </row>
    <row r="4472" spans="1:6" x14ac:dyDescent="0.25">
      <c r="A4472" s="2"/>
      <c r="B4472" s="3"/>
      <c r="C4472" s="254"/>
      <c r="D4472" s="45"/>
      <c r="E4472" s="45"/>
      <c r="F4472" s="272"/>
    </row>
    <row r="4473" spans="1:6" x14ac:dyDescent="0.25">
      <c r="A4473" s="2"/>
      <c r="B4473" s="3"/>
      <c r="C4473" s="254"/>
      <c r="D4473" s="45"/>
      <c r="E4473" s="45"/>
      <c r="F4473" s="272"/>
    </row>
    <row r="4474" spans="1:6" x14ac:dyDescent="0.25">
      <c r="A4474" s="2"/>
      <c r="B4474" s="3"/>
      <c r="C4474" s="254"/>
      <c r="D4474" s="45"/>
      <c r="E4474" s="45"/>
      <c r="F4474" s="272"/>
    </row>
    <row r="4475" spans="1:6" x14ac:dyDescent="0.25">
      <c r="A4475" s="2"/>
      <c r="B4475" s="3"/>
      <c r="C4475" s="254"/>
      <c r="D4475" s="45"/>
      <c r="E4475" s="45"/>
      <c r="F4475" s="272"/>
    </row>
    <row r="4476" spans="1:6" x14ac:dyDescent="0.25">
      <c r="A4476" s="2"/>
      <c r="B4476" s="3"/>
      <c r="C4476" s="254"/>
      <c r="D4476" s="45"/>
      <c r="E4476" s="45"/>
      <c r="F4476" s="272"/>
    </row>
    <row r="4477" spans="1:6" x14ac:dyDescent="0.25">
      <c r="A4477" s="2"/>
      <c r="B4477" s="3"/>
      <c r="C4477" s="254"/>
      <c r="D4477" s="45"/>
      <c r="E4477" s="45"/>
      <c r="F4477" s="272"/>
    </row>
    <row r="4478" spans="1:6" x14ac:dyDescent="0.25">
      <c r="A4478" s="2"/>
      <c r="B4478" s="3"/>
      <c r="C4478" s="254"/>
      <c r="D4478" s="45"/>
      <c r="E4478" s="45"/>
      <c r="F4478" s="272"/>
    </row>
    <row r="4479" spans="1:6" x14ac:dyDescent="0.25">
      <c r="A4479" s="2"/>
      <c r="B4479" s="3"/>
      <c r="C4479" s="254"/>
      <c r="D4479" s="45"/>
      <c r="E4479" s="45"/>
      <c r="F4479" s="272"/>
    </row>
    <row r="4480" spans="1:6" x14ac:dyDescent="0.25">
      <c r="A4480" s="2"/>
      <c r="B4480" s="3"/>
      <c r="C4480" s="254"/>
      <c r="D4480" s="45"/>
      <c r="E4480" s="45"/>
      <c r="F4480" s="272"/>
    </row>
    <row r="4481" spans="1:6" x14ac:dyDescent="0.25">
      <c r="A4481" s="2"/>
      <c r="B4481" s="3"/>
      <c r="C4481" s="254"/>
      <c r="D4481" s="45"/>
      <c r="E4481" s="45"/>
      <c r="F4481" s="272"/>
    </row>
    <row r="4482" spans="1:6" x14ac:dyDescent="0.25">
      <c r="A4482" s="2"/>
      <c r="B4482" s="3"/>
      <c r="C4482" s="254"/>
      <c r="D4482" s="45"/>
      <c r="E4482" s="45"/>
      <c r="F4482" s="272"/>
    </row>
    <row r="4483" spans="1:6" x14ac:dyDescent="0.25">
      <c r="A4483" s="2"/>
      <c r="B4483" s="3"/>
      <c r="C4483" s="254"/>
      <c r="D4483" s="45"/>
      <c r="E4483" s="45"/>
      <c r="F4483" s="272"/>
    </row>
    <row r="4484" spans="1:6" x14ac:dyDescent="0.25">
      <c r="A4484" s="2"/>
      <c r="B4484" s="3"/>
      <c r="C4484" s="254"/>
      <c r="D4484" s="45"/>
      <c r="E4484" s="45"/>
      <c r="F4484" s="272"/>
    </row>
    <row r="4485" spans="1:6" x14ac:dyDescent="0.25">
      <c r="A4485" s="2"/>
      <c r="B4485" s="3"/>
      <c r="C4485" s="254"/>
      <c r="D4485" s="45"/>
      <c r="E4485" s="45"/>
      <c r="F4485" s="272"/>
    </row>
    <row r="4486" spans="1:6" x14ac:dyDescent="0.25">
      <c r="A4486" s="2"/>
      <c r="B4486" s="3"/>
      <c r="C4486" s="254"/>
      <c r="D4486" s="45"/>
      <c r="E4486" s="45"/>
      <c r="F4486" s="272"/>
    </row>
    <row r="4487" spans="1:6" x14ac:dyDescent="0.25">
      <c r="A4487" s="2"/>
      <c r="B4487" s="3"/>
      <c r="C4487" s="254"/>
      <c r="D4487" s="45"/>
      <c r="E4487" s="45"/>
      <c r="F4487" s="272"/>
    </row>
    <row r="4488" spans="1:6" x14ac:dyDescent="0.25">
      <c r="A4488" s="2"/>
      <c r="B4488" s="3"/>
      <c r="C4488" s="254"/>
      <c r="D4488" s="45"/>
      <c r="E4488" s="45"/>
      <c r="F4488" s="272"/>
    </row>
    <row r="4489" spans="1:6" x14ac:dyDescent="0.25">
      <c r="A4489" s="2"/>
      <c r="B4489" s="3"/>
      <c r="C4489" s="254"/>
      <c r="D4489" s="45"/>
      <c r="E4489" s="45"/>
      <c r="F4489" s="272"/>
    </row>
    <row r="4490" spans="1:6" x14ac:dyDescent="0.25">
      <c r="A4490" s="2"/>
      <c r="B4490" s="3"/>
      <c r="C4490" s="254"/>
      <c r="D4490" s="45"/>
      <c r="E4490" s="45"/>
      <c r="F4490" s="272"/>
    </row>
    <row r="4491" spans="1:6" x14ac:dyDescent="0.25">
      <c r="A4491" s="2"/>
      <c r="B4491" s="3"/>
      <c r="C4491" s="254"/>
      <c r="D4491" s="45"/>
      <c r="E4491" s="45"/>
      <c r="F4491" s="272"/>
    </row>
    <row r="4492" spans="1:6" x14ac:dyDescent="0.25">
      <c r="A4492" s="2"/>
      <c r="B4492" s="3"/>
      <c r="C4492" s="254"/>
      <c r="D4492" s="45"/>
      <c r="E4492" s="45"/>
      <c r="F4492" s="272"/>
    </row>
    <row r="4493" spans="1:6" x14ac:dyDescent="0.25">
      <c r="A4493" s="2"/>
      <c r="B4493" s="3"/>
      <c r="C4493" s="254"/>
      <c r="D4493" s="45"/>
      <c r="E4493" s="45"/>
      <c r="F4493" s="272"/>
    </row>
    <row r="4494" spans="1:6" x14ac:dyDescent="0.25">
      <c r="A4494" s="2"/>
      <c r="B4494" s="3"/>
      <c r="C4494" s="254"/>
      <c r="D4494" s="45"/>
      <c r="E4494" s="45"/>
      <c r="F4494" s="272"/>
    </row>
    <row r="4495" spans="1:6" x14ac:dyDescent="0.25">
      <c r="A4495" s="2"/>
      <c r="B4495" s="3"/>
      <c r="C4495" s="254"/>
      <c r="D4495" s="45"/>
      <c r="E4495" s="45"/>
      <c r="F4495" s="272"/>
    </row>
    <row r="4496" spans="1:6" x14ac:dyDescent="0.25">
      <c r="A4496" s="2"/>
      <c r="B4496" s="3"/>
      <c r="C4496" s="254"/>
      <c r="D4496" s="45"/>
      <c r="E4496" s="45"/>
      <c r="F4496" s="272"/>
    </row>
    <row r="4497" spans="1:6" x14ac:dyDescent="0.25">
      <c r="A4497" s="2"/>
      <c r="B4497" s="3"/>
      <c r="C4497" s="254"/>
      <c r="D4497" s="45"/>
      <c r="E4497" s="45"/>
      <c r="F4497" s="272"/>
    </row>
    <row r="4498" spans="1:6" x14ac:dyDescent="0.25">
      <c r="A4498" s="2"/>
      <c r="B4498" s="3"/>
      <c r="C4498" s="254"/>
      <c r="D4498" s="45"/>
      <c r="E4498" s="45"/>
      <c r="F4498" s="272"/>
    </row>
    <row r="4499" spans="1:6" x14ac:dyDescent="0.25">
      <c r="A4499" s="2"/>
      <c r="B4499" s="3"/>
      <c r="C4499" s="254"/>
      <c r="D4499" s="45"/>
      <c r="E4499" s="45"/>
      <c r="F4499" s="272"/>
    </row>
    <row r="4500" spans="1:6" x14ac:dyDescent="0.25">
      <c r="A4500" s="2"/>
      <c r="B4500" s="3"/>
      <c r="C4500" s="254"/>
      <c r="D4500" s="45"/>
      <c r="E4500" s="45"/>
      <c r="F4500" s="272"/>
    </row>
    <row r="4501" spans="1:6" x14ac:dyDescent="0.25">
      <c r="A4501" s="2"/>
      <c r="B4501" s="3"/>
      <c r="C4501" s="254"/>
      <c r="D4501" s="45"/>
      <c r="E4501" s="45"/>
      <c r="F4501" s="272"/>
    </row>
    <row r="4502" spans="1:6" x14ac:dyDescent="0.25">
      <c r="A4502" s="2"/>
      <c r="B4502" s="3"/>
      <c r="C4502" s="254"/>
      <c r="D4502" s="45"/>
      <c r="E4502" s="45"/>
      <c r="F4502" s="272"/>
    </row>
    <row r="4503" spans="1:6" x14ac:dyDescent="0.25">
      <c r="A4503" s="2"/>
      <c r="B4503" s="3"/>
      <c r="C4503" s="254"/>
      <c r="D4503" s="45"/>
      <c r="E4503" s="45"/>
      <c r="F4503" s="272"/>
    </row>
    <row r="4504" spans="1:6" x14ac:dyDescent="0.25">
      <c r="A4504" s="2"/>
      <c r="B4504" s="3"/>
      <c r="C4504" s="254"/>
      <c r="D4504" s="45"/>
      <c r="E4504" s="45"/>
      <c r="F4504" s="272"/>
    </row>
    <row r="4505" spans="1:6" x14ac:dyDescent="0.25">
      <c r="A4505" s="2"/>
      <c r="B4505" s="3"/>
      <c r="C4505" s="254"/>
      <c r="D4505" s="45"/>
      <c r="E4505" s="45"/>
      <c r="F4505" s="272"/>
    </row>
    <row r="4506" spans="1:6" x14ac:dyDescent="0.25">
      <c r="A4506" s="2"/>
      <c r="B4506" s="3"/>
      <c r="C4506" s="254"/>
      <c r="D4506" s="45"/>
      <c r="E4506" s="45"/>
      <c r="F4506" s="272"/>
    </row>
    <row r="4507" spans="1:6" x14ac:dyDescent="0.25">
      <c r="A4507" s="2"/>
      <c r="B4507" s="3"/>
      <c r="C4507" s="254"/>
      <c r="D4507" s="45"/>
      <c r="E4507" s="45"/>
      <c r="F4507" s="272"/>
    </row>
    <row r="4508" spans="1:6" x14ac:dyDescent="0.25">
      <c r="A4508" s="2"/>
      <c r="B4508" s="3"/>
      <c r="C4508" s="254"/>
      <c r="D4508" s="45"/>
      <c r="E4508" s="45"/>
      <c r="F4508" s="272"/>
    </row>
    <row r="4509" spans="1:6" x14ac:dyDescent="0.25">
      <c r="A4509" s="2"/>
      <c r="B4509" s="3"/>
      <c r="C4509" s="254"/>
      <c r="D4509" s="45"/>
      <c r="E4509" s="45"/>
      <c r="F4509" s="272"/>
    </row>
    <row r="4510" spans="1:6" x14ac:dyDescent="0.25">
      <c r="A4510" s="2"/>
      <c r="B4510" s="3"/>
      <c r="C4510" s="254"/>
      <c r="D4510" s="45"/>
      <c r="E4510" s="45"/>
      <c r="F4510" s="272"/>
    </row>
    <row r="4511" spans="1:6" x14ac:dyDescent="0.25">
      <c r="A4511" s="2"/>
      <c r="B4511" s="3"/>
      <c r="C4511" s="254"/>
      <c r="D4511" s="45"/>
      <c r="E4511" s="45"/>
      <c r="F4511" s="272"/>
    </row>
    <row r="4512" spans="1:6" x14ac:dyDescent="0.25">
      <c r="A4512" s="2"/>
      <c r="B4512" s="3"/>
      <c r="C4512" s="254"/>
      <c r="D4512" s="45"/>
      <c r="E4512" s="45"/>
      <c r="F4512" s="272"/>
    </row>
    <row r="4513" spans="1:6" x14ac:dyDescent="0.25">
      <c r="A4513" s="2"/>
      <c r="B4513" s="3"/>
      <c r="C4513" s="254"/>
      <c r="D4513" s="45"/>
      <c r="E4513" s="45"/>
      <c r="F4513" s="272"/>
    </row>
    <row r="4514" spans="1:6" x14ac:dyDescent="0.25">
      <c r="A4514" s="2"/>
      <c r="B4514" s="3"/>
      <c r="C4514" s="254"/>
      <c r="D4514" s="45"/>
      <c r="E4514" s="45"/>
      <c r="F4514" s="272"/>
    </row>
    <row r="4515" spans="1:6" x14ac:dyDescent="0.25">
      <c r="A4515" s="2"/>
      <c r="B4515" s="3"/>
      <c r="C4515" s="254"/>
      <c r="D4515" s="45"/>
      <c r="E4515" s="45"/>
      <c r="F4515" s="272"/>
    </row>
    <row r="4516" spans="1:6" x14ac:dyDescent="0.25">
      <c r="A4516" s="2"/>
      <c r="B4516" s="3"/>
      <c r="C4516" s="254"/>
      <c r="D4516" s="45"/>
      <c r="E4516" s="45"/>
      <c r="F4516" s="272"/>
    </row>
    <row r="4517" spans="1:6" x14ac:dyDescent="0.25">
      <c r="A4517" s="2"/>
      <c r="B4517" s="3"/>
      <c r="C4517" s="254"/>
      <c r="D4517" s="45"/>
      <c r="E4517" s="45"/>
      <c r="F4517" s="272"/>
    </row>
    <row r="4518" spans="1:6" x14ac:dyDescent="0.25">
      <c r="A4518" s="2"/>
      <c r="B4518" s="3"/>
      <c r="C4518" s="254"/>
      <c r="D4518" s="45"/>
      <c r="E4518" s="45"/>
      <c r="F4518" s="272"/>
    </row>
    <row r="4519" spans="1:6" x14ac:dyDescent="0.25">
      <c r="A4519" s="2"/>
      <c r="B4519" s="3"/>
      <c r="C4519" s="254"/>
      <c r="D4519" s="45"/>
      <c r="E4519" s="45"/>
      <c r="F4519" s="272"/>
    </row>
    <row r="4520" spans="1:6" x14ac:dyDescent="0.25">
      <c r="A4520" s="2"/>
      <c r="B4520" s="3"/>
      <c r="C4520" s="254"/>
      <c r="D4520" s="45"/>
      <c r="E4520" s="45"/>
      <c r="F4520" s="272"/>
    </row>
    <row r="4521" spans="1:6" x14ac:dyDescent="0.25">
      <c r="A4521" s="2"/>
      <c r="B4521" s="3"/>
      <c r="C4521" s="254"/>
      <c r="D4521" s="45"/>
      <c r="E4521" s="45"/>
      <c r="F4521" s="272"/>
    </row>
    <row r="4522" spans="1:6" x14ac:dyDescent="0.25">
      <c r="A4522" s="2"/>
      <c r="B4522" s="3"/>
      <c r="C4522" s="254"/>
      <c r="D4522" s="45"/>
      <c r="E4522" s="45"/>
      <c r="F4522" s="272"/>
    </row>
    <row r="4523" spans="1:6" x14ac:dyDescent="0.25">
      <c r="A4523" s="2"/>
      <c r="B4523" s="3"/>
      <c r="C4523" s="254"/>
      <c r="D4523" s="45"/>
      <c r="E4523" s="45"/>
      <c r="F4523" s="272"/>
    </row>
    <row r="4524" spans="1:6" x14ac:dyDescent="0.25">
      <c r="A4524" s="2"/>
      <c r="B4524" s="3"/>
      <c r="C4524" s="254"/>
      <c r="D4524" s="45"/>
      <c r="E4524" s="45"/>
      <c r="F4524" s="272"/>
    </row>
    <row r="4525" spans="1:6" x14ac:dyDescent="0.25">
      <c r="A4525" s="2"/>
      <c r="B4525" s="3"/>
      <c r="C4525" s="254"/>
      <c r="D4525" s="45"/>
      <c r="E4525" s="45"/>
      <c r="F4525" s="272"/>
    </row>
    <row r="4526" spans="1:6" x14ac:dyDescent="0.25">
      <c r="A4526" s="2"/>
      <c r="B4526" s="3"/>
      <c r="C4526" s="254"/>
      <c r="D4526" s="45"/>
      <c r="E4526" s="45"/>
      <c r="F4526" s="272"/>
    </row>
    <row r="4527" spans="1:6" x14ac:dyDescent="0.25">
      <c r="A4527" s="2"/>
      <c r="B4527" s="3"/>
      <c r="C4527" s="254"/>
      <c r="D4527" s="45"/>
      <c r="E4527" s="45"/>
      <c r="F4527" s="272"/>
    </row>
    <row r="4528" spans="1:6" x14ac:dyDescent="0.25">
      <c r="A4528" s="2"/>
      <c r="B4528" s="3"/>
      <c r="C4528" s="254"/>
      <c r="D4528" s="45"/>
      <c r="E4528" s="45"/>
      <c r="F4528" s="272"/>
    </row>
    <row r="4529" spans="1:6" x14ac:dyDescent="0.25">
      <c r="A4529" s="2"/>
      <c r="B4529" s="3"/>
      <c r="C4529" s="254"/>
      <c r="D4529" s="45"/>
      <c r="E4529" s="45"/>
      <c r="F4529" s="272"/>
    </row>
    <row r="4530" spans="1:6" x14ac:dyDescent="0.25">
      <c r="A4530" s="2"/>
      <c r="B4530" s="3"/>
      <c r="C4530" s="254"/>
      <c r="D4530" s="45"/>
      <c r="E4530" s="45"/>
      <c r="F4530" s="272"/>
    </row>
    <row r="4531" spans="1:6" x14ac:dyDescent="0.25">
      <c r="A4531" s="2"/>
      <c r="B4531" s="3"/>
      <c r="C4531" s="254"/>
      <c r="D4531" s="45"/>
      <c r="E4531" s="45"/>
      <c r="F4531" s="272"/>
    </row>
    <row r="4532" spans="1:6" x14ac:dyDescent="0.25">
      <c r="A4532" s="2"/>
      <c r="B4532" s="3"/>
      <c r="C4532" s="254"/>
      <c r="D4532" s="45"/>
      <c r="E4532" s="45"/>
      <c r="F4532" s="272"/>
    </row>
    <row r="4533" spans="1:6" x14ac:dyDescent="0.25">
      <c r="A4533" s="2"/>
      <c r="B4533" s="3"/>
      <c r="C4533" s="254"/>
      <c r="D4533" s="45"/>
      <c r="E4533" s="45"/>
      <c r="F4533" s="272"/>
    </row>
    <row r="4534" spans="1:6" x14ac:dyDescent="0.25">
      <c r="A4534" s="2"/>
      <c r="B4534" s="3"/>
      <c r="C4534" s="254"/>
      <c r="D4534" s="45"/>
      <c r="E4534" s="45"/>
      <c r="F4534" s="272"/>
    </row>
    <row r="4535" spans="1:6" x14ac:dyDescent="0.25">
      <c r="A4535" s="2"/>
      <c r="B4535" s="3"/>
      <c r="C4535" s="254"/>
      <c r="D4535" s="45"/>
      <c r="E4535" s="45"/>
      <c r="F4535" s="272"/>
    </row>
    <row r="4536" spans="1:6" x14ac:dyDescent="0.25">
      <c r="A4536" s="2"/>
      <c r="B4536" s="3"/>
      <c r="C4536" s="254"/>
      <c r="D4536" s="45"/>
      <c r="E4536" s="45"/>
      <c r="F4536" s="272"/>
    </row>
    <row r="4537" spans="1:6" x14ac:dyDescent="0.25">
      <c r="A4537" s="2"/>
      <c r="B4537" s="3"/>
      <c r="C4537" s="254"/>
      <c r="D4537" s="45"/>
      <c r="E4537" s="45"/>
      <c r="F4537" s="272"/>
    </row>
    <row r="4538" spans="1:6" x14ac:dyDescent="0.25">
      <c r="A4538" s="2"/>
      <c r="B4538" s="3"/>
      <c r="C4538" s="254"/>
      <c r="D4538" s="45"/>
      <c r="E4538" s="45"/>
      <c r="F4538" s="272"/>
    </row>
    <row r="4539" spans="1:6" x14ac:dyDescent="0.25">
      <c r="A4539" s="2"/>
      <c r="B4539" s="3"/>
      <c r="C4539" s="254"/>
      <c r="D4539" s="45"/>
      <c r="E4539" s="45"/>
      <c r="F4539" s="272"/>
    </row>
    <row r="4540" spans="1:6" x14ac:dyDescent="0.25">
      <c r="A4540" s="2"/>
      <c r="B4540" s="3"/>
      <c r="C4540" s="254"/>
      <c r="D4540" s="45"/>
      <c r="E4540" s="45"/>
      <c r="F4540" s="272"/>
    </row>
    <row r="4541" spans="1:6" x14ac:dyDescent="0.25">
      <c r="A4541" s="2"/>
      <c r="B4541" s="3"/>
      <c r="C4541" s="254"/>
      <c r="D4541" s="45"/>
      <c r="E4541" s="45"/>
      <c r="F4541" s="272"/>
    </row>
    <row r="4542" spans="1:6" x14ac:dyDescent="0.25">
      <c r="A4542" s="2"/>
      <c r="B4542" s="3"/>
      <c r="C4542" s="254"/>
      <c r="D4542" s="45"/>
      <c r="E4542" s="45"/>
      <c r="F4542" s="272"/>
    </row>
    <row r="4543" spans="1:6" x14ac:dyDescent="0.25">
      <c r="A4543" s="2"/>
      <c r="B4543" s="3"/>
      <c r="C4543" s="254"/>
      <c r="D4543" s="45"/>
      <c r="E4543" s="45"/>
      <c r="F4543" s="272"/>
    </row>
    <row r="4544" spans="1:6" x14ac:dyDescent="0.25">
      <c r="A4544" s="2"/>
      <c r="B4544" s="3"/>
      <c r="C4544" s="254"/>
      <c r="D4544" s="45"/>
      <c r="E4544" s="45"/>
      <c r="F4544" s="272"/>
    </row>
    <row r="4545" spans="1:6" x14ac:dyDescent="0.25">
      <c r="A4545" s="2"/>
      <c r="B4545" s="3"/>
      <c r="C4545" s="254"/>
      <c r="D4545" s="45"/>
      <c r="E4545" s="45"/>
      <c r="F4545" s="272"/>
    </row>
    <row r="4546" spans="1:6" x14ac:dyDescent="0.25">
      <c r="A4546" s="2"/>
      <c r="B4546" s="3"/>
      <c r="C4546" s="254"/>
      <c r="D4546" s="45"/>
      <c r="E4546" s="45"/>
      <c r="F4546" s="272"/>
    </row>
    <row r="4547" spans="1:6" x14ac:dyDescent="0.25">
      <c r="A4547" s="2"/>
      <c r="B4547" s="3"/>
      <c r="C4547" s="254"/>
      <c r="D4547" s="45"/>
      <c r="E4547" s="45"/>
      <c r="F4547" s="272"/>
    </row>
    <row r="4548" spans="1:6" x14ac:dyDescent="0.25">
      <c r="A4548" s="2"/>
      <c r="B4548" s="3"/>
      <c r="C4548" s="254"/>
      <c r="D4548" s="45"/>
      <c r="E4548" s="45"/>
      <c r="F4548" s="272"/>
    </row>
    <row r="4549" spans="1:6" x14ac:dyDescent="0.25">
      <c r="A4549" s="2"/>
      <c r="B4549" s="3"/>
      <c r="C4549" s="254"/>
      <c r="D4549" s="45"/>
      <c r="E4549" s="45"/>
      <c r="F4549" s="272"/>
    </row>
    <row r="4550" spans="1:6" x14ac:dyDescent="0.25">
      <c r="A4550" s="2"/>
      <c r="B4550" s="3"/>
      <c r="C4550" s="254"/>
      <c r="D4550" s="45"/>
      <c r="E4550" s="45"/>
      <c r="F4550" s="272"/>
    </row>
    <row r="4551" spans="1:6" x14ac:dyDescent="0.25">
      <c r="A4551" s="2"/>
      <c r="B4551" s="3"/>
      <c r="C4551" s="254"/>
      <c r="D4551" s="45"/>
      <c r="E4551" s="45"/>
      <c r="F4551" s="272"/>
    </row>
    <row r="4552" spans="1:6" x14ac:dyDescent="0.25">
      <c r="A4552" s="2"/>
      <c r="B4552" s="3"/>
      <c r="C4552" s="254"/>
      <c r="D4552" s="45"/>
      <c r="E4552" s="45"/>
      <c r="F4552" s="272"/>
    </row>
    <row r="4553" spans="1:6" x14ac:dyDescent="0.25">
      <c r="A4553" s="2"/>
      <c r="B4553" s="3"/>
      <c r="C4553" s="254"/>
      <c r="D4553" s="45"/>
      <c r="E4553" s="45"/>
      <c r="F4553" s="272"/>
    </row>
    <row r="4554" spans="1:6" x14ac:dyDescent="0.25">
      <c r="A4554" s="2"/>
      <c r="B4554" s="3"/>
      <c r="C4554" s="254"/>
      <c r="D4554" s="45"/>
      <c r="E4554" s="45"/>
      <c r="F4554" s="272"/>
    </row>
    <row r="4555" spans="1:6" x14ac:dyDescent="0.25">
      <c r="A4555" s="2"/>
      <c r="B4555" s="3"/>
      <c r="C4555" s="254"/>
      <c r="D4555" s="45"/>
      <c r="E4555" s="45"/>
      <c r="F4555" s="272"/>
    </row>
    <row r="4556" spans="1:6" x14ac:dyDescent="0.25">
      <c r="A4556" s="2"/>
      <c r="B4556" s="3"/>
      <c r="C4556" s="254"/>
      <c r="D4556" s="45"/>
      <c r="E4556" s="45"/>
      <c r="F4556" s="272"/>
    </row>
    <row r="4557" spans="1:6" x14ac:dyDescent="0.25">
      <c r="A4557" s="2"/>
      <c r="B4557" s="3"/>
      <c r="C4557" s="254"/>
      <c r="D4557" s="45"/>
      <c r="E4557" s="45"/>
      <c r="F4557" s="272"/>
    </row>
    <row r="4558" spans="1:6" x14ac:dyDescent="0.25">
      <c r="A4558" s="2"/>
      <c r="B4558" s="3"/>
      <c r="C4558" s="254"/>
      <c r="D4558" s="45"/>
      <c r="E4558" s="45"/>
      <c r="F4558" s="272"/>
    </row>
    <row r="4559" spans="1:6" x14ac:dyDescent="0.25">
      <c r="A4559" s="2"/>
      <c r="B4559" s="3"/>
      <c r="C4559" s="254"/>
      <c r="D4559" s="45"/>
      <c r="E4559" s="45"/>
      <c r="F4559" s="272"/>
    </row>
    <row r="4560" spans="1:6" x14ac:dyDescent="0.25">
      <c r="A4560" s="2"/>
      <c r="B4560" s="3"/>
      <c r="C4560" s="254"/>
      <c r="D4560" s="45"/>
      <c r="E4560" s="45"/>
      <c r="F4560" s="272"/>
    </row>
    <row r="4561" spans="1:6" x14ac:dyDescent="0.25">
      <c r="A4561" s="2"/>
      <c r="B4561" s="3"/>
      <c r="C4561" s="254"/>
      <c r="D4561" s="45"/>
      <c r="E4561" s="45"/>
      <c r="F4561" s="272"/>
    </row>
    <row r="4562" spans="1:6" x14ac:dyDescent="0.25">
      <c r="A4562" s="2"/>
      <c r="B4562" s="3"/>
      <c r="C4562" s="254"/>
      <c r="D4562" s="45"/>
      <c r="E4562" s="45"/>
      <c r="F4562" s="272"/>
    </row>
    <row r="4563" spans="1:6" x14ac:dyDescent="0.25">
      <c r="A4563" s="2"/>
      <c r="B4563" s="3"/>
      <c r="C4563" s="254"/>
      <c r="D4563" s="45"/>
      <c r="E4563" s="45"/>
      <c r="F4563" s="272"/>
    </row>
    <row r="4564" spans="1:6" x14ac:dyDescent="0.25">
      <c r="A4564" s="2"/>
      <c r="B4564" s="3"/>
      <c r="C4564" s="254"/>
      <c r="D4564" s="45"/>
      <c r="E4564" s="45"/>
      <c r="F4564" s="272"/>
    </row>
    <row r="4565" spans="1:6" x14ac:dyDescent="0.25">
      <c r="A4565" s="2"/>
      <c r="B4565" s="3"/>
      <c r="C4565" s="254"/>
      <c r="D4565" s="45"/>
      <c r="E4565" s="45"/>
      <c r="F4565" s="272"/>
    </row>
    <row r="4566" spans="1:6" x14ac:dyDescent="0.25">
      <c r="A4566" s="2"/>
      <c r="B4566" s="3"/>
      <c r="C4566" s="254"/>
      <c r="D4566" s="45"/>
      <c r="E4566" s="45"/>
      <c r="F4566" s="272"/>
    </row>
    <row r="4567" spans="1:6" x14ac:dyDescent="0.25">
      <c r="A4567" s="2"/>
      <c r="B4567" s="3"/>
      <c r="C4567" s="254"/>
      <c r="D4567" s="45"/>
      <c r="E4567" s="45"/>
      <c r="F4567" s="272"/>
    </row>
    <row r="4568" spans="1:6" x14ac:dyDescent="0.25">
      <c r="A4568" s="2"/>
      <c r="B4568" s="3"/>
      <c r="C4568" s="254"/>
      <c r="D4568" s="45"/>
      <c r="E4568" s="45"/>
      <c r="F4568" s="272"/>
    </row>
    <row r="4569" spans="1:6" x14ac:dyDescent="0.25">
      <c r="A4569" s="2"/>
      <c r="B4569" s="3"/>
      <c r="C4569" s="254"/>
      <c r="D4569" s="45"/>
      <c r="E4569" s="45"/>
      <c r="F4569" s="272"/>
    </row>
    <row r="4570" spans="1:6" x14ac:dyDescent="0.25">
      <c r="A4570" s="2"/>
      <c r="B4570" s="3"/>
      <c r="C4570" s="254"/>
      <c r="D4570" s="45"/>
      <c r="E4570" s="45"/>
      <c r="F4570" s="272"/>
    </row>
    <row r="4571" spans="1:6" x14ac:dyDescent="0.25">
      <c r="A4571" s="2"/>
      <c r="B4571" s="3"/>
      <c r="C4571" s="254"/>
      <c r="D4571" s="45"/>
      <c r="E4571" s="45"/>
      <c r="F4571" s="272"/>
    </row>
    <row r="4572" spans="1:6" x14ac:dyDescent="0.25">
      <c r="A4572" s="2"/>
      <c r="B4572" s="3"/>
      <c r="C4572" s="254"/>
      <c r="D4572" s="45"/>
      <c r="E4572" s="45"/>
      <c r="F4572" s="272"/>
    </row>
    <row r="4573" spans="1:6" x14ac:dyDescent="0.25">
      <c r="A4573" s="2"/>
      <c r="B4573" s="3"/>
      <c r="C4573" s="254"/>
      <c r="D4573" s="45"/>
      <c r="E4573" s="45"/>
      <c r="F4573" s="272"/>
    </row>
    <row r="4574" spans="1:6" x14ac:dyDescent="0.25">
      <c r="A4574" s="2"/>
      <c r="B4574" s="3"/>
      <c r="C4574" s="254"/>
      <c r="D4574" s="45"/>
      <c r="E4574" s="45"/>
      <c r="F4574" s="272"/>
    </row>
    <row r="4575" spans="1:6" x14ac:dyDescent="0.25">
      <c r="A4575" s="2"/>
      <c r="B4575" s="3"/>
      <c r="C4575" s="254"/>
      <c r="D4575" s="45"/>
      <c r="E4575" s="45"/>
      <c r="F4575" s="272"/>
    </row>
    <row r="4576" spans="1:6" x14ac:dyDescent="0.25">
      <c r="A4576" s="2"/>
      <c r="B4576" s="3"/>
      <c r="C4576" s="254"/>
      <c r="D4576" s="45"/>
      <c r="E4576" s="45"/>
      <c r="F4576" s="272"/>
    </row>
    <row r="4577" spans="1:6" x14ac:dyDescent="0.25">
      <c r="A4577" s="2"/>
      <c r="B4577" s="3"/>
      <c r="C4577" s="254"/>
      <c r="D4577" s="45"/>
      <c r="E4577" s="45"/>
      <c r="F4577" s="272"/>
    </row>
    <row r="4578" spans="1:6" x14ac:dyDescent="0.25">
      <c r="A4578" s="2"/>
      <c r="B4578" s="3"/>
      <c r="C4578" s="254"/>
      <c r="D4578" s="45"/>
      <c r="E4578" s="45"/>
      <c r="F4578" s="272"/>
    </row>
    <row r="4579" spans="1:6" x14ac:dyDescent="0.25">
      <c r="A4579" s="2"/>
      <c r="B4579" s="3"/>
      <c r="C4579" s="254"/>
      <c r="D4579" s="45"/>
      <c r="E4579" s="45"/>
      <c r="F4579" s="272"/>
    </row>
    <row r="4580" spans="1:6" x14ac:dyDescent="0.25">
      <c r="A4580" s="2"/>
      <c r="B4580" s="3"/>
      <c r="C4580" s="254"/>
      <c r="D4580" s="45"/>
      <c r="E4580" s="45"/>
      <c r="F4580" s="272"/>
    </row>
    <row r="4581" spans="1:6" x14ac:dyDescent="0.25">
      <c r="A4581" s="2"/>
      <c r="B4581" s="3"/>
      <c r="C4581" s="254"/>
      <c r="D4581" s="45"/>
      <c r="E4581" s="45"/>
      <c r="F4581" s="272"/>
    </row>
    <row r="4582" spans="1:6" x14ac:dyDescent="0.25">
      <c r="A4582" s="2"/>
      <c r="B4582" s="3"/>
      <c r="C4582" s="254"/>
      <c r="D4582" s="45"/>
      <c r="E4582" s="45"/>
      <c r="F4582" s="272"/>
    </row>
    <row r="4583" spans="1:6" x14ac:dyDescent="0.25">
      <c r="A4583" s="2"/>
      <c r="B4583" s="3"/>
      <c r="C4583" s="254"/>
      <c r="D4583" s="45"/>
      <c r="E4583" s="45"/>
      <c r="F4583" s="272"/>
    </row>
    <row r="4584" spans="1:6" x14ac:dyDescent="0.25">
      <c r="A4584" s="2"/>
      <c r="B4584" s="3"/>
      <c r="C4584" s="254"/>
      <c r="D4584" s="45"/>
      <c r="E4584" s="45"/>
      <c r="F4584" s="272"/>
    </row>
    <row r="4585" spans="1:6" x14ac:dyDescent="0.25">
      <c r="A4585" s="2"/>
      <c r="B4585" s="3"/>
      <c r="C4585" s="254"/>
      <c r="D4585" s="45"/>
      <c r="E4585" s="45"/>
      <c r="F4585" s="272"/>
    </row>
    <row r="4586" spans="1:6" x14ac:dyDescent="0.25">
      <c r="A4586" s="2"/>
      <c r="B4586" s="3"/>
      <c r="C4586" s="254"/>
      <c r="D4586" s="45"/>
      <c r="E4586" s="45"/>
      <c r="F4586" s="272"/>
    </row>
    <row r="4587" spans="1:6" x14ac:dyDescent="0.25">
      <c r="A4587" s="2"/>
      <c r="B4587" s="3"/>
      <c r="C4587" s="254"/>
      <c r="D4587" s="45"/>
      <c r="E4587" s="45"/>
      <c r="F4587" s="272"/>
    </row>
    <row r="4588" spans="1:6" x14ac:dyDescent="0.25">
      <c r="A4588" s="2"/>
      <c r="B4588" s="3"/>
      <c r="C4588" s="254"/>
      <c r="D4588" s="45"/>
      <c r="E4588" s="45"/>
      <c r="F4588" s="272"/>
    </row>
    <row r="4589" spans="1:6" x14ac:dyDescent="0.25">
      <c r="A4589" s="2"/>
      <c r="B4589" s="3"/>
      <c r="C4589" s="254"/>
      <c r="D4589" s="45"/>
      <c r="E4589" s="45"/>
      <c r="F4589" s="272"/>
    </row>
    <row r="4590" spans="1:6" x14ac:dyDescent="0.25">
      <c r="A4590" s="2"/>
      <c r="B4590" s="3"/>
      <c r="C4590" s="254"/>
      <c r="D4590" s="45"/>
      <c r="E4590" s="45"/>
      <c r="F4590" s="272"/>
    </row>
    <row r="4591" spans="1:6" x14ac:dyDescent="0.25">
      <c r="A4591" s="2"/>
      <c r="B4591" s="3"/>
      <c r="C4591" s="254"/>
      <c r="D4591" s="45"/>
      <c r="E4591" s="45"/>
      <c r="F4591" s="272"/>
    </row>
    <row r="4592" spans="1:6" x14ac:dyDescent="0.25">
      <c r="A4592" s="2"/>
      <c r="B4592" s="3"/>
      <c r="C4592" s="254"/>
      <c r="D4592" s="45"/>
      <c r="E4592" s="45"/>
      <c r="F4592" s="272"/>
    </row>
    <row r="4593" spans="1:6" x14ac:dyDescent="0.25">
      <c r="A4593" s="2"/>
      <c r="B4593" s="3"/>
      <c r="C4593" s="254"/>
      <c r="D4593" s="45"/>
      <c r="E4593" s="45"/>
      <c r="F4593" s="272"/>
    </row>
    <row r="4594" spans="1:6" x14ac:dyDescent="0.25">
      <c r="A4594" s="2"/>
      <c r="B4594" s="3"/>
      <c r="C4594" s="254"/>
      <c r="D4594" s="45"/>
      <c r="E4594" s="45"/>
      <c r="F4594" s="272"/>
    </row>
    <row r="4595" spans="1:6" x14ac:dyDescent="0.25">
      <c r="A4595" s="2"/>
      <c r="B4595" s="3"/>
      <c r="C4595" s="254"/>
      <c r="D4595" s="45"/>
      <c r="E4595" s="45"/>
      <c r="F4595" s="272"/>
    </row>
    <row r="4596" spans="1:6" x14ac:dyDescent="0.25">
      <c r="A4596" s="2"/>
      <c r="B4596" s="3"/>
      <c r="C4596" s="254"/>
      <c r="D4596" s="45"/>
      <c r="E4596" s="45"/>
      <c r="F4596" s="272"/>
    </row>
    <row r="4597" spans="1:6" x14ac:dyDescent="0.25">
      <c r="A4597" s="2"/>
      <c r="B4597" s="3"/>
      <c r="C4597" s="254"/>
      <c r="D4597" s="45"/>
      <c r="E4597" s="45"/>
      <c r="F4597" s="272"/>
    </row>
    <row r="4598" spans="1:6" x14ac:dyDescent="0.25">
      <c r="A4598" s="2"/>
      <c r="B4598" s="3"/>
      <c r="C4598" s="254"/>
      <c r="D4598" s="45"/>
      <c r="E4598" s="45"/>
      <c r="F4598" s="272"/>
    </row>
    <row r="4599" spans="1:6" x14ac:dyDescent="0.25">
      <c r="A4599" s="2"/>
      <c r="B4599" s="3"/>
      <c r="C4599" s="254"/>
      <c r="D4599" s="45"/>
      <c r="E4599" s="45"/>
      <c r="F4599" s="272"/>
    </row>
    <row r="4600" spans="1:6" x14ac:dyDescent="0.25">
      <c r="A4600" s="2"/>
      <c r="B4600" s="3"/>
      <c r="C4600" s="254"/>
      <c r="D4600" s="45"/>
      <c r="E4600" s="45"/>
      <c r="F4600" s="272"/>
    </row>
    <row r="4601" spans="1:6" x14ac:dyDescent="0.25">
      <c r="A4601" s="2"/>
      <c r="B4601" s="3"/>
      <c r="C4601" s="254"/>
      <c r="D4601" s="45"/>
      <c r="E4601" s="45"/>
      <c r="F4601" s="272"/>
    </row>
    <row r="4602" spans="1:6" x14ac:dyDescent="0.25">
      <c r="A4602" s="2"/>
      <c r="B4602" s="3"/>
      <c r="C4602" s="254"/>
      <c r="D4602" s="45"/>
      <c r="E4602" s="45"/>
      <c r="F4602" s="272"/>
    </row>
    <row r="4603" spans="1:6" x14ac:dyDescent="0.25">
      <c r="A4603" s="2"/>
      <c r="B4603" s="3"/>
      <c r="C4603" s="254"/>
      <c r="D4603" s="45"/>
      <c r="E4603" s="45"/>
      <c r="F4603" s="272"/>
    </row>
    <row r="4604" spans="1:6" x14ac:dyDescent="0.25">
      <c r="A4604" s="2"/>
      <c r="B4604" s="3"/>
      <c r="C4604" s="254"/>
      <c r="D4604" s="45"/>
      <c r="E4604" s="45"/>
      <c r="F4604" s="272"/>
    </row>
    <row r="4605" spans="1:6" x14ac:dyDescent="0.25">
      <c r="A4605" s="2"/>
      <c r="B4605" s="3"/>
      <c r="C4605" s="254"/>
      <c r="D4605" s="45"/>
      <c r="E4605" s="45"/>
      <c r="F4605" s="272"/>
    </row>
    <row r="4606" spans="1:6" x14ac:dyDescent="0.25">
      <c r="A4606" s="2"/>
      <c r="B4606" s="3"/>
      <c r="C4606" s="254"/>
      <c r="D4606" s="45"/>
      <c r="E4606" s="45"/>
      <c r="F4606" s="272"/>
    </row>
    <row r="4607" spans="1:6" x14ac:dyDescent="0.25">
      <c r="A4607" s="2"/>
      <c r="B4607" s="3"/>
      <c r="C4607" s="254"/>
      <c r="D4607" s="45"/>
      <c r="E4607" s="45"/>
      <c r="F4607" s="272"/>
    </row>
    <row r="4608" spans="1:6" x14ac:dyDescent="0.25">
      <c r="A4608" s="2"/>
      <c r="B4608" s="3"/>
      <c r="C4608" s="254"/>
      <c r="D4608" s="45"/>
      <c r="E4608" s="45"/>
      <c r="F4608" s="272"/>
    </row>
    <row r="4609" spans="1:6" x14ac:dyDescent="0.25">
      <c r="A4609" s="2"/>
      <c r="B4609" s="3"/>
      <c r="C4609" s="254"/>
      <c r="D4609" s="45"/>
      <c r="E4609" s="45"/>
      <c r="F4609" s="272"/>
    </row>
    <row r="4610" spans="1:6" x14ac:dyDescent="0.25">
      <c r="A4610" s="2"/>
      <c r="B4610" s="3"/>
      <c r="C4610" s="254"/>
      <c r="D4610" s="45"/>
      <c r="E4610" s="45"/>
      <c r="F4610" s="272"/>
    </row>
    <row r="4611" spans="1:6" x14ac:dyDescent="0.25">
      <c r="A4611" s="2"/>
      <c r="B4611" s="3"/>
      <c r="C4611" s="254"/>
      <c r="D4611" s="45"/>
      <c r="E4611" s="45"/>
      <c r="F4611" s="272"/>
    </row>
    <row r="4612" spans="1:6" x14ac:dyDescent="0.25">
      <c r="A4612" s="2"/>
      <c r="B4612" s="3"/>
      <c r="C4612" s="254"/>
      <c r="D4612" s="45"/>
      <c r="E4612" s="45"/>
      <c r="F4612" s="272"/>
    </row>
    <row r="4613" spans="1:6" x14ac:dyDescent="0.25">
      <c r="A4613" s="2"/>
      <c r="B4613" s="3"/>
      <c r="C4613" s="254"/>
      <c r="D4613" s="45"/>
      <c r="E4613" s="45"/>
      <c r="F4613" s="272"/>
    </row>
    <row r="4614" spans="1:6" x14ac:dyDescent="0.25">
      <c r="A4614" s="2"/>
      <c r="B4614" s="3"/>
      <c r="C4614" s="254"/>
      <c r="D4614" s="45"/>
      <c r="E4614" s="45"/>
      <c r="F4614" s="272"/>
    </row>
    <row r="4615" spans="1:6" x14ac:dyDescent="0.25">
      <c r="A4615" s="2"/>
      <c r="B4615" s="3"/>
      <c r="C4615" s="254"/>
      <c r="D4615" s="45"/>
      <c r="E4615" s="45"/>
      <c r="F4615" s="272"/>
    </row>
    <row r="4616" spans="1:6" x14ac:dyDescent="0.25">
      <c r="A4616" s="2"/>
      <c r="B4616" s="3"/>
      <c r="C4616" s="254"/>
      <c r="D4616" s="45"/>
      <c r="E4616" s="45"/>
      <c r="F4616" s="272"/>
    </row>
    <row r="4617" spans="1:6" x14ac:dyDescent="0.25">
      <c r="A4617" s="2"/>
      <c r="B4617" s="3"/>
      <c r="C4617" s="254"/>
      <c r="D4617" s="45"/>
      <c r="E4617" s="45"/>
      <c r="F4617" s="272"/>
    </row>
    <row r="4618" spans="1:6" x14ac:dyDescent="0.25">
      <c r="A4618" s="2"/>
      <c r="B4618" s="3"/>
      <c r="C4618" s="254"/>
      <c r="D4618" s="45"/>
      <c r="E4618" s="45"/>
      <c r="F4618" s="272"/>
    </row>
    <row r="4619" spans="1:6" x14ac:dyDescent="0.25">
      <c r="A4619" s="2"/>
      <c r="B4619" s="3"/>
      <c r="C4619" s="254"/>
      <c r="D4619" s="45"/>
      <c r="E4619" s="45"/>
      <c r="F4619" s="272"/>
    </row>
    <row r="4620" spans="1:6" x14ac:dyDescent="0.25">
      <c r="A4620" s="2"/>
      <c r="B4620" s="3"/>
      <c r="C4620" s="254"/>
      <c r="D4620" s="45"/>
      <c r="E4620" s="45"/>
      <c r="F4620" s="272"/>
    </row>
    <row r="4621" spans="1:6" x14ac:dyDescent="0.25">
      <c r="A4621" s="2"/>
      <c r="B4621" s="3"/>
      <c r="C4621" s="254"/>
      <c r="D4621" s="45"/>
      <c r="E4621" s="45"/>
      <c r="F4621" s="272"/>
    </row>
    <row r="4622" spans="1:6" x14ac:dyDescent="0.25">
      <c r="A4622" s="2"/>
      <c r="B4622" s="3"/>
      <c r="C4622" s="254"/>
      <c r="D4622" s="45"/>
      <c r="E4622" s="45"/>
      <c r="F4622" s="272"/>
    </row>
    <row r="4623" spans="1:6" x14ac:dyDescent="0.25">
      <c r="A4623" s="2"/>
      <c r="B4623" s="3"/>
      <c r="C4623" s="254"/>
      <c r="D4623" s="45"/>
      <c r="E4623" s="45"/>
      <c r="F4623" s="272"/>
    </row>
    <row r="4624" spans="1:6" x14ac:dyDescent="0.25">
      <c r="A4624" s="2"/>
      <c r="B4624" s="3"/>
      <c r="C4624" s="254"/>
      <c r="D4624" s="45"/>
      <c r="E4624" s="45"/>
      <c r="F4624" s="272"/>
    </row>
    <row r="4625" spans="1:6" x14ac:dyDescent="0.25">
      <c r="A4625" s="2"/>
      <c r="B4625" s="3"/>
      <c r="C4625" s="254"/>
      <c r="D4625" s="45"/>
      <c r="E4625" s="45"/>
      <c r="F4625" s="272"/>
    </row>
    <row r="4626" spans="1:6" x14ac:dyDescent="0.25">
      <c r="A4626" s="2"/>
      <c r="B4626" s="3"/>
      <c r="C4626" s="254"/>
      <c r="D4626" s="45"/>
      <c r="E4626" s="45"/>
      <c r="F4626" s="272"/>
    </row>
    <row r="4627" spans="1:6" x14ac:dyDescent="0.25">
      <c r="A4627" s="2"/>
      <c r="B4627" s="3"/>
      <c r="C4627" s="254"/>
      <c r="D4627" s="45"/>
      <c r="E4627" s="45"/>
      <c r="F4627" s="272"/>
    </row>
    <row r="4628" spans="1:6" x14ac:dyDescent="0.25">
      <c r="A4628" s="2"/>
      <c r="B4628" s="3"/>
      <c r="C4628" s="254"/>
      <c r="D4628" s="45"/>
      <c r="E4628" s="45"/>
      <c r="F4628" s="272"/>
    </row>
    <row r="4629" spans="1:6" x14ac:dyDescent="0.25">
      <c r="A4629" s="2"/>
      <c r="B4629" s="3"/>
      <c r="C4629" s="254"/>
      <c r="D4629" s="45"/>
      <c r="E4629" s="45"/>
      <c r="F4629" s="272"/>
    </row>
    <row r="4630" spans="1:6" x14ac:dyDescent="0.25">
      <c r="A4630" s="2"/>
      <c r="B4630" s="3"/>
      <c r="C4630" s="254"/>
      <c r="D4630" s="45"/>
      <c r="E4630" s="45"/>
      <c r="F4630" s="272"/>
    </row>
    <row r="4631" spans="1:6" x14ac:dyDescent="0.25">
      <c r="A4631" s="2"/>
      <c r="B4631" s="3"/>
      <c r="C4631" s="254"/>
      <c r="D4631" s="45"/>
      <c r="E4631" s="45"/>
      <c r="F4631" s="272"/>
    </row>
    <row r="4632" spans="1:6" x14ac:dyDescent="0.25">
      <c r="A4632" s="2"/>
      <c r="B4632" s="3"/>
      <c r="C4632" s="254"/>
      <c r="D4632" s="45"/>
      <c r="E4632" s="45"/>
      <c r="F4632" s="272"/>
    </row>
    <row r="4633" spans="1:6" x14ac:dyDescent="0.25">
      <c r="A4633" s="2"/>
      <c r="B4633" s="3"/>
      <c r="C4633" s="254"/>
      <c r="D4633" s="45"/>
      <c r="E4633" s="45"/>
      <c r="F4633" s="272"/>
    </row>
    <row r="4634" spans="1:6" x14ac:dyDescent="0.25">
      <c r="A4634" s="2"/>
      <c r="B4634" s="3"/>
      <c r="C4634" s="254"/>
      <c r="D4634" s="45"/>
      <c r="E4634" s="45"/>
      <c r="F4634" s="272"/>
    </row>
    <row r="4635" spans="1:6" x14ac:dyDescent="0.25">
      <c r="A4635" s="2"/>
      <c r="B4635" s="3"/>
      <c r="C4635" s="254"/>
      <c r="D4635" s="45"/>
      <c r="E4635" s="45"/>
      <c r="F4635" s="272"/>
    </row>
    <row r="4636" spans="1:6" x14ac:dyDescent="0.25">
      <c r="A4636" s="2"/>
      <c r="B4636" s="3"/>
      <c r="C4636" s="254"/>
      <c r="D4636" s="45"/>
      <c r="E4636" s="45"/>
      <c r="F4636" s="272"/>
    </row>
    <row r="4637" spans="1:6" x14ac:dyDescent="0.25">
      <c r="A4637" s="2"/>
      <c r="B4637" s="3"/>
      <c r="C4637" s="254"/>
      <c r="D4637" s="45"/>
      <c r="E4637" s="45"/>
      <c r="F4637" s="272"/>
    </row>
    <row r="4638" spans="1:6" x14ac:dyDescent="0.25">
      <c r="A4638" s="2"/>
      <c r="B4638" s="3"/>
      <c r="C4638" s="254"/>
      <c r="D4638" s="45"/>
      <c r="E4638" s="45"/>
      <c r="F4638" s="272"/>
    </row>
    <row r="4639" spans="1:6" x14ac:dyDescent="0.25">
      <c r="A4639" s="2"/>
      <c r="B4639" s="3"/>
      <c r="C4639" s="254"/>
      <c r="D4639" s="45"/>
      <c r="E4639" s="45"/>
      <c r="F4639" s="272"/>
    </row>
    <row r="4640" spans="1:6" x14ac:dyDescent="0.25">
      <c r="A4640" s="2"/>
      <c r="B4640" s="3"/>
      <c r="C4640" s="254"/>
      <c r="D4640" s="45"/>
      <c r="E4640" s="45"/>
      <c r="F4640" s="272"/>
    </row>
    <row r="4641" spans="1:6" x14ac:dyDescent="0.25">
      <c r="A4641" s="2"/>
      <c r="B4641" s="3"/>
      <c r="C4641" s="254"/>
      <c r="D4641" s="45"/>
      <c r="E4641" s="45"/>
      <c r="F4641" s="272"/>
    </row>
    <row r="4642" spans="1:6" x14ac:dyDescent="0.25">
      <c r="A4642" s="2"/>
      <c r="B4642" s="3"/>
      <c r="C4642" s="254"/>
      <c r="D4642" s="45"/>
      <c r="E4642" s="45"/>
      <c r="F4642" s="272"/>
    </row>
    <row r="4643" spans="1:6" x14ac:dyDescent="0.25">
      <c r="A4643" s="2"/>
      <c r="B4643" s="3"/>
      <c r="C4643" s="254"/>
      <c r="D4643" s="45"/>
      <c r="E4643" s="45"/>
      <c r="F4643" s="272"/>
    </row>
    <row r="4644" spans="1:6" x14ac:dyDescent="0.25">
      <c r="A4644" s="2"/>
      <c r="B4644" s="3"/>
      <c r="C4644" s="254"/>
      <c r="D4644" s="45"/>
      <c r="E4644" s="45"/>
      <c r="F4644" s="272"/>
    </row>
    <row r="4645" spans="1:6" x14ac:dyDescent="0.25">
      <c r="A4645" s="2"/>
      <c r="B4645" s="3"/>
      <c r="C4645" s="254"/>
      <c r="D4645" s="45"/>
      <c r="E4645" s="45"/>
      <c r="F4645" s="272"/>
    </row>
    <row r="4646" spans="1:6" x14ac:dyDescent="0.25">
      <c r="A4646" s="2"/>
      <c r="B4646" s="3"/>
      <c r="C4646" s="254"/>
      <c r="D4646" s="45"/>
      <c r="E4646" s="45"/>
      <c r="F4646" s="272"/>
    </row>
    <row r="4647" spans="1:6" x14ac:dyDescent="0.25">
      <c r="A4647" s="2"/>
      <c r="B4647" s="3"/>
      <c r="C4647" s="254"/>
      <c r="D4647" s="45"/>
      <c r="E4647" s="45"/>
      <c r="F4647" s="272"/>
    </row>
    <row r="4648" spans="1:6" x14ac:dyDescent="0.25">
      <c r="A4648" s="2"/>
      <c r="B4648" s="3"/>
      <c r="C4648" s="254"/>
      <c r="D4648" s="45"/>
      <c r="E4648" s="45"/>
      <c r="F4648" s="272"/>
    </row>
    <row r="4649" spans="1:6" x14ac:dyDescent="0.25">
      <c r="A4649" s="2"/>
      <c r="B4649" s="3"/>
      <c r="C4649" s="254"/>
      <c r="D4649" s="45"/>
      <c r="E4649" s="45"/>
      <c r="F4649" s="272"/>
    </row>
    <row r="4650" spans="1:6" x14ac:dyDescent="0.25">
      <c r="A4650" s="2"/>
      <c r="B4650" s="3"/>
      <c r="C4650" s="254"/>
      <c r="D4650" s="45"/>
      <c r="E4650" s="45"/>
      <c r="F4650" s="272"/>
    </row>
    <row r="4651" spans="1:6" x14ac:dyDescent="0.25">
      <c r="A4651" s="2"/>
      <c r="B4651" s="3"/>
      <c r="C4651" s="254"/>
      <c r="D4651" s="45"/>
      <c r="E4651" s="45"/>
      <c r="F4651" s="272"/>
    </row>
    <row r="4652" spans="1:6" x14ac:dyDescent="0.25">
      <c r="A4652" s="2"/>
      <c r="B4652" s="3"/>
      <c r="C4652" s="254"/>
      <c r="D4652" s="45"/>
      <c r="E4652" s="45"/>
      <c r="F4652" s="272"/>
    </row>
    <row r="4653" spans="1:6" x14ac:dyDescent="0.25">
      <c r="A4653" s="2"/>
      <c r="B4653" s="3"/>
      <c r="C4653" s="254"/>
      <c r="D4653" s="45"/>
      <c r="E4653" s="45"/>
      <c r="F4653" s="272"/>
    </row>
    <row r="4654" spans="1:6" x14ac:dyDescent="0.25">
      <c r="A4654" s="2"/>
      <c r="B4654" s="3"/>
      <c r="C4654" s="254"/>
      <c r="D4654" s="45"/>
      <c r="E4654" s="45"/>
      <c r="F4654" s="272"/>
    </row>
    <row r="4655" spans="1:6" x14ac:dyDescent="0.25">
      <c r="A4655" s="2"/>
      <c r="B4655" s="3"/>
      <c r="C4655" s="254"/>
      <c r="D4655" s="45"/>
      <c r="E4655" s="45"/>
      <c r="F4655" s="272"/>
    </row>
    <row r="4656" spans="1:6" x14ac:dyDescent="0.25">
      <c r="A4656" s="2"/>
      <c r="B4656" s="3"/>
      <c r="C4656" s="254"/>
      <c r="D4656" s="45"/>
      <c r="E4656" s="45"/>
      <c r="F4656" s="272"/>
    </row>
    <row r="4657" spans="1:6" x14ac:dyDescent="0.25">
      <c r="A4657" s="2"/>
      <c r="B4657" s="3"/>
      <c r="C4657" s="254"/>
      <c r="D4657" s="45"/>
      <c r="E4657" s="45"/>
      <c r="F4657" s="272"/>
    </row>
    <row r="4658" spans="1:6" x14ac:dyDescent="0.25">
      <c r="A4658" s="2"/>
      <c r="B4658" s="3"/>
      <c r="C4658" s="254"/>
      <c r="D4658" s="45"/>
      <c r="E4658" s="45"/>
      <c r="F4658" s="272"/>
    </row>
    <row r="4659" spans="1:6" x14ac:dyDescent="0.25">
      <c r="A4659" s="2"/>
      <c r="B4659" s="3"/>
      <c r="C4659" s="254"/>
      <c r="D4659" s="45"/>
      <c r="E4659" s="45"/>
      <c r="F4659" s="272"/>
    </row>
    <row r="4660" spans="1:6" x14ac:dyDescent="0.25">
      <c r="A4660" s="2"/>
      <c r="B4660" s="3"/>
      <c r="C4660" s="254"/>
      <c r="D4660" s="45"/>
      <c r="E4660" s="45"/>
      <c r="F4660" s="272"/>
    </row>
    <row r="4661" spans="1:6" x14ac:dyDescent="0.25">
      <c r="A4661" s="2"/>
      <c r="B4661" s="3"/>
      <c r="C4661" s="254"/>
      <c r="D4661" s="45"/>
      <c r="E4661" s="45"/>
      <c r="F4661" s="272"/>
    </row>
    <row r="4662" spans="1:6" x14ac:dyDescent="0.25">
      <c r="A4662" s="2"/>
      <c r="B4662" s="3"/>
      <c r="C4662" s="254"/>
      <c r="D4662" s="45"/>
      <c r="E4662" s="45"/>
      <c r="F4662" s="272"/>
    </row>
    <row r="4663" spans="1:6" x14ac:dyDescent="0.25">
      <c r="A4663" s="2"/>
      <c r="B4663" s="3"/>
      <c r="C4663" s="254"/>
      <c r="D4663" s="45"/>
      <c r="E4663" s="45"/>
      <c r="F4663" s="272"/>
    </row>
    <row r="4664" spans="1:6" x14ac:dyDescent="0.25">
      <c r="A4664" s="2"/>
      <c r="B4664" s="3"/>
      <c r="C4664" s="254"/>
      <c r="D4664" s="45"/>
      <c r="E4664" s="45"/>
      <c r="F4664" s="272"/>
    </row>
    <row r="4665" spans="1:6" x14ac:dyDescent="0.25">
      <c r="A4665" s="2"/>
      <c r="B4665" s="3"/>
      <c r="C4665" s="254"/>
      <c r="D4665" s="45"/>
      <c r="E4665" s="45"/>
      <c r="F4665" s="272"/>
    </row>
    <row r="4666" spans="1:6" x14ac:dyDescent="0.25">
      <c r="A4666" s="2"/>
      <c r="B4666" s="3"/>
      <c r="C4666" s="254"/>
      <c r="D4666" s="45"/>
      <c r="E4666" s="45"/>
      <c r="F4666" s="272"/>
    </row>
    <row r="4667" spans="1:6" x14ac:dyDescent="0.25">
      <c r="A4667" s="2"/>
      <c r="B4667" s="3"/>
      <c r="C4667" s="254"/>
      <c r="D4667" s="45"/>
      <c r="E4667" s="45"/>
      <c r="F4667" s="272"/>
    </row>
    <row r="4668" spans="1:6" x14ac:dyDescent="0.25">
      <c r="A4668" s="2"/>
      <c r="B4668" s="3"/>
      <c r="C4668" s="254"/>
      <c r="D4668" s="45"/>
      <c r="E4668" s="45"/>
      <c r="F4668" s="272"/>
    </row>
    <row r="4669" spans="1:6" x14ac:dyDescent="0.25">
      <c r="A4669" s="2"/>
      <c r="B4669" s="3"/>
      <c r="C4669" s="254"/>
      <c r="D4669" s="45"/>
      <c r="E4669" s="45"/>
      <c r="F4669" s="272"/>
    </row>
    <row r="4670" spans="1:6" x14ac:dyDescent="0.25">
      <c r="A4670" s="2"/>
      <c r="B4670" s="3"/>
      <c r="C4670" s="254"/>
      <c r="D4670" s="45"/>
      <c r="E4670" s="45"/>
      <c r="F4670" s="272"/>
    </row>
    <row r="4671" spans="1:6" x14ac:dyDescent="0.25">
      <c r="A4671" s="2"/>
      <c r="B4671" s="3"/>
      <c r="C4671" s="254"/>
      <c r="D4671" s="45"/>
      <c r="E4671" s="45"/>
      <c r="F4671" s="272"/>
    </row>
    <row r="4672" spans="1:6" x14ac:dyDescent="0.25">
      <c r="A4672" s="2"/>
      <c r="B4672" s="3"/>
      <c r="C4672" s="254"/>
      <c r="D4672" s="45"/>
      <c r="E4672" s="45"/>
      <c r="F4672" s="272"/>
    </row>
    <row r="4673" spans="1:6" x14ac:dyDescent="0.25">
      <c r="A4673" s="2"/>
      <c r="B4673" s="3"/>
      <c r="C4673" s="254"/>
      <c r="D4673" s="45"/>
      <c r="E4673" s="45"/>
      <c r="F4673" s="272"/>
    </row>
    <row r="4674" spans="1:6" x14ac:dyDescent="0.25">
      <c r="A4674" s="2"/>
      <c r="B4674" s="3"/>
      <c r="C4674" s="254"/>
      <c r="D4674" s="45"/>
      <c r="E4674" s="45"/>
      <c r="F4674" s="272"/>
    </row>
    <row r="4675" spans="1:6" x14ac:dyDescent="0.25">
      <c r="A4675" s="2"/>
      <c r="B4675" s="3"/>
      <c r="C4675" s="254"/>
      <c r="D4675" s="45"/>
      <c r="E4675" s="45"/>
      <c r="F4675" s="272"/>
    </row>
    <row r="4676" spans="1:6" x14ac:dyDescent="0.25">
      <c r="A4676" s="2"/>
      <c r="B4676" s="3"/>
      <c r="C4676" s="254"/>
      <c r="D4676" s="45"/>
      <c r="E4676" s="45"/>
      <c r="F4676" s="272"/>
    </row>
    <row r="4677" spans="1:6" x14ac:dyDescent="0.25">
      <c r="A4677" s="2"/>
      <c r="B4677" s="3"/>
      <c r="C4677" s="254"/>
      <c r="D4677" s="45"/>
      <c r="E4677" s="45"/>
      <c r="F4677" s="272"/>
    </row>
    <row r="4678" spans="1:6" x14ac:dyDescent="0.25">
      <c r="A4678" s="2"/>
      <c r="B4678" s="3"/>
      <c r="C4678" s="254"/>
      <c r="D4678" s="45"/>
      <c r="E4678" s="45"/>
      <c r="F4678" s="272"/>
    </row>
    <row r="4679" spans="1:6" x14ac:dyDescent="0.25">
      <c r="A4679" s="2"/>
      <c r="B4679" s="3"/>
      <c r="C4679" s="254"/>
      <c r="D4679" s="45"/>
      <c r="E4679" s="45"/>
      <c r="F4679" s="272"/>
    </row>
    <row r="4680" spans="1:6" x14ac:dyDescent="0.25">
      <c r="A4680" s="2"/>
      <c r="B4680" s="3"/>
      <c r="C4680" s="254"/>
      <c r="D4680" s="45"/>
      <c r="E4680" s="45"/>
      <c r="F4680" s="272"/>
    </row>
    <row r="4681" spans="1:6" x14ac:dyDescent="0.25">
      <c r="A4681" s="2"/>
      <c r="B4681" s="3"/>
      <c r="C4681" s="254"/>
      <c r="D4681" s="45"/>
      <c r="E4681" s="45"/>
      <c r="F4681" s="272"/>
    </row>
    <row r="4682" spans="1:6" x14ac:dyDescent="0.25">
      <c r="A4682" s="2"/>
      <c r="B4682" s="3"/>
      <c r="C4682" s="254"/>
      <c r="D4682" s="45"/>
      <c r="E4682" s="45"/>
      <c r="F4682" s="272"/>
    </row>
    <row r="4683" spans="1:6" x14ac:dyDescent="0.25">
      <c r="A4683" s="2"/>
      <c r="B4683" s="3"/>
      <c r="C4683" s="254"/>
      <c r="D4683" s="45"/>
      <c r="E4683" s="45"/>
      <c r="F4683" s="272"/>
    </row>
    <row r="4684" spans="1:6" x14ac:dyDescent="0.25">
      <c r="A4684" s="2"/>
      <c r="B4684" s="3"/>
      <c r="C4684" s="254"/>
      <c r="D4684" s="45"/>
      <c r="E4684" s="45"/>
      <c r="F4684" s="272"/>
    </row>
    <row r="4685" spans="1:6" x14ac:dyDescent="0.25">
      <c r="A4685" s="2"/>
      <c r="B4685" s="3"/>
      <c r="C4685" s="254"/>
      <c r="D4685" s="45"/>
      <c r="E4685" s="45"/>
      <c r="F4685" s="272"/>
    </row>
    <row r="4686" spans="1:6" x14ac:dyDescent="0.25">
      <c r="A4686" s="2"/>
      <c r="B4686" s="3"/>
      <c r="C4686" s="254"/>
      <c r="D4686" s="45"/>
      <c r="E4686" s="45"/>
      <c r="F4686" s="272"/>
    </row>
    <row r="4687" spans="1:6" x14ac:dyDescent="0.25">
      <c r="A4687" s="2"/>
      <c r="B4687" s="3"/>
      <c r="C4687" s="254"/>
      <c r="D4687" s="45"/>
      <c r="E4687" s="45"/>
      <c r="F4687" s="272"/>
    </row>
    <row r="4688" spans="1:6" x14ac:dyDescent="0.25">
      <c r="A4688" s="2"/>
      <c r="B4688" s="3"/>
      <c r="C4688" s="254"/>
      <c r="D4688" s="45"/>
      <c r="E4688" s="45"/>
      <c r="F4688" s="272"/>
    </row>
    <row r="4689" spans="1:6" x14ac:dyDescent="0.25">
      <c r="A4689" s="2"/>
      <c r="B4689" s="3"/>
      <c r="C4689" s="254"/>
      <c r="D4689" s="45"/>
      <c r="E4689" s="45"/>
      <c r="F4689" s="272"/>
    </row>
    <row r="4690" spans="1:6" x14ac:dyDescent="0.25">
      <c r="A4690" s="2"/>
      <c r="B4690" s="3"/>
      <c r="C4690" s="254"/>
      <c r="D4690" s="45"/>
      <c r="E4690" s="45"/>
      <c r="F4690" s="272"/>
    </row>
    <row r="4691" spans="1:6" x14ac:dyDescent="0.25">
      <c r="A4691" s="2"/>
      <c r="B4691" s="3"/>
      <c r="C4691" s="254"/>
      <c r="D4691" s="45"/>
      <c r="E4691" s="45"/>
      <c r="F4691" s="272"/>
    </row>
    <row r="4692" spans="1:6" x14ac:dyDescent="0.25">
      <c r="A4692" s="2"/>
      <c r="B4692" s="3"/>
      <c r="C4692" s="254"/>
      <c r="D4692" s="45"/>
      <c r="E4692" s="45"/>
      <c r="F4692" s="272"/>
    </row>
    <row r="4693" spans="1:6" x14ac:dyDescent="0.25">
      <c r="A4693" s="2"/>
      <c r="B4693" s="3"/>
      <c r="C4693" s="254"/>
      <c r="D4693" s="45"/>
      <c r="E4693" s="45"/>
      <c r="F4693" s="272"/>
    </row>
    <row r="4694" spans="1:6" x14ac:dyDescent="0.25">
      <c r="A4694" s="2"/>
      <c r="B4694" s="3"/>
      <c r="C4694" s="254"/>
      <c r="D4694" s="45"/>
      <c r="E4694" s="45"/>
      <c r="F4694" s="272"/>
    </row>
    <row r="4695" spans="1:6" x14ac:dyDescent="0.25">
      <c r="A4695" s="2"/>
      <c r="B4695" s="3"/>
      <c r="C4695" s="254"/>
      <c r="D4695" s="45"/>
      <c r="E4695" s="45"/>
      <c r="F4695" s="272"/>
    </row>
    <row r="4696" spans="1:6" x14ac:dyDescent="0.25">
      <c r="A4696" s="2"/>
      <c r="B4696" s="3"/>
      <c r="C4696" s="254"/>
      <c r="D4696" s="45"/>
      <c r="E4696" s="45"/>
      <c r="F4696" s="272"/>
    </row>
    <row r="4697" spans="1:6" x14ac:dyDescent="0.25">
      <c r="A4697" s="2"/>
      <c r="B4697" s="3"/>
      <c r="C4697" s="254"/>
      <c r="D4697" s="45"/>
      <c r="E4697" s="45"/>
      <c r="F4697" s="272"/>
    </row>
    <row r="4698" spans="1:6" x14ac:dyDescent="0.25">
      <c r="A4698" s="2"/>
      <c r="B4698" s="3"/>
      <c r="C4698" s="254"/>
      <c r="D4698" s="45"/>
      <c r="E4698" s="45"/>
      <c r="F4698" s="272"/>
    </row>
    <row r="4699" spans="1:6" x14ac:dyDescent="0.25">
      <c r="A4699" s="2"/>
      <c r="B4699" s="3"/>
      <c r="C4699" s="254"/>
      <c r="D4699" s="45"/>
      <c r="E4699" s="45"/>
      <c r="F4699" s="272"/>
    </row>
    <row r="4700" spans="1:6" x14ac:dyDescent="0.25">
      <c r="A4700" s="2"/>
      <c r="B4700" s="3"/>
      <c r="C4700" s="254"/>
      <c r="D4700" s="45"/>
      <c r="E4700" s="45"/>
      <c r="F4700" s="272"/>
    </row>
    <row r="4701" spans="1:6" x14ac:dyDescent="0.25">
      <c r="A4701" s="2"/>
      <c r="B4701" s="3"/>
      <c r="C4701" s="254"/>
      <c r="D4701" s="45"/>
      <c r="E4701" s="45"/>
      <c r="F4701" s="272"/>
    </row>
    <row r="4702" spans="1:6" x14ac:dyDescent="0.25">
      <c r="A4702" s="2"/>
      <c r="B4702" s="3"/>
      <c r="C4702" s="254"/>
      <c r="D4702" s="45"/>
      <c r="E4702" s="45"/>
      <c r="F4702" s="272"/>
    </row>
    <row r="4703" spans="1:6" x14ac:dyDescent="0.25">
      <c r="A4703" s="2"/>
      <c r="B4703" s="3"/>
      <c r="C4703" s="254"/>
      <c r="D4703" s="45"/>
      <c r="E4703" s="45"/>
      <c r="F4703" s="272"/>
    </row>
    <row r="4704" spans="1:6" x14ac:dyDescent="0.25">
      <c r="A4704" s="2"/>
      <c r="B4704" s="3"/>
      <c r="C4704" s="254"/>
      <c r="D4704" s="45"/>
      <c r="E4704" s="45"/>
      <c r="F4704" s="272"/>
    </row>
    <row r="4705" spans="1:6" x14ac:dyDescent="0.25">
      <c r="A4705" s="2"/>
      <c r="B4705" s="3"/>
      <c r="C4705" s="254"/>
      <c r="D4705" s="45"/>
      <c r="E4705" s="45"/>
      <c r="F4705" s="272"/>
    </row>
    <row r="4706" spans="1:6" x14ac:dyDescent="0.25">
      <c r="A4706" s="2"/>
      <c r="B4706" s="3"/>
      <c r="C4706" s="254"/>
      <c r="D4706" s="45"/>
      <c r="E4706" s="45"/>
      <c r="F4706" s="272"/>
    </row>
    <row r="4707" spans="1:6" x14ac:dyDescent="0.25">
      <c r="A4707" s="2"/>
      <c r="B4707" s="3"/>
      <c r="C4707" s="254"/>
      <c r="D4707" s="45"/>
      <c r="E4707" s="45"/>
      <c r="F4707" s="272"/>
    </row>
    <row r="4708" spans="1:6" x14ac:dyDescent="0.25">
      <c r="A4708" s="2"/>
      <c r="B4708" s="3"/>
      <c r="C4708" s="254"/>
      <c r="D4708" s="45"/>
      <c r="E4708" s="45"/>
      <c r="F4708" s="272"/>
    </row>
    <row r="4709" spans="1:6" x14ac:dyDescent="0.25">
      <c r="A4709" s="2"/>
      <c r="B4709" s="3"/>
      <c r="C4709" s="254"/>
      <c r="D4709" s="45"/>
      <c r="E4709" s="45"/>
      <c r="F4709" s="272"/>
    </row>
    <row r="4710" spans="1:6" x14ac:dyDescent="0.25">
      <c r="A4710" s="2"/>
      <c r="B4710" s="3"/>
      <c r="C4710" s="254"/>
      <c r="D4710" s="45"/>
      <c r="E4710" s="45"/>
      <c r="F4710" s="272"/>
    </row>
    <row r="4711" spans="1:6" x14ac:dyDescent="0.25">
      <c r="A4711" s="2"/>
      <c r="B4711" s="3"/>
      <c r="C4711" s="254"/>
      <c r="D4711" s="45"/>
      <c r="E4711" s="45"/>
      <c r="F4711" s="272"/>
    </row>
    <row r="4712" spans="1:6" x14ac:dyDescent="0.25">
      <c r="A4712" s="2"/>
      <c r="B4712" s="3"/>
      <c r="C4712" s="254"/>
      <c r="D4712" s="45"/>
      <c r="E4712" s="45"/>
      <c r="F4712" s="272"/>
    </row>
    <row r="4713" spans="1:6" x14ac:dyDescent="0.25">
      <c r="A4713" s="2"/>
      <c r="B4713" s="3"/>
      <c r="C4713" s="254"/>
      <c r="D4713" s="45"/>
      <c r="E4713" s="45"/>
      <c r="F4713" s="272"/>
    </row>
    <row r="4714" spans="1:6" x14ac:dyDescent="0.25">
      <c r="A4714" s="2"/>
      <c r="B4714" s="3"/>
      <c r="C4714" s="254"/>
      <c r="D4714" s="45"/>
      <c r="E4714" s="45"/>
      <c r="F4714" s="272"/>
    </row>
    <row r="4715" spans="1:6" x14ac:dyDescent="0.25">
      <c r="A4715" s="2"/>
      <c r="B4715" s="3"/>
      <c r="C4715" s="254"/>
      <c r="D4715" s="45"/>
      <c r="E4715" s="45"/>
      <c r="F4715" s="272"/>
    </row>
    <row r="4716" spans="1:6" x14ac:dyDescent="0.25">
      <c r="A4716" s="2"/>
      <c r="B4716" s="3"/>
      <c r="C4716" s="254"/>
      <c r="D4716" s="45"/>
      <c r="E4716" s="45"/>
      <c r="F4716" s="272"/>
    </row>
    <row r="4717" spans="1:6" x14ac:dyDescent="0.25">
      <c r="A4717" s="2"/>
      <c r="B4717" s="3"/>
      <c r="C4717" s="254"/>
      <c r="D4717" s="45"/>
      <c r="E4717" s="45"/>
      <c r="F4717" s="272"/>
    </row>
    <row r="4718" spans="1:6" x14ac:dyDescent="0.25">
      <c r="A4718" s="2"/>
      <c r="B4718" s="3"/>
      <c r="C4718" s="254"/>
      <c r="D4718" s="45"/>
      <c r="E4718" s="45"/>
      <c r="F4718" s="272"/>
    </row>
    <row r="4719" spans="1:6" x14ac:dyDescent="0.25">
      <c r="A4719" s="2"/>
      <c r="B4719" s="3"/>
      <c r="C4719" s="254"/>
      <c r="D4719" s="45"/>
      <c r="E4719" s="45"/>
      <c r="F4719" s="272"/>
    </row>
    <row r="4720" spans="1:6" x14ac:dyDescent="0.25">
      <c r="A4720" s="2"/>
      <c r="B4720" s="3"/>
      <c r="C4720" s="254"/>
      <c r="D4720" s="45"/>
      <c r="E4720" s="45"/>
      <c r="F4720" s="272"/>
    </row>
    <row r="4721" spans="1:6" x14ac:dyDescent="0.25">
      <c r="A4721" s="2"/>
      <c r="B4721" s="3"/>
      <c r="C4721" s="254"/>
      <c r="D4721" s="45"/>
      <c r="E4721" s="45"/>
      <c r="F4721" s="272"/>
    </row>
    <row r="4722" spans="1:6" x14ac:dyDescent="0.25">
      <c r="A4722" s="2"/>
      <c r="B4722" s="3"/>
      <c r="C4722" s="254"/>
      <c r="D4722" s="45"/>
      <c r="E4722" s="45"/>
      <c r="F4722" s="272"/>
    </row>
    <row r="4723" spans="1:6" x14ac:dyDescent="0.25">
      <c r="A4723" s="2"/>
      <c r="B4723" s="3"/>
      <c r="C4723" s="254"/>
      <c r="D4723" s="45"/>
      <c r="E4723" s="45"/>
      <c r="F4723" s="272"/>
    </row>
    <row r="4724" spans="1:6" x14ac:dyDescent="0.25">
      <c r="A4724" s="2"/>
      <c r="B4724" s="3"/>
      <c r="C4724" s="254"/>
      <c r="D4724" s="45"/>
      <c r="E4724" s="45"/>
      <c r="F4724" s="272"/>
    </row>
    <row r="4725" spans="1:6" x14ac:dyDescent="0.25">
      <c r="A4725" s="2"/>
      <c r="B4725" s="3"/>
      <c r="C4725" s="254"/>
      <c r="D4725" s="45"/>
      <c r="E4725" s="45"/>
      <c r="F4725" s="272"/>
    </row>
    <row r="4726" spans="1:6" x14ac:dyDescent="0.25">
      <c r="A4726" s="2"/>
      <c r="B4726" s="3"/>
      <c r="C4726" s="254"/>
      <c r="D4726" s="45"/>
      <c r="E4726" s="45"/>
      <c r="F4726" s="272"/>
    </row>
    <row r="4727" spans="1:6" x14ac:dyDescent="0.25">
      <c r="A4727" s="2"/>
      <c r="B4727" s="3"/>
      <c r="C4727" s="254"/>
      <c r="D4727" s="45"/>
      <c r="E4727" s="45"/>
      <c r="F4727" s="272"/>
    </row>
    <row r="4728" spans="1:6" x14ac:dyDescent="0.25">
      <c r="A4728" s="2"/>
      <c r="B4728" s="3"/>
      <c r="C4728" s="254"/>
      <c r="D4728" s="45"/>
      <c r="E4728" s="45"/>
      <c r="F4728" s="272"/>
    </row>
    <row r="4729" spans="1:6" x14ac:dyDescent="0.25">
      <c r="A4729" s="2"/>
      <c r="B4729" s="3"/>
      <c r="C4729" s="254"/>
      <c r="D4729" s="45"/>
      <c r="E4729" s="45"/>
      <c r="F4729" s="272"/>
    </row>
    <row r="4730" spans="1:6" x14ac:dyDescent="0.25">
      <c r="A4730" s="2"/>
      <c r="B4730" s="3"/>
      <c r="C4730" s="254"/>
      <c r="D4730" s="45"/>
      <c r="E4730" s="45"/>
      <c r="F4730" s="272"/>
    </row>
    <row r="4731" spans="1:6" x14ac:dyDescent="0.25">
      <c r="A4731" s="2"/>
      <c r="B4731" s="3"/>
      <c r="C4731" s="254"/>
      <c r="D4731" s="45"/>
      <c r="E4731" s="45"/>
      <c r="F4731" s="272"/>
    </row>
    <row r="4732" spans="1:6" x14ac:dyDescent="0.25">
      <c r="A4732" s="2"/>
      <c r="B4732" s="3"/>
      <c r="C4732" s="254"/>
      <c r="D4732" s="45"/>
      <c r="E4732" s="45"/>
      <c r="F4732" s="272"/>
    </row>
    <row r="4733" spans="1:6" x14ac:dyDescent="0.25">
      <c r="A4733" s="2"/>
      <c r="B4733" s="3"/>
      <c r="C4733" s="254"/>
      <c r="D4733" s="45"/>
      <c r="E4733" s="45"/>
      <c r="F4733" s="272"/>
    </row>
    <row r="4734" spans="1:6" x14ac:dyDescent="0.25">
      <c r="A4734" s="2"/>
      <c r="B4734" s="3"/>
      <c r="C4734" s="254"/>
      <c r="D4734" s="45"/>
      <c r="E4734" s="45"/>
      <c r="F4734" s="272"/>
    </row>
    <row r="4735" spans="1:6" x14ac:dyDescent="0.25">
      <c r="A4735" s="2"/>
      <c r="B4735" s="3"/>
      <c r="C4735" s="254"/>
      <c r="D4735" s="45"/>
      <c r="E4735" s="45"/>
      <c r="F4735" s="272"/>
    </row>
    <row r="4736" spans="1:6" x14ac:dyDescent="0.25">
      <c r="A4736" s="2"/>
      <c r="B4736" s="3"/>
      <c r="C4736" s="254"/>
      <c r="D4736" s="45"/>
      <c r="E4736" s="45"/>
      <c r="F4736" s="272"/>
    </row>
    <row r="4737" spans="1:6" x14ac:dyDescent="0.25">
      <c r="A4737" s="2"/>
      <c r="B4737" s="3"/>
      <c r="C4737" s="254"/>
      <c r="D4737" s="45"/>
      <c r="E4737" s="45"/>
      <c r="F4737" s="272"/>
    </row>
    <row r="4738" spans="1:6" x14ac:dyDescent="0.25">
      <c r="A4738" s="2"/>
      <c r="B4738" s="3"/>
      <c r="C4738" s="254"/>
      <c r="D4738" s="45"/>
      <c r="E4738" s="45"/>
      <c r="F4738" s="272"/>
    </row>
    <row r="4739" spans="1:6" x14ac:dyDescent="0.25">
      <c r="A4739" s="2"/>
      <c r="B4739" s="3"/>
      <c r="C4739" s="254"/>
      <c r="D4739" s="45"/>
      <c r="E4739" s="45"/>
      <c r="F4739" s="272"/>
    </row>
    <row r="4740" spans="1:6" x14ac:dyDescent="0.25">
      <c r="A4740" s="2"/>
      <c r="B4740" s="3"/>
      <c r="C4740" s="254"/>
      <c r="D4740" s="45"/>
      <c r="E4740" s="45"/>
      <c r="F4740" s="272"/>
    </row>
    <row r="4741" spans="1:6" x14ac:dyDescent="0.25">
      <c r="A4741" s="2"/>
      <c r="B4741" s="3"/>
      <c r="C4741" s="254"/>
      <c r="D4741" s="45"/>
      <c r="E4741" s="45"/>
      <c r="F4741" s="272"/>
    </row>
    <row r="4742" spans="1:6" x14ac:dyDescent="0.25">
      <c r="A4742" s="2"/>
      <c r="B4742" s="3"/>
      <c r="C4742" s="254"/>
      <c r="D4742" s="45"/>
      <c r="E4742" s="45"/>
      <c r="F4742" s="272"/>
    </row>
    <row r="4743" spans="1:6" x14ac:dyDescent="0.25">
      <c r="A4743" s="2"/>
      <c r="B4743" s="3"/>
      <c r="C4743" s="254"/>
      <c r="D4743" s="45"/>
      <c r="E4743" s="45"/>
      <c r="F4743" s="272"/>
    </row>
    <row r="4744" spans="1:6" x14ac:dyDescent="0.25">
      <c r="A4744" s="2"/>
      <c r="B4744" s="3"/>
      <c r="C4744" s="254"/>
      <c r="D4744" s="45"/>
      <c r="E4744" s="45"/>
      <c r="F4744" s="272"/>
    </row>
    <row r="4745" spans="1:6" x14ac:dyDescent="0.25">
      <c r="A4745" s="2"/>
      <c r="B4745" s="3"/>
      <c r="C4745" s="254"/>
      <c r="D4745" s="45"/>
      <c r="E4745" s="45"/>
      <c r="F4745" s="272"/>
    </row>
    <row r="4746" spans="1:6" x14ac:dyDescent="0.25">
      <c r="A4746" s="2"/>
      <c r="B4746" s="3"/>
      <c r="C4746" s="254"/>
      <c r="D4746" s="45"/>
      <c r="E4746" s="45"/>
      <c r="F4746" s="272"/>
    </row>
    <row r="4747" spans="1:6" x14ac:dyDescent="0.25">
      <c r="A4747" s="2"/>
      <c r="B4747" s="3"/>
      <c r="C4747" s="254"/>
      <c r="D4747" s="45"/>
      <c r="E4747" s="45"/>
      <c r="F4747" s="272"/>
    </row>
    <row r="4748" spans="1:6" x14ac:dyDescent="0.25">
      <c r="A4748" s="2"/>
      <c r="B4748" s="3"/>
      <c r="C4748" s="254"/>
      <c r="D4748" s="45"/>
      <c r="E4748" s="45"/>
      <c r="F4748" s="272"/>
    </row>
    <row r="4749" spans="1:6" x14ac:dyDescent="0.25">
      <c r="A4749" s="2"/>
      <c r="B4749" s="3"/>
      <c r="C4749" s="254"/>
      <c r="D4749" s="45"/>
      <c r="E4749" s="45"/>
      <c r="F4749" s="272"/>
    </row>
    <row r="4750" spans="1:6" x14ac:dyDescent="0.25">
      <c r="A4750" s="2"/>
      <c r="B4750" s="3"/>
      <c r="C4750" s="254"/>
      <c r="D4750" s="45"/>
      <c r="E4750" s="45"/>
      <c r="F4750" s="272"/>
    </row>
    <row r="4751" spans="1:6" x14ac:dyDescent="0.25">
      <c r="A4751" s="2"/>
      <c r="B4751" s="3"/>
      <c r="C4751" s="254"/>
      <c r="D4751" s="45"/>
      <c r="E4751" s="45"/>
      <c r="F4751" s="272"/>
    </row>
    <row r="4752" spans="1:6" x14ac:dyDescent="0.25">
      <c r="A4752" s="2"/>
      <c r="B4752" s="3"/>
      <c r="C4752" s="254"/>
      <c r="D4752" s="45"/>
      <c r="E4752" s="45"/>
      <c r="F4752" s="272"/>
    </row>
    <row r="4753" spans="1:6" x14ac:dyDescent="0.25">
      <c r="A4753" s="2"/>
      <c r="B4753" s="3"/>
      <c r="C4753" s="254"/>
      <c r="D4753" s="45"/>
      <c r="E4753" s="45"/>
      <c r="F4753" s="272"/>
    </row>
    <row r="4754" spans="1:6" x14ac:dyDescent="0.25">
      <c r="A4754" s="2"/>
      <c r="B4754" s="3"/>
      <c r="C4754" s="254"/>
      <c r="D4754" s="45"/>
      <c r="E4754" s="45"/>
      <c r="F4754" s="272"/>
    </row>
    <row r="4755" spans="1:6" x14ac:dyDescent="0.25">
      <c r="A4755" s="2"/>
      <c r="B4755" s="3"/>
      <c r="C4755" s="254"/>
      <c r="D4755" s="45"/>
      <c r="E4755" s="45"/>
      <c r="F4755" s="272"/>
    </row>
    <row r="4756" spans="1:6" x14ac:dyDescent="0.25">
      <c r="A4756" s="2"/>
      <c r="B4756" s="3"/>
      <c r="C4756" s="254"/>
      <c r="D4756" s="45"/>
      <c r="E4756" s="45"/>
      <c r="F4756" s="272"/>
    </row>
    <row r="4757" spans="1:6" x14ac:dyDescent="0.25">
      <c r="A4757" s="2"/>
      <c r="B4757" s="3"/>
      <c r="C4757" s="254"/>
      <c r="D4757" s="45"/>
      <c r="E4757" s="45"/>
      <c r="F4757" s="272"/>
    </row>
    <row r="4758" spans="1:6" x14ac:dyDescent="0.25">
      <c r="A4758" s="2"/>
      <c r="B4758" s="3"/>
      <c r="C4758" s="254"/>
      <c r="D4758" s="45"/>
      <c r="E4758" s="45"/>
      <c r="F4758" s="272"/>
    </row>
    <row r="4759" spans="1:6" x14ac:dyDescent="0.25">
      <c r="A4759" s="2"/>
      <c r="B4759" s="3"/>
      <c r="C4759" s="254"/>
      <c r="D4759" s="45"/>
      <c r="E4759" s="45"/>
      <c r="F4759" s="272"/>
    </row>
    <row r="4760" spans="1:6" x14ac:dyDescent="0.25">
      <c r="A4760" s="2"/>
      <c r="B4760" s="3"/>
      <c r="C4760" s="254"/>
      <c r="D4760" s="45"/>
      <c r="E4760" s="45"/>
      <c r="F4760" s="272"/>
    </row>
    <row r="4761" spans="1:6" x14ac:dyDescent="0.25">
      <c r="A4761" s="2"/>
      <c r="B4761" s="3"/>
      <c r="C4761" s="254"/>
      <c r="D4761" s="45"/>
      <c r="E4761" s="45"/>
      <c r="F4761" s="272"/>
    </row>
    <row r="4762" spans="1:6" x14ac:dyDescent="0.25">
      <c r="A4762" s="2"/>
      <c r="B4762" s="3"/>
      <c r="C4762" s="254"/>
      <c r="D4762" s="45"/>
      <c r="E4762" s="45"/>
      <c r="F4762" s="272"/>
    </row>
    <row r="4763" spans="1:6" x14ac:dyDescent="0.25">
      <c r="A4763" s="2"/>
      <c r="B4763" s="3"/>
      <c r="C4763" s="254"/>
      <c r="D4763" s="45"/>
      <c r="E4763" s="45"/>
      <c r="F4763" s="272"/>
    </row>
    <row r="4764" spans="1:6" x14ac:dyDescent="0.25">
      <c r="A4764" s="2"/>
      <c r="B4764" s="3"/>
      <c r="C4764" s="254"/>
      <c r="D4764" s="45"/>
      <c r="E4764" s="45"/>
      <c r="F4764" s="272"/>
    </row>
    <row r="4765" spans="1:6" x14ac:dyDescent="0.25">
      <c r="A4765" s="2"/>
      <c r="B4765" s="3"/>
      <c r="C4765" s="254"/>
      <c r="D4765" s="45"/>
      <c r="E4765" s="45"/>
      <c r="F4765" s="272"/>
    </row>
    <row r="4766" spans="1:6" x14ac:dyDescent="0.25">
      <c r="A4766" s="2"/>
      <c r="B4766" s="3"/>
      <c r="C4766" s="254"/>
      <c r="D4766" s="45"/>
      <c r="E4766" s="45"/>
      <c r="F4766" s="272"/>
    </row>
    <row r="4767" spans="1:6" x14ac:dyDescent="0.25">
      <c r="A4767" s="2"/>
      <c r="B4767" s="3"/>
      <c r="C4767" s="254"/>
      <c r="D4767" s="45"/>
      <c r="E4767" s="45"/>
      <c r="F4767" s="272"/>
    </row>
    <row r="4768" spans="1:6" x14ac:dyDescent="0.25">
      <c r="A4768" s="2"/>
      <c r="B4768" s="3"/>
      <c r="C4768" s="254"/>
      <c r="D4768" s="45"/>
      <c r="E4768" s="45"/>
      <c r="F4768" s="272"/>
    </row>
    <row r="4769" spans="1:6" x14ac:dyDescent="0.25">
      <c r="A4769" s="2"/>
      <c r="B4769" s="3"/>
      <c r="C4769" s="254"/>
      <c r="D4769" s="45"/>
      <c r="E4769" s="45"/>
      <c r="F4769" s="272"/>
    </row>
    <row r="4770" spans="1:6" x14ac:dyDescent="0.25">
      <c r="A4770" s="2"/>
      <c r="B4770" s="3"/>
      <c r="C4770" s="254"/>
      <c r="D4770" s="45"/>
      <c r="E4770" s="45"/>
      <c r="F4770" s="272"/>
    </row>
    <row r="4771" spans="1:6" x14ac:dyDescent="0.25">
      <c r="A4771" s="2"/>
      <c r="B4771" s="3"/>
      <c r="C4771" s="254"/>
      <c r="D4771" s="45"/>
      <c r="E4771" s="45"/>
      <c r="F4771" s="272"/>
    </row>
    <row r="4772" spans="1:6" x14ac:dyDescent="0.25">
      <c r="A4772" s="2"/>
      <c r="B4772" s="3"/>
      <c r="C4772" s="254"/>
      <c r="D4772" s="45"/>
      <c r="E4772" s="45"/>
      <c r="F4772" s="272"/>
    </row>
    <row r="4773" spans="1:6" x14ac:dyDescent="0.25">
      <c r="A4773" s="2"/>
      <c r="B4773" s="3"/>
      <c r="C4773" s="254"/>
      <c r="D4773" s="45"/>
      <c r="E4773" s="45"/>
      <c r="F4773" s="272"/>
    </row>
    <row r="4774" spans="1:6" x14ac:dyDescent="0.25">
      <c r="A4774" s="2"/>
      <c r="B4774" s="3"/>
      <c r="C4774" s="254"/>
      <c r="D4774" s="45"/>
      <c r="E4774" s="45"/>
      <c r="F4774" s="272"/>
    </row>
    <row r="4775" spans="1:6" x14ac:dyDescent="0.25">
      <c r="A4775" s="2"/>
      <c r="B4775" s="3"/>
      <c r="C4775" s="254"/>
      <c r="D4775" s="45"/>
      <c r="E4775" s="45"/>
      <c r="F4775" s="272"/>
    </row>
    <row r="4776" spans="1:6" x14ac:dyDescent="0.25">
      <c r="A4776" s="2"/>
      <c r="B4776" s="3"/>
      <c r="C4776" s="254"/>
      <c r="D4776" s="45"/>
      <c r="E4776" s="45"/>
      <c r="F4776" s="272"/>
    </row>
    <row r="4777" spans="1:6" x14ac:dyDescent="0.25">
      <c r="A4777" s="2"/>
      <c r="B4777" s="3"/>
      <c r="C4777" s="254"/>
      <c r="D4777" s="45"/>
      <c r="E4777" s="45"/>
      <c r="F4777" s="272"/>
    </row>
    <row r="4778" spans="1:6" x14ac:dyDescent="0.25">
      <c r="A4778" s="2"/>
      <c r="B4778" s="3"/>
      <c r="C4778" s="254"/>
      <c r="D4778" s="45"/>
      <c r="E4778" s="45"/>
      <c r="F4778" s="272"/>
    </row>
    <row r="4779" spans="1:6" x14ac:dyDescent="0.25">
      <c r="A4779" s="2"/>
      <c r="B4779" s="3"/>
      <c r="C4779" s="254"/>
      <c r="D4779" s="45"/>
      <c r="E4779" s="45"/>
      <c r="F4779" s="272"/>
    </row>
    <row r="4780" spans="1:6" x14ac:dyDescent="0.25">
      <c r="A4780" s="2"/>
      <c r="B4780" s="3"/>
      <c r="C4780" s="254"/>
      <c r="D4780" s="45"/>
      <c r="E4780" s="45"/>
      <c r="F4780" s="272"/>
    </row>
    <row r="4781" spans="1:6" x14ac:dyDescent="0.25">
      <c r="A4781" s="2"/>
      <c r="B4781" s="3"/>
      <c r="C4781" s="254"/>
      <c r="D4781" s="45"/>
      <c r="E4781" s="45"/>
      <c r="F4781" s="272"/>
    </row>
    <row r="4782" spans="1:6" x14ac:dyDescent="0.25">
      <c r="A4782" s="2"/>
      <c r="B4782" s="3"/>
      <c r="C4782" s="254"/>
      <c r="D4782" s="45"/>
      <c r="E4782" s="45"/>
      <c r="F4782" s="272"/>
    </row>
    <row r="4783" spans="1:6" x14ac:dyDescent="0.25">
      <c r="A4783" s="2"/>
      <c r="B4783" s="3"/>
      <c r="C4783" s="254"/>
      <c r="D4783" s="45"/>
      <c r="E4783" s="45"/>
      <c r="F4783" s="272"/>
    </row>
    <row r="4784" spans="1:6" x14ac:dyDescent="0.25">
      <c r="A4784" s="2"/>
      <c r="B4784" s="3"/>
      <c r="C4784" s="254"/>
      <c r="D4784" s="45"/>
      <c r="E4784" s="45"/>
      <c r="F4784" s="272"/>
    </row>
    <row r="4785" spans="1:6" x14ac:dyDescent="0.25">
      <c r="A4785" s="2"/>
      <c r="B4785" s="3"/>
      <c r="C4785" s="254"/>
      <c r="D4785" s="45"/>
      <c r="E4785" s="45"/>
      <c r="F4785" s="272"/>
    </row>
    <row r="4786" spans="1:6" x14ac:dyDescent="0.25">
      <c r="A4786" s="2"/>
      <c r="B4786" s="3"/>
      <c r="C4786" s="254"/>
      <c r="D4786" s="45"/>
      <c r="E4786" s="45"/>
      <c r="F4786" s="272"/>
    </row>
    <row r="4787" spans="1:6" x14ac:dyDescent="0.25">
      <c r="A4787" s="2"/>
      <c r="B4787" s="3"/>
      <c r="C4787" s="254"/>
      <c r="D4787" s="45"/>
      <c r="E4787" s="45"/>
      <c r="F4787" s="272"/>
    </row>
    <row r="4788" spans="1:6" x14ac:dyDescent="0.25">
      <c r="A4788" s="2"/>
      <c r="B4788" s="3"/>
      <c r="C4788" s="254"/>
      <c r="D4788" s="45"/>
      <c r="E4788" s="45"/>
      <c r="F4788" s="272"/>
    </row>
    <row r="4789" spans="1:6" x14ac:dyDescent="0.25">
      <c r="A4789" s="2"/>
      <c r="B4789" s="3"/>
      <c r="C4789" s="254"/>
      <c r="D4789" s="45"/>
      <c r="E4789" s="45"/>
      <c r="F4789" s="272"/>
    </row>
    <row r="4790" spans="1:6" x14ac:dyDescent="0.25">
      <c r="A4790" s="2"/>
      <c r="B4790" s="3"/>
      <c r="C4790" s="254"/>
      <c r="D4790" s="45"/>
      <c r="E4790" s="45"/>
      <c r="F4790" s="272"/>
    </row>
    <row r="4791" spans="1:6" x14ac:dyDescent="0.25">
      <c r="A4791" s="2"/>
      <c r="B4791" s="3"/>
      <c r="C4791" s="254"/>
      <c r="D4791" s="45"/>
      <c r="E4791" s="45"/>
      <c r="F4791" s="272"/>
    </row>
    <row r="4792" spans="1:6" x14ac:dyDescent="0.25">
      <c r="A4792" s="2"/>
      <c r="B4792" s="3"/>
      <c r="C4792" s="254"/>
      <c r="D4792" s="45"/>
      <c r="E4792" s="45"/>
      <c r="F4792" s="272"/>
    </row>
    <row r="4793" spans="1:6" x14ac:dyDescent="0.25">
      <c r="A4793" s="2"/>
      <c r="B4793" s="3"/>
      <c r="C4793" s="254"/>
      <c r="D4793" s="45"/>
      <c r="E4793" s="45"/>
      <c r="F4793" s="272"/>
    </row>
    <row r="4794" spans="1:6" x14ac:dyDescent="0.25">
      <c r="A4794" s="2"/>
      <c r="B4794" s="3"/>
      <c r="C4794" s="254"/>
      <c r="D4794" s="45"/>
      <c r="E4794" s="45"/>
      <c r="F4794" s="272"/>
    </row>
    <row r="4795" spans="1:6" x14ac:dyDescent="0.25">
      <c r="A4795" s="2"/>
      <c r="B4795" s="3"/>
      <c r="C4795" s="254"/>
      <c r="D4795" s="45"/>
      <c r="E4795" s="45"/>
      <c r="F4795" s="272"/>
    </row>
    <row r="4796" spans="1:6" x14ac:dyDescent="0.25">
      <c r="A4796" s="2"/>
      <c r="B4796" s="3"/>
      <c r="C4796" s="254"/>
      <c r="D4796" s="45"/>
      <c r="E4796" s="45"/>
      <c r="F4796" s="272"/>
    </row>
    <row r="4797" spans="1:6" x14ac:dyDescent="0.25">
      <c r="A4797" s="2"/>
      <c r="B4797" s="3"/>
      <c r="C4797" s="254"/>
      <c r="D4797" s="45"/>
      <c r="E4797" s="45"/>
      <c r="F4797" s="272"/>
    </row>
    <row r="4798" spans="1:6" x14ac:dyDescent="0.25">
      <c r="A4798" s="2"/>
      <c r="B4798" s="3"/>
      <c r="C4798" s="254"/>
      <c r="D4798" s="45"/>
      <c r="E4798" s="45"/>
      <c r="F4798" s="272"/>
    </row>
    <row r="4799" spans="1:6" x14ac:dyDescent="0.25">
      <c r="A4799" s="2"/>
      <c r="B4799" s="3"/>
      <c r="C4799" s="254"/>
      <c r="D4799" s="45"/>
      <c r="E4799" s="45"/>
      <c r="F4799" s="272"/>
    </row>
    <row r="4800" spans="1:6" x14ac:dyDescent="0.25">
      <c r="A4800" s="2"/>
      <c r="B4800" s="3"/>
      <c r="C4800" s="254"/>
      <c r="D4800" s="45"/>
      <c r="E4800" s="45"/>
      <c r="F4800" s="272"/>
    </row>
    <row r="4801" spans="1:6" x14ac:dyDescent="0.25">
      <c r="A4801" s="2"/>
      <c r="B4801" s="3"/>
      <c r="C4801" s="254"/>
      <c r="D4801" s="45"/>
      <c r="E4801" s="45"/>
      <c r="F4801" s="272"/>
    </row>
    <row r="4802" spans="1:6" x14ac:dyDescent="0.25">
      <c r="A4802" s="2"/>
      <c r="B4802" s="3"/>
      <c r="C4802" s="254"/>
      <c r="D4802" s="45"/>
      <c r="E4802" s="45"/>
      <c r="F4802" s="272"/>
    </row>
    <row r="4803" spans="1:6" x14ac:dyDescent="0.25">
      <c r="A4803" s="2"/>
      <c r="B4803" s="3"/>
      <c r="C4803" s="254"/>
      <c r="D4803" s="45"/>
      <c r="E4803" s="45"/>
      <c r="F4803" s="272"/>
    </row>
    <row r="4804" spans="1:6" x14ac:dyDescent="0.25">
      <c r="A4804" s="2"/>
      <c r="B4804" s="3"/>
      <c r="C4804" s="254"/>
      <c r="D4804" s="45"/>
      <c r="E4804" s="45"/>
      <c r="F4804" s="272"/>
    </row>
    <row r="4805" spans="1:6" x14ac:dyDescent="0.25">
      <c r="A4805" s="2"/>
      <c r="B4805" s="3"/>
      <c r="C4805" s="254"/>
      <c r="D4805" s="45"/>
      <c r="E4805" s="45"/>
      <c r="F4805" s="272"/>
    </row>
    <row r="4806" spans="1:6" x14ac:dyDescent="0.25">
      <c r="A4806" s="2"/>
      <c r="B4806" s="3"/>
      <c r="C4806" s="254"/>
      <c r="D4806" s="45"/>
      <c r="E4806" s="45"/>
      <c r="F4806" s="272"/>
    </row>
    <row r="4807" spans="1:6" x14ac:dyDescent="0.25">
      <c r="A4807" s="2"/>
      <c r="B4807" s="3"/>
      <c r="C4807" s="254"/>
      <c r="D4807" s="45"/>
      <c r="E4807" s="45"/>
      <c r="F4807" s="272"/>
    </row>
    <row r="4808" spans="1:6" x14ac:dyDescent="0.25">
      <c r="A4808" s="2"/>
      <c r="B4808" s="3"/>
      <c r="C4808" s="254"/>
      <c r="D4808" s="45"/>
      <c r="E4808" s="45"/>
      <c r="F4808" s="272"/>
    </row>
    <row r="4809" spans="1:6" x14ac:dyDescent="0.25">
      <c r="A4809" s="2"/>
      <c r="B4809" s="3"/>
      <c r="C4809" s="254"/>
      <c r="D4809" s="45"/>
      <c r="E4809" s="45"/>
      <c r="F4809" s="272"/>
    </row>
    <row r="4810" spans="1:6" x14ac:dyDescent="0.25">
      <c r="A4810" s="2"/>
      <c r="B4810" s="3"/>
      <c r="C4810" s="254"/>
      <c r="D4810" s="45"/>
      <c r="E4810" s="45"/>
      <c r="F4810" s="272"/>
    </row>
    <row r="4811" spans="1:6" x14ac:dyDescent="0.25">
      <c r="A4811" s="2"/>
      <c r="B4811" s="3"/>
      <c r="C4811" s="254"/>
      <c r="D4811" s="45"/>
      <c r="E4811" s="45"/>
      <c r="F4811" s="272"/>
    </row>
    <row r="4812" spans="1:6" x14ac:dyDescent="0.25">
      <c r="A4812" s="2"/>
      <c r="B4812" s="3"/>
      <c r="C4812" s="254"/>
      <c r="D4812" s="45"/>
      <c r="E4812" s="45"/>
      <c r="F4812" s="272"/>
    </row>
    <row r="4813" spans="1:6" x14ac:dyDescent="0.25">
      <c r="A4813" s="2"/>
      <c r="B4813" s="3"/>
      <c r="C4813" s="254"/>
      <c r="D4813" s="45"/>
      <c r="E4813" s="45"/>
      <c r="F4813" s="272"/>
    </row>
    <row r="4814" spans="1:6" x14ac:dyDescent="0.25">
      <c r="A4814" s="2"/>
      <c r="B4814" s="3"/>
      <c r="C4814" s="254"/>
      <c r="D4814" s="45"/>
      <c r="E4814" s="45"/>
      <c r="F4814" s="272"/>
    </row>
    <row r="4815" spans="1:6" x14ac:dyDescent="0.25">
      <c r="A4815" s="2"/>
      <c r="B4815" s="3"/>
      <c r="C4815" s="254"/>
      <c r="D4815" s="45"/>
      <c r="E4815" s="45"/>
      <c r="F4815" s="272"/>
    </row>
    <row r="4816" spans="1:6" x14ac:dyDescent="0.25">
      <c r="A4816" s="2"/>
      <c r="B4816" s="3"/>
      <c r="C4816" s="254"/>
      <c r="D4816" s="45"/>
      <c r="E4816" s="45"/>
      <c r="F4816" s="272"/>
    </row>
    <row r="4817" spans="1:6" x14ac:dyDescent="0.25">
      <c r="A4817" s="2"/>
      <c r="B4817" s="3"/>
      <c r="C4817" s="254"/>
      <c r="D4817" s="45"/>
      <c r="E4817" s="45"/>
      <c r="F4817" s="272"/>
    </row>
    <row r="4818" spans="1:6" x14ac:dyDescent="0.25">
      <c r="A4818" s="2"/>
      <c r="B4818" s="3"/>
      <c r="C4818" s="254"/>
      <c r="D4818" s="45"/>
      <c r="E4818" s="45"/>
      <c r="F4818" s="272"/>
    </row>
    <row r="4819" spans="1:6" x14ac:dyDescent="0.25">
      <c r="A4819" s="2"/>
      <c r="B4819" s="3"/>
      <c r="C4819" s="254"/>
      <c r="D4819" s="45"/>
      <c r="E4819" s="45"/>
      <c r="F4819" s="272"/>
    </row>
    <row r="4820" spans="1:6" x14ac:dyDescent="0.25">
      <c r="A4820" s="2"/>
      <c r="B4820" s="3"/>
      <c r="C4820" s="254"/>
      <c r="D4820" s="45"/>
      <c r="E4820" s="45"/>
      <c r="F4820" s="272"/>
    </row>
    <row r="4821" spans="1:6" x14ac:dyDescent="0.25">
      <c r="A4821" s="2"/>
      <c r="B4821" s="3"/>
      <c r="C4821" s="254"/>
      <c r="D4821" s="45"/>
      <c r="E4821" s="45"/>
      <c r="F4821" s="272"/>
    </row>
    <row r="4822" spans="1:6" x14ac:dyDescent="0.25">
      <c r="A4822" s="2"/>
      <c r="B4822" s="3"/>
      <c r="C4822" s="254"/>
      <c r="D4822" s="45"/>
      <c r="E4822" s="45"/>
      <c r="F4822" s="272"/>
    </row>
    <row r="4823" spans="1:6" x14ac:dyDescent="0.25">
      <c r="A4823" s="2"/>
      <c r="B4823" s="3"/>
      <c r="C4823" s="254"/>
      <c r="D4823" s="45"/>
      <c r="E4823" s="45"/>
      <c r="F4823" s="272"/>
    </row>
    <row r="4824" spans="1:6" x14ac:dyDescent="0.25">
      <c r="A4824" s="2"/>
      <c r="B4824" s="3"/>
      <c r="C4824" s="254"/>
      <c r="D4824" s="45"/>
      <c r="E4824" s="45"/>
      <c r="F4824" s="272"/>
    </row>
    <row r="4825" spans="1:6" x14ac:dyDescent="0.25">
      <c r="A4825" s="2"/>
      <c r="B4825" s="3"/>
      <c r="C4825" s="254"/>
      <c r="D4825" s="45"/>
      <c r="E4825" s="45"/>
      <c r="F4825" s="272"/>
    </row>
    <row r="4826" spans="1:6" x14ac:dyDescent="0.25">
      <c r="A4826" s="2"/>
      <c r="B4826" s="3"/>
      <c r="C4826" s="254"/>
      <c r="D4826" s="45"/>
      <c r="E4826" s="45"/>
      <c r="F4826" s="272"/>
    </row>
    <row r="4827" spans="1:6" x14ac:dyDescent="0.25">
      <c r="A4827" s="2"/>
      <c r="B4827" s="3"/>
      <c r="C4827" s="254"/>
      <c r="D4827" s="45"/>
      <c r="E4827" s="45"/>
      <c r="F4827" s="272"/>
    </row>
    <row r="4828" spans="1:6" x14ac:dyDescent="0.25">
      <c r="A4828" s="2"/>
      <c r="B4828" s="3"/>
      <c r="C4828" s="254"/>
      <c r="D4828" s="45"/>
      <c r="E4828" s="45"/>
      <c r="F4828" s="272"/>
    </row>
    <row r="4829" spans="1:6" x14ac:dyDescent="0.25">
      <c r="A4829" s="2"/>
      <c r="B4829" s="3"/>
      <c r="C4829" s="254"/>
      <c r="D4829" s="45"/>
      <c r="E4829" s="45"/>
      <c r="F4829" s="272"/>
    </row>
    <row r="4830" spans="1:6" x14ac:dyDescent="0.25">
      <c r="A4830" s="2"/>
      <c r="B4830" s="3"/>
      <c r="C4830" s="254"/>
      <c r="D4830" s="45"/>
      <c r="E4830" s="45"/>
      <c r="F4830" s="272"/>
    </row>
    <row r="4831" spans="1:6" x14ac:dyDescent="0.25">
      <c r="A4831" s="2"/>
      <c r="B4831" s="3"/>
      <c r="C4831" s="254"/>
      <c r="D4831" s="45"/>
      <c r="E4831" s="45"/>
      <c r="F4831" s="272"/>
    </row>
    <row r="4832" spans="1:6" x14ac:dyDescent="0.25">
      <c r="A4832" s="2"/>
      <c r="B4832" s="3"/>
      <c r="C4832" s="254"/>
      <c r="D4832" s="45"/>
      <c r="E4832" s="45"/>
      <c r="F4832" s="272"/>
    </row>
    <row r="4833" spans="1:6" x14ac:dyDescent="0.25">
      <c r="A4833" s="2"/>
      <c r="B4833" s="3"/>
      <c r="C4833" s="254"/>
      <c r="D4833" s="45"/>
      <c r="E4833" s="45"/>
      <c r="F4833" s="272"/>
    </row>
    <row r="4834" spans="1:6" x14ac:dyDescent="0.25">
      <c r="A4834" s="2"/>
      <c r="B4834" s="3"/>
      <c r="C4834" s="254"/>
      <c r="D4834" s="45"/>
      <c r="E4834" s="45"/>
      <c r="F4834" s="272"/>
    </row>
    <row r="4835" spans="1:6" x14ac:dyDescent="0.25">
      <c r="A4835" s="2"/>
      <c r="B4835" s="3"/>
      <c r="C4835" s="254"/>
      <c r="D4835" s="45"/>
      <c r="E4835" s="45"/>
      <c r="F4835" s="272"/>
    </row>
    <row r="4836" spans="1:6" x14ac:dyDescent="0.25">
      <c r="A4836" s="2"/>
      <c r="B4836" s="3"/>
      <c r="C4836" s="254"/>
      <c r="D4836" s="45"/>
      <c r="E4836" s="45"/>
      <c r="F4836" s="272"/>
    </row>
    <row r="4837" spans="1:6" x14ac:dyDescent="0.25">
      <c r="A4837" s="2"/>
      <c r="B4837" s="3"/>
      <c r="C4837" s="254"/>
      <c r="D4837" s="45"/>
      <c r="E4837" s="45"/>
      <c r="F4837" s="272"/>
    </row>
    <row r="4838" spans="1:6" x14ac:dyDescent="0.25">
      <c r="A4838" s="2"/>
      <c r="B4838" s="3"/>
      <c r="C4838" s="254"/>
      <c r="D4838" s="45"/>
      <c r="E4838" s="45"/>
      <c r="F4838" s="272"/>
    </row>
    <row r="4839" spans="1:6" x14ac:dyDescent="0.25">
      <c r="A4839" s="2"/>
      <c r="B4839" s="3"/>
      <c r="C4839" s="254"/>
      <c r="D4839" s="45"/>
      <c r="E4839" s="45"/>
      <c r="F4839" s="272"/>
    </row>
    <row r="4840" spans="1:6" x14ac:dyDescent="0.25">
      <c r="A4840" s="2"/>
      <c r="B4840" s="3"/>
      <c r="C4840" s="254"/>
      <c r="D4840" s="45"/>
      <c r="E4840" s="45"/>
      <c r="F4840" s="272"/>
    </row>
    <row r="4841" spans="1:6" x14ac:dyDescent="0.25">
      <c r="A4841" s="2"/>
      <c r="B4841" s="3"/>
      <c r="C4841" s="254"/>
      <c r="D4841" s="45"/>
      <c r="E4841" s="45"/>
      <c r="F4841" s="272"/>
    </row>
    <row r="4842" spans="1:6" x14ac:dyDescent="0.25">
      <c r="A4842" s="2"/>
      <c r="B4842" s="3"/>
      <c r="C4842" s="254"/>
      <c r="D4842" s="45"/>
      <c r="E4842" s="45"/>
      <c r="F4842" s="272"/>
    </row>
    <row r="4843" spans="1:6" x14ac:dyDescent="0.25">
      <c r="A4843" s="2"/>
      <c r="B4843" s="3"/>
      <c r="C4843" s="254"/>
      <c r="D4843" s="45"/>
      <c r="E4843" s="45"/>
      <c r="F4843" s="272"/>
    </row>
    <row r="4844" spans="1:6" x14ac:dyDescent="0.25">
      <c r="A4844" s="2"/>
      <c r="B4844" s="3"/>
      <c r="C4844" s="254"/>
      <c r="D4844" s="45"/>
      <c r="E4844" s="45"/>
      <c r="F4844" s="272"/>
    </row>
    <row r="4845" spans="1:6" x14ac:dyDescent="0.25">
      <c r="A4845" s="2"/>
      <c r="B4845" s="3"/>
      <c r="C4845" s="254"/>
      <c r="D4845" s="45"/>
      <c r="E4845" s="45"/>
      <c r="F4845" s="272"/>
    </row>
    <row r="4846" spans="1:6" x14ac:dyDescent="0.25">
      <c r="A4846" s="2"/>
      <c r="B4846" s="3"/>
      <c r="C4846" s="254"/>
      <c r="D4846" s="45"/>
      <c r="E4846" s="45"/>
      <c r="F4846" s="272"/>
    </row>
    <row r="4847" spans="1:6" x14ac:dyDescent="0.25">
      <c r="A4847" s="2"/>
      <c r="B4847" s="3"/>
      <c r="C4847" s="254"/>
      <c r="D4847" s="45"/>
      <c r="E4847" s="45"/>
      <c r="F4847" s="272"/>
    </row>
    <row r="4848" spans="1:6" x14ac:dyDescent="0.25">
      <c r="A4848" s="2"/>
      <c r="B4848" s="3"/>
      <c r="C4848" s="254"/>
      <c r="D4848" s="45"/>
      <c r="E4848" s="45"/>
      <c r="F4848" s="272"/>
    </row>
    <row r="4849" spans="1:6" x14ac:dyDescent="0.25">
      <c r="A4849" s="2"/>
      <c r="B4849" s="3"/>
      <c r="C4849" s="254"/>
      <c r="D4849" s="45"/>
      <c r="E4849" s="45"/>
      <c r="F4849" s="272"/>
    </row>
    <row r="4850" spans="1:6" x14ac:dyDescent="0.25">
      <c r="A4850" s="2"/>
      <c r="B4850" s="3"/>
      <c r="C4850" s="254"/>
      <c r="D4850" s="45"/>
      <c r="E4850" s="45"/>
      <c r="F4850" s="272"/>
    </row>
    <row r="4851" spans="1:6" x14ac:dyDescent="0.25">
      <c r="A4851" s="2"/>
      <c r="B4851" s="3"/>
      <c r="C4851" s="254"/>
      <c r="D4851" s="45"/>
      <c r="E4851" s="45"/>
      <c r="F4851" s="272"/>
    </row>
    <row r="4852" spans="1:6" x14ac:dyDescent="0.25">
      <c r="A4852" s="2"/>
      <c r="B4852" s="3"/>
      <c r="C4852" s="254"/>
      <c r="D4852" s="45"/>
      <c r="E4852" s="45"/>
      <c r="F4852" s="272"/>
    </row>
    <row r="4853" spans="1:6" x14ac:dyDescent="0.25">
      <c r="A4853" s="2"/>
      <c r="B4853" s="3"/>
      <c r="C4853" s="254"/>
      <c r="D4853" s="45"/>
      <c r="E4853" s="45"/>
      <c r="F4853" s="272"/>
    </row>
    <row r="4854" spans="1:6" x14ac:dyDescent="0.25">
      <c r="A4854" s="2"/>
      <c r="B4854" s="3"/>
      <c r="C4854" s="254"/>
      <c r="D4854" s="45"/>
      <c r="E4854" s="45"/>
      <c r="F4854" s="272"/>
    </row>
    <row r="4855" spans="1:6" x14ac:dyDescent="0.25">
      <c r="A4855" s="2"/>
      <c r="B4855" s="3"/>
      <c r="C4855" s="254"/>
      <c r="D4855" s="45"/>
      <c r="E4855" s="45"/>
      <c r="F4855" s="272"/>
    </row>
    <row r="4856" spans="1:6" x14ac:dyDescent="0.25">
      <c r="A4856" s="2"/>
      <c r="B4856" s="3"/>
      <c r="C4856" s="254"/>
      <c r="D4856" s="45"/>
      <c r="E4856" s="45"/>
      <c r="F4856" s="272"/>
    </row>
    <row r="4857" spans="1:6" x14ac:dyDescent="0.25">
      <c r="A4857" s="2"/>
      <c r="B4857" s="3"/>
      <c r="C4857" s="254"/>
      <c r="D4857" s="45"/>
      <c r="E4857" s="45"/>
      <c r="F4857" s="272"/>
    </row>
    <row r="4858" spans="1:6" x14ac:dyDescent="0.25">
      <c r="A4858" s="2"/>
      <c r="B4858" s="3"/>
      <c r="C4858" s="254"/>
      <c r="D4858" s="45"/>
      <c r="E4858" s="45"/>
      <c r="F4858" s="272"/>
    </row>
    <row r="4859" spans="1:6" x14ac:dyDescent="0.25">
      <c r="A4859" s="2"/>
      <c r="B4859" s="3"/>
      <c r="C4859" s="254"/>
      <c r="D4859" s="45"/>
      <c r="E4859" s="45"/>
      <c r="F4859" s="272"/>
    </row>
    <row r="4860" spans="1:6" x14ac:dyDescent="0.25">
      <c r="A4860" s="2"/>
      <c r="B4860" s="3"/>
      <c r="C4860" s="254"/>
      <c r="D4860" s="45"/>
      <c r="E4860" s="45"/>
      <c r="F4860" s="272"/>
    </row>
    <row r="4861" spans="1:6" x14ac:dyDescent="0.25">
      <c r="A4861" s="2"/>
      <c r="B4861" s="3"/>
      <c r="C4861" s="254"/>
      <c r="D4861" s="45"/>
      <c r="E4861" s="45"/>
      <c r="F4861" s="272"/>
    </row>
    <row r="4862" spans="1:6" x14ac:dyDescent="0.25">
      <c r="A4862" s="2"/>
      <c r="B4862" s="3"/>
      <c r="C4862" s="254"/>
      <c r="D4862" s="45"/>
      <c r="E4862" s="45"/>
      <c r="F4862" s="272"/>
    </row>
    <row r="4863" spans="1:6" x14ac:dyDescent="0.25">
      <c r="A4863" s="2"/>
      <c r="B4863" s="3"/>
      <c r="C4863" s="254"/>
      <c r="D4863" s="45"/>
      <c r="E4863" s="45"/>
      <c r="F4863" s="272"/>
    </row>
    <row r="4864" spans="1:6" x14ac:dyDescent="0.25">
      <c r="A4864" s="2"/>
      <c r="B4864" s="3"/>
      <c r="C4864" s="254"/>
      <c r="D4864" s="45"/>
      <c r="E4864" s="45"/>
      <c r="F4864" s="272"/>
    </row>
    <row r="4865" spans="1:6" x14ac:dyDescent="0.25">
      <c r="A4865" s="2"/>
      <c r="B4865" s="3"/>
      <c r="C4865" s="254"/>
      <c r="D4865" s="45"/>
      <c r="E4865" s="45"/>
      <c r="F4865" s="272"/>
    </row>
    <row r="4866" spans="1:6" x14ac:dyDescent="0.25">
      <c r="A4866" s="2"/>
      <c r="B4866" s="3"/>
      <c r="C4866" s="254"/>
      <c r="D4866" s="45"/>
      <c r="E4866" s="45"/>
      <c r="F4866" s="272"/>
    </row>
    <row r="4867" spans="1:6" x14ac:dyDescent="0.25">
      <c r="A4867" s="2"/>
      <c r="B4867" s="3"/>
      <c r="C4867" s="254"/>
      <c r="D4867" s="45"/>
      <c r="E4867" s="45"/>
      <c r="F4867" s="272"/>
    </row>
    <row r="4868" spans="1:6" x14ac:dyDescent="0.25">
      <c r="A4868" s="2"/>
      <c r="B4868" s="3"/>
      <c r="C4868" s="254"/>
      <c r="D4868" s="45"/>
      <c r="E4868" s="45"/>
      <c r="F4868" s="272"/>
    </row>
    <row r="4869" spans="1:6" x14ac:dyDescent="0.25">
      <c r="A4869" s="2"/>
      <c r="B4869" s="3"/>
      <c r="C4869" s="254"/>
      <c r="D4869" s="45"/>
      <c r="E4869" s="45"/>
      <c r="F4869" s="272"/>
    </row>
    <row r="4870" spans="1:6" x14ac:dyDescent="0.25">
      <c r="A4870" s="2"/>
      <c r="B4870" s="3"/>
      <c r="C4870" s="254"/>
      <c r="D4870" s="45"/>
      <c r="E4870" s="45"/>
      <c r="F4870" s="272"/>
    </row>
    <row r="4871" spans="1:6" x14ac:dyDescent="0.25">
      <c r="A4871" s="2"/>
      <c r="B4871" s="3"/>
      <c r="C4871" s="254"/>
      <c r="D4871" s="45"/>
      <c r="E4871" s="45"/>
      <c r="F4871" s="272"/>
    </row>
    <row r="4872" spans="1:6" x14ac:dyDescent="0.25">
      <c r="A4872" s="2"/>
      <c r="B4872" s="3"/>
      <c r="C4872" s="254"/>
      <c r="D4872" s="45"/>
      <c r="E4872" s="45"/>
      <c r="F4872" s="272"/>
    </row>
    <row r="4873" spans="1:6" x14ac:dyDescent="0.25">
      <c r="A4873" s="2"/>
      <c r="B4873" s="3"/>
      <c r="C4873" s="254"/>
      <c r="D4873" s="45"/>
      <c r="E4873" s="45"/>
      <c r="F4873" s="272"/>
    </row>
    <row r="4874" spans="1:6" x14ac:dyDescent="0.25">
      <c r="A4874" s="2"/>
      <c r="B4874" s="3"/>
      <c r="C4874" s="254"/>
      <c r="D4874" s="45"/>
      <c r="E4874" s="45"/>
      <c r="F4874" s="272"/>
    </row>
    <row r="4875" spans="1:6" x14ac:dyDescent="0.25">
      <c r="A4875" s="2"/>
      <c r="B4875" s="3"/>
      <c r="C4875" s="254"/>
      <c r="D4875" s="45"/>
      <c r="E4875" s="45"/>
      <c r="F4875" s="272"/>
    </row>
    <row r="4876" spans="1:6" x14ac:dyDescent="0.25">
      <c r="A4876" s="2"/>
      <c r="B4876" s="3"/>
      <c r="C4876" s="254"/>
      <c r="D4876" s="45"/>
      <c r="E4876" s="45"/>
      <c r="F4876" s="272"/>
    </row>
    <row r="4877" spans="1:6" x14ac:dyDescent="0.25">
      <c r="A4877" s="2"/>
      <c r="B4877" s="3"/>
      <c r="C4877" s="254"/>
      <c r="D4877" s="45"/>
      <c r="E4877" s="45"/>
      <c r="F4877" s="272"/>
    </row>
    <row r="4878" spans="1:6" x14ac:dyDescent="0.25">
      <c r="A4878" s="2"/>
      <c r="B4878" s="3"/>
      <c r="C4878" s="254"/>
      <c r="D4878" s="45"/>
      <c r="E4878" s="45"/>
      <c r="F4878" s="272"/>
    </row>
    <row r="4879" spans="1:6" x14ac:dyDescent="0.25">
      <c r="A4879" s="2"/>
      <c r="B4879" s="3"/>
      <c r="C4879" s="254"/>
      <c r="D4879" s="45"/>
      <c r="E4879" s="45"/>
      <c r="F4879" s="272"/>
    </row>
    <row r="4880" spans="1:6" x14ac:dyDescent="0.25">
      <c r="A4880" s="2"/>
      <c r="B4880" s="3"/>
      <c r="C4880" s="254"/>
      <c r="D4880" s="45"/>
      <c r="E4880" s="45"/>
      <c r="F4880" s="272"/>
    </row>
    <row r="4881" spans="1:6" x14ac:dyDescent="0.25">
      <c r="A4881" s="2"/>
      <c r="B4881" s="3"/>
      <c r="C4881" s="254"/>
      <c r="D4881" s="45"/>
      <c r="E4881" s="45"/>
      <c r="F4881" s="272"/>
    </row>
    <row r="4882" spans="1:6" x14ac:dyDescent="0.25">
      <c r="A4882" s="2"/>
      <c r="B4882" s="3"/>
      <c r="C4882" s="254"/>
      <c r="D4882" s="45"/>
      <c r="E4882" s="45"/>
      <c r="F4882" s="272"/>
    </row>
    <row r="4883" spans="1:6" x14ac:dyDescent="0.25">
      <c r="A4883" s="2"/>
      <c r="B4883" s="3"/>
      <c r="C4883" s="254"/>
      <c r="D4883" s="45"/>
      <c r="E4883" s="45"/>
      <c r="F4883" s="272"/>
    </row>
    <row r="4884" spans="1:6" x14ac:dyDescent="0.25">
      <c r="A4884" s="2"/>
      <c r="B4884" s="3"/>
      <c r="C4884" s="254"/>
      <c r="D4884" s="45"/>
      <c r="E4884" s="45"/>
      <c r="F4884" s="272"/>
    </row>
    <row r="4885" spans="1:6" x14ac:dyDescent="0.25">
      <c r="A4885" s="2"/>
      <c r="B4885" s="3"/>
      <c r="C4885" s="254"/>
      <c r="D4885" s="45"/>
      <c r="E4885" s="45"/>
      <c r="F4885" s="272"/>
    </row>
    <row r="4886" spans="1:6" x14ac:dyDescent="0.25">
      <c r="A4886" s="2"/>
      <c r="B4886" s="3"/>
      <c r="C4886" s="254"/>
      <c r="D4886" s="45"/>
      <c r="E4886" s="45"/>
      <c r="F4886" s="272"/>
    </row>
    <row r="4887" spans="1:6" x14ac:dyDescent="0.25">
      <c r="A4887" s="2"/>
      <c r="B4887" s="3"/>
      <c r="C4887" s="254"/>
      <c r="D4887" s="45"/>
      <c r="E4887" s="45"/>
      <c r="F4887" s="272"/>
    </row>
    <row r="4888" spans="1:6" x14ac:dyDescent="0.25">
      <c r="A4888" s="2"/>
      <c r="B4888" s="3"/>
      <c r="C4888" s="254"/>
      <c r="D4888" s="45"/>
      <c r="E4888" s="45"/>
      <c r="F4888" s="272"/>
    </row>
    <row r="4889" spans="1:6" x14ac:dyDescent="0.25">
      <c r="A4889" s="2"/>
      <c r="B4889" s="3"/>
      <c r="C4889" s="254"/>
      <c r="D4889" s="45"/>
      <c r="E4889" s="45"/>
      <c r="F4889" s="272"/>
    </row>
    <row r="4890" spans="1:6" x14ac:dyDescent="0.25">
      <c r="A4890" s="2"/>
      <c r="B4890" s="3"/>
      <c r="C4890" s="254"/>
      <c r="D4890" s="45"/>
      <c r="E4890" s="45"/>
      <c r="F4890" s="272"/>
    </row>
    <row r="4891" spans="1:6" x14ac:dyDescent="0.25">
      <c r="A4891" s="2"/>
      <c r="B4891" s="3"/>
      <c r="C4891" s="254"/>
      <c r="D4891" s="45"/>
      <c r="E4891" s="45"/>
      <c r="F4891" s="272"/>
    </row>
    <row r="4892" spans="1:6" x14ac:dyDescent="0.25">
      <c r="A4892" s="2"/>
      <c r="B4892" s="3"/>
      <c r="C4892" s="254"/>
      <c r="D4892" s="45"/>
      <c r="E4892" s="45"/>
      <c r="F4892" s="272"/>
    </row>
    <row r="4893" spans="1:6" x14ac:dyDescent="0.25">
      <c r="A4893" s="2"/>
      <c r="B4893" s="3"/>
      <c r="C4893" s="254"/>
      <c r="D4893" s="45"/>
      <c r="E4893" s="45"/>
      <c r="F4893" s="272"/>
    </row>
    <row r="4894" spans="1:6" x14ac:dyDescent="0.25">
      <c r="A4894" s="2"/>
      <c r="B4894" s="3"/>
      <c r="C4894" s="254"/>
      <c r="D4894" s="45"/>
      <c r="E4894" s="45"/>
      <c r="F4894" s="272"/>
    </row>
    <row r="4895" spans="1:6" x14ac:dyDescent="0.25">
      <c r="A4895" s="2"/>
      <c r="B4895" s="3"/>
      <c r="C4895" s="254"/>
      <c r="D4895" s="45"/>
      <c r="E4895" s="45"/>
      <c r="F4895" s="272"/>
    </row>
    <row r="4896" spans="1:6" x14ac:dyDescent="0.25">
      <c r="A4896" s="2"/>
      <c r="B4896" s="3"/>
      <c r="C4896" s="254"/>
      <c r="D4896" s="45"/>
      <c r="E4896" s="45"/>
      <c r="F4896" s="272"/>
    </row>
    <row r="4897" spans="1:6" x14ac:dyDescent="0.25">
      <c r="A4897" s="2"/>
      <c r="B4897" s="3"/>
      <c r="C4897" s="254"/>
      <c r="D4897" s="45"/>
      <c r="E4897" s="45"/>
      <c r="F4897" s="272"/>
    </row>
    <row r="4898" spans="1:6" x14ac:dyDescent="0.25">
      <c r="A4898" s="2"/>
      <c r="B4898" s="3"/>
      <c r="C4898" s="254"/>
      <c r="D4898" s="45"/>
      <c r="E4898" s="45"/>
      <c r="F4898" s="272"/>
    </row>
    <row r="4899" spans="1:6" x14ac:dyDescent="0.25">
      <c r="A4899" s="2"/>
      <c r="B4899" s="3"/>
      <c r="C4899" s="254"/>
      <c r="D4899" s="45"/>
      <c r="E4899" s="45"/>
      <c r="F4899" s="272"/>
    </row>
    <row r="4900" spans="1:6" x14ac:dyDescent="0.25">
      <c r="A4900" s="2"/>
      <c r="B4900" s="3"/>
      <c r="C4900" s="254"/>
      <c r="D4900" s="45"/>
      <c r="E4900" s="45"/>
      <c r="F4900" s="272"/>
    </row>
    <row r="4901" spans="1:6" x14ac:dyDescent="0.25">
      <c r="A4901" s="2"/>
      <c r="B4901" s="3"/>
      <c r="C4901" s="254"/>
      <c r="D4901" s="45"/>
      <c r="E4901" s="45"/>
      <c r="F4901" s="272"/>
    </row>
    <row r="4902" spans="1:6" x14ac:dyDescent="0.25">
      <c r="A4902" s="2"/>
      <c r="B4902" s="3"/>
      <c r="C4902" s="254"/>
      <c r="D4902" s="45"/>
      <c r="E4902" s="45"/>
      <c r="F4902" s="272"/>
    </row>
    <row r="4903" spans="1:6" x14ac:dyDescent="0.25">
      <c r="A4903" s="2"/>
      <c r="B4903" s="3"/>
      <c r="C4903" s="254"/>
      <c r="D4903" s="45"/>
      <c r="E4903" s="45"/>
      <c r="F4903" s="272"/>
    </row>
    <row r="4904" spans="1:6" x14ac:dyDescent="0.25">
      <c r="A4904" s="2"/>
      <c r="B4904" s="3"/>
      <c r="C4904" s="254"/>
      <c r="D4904" s="45"/>
      <c r="E4904" s="45"/>
      <c r="F4904" s="272"/>
    </row>
    <row r="4905" spans="1:6" x14ac:dyDescent="0.25">
      <c r="A4905" s="2"/>
      <c r="B4905" s="3"/>
      <c r="C4905" s="254"/>
      <c r="D4905" s="45"/>
      <c r="E4905" s="45"/>
      <c r="F4905" s="272"/>
    </row>
    <row r="4906" spans="1:6" x14ac:dyDescent="0.25">
      <c r="A4906" s="2"/>
      <c r="B4906" s="3"/>
      <c r="C4906" s="254"/>
      <c r="D4906" s="45"/>
      <c r="E4906" s="45"/>
      <c r="F4906" s="272"/>
    </row>
    <row r="4907" spans="1:6" x14ac:dyDescent="0.25">
      <c r="A4907" s="2"/>
      <c r="B4907" s="3"/>
      <c r="C4907" s="254"/>
      <c r="D4907" s="45"/>
      <c r="E4907" s="45"/>
      <c r="F4907" s="272"/>
    </row>
    <row r="4908" spans="1:6" x14ac:dyDescent="0.25">
      <c r="A4908" s="2"/>
      <c r="B4908" s="3"/>
      <c r="C4908" s="254"/>
      <c r="D4908" s="45"/>
      <c r="E4908" s="45"/>
      <c r="F4908" s="272"/>
    </row>
    <row r="4909" spans="1:6" x14ac:dyDescent="0.25">
      <c r="A4909" s="2"/>
      <c r="B4909" s="3"/>
      <c r="C4909" s="254"/>
      <c r="D4909" s="45"/>
      <c r="E4909" s="45"/>
      <c r="F4909" s="272"/>
    </row>
    <row r="4910" spans="1:6" x14ac:dyDescent="0.25">
      <c r="A4910" s="2"/>
      <c r="B4910" s="3"/>
      <c r="C4910" s="254"/>
      <c r="D4910" s="45"/>
      <c r="E4910" s="45"/>
      <c r="F4910" s="272"/>
    </row>
    <row r="4911" spans="1:6" x14ac:dyDescent="0.25">
      <c r="A4911" s="2"/>
      <c r="B4911" s="3"/>
      <c r="C4911" s="254"/>
      <c r="D4911" s="45"/>
      <c r="E4911" s="45"/>
      <c r="F4911" s="272"/>
    </row>
    <row r="4912" spans="1:6" x14ac:dyDescent="0.25">
      <c r="A4912" s="2"/>
      <c r="B4912" s="3"/>
      <c r="C4912" s="254"/>
      <c r="D4912" s="45"/>
      <c r="E4912" s="45"/>
      <c r="F4912" s="272"/>
    </row>
    <row r="4913" spans="1:6" x14ac:dyDescent="0.25">
      <c r="A4913" s="2"/>
      <c r="B4913" s="3"/>
      <c r="C4913" s="254"/>
      <c r="D4913" s="45"/>
      <c r="E4913" s="45"/>
      <c r="F4913" s="272"/>
    </row>
    <row r="4914" spans="1:6" x14ac:dyDescent="0.25">
      <c r="A4914" s="2"/>
      <c r="B4914" s="3"/>
      <c r="C4914" s="254"/>
      <c r="D4914" s="45"/>
      <c r="E4914" s="45"/>
      <c r="F4914" s="272"/>
    </row>
    <row r="4915" spans="1:6" x14ac:dyDescent="0.25">
      <c r="A4915" s="2"/>
      <c r="B4915" s="3"/>
      <c r="C4915" s="254"/>
      <c r="D4915" s="45"/>
      <c r="E4915" s="45"/>
      <c r="F4915" s="272"/>
    </row>
    <row r="4916" spans="1:6" x14ac:dyDescent="0.25">
      <c r="A4916" s="2"/>
      <c r="B4916" s="3"/>
      <c r="C4916" s="254"/>
      <c r="D4916" s="45"/>
      <c r="E4916" s="45"/>
      <c r="F4916" s="272"/>
    </row>
    <row r="4917" spans="1:6" x14ac:dyDescent="0.25">
      <c r="A4917" s="2"/>
      <c r="B4917" s="3"/>
      <c r="C4917" s="254"/>
      <c r="D4917" s="45"/>
      <c r="E4917" s="45"/>
      <c r="F4917" s="272"/>
    </row>
    <row r="4918" spans="1:6" x14ac:dyDescent="0.25">
      <c r="A4918" s="2"/>
      <c r="B4918" s="3"/>
      <c r="C4918" s="254"/>
      <c r="D4918" s="45"/>
      <c r="E4918" s="45"/>
      <c r="F4918" s="272"/>
    </row>
    <row r="4919" spans="1:6" x14ac:dyDescent="0.25">
      <c r="A4919" s="2"/>
      <c r="B4919" s="3"/>
      <c r="C4919" s="254"/>
      <c r="D4919" s="45"/>
      <c r="E4919" s="45"/>
      <c r="F4919" s="272"/>
    </row>
    <row r="4920" spans="1:6" x14ac:dyDescent="0.25">
      <c r="A4920" s="2"/>
      <c r="B4920" s="3"/>
      <c r="C4920" s="254"/>
      <c r="D4920" s="45"/>
      <c r="E4920" s="45"/>
      <c r="F4920" s="272"/>
    </row>
    <row r="4921" spans="1:6" x14ac:dyDescent="0.25">
      <c r="A4921" s="2"/>
      <c r="B4921" s="3"/>
      <c r="C4921" s="254"/>
      <c r="D4921" s="45"/>
      <c r="E4921" s="45"/>
      <c r="F4921" s="272"/>
    </row>
    <row r="4922" spans="1:6" x14ac:dyDescent="0.25">
      <c r="A4922" s="2"/>
      <c r="B4922" s="3"/>
      <c r="C4922" s="254"/>
      <c r="D4922" s="45"/>
      <c r="E4922" s="45"/>
      <c r="F4922" s="272"/>
    </row>
    <row r="4923" spans="1:6" x14ac:dyDescent="0.25">
      <c r="A4923" s="2"/>
      <c r="B4923" s="3"/>
      <c r="C4923" s="254"/>
      <c r="D4923" s="45"/>
      <c r="E4923" s="45"/>
      <c r="F4923" s="272"/>
    </row>
    <row r="4924" spans="1:6" x14ac:dyDescent="0.25">
      <c r="A4924" s="2"/>
      <c r="B4924" s="3"/>
      <c r="C4924" s="254"/>
      <c r="D4924" s="45"/>
      <c r="E4924" s="45"/>
      <c r="F4924" s="272"/>
    </row>
    <row r="4925" spans="1:6" x14ac:dyDescent="0.25">
      <c r="A4925" s="2"/>
      <c r="B4925" s="3"/>
      <c r="C4925" s="254"/>
      <c r="D4925" s="45"/>
      <c r="E4925" s="45"/>
      <c r="F4925" s="272"/>
    </row>
    <row r="4926" spans="1:6" x14ac:dyDescent="0.25">
      <c r="A4926" s="2"/>
      <c r="B4926" s="3"/>
      <c r="C4926" s="254"/>
      <c r="D4926" s="45"/>
      <c r="E4926" s="45"/>
      <c r="F4926" s="272"/>
    </row>
    <row r="4927" spans="1:6" x14ac:dyDescent="0.25">
      <c r="A4927" s="2"/>
      <c r="B4927" s="3"/>
      <c r="C4927" s="254"/>
      <c r="D4927" s="45"/>
      <c r="E4927" s="45"/>
      <c r="F4927" s="272"/>
    </row>
    <row r="4928" spans="1:6" x14ac:dyDescent="0.25">
      <c r="A4928" s="2"/>
      <c r="B4928" s="3"/>
      <c r="C4928" s="254"/>
      <c r="D4928" s="45"/>
      <c r="E4928" s="45"/>
      <c r="F4928" s="272"/>
    </row>
    <row r="4929" spans="1:6" x14ac:dyDescent="0.25">
      <c r="A4929" s="2"/>
      <c r="B4929" s="3"/>
      <c r="C4929" s="254"/>
      <c r="D4929" s="45"/>
      <c r="E4929" s="45"/>
      <c r="F4929" s="272"/>
    </row>
    <row r="4930" spans="1:6" x14ac:dyDescent="0.25">
      <c r="A4930" s="2"/>
      <c r="B4930" s="3"/>
      <c r="C4930" s="254"/>
      <c r="D4930" s="45"/>
      <c r="E4930" s="45"/>
      <c r="F4930" s="272"/>
    </row>
    <row r="4931" spans="1:6" x14ac:dyDescent="0.25">
      <c r="A4931" s="2"/>
      <c r="B4931" s="3"/>
      <c r="C4931" s="254"/>
      <c r="D4931" s="45"/>
      <c r="E4931" s="45"/>
      <c r="F4931" s="272"/>
    </row>
    <row r="4932" spans="1:6" x14ac:dyDescent="0.25">
      <c r="A4932" s="2"/>
      <c r="B4932" s="3"/>
      <c r="C4932" s="254"/>
      <c r="D4932" s="45"/>
      <c r="E4932" s="45"/>
      <c r="F4932" s="272"/>
    </row>
    <row r="4933" spans="1:6" x14ac:dyDescent="0.25">
      <c r="A4933" s="2"/>
      <c r="B4933" s="3"/>
      <c r="C4933" s="254"/>
      <c r="D4933" s="45"/>
      <c r="E4933" s="45"/>
      <c r="F4933" s="272"/>
    </row>
    <row r="4934" spans="1:6" x14ac:dyDescent="0.25">
      <c r="A4934" s="2"/>
      <c r="B4934" s="3"/>
      <c r="C4934" s="254"/>
      <c r="D4934" s="45"/>
      <c r="E4934" s="45"/>
      <c r="F4934" s="272"/>
    </row>
    <row r="4935" spans="1:6" x14ac:dyDescent="0.25">
      <c r="A4935" s="2"/>
      <c r="B4935" s="3"/>
      <c r="C4935" s="254"/>
      <c r="D4935" s="45"/>
      <c r="E4935" s="45"/>
      <c r="F4935" s="272"/>
    </row>
    <row r="4936" spans="1:6" x14ac:dyDescent="0.25">
      <c r="A4936" s="2"/>
      <c r="B4936" s="3"/>
      <c r="C4936" s="254"/>
      <c r="D4936" s="45"/>
      <c r="E4936" s="45"/>
      <c r="F4936" s="272"/>
    </row>
    <row r="4937" spans="1:6" x14ac:dyDescent="0.25">
      <c r="A4937" s="2"/>
      <c r="B4937" s="3"/>
      <c r="C4937" s="254"/>
      <c r="D4937" s="45"/>
      <c r="E4937" s="45"/>
      <c r="F4937" s="272"/>
    </row>
    <row r="4938" spans="1:6" x14ac:dyDescent="0.25">
      <c r="A4938" s="2"/>
      <c r="B4938" s="3"/>
      <c r="C4938" s="254"/>
      <c r="D4938" s="45"/>
      <c r="E4938" s="45"/>
      <c r="F4938" s="272"/>
    </row>
    <row r="4939" spans="1:6" x14ac:dyDescent="0.25">
      <c r="A4939" s="2"/>
      <c r="B4939" s="3"/>
      <c r="C4939" s="254"/>
      <c r="D4939" s="45"/>
      <c r="E4939" s="45"/>
      <c r="F4939" s="272"/>
    </row>
    <row r="4940" spans="1:6" x14ac:dyDescent="0.25">
      <c r="A4940" s="2"/>
      <c r="B4940" s="3"/>
      <c r="C4940" s="254"/>
      <c r="D4940" s="45"/>
      <c r="E4940" s="45"/>
      <c r="F4940" s="272"/>
    </row>
    <row r="4941" spans="1:6" x14ac:dyDescent="0.25">
      <c r="A4941" s="2"/>
      <c r="B4941" s="3"/>
      <c r="C4941" s="254"/>
      <c r="D4941" s="45"/>
      <c r="E4941" s="45"/>
      <c r="F4941" s="272"/>
    </row>
    <row r="4942" spans="1:6" x14ac:dyDescent="0.25">
      <c r="A4942" s="2"/>
      <c r="B4942" s="3"/>
      <c r="C4942" s="254"/>
      <c r="D4942" s="45"/>
      <c r="E4942" s="45"/>
      <c r="F4942" s="272"/>
    </row>
    <row r="4943" spans="1:6" x14ac:dyDescent="0.25">
      <c r="A4943" s="2"/>
      <c r="B4943" s="3"/>
      <c r="C4943" s="254"/>
      <c r="D4943" s="45"/>
      <c r="E4943" s="45"/>
      <c r="F4943" s="272"/>
    </row>
    <row r="4944" spans="1:6" x14ac:dyDescent="0.25">
      <c r="A4944" s="2"/>
      <c r="B4944" s="3"/>
      <c r="C4944" s="254"/>
      <c r="D4944" s="45"/>
      <c r="E4944" s="45"/>
      <c r="F4944" s="272"/>
    </row>
    <row r="4945" spans="1:6" x14ac:dyDescent="0.25">
      <c r="A4945" s="2"/>
      <c r="B4945" s="3"/>
      <c r="C4945" s="254"/>
      <c r="D4945" s="45"/>
      <c r="E4945" s="45"/>
      <c r="F4945" s="272"/>
    </row>
    <row r="4946" spans="1:6" x14ac:dyDescent="0.25">
      <c r="A4946" s="2"/>
      <c r="B4946" s="3"/>
      <c r="C4946" s="254"/>
      <c r="D4946" s="45"/>
      <c r="E4946" s="45"/>
      <c r="F4946" s="272"/>
    </row>
    <row r="4947" spans="1:6" x14ac:dyDescent="0.25">
      <c r="A4947" s="2"/>
      <c r="B4947" s="3"/>
      <c r="C4947" s="254"/>
      <c r="D4947" s="45"/>
      <c r="E4947" s="45"/>
      <c r="F4947" s="272"/>
    </row>
    <row r="4948" spans="1:6" x14ac:dyDescent="0.25">
      <c r="A4948" s="2"/>
      <c r="B4948" s="3"/>
      <c r="C4948" s="254"/>
      <c r="D4948" s="45"/>
      <c r="E4948" s="45"/>
      <c r="F4948" s="272"/>
    </row>
    <row r="4949" spans="1:6" x14ac:dyDescent="0.25">
      <c r="A4949" s="2"/>
      <c r="B4949" s="3"/>
      <c r="C4949" s="254"/>
      <c r="D4949" s="45"/>
      <c r="E4949" s="45"/>
      <c r="F4949" s="272"/>
    </row>
    <row r="4950" spans="1:6" x14ac:dyDescent="0.25">
      <c r="A4950" s="2"/>
      <c r="B4950" s="3"/>
      <c r="C4950" s="254"/>
      <c r="D4950" s="45"/>
      <c r="E4950" s="45"/>
      <c r="F4950" s="272"/>
    </row>
    <row r="4951" spans="1:6" x14ac:dyDescent="0.25">
      <c r="A4951" s="2"/>
      <c r="B4951" s="3"/>
      <c r="C4951" s="254"/>
      <c r="D4951" s="45"/>
      <c r="E4951" s="45"/>
      <c r="F4951" s="272"/>
    </row>
    <row r="4952" spans="1:6" x14ac:dyDescent="0.25">
      <c r="A4952" s="2"/>
      <c r="B4952" s="3"/>
      <c r="C4952" s="254"/>
      <c r="D4952" s="45"/>
      <c r="E4952" s="45"/>
      <c r="F4952" s="272"/>
    </row>
    <row r="4953" spans="1:6" x14ac:dyDescent="0.25">
      <c r="A4953" s="2"/>
      <c r="B4953" s="3"/>
      <c r="C4953" s="254"/>
      <c r="D4953" s="45"/>
      <c r="E4953" s="45"/>
      <c r="F4953" s="272"/>
    </row>
    <row r="4954" spans="1:6" x14ac:dyDescent="0.25">
      <c r="A4954" s="2"/>
      <c r="B4954" s="3"/>
      <c r="C4954" s="254"/>
      <c r="D4954" s="45"/>
      <c r="E4954" s="45"/>
      <c r="F4954" s="272"/>
    </row>
    <row r="4955" spans="1:6" x14ac:dyDescent="0.25">
      <c r="A4955" s="2"/>
      <c r="B4955" s="3"/>
      <c r="C4955" s="254"/>
      <c r="D4955" s="45"/>
      <c r="E4955" s="45"/>
      <c r="F4955" s="272"/>
    </row>
    <row r="4956" spans="1:6" x14ac:dyDescent="0.25">
      <c r="A4956" s="2"/>
      <c r="B4956" s="3"/>
      <c r="C4956" s="254"/>
      <c r="D4956" s="45"/>
      <c r="E4956" s="45"/>
      <c r="F4956" s="272"/>
    </row>
    <row r="4957" spans="1:6" x14ac:dyDescent="0.25">
      <c r="A4957" s="2"/>
      <c r="B4957" s="3"/>
      <c r="C4957" s="254"/>
      <c r="D4957" s="45"/>
      <c r="E4957" s="45"/>
      <c r="F4957" s="272"/>
    </row>
    <row r="4958" spans="1:6" x14ac:dyDescent="0.25">
      <c r="A4958" s="2"/>
      <c r="B4958" s="3"/>
      <c r="C4958" s="254"/>
      <c r="D4958" s="45"/>
      <c r="E4958" s="45"/>
      <c r="F4958" s="272"/>
    </row>
    <row r="4959" spans="1:6" x14ac:dyDescent="0.25">
      <c r="A4959" s="2"/>
      <c r="B4959" s="3"/>
      <c r="C4959" s="254"/>
      <c r="D4959" s="45"/>
      <c r="E4959" s="45"/>
      <c r="F4959" s="272"/>
    </row>
    <row r="4960" spans="1:6" x14ac:dyDescent="0.25">
      <c r="A4960" s="2"/>
      <c r="B4960" s="3"/>
      <c r="C4960" s="254"/>
      <c r="D4960" s="45"/>
      <c r="E4960" s="45"/>
      <c r="F4960" s="272"/>
    </row>
    <row r="4961" spans="1:6" x14ac:dyDescent="0.25">
      <c r="A4961" s="2"/>
      <c r="B4961" s="3"/>
      <c r="C4961" s="254"/>
      <c r="D4961" s="45"/>
      <c r="E4961" s="45"/>
      <c r="F4961" s="272"/>
    </row>
    <row r="4962" spans="1:6" x14ac:dyDescent="0.25">
      <c r="A4962" s="2"/>
      <c r="B4962" s="3"/>
      <c r="C4962" s="254"/>
      <c r="D4962" s="45"/>
      <c r="E4962" s="45"/>
      <c r="F4962" s="272"/>
    </row>
    <row r="4963" spans="1:6" x14ac:dyDescent="0.25">
      <c r="A4963" s="2"/>
      <c r="B4963" s="3"/>
      <c r="C4963" s="254"/>
      <c r="D4963" s="45"/>
      <c r="E4963" s="45"/>
      <c r="F4963" s="272"/>
    </row>
    <row r="4964" spans="1:6" x14ac:dyDescent="0.25">
      <c r="A4964" s="2"/>
      <c r="B4964" s="3"/>
      <c r="C4964" s="254"/>
      <c r="D4964" s="45"/>
      <c r="E4964" s="45"/>
      <c r="F4964" s="272"/>
    </row>
    <row r="4965" spans="1:6" x14ac:dyDescent="0.25">
      <c r="A4965" s="2"/>
      <c r="B4965" s="3"/>
      <c r="C4965" s="254"/>
      <c r="D4965" s="45"/>
      <c r="E4965" s="45"/>
      <c r="F4965" s="272"/>
    </row>
    <row r="4966" spans="1:6" x14ac:dyDescent="0.25">
      <c r="A4966" s="2"/>
      <c r="B4966" s="3"/>
      <c r="C4966" s="254"/>
      <c r="D4966" s="45"/>
      <c r="E4966" s="45"/>
      <c r="F4966" s="272"/>
    </row>
    <row r="4967" spans="1:6" x14ac:dyDescent="0.25">
      <c r="A4967" s="2"/>
      <c r="B4967" s="3"/>
      <c r="C4967" s="254"/>
      <c r="D4967" s="45"/>
      <c r="E4967" s="45"/>
      <c r="F4967" s="272"/>
    </row>
    <row r="4968" spans="1:6" x14ac:dyDescent="0.25">
      <c r="A4968" s="2"/>
      <c r="B4968" s="3"/>
      <c r="C4968" s="254"/>
      <c r="D4968" s="45"/>
      <c r="E4968" s="45"/>
      <c r="F4968" s="272"/>
    </row>
    <row r="4969" spans="1:6" x14ac:dyDescent="0.25">
      <c r="A4969" s="2"/>
      <c r="B4969" s="3"/>
      <c r="C4969" s="254"/>
      <c r="D4969" s="45"/>
      <c r="E4969" s="45"/>
      <c r="F4969" s="272"/>
    </row>
    <row r="4970" spans="1:6" x14ac:dyDescent="0.25">
      <c r="A4970" s="2"/>
      <c r="B4970" s="3"/>
      <c r="C4970" s="254"/>
      <c r="D4970" s="45"/>
      <c r="E4970" s="45"/>
      <c r="F4970" s="272"/>
    </row>
    <row r="4971" spans="1:6" x14ac:dyDescent="0.25">
      <c r="A4971" s="2"/>
      <c r="B4971" s="3"/>
      <c r="C4971" s="254"/>
      <c r="D4971" s="45"/>
      <c r="E4971" s="45"/>
      <c r="F4971" s="272"/>
    </row>
    <row r="4972" spans="1:6" x14ac:dyDescent="0.25">
      <c r="A4972" s="2"/>
      <c r="B4972" s="3"/>
      <c r="C4972" s="254"/>
      <c r="D4972" s="45"/>
      <c r="E4972" s="45"/>
      <c r="F4972" s="272"/>
    </row>
    <row r="4973" spans="1:6" x14ac:dyDescent="0.25">
      <c r="A4973" s="2"/>
      <c r="B4973" s="3"/>
      <c r="C4973" s="254"/>
      <c r="D4973" s="45"/>
      <c r="E4973" s="45"/>
      <c r="F4973" s="272"/>
    </row>
    <row r="4974" spans="1:6" x14ac:dyDescent="0.25">
      <c r="A4974" s="2"/>
      <c r="B4974" s="3"/>
      <c r="C4974" s="254"/>
      <c r="D4974" s="45"/>
      <c r="E4974" s="45"/>
      <c r="F4974" s="272"/>
    </row>
    <row r="4975" spans="1:6" x14ac:dyDescent="0.25">
      <c r="A4975" s="2"/>
      <c r="B4975" s="3"/>
      <c r="C4975" s="254"/>
      <c r="D4975" s="45"/>
      <c r="E4975" s="45"/>
      <c r="F4975" s="272"/>
    </row>
    <row r="4976" spans="1:6" x14ac:dyDescent="0.25">
      <c r="A4976" s="2"/>
      <c r="B4976" s="3"/>
      <c r="C4976" s="254"/>
      <c r="D4976" s="45"/>
      <c r="E4976" s="45"/>
      <c r="F4976" s="272"/>
    </row>
    <row r="4977" spans="1:6" x14ac:dyDescent="0.25">
      <c r="A4977" s="2"/>
      <c r="B4977" s="3"/>
      <c r="C4977" s="254"/>
      <c r="D4977" s="45"/>
      <c r="E4977" s="45"/>
      <c r="F4977" s="272"/>
    </row>
    <row r="4978" spans="1:6" x14ac:dyDescent="0.25">
      <c r="A4978" s="2"/>
      <c r="B4978" s="3"/>
      <c r="C4978" s="254"/>
      <c r="D4978" s="45"/>
      <c r="E4978" s="45"/>
      <c r="F4978" s="272"/>
    </row>
    <row r="4979" spans="1:6" x14ac:dyDescent="0.25">
      <c r="A4979" s="2"/>
      <c r="B4979" s="3"/>
      <c r="C4979" s="254"/>
      <c r="D4979" s="45"/>
      <c r="E4979" s="45"/>
      <c r="F4979" s="272"/>
    </row>
    <row r="4980" spans="1:6" x14ac:dyDescent="0.25">
      <c r="A4980" s="2"/>
      <c r="B4980" s="3"/>
      <c r="C4980" s="254"/>
      <c r="D4980" s="45"/>
      <c r="E4980" s="45"/>
      <c r="F4980" s="272"/>
    </row>
    <row r="4981" spans="1:6" x14ac:dyDescent="0.25">
      <c r="A4981" s="2"/>
      <c r="B4981" s="3"/>
      <c r="C4981" s="254"/>
      <c r="D4981" s="45"/>
      <c r="E4981" s="45"/>
      <c r="F4981" s="272"/>
    </row>
    <row r="4982" spans="1:6" x14ac:dyDescent="0.25">
      <c r="A4982" s="2"/>
      <c r="B4982" s="3"/>
      <c r="C4982" s="254"/>
      <c r="D4982" s="45"/>
      <c r="E4982" s="45"/>
      <c r="F4982" s="272"/>
    </row>
    <row r="4983" spans="1:6" x14ac:dyDescent="0.25">
      <c r="A4983" s="2"/>
      <c r="B4983" s="3"/>
      <c r="C4983" s="254"/>
      <c r="D4983" s="45"/>
      <c r="E4983" s="45"/>
      <c r="F4983" s="272"/>
    </row>
    <row r="4984" spans="1:6" x14ac:dyDescent="0.25">
      <c r="A4984" s="2"/>
      <c r="B4984" s="3"/>
      <c r="C4984" s="254"/>
      <c r="D4984" s="45"/>
      <c r="E4984" s="45"/>
      <c r="F4984" s="272"/>
    </row>
    <row r="4985" spans="1:6" x14ac:dyDescent="0.25">
      <c r="A4985" s="2"/>
      <c r="B4985" s="3"/>
      <c r="C4985" s="254"/>
      <c r="D4985" s="45"/>
      <c r="E4985" s="45"/>
      <c r="F4985" s="272"/>
    </row>
    <row r="4986" spans="1:6" x14ac:dyDescent="0.25">
      <c r="A4986" s="2"/>
      <c r="B4986" s="3"/>
      <c r="C4986" s="254"/>
      <c r="D4986" s="45"/>
      <c r="E4986" s="45"/>
      <c r="F4986" s="272"/>
    </row>
    <row r="4987" spans="1:6" x14ac:dyDescent="0.25">
      <c r="A4987" s="2"/>
      <c r="B4987" s="3"/>
      <c r="C4987" s="254"/>
      <c r="D4987" s="45"/>
      <c r="E4987" s="45"/>
      <c r="F4987" s="272"/>
    </row>
    <row r="4988" spans="1:6" x14ac:dyDescent="0.25">
      <c r="A4988" s="2"/>
      <c r="B4988" s="3"/>
      <c r="C4988" s="254"/>
      <c r="D4988" s="45"/>
      <c r="E4988" s="45"/>
      <c r="F4988" s="272"/>
    </row>
    <row r="4989" spans="1:6" x14ac:dyDescent="0.25">
      <c r="A4989" s="2"/>
      <c r="B4989" s="3"/>
      <c r="C4989" s="254"/>
      <c r="D4989" s="45"/>
      <c r="E4989" s="45"/>
      <c r="F4989" s="272"/>
    </row>
    <row r="4990" spans="1:6" x14ac:dyDescent="0.25">
      <c r="A4990" s="2"/>
      <c r="B4990" s="3"/>
      <c r="C4990" s="254"/>
      <c r="D4990" s="45"/>
      <c r="E4990" s="45"/>
      <c r="F4990" s="272"/>
    </row>
    <row r="4991" spans="1:6" x14ac:dyDescent="0.25">
      <c r="A4991" s="2"/>
      <c r="B4991" s="3"/>
      <c r="C4991" s="254"/>
      <c r="D4991" s="45"/>
      <c r="E4991" s="45"/>
      <c r="F4991" s="272"/>
    </row>
    <row r="4992" spans="1:6" x14ac:dyDescent="0.25">
      <c r="A4992" s="2"/>
      <c r="B4992" s="3"/>
      <c r="C4992" s="254"/>
      <c r="D4992" s="45"/>
      <c r="E4992" s="45"/>
      <c r="F4992" s="272"/>
    </row>
    <row r="4993" spans="1:6" x14ac:dyDescent="0.25">
      <c r="A4993" s="2"/>
      <c r="B4993" s="3"/>
      <c r="C4993" s="254"/>
      <c r="D4993" s="45"/>
      <c r="E4993" s="45"/>
      <c r="F4993" s="272"/>
    </row>
    <row r="4994" spans="1:6" x14ac:dyDescent="0.25">
      <c r="A4994" s="2"/>
      <c r="B4994" s="3"/>
      <c r="C4994" s="254"/>
      <c r="D4994" s="45"/>
      <c r="E4994" s="45"/>
      <c r="F4994" s="272"/>
    </row>
    <row r="4995" spans="1:6" x14ac:dyDescent="0.25">
      <c r="A4995" s="2"/>
      <c r="B4995" s="3"/>
      <c r="C4995" s="254"/>
      <c r="D4995" s="45"/>
      <c r="E4995" s="45"/>
      <c r="F4995" s="272"/>
    </row>
    <row r="4996" spans="1:6" x14ac:dyDescent="0.25">
      <c r="A4996" s="2"/>
      <c r="B4996" s="3"/>
      <c r="C4996" s="254"/>
      <c r="D4996" s="45"/>
      <c r="E4996" s="45"/>
      <c r="F4996" s="272"/>
    </row>
    <row r="4997" spans="1:6" x14ac:dyDescent="0.25">
      <c r="A4997" s="2"/>
      <c r="B4997" s="3"/>
      <c r="C4997" s="254"/>
      <c r="D4997" s="45"/>
      <c r="E4997" s="45"/>
      <c r="F4997" s="272"/>
    </row>
    <row r="4998" spans="1:6" x14ac:dyDescent="0.25">
      <c r="A4998" s="2"/>
      <c r="B4998" s="3"/>
      <c r="C4998" s="254"/>
      <c r="D4998" s="45"/>
      <c r="E4998" s="45"/>
      <c r="F4998" s="272"/>
    </row>
    <row r="4999" spans="1:6" x14ac:dyDescent="0.25">
      <c r="A4999" s="2"/>
      <c r="B4999" s="3"/>
      <c r="C4999" s="254"/>
      <c r="D4999" s="45"/>
      <c r="E4999" s="45"/>
      <c r="F4999" s="272"/>
    </row>
    <row r="5000" spans="1:6" x14ac:dyDescent="0.25">
      <c r="A5000" s="2"/>
      <c r="B5000" s="3"/>
      <c r="C5000" s="254"/>
      <c r="D5000" s="45"/>
      <c r="E5000" s="45"/>
      <c r="F5000" s="272"/>
    </row>
    <row r="5001" spans="1:6" x14ac:dyDescent="0.25">
      <c r="A5001" s="2"/>
      <c r="B5001" s="3"/>
      <c r="C5001" s="254"/>
      <c r="D5001" s="45"/>
      <c r="E5001" s="45"/>
      <c r="F5001" s="272"/>
    </row>
    <row r="5002" spans="1:6" x14ac:dyDescent="0.25">
      <c r="A5002" s="2"/>
      <c r="B5002" s="3"/>
      <c r="C5002" s="254"/>
      <c r="D5002" s="45"/>
      <c r="E5002" s="45"/>
      <c r="F5002" s="272"/>
    </row>
    <row r="5003" spans="1:6" x14ac:dyDescent="0.25">
      <c r="A5003" s="2"/>
      <c r="B5003" s="3"/>
      <c r="C5003" s="254"/>
      <c r="D5003" s="45"/>
      <c r="E5003" s="45"/>
      <c r="F5003" s="272"/>
    </row>
    <row r="5004" spans="1:6" x14ac:dyDescent="0.25">
      <c r="A5004" s="2"/>
      <c r="B5004" s="3"/>
      <c r="C5004" s="254"/>
      <c r="D5004" s="45"/>
      <c r="E5004" s="45"/>
      <c r="F5004" s="272"/>
    </row>
    <row r="5005" spans="1:6" x14ac:dyDescent="0.25">
      <c r="A5005" s="2"/>
      <c r="B5005" s="3"/>
      <c r="C5005" s="254"/>
      <c r="D5005" s="45"/>
      <c r="E5005" s="45"/>
      <c r="F5005" s="272"/>
    </row>
    <row r="5006" spans="1:6" x14ac:dyDescent="0.25">
      <c r="A5006" s="2"/>
      <c r="B5006" s="3"/>
      <c r="C5006" s="254"/>
      <c r="D5006" s="45"/>
      <c r="E5006" s="45"/>
      <c r="F5006" s="272"/>
    </row>
    <row r="5007" spans="1:6" x14ac:dyDescent="0.25">
      <c r="A5007" s="2"/>
      <c r="B5007" s="3"/>
      <c r="C5007" s="254"/>
      <c r="D5007" s="45"/>
      <c r="E5007" s="45"/>
      <c r="F5007" s="272"/>
    </row>
    <row r="5008" spans="1:6" x14ac:dyDescent="0.25">
      <c r="A5008" s="2"/>
      <c r="B5008" s="3"/>
      <c r="C5008" s="254"/>
      <c r="D5008" s="45"/>
      <c r="E5008" s="45"/>
      <c r="F5008" s="272"/>
    </row>
    <row r="5009" spans="1:6" x14ac:dyDescent="0.25">
      <c r="A5009" s="2"/>
      <c r="B5009" s="3"/>
      <c r="C5009" s="254"/>
      <c r="D5009" s="45"/>
      <c r="E5009" s="45"/>
      <c r="F5009" s="272"/>
    </row>
    <row r="5010" spans="1:6" x14ac:dyDescent="0.25">
      <c r="A5010" s="2"/>
      <c r="B5010" s="3"/>
      <c r="C5010" s="254"/>
      <c r="D5010" s="45"/>
      <c r="E5010" s="45"/>
      <c r="F5010" s="272"/>
    </row>
    <row r="5011" spans="1:6" x14ac:dyDescent="0.25">
      <c r="A5011" s="2"/>
      <c r="B5011" s="3"/>
      <c r="C5011" s="254"/>
      <c r="D5011" s="45"/>
      <c r="E5011" s="45"/>
      <c r="F5011" s="272"/>
    </row>
    <row r="5012" spans="1:6" x14ac:dyDescent="0.25">
      <c r="A5012" s="2"/>
      <c r="B5012" s="3"/>
      <c r="C5012" s="254"/>
      <c r="D5012" s="45"/>
      <c r="E5012" s="45"/>
      <c r="F5012" s="272"/>
    </row>
    <row r="5013" spans="1:6" x14ac:dyDescent="0.25">
      <c r="A5013" s="2"/>
      <c r="B5013" s="3"/>
      <c r="C5013" s="254"/>
      <c r="D5013" s="45"/>
      <c r="E5013" s="45"/>
      <c r="F5013" s="272"/>
    </row>
    <row r="5014" spans="1:6" x14ac:dyDescent="0.25">
      <c r="A5014" s="2"/>
      <c r="B5014" s="3"/>
      <c r="C5014" s="254"/>
      <c r="D5014" s="45"/>
      <c r="E5014" s="45"/>
      <c r="F5014" s="272"/>
    </row>
    <row r="5015" spans="1:6" x14ac:dyDescent="0.25">
      <c r="A5015" s="2"/>
      <c r="B5015" s="3"/>
      <c r="C5015" s="254"/>
      <c r="D5015" s="45"/>
      <c r="E5015" s="45"/>
      <c r="F5015" s="272"/>
    </row>
    <row r="5016" spans="1:6" x14ac:dyDescent="0.25">
      <c r="A5016" s="2"/>
      <c r="B5016" s="3"/>
      <c r="C5016" s="254"/>
      <c r="D5016" s="45"/>
      <c r="E5016" s="45"/>
      <c r="F5016" s="272"/>
    </row>
    <row r="5017" spans="1:6" x14ac:dyDescent="0.25">
      <c r="A5017" s="2"/>
      <c r="B5017" s="3"/>
      <c r="C5017" s="254"/>
      <c r="D5017" s="45"/>
      <c r="E5017" s="45"/>
      <c r="F5017" s="272"/>
    </row>
    <row r="5018" spans="1:6" x14ac:dyDescent="0.25">
      <c r="A5018" s="2"/>
      <c r="B5018" s="3"/>
      <c r="C5018" s="254"/>
      <c r="D5018" s="45"/>
      <c r="E5018" s="45"/>
      <c r="F5018" s="272"/>
    </row>
    <row r="5019" spans="1:6" x14ac:dyDescent="0.25">
      <c r="A5019" s="2"/>
      <c r="B5019" s="3"/>
      <c r="C5019" s="254"/>
      <c r="D5019" s="45"/>
      <c r="E5019" s="45"/>
      <c r="F5019" s="272"/>
    </row>
    <row r="5020" spans="1:6" x14ac:dyDescent="0.25">
      <c r="A5020" s="2"/>
      <c r="B5020" s="3"/>
      <c r="C5020" s="254"/>
      <c r="D5020" s="45"/>
      <c r="E5020" s="45"/>
      <c r="F5020" s="272"/>
    </row>
    <row r="5021" spans="1:6" x14ac:dyDescent="0.25">
      <c r="A5021" s="2"/>
      <c r="B5021" s="3"/>
      <c r="C5021" s="254"/>
      <c r="D5021" s="45"/>
      <c r="E5021" s="45"/>
      <c r="F5021" s="272"/>
    </row>
    <row r="5022" spans="1:6" x14ac:dyDescent="0.25">
      <c r="A5022" s="2"/>
      <c r="B5022" s="3"/>
      <c r="C5022" s="254"/>
      <c r="D5022" s="45"/>
      <c r="E5022" s="45"/>
      <c r="F5022" s="272"/>
    </row>
    <row r="5023" spans="1:6" x14ac:dyDescent="0.25">
      <c r="A5023" s="2"/>
      <c r="B5023" s="3"/>
      <c r="C5023" s="254"/>
      <c r="D5023" s="45"/>
      <c r="E5023" s="45"/>
      <c r="F5023" s="272"/>
    </row>
    <row r="5024" spans="1:6" x14ac:dyDescent="0.25">
      <c r="A5024" s="2"/>
      <c r="B5024" s="3"/>
      <c r="C5024" s="254"/>
      <c r="D5024" s="45"/>
      <c r="E5024" s="45"/>
      <c r="F5024" s="272"/>
    </row>
    <row r="5025" spans="1:6" x14ac:dyDescent="0.25">
      <c r="A5025" s="2"/>
      <c r="B5025" s="3"/>
      <c r="C5025" s="254"/>
      <c r="D5025" s="45"/>
      <c r="E5025" s="45"/>
      <c r="F5025" s="272"/>
    </row>
    <row r="5026" spans="1:6" x14ac:dyDescent="0.25">
      <c r="A5026" s="2"/>
      <c r="B5026" s="3"/>
      <c r="C5026" s="254"/>
      <c r="D5026" s="45"/>
      <c r="E5026" s="45"/>
      <c r="F5026" s="272"/>
    </row>
    <row r="5027" spans="1:6" x14ac:dyDescent="0.25">
      <c r="A5027" s="2"/>
      <c r="B5027" s="3"/>
      <c r="C5027" s="254"/>
      <c r="D5027" s="45"/>
      <c r="E5027" s="45"/>
      <c r="F5027" s="272"/>
    </row>
    <row r="5028" spans="1:6" x14ac:dyDescent="0.25">
      <c r="A5028" s="2"/>
      <c r="B5028" s="3"/>
      <c r="C5028" s="254"/>
      <c r="D5028" s="45"/>
      <c r="E5028" s="45"/>
      <c r="F5028" s="272"/>
    </row>
    <row r="5029" spans="1:6" x14ac:dyDescent="0.25">
      <c r="A5029" s="2"/>
      <c r="B5029" s="3"/>
      <c r="C5029" s="254"/>
      <c r="D5029" s="45"/>
      <c r="E5029" s="45"/>
      <c r="F5029" s="272"/>
    </row>
    <row r="5030" spans="1:6" x14ac:dyDescent="0.25">
      <c r="A5030" s="2"/>
      <c r="B5030" s="3"/>
      <c r="C5030" s="254"/>
      <c r="D5030" s="45"/>
      <c r="E5030" s="45"/>
      <c r="F5030" s="272"/>
    </row>
    <row r="5031" spans="1:6" x14ac:dyDescent="0.25">
      <c r="A5031" s="2"/>
      <c r="B5031" s="3"/>
      <c r="C5031" s="254"/>
      <c r="D5031" s="45"/>
      <c r="E5031" s="45"/>
      <c r="F5031" s="272"/>
    </row>
    <row r="5032" spans="1:6" x14ac:dyDescent="0.25">
      <c r="A5032" s="2"/>
      <c r="B5032" s="3"/>
      <c r="C5032" s="254"/>
      <c r="D5032" s="45"/>
      <c r="E5032" s="45"/>
      <c r="F5032" s="272"/>
    </row>
    <row r="5033" spans="1:6" x14ac:dyDescent="0.25">
      <c r="A5033" s="2"/>
      <c r="B5033" s="3"/>
      <c r="C5033" s="254"/>
      <c r="D5033" s="45"/>
      <c r="E5033" s="45"/>
      <c r="F5033" s="272"/>
    </row>
    <row r="5034" spans="1:6" x14ac:dyDescent="0.25">
      <c r="A5034" s="2"/>
      <c r="B5034" s="3"/>
      <c r="C5034" s="254"/>
      <c r="D5034" s="45"/>
      <c r="E5034" s="45"/>
      <c r="F5034" s="272"/>
    </row>
    <row r="5035" spans="1:6" x14ac:dyDescent="0.25">
      <c r="A5035" s="2"/>
      <c r="B5035" s="3"/>
      <c r="C5035" s="254"/>
      <c r="D5035" s="45"/>
      <c r="E5035" s="45"/>
      <c r="F5035" s="272"/>
    </row>
    <row r="5036" spans="1:6" x14ac:dyDescent="0.25">
      <c r="A5036" s="2"/>
      <c r="B5036" s="3"/>
      <c r="C5036" s="254"/>
      <c r="D5036" s="45"/>
      <c r="E5036" s="45"/>
      <c r="F5036" s="272"/>
    </row>
    <row r="5037" spans="1:6" x14ac:dyDescent="0.25">
      <c r="A5037" s="2"/>
      <c r="B5037" s="3"/>
      <c r="C5037" s="254"/>
      <c r="D5037" s="45"/>
      <c r="E5037" s="45"/>
      <c r="F5037" s="272"/>
    </row>
    <row r="5038" spans="1:6" x14ac:dyDescent="0.25">
      <c r="A5038" s="2"/>
      <c r="B5038" s="3"/>
      <c r="C5038" s="254"/>
      <c r="D5038" s="45"/>
      <c r="E5038" s="45"/>
      <c r="F5038" s="272"/>
    </row>
    <row r="5039" spans="1:6" x14ac:dyDescent="0.25">
      <c r="A5039" s="2"/>
      <c r="B5039" s="3"/>
      <c r="C5039" s="254"/>
      <c r="D5039" s="45"/>
      <c r="E5039" s="45"/>
      <c r="F5039" s="272"/>
    </row>
    <row r="5040" spans="1:6" x14ac:dyDescent="0.25">
      <c r="A5040" s="2"/>
      <c r="B5040" s="3"/>
      <c r="C5040" s="254"/>
      <c r="D5040" s="45"/>
      <c r="E5040" s="45"/>
      <c r="F5040" s="272"/>
    </row>
    <row r="5041" spans="1:6" x14ac:dyDescent="0.25">
      <c r="A5041" s="2"/>
      <c r="B5041" s="3"/>
      <c r="C5041" s="254"/>
      <c r="D5041" s="45"/>
      <c r="E5041" s="45"/>
      <c r="F5041" s="272"/>
    </row>
    <row r="5042" spans="1:6" x14ac:dyDescent="0.25">
      <c r="A5042" s="2"/>
      <c r="B5042" s="3"/>
      <c r="C5042" s="254"/>
      <c r="D5042" s="45"/>
      <c r="E5042" s="45"/>
      <c r="F5042" s="272"/>
    </row>
    <row r="5043" spans="1:6" x14ac:dyDescent="0.25">
      <c r="A5043" s="2"/>
      <c r="B5043" s="3"/>
      <c r="C5043" s="254"/>
      <c r="D5043" s="45"/>
      <c r="E5043" s="45"/>
      <c r="F5043" s="272"/>
    </row>
    <row r="5044" spans="1:6" x14ac:dyDescent="0.25">
      <c r="A5044" s="2"/>
      <c r="B5044" s="3"/>
      <c r="C5044" s="254"/>
      <c r="D5044" s="45"/>
      <c r="E5044" s="45"/>
      <c r="F5044" s="272"/>
    </row>
    <row r="5045" spans="1:6" x14ac:dyDescent="0.25">
      <c r="A5045" s="2"/>
      <c r="B5045" s="3"/>
      <c r="C5045" s="254"/>
      <c r="D5045" s="45"/>
      <c r="E5045" s="45"/>
      <c r="F5045" s="272"/>
    </row>
    <row r="5046" spans="1:6" x14ac:dyDescent="0.25">
      <c r="A5046" s="2"/>
      <c r="B5046" s="3"/>
      <c r="C5046" s="254"/>
      <c r="D5046" s="45"/>
      <c r="E5046" s="45"/>
      <c r="F5046" s="272"/>
    </row>
    <row r="5047" spans="1:6" x14ac:dyDescent="0.25">
      <c r="A5047" s="2"/>
      <c r="B5047" s="3"/>
      <c r="C5047" s="254"/>
      <c r="D5047" s="45"/>
      <c r="E5047" s="45"/>
      <c r="F5047" s="272"/>
    </row>
    <row r="5048" spans="1:6" x14ac:dyDescent="0.25">
      <c r="A5048" s="2"/>
      <c r="B5048" s="3"/>
      <c r="C5048" s="254"/>
      <c r="D5048" s="45"/>
      <c r="E5048" s="45"/>
      <c r="F5048" s="272"/>
    </row>
    <row r="5049" spans="1:6" x14ac:dyDescent="0.25">
      <c r="A5049" s="2"/>
      <c r="B5049" s="3"/>
      <c r="C5049" s="254"/>
      <c r="D5049" s="45"/>
      <c r="E5049" s="45"/>
      <c r="F5049" s="272"/>
    </row>
    <row r="5050" spans="1:6" x14ac:dyDescent="0.25">
      <c r="A5050" s="2"/>
      <c r="B5050" s="3"/>
      <c r="C5050" s="254"/>
      <c r="D5050" s="45"/>
      <c r="E5050" s="45"/>
      <c r="F5050" s="272"/>
    </row>
    <row r="5051" spans="1:6" x14ac:dyDescent="0.25">
      <c r="A5051" s="2"/>
      <c r="B5051" s="3"/>
      <c r="C5051" s="254"/>
      <c r="D5051" s="45"/>
      <c r="E5051" s="45"/>
      <c r="F5051" s="272"/>
    </row>
    <row r="5052" spans="1:6" x14ac:dyDescent="0.25">
      <c r="A5052" s="2"/>
      <c r="B5052" s="3"/>
      <c r="C5052" s="254"/>
      <c r="D5052" s="45"/>
      <c r="E5052" s="45"/>
      <c r="F5052" s="272"/>
    </row>
    <row r="5053" spans="1:6" x14ac:dyDescent="0.25">
      <c r="A5053" s="2"/>
      <c r="B5053" s="3"/>
      <c r="C5053" s="254"/>
      <c r="D5053" s="45"/>
      <c r="E5053" s="45"/>
      <c r="F5053" s="272"/>
    </row>
    <row r="5054" spans="1:6" x14ac:dyDescent="0.25">
      <c r="A5054" s="2"/>
      <c r="B5054" s="3"/>
      <c r="C5054" s="254"/>
      <c r="D5054" s="45"/>
      <c r="E5054" s="45"/>
      <c r="F5054" s="272"/>
    </row>
    <row r="5055" spans="1:6" x14ac:dyDescent="0.25">
      <c r="A5055" s="2"/>
      <c r="B5055" s="3"/>
      <c r="C5055" s="254"/>
      <c r="D5055" s="45"/>
      <c r="E5055" s="45"/>
      <c r="F5055" s="272"/>
    </row>
    <row r="5056" spans="1:6" x14ac:dyDescent="0.25">
      <c r="A5056" s="2"/>
      <c r="B5056" s="3"/>
      <c r="C5056" s="254"/>
      <c r="D5056" s="45"/>
      <c r="E5056" s="45"/>
      <c r="F5056" s="272"/>
    </row>
    <row r="5057" spans="1:6" x14ac:dyDescent="0.25">
      <c r="A5057" s="2"/>
      <c r="B5057" s="3"/>
      <c r="C5057" s="254"/>
      <c r="D5057" s="45"/>
      <c r="E5057" s="45"/>
      <c r="F5057" s="272"/>
    </row>
    <row r="5058" spans="1:6" x14ac:dyDescent="0.25">
      <c r="A5058" s="2"/>
      <c r="B5058" s="3"/>
      <c r="C5058" s="254"/>
      <c r="D5058" s="45"/>
      <c r="E5058" s="45"/>
      <c r="F5058" s="272"/>
    </row>
    <row r="5059" spans="1:6" x14ac:dyDescent="0.25">
      <c r="A5059" s="2"/>
      <c r="B5059" s="3"/>
      <c r="C5059" s="254"/>
      <c r="D5059" s="45"/>
      <c r="E5059" s="45"/>
      <c r="F5059" s="272"/>
    </row>
    <row r="5060" spans="1:6" x14ac:dyDescent="0.25">
      <c r="A5060" s="2"/>
      <c r="B5060" s="3"/>
      <c r="C5060" s="254"/>
      <c r="D5060" s="45"/>
      <c r="E5060" s="45"/>
      <c r="F5060" s="272"/>
    </row>
    <row r="5061" spans="1:6" x14ac:dyDescent="0.25">
      <c r="A5061" s="2"/>
      <c r="B5061" s="3"/>
      <c r="C5061" s="254"/>
      <c r="D5061" s="45"/>
      <c r="E5061" s="45"/>
      <c r="F5061" s="272"/>
    </row>
    <row r="5062" spans="1:6" x14ac:dyDescent="0.25">
      <c r="A5062" s="2"/>
      <c r="B5062" s="3"/>
      <c r="C5062" s="254"/>
      <c r="D5062" s="45"/>
      <c r="E5062" s="45"/>
      <c r="F5062" s="272"/>
    </row>
    <row r="5063" spans="1:6" x14ac:dyDescent="0.25">
      <c r="A5063" s="2"/>
      <c r="B5063" s="3"/>
      <c r="C5063" s="254"/>
      <c r="D5063" s="45"/>
      <c r="E5063" s="45"/>
      <c r="F5063" s="272"/>
    </row>
    <row r="5064" spans="1:6" x14ac:dyDescent="0.25">
      <c r="A5064" s="2"/>
      <c r="B5064" s="3"/>
      <c r="C5064" s="254"/>
      <c r="D5064" s="45"/>
      <c r="E5064" s="45"/>
      <c r="F5064" s="272"/>
    </row>
    <row r="5065" spans="1:6" x14ac:dyDescent="0.25">
      <c r="A5065" s="2"/>
      <c r="B5065" s="3"/>
      <c r="C5065" s="254"/>
      <c r="D5065" s="45"/>
      <c r="E5065" s="45"/>
      <c r="F5065" s="272"/>
    </row>
    <row r="5066" spans="1:6" x14ac:dyDescent="0.25">
      <c r="A5066" s="2"/>
      <c r="B5066" s="3"/>
      <c r="C5066" s="254"/>
      <c r="D5066" s="45"/>
      <c r="E5066" s="45"/>
      <c r="F5066" s="272"/>
    </row>
    <row r="5067" spans="1:6" x14ac:dyDescent="0.25">
      <c r="A5067" s="2"/>
      <c r="B5067" s="3"/>
      <c r="C5067" s="254"/>
      <c r="D5067" s="45"/>
      <c r="E5067" s="45"/>
      <c r="F5067" s="272"/>
    </row>
    <row r="5068" spans="1:6" x14ac:dyDescent="0.25">
      <c r="A5068" s="2"/>
      <c r="B5068" s="3"/>
      <c r="C5068" s="254"/>
      <c r="D5068" s="45"/>
      <c r="E5068" s="45"/>
      <c r="F5068" s="272"/>
    </row>
    <row r="5069" spans="1:6" x14ac:dyDescent="0.25">
      <c r="A5069" s="2"/>
      <c r="B5069" s="3"/>
      <c r="C5069" s="254"/>
      <c r="D5069" s="45"/>
      <c r="E5069" s="45"/>
      <c r="F5069" s="272"/>
    </row>
    <row r="5070" spans="1:6" x14ac:dyDescent="0.25">
      <c r="A5070" s="2"/>
      <c r="B5070" s="3"/>
      <c r="C5070" s="254"/>
      <c r="D5070" s="45"/>
      <c r="E5070" s="45"/>
      <c r="F5070" s="272"/>
    </row>
    <row r="5071" spans="1:6" x14ac:dyDescent="0.25">
      <c r="A5071" s="2"/>
      <c r="B5071" s="3"/>
      <c r="C5071" s="254"/>
      <c r="D5071" s="45"/>
      <c r="E5071" s="45"/>
      <c r="F5071" s="272"/>
    </row>
    <row r="5072" spans="1:6" x14ac:dyDescent="0.25">
      <c r="A5072" s="2"/>
      <c r="B5072" s="3"/>
      <c r="C5072" s="254"/>
      <c r="D5072" s="45"/>
      <c r="E5072" s="45"/>
      <c r="F5072" s="272"/>
    </row>
    <row r="5073" spans="1:6" x14ac:dyDescent="0.25">
      <c r="A5073" s="2"/>
      <c r="B5073" s="3"/>
      <c r="C5073" s="254"/>
      <c r="D5073" s="45"/>
      <c r="E5073" s="45"/>
      <c r="F5073" s="272"/>
    </row>
    <row r="5074" spans="1:6" x14ac:dyDescent="0.25">
      <c r="A5074" s="2"/>
      <c r="B5074" s="3"/>
      <c r="C5074" s="254"/>
      <c r="D5074" s="45"/>
      <c r="E5074" s="45"/>
      <c r="F5074" s="272"/>
    </row>
    <row r="5075" spans="1:6" x14ac:dyDescent="0.25">
      <c r="A5075" s="2"/>
      <c r="B5075" s="3"/>
      <c r="C5075" s="254"/>
      <c r="D5075" s="45"/>
      <c r="E5075" s="45"/>
      <c r="F5075" s="272"/>
    </row>
    <row r="5076" spans="1:6" x14ac:dyDescent="0.25">
      <c r="A5076" s="2"/>
      <c r="B5076" s="3"/>
      <c r="C5076" s="254"/>
      <c r="D5076" s="45"/>
      <c r="E5076" s="45"/>
      <c r="F5076" s="272"/>
    </row>
    <row r="5077" spans="1:6" x14ac:dyDescent="0.25">
      <c r="A5077" s="2"/>
      <c r="B5077" s="3"/>
      <c r="C5077" s="254"/>
      <c r="D5077" s="45"/>
      <c r="E5077" s="45"/>
      <c r="F5077" s="272"/>
    </row>
    <row r="5078" spans="1:6" x14ac:dyDescent="0.25">
      <c r="A5078" s="2"/>
      <c r="B5078" s="3"/>
      <c r="C5078" s="254"/>
      <c r="D5078" s="45"/>
      <c r="E5078" s="45"/>
      <c r="F5078" s="272"/>
    </row>
    <row r="5079" spans="1:6" x14ac:dyDescent="0.25">
      <c r="A5079" s="2"/>
      <c r="B5079" s="3"/>
      <c r="C5079" s="254"/>
      <c r="D5079" s="45"/>
      <c r="E5079" s="45"/>
      <c r="F5079" s="272"/>
    </row>
    <row r="5080" spans="1:6" x14ac:dyDescent="0.25">
      <c r="A5080" s="2"/>
      <c r="B5080" s="3"/>
      <c r="C5080" s="254"/>
      <c r="D5080" s="45"/>
      <c r="E5080" s="45"/>
      <c r="F5080" s="272"/>
    </row>
    <row r="5081" spans="1:6" x14ac:dyDescent="0.25">
      <c r="A5081" s="2"/>
      <c r="B5081" s="3"/>
      <c r="C5081" s="254"/>
      <c r="D5081" s="45"/>
      <c r="E5081" s="45"/>
      <c r="F5081" s="272"/>
    </row>
    <row r="5082" spans="1:6" x14ac:dyDescent="0.25">
      <c r="A5082" s="2"/>
      <c r="B5082" s="3"/>
      <c r="C5082" s="254"/>
      <c r="D5082" s="45"/>
      <c r="E5082" s="45"/>
      <c r="F5082" s="272"/>
    </row>
    <row r="5083" spans="1:6" x14ac:dyDescent="0.25">
      <c r="A5083" s="2"/>
      <c r="B5083" s="3"/>
      <c r="C5083" s="254"/>
      <c r="D5083" s="45"/>
      <c r="E5083" s="45"/>
      <c r="F5083" s="272"/>
    </row>
    <row r="5084" spans="1:6" x14ac:dyDescent="0.25">
      <c r="A5084" s="2"/>
      <c r="B5084" s="3"/>
      <c r="C5084" s="254"/>
      <c r="D5084" s="45"/>
      <c r="E5084" s="45"/>
      <c r="F5084" s="272"/>
    </row>
    <row r="5085" spans="1:6" x14ac:dyDescent="0.25">
      <c r="A5085" s="2"/>
      <c r="B5085" s="3"/>
      <c r="C5085" s="254"/>
      <c r="D5085" s="45"/>
      <c r="E5085" s="45"/>
      <c r="F5085" s="272"/>
    </row>
    <row r="5086" spans="1:6" x14ac:dyDescent="0.25">
      <c r="A5086" s="2"/>
      <c r="B5086" s="3"/>
      <c r="C5086" s="254"/>
      <c r="D5086" s="45"/>
      <c r="E5086" s="45"/>
      <c r="F5086" s="272"/>
    </row>
    <row r="5087" spans="1:6" x14ac:dyDescent="0.25">
      <c r="A5087" s="2"/>
      <c r="B5087" s="3"/>
      <c r="C5087" s="254"/>
      <c r="D5087" s="45"/>
      <c r="E5087" s="45"/>
      <c r="F5087" s="272"/>
    </row>
    <row r="5088" spans="1:6" x14ac:dyDescent="0.25">
      <c r="A5088" s="2"/>
      <c r="B5088" s="3"/>
      <c r="C5088" s="254"/>
      <c r="D5088" s="45"/>
      <c r="E5088" s="45"/>
      <c r="F5088" s="272"/>
    </row>
    <row r="5089" spans="1:6" x14ac:dyDescent="0.25">
      <c r="A5089" s="2"/>
      <c r="B5089" s="3"/>
      <c r="C5089" s="254"/>
      <c r="D5089" s="45"/>
      <c r="E5089" s="45"/>
      <c r="F5089" s="272"/>
    </row>
    <row r="5090" spans="1:6" x14ac:dyDescent="0.25">
      <c r="A5090" s="2"/>
      <c r="B5090" s="3"/>
      <c r="C5090" s="254"/>
      <c r="D5090" s="45"/>
      <c r="E5090" s="45"/>
      <c r="F5090" s="272"/>
    </row>
    <row r="5091" spans="1:6" x14ac:dyDescent="0.25">
      <c r="A5091" s="2"/>
      <c r="B5091" s="3"/>
      <c r="C5091" s="254"/>
      <c r="D5091" s="45"/>
      <c r="E5091" s="45"/>
      <c r="F5091" s="272"/>
    </row>
    <row r="5092" spans="1:6" x14ac:dyDescent="0.25">
      <c r="A5092" s="2"/>
      <c r="B5092" s="3"/>
      <c r="C5092" s="254"/>
      <c r="D5092" s="45"/>
      <c r="E5092" s="45"/>
      <c r="F5092" s="272"/>
    </row>
    <row r="5093" spans="1:6" x14ac:dyDescent="0.25">
      <c r="A5093" s="2"/>
      <c r="B5093" s="3"/>
      <c r="C5093" s="254"/>
      <c r="D5093" s="45"/>
      <c r="E5093" s="45"/>
      <c r="F5093" s="272"/>
    </row>
    <row r="5094" spans="1:6" x14ac:dyDescent="0.25">
      <c r="A5094" s="2"/>
      <c r="B5094" s="3"/>
      <c r="C5094" s="254"/>
      <c r="D5094" s="45"/>
      <c r="E5094" s="45"/>
      <c r="F5094" s="272"/>
    </row>
    <row r="5095" spans="1:6" x14ac:dyDescent="0.25">
      <c r="A5095" s="2"/>
      <c r="B5095" s="3"/>
      <c r="C5095" s="254"/>
      <c r="D5095" s="45"/>
      <c r="E5095" s="45"/>
      <c r="F5095" s="272"/>
    </row>
    <row r="5096" spans="1:6" x14ac:dyDescent="0.25">
      <c r="A5096" s="2"/>
      <c r="B5096" s="3"/>
      <c r="C5096" s="254"/>
      <c r="D5096" s="45"/>
      <c r="E5096" s="45"/>
      <c r="F5096" s="272"/>
    </row>
    <row r="5097" spans="1:6" x14ac:dyDescent="0.25">
      <c r="A5097" s="2"/>
      <c r="B5097" s="3"/>
      <c r="C5097" s="254"/>
      <c r="D5097" s="45"/>
      <c r="E5097" s="45"/>
      <c r="F5097" s="272"/>
    </row>
    <row r="5098" spans="1:6" x14ac:dyDescent="0.25">
      <c r="A5098" s="2"/>
      <c r="B5098" s="3"/>
      <c r="C5098" s="254"/>
      <c r="D5098" s="45"/>
      <c r="E5098" s="45"/>
      <c r="F5098" s="272"/>
    </row>
    <row r="5099" spans="1:6" x14ac:dyDescent="0.25">
      <c r="A5099" s="2"/>
      <c r="B5099" s="3"/>
      <c r="C5099" s="254"/>
      <c r="D5099" s="45"/>
      <c r="E5099" s="45"/>
      <c r="F5099" s="272"/>
    </row>
    <row r="5100" spans="1:6" x14ac:dyDescent="0.25">
      <c r="A5100" s="2"/>
      <c r="B5100" s="3"/>
      <c r="C5100" s="254"/>
      <c r="D5100" s="45"/>
      <c r="E5100" s="45"/>
      <c r="F5100" s="272"/>
    </row>
    <row r="5101" spans="1:6" x14ac:dyDescent="0.25">
      <c r="A5101" s="2"/>
      <c r="B5101" s="3"/>
      <c r="C5101" s="254"/>
      <c r="D5101" s="45"/>
      <c r="E5101" s="45"/>
      <c r="F5101" s="272"/>
    </row>
    <row r="5102" spans="1:6" x14ac:dyDescent="0.25">
      <c r="A5102" s="2"/>
      <c r="B5102" s="3"/>
      <c r="C5102" s="254"/>
      <c r="D5102" s="45"/>
      <c r="E5102" s="45"/>
      <c r="F5102" s="272"/>
    </row>
    <row r="5103" spans="1:6" x14ac:dyDescent="0.25">
      <c r="A5103" s="2"/>
      <c r="B5103" s="3"/>
      <c r="C5103" s="254"/>
      <c r="D5103" s="45"/>
      <c r="E5103" s="45"/>
      <c r="F5103" s="272"/>
    </row>
    <row r="5104" spans="1:6" x14ac:dyDescent="0.25">
      <c r="A5104" s="2"/>
      <c r="B5104" s="3"/>
      <c r="C5104" s="254"/>
      <c r="D5104" s="45"/>
      <c r="E5104" s="45"/>
      <c r="F5104" s="272"/>
    </row>
    <row r="5105" spans="1:6" x14ac:dyDescent="0.25">
      <c r="A5105" s="2"/>
      <c r="B5105" s="3"/>
      <c r="C5105" s="254"/>
      <c r="D5105" s="45"/>
      <c r="E5105" s="45"/>
      <c r="F5105" s="272"/>
    </row>
    <row r="5106" spans="1:6" x14ac:dyDescent="0.25">
      <c r="A5106" s="2"/>
      <c r="B5106" s="3"/>
      <c r="C5106" s="254"/>
      <c r="D5106" s="45"/>
      <c r="E5106" s="45"/>
      <c r="F5106" s="272"/>
    </row>
    <row r="5107" spans="1:6" x14ac:dyDescent="0.25">
      <c r="A5107" s="2"/>
      <c r="B5107" s="3"/>
      <c r="C5107" s="254"/>
      <c r="D5107" s="45"/>
      <c r="E5107" s="45"/>
      <c r="F5107" s="272"/>
    </row>
    <row r="5108" spans="1:6" x14ac:dyDescent="0.25">
      <c r="A5108" s="2"/>
      <c r="B5108" s="3"/>
      <c r="C5108" s="254"/>
      <c r="D5108" s="45"/>
      <c r="E5108" s="45"/>
      <c r="F5108" s="272"/>
    </row>
    <row r="5109" spans="1:6" x14ac:dyDescent="0.25">
      <c r="A5109" s="2"/>
      <c r="B5109" s="3"/>
      <c r="C5109" s="254"/>
      <c r="D5109" s="45"/>
      <c r="E5109" s="45"/>
      <c r="F5109" s="272"/>
    </row>
    <row r="5110" spans="1:6" x14ac:dyDescent="0.25">
      <c r="A5110" s="2"/>
      <c r="B5110" s="3"/>
      <c r="C5110" s="254"/>
      <c r="D5110" s="45"/>
      <c r="E5110" s="45"/>
      <c r="F5110" s="272"/>
    </row>
    <row r="5111" spans="1:6" x14ac:dyDescent="0.25">
      <c r="A5111" s="2"/>
      <c r="B5111" s="3"/>
      <c r="C5111" s="254"/>
      <c r="D5111" s="45"/>
      <c r="E5111" s="45"/>
      <c r="F5111" s="272"/>
    </row>
    <row r="5112" spans="1:6" x14ac:dyDescent="0.25">
      <c r="A5112" s="2"/>
      <c r="B5112" s="3"/>
      <c r="C5112" s="254"/>
      <c r="D5112" s="45"/>
      <c r="E5112" s="45"/>
      <c r="F5112" s="272"/>
    </row>
    <row r="5113" spans="1:6" x14ac:dyDescent="0.25">
      <c r="A5113" s="2"/>
      <c r="B5113" s="3"/>
      <c r="C5113" s="254"/>
      <c r="D5113" s="45"/>
      <c r="E5113" s="45"/>
      <c r="F5113" s="272"/>
    </row>
    <row r="5114" spans="1:6" x14ac:dyDescent="0.25">
      <c r="A5114" s="2"/>
      <c r="B5114" s="3"/>
      <c r="C5114" s="254"/>
      <c r="D5114" s="45"/>
      <c r="E5114" s="45"/>
      <c r="F5114" s="272"/>
    </row>
    <row r="5115" spans="1:6" x14ac:dyDescent="0.25">
      <c r="A5115" s="2"/>
      <c r="B5115" s="3"/>
      <c r="C5115" s="254"/>
      <c r="D5115" s="45"/>
      <c r="E5115" s="45"/>
      <c r="F5115" s="272"/>
    </row>
    <row r="5116" spans="1:6" x14ac:dyDescent="0.25">
      <c r="A5116" s="2"/>
      <c r="B5116" s="3"/>
      <c r="C5116" s="254"/>
      <c r="D5116" s="45"/>
      <c r="E5116" s="45"/>
      <c r="F5116" s="272"/>
    </row>
    <row r="5117" spans="1:6" x14ac:dyDescent="0.25">
      <c r="A5117" s="2"/>
      <c r="B5117" s="3"/>
      <c r="C5117" s="254"/>
      <c r="D5117" s="45"/>
      <c r="E5117" s="45"/>
      <c r="F5117" s="272"/>
    </row>
    <row r="5118" spans="1:6" x14ac:dyDescent="0.25">
      <c r="A5118" s="2"/>
      <c r="B5118" s="3"/>
      <c r="C5118" s="254"/>
      <c r="D5118" s="45"/>
      <c r="E5118" s="45"/>
      <c r="F5118" s="272"/>
    </row>
    <row r="5119" spans="1:6" x14ac:dyDescent="0.25">
      <c r="A5119" s="2"/>
      <c r="B5119" s="3"/>
      <c r="C5119" s="254"/>
      <c r="D5119" s="45"/>
      <c r="E5119" s="45"/>
      <c r="F5119" s="272"/>
    </row>
    <row r="5120" spans="1:6" x14ac:dyDescent="0.25">
      <c r="A5120" s="2"/>
      <c r="B5120" s="3"/>
      <c r="C5120" s="254"/>
      <c r="D5120" s="45"/>
      <c r="E5120" s="45"/>
      <c r="F5120" s="272"/>
    </row>
    <row r="5121" spans="1:6" x14ac:dyDescent="0.25">
      <c r="A5121" s="2"/>
      <c r="B5121" s="3"/>
      <c r="C5121" s="254"/>
      <c r="D5121" s="45"/>
      <c r="E5121" s="45"/>
      <c r="F5121" s="272"/>
    </row>
    <row r="5122" spans="1:6" x14ac:dyDescent="0.25">
      <c r="A5122" s="2"/>
      <c r="B5122" s="3"/>
      <c r="C5122" s="254"/>
      <c r="D5122" s="45"/>
      <c r="E5122" s="45"/>
      <c r="F5122" s="272"/>
    </row>
    <row r="5123" spans="1:6" x14ac:dyDescent="0.25">
      <c r="A5123" s="2"/>
      <c r="B5123" s="3"/>
      <c r="C5123" s="254"/>
      <c r="D5123" s="45"/>
      <c r="E5123" s="45"/>
      <c r="F5123" s="272"/>
    </row>
    <row r="5124" spans="1:6" x14ac:dyDescent="0.25">
      <c r="A5124" s="2"/>
      <c r="B5124" s="3"/>
      <c r="C5124" s="254"/>
      <c r="D5124" s="45"/>
      <c r="E5124" s="45"/>
      <c r="F5124" s="272"/>
    </row>
    <row r="5125" spans="1:6" x14ac:dyDescent="0.25">
      <c r="A5125" s="2"/>
      <c r="B5125" s="3"/>
      <c r="C5125" s="254"/>
      <c r="D5125" s="45"/>
      <c r="E5125" s="45"/>
      <c r="F5125" s="272"/>
    </row>
    <row r="5126" spans="1:6" x14ac:dyDescent="0.25">
      <c r="A5126" s="2"/>
      <c r="B5126" s="3"/>
      <c r="C5126" s="254"/>
      <c r="D5126" s="45"/>
      <c r="E5126" s="45"/>
      <c r="F5126" s="272"/>
    </row>
    <row r="5127" spans="1:6" x14ac:dyDescent="0.25">
      <c r="A5127" s="2"/>
      <c r="B5127" s="3"/>
      <c r="C5127" s="254"/>
      <c r="D5127" s="45"/>
      <c r="E5127" s="45"/>
      <c r="F5127" s="272"/>
    </row>
    <row r="5128" spans="1:6" x14ac:dyDescent="0.25">
      <c r="A5128" s="2"/>
      <c r="B5128" s="3"/>
      <c r="C5128" s="254"/>
      <c r="D5128" s="45"/>
      <c r="E5128" s="45"/>
      <c r="F5128" s="272"/>
    </row>
    <row r="5129" spans="1:6" x14ac:dyDescent="0.25">
      <c r="A5129" s="2"/>
      <c r="B5129" s="3"/>
      <c r="C5129" s="254"/>
      <c r="D5129" s="45"/>
      <c r="E5129" s="45"/>
      <c r="F5129" s="272"/>
    </row>
    <row r="5130" spans="1:6" x14ac:dyDescent="0.25">
      <c r="A5130" s="2"/>
      <c r="B5130" s="3"/>
      <c r="C5130" s="254"/>
      <c r="D5130" s="45"/>
      <c r="E5130" s="45"/>
      <c r="F5130" s="272"/>
    </row>
    <row r="5131" spans="1:6" x14ac:dyDescent="0.25">
      <c r="A5131" s="2"/>
      <c r="B5131" s="3"/>
      <c r="C5131" s="254"/>
      <c r="D5131" s="45"/>
      <c r="E5131" s="45"/>
      <c r="F5131" s="272"/>
    </row>
    <row r="5132" spans="1:6" x14ac:dyDescent="0.25">
      <c r="A5132" s="2"/>
      <c r="B5132" s="3"/>
      <c r="C5132" s="254"/>
      <c r="D5132" s="45"/>
      <c r="E5132" s="45"/>
      <c r="F5132" s="272"/>
    </row>
    <row r="5133" spans="1:6" x14ac:dyDescent="0.25">
      <c r="A5133" s="2"/>
      <c r="B5133" s="3"/>
      <c r="C5133" s="254"/>
      <c r="D5133" s="45"/>
      <c r="E5133" s="45"/>
      <c r="F5133" s="272"/>
    </row>
    <row r="5134" spans="1:6" x14ac:dyDescent="0.25">
      <c r="A5134" s="2"/>
      <c r="B5134" s="3"/>
      <c r="C5134" s="254"/>
      <c r="D5134" s="45"/>
      <c r="E5134" s="45"/>
      <c r="F5134" s="272"/>
    </row>
    <row r="5135" spans="1:6" x14ac:dyDescent="0.25">
      <c r="A5135" s="2"/>
      <c r="B5135" s="3"/>
      <c r="C5135" s="254"/>
      <c r="D5135" s="45"/>
      <c r="E5135" s="45"/>
      <c r="F5135" s="272"/>
    </row>
    <row r="5136" spans="1:6" x14ac:dyDescent="0.25">
      <c r="A5136" s="2"/>
      <c r="B5136" s="3"/>
      <c r="C5136" s="254"/>
      <c r="D5136" s="45"/>
      <c r="E5136" s="45"/>
      <c r="F5136" s="272"/>
    </row>
    <row r="5137" spans="1:6" x14ac:dyDescent="0.25">
      <c r="A5137" s="2"/>
      <c r="B5137" s="3"/>
      <c r="C5137" s="254"/>
      <c r="D5137" s="45"/>
      <c r="E5137" s="45"/>
      <c r="F5137" s="272"/>
    </row>
    <row r="5138" spans="1:6" x14ac:dyDescent="0.25">
      <c r="A5138" s="2"/>
      <c r="B5138" s="3"/>
      <c r="C5138" s="254"/>
      <c r="D5138" s="45"/>
      <c r="E5138" s="45"/>
      <c r="F5138" s="272"/>
    </row>
    <row r="5139" spans="1:6" x14ac:dyDescent="0.25">
      <c r="A5139" s="2"/>
      <c r="B5139" s="3"/>
      <c r="C5139" s="254"/>
      <c r="D5139" s="45"/>
      <c r="E5139" s="45"/>
      <c r="F5139" s="272"/>
    </row>
    <row r="5140" spans="1:6" x14ac:dyDescent="0.25">
      <c r="A5140" s="2"/>
      <c r="B5140" s="3"/>
      <c r="C5140" s="254"/>
      <c r="D5140" s="45"/>
      <c r="E5140" s="45"/>
      <c r="F5140" s="272"/>
    </row>
    <row r="5141" spans="1:6" x14ac:dyDescent="0.25">
      <c r="A5141" s="2"/>
      <c r="B5141" s="3"/>
      <c r="C5141" s="254"/>
      <c r="D5141" s="45"/>
      <c r="E5141" s="45"/>
      <c r="F5141" s="272"/>
    </row>
    <row r="5142" spans="1:6" x14ac:dyDescent="0.25">
      <c r="A5142" s="2"/>
      <c r="B5142" s="3"/>
      <c r="C5142" s="254"/>
      <c r="D5142" s="45"/>
      <c r="E5142" s="45"/>
      <c r="F5142" s="272"/>
    </row>
    <row r="5143" spans="1:6" x14ac:dyDescent="0.25">
      <c r="A5143" s="2"/>
      <c r="B5143" s="3"/>
      <c r="C5143" s="254"/>
      <c r="D5143" s="45"/>
      <c r="E5143" s="45"/>
      <c r="F5143" s="272"/>
    </row>
    <row r="5144" spans="1:6" x14ac:dyDescent="0.25">
      <c r="A5144" s="2"/>
      <c r="B5144" s="3"/>
      <c r="C5144" s="254"/>
      <c r="D5144" s="45"/>
      <c r="E5144" s="45"/>
      <c r="F5144" s="272"/>
    </row>
    <row r="5145" spans="1:6" x14ac:dyDescent="0.25">
      <c r="A5145" s="2"/>
      <c r="B5145" s="3"/>
      <c r="C5145" s="254"/>
      <c r="D5145" s="45"/>
      <c r="E5145" s="45"/>
      <c r="F5145" s="272"/>
    </row>
    <row r="5146" spans="1:6" x14ac:dyDescent="0.25">
      <c r="A5146" s="2"/>
      <c r="B5146" s="3"/>
      <c r="C5146" s="254"/>
      <c r="D5146" s="45"/>
      <c r="E5146" s="45"/>
      <c r="F5146" s="272"/>
    </row>
    <row r="5147" spans="1:6" x14ac:dyDescent="0.25">
      <c r="A5147" s="2"/>
      <c r="B5147" s="3"/>
      <c r="C5147" s="254"/>
      <c r="D5147" s="45"/>
      <c r="E5147" s="45"/>
      <c r="F5147" s="272"/>
    </row>
    <row r="5148" spans="1:6" x14ac:dyDescent="0.25">
      <c r="A5148" s="2"/>
      <c r="B5148" s="3"/>
      <c r="C5148" s="254"/>
      <c r="D5148" s="45"/>
      <c r="E5148" s="45"/>
      <c r="F5148" s="272"/>
    </row>
    <row r="5149" spans="1:6" x14ac:dyDescent="0.25">
      <c r="A5149" s="2"/>
      <c r="B5149" s="3"/>
      <c r="C5149" s="254"/>
      <c r="D5149" s="45"/>
      <c r="E5149" s="45"/>
      <c r="F5149" s="272"/>
    </row>
    <row r="5150" spans="1:6" x14ac:dyDescent="0.25">
      <c r="A5150" s="2"/>
      <c r="B5150" s="3"/>
      <c r="C5150" s="254"/>
      <c r="D5150" s="45"/>
      <c r="E5150" s="45"/>
      <c r="F5150" s="272"/>
    </row>
    <row r="5151" spans="1:6" x14ac:dyDescent="0.25">
      <c r="A5151" s="2"/>
      <c r="B5151" s="3"/>
      <c r="C5151" s="254"/>
      <c r="D5151" s="45"/>
      <c r="E5151" s="45"/>
      <c r="F5151" s="272"/>
    </row>
    <row r="5152" spans="1:6" x14ac:dyDescent="0.25">
      <c r="A5152" s="2"/>
      <c r="B5152" s="3"/>
      <c r="C5152" s="254"/>
      <c r="D5152" s="45"/>
      <c r="E5152" s="45"/>
      <c r="F5152" s="272"/>
    </row>
    <row r="5153" spans="1:6" x14ac:dyDescent="0.25">
      <c r="A5153" s="2"/>
      <c r="B5153" s="3"/>
      <c r="C5153" s="254"/>
      <c r="D5153" s="45"/>
      <c r="E5153" s="45"/>
      <c r="F5153" s="272"/>
    </row>
    <row r="5154" spans="1:6" x14ac:dyDescent="0.25">
      <c r="A5154" s="2"/>
      <c r="B5154" s="3"/>
      <c r="C5154" s="254"/>
      <c r="D5154" s="45"/>
      <c r="E5154" s="45"/>
      <c r="F5154" s="272"/>
    </row>
    <row r="5155" spans="1:6" x14ac:dyDescent="0.25">
      <c r="A5155" s="2"/>
      <c r="B5155" s="3"/>
      <c r="C5155" s="254"/>
      <c r="D5155" s="45"/>
      <c r="E5155" s="45"/>
      <c r="F5155" s="272"/>
    </row>
    <row r="5156" spans="1:6" x14ac:dyDescent="0.25">
      <c r="A5156" s="2"/>
      <c r="B5156" s="3"/>
      <c r="C5156" s="254"/>
      <c r="D5156" s="45"/>
      <c r="E5156" s="45"/>
      <c r="F5156" s="272"/>
    </row>
    <row r="5157" spans="1:6" x14ac:dyDescent="0.25">
      <c r="A5157" s="2"/>
      <c r="B5157" s="3"/>
      <c r="C5157" s="254"/>
      <c r="D5157" s="45"/>
      <c r="E5157" s="45"/>
      <c r="F5157" s="272"/>
    </row>
    <row r="5158" spans="1:6" x14ac:dyDescent="0.25">
      <c r="A5158" s="2"/>
      <c r="B5158" s="3"/>
      <c r="C5158" s="254"/>
      <c r="D5158" s="45"/>
      <c r="E5158" s="45"/>
      <c r="F5158" s="272"/>
    </row>
    <row r="5159" spans="1:6" x14ac:dyDescent="0.25">
      <c r="A5159" s="2"/>
      <c r="B5159" s="3"/>
      <c r="C5159" s="254"/>
      <c r="D5159" s="45"/>
      <c r="E5159" s="45"/>
      <c r="F5159" s="272"/>
    </row>
    <row r="5160" spans="1:6" x14ac:dyDescent="0.25">
      <c r="A5160" s="2"/>
      <c r="B5160" s="3"/>
      <c r="C5160" s="254"/>
      <c r="D5160" s="45"/>
      <c r="E5160" s="45"/>
      <c r="F5160" s="272"/>
    </row>
    <row r="5161" spans="1:6" x14ac:dyDescent="0.25">
      <c r="A5161" s="2"/>
      <c r="B5161" s="3"/>
      <c r="C5161" s="254"/>
      <c r="D5161" s="45"/>
      <c r="E5161" s="45"/>
      <c r="F5161" s="272"/>
    </row>
    <row r="5162" spans="1:6" x14ac:dyDescent="0.25">
      <c r="A5162" s="2"/>
      <c r="B5162" s="3"/>
      <c r="C5162" s="254"/>
      <c r="D5162" s="45"/>
      <c r="E5162" s="45"/>
      <c r="F5162" s="272"/>
    </row>
    <row r="5163" spans="1:6" x14ac:dyDescent="0.25">
      <c r="A5163" s="2"/>
      <c r="B5163" s="3"/>
      <c r="C5163" s="254"/>
      <c r="D5163" s="45"/>
      <c r="E5163" s="45"/>
      <c r="F5163" s="272"/>
    </row>
    <row r="5164" spans="1:6" x14ac:dyDescent="0.25">
      <c r="A5164" s="2"/>
      <c r="B5164" s="3"/>
      <c r="C5164" s="254"/>
      <c r="D5164" s="45"/>
      <c r="E5164" s="45"/>
      <c r="F5164" s="272"/>
    </row>
    <row r="5165" spans="1:6" x14ac:dyDescent="0.25">
      <c r="A5165" s="2"/>
      <c r="B5165" s="3"/>
      <c r="C5165" s="254"/>
      <c r="D5165" s="45"/>
      <c r="E5165" s="45"/>
      <c r="F5165" s="272"/>
    </row>
    <row r="5166" spans="1:6" x14ac:dyDescent="0.25">
      <c r="A5166" s="2"/>
      <c r="B5166" s="3"/>
      <c r="C5166" s="254"/>
      <c r="D5166" s="45"/>
      <c r="E5166" s="45"/>
      <c r="F5166" s="272"/>
    </row>
    <row r="5167" spans="1:6" x14ac:dyDescent="0.25">
      <c r="A5167" s="2"/>
      <c r="B5167" s="3"/>
      <c r="C5167" s="254"/>
      <c r="D5167" s="45"/>
      <c r="E5167" s="45"/>
      <c r="F5167" s="272"/>
    </row>
    <row r="5168" spans="1:6" x14ac:dyDescent="0.25">
      <c r="A5168" s="2"/>
      <c r="B5168" s="3"/>
      <c r="C5168" s="254"/>
      <c r="D5168" s="45"/>
      <c r="E5168" s="45"/>
      <c r="F5168" s="272"/>
    </row>
    <row r="5169" spans="1:6" x14ac:dyDescent="0.25">
      <c r="A5169" s="2"/>
      <c r="B5169" s="3"/>
      <c r="C5169" s="254"/>
      <c r="D5169" s="45"/>
      <c r="E5169" s="45"/>
      <c r="F5169" s="272"/>
    </row>
    <row r="5170" spans="1:6" x14ac:dyDescent="0.25">
      <c r="A5170" s="2"/>
      <c r="B5170" s="3"/>
      <c r="C5170" s="254"/>
      <c r="D5170" s="45"/>
      <c r="E5170" s="45"/>
      <c r="F5170" s="272"/>
    </row>
    <row r="5171" spans="1:6" x14ac:dyDescent="0.25">
      <c r="A5171" s="2"/>
      <c r="B5171" s="3"/>
      <c r="C5171" s="254"/>
      <c r="D5171" s="45"/>
      <c r="E5171" s="45"/>
      <c r="F5171" s="272"/>
    </row>
    <row r="5172" spans="1:6" x14ac:dyDescent="0.25">
      <c r="A5172" s="2"/>
      <c r="B5172" s="3"/>
      <c r="C5172" s="254"/>
      <c r="D5172" s="45"/>
      <c r="E5172" s="45"/>
      <c r="F5172" s="272"/>
    </row>
    <row r="5173" spans="1:6" x14ac:dyDescent="0.25">
      <c r="A5173" s="2"/>
      <c r="B5173" s="3"/>
      <c r="C5173" s="254"/>
      <c r="D5173" s="45"/>
      <c r="E5173" s="45"/>
      <c r="F5173" s="272"/>
    </row>
    <row r="5174" spans="1:6" x14ac:dyDescent="0.25">
      <c r="A5174" s="2"/>
      <c r="B5174" s="3"/>
      <c r="C5174" s="254"/>
      <c r="D5174" s="45"/>
      <c r="E5174" s="45"/>
      <c r="F5174" s="272"/>
    </row>
    <row r="5175" spans="1:6" x14ac:dyDescent="0.25">
      <c r="A5175" s="2"/>
      <c r="B5175" s="3"/>
      <c r="C5175" s="254"/>
      <c r="D5175" s="45"/>
      <c r="E5175" s="45"/>
      <c r="F5175" s="272"/>
    </row>
    <row r="5176" spans="1:6" x14ac:dyDescent="0.25">
      <c r="A5176" s="2"/>
      <c r="B5176" s="3"/>
      <c r="C5176" s="254"/>
      <c r="D5176" s="45"/>
      <c r="E5176" s="45"/>
      <c r="F5176" s="272"/>
    </row>
    <row r="5177" spans="1:6" x14ac:dyDescent="0.25">
      <c r="A5177" s="2"/>
      <c r="B5177" s="3"/>
      <c r="C5177" s="254"/>
      <c r="D5177" s="45"/>
      <c r="E5177" s="45"/>
      <c r="F5177" s="272"/>
    </row>
    <row r="5178" spans="1:6" x14ac:dyDescent="0.25">
      <c r="A5178" s="2"/>
      <c r="B5178" s="3"/>
      <c r="C5178" s="254"/>
      <c r="D5178" s="45"/>
      <c r="E5178" s="45"/>
      <c r="F5178" s="272"/>
    </row>
    <row r="5179" spans="1:6" x14ac:dyDescent="0.25">
      <c r="A5179" s="2"/>
      <c r="B5179" s="3"/>
      <c r="C5179" s="254"/>
      <c r="D5179" s="45"/>
      <c r="E5179" s="45"/>
      <c r="F5179" s="272"/>
    </row>
    <row r="5180" spans="1:6" x14ac:dyDescent="0.25">
      <c r="A5180" s="2"/>
      <c r="B5180" s="3"/>
      <c r="C5180" s="254"/>
      <c r="D5180" s="45"/>
      <c r="E5180" s="45"/>
      <c r="F5180" s="272"/>
    </row>
    <row r="5181" spans="1:6" x14ac:dyDescent="0.25">
      <c r="A5181" s="2"/>
      <c r="B5181" s="3"/>
      <c r="C5181" s="254"/>
      <c r="D5181" s="45"/>
      <c r="E5181" s="45"/>
      <c r="F5181" s="272"/>
    </row>
    <row r="5182" spans="1:6" x14ac:dyDescent="0.25">
      <c r="A5182" s="2"/>
      <c r="B5182" s="3"/>
      <c r="C5182" s="254"/>
      <c r="D5182" s="45"/>
      <c r="E5182" s="45"/>
      <c r="F5182" s="272"/>
    </row>
    <row r="5183" spans="1:6" x14ac:dyDescent="0.25">
      <c r="A5183" s="2"/>
      <c r="B5183" s="3"/>
      <c r="C5183" s="254"/>
      <c r="D5183" s="45"/>
      <c r="E5183" s="45"/>
      <c r="F5183" s="272"/>
    </row>
    <row r="5184" spans="1:6" x14ac:dyDescent="0.25">
      <c r="A5184" s="2"/>
      <c r="B5184" s="3"/>
      <c r="C5184" s="254"/>
      <c r="D5184" s="45"/>
      <c r="E5184" s="45"/>
      <c r="F5184" s="272"/>
    </row>
    <row r="5185" spans="1:6" x14ac:dyDescent="0.25">
      <c r="A5185" s="2"/>
      <c r="B5185" s="3"/>
      <c r="C5185" s="254"/>
      <c r="D5185" s="45"/>
      <c r="E5185" s="45"/>
      <c r="F5185" s="272"/>
    </row>
    <row r="5186" spans="1:6" x14ac:dyDescent="0.25">
      <c r="A5186" s="2"/>
      <c r="B5186" s="3"/>
      <c r="C5186" s="254"/>
      <c r="D5186" s="45"/>
      <c r="E5186" s="45"/>
      <c r="F5186" s="272"/>
    </row>
    <row r="5187" spans="1:6" x14ac:dyDescent="0.25">
      <c r="A5187" s="2"/>
      <c r="B5187" s="3"/>
      <c r="C5187" s="254"/>
      <c r="D5187" s="45"/>
      <c r="E5187" s="45"/>
      <c r="F5187" s="272"/>
    </row>
    <row r="5188" spans="1:6" x14ac:dyDescent="0.25">
      <c r="A5188" s="2"/>
      <c r="B5188" s="3"/>
      <c r="C5188" s="254"/>
      <c r="D5188" s="45"/>
      <c r="E5188" s="45"/>
      <c r="F5188" s="272"/>
    </row>
    <row r="5189" spans="1:6" x14ac:dyDescent="0.25">
      <c r="A5189" s="2"/>
      <c r="B5189" s="3"/>
      <c r="C5189" s="254"/>
      <c r="D5189" s="45"/>
      <c r="E5189" s="45"/>
      <c r="F5189" s="272"/>
    </row>
    <row r="5190" spans="1:6" x14ac:dyDescent="0.25">
      <c r="A5190" s="2"/>
      <c r="B5190" s="3"/>
      <c r="C5190" s="254"/>
      <c r="D5190" s="45"/>
      <c r="E5190" s="45"/>
      <c r="F5190" s="272"/>
    </row>
    <row r="5191" spans="1:6" x14ac:dyDescent="0.25">
      <c r="A5191" s="2"/>
      <c r="B5191" s="3"/>
      <c r="C5191" s="254"/>
      <c r="D5191" s="45"/>
      <c r="E5191" s="45"/>
      <c r="F5191" s="272"/>
    </row>
    <row r="5192" spans="1:6" x14ac:dyDescent="0.25">
      <c r="A5192" s="2"/>
      <c r="B5192" s="3"/>
      <c r="C5192" s="254"/>
      <c r="D5192" s="45"/>
      <c r="E5192" s="45"/>
      <c r="F5192" s="272"/>
    </row>
    <row r="5193" spans="1:6" x14ac:dyDescent="0.25">
      <c r="A5193" s="2"/>
      <c r="B5193" s="3"/>
      <c r="C5193" s="254"/>
      <c r="D5193" s="45"/>
      <c r="E5193" s="45"/>
      <c r="F5193" s="272"/>
    </row>
    <row r="5194" spans="1:6" x14ac:dyDescent="0.25">
      <c r="A5194" s="2"/>
      <c r="B5194" s="3"/>
      <c r="C5194" s="254"/>
      <c r="D5194" s="45"/>
      <c r="E5194" s="45"/>
      <c r="F5194" s="272"/>
    </row>
    <row r="5195" spans="1:6" x14ac:dyDescent="0.25">
      <c r="A5195" s="2"/>
      <c r="B5195" s="3"/>
      <c r="C5195" s="254"/>
      <c r="D5195" s="45"/>
      <c r="E5195" s="45"/>
      <c r="F5195" s="272"/>
    </row>
    <row r="5196" spans="1:6" x14ac:dyDescent="0.25">
      <c r="A5196" s="2"/>
      <c r="B5196" s="3"/>
      <c r="C5196" s="254"/>
      <c r="D5196" s="45"/>
      <c r="E5196" s="45"/>
      <c r="F5196" s="272"/>
    </row>
    <row r="5197" spans="1:6" x14ac:dyDescent="0.25">
      <c r="A5197" s="2"/>
      <c r="B5197" s="3"/>
      <c r="C5197" s="254"/>
      <c r="D5197" s="45"/>
      <c r="E5197" s="45"/>
      <c r="F5197" s="272"/>
    </row>
    <row r="5198" spans="1:6" x14ac:dyDescent="0.25">
      <c r="A5198" s="2"/>
      <c r="B5198" s="3"/>
      <c r="C5198" s="254"/>
      <c r="D5198" s="45"/>
      <c r="E5198" s="45"/>
      <c r="F5198" s="272"/>
    </row>
    <row r="5199" spans="1:6" x14ac:dyDescent="0.25">
      <c r="A5199" s="2"/>
      <c r="B5199" s="3"/>
      <c r="C5199" s="254"/>
      <c r="D5199" s="45"/>
      <c r="E5199" s="45"/>
      <c r="F5199" s="272"/>
    </row>
    <row r="5200" spans="1:6" x14ac:dyDescent="0.25">
      <c r="A5200" s="2"/>
      <c r="B5200" s="3"/>
      <c r="C5200" s="254"/>
      <c r="D5200" s="45"/>
      <c r="E5200" s="45"/>
      <c r="F5200" s="272"/>
    </row>
    <row r="5201" spans="1:6" x14ac:dyDescent="0.25">
      <c r="A5201" s="2"/>
      <c r="B5201" s="3"/>
      <c r="C5201" s="254"/>
      <c r="D5201" s="45"/>
      <c r="E5201" s="45"/>
      <c r="F5201" s="272"/>
    </row>
    <row r="5202" spans="1:6" x14ac:dyDescent="0.25">
      <c r="A5202" s="2"/>
      <c r="B5202" s="3"/>
      <c r="C5202" s="254"/>
      <c r="D5202" s="45"/>
      <c r="E5202" s="45"/>
      <c r="F5202" s="272"/>
    </row>
    <row r="5203" spans="1:6" x14ac:dyDescent="0.25">
      <c r="A5203" s="2"/>
      <c r="B5203" s="3"/>
      <c r="C5203" s="254"/>
      <c r="D5203" s="45"/>
      <c r="E5203" s="45"/>
      <c r="F5203" s="272"/>
    </row>
    <row r="5204" spans="1:6" x14ac:dyDescent="0.25">
      <c r="A5204" s="2"/>
      <c r="B5204" s="3"/>
      <c r="C5204" s="254"/>
      <c r="D5204" s="45"/>
      <c r="E5204" s="45"/>
      <c r="F5204" s="272"/>
    </row>
    <row r="5205" spans="1:6" x14ac:dyDescent="0.25">
      <c r="A5205" s="2"/>
      <c r="B5205" s="3"/>
      <c r="C5205" s="254"/>
      <c r="D5205" s="45"/>
      <c r="E5205" s="45"/>
      <c r="F5205" s="272"/>
    </row>
    <row r="5206" spans="1:6" x14ac:dyDescent="0.25">
      <c r="A5206" s="2"/>
      <c r="B5206" s="3"/>
      <c r="C5206" s="254"/>
      <c r="D5206" s="45"/>
      <c r="E5206" s="45"/>
      <c r="F5206" s="272"/>
    </row>
    <row r="5207" spans="1:6" x14ac:dyDescent="0.25">
      <c r="A5207" s="2"/>
      <c r="B5207" s="3"/>
      <c r="C5207" s="254"/>
      <c r="D5207" s="45"/>
      <c r="E5207" s="45"/>
      <c r="F5207" s="272"/>
    </row>
    <row r="5208" spans="1:6" x14ac:dyDescent="0.25">
      <c r="A5208" s="2"/>
      <c r="B5208" s="3"/>
      <c r="C5208" s="254"/>
      <c r="D5208" s="45"/>
      <c r="E5208" s="45"/>
      <c r="F5208" s="272"/>
    </row>
    <row r="5209" spans="1:6" x14ac:dyDescent="0.25">
      <c r="A5209" s="2"/>
      <c r="B5209" s="3"/>
      <c r="C5209" s="254"/>
      <c r="D5209" s="45"/>
      <c r="E5209" s="45"/>
      <c r="F5209" s="272"/>
    </row>
    <row r="5210" spans="1:6" x14ac:dyDescent="0.25">
      <c r="A5210" s="2"/>
      <c r="B5210" s="3"/>
      <c r="C5210" s="254"/>
      <c r="D5210" s="45"/>
      <c r="E5210" s="45"/>
      <c r="F5210" s="272"/>
    </row>
    <row r="5211" spans="1:6" x14ac:dyDescent="0.25">
      <c r="A5211" s="2"/>
      <c r="B5211" s="3"/>
      <c r="C5211" s="254"/>
      <c r="D5211" s="45"/>
      <c r="E5211" s="45"/>
      <c r="F5211" s="272"/>
    </row>
    <row r="5212" spans="1:6" x14ac:dyDescent="0.25">
      <c r="A5212" s="2"/>
      <c r="B5212" s="3"/>
      <c r="C5212" s="254"/>
      <c r="D5212" s="45"/>
      <c r="E5212" s="45"/>
      <c r="F5212" s="272"/>
    </row>
    <row r="5213" spans="1:6" x14ac:dyDescent="0.25">
      <c r="A5213" s="2"/>
      <c r="B5213" s="3"/>
      <c r="C5213" s="254"/>
      <c r="D5213" s="45"/>
      <c r="E5213" s="45"/>
      <c r="F5213" s="272"/>
    </row>
    <row r="5214" spans="1:6" x14ac:dyDescent="0.25">
      <c r="A5214" s="2"/>
      <c r="B5214" s="3"/>
      <c r="C5214" s="254"/>
      <c r="D5214" s="45"/>
      <c r="E5214" s="45"/>
      <c r="F5214" s="272"/>
    </row>
    <row r="5215" spans="1:6" x14ac:dyDescent="0.25">
      <c r="A5215" s="2"/>
      <c r="B5215" s="3"/>
      <c r="C5215" s="254"/>
      <c r="D5215" s="45"/>
      <c r="E5215" s="45"/>
      <c r="F5215" s="272"/>
    </row>
    <row r="5216" spans="1:6" x14ac:dyDescent="0.25">
      <c r="A5216" s="2"/>
      <c r="B5216" s="3"/>
      <c r="C5216" s="254"/>
      <c r="D5216" s="45"/>
      <c r="E5216" s="45"/>
      <c r="F5216" s="272"/>
    </row>
    <row r="5217" spans="1:6" x14ac:dyDescent="0.25">
      <c r="A5217" s="2"/>
      <c r="B5217" s="3"/>
      <c r="C5217" s="254"/>
      <c r="D5217" s="45"/>
      <c r="E5217" s="45"/>
      <c r="F5217" s="272"/>
    </row>
    <row r="5218" spans="1:6" x14ac:dyDescent="0.25">
      <c r="A5218" s="2"/>
      <c r="B5218" s="3"/>
      <c r="C5218" s="254"/>
      <c r="D5218" s="45"/>
      <c r="E5218" s="45"/>
      <c r="F5218" s="272"/>
    </row>
    <row r="5219" spans="1:6" x14ac:dyDescent="0.25">
      <c r="A5219" s="2"/>
      <c r="B5219" s="3"/>
      <c r="C5219" s="254"/>
      <c r="D5219" s="45"/>
      <c r="E5219" s="45"/>
      <c r="F5219" s="272"/>
    </row>
    <row r="5220" spans="1:6" x14ac:dyDescent="0.25">
      <c r="A5220" s="2"/>
      <c r="B5220" s="3"/>
      <c r="C5220" s="254"/>
      <c r="D5220" s="45"/>
      <c r="E5220" s="45"/>
      <c r="F5220" s="272"/>
    </row>
    <row r="5221" spans="1:6" x14ac:dyDescent="0.25">
      <c r="A5221" s="2"/>
      <c r="B5221" s="3"/>
      <c r="C5221" s="254"/>
      <c r="D5221" s="45"/>
      <c r="E5221" s="45"/>
      <c r="F5221" s="272"/>
    </row>
    <row r="5222" spans="1:6" x14ac:dyDescent="0.25">
      <c r="A5222" s="2"/>
      <c r="B5222" s="3"/>
      <c r="C5222" s="254"/>
      <c r="D5222" s="45"/>
      <c r="E5222" s="45"/>
      <c r="F5222" s="272"/>
    </row>
    <row r="5223" spans="1:6" x14ac:dyDescent="0.25">
      <c r="A5223" s="2"/>
      <c r="B5223" s="3"/>
      <c r="C5223" s="254"/>
      <c r="D5223" s="45"/>
      <c r="E5223" s="45"/>
      <c r="F5223" s="272"/>
    </row>
    <row r="5224" spans="1:6" x14ac:dyDescent="0.25">
      <c r="A5224" s="2"/>
      <c r="B5224" s="3"/>
      <c r="C5224" s="254"/>
      <c r="D5224" s="45"/>
      <c r="E5224" s="45"/>
      <c r="F5224" s="272"/>
    </row>
    <row r="5225" spans="1:6" x14ac:dyDescent="0.25">
      <c r="A5225" s="2"/>
      <c r="B5225" s="3"/>
      <c r="C5225" s="254"/>
      <c r="D5225" s="45"/>
      <c r="E5225" s="45"/>
      <c r="F5225" s="272"/>
    </row>
    <row r="5226" spans="1:6" x14ac:dyDescent="0.25">
      <c r="A5226" s="2"/>
      <c r="B5226" s="3"/>
      <c r="C5226" s="254"/>
      <c r="D5226" s="45"/>
      <c r="E5226" s="45"/>
      <c r="F5226" s="272"/>
    </row>
    <row r="5227" spans="1:6" x14ac:dyDescent="0.25">
      <c r="A5227" s="2"/>
      <c r="B5227" s="3"/>
      <c r="C5227" s="254"/>
      <c r="D5227" s="45"/>
      <c r="E5227" s="45"/>
      <c r="F5227" s="272"/>
    </row>
    <row r="5228" spans="1:6" x14ac:dyDescent="0.25">
      <c r="A5228" s="2"/>
      <c r="B5228" s="3"/>
      <c r="C5228" s="254"/>
      <c r="D5228" s="45"/>
      <c r="E5228" s="45"/>
      <c r="F5228" s="272"/>
    </row>
    <row r="5229" spans="1:6" x14ac:dyDescent="0.25">
      <c r="A5229" s="2"/>
      <c r="B5229" s="3"/>
      <c r="C5229" s="254"/>
      <c r="D5229" s="45"/>
      <c r="E5229" s="45"/>
      <c r="F5229" s="272"/>
    </row>
    <row r="5230" spans="1:6" x14ac:dyDescent="0.25">
      <c r="A5230" s="2"/>
      <c r="B5230" s="3"/>
      <c r="C5230" s="254"/>
      <c r="D5230" s="45"/>
      <c r="E5230" s="45"/>
      <c r="F5230" s="272"/>
    </row>
    <row r="5231" spans="1:6" x14ac:dyDescent="0.25">
      <c r="A5231" s="2"/>
      <c r="B5231" s="3"/>
      <c r="C5231" s="254"/>
      <c r="D5231" s="45"/>
      <c r="E5231" s="45"/>
      <c r="F5231" s="272"/>
    </row>
    <row r="5232" spans="1:6" x14ac:dyDescent="0.25">
      <c r="A5232" s="2"/>
      <c r="B5232" s="3"/>
      <c r="C5232" s="254"/>
      <c r="D5232" s="45"/>
      <c r="E5232" s="45"/>
      <c r="F5232" s="272"/>
    </row>
    <row r="5233" spans="1:6" x14ac:dyDescent="0.25">
      <c r="A5233" s="2"/>
      <c r="B5233" s="3"/>
      <c r="C5233" s="254"/>
      <c r="D5233" s="45"/>
      <c r="E5233" s="45"/>
      <c r="F5233" s="272"/>
    </row>
    <row r="5234" spans="1:6" x14ac:dyDescent="0.25">
      <c r="A5234" s="2"/>
      <c r="B5234" s="3"/>
      <c r="C5234" s="254"/>
      <c r="D5234" s="45"/>
      <c r="E5234" s="45"/>
      <c r="F5234" s="272"/>
    </row>
    <row r="5235" spans="1:6" x14ac:dyDescent="0.25">
      <c r="A5235" s="2"/>
      <c r="B5235" s="3"/>
      <c r="C5235" s="254"/>
      <c r="D5235" s="45"/>
      <c r="E5235" s="45"/>
      <c r="F5235" s="272"/>
    </row>
    <row r="5236" spans="1:6" x14ac:dyDescent="0.25">
      <c r="A5236" s="2"/>
      <c r="B5236" s="3"/>
      <c r="C5236" s="254"/>
      <c r="D5236" s="45"/>
      <c r="E5236" s="45"/>
      <c r="F5236" s="272"/>
    </row>
    <row r="5237" spans="1:6" x14ac:dyDescent="0.25">
      <c r="A5237" s="2"/>
      <c r="B5237" s="3"/>
      <c r="C5237" s="254"/>
      <c r="D5237" s="45"/>
      <c r="E5237" s="45"/>
      <c r="F5237" s="272"/>
    </row>
    <row r="5238" spans="1:6" x14ac:dyDescent="0.25">
      <c r="A5238" s="2"/>
      <c r="B5238" s="3"/>
      <c r="C5238" s="254"/>
      <c r="D5238" s="45"/>
      <c r="E5238" s="45"/>
      <c r="F5238" s="272"/>
    </row>
    <row r="5239" spans="1:6" x14ac:dyDescent="0.25">
      <c r="A5239" s="2"/>
      <c r="B5239" s="3"/>
      <c r="C5239" s="254"/>
      <c r="D5239" s="45"/>
      <c r="E5239" s="45"/>
      <c r="F5239" s="272"/>
    </row>
    <row r="5240" spans="1:6" x14ac:dyDescent="0.25">
      <c r="A5240" s="2"/>
      <c r="B5240" s="3"/>
      <c r="C5240" s="254"/>
      <c r="D5240" s="45"/>
      <c r="E5240" s="45"/>
      <c r="F5240" s="272"/>
    </row>
    <row r="5241" spans="1:6" x14ac:dyDescent="0.25">
      <c r="A5241" s="2"/>
      <c r="B5241" s="3"/>
      <c r="C5241" s="254"/>
      <c r="D5241" s="45"/>
      <c r="E5241" s="45"/>
      <c r="F5241" s="272"/>
    </row>
    <row r="5242" spans="1:6" x14ac:dyDescent="0.25">
      <c r="A5242" s="2"/>
      <c r="B5242" s="3"/>
      <c r="C5242" s="254"/>
      <c r="D5242" s="45"/>
      <c r="E5242" s="45"/>
      <c r="F5242" s="272"/>
    </row>
    <row r="5243" spans="1:6" x14ac:dyDescent="0.25">
      <c r="A5243" s="2"/>
      <c r="B5243" s="3"/>
      <c r="C5243" s="254"/>
      <c r="D5243" s="45"/>
      <c r="E5243" s="45"/>
      <c r="F5243" s="272"/>
    </row>
    <row r="5244" spans="1:6" x14ac:dyDescent="0.25">
      <c r="A5244" s="2"/>
      <c r="B5244" s="3"/>
      <c r="C5244" s="254"/>
      <c r="D5244" s="45"/>
      <c r="E5244" s="45"/>
      <c r="F5244" s="272"/>
    </row>
    <row r="5245" spans="1:6" x14ac:dyDescent="0.25">
      <c r="A5245" s="2"/>
      <c r="B5245" s="3"/>
      <c r="C5245" s="254"/>
      <c r="D5245" s="45"/>
      <c r="E5245" s="45"/>
      <c r="F5245" s="272"/>
    </row>
    <row r="5246" spans="1:6" x14ac:dyDescent="0.25">
      <c r="A5246" s="2"/>
      <c r="B5246" s="3"/>
      <c r="C5246" s="254"/>
      <c r="D5246" s="45"/>
      <c r="E5246" s="45"/>
      <c r="F5246" s="272"/>
    </row>
    <row r="5247" spans="1:6" x14ac:dyDescent="0.25">
      <c r="A5247" s="2"/>
      <c r="B5247" s="3"/>
      <c r="C5247" s="254"/>
      <c r="D5247" s="45"/>
      <c r="E5247" s="45"/>
      <c r="F5247" s="272"/>
    </row>
    <row r="5248" spans="1:6" x14ac:dyDescent="0.25">
      <c r="A5248" s="2"/>
      <c r="B5248" s="3"/>
      <c r="C5248" s="254"/>
      <c r="D5248" s="45"/>
      <c r="E5248" s="45"/>
      <c r="F5248" s="272"/>
    </row>
    <row r="5249" spans="1:6" x14ac:dyDescent="0.25">
      <c r="A5249" s="2"/>
      <c r="B5249" s="3"/>
      <c r="C5249" s="254"/>
      <c r="D5249" s="45"/>
      <c r="E5249" s="45"/>
      <c r="F5249" s="272"/>
    </row>
    <row r="5250" spans="1:6" x14ac:dyDescent="0.25">
      <c r="A5250" s="2"/>
      <c r="B5250" s="3"/>
      <c r="C5250" s="254"/>
      <c r="D5250" s="45"/>
      <c r="E5250" s="45"/>
      <c r="F5250" s="272"/>
    </row>
    <row r="5251" spans="1:6" x14ac:dyDescent="0.25">
      <c r="A5251" s="2"/>
      <c r="B5251" s="3"/>
      <c r="C5251" s="254"/>
      <c r="D5251" s="45"/>
      <c r="E5251" s="45"/>
      <c r="F5251" s="272"/>
    </row>
    <row r="5252" spans="1:6" x14ac:dyDescent="0.25">
      <c r="A5252" s="2"/>
      <c r="B5252" s="3"/>
      <c r="C5252" s="254"/>
      <c r="D5252" s="45"/>
      <c r="E5252" s="45"/>
      <c r="F5252" s="272"/>
    </row>
    <row r="5253" spans="1:6" x14ac:dyDescent="0.25">
      <c r="A5253" s="2"/>
      <c r="B5253" s="3"/>
      <c r="C5253" s="254"/>
      <c r="D5253" s="45"/>
      <c r="E5253" s="45"/>
      <c r="F5253" s="272"/>
    </row>
    <row r="5254" spans="1:6" x14ac:dyDescent="0.25">
      <c r="A5254" s="2"/>
      <c r="B5254" s="3"/>
      <c r="C5254" s="254"/>
      <c r="D5254" s="45"/>
      <c r="E5254" s="45"/>
      <c r="F5254" s="272"/>
    </row>
    <row r="5255" spans="1:6" x14ac:dyDescent="0.25">
      <c r="A5255" s="2"/>
      <c r="B5255" s="3"/>
      <c r="C5255" s="254"/>
      <c r="D5255" s="45"/>
      <c r="E5255" s="45"/>
      <c r="F5255" s="272"/>
    </row>
    <row r="5256" spans="1:6" x14ac:dyDescent="0.25">
      <c r="A5256" s="2"/>
      <c r="B5256" s="3"/>
      <c r="C5256" s="254"/>
      <c r="D5256" s="45"/>
      <c r="E5256" s="45"/>
      <c r="F5256" s="272"/>
    </row>
    <row r="5257" spans="1:6" x14ac:dyDescent="0.25">
      <c r="A5257" s="2"/>
      <c r="B5257" s="3"/>
      <c r="C5257" s="254"/>
      <c r="D5257" s="45"/>
      <c r="E5257" s="45"/>
      <c r="F5257" s="272"/>
    </row>
    <row r="5258" spans="1:6" x14ac:dyDescent="0.25">
      <c r="A5258" s="2"/>
      <c r="B5258" s="3"/>
      <c r="C5258" s="254"/>
      <c r="D5258" s="45"/>
      <c r="E5258" s="45"/>
      <c r="F5258" s="272"/>
    </row>
    <row r="5259" spans="1:6" x14ac:dyDescent="0.25">
      <c r="A5259" s="2"/>
      <c r="B5259" s="3"/>
      <c r="C5259" s="254"/>
      <c r="D5259" s="45"/>
      <c r="E5259" s="45"/>
      <c r="F5259" s="272"/>
    </row>
    <row r="5260" spans="1:6" x14ac:dyDescent="0.25">
      <c r="A5260" s="2"/>
      <c r="B5260" s="3"/>
      <c r="C5260" s="254"/>
      <c r="D5260" s="45"/>
      <c r="E5260" s="45"/>
      <c r="F5260" s="272"/>
    </row>
    <row r="5261" spans="1:6" x14ac:dyDescent="0.25">
      <c r="A5261" s="2"/>
      <c r="B5261" s="3"/>
      <c r="C5261" s="254"/>
      <c r="D5261" s="45"/>
      <c r="E5261" s="45"/>
      <c r="F5261" s="272"/>
    </row>
    <row r="5262" spans="1:6" x14ac:dyDescent="0.25">
      <c r="A5262" s="2"/>
      <c r="B5262" s="3"/>
      <c r="C5262" s="254"/>
      <c r="D5262" s="45"/>
      <c r="E5262" s="45"/>
      <c r="F5262" s="272"/>
    </row>
    <row r="5263" spans="1:6" x14ac:dyDescent="0.25">
      <c r="A5263" s="2"/>
      <c r="B5263" s="3"/>
      <c r="C5263" s="254"/>
      <c r="D5263" s="45"/>
      <c r="E5263" s="45"/>
      <c r="F5263" s="272"/>
    </row>
    <row r="5264" spans="1:6" x14ac:dyDescent="0.25">
      <c r="A5264" s="2"/>
      <c r="B5264" s="3"/>
      <c r="C5264" s="254"/>
      <c r="D5264" s="45"/>
      <c r="E5264" s="45"/>
      <c r="F5264" s="272"/>
    </row>
    <row r="5265" spans="1:6" x14ac:dyDescent="0.25">
      <c r="A5265" s="2"/>
      <c r="B5265" s="3"/>
      <c r="C5265" s="254"/>
      <c r="D5265" s="45"/>
      <c r="E5265" s="45"/>
      <c r="F5265" s="272"/>
    </row>
    <row r="5266" spans="1:6" x14ac:dyDescent="0.25">
      <c r="A5266" s="2"/>
      <c r="B5266" s="3"/>
      <c r="C5266" s="254"/>
      <c r="D5266" s="45"/>
      <c r="E5266" s="45"/>
      <c r="F5266" s="272"/>
    </row>
    <row r="5267" spans="1:6" x14ac:dyDescent="0.25">
      <c r="A5267" s="2"/>
      <c r="B5267" s="3"/>
      <c r="C5267" s="254"/>
      <c r="D5267" s="45"/>
      <c r="E5267" s="45"/>
      <c r="F5267" s="272"/>
    </row>
    <row r="5268" spans="1:6" x14ac:dyDescent="0.25">
      <c r="A5268" s="2"/>
      <c r="B5268" s="3"/>
      <c r="C5268" s="254"/>
      <c r="D5268" s="45"/>
      <c r="E5268" s="45"/>
      <c r="F5268" s="272"/>
    </row>
    <row r="5269" spans="1:6" x14ac:dyDescent="0.25">
      <c r="A5269" s="2"/>
      <c r="B5269" s="3"/>
      <c r="C5269" s="254"/>
      <c r="D5269" s="45"/>
      <c r="E5269" s="45"/>
      <c r="F5269" s="272"/>
    </row>
    <row r="5270" spans="1:6" x14ac:dyDescent="0.25">
      <c r="A5270" s="2"/>
      <c r="B5270" s="3"/>
      <c r="C5270" s="254"/>
      <c r="D5270" s="45"/>
      <c r="E5270" s="45"/>
      <c r="F5270" s="272"/>
    </row>
    <row r="5271" spans="1:6" x14ac:dyDescent="0.25">
      <c r="A5271" s="2"/>
      <c r="B5271" s="3"/>
      <c r="C5271" s="254"/>
      <c r="D5271" s="45"/>
      <c r="E5271" s="45"/>
      <c r="F5271" s="272"/>
    </row>
    <row r="5272" spans="1:6" x14ac:dyDescent="0.25">
      <c r="A5272" s="2"/>
      <c r="B5272" s="3"/>
      <c r="C5272" s="254"/>
      <c r="D5272" s="45"/>
      <c r="E5272" s="45"/>
      <c r="F5272" s="272"/>
    </row>
    <row r="5273" spans="1:6" x14ac:dyDescent="0.25">
      <c r="A5273" s="2"/>
      <c r="B5273" s="3"/>
      <c r="C5273" s="254"/>
      <c r="D5273" s="45"/>
      <c r="E5273" s="45"/>
      <c r="F5273" s="272"/>
    </row>
    <row r="5274" spans="1:6" x14ac:dyDescent="0.25">
      <c r="A5274" s="2"/>
      <c r="B5274" s="3"/>
      <c r="C5274" s="254"/>
      <c r="D5274" s="45"/>
      <c r="E5274" s="45"/>
      <c r="F5274" s="272"/>
    </row>
    <row r="5275" spans="1:6" x14ac:dyDescent="0.25">
      <c r="A5275" s="2"/>
      <c r="B5275" s="3"/>
      <c r="C5275" s="254"/>
      <c r="D5275" s="45"/>
      <c r="E5275" s="45"/>
      <c r="F5275" s="272"/>
    </row>
    <row r="5276" spans="1:6" x14ac:dyDescent="0.25">
      <c r="A5276" s="2"/>
      <c r="B5276" s="3"/>
      <c r="C5276" s="254"/>
      <c r="D5276" s="45"/>
      <c r="E5276" s="45"/>
      <c r="F5276" s="272"/>
    </row>
    <row r="5277" spans="1:6" x14ac:dyDescent="0.25">
      <c r="A5277" s="2"/>
      <c r="B5277" s="3"/>
      <c r="C5277" s="254"/>
      <c r="D5277" s="45"/>
      <c r="E5277" s="45"/>
      <c r="F5277" s="272"/>
    </row>
    <row r="5278" spans="1:6" x14ac:dyDescent="0.25">
      <c r="A5278" s="2"/>
      <c r="B5278" s="3"/>
      <c r="C5278" s="254"/>
      <c r="D5278" s="45"/>
      <c r="E5278" s="45"/>
      <c r="F5278" s="272"/>
    </row>
    <row r="5279" spans="1:6" x14ac:dyDescent="0.25">
      <c r="A5279" s="2"/>
      <c r="B5279" s="3"/>
      <c r="C5279" s="254"/>
      <c r="D5279" s="45"/>
      <c r="E5279" s="45"/>
      <c r="F5279" s="272"/>
    </row>
    <row r="5280" spans="1:6" x14ac:dyDescent="0.25">
      <c r="A5280" s="2"/>
      <c r="B5280" s="3"/>
      <c r="C5280" s="254"/>
      <c r="D5280" s="45"/>
      <c r="E5280" s="45"/>
      <c r="F5280" s="272"/>
    </row>
    <row r="5281" spans="1:6" x14ac:dyDescent="0.25">
      <c r="A5281" s="2"/>
      <c r="B5281" s="3"/>
      <c r="C5281" s="254"/>
      <c r="D5281" s="45"/>
      <c r="E5281" s="45"/>
      <c r="F5281" s="272"/>
    </row>
    <row r="5282" spans="1:6" x14ac:dyDescent="0.25">
      <c r="A5282" s="2"/>
      <c r="B5282" s="3"/>
      <c r="C5282" s="254"/>
      <c r="D5282" s="45"/>
      <c r="E5282" s="45"/>
      <c r="F5282" s="272"/>
    </row>
    <row r="5283" spans="1:6" x14ac:dyDescent="0.25">
      <c r="A5283" s="2"/>
      <c r="B5283" s="3"/>
      <c r="C5283" s="254"/>
      <c r="D5283" s="45"/>
      <c r="E5283" s="45"/>
      <c r="F5283" s="272"/>
    </row>
    <row r="5284" spans="1:6" x14ac:dyDescent="0.25">
      <c r="A5284" s="2"/>
      <c r="B5284" s="3"/>
      <c r="C5284" s="254"/>
      <c r="D5284" s="45"/>
      <c r="E5284" s="45"/>
      <c r="F5284" s="272"/>
    </row>
    <row r="5285" spans="1:6" x14ac:dyDescent="0.25">
      <c r="A5285" s="2"/>
      <c r="B5285" s="3"/>
      <c r="C5285" s="254"/>
      <c r="D5285" s="45"/>
      <c r="E5285" s="45"/>
      <c r="F5285" s="272"/>
    </row>
    <row r="5286" spans="1:6" x14ac:dyDescent="0.25">
      <c r="A5286" s="2"/>
      <c r="B5286" s="3"/>
      <c r="C5286" s="254"/>
      <c r="D5286" s="45"/>
      <c r="E5286" s="45"/>
      <c r="F5286" s="272"/>
    </row>
    <row r="5287" spans="1:6" x14ac:dyDescent="0.25">
      <c r="A5287" s="2"/>
      <c r="B5287" s="3"/>
      <c r="C5287" s="254"/>
      <c r="D5287" s="45"/>
      <c r="E5287" s="45"/>
      <c r="F5287" s="272"/>
    </row>
    <row r="5288" spans="1:6" x14ac:dyDescent="0.25">
      <c r="A5288" s="2"/>
      <c r="B5288" s="3"/>
      <c r="C5288" s="254"/>
      <c r="D5288" s="45"/>
      <c r="E5288" s="45"/>
      <c r="F5288" s="272"/>
    </row>
    <row r="5289" spans="1:6" x14ac:dyDescent="0.25">
      <c r="A5289" s="2"/>
      <c r="B5289" s="3"/>
      <c r="C5289" s="254"/>
      <c r="D5289" s="45"/>
      <c r="E5289" s="45"/>
      <c r="F5289" s="272"/>
    </row>
    <row r="5290" spans="1:6" x14ac:dyDescent="0.25">
      <c r="A5290" s="2"/>
      <c r="B5290" s="3"/>
      <c r="C5290" s="254"/>
      <c r="D5290" s="45"/>
      <c r="E5290" s="45"/>
      <c r="F5290" s="272"/>
    </row>
    <row r="5291" spans="1:6" x14ac:dyDescent="0.25">
      <c r="A5291" s="2"/>
      <c r="B5291" s="3"/>
      <c r="C5291" s="254"/>
      <c r="D5291" s="45"/>
      <c r="E5291" s="45"/>
      <c r="F5291" s="272"/>
    </row>
    <row r="5292" spans="1:6" x14ac:dyDescent="0.25">
      <c r="A5292" s="2"/>
      <c r="B5292" s="3"/>
      <c r="C5292" s="254"/>
      <c r="D5292" s="45"/>
      <c r="E5292" s="45"/>
      <c r="F5292" s="272"/>
    </row>
    <row r="5293" spans="1:6" x14ac:dyDescent="0.25">
      <c r="A5293" s="2"/>
      <c r="B5293" s="3"/>
      <c r="C5293" s="254"/>
      <c r="D5293" s="45"/>
      <c r="E5293" s="45"/>
      <c r="F5293" s="272"/>
    </row>
    <row r="5294" spans="1:6" x14ac:dyDescent="0.25">
      <c r="A5294" s="2"/>
      <c r="B5294" s="3"/>
      <c r="C5294" s="254"/>
      <c r="D5294" s="45"/>
      <c r="E5294" s="45"/>
      <c r="F5294" s="272"/>
    </row>
    <row r="5295" spans="1:6" x14ac:dyDescent="0.25">
      <c r="A5295" s="2"/>
      <c r="B5295" s="3"/>
      <c r="C5295" s="254"/>
      <c r="D5295" s="45"/>
      <c r="E5295" s="45"/>
      <c r="F5295" s="272"/>
    </row>
    <row r="5296" spans="1:6" x14ac:dyDescent="0.25">
      <c r="A5296" s="2"/>
      <c r="B5296" s="3"/>
      <c r="C5296" s="254"/>
      <c r="D5296" s="45"/>
      <c r="E5296" s="45"/>
      <c r="F5296" s="272"/>
    </row>
    <row r="5297" spans="1:6" x14ac:dyDescent="0.25">
      <c r="A5297" s="2"/>
      <c r="B5297" s="3"/>
      <c r="C5297" s="254"/>
      <c r="D5297" s="45"/>
      <c r="E5297" s="45"/>
      <c r="F5297" s="272"/>
    </row>
    <row r="5298" spans="1:6" x14ac:dyDescent="0.25">
      <c r="A5298" s="2"/>
      <c r="B5298" s="3"/>
      <c r="C5298" s="254"/>
      <c r="D5298" s="45"/>
      <c r="E5298" s="45"/>
      <c r="F5298" s="272"/>
    </row>
    <row r="5299" spans="1:6" x14ac:dyDescent="0.25">
      <c r="A5299" s="2"/>
      <c r="B5299" s="3"/>
      <c r="C5299" s="254"/>
      <c r="D5299" s="45"/>
      <c r="E5299" s="45"/>
      <c r="F5299" s="272"/>
    </row>
    <row r="5300" spans="1:6" x14ac:dyDescent="0.25">
      <c r="A5300" s="2"/>
      <c r="B5300" s="3"/>
      <c r="C5300" s="254"/>
      <c r="D5300" s="45"/>
      <c r="E5300" s="45"/>
      <c r="F5300" s="272"/>
    </row>
    <row r="5301" spans="1:6" x14ac:dyDescent="0.25">
      <c r="A5301" s="2"/>
      <c r="B5301" s="3"/>
      <c r="C5301" s="254"/>
      <c r="D5301" s="45"/>
      <c r="E5301" s="45"/>
      <c r="F5301" s="272"/>
    </row>
    <row r="5302" spans="1:6" x14ac:dyDescent="0.25">
      <c r="A5302" s="2"/>
      <c r="B5302" s="3"/>
      <c r="C5302" s="254"/>
      <c r="D5302" s="45"/>
      <c r="E5302" s="45"/>
      <c r="F5302" s="272"/>
    </row>
    <row r="5303" spans="1:6" x14ac:dyDescent="0.25">
      <c r="A5303" s="2"/>
      <c r="B5303" s="3"/>
      <c r="C5303" s="254"/>
      <c r="D5303" s="45"/>
      <c r="E5303" s="45"/>
      <c r="F5303" s="272"/>
    </row>
    <row r="5304" spans="1:6" x14ac:dyDescent="0.25">
      <c r="A5304" s="2"/>
      <c r="B5304" s="3"/>
      <c r="C5304" s="254"/>
      <c r="D5304" s="45"/>
      <c r="E5304" s="45"/>
      <c r="F5304" s="272"/>
    </row>
    <row r="5305" spans="1:6" x14ac:dyDescent="0.25">
      <c r="A5305" s="2"/>
      <c r="B5305" s="3"/>
      <c r="C5305" s="254"/>
      <c r="D5305" s="45"/>
      <c r="E5305" s="45"/>
      <c r="F5305" s="272"/>
    </row>
    <row r="5306" spans="1:6" x14ac:dyDescent="0.25">
      <c r="A5306" s="2"/>
      <c r="B5306" s="3"/>
      <c r="C5306" s="254"/>
      <c r="D5306" s="45"/>
      <c r="E5306" s="45"/>
      <c r="F5306" s="272"/>
    </row>
    <row r="5307" spans="1:6" x14ac:dyDescent="0.25">
      <c r="A5307" s="2"/>
      <c r="B5307" s="3"/>
      <c r="C5307" s="254"/>
      <c r="D5307" s="45"/>
      <c r="E5307" s="45"/>
      <c r="F5307" s="272"/>
    </row>
    <row r="5308" spans="1:6" x14ac:dyDescent="0.25">
      <c r="A5308" s="2"/>
      <c r="B5308" s="3"/>
      <c r="C5308" s="254"/>
      <c r="D5308" s="45"/>
      <c r="E5308" s="45"/>
      <c r="F5308" s="272"/>
    </row>
    <row r="5309" spans="1:6" x14ac:dyDescent="0.25">
      <c r="A5309" s="2"/>
      <c r="B5309" s="3"/>
      <c r="C5309" s="254"/>
      <c r="D5309" s="45"/>
      <c r="E5309" s="45"/>
      <c r="F5309" s="272"/>
    </row>
    <row r="5310" spans="1:6" x14ac:dyDescent="0.25">
      <c r="A5310" s="2"/>
      <c r="B5310" s="3"/>
      <c r="C5310" s="254"/>
      <c r="D5310" s="45"/>
      <c r="E5310" s="45"/>
      <c r="F5310" s="272"/>
    </row>
    <row r="5311" spans="1:6" x14ac:dyDescent="0.25">
      <c r="A5311" s="2"/>
      <c r="B5311" s="3"/>
      <c r="C5311" s="254"/>
      <c r="D5311" s="45"/>
      <c r="E5311" s="45"/>
      <c r="F5311" s="272"/>
    </row>
    <row r="5312" spans="1:6" x14ac:dyDescent="0.25">
      <c r="A5312" s="2"/>
      <c r="B5312" s="3"/>
      <c r="C5312" s="254"/>
      <c r="D5312" s="45"/>
      <c r="E5312" s="45"/>
      <c r="F5312" s="272"/>
    </row>
    <row r="5313" spans="1:6" x14ac:dyDescent="0.25">
      <c r="A5313" s="2"/>
      <c r="B5313" s="3"/>
      <c r="C5313" s="254"/>
      <c r="D5313" s="45"/>
      <c r="E5313" s="45"/>
      <c r="F5313" s="272"/>
    </row>
    <row r="5314" spans="1:6" x14ac:dyDescent="0.25">
      <c r="A5314" s="2"/>
      <c r="B5314" s="3"/>
      <c r="C5314" s="254"/>
      <c r="D5314" s="45"/>
      <c r="E5314" s="45"/>
      <c r="F5314" s="272"/>
    </row>
    <row r="5315" spans="1:6" x14ac:dyDescent="0.25">
      <c r="A5315" s="2"/>
      <c r="B5315" s="3"/>
      <c r="C5315" s="254"/>
      <c r="D5315" s="45"/>
      <c r="E5315" s="45"/>
      <c r="F5315" s="272"/>
    </row>
    <row r="5316" spans="1:6" x14ac:dyDescent="0.25">
      <c r="A5316" s="2"/>
      <c r="B5316" s="3"/>
      <c r="C5316" s="254"/>
      <c r="D5316" s="45"/>
      <c r="E5316" s="45"/>
      <c r="F5316" s="272"/>
    </row>
    <row r="5317" spans="1:6" x14ac:dyDescent="0.25">
      <c r="A5317" s="2"/>
      <c r="B5317" s="3"/>
      <c r="C5317" s="254"/>
      <c r="D5317" s="45"/>
      <c r="E5317" s="45"/>
      <c r="F5317" s="272"/>
    </row>
    <row r="5318" spans="1:6" x14ac:dyDescent="0.25">
      <c r="A5318" s="2"/>
      <c r="B5318" s="3"/>
      <c r="C5318" s="254"/>
      <c r="D5318" s="45"/>
      <c r="E5318" s="45"/>
      <c r="F5318" s="272"/>
    </row>
    <row r="5319" spans="1:6" x14ac:dyDescent="0.25">
      <c r="A5319" s="2"/>
      <c r="B5319" s="3"/>
      <c r="C5319" s="254"/>
      <c r="D5319" s="45"/>
      <c r="E5319" s="45"/>
      <c r="F5319" s="272"/>
    </row>
    <row r="5320" spans="1:6" x14ac:dyDescent="0.25">
      <c r="A5320" s="2"/>
      <c r="B5320" s="3"/>
      <c r="C5320" s="254"/>
      <c r="D5320" s="45"/>
      <c r="E5320" s="45"/>
      <c r="F5320" s="272"/>
    </row>
    <row r="5321" spans="1:6" x14ac:dyDescent="0.25">
      <c r="A5321" s="2"/>
      <c r="B5321" s="3"/>
      <c r="C5321" s="254"/>
      <c r="D5321" s="45"/>
      <c r="E5321" s="45"/>
      <c r="F5321" s="272"/>
    </row>
    <row r="5322" spans="1:6" x14ac:dyDescent="0.25">
      <c r="A5322" s="2"/>
      <c r="B5322" s="3"/>
      <c r="C5322" s="254"/>
      <c r="D5322" s="45"/>
      <c r="E5322" s="45"/>
      <c r="F5322" s="272"/>
    </row>
    <row r="5323" spans="1:6" x14ac:dyDescent="0.25">
      <c r="A5323" s="2"/>
      <c r="B5323" s="3"/>
      <c r="C5323" s="254"/>
      <c r="D5323" s="45"/>
      <c r="E5323" s="45"/>
      <c r="F5323" s="272"/>
    </row>
    <row r="5324" spans="1:6" x14ac:dyDescent="0.25">
      <c r="A5324" s="2"/>
      <c r="B5324" s="3"/>
      <c r="C5324" s="254"/>
      <c r="D5324" s="45"/>
      <c r="E5324" s="45"/>
      <c r="F5324" s="272"/>
    </row>
    <row r="5325" spans="1:6" x14ac:dyDescent="0.25">
      <c r="A5325" s="2"/>
      <c r="B5325" s="3"/>
      <c r="C5325" s="254"/>
      <c r="D5325" s="45"/>
      <c r="E5325" s="45"/>
      <c r="F5325" s="272"/>
    </row>
    <row r="5326" spans="1:6" x14ac:dyDescent="0.25">
      <c r="A5326" s="2"/>
      <c r="B5326" s="3"/>
      <c r="C5326" s="254"/>
      <c r="D5326" s="45"/>
      <c r="E5326" s="45"/>
      <c r="F5326" s="272"/>
    </row>
    <row r="5327" spans="1:6" x14ac:dyDescent="0.25">
      <c r="A5327" s="2"/>
      <c r="B5327" s="3"/>
      <c r="C5327" s="254"/>
      <c r="D5327" s="45"/>
      <c r="E5327" s="45"/>
      <c r="F5327" s="272"/>
    </row>
    <row r="5328" spans="1:6" x14ac:dyDescent="0.25">
      <c r="A5328" s="2"/>
      <c r="B5328" s="3"/>
      <c r="C5328" s="254"/>
      <c r="D5328" s="45"/>
      <c r="E5328" s="45"/>
      <c r="F5328" s="272"/>
    </row>
    <row r="5329" spans="1:6" x14ac:dyDescent="0.25">
      <c r="A5329" s="2"/>
      <c r="B5329" s="3"/>
      <c r="C5329" s="254"/>
      <c r="D5329" s="45"/>
      <c r="E5329" s="45"/>
      <c r="F5329" s="272"/>
    </row>
    <row r="5330" spans="1:6" x14ac:dyDescent="0.25">
      <c r="A5330" s="2"/>
      <c r="B5330" s="3"/>
      <c r="C5330" s="254"/>
      <c r="D5330" s="45"/>
      <c r="E5330" s="45"/>
      <c r="F5330" s="272"/>
    </row>
    <row r="5331" spans="1:6" x14ac:dyDescent="0.25">
      <c r="A5331" s="2"/>
      <c r="B5331" s="3"/>
      <c r="C5331" s="254"/>
      <c r="D5331" s="45"/>
      <c r="E5331" s="45"/>
      <c r="F5331" s="272"/>
    </row>
    <row r="5332" spans="1:6" x14ac:dyDescent="0.25">
      <c r="A5332" s="2"/>
      <c r="B5332" s="3"/>
      <c r="C5332" s="254"/>
      <c r="D5332" s="45"/>
      <c r="E5332" s="45"/>
      <c r="F5332" s="272"/>
    </row>
    <row r="5333" spans="1:6" x14ac:dyDescent="0.25">
      <c r="A5333" s="2"/>
      <c r="B5333" s="3"/>
      <c r="C5333" s="254"/>
      <c r="D5333" s="45"/>
      <c r="E5333" s="45"/>
      <c r="F5333" s="272"/>
    </row>
    <row r="5334" spans="1:6" x14ac:dyDescent="0.25">
      <c r="A5334" s="2"/>
      <c r="B5334" s="3"/>
      <c r="C5334" s="254"/>
      <c r="D5334" s="45"/>
      <c r="E5334" s="45"/>
      <c r="F5334" s="272"/>
    </row>
    <row r="5335" spans="1:6" x14ac:dyDescent="0.25">
      <c r="A5335" s="2"/>
      <c r="B5335" s="3"/>
      <c r="C5335" s="254"/>
      <c r="D5335" s="45"/>
      <c r="E5335" s="45"/>
      <c r="F5335" s="272"/>
    </row>
    <row r="5336" spans="1:6" x14ac:dyDescent="0.25">
      <c r="A5336" s="2"/>
      <c r="B5336" s="3"/>
      <c r="C5336" s="254"/>
      <c r="D5336" s="45"/>
      <c r="E5336" s="45"/>
      <c r="F5336" s="272"/>
    </row>
    <row r="5337" spans="1:6" x14ac:dyDescent="0.25">
      <c r="A5337" s="2"/>
      <c r="B5337" s="3"/>
      <c r="C5337" s="254"/>
      <c r="D5337" s="45"/>
      <c r="E5337" s="45"/>
      <c r="F5337" s="272"/>
    </row>
    <row r="5338" spans="1:6" x14ac:dyDescent="0.25">
      <c r="A5338" s="2"/>
      <c r="B5338" s="3"/>
      <c r="C5338" s="254"/>
      <c r="D5338" s="45"/>
      <c r="E5338" s="45"/>
      <c r="F5338" s="272"/>
    </row>
    <row r="5339" spans="1:6" x14ac:dyDescent="0.25">
      <c r="A5339" s="2"/>
      <c r="B5339" s="3"/>
      <c r="C5339" s="254"/>
      <c r="D5339" s="45"/>
      <c r="E5339" s="45"/>
      <c r="F5339" s="272"/>
    </row>
    <row r="5340" spans="1:6" x14ac:dyDescent="0.25">
      <c r="A5340" s="2"/>
      <c r="B5340" s="3"/>
      <c r="C5340" s="254"/>
      <c r="D5340" s="45"/>
      <c r="E5340" s="45"/>
      <c r="F5340" s="272"/>
    </row>
    <row r="5341" spans="1:6" x14ac:dyDescent="0.25">
      <c r="A5341" s="2"/>
      <c r="B5341" s="3"/>
      <c r="C5341" s="254"/>
      <c r="D5341" s="45"/>
      <c r="E5341" s="45"/>
      <c r="F5341" s="272"/>
    </row>
    <row r="5342" spans="1:6" x14ac:dyDescent="0.25">
      <c r="A5342" s="2"/>
      <c r="B5342" s="3"/>
      <c r="C5342" s="254"/>
      <c r="D5342" s="45"/>
      <c r="E5342" s="45"/>
      <c r="F5342" s="272"/>
    </row>
    <row r="5343" spans="1:6" x14ac:dyDescent="0.25">
      <c r="A5343" s="2"/>
      <c r="B5343" s="3"/>
      <c r="C5343" s="254"/>
      <c r="D5343" s="45"/>
      <c r="E5343" s="45"/>
      <c r="F5343" s="272"/>
    </row>
    <row r="5344" spans="1:6" x14ac:dyDescent="0.25">
      <c r="A5344" s="2"/>
      <c r="B5344" s="3"/>
      <c r="C5344" s="254"/>
      <c r="D5344" s="45"/>
      <c r="E5344" s="45"/>
      <c r="F5344" s="272"/>
    </row>
    <row r="5345" spans="1:6" x14ac:dyDescent="0.25">
      <c r="A5345" s="2"/>
      <c r="B5345" s="3"/>
      <c r="C5345" s="254"/>
      <c r="D5345" s="45"/>
      <c r="E5345" s="45"/>
      <c r="F5345" s="272"/>
    </row>
    <row r="5346" spans="1:6" x14ac:dyDescent="0.25">
      <c r="A5346" s="2"/>
      <c r="B5346" s="3"/>
      <c r="C5346" s="254"/>
      <c r="D5346" s="45"/>
      <c r="E5346" s="45"/>
      <c r="F5346" s="272"/>
    </row>
    <row r="5347" spans="1:6" x14ac:dyDescent="0.25">
      <c r="A5347" s="2"/>
      <c r="B5347" s="3"/>
      <c r="C5347" s="254"/>
      <c r="D5347" s="45"/>
      <c r="E5347" s="45"/>
      <c r="F5347" s="272"/>
    </row>
    <row r="5348" spans="1:6" x14ac:dyDescent="0.25">
      <c r="A5348" s="2"/>
      <c r="B5348" s="3"/>
      <c r="C5348" s="254"/>
      <c r="D5348" s="45"/>
      <c r="E5348" s="45"/>
      <c r="F5348" s="272"/>
    </row>
    <row r="5349" spans="1:6" x14ac:dyDescent="0.25">
      <c r="A5349" s="2"/>
      <c r="B5349" s="3"/>
      <c r="C5349" s="254"/>
      <c r="D5349" s="45"/>
      <c r="E5349" s="45"/>
      <c r="F5349" s="272"/>
    </row>
    <row r="5350" spans="1:6" x14ac:dyDescent="0.25">
      <c r="A5350" s="2"/>
      <c r="B5350" s="3"/>
      <c r="C5350" s="254"/>
      <c r="D5350" s="45"/>
      <c r="E5350" s="45"/>
      <c r="F5350" s="272"/>
    </row>
    <row r="5351" spans="1:6" x14ac:dyDescent="0.25">
      <c r="A5351" s="2"/>
      <c r="B5351" s="3"/>
      <c r="C5351" s="254"/>
      <c r="D5351" s="45"/>
      <c r="E5351" s="45"/>
      <c r="F5351" s="272"/>
    </row>
    <row r="5352" spans="1:6" x14ac:dyDescent="0.25">
      <c r="A5352" s="2"/>
      <c r="B5352" s="3"/>
      <c r="C5352" s="254"/>
      <c r="D5352" s="45"/>
      <c r="E5352" s="45"/>
      <c r="F5352" s="272"/>
    </row>
    <row r="5353" spans="1:6" x14ac:dyDescent="0.25">
      <c r="A5353" s="2"/>
      <c r="B5353" s="3"/>
      <c r="C5353" s="254"/>
      <c r="D5353" s="45"/>
      <c r="E5353" s="45"/>
      <c r="F5353" s="272"/>
    </row>
    <row r="5354" spans="1:6" x14ac:dyDescent="0.25">
      <c r="A5354" s="2"/>
      <c r="B5354" s="3"/>
      <c r="C5354" s="254"/>
      <c r="D5354" s="45"/>
      <c r="E5354" s="45"/>
      <c r="F5354" s="272"/>
    </row>
    <row r="5355" spans="1:6" x14ac:dyDescent="0.25">
      <c r="A5355" s="2"/>
      <c r="B5355" s="3"/>
      <c r="C5355" s="254"/>
      <c r="D5355" s="45"/>
      <c r="E5355" s="45"/>
      <c r="F5355" s="272"/>
    </row>
    <row r="5356" spans="1:6" x14ac:dyDescent="0.25">
      <c r="A5356" s="2"/>
      <c r="B5356" s="3"/>
      <c r="C5356" s="254"/>
      <c r="D5356" s="45"/>
      <c r="E5356" s="45"/>
      <c r="F5356" s="272"/>
    </row>
    <row r="5357" spans="1:6" x14ac:dyDescent="0.25">
      <c r="A5357" s="2"/>
      <c r="B5357" s="3"/>
      <c r="C5357" s="254"/>
      <c r="D5357" s="45"/>
      <c r="E5357" s="45"/>
      <c r="F5357" s="272"/>
    </row>
    <row r="5358" spans="1:6" x14ac:dyDescent="0.25">
      <c r="A5358" s="2"/>
      <c r="B5358" s="3"/>
      <c r="C5358" s="254"/>
      <c r="D5358" s="45"/>
      <c r="E5358" s="45"/>
      <c r="F5358" s="272"/>
    </row>
    <row r="5359" spans="1:6" x14ac:dyDescent="0.25">
      <c r="A5359" s="2"/>
      <c r="B5359" s="3"/>
      <c r="C5359" s="254"/>
      <c r="D5359" s="45"/>
      <c r="E5359" s="45"/>
      <c r="F5359" s="272"/>
    </row>
    <row r="5360" spans="1:6" x14ac:dyDescent="0.25">
      <c r="A5360" s="2"/>
      <c r="B5360" s="3"/>
      <c r="C5360" s="254"/>
      <c r="D5360" s="45"/>
      <c r="E5360" s="45"/>
      <c r="F5360" s="272"/>
    </row>
    <row r="5361" spans="1:6" x14ac:dyDescent="0.25">
      <c r="A5361" s="2"/>
      <c r="B5361" s="3"/>
      <c r="C5361" s="254"/>
      <c r="D5361" s="45"/>
      <c r="E5361" s="45"/>
      <c r="F5361" s="272"/>
    </row>
    <row r="5362" spans="1:6" x14ac:dyDescent="0.25">
      <c r="A5362" s="2"/>
      <c r="B5362" s="3"/>
      <c r="C5362" s="254"/>
      <c r="D5362" s="45"/>
      <c r="E5362" s="45"/>
      <c r="F5362" s="272"/>
    </row>
    <row r="5363" spans="1:6" x14ac:dyDescent="0.25">
      <c r="A5363" s="2"/>
      <c r="B5363" s="3"/>
      <c r="C5363" s="254"/>
      <c r="D5363" s="45"/>
      <c r="E5363" s="45"/>
      <c r="F5363" s="272"/>
    </row>
    <row r="5364" spans="1:6" x14ac:dyDescent="0.25">
      <c r="A5364" s="2"/>
      <c r="B5364" s="3"/>
      <c r="C5364" s="254"/>
      <c r="D5364" s="45"/>
      <c r="E5364" s="45"/>
      <c r="F5364" s="272"/>
    </row>
    <row r="5365" spans="1:6" x14ac:dyDescent="0.25">
      <c r="A5365" s="2"/>
      <c r="B5365" s="3"/>
      <c r="C5365" s="254"/>
      <c r="D5365" s="45"/>
      <c r="E5365" s="45"/>
      <c r="F5365" s="272"/>
    </row>
    <row r="5366" spans="1:6" x14ac:dyDescent="0.25">
      <c r="A5366" s="2"/>
      <c r="B5366" s="3"/>
      <c r="C5366" s="254"/>
      <c r="D5366" s="45"/>
      <c r="E5366" s="45"/>
      <c r="F5366" s="272"/>
    </row>
    <row r="5367" spans="1:6" x14ac:dyDescent="0.25">
      <c r="A5367" s="2"/>
      <c r="B5367" s="3"/>
      <c r="C5367" s="254"/>
      <c r="D5367" s="45"/>
      <c r="E5367" s="45"/>
      <c r="F5367" s="272"/>
    </row>
    <row r="5368" spans="1:6" x14ac:dyDescent="0.25">
      <c r="A5368" s="2"/>
      <c r="B5368" s="3"/>
      <c r="C5368" s="254"/>
      <c r="D5368" s="45"/>
      <c r="E5368" s="45"/>
      <c r="F5368" s="272"/>
    </row>
    <row r="5369" spans="1:6" x14ac:dyDescent="0.25">
      <c r="A5369" s="2"/>
      <c r="B5369" s="3"/>
      <c r="C5369" s="254"/>
      <c r="D5369" s="45"/>
      <c r="E5369" s="45"/>
      <c r="F5369" s="272"/>
    </row>
    <row r="5370" spans="1:6" x14ac:dyDescent="0.25">
      <c r="A5370" s="2"/>
      <c r="B5370" s="3"/>
      <c r="C5370" s="254"/>
      <c r="D5370" s="45"/>
      <c r="E5370" s="45"/>
      <c r="F5370" s="272"/>
    </row>
    <row r="5371" spans="1:6" x14ac:dyDescent="0.25">
      <c r="A5371" s="2"/>
      <c r="B5371" s="3"/>
      <c r="C5371" s="254"/>
      <c r="D5371" s="45"/>
      <c r="E5371" s="45"/>
      <c r="F5371" s="272"/>
    </row>
    <row r="5372" spans="1:6" x14ac:dyDescent="0.25">
      <c r="A5372" s="2"/>
      <c r="B5372" s="3"/>
      <c r="C5372" s="254"/>
      <c r="D5372" s="45"/>
      <c r="E5372" s="45"/>
      <c r="F5372" s="272"/>
    </row>
    <row r="5373" spans="1:6" x14ac:dyDescent="0.25">
      <c r="A5373" s="2"/>
      <c r="B5373" s="3"/>
      <c r="C5373" s="254"/>
      <c r="D5373" s="45"/>
      <c r="E5373" s="45"/>
      <c r="F5373" s="272"/>
    </row>
    <row r="5374" spans="1:6" x14ac:dyDescent="0.25">
      <c r="A5374" s="2"/>
      <c r="B5374" s="3"/>
      <c r="C5374" s="254"/>
      <c r="D5374" s="45"/>
      <c r="E5374" s="45"/>
      <c r="F5374" s="272"/>
    </row>
    <row r="5375" spans="1:6" x14ac:dyDescent="0.25">
      <c r="A5375" s="2"/>
      <c r="B5375" s="3"/>
      <c r="C5375" s="254"/>
      <c r="D5375" s="45"/>
      <c r="E5375" s="45"/>
      <c r="F5375" s="272"/>
    </row>
    <row r="5376" spans="1:6" x14ac:dyDescent="0.25">
      <c r="A5376" s="2"/>
      <c r="B5376" s="3"/>
      <c r="C5376" s="254"/>
      <c r="D5376" s="45"/>
      <c r="E5376" s="45"/>
      <c r="F5376" s="272"/>
    </row>
    <row r="5377" spans="1:6" x14ac:dyDescent="0.25">
      <c r="A5377" s="2"/>
      <c r="B5377" s="3"/>
      <c r="C5377" s="254"/>
      <c r="D5377" s="45"/>
      <c r="E5377" s="45"/>
      <c r="F5377" s="272"/>
    </row>
    <row r="5378" spans="1:6" x14ac:dyDescent="0.25">
      <c r="A5378" s="2"/>
      <c r="B5378" s="3"/>
      <c r="C5378" s="254"/>
      <c r="D5378" s="45"/>
      <c r="E5378" s="45"/>
      <c r="F5378" s="272"/>
    </row>
    <row r="5379" spans="1:6" x14ac:dyDescent="0.25">
      <c r="A5379" s="2"/>
      <c r="B5379" s="3"/>
      <c r="C5379" s="254"/>
      <c r="D5379" s="45"/>
      <c r="E5379" s="45"/>
      <c r="F5379" s="272"/>
    </row>
    <row r="5380" spans="1:6" x14ac:dyDescent="0.25">
      <c r="A5380" s="2"/>
      <c r="B5380" s="3"/>
      <c r="C5380" s="254"/>
      <c r="D5380" s="45"/>
      <c r="E5380" s="45"/>
      <c r="F5380" s="272"/>
    </row>
    <row r="5381" spans="1:6" x14ac:dyDescent="0.25">
      <c r="A5381" s="2"/>
      <c r="B5381" s="3"/>
      <c r="C5381" s="254"/>
      <c r="D5381" s="45"/>
      <c r="E5381" s="45"/>
      <c r="F5381" s="272"/>
    </row>
    <row r="5382" spans="1:6" x14ac:dyDescent="0.25">
      <c r="A5382" s="2"/>
      <c r="B5382" s="3"/>
      <c r="C5382" s="254"/>
      <c r="D5382" s="45"/>
      <c r="E5382" s="45"/>
      <c r="F5382" s="272"/>
    </row>
    <row r="5383" spans="1:6" x14ac:dyDescent="0.25">
      <c r="A5383" s="2"/>
      <c r="B5383" s="3"/>
      <c r="C5383" s="254"/>
      <c r="D5383" s="45"/>
      <c r="E5383" s="45"/>
      <c r="F5383" s="272"/>
    </row>
    <row r="5384" spans="1:6" x14ac:dyDescent="0.25">
      <c r="A5384" s="2"/>
      <c r="B5384" s="3"/>
      <c r="C5384" s="254"/>
      <c r="D5384" s="45"/>
      <c r="E5384" s="45"/>
      <c r="F5384" s="272"/>
    </row>
    <row r="5385" spans="1:6" x14ac:dyDescent="0.25">
      <c r="A5385" s="2"/>
      <c r="B5385" s="3"/>
      <c r="C5385" s="254"/>
      <c r="D5385" s="45"/>
      <c r="E5385" s="45"/>
      <c r="F5385" s="272"/>
    </row>
    <row r="5386" spans="1:6" x14ac:dyDescent="0.25">
      <c r="A5386" s="2"/>
      <c r="B5386" s="3"/>
      <c r="C5386" s="254"/>
      <c r="D5386" s="45"/>
      <c r="E5386" s="45"/>
      <c r="F5386" s="272"/>
    </row>
    <row r="5387" spans="1:6" x14ac:dyDescent="0.25">
      <c r="A5387" s="2"/>
      <c r="B5387" s="3"/>
      <c r="C5387" s="254"/>
      <c r="D5387" s="45"/>
      <c r="E5387" s="45"/>
      <c r="F5387" s="272"/>
    </row>
    <row r="5388" spans="1:6" x14ac:dyDescent="0.25">
      <c r="A5388" s="2"/>
      <c r="B5388" s="3"/>
      <c r="C5388" s="254"/>
      <c r="D5388" s="45"/>
      <c r="E5388" s="45"/>
      <c r="F5388" s="272"/>
    </row>
    <row r="5389" spans="1:6" x14ac:dyDescent="0.25">
      <c r="A5389" s="2"/>
      <c r="B5389" s="3"/>
      <c r="C5389" s="254"/>
      <c r="D5389" s="45"/>
      <c r="E5389" s="45"/>
      <c r="F5389" s="272"/>
    </row>
    <row r="5390" spans="1:6" x14ac:dyDescent="0.25">
      <c r="A5390" s="2"/>
      <c r="B5390" s="3"/>
      <c r="C5390" s="254"/>
      <c r="D5390" s="45"/>
      <c r="E5390" s="45"/>
      <c r="F5390" s="272"/>
    </row>
    <row r="5391" spans="1:6" x14ac:dyDescent="0.25">
      <c r="A5391" s="2"/>
      <c r="B5391" s="3"/>
      <c r="C5391" s="254"/>
      <c r="D5391" s="45"/>
      <c r="E5391" s="45"/>
      <c r="F5391" s="272"/>
    </row>
    <row r="5392" spans="1:6" x14ac:dyDescent="0.25">
      <c r="A5392" s="2"/>
      <c r="B5392" s="3"/>
      <c r="C5392" s="254"/>
      <c r="D5392" s="45"/>
      <c r="E5392" s="45"/>
      <c r="F5392" s="272"/>
    </row>
    <row r="5393" spans="1:6" x14ac:dyDescent="0.25">
      <c r="A5393" s="2"/>
      <c r="B5393" s="3"/>
      <c r="C5393" s="254"/>
      <c r="D5393" s="45"/>
      <c r="E5393" s="45"/>
      <c r="F5393" s="272"/>
    </row>
    <row r="5394" spans="1:6" x14ac:dyDescent="0.25">
      <c r="A5394" s="2"/>
      <c r="B5394" s="3"/>
      <c r="C5394" s="254"/>
      <c r="D5394" s="45"/>
      <c r="E5394" s="45"/>
      <c r="F5394" s="272"/>
    </row>
    <row r="5395" spans="1:6" x14ac:dyDescent="0.25">
      <c r="A5395" s="2"/>
      <c r="B5395" s="3"/>
      <c r="C5395" s="254"/>
      <c r="D5395" s="45"/>
      <c r="E5395" s="45"/>
      <c r="F5395" s="272"/>
    </row>
    <row r="5396" spans="1:6" x14ac:dyDescent="0.25">
      <c r="A5396" s="2"/>
      <c r="B5396" s="3"/>
      <c r="C5396" s="254"/>
      <c r="D5396" s="45"/>
      <c r="E5396" s="45"/>
      <c r="F5396" s="272"/>
    </row>
    <row r="5397" spans="1:6" x14ac:dyDescent="0.25">
      <c r="A5397" s="2"/>
      <c r="B5397" s="3"/>
      <c r="C5397" s="254"/>
      <c r="D5397" s="45"/>
      <c r="E5397" s="45"/>
      <c r="F5397" s="272"/>
    </row>
    <row r="5398" spans="1:6" x14ac:dyDescent="0.25">
      <c r="A5398" s="2"/>
      <c r="B5398" s="3"/>
      <c r="C5398" s="254"/>
      <c r="D5398" s="45"/>
      <c r="E5398" s="45"/>
      <c r="F5398" s="272"/>
    </row>
    <row r="5399" spans="1:6" x14ac:dyDescent="0.25">
      <c r="A5399" s="2"/>
      <c r="B5399" s="3"/>
      <c r="C5399" s="254"/>
      <c r="D5399" s="45"/>
      <c r="E5399" s="45"/>
      <c r="F5399" s="272"/>
    </row>
    <row r="5400" spans="1:6" x14ac:dyDescent="0.25">
      <c r="A5400" s="2"/>
      <c r="B5400" s="3"/>
      <c r="C5400" s="254"/>
      <c r="D5400" s="45"/>
      <c r="E5400" s="45"/>
      <c r="F5400" s="272"/>
    </row>
    <row r="5401" spans="1:6" x14ac:dyDescent="0.25">
      <c r="A5401" s="2"/>
      <c r="B5401" s="3"/>
      <c r="C5401" s="254"/>
      <c r="D5401" s="45"/>
      <c r="E5401" s="45"/>
      <c r="F5401" s="272"/>
    </row>
    <row r="5402" spans="1:6" x14ac:dyDescent="0.25">
      <c r="A5402" s="2"/>
      <c r="B5402" s="3"/>
      <c r="C5402" s="254"/>
      <c r="D5402" s="45"/>
      <c r="E5402" s="45"/>
      <c r="F5402" s="272"/>
    </row>
    <row r="5403" spans="1:6" x14ac:dyDescent="0.25">
      <c r="A5403" s="2"/>
      <c r="B5403" s="3"/>
      <c r="C5403" s="254"/>
      <c r="D5403" s="45"/>
      <c r="E5403" s="45"/>
      <c r="F5403" s="272"/>
    </row>
    <row r="5404" spans="1:6" x14ac:dyDescent="0.25">
      <c r="A5404" s="2"/>
      <c r="B5404" s="3"/>
      <c r="C5404" s="254"/>
      <c r="D5404" s="45"/>
      <c r="E5404" s="45"/>
      <c r="F5404" s="272"/>
    </row>
    <row r="5405" spans="1:6" x14ac:dyDescent="0.25">
      <c r="A5405" s="2"/>
      <c r="B5405" s="3"/>
      <c r="C5405" s="254"/>
      <c r="D5405" s="45"/>
      <c r="E5405" s="45"/>
      <c r="F5405" s="272"/>
    </row>
    <row r="5406" spans="1:6" x14ac:dyDescent="0.25">
      <c r="A5406" s="2"/>
      <c r="B5406" s="3"/>
      <c r="C5406" s="254"/>
      <c r="D5406" s="45"/>
      <c r="E5406" s="45"/>
      <c r="F5406" s="272"/>
    </row>
    <row r="5407" spans="1:6" x14ac:dyDescent="0.25">
      <c r="A5407" s="2"/>
      <c r="B5407" s="3"/>
      <c r="C5407" s="254"/>
      <c r="D5407" s="45"/>
      <c r="E5407" s="45"/>
      <c r="F5407" s="272"/>
    </row>
    <row r="5408" spans="1:6" x14ac:dyDescent="0.25">
      <c r="A5408" s="2"/>
      <c r="B5408" s="3"/>
      <c r="C5408" s="254"/>
      <c r="D5408" s="45"/>
      <c r="E5408" s="45"/>
      <c r="F5408" s="272"/>
    </row>
    <row r="5409" spans="1:6" x14ac:dyDescent="0.25">
      <c r="A5409" s="2"/>
      <c r="B5409" s="3"/>
      <c r="C5409" s="254"/>
      <c r="D5409" s="45"/>
      <c r="E5409" s="45"/>
      <c r="F5409" s="272"/>
    </row>
    <row r="5410" spans="1:6" x14ac:dyDescent="0.25">
      <c r="A5410" s="2"/>
      <c r="B5410" s="3"/>
      <c r="C5410" s="254"/>
      <c r="D5410" s="45"/>
      <c r="E5410" s="45"/>
      <c r="F5410" s="272"/>
    </row>
    <row r="5411" spans="1:6" x14ac:dyDescent="0.25">
      <c r="A5411" s="2"/>
      <c r="B5411" s="3"/>
      <c r="C5411" s="254"/>
      <c r="D5411" s="45"/>
      <c r="E5411" s="45"/>
      <c r="F5411" s="272"/>
    </row>
    <row r="5412" spans="1:6" x14ac:dyDescent="0.25">
      <c r="A5412" s="2"/>
      <c r="B5412" s="3"/>
      <c r="C5412" s="254"/>
      <c r="D5412" s="45"/>
      <c r="E5412" s="45"/>
      <c r="F5412" s="272"/>
    </row>
    <row r="5413" spans="1:6" x14ac:dyDescent="0.25">
      <c r="A5413" s="2"/>
      <c r="B5413" s="3"/>
      <c r="C5413" s="254"/>
      <c r="D5413" s="45"/>
      <c r="E5413" s="45"/>
      <c r="F5413" s="272"/>
    </row>
    <row r="5414" spans="1:6" x14ac:dyDescent="0.25">
      <c r="A5414" s="2"/>
      <c r="B5414" s="3"/>
      <c r="C5414" s="254"/>
      <c r="D5414" s="45"/>
      <c r="E5414" s="45"/>
      <c r="F5414" s="272"/>
    </row>
    <row r="5415" spans="1:6" x14ac:dyDescent="0.25">
      <c r="A5415" s="2"/>
      <c r="B5415" s="3"/>
      <c r="C5415" s="254"/>
      <c r="D5415" s="45"/>
      <c r="E5415" s="45"/>
      <c r="F5415" s="272"/>
    </row>
    <row r="5416" spans="1:6" x14ac:dyDescent="0.25">
      <c r="A5416" s="2"/>
      <c r="B5416" s="3"/>
      <c r="C5416" s="254"/>
      <c r="D5416" s="45"/>
      <c r="E5416" s="45"/>
      <c r="F5416" s="272"/>
    </row>
    <row r="5417" spans="1:6" x14ac:dyDescent="0.25">
      <c r="A5417" s="2"/>
      <c r="B5417" s="3"/>
      <c r="C5417" s="254"/>
      <c r="D5417" s="45"/>
      <c r="E5417" s="45"/>
      <c r="F5417" s="272"/>
    </row>
    <row r="5418" spans="1:6" x14ac:dyDescent="0.25">
      <c r="A5418" s="2"/>
      <c r="B5418" s="3"/>
      <c r="C5418" s="254"/>
      <c r="D5418" s="45"/>
      <c r="E5418" s="45"/>
      <c r="F5418" s="272"/>
    </row>
    <row r="5419" spans="1:6" x14ac:dyDescent="0.25">
      <c r="A5419" s="2"/>
      <c r="B5419" s="3"/>
      <c r="C5419" s="254"/>
      <c r="D5419" s="45"/>
      <c r="E5419" s="45"/>
      <c r="F5419" s="272"/>
    </row>
    <row r="5420" spans="1:6" x14ac:dyDescent="0.25">
      <c r="A5420" s="2"/>
      <c r="B5420" s="3"/>
      <c r="C5420" s="254"/>
      <c r="D5420" s="45"/>
      <c r="E5420" s="45"/>
      <c r="F5420" s="272"/>
    </row>
    <row r="5421" spans="1:6" x14ac:dyDescent="0.25">
      <c r="A5421" s="2"/>
      <c r="B5421" s="3"/>
      <c r="C5421" s="254"/>
      <c r="D5421" s="45"/>
      <c r="E5421" s="45"/>
      <c r="F5421" s="272"/>
    </row>
    <row r="5422" spans="1:6" x14ac:dyDescent="0.25">
      <c r="A5422" s="2"/>
      <c r="B5422" s="3"/>
      <c r="C5422" s="254"/>
      <c r="D5422" s="45"/>
      <c r="E5422" s="45"/>
      <c r="F5422" s="272"/>
    </row>
    <row r="5423" spans="1:6" x14ac:dyDescent="0.25">
      <c r="A5423" s="2"/>
      <c r="B5423" s="3"/>
      <c r="C5423" s="254"/>
      <c r="D5423" s="45"/>
      <c r="E5423" s="45"/>
      <c r="F5423" s="272"/>
    </row>
    <row r="5424" spans="1:6" x14ac:dyDescent="0.25">
      <c r="A5424" s="2"/>
      <c r="B5424" s="3"/>
      <c r="C5424" s="254"/>
      <c r="D5424" s="45"/>
      <c r="E5424" s="45"/>
      <c r="F5424" s="272"/>
    </row>
    <row r="5425" spans="1:6" x14ac:dyDescent="0.25">
      <c r="A5425" s="2"/>
      <c r="B5425" s="3"/>
      <c r="C5425" s="254"/>
      <c r="D5425" s="45"/>
      <c r="E5425" s="45"/>
      <c r="F5425" s="272"/>
    </row>
    <row r="5426" spans="1:6" x14ac:dyDescent="0.25">
      <c r="A5426" s="2"/>
      <c r="B5426" s="3"/>
      <c r="C5426" s="254"/>
      <c r="D5426" s="45"/>
      <c r="E5426" s="45"/>
      <c r="F5426" s="272"/>
    </row>
    <row r="5427" spans="1:6" x14ac:dyDescent="0.25">
      <c r="A5427" s="2"/>
      <c r="B5427" s="3"/>
      <c r="C5427" s="254"/>
      <c r="D5427" s="45"/>
      <c r="E5427" s="45"/>
      <c r="F5427" s="272"/>
    </row>
    <row r="5428" spans="1:6" x14ac:dyDescent="0.25">
      <c r="A5428" s="2"/>
      <c r="B5428" s="3"/>
      <c r="C5428" s="254"/>
      <c r="D5428" s="45"/>
      <c r="E5428" s="45"/>
      <c r="F5428" s="272"/>
    </row>
    <row r="5429" spans="1:6" x14ac:dyDescent="0.25">
      <c r="A5429" s="2"/>
      <c r="B5429" s="3"/>
      <c r="C5429" s="254"/>
      <c r="D5429" s="45"/>
      <c r="E5429" s="45"/>
      <c r="F5429" s="272"/>
    </row>
    <row r="5430" spans="1:6" x14ac:dyDescent="0.25">
      <c r="A5430" s="2"/>
      <c r="B5430" s="3"/>
      <c r="C5430" s="254"/>
      <c r="D5430" s="45"/>
      <c r="E5430" s="45"/>
      <c r="F5430" s="272"/>
    </row>
    <row r="5431" spans="1:6" x14ac:dyDescent="0.25">
      <c r="A5431" s="2"/>
      <c r="B5431" s="3"/>
      <c r="C5431" s="254"/>
      <c r="D5431" s="45"/>
      <c r="E5431" s="45"/>
      <c r="F5431" s="272"/>
    </row>
    <row r="5432" spans="1:6" x14ac:dyDescent="0.25">
      <c r="A5432" s="2"/>
      <c r="B5432" s="3"/>
      <c r="C5432" s="254"/>
      <c r="D5432" s="45"/>
      <c r="E5432" s="45"/>
      <c r="F5432" s="272"/>
    </row>
    <row r="5433" spans="1:6" x14ac:dyDescent="0.25">
      <c r="A5433" s="2"/>
      <c r="B5433" s="3"/>
      <c r="C5433" s="254"/>
      <c r="D5433" s="45"/>
      <c r="E5433" s="45"/>
      <c r="F5433" s="272"/>
    </row>
    <row r="5434" spans="1:6" x14ac:dyDescent="0.25">
      <c r="A5434" s="2"/>
      <c r="B5434" s="3"/>
      <c r="C5434" s="254"/>
      <c r="D5434" s="45"/>
      <c r="E5434" s="45"/>
      <c r="F5434" s="272"/>
    </row>
    <row r="5435" spans="1:6" x14ac:dyDescent="0.25">
      <c r="A5435" s="2"/>
      <c r="B5435" s="3"/>
      <c r="C5435" s="254"/>
      <c r="D5435" s="45"/>
      <c r="E5435" s="45"/>
      <c r="F5435" s="272"/>
    </row>
    <row r="5436" spans="1:6" x14ac:dyDescent="0.25">
      <c r="A5436" s="2"/>
      <c r="B5436" s="3"/>
      <c r="C5436" s="254"/>
      <c r="D5436" s="45"/>
      <c r="E5436" s="45"/>
      <c r="F5436" s="272"/>
    </row>
    <row r="5437" spans="1:6" x14ac:dyDescent="0.25">
      <c r="A5437" s="2"/>
      <c r="B5437" s="3"/>
      <c r="C5437" s="254"/>
      <c r="D5437" s="45"/>
      <c r="E5437" s="45"/>
      <c r="F5437" s="272"/>
    </row>
    <row r="5438" spans="1:6" x14ac:dyDescent="0.25">
      <c r="A5438" s="2"/>
      <c r="B5438" s="3"/>
      <c r="C5438" s="254"/>
      <c r="D5438" s="45"/>
      <c r="E5438" s="45"/>
      <c r="F5438" s="272"/>
    </row>
    <row r="5439" spans="1:6" x14ac:dyDescent="0.25">
      <c r="A5439" s="2"/>
      <c r="B5439" s="3"/>
      <c r="C5439" s="254"/>
      <c r="D5439" s="45"/>
      <c r="E5439" s="45"/>
      <c r="F5439" s="272"/>
    </row>
    <row r="5440" spans="1:6" x14ac:dyDescent="0.25">
      <c r="A5440" s="2"/>
      <c r="B5440" s="3"/>
      <c r="C5440" s="254"/>
      <c r="D5440" s="45"/>
      <c r="E5440" s="45"/>
      <c r="F5440" s="272"/>
    </row>
    <row r="5441" spans="1:6" x14ac:dyDescent="0.25">
      <c r="A5441" s="2"/>
      <c r="B5441" s="3"/>
      <c r="C5441" s="254"/>
      <c r="D5441" s="45"/>
      <c r="E5441" s="45"/>
      <c r="F5441" s="272"/>
    </row>
    <row r="5442" spans="1:6" x14ac:dyDescent="0.25">
      <c r="A5442" s="2"/>
      <c r="B5442" s="3"/>
      <c r="C5442" s="254"/>
      <c r="D5442" s="45"/>
      <c r="E5442" s="45"/>
      <c r="F5442" s="272"/>
    </row>
    <row r="5443" spans="1:6" x14ac:dyDescent="0.25">
      <c r="A5443" s="2"/>
      <c r="B5443" s="3"/>
      <c r="C5443" s="254"/>
      <c r="D5443" s="45"/>
      <c r="E5443" s="45"/>
      <c r="F5443" s="272"/>
    </row>
    <row r="5444" spans="1:6" x14ac:dyDescent="0.25">
      <c r="A5444" s="2"/>
      <c r="B5444" s="3"/>
      <c r="C5444" s="254"/>
      <c r="D5444" s="45"/>
      <c r="E5444" s="45"/>
      <c r="F5444" s="272"/>
    </row>
    <row r="5445" spans="1:6" x14ac:dyDescent="0.25">
      <c r="A5445" s="2"/>
      <c r="B5445" s="3"/>
      <c r="C5445" s="254"/>
      <c r="D5445" s="45"/>
      <c r="E5445" s="45"/>
      <c r="F5445" s="272"/>
    </row>
    <row r="5446" spans="1:6" x14ac:dyDescent="0.25">
      <c r="A5446" s="2"/>
      <c r="B5446" s="3"/>
      <c r="C5446" s="254"/>
      <c r="D5446" s="45"/>
      <c r="E5446" s="45"/>
      <c r="F5446" s="272"/>
    </row>
    <row r="5447" spans="1:6" x14ac:dyDescent="0.25">
      <c r="A5447" s="2"/>
      <c r="B5447" s="3"/>
      <c r="C5447" s="254"/>
      <c r="D5447" s="45"/>
      <c r="E5447" s="45"/>
      <c r="F5447" s="272"/>
    </row>
    <row r="5448" spans="1:6" x14ac:dyDescent="0.25">
      <c r="A5448" s="2"/>
      <c r="B5448" s="3"/>
      <c r="C5448" s="254"/>
      <c r="D5448" s="45"/>
      <c r="E5448" s="45"/>
      <c r="F5448" s="272"/>
    </row>
    <row r="5449" spans="1:6" x14ac:dyDescent="0.25">
      <c r="A5449" s="2"/>
      <c r="B5449" s="3"/>
      <c r="C5449" s="254"/>
      <c r="D5449" s="45"/>
      <c r="E5449" s="45"/>
      <c r="F5449" s="272"/>
    </row>
    <row r="5450" spans="1:6" x14ac:dyDescent="0.25">
      <c r="A5450" s="2"/>
      <c r="B5450" s="3"/>
      <c r="C5450" s="254"/>
      <c r="D5450" s="45"/>
      <c r="E5450" s="45"/>
      <c r="F5450" s="272"/>
    </row>
    <row r="5451" spans="1:6" x14ac:dyDescent="0.25">
      <c r="A5451" s="2"/>
      <c r="B5451" s="3"/>
      <c r="C5451" s="254"/>
      <c r="D5451" s="45"/>
      <c r="E5451" s="45"/>
      <c r="F5451" s="272"/>
    </row>
    <row r="5452" spans="1:6" x14ac:dyDescent="0.25">
      <c r="A5452" s="2"/>
      <c r="B5452" s="3"/>
      <c r="C5452" s="254"/>
      <c r="D5452" s="45"/>
      <c r="E5452" s="45"/>
      <c r="F5452" s="272"/>
    </row>
    <row r="5453" spans="1:6" x14ac:dyDescent="0.25">
      <c r="A5453" s="2"/>
      <c r="B5453" s="3"/>
      <c r="C5453" s="254"/>
      <c r="D5453" s="45"/>
      <c r="E5453" s="45"/>
      <c r="F5453" s="272"/>
    </row>
    <row r="5454" spans="1:6" x14ac:dyDescent="0.25">
      <c r="A5454" s="2"/>
      <c r="B5454" s="3"/>
      <c r="C5454" s="254"/>
      <c r="D5454" s="45"/>
      <c r="E5454" s="45"/>
      <c r="F5454" s="272"/>
    </row>
    <row r="5455" spans="1:6" x14ac:dyDescent="0.25">
      <c r="A5455" s="2"/>
      <c r="B5455" s="3"/>
      <c r="C5455" s="254"/>
      <c r="D5455" s="45"/>
      <c r="E5455" s="45"/>
      <c r="F5455" s="272"/>
    </row>
    <row r="5456" spans="1:6" x14ac:dyDescent="0.25">
      <c r="A5456" s="2"/>
      <c r="B5456" s="3"/>
      <c r="C5456" s="254"/>
      <c r="D5456" s="45"/>
      <c r="E5456" s="45"/>
      <c r="F5456" s="272"/>
    </row>
    <row r="5457" spans="1:6" x14ac:dyDescent="0.25">
      <c r="A5457" s="2"/>
      <c r="B5457" s="3"/>
      <c r="C5457" s="254"/>
      <c r="D5457" s="45"/>
      <c r="E5457" s="45"/>
      <c r="F5457" s="272"/>
    </row>
    <row r="5458" spans="1:6" x14ac:dyDescent="0.25">
      <c r="A5458" s="2"/>
      <c r="B5458" s="3"/>
      <c r="C5458" s="254"/>
      <c r="D5458" s="45"/>
      <c r="E5458" s="45"/>
      <c r="F5458" s="272"/>
    </row>
    <row r="5459" spans="1:6" x14ac:dyDescent="0.25">
      <c r="A5459" s="2"/>
      <c r="B5459" s="3"/>
      <c r="C5459" s="254"/>
      <c r="D5459" s="45"/>
      <c r="E5459" s="45"/>
      <c r="F5459" s="272"/>
    </row>
    <row r="5460" spans="1:6" x14ac:dyDescent="0.25">
      <c r="A5460" s="2"/>
      <c r="B5460" s="3"/>
      <c r="C5460" s="254"/>
      <c r="D5460" s="45"/>
      <c r="E5460" s="45"/>
      <c r="F5460" s="272"/>
    </row>
    <row r="5461" spans="1:6" x14ac:dyDescent="0.25">
      <c r="A5461" s="2"/>
      <c r="B5461" s="3"/>
      <c r="C5461" s="254"/>
      <c r="D5461" s="45"/>
      <c r="E5461" s="45"/>
      <c r="F5461" s="272"/>
    </row>
    <row r="5462" spans="1:6" x14ac:dyDescent="0.25">
      <c r="A5462" s="2"/>
      <c r="B5462" s="3"/>
      <c r="C5462" s="254"/>
      <c r="D5462" s="45"/>
      <c r="E5462" s="45"/>
      <c r="F5462" s="272"/>
    </row>
    <row r="5463" spans="1:6" x14ac:dyDescent="0.25">
      <c r="A5463" s="2"/>
      <c r="B5463" s="3"/>
      <c r="C5463" s="254"/>
      <c r="D5463" s="45"/>
      <c r="E5463" s="45"/>
      <c r="F5463" s="272"/>
    </row>
    <row r="5464" spans="1:6" x14ac:dyDescent="0.25">
      <c r="A5464" s="2"/>
      <c r="B5464" s="3"/>
      <c r="C5464" s="254"/>
      <c r="D5464" s="45"/>
      <c r="E5464" s="45"/>
      <c r="F5464" s="272"/>
    </row>
    <row r="5465" spans="1:6" x14ac:dyDescent="0.25">
      <c r="A5465" s="2"/>
      <c r="B5465" s="3"/>
      <c r="C5465" s="254"/>
      <c r="D5465" s="45"/>
      <c r="E5465" s="45"/>
      <c r="F5465" s="272"/>
    </row>
    <row r="5466" spans="1:6" x14ac:dyDescent="0.25">
      <c r="A5466" s="2"/>
      <c r="B5466" s="3"/>
      <c r="C5466" s="254"/>
      <c r="D5466" s="45"/>
      <c r="E5466" s="45"/>
      <c r="F5466" s="272"/>
    </row>
    <row r="5467" spans="1:6" x14ac:dyDescent="0.25">
      <c r="A5467" s="2"/>
      <c r="B5467" s="3"/>
      <c r="C5467" s="254"/>
      <c r="D5467" s="45"/>
      <c r="E5467" s="45"/>
      <c r="F5467" s="272"/>
    </row>
    <row r="5468" spans="1:6" x14ac:dyDescent="0.25">
      <c r="A5468" s="2"/>
      <c r="B5468" s="3"/>
      <c r="C5468" s="254"/>
      <c r="D5468" s="45"/>
      <c r="E5468" s="45"/>
      <c r="F5468" s="272"/>
    </row>
    <row r="5469" spans="1:6" x14ac:dyDescent="0.25">
      <c r="A5469" s="2"/>
      <c r="B5469" s="3"/>
      <c r="C5469" s="254"/>
      <c r="D5469" s="45"/>
      <c r="E5469" s="45"/>
      <c r="F5469" s="272"/>
    </row>
    <row r="5470" spans="1:6" x14ac:dyDescent="0.25">
      <c r="A5470" s="2"/>
      <c r="B5470" s="3"/>
      <c r="C5470" s="254"/>
      <c r="D5470" s="45"/>
      <c r="E5470" s="45"/>
      <c r="F5470" s="272"/>
    </row>
    <row r="5471" spans="1:6" x14ac:dyDescent="0.25">
      <c r="A5471" s="2"/>
      <c r="B5471" s="3"/>
      <c r="C5471" s="254"/>
      <c r="D5471" s="45"/>
      <c r="E5471" s="45"/>
      <c r="F5471" s="272"/>
    </row>
    <row r="5472" spans="1:6" x14ac:dyDescent="0.25">
      <c r="A5472" s="2"/>
      <c r="B5472" s="3"/>
      <c r="C5472" s="254"/>
      <c r="D5472" s="45"/>
      <c r="E5472" s="45"/>
      <c r="F5472" s="272"/>
    </row>
    <row r="5473" spans="1:6" x14ac:dyDescent="0.25">
      <c r="A5473" s="2"/>
      <c r="B5473" s="3"/>
      <c r="C5473" s="254"/>
      <c r="D5473" s="45"/>
      <c r="E5473" s="45"/>
      <c r="F5473" s="272"/>
    </row>
    <row r="5474" spans="1:6" x14ac:dyDescent="0.25">
      <c r="A5474" s="2"/>
      <c r="B5474" s="3"/>
      <c r="C5474" s="254"/>
      <c r="D5474" s="45"/>
      <c r="E5474" s="45"/>
      <c r="F5474" s="272"/>
    </row>
    <row r="5475" spans="1:6" x14ac:dyDescent="0.25">
      <c r="A5475" s="2"/>
      <c r="B5475" s="3"/>
      <c r="C5475" s="254"/>
      <c r="D5475" s="45"/>
      <c r="E5475" s="45"/>
      <c r="F5475" s="272"/>
    </row>
    <row r="5476" spans="1:6" x14ac:dyDescent="0.25">
      <c r="A5476" s="2"/>
      <c r="B5476" s="3"/>
      <c r="C5476" s="254"/>
      <c r="D5476" s="45"/>
      <c r="E5476" s="45"/>
      <c r="F5476" s="272"/>
    </row>
    <row r="5477" spans="1:6" x14ac:dyDescent="0.25">
      <c r="A5477" s="2"/>
      <c r="B5477" s="3"/>
      <c r="C5477" s="254"/>
      <c r="D5477" s="45"/>
      <c r="E5477" s="45"/>
      <c r="F5477" s="272"/>
    </row>
    <row r="5478" spans="1:6" x14ac:dyDescent="0.25">
      <c r="A5478" s="2"/>
      <c r="B5478" s="3"/>
      <c r="C5478" s="254"/>
      <c r="D5478" s="45"/>
      <c r="E5478" s="45"/>
      <c r="F5478" s="272"/>
    </row>
    <row r="5479" spans="1:6" x14ac:dyDescent="0.25">
      <c r="A5479" s="2"/>
      <c r="B5479" s="3"/>
      <c r="C5479" s="254"/>
      <c r="D5479" s="45"/>
      <c r="E5479" s="45"/>
      <c r="F5479" s="272"/>
    </row>
    <row r="5480" spans="1:6" x14ac:dyDescent="0.25">
      <c r="A5480" s="2"/>
      <c r="B5480" s="3"/>
      <c r="C5480" s="254"/>
      <c r="D5480" s="45"/>
      <c r="E5480" s="45"/>
      <c r="F5480" s="272"/>
    </row>
    <row r="5481" spans="1:6" x14ac:dyDescent="0.25">
      <c r="A5481" s="2"/>
      <c r="B5481" s="3"/>
      <c r="C5481" s="254"/>
      <c r="D5481" s="45"/>
      <c r="E5481" s="45"/>
      <c r="F5481" s="272"/>
    </row>
    <row r="5482" spans="1:6" x14ac:dyDescent="0.25">
      <c r="A5482" s="2"/>
      <c r="B5482" s="3"/>
      <c r="C5482" s="254"/>
      <c r="D5482" s="45"/>
      <c r="E5482" s="45"/>
      <c r="F5482" s="272"/>
    </row>
    <row r="5483" spans="1:6" x14ac:dyDescent="0.25">
      <c r="A5483" s="2"/>
      <c r="B5483" s="3"/>
      <c r="C5483" s="254"/>
      <c r="D5483" s="45"/>
      <c r="E5483" s="45"/>
      <c r="F5483" s="272"/>
    </row>
    <row r="5484" spans="1:6" x14ac:dyDescent="0.25">
      <c r="A5484" s="2"/>
      <c r="B5484" s="3"/>
      <c r="C5484" s="254"/>
      <c r="D5484" s="45"/>
      <c r="E5484" s="45"/>
      <c r="F5484" s="272"/>
    </row>
    <row r="5485" spans="1:6" x14ac:dyDescent="0.25">
      <c r="A5485" s="2"/>
      <c r="B5485" s="3"/>
      <c r="C5485" s="254"/>
      <c r="D5485" s="45"/>
      <c r="E5485" s="45"/>
      <c r="F5485" s="272"/>
    </row>
    <row r="5486" spans="1:6" x14ac:dyDescent="0.25">
      <c r="A5486" s="2"/>
      <c r="B5486" s="3"/>
      <c r="C5486" s="254"/>
      <c r="D5486" s="45"/>
      <c r="E5486" s="45"/>
      <c r="F5486" s="272"/>
    </row>
    <row r="5487" spans="1:6" x14ac:dyDescent="0.25">
      <c r="A5487" s="2"/>
      <c r="B5487" s="3"/>
      <c r="C5487" s="254"/>
      <c r="D5487" s="45"/>
      <c r="E5487" s="45"/>
      <c r="F5487" s="272"/>
    </row>
    <row r="5488" spans="1:6" x14ac:dyDescent="0.25">
      <c r="A5488" s="2"/>
      <c r="B5488" s="3"/>
      <c r="C5488" s="254"/>
      <c r="D5488" s="45"/>
      <c r="E5488" s="45"/>
      <c r="F5488" s="272"/>
    </row>
    <row r="5489" spans="1:6" x14ac:dyDescent="0.25">
      <c r="A5489" s="2"/>
      <c r="B5489" s="3"/>
      <c r="C5489" s="254"/>
      <c r="D5489" s="45"/>
      <c r="E5489" s="45"/>
      <c r="F5489" s="272"/>
    </row>
    <row r="5490" spans="1:6" x14ac:dyDescent="0.25">
      <c r="A5490" s="2"/>
      <c r="B5490" s="3"/>
      <c r="C5490" s="254"/>
      <c r="D5490" s="45"/>
      <c r="E5490" s="45"/>
      <c r="F5490" s="272"/>
    </row>
    <row r="5491" spans="1:6" x14ac:dyDescent="0.25">
      <c r="A5491" s="2"/>
      <c r="B5491" s="3"/>
      <c r="C5491" s="254"/>
      <c r="D5491" s="45"/>
      <c r="E5491" s="45"/>
      <c r="F5491" s="272"/>
    </row>
    <row r="5492" spans="1:6" x14ac:dyDescent="0.25">
      <c r="A5492" s="2"/>
      <c r="B5492" s="3"/>
      <c r="C5492" s="254"/>
      <c r="D5492" s="45"/>
      <c r="E5492" s="45"/>
      <c r="F5492" s="272"/>
    </row>
    <row r="5493" spans="1:6" x14ac:dyDescent="0.25">
      <c r="A5493" s="2"/>
      <c r="B5493" s="3"/>
      <c r="C5493" s="254"/>
      <c r="D5493" s="45"/>
      <c r="E5493" s="45"/>
      <c r="F5493" s="272"/>
    </row>
    <row r="5494" spans="1:6" x14ac:dyDescent="0.25">
      <c r="A5494" s="2"/>
      <c r="B5494" s="3"/>
      <c r="C5494" s="254"/>
      <c r="D5494" s="45"/>
      <c r="E5494" s="45"/>
      <c r="F5494" s="272"/>
    </row>
    <row r="5495" spans="1:6" x14ac:dyDescent="0.25">
      <c r="A5495" s="2"/>
      <c r="B5495" s="3"/>
      <c r="C5495" s="254"/>
      <c r="D5495" s="45"/>
      <c r="E5495" s="45"/>
      <c r="F5495" s="272"/>
    </row>
    <row r="5496" spans="1:6" x14ac:dyDescent="0.25">
      <c r="A5496" s="2"/>
      <c r="B5496" s="3"/>
      <c r="C5496" s="254"/>
      <c r="D5496" s="45"/>
      <c r="E5496" s="45"/>
      <c r="F5496" s="272"/>
    </row>
    <row r="5497" spans="1:6" x14ac:dyDescent="0.25">
      <c r="A5497" s="2"/>
      <c r="B5497" s="3"/>
      <c r="C5497" s="254"/>
      <c r="D5497" s="45"/>
      <c r="E5497" s="45"/>
      <c r="F5497" s="272"/>
    </row>
    <row r="5498" spans="1:6" x14ac:dyDescent="0.25">
      <c r="A5498" s="2"/>
      <c r="B5498" s="3"/>
      <c r="C5498" s="254"/>
      <c r="D5498" s="45"/>
      <c r="E5498" s="45"/>
      <c r="F5498" s="272"/>
    </row>
    <row r="5499" spans="1:6" x14ac:dyDescent="0.25">
      <c r="A5499" s="2"/>
      <c r="B5499" s="3"/>
      <c r="C5499" s="254"/>
      <c r="D5499" s="45"/>
      <c r="E5499" s="45"/>
      <c r="F5499" s="272"/>
    </row>
    <row r="5500" spans="1:6" x14ac:dyDescent="0.25">
      <c r="A5500" s="2"/>
      <c r="B5500" s="3"/>
      <c r="C5500" s="254"/>
      <c r="D5500" s="45"/>
      <c r="E5500" s="45"/>
      <c r="F5500" s="272"/>
    </row>
    <row r="5501" spans="1:6" x14ac:dyDescent="0.25">
      <c r="A5501" s="2"/>
      <c r="B5501" s="3"/>
      <c r="C5501" s="254"/>
      <c r="D5501" s="45"/>
      <c r="E5501" s="45"/>
      <c r="F5501" s="272"/>
    </row>
    <row r="5502" spans="1:6" x14ac:dyDescent="0.25">
      <c r="A5502" s="2"/>
      <c r="B5502" s="3"/>
      <c r="C5502" s="254"/>
      <c r="D5502" s="45"/>
      <c r="E5502" s="45"/>
      <c r="F5502" s="272"/>
    </row>
    <row r="5503" spans="1:6" x14ac:dyDescent="0.25">
      <c r="A5503" s="2"/>
      <c r="B5503" s="3"/>
      <c r="C5503" s="254"/>
      <c r="D5503" s="45"/>
      <c r="E5503" s="45"/>
      <c r="F5503" s="272"/>
    </row>
    <row r="5504" spans="1:6" x14ac:dyDescent="0.25">
      <c r="A5504" s="2"/>
      <c r="B5504" s="3"/>
      <c r="C5504" s="254"/>
      <c r="D5504" s="45"/>
      <c r="E5504" s="45"/>
      <c r="F5504" s="272"/>
    </row>
    <row r="5505" spans="1:6" x14ac:dyDescent="0.25">
      <c r="A5505" s="2"/>
      <c r="B5505" s="3"/>
      <c r="C5505" s="254"/>
      <c r="D5505" s="45"/>
      <c r="E5505" s="45"/>
      <c r="F5505" s="272"/>
    </row>
    <row r="5506" spans="1:6" x14ac:dyDescent="0.25">
      <c r="A5506" s="2"/>
      <c r="B5506" s="3"/>
      <c r="C5506" s="254"/>
      <c r="D5506" s="45"/>
      <c r="E5506" s="45"/>
      <c r="F5506" s="272"/>
    </row>
    <row r="5507" spans="1:6" x14ac:dyDescent="0.25">
      <c r="A5507" s="2"/>
      <c r="B5507" s="3"/>
      <c r="C5507" s="254"/>
      <c r="D5507" s="45"/>
      <c r="E5507" s="45"/>
      <c r="F5507" s="272"/>
    </row>
    <row r="5508" spans="1:6" x14ac:dyDescent="0.25">
      <c r="A5508" s="2"/>
      <c r="B5508" s="3"/>
      <c r="C5508" s="254"/>
      <c r="D5508" s="45"/>
      <c r="E5508" s="45"/>
      <c r="F5508" s="272"/>
    </row>
    <row r="5509" spans="1:6" x14ac:dyDescent="0.25">
      <c r="A5509" s="2"/>
      <c r="B5509" s="3"/>
      <c r="C5509" s="254"/>
      <c r="D5509" s="45"/>
      <c r="E5509" s="45"/>
      <c r="F5509" s="272"/>
    </row>
    <row r="5510" spans="1:6" x14ac:dyDescent="0.25">
      <c r="A5510" s="2"/>
      <c r="B5510" s="3"/>
      <c r="C5510" s="254"/>
      <c r="D5510" s="45"/>
      <c r="E5510" s="45"/>
      <c r="F5510" s="272"/>
    </row>
    <row r="5511" spans="1:6" x14ac:dyDescent="0.25">
      <c r="A5511" s="2"/>
      <c r="B5511" s="3"/>
      <c r="C5511" s="254"/>
      <c r="D5511" s="45"/>
      <c r="E5511" s="45"/>
      <c r="F5511" s="272"/>
    </row>
    <row r="5512" spans="1:6" x14ac:dyDescent="0.25">
      <c r="A5512" s="2"/>
      <c r="B5512" s="3"/>
      <c r="C5512" s="254"/>
      <c r="D5512" s="45"/>
      <c r="E5512" s="45"/>
      <c r="F5512" s="272"/>
    </row>
    <row r="5513" spans="1:6" x14ac:dyDescent="0.25">
      <c r="A5513" s="2"/>
      <c r="B5513" s="3"/>
      <c r="C5513" s="254"/>
      <c r="D5513" s="45"/>
      <c r="E5513" s="45"/>
      <c r="F5513" s="272"/>
    </row>
    <row r="5514" spans="1:6" x14ac:dyDescent="0.25">
      <c r="A5514" s="2"/>
      <c r="B5514" s="3"/>
      <c r="C5514" s="254"/>
      <c r="D5514" s="45"/>
      <c r="E5514" s="45"/>
      <c r="F5514" s="272"/>
    </row>
    <row r="5515" spans="1:6" x14ac:dyDescent="0.25">
      <c r="A5515" s="2"/>
      <c r="B5515" s="3"/>
      <c r="C5515" s="254"/>
      <c r="D5515" s="45"/>
      <c r="E5515" s="45"/>
      <c r="F5515" s="272"/>
    </row>
    <row r="5516" spans="1:6" x14ac:dyDescent="0.25">
      <c r="A5516" s="2"/>
      <c r="B5516" s="3"/>
      <c r="C5516" s="254"/>
      <c r="D5516" s="45"/>
      <c r="E5516" s="45"/>
      <c r="F5516" s="272"/>
    </row>
    <row r="5517" spans="1:6" x14ac:dyDescent="0.25">
      <c r="A5517" s="2"/>
      <c r="B5517" s="3"/>
      <c r="C5517" s="254"/>
      <c r="D5517" s="45"/>
      <c r="E5517" s="45"/>
      <c r="F5517" s="272"/>
    </row>
    <row r="5518" spans="1:6" x14ac:dyDescent="0.25">
      <c r="A5518" s="2"/>
      <c r="B5518" s="3"/>
      <c r="C5518" s="254"/>
      <c r="D5518" s="45"/>
      <c r="E5518" s="45"/>
      <c r="F5518" s="272"/>
    </row>
    <row r="5519" spans="1:6" x14ac:dyDescent="0.25">
      <c r="A5519" s="2"/>
      <c r="B5519" s="3"/>
      <c r="C5519" s="254"/>
      <c r="D5519" s="45"/>
      <c r="E5519" s="45"/>
      <c r="F5519" s="272"/>
    </row>
    <row r="5520" spans="1:6" x14ac:dyDescent="0.25">
      <c r="A5520" s="2"/>
      <c r="B5520" s="3"/>
      <c r="C5520" s="254"/>
      <c r="D5520" s="45"/>
      <c r="E5520" s="45"/>
      <c r="F5520" s="272"/>
    </row>
    <row r="5521" spans="1:6" x14ac:dyDescent="0.25">
      <c r="A5521" s="2"/>
      <c r="B5521" s="3"/>
      <c r="C5521" s="254"/>
      <c r="D5521" s="45"/>
      <c r="E5521" s="45"/>
      <c r="F5521" s="272"/>
    </row>
    <row r="5522" spans="1:6" x14ac:dyDescent="0.25">
      <c r="A5522" s="2"/>
      <c r="B5522" s="3"/>
      <c r="C5522" s="254"/>
      <c r="D5522" s="45"/>
      <c r="E5522" s="45"/>
      <c r="F5522" s="272"/>
    </row>
    <row r="5523" spans="1:6" x14ac:dyDescent="0.25">
      <c r="A5523" s="2"/>
      <c r="B5523" s="3"/>
      <c r="C5523" s="254"/>
      <c r="D5523" s="45"/>
      <c r="E5523" s="45"/>
      <c r="F5523" s="272"/>
    </row>
    <row r="5524" spans="1:6" x14ac:dyDescent="0.25">
      <c r="A5524" s="2"/>
      <c r="B5524" s="3"/>
      <c r="C5524" s="254"/>
      <c r="D5524" s="45"/>
      <c r="E5524" s="45"/>
      <c r="F5524" s="272"/>
    </row>
    <row r="5525" spans="1:6" x14ac:dyDescent="0.25">
      <c r="A5525" s="2"/>
      <c r="B5525" s="3"/>
      <c r="C5525" s="254"/>
      <c r="D5525" s="45"/>
      <c r="E5525" s="45"/>
      <c r="F5525" s="272"/>
    </row>
    <row r="5526" spans="1:6" x14ac:dyDescent="0.25">
      <c r="A5526" s="2"/>
      <c r="B5526" s="3"/>
      <c r="C5526" s="254"/>
      <c r="D5526" s="45"/>
      <c r="E5526" s="45"/>
      <c r="F5526" s="272"/>
    </row>
    <row r="5527" spans="1:6" x14ac:dyDescent="0.25">
      <c r="A5527" s="2"/>
      <c r="B5527" s="3"/>
      <c r="C5527" s="254"/>
      <c r="D5527" s="45"/>
      <c r="E5527" s="45"/>
      <c r="F5527" s="272"/>
    </row>
    <row r="5528" spans="1:6" x14ac:dyDescent="0.25">
      <c r="A5528" s="2"/>
      <c r="B5528" s="3"/>
      <c r="C5528" s="254"/>
      <c r="D5528" s="45"/>
      <c r="E5528" s="45"/>
      <c r="F5528" s="272"/>
    </row>
    <row r="5529" spans="1:6" x14ac:dyDescent="0.25">
      <c r="A5529" s="2"/>
      <c r="B5529" s="3"/>
      <c r="C5529" s="254"/>
      <c r="D5529" s="45"/>
      <c r="E5529" s="45"/>
      <c r="F5529" s="272"/>
    </row>
    <row r="5530" spans="1:6" x14ac:dyDescent="0.25">
      <c r="A5530" s="2"/>
      <c r="B5530" s="3"/>
      <c r="C5530" s="254"/>
      <c r="D5530" s="45"/>
      <c r="E5530" s="45"/>
      <c r="F5530" s="272"/>
    </row>
    <row r="5531" spans="1:6" x14ac:dyDescent="0.25">
      <c r="A5531" s="2"/>
      <c r="B5531" s="3"/>
      <c r="C5531" s="254"/>
      <c r="D5531" s="45"/>
      <c r="E5531" s="45"/>
      <c r="F5531" s="272"/>
    </row>
    <row r="5532" spans="1:6" x14ac:dyDescent="0.25">
      <c r="A5532" s="2"/>
      <c r="B5532" s="3"/>
      <c r="C5532" s="254"/>
      <c r="D5532" s="45"/>
      <c r="E5532" s="45"/>
      <c r="F5532" s="272"/>
    </row>
    <row r="5533" spans="1:6" x14ac:dyDescent="0.25">
      <c r="A5533" s="2"/>
      <c r="B5533" s="3"/>
      <c r="C5533" s="254"/>
      <c r="D5533" s="45"/>
      <c r="E5533" s="45"/>
      <c r="F5533" s="272"/>
    </row>
    <row r="5534" spans="1:6" x14ac:dyDescent="0.25">
      <c r="A5534" s="2"/>
      <c r="B5534" s="3"/>
      <c r="C5534" s="254"/>
      <c r="D5534" s="45"/>
      <c r="E5534" s="45"/>
      <c r="F5534" s="272"/>
    </row>
    <row r="5535" spans="1:6" x14ac:dyDescent="0.25">
      <c r="A5535" s="2"/>
      <c r="B5535" s="3"/>
      <c r="C5535" s="254"/>
      <c r="D5535" s="45"/>
      <c r="E5535" s="45"/>
      <c r="F5535" s="272"/>
    </row>
    <row r="5536" spans="1:6" x14ac:dyDescent="0.25">
      <c r="A5536" s="2"/>
      <c r="B5536" s="3"/>
      <c r="C5536" s="254"/>
      <c r="D5536" s="45"/>
      <c r="E5536" s="45"/>
      <c r="F5536" s="272"/>
    </row>
    <row r="5537" spans="1:6" x14ac:dyDescent="0.25">
      <c r="A5537" s="2"/>
      <c r="B5537" s="3"/>
      <c r="C5537" s="254"/>
      <c r="D5537" s="45"/>
      <c r="E5537" s="45"/>
      <c r="F5537" s="272"/>
    </row>
    <row r="5538" spans="1:6" x14ac:dyDescent="0.25">
      <c r="A5538" s="2"/>
      <c r="B5538" s="3"/>
      <c r="C5538" s="254"/>
      <c r="D5538" s="45"/>
      <c r="E5538" s="45"/>
      <c r="F5538" s="272"/>
    </row>
    <row r="5539" spans="1:6" x14ac:dyDescent="0.25">
      <c r="A5539" s="2"/>
      <c r="B5539" s="3"/>
      <c r="C5539" s="254"/>
      <c r="D5539" s="45"/>
      <c r="E5539" s="45"/>
      <c r="F5539" s="272"/>
    </row>
    <row r="5540" spans="1:6" x14ac:dyDescent="0.25">
      <c r="A5540" s="2"/>
      <c r="B5540" s="3"/>
      <c r="C5540" s="254"/>
      <c r="D5540" s="45"/>
      <c r="E5540" s="45"/>
      <c r="F5540" s="272"/>
    </row>
    <row r="5541" spans="1:6" x14ac:dyDescent="0.25">
      <c r="A5541" s="2"/>
      <c r="B5541" s="3"/>
      <c r="C5541" s="254"/>
      <c r="D5541" s="45"/>
      <c r="E5541" s="45"/>
      <c r="F5541" s="272"/>
    </row>
    <row r="5542" spans="1:6" x14ac:dyDescent="0.25">
      <c r="A5542" s="2"/>
      <c r="B5542" s="3"/>
      <c r="C5542" s="254"/>
      <c r="D5542" s="45"/>
      <c r="E5542" s="45"/>
      <c r="F5542" s="272"/>
    </row>
    <row r="5543" spans="1:6" x14ac:dyDescent="0.25">
      <c r="A5543" s="2"/>
      <c r="B5543" s="3"/>
      <c r="C5543" s="254"/>
      <c r="D5543" s="45"/>
      <c r="E5543" s="45"/>
      <c r="F5543" s="272"/>
    </row>
    <row r="5544" spans="1:6" x14ac:dyDescent="0.25">
      <c r="A5544" s="2"/>
      <c r="B5544" s="3"/>
      <c r="C5544" s="254"/>
      <c r="D5544" s="45"/>
      <c r="E5544" s="45"/>
      <c r="F5544" s="272"/>
    </row>
    <row r="5545" spans="1:6" x14ac:dyDescent="0.25">
      <c r="A5545" s="2"/>
      <c r="B5545" s="3"/>
      <c r="C5545" s="254"/>
      <c r="D5545" s="45"/>
      <c r="E5545" s="45"/>
      <c r="F5545" s="272"/>
    </row>
    <row r="5546" spans="1:6" x14ac:dyDescent="0.25">
      <c r="A5546" s="2"/>
      <c r="B5546" s="3"/>
      <c r="C5546" s="254"/>
      <c r="D5546" s="45"/>
      <c r="E5546" s="45"/>
      <c r="F5546" s="272"/>
    </row>
    <row r="5547" spans="1:6" x14ac:dyDescent="0.25">
      <c r="A5547" s="2"/>
      <c r="B5547" s="3"/>
      <c r="C5547" s="254"/>
      <c r="D5547" s="45"/>
      <c r="E5547" s="45"/>
      <c r="F5547" s="272"/>
    </row>
    <row r="5548" spans="1:6" x14ac:dyDescent="0.25">
      <c r="A5548" s="2"/>
      <c r="B5548" s="3"/>
      <c r="C5548" s="254"/>
      <c r="D5548" s="45"/>
      <c r="E5548" s="45"/>
      <c r="F5548" s="272"/>
    </row>
    <row r="5549" spans="1:6" x14ac:dyDescent="0.25">
      <c r="A5549" s="2"/>
      <c r="B5549" s="3"/>
      <c r="C5549" s="254"/>
      <c r="D5549" s="45"/>
      <c r="E5549" s="45"/>
      <c r="F5549" s="272"/>
    </row>
    <row r="5550" spans="1:6" x14ac:dyDescent="0.25">
      <c r="A5550" s="2"/>
      <c r="B5550" s="3"/>
      <c r="C5550" s="254"/>
      <c r="D5550" s="45"/>
      <c r="E5550" s="45"/>
      <c r="F5550" s="272"/>
    </row>
    <row r="5551" spans="1:6" x14ac:dyDescent="0.25">
      <c r="A5551" s="2"/>
      <c r="B5551" s="3"/>
      <c r="C5551" s="254"/>
      <c r="D5551" s="45"/>
      <c r="E5551" s="45"/>
      <c r="F5551" s="272"/>
    </row>
    <row r="5552" spans="1:6" x14ac:dyDescent="0.25">
      <c r="A5552" s="2"/>
      <c r="B5552" s="3"/>
      <c r="C5552" s="254"/>
      <c r="D5552" s="45"/>
      <c r="E5552" s="45"/>
      <c r="F5552" s="272"/>
    </row>
    <row r="5553" spans="1:6" x14ac:dyDescent="0.25">
      <c r="A5553" s="2"/>
      <c r="B5553" s="3"/>
      <c r="C5553" s="254"/>
      <c r="D5553" s="45"/>
      <c r="E5553" s="45"/>
      <c r="F5553" s="272"/>
    </row>
    <row r="5554" spans="1:6" x14ac:dyDescent="0.25">
      <c r="A5554" s="2"/>
      <c r="B5554" s="3"/>
      <c r="C5554" s="254"/>
      <c r="D5554" s="45"/>
      <c r="E5554" s="45"/>
      <c r="F5554" s="272"/>
    </row>
    <row r="5555" spans="1:6" x14ac:dyDescent="0.25">
      <c r="A5555" s="2"/>
      <c r="B5555" s="3"/>
      <c r="C5555" s="254"/>
      <c r="D5555" s="45"/>
      <c r="E5555" s="45"/>
      <c r="F5555" s="272"/>
    </row>
    <row r="5556" spans="1:6" x14ac:dyDescent="0.25">
      <c r="A5556" s="2"/>
      <c r="B5556" s="3"/>
      <c r="C5556" s="254"/>
      <c r="D5556" s="45"/>
      <c r="E5556" s="45"/>
      <c r="F5556" s="272"/>
    </row>
    <row r="5557" spans="1:6" x14ac:dyDescent="0.25">
      <c r="A5557" s="2"/>
      <c r="B5557" s="3"/>
      <c r="C5557" s="254"/>
      <c r="D5557" s="45"/>
      <c r="E5557" s="45"/>
      <c r="F5557" s="272"/>
    </row>
    <row r="5558" spans="1:6" x14ac:dyDescent="0.25">
      <c r="A5558" s="2"/>
      <c r="B5558" s="3"/>
      <c r="C5558" s="254"/>
      <c r="D5558" s="45"/>
      <c r="E5558" s="45"/>
      <c r="F5558" s="272"/>
    </row>
    <row r="5559" spans="1:6" x14ac:dyDescent="0.25">
      <c r="A5559" s="2"/>
      <c r="B5559" s="3"/>
      <c r="C5559" s="254"/>
      <c r="D5559" s="45"/>
      <c r="E5559" s="45"/>
      <c r="F5559" s="272"/>
    </row>
    <row r="5560" spans="1:6" x14ac:dyDescent="0.25">
      <c r="A5560" s="2"/>
      <c r="B5560" s="3"/>
      <c r="C5560" s="254"/>
      <c r="D5560" s="45"/>
      <c r="E5560" s="45"/>
      <c r="F5560" s="272"/>
    </row>
    <row r="5561" spans="1:6" x14ac:dyDescent="0.25">
      <c r="A5561" s="2"/>
      <c r="B5561" s="3"/>
      <c r="C5561" s="254"/>
      <c r="D5561" s="45"/>
      <c r="E5561" s="45"/>
      <c r="F5561" s="272"/>
    </row>
    <row r="5562" spans="1:6" x14ac:dyDescent="0.25">
      <c r="A5562" s="2"/>
      <c r="B5562" s="3"/>
      <c r="C5562" s="254"/>
      <c r="D5562" s="45"/>
      <c r="E5562" s="45"/>
      <c r="F5562" s="272"/>
    </row>
    <row r="5563" spans="1:6" x14ac:dyDescent="0.25">
      <c r="A5563" s="2"/>
      <c r="B5563" s="3"/>
      <c r="C5563" s="254"/>
      <c r="D5563" s="45"/>
      <c r="E5563" s="45"/>
      <c r="F5563" s="272"/>
    </row>
    <row r="5564" spans="1:6" x14ac:dyDescent="0.25">
      <c r="A5564" s="2"/>
      <c r="B5564" s="3"/>
      <c r="C5564" s="254"/>
      <c r="D5564" s="45"/>
      <c r="E5564" s="45"/>
      <c r="F5564" s="272"/>
    </row>
    <row r="5565" spans="1:6" x14ac:dyDescent="0.25">
      <c r="A5565" s="2"/>
      <c r="B5565" s="3"/>
      <c r="C5565" s="254"/>
      <c r="D5565" s="45"/>
      <c r="E5565" s="45"/>
      <c r="F5565" s="272"/>
    </row>
    <row r="5566" spans="1:6" x14ac:dyDescent="0.25">
      <c r="A5566" s="2"/>
      <c r="B5566" s="3"/>
      <c r="C5566" s="254"/>
      <c r="D5566" s="45"/>
      <c r="E5566" s="45"/>
      <c r="F5566" s="272"/>
    </row>
    <row r="5567" spans="1:6" x14ac:dyDescent="0.25">
      <c r="A5567" s="2"/>
      <c r="B5567" s="3"/>
      <c r="C5567" s="254"/>
      <c r="D5567" s="45"/>
      <c r="E5567" s="45"/>
      <c r="F5567" s="272"/>
    </row>
    <row r="5568" spans="1:6" x14ac:dyDescent="0.25">
      <c r="A5568" s="2"/>
      <c r="B5568" s="3"/>
      <c r="C5568" s="254"/>
      <c r="D5568" s="45"/>
      <c r="E5568" s="45"/>
      <c r="F5568" s="272"/>
    </row>
    <row r="5569" spans="1:6" x14ac:dyDescent="0.25">
      <c r="A5569" s="2"/>
      <c r="B5569" s="3"/>
      <c r="C5569" s="254"/>
      <c r="D5569" s="45"/>
      <c r="E5569" s="45"/>
      <c r="F5569" s="272"/>
    </row>
    <row r="5570" spans="1:6" x14ac:dyDescent="0.25">
      <c r="A5570" s="2"/>
      <c r="B5570" s="3"/>
      <c r="C5570" s="254"/>
      <c r="D5570" s="45"/>
      <c r="E5570" s="45"/>
      <c r="F5570" s="272"/>
    </row>
    <row r="5571" spans="1:6" x14ac:dyDescent="0.25">
      <c r="A5571" s="2"/>
      <c r="B5571" s="3"/>
      <c r="C5571" s="254"/>
      <c r="D5571" s="45"/>
      <c r="E5571" s="45"/>
      <c r="F5571" s="272"/>
    </row>
    <row r="5572" spans="1:6" x14ac:dyDescent="0.25">
      <c r="A5572" s="2"/>
      <c r="B5572" s="3"/>
      <c r="C5572" s="254"/>
      <c r="D5572" s="45"/>
      <c r="E5572" s="45"/>
      <c r="F5572" s="272"/>
    </row>
    <row r="5573" spans="1:6" x14ac:dyDescent="0.25">
      <c r="A5573" s="2"/>
      <c r="B5573" s="3"/>
      <c r="C5573" s="254"/>
      <c r="D5573" s="45"/>
      <c r="E5573" s="45"/>
      <c r="F5573" s="272"/>
    </row>
    <row r="5574" spans="1:6" x14ac:dyDescent="0.25">
      <c r="A5574" s="2"/>
      <c r="B5574" s="3"/>
      <c r="C5574" s="254"/>
      <c r="D5574" s="45"/>
      <c r="E5574" s="45"/>
      <c r="F5574" s="272"/>
    </row>
    <row r="5575" spans="1:6" x14ac:dyDescent="0.25">
      <c r="A5575" s="2"/>
      <c r="B5575" s="3"/>
      <c r="C5575" s="254"/>
      <c r="D5575" s="45"/>
      <c r="E5575" s="45"/>
      <c r="F5575" s="272"/>
    </row>
    <row r="5576" spans="1:6" x14ac:dyDescent="0.25">
      <c r="A5576" s="2"/>
      <c r="B5576" s="3"/>
      <c r="C5576" s="254"/>
      <c r="D5576" s="45"/>
      <c r="E5576" s="45"/>
      <c r="F5576" s="272"/>
    </row>
    <row r="5577" spans="1:6" x14ac:dyDescent="0.25">
      <c r="A5577" s="2"/>
      <c r="B5577" s="3"/>
      <c r="C5577" s="254"/>
      <c r="D5577" s="45"/>
      <c r="E5577" s="45"/>
      <c r="F5577" s="272"/>
    </row>
    <row r="5578" spans="1:6" x14ac:dyDescent="0.25">
      <c r="A5578" s="2"/>
      <c r="B5578" s="3"/>
      <c r="C5578" s="254"/>
      <c r="D5578" s="45"/>
      <c r="E5578" s="45"/>
      <c r="F5578" s="272"/>
    </row>
    <row r="5579" spans="1:6" x14ac:dyDescent="0.25">
      <c r="A5579" s="2"/>
      <c r="B5579" s="3"/>
      <c r="C5579" s="254"/>
      <c r="D5579" s="45"/>
      <c r="E5579" s="45"/>
      <c r="F5579" s="272"/>
    </row>
    <row r="5580" spans="1:6" x14ac:dyDescent="0.25">
      <c r="A5580" s="2"/>
      <c r="B5580" s="3"/>
      <c r="C5580" s="254"/>
      <c r="D5580" s="45"/>
      <c r="E5580" s="45"/>
      <c r="F5580" s="272"/>
    </row>
    <row r="5581" spans="1:6" x14ac:dyDescent="0.25">
      <c r="A5581" s="2"/>
      <c r="B5581" s="3"/>
      <c r="C5581" s="254"/>
      <c r="D5581" s="45"/>
      <c r="E5581" s="45"/>
      <c r="F5581" s="272"/>
    </row>
    <row r="5582" spans="1:6" x14ac:dyDescent="0.25">
      <c r="A5582" s="2"/>
      <c r="B5582" s="3"/>
      <c r="C5582" s="254"/>
      <c r="D5582" s="45"/>
      <c r="E5582" s="45"/>
      <c r="F5582" s="272"/>
    </row>
    <row r="5583" spans="1:6" x14ac:dyDescent="0.25">
      <c r="A5583" s="2"/>
      <c r="B5583" s="3"/>
      <c r="C5583" s="254"/>
      <c r="D5583" s="45"/>
      <c r="E5583" s="45"/>
      <c r="F5583" s="272"/>
    </row>
    <row r="5584" spans="1:6" x14ac:dyDescent="0.25">
      <c r="A5584" s="2"/>
      <c r="B5584" s="3"/>
      <c r="C5584" s="254"/>
      <c r="D5584" s="45"/>
      <c r="E5584" s="45"/>
      <c r="F5584" s="272"/>
    </row>
    <row r="5585" spans="1:6" x14ac:dyDescent="0.25">
      <c r="A5585" s="2"/>
      <c r="B5585" s="3"/>
      <c r="C5585" s="254"/>
      <c r="D5585" s="45"/>
      <c r="E5585" s="45"/>
      <c r="F5585" s="272"/>
    </row>
    <row r="5586" spans="1:6" x14ac:dyDescent="0.25">
      <c r="A5586" s="2"/>
      <c r="B5586" s="3"/>
      <c r="C5586" s="254"/>
      <c r="D5586" s="45"/>
      <c r="E5586" s="45"/>
      <c r="F5586" s="272"/>
    </row>
    <row r="5587" spans="1:6" x14ac:dyDescent="0.25">
      <c r="A5587" s="2"/>
      <c r="B5587" s="3"/>
      <c r="C5587" s="254"/>
      <c r="D5587" s="45"/>
      <c r="E5587" s="45"/>
      <c r="F5587" s="272"/>
    </row>
    <row r="5588" spans="1:6" x14ac:dyDescent="0.25">
      <c r="A5588" s="2"/>
      <c r="B5588" s="3"/>
      <c r="C5588" s="254"/>
      <c r="D5588" s="45"/>
      <c r="E5588" s="45"/>
      <c r="F5588" s="272"/>
    </row>
    <row r="5589" spans="1:6" x14ac:dyDescent="0.25">
      <c r="A5589" s="2"/>
      <c r="B5589" s="3"/>
      <c r="C5589" s="254"/>
      <c r="D5589" s="45"/>
      <c r="E5589" s="45"/>
      <c r="F5589" s="272"/>
    </row>
    <row r="5590" spans="1:6" x14ac:dyDescent="0.25">
      <c r="A5590" s="2"/>
      <c r="B5590" s="3"/>
      <c r="C5590" s="254"/>
      <c r="D5590" s="45"/>
      <c r="E5590" s="45"/>
      <c r="F5590" s="272"/>
    </row>
    <row r="5591" spans="1:6" x14ac:dyDescent="0.25">
      <c r="A5591" s="2"/>
      <c r="B5591" s="3"/>
      <c r="C5591" s="254"/>
      <c r="D5591" s="45"/>
      <c r="E5591" s="45"/>
      <c r="F5591" s="272"/>
    </row>
    <row r="5592" spans="1:6" x14ac:dyDescent="0.25">
      <c r="A5592" s="2"/>
      <c r="B5592" s="3"/>
      <c r="C5592" s="254"/>
      <c r="D5592" s="45"/>
      <c r="E5592" s="45"/>
      <c r="F5592" s="272"/>
    </row>
    <row r="5593" spans="1:6" x14ac:dyDescent="0.25">
      <c r="A5593" s="2"/>
      <c r="B5593" s="3"/>
      <c r="C5593" s="254"/>
      <c r="D5593" s="45"/>
      <c r="E5593" s="45"/>
      <c r="F5593" s="272"/>
    </row>
    <row r="5594" spans="1:6" x14ac:dyDescent="0.25">
      <c r="A5594" s="2"/>
      <c r="B5594" s="3"/>
      <c r="C5594" s="254"/>
      <c r="D5594" s="45"/>
      <c r="E5594" s="45"/>
      <c r="F5594" s="272"/>
    </row>
    <row r="5595" spans="1:6" x14ac:dyDescent="0.25">
      <c r="A5595" s="2"/>
      <c r="B5595" s="3"/>
      <c r="C5595" s="254"/>
      <c r="D5595" s="45"/>
      <c r="E5595" s="45"/>
      <c r="F5595" s="272"/>
    </row>
    <row r="5596" spans="1:6" x14ac:dyDescent="0.25">
      <c r="A5596" s="2"/>
      <c r="B5596" s="3"/>
      <c r="C5596" s="254"/>
      <c r="D5596" s="45"/>
      <c r="E5596" s="45"/>
      <c r="F5596" s="272"/>
    </row>
    <row r="5597" spans="1:6" x14ac:dyDescent="0.25">
      <c r="A5597" s="2"/>
      <c r="B5597" s="3"/>
      <c r="C5597" s="254"/>
      <c r="D5597" s="45"/>
      <c r="E5597" s="45"/>
      <c r="F5597" s="272"/>
    </row>
    <row r="5598" spans="1:6" x14ac:dyDescent="0.25">
      <c r="A5598" s="2"/>
      <c r="B5598" s="3"/>
      <c r="C5598" s="254"/>
      <c r="D5598" s="45"/>
      <c r="E5598" s="45"/>
      <c r="F5598" s="272"/>
    </row>
    <row r="5599" spans="1:6" x14ac:dyDescent="0.25">
      <c r="A5599" s="2"/>
      <c r="B5599" s="3"/>
      <c r="C5599" s="254"/>
      <c r="D5599" s="45"/>
      <c r="E5599" s="45"/>
      <c r="F5599" s="272"/>
    </row>
    <row r="5600" spans="1:6" x14ac:dyDescent="0.25">
      <c r="A5600" s="2"/>
      <c r="B5600" s="3"/>
      <c r="C5600" s="254"/>
      <c r="D5600" s="45"/>
      <c r="E5600" s="45"/>
      <c r="F5600" s="272"/>
    </row>
    <row r="5601" spans="1:6" x14ac:dyDescent="0.25">
      <c r="A5601" s="2"/>
      <c r="B5601" s="3"/>
      <c r="C5601" s="254"/>
      <c r="D5601" s="45"/>
      <c r="E5601" s="45"/>
      <c r="F5601" s="272"/>
    </row>
    <row r="5602" spans="1:6" x14ac:dyDescent="0.25">
      <c r="A5602" s="2"/>
      <c r="B5602" s="3"/>
      <c r="C5602" s="254"/>
      <c r="D5602" s="45"/>
      <c r="E5602" s="45"/>
      <c r="F5602" s="272"/>
    </row>
    <row r="5603" spans="1:6" x14ac:dyDescent="0.25">
      <c r="A5603" s="2"/>
      <c r="B5603" s="3"/>
      <c r="C5603" s="254"/>
      <c r="D5603" s="45"/>
      <c r="E5603" s="45"/>
      <c r="F5603" s="272"/>
    </row>
    <row r="5604" spans="1:6" x14ac:dyDescent="0.25">
      <c r="A5604" s="2"/>
      <c r="B5604" s="3"/>
      <c r="C5604" s="254"/>
      <c r="D5604" s="45"/>
      <c r="E5604" s="45"/>
      <c r="F5604" s="272"/>
    </row>
    <row r="5605" spans="1:6" x14ac:dyDescent="0.25">
      <c r="A5605" s="2"/>
      <c r="B5605" s="3"/>
      <c r="C5605" s="254"/>
      <c r="D5605" s="45"/>
      <c r="E5605" s="45"/>
      <c r="F5605" s="272"/>
    </row>
    <row r="5606" spans="1:6" x14ac:dyDescent="0.25">
      <c r="A5606" s="2"/>
      <c r="B5606" s="3"/>
      <c r="C5606" s="254"/>
      <c r="D5606" s="45"/>
      <c r="E5606" s="45"/>
      <c r="F5606" s="272"/>
    </row>
    <row r="5607" spans="1:6" x14ac:dyDescent="0.25">
      <c r="A5607" s="2"/>
      <c r="B5607" s="3"/>
      <c r="C5607" s="254"/>
      <c r="D5607" s="45"/>
      <c r="E5607" s="45"/>
      <c r="F5607" s="272"/>
    </row>
    <row r="5608" spans="1:6" x14ac:dyDescent="0.25">
      <c r="A5608" s="2"/>
      <c r="B5608" s="3"/>
      <c r="C5608" s="254"/>
      <c r="D5608" s="45"/>
      <c r="E5608" s="45"/>
      <c r="F5608" s="272"/>
    </row>
    <row r="5609" spans="1:6" x14ac:dyDescent="0.25">
      <c r="A5609" s="2"/>
      <c r="B5609" s="3"/>
      <c r="C5609" s="254"/>
      <c r="D5609" s="45"/>
      <c r="E5609" s="45"/>
      <c r="F5609" s="272"/>
    </row>
    <row r="5610" spans="1:6" x14ac:dyDescent="0.25">
      <c r="A5610" s="2"/>
      <c r="B5610" s="3"/>
      <c r="C5610" s="254"/>
      <c r="D5610" s="45"/>
      <c r="E5610" s="45"/>
      <c r="F5610" s="272"/>
    </row>
    <row r="5611" spans="1:6" x14ac:dyDescent="0.25">
      <c r="A5611" s="2"/>
      <c r="B5611" s="3"/>
      <c r="C5611" s="254"/>
      <c r="D5611" s="45"/>
      <c r="E5611" s="45"/>
      <c r="F5611" s="272"/>
    </row>
    <row r="5612" spans="1:6" x14ac:dyDescent="0.25">
      <c r="A5612" s="2"/>
      <c r="B5612" s="3"/>
      <c r="C5612" s="254"/>
      <c r="D5612" s="45"/>
      <c r="E5612" s="45"/>
      <c r="F5612" s="272"/>
    </row>
    <row r="5613" spans="1:6" x14ac:dyDescent="0.25">
      <c r="A5613" s="2"/>
      <c r="B5613" s="3"/>
      <c r="C5613" s="254"/>
      <c r="D5613" s="45"/>
      <c r="E5613" s="45"/>
      <c r="F5613" s="272"/>
    </row>
    <row r="5614" spans="1:6" x14ac:dyDescent="0.25">
      <c r="A5614" s="2"/>
      <c r="B5614" s="3"/>
      <c r="C5614" s="254"/>
      <c r="D5614" s="45"/>
      <c r="E5614" s="45"/>
      <c r="F5614" s="272"/>
    </row>
    <row r="5615" spans="1:6" x14ac:dyDescent="0.25">
      <c r="A5615" s="2"/>
      <c r="B5615" s="3"/>
      <c r="C5615" s="254"/>
      <c r="D5615" s="45"/>
      <c r="E5615" s="45"/>
      <c r="F5615" s="272"/>
    </row>
    <row r="5616" spans="1:6" x14ac:dyDescent="0.25">
      <c r="A5616" s="2"/>
      <c r="B5616" s="3"/>
      <c r="C5616" s="254"/>
      <c r="D5616" s="45"/>
      <c r="E5616" s="45"/>
      <c r="F5616" s="272"/>
    </row>
    <row r="5617" spans="1:6" x14ac:dyDescent="0.25">
      <c r="A5617" s="2"/>
      <c r="B5617" s="3"/>
      <c r="C5617" s="254"/>
      <c r="D5617" s="45"/>
      <c r="E5617" s="45"/>
      <c r="F5617" s="272"/>
    </row>
    <row r="5618" spans="1:6" x14ac:dyDescent="0.25">
      <c r="A5618" s="2"/>
      <c r="B5618" s="3"/>
      <c r="C5618" s="254"/>
      <c r="D5618" s="45"/>
      <c r="E5618" s="45"/>
      <c r="F5618" s="272"/>
    </row>
    <row r="5619" spans="1:6" x14ac:dyDescent="0.25">
      <c r="A5619" s="2"/>
      <c r="B5619" s="3"/>
      <c r="C5619" s="254"/>
      <c r="D5619" s="45"/>
      <c r="E5619" s="45"/>
      <c r="F5619" s="272"/>
    </row>
    <row r="5620" spans="1:6" x14ac:dyDescent="0.25">
      <c r="A5620" s="2"/>
      <c r="B5620" s="3"/>
      <c r="C5620" s="254"/>
      <c r="D5620" s="45"/>
      <c r="E5620" s="45"/>
      <c r="F5620" s="272"/>
    </row>
    <row r="5621" spans="1:6" x14ac:dyDescent="0.25">
      <c r="A5621" s="2"/>
      <c r="B5621" s="3"/>
      <c r="C5621" s="254"/>
      <c r="D5621" s="45"/>
      <c r="E5621" s="45"/>
      <c r="F5621" s="272"/>
    </row>
    <row r="5622" spans="1:6" x14ac:dyDescent="0.25">
      <c r="A5622" s="2"/>
      <c r="B5622" s="3"/>
      <c r="C5622" s="254"/>
      <c r="D5622" s="45"/>
      <c r="E5622" s="45"/>
      <c r="F5622" s="272"/>
    </row>
    <row r="5623" spans="1:6" x14ac:dyDescent="0.25">
      <c r="A5623" s="2"/>
      <c r="B5623" s="3"/>
      <c r="C5623" s="254"/>
      <c r="D5623" s="45"/>
      <c r="E5623" s="45"/>
      <c r="F5623" s="272"/>
    </row>
    <row r="5624" spans="1:6" x14ac:dyDescent="0.25">
      <c r="A5624" s="2"/>
      <c r="B5624" s="3"/>
      <c r="C5624" s="254"/>
      <c r="D5624" s="45"/>
      <c r="E5624" s="45"/>
      <c r="F5624" s="272"/>
    </row>
    <row r="5625" spans="1:6" x14ac:dyDescent="0.25">
      <c r="A5625" s="2"/>
      <c r="B5625" s="3"/>
      <c r="C5625" s="254"/>
      <c r="D5625" s="45"/>
      <c r="E5625" s="45"/>
      <c r="F5625" s="272"/>
    </row>
    <row r="5626" spans="1:6" x14ac:dyDescent="0.25">
      <c r="A5626" s="2"/>
      <c r="B5626" s="3"/>
      <c r="C5626" s="254"/>
      <c r="D5626" s="45"/>
      <c r="E5626" s="45"/>
      <c r="F5626" s="272"/>
    </row>
    <row r="5627" spans="1:6" x14ac:dyDescent="0.25">
      <c r="A5627" s="2"/>
      <c r="B5627" s="3"/>
      <c r="C5627" s="254"/>
      <c r="D5627" s="45"/>
      <c r="E5627" s="45"/>
      <c r="F5627" s="272"/>
    </row>
    <row r="5628" spans="1:6" x14ac:dyDescent="0.25">
      <c r="A5628" s="2"/>
      <c r="B5628" s="3"/>
      <c r="C5628" s="254"/>
      <c r="D5628" s="45"/>
      <c r="E5628" s="45"/>
      <c r="F5628" s="272"/>
    </row>
    <row r="5629" spans="1:6" x14ac:dyDescent="0.25">
      <c r="A5629" s="2"/>
      <c r="B5629" s="3"/>
      <c r="C5629" s="254"/>
      <c r="D5629" s="45"/>
      <c r="E5629" s="45"/>
      <c r="F5629" s="272"/>
    </row>
    <row r="5630" spans="1:6" x14ac:dyDescent="0.25">
      <c r="A5630" s="2"/>
      <c r="B5630" s="3"/>
      <c r="C5630" s="254"/>
      <c r="D5630" s="45"/>
      <c r="E5630" s="45"/>
      <c r="F5630" s="272"/>
    </row>
    <row r="5631" spans="1:6" x14ac:dyDescent="0.25">
      <c r="A5631" s="2"/>
      <c r="B5631" s="3"/>
      <c r="C5631" s="254"/>
      <c r="D5631" s="45"/>
      <c r="E5631" s="45"/>
      <c r="F5631" s="272"/>
    </row>
    <row r="5632" spans="1:6" x14ac:dyDescent="0.25">
      <c r="A5632" s="2"/>
      <c r="B5632" s="3"/>
      <c r="C5632" s="254"/>
      <c r="D5632" s="45"/>
      <c r="E5632" s="45"/>
      <c r="F5632" s="272"/>
    </row>
    <row r="5633" spans="1:6" x14ac:dyDescent="0.25">
      <c r="A5633" s="2"/>
      <c r="B5633" s="3"/>
      <c r="C5633" s="254"/>
      <c r="D5633" s="45"/>
      <c r="E5633" s="45"/>
      <c r="F5633" s="272"/>
    </row>
    <row r="5634" spans="1:6" x14ac:dyDescent="0.25">
      <c r="A5634" s="2"/>
      <c r="B5634" s="3"/>
      <c r="C5634" s="254"/>
      <c r="D5634" s="45"/>
      <c r="E5634" s="45"/>
      <c r="F5634" s="272"/>
    </row>
    <row r="5635" spans="1:6" x14ac:dyDescent="0.25">
      <c r="A5635" s="2"/>
      <c r="B5635" s="3"/>
      <c r="C5635" s="254"/>
      <c r="D5635" s="45"/>
      <c r="E5635" s="45"/>
      <c r="F5635" s="272"/>
    </row>
    <row r="5636" spans="1:6" x14ac:dyDescent="0.25">
      <c r="A5636" s="2"/>
      <c r="B5636" s="3"/>
      <c r="C5636" s="254"/>
      <c r="D5636" s="45"/>
      <c r="E5636" s="45"/>
      <c r="F5636" s="272"/>
    </row>
    <row r="5637" spans="1:6" x14ac:dyDescent="0.25">
      <c r="A5637" s="2"/>
      <c r="B5637" s="3"/>
      <c r="C5637" s="254"/>
      <c r="D5637" s="45"/>
      <c r="E5637" s="45"/>
      <c r="F5637" s="272"/>
    </row>
    <row r="5638" spans="1:6" x14ac:dyDescent="0.25">
      <c r="A5638" s="2"/>
      <c r="B5638" s="3"/>
      <c r="C5638" s="254"/>
      <c r="D5638" s="45"/>
      <c r="E5638" s="45"/>
      <c r="F5638" s="272"/>
    </row>
    <row r="5639" spans="1:6" x14ac:dyDescent="0.25">
      <c r="A5639" s="2"/>
      <c r="B5639" s="3"/>
      <c r="C5639" s="254"/>
      <c r="D5639" s="45"/>
      <c r="E5639" s="45"/>
      <c r="F5639" s="272"/>
    </row>
    <row r="5640" spans="1:6" x14ac:dyDescent="0.25">
      <c r="A5640" s="2"/>
      <c r="B5640" s="3"/>
      <c r="C5640" s="254"/>
      <c r="D5640" s="45"/>
      <c r="E5640" s="45"/>
      <c r="F5640" s="272"/>
    </row>
    <row r="5641" spans="1:6" x14ac:dyDescent="0.25">
      <c r="A5641" s="2"/>
      <c r="B5641" s="3"/>
      <c r="C5641" s="254"/>
      <c r="D5641" s="45"/>
      <c r="E5641" s="45"/>
      <c r="F5641" s="272"/>
    </row>
    <row r="5642" spans="1:6" x14ac:dyDescent="0.25">
      <c r="A5642" s="2"/>
      <c r="B5642" s="3"/>
      <c r="C5642" s="254"/>
      <c r="D5642" s="45"/>
      <c r="E5642" s="45"/>
      <c r="F5642" s="272"/>
    </row>
    <row r="5643" spans="1:6" x14ac:dyDescent="0.25">
      <c r="A5643" s="2"/>
      <c r="B5643" s="3"/>
      <c r="C5643" s="254"/>
      <c r="D5643" s="45"/>
      <c r="E5643" s="45"/>
      <c r="F5643" s="272"/>
    </row>
    <row r="5644" spans="1:6" x14ac:dyDescent="0.25">
      <c r="A5644" s="2"/>
      <c r="B5644" s="3"/>
      <c r="C5644" s="254"/>
      <c r="D5644" s="45"/>
      <c r="E5644" s="45"/>
      <c r="F5644" s="272"/>
    </row>
    <row r="5645" spans="1:6" x14ac:dyDescent="0.25">
      <c r="A5645" s="2"/>
      <c r="B5645" s="3"/>
      <c r="C5645" s="254"/>
      <c r="D5645" s="45"/>
      <c r="E5645" s="45"/>
      <c r="F5645" s="272"/>
    </row>
    <row r="5646" spans="1:6" x14ac:dyDescent="0.25">
      <c r="A5646" s="2"/>
      <c r="B5646" s="3"/>
      <c r="C5646" s="254"/>
      <c r="D5646" s="45"/>
      <c r="E5646" s="45"/>
      <c r="F5646" s="272"/>
    </row>
    <row r="5647" spans="1:6" x14ac:dyDescent="0.25">
      <c r="A5647" s="2"/>
      <c r="B5647" s="3"/>
      <c r="C5647" s="254"/>
      <c r="D5647" s="45"/>
      <c r="E5647" s="45"/>
      <c r="F5647" s="272"/>
    </row>
    <row r="5648" spans="1:6" x14ac:dyDescent="0.25">
      <c r="A5648" s="2"/>
      <c r="B5648" s="3"/>
      <c r="C5648" s="254"/>
      <c r="D5648" s="45"/>
      <c r="E5648" s="45"/>
      <c r="F5648" s="272"/>
    </row>
    <row r="5649" spans="1:6" x14ac:dyDescent="0.25">
      <c r="A5649" s="2"/>
      <c r="B5649" s="3"/>
      <c r="C5649" s="254"/>
      <c r="D5649" s="45"/>
      <c r="E5649" s="45"/>
      <c r="F5649" s="272"/>
    </row>
    <row r="5650" spans="1:6" x14ac:dyDescent="0.25">
      <c r="A5650" s="2"/>
      <c r="B5650" s="3"/>
      <c r="C5650" s="254"/>
      <c r="D5650" s="45"/>
      <c r="E5650" s="45"/>
      <c r="F5650" s="272"/>
    </row>
    <row r="5651" spans="1:6" x14ac:dyDescent="0.25">
      <c r="A5651" s="2"/>
      <c r="B5651" s="3"/>
      <c r="C5651" s="254"/>
      <c r="D5651" s="45"/>
      <c r="E5651" s="45"/>
      <c r="F5651" s="272"/>
    </row>
    <row r="5652" spans="1:6" x14ac:dyDescent="0.25">
      <c r="A5652" s="2"/>
      <c r="B5652" s="3"/>
      <c r="C5652" s="254"/>
      <c r="D5652" s="45"/>
      <c r="E5652" s="45"/>
      <c r="F5652" s="272"/>
    </row>
    <row r="5653" spans="1:6" x14ac:dyDescent="0.25">
      <c r="A5653" s="2"/>
      <c r="B5653" s="3"/>
      <c r="C5653" s="254"/>
      <c r="D5653" s="45"/>
      <c r="E5653" s="45"/>
      <c r="F5653" s="272"/>
    </row>
    <row r="5654" spans="1:6" x14ac:dyDescent="0.25">
      <c r="A5654" s="2"/>
      <c r="B5654" s="3"/>
      <c r="C5654" s="254"/>
      <c r="D5654" s="45"/>
      <c r="E5654" s="45"/>
      <c r="F5654" s="272"/>
    </row>
    <row r="5655" spans="1:6" x14ac:dyDescent="0.25">
      <c r="A5655" s="2"/>
      <c r="B5655" s="3"/>
      <c r="C5655" s="254"/>
      <c r="D5655" s="45"/>
      <c r="E5655" s="45"/>
      <c r="F5655" s="272"/>
    </row>
    <row r="5656" spans="1:6" x14ac:dyDescent="0.25">
      <c r="A5656" s="2"/>
      <c r="B5656" s="3"/>
      <c r="C5656" s="254"/>
      <c r="D5656" s="45"/>
      <c r="E5656" s="45"/>
      <c r="F5656" s="272"/>
    </row>
    <row r="5657" spans="1:6" x14ac:dyDescent="0.25">
      <c r="A5657" s="2"/>
      <c r="B5657" s="3"/>
      <c r="C5657" s="254"/>
      <c r="D5657" s="45"/>
      <c r="E5657" s="45"/>
      <c r="F5657" s="272"/>
    </row>
    <row r="5658" spans="1:6" x14ac:dyDescent="0.25">
      <c r="A5658" s="2"/>
      <c r="B5658" s="3"/>
      <c r="C5658" s="254"/>
      <c r="D5658" s="45"/>
      <c r="E5658" s="45"/>
      <c r="F5658" s="272"/>
    </row>
    <row r="5659" spans="1:6" x14ac:dyDescent="0.25">
      <c r="A5659" s="2"/>
      <c r="B5659" s="3"/>
      <c r="C5659" s="254"/>
      <c r="D5659" s="45"/>
      <c r="E5659" s="45"/>
      <c r="F5659" s="272"/>
    </row>
    <row r="5660" spans="1:6" x14ac:dyDescent="0.25">
      <c r="A5660" s="2"/>
      <c r="B5660" s="3"/>
      <c r="C5660" s="254"/>
      <c r="D5660" s="45"/>
      <c r="E5660" s="45"/>
      <c r="F5660" s="272"/>
    </row>
    <row r="5661" spans="1:6" x14ac:dyDescent="0.25">
      <c r="A5661" s="2"/>
      <c r="B5661" s="3"/>
      <c r="C5661" s="254"/>
      <c r="D5661" s="45"/>
      <c r="E5661" s="45"/>
      <c r="F5661" s="272"/>
    </row>
    <row r="5662" spans="1:6" x14ac:dyDescent="0.25">
      <c r="A5662" s="2"/>
      <c r="B5662" s="3"/>
      <c r="C5662" s="254"/>
      <c r="D5662" s="45"/>
      <c r="E5662" s="45"/>
      <c r="F5662" s="272"/>
    </row>
    <row r="5663" spans="1:6" x14ac:dyDescent="0.25">
      <c r="A5663" s="2"/>
      <c r="B5663" s="3"/>
      <c r="C5663" s="254"/>
      <c r="D5663" s="45"/>
      <c r="E5663" s="45"/>
      <c r="F5663" s="272"/>
    </row>
    <row r="5664" spans="1:6" x14ac:dyDescent="0.25">
      <c r="A5664" s="2"/>
      <c r="B5664" s="3"/>
      <c r="C5664" s="254"/>
      <c r="D5664" s="45"/>
      <c r="E5664" s="45"/>
      <c r="F5664" s="272"/>
    </row>
    <row r="5665" spans="1:6" x14ac:dyDescent="0.25">
      <c r="A5665" s="2"/>
      <c r="B5665" s="3"/>
      <c r="C5665" s="254"/>
      <c r="D5665" s="45"/>
      <c r="E5665" s="45"/>
      <c r="F5665" s="272"/>
    </row>
    <row r="5666" spans="1:6" x14ac:dyDescent="0.25">
      <c r="A5666" s="2"/>
      <c r="B5666" s="3"/>
      <c r="C5666" s="254"/>
      <c r="D5666" s="45"/>
      <c r="E5666" s="45"/>
      <c r="F5666" s="272"/>
    </row>
    <row r="5667" spans="1:6" x14ac:dyDescent="0.25">
      <c r="A5667" s="2"/>
      <c r="B5667" s="3"/>
      <c r="C5667" s="254"/>
      <c r="D5667" s="45"/>
      <c r="E5667" s="45"/>
      <c r="F5667" s="272"/>
    </row>
    <row r="5668" spans="1:6" x14ac:dyDescent="0.25">
      <c r="A5668" s="2"/>
      <c r="B5668" s="3"/>
      <c r="C5668" s="254"/>
      <c r="D5668" s="45"/>
      <c r="E5668" s="45"/>
      <c r="F5668" s="272"/>
    </row>
    <row r="5669" spans="1:6" x14ac:dyDescent="0.25">
      <c r="A5669" s="2"/>
      <c r="B5669" s="3"/>
      <c r="C5669" s="254"/>
      <c r="D5669" s="45"/>
      <c r="E5669" s="45"/>
      <c r="F5669" s="272"/>
    </row>
    <row r="5670" spans="1:6" x14ac:dyDescent="0.25">
      <c r="A5670" s="2"/>
      <c r="B5670" s="3"/>
      <c r="C5670" s="254"/>
      <c r="D5670" s="45"/>
      <c r="E5670" s="45"/>
      <c r="F5670" s="272"/>
    </row>
    <row r="5671" spans="1:6" x14ac:dyDescent="0.25">
      <c r="A5671" s="2"/>
      <c r="B5671" s="3"/>
      <c r="C5671" s="254"/>
      <c r="D5671" s="45"/>
      <c r="E5671" s="45"/>
      <c r="F5671" s="272"/>
    </row>
    <row r="5672" spans="1:6" x14ac:dyDescent="0.25">
      <c r="A5672" s="2"/>
      <c r="B5672" s="3"/>
      <c r="C5672" s="254"/>
      <c r="D5672" s="45"/>
      <c r="E5672" s="45"/>
      <c r="F5672" s="272"/>
    </row>
    <row r="5673" spans="1:6" x14ac:dyDescent="0.25">
      <c r="A5673" s="2"/>
      <c r="B5673" s="3"/>
      <c r="C5673" s="254"/>
      <c r="D5673" s="45"/>
      <c r="E5673" s="45"/>
      <c r="F5673" s="272"/>
    </row>
    <row r="5674" spans="1:6" x14ac:dyDescent="0.25">
      <c r="A5674" s="2"/>
      <c r="B5674" s="3"/>
      <c r="C5674" s="254"/>
      <c r="D5674" s="45"/>
      <c r="E5674" s="45"/>
      <c r="F5674" s="272"/>
    </row>
    <row r="5675" spans="1:6" x14ac:dyDescent="0.25">
      <c r="A5675" s="2"/>
      <c r="B5675" s="3"/>
      <c r="C5675" s="254"/>
      <c r="D5675" s="45"/>
      <c r="E5675" s="45"/>
      <c r="F5675" s="272"/>
    </row>
    <row r="5676" spans="1:6" x14ac:dyDescent="0.25">
      <c r="A5676" s="2"/>
      <c r="B5676" s="3"/>
      <c r="C5676" s="254"/>
      <c r="D5676" s="45"/>
      <c r="E5676" s="45"/>
      <c r="F5676" s="272"/>
    </row>
    <row r="5677" spans="1:6" x14ac:dyDescent="0.25">
      <c r="A5677" s="2"/>
      <c r="B5677" s="3"/>
      <c r="C5677" s="254"/>
      <c r="D5677" s="45"/>
      <c r="E5677" s="45"/>
      <c r="F5677" s="272"/>
    </row>
    <row r="5678" spans="1:6" x14ac:dyDescent="0.25">
      <c r="A5678" s="2"/>
      <c r="B5678" s="3"/>
      <c r="C5678" s="254"/>
      <c r="D5678" s="45"/>
      <c r="E5678" s="45"/>
      <c r="F5678" s="272"/>
    </row>
    <row r="5679" spans="1:6" x14ac:dyDescent="0.25">
      <c r="A5679" s="2"/>
      <c r="B5679" s="3"/>
      <c r="C5679" s="254"/>
      <c r="D5679" s="45"/>
      <c r="E5679" s="45"/>
      <c r="F5679" s="272"/>
    </row>
    <row r="5680" spans="1:6" x14ac:dyDescent="0.25">
      <c r="A5680" s="2"/>
      <c r="B5680" s="3"/>
      <c r="C5680" s="254"/>
      <c r="D5680" s="45"/>
      <c r="E5680" s="45"/>
      <c r="F5680" s="272"/>
    </row>
    <row r="5681" spans="1:6" x14ac:dyDescent="0.25">
      <c r="A5681" s="2"/>
      <c r="B5681" s="3"/>
      <c r="C5681" s="254"/>
      <c r="D5681" s="45"/>
      <c r="E5681" s="45"/>
      <c r="F5681" s="272"/>
    </row>
    <row r="5682" spans="1:6" x14ac:dyDescent="0.25">
      <c r="A5682" s="2"/>
      <c r="B5682" s="3"/>
      <c r="C5682" s="254"/>
      <c r="D5682" s="45"/>
      <c r="E5682" s="45"/>
      <c r="F5682" s="272"/>
    </row>
    <row r="5683" spans="1:6" x14ac:dyDescent="0.25">
      <c r="A5683" s="2"/>
      <c r="B5683" s="3"/>
      <c r="C5683" s="254"/>
      <c r="D5683" s="45"/>
      <c r="E5683" s="45"/>
      <c r="F5683" s="272"/>
    </row>
    <row r="5684" spans="1:6" x14ac:dyDescent="0.25">
      <c r="A5684" s="2"/>
      <c r="B5684" s="3"/>
      <c r="C5684" s="254"/>
      <c r="D5684" s="45"/>
      <c r="E5684" s="45"/>
      <c r="F5684" s="272"/>
    </row>
    <row r="5685" spans="1:6" x14ac:dyDescent="0.25">
      <c r="A5685" s="2"/>
      <c r="B5685" s="3"/>
      <c r="C5685" s="254"/>
      <c r="D5685" s="45"/>
      <c r="E5685" s="45"/>
      <c r="F5685" s="272"/>
    </row>
    <row r="5686" spans="1:6" x14ac:dyDescent="0.25">
      <c r="A5686" s="2"/>
      <c r="B5686" s="3"/>
      <c r="C5686" s="254"/>
      <c r="D5686" s="45"/>
      <c r="E5686" s="45"/>
      <c r="F5686" s="272"/>
    </row>
    <row r="5687" spans="1:6" x14ac:dyDescent="0.25">
      <c r="A5687" s="2"/>
      <c r="B5687" s="3"/>
      <c r="C5687" s="254"/>
      <c r="D5687" s="45"/>
      <c r="E5687" s="45"/>
      <c r="F5687" s="272"/>
    </row>
    <row r="5688" spans="1:6" x14ac:dyDescent="0.25">
      <c r="A5688" s="2"/>
      <c r="B5688" s="3"/>
      <c r="C5688" s="254"/>
      <c r="D5688" s="45"/>
      <c r="E5688" s="45"/>
      <c r="F5688" s="272"/>
    </row>
    <row r="5689" spans="1:6" x14ac:dyDescent="0.25">
      <c r="A5689" s="2"/>
      <c r="B5689" s="3"/>
      <c r="C5689" s="254"/>
      <c r="D5689" s="45"/>
      <c r="E5689" s="45"/>
      <c r="F5689" s="272"/>
    </row>
    <row r="5690" spans="1:6" x14ac:dyDescent="0.25">
      <c r="A5690" s="2"/>
      <c r="B5690" s="3"/>
      <c r="C5690" s="254"/>
      <c r="D5690" s="45"/>
      <c r="E5690" s="45"/>
      <c r="F5690" s="272"/>
    </row>
    <row r="5691" spans="1:6" x14ac:dyDescent="0.25">
      <c r="A5691" s="2"/>
      <c r="B5691" s="3"/>
      <c r="C5691" s="254"/>
      <c r="D5691" s="45"/>
      <c r="E5691" s="45"/>
      <c r="F5691" s="272"/>
    </row>
    <row r="5692" spans="1:6" x14ac:dyDescent="0.25">
      <c r="A5692" s="2"/>
      <c r="B5692" s="3"/>
      <c r="C5692" s="254"/>
      <c r="D5692" s="45"/>
      <c r="E5692" s="45"/>
      <c r="F5692" s="272"/>
    </row>
    <row r="5693" spans="1:6" x14ac:dyDescent="0.25">
      <c r="A5693" s="2"/>
      <c r="B5693" s="3"/>
      <c r="C5693" s="254"/>
      <c r="D5693" s="45"/>
      <c r="E5693" s="45"/>
      <c r="F5693" s="272"/>
    </row>
    <row r="5694" spans="1:6" x14ac:dyDescent="0.25">
      <c r="A5694" s="2"/>
      <c r="B5694" s="3"/>
      <c r="C5694" s="254"/>
      <c r="D5694" s="45"/>
      <c r="E5694" s="45"/>
      <c r="F5694" s="272"/>
    </row>
    <row r="5695" spans="1:6" x14ac:dyDescent="0.25">
      <c r="A5695" s="2"/>
      <c r="B5695" s="3"/>
      <c r="C5695" s="254"/>
      <c r="D5695" s="45"/>
      <c r="E5695" s="45"/>
      <c r="F5695" s="272"/>
    </row>
    <row r="5696" spans="1:6" x14ac:dyDescent="0.25">
      <c r="A5696" s="2"/>
      <c r="B5696" s="3"/>
      <c r="C5696" s="254"/>
      <c r="D5696" s="45"/>
      <c r="E5696" s="45"/>
      <c r="F5696" s="272"/>
    </row>
    <row r="5697" spans="1:6" x14ac:dyDescent="0.25">
      <c r="A5697" s="2"/>
      <c r="B5697" s="3"/>
      <c r="C5697" s="254"/>
      <c r="D5697" s="45"/>
      <c r="E5697" s="45"/>
      <c r="F5697" s="272"/>
    </row>
    <row r="5698" spans="1:6" x14ac:dyDescent="0.25">
      <c r="A5698" s="2"/>
      <c r="B5698" s="3"/>
      <c r="C5698" s="254"/>
      <c r="D5698" s="45"/>
      <c r="E5698" s="45"/>
      <c r="F5698" s="272"/>
    </row>
    <row r="5699" spans="1:6" x14ac:dyDescent="0.25">
      <c r="A5699" s="2"/>
      <c r="B5699" s="3"/>
      <c r="C5699" s="254"/>
      <c r="D5699" s="45"/>
      <c r="E5699" s="45"/>
      <c r="F5699" s="272"/>
    </row>
    <row r="5700" spans="1:6" x14ac:dyDescent="0.25">
      <c r="A5700" s="2"/>
      <c r="B5700" s="3"/>
      <c r="C5700" s="254"/>
      <c r="D5700" s="45"/>
      <c r="E5700" s="45"/>
      <c r="F5700" s="272"/>
    </row>
    <row r="5701" spans="1:6" x14ac:dyDescent="0.25">
      <c r="A5701" s="2"/>
      <c r="B5701" s="3"/>
      <c r="C5701" s="254"/>
      <c r="D5701" s="45"/>
      <c r="E5701" s="45"/>
      <c r="F5701" s="272"/>
    </row>
    <row r="5702" spans="1:6" x14ac:dyDescent="0.25">
      <c r="A5702" s="2"/>
      <c r="B5702" s="3"/>
      <c r="C5702" s="254"/>
      <c r="D5702" s="45"/>
      <c r="E5702" s="45"/>
      <c r="F5702" s="272"/>
    </row>
    <row r="5703" spans="1:6" x14ac:dyDescent="0.25">
      <c r="A5703" s="2"/>
      <c r="B5703" s="3"/>
      <c r="C5703" s="254"/>
      <c r="D5703" s="45"/>
      <c r="E5703" s="45"/>
      <c r="F5703" s="272"/>
    </row>
    <row r="5704" spans="1:6" x14ac:dyDescent="0.25">
      <c r="A5704" s="2"/>
      <c r="B5704" s="3"/>
      <c r="C5704" s="254"/>
      <c r="D5704" s="45"/>
      <c r="E5704" s="45"/>
      <c r="F5704" s="272"/>
    </row>
    <row r="5705" spans="1:6" x14ac:dyDescent="0.25">
      <c r="A5705" s="2"/>
      <c r="B5705" s="3"/>
      <c r="C5705" s="254"/>
      <c r="D5705" s="45"/>
      <c r="E5705" s="45"/>
      <c r="F5705" s="272"/>
    </row>
    <row r="5706" spans="1:6" x14ac:dyDescent="0.25">
      <c r="A5706" s="2"/>
      <c r="B5706" s="3"/>
      <c r="C5706" s="254"/>
      <c r="D5706" s="45"/>
      <c r="E5706" s="45"/>
      <c r="F5706" s="272"/>
    </row>
    <row r="5707" spans="1:6" x14ac:dyDescent="0.25">
      <c r="A5707" s="2"/>
      <c r="B5707" s="3"/>
      <c r="C5707" s="254"/>
      <c r="D5707" s="45"/>
      <c r="E5707" s="45"/>
      <c r="F5707" s="272"/>
    </row>
    <row r="5708" spans="1:6" x14ac:dyDescent="0.25">
      <c r="A5708" s="2"/>
      <c r="B5708" s="3"/>
      <c r="C5708" s="254"/>
      <c r="D5708" s="45"/>
      <c r="E5708" s="45"/>
      <c r="F5708" s="272"/>
    </row>
    <row r="5709" spans="1:6" x14ac:dyDescent="0.25">
      <c r="A5709" s="2"/>
      <c r="B5709" s="3"/>
      <c r="C5709" s="254"/>
      <c r="D5709" s="45"/>
      <c r="E5709" s="45"/>
      <c r="F5709" s="272"/>
    </row>
    <row r="5710" spans="1:6" x14ac:dyDescent="0.25">
      <c r="A5710" s="2"/>
      <c r="B5710" s="3"/>
      <c r="C5710" s="254"/>
      <c r="D5710" s="45"/>
      <c r="E5710" s="45"/>
      <c r="F5710" s="272"/>
    </row>
    <row r="5711" spans="1:6" x14ac:dyDescent="0.25">
      <c r="A5711" s="2"/>
      <c r="B5711" s="3"/>
      <c r="C5711" s="254"/>
      <c r="D5711" s="45"/>
      <c r="E5711" s="45"/>
      <c r="F5711" s="272"/>
    </row>
    <row r="5712" spans="1:6" x14ac:dyDescent="0.25">
      <c r="A5712" s="2"/>
      <c r="B5712" s="3"/>
      <c r="C5712" s="254"/>
      <c r="D5712" s="45"/>
      <c r="E5712" s="45"/>
      <c r="F5712" s="272"/>
    </row>
    <row r="5713" spans="1:6" x14ac:dyDescent="0.25">
      <c r="A5713" s="2"/>
      <c r="B5713" s="3"/>
      <c r="C5713" s="254"/>
      <c r="D5713" s="45"/>
      <c r="E5713" s="45"/>
      <c r="F5713" s="272"/>
    </row>
    <row r="5714" spans="1:6" x14ac:dyDescent="0.25">
      <c r="A5714" s="2"/>
      <c r="B5714" s="3"/>
      <c r="C5714" s="254"/>
      <c r="D5714" s="45"/>
      <c r="E5714" s="45"/>
      <c r="F5714" s="272"/>
    </row>
    <row r="5715" spans="1:6" x14ac:dyDescent="0.25">
      <c r="A5715" s="2"/>
      <c r="B5715" s="3"/>
      <c r="C5715" s="254"/>
      <c r="D5715" s="45"/>
      <c r="E5715" s="45"/>
      <c r="F5715" s="272"/>
    </row>
    <row r="5716" spans="1:6" x14ac:dyDescent="0.25">
      <c r="A5716" s="2"/>
      <c r="B5716" s="3"/>
      <c r="C5716" s="254"/>
      <c r="D5716" s="45"/>
      <c r="E5716" s="45"/>
      <c r="F5716" s="272"/>
    </row>
    <row r="5717" spans="1:6" x14ac:dyDescent="0.25">
      <c r="A5717" s="2"/>
      <c r="B5717" s="3"/>
      <c r="C5717" s="254"/>
      <c r="D5717" s="45"/>
      <c r="E5717" s="45"/>
      <c r="F5717" s="272"/>
    </row>
    <row r="5718" spans="1:6" x14ac:dyDescent="0.25">
      <c r="A5718" s="2"/>
      <c r="B5718" s="3"/>
      <c r="C5718" s="254"/>
      <c r="D5718" s="45"/>
      <c r="E5718" s="45"/>
      <c r="F5718" s="272"/>
    </row>
    <row r="5719" spans="1:6" x14ac:dyDescent="0.25">
      <c r="A5719" s="2"/>
      <c r="B5719" s="3"/>
      <c r="C5719" s="254"/>
      <c r="D5719" s="45"/>
      <c r="E5719" s="45"/>
      <c r="F5719" s="272"/>
    </row>
    <row r="5720" spans="1:6" x14ac:dyDescent="0.25">
      <c r="A5720" s="2"/>
      <c r="B5720" s="3"/>
      <c r="C5720" s="254"/>
      <c r="D5720" s="45"/>
      <c r="E5720" s="45"/>
      <c r="F5720" s="272"/>
    </row>
    <row r="5721" spans="1:6" x14ac:dyDescent="0.25">
      <c r="A5721" s="2"/>
      <c r="B5721" s="3"/>
      <c r="C5721" s="254"/>
      <c r="D5721" s="45"/>
      <c r="E5721" s="45"/>
      <c r="F5721" s="272"/>
    </row>
    <row r="5722" spans="1:6" x14ac:dyDescent="0.25">
      <c r="A5722" s="2"/>
      <c r="B5722" s="3"/>
      <c r="C5722" s="254"/>
      <c r="D5722" s="45"/>
      <c r="E5722" s="45"/>
      <c r="F5722" s="272"/>
    </row>
    <row r="5723" spans="1:6" x14ac:dyDescent="0.25">
      <c r="A5723" s="2"/>
      <c r="B5723" s="3"/>
      <c r="C5723" s="254"/>
      <c r="D5723" s="45"/>
      <c r="E5723" s="45"/>
      <c r="F5723" s="272"/>
    </row>
    <row r="5724" spans="1:6" x14ac:dyDescent="0.25">
      <c r="A5724" s="2"/>
      <c r="B5724" s="3"/>
      <c r="C5724" s="254"/>
      <c r="D5724" s="45"/>
      <c r="E5724" s="45"/>
      <c r="F5724" s="272"/>
    </row>
    <row r="5725" spans="1:6" x14ac:dyDescent="0.25">
      <c r="A5725" s="2"/>
      <c r="B5725" s="3"/>
      <c r="C5725" s="254"/>
      <c r="D5725" s="45"/>
      <c r="E5725" s="45"/>
      <c r="F5725" s="272"/>
    </row>
    <row r="5726" spans="1:6" x14ac:dyDescent="0.25">
      <c r="A5726" s="2"/>
      <c r="B5726" s="3"/>
      <c r="C5726" s="254"/>
      <c r="D5726" s="45"/>
      <c r="E5726" s="45"/>
      <c r="F5726" s="272"/>
    </row>
    <row r="5727" spans="1:6" x14ac:dyDescent="0.25">
      <c r="A5727" s="2"/>
      <c r="B5727" s="3"/>
      <c r="C5727" s="254"/>
      <c r="D5727" s="45"/>
      <c r="E5727" s="45"/>
      <c r="F5727" s="272"/>
    </row>
    <row r="5728" spans="1:6" x14ac:dyDescent="0.25">
      <c r="A5728" s="2"/>
      <c r="B5728" s="3"/>
      <c r="C5728" s="254"/>
      <c r="D5728" s="45"/>
      <c r="E5728" s="45"/>
      <c r="F5728" s="272"/>
    </row>
    <row r="5729" spans="1:6" x14ac:dyDescent="0.25">
      <c r="A5729" s="2"/>
      <c r="B5729" s="3"/>
      <c r="C5729" s="254"/>
      <c r="D5729" s="45"/>
      <c r="E5729" s="45"/>
      <c r="F5729" s="272"/>
    </row>
    <row r="5730" spans="1:6" x14ac:dyDescent="0.25">
      <c r="A5730" s="2"/>
      <c r="B5730" s="3"/>
      <c r="C5730" s="254"/>
      <c r="D5730" s="45"/>
      <c r="E5730" s="45"/>
      <c r="F5730" s="272"/>
    </row>
    <row r="5731" spans="1:6" x14ac:dyDescent="0.25">
      <c r="A5731" s="2"/>
      <c r="B5731" s="3"/>
      <c r="C5731" s="254"/>
      <c r="D5731" s="45"/>
      <c r="E5731" s="45"/>
      <c r="F5731" s="272"/>
    </row>
    <row r="5732" spans="1:6" x14ac:dyDescent="0.25">
      <c r="A5732" s="2"/>
      <c r="B5732" s="3"/>
      <c r="C5732" s="254"/>
      <c r="D5732" s="45"/>
      <c r="E5732" s="45"/>
      <c r="F5732" s="272"/>
    </row>
    <row r="5733" spans="1:6" x14ac:dyDescent="0.25">
      <c r="A5733" s="2"/>
      <c r="B5733" s="3"/>
      <c r="C5733" s="254"/>
      <c r="D5733" s="45"/>
      <c r="E5733" s="45"/>
      <c r="F5733" s="272"/>
    </row>
    <row r="5734" spans="1:6" x14ac:dyDescent="0.25">
      <c r="A5734" s="2"/>
      <c r="B5734" s="3"/>
      <c r="C5734" s="254"/>
      <c r="D5734" s="45"/>
      <c r="E5734" s="45"/>
      <c r="F5734" s="272"/>
    </row>
    <row r="5735" spans="1:6" x14ac:dyDescent="0.25">
      <c r="A5735" s="2"/>
      <c r="B5735" s="3"/>
      <c r="C5735" s="254"/>
      <c r="D5735" s="45"/>
      <c r="E5735" s="45"/>
      <c r="F5735" s="272"/>
    </row>
    <row r="5736" spans="1:6" x14ac:dyDescent="0.25">
      <c r="A5736" s="2"/>
      <c r="B5736" s="3"/>
      <c r="C5736" s="254"/>
      <c r="D5736" s="45"/>
      <c r="E5736" s="45"/>
      <c r="F5736" s="272"/>
    </row>
    <row r="5737" spans="1:6" x14ac:dyDescent="0.25">
      <c r="A5737" s="2"/>
      <c r="B5737" s="3"/>
      <c r="C5737" s="254"/>
      <c r="D5737" s="45"/>
      <c r="E5737" s="45"/>
      <c r="F5737" s="272"/>
    </row>
    <row r="5738" spans="1:6" x14ac:dyDescent="0.25">
      <c r="A5738" s="2"/>
      <c r="B5738" s="3"/>
      <c r="C5738" s="254"/>
      <c r="D5738" s="45"/>
      <c r="E5738" s="45"/>
      <c r="F5738" s="272"/>
    </row>
    <row r="5739" spans="1:6" x14ac:dyDescent="0.25">
      <c r="A5739" s="2"/>
      <c r="B5739" s="3"/>
      <c r="C5739" s="254"/>
      <c r="D5739" s="45"/>
      <c r="E5739" s="45"/>
      <c r="F5739" s="272"/>
    </row>
    <row r="5740" spans="1:6" x14ac:dyDescent="0.25">
      <c r="A5740" s="2"/>
      <c r="B5740" s="3"/>
      <c r="C5740" s="254"/>
      <c r="D5740" s="45"/>
      <c r="E5740" s="45"/>
      <c r="F5740" s="272"/>
    </row>
    <row r="5741" spans="1:6" x14ac:dyDescent="0.25">
      <c r="A5741" s="2"/>
      <c r="B5741" s="3"/>
      <c r="C5741" s="254"/>
      <c r="D5741" s="45"/>
      <c r="E5741" s="45"/>
      <c r="F5741" s="272"/>
    </row>
    <row r="5742" spans="1:6" x14ac:dyDescent="0.25">
      <c r="A5742" s="2"/>
      <c r="B5742" s="3"/>
      <c r="C5742" s="254"/>
      <c r="D5742" s="45"/>
      <c r="E5742" s="45"/>
      <c r="F5742" s="272"/>
    </row>
    <row r="5743" spans="1:6" x14ac:dyDescent="0.25">
      <c r="A5743" s="2"/>
      <c r="B5743" s="3"/>
      <c r="C5743" s="254"/>
      <c r="D5743" s="45"/>
      <c r="E5743" s="45"/>
      <c r="F5743" s="272"/>
    </row>
    <row r="5744" spans="1:6" x14ac:dyDescent="0.25">
      <c r="A5744" s="2"/>
      <c r="B5744" s="3"/>
      <c r="C5744" s="254"/>
      <c r="D5744" s="45"/>
      <c r="E5744" s="45"/>
      <c r="F5744" s="272"/>
    </row>
    <row r="5745" spans="1:6" x14ac:dyDescent="0.25">
      <c r="A5745" s="2"/>
      <c r="B5745" s="3"/>
      <c r="C5745" s="254"/>
      <c r="D5745" s="45"/>
      <c r="E5745" s="45"/>
      <c r="F5745" s="272"/>
    </row>
    <row r="5746" spans="1:6" x14ac:dyDescent="0.25">
      <c r="A5746" s="2"/>
      <c r="B5746" s="3"/>
      <c r="C5746" s="254"/>
      <c r="D5746" s="45"/>
      <c r="E5746" s="45"/>
      <c r="F5746" s="272"/>
    </row>
    <row r="5747" spans="1:6" x14ac:dyDescent="0.25">
      <c r="A5747" s="2"/>
      <c r="B5747" s="3"/>
      <c r="C5747" s="254"/>
      <c r="D5747" s="45"/>
      <c r="E5747" s="45"/>
      <c r="F5747" s="272"/>
    </row>
    <row r="5748" spans="1:6" x14ac:dyDescent="0.25">
      <c r="A5748" s="2"/>
      <c r="B5748" s="3"/>
      <c r="C5748" s="254"/>
      <c r="D5748" s="45"/>
      <c r="E5748" s="45"/>
      <c r="F5748" s="272"/>
    </row>
    <row r="5749" spans="1:6" x14ac:dyDescent="0.25">
      <c r="A5749" s="2"/>
      <c r="B5749" s="3"/>
      <c r="C5749" s="254"/>
      <c r="D5749" s="45"/>
      <c r="E5749" s="45"/>
      <c r="F5749" s="272"/>
    </row>
    <row r="5750" spans="1:6" x14ac:dyDescent="0.25">
      <c r="A5750" s="2"/>
      <c r="B5750" s="3"/>
      <c r="C5750" s="254"/>
      <c r="D5750" s="45"/>
      <c r="E5750" s="45"/>
      <c r="F5750" s="272"/>
    </row>
    <row r="5751" spans="1:6" x14ac:dyDescent="0.25">
      <c r="A5751" s="2"/>
      <c r="B5751" s="3"/>
      <c r="C5751" s="254"/>
      <c r="D5751" s="45"/>
      <c r="E5751" s="45"/>
      <c r="F5751" s="272"/>
    </row>
    <row r="5752" spans="1:6" x14ac:dyDescent="0.25">
      <c r="A5752" s="2"/>
      <c r="B5752" s="3"/>
      <c r="C5752" s="254"/>
      <c r="D5752" s="45"/>
      <c r="E5752" s="45"/>
      <c r="F5752" s="272"/>
    </row>
    <row r="5753" spans="1:6" x14ac:dyDescent="0.25">
      <c r="A5753" s="2"/>
      <c r="B5753" s="3"/>
      <c r="C5753" s="254"/>
      <c r="D5753" s="45"/>
      <c r="E5753" s="45"/>
      <c r="F5753" s="272"/>
    </row>
    <row r="5754" spans="1:6" x14ac:dyDescent="0.25">
      <c r="A5754" s="2"/>
      <c r="B5754" s="3"/>
      <c r="C5754" s="254"/>
      <c r="D5754" s="45"/>
      <c r="E5754" s="45"/>
      <c r="F5754" s="272"/>
    </row>
    <row r="5755" spans="1:6" x14ac:dyDescent="0.25">
      <c r="A5755" s="2"/>
      <c r="B5755" s="3"/>
      <c r="C5755" s="254"/>
      <c r="D5755" s="45"/>
      <c r="E5755" s="45"/>
      <c r="F5755" s="272"/>
    </row>
    <row r="5756" spans="1:6" x14ac:dyDescent="0.25">
      <c r="A5756" s="2"/>
      <c r="B5756" s="3"/>
      <c r="C5756" s="254"/>
      <c r="D5756" s="45"/>
      <c r="E5756" s="45"/>
      <c r="F5756" s="272"/>
    </row>
    <row r="5757" spans="1:6" x14ac:dyDescent="0.25">
      <c r="A5757" s="2"/>
      <c r="B5757" s="3"/>
      <c r="C5757" s="254"/>
      <c r="D5757" s="45"/>
      <c r="E5757" s="45"/>
      <c r="F5757" s="272"/>
    </row>
    <row r="5758" spans="1:6" x14ac:dyDescent="0.25">
      <c r="A5758" s="2"/>
      <c r="B5758" s="3"/>
      <c r="C5758" s="254"/>
      <c r="D5758" s="45"/>
      <c r="E5758" s="45"/>
      <c r="F5758" s="272"/>
    </row>
    <row r="5759" spans="1:6" x14ac:dyDescent="0.25">
      <c r="A5759" s="2"/>
      <c r="B5759" s="3"/>
      <c r="C5759" s="254"/>
      <c r="D5759" s="45"/>
      <c r="E5759" s="45"/>
      <c r="F5759" s="272"/>
    </row>
    <row r="5760" spans="1:6" x14ac:dyDescent="0.25">
      <c r="A5760" s="2"/>
      <c r="B5760" s="3"/>
      <c r="C5760" s="254"/>
      <c r="D5760" s="45"/>
      <c r="E5760" s="45"/>
      <c r="F5760" s="272"/>
    </row>
    <row r="5761" spans="1:6" x14ac:dyDescent="0.25">
      <c r="A5761" s="2"/>
      <c r="B5761" s="3"/>
      <c r="C5761" s="254"/>
      <c r="D5761" s="45"/>
      <c r="E5761" s="45"/>
      <c r="F5761" s="272"/>
    </row>
    <row r="5762" spans="1:6" x14ac:dyDescent="0.25">
      <c r="A5762" s="2"/>
      <c r="B5762" s="3"/>
      <c r="C5762" s="254"/>
      <c r="D5762" s="45"/>
      <c r="E5762" s="45"/>
      <c r="F5762" s="272"/>
    </row>
    <row r="5763" spans="1:6" x14ac:dyDescent="0.25">
      <c r="A5763" s="2"/>
      <c r="B5763" s="3"/>
      <c r="C5763" s="254"/>
      <c r="D5763" s="45"/>
      <c r="E5763" s="45"/>
      <c r="F5763" s="272"/>
    </row>
    <row r="5764" spans="1:6" x14ac:dyDescent="0.25">
      <c r="A5764" s="2"/>
      <c r="B5764" s="3"/>
      <c r="C5764" s="254"/>
      <c r="D5764" s="45"/>
      <c r="E5764" s="45"/>
      <c r="F5764" s="272"/>
    </row>
    <row r="5765" spans="1:6" x14ac:dyDescent="0.25">
      <c r="A5765" s="2"/>
      <c r="B5765" s="3"/>
      <c r="C5765" s="254"/>
      <c r="D5765" s="45"/>
      <c r="E5765" s="45"/>
      <c r="F5765" s="272"/>
    </row>
    <row r="5766" spans="1:6" x14ac:dyDescent="0.25">
      <c r="A5766" s="2"/>
      <c r="B5766" s="3"/>
      <c r="C5766" s="254"/>
      <c r="D5766" s="45"/>
      <c r="E5766" s="45"/>
      <c r="F5766" s="272"/>
    </row>
    <row r="5767" spans="1:6" x14ac:dyDescent="0.25">
      <c r="A5767" s="2"/>
      <c r="B5767" s="3"/>
      <c r="C5767" s="254"/>
      <c r="D5767" s="45"/>
      <c r="E5767" s="45"/>
      <c r="F5767" s="272"/>
    </row>
    <row r="5768" spans="1:6" x14ac:dyDescent="0.25">
      <c r="A5768" s="2"/>
      <c r="B5768" s="3"/>
      <c r="C5768" s="254"/>
      <c r="D5768" s="45"/>
      <c r="E5768" s="45"/>
      <c r="F5768" s="272"/>
    </row>
    <row r="5769" spans="1:6" x14ac:dyDescent="0.25">
      <c r="A5769" s="2"/>
      <c r="B5769" s="3"/>
      <c r="C5769" s="254"/>
      <c r="D5769" s="45"/>
      <c r="E5769" s="45"/>
      <c r="F5769" s="272"/>
    </row>
    <row r="5770" spans="1:6" x14ac:dyDescent="0.25">
      <c r="A5770" s="2"/>
      <c r="B5770" s="3"/>
      <c r="C5770" s="254"/>
      <c r="D5770" s="45"/>
      <c r="E5770" s="45"/>
      <c r="F5770" s="272"/>
    </row>
    <row r="5771" spans="1:6" x14ac:dyDescent="0.25">
      <c r="A5771" s="2"/>
      <c r="B5771" s="3"/>
      <c r="C5771" s="254"/>
      <c r="D5771" s="45"/>
      <c r="E5771" s="45"/>
      <c r="F5771" s="272"/>
    </row>
    <row r="5772" spans="1:6" x14ac:dyDescent="0.25">
      <c r="A5772" s="2"/>
      <c r="B5772" s="3"/>
      <c r="C5772" s="254"/>
      <c r="D5772" s="45"/>
      <c r="E5772" s="45"/>
      <c r="F5772" s="272"/>
    </row>
    <row r="5773" spans="1:6" x14ac:dyDescent="0.25">
      <c r="A5773" s="2"/>
      <c r="B5773" s="3"/>
      <c r="C5773" s="254"/>
      <c r="D5773" s="45"/>
      <c r="E5773" s="45"/>
      <c r="F5773" s="272"/>
    </row>
    <row r="5774" spans="1:6" x14ac:dyDescent="0.25">
      <c r="A5774" s="2"/>
      <c r="B5774" s="3"/>
      <c r="C5774" s="254"/>
      <c r="D5774" s="45"/>
      <c r="E5774" s="45"/>
      <c r="F5774" s="272"/>
    </row>
    <row r="5775" spans="1:6" x14ac:dyDescent="0.25">
      <c r="A5775" s="2"/>
      <c r="B5775" s="3"/>
      <c r="C5775" s="254"/>
      <c r="D5775" s="45"/>
      <c r="E5775" s="45"/>
      <c r="F5775" s="272"/>
    </row>
    <row r="5776" spans="1:6" x14ac:dyDescent="0.25">
      <c r="A5776" s="2"/>
      <c r="B5776" s="3"/>
      <c r="C5776" s="254"/>
      <c r="D5776" s="45"/>
      <c r="E5776" s="45"/>
      <c r="F5776" s="272"/>
    </row>
    <row r="5777" spans="1:6" x14ac:dyDescent="0.25">
      <c r="A5777" s="2"/>
      <c r="B5777" s="3"/>
      <c r="C5777" s="254"/>
      <c r="D5777" s="45"/>
      <c r="E5777" s="45"/>
      <c r="F5777" s="272"/>
    </row>
    <row r="5778" spans="1:6" x14ac:dyDescent="0.25">
      <c r="A5778" s="2"/>
      <c r="B5778" s="3"/>
      <c r="C5778" s="254"/>
      <c r="D5778" s="45"/>
      <c r="E5778" s="45"/>
      <c r="F5778" s="272"/>
    </row>
    <row r="5779" spans="1:6" x14ac:dyDescent="0.25">
      <c r="A5779" s="2"/>
      <c r="B5779" s="3"/>
      <c r="C5779" s="254"/>
      <c r="D5779" s="45"/>
      <c r="E5779" s="45"/>
      <c r="F5779" s="272"/>
    </row>
    <row r="5780" spans="1:6" x14ac:dyDescent="0.25">
      <c r="A5780" s="2"/>
      <c r="B5780" s="3"/>
      <c r="C5780" s="254"/>
      <c r="D5780" s="45"/>
      <c r="E5780" s="45"/>
      <c r="F5780" s="272"/>
    </row>
    <row r="5781" spans="1:6" x14ac:dyDescent="0.25">
      <c r="A5781" s="2"/>
      <c r="B5781" s="3"/>
      <c r="C5781" s="254"/>
      <c r="D5781" s="45"/>
      <c r="E5781" s="45"/>
      <c r="F5781" s="272"/>
    </row>
    <row r="5782" spans="1:6" x14ac:dyDescent="0.25">
      <c r="A5782" s="2"/>
      <c r="B5782" s="3"/>
      <c r="C5782" s="254"/>
      <c r="D5782" s="45"/>
      <c r="E5782" s="45"/>
      <c r="F5782" s="272"/>
    </row>
    <row r="5783" spans="1:6" x14ac:dyDescent="0.25">
      <c r="A5783" s="2"/>
      <c r="B5783" s="3"/>
      <c r="C5783" s="254"/>
      <c r="D5783" s="45"/>
      <c r="E5783" s="45"/>
      <c r="F5783" s="272"/>
    </row>
    <row r="5784" spans="1:6" x14ac:dyDescent="0.25">
      <c r="A5784" s="2"/>
      <c r="B5784" s="3"/>
      <c r="C5784" s="254"/>
      <c r="D5784" s="45"/>
      <c r="E5784" s="45"/>
      <c r="F5784" s="272"/>
    </row>
    <row r="5785" spans="1:6" x14ac:dyDescent="0.25">
      <c r="A5785" s="2"/>
      <c r="B5785" s="3"/>
      <c r="C5785" s="254"/>
      <c r="D5785" s="45"/>
      <c r="E5785" s="45"/>
      <c r="F5785" s="272"/>
    </row>
    <row r="5786" spans="1:6" x14ac:dyDescent="0.25">
      <c r="A5786" s="2"/>
      <c r="B5786" s="3"/>
      <c r="C5786" s="254"/>
      <c r="D5786" s="45"/>
      <c r="E5786" s="45"/>
      <c r="F5786" s="272"/>
    </row>
    <row r="5787" spans="1:6" x14ac:dyDescent="0.25">
      <c r="A5787" s="2"/>
      <c r="B5787" s="3"/>
      <c r="C5787" s="254"/>
      <c r="D5787" s="45"/>
      <c r="E5787" s="45"/>
      <c r="F5787" s="272"/>
    </row>
    <row r="5788" spans="1:6" x14ac:dyDescent="0.25">
      <c r="A5788" s="2"/>
      <c r="B5788" s="3"/>
      <c r="C5788" s="254"/>
      <c r="D5788" s="45"/>
      <c r="E5788" s="45"/>
      <c r="F5788" s="272"/>
    </row>
    <row r="5789" spans="1:6" x14ac:dyDescent="0.25">
      <c r="A5789" s="2"/>
      <c r="B5789" s="3"/>
      <c r="C5789" s="254"/>
      <c r="D5789" s="45"/>
      <c r="E5789" s="45"/>
      <c r="F5789" s="272"/>
    </row>
    <row r="5790" spans="1:6" x14ac:dyDescent="0.25">
      <c r="A5790" s="2"/>
      <c r="B5790" s="3"/>
      <c r="C5790" s="254"/>
      <c r="D5790" s="45"/>
      <c r="E5790" s="45"/>
      <c r="F5790" s="272"/>
    </row>
    <row r="5791" spans="1:6" x14ac:dyDescent="0.25">
      <c r="A5791" s="2"/>
      <c r="B5791" s="3"/>
      <c r="C5791" s="254"/>
      <c r="D5791" s="45"/>
      <c r="E5791" s="45"/>
      <c r="F5791" s="272"/>
    </row>
    <row r="5792" spans="1:6" x14ac:dyDescent="0.25">
      <c r="A5792" s="2"/>
      <c r="B5792" s="3"/>
      <c r="C5792" s="254"/>
      <c r="D5792" s="45"/>
      <c r="E5792" s="45"/>
      <c r="F5792" s="272"/>
    </row>
    <row r="5793" spans="1:6" x14ac:dyDescent="0.25">
      <c r="A5793" s="2"/>
      <c r="B5793" s="3"/>
      <c r="C5793" s="254"/>
      <c r="D5793" s="45"/>
      <c r="E5793" s="45"/>
      <c r="F5793" s="272"/>
    </row>
    <row r="5794" spans="1:6" x14ac:dyDescent="0.25">
      <c r="A5794" s="2"/>
      <c r="B5794" s="3"/>
      <c r="C5794" s="254"/>
      <c r="D5794" s="45"/>
      <c r="E5794" s="45"/>
      <c r="F5794" s="272"/>
    </row>
    <row r="5795" spans="1:6" x14ac:dyDescent="0.25">
      <c r="A5795" s="2"/>
      <c r="B5795" s="3"/>
      <c r="C5795" s="254"/>
      <c r="D5795" s="45"/>
      <c r="E5795" s="45"/>
      <c r="F5795" s="272"/>
    </row>
    <row r="5796" spans="1:6" x14ac:dyDescent="0.25">
      <c r="A5796" s="2"/>
      <c r="B5796" s="3"/>
      <c r="C5796" s="254"/>
      <c r="D5796" s="45"/>
      <c r="E5796" s="45"/>
      <c r="F5796" s="272"/>
    </row>
    <row r="5797" spans="1:6" x14ac:dyDescent="0.25">
      <c r="A5797" s="2"/>
      <c r="B5797" s="3"/>
      <c r="C5797" s="254"/>
      <c r="D5797" s="45"/>
      <c r="E5797" s="45"/>
      <c r="F5797" s="272"/>
    </row>
    <row r="5798" spans="1:6" x14ac:dyDescent="0.25">
      <c r="A5798" s="2"/>
      <c r="B5798" s="3"/>
      <c r="C5798" s="254"/>
      <c r="D5798" s="45"/>
      <c r="E5798" s="45"/>
      <c r="F5798" s="272"/>
    </row>
    <row r="5799" spans="1:6" x14ac:dyDescent="0.25">
      <c r="A5799" s="2"/>
      <c r="B5799" s="3"/>
      <c r="C5799" s="254"/>
      <c r="D5799" s="45"/>
      <c r="E5799" s="45"/>
      <c r="F5799" s="272"/>
    </row>
    <row r="5800" spans="1:6" x14ac:dyDescent="0.25">
      <c r="A5800" s="2"/>
      <c r="B5800" s="3"/>
      <c r="C5800" s="254"/>
      <c r="D5800" s="45"/>
      <c r="E5800" s="45"/>
      <c r="F5800" s="272"/>
    </row>
    <row r="5801" spans="1:6" x14ac:dyDescent="0.25">
      <c r="A5801" s="2"/>
      <c r="B5801" s="3"/>
      <c r="C5801" s="254"/>
      <c r="D5801" s="45"/>
      <c r="E5801" s="45"/>
      <c r="F5801" s="272"/>
    </row>
    <row r="5802" spans="1:6" x14ac:dyDescent="0.25">
      <c r="A5802" s="2"/>
      <c r="B5802" s="3"/>
      <c r="C5802" s="254"/>
      <c r="D5802" s="45"/>
      <c r="E5802" s="45"/>
      <c r="F5802" s="272"/>
    </row>
    <row r="5803" spans="1:6" x14ac:dyDescent="0.25">
      <c r="A5803" s="2"/>
      <c r="B5803" s="3"/>
      <c r="C5803" s="254"/>
      <c r="D5803" s="45"/>
      <c r="E5803" s="45"/>
      <c r="F5803" s="272"/>
    </row>
    <row r="5804" spans="1:6" x14ac:dyDescent="0.25">
      <c r="A5804" s="2"/>
      <c r="B5804" s="3"/>
      <c r="C5804" s="254"/>
      <c r="D5804" s="45"/>
      <c r="E5804" s="45"/>
      <c r="F5804" s="272"/>
    </row>
    <row r="5805" spans="1:6" x14ac:dyDescent="0.25">
      <c r="A5805" s="2"/>
      <c r="B5805" s="3"/>
      <c r="C5805" s="254"/>
      <c r="D5805" s="45"/>
      <c r="E5805" s="45"/>
      <c r="F5805" s="272"/>
    </row>
    <row r="5806" spans="1:6" x14ac:dyDescent="0.25">
      <c r="A5806" s="2"/>
      <c r="B5806" s="3"/>
      <c r="C5806" s="254"/>
      <c r="D5806" s="45"/>
      <c r="E5806" s="45"/>
      <c r="F5806" s="272"/>
    </row>
    <row r="5807" spans="1:6" x14ac:dyDescent="0.25">
      <c r="A5807" s="2"/>
      <c r="B5807" s="3"/>
      <c r="C5807" s="254"/>
      <c r="D5807" s="45"/>
      <c r="E5807" s="45"/>
      <c r="F5807" s="272"/>
    </row>
    <row r="5808" spans="1:6" x14ac:dyDescent="0.25">
      <c r="A5808" s="2"/>
      <c r="B5808" s="3"/>
      <c r="C5808" s="254"/>
      <c r="D5808" s="45"/>
      <c r="E5808" s="45"/>
      <c r="F5808" s="272"/>
    </row>
    <row r="5809" spans="1:6" x14ac:dyDescent="0.25">
      <c r="A5809" s="2"/>
      <c r="B5809" s="3"/>
      <c r="C5809" s="254"/>
      <c r="D5809" s="45"/>
      <c r="E5809" s="45"/>
      <c r="F5809" s="272"/>
    </row>
    <row r="5810" spans="1:6" x14ac:dyDescent="0.25">
      <c r="A5810" s="2"/>
      <c r="B5810" s="3"/>
      <c r="C5810" s="254"/>
      <c r="D5810" s="45"/>
      <c r="E5810" s="45"/>
      <c r="F5810" s="272"/>
    </row>
    <row r="5811" spans="1:6" x14ac:dyDescent="0.25">
      <c r="A5811" s="2"/>
      <c r="B5811" s="3"/>
      <c r="C5811" s="254"/>
      <c r="D5811" s="45"/>
      <c r="E5811" s="45"/>
      <c r="F5811" s="272"/>
    </row>
    <row r="5812" spans="1:6" x14ac:dyDescent="0.25">
      <c r="A5812" s="2"/>
      <c r="B5812" s="3"/>
      <c r="C5812" s="254"/>
      <c r="D5812" s="45"/>
      <c r="E5812" s="45"/>
      <c r="F5812" s="272"/>
    </row>
    <row r="5813" spans="1:6" x14ac:dyDescent="0.25">
      <c r="A5813" s="2"/>
      <c r="B5813" s="3"/>
      <c r="C5813" s="254"/>
      <c r="D5813" s="45"/>
      <c r="E5813" s="45"/>
      <c r="F5813" s="272"/>
    </row>
    <row r="5814" spans="1:6" x14ac:dyDescent="0.25">
      <c r="A5814" s="2"/>
      <c r="B5814" s="3"/>
      <c r="C5814" s="254"/>
      <c r="D5814" s="45"/>
      <c r="E5814" s="45"/>
      <c r="F5814" s="272"/>
    </row>
    <row r="5815" spans="1:6" x14ac:dyDescent="0.25">
      <c r="A5815" s="2"/>
      <c r="B5815" s="3"/>
      <c r="C5815" s="254"/>
      <c r="D5815" s="45"/>
      <c r="E5815" s="45"/>
      <c r="F5815" s="272"/>
    </row>
    <row r="5816" spans="1:6" x14ac:dyDescent="0.25">
      <c r="A5816" s="2"/>
      <c r="B5816" s="3"/>
      <c r="C5816" s="254"/>
      <c r="D5816" s="45"/>
      <c r="E5816" s="45"/>
      <c r="F5816" s="272"/>
    </row>
    <row r="5817" spans="1:6" x14ac:dyDescent="0.25">
      <c r="A5817" s="2"/>
      <c r="B5817" s="3"/>
      <c r="C5817" s="254"/>
      <c r="D5817" s="45"/>
      <c r="E5817" s="45"/>
      <c r="F5817" s="272"/>
    </row>
    <row r="5818" spans="1:6" x14ac:dyDescent="0.25">
      <c r="A5818" s="2"/>
      <c r="B5818" s="3"/>
      <c r="C5818" s="254"/>
      <c r="D5818" s="45"/>
      <c r="E5818" s="45"/>
      <c r="F5818" s="272"/>
    </row>
    <row r="5819" spans="1:6" x14ac:dyDescent="0.25">
      <c r="A5819" s="2"/>
      <c r="B5819" s="3"/>
      <c r="C5819" s="254"/>
      <c r="D5819" s="45"/>
      <c r="E5819" s="45"/>
      <c r="F5819" s="272"/>
    </row>
    <row r="5820" spans="1:6" x14ac:dyDescent="0.25">
      <c r="A5820" s="2"/>
      <c r="B5820" s="3"/>
      <c r="C5820" s="254"/>
      <c r="D5820" s="45"/>
      <c r="E5820" s="45"/>
      <c r="F5820" s="272"/>
    </row>
    <row r="5821" spans="1:6" x14ac:dyDescent="0.25">
      <c r="A5821" s="2"/>
      <c r="B5821" s="3"/>
      <c r="C5821" s="254"/>
      <c r="D5821" s="45"/>
      <c r="E5821" s="45"/>
      <c r="F5821" s="272"/>
    </row>
    <row r="5822" spans="1:6" x14ac:dyDescent="0.25">
      <c r="A5822" s="2"/>
      <c r="B5822" s="3"/>
      <c r="C5822" s="254"/>
      <c r="D5822" s="45"/>
      <c r="E5822" s="45"/>
      <c r="F5822" s="272"/>
    </row>
    <row r="5823" spans="1:6" x14ac:dyDescent="0.25">
      <c r="A5823" s="2"/>
      <c r="B5823" s="3"/>
      <c r="C5823" s="254"/>
      <c r="D5823" s="45"/>
      <c r="E5823" s="45"/>
      <c r="F5823" s="272"/>
    </row>
    <row r="5824" spans="1:6" x14ac:dyDescent="0.25">
      <c r="A5824" s="2"/>
      <c r="B5824" s="3"/>
      <c r="C5824" s="254"/>
      <c r="D5824" s="45"/>
      <c r="E5824" s="45"/>
      <c r="F5824" s="272"/>
    </row>
    <row r="5825" spans="1:6" x14ac:dyDescent="0.25">
      <c r="A5825" s="2"/>
      <c r="B5825" s="3"/>
      <c r="C5825" s="254"/>
      <c r="D5825" s="45"/>
      <c r="E5825" s="45"/>
      <c r="F5825" s="272"/>
    </row>
    <row r="5826" spans="1:6" x14ac:dyDescent="0.25">
      <c r="A5826" s="2"/>
      <c r="B5826" s="3"/>
      <c r="C5826" s="254"/>
      <c r="D5826" s="45"/>
      <c r="E5826" s="45"/>
      <c r="F5826" s="272"/>
    </row>
    <row r="5827" spans="1:6" x14ac:dyDescent="0.25">
      <c r="A5827" s="2"/>
      <c r="B5827" s="3"/>
      <c r="C5827" s="254"/>
      <c r="D5827" s="45"/>
      <c r="E5827" s="45"/>
      <c r="F5827" s="272"/>
    </row>
    <row r="5828" spans="1:6" x14ac:dyDescent="0.25">
      <c r="A5828" s="2"/>
      <c r="B5828" s="3"/>
      <c r="C5828" s="254"/>
      <c r="D5828" s="45"/>
      <c r="E5828" s="45"/>
      <c r="F5828" s="272"/>
    </row>
    <row r="5829" spans="1:6" x14ac:dyDescent="0.25">
      <c r="A5829" s="2"/>
      <c r="B5829" s="3"/>
      <c r="C5829" s="254"/>
      <c r="D5829" s="45"/>
      <c r="E5829" s="45"/>
      <c r="F5829" s="272"/>
    </row>
    <row r="5830" spans="1:6" x14ac:dyDescent="0.25">
      <c r="A5830" s="2"/>
      <c r="B5830" s="3"/>
      <c r="C5830" s="254"/>
      <c r="D5830" s="45"/>
      <c r="E5830" s="45"/>
      <c r="F5830" s="272"/>
    </row>
    <row r="5831" spans="1:6" x14ac:dyDescent="0.25">
      <c r="A5831" s="2"/>
      <c r="B5831" s="3"/>
      <c r="C5831" s="254"/>
      <c r="D5831" s="45"/>
      <c r="E5831" s="45"/>
      <c r="F5831" s="272"/>
    </row>
    <row r="5832" spans="1:6" x14ac:dyDescent="0.25">
      <c r="A5832" s="2"/>
      <c r="B5832" s="3"/>
      <c r="C5832" s="254"/>
      <c r="D5832" s="45"/>
      <c r="E5832" s="45"/>
      <c r="F5832" s="272"/>
    </row>
    <row r="5833" spans="1:6" x14ac:dyDescent="0.25">
      <c r="A5833" s="2"/>
      <c r="B5833" s="3"/>
      <c r="C5833" s="254"/>
      <c r="D5833" s="45"/>
      <c r="E5833" s="45"/>
      <c r="F5833" s="272"/>
    </row>
    <row r="5834" spans="1:6" x14ac:dyDescent="0.25">
      <c r="A5834" s="2"/>
      <c r="B5834" s="3"/>
      <c r="C5834" s="254"/>
      <c r="D5834" s="45"/>
      <c r="E5834" s="45"/>
      <c r="F5834" s="272"/>
    </row>
    <row r="5835" spans="1:6" x14ac:dyDescent="0.25">
      <c r="A5835" s="2"/>
      <c r="B5835" s="3"/>
      <c r="C5835" s="254"/>
      <c r="D5835" s="45"/>
      <c r="E5835" s="45"/>
      <c r="F5835" s="272"/>
    </row>
    <row r="5836" spans="1:6" x14ac:dyDescent="0.25">
      <c r="A5836" s="2"/>
      <c r="B5836" s="3"/>
      <c r="C5836" s="254"/>
      <c r="D5836" s="45"/>
      <c r="E5836" s="45"/>
      <c r="F5836" s="272"/>
    </row>
    <row r="5837" spans="1:6" x14ac:dyDescent="0.25">
      <c r="A5837" s="2"/>
      <c r="B5837" s="3"/>
      <c r="C5837" s="254"/>
      <c r="D5837" s="45"/>
      <c r="E5837" s="45"/>
      <c r="F5837" s="272"/>
    </row>
    <row r="5838" spans="1:6" x14ac:dyDescent="0.25">
      <c r="A5838" s="2"/>
      <c r="B5838" s="3"/>
      <c r="C5838" s="254"/>
      <c r="D5838" s="45"/>
      <c r="E5838" s="45"/>
      <c r="F5838" s="272"/>
    </row>
    <row r="5839" spans="1:6" x14ac:dyDescent="0.25">
      <c r="A5839" s="2"/>
      <c r="B5839" s="3"/>
      <c r="C5839" s="254"/>
      <c r="D5839" s="45"/>
      <c r="E5839" s="45"/>
      <c r="F5839" s="272"/>
    </row>
    <row r="5840" spans="1:6" x14ac:dyDescent="0.25">
      <c r="A5840" s="2"/>
      <c r="B5840" s="3"/>
      <c r="C5840" s="254"/>
      <c r="D5840" s="45"/>
      <c r="E5840" s="45"/>
      <c r="F5840" s="272"/>
    </row>
    <row r="5841" spans="1:6" x14ac:dyDescent="0.25">
      <c r="A5841" s="2"/>
      <c r="B5841" s="3"/>
      <c r="C5841" s="254"/>
      <c r="D5841" s="45"/>
      <c r="E5841" s="45"/>
      <c r="F5841" s="272"/>
    </row>
    <row r="5842" spans="1:6" x14ac:dyDescent="0.25">
      <c r="A5842" s="2"/>
      <c r="B5842" s="3"/>
      <c r="C5842" s="254"/>
      <c r="D5842" s="45"/>
      <c r="E5842" s="45"/>
      <c r="F5842" s="272"/>
    </row>
    <row r="5843" spans="1:6" x14ac:dyDescent="0.25">
      <c r="A5843" s="2"/>
      <c r="B5843" s="3"/>
      <c r="C5843" s="254"/>
      <c r="D5843" s="45"/>
      <c r="E5843" s="45"/>
      <c r="F5843" s="272"/>
    </row>
    <row r="5844" spans="1:6" x14ac:dyDescent="0.25">
      <c r="A5844" s="2"/>
      <c r="B5844" s="3"/>
      <c r="C5844" s="254"/>
      <c r="D5844" s="45"/>
      <c r="E5844" s="45"/>
      <c r="F5844" s="272"/>
    </row>
    <row r="5845" spans="1:6" x14ac:dyDescent="0.25">
      <c r="A5845" s="2"/>
      <c r="B5845" s="3"/>
      <c r="C5845" s="254"/>
      <c r="D5845" s="45"/>
      <c r="E5845" s="45"/>
      <c r="F5845" s="272"/>
    </row>
    <row r="5846" spans="1:6" x14ac:dyDescent="0.25">
      <c r="A5846" s="2"/>
      <c r="B5846" s="3"/>
      <c r="C5846" s="254"/>
      <c r="D5846" s="45"/>
      <c r="E5846" s="45"/>
      <c r="F5846" s="272"/>
    </row>
    <row r="5847" spans="1:6" x14ac:dyDescent="0.25">
      <c r="A5847" s="2"/>
      <c r="B5847" s="3"/>
      <c r="C5847" s="254"/>
      <c r="D5847" s="45"/>
      <c r="E5847" s="45"/>
      <c r="F5847" s="272"/>
    </row>
    <row r="5848" spans="1:6" x14ac:dyDescent="0.25">
      <c r="A5848" s="2"/>
      <c r="B5848" s="3"/>
      <c r="C5848" s="254"/>
      <c r="D5848" s="45"/>
      <c r="E5848" s="45"/>
      <c r="F5848" s="272"/>
    </row>
    <row r="5849" spans="1:6" x14ac:dyDescent="0.25">
      <c r="A5849" s="2"/>
      <c r="B5849" s="3"/>
      <c r="C5849" s="254"/>
      <c r="D5849" s="45"/>
      <c r="E5849" s="45"/>
      <c r="F5849" s="272"/>
    </row>
    <row r="5850" spans="1:6" x14ac:dyDescent="0.25">
      <c r="A5850" s="2"/>
      <c r="B5850" s="3"/>
      <c r="C5850" s="254"/>
      <c r="D5850" s="45"/>
      <c r="E5850" s="45"/>
      <c r="F5850" s="272"/>
    </row>
    <row r="5851" spans="1:6" x14ac:dyDescent="0.25">
      <c r="A5851" s="2"/>
      <c r="B5851" s="3"/>
      <c r="C5851" s="254"/>
      <c r="D5851" s="45"/>
      <c r="E5851" s="45"/>
      <c r="F5851" s="272"/>
    </row>
    <row r="5852" spans="1:6" x14ac:dyDescent="0.25">
      <c r="A5852" s="2"/>
      <c r="B5852" s="3"/>
      <c r="C5852" s="254"/>
      <c r="D5852" s="45"/>
      <c r="E5852" s="45"/>
      <c r="F5852" s="272"/>
    </row>
    <row r="5853" spans="1:6" x14ac:dyDescent="0.25">
      <c r="A5853" s="2"/>
      <c r="B5853" s="3"/>
      <c r="C5853" s="254"/>
      <c r="D5853" s="45"/>
      <c r="E5853" s="45"/>
      <c r="F5853" s="272"/>
    </row>
    <row r="5854" spans="1:6" x14ac:dyDescent="0.25">
      <c r="A5854" s="2"/>
      <c r="B5854" s="3"/>
      <c r="C5854" s="254"/>
      <c r="D5854" s="45"/>
      <c r="E5854" s="45"/>
      <c r="F5854" s="272"/>
    </row>
    <row r="5855" spans="1:6" x14ac:dyDescent="0.25">
      <c r="A5855" s="2"/>
      <c r="B5855" s="3"/>
      <c r="C5855" s="254"/>
      <c r="D5855" s="45"/>
      <c r="E5855" s="45"/>
      <c r="F5855" s="272"/>
    </row>
    <row r="5856" spans="1:6" x14ac:dyDescent="0.25">
      <c r="A5856" s="2"/>
      <c r="B5856" s="3"/>
      <c r="C5856" s="254"/>
      <c r="D5856" s="45"/>
      <c r="E5856" s="45"/>
      <c r="F5856" s="272"/>
    </row>
    <row r="5857" spans="1:6" x14ac:dyDescent="0.25">
      <c r="A5857" s="2"/>
      <c r="B5857" s="3"/>
      <c r="C5857" s="254"/>
      <c r="D5857" s="45"/>
      <c r="E5857" s="45"/>
      <c r="F5857" s="272"/>
    </row>
    <row r="5858" spans="1:6" x14ac:dyDescent="0.25">
      <c r="A5858" s="2"/>
      <c r="B5858" s="3"/>
      <c r="C5858" s="254"/>
      <c r="D5858" s="45"/>
      <c r="E5858" s="45"/>
      <c r="F5858" s="272"/>
    </row>
    <row r="5859" spans="1:6" x14ac:dyDescent="0.25">
      <c r="A5859" s="2"/>
      <c r="B5859" s="3"/>
      <c r="C5859" s="254"/>
      <c r="D5859" s="45"/>
      <c r="E5859" s="45"/>
      <c r="F5859" s="272"/>
    </row>
    <row r="5860" spans="1:6" x14ac:dyDescent="0.25">
      <c r="A5860" s="2"/>
      <c r="B5860" s="3"/>
      <c r="C5860" s="254"/>
      <c r="D5860" s="45"/>
      <c r="E5860" s="45"/>
      <c r="F5860" s="272"/>
    </row>
    <row r="5861" spans="1:6" x14ac:dyDescent="0.25">
      <c r="A5861" s="2"/>
      <c r="B5861" s="3"/>
      <c r="C5861" s="254"/>
      <c r="D5861" s="45"/>
      <c r="E5861" s="45"/>
      <c r="F5861" s="272"/>
    </row>
    <row r="5862" spans="1:6" x14ac:dyDescent="0.25">
      <c r="A5862" s="2"/>
      <c r="B5862" s="3"/>
      <c r="C5862" s="254"/>
      <c r="D5862" s="45"/>
      <c r="E5862" s="45"/>
      <c r="F5862" s="272"/>
    </row>
    <row r="5863" spans="1:6" x14ac:dyDescent="0.25">
      <c r="A5863" s="2"/>
      <c r="B5863" s="3"/>
      <c r="C5863" s="254"/>
      <c r="D5863" s="45"/>
      <c r="E5863" s="45"/>
      <c r="F5863" s="272"/>
    </row>
    <row r="5864" spans="1:6" x14ac:dyDescent="0.25">
      <c r="A5864" s="2"/>
      <c r="B5864" s="3"/>
      <c r="C5864" s="254"/>
      <c r="D5864" s="45"/>
      <c r="E5864" s="45"/>
      <c r="F5864" s="272"/>
    </row>
    <row r="5865" spans="1:6" x14ac:dyDescent="0.25">
      <c r="A5865" s="2"/>
      <c r="B5865" s="3"/>
      <c r="C5865" s="254"/>
      <c r="D5865" s="45"/>
      <c r="E5865" s="45"/>
      <c r="F5865" s="272"/>
    </row>
    <row r="5866" spans="1:6" x14ac:dyDescent="0.25">
      <c r="A5866" s="2"/>
      <c r="B5866" s="3"/>
      <c r="C5866" s="254"/>
      <c r="D5866" s="45"/>
      <c r="E5866" s="45"/>
      <c r="F5866" s="272"/>
    </row>
    <row r="5867" spans="1:6" x14ac:dyDescent="0.25">
      <c r="A5867" s="2"/>
      <c r="B5867" s="3"/>
      <c r="C5867" s="254"/>
      <c r="D5867" s="45"/>
      <c r="E5867" s="45"/>
      <c r="F5867" s="272"/>
    </row>
    <row r="5868" spans="1:6" x14ac:dyDescent="0.25">
      <c r="A5868" s="2"/>
      <c r="B5868" s="3"/>
      <c r="C5868" s="254"/>
      <c r="D5868" s="45"/>
      <c r="E5868" s="45"/>
      <c r="F5868" s="272"/>
    </row>
    <row r="5869" spans="1:6" x14ac:dyDescent="0.25">
      <c r="A5869" s="2"/>
      <c r="B5869" s="3"/>
      <c r="C5869" s="254"/>
      <c r="D5869" s="45"/>
      <c r="E5869" s="45"/>
      <c r="F5869" s="272"/>
    </row>
    <row r="5870" spans="1:6" x14ac:dyDescent="0.25">
      <c r="A5870" s="2"/>
      <c r="B5870" s="3"/>
      <c r="C5870" s="254"/>
      <c r="D5870" s="45"/>
      <c r="E5870" s="45"/>
      <c r="F5870" s="272"/>
    </row>
    <row r="5871" spans="1:6" x14ac:dyDescent="0.25">
      <c r="A5871" s="2"/>
      <c r="B5871" s="3"/>
      <c r="C5871" s="254"/>
      <c r="D5871" s="45"/>
      <c r="E5871" s="45"/>
      <c r="F5871" s="272"/>
    </row>
    <row r="5872" spans="1:6" x14ac:dyDescent="0.25">
      <c r="A5872" s="2"/>
      <c r="B5872" s="3"/>
      <c r="C5872" s="254"/>
      <c r="D5872" s="45"/>
      <c r="E5872" s="45"/>
      <c r="F5872" s="272"/>
    </row>
    <row r="5873" spans="1:6" x14ac:dyDescent="0.25">
      <c r="A5873" s="2"/>
      <c r="B5873" s="3"/>
      <c r="C5873" s="254"/>
      <c r="D5873" s="45"/>
      <c r="E5873" s="45"/>
      <c r="F5873" s="272"/>
    </row>
    <row r="5874" spans="1:6" x14ac:dyDescent="0.25">
      <c r="A5874" s="2"/>
      <c r="B5874" s="3"/>
      <c r="C5874" s="254"/>
      <c r="D5874" s="45"/>
      <c r="E5874" s="45"/>
      <c r="F5874" s="272"/>
    </row>
    <row r="5875" spans="1:6" x14ac:dyDescent="0.25">
      <c r="A5875" s="2"/>
      <c r="B5875" s="3"/>
      <c r="C5875" s="254"/>
      <c r="D5875" s="45"/>
      <c r="E5875" s="45"/>
      <c r="F5875" s="272"/>
    </row>
    <row r="5876" spans="1:6" x14ac:dyDescent="0.25">
      <c r="A5876" s="2"/>
      <c r="B5876" s="3"/>
      <c r="C5876" s="254"/>
      <c r="D5876" s="45"/>
      <c r="E5876" s="45"/>
      <c r="F5876" s="272"/>
    </row>
    <row r="5877" spans="1:6" x14ac:dyDescent="0.25">
      <c r="A5877" s="2"/>
      <c r="B5877" s="3"/>
      <c r="C5877" s="254"/>
      <c r="D5877" s="45"/>
      <c r="E5877" s="45"/>
      <c r="F5877" s="272"/>
    </row>
    <row r="5878" spans="1:6" x14ac:dyDescent="0.25">
      <c r="A5878" s="2"/>
      <c r="B5878" s="3"/>
      <c r="C5878" s="254"/>
      <c r="D5878" s="45"/>
      <c r="E5878" s="45"/>
      <c r="F5878" s="272"/>
    </row>
    <row r="5879" spans="1:6" x14ac:dyDescent="0.25">
      <c r="A5879" s="2"/>
      <c r="B5879" s="3"/>
      <c r="C5879" s="254"/>
      <c r="D5879" s="45"/>
      <c r="E5879" s="45"/>
      <c r="F5879" s="272"/>
    </row>
    <row r="5880" spans="1:6" x14ac:dyDescent="0.25">
      <c r="A5880" s="2"/>
      <c r="B5880" s="3"/>
      <c r="C5880" s="254"/>
      <c r="D5880" s="45"/>
      <c r="E5880" s="45"/>
      <c r="F5880" s="272"/>
    </row>
    <row r="5881" spans="1:6" x14ac:dyDescent="0.25">
      <c r="A5881" s="2"/>
      <c r="B5881" s="3"/>
      <c r="C5881" s="254"/>
      <c r="D5881" s="45"/>
      <c r="E5881" s="45"/>
      <c r="F5881" s="272"/>
    </row>
    <row r="5882" spans="1:6" x14ac:dyDescent="0.25">
      <c r="A5882" s="2"/>
      <c r="B5882" s="3"/>
      <c r="C5882" s="254"/>
      <c r="D5882" s="45"/>
      <c r="E5882" s="45"/>
      <c r="F5882" s="272"/>
    </row>
    <row r="5883" spans="1:6" x14ac:dyDescent="0.25">
      <c r="A5883" s="2"/>
      <c r="B5883" s="3"/>
      <c r="C5883" s="254"/>
      <c r="D5883" s="45"/>
      <c r="E5883" s="45"/>
      <c r="F5883" s="272"/>
    </row>
    <row r="5884" spans="1:6" x14ac:dyDescent="0.25">
      <c r="A5884" s="2"/>
      <c r="B5884" s="3"/>
      <c r="C5884" s="254"/>
      <c r="D5884" s="45"/>
      <c r="E5884" s="45"/>
      <c r="F5884" s="272"/>
    </row>
    <row r="5885" spans="1:6" x14ac:dyDescent="0.25">
      <c r="A5885" s="2"/>
      <c r="B5885" s="3"/>
      <c r="C5885" s="254"/>
      <c r="D5885" s="45"/>
      <c r="E5885" s="45"/>
      <c r="F5885" s="272"/>
    </row>
    <row r="5886" spans="1:6" x14ac:dyDescent="0.25">
      <c r="A5886" s="2"/>
      <c r="B5886" s="3"/>
      <c r="C5886" s="254"/>
      <c r="D5886" s="45"/>
      <c r="E5886" s="45"/>
      <c r="F5886" s="272"/>
    </row>
    <row r="5887" spans="1:6" x14ac:dyDescent="0.25">
      <c r="A5887" s="2"/>
      <c r="B5887" s="3"/>
      <c r="C5887" s="254"/>
      <c r="D5887" s="45"/>
      <c r="E5887" s="45"/>
      <c r="F5887" s="272"/>
    </row>
    <row r="5888" spans="1:6" x14ac:dyDescent="0.25">
      <c r="A5888" s="2"/>
      <c r="B5888" s="3"/>
      <c r="C5888" s="254"/>
      <c r="D5888" s="45"/>
      <c r="E5888" s="45"/>
      <c r="F5888" s="272"/>
    </row>
    <row r="5889" spans="1:6" x14ac:dyDescent="0.25">
      <c r="A5889" s="2"/>
      <c r="B5889" s="3"/>
      <c r="C5889" s="254"/>
      <c r="D5889" s="45"/>
      <c r="E5889" s="45"/>
      <c r="F5889" s="272"/>
    </row>
    <row r="5890" spans="1:6" x14ac:dyDescent="0.25">
      <c r="A5890" s="2"/>
      <c r="B5890" s="3"/>
      <c r="C5890" s="254"/>
      <c r="D5890" s="45"/>
      <c r="E5890" s="45"/>
      <c r="F5890" s="272"/>
    </row>
    <row r="5891" spans="1:6" x14ac:dyDescent="0.25">
      <c r="A5891" s="2"/>
      <c r="B5891" s="3"/>
      <c r="C5891" s="254"/>
      <c r="D5891" s="45"/>
      <c r="E5891" s="45"/>
      <c r="F5891" s="272"/>
    </row>
    <row r="5892" spans="1:6" x14ac:dyDescent="0.25">
      <c r="A5892" s="2"/>
      <c r="B5892" s="3"/>
      <c r="C5892" s="254"/>
      <c r="D5892" s="45"/>
      <c r="E5892" s="45"/>
      <c r="F5892" s="272"/>
    </row>
    <row r="5893" spans="1:6" x14ac:dyDescent="0.25">
      <c r="A5893" s="2"/>
      <c r="B5893" s="3"/>
      <c r="C5893" s="254"/>
      <c r="D5893" s="45"/>
      <c r="E5893" s="45"/>
      <c r="F5893" s="272"/>
    </row>
    <row r="5894" spans="1:6" x14ac:dyDescent="0.25">
      <c r="A5894" s="2"/>
      <c r="B5894" s="3"/>
      <c r="C5894" s="254"/>
      <c r="D5894" s="45"/>
      <c r="E5894" s="45"/>
      <c r="F5894" s="272"/>
    </row>
    <row r="5895" spans="1:6" x14ac:dyDescent="0.25">
      <c r="A5895" s="2"/>
      <c r="B5895" s="3"/>
      <c r="C5895" s="254"/>
      <c r="D5895" s="45"/>
      <c r="E5895" s="45"/>
      <c r="F5895" s="272"/>
    </row>
    <row r="5896" spans="1:6" x14ac:dyDescent="0.25">
      <c r="A5896" s="2"/>
      <c r="B5896" s="3"/>
      <c r="C5896" s="254"/>
      <c r="D5896" s="45"/>
      <c r="E5896" s="45"/>
      <c r="F5896" s="272"/>
    </row>
    <row r="5897" spans="1:6" x14ac:dyDescent="0.25">
      <c r="A5897" s="2"/>
      <c r="B5897" s="3"/>
      <c r="C5897" s="254"/>
      <c r="D5897" s="45"/>
      <c r="E5897" s="45"/>
      <c r="F5897" s="272"/>
    </row>
    <row r="5898" spans="1:6" x14ac:dyDescent="0.25">
      <c r="A5898" s="2"/>
      <c r="B5898" s="3"/>
      <c r="C5898" s="254"/>
      <c r="D5898" s="45"/>
      <c r="E5898" s="45"/>
      <c r="F5898" s="272"/>
    </row>
    <row r="5899" spans="1:6" x14ac:dyDescent="0.25">
      <c r="A5899" s="2"/>
      <c r="B5899" s="3"/>
      <c r="C5899" s="254"/>
      <c r="D5899" s="45"/>
      <c r="E5899" s="45"/>
      <c r="F5899" s="272"/>
    </row>
    <row r="5900" spans="1:6" x14ac:dyDescent="0.25">
      <c r="A5900" s="2"/>
      <c r="B5900" s="3"/>
      <c r="C5900" s="254"/>
      <c r="D5900" s="45"/>
      <c r="E5900" s="45"/>
      <c r="F5900" s="272"/>
    </row>
    <row r="5901" spans="1:6" x14ac:dyDescent="0.25">
      <c r="A5901" s="2"/>
      <c r="B5901" s="3"/>
      <c r="C5901" s="254"/>
      <c r="D5901" s="45"/>
      <c r="E5901" s="45"/>
      <c r="F5901" s="272"/>
    </row>
    <row r="5902" spans="1:6" x14ac:dyDescent="0.25">
      <c r="A5902" s="2"/>
      <c r="B5902" s="3"/>
      <c r="C5902" s="254"/>
      <c r="D5902" s="45"/>
      <c r="E5902" s="45"/>
      <c r="F5902" s="272"/>
    </row>
    <row r="5903" spans="1:6" x14ac:dyDescent="0.25">
      <c r="A5903" s="2"/>
      <c r="B5903" s="3"/>
      <c r="C5903" s="254"/>
      <c r="D5903" s="45"/>
      <c r="E5903" s="45"/>
      <c r="F5903" s="272"/>
    </row>
    <row r="5904" spans="1:6" x14ac:dyDescent="0.25">
      <c r="A5904" s="2"/>
      <c r="B5904" s="3"/>
      <c r="C5904" s="254"/>
      <c r="D5904" s="45"/>
      <c r="E5904" s="45"/>
      <c r="F5904" s="272"/>
    </row>
    <row r="5905" spans="1:6" x14ac:dyDescent="0.25">
      <c r="A5905" s="2"/>
      <c r="B5905" s="3"/>
      <c r="C5905" s="254"/>
      <c r="D5905" s="45"/>
      <c r="E5905" s="45"/>
      <c r="F5905" s="272"/>
    </row>
    <row r="5906" spans="1:6" x14ac:dyDescent="0.25">
      <c r="A5906" s="2"/>
      <c r="B5906" s="3"/>
      <c r="C5906" s="254"/>
      <c r="D5906" s="45"/>
      <c r="E5906" s="45"/>
      <c r="F5906" s="272"/>
    </row>
    <row r="5907" spans="1:6" x14ac:dyDescent="0.25">
      <c r="A5907" s="2"/>
      <c r="B5907" s="3"/>
      <c r="C5907" s="254"/>
      <c r="D5907" s="45"/>
      <c r="E5907" s="45"/>
      <c r="F5907" s="272"/>
    </row>
    <row r="5908" spans="1:6" x14ac:dyDescent="0.25">
      <c r="A5908" s="2"/>
      <c r="B5908" s="3"/>
      <c r="C5908" s="254"/>
      <c r="D5908" s="45"/>
      <c r="E5908" s="45"/>
      <c r="F5908" s="272"/>
    </row>
    <row r="5909" spans="1:6" x14ac:dyDescent="0.25">
      <c r="A5909" s="2"/>
      <c r="B5909" s="3"/>
      <c r="C5909" s="254"/>
      <c r="D5909" s="45"/>
      <c r="E5909" s="45"/>
      <c r="F5909" s="272"/>
    </row>
    <row r="5910" spans="1:6" x14ac:dyDescent="0.25">
      <c r="A5910" s="2"/>
      <c r="B5910" s="3"/>
      <c r="C5910" s="254"/>
      <c r="D5910" s="45"/>
      <c r="E5910" s="45"/>
      <c r="F5910" s="272"/>
    </row>
    <row r="5911" spans="1:6" x14ac:dyDescent="0.25">
      <c r="A5911" s="2"/>
      <c r="B5911" s="3"/>
      <c r="C5911" s="254"/>
      <c r="D5911" s="45"/>
      <c r="E5911" s="45"/>
      <c r="F5911" s="272"/>
    </row>
    <row r="5912" spans="1:6" x14ac:dyDescent="0.25">
      <c r="A5912" s="2"/>
      <c r="B5912" s="3"/>
      <c r="C5912" s="254"/>
      <c r="D5912" s="45"/>
      <c r="E5912" s="45"/>
      <c r="F5912" s="272"/>
    </row>
    <row r="5913" spans="1:6" x14ac:dyDescent="0.25">
      <c r="A5913" s="2"/>
      <c r="B5913" s="3"/>
      <c r="C5913" s="254"/>
      <c r="D5913" s="45"/>
      <c r="E5913" s="45"/>
      <c r="F5913" s="272"/>
    </row>
    <row r="5914" spans="1:6" x14ac:dyDescent="0.25">
      <c r="A5914" s="2"/>
      <c r="B5914" s="3"/>
      <c r="C5914" s="254"/>
      <c r="D5914" s="45"/>
      <c r="E5914" s="45"/>
      <c r="F5914" s="272"/>
    </row>
    <row r="5915" spans="1:6" x14ac:dyDescent="0.25">
      <c r="A5915" s="2"/>
      <c r="B5915" s="3"/>
      <c r="C5915" s="254"/>
      <c r="D5915" s="45"/>
      <c r="E5915" s="45"/>
      <c r="F5915" s="272"/>
    </row>
    <row r="5916" spans="1:6" x14ac:dyDescent="0.25">
      <c r="A5916" s="2"/>
      <c r="B5916" s="3"/>
      <c r="C5916" s="254"/>
      <c r="D5916" s="45"/>
      <c r="E5916" s="45"/>
      <c r="F5916" s="272"/>
    </row>
    <row r="5917" spans="1:6" x14ac:dyDescent="0.25">
      <c r="A5917" s="2"/>
      <c r="B5917" s="3"/>
      <c r="C5917" s="254"/>
      <c r="D5917" s="45"/>
      <c r="E5917" s="45"/>
      <c r="F5917" s="272"/>
    </row>
    <row r="5918" spans="1:6" x14ac:dyDescent="0.25">
      <c r="A5918" s="2"/>
      <c r="B5918" s="3"/>
      <c r="C5918" s="254"/>
      <c r="D5918" s="45"/>
      <c r="E5918" s="45"/>
      <c r="F5918" s="272"/>
    </row>
    <row r="5919" spans="1:6" x14ac:dyDescent="0.25">
      <c r="A5919" s="2"/>
      <c r="B5919" s="3"/>
      <c r="C5919" s="254"/>
      <c r="D5919" s="45"/>
      <c r="E5919" s="45"/>
      <c r="F5919" s="272"/>
    </row>
    <row r="5920" spans="1:6" x14ac:dyDescent="0.25">
      <c r="A5920" s="2"/>
      <c r="B5920" s="3"/>
      <c r="C5920" s="254"/>
      <c r="D5920" s="45"/>
      <c r="E5920" s="45"/>
      <c r="F5920" s="272"/>
    </row>
    <row r="5921" spans="1:6" x14ac:dyDescent="0.25">
      <c r="A5921" s="2"/>
      <c r="B5921" s="3"/>
      <c r="C5921" s="254"/>
      <c r="D5921" s="45"/>
      <c r="E5921" s="45"/>
      <c r="F5921" s="272"/>
    </row>
    <row r="5922" spans="1:6" x14ac:dyDescent="0.25">
      <c r="A5922" s="2"/>
      <c r="B5922" s="3"/>
      <c r="C5922" s="254"/>
      <c r="D5922" s="45"/>
      <c r="E5922" s="45"/>
      <c r="F5922" s="272"/>
    </row>
    <row r="5923" spans="1:6" x14ac:dyDescent="0.25">
      <c r="A5923" s="2"/>
      <c r="B5923" s="3"/>
      <c r="C5923" s="254"/>
      <c r="D5923" s="45"/>
      <c r="E5923" s="45"/>
      <c r="F5923" s="272"/>
    </row>
    <row r="5924" spans="1:6" x14ac:dyDescent="0.25">
      <c r="A5924" s="2"/>
      <c r="B5924" s="3"/>
      <c r="C5924" s="254"/>
      <c r="D5924" s="45"/>
      <c r="E5924" s="45"/>
      <c r="F5924" s="272"/>
    </row>
    <row r="5925" spans="1:6" x14ac:dyDescent="0.25">
      <c r="A5925" s="2"/>
      <c r="B5925" s="3"/>
      <c r="C5925" s="254"/>
      <c r="D5925" s="45"/>
      <c r="E5925" s="45"/>
      <c r="F5925" s="272"/>
    </row>
    <row r="5926" spans="1:6" x14ac:dyDescent="0.25">
      <c r="A5926" s="2"/>
      <c r="B5926" s="3"/>
      <c r="C5926" s="254"/>
      <c r="D5926" s="45"/>
      <c r="E5926" s="45"/>
      <c r="F5926" s="272"/>
    </row>
    <row r="5927" spans="1:6" x14ac:dyDescent="0.25">
      <c r="A5927" s="2"/>
      <c r="B5927" s="3"/>
      <c r="C5927" s="254"/>
      <c r="D5927" s="45"/>
      <c r="E5927" s="45"/>
      <c r="F5927" s="272"/>
    </row>
    <row r="5928" spans="1:6" x14ac:dyDescent="0.25">
      <c r="A5928" s="2"/>
      <c r="B5928" s="3"/>
      <c r="C5928" s="254"/>
      <c r="D5928" s="45"/>
      <c r="E5928" s="45"/>
      <c r="F5928" s="272"/>
    </row>
    <row r="5929" spans="1:6" x14ac:dyDescent="0.25">
      <c r="A5929" s="2"/>
      <c r="B5929" s="3"/>
      <c r="C5929" s="254"/>
      <c r="D5929" s="45"/>
      <c r="E5929" s="45"/>
      <c r="F5929" s="272"/>
    </row>
    <row r="5930" spans="1:6" x14ac:dyDescent="0.25">
      <c r="A5930" s="2"/>
      <c r="B5930" s="3"/>
      <c r="C5930" s="254"/>
      <c r="D5930" s="45"/>
      <c r="E5930" s="45"/>
      <c r="F5930" s="272"/>
    </row>
    <row r="5931" spans="1:6" x14ac:dyDescent="0.25">
      <c r="A5931" s="2"/>
      <c r="B5931" s="3"/>
      <c r="C5931" s="254"/>
      <c r="D5931" s="45"/>
      <c r="E5931" s="45"/>
      <c r="F5931" s="272"/>
    </row>
    <row r="5932" spans="1:6" x14ac:dyDescent="0.25">
      <c r="A5932" s="2"/>
      <c r="B5932" s="3"/>
      <c r="C5932" s="254"/>
      <c r="D5932" s="45"/>
      <c r="E5932" s="45"/>
      <c r="F5932" s="272"/>
    </row>
    <row r="5933" spans="1:6" x14ac:dyDescent="0.25">
      <c r="A5933" s="2"/>
      <c r="B5933" s="3"/>
      <c r="C5933" s="254"/>
      <c r="D5933" s="45"/>
      <c r="E5933" s="45"/>
      <c r="F5933" s="272"/>
    </row>
    <row r="5934" spans="1:6" x14ac:dyDescent="0.25">
      <c r="A5934" s="2"/>
      <c r="B5934" s="3"/>
      <c r="C5934" s="254"/>
      <c r="D5934" s="45"/>
      <c r="E5934" s="45"/>
      <c r="F5934" s="272"/>
    </row>
    <row r="5935" spans="1:6" x14ac:dyDescent="0.25">
      <c r="A5935" s="2"/>
      <c r="B5935" s="3"/>
      <c r="C5935" s="254"/>
      <c r="D5935" s="45"/>
      <c r="E5935" s="45"/>
      <c r="F5935" s="272"/>
    </row>
    <row r="5936" spans="1:6" x14ac:dyDescent="0.25">
      <c r="A5936" s="2"/>
      <c r="B5936" s="3"/>
      <c r="C5936" s="254"/>
      <c r="D5936" s="45"/>
      <c r="E5936" s="45"/>
      <c r="F5936" s="272"/>
    </row>
    <row r="5937" spans="1:6" x14ac:dyDescent="0.25">
      <c r="A5937" s="2"/>
      <c r="B5937" s="3"/>
      <c r="C5937" s="254"/>
      <c r="D5937" s="45"/>
      <c r="E5937" s="45"/>
      <c r="F5937" s="272"/>
    </row>
    <row r="5938" spans="1:6" x14ac:dyDescent="0.25">
      <c r="A5938" s="2"/>
      <c r="B5938" s="3"/>
      <c r="C5938" s="254"/>
      <c r="D5938" s="45"/>
      <c r="E5938" s="45"/>
      <c r="F5938" s="272"/>
    </row>
    <row r="5939" spans="1:6" x14ac:dyDescent="0.25">
      <c r="A5939" s="2"/>
      <c r="B5939" s="3"/>
      <c r="C5939" s="254"/>
      <c r="D5939" s="45"/>
      <c r="E5939" s="45"/>
      <c r="F5939" s="272"/>
    </row>
    <row r="5940" spans="1:6" x14ac:dyDescent="0.25">
      <c r="A5940" s="2"/>
      <c r="B5940" s="3"/>
      <c r="C5940" s="254"/>
      <c r="D5940" s="45"/>
      <c r="E5940" s="45"/>
      <c r="F5940" s="272"/>
    </row>
    <row r="5941" spans="1:6" x14ac:dyDescent="0.25">
      <c r="A5941" s="2"/>
      <c r="B5941" s="3"/>
      <c r="C5941" s="254"/>
      <c r="D5941" s="45"/>
      <c r="E5941" s="45"/>
      <c r="F5941" s="272"/>
    </row>
    <row r="5942" spans="1:6" x14ac:dyDescent="0.25">
      <c r="A5942" s="2"/>
      <c r="B5942" s="3"/>
      <c r="C5942" s="254"/>
      <c r="D5942" s="45"/>
      <c r="E5942" s="45"/>
      <c r="F5942" s="272"/>
    </row>
    <row r="5943" spans="1:6" x14ac:dyDescent="0.25">
      <c r="A5943" s="2"/>
      <c r="B5943" s="3"/>
      <c r="C5943" s="254"/>
      <c r="D5943" s="45"/>
      <c r="E5943" s="45"/>
      <c r="F5943" s="272"/>
    </row>
    <row r="5944" spans="1:6" x14ac:dyDescent="0.25">
      <c r="A5944" s="2"/>
      <c r="B5944" s="3"/>
      <c r="C5944" s="254"/>
      <c r="D5944" s="45"/>
      <c r="E5944" s="45"/>
      <c r="F5944" s="272"/>
    </row>
    <row r="5945" spans="1:6" x14ac:dyDescent="0.25">
      <c r="A5945" s="2"/>
      <c r="B5945" s="3"/>
      <c r="C5945" s="254"/>
      <c r="D5945" s="45"/>
      <c r="E5945" s="45"/>
      <c r="F5945" s="272"/>
    </row>
    <row r="5946" spans="1:6" x14ac:dyDescent="0.25">
      <c r="A5946" s="2"/>
      <c r="B5946" s="3"/>
      <c r="C5946" s="254"/>
      <c r="D5946" s="45"/>
      <c r="E5946" s="45"/>
      <c r="F5946" s="272"/>
    </row>
    <row r="5947" spans="1:6" x14ac:dyDescent="0.25">
      <c r="A5947" s="2"/>
      <c r="B5947" s="3"/>
      <c r="C5947" s="254"/>
      <c r="D5947" s="45"/>
      <c r="E5947" s="45"/>
      <c r="F5947" s="272"/>
    </row>
    <row r="5948" spans="1:6" x14ac:dyDescent="0.25">
      <c r="A5948" s="2"/>
      <c r="B5948" s="3"/>
      <c r="C5948" s="254"/>
      <c r="D5948" s="45"/>
      <c r="E5948" s="45"/>
      <c r="F5948" s="272"/>
    </row>
    <row r="5949" spans="1:6" x14ac:dyDescent="0.25">
      <c r="A5949" s="2"/>
      <c r="B5949" s="3"/>
      <c r="C5949" s="254"/>
      <c r="D5949" s="45"/>
      <c r="E5949" s="45"/>
      <c r="F5949" s="272"/>
    </row>
    <row r="5950" spans="1:6" x14ac:dyDescent="0.25">
      <c r="A5950" s="2"/>
      <c r="B5950" s="3"/>
      <c r="C5950" s="254"/>
      <c r="D5950" s="45"/>
      <c r="E5950" s="45"/>
      <c r="F5950" s="272"/>
    </row>
    <row r="5951" spans="1:6" x14ac:dyDescent="0.25">
      <c r="A5951" s="2"/>
      <c r="B5951" s="3"/>
      <c r="C5951" s="254"/>
      <c r="D5951" s="45"/>
      <c r="E5951" s="45"/>
      <c r="F5951" s="272"/>
    </row>
    <row r="5952" spans="1:6" x14ac:dyDescent="0.25">
      <c r="A5952" s="2"/>
      <c r="B5952" s="3"/>
      <c r="C5952" s="254"/>
      <c r="D5952" s="45"/>
      <c r="E5952" s="45"/>
      <c r="F5952" s="272"/>
    </row>
    <row r="5953" spans="1:6" x14ac:dyDescent="0.25">
      <c r="A5953" s="2"/>
      <c r="B5953" s="3"/>
      <c r="C5953" s="254"/>
      <c r="D5953" s="45"/>
      <c r="E5953" s="45"/>
      <c r="F5953" s="272"/>
    </row>
    <row r="5954" spans="1:6" x14ac:dyDescent="0.25">
      <c r="A5954" s="2"/>
      <c r="B5954" s="3"/>
      <c r="C5954" s="254"/>
      <c r="D5954" s="45"/>
      <c r="E5954" s="45"/>
      <c r="F5954" s="272"/>
    </row>
    <row r="5955" spans="1:6" x14ac:dyDescent="0.25">
      <c r="A5955" s="2"/>
      <c r="B5955" s="3"/>
      <c r="C5955" s="254"/>
      <c r="D5955" s="45"/>
      <c r="E5955" s="45"/>
      <c r="F5955" s="272"/>
    </row>
    <row r="5956" spans="1:6" x14ac:dyDescent="0.25">
      <c r="A5956" s="2"/>
      <c r="B5956" s="3"/>
      <c r="C5956" s="254"/>
      <c r="D5956" s="45"/>
      <c r="E5956" s="45"/>
      <c r="F5956" s="272"/>
    </row>
    <row r="5957" spans="1:6" x14ac:dyDescent="0.25">
      <c r="A5957" s="2"/>
      <c r="B5957" s="3"/>
      <c r="C5957" s="254"/>
      <c r="D5957" s="45"/>
      <c r="E5957" s="45"/>
      <c r="F5957" s="272"/>
    </row>
    <row r="5958" spans="1:6" x14ac:dyDescent="0.25">
      <c r="A5958" s="2"/>
      <c r="B5958" s="3"/>
      <c r="C5958" s="254"/>
      <c r="D5958" s="45"/>
      <c r="E5958" s="45"/>
      <c r="F5958" s="272"/>
    </row>
    <row r="5959" spans="1:6" x14ac:dyDescent="0.25">
      <c r="A5959" s="2"/>
      <c r="B5959" s="3"/>
      <c r="C5959" s="254"/>
      <c r="D5959" s="45"/>
      <c r="E5959" s="45"/>
      <c r="F5959" s="272"/>
    </row>
    <row r="5960" spans="1:6" x14ac:dyDescent="0.25">
      <c r="A5960" s="2"/>
      <c r="B5960" s="3"/>
      <c r="C5960" s="254"/>
      <c r="D5960" s="45"/>
      <c r="E5960" s="45"/>
      <c r="F5960" s="272"/>
    </row>
    <row r="5961" spans="1:6" x14ac:dyDescent="0.25">
      <c r="A5961" s="2"/>
      <c r="B5961" s="3"/>
      <c r="C5961" s="254"/>
      <c r="D5961" s="45"/>
      <c r="E5961" s="45"/>
      <c r="F5961" s="272"/>
    </row>
    <row r="5962" spans="1:6" x14ac:dyDescent="0.25">
      <c r="A5962" s="2"/>
      <c r="B5962" s="3"/>
      <c r="C5962" s="254"/>
      <c r="D5962" s="45"/>
      <c r="E5962" s="45"/>
      <c r="F5962" s="272"/>
    </row>
    <row r="5963" spans="1:6" x14ac:dyDescent="0.25">
      <c r="A5963" s="2"/>
      <c r="B5963" s="3"/>
      <c r="C5963" s="254"/>
      <c r="D5963" s="45"/>
      <c r="E5963" s="45"/>
      <c r="F5963" s="272"/>
    </row>
    <row r="5964" spans="1:6" x14ac:dyDescent="0.25">
      <c r="A5964" s="2"/>
      <c r="B5964" s="3"/>
      <c r="C5964" s="254"/>
      <c r="D5964" s="45"/>
      <c r="E5964" s="45"/>
      <c r="F5964" s="272"/>
    </row>
    <row r="5965" spans="1:6" x14ac:dyDescent="0.25">
      <c r="A5965" s="2"/>
      <c r="B5965" s="3"/>
      <c r="C5965" s="254"/>
      <c r="D5965" s="45"/>
      <c r="E5965" s="45"/>
      <c r="F5965" s="272"/>
    </row>
    <row r="5966" spans="1:6" x14ac:dyDescent="0.25">
      <c r="A5966" s="2"/>
      <c r="B5966" s="3"/>
      <c r="C5966" s="254"/>
      <c r="D5966" s="45"/>
      <c r="E5966" s="45"/>
      <c r="F5966" s="272"/>
    </row>
    <row r="5967" spans="1:6" x14ac:dyDescent="0.25">
      <c r="A5967" s="2"/>
      <c r="B5967" s="3"/>
      <c r="C5967" s="254"/>
      <c r="D5967" s="45"/>
      <c r="E5967" s="45"/>
      <c r="F5967" s="272"/>
    </row>
    <row r="5968" spans="1:6" x14ac:dyDescent="0.25">
      <c r="A5968" s="2"/>
      <c r="B5968" s="3"/>
      <c r="C5968" s="254"/>
      <c r="D5968" s="45"/>
      <c r="E5968" s="45"/>
      <c r="F5968" s="272"/>
    </row>
    <row r="5969" spans="1:6" x14ac:dyDescent="0.25">
      <c r="A5969" s="2"/>
      <c r="B5969" s="3"/>
      <c r="C5969" s="254"/>
      <c r="D5969" s="45"/>
      <c r="E5969" s="45"/>
      <c r="F5969" s="272"/>
    </row>
    <row r="5970" spans="1:6" x14ac:dyDescent="0.25">
      <c r="A5970" s="2"/>
      <c r="B5970" s="3"/>
      <c r="C5970" s="254"/>
      <c r="D5970" s="45"/>
      <c r="E5970" s="45"/>
      <c r="F5970" s="272"/>
    </row>
    <row r="5971" spans="1:6" x14ac:dyDescent="0.25">
      <c r="A5971" s="2"/>
      <c r="B5971" s="3"/>
      <c r="C5971" s="254"/>
      <c r="D5971" s="45"/>
      <c r="E5971" s="45"/>
      <c r="F5971" s="272"/>
    </row>
    <row r="5972" spans="1:6" x14ac:dyDescent="0.25">
      <c r="A5972" s="2"/>
      <c r="B5972" s="3"/>
      <c r="C5972" s="254"/>
      <c r="D5972" s="45"/>
      <c r="E5972" s="45"/>
      <c r="F5972" s="272"/>
    </row>
    <row r="5973" spans="1:6" x14ac:dyDescent="0.25">
      <c r="A5973" s="2"/>
      <c r="B5973" s="3"/>
      <c r="C5973" s="254"/>
      <c r="D5973" s="45"/>
      <c r="E5973" s="45"/>
      <c r="F5973" s="272"/>
    </row>
    <row r="5974" spans="1:6" x14ac:dyDescent="0.25">
      <c r="A5974" s="2"/>
      <c r="B5974" s="3"/>
      <c r="C5974" s="254"/>
      <c r="D5974" s="45"/>
      <c r="E5974" s="45"/>
      <c r="F5974" s="272"/>
    </row>
    <row r="5975" spans="1:6" x14ac:dyDescent="0.25">
      <c r="A5975" s="2"/>
      <c r="B5975" s="3"/>
      <c r="C5975" s="254"/>
      <c r="D5975" s="45"/>
      <c r="E5975" s="45"/>
      <c r="F5975" s="272"/>
    </row>
    <row r="5976" spans="1:6" x14ac:dyDescent="0.25">
      <c r="A5976" s="2"/>
      <c r="B5976" s="3"/>
      <c r="C5976" s="254"/>
      <c r="D5976" s="45"/>
      <c r="E5976" s="45"/>
      <c r="F5976" s="272"/>
    </row>
    <row r="5977" spans="1:6" x14ac:dyDescent="0.25">
      <c r="A5977" s="2"/>
      <c r="B5977" s="3"/>
      <c r="C5977" s="254"/>
      <c r="D5977" s="45"/>
      <c r="E5977" s="45"/>
      <c r="F5977" s="272"/>
    </row>
    <row r="5978" spans="1:6" x14ac:dyDescent="0.25">
      <c r="A5978" s="2"/>
      <c r="B5978" s="3"/>
      <c r="C5978" s="254"/>
      <c r="D5978" s="45"/>
      <c r="E5978" s="45"/>
      <c r="F5978" s="272"/>
    </row>
    <row r="5979" spans="1:6" x14ac:dyDescent="0.25">
      <c r="A5979" s="2"/>
      <c r="B5979" s="3"/>
      <c r="C5979" s="254"/>
      <c r="D5979" s="45"/>
      <c r="E5979" s="45"/>
      <c r="F5979" s="272"/>
    </row>
    <row r="5980" spans="1:6" x14ac:dyDescent="0.25">
      <c r="A5980" s="2"/>
      <c r="B5980" s="3"/>
      <c r="C5980" s="254"/>
      <c r="D5980" s="45"/>
      <c r="E5980" s="45"/>
      <c r="F5980" s="272"/>
    </row>
    <row r="5981" spans="1:6" x14ac:dyDescent="0.25">
      <c r="A5981" s="2"/>
      <c r="B5981" s="3"/>
      <c r="C5981" s="254"/>
      <c r="D5981" s="45"/>
      <c r="E5981" s="45"/>
      <c r="F5981" s="272"/>
    </row>
    <row r="5982" spans="1:6" x14ac:dyDescent="0.25">
      <c r="A5982" s="2"/>
      <c r="B5982" s="3"/>
      <c r="C5982" s="254"/>
      <c r="D5982" s="45"/>
      <c r="E5982" s="45"/>
      <c r="F5982" s="272"/>
    </row>
    <row r="5983" spans="1:6" x14ac:dyDescent="0.25">
      <c r="A5983" s="2"/>
      <c r="B5983" s="3"/>
      <c r="C5983" s="254"/>
      <c r="D5983" s="45"/>
      <c r="E5983" s="45"/>
      <c r="F5983" s="272"/>
    </row>
    <row r="5984" spans="1:6" x14ac:dyDescent="0.25">
      <c r="A5984" s="2"/>
      <c r="B5984" s="3"/>
      <c r="C5984" s="254"/>
      <c r="D5984" s="45"/>
      <c r="E5984" s="45"/>
      <c r="F5984" s="272"/>
    </row>
    <row r="5985" spans="1:6" x14ac:dyDescent="0.25">
      <c r="A5985" s="2"/>
      <c r="B5985" s="3"/>
      <c r="C5985" s="254"/>
      <c r="D5985" s="45"/>
      <c r="E5985" s="45"/>
      <c r="F5985" s="272"/>
    </row>
    <row r="5986" spans="1:6" x14ac:dyDescent="0.25">
      <c r="A5986" s="2"/>
      <c r="B5986" s="3"/>
      <c r="C5986" s="254"/>
      <c r="D5986" s="45"/>
      <c r="E5986" s="45"/>
      <c r="F5986" s="272"/>
    </row>
    <row r="5987" spans="1:6" x14ac:dyDescent="0.25">
      <c r="A5987" s="2"/>
      <c r="B5987" s="3"/>
      <c r="C5987" s="254"/>
      <c r="D5987" s="45"/>
      <c r="E5987" s="45"/>
      <c r="F5987" s="272"/>
    </row>
    <row r="5988" spans="1:6" x14ac:dyDescent="0.25">
      <c r="A5988" s="2"/>
      <c r="B5988" s="3"/>
      <c r="C5988" s="254"/>
      <c r="D5988" s="45"/>
      <c r="E5988" s="45"/>
      <c r="F5988" s="272"/>
    </row>
    <row r="5989" spans="1:6" x14ac:dyDescent="0.25">
      <c r="A5989" s="2"/>
      <c r="B5989" s="3"/>
      <c r="C5989" s="254"/>
      <c r="D5989" s="45"/>
      <c r="E5989" s="45"/>
      <c r="F5989" s="272"/>
    </row>
    <row r="5990" spans="1:6" x14ac:dyDescent="0.25">
      <c r="A5990" s="2"/>
      <c r="B5990" s="3"/>
      <c r="C5990" s="254"/>
      <c r="D5990" s="45"/>
      <c r="E5990" s="45"/>
      <c r="F5990" s="272"/>
    </row>
    <row r="5991" spans="1:6" x14ac:dyDescent="0.25">
      <c r="A5991" s="2"/>
      <c r="B5991" s="3"/>
      <c r="C5991" s="254"/>
      <c r="D5991" s="45"/>
      <c r="E5991" s="45"/>
      <c r="F5991" s="272"/>
    </row>
    <row r="5992" spans="1:6" x14ac:dyDescent="0.25">
      <c r="A5992" s="2"/>
      <c r="B5992" s="3"/>
      <c r="C5992" s="254"/>
      <c r="D5992" s="45"/>
      <c r="E5992" s="45"/>
      <c r="F5992" s="272"/>
    </row>
    <row r="5993" spans="1:6" x14ac:dyDescent="0.25">
      <c r="A5993" s="2"/>
      <c r="B5993" s="3"/>
      <c r="C5993" s="254"/>
      <c r="D5993" s="45"/>
      <c r="E5993" s="45"/>
      <c r="F5993" s="272"/>
    </row>
    <row r="5994" spans="1:6" x14ac:dyDescent="0.25">
      <c r="A5994" s="2"/>
      <c r="B5994" s="3"/>
      <c r="C5994" s="254"/>
      <c r="D5994" s="45"/>
      <c r="E5994" s="45"/>
      <c r="F5994" s="272"/>
    </row>
    <row r="5995" spans="1:6" x14ac:dyDescent="0.25">
      <c r="A5995" s="2"/>
      <c r="B5995" s="3"/>
      <c r="C5995" s="254"/>
      <c r="D5995" s="45"/>
      <c r="E5995" s="45"/>
      <c r="F5995" s="272"/>
    </row>
    <row r="5996" spans="1:6" x14ac:dyDescent="0.25">
      <c r="A5996" s="2"/>
      <c r="B5996" s="3"/>
      <c r="C5996" s="254"/>
      <c r="D5996" s="45"/>
      <c r="E5996" s="45"/>
      <c r="F5996" s="272"/>
    </row>
    <row r="5997" spans="1:6" x14ac:dyDescent="0.25">
      <c r="A5997" s="2"/>
      <c r="B5997" s="3"/>
      <c r="C5997" s="254"/>
      <c r="D5997" s="45"/>
      <c r="E5997" s="45"/>
      <c r="F5997" s="272"/>
    </row>
    <row r="5998" spans="1:6" x14ac:dyDescent="0.25">
      <c r="A5998" s="2"/>
      <c r="B5998" s="3"/>
      <c r="C5998" s="254"/>
      <c r="D5998" s="45"/>
      <c r="E5998" s="45"/>
      <c r="F5998" s="272"/>
    </row>
    <row r="5999" spans="1:6" x14ac:dyDescent="0.25">
      <c r="A5999" s="2"/>
      <c r="B5999" s="3"/>
      <c r="C5999" s="254"/>
      <c r="D5999" s="45"/>
      <c r="E5999" s="45"/>
      <c r="F5999" s="272"/>
    </row>
    <row r="6000" spans="1:6" x14ac:dyDescent="0.25">
      <c r="A6000" s="2"/>
      <c r="B6000" s="3"/>
      <c r="C6000" s="254"/>
      <c r="D6000" s="45"/>
      <c r="E6000" s="45"/>
      <c r="F6000" s="272"/>
    </row>
    <row r="6001" spans="1:6" x14ac:dyDescent="0.25">
      <c r="A6001" s="2"/>
      <c r="B6001" s="3"/>
      <c r="C6001" s="254"/>
      <c r="D6001" s="45"/>
      <c r="E6001" s="45"/>
      <c r="F6001" s="272"/>
    </row>
    <row r="6002" spans="1:6" x14ac:dyDescent="0.25">
      <c r="A6002" s="2"/>
      <c r="B6002" s="3"/>
      <c r="C6002" s="254"/>
      <c r="D6002" s="45"/>
      <c r="E6002" s="45"/>
      <c r="F6002" s="272"/>
    </row>
    <row r="6003" spans="1:6" x14ac:dyDescent="0.25">
      <c r="A6003" s="2"/>
      <c r="B6003" s="3"/>
      <c r="C6003" s="254"/>
      <c r="D6003" s="45"/>
      <c r="E6003" s="45"/>
      <c r="F6003" s="272"/>
    </row>
    <row r="6004" spans="1:6" x14ac:dyDescent="0.25">
      <c r="A6004" s="2"/>
      <c r="B6004" s="3"/>
      <c r="C6004" s="254"/>
      <c r="D6004" s="45"/>
      <c r="E6004" s="45"/>
      <c r="F6004" s="272"/>
    </row>
    <row r="6005" spans="1:6" x14ac:dyDescent="0.25">
      <c r="A6005" s="2"/>
      <c r="B6005" s="3"/>
      <c r="C6005" s="254"/>
      <c r="D6005" s="45"/>
      <c r="E6005" s="45"/>
      <c r="F6005" s="272"/>
    </row>
    <row r="6006" spans="1:6" x14ac:dyDescent="0.25">
      <c r="A6006" s="2"/>
      <c r="B6006" s="3"/>
      <c r="C6006" s="254"/>
      <c r="D6006" s="45"/>
      <c r="E6006" s="45"/>
      <c r="F6006" s="272"/>
    </row>
    <row r="6007" spans="1:6" x14ac:dyDescent="0.25">
      <c r="A6007" s="2"/>
      <c r="B6007" s="3"/>
      <c r="C6007" s="254"/>
      <c r="D6007" s="45"/>
      <c r="E6007" s="45"/>
      <c r="F6007" s="272"/>
    </row>
    <row r="6008" spans="1:6" x14ac:dyDescent="0.25">
      <c r="A6008" s="2"/>
      <c r="B6008" s="3"/>
      <c r="C6008" s="254"/>
      <c r="D6008" s="45"/>
      <c r="E6008" s="45"/>
      <c r="F6008" s="272"/>
    </row>
    <row r="6009" spans="1:6" x14ac:dyDescent="0.25">
      <c r="A6009" s="2"/>
      <c r="B6009" s="3"/>
      <c r="C6009" s="254"/>
      <c r="D6009" s="45"/>
      <c r="E6009" s="45"/>
      <c r="F6009" s="272"/>
    </row>
    <row r="6010" spans="1:6" x14ac:dyDescent="0.25">
      <c r="A6010" s="2"/>
      <c r="B6010" s="3"/>
      <c r="C6010" s="254"/>
      <c r="D6010" s="45"/>
      <c r="E6010" s="45"/>
      <c r="F6010" s="272"/>
    </row>
    <row r="6011" spans="1:6" x14ac:dyDescent="0.25">
      <c r="A6011" s="2"/>
      <c r="B6011" s="3"/>
      <c r="C6011" s="254"/>
      <c r="D6011" s="45"/>
      <c r="E6011" s="45"/>
      <c r="F6011" s="272"/>
    </row>
    <row r="6012" spans="1:6" x14ac:dyDescent="0.25">
      <c r="A6012" s="2"/>
      <c r="B6012" s="3"/>
      <c r="C6012" s="254"/>
      <c r="D6012" s="45"/>
      <c r="E6012" s="45"/>
      <c r="F6012" s="272"/>
    </row>
    <row r="6013" spans="1:6" x14ac:dyDescent="0.25">
      <c r="A6013" s="2"/>
      <c r="B6013" s="3"/>
      <c r="C6013" s="254"/>
      <c r="D6013" s="45"/>
      <c r="E6013" s="45"/>
      <c r="F6013" s="272"/>
    </row>
    <row r="6014" spans="1:6" x14ac:dyDescent="0.25">
      <c r="A6014" s="2"/>
      <c r="B6014" s="3"/>
      <c r="C6014" s="254"/>
      <c r="D6014" s="45"/>
      <c r="E6014" s="45"/>
      <c r="F6014" s="272"/>
    </row>
    <row r="6015" spans="1:6" x14ac:dyDescent="0.25">
      <c r="A6015" s="2"/>
      <c r="B6015" s="3"/>
      <c r="C6015" s="254"/>
      <c r="D6015" s="45"/>
      <c r="E6015" s="45"/>
      <c r="F6015" s="272"/>
    </row>
    <row r="6016" spans="1:6" x14ac:dyDescent="0.25">
      <c r="A6016" s="2"/>
      <c r="B6016" s="3"/>
      <c r="C6016" s="254"/>
      <c r="D6016" s="45"/>
      <c r="E6016" s="45"/>
      <c r="F6016" s="272"/>
    </row>
    <row r="6017" spans="1:6" x14ac:dyDescent="0.25">
      <c r="A6017" s="2"/>
      <c r="B6017" s="3"/>
      <c r="C6017" s="254"/>
      <c r="D6017" s="45"/>
      <c r="E6017" s="45"/>
      <c r="F6017" s="272"/>
    </row>
    <row r="6018" spans="1:6" x14ac:dyDescent="0.25">
      <c r="A6018" s="2"/>
      <c r="B6018" s="3"/>
      <c r="C6018" s="254"/>
      <c r="D6018" s="45"/>
      <c r="E6018" s="45"/>
      <c r="F6018" s="272"/>
    </row>
    <row r="6019" spans="1:6" x14ac:dyDescent="0.25">
      <c r="A6019" s="2"/>
      <c r="B6019" s="3"/>
      <c r="C6019" s="254"/>
      <c r="D6019" s="45"/>
      <c r="E6019" s="45"/>
      <c r="F6019" s="272"/>
    </row>
    <row r="6020" spans="1:6" x14ac:dyDescent="0.25">
      <c r="A6020" s="2"/>
      <c r="B6020" s="3"/>
      <c r="C6020" s="254"/>
      <c r="D6020" s="45"/>
      <c r="E6020" s="45"/>
      <c r="F6020" s="272"/>
    </row>
    <row r="6021" spans="1:6" x14ac:dyDescent="0.25">
      <c r="A6021" s="2"/>
      <c r="B6021" s="3"/>
      <c r="C6021" s="254"/>
      <c r="D6021" s="45"/>
      <c r="E6021" s="45"/>
      <c r="F6021" s="272"/>
    </row>
    <row r="6022" spans="1:6" x14ac:dyDescent="0.25">
      <c r="A6022" s="2"/>
      <c r="B6022" s="3"/>
      <c r="C6022" s="254"/>
      <c r="D6022" s="45"/>
      <c r="E6022" s="45"/>
      <c r="F6022" s="272"/>
    </row>
    <row r="6023" spans="1:6" x14ac:dyDescent="0.25">
      <c r="A6023" s="2"/>
      <c r="B6023" s="3"/>
      <c r="C6023" s="254"/>
      <c r="D6023" s="45"/>
      <c r="E6023" s="45"/>
      <c r="F6023" s="272"/>
    </row>
    <row r="6024" spans="1:6" x14ac:dyDescent="0.25">
      <c r="A6024" s="2"/>
      <c r="B6024" s="3"/>
      <c r="C6024" s="254"/>
      <c r="D6024" s="45"/>
      <c r="E6024" s="45"/>
      <c r="F6024" s="272"/>
    </row>
    <row r="6025" spans="1:6" x14ac:dyDescent="0.25">
      <c r="A6025" s="2"/>
      <c r="B6025" s="3"/>
      <c r="C6025" s="254"/>
      <c r="D6025" s="45"/>
      <c r="E6025" s="45"/>
      <c r="F6025" s="272"/>
    </row>
    <row r="6026" spans="1:6" x14ac:dyDescent="0.25">
      <c r="A6026" s="2"/>
      <c r="B6026" s="3"/>
      <c r="C6026" s="254"/>
      <c r="D6026" s="45"/>
      <c r="E6026" s="45"/>
      <c r="F6026" s="272"/>
    </row>
    <row r="6027" spans="1:6" x14ac:dyDescent="0.25">
      <c r="A6027" s="2"/>
      <c r="B6027" s="3"/>
      <c r="C6027" s="254"/>
      <c r="D6027" s="45"/>
      <c r="E6027" s="45"/>
      <c r="F6027" s="272"/>
    </row>
    <row r="6028" spans="1:6" x14ac:dyDescent="0.25">
      <c r="A6028" s="2"/>
      <c r="B6028" s="3"/>
      <c r="C6028" s="254"/>
      <c r="D6028" s="45"/>
      <c r="E6028" s="45"/>
      <c r="F6028" s="272"/>
    </row>
    <row r="6029" spans="1:6" x14ac:dyDescent="0.25">
      <c r="A6029" s="2"/>
      <c r="B6029" s="3"/>
      <c r="C6029" s="254"/>
      <c r="D6029" s="45"/>
      <c r="E6029" s="45"/>
      <c r="F6029" s="272"/>
    </row>
    <row r="6030" spans="1:6" x14ac:dyDescent="0.25">
      <c r="A6030" s="2"/>
      <c r="B6030" s="3"/>
      <c r="C6030" s="254"/>
      <c r="D6030" s="45"/>
      <c r="E6030" s="45"/>
      <c r="F6030" s="272"/>
    </row>
    <row r="6031" spans="1:6" x14ac:dyDescent="0.25">
      <c r="A6031" s="2"/>
      <c r="B6031" s="3"/>
      <c r="C6031" s="254"/>
      <c r="D6031" s="45"/>
      <c r="E6031" s="45"/>
      <c r="F6031" s="272"/>
    </row>
    <row r="6032" spans="1:6" x14ac:dyDescent="0.25">
      <c r="A6032" s="2"/>
      <c r="B6032" s="3"/>
      <c r="C6032" s="254"/>
      <c r="D6032" s="45"/>
      <c r="E6032" s="45"/>
      <c r="F6032" s="272"/>
    </row>
    <row r="6033" spans="1:6" x14ac:dyDescent="0.25">
      <c r="A6033" s="2"/>
      <c r="B6033" s="3"/>
      <c r="C6033" s="254"/>
      <c r="D6033" s="45"/>
      <c r="E6033" s="45"/>
      <c r="F6033" s="272"/>
    </row>
    <row r="6034" spans="1:6" x14ac:dyDescent="0.25">
      <c r="A6034" s="2"/>
      <c r="B6034" s="3"/>
      <c r="C6034" s="254"/>
      <c r="D6034" s="45"/>
      <c r="E6034" s="45"/>
      <c r="F6034" s="272"/>
    </row>
    <row r="6035" spans="1:6" x14ac:dyDescent="0.25">
      <c r="A6035" s="2"/>
      <c r="B6035" s="3"/>
      <c r="C6035" s="254"/>
      <c r="D6035" s="45"/>
      <c r="E6035" s="45"/>
      <c r="F6035" s="272"/>
    </row>
    <row r="6036" spans="1:6" x14ac:dyDescent="0.25">
      <c r="A6036" s="2"/>
      <c r="B6036" s="3"/>
      <c r="C6036" s="254"/>
      <c r="D6036" s="45"/>
      <c r="E6036" s="45"/>
      <c r="F6036" s="272"/>
    </row>
    <row r="6037" spans="1:6" x14ac:dyDescent="0.25">
      <c r="A6037" s="2"/>
      <c r="B6037" s="3"/>
      <c r="C6037" s="254"/>
      <c r="D6037" s="45"/>
      <c r="E6037" s="45"/>
      <c r="F6037" s="272"/>
    </row>
    <row r="6038" spans="1:6" x14ac:dyDescent="0.25">
      <c r="A6038" s="2"/>
      <c r="B6038" s="3"/>
      <c r="C6038" s="254"/>
      <c r="D6038" s="45"/>
      <c r="E6038" s="45"/>
      <c r="F6038" s="272"/>
    </row>
    <row r="6039" spans="1:6" x14ac:dyDescent="0.25">
      <c r="A6039" s="2"/>
      <c r="B6039" s="3"/>
      <c r="C6039" s="254"/>
      <c r="D6039" s="45"/>
      <c r="E6039" s="45"/>
      <c r="F6039" s="272"/>
    </row>
    <row r="6040" spans="1:6" x14ac:dyDescent="0.25">
      <c r="A6040" s="2"/>
      <c r="B6040" s="3"/>
      <c r="C6040" s="254"/>
      <c r="D6040" s="45"/>
      <c r="E6040" s="45"/>
      <c r="F6040" s="272"/>
    </row>
    <row r="6041" spans="1:6" x14ac:dyDescent="0.25">
      <c r="A6041" s="2"/>
      <c r="B6041" s="3"/>
      <c r="C6041" s="254"/>
      <c r="D6041" s="45"/>
      <c r="E6041" s="45"/>
      <c r="F6041" s="272"/>
    </row>
    <row r="6042" spans="1:6" x14ac:dyDescent="0.25">
      <c r="A6042" s="2"/>
      <c r="B6042" s="3"/>
      <c r="C6042" s="254"/>
      <c r="D6042" s="45"/>
      <c r="E6042" s="45"/>
      <c r="F6042" s="272"/>
    </row>
    <row r="6043" spans="1:6" x14ac:dyDescent="0.25">
      <c r="A6043" s="2"/>
      <c r="B6043" s="3"/>
      <c r="C6043" s="254"/>
      <c r="D6043" s="45"/>
      <c r="E6043" s="45"/>
      <c r="F6043" s="272"/>
    </row>
    <row r="6044" spans="1:6" x14ac:dyDescent="0.25">
      <c r="A6044" s="2"/>
      <c r="B6044" s="3"/>
      <c r="C6044" s="254"/>
      <c r="D6044" s="45"/>
      <c r="E6044" s="45"/>
      <c r="F6044" s="272"/>
    </row>
    <row r="6045" spans="1:6" x14ac:dyDescent="0.25">
      <c r="A6045" s="2"/>
      <c r="B6045" s="3"/>
      <c r="C6045" s="254"/>
      <c r="D6045" s="45"/>
      <c r="E6045" s="45"/>
      <c r="F6045" s="272"/>
    </row>
    <row r="6046" spans="1:6" x14ac:dyDescent="0.25">
      <c r="A6046" s="2"/>
      <c r="B6046" s="3"/>
      <c r="C6046" s="254"/>
      <c r="D6046" s="45"/>
      <c r="E6046" s="45"/>
      <c r="F6046" s="272"/>
    </row>
    <row r="6047" spans="1:6" x14ac:dyDescent="0.25">
      <c r="A6047" s="2"/>
      <c r="B6047" s="3"/>
      <c r="C6047" s="254"/>
      <c r="D6047" s="45"/>
      <c r="E6047" s="45"/>
      <c r="F6047" s="272"/>
    </row>
    <row r="6048" spans="1:6" x14ac:dyDescent="0.25">
      <c r="A6048" s="2"/>
      <c r="B6048" s="3"/>
      <c r="C6048" s="254"/>
      <c r="D6048" s="45"/>
      <c r="E6048" s="45"/>
      <c r="F6048" s="272"/>
    </row>
    <row r="6049" spans="1:6" x14ac:dyDescent="0.25">
      <c r="A6049" s="2"/>
      <c r="B6049" s="3"/>
      <c r="C6049" s="254"/>
      <c r="D6049" s="45"/>
      <c r="E6049" s="45"/>
      <c r="F6049" s="272"/>
    </row>
    <row r="6050" spans="1:6" x14ac:dyDescent="0.25">
      <c r="A6050" s="2"/>
      <c r="B6050" s="3"/>
      <c r="C6050" s="254"/>
      <c r="D6050" s="45"/>
      <c r="E6050" s="45"/>
      <c r="F6050" s="272"/>
    </row>
    <row r="6051" spans="1:6" x14ac:dyDescent="0.25">
      <c r="A6051" s="2"/>
      <c r="B6051" s="3"/>
      <c r="C6051" s="254"/>
      <c r="D6051" s="45"/>
      <c r="E6051" s="45"/>
      <c r="F6051" s="272"/>
    </row>
    <row r="6052" spans="1:6" x14ac:dyDescent="0.25">
      <c r="A6052" s="2"/>
      <c r="B6052" s="3"/>
      <c r="C6052" s="254"/>
      <c r="D6052" s="45"/>
      <c r="E6052" s="45"/>
      <c r="F6052" s="272"/>
    </row>
    <row r="6053" spans="1:6" x14ac:dyDescent="0.25">
      <c r="A6053" s="2"/>
      <c r="B6053" s="3"/>
      <c r="C6053" s="254"/>
      <c r="D6053" s="45"/>
      <c r="E6053" s="45"/>
      <c r="F6053" s="272"/>
    </row>
    <row r="6054" spans="1:6" x14ac:dyDescent="0.25">
      <c r="A6054" s="2"/>
      <c r="B6054" s="3"/>
      <c r="C6054" s="254"/>
      <c r="D6054" s="45"/>
      <c r="E6054" s="45"/>
      <c r="F6054" s="272"/>
    </row>
    <row r="6055" spans="1:6" x14ac:dyDescent="0.25">
      <c r="A6055" s="2"/>
      <c r="B6055" s="3"/>
      <c r="C6055" s="254"/>
      <c r="D6055" s="45"/>
      <c r="E6055" s="45"/>
      <c r="F6055" s="272"/>
    </row>
    <row r="6056" spans="1:6" x14ac:dyDescent="0.25">
      <c r="A6056" s="2"/>
      <c r="B6056" s="3"/>
      <c r="C6056" s="254"/>
      <c r="D6056" s="45"/>
      <c r="E6056" s="45"/>
      <c r="F6056" s="272"/>
    </row>
    <row r="6057" spans="1:6" x14ac:dyDescent="0.25">
      <c r="A6057" s="2"/>
      <c r="B6057" s="3"/>
      <c r="C6057" s="254"/>
      <c r="D6057" s="45"/>
      <c r="E6057" s="45"/>
      <c r="F6057" s="272"/>
    </row>
    <row r="6058" spans="1:6" x14ac:dyDescent="0.25">
      <c r="A6058" s="2"/>
      <c r="B6058" s="3"/>
      <c r="C6058" s="254"/>
      <c r="D6058" s="45"/>
      <c r="E6058" s="45"/>
      <c r="F6058" s="272"/>
    </row>
    <row r="6059" spans="1:6" x14ac:dyDescent="0.25">
      <c r="A6059" s="2"/>
      <c r="B6059" s="3"/>
      <c r="C6059" s="254"/>
      <c r="D6059" s="45"/>
      <c r="E6059" s="45"/>
      <c r="F6059" s="272"/>
    </row>
    <row r="6060" spans="1:6" x14ac:dyDescent="0.25">
      <c r="A6060" s="2"/>
      <c r="B6060" s="3"/>
      <c r="C6060" s="254"/>
      <c r="D6060" s="45"/>
      <c r="E6060" s="45"/>
      <c r="F6060" s="272"/>
    </row>
    <row r="6061" spans="1:6" x14ac:dyDescent="0.25">
      <c r="A6061" s="2"/>
      <c r="B6061" s="3"/>
      <c r="C6061" s="254"/>
      <c r="D6061" s="45"/>
      <c r="E6061" s="45"/>
      <c r="F6061" s="272"/>
    </row>
    <row r="6062" spans="1:6" x14ac:dyDescent="0.25">
      <c r="A6062" s="2"/>
      <c r="B6062" s="3"/>
      <c r="C6062" s="254"/>
      <c r="D6062" s="45"/>
      <c r="E6062" s="45"/>
      <c r="F6062" s="272"/>
    </row>
    <row r="6063" spans="1:6" x14ac:dyDescent="0.25">
      <c r="A6063" s="2"/>
      <c r="B6063" s="3"/>
      <c r="C6063" s="254"/>
      <c r="D6063" s="45"/>
      <c r="E6063" s="45"/>
      <c r="F6063" s="272"/>
    </row>
    <row r="6064" spans="1:6" x14ac:dyDescent="0.25">
      <c r="A6064" s="2"/>
      <c r="B6064" s="3"/>
      <c r="C6064" s="254"/>
      <c r="D6064" s="45"/>
      <c r="E6064" s="45"/>
      <c r="F6064" s="272"/>
    </row>
    <row r="6065" spans="1:6" x14ac:dyDescent="0.25">
      <c r="A6065" s="2"/>
      <c r="B6065" s="3"/>
      <c r="C6065" s="254"/>
      <c r="D6065" s="45"/>
      <c r="E6065" s="45"/>
      <c r="F6065" s="272"/>
    </row>
    <row r="6066" spans="1:6" x14ac:dyDescent="0.25">
      <c r="A6066" s="2"/>
      <c r="B6066" s="3"/>
      <c r="C6066" s="254"/>
      <c r="D6066" s="45"/>
      <c r="E6066" s="45"/>
      <c r="F6066" s="272"/>
    </row>
    <row r="6067" spans="1:6" x14ac:dyDescent="0.25">
      <c r="A6067" s="2"/>
      <c r="B6067" s="3"/>
      <c r="C6067" s="254"/>
      <c r="D6067" s="45"/>
      <c r="E6067" s="45"/>
      <c r="F6067" s="272"/>
    </row>
    <row r="6068" spans="1:6" x14ac:dyDescent="0.25">
      <c r="A6068" s="2"/>
      <c r="B6068" s="3"/>
      <c r="C6068" s="254"/>
      <c r="D6068" s="45"/>
      <c r="E6068" s="45"/>
      <c r="F6068" s="272"/>
    </row>
    <row r="6069" spans="1:6" x14ac:dyDescent="0.25">
      <c r="A6069" s="2"/>
      <c r="B6069" s="3"/>
      <c r="C6069" s="254"/>
      <c r="D6069" s="45"/>
      <c r="E6069" s="45"/>
      <c r="F6069" s="272"/>
    </row>
    <row r="6070" spans="1:6" x14ac:dyDescent="0.25">
      <c r="A6070" s="2"/>
      <c r="B6070" s="3"/>
      <c r="C6070" s="254"/>
      <c r="D6070" s="45"/>
      <c r="E6070" s="45"/>
      <c r="F6070" s="272"/>
    </row>
    <row r="6071" spans="1:6" x14ac:dyDescent="0.25">
      <c r="A6071" s="2"/>
      <c r="B6071" s="3"/>
      <c r="C6071" s="254"/>
      <c r="D6071" s="45"/>
      <c r="E6071" s="45"/>
      <c r="F6071" s="272"/>
    </row>
    <row r="6072" spans="1:6" x14ac:dyDescent="0.25">
      <c r="A6072" s="2"/>
      <c r="B6072" s="3"/>
      <c r="C6072" s="254"/>
      <c r="D6072" s="45"/>
      <c r="E6072" s="45"/>
      <c r="F6072" s="272"/>
    </row>
    <row r="6073" spans="1:6" x14ac:dyDescent="0.25">
      <c r="A6073" s="2"/>
      <c r="B6073" s="3"/>
      <c r="C6073" s="254"/>
      <c r="D6073" s="45"/>
      <c r="E6073" s="45"/>
      <c r="F6073" s="272"/>
    </row>
    <row r="6074" spans="1:6" x14ac:dyDescent="0.25">
      <c r="A6074" s="2"/>
      <c r="B6074" s="3"/>
      <c r="C6074" s="254"/>
      <c r="D6074" s="45"/>
      <c r="E6074" s="45"/>
      <c r="F6074" s="272"/>
    </row>
    <row r="6075" spans="1:6" x14ac:dyDescent="0.25">
      <c r="A6075" s="2"/>
      <c r="B6075" s="3"/>
      <c r="C6075" s="254"/>
      <c r="D6075" s="45"/>
      <c r="E6075" s="45"/>
      <c r="F6075" s="272"/>
    </row>
    <row r="6076" spans="1:6" x14ac:dyDescent="0.25">
      <c r="A6076" s="2"/>
      <c r="B6076" s="3"/>
      <c r="C6076" s="254"/>
      <c r="D6076" s="45"/>
      <c r="E6076" s="45"/>
      <c r="F6076" s="272"/>
    </row>
    <row r="6077" spans="1:6" x14ac:dyDescent="0.25">
      <c r="A6077" s="2"/>
      <c r="B6077" s="3"/>
      <c r="C6077" s="254"/>
      <c r="D6077" s="45"/>
      <c r="E6077" s="45"/>
      <c r="F6077" s="272"/>
    </row>
    <row r="6078" spans="1:6" x14ac:dyDescent="0.25">
      <c r="A6078" s="2"/>
      <c r="B6078" s="3"/>
      <c r="C6078" s="254"/>
      <c r="D6078" s="45"/>
      <c r="E6078" s="45"/>
      <c r="F6078" s="272"/>
    </row>
    <row r="6079" spans="1:6" x14ac:dyDescent="0.25">
      <c r="A6079" s="2"/>
      <c r="B6079" s="3"/>
      <c r="C6079" s="254"/>
      <c r="D6079" s="45"/>
      <c r="E6079" s="45"/>
      <c r="F6079" s="272"/>
    </row>
    <row r="6080" spans="1:6" x14ac:dyDescent="0.25">
      <c r="A6080" s="2"/>
      <c r="B6080" s="3"/>
      <c r="C6080" s="254"/>
      <c r="D6080" s="45"/>
      <c r="E6080" s="45"/>
      <c r="F6080" s="272"/>
    </row>
    <row r="6081" spans="1:6" x14ac:dyDescent="0.25">
      <c r="A6081" s="2"/>
      <c r="B6081" s="3"/>
      <c r="C6081" s="254"/>
      <c r="D6081" s="45"/>
      <c r="E6081" s="45"/>
      <c r="F6081" s="272"/>
    </row>
    <row r="6082" spans="1:6" x14ac:dyDescent="0.25">
      <c r="A6082" s="2"/>
      <c r="B6082" s="3"/>
      <c r="C6082" s="254"/>
      <c r="D6082" s="45"/>
      <c r="E6082" s="45"/>
      <c r="F6082" s="272"/>
    </row>
    <row r="6083" spans="1:6" x14ac:dyDescent="0.25">
      <c r="A6083" s="2"/>
      <c r="B6083" s="3"/>
      <c r="C6083" s="254"/>
      <c r="D6083" s="45"/>
      <c r="E6083" s="45"/>
      <c r="F6083" s="272"/>
    </row>
    <row r="6084" spans="1:6" x14ac:dyDescent="0.25">
      <c r="A6084" s="2"/>
      <c r="B6084" s="3"/>
      <c r="C6084" s="254"/>
      <c r="D6084" s="45"/>
      <c r="E6084" s="45"/>
      <c r="F6084" s="272"/>
    </row>
    <row r="6085" spans="1:6" x14ac:dyDescent="0.25">
      <c r="A6085" s="2"/>
      <c r="B6085" s="3"/>
      <c r="C6085" s="254"/>
      <c r="D6085" s="45"/>
      <c r="E6085" s="45"/>
      <c r="F6085" s="272"/>
    </row>
    <row r="6086" spans="1:6" x14ac:dyDescent="0.25">
      <c r="A6086" s="2"/>
      <c r="B6086" s="3"/>
      <c r="C6086" s="254"/>
      <c r="D6086" s="45"/>
      <c r="E6086" s="45"/>
      <c r="F6086" s="272"/>
    </row>
    <row r="6087" spans="1:6" x14ac:dyDescent="0.25">
      <c r="A6087" s="2"/>
      <c r="B6087" s="3"/>
      <c r="C6087" s="254"/>
      <c r="D6087" s="45"/>
      <c r="E6087" s="45"/>
      <c r="F6087" s="272"/>
    </row>
    <row r="6088" spans="1:6" x14ac:dyDescent="0.25">
      <c r="A6088" s="2"/>
      <c r="B6088" s="3"/>
      <c r="C6088" s="254"/>
      <c r="D6088" s="45"/>
      <c r="E6088" s="45"/>
      <c r="F6088" s="272"/>
    </row>
    <row r="6089" spans="1:6" x14ac:dyDescent="0.25">
      <c r="A6089" s="2"/>
      <c r="B6089" s="3"/>
      <c r="C6089" s="254"/>
      <c r="D6089" s="45"/>
      <c r="E6089" s="45"/>
      <c r="F6089" s="272"/>
    </row>
    <row r="6090" spans="1:6" x14ac:dyDescent="0.25">
      <c r="A6090" s="2"/>
      <c r="B6090" s="3"/>
      <c r="C6090" s="254"/>
      <c r="D6090" s="45"/>
      <c r="E6090" s="45"/>
      <c r="F6090" s="272"/>
    </row>
    <row r="6091" spans="1:6" x14ac:dyDescent="0.25">
      <c r="A6091" s="2"/>
      <c r="B6091" s="3"/>
      <c r="C6091" s="254"/>
      <c r="D6091" s="45"/>
      <c r="E6091" s="45"/>
      <c r="F6091" s="272"/>
    </row>
    <row r="6092" spans="1:6" x14ac:dyDescent="0.25">
      <c r="A6092" s="2"/>
      <c r="B6092" s="3"/>
      <c r="C6092" s="254"/>
      <c r="D6092" s="45"/>
      <c r="E6092" s="45"/>
      <c r="F6092" s="272"/>
    </row>
    <row r="6093" spans="1:6" x14ac:dyDescent="0.25">
      <c r="A6093" s="2"/>
      <c r="B6093" s="3"/>
      <c r="C6093" s="254"/>
      <c r="D6093" s="45"/>
      <c r="E6093" s="45"/>
      <c r="F6093" s="272"/>
    </row>
    <row r="6094" spans="1:6" x14ac:dyDescent="0.25">
      <c r="A6094" s="2"/>
      <c r="B6094" s="3"/>
      <c r="C6094" s="254"/>
      <c r="D6094" s="45"/>
      <c r="E6094" s="45"/>
      <c r="F6094" s="272"/>
    </row>
    <row r="6095" spans="1:6" x14ac:dyDescent="0.25">
      <c r="A6095" s="2"/>
      <c r="B6095" s="3"/>
      <c r="C6095" s="254"/>
      <c r="D6095" s="45"/>
      <c r="E6095" s="45"/>
      <c r="F6095" s="272"/>
    </row>
    <row r="6096" spans="1:6" x14ac:dyDescent="0.25">
      <c r="A6096" s="2"/>
      <c r="B6096" s="3"/>
      <c r="C6096" s="254"/>
      <c r="D6096" s="45"/>
      <c r="E6096" s="45"/>
      <c r="F6096" s="272"/>
    </row>
    <row r="6097" spans="1:6" x14ac:dyDescent="0.25">
      <c r="A6097" s="2"/>
      <c r="B6097" s="3"/>
      <c r="C6097" s="254"/>
      <c r="D6097" s="45"/>
      <c r="E6097" s="45"/>
      <c r="F6097" s="272"/>
    </row>
    <row r="6098" spans="1:6" x14ac:dyDescent="0.25">
      <c r="A6098" s="2"/>
      <c r="B6098" s="3"/>
      <c r="C6098" s="254"/>
      <c r="D6098" s="45"/>
      <c r="E6098" s="45"/>
      <c r="F6098" s="272"/>
    </row>
    <row r="6099" spans="1:6" x14ac:dyDescent="0.25">
      <c r="A6099" s="2"/>
      <c r="B6099" s="3"/>
      <c r="C6099" s="254"/>
      <c r="D6099" s="45"/>
      <c r="E6099" s="45"/>
      <c r="F6099" s="272"/>
    </row>
    <row r="6100" spans="1:6" x14ac:dyDescent="0.25">
      <c r="A6100" s="2"/>
      <c r="B6100" s="3"/>
      <c r="C6100" s="254"/>
      <c r="D6100" s="45"/>
      <c r="E6100" s="45"/>
      <c r="F6100" s="272"/>
    </row>
    <row r="6101" spans="1:6" x14ac:dyDescent="0.25">
      <c r="A6101" s="2"/>
      <c r="B6101" s="3"/>
      <c r="C6101" s="254"/>
      <c r="D6101" s="45"/>
      <c r="E6101" s="45"/>
      <c r="F6101" s="272"/>
    </row>
    <row r="6102" spans="1:6" x14ac:dyDescent="0.25">
      <c r="A6102" s="2"/>
      <c r="B6102" s="3"/>
      <c r="C6102" s="254"/>
      <c r="D6102" s="45"/>
      <c r="E6102" s="45"/>
      <c r="F6102" s="272"/>
    </row>
    <row r="6103" spans="1:6" x14ac:dyDescent="0.25">
      <c r="A6103" s="2"/>
      <c r="B6103" s="3"/>
      <c r="C6103" s="254"/>
      <c r="D6103" s="45"/>
      <c r="E6103" s="45"/>
      <c r="F6103" s="272"/>
    </row>
    <row r="6104" spans="1:6" x14ac:dyDescent="0.25">
      <c r="A6104" s="2"/>
      <c r="B6104" s="3"/>
      <c r="C6104" s="254"/>
      <c r="D6104" s="45"/>
      <c r="E6104" s="45"/>
      <c r="F6104" s="272"/>
    </row>
    <row r="6105" spans="1:6" x14ac:dyDescent="0.25">
      <c r="A6105" s="2"/>
      <c r="B6105" s="3"/>
      <c r="C6105" s="254"/>
      <c r="D6105" s="45"/>
      <c r="E6105" s="45"/>
      <c r="F6105" s="272"/>
    </row>
    <row r="6106" spans="1:6" x14ac:dyDescent="0.25">
      <c r="A6106" s="2"/>
      <c r="B6106" s="3"/>
      <c r="C6106" s="254"/>
      <c r="D6106" s="45"/>
      <c r="E6106" s="45"/>
      <c r="F6106" s="272"/>
    </row>
    <row r="6107" spans="1:6" x14ac:dyDescent="0.25">
      <c r="A6107" s="2"/>
      <c r="B6107" s="3"/>
      <c r="C6107" s="254"/>
      <c r="D6107" s="45"/>
      <c r="E6107" s="45"/>
      <c r="F6107" s="272"/>
    </row>
    <row r="6108" spans="1:6" x14ac:dyDescent="0.25">
      <c r="A6108" s="2"/>
      <c r="B6108" s="3"/>
      <c r="C6108" s="254"/>
      <c r="D6108" s="45"/>
      <c r="E6108" s="45"/>
      <c r="F6108" s="272"/>
    </row>
    <row r="6109" spans="1:6" x14ac:dyDescent="0.25">
      <c r="A6109" s="2"/>
      <c r="B6109" s="3"/>
      <c r="C6109" s="254"/>
      <c r="D6109" s="45"/>
      <c r="E6109" s="45"/>
      <c r="F6109" s="272"/>
    </row>
    <row r="6110" spans="1:6" x14ac:dyDescent="0.25">
      <c r="A6110" s="2"/>
      <c r="B6110" s="3"/>
      <c r="C6110" s="254"/>
      <c r="D6110" s="45"/>
      <c r="E6110" s="45"/>
      <c r="F6110" s="272"/>
    </row>
    <row r="6111" spans="1:6" x14ac:dyDescent="0.25">
      <c r="A6111" s="2"/>
      <c r="B6111" s="3"/>
      <c r="C6111" s="254"/>
      <c r="D6111" s="45"/>
      <c r="E6111" s="45"/>
      <c r="F6111" s="272"/>
    </row>
    <row r="6112" spans="1:6" x14ac:dyDescent="0.25">
      <c r="A6112" s="2"/>
      <c r="B6112" s="3"/>
      <c r="C6112" s="254"/>
      <c r="D6112" s="45"/>
      <c r="E6112" s="45"/>
      <c r="F6112" s="272"/>
    </row>
    <row r="6113" spans="1:6" x14ac:dyDescent="0.25">
      <c r="A6113" s="2"/>
      <c r="B6113" s="3"/>
      <c r="C6113" s="254"/>
      <c r="D6113" s="45"/>
      <c r="E6113" s="45"/>
      <c r="F6113" s="272"/>
    </row>
    <row r="6114" spans="1:6" x14ac:dyDescent="0.25">
      <c r="A6114" s="2"/>
      <c r="B6114" s="3"/>
      <c r="C6114" s="254"/>
      <c r="D6114" s="45"/>
      <c r="E6114" s="45"/>
      <c r="F6114" s="272"/>
    </row>
    <row r="6115" spans="1:6" x14ac:dyDescent="0.25">
      <c r="A6115" s="2"/>
      <c r="B6115" s="3"/>
      <c r="C6115" s="254"/>
      <c r="D6115" s="45"/>
      <c r="E6115" s="45"/>
      <c r="F6115" s="272"/>
    </row>
    <row r="6116" spans="1:6" x14ac:dyDescent="0.25">
      <c r="A6116" s="2"/>
      <c r="B6116" s="3"/>
      <c r="C6116" s="254"/>
      <c r="D6116" s="45"/>
      <c r="E6116" s="45"/>
      <c r="F6116" s="272"/>
    </row>
    <row r="6117" spans="1:6" x14ac:dyDescent="0.25">
      <c r="A6117" s="2"/>
      <c r="B6117" s="3"/>
      <c r="C6117" s="254"/>
      <c r="D6117" s="45"/>
      <c r="E6117" s="45"/>
      <c r="F6117" s="272"/>
    </row>
    <row r="6118" spans="1:6" x14ac:dyDescent="0.25">
      <c r="A6118" s="2"/>
      <c r="B6118" s="3"/>
      <c r="C6118" s="254"/>
      <c r="D6118" s="45"/>
      <c r="E6118" s="45"/>
      <c r="F6118" s="272"/>
    </row>
    <row r="6119" spans="1:6" x14ac:dyDescent="0.25">
      <c r="A6119" s="2"/>
      <c r="B6119" s="3"/>
      <c r="C6119" s="254"/>
      <c r="D6119" s="45"/>
      <c r="E6119" s="45"/>
      <c r="F6119" s="272"/>
    </row>
    <row r="6120" spans="1:6" x14ac:dyDescent="0.25">
      <c r="A6120" s="2"/>
      <c r="B6120" s="3"/>
      <c r="C6120" s="254"/>
      <c r="D6120" s="45"/>
      <c r="E6120" s="45"/>
      <c r="F6120" s="272"/>
    </row>
    <row r="6121" spans="1:6" x14ac:dyDescent="0.25">
      <c r="A6121" s="2"/>
      <c r="B6121" s="3"/>
      <c r="C6121" s="254"/>
      <c r="D6121" s="45"/>
      <c r="E6121" s="45"/>
      <c r="F6121" s="272"/>
    </row>
    <row r="6122" spans="1:6" x14ac:dyDescent="0.25">
      <c r="A6122" s="2"/>
      <c r="B6122" s="3"/>
      <c r="C6122" s="254"/>
      <c r="D6122" s="45"/>
      <c r="E6122" s="45"/>
      <c r="F6122" s="272"/>
    </row>
    <row r="6123" spans="1:6" x14ac:dyDescent="0.25">
      <c r="A6123" s="2"/>
      <c r="B6123" s="3"/>
      <c r="C6123" s="254"/>
      <c r="D6123" s="45"/>
      <c r="E6123" s="45"/>
      <c r="F6123" s="272"/>
    </row>
    <row r="6124" spans="1:6" x14ac:dyDescent="0.25">
      <c r="A6124" s="2"/>
      <c r="B6124" s="3"/>
      <c r="C6124" s="254"/>
      <c r="D6124" s="45"/>
      <c r="E6124" s="45"/>
      <c r="F6124" s="272"/>
    </row>
    <row r="6125" spans="1:6" x14ac:dyDescent="0.25">
      <c r="A6125" s="2"/>
      <c r="B6125" s="3"/>
      <c r="C6125" s="254"/>
      <c r="D6125" s="45"/>
      <c r="E6125" s="45"/>
      <c r="F6125" s="272"/>
    </row>
    <row r="6126" spans="1:6" x14ac:dyDescent="0.25">
      <c r="A6126" s="2"/>
      <c r="B6126" s="3"/>
      <c r="C6126" s="254"/>
      <c r="D6126" s="45"/>
      <c r="E6126" s="45"/>
      <c r="F6126" s="272"/>
    </row>
    <row r="6127" spans="1:6" x14ac:dyDescent="0.25">
      <c r="A6127" s="2"/>
      <c r="B6127" s="3"/>
      <c r="C6127" s="254"/>
      <c r="D6127" s="45"/>
      <c r="E6127" s="45"/>
      <c r="F6127" s="272"/>
    </row>
    <row r="6128" spans="1:6" x14ac:dyDescent="0.25">
      <c r="A6128" s="2"/>
      <c r="B6128" s="3"/>
      <c r="C6128" s="254"/>
      <c r="D6128" s="45"/>
      <c r="E6128" s="45"/>
      <c r="F6128" s="272"/>
    </row>
    <row r="6129" spans="1:6" x14ac:dyDescent="0.25">
      <c r="A6129" s="2"/>
      <c r="B6129" s="3"/>
      <c r="C6129" s="254"/>
      <c r="D6129" s="45"/>
      <c r="E6129" s="45"/>
      <c r="F6129" s="272"/>
    </row>
    <row r="6130" spans="1:6" x14ac:dyDescent="0.25">
      <c r="A6130" s="2"/>
      <c r="B6130" s="3"/>
      <c r="C6130" s="254"/>
      <c r="D6130" s="45"/>
      <c r="E6130" s="45"/>
      <c r="F6130" s="272"/>
    </row>
    <row r="6131" spans="1:6" x14ac:dyDescent="0.25">
      <c r="A6131" s="2"/>
      <c r="B6131" s="3"/>
      <c r="C6131" s="254"/>
      <c r="D6131" s="45"/>
      <c r="E6131" s="45"/>
      <c r="F6131" s="272"/>
    </row>
    <row r="6132" spans="1:6" x14ac:dyDescent="0.25">
      <c r="A6132" s="2"/>
      <c r="B6132" s="3"/>
      <c r="C6132" s="254"/>
      <c r="D6132" s="45"/>
      <c r="E6132" s="45"/>
      <c r="F6132" s="272"/>
    </row>
    <row r="6133" spans="1:6" x14ac:dyDescent="0.25">
      <c r="A6133" s="2"/>
      <c r="B6133" s="3"/>
      <c r="C6133" s="254"/>
      <c r="D6133" s="45"/>
      <c r="E6133" s="45"/>
      <c r="F6133" s="272"/>
    </row>
    <row r="6134" spans="1:6" x14ac:dyDescent="0.25">
      <c r="A6134" s="2"/>
      <c r="B6134" s="3"/>
      <c r="C6134" s="254"/>
      <c r="D6134" s="45"/>
      <c r="E6134" s="45"/>
      <c r="F6134" s="272"/>
    </row>
    <row r="6135" spans="1:6" x14ac:dyDescent="0.25">
      <c r="A6135" s="2"/>
      <c r="B6135" s="3"/>
      <c r="C6135" s="254"/>
      <c r="D6135" s="45"/>
      <c r="E6135" s="45"/>
      <c r="F6135" s="272"/>
    </row>
    <row r="6136" spans="1:6" x14ac:dyDescent="0.25">
      <c r="A6136" s="2"/>
      <c r="B6136" s="3"/>
      <c r="C6136" s="254"/>
      <c r="D6136" s="45"/>
      <c r="E6136" s="45"/>
      <c r="F6136" s="272"/>
    </row>
    <row r="6137" spans="1:6" x14ac:dyDescent="0.25">
      <c r="A6137" s="2"/>
      <c r="B6137" s="3"/>
      <c r="C6137" s="254"/>
      <c r="D6137" s="45"/>
      <c r="E6137" s="45"/>
      <c r="F6137" s="272"/>
    </row>
    <row r="6138" spans="1:6" x14ac:dyDescent="0.25">
      <c r="A6138" s="2"/>
      <c r="B6138" s="3"/>
      <c r="C6138" s="254"/>
      <c r="D6138" s="45"/>
      <c r="E6138" s="45"/>
      <c r="F6138" s="272"/>
    </row>
    <row r="6139" spans="1:6" x14ac:dyDescent="0.25">
      <c r="A6139" s="2"/>
      <c r="B6139" s="3"/>
      <c r="C6139" s="254"/>
      <c r="D6139" s="45"/>
      <c r="E6139" s="45"/>
      <c r="F6139" s="272"/>
    </row>
    <row r="6140" spans="1:6" x14ac:dyDescent="0.25">
      <c r="A6140" s="2"/>
      <c r="B6140" s="3"/>
      <c r="C6140" s="254"/>
      <c r="D6140" s="45"/>
      <c r="E6140" s="45"/>
      <c r="F6140" s="272"/>
    </row>
    <row r="6141" spans="1:6" x14ac:dyDescent="0.25">
      <c r="A6141" s="2"/>
      <c r="B6141" s="3"/>
      <c r="C6141" s="254"/>
      <c r="D6141" s="45"/>
      <c r="E6141" s="45"/>
      <c r="F6141" s="272"/>
    </row>
    <row r="6142" spans="1:6" x14ac:dyDescent="0.25">
      <c r="A6142" s="2"/>
      <c r="B6142" s="3"/>
      <c r="C6142" s="254"/>
      <c r="D6142" s="45"/>
      <c r="E6142" s="45"/>
      <c r="F6142" s="272"/>
    </row>
    <row r="6143" spans="1:6" x14ac:dyDescent="0.25">
      <c r="A6143" s="2"/>
      <c r="B6143" s="3"/>
      <c r="C6143" s="254"/>
      <c r="D6143" s="45"/>
      <c r="E6143" s="45"/>
      <c r="F6143" s="272"/>
    </row>
    <row r="6144" spans="1:6" x14ac:dyDescent="0.25">
      <c r="A6144" s="2"/>
      <c r="B6144" s="3"/>
      <c r="C6144" s="254"/>
      <c r="D6144" s="45"/>
      <c r="E6144" s="45"/>
      <c r="F6144" s="272"/>
    </row>
    <row r="6145" spans="1:6" x14ac:dyDescent="0.25">
      <c r="A6145" s="2"/>
      <c r="B6145" s="3"/>
      <c r="C6145" s="254"/>
      <c r="D6145" s="45"/>
      <c r="E6145" s="45"/>
      <c r="F6145" s="272"/>
    </row>
    <row r="6146" spans="1:6" x14ac:dyDescent="0.25">
      <c r="A6146" s="2"/>
      <c r="B6146" s="3"/>
      <c r="C6146" s="254"/>
      <c r="D6146" s="45"/>
      <c r="E6146" s="45"/>
      <c r="F6146" s="272"/>
    </row>
    <row r="6147" spans="1:6" x14ac:dyDescent="0.25">
      <c r="A6147" s="2"/>
      <c r="B6147" s="3"/>
      <c r="C6147" s="254"/>
      <c r="D6147" s="45"/>
      <c r="E6147" s="45"/>
      <c r="F6147" s="272"/>
    </row>
    <row r="6148" spans="1:6" x14ac:dyDescent="0.25">
      <c r="A6148" s="2"/>
      <c r="B6148" s="3"/>
      <c r="C6148" s="254"/>
      <c r="D6148" s="45"/>
      <c r="E6148" s="45"/>
      <c r="F6148" s="272"/>
    </row>
    <row r="6149" spans="1:6" x14ac:dyDescent="0.25">
      <c r="A6149" s="2"/>
      <c r="B6149" s="3"/>
      <c r="C6149" s="254"/>
      <c r="D6149" s="45"/>
      <c r="E6149" s="45"/>
      <c r="F6149" s="272"/>
    </row>
    <row r="6150" spans="1:6" x14ac:dyDescent="0.25">
      <c r="A6150" s="2"/>
      <c r="B6150" s="3"/>
      <c r="C6150" s="254"/>
      <c r="D6150" s="45"/>
      <c r="E6150" s="45"/>
      <c r="F6150" s="272"/>
    </row>
    <row r="6151" spans="1:6" x14ac:dyDescent="0.25">
      <c r="A6151" s="2"/>
      <c r="B6151" s="3"/>
      <c r="C6151" s="254"/>
      <c r="D6151" s="45"/>
      <c r="E6151" s="45"/>
      <c r="F6151" s="272"/>
    </row>
    <row r="6152" spans="1:6" x14ac:dyDescent="0.25">
      <c r="A6152" s="2"/>
      <c r="B6152" s="3"/>
      <c r="C6152" s="254"/>
      <c r="D6152" s="45"/>
      <c r="E6152" s="45"/>
      <c r="F6152" s="272"/>
    </row>
    <row r="6153" spans="1:6" x14ac:dyDescent="0.25">
      <c r="A6153" s="2"/>
      <c r="B6153" s="3"/>
      <c r="C6153" s="254"/>
      <c r="D6153" s="45"/>
      <c r="E6153" s="45"/>
      <c r="F6153" s="272"/>
    </row>
    <row r="6154" spans="1:6" x14ac:dyDescent="0.25">
      <c r="A6154" s="2"/>
      <c r="B6154" s="3"/>
      <c r="C6154" s="254"/>
      <c r="D6154" s="45"/>
      <c r="E6154" s="45"/>
      <c r="F6154" s="272"/>
    </row>
    <row r="6155" spans="1:6" x14ac:dyDescent="0.25">
      <c r="A6155" s="2"/>
      <c r="B6155" s="3"/>
      <c r="C6155" s="254"/>
      <c r="D6155" s="45"/>
      <c r="E6155" s="45"/>
      <c r="F6155" s="272"/>
    </row>
    <row r="6156" spans="1:6" x14ac:dyDescent="0.25">
      <c r="A6156" s="2"/>
      <c r="B6156" s="3"/>
      <c r="C6156" s="254"/>
      <c r="D6156" s="45"/>
      <c r="E6156" s="45"/>
      <c r="F6156" s="272"/>
    </row>
    <row r="6157" spans="1:6" x14ac:dyDescent="0.25">
      <c r="A6157" s="2"/>
      <c r="B6157" s="3"/>
      <c r="C6157" s="254"/>
      <c r="D6157" s="45"/>
      <c r="E6157" s="45"/>
      <c r="F6157" s="272"/>
    </row>
    <row r="6158" spans="1:6" x14ac:dyDescent="0.25">
      <c r="A6158" s="2"/>
      <c r="B6158" s="3"/>
      <c r="C6158" s="254"/>
      <c r="D6158" s="45"/>
      <c r="E6158" s="45"/>
      <c r="F6158" s="272"/>
    </row>
    <row r="6159" spans="1:6" x14ac:dyDescent="0.25">
      <c r="A6159" s="2"/>
      <c r="B6159" s="3"/>
      <c r="C6159" s="254"/>
      <c r="D6159" s="45"/>
      <c r="E6159" s="45"/>
      <c r="F6159" s="272"/>
    </row>
    <row r="6160" spans="1:6" x14ac:dyDescent="0.25">
      <c r="A6160" s="2"/>
      <c r="B6160" s="3"/>
      <c r="C6160" s="254"/>
      <c r="D6160" s="45"/>
      <c r="E6160" s="45"/>
      <c r="F6160" s="272"/>
    </row>
    <row r="6161" spans="1:6" x14ac:dyDescent="0.25">
      <c r="A6161" s="2"/>
      <c r="B6161" s="3"/>
      <c r="C6161" s="254"/>
      <c r="D6161" s="45"/>
      <c r="E6161" s="45"/>
      <c r="F6161" s="272"/>
    </row>
    <row r="6162" spans="1:6" x14ac:dyDescent="0.25">
      <c r="A6162" s="2"/>
      <c r="B6162" s="3"/>
      <c r="C6162" s="254"/>
      <c r="D6162" s="45"/>
      <c r="E6162" s="45"/>
      <c r="F6162" s="272"/>
    </row>
    <row r="6163" spans="1:6" x14ac:dyDescent="0.25">
      <c r="A6163" s="2"/>
      <c r="B6163" s="3"/>
      <c r="C6163" s="254"/>
      <c r="D6163" s="45"/>
      <c r="E6163" s="45"/>
      <c r="F6163" s="272"/>
    </row>
    <row r="6164" spans="1:6" x14ac:dyDescent="0.25">
      <c r="A6164" s="2"/>
      <c r="B6164" s="3"/>
      <c r="C6164" s="254"/>
      <c r="D6164" s="45"/>
      <c r="E6164" s="45"/>
      <c r="F6164" s="272"/>
    </row>
    <row r="6165" spans="1:6" x14ac:dyDescent="0.25">
      <c r="A6165" s="2"/>
      <c r="B6165" s="3"/>
      <c r="C6165" s="254"/>
      <c r="D6165" s="45"/>
      <c r="E6165" s="45"/>
      <c r="F6165" s="272"/>
    </row>
    <row r="6166" spans="1:6" x14ac:dyDescent="0.25">
      <c r="A6166" s="2"/>
      <c r="B6166" s="3"/>
      <c r="C6166" s="254"/>
      <c r="D6166" s="45"/>
      <c r="E6166" s="45"/>
      <c r="F6166" s="272"/>
    </row>
    <row r="6167" spans="1:6" x14ac:dyDescent="0.25">
      <c r="A6167" s="2"/>
      <c r="B6167" s="3"/>
      <c r="C6167" s="254"/>
      <c r="D6167" s="45"/>
      <c r="E6167" s="45"/>
      <c r="F6167" s="272"/>
    </row>
    <row r="6168" spans="1:6" x14ac:dyDescent="0.25">
      <c r="A6168" s="2"/>
      <c r="B6168" s="3"/>
      <c r="C6168" s="254"/>
      <c r="D6168" s="45"/>
      <c r="E6168" s="45"/>
      <c r="F6168" s="272"/>
    </row>
    <row r="6169" spans="1:6" x14ac:dyDescent="0.25">
      <c r="A6169" s="2"/>
      <c r="B6169" s="3"/>
      <c r="C6169" s="254"/>
      <c r="D6169" s="45"/>
      <c r="E6169" s="45"/>
      <c r="F6169" s="272"/>
    </row>
    <row r="6170" spans="1:6" x14ac:dyDescent="0.25">
      <c r="A6170" s="2"/>
      <c r="B6170" s="3"/>
      <c r="C6170" s="254"/>
      <c r="D6170" s="45"/>
      <c r="E6170" s="45"/>
      <c r="F6170" s="272"/>
    </row>
    <row r="6171" spans="1:6" x14ac:dyDescent="0.25">
      <c r="A6171" s="2"/>
      <c r="B6171" s="3"/>
      <c r="C6171" s="254"/>
      <c r="D6171" s="45"/>
      <c r="E6171" s="45"/>
      <c r="F6171" s="272"/>
    </row>
    <row r="6172" spans="1:6" x14ac:dyDescent="0.25">
      <c r="A6172" s="2"/>
      <c r="B6172" s="3"/>
      <c r="C6172" s="254"/>
      <c r="D6172" s="45"/>
      <c r="E6172" s="45"/>
      <c r="F6172" s="272"/>
    </row>
    <row r="6173" spans="1:6" x14ac:dyDescent="0.25">
      <c r="A6173" s="2"/>
      <c r="B6173" s="3"/>
      <c r="C6173" s="254"/>
      <c r="D6173" s="45"/>
      <c r="E6173" s="45"/>
      <c r="F6173" s="272"/>
    </row>
    <row r="6174" spans="1:6" x14ac:dyDescent="0.25">
      <c r="A6174" s="2"/>
      <c r="B6174" s="3"/>
      <c r="C6174" s="254"/>
      <c r="D6174" s="45"/>
      <c r="E6174" s="45"/>
      <c r="F6174" s="272"/>
    </row>
    <row r="6175" spans="1:6" x14ac:dyDescent="0.25">
      <c r="A6175" s="2"/>
      <c r="B6175" s="3"/>
      <c r="C6175" s="254"/>
      <c r="D6175" s="45"/>
      <c r="E6175" s="45"/>
      <c r="F6175" s="272"/>
    </row>
    <row r="6176" spans="1:6" x14ac:dyDescent="0.25">
      <c r="A6176" s="2"/>
      <c r="B6176" s="3"/>
      <c r="C6176" s="254"/>
      <c r="D6176" s="45"/>
      <c r="E6176" s="45"/>
      <c r="F6176" s="272"/>
    </row>
    <row r="6177" spans="1:6" x14ac:dyDescent="0.25">
      <c r="A6177" s="2"/>
      <c r="B6177" s="3"/>
      <c r="C6177" s="254"/>
      <c r="D6177" s="45"/>
      <c r="E6177" s="45"/>
      <c r="F6177" s="272"/>
    </row>
    <row r="6178" spans="1:6" x14ac:dyDescent="0.25">
      <c r="A6178" s="2"/>
      <c r="B6178" s="3"/>
      <c r="C6178" s="254"/>
      <c r="D6178" s="45"/>
      <c r="E6178" s="45"/>
      <c r="F6178" s="272"/>
    </row>
    <row r="6179" spans="1:6" x14ac:dyDescent="0.25">
      <c r="A6179" s="2"/>
      <c r="B6179" s="3"/>
      <c r="C6179" s="254"/>
      <c r="D6179" s="45"/>
      <c r="E6179" s="45"/>
      <c r="F6179" s="272"/>
    </row>
    <row r="6180" spans="1:6" x14ac:dyDescent="0.25">
      <c r="A6180" s="2"/>
      <c r="B6180" s="3"/>
      <c r="C6180" s="254"/>
      <c r="D6180" s="45"/>
      <c r="E6180" s="45"/>
      <c r="F6180" s="272"/>
    </row>
    <row r="6181" spans="1:6" x14ac:dyDescent="0.25">
      <c r="A6181" s="2"/>
      <c r="B6181" s="3"/>
      <c r="C6181" s="254"/>
      <c r="D6181" s="45"/>
      <c r="E6181" s="45"/>
      <c r="F6181" s="272"/>
    </row>
    <row r="6182" spans="1:6" x14ac:dyDescent="0.25">
      <c r="A6182" s="2"/>
      <c r="B6182" s="3"/>
      <c r="C6182" s="254"/>
      <c r="D6182" s="45"/>
      <c r="E6182" s="45"/>
      <c r="F6182" s="272"/>
    </row>
    <row r="6183" spans="1:6" x14ac:dyDescent="0.25">
      <c r="A6183" s="2"/>
      <c r="B6183" s="3"/>
      <c r="C6183" s="254"/>
      <c r="D6183" s="45"/>
      <c r="E6183" s="45"/>
      <c r="F6183" s="272"/>
    </row>
    <row r="6184" spans="1:6" x14ac:dyDescent="0.25">
      <c r="A6184" s="2"/>
      <c r="B6184" s="3"/>
      <c r="C6184" s="254"/>
      <c r="D6184" s="45"/>
      <c r="E6184" s="45"/>
      <c r="F6184" s="272"/>
    </row>
    <row r="6185" spans="1:6" x14ac:dyDescent="0.25">
      <c r="A6185" s="2"/>
      <c r="B6185" s="3"/>
      <c r="C6185" s="254"/>
      <c r="D6185" s="45"/>
      <c r="E6185" s="45"/>
      <c r="F6185" s="272"/>
    </row>
    <row r="6186" spans="1:6" x14ac:dyDescent="0.25">
      <c r="A6186" s="2"/>
      <c r="B6186" s="3"/>
      <c r="C6186" s="254"/>
      <c r="D6186" s="45"/>
      <c r="E6186" s="45"/>
      <c r="F6186" s="272"/>
    </row>
    <row r="6187" spans="1:6" x14ac:dyDescent="0.25">
      <c r="A6187" s="2"/>
      <c r="B6187" s="3"/>
      <c r="C6187" s="254"/>
      <c r="D6187" s="45"/>
      <c r="E6187" s="45"/>
      <c r="F6187" s="272"/>
    </row>
    <row r="6188" spans="1:6" x14ac:dyDescent="0.25">
      <c r="A6188" s="2"/>
      <c r="B6188" s="3"/>
      <c r="C6188" s="254"/>
      <c r="D6188" s="45"/>
      <c r="E6188" s="45"/>
      <c r="F6188" s="272"/>
    </row>
    <row r="6189" spans="1:6" x14ac:dyDescent="0.25">
      <c r="A6189" s="2"/>
      <c r="B6189" s="3"/>
      <c r="C6189" s="254"/>
      <c r="D6189" s="45"/>
      <c r="E6189" s="45"/>
      <c r="F6189" s="272"/>
    </row>
    <row r="6190" spans="1:6" x14ac:dyDescent="0.25">
      <c r="A6190" s="2"/>
      <c r="B6190" s="3"/>
      <c r="C6190" s="254"/>
      <c r="D6190" s="45"/>
      <c r="E6190" s="45"/>
      <c r="F6190" s="272"/>
    </row>
    <row r="6191" spans="1:6" x14ac:dyDescent="0.25">
      <c r="A6191" s="2"/>
      <c r="B6191" s="3"/>
      <c r="C6191" s="254"/>
      <c r="D6191" s="45"/>
      <c r="E6191" s="45"/>
      <c r="F6191" s="272"/>
    </row>
    <row r="6192" spans="1:6" x14ac:dyDescent="0.25">
      <c r="A6192" s="2"/>
      <c r="B6192" s="3"/>
      <c r="C6192" s="254"/>
      <c r="D6192" s="45"/>
      <c r="E6192" s="45"/>
      <c r="F6192" s="272"/>
    </row>
    <row r="6193" spans="1:6" x14ac:dyDescent="0.25">
      <c r="A6193" s="2"/>
      <c r="B6193" s="3"/>
      <c r="C6193" s="254"/>
      <c r="D6193" s="45"/>
      <c r="E6193" s="45"/>
      <c r="F6193" s="272"/>
    </row>
    <row r="6194" spans="1:6" x14ac:dyDescent="0.25">
      <c r="A6194" s="2"/>
      <c r="B6194" s="3"/>
      <c r="C6194" s="254"/>
      <c r="D6194" s="45"/>
      <c r="E6194" s="45"/>
      <c r="F6194" s="272"/>
    </row>
    <row r="6195" spans="1:6" x14ac:dyDescent="0.25">
      <c r="A6195" s="2"/>
      <c r="B6195" s="3"/>
      <c r="C6195" s="254"/>
      <c r="D6195" s="45"/>
      <c r="E6195" s="45"/>
      <c r="F6195" s="272"/>
    </row>
    <row r="6196" spans="1:6" x14ac:dyDescent="0.25">
      <c r="A6196" s="2"/>
      <c r="B6196" s="3"/>
      <c r="C6196" s="254"/>
      <c r="D6196" s="45"/>
      <c r="E6196" s="45"/>
      <c r="F6196" s="272"/>
    </row>
    <row r="6197" spans="1:6" x14ac:dyDescent="0.25">
      <c r="A6197" s="2"/>
      <c r="B6197" s="3"/>
      <c r="C6197" s="254"/>
      <c r="D6197" s="45"/>
      <c r="E6197" s="45"/>
      <c r="F6197" s="272"/>
    </row>
    <row r="6198" spans="1:6" x14ac:dyDescent="0.25">
      <c r="A6198" s="2"/>
      <c r="B6198" s="3"/>
      <c r="C6198" s="254"/>
      <c r="D6198" s="45"/>
      <c r="E6198" s="45"/>
      <c r="F6198" s="272"/>
    </row>
    <row r="6199" spans="1:6" x14ac:dyDescent="0.25">
      <c r="A6199" s="2"/>
      <c r="B6199" s="3"/>
      <c r="C6199" s="254"/>
      <c r="D6199" s="45"/>
      <c r="E6199" s="45"/>
      <c r="F6199" s="272"/>
    </row>
    <row r="6200" spans="1:6" x14ac:dyDescent="0.25">
      <c r="A6200" s="2"/>
      <c r="B6200" s="3"/>
      <c r="C6200" s="254"/>
      <c r="D6200" s="45"/>
      <c r="E6200" s="45"/>
      <c r="F6200" s="272"/>
    </row>
    <row r="6201" spans="1:6" x14ac:dyDescent="0.25">
      <c r="A6201" s="2"/>
      <c r="B6201" s="3"/>
      <c r="C6201" s="254"/>
      <c r="D6201" s="45"/>
      <c r="E6201" s="45"/>
      <c r="F6201" s="272"/>
    </row>
    <row r="6202" spans="1:6" x14ac:dyDescent="0.25">
      <c r="A6202" s="2"/>
      <c r="B6202" s="3"/>
      <c r="C6202" s="254"/>
      <c r="D6202" s="45"/>
      <c r="E6202" s="45"/>
      <c r="F6202" s="272"/>
    </row>
    <row r="6203" spans="1:6" x14ac:dyDescent="0.25">
      <c r="A6203" s="2"/>
      <c r="B6203" s="3"/>
      <c r="C6203" s="254"/>
      <c r="D6203" s="45"/>
      <c r="E6203" s="45"/>
      <c r="F6203" s="272"/>
    </row>
    <row r="6204" spans="1:6" x14ac:dyDescent="0.25">
      <c r="A6204" s="2"/>
      <c r="B6204" s="3"/>
      <c r="C6204" s="254"/>
      <c r="D6204" s="45"/>
      <c r="E6204" s="45"/>
      <c r="F6204" s="272"/>
    </row>
    <row r="6205" spans="1:6" x14ac:dyDescent="0.25">
      <c r="A6205" s="2"/>
      <c r="B6205" s="3"/>
      <c r="C6205" s="254"/>
      <c r="D6205" s="45"/>
      <c r="E6205" s="45"/>
      <c r="F6205" s="272"/>
    </row>
    <row r="6206" spans="1:6" x14ac:dyDescent="0.25">
      <c r="A6206" s="2"/>
      <c r="B6206" s="3"/>
      <c r="C6206" s="254"/>
      <c r="D6206" s="45"/>
      <c r="E6206" s="45"/>
      <c r="F6206" s="272"/>
    </row>
    <row r="6207" spans="1:6" x14ac:dyDescent="0.25">
      <c r="A6207" s="2"/>
      <c r="B6207" s="3"/>
      <c r="C6207" s="254"/>
      <c r="D6207" s="45"/>
      <c r="E6207" s="45"/>
      <c r="F6207" s="272"/>
    </row>
    <row r="6208" spans="1:6" x14ac:dyDescent="0.25">
      <c r="A6208" s="2"/>
      <c r="B6208" s="3"/>
      <c r="C6208" s="254"/>
      <c r="D6208" s="45"/>
      <c r="E6208" s="45"/>
      <c r="F6208" s="272"/>
    </row>
    <row r="6209" spans="1:6" x14ac:dyDescent="0.25">
      <c r="A6209" s="2"/>
      <c r="B6209" s="3"/>
      <c r="C6209" s="254"/>
      <c r="D6209" s="45"/>
      <c r="E6209" s="45"/>
      <c r="F6209" s="272"/>
    </row>
    <row r="6210" spans="1:6" x14ac:dyDescent="0.25">
      <c r="A6210" s="2"/>
      <c r="B6210" s="3"/>
      <c r="C6210" s="254"/>
      <c r="D6210" s="45"/>
      <c r="E6210" s="45"/>
      <c r="F6210" s="272"/>
    </row>
    <row r="6211" spans="1:6" x14ac:dyDescent="0.25">
      <c r="A6211" s="2"/>
      <c r="B6211" s="3"/>
      <c r="C6211" s="254"/>
      <c r="D6211" s="45"/>
      <c r="E6211" s="45"/>
      <c r="F6211" s="272"/>
    </row>
    <row r="6212" spans="1:6" x14ac:dyDescent="0.25">
      <c r="A6212" s="2"/>
      <c r="B6212" s="3"/>
      <c r="C6212" s="254"/>
      <c r="D6212" s="45"/>
      <c r="E6212" s="45"/>
      <c r="F6212" s="272"/>
    </row>
    <row r="6213" spans="1:6" x14ac:dyDescent="0.25">
      <c r="A6213" s="2"/>
      <c r="B6213" s="3"/>
      <c r="C6213" s="254"/>
      <c r="D6213" s="45"/>
      <c r="E6213" s="45"/>
      <c r="F6213" s="272"/>
    </row>
    <row r="6214" spans="1:6" x14ac:dyDescent="0.25">
      <c r="A6214" s="2"/>
      <c r="B6214" s="3"/>
      <c r="C6214" s="254"/>
      <c r="D6214" s="45"/>
      <c r="E6214" s="45"/>
      <c r="F6214" s="272"/>
    </row>
    <row r="6215" spans="1:6" x14ac:dyDescent="0.25">
      <c r="A6215" s="2"/>
      <c r="B6215" s="3"/>
      <c r="C6215" s="254"/>
      <c r="D6215" s="45"/>
      <c r="E6215" s="45"/>
      <c r="F6215" s="272"/>
    </row>
    <row r="6216" spans="1:6" x14ac:dyDescent="0.25">
      <c r="A6216" s="2"/>
      <c r="B6216" s="3"/>
      <c r="C6216" s="254"/>
      <c r="D6216" s="45"/>
      <c r="E6216" s="45"/>
      <c r="F6216" s="272"/>
    </row>
    <row r="6217" spans="1:6" x14ac:dyDescent="0.25">
      <c r="A6217" s="2"/>
      <c r="B6217" s="3"/>
      <c r="C6217" s="254"/>
      <c r="D6217" s="45"/>
      <c r="E6217" s="45"/>
      <c r="F6217" s="272"/>
    </row>
    <row r="6218" spans="1:6" x14ac:dyDescent="0.25">
      <c r="A6218" s="2"/>
      <c r="B6218" s="3"/>
      <c r="C6218" s="254"/>
      <c r="D6218" s="45"/>
      <c r="E6218" s="45"/>
      <c r="F6218" s="272"/>
    </row>
    <row r="6219" spans="1:6" x14ac:dyDescent="0.25">
      <c r="A6219" s="2"/>
      <c r="B6219" s="3"/>
      <c r="C6219" s="254"/>
      <c r="D6219" s="45"/>
      <c r="E6219" s="45"/>
      <c r="F6219" s="272"/>
    </row>
    <row r="6220" spans="1:6" x14ac:dyDescent="0.25">
      <c r="A6220" s="2"/>
      <c r="B6220" s="3"/>
      <c r="C6220" s="254"/>
      <c r="D6220" s="45"/>
      <c r="E6220" s="45"/>
      <c r="F6220" s="272"/>
    </row>
    <row r="6221" spans="1:6" x14ac:dyDescent="0.25">
      <c r="A6221" s="2"/>
      <c r="B6221" s="3"/>
      <c r="C6221" s="254"/>
      <c r="D6221" s="45"/>
      <c r="E6221" s="45"/>
      <c r="F6221" s="272"/>
    </row>
    <row r="6222" spans="1:6" x14ac:dyDescent="0.25">
      <c r="A6222" s="2"/>
      <c r="B6222" s="3"/>
      <c r="C6222" s="254"/>
      <c r="D6222" s="45"/>
      <c r="E6222" s="45"/>
      <c r="F6222" s="272"/>
    </row>
    <row r="6223" spans="1:6" x14ac:dyDescent="0.25">
      <c r="A6223" s="2"/>
      <c r="B6223" s="3"/>
      <c r="C6223" s="254"/>
      <c r="D6223" s="45"/>
      <c r="E6223" s="45"/>
      <c r="F6223" s="272"/>
    </row>
    <row r="6224" spans="1:6" x14ac:dyDescent="0.25">
      <c r="A6224" s="2"/>
      <c r="B6224" s="3"/>
      <c r="C6224" s="254"/>
      <c r="D6224" s="45"/>
      <c r="E6224" s="45"/>
      <c r="F6224" s="272"/>
    </row>
    <row r="6225" spans="1:6" x14ac:dyDescent="0.25">
      <c r="A6225" s="2"/>
      <c r="B6225" s="3"/>
      <c r="C6225" s="254"/>
      <c r="D6225" s="45"/>
      <c r="E6225" s="45"/>
      <c r="F6225" s="272"/>
    </row>
    <row r="6226" spans="1:6" x14ac:dyDescent="0.25">
      <c r="A6226" s="2"/>
      <c r="B6226" s="3"/>
      <c r="C6226" s="254"/>
      <c r="D6226" s="45"/>
      <c r="E6226" s="45"/>
      <c r="F6226" s="272"/>
    </row>
    <row r="6227" spans="1:6" x14ac:dyDescent="0.25">
      <c r="A6227" s="2"/>
      <c r="B6227" s="3"/>
      <c r="C6227" s="254"/>
      <c r="D6227" s="45"/>
      <c r="E6227" s="45"/>
      <c r="F6227" s="272"/>
    </row>
    <row r="6228" spans="1:6" x14ac:dyDescent="0.25">
      <c r="A6228" s="2"/>
      <c r="B6228" s="3"/>
      <c r="C6228" s="254"/>
      <c r="D6228" s="45"/>
      <c r="E6228" s="45"/>
      <c r="F6228" s="272"/>
    </row>
    <row r="6229" spans="1:6" x14ac:dyDescent="0.25">
      <c r="A6229" s="2"/>
      <c r="B6229" s="3"/>
      <c r="C6229" s="254"/>
      <c r="D6229" s="45"/>
      <c r="E6229" s="45"/>
      <c r="F6229" s="272"/>
    </row>
    <row r="6230" spans="1:6" x14ac:dyDescent="0.25">
      <c r="A6230" s="2"/>
      <c r="B6230" s="3"/>
      <c r="C6230" s="254"/>
      <c r="D6230" s="45"/>
      <c r="E6230" s="45"/>
      <c r="F6230" s="272"/>
    </row>
    <row r="6231" spans="1:6" x14ac:dyDescent="0.25">
      <c r="A6231" s="2"/>
      <c r="B6231" s="3"/>
      <c r="C6231" s="254"/>
      <c r="D6231" s="45"/>
      <c r="E6231" s="45"/>
      <c r="F6231" s="272"/>
    </row>
    <row r="6232" spans="1:6" x14ac:dyDescent="0.25">
      <c r="A6232" s="2"/>
      <c r="B6232" s="3"/>
      <c r="C6232" s="254"/>
      <c r="D6232" s="45"/>
      <c r="E6232" s="45"/>
      <c r="F6232" s="272"/>
    </row>
    <row r="6233" spans="1:6" x14ac:dyDescent="0.25">
      <c r="A6233" s="2"/>
      <c r="B6233" s="3"/>
      <c r="C6233" s="254"/>
      <c r="D6233" s="45"/>
      <c r="E6233" s="45"/>
      <c r="F6233" s="272"/>
    </row>
    <row r="6234" spans="1:6" x14ac:dyDescent="0.25">
      <c r="A6234" s="2"/>
      <c r="B6234" s="3"/>
      <c r="C6234" s="254"/>
      <c r="D6234" s="45"/>
      <c r="E6234" s="45"/>
      <c r="F6234" s="272"/>
    </row>
    <row r="6235" spans="1:6" x14ac:dyDescent="0.25">
      <c r="A6235" s="2"/>
      <c r="B6235" s="3"/>
      <c r="C6235" s="254"/>
      <c r="D6235" s="45"/>
      <c r="E6235" s="45"/>
      <c r="F6235" s="272"/>
    </row>
    <row r="6236" spans="1:6" x14ac:dyDescent="0.25">
      <c r="A6236" s="2"/>
      <c r="B6236" s="3"/>
      <c r="C6236" s="254"/>
      <c r="D6236" s="45"/>
      <c r="E6236" s="45"/>
      <c r="F6236" s="272"/>
    </row>
    <row r="6237" spans="1:6" x14ac:dyDescent="0.25">
      <c r="A6237" s="2"/>
      <c r="B6237" s="3"/>
      <c r="C6237" s="254"/>
      <c r="D6237" s="45"/>
      <c r="E6237" s="45"/>
      <c r="F6237" s="272"/>
    </row>
    <row r="6238" spans="1:6" x14ac:dyDescent="0.25">
      <c r="A6238" s="2"/>
      <c r="B6238" s="3"/>
      <c r="C6238" s="254"/>
      <c r="D6238" s="45"/>
      <c r="E6238" s="45"/>
      <c r="F6238" s="272"/>
    </row>
    <row r="6239" spans="1:6" x14ac:dyDescent="0.25">
      <c r="A6239" s="2"/>
      <c r="B6239" s="3"/>
      <c r="C6239" s="254"/>
      <c r="D6239" s="45"/>
      <c r="E6239" s="45"/>
      <c r="F6239" s="272"/>
    </row>
    <row r="6240" spans="1:6" x14ac:dyDescent="0.25">
      <c r="A6240" s="2"/>
      <c r="B6240" s="3"/>
      <c r="C6240" s="254"/>
      <c r="D6240" s="45"/>
      <c r="E6240" s="45"/>
      <c r="F6240" s="272"/>
    </row>
    <row r="6241" spans="1:6" x14ac:dyDescent="0.25">
      <c r="A6241" s="2"/>
      <c r="B6241" s="3"/>
      <c r="C6241" s="254"/>
      <c r="D6241" s="45"/>
      <c r="E6241" s="45"/>
      <c r="F6241" s="272"/>
    </row>
    <row r="6242" spans="1:6" x14ac:dyDescent="0.25">
      <c r="A6242" s="2"/>
      <c r="B6242" s="3"/>
      <c r="C6242" s="254"/>
      <c r="D6242" s="45"/>
      <c r="E6242" s="45"/>
      <c r="F6242" s="272"/>
    </row>
    <row r="6243" spans="1:6" x14ac:dyDescent="0.25">
      <c r="A6243" s="2"/>
      <c r="B6243" s="3"/>
      <c r="C6243" s="254"/>
      <c r="D6243" s="45"/>
      <c r="E6243" s="45"/>
      <c r="F6243" s="272"/>
    </row>
    <row r="6244" spans="1:6" x14ac:dyDescent="0.25">
      <c r="A6244" s="2"/>
      <c r="B6244" s="3"/>
      <c r="C6244" s="254"/>
      <c r="D6244" s="45"/>
      <c r="E6244" s="45"/>
      <c r="F6244" s="272"/>
    </row>
    <row r="6245" spans="1:6" x14ac:dyDescent="0.25">
      <c r="A6245" s="2"/>
      <c r="B6245" s="3"/>
      <c r="C6245" s="254"/>
      <c r="D6245" s="45"/>
      <c r="E6245" s="45"/>
      <c r="F6245" s="272"/>
    </row>
    <row r="6246" spans="1:6" x14ac:dyDescent="0.25">
      <c r="A6246" s="2"/>
      <c r="B6246" s="3"/>
      <c r="C6246" s="254"/>
      <c r="D6246" s="45"/>
      <c r="E6246" s="45"/>
      <c r="F6246" s="272"/>
    </row>
    <row r="6247" spans="1:6" x14ac:dyDescent="0.25">
      <c r="A6247" s="2"/>
      <c r="B6247" s="3"/>
      <c r="C6247" s="254"/>
      <c r="D6247" s="45"/>
      <c r="E6247" s="45"/>
      <c r="F6247" s="272"/>
    </row>
    <row r="6248" spans="1:6" x14ac:dyDescent="0.25">
      <c r="A6248" s="2"/>
      <c r="B6248" s="3"/>
      <c r="C6248" s="254"/>
      <c r="D6248" s="45"/>
      <c r="E6248" s="45"/>
      <c r="F6248" s="272"/>
    </row>
    <row r="6249" spans="1:6" x14ac:dyDescent="0.25">
      <c r="A6249" s="2"/>
      <c r="B6249" s="3"/>
      <c r="C6249" s="254"/>
      <c r="D6249" s="45"/>
      <c r="E6249" s="45"/>
      <c r="F6249" s="272"/>
    </row>
    <row r="6250" spans="1:6" x14ac:dyDescent="0.25">
      <c r="A6250" s="2"/>
      <c r="B6250" s="3"/>
      <c r="C6250" s="254"/>
      <c r="D6250" s="45"/>
      <c r="E6250" s="45"/>
      <c r="F6250" s="272"/>
    </row>
    <row r="6251" spans="1:6" x14ac:dyDescent="0.25">
      <c r="A6251" s="2"/>
      <c r="B6251" s="3"/>
      <c r="C6251" s="254"/>
      <c r="D6251" s="45"/>
      <c r="E6251" s="45"/>
      <c r="F6251" s="272"/>
    </row>
    <row r="6252" spans="1:6" x14ac:dyDescent="0.25">
      <c r="A6252" s="2"/>
      <c r="B6252" s="3"/>
      <c r="C6252" s="254"/>
      <c r="D6252" s="45"/>
      <c r="E6252" s="45"/>
      <c r="F6252" s="272"/>
    </row>
    <row r="6253" spans="1:6" x14ac:dyDescent="0.25">
      <c r="A6253" s="2"/>
      <c r="B6253" s="3"/>
      <c r="C6253" s="254"/>
      <c r="D6253" s="45"/>
      <c r="E6253" s="45"/>
      <c r="F6253" s="272"/>
    </row>
    <row r="6254" spans="1:6" x14ac:dyDescent="0.25">
      <c r="A6254" s="2"/>
      <c r="B6254" s="3"/>
      <c r="C6254" s="254"/>
      <c r="D6254" s="45"/>
      <c r="E6254" s="45"/>
      <c r="F6254" s="272"/>
    </row>
    <row r="6255" spans="1:6" x14ac:dyDescent="0.25">
      <c r="A6255" s="2"/>
      <c r="B6255" s="3"/>
      <c r="C6255" s="254"/>
      <c r="D6255" s="45"/>
      <c r="E6255" s="45"/>
      <c r="F6255" s="272"/>
    </row>
    <row r="6256" spans="1:6" x14ac:dyDescent="0.25">
      <c r="A6256" s="2"/>
      <c r="B6256" s="3"/>
      <c r="C6256" s="254"/>
      <c r="D6256" s="45"/>
      <c r="E6256" s="45"/>
      <c r="F6256" s="272"/>
    </row>
    <row r="6257" spans="1:6" x14ac:dyDescent="0.25">
      <c r="A6257" s="2"/>
      <c r="B6257" s="3"/>
      <c r="C6257" s="254"/>
      <c r="D6257" s="45"/>
      <c r="E6257" s="45"/>
      <c r="F6257" s="272"/>
    </row>
    <row r="6258" spans="1:6" x14ac:dyDescent="0.25">
      <c r="A6258" s="2"/>
      <c r="B6258" s="3"/>
      <c r="C6258" s="254"/>
      <c r="D6258" s="45"/>
      <c r="E6258" s="45"/>
      <c r="F6258" s="272"/>
    </row>
    <row r="6259" spans="1:6" x14ac:dyDescent="0.25">
      <c r="A6259" s="2"/>
      <c r="B6259" s="3"/>
      <c r="C6259" s="254"/>
      <c r="D6259" s="45"/>
      <c r="E6259" s="45"/>
      <c r="F6259" s="272"/>
    </row>
    <row r="6260" spans="1:6" x14ac:dyDescent="0.25">
      <c r="A6260" s="2"/>
      <c r="B6260" s="3"/>
      <c r="C6260" s="254"/>
      <c r="D6260" s="45"/>
      <c r="E6260" s="45"/>
      <c r="F6260" s="272"/>
    </row>
    <row r="6261" spans="1:6" x14ac:dyDescent="0.25">
      <c r="A6261" s="2"/>
      <c r="B6261" s="3"/>
      <c r="C6261" s="254"/>
      <c r="D6261" s="45"/>
      <c r="E6261" s="45"/>
      <c r="F6261" s="272"/>
    </row>
    <row r="6262" spans="1:6" x14ac:dyDescent="0.25">
      <c r="A6262" s="2"/>
      <c r="B6262" s="3"/>
      <c r="C6262" s="254"/>
      <c r="D6262" s="45"/>
      <c r="E6262" s="45"/>
      <c r="F6262" s="272"/>
    </row>
    <row r="6263" spans="1:6" x14ac:dyDescent="0.25">
      <c r="A6263" s="2"/>
      <c r="B6263" s="3"/>
      <c r="C6263" s="254"/>
      <c r="D6263" s="45"/>
      <c r="E6263" s="45"/>
      <c r="F6263" s="272"/>
    </row>
    <row r="6264" spans="1:6" x14ac:dyDescent="0.25">
      <c r="A6264" s="2"/>
      <c r="B6264" s="3"/>
      <c r="C6264" s="254"/>
      <c r="D6264" s="45"/>
      <c r="E6264" s="45"/>
      <c r="F6264" s="272"/>
    </row>
    <row r="6265" spans="1:6" x14ac:dyDescent="0.25">
      <c r="A6265" s="2"/>
      <c r="B6265" s="3"/>
      <c r="C6265" s="254"/>
      <c r="D6265" s="45"/>
      <c r="E6265" s="45"/>
      <c r="F6265" s="272"/>
    </row>
    <row r="6266" spans="1:6" x14ac:dyDescent="0.25">
      <c r="A6266" s="2"/>
      <c r="B6266" s="3"/>
      <c r="C6266" s="254"/>
      <c r="D6266" s="45"/>
      <c r="E6266" s="45"/>
      <c r="F6266" s="272"/>
    </row>
    <row r="6267" spans="1:6" x14ac:dyDescent="0.25">
      <c r="A6267" s="2"/>
      <c r="B6267" s="3"/>
      <c r="C6267" s="254"/>
      <c r="D6267" s="45"/>
      <c r="E6267" s="45"/>
      <c r="F6267" s="272"/>
    </row>
    <row r="6268" spans="1:6" x14ac:dyDescent="0.25">
      <c r="A6268" s="2"/>
      <c r="B6268" s="3"/>
      <c r="C6268" s="254"/>
      <c r="D6268" s="45"/>
      <c r="E6268" s="45"/>
      <c r="F6268" s="272"/>
    </row>
    <row r="6269" spans="1:6" x14ac:dyDescent="0.25">
      <c r="A6269" s="2"/>
      <c r="B6269" s="3"/>
      <c r="C6269" s="254"/>
      <c r="D6269" s="45"/>
      <c r="E6269" s="45"/>
      <c r="F6269" s="272"/>
    </row>
    <row r="6270" spans="1:6" x14ac:dyDescent="0.25">
      <c r="A6270" s="2"/>
      <c r="B6270" s="3"/>
      <c r="C6270" s="254"/>
      <c r="D6270" s="45"/>
      <c r="E6270" s="45"/>
      <c r="F6270" s="272"/>
    </row>
    <row r="6271" spans="1:6" x14ac:dyDescent="0.25">
      <c r="A6271" s="2"/>
      <c r="B6271" s="3"/>
      <c r="C6271" s="254"/>
      <c r="D6271" s="45"/>
      <c r="E6271" s="45"/>
      <c r="F6271" s="272"/>
    </row>
    <row r="6272" spans="1:6" x14ac:dyDescent="0.25">
      <c r="A6272" s="2"/>
      <c r="B6272" s="3"/>
      <c r="C6272" s="254"/>
      <c r="D6272" s="45"/>
      <c r="E6272" s="45"/>
      <c r="F6272" s="272"/>
    </row>
    <row r="6273" spans="1:6" x14ac:dyDescent="0.25">
      <c r="A6273" s="2"/>
      <c r="B6273" s="3"/>
      <c r="C6273" s="254"/>
      <c r="D6273" s="45"/>
      <c r="E6273" s="45"/>
      <c r="F6273" s="272"/>
    </row>
    <row r="6274" spans="1:6" x14ac:dyDescent="0.25">
      <c r="A6274" s="2"/>
      <c r="B6274" s="3"/>
      <c r="C6274" s="254"/>
      <c r="D6274" s="45"/>
      <c r="E6274" s="45"/>
      <c r="F6274" s="272"/>
    </row>
    <row r="6275" spans="1:6" x14ac:dyDescent="0.25">
      <c r="A6275" s="2"/>
      <c r="B6275" s="3"/>
      <c r="C6275" s="254"/>
      <c r="D6275" s="45"/>
      <c r="E6275" s="45"/>
      <c r="F6275" s="272"/>
    </row>
    <row r="6276" spans="1:6" x14ac:dyDescent="0.25">
      <c r="A6276" s="2"/>
      <c r="B6276" s="3"/>
      <c r="C6276" s="254"/>
      <c r="D6276" s="45"/>
      <c r="E6276" s="45"/>
      <c r="F6276" s="272"/>
    </row>
    <row r="6277" spans="1:6" x14ac:dyDescent="0.25">
      <c r="A6277" s="2"/>
      <c r="B6277" s="3"/>
      <c r="C6277" s="254"/>
      <c r="D6277" s="45"/>
      <c r="E6277" s="45"/>
      <c r="F6277" s="272"/>
    </row>
    <row r="6278" spans="1:6" x14ac:dyDescent="0.25">
      <c r="A6278" s="2"/>
      <c r="B6278" s="3"/>
      <c r="C6278" s="254"/>
      <c r="D6278" s="45"/>
      <c r="E6278" s="45"/>
      <c r="F6278" s="272"/>
    </row>
    <row r="6279" spans="1:6" x14ac:dyDescent="0.25">
      <c r="A6279" s="2"/>
      <c r="B6279" s="3"/>
      <c r="C6279" s="254"/>
      <c r="D6279" s="45"/>
      <c r="E6279" s="45"/>
      <c r="F6279" s="272"/>
    </row>
    <row r="6280" spans="1:6" x14ac:dyDescent="0.25">
      <c r="A6280" s="2"/>
      <c r="B6280" s="3"/>
      <c r="C6280" s="254"/>
      <c r="D6280" s="45"/>
      <c r="E6280" s="45"/>
      <c r="F6280" s="272"/>
    </row>
    <row r="6281" spans="1:6" x14ac:dyDescent="0.25">
      <c r="A6281" s="2"/>
      <c r="B6281" s="3"/>
      <c r="C6281" s="254"/>
      <c r="D6281" s="45"/>
      <c r="E6281" s="45"/>
      <c r="F6281" s="272"/>
    </row>
    <row r="6282" spans="1:6" x14ac:dyDescent="0.25">
      <c r="A6282" s="2"/>
      <c r="B6282" s="3"/>
      <c r="C6282" s="254"/>
      <c r="D6282" s="45"/>
      <c r="E6282" s="45"/>
      <c r="F6282" s="272"/>
    </row>
    <row r="6283" spans="1:6" x14ac:dyDescent="0.25">
      <c r="A6283" s="2"/>
      <c r="B6283" s="3"/>
      <c r="C6283" s="254"/>
      <c r="D6283" s="45"/>
      <c r="E6283" s="45"/>
      <c r="F6283" s="272"/>
    </row>
    <row r="6284" spans="1:6" x14ac:dyDescent="0.25">
      <c r="A6284" s="2"/>
      <c r="B6284" s="3"/>
      <c r="C6284" s="254"/>
      <c r="D6284" s="45"/>
      <c r="E6284" s="45"/>
      <c r="F6284" s="272"/>
    </row>
    <row r="6285" spans="1:6" x14ac:dyDescent="0.25">
      <c r="A6285" s="2"/>
      <c r="B6285" s="3"/>
      <c r="C6285" s="254"/>
      <c r="D6285" s="45"/>
      <c r="E6285" s="45"/>
      <c r="F6285" s="272"/>
    </row>
    <row r="6286" spans="1:6" x14ac:dyDescent="0.25">
      <c r="A6286" s="2"/>
      <c r="B6286" s="3"/>
      <c r="C6286" s="254"/>
      <c r="D6286" s="45"/>
      <c r="E6286" s="45"/>
      <c r="F6286" s="272"/>
    </row>
    <row r="6287" spans="1:6" x14ac:dyDescent="0.25">
      <c r="A6287" s="2"/>
      <c r="B6287" s="3"/>
      <c r="C6287" s="254"/>
      <c r="D6287" s="45"/>
      <c r="E6287" s="45"/>
      <c r="F6287" s="272"/>
    </row>
    <row r="6288" spans="1:6" x14ac:dyDescent="0.25">
      <c r="A6288" s="2"/>
      <c r="B6288" s="3"/>
      <c r="C6288" s="254"/>
      <c r="D6288" s="45"/>
      <c r="E6288" s="45"/>
      <c r="F6288" s="272"/>
    </row>
    <row r="6289" spans="1:6" x14ac:dyDescent="0.25">
      <c r="A6289" s="2"/>
      <c r="B6289" s="3"/>
      <c r="C6289" s="254"/>
      <c r="D6289" s="45"/>
      <c r="E6289" s="45"/>
      <c r="F6289" s="272"/>
    </row>
    <row r="6290" spans="1:6" x14ac:dyDescent="0.25">
      <c r="A6290" s="2"/>
      <c r="B6290" s="3"/>
      <c r="C6290" s="254"/>
      <c r="D6290" s="45"/>
      <c r="E6290" s="45"/>
      <c r="F6290" s="272"/>
    </row>
    <row r="6291" spans="1:6" x14ac:dyDescent="0.25">
      <c r="A6291" s="2"/>
      <c r="B6291" s="3"/>
      <c r="C6291" s="254"/>
      <c r="D6291" s="45"/>
      <c r="E6291" s="45"/>
      <c r="F6291" s="272"/>
    </row>
    <row r="6292" spans="1:6" x14ac:dyDescent="0.25">
      <c r="A6292" s="2"/>
      <c r="B6292" s="3"/>
      <c r="C6292" s="254"/>
      <c r="D6292" s="45"/>
      <c r="E6292" s="45"/>
      <c r="F6292" s="272"/>
    </row>
    <row r="6293" spans="1:6" x14ac:dyDescent="0.25">
      <c r="A6293" s="2"/>
      <c r="B6293" s="3"/>
      <c r="C6293" s="254"/>
      <c r="D6293" s="45"/>
      <c r="E6293" s="45"/>
      <c r="F6293" s="272"/>
    </row>
    <row r="6294" spans="1:6" x14ac:dyDescent="0.25">
      <c r="A6294" s="2"/>
      <c r="B6294" s="3"/>
      <c r="C6294" s="254"/>
      <c r="D6294" s="45"/>
      <c r="E6294" s="45"/>
      <c r="F6294" s="272"/>
    </row>
    <row r="6295" spans="1:6" x14ac:dyDescent="0.25">
      <c r="A6295" s="2"/>
      <c r="B6295" s="3"/>
      <c r="C6295" s="254"/>
      <c r="D6295" s="45"/>
      <c r="E6295" s="45"/>
      <c r="F6295" s="272"/>
    </row>
    <row r="6296" spans="1:6" x14ac:dyDescent="0.25">
      <c r="A6296" s="2"/>
      <c r="B6296" s="3"/>
      <c r="C6296" s="254"/>
      <c r="D6296" s="45"/>
      <c r="E6296" s="45"/>
      <c r="F6296" s="272"/>
    </row>
    <row r="6297" spans="1:6" x14ac:dyDescent="0.25">
      <c r="A6297" s="2"/>
      <c r="B6297" s="3"/>
      <c r="C6297" s="254"/>
      <c r="D6297" s="45"/>
      <c r="E6297" s="45"/>
      <c r="F6297" s="272"/>
    </row>
    <row r="6298" spans="1:6" x14ac:dyDescent="0.25">
      <c r="A6298" s="2"/>
      <c r="B6298" s="3"/>
      <c r="C6298" s="254"/>
      <c r="D6298" s="45"/>
      <c r="E6298" s="45"/>
      <c r="F6298" s="272"/>
    </row>
    <row r="6299" spans="1:6" x14ac:dyDescent="0.25">
      <c r="A6299" s="2"/>
      <c r="B6299" s="3"/>
      <c r="C6299" s="254"/>
      <c r="D6299" s="45"/>
      <c r="E6299" s="45"/>
      <c r="F6299" s="272"/>
    </row>
    <row r="6300" spans="1:6" x14ac:dyDescent="0.25">
      <c r="A6300" s="2"/>
      <c r="B6300" s="3"/>
      <c r="C6300" s="254"/>
      <c r="D6300" s="45"/>
      <c r="E6300" s="45"/>
      <c r="F6300" s="272"/>
    </row>
    <row r="6301" spans="1:6" x14ac:dyDescent="0.25">
      <c r="A6301" s="2"/>
      <c r="B6301" s="3"/>
      <c r="C6301" s="254"/>
      <c r="D6301" s="45"/>
      <c r="E6301" s="45"/>
      <c r="F6301" s="272"/>
    </row>
    <row r="6302" spans="1:6" x14ac:dyDescent="0.25">
      <c r="A6302" s="2"/>
      <c r="B6302" s="3"/>
      <c r="C6302" s="254"/>
      <c r="D6302" s="45"/>
      <c r="E6302" s="45"/>
      <c r="F6302" s="272"/>
    </row>
    <row r="6303" spans="1:6" x14ac:dyDescent="0.25">
      <c r="A6303" s="2"/>
      <c r="B6303" s="3"/>
      <c r="C6303" s="254"/>
      <c r="D6303" s="45"/>
      <c r="E6303" s="45"/>
      <c r="F6303" s="272"/>
    </row>
    <row r="6304" spans="1:6" x14ac:dyDescent="0.25">
      <c r="A6304" s="2"/>
      <c r="B6304" s="3"/>
      <c r="C6304" s="254"/>
      <c r="D6304" s="45"/>
      <c r="E6304" s="45"/>
      <c r="F6304" s="272"/>
    </row>
    <row r="6305" spans="1:6" x14ac:dyDescent="0.25">
      <c r="A6305" s="2"/>
      <c r="B6305" s="3"/>
      <c r="C6305" s="254"/>
      <c r="D6305" s="45"/>
      <c r="E6305" s="45"/>
      <c r="F6305" s="272"/>
    </row>
    <row r="6306" spans="1:6" x14ac:dyDescent="0.25">
      <c r="A6306" s="2"/>
      <c r="B6306" s="3"/>
      <c r="C6306" s="254"/>
      <c r="D6306" s="45"/>
      <c r="E6306" s="45"/>
      <c r="F6306" s="272"/>
    </row>
    <row r="6307" spans="1:6" x14ac:dyDescent="0.25">
      <c r="A6307" s="2"/>
      <c r="B6307" s="3"/>
      <c r="C6307" s="254"/>
      <c r="D6307" s="45"/>
      <c r="E6307" s="45"/>
      <c r="F6307" s="272"/>
    </row>
    <row r="6308" spans="1:6" x14ac:dyDescent="0.25">
      <c r="A6308" s="2"/>
      <c r="B6308" s="3"/>
      <c r="C6308" s="254"/>
      <c r="D6308" s="45"/>
      <c r="E6308" s="45"/>
      <c r="F6308" s="272"/>
    </row>
    <row r="6309" spans="1:6" x14ac:dyDescent="0.25">
      <c r="A6309" s="2"/>
      <c r="B6309" s="3"/>
      <c r="C6309" s="254"/>
      <c r="D6309" s="45"/>
      <c r="E6309" s="45"/>
      <c r="F6309" s="272"/>
    </row>
    <row r="6310" spans="1:6" x14ac:dyDescent="0.25">
      <c r="A6310" s="2"/>
      <c r="B6310" s="3"/>
      <c r="C6310" s="254"/>
      <c r="D6310" s="45"/>
      <c r="E6310" s="45"/>
      <c r="F6310" s="272"/>
    </row>
    <row r="6311" spans="1:6" x14ac:dyDescent="0.25">
      <c r="A6311" s="2"/>
      <c r="B6311" s="3"/>
      <c r="C6311" s="254"/>
      <c r="D6311" s="45"/>
      <c r="E6311" s="45"/>
      <c r="F6311" s="272"/>
    </row>
    <row r="6312" spans="1:6" x14ac:dyDescent="0.25">
      <c r="A6312" s="2"/>
      <c r="B6312" s="3"/>
      <c r="C6312" s="254"/>
      <c r="D6312" s="45"/>
      <c r="E6312" s="45"/>
      <c r="F6312" s="272"/>
    </row>
    <row r="6313" spans="1:6" x14ac:dyDescent="0.25">
      <c r="A6313" s="2"/>
      <c r="B6313" s="3"/>
      <c r="C6313" s="254"/>
      <c r="D6313" s="45"/>
      <c r="E6313" s="45"/>
      <c r="F6313" s="272"/>
    </row>
    <row r="6314" spans="1:6" x14ac:dyDescent="0.25">
      <c r="A6314" s="2"/>
      <c r="B6314" s="3"/>
      <c r="C6314" s="254"/>
      <c r="D6314" s="45"/>
      <c r="E6314" s="45"/>
      <c r="F6314" s="272"/>
    </row>
    <row r="6315" spans="1:6" x14ac:dyDescent="0.25">
      <c r="A6315" s="2"/>
      <c r="B6315" s="3"/>
      <c r="C6315" s="254"/>
      <c r="D6315" s="45"/>
      <c r="E6315" s="45"/>
      <c r="F6315" s="272"/>
    </row>
    <row r="6316" spans="1:6" x14ac:dyDescent="0.25">
      <c r="A6316" s="2"/>
      <c r="B6316" s="3"/>
      <c r="C6316" s="254"/>
      <c r="D6316" s="45"/>
      <c r="E6316" s="45"/>
      <c r="F6316" s="272"/>
    </row>
    <row r="6317" spans="1:6" x14ac:dyDescent="0.25">
      <c r="A6317" s="2"/>
      <c r="B6317" s="3"/>
      <c r="C6317" s="254"/>
      <c r="D6317" s="45"/>
      <c r="E6317" s="45"/>
      <c r="F6317" s="272"/>
    </row>
    <row r="6318" spans="1:6" x14ac:dyDescent="0.25">
      <c r="A6318" s="2"/>
      <c r="B6318" s="3"/>
      <c r="C6318" s="254"/>
      <c r="D6318" s="45"/>
      <c r="E6318" s="45"/>
      <c r="F6318" s="272"/>
    </row>
    <row r="6319" spans="1:6" x14ac:dyDescent="0.25">
      <c r="A6319" s="2"/>
      <c r="B6319" s="3"/>
      <c r="C6319" s="254"/>
      <c r="D6319" s="45"/>
      <c r="E6319" s="45"/>
      <c r="F6319" s="272"/>
    </row>
    <row r="6320" spans="1:6" x14ac:dyDescent="0.25">
      <c r="A6320" s="2"/>
      <c r="B6320" s="3"/>
      <c r="C6320" s="254"/>
      <c r="D6320" s="45"/>
      <c r="E6320" s="45"/>
      <c r="F6320" s="272"/>
    </row>
    <row r="6321" spans="1:6" x14ac:dyDescent="0.25">
      <c r="A6321" s="2"/>
      <c r="B6321" s="3"/>
      <c r="C6321" s="254"/>
      <c r="D6321" s="45"/>
      <c r="E6321" s="45"/>
      <c r="F6321" s="272"/>
    </row>
    <row r="6322" spans="1:6" x14ac:dyDescent="0.25">
      <c r="A6322" s="2"/>
      <c r="B6322" s="3"/>
      <c r="C6322" s="254"/>
      <c r="D6322" s="45"/>
      <c r="E6322" s="45"/>
      <c r="F6322" s="272"/>
    </row>
    <row r="6323" spans="1:6" x14ac:dyDescent="0.25">
      <c r="A6323" s="2"/>
      <c r="B6323" s="3"/>
      <c r="C6323" s="254"/>
      <c r="D6323" s="45"/>
      <c r="E6323" s="45"/>
      <c r="F6323" s="272"/>
    </row>
    <row r="6324" spans="1:6" x14ac:dyDescent="0.25">
      <c r="A6324" s="2"/>
      <c r="B6324" s="3"/>
      <c r="C6324" s="254"/>
      <c r="D6324" s="45"/>
      <c r="E6324" s="45"/>
      <c r="F6324" s="272"/>
    </row>
    <row r="6325" spans="1:6" x14ac:dyDescent="0.25">
      <c r="A6325" s="2"/>
      <c r="B6325" s="3"/>
      <c r="C6325" s="254"/>
      <c r="D6325" s="45"/>
      <c r="E6325" s="45"/>
      <c r="F6325" s="272"/>
    </row>
    <row r="6326" spans="1:6" x14ac:dyDescent="0.25">
      <c r="A6326" s="2"/>
      <c r="B6326" s="3"/>
      <c r="C6326" s="254"/>
      <c r="D6326" s="45"/>
      <c r="E6326" s="45"/>
      <c r="F6326" s="272"/>
    </row>
    <row r="6327" spans="1:6" x14ac:dyDescent="0.25">
      <c r="A6327" s="2"/>
      <c r="B6327" s="3"/>
      <c r="C6327" s="254"/>
      <c r="D6327" s="45"/>
      <c r="E6327" s="45"/>
      <c r="F6327" s="272"/>
    </row>
    <row r="6328" spans="1:6" x14ac:dyDescent="0.25">
      <c r="A6328" s="2"/>
      <c r="B6328" s="3"/>
      <c r="C6328" s="254"/>
      <c r="D6328" s="45"/>
      <c r="E6328" s="45"/>
      <c r="F6328" s="272"/>
    </row>
    <row r="6329" spans="1:6" x14ac:dyDescent="0.25">
      <c r="A6329" s="2"/>
      <c r="B6329" s="3"/>
      <c r="C6329" s="254"/>
      <c r="D6329" s="45"/>
      <c r="E6329" s="45"/>
      <c r="F6329" s="272"/>
    </row>
    <row r="6330" spans="1:6" x14ac:dyDescent="0.25">
      <c r="A6330" s="2"/>
      <c r="B6330" s="3"/>
      <c r="C6330" s="254"/>
      <c r="D6330" s="45"/>
      <c r="E6330" s="45"/>
      <c r="F6330" s="272"/>
    </row>
    <row r="6331" spans="1:6" x14ac:dyDescent="0.25">
      <c r="A6331" s="2"/>
      <c r="B6331" s="3"/>
      <c r="C6331" s="254"/>
      <c r="D6331" s="45"/>
      <c r="E6331" s="45"/>
      <c r="F6331" s="272"/>
    </row>
    <row r="6332" spans="1:6" x14ac:dyDescent="0.25">
      <c r="A6332" s="2"/>
      <c r="B6332" s="3"/>
      <c r="C6332" s="254"/>
      <c r="D6332" s="45"/>
      <c r="E6332" s="45"/>
      <c r="F6332" s="272"/>
    </row>
    <row r="6333" spans="1:6" x14ac:dyDescent="0.25">
      <c r="A6333" s="2"/>
      <c r="B6333" s="3"/>
      <c r="C6333" s="254"/>
      <c r="D6333" s="45"/>
      <c r="E6333" s="45"/>
      <c r="F6333" s="272"/>
    </row>
    <row r="6334" spans="1:6" x14ac:dyDescent="0.25">
      <c r="A6334" s="2"/>
      <c r="B6334" s="3"/>
      <c r="C6334" s="254"/>
      <c r="D6334" s="45"/>
      <c r="E6334" s="45"/>
      <c r="F6334" s="272"/>
    </row>
    <row r="6335" spans="1:6" x14ac:dyDescent="0.25">
      <c r="A6335" s="2"/>
      <c r="B6335" s="3"/>
      <c r="C6335" s="254"/>
      <c r="D6335" s="45"/>
      <c r="E6335" s="45"/>
      <c r="F6335" s="272"/>
    </row>
    <row r="6336" spans="1:6" x14ac:dyDescent="0.25">
      <c r="A6336" s="2"/>
      <c r="B6336" s="3"/>
      <c r="C6336" s="254"/>
      <c r="D6336" s="45"/>
      <c r="E6336" s="45"/>
      <c r="F6336" s="272"/>
    </row>
    <row r="6337" spans="1:6" x14ac:dyDescent="0.25">
      <c r="A6337" s="2"/>
      <c r="B6337" s="3"/>
      <c r="C6337" s="254"/>
      <c r="D6337" s="45"/>
      <c r="E6337" s="45"/>
      <c r="F6337" s="272"/>
    </row>
    <row r="6338" spans="1:6" x14ac:dyDescent="0.25">
      <c r="A6338" s="2"/>
      <c r="B6338" s="3"/>
      <c r="C6338" s="254"/>
      <c r="D6338" s="45"/>
      <c r="E6338" s="45"/>
      <c r="F6338" s="272"/>
    </row>
    <row r="6339" spans="1:6" x14ac:dyDescent="0.25">
      <c r="A6339" s="2"/>
      <c r="B6339" s="3"/>
      <c r="C6339" s="254"/>
      <c r="D6339" s="45"/>
      <c r="E6339" s="45"/>
      <c r="F6339" s="272"/>
    </row>
    <row r="6340" spans="1:6" x14ac:dyDescent="0.25">
      <c r="A6340" s="2"/>
      <c r="B6340" s="3"/>
      <c r="C6340" s="254"/>
      <c r="D6340" s="45"/>
      <c r="E6340" s="45"/>
      <c r="F6340" s="272"/>
    </row>
    <row r="6341" spans="1:6" x14ac:dyDescent="0.25">
      <c r="A6341" s="2"/>
      <c r="B6341" s="3"/>
      <c r="C6341" s="254"/>
      <c r="D6341" s="45"/>
      <c r="E6341" s="45"/>
      <c r="F6341" s="272"/>
    </row>
    <row r="6342" spans="1:6" x14ac:dyDescent="0.25">
      <c r="A6342" s="2"/>
      <c r="B6342" s="3"/>
      <c r="C6342" s="254"/>
      <c r="D6342" s="45"/>
      <c r="E6342" s="45"/>
      <c r="F6342" s="272"/>
    </row>
    <row r="6343" spans="1:6" x14ac:dyDescent="0.25">
      <c r="A6343" s="2"/>
      <c r="B6343" s="3"/>
      <c r="C6343" s="254"/>
      <c r="D6343" s="45"/>
      <c r="E6343" s="45"/>
      <c r="F6343" s="272"/>
    </row>
    <row r="6344" spans="1:6" x14ac:dyDescent="0.25">
      <c r="A6344" s="2"/>
      <c r="B6344" s="3"/>
      <c r="C6344" s="254"/>
      <c r="D6344" s="45"/>
      <c r="E6344" s="45"/>
      <c r="F6344" s="272"/>
    </row>
    <row r="6345" spans="1:6" x14ac:dyDescent="0.25">
      <c r="A6345" s="2"/>
      <c r="B6345" s="3"/>
      <c r="C6345" s="254"/>
      <c r="D6345" s="45"/>
      <c r="E6345" s="45"/>
      <c r="F6345" s="272"/>
    </row>
    <row r="6346" spans="1:6" x14ac:dyDescent="0.25">
      <c r="A6346" s="2"/>
      <c r="B6346" s="3"/>
      <c r="C6346" s="254"/>
      <c r="D6346" s="45"/>
      <c r="E6346" s="45"/>
      <c r="F6346" s="272"/>
    </row>
    <row r="6347" spans="1:6" x14ac:dyDescent="0.25">
      <c r="A6347" s="2"/>
      <c r="B6347" s="3"/>
      <c r="C6347" s="254"/>
      <c r="D6347" s="45"/>
      <c r="E6347" s="45"/>
      <c r="F6347" s="272"/>
    </row>
    <row r="6348" spans="1:6" x14ac:dyDescent="0.25">
      <c r="A6348" s="2"/>
      <c r="B6348" s="3"/>
      <c r="C6348" s="254"/>
      <c r="D6348" s="45"/>
      <c r="E6348" s="45"/>
      <c r="F6348" s="272"/>
    </row>
    <row r="6349" spans="1:6" x14ac:dyDescent="0.25">
      <c r="A6349" s="2"/>
      <c r="B6349" s="3"/>
      <c r="C6349" s="254"/>
      <c r="D6349" s="45"/>
      <c r="E6349" s="45"/>
      <c r="F6349" s="272"/>
    </row>
    <row r="6350" spans="1:6" x14ac:dyDescent="0.25">
      <c r="A6350" s="2"/>
      <c r="B6350" s="3"/>
      <c r="C6350" s="254"/>
      <c r="D6350" s="45"/>
      <c r="E6350" s="45"/>
      <c r="F6350" s="272"/>
    </row>
    <row r="6351" spans="1:6" x14ac:dyDescent="0.25">
      <c r="A6351" s="2"/>
      <c r="B6351" s="3"/>
      <c r="C6351" s="254"/>
      <c r="D6351" s="45"/>
      <c r="E6351" s="45"/>
      <c r="F6351" s="272"/>
    </row>
    <row r="6352" spans="1:6" x14ac:dyDescent="0.25">
      <c r="A6352" s="2"/>
      <c r="B6352" s="3"/>
      <c r="C6352" s="254"/>
      <c r="D6352" s="45"/>
      <c r="E6352" s="45"/>
      <c r="F6352" s="272"/>
    </row>
    <row r="6353" spans="1:6" x14ac:dyDescent="0.25">
      <c r="A6353" s="2"/>
      <c r="B6353" s="3"/>
      <c r="C6353" s="254"/>
      <c r="D6353" s="45"/>
      <c r="E6353" s="45"/>
      <c r="F6353" s="272"/>
    </row>
    <row r="6354" spans="1:6" x14ac:dyDescent="0.25">
      <c r="A6354" s="2"/>
      <c r="B6354" s="3"/>
      <c r="C6354" s="254"/>
      <c r="D6354" s="45"/>
      <c r="E6354" s="45"/>
      <c r="F6354" s="272"/>
    </row>
    <row r="6355" spans="1:6" x14ac:dyDescent="0.25">
      <c r="A6355" s="2"/>
      <c r="B6355" s="3"/>
      <c r="C6355" s="254"/>
      <c r="D6355" s="45"/>
      <c r="E6355" s="45"/>
      <c r="F6355" s="272"/>
    </row>
    <row r="6356" spans="1:6" x14ac:dyDescent="0.25">
      <c r="A6356" s="2"/>
      <c r="B6356" s="3"/>
      <c r="C6356" s="254"/>
      <c r="D6356" s="45"/>
      <c r="E6356" s="45"/>
      <c r="F6356" s="272"/>
    </row>
    <row r="6357" spans="1:6" x14ac:dyDescent="0.25">
      <c r="A6357" s="2"/>
      <c r="B6357" s="3"/>
      <c r="C6357" s="254"/>
      <c r="D6357" s="45"/>
      <c r="E6357" s="45"/>
      <c r="F6357" s="272"/>
    </row>
    <row r="6358" spans="1:6" x14ac:dyDescent="0.25">
      <c r="A6358" s="2"/>
      <c r="B6358" s="3"/>
      <c r="C6358" s="254"/>
      <c r="D6358" s="45"/>
      <c r="E6358" s="45"/>
      <c r="F6358" s="272"/>
    </row>
    <row r="6359" spans="1:6" x14ac:dyDescent="0.25">
      <c r="A6359" s="2"/>
      <c r="B6359" s="3"/>
      <c r="C6359" s="254"/>
      <c r="D6359" s="45"/>
      <c r="E6359" s="45"/>
      <c r="F6359" s="272"/>
    </row>
    <row r="6360" spans="1:6" x14ac:dyDescent="0.25">
      <c r="A6360" s="2"/>
      <c r="B6360" s="3"/>
      <c r="C6360" s="254"/>
      <c r="D6360" s="45"/>
      <c r="E6360" s="45"/>
      <c r="F6360" s="272"/>
    </row>
    <row r="6361" spans="1:6" x14ac:dyDescent="0.25">
      <c r="A6361" s="2"/>
      <c r="B6361" s="3"/>
      <c r="C6361" s="254"/>
      <c r="D6361" s="45"/>
      <c r="E6361" s="45"/>
      <c r="F6361" s="272"/>
    </row>
    <row r="6362" spans="1:6" x14ac:dyDescent="0.25">
      <c r="A6362" s="2"/>
      <c r="B6362" s="3"/>
      <c r="C6362" s="254"/>
      <c r="D6362" s="45"/>
      <c r="E6362" s="45"/>
      <c r="F6362" s="272"/>
    </row>
    <row r="6363" spans="1:6" x14ac:dyDescent="0.25">
      <c r="A6363" s="2"/>
      <c r="B6363" s="3"/>
      <c r="C6363" s="254"/>
      <c r="D6363" s="45"/>
      <c r="E6363" s="45"/>
      <c r="F6363" s="272"/>
    </row>
    <row r="6364" spans="1:6" x14ac:dyDescent="0.25">
      <c r="A6364" s="2"/>
      <c r="B6364" s="3"/>
      <c r="C6364" s="254"/>
      <c r="D6364" s="45"/>
      <c r="E6364" s="45"/>
      <c r="F6364" s="272"/>
    </row>
    <row r="6365" spans="1:6" x14ac:dyDescent="0.25">
      <c r="A6365" s="2"/>
      <c r="B6365" s="3"/>
      <c r="C6365" s="254"/>
      <c r="D6365" s="45"/>
      <c r="E6365" s="45"/>
      <c r="F6365" s="272"/>
    </row>
    <row r="6366" spans="1:6" x14ac:dyDescent="0.25">
      <c r="A6366" s="2"/>
      <c r="B6366" s="3"/>
      <c r="C6366" s="254"/>
      <c r="D6366" s="45"/>
      <c r="E6366" s="45"/>
      <c r="F6366" s="272"/>
    </row>
    <row r="6367" spans="1:6" x14ac:dyDescent="0.25">
      <c r="A6367" s="2"/>
      <c r="B6367" s="3"/>
      <c r="C6367" s="254"/>
      <c r="D6367" s="45"/>
      <c r="E6367" s="45"/>
      <c r="F6367" s="272"/>
    </row>
    <row r="6368" spans="1:6" x14ac:dyDescent="0.25">
      <c r="A6368" s="2"/>
      <c r="B6368" s="3"/>
      <c r="C6368" s="254"/>
      <c r="D6368" s="45"/>
      <c r="E6368" s="45"/>
      <c r="F6368" s="272"/>
    </row>
    <row r="6369" spans="1:6" x14ac:dyDescent="0.25">
      <c r="A6369" s="2"/>
      <c r="B6369" s="3"/>
      <c r="C6369" s="254"/>
      <c r="D6369" s="45"/>
      <c r="E6369" s="45"/>
      <c r="F6369" s="272"/>
    </row>
    <row r="6370" spans="1:6" x14ac:dyDescent="0.25">
      <c r="A6370" s="2"/>
      <c r="B6370" s="3"/>
      <c r="C6370" s="254"/>
      <c r="D6370" s="45"/>
      <c r="E6370" s="45"/>
      <c r="F6370" s="272"/>
    </row>
    <row r="6371" spans="1:6" x14ac:dyDescent="0.25">
      <c r="A6371" s="2"/>
      <c r="B6371" s="3"/>
      <c r="C6371" s="254"/>
      <c r="D6371" s="45"/>
      <c r="E6371" s="45"/>
      <c r="F6371" s="272"/>
    </row>
    <row r="6372" spans="1:6" x14ac:dyDescent="0.25">
      <c r="A6372" s="2"/>
      <c r="B6372" s="3"/>
      <c r="C6372" s="254"/>
      <c r="D6372" s="45"/>
      <c r="E6372" s="45"/>
      <c r="F6372" s="272"/>
    </row>
    <row r="6373" spans="1:6" x14ac:dyDescent="0.25">
      <c r="A6373" s="2"/>
      <c r="B6373" s="3"/>
      <c r="C6373" s="254"/>
      <c r="D6373" s="45"/>
      <c r="E6373" s="45"/>
      <c r="F6373" s="272"/>
    </row>
    <row r="6374" spans="1:6" x14ac:dyDescent="0.25">
      <c r="A6374" s="2"/>
      <c r="B6374" s="3"/>
      <c r="C6374" s="254"/>
      <c r="D6374" s="45"/>
      <c r="E6374" s="45"/>
      <c r="F6374" s="272"/>
    </row>
    <row r="6375" spans="1:6" x14ac:dyDescent="0.25">
      <c r="A6375" s="2"/>
      <c r="B6375" s="3"/>
      <c r="C6375" s="254"/>
      <c r="D6375" s="45"/>
      <c r="E6375" s="45"/>
      <c r="F6375" s="272"/>
    </row>
    <row r="6376" spans="1:6" x14ac:dyDescent="0.25">
      <c r="A6376" s="2"/>
      <c r="B6376" s="3"/>
      <c r="C6376" s="254"/>
      <c r="D6376" s="45"/>
      <c r="E6376" s="45"/>
      <c r="F6376" s="272"/>
    </row>
    <row r="6377" spans="1:6" x14ac:dyDescent="0.25">
      <c r="A6377" s="2"/>
      <c r="B6377" s="3"/>
      <c r="C6377" s="254"/>
      <c r="D6377" s="45"/>
      <c r="E6377" s="45"/>
      <c r="F6377" s="272"/>
    </row>
    <row r="6378" spans="1:6" x14ac:dyDescent="0.25">
      <c r="A6378" s="2"/>
      <c r="B6378" s="3"/>
      <c r="C6378" s="254"/>
      <c r="D6378" s="45"/>
      <c r="E6378" s="45"/>
      <c r="F6378" s="272"/>
    </row>
    <row r="6379" spans="1:6" x14ac:dyDescent="0.25">
      <c r="A6379" s="2"/>
      <c r="B6379" s="3"/>
      <c r="C6379" s="254"/>
      <c r="D6379" s="45"/>
      <c r="E6379" s="45"/>
      <c r="F6379" s="272"/>
    </row>
    <row r="6380" spans="1:6" x14ac:dyDescent="0.25">
      <c r="A6380" s="2"/>
      <c r="B6380" s="3"/>
      <c r="C6380" s="254"/>
      <c r="D6380" s="45"/>
      <c r="E6380" s="45"/>
      <c r="F6380" s="272"/>
    </row>
    <row r="6381" spans="1:6" x14ac:dyDescent="0.25">
      <c r="A6381" s="2"/>
      <c r="B6381" s="3"/>
      <c r="C6381" s="254"/>
      <c r="D6381" s="45"/>
      <c r="E6381" s="45"/>
      <c r="F6381" s="272"/>
    </row>
    <row r="6382" spans="1:6" x14ac:dyDescent="0.25">
      <c r="A6382" s="2"/>
      <c r="B6382" s="3"/>
      <c r="C6382" s="254"/>
      <c r="D6382" s="45"/>
      <c r="E6382" s="45"/>
      <c r="F6382" s="272"/>
    </row>
    <row r="6383" spans="1:6" x14ac:dyDescent="0.25">
      <c r="A6383" s="2"/>
      <c r="B6383" s="3"/>
      <c r="C6383" s="254"/>
      <c r="D6383" s="45"/>
      <c r="E6383" s="45"/>
      <c r="F6383" s="272"/>
    </row>
    <row r="6384" spans="1:6" x14ac:dyDescent="0.25">
      <c r="A6384" s="2"/>
      <c r="B6384" s="3"/>
      <c r="C6384" s="254"/>
      <c r="D6384" s="45"/>
      <c r="E6384" s="45"/>
      <c r="F6384" s="272"/>
    </row>
    <row r="6385" spans="1:6" x14ac:dyDescent="0.25">
      <c r="A6385" s="2"/>
      <c r="B6385" s="3"/>
      <c r="C6385" s="254"/>
      <c r="D6385" s="45"/>
      <c r="E6385" s="45"/>
      <c r="F6385" s="272"/>
    </row>
    <row r="6386" spans="1:6" x14ac:dyDescent="0.25">
      <c r="A6386" s="2"/>
      <c r="B6386" s="3"/>
      <c r="C6386" s="254"/>
      <c r="D6386" s="45"/>
      <c r="E6386" s="45"/>
      <c r="F6386" s="272"/>
    </row>
    <row r="6387" spans="1:6" x14ac:dyDescent="0.25">
      <c r="A6387" s="2"/>
      <c r="B6387" s="3"/>
      <c r="C6387" s="254"/>
      <c r="D6387" s="45"/>
      <c r="E6387" s="45"/>
      <c r="F6387" s="272"/>
    </row>
    <row r="6388" spans="1:6" x14ac:dyDescent="0.25">
      <c r="A6388" s="2"/>
      <c r="B6388" s="3"/>
      <c r="C6388" s="254"/>
      <c r="D6388" s="45"/>
      <c r="E6388" s="45"/>
      <c r="F6388" s="272"/>
    </row>
    <row r="6389" spans="1:6" x14ac:dyDescent="0.25">
      <c r="A6389" s="2"/>
      <c r="B6389" s="3"/>
      <c r="C6389" s="254"/>
      <c r="D6389" s="45"/>
      <c r="E6389" s="45"/>
      <c r="F6389" s="272"/>
    </row>
    <row r="6390" spans="1:6" x14ac:dyDescent="0.25">
      <c r="A6390" s="2"/>
      <c r="B6390" s="3"/>
      <c r="C6390" s="254"/>
      <c r="D6390" s="45"/>
      <c r="E6390" s="45"/>
      <c r="F6390" s="272"/>
    </row>
    <row r="6391" spans="1:6" x14ac:dyDescent="0.25">
      <c r="A6391" s="2"/>
      <c r="B6391" s="3"/>
      <c r="C6391" s="254"/>
      <c r="D6391" s="45"/>
      <c r="E6391" s="45"/>
      <c r="F6391" s="272"/>
    </row>
    <row r="6392" spans="1:6" x14ac:dyDescent="0.25">
      <c r="A6392" s="2"/>
      <c r="B6392" s="3"/>
      <c r="C6392" s="254"/>
      <c r="D6392" s="45"/>
      <c r="E6392" s="45"/>
      <c r="F6392" s="272"/>
    </row>
    <row r="6393" spans="1:6" x14ac:dyDescent="0.25">
      <c r="A6393" s="2"/>
      <c r="B6393" s="3"/>
      <c r="C6393" s="254"/>
      <c r="D6393" s="45"/>
      <c r="E6393" s="45"/>
      <c r="F6393" s="272"/>
    </row>
    <row r="6394" spans="1:6" x14ac:dyDescent="0.25">
      <c r="A6394" s="2"/>
      <c r="B6394" s="3"/>
      <c r="C6394" s="254"/>
      <c r="D6394" s="45"/>
      <c r="E6394" s="45"/>
      <c r="F6394" s="272"/>
    </row>
    <row r="6395" spans="1:6" x14ac:dyDescent="0.25">
      <c r="A6395" s="2"/>
      <c r="B6395" s="3"/>
      <c r="C6395" s="254"/>
      <c r="D6395" s="45"/>
      <c r="E6395" s="45"/>
      <c r="F6395" s="272"/>
    </row>
    <row r="6396" spans="1:6" x14ac:dyDescent="0.25">
      <c r="A6396" s="2"/>
      <c r="B6396" s="3"/>
      <c r="C6396" s="254"/>
      <c r="D6396" s="45"/>
      <c r="E6396" s="45"/>
      <c r="F6396" s="272"/>
    </row>
    <row r="6397" spans="1:6" x14ac:dyDescent="0.25">
      <c r="A6397" s="2"/>
      <c r="B6397" s="3"/>
      <c r="C6397" s="254"/>
      <c r="D6397" s="45"/>
      <c r="E6397" s="45"/>
      <c r="F6397" s="272"/>
    </row>
    <row r="6398" spans="1:6" x14ac:dyDescent="0.25">
      <c r="A6398" s="2"/>
      <c r="B6398" s="3"/>
      <c r="C6398" s="254"/>
      <c r="D6398" s="45"/>
      <c r="E6398" s="45"/>
      <c r="F6398" s="272"/>
    </row>
    <row r="6399" spans="1:6" x14ac:dyDescent="0.25">
      <c r="A6399" s="2"/>
      <c r="B6399" s="3"/>
      <c r="C6399" s="254"/>
      <c r="D6399" s="45"/>
      <c r="E6399" s="45"/>
      <c r="F6399" s="272"/>
    </row>
    <row r="6400" spans="1:6" x14ac:dyDescent="0.25">
      <c r="A6400" s="2"/>
      <c r="B6400" s="3"/>
      <c r="C6400" s="254"/>
      <c r="D6400" s="45"/>
      <c r="E6400" s="45"/>
      <c r="F6400" s="272"/>
    </row>
    <row r="6401" spans="1:6" x14ac:dyDescent="0.25">
      <c r="A6401" s="2"/>
      <c r="B6401" s="3"/>
      <c r="C6401" s="254"/>
      <c r="D6401" s="45"/>
      <c r="E6401" s="45"/>
      <c r="F6401" s="272"/>
    </row>
    <row r="6402" spans="1:6" x14ac:dyDescent="0.25">
      <c r="A6402" s="2"/>
      <c r="B6402" s="3"/>
      <c r="C6402" s="254"/>
      <c r="D6402" s="45"/>
      <c r="E6402" s="45"/>
      <c r="F6402" s="272"/>
    </row>
    <row r="6403" spans="1:6" x14ac:dyDescent="0.25">
      <c r="A6403" s="2"/>
      <c r="B6403" s="3"/>
      <c r="C6403" s="254"/>
      <c r="D6403" s="45"/>
      <c r="E6403" s="45"/>
      <c r="F6403" s="272"/>
    </row>
    <row r="6404" spans="1:6" x14ac:dyDescent="0.25">
      <c r="A6404" s="2"/>
      <c r="B6404" s="3"/>
      <c r="C6404" s="254"/>
      <c r="D6404" s="45"/>
      <c r="E6404" s="45"/>
      <c r="F6404" s="272"/>
    </row>
    <row r="6405" spans="1:6" x14ac:dyDescent="0.25">
      <c r="A6405" s="2"/>
      <c r="B6405" s="3"/>
      <c r="C6405" s="254"/>
      <c r="D6405" s="45"/>
      <c r="E6405" s="45"/>
      <c r="F6405" s="272"/>
    </row>
    <row r="6406" spans="1:6" x14ac:dyDescent="0.25">
      <c r="A6406" s="2"/>
      <c r="B6406" s="3"/>
      <c r="C6406" s="254"/>
      <c r="D6406" s="45"/>
      <c r="E6406" s="45"/>
      <c r="F6406" s="272"/>
    </row>
    <row r="6407" spans="1:6" x14ac:dyDescent="0.25">
      <c r="A6407" s="2"/>
      <c r="B6407" s="3"/>
      <c r="C6407" s="254"/>
      <c r="D6407" s="45"/>
      <c r="E6407" s="45"/>
      <c r="F6407" s="272"/>
    </row>
    <row r="6408" spans="1:6" x14ac:dyDescent="0.25">
      <c r="A6408" s="2"/>
      <c r="B6408" s="3"/>
      <c r="C6408" s="254"/>
      <c r="D6408" s="45"/>
      <c r="E6408" s="45"/>
      <c r="F6408" s="272"/>
    </row>
    <row r="6409" spans="1:6" x14ac:dyDescent="0.25">
      <c r="A6409" s="2"/>
      <c r="B6409" s="3"/>
      <c r="C6409" s="254"/>
      <c r="D6409" s="45"/>
      <c r="E6409" s="45"/>
      <c r="F6409" s="272"/>
    </row>
    <row r="6410" spans="1:6" x14ac:dyDescent="0.25">
      <c r="A6410" s="2"/>
      <c r="B6410" s="3"/>
      <c r="C6410" s="254"/>
      <c r="D6410" s="45"/>
      <c r="E6410" s="45"/>
      <c r="F6410" s="272"/>
    </row>
    <row r="6411" spans="1:6" x14ac:dyDescent="0.25">
      <c r="A6411" s="2"/>
      <c r="B6411" s="3"/>
      <c r="C6411" s="254"/>
      <c r="D6411" s="45"/>
      <c r="E6411" s="45"/>
      <c r="F6411" s="272"/>
    </row>
    <row r="6412" spans="1:6" x14ac:dyDescent="0.25">
      <c r="A6412" s="2"/>
      <c r="B6412" s="3"/>
      <c r="C6412" s="254"/>
      <c r="D6412" s="45"/>
      <c r="E6412" s="45"/>
      <c r="F6412" s="272"/>
    </row>
    <row r="6413" spans="1:6" x14ac:dyDescent="0.25">
      <c r="A6413" s="2"/>
      <c r="B6413" s="3"/>
      <c r="C6413" s="254"/>
      <c r="D6413" s="45"/>
      <c r="E6413" s="45"/>
      <c r="F6413" s="272"/>
    </row>
    <row r="6414" spans="1:6" x14ac:dyDescent="0.25">
      <c r="A6414" s="2"/>
      <c r="B6414" s="3"/>
      <c r="C6414" s="254"/>
      <c r="D6414" s="45"/>
      <c r="E6414" s="45"/>
      <c r="F6414" s="272"/>
    </row>
    <row r="6415" spans="1:6" x14ac:dyDescent="0.25">
      <c r="A6415" s="2"/>
      <c r="B6415" s="3"/>
      <c r="C6415" s="254"/>
      <c r="D6415" s="45"/>
      <c r="E6415" s="45"/>
      <c r="F6415" s="272"/>
    </row>
    <row r="6416" spans="1:6" x14ac:dyDescent="0.25">
      <c r="A6416" s="2"/>
      <c r="B6416" s="3"/>
      <c r="C6416" s="254"/>
      <c r="D6416" s="45"/>
      <c r="E6416" s="45"/>
      <c r="F6416" s="272"/>
    </row>
    <row r="6417" spans="1:6" x14ac:dyDescent="0.25">
      <c r="A6417" s="2"/>
      <c r="B6417" s="3"/>
      <c r="C6417" s="254"/>
      <c r="D6417" s="45"/>
      <c r="E6417" s="45"/>
      <c r="F6417" s="272"/>
    </row>
    <row r="6418" spans="1:6" x14ac:dyDescent="0.25">
      <c r="A6418" s="2"/>
      <c r="B6418" s="3"/>
      <c r="C6418" s="254"/>
      <c r="D6418" s="45"/>
      <c r="E6418" s="45"/>
      <c r="F6418" s="272"/>
    </row>
    <row r="6419" spans="1:6" x14ac:dyDescent="0.25">
      <c r="A6419" s="2"/>
      <c r="B6419" s="3"/>
      <c r="C6419" s="254"/>
      <c r="D6419" s="45"/>
      <c r="E6419" s="45"/>
      <c r="F6419" s="272"/>
    </row>
    <row r="6420" spans="1:6" x14ac:dyDescent="0.25">
      <c r="A6420" s="2"/>
      <c r="B6420" s="3"/>
      <c r="C6420" s="254"/>
      <c r="D6420" s="45"/>
      <c r="E6420" s="45"/>
      <c r="F6420" s="272"/>
    </row>
    <row r="6421" spans="1:6" x14ac:dyDescent="0.25">
      <c r="A6421" s="2"/>
      <c r="B6421" s="3"/>
      <c r="C6421" s="254"/>
      <c r="D6421" s="45"/>
      <c r="E6421" s="45"/>
      <c r="F6421" s="272"/>
    </row>
    <row r="6422" spans="1:6" x14ac:dyDescent="0.25">
      <c r="A6422" s="2"/>
      <c r="B6422" s="3"/>
      <c r="C6422" s="254"/>
      <c r="D6422" s="45"/>
      <c r="E6422" s="45"/>
      <c r="F6422" s="272"/>
    </row>
    <row r="6423" spans="1:6" x14ac:dyDescent="0.25">
      <c r="A6423" s="2"/>
      <c r="B6423" s="3"/>
      <c r="C6423" s="254"/>
      <c r="D6423" s="45"/>
      <c r="E6423" s="45"/>
      <c r="F6423" s="272"/>
    </row>
    <row r="6424" spans="1:6" x14ac:dyDescent="0.25">
      <c r="A6424" s="2"/>
      <c r="B6424" s="3"/>
      <c r="C6424" s="254"/>
      <c r="D6424" s="45"/>
      <c r="E6424" s="45"/>
      <c r="F6424" s="272"/>
    </row>
    <row r="6425" spans="1:6" x14ac:dyDescent="0.25">
      <c r="A6425" s="2"/>
      <c r="B6425" s="3"/>
      <c r="C6425" s="254"/>
      <c r="D6425" s="45"/>
      <c r="E6425" s="45"/>
      <c r="F6425" s="272"/>
    </row>
    <row r="6426" spans="1:6" x14ac:dyDescent="0.25">
      <c r="A6426" s="2"/>
      <c r="B6426" s="3"/>
      <c r="C6426" s="254"/>
      <c r="D6426" s="45"/>
      <c r="E6426" s="45"/>
      <c r="F6426" s="272"/>
    </row>
    <row r="6427" spans="1:6" x14ac:dyDescent="0.25">
      <c r="A6427" s="2"/>
      <c r="B6427" s="3"/>
      <c r="C6427" s="254"/>
      <c r="D6427" s="45"/>
      <c r="E6427" s="45"/>
      <c r="F6427" s="272"/>
    </row>
    <row r="6428" spans="1:6" x14ac:dyDescent="0.25">
      <c r="A6428" s="2"/>
      <c r="B6428" s="3"/>
      <c r="C6428" s="254"/>
      <c r="D6428" s="45"/>
      <c r="E6428" s="45"/>
      <c r="F6428" s="272"/>
    </row>
    <row r="6429" spans="1:6" x14ac:dyDescent="0.25">
      <c r="A6429" s="2"/>
      <c r="B6429" s="3"/>
      <c r="C6429" s="254"/>
      <c r="D6429" s="45"/>
      <c r="E6429" s="45"/>
      <c r="F6429" s="272"/>
    </row>
    <row r="6430" spans="1:6" x14ac:dyDescent="0.25">
      <c r="A6430" s="2"/>
      <c r="B6430" s="3"/>
      <c r="C6430" s="254"/>
      <c r="D6430" s="45"/>
      <c r="E6430" s="45"/>
      <c r="F6430" s="272"/>
    </row>
    <row r="6431" spans="1:6" x14ac:dyDescent="0.25">
      <c r="A6431" s="2"/>
      <c r="B6431" s="3"/>
      <c r="C6431" s="254"/>
      <c r="D6431" s="45"/>
      <c r="E6431" s="45"/>
      <c r="F6431" s="272"/>
    </row>
    <row r="6432" spans="1:6" x14ac:dyDescent="0.25">
      <c r="A6432" s="2"/>
      <c r="B6432" s="3"/>
      <c r="C6432" s="254"/>
      <c r="D6432" s="45"/>
      <c r="E6432" s="45"/>
      <c r="F6432" s="272"/>
    </row>
    <row r="6433" spans="1:6" x14ac:dyDescent="0.25">
      <c r="A6433" s="2"/>
      <c r="B6433" s="3"/>
      <c r="C6433" s="254"/>
      <c r="D6433" s="45"/>
      <c r="E6433" s="45"/>
      <c r="F6433" s="272"/>
    </row>
    <row r="6434" spans="1:6" x14ac:dyDescent="0.25">
      <c r="A6434" s="2"/>
      <c r="B6434" s="3"/>
      <c r="C6434" s="254"/>
      <c r="D6434" s="45"/>
      <c r="E6434" s="45"/>
      <c r="F6434" s="272"/>
    </row>
    <row r="6435" spans="1:6" x14ac:dyDescent="0.25">
      <c r="A6435" s="2"/>
      <c r="B6435" s="3"/>
      <c r="C6435" s="254"/>
      <c r="D6435" s="45"/>
      <c r="E6435" s="45"/>
      <c r="F6435" s="272"/>
    </row>
    <row r="6436" spans="1:6" x14ac:dyDescent="0.25">
      <c r="A6436" s="2"/>
      <c r="B6436" s="3"/>
      <c r="C6436" s="254"/>
      <c r="D6436" s="45"/>
      <c r="E6436" s="45"/>
      <c r="F6436" s="272"/>
    </row>
    <row r="6437" spans="1:6" x14ac:dyDescent="0.25">
      <c r="A6437" s="2"/>
      <c r="B6437" s="3"/>
      <c r="C6437" s="254"/>
      <c r="D6437" s="45"/>
      <c r="E6437" s="45"/>
      <c r="F6437" s="272"/>
    </row>
    <row r="6438" spans="1:6" x14ac:dyDescent="0.25">
      <c r="A6438" s="2"/>
      <c r="B6438" s="3"/>
      <c r="C6438" s="254"/>
      <c r="D6438" s="45"/>
      <c r="E6438" s="45"/>
      <c r="F6438" s="272"/>
    </row>
    <row r="6439" spans="1:6" x14ac:dyDescent="0.25">
      <c r="A6439" s="2"/>
      <c r="B6439" s="3"/>
      <c r="C6439" s="254"/>
      <c r="D6439" s="45"/>
      <c r="E6439" s="45"/>
      <c r="F6439" s="272"/>
    </row>
    <row r="6440" spans="1:6" x14ac:dyDescent="0.25">
      <c r="A6440" s="2"/>
      <c r="B6440" s="3"/>
      <c r="C6440" s="254"/>
      <c r="D6440" s="45"/>
      <c r="E6440" s="45"/>
      <c r="F6440" s="272"/>
    </row>
    <row r="6441" spans="1:6" x14ac:dyDescent="0.25">
      <c r="A6441" s="2"/>
      <c r="B6441" s="3"/>
      <c r="C6441" s="254"/>
      <c r="D6441" s="45"/>
      <c r="E6441" s="45"/>
      <c r="F6441" s="272"/>
    </row>
    <row r="6442" spans="1:6" x14ac:dyDescent="0.25">
      <c r="A6442" s="2"/>
      <c r="B6442" s="3"/>
      <c r="C6442" s="254"/>
      <c r="D6442" s="45"/>
      <c r="E6442" s="45"/>
      <c r="F6442" s="272"/>
    </row>
    <row r="6443" spans="1:6" x14ac:dyDescent="0.25">
      <c r="A6443" s="2"/>
      <c r="B6443" s="3"/>
      <c r="C6443" s="254"/>
      <c r="D6443" s="45"/>
      <c r="E6443" s="45"/>
      <c r="F6443" s="272"/>
    </row>
    <row r="6444" spans="1:6" x14ac:dyDescent="0.25">
      <c r="A6444" s="2"/>
      <c r="B6444" s="3"/>
      <c r="C6444" s="254"/>
      <c r="D6444" s="45"/>
      <c r="E6444" s="45"/>
      <c r="F6444" s="272"/>
    </row>
    <row r="6445" spans="1:6" x14ac:dyDescent="0.25">
      <c r="A6445" s="2"/>
      <c r="B6445" s="3"/>
      <c r="C6445" s="254"/>
      <c r="D6445" s="45"/>
      <c r="E6445" s="45"/>
      <c r="F6445" s="272"/>
    </row>
    <row r="6446" spans="1:6" x14ac:dyDescent="0.25">
      <c r="A6446" s="2"/>
      <c r="B6446" s="3"/>
      <c r="C6446" s="254"/>
      <c r="D6446" s="45"/>
      <c r="E6446" s="45"/>
      <c r="F6446" s="272"/>
    </row>
    <row r="6447" spans="1:6" x14ac:dyDescent="0.25">
      <c r="A6447" s="2"/>
      <c r="B6447" s="3"/>
      <c r="C6447" s="254"/>
      <c r="D6447" s="45"/>
      <c r="E6447" s="45"/>
      <c r="F6447" s="272"/>
    </row>
    <row r="6448" spans="1:6" x14ac:dyDescent="0.25">
      <c r="A6448" s="2"/>
      <c r="B6448" s="3"/>
      <c r="C6448" s="254"/>
      <c r="D6448" s="45"/>
      <c r="E6448" s="45"/>
      <c r="F6448" s="272"/>
    </row>
    <row r="6449" spans="1:6" x14ac:dyDescent="0.25">
      <c r="A6449" s="2"/>
      <c r="B6449" s="3"/>
      <c r="C6449" s="254"/>
      <c r="D6449" s="45"/>
      <c r="E6449" s="45"/>
      <c r="F6449" s="272"/>
    </row>
    <row r="6450" spans="1:6" x14ac:dyDescent="0.25">
      <c r="A6450" s="2"/>
      <c r="B6450" s="3"/>
      <c r="C6450" s="254"/>
      <c r="D6450" s="45"/>
      <c r="E6450" s="45"/>
      <c r="F6450" s="272"/>
    </row>
    <row r="6451" spans="1:6" x14ac:dyDescent="0.25">
      <c r="A6451" s="2"/>
      <c r="B6451" s="3"/>
      <c r="C6451" s="254"/>
      <c r="D6451" s="45"/>
      <c r="E6451" s="45"/>
      <c r="F6451" s="272"/>
    </row>
    <row r="6452" spans="1:6" x14ac:dyDescent="0.25">
      <c r="A6452" s="2"/>
      <c r="B6452" s="3"/>
      <c r="C6452" s="254"/>
      <c r="D6452" s="45"/>
      <c r="E6452" s="45"/>
      <c r="F6452" s="272"/>
    </row>
    <row r="6453" spans="1:6" x14ac:dyDescent="0.25">
      <c r="A6453" s="2"/>
      <c r="B6453" s="3"/>
      <c r="C6453" s="254"/>
      <c r="D6453" s="45"/>
      <c r="E6453" s="45"/>
      <c r="F6453" s="272"/>
    </row>
    <row r="6454" spans="1:6" x14ac:dyDescent="0.25">
      <c r="A6454" s="2"/>
      <c r="B6454" s="3"/>
      <c r="C6454" s="254"/>
      <c r="D6454" s="45"/>
      <c r="E6454" s="45"/>
      <c r="F6454" s="272"/>
    </row>
    <row r="6455" spans="1:6" x14ac:dyDescent="0.25">
      <c r="A6455" s="2"/>
      <c r="B6455" s="3"/>
      <c r="C6455" s="254"/>
      <c r="D6455" s="45"/>
      <c r="E6455" s="45"/>
      <c r="F6455" s="272"/>
    </row>
    <row r="6456" spans="1:6" x14ac:dyDescent="0.25">
      <c r="A6456" s="2"/>
      <c r="B6456" s="3"/>
      <c r="C6456" s="254"/>
      <c r="D6456" s="45"/>
      <c r="E6456" s="45"/>
      <c r="F6456" s="272"/>
    </row>
    <row r="6457" spans="1:6" x14ac:dyDescent="0.25">
      <c r="A6457" s="2"/>
      <c r="B6457" s="3"/>
      <c r="C6457" s="254"/>
      <c r="D6457" s="45"/>
      <c r="E6457" s="45"/>
      <c r="F6457" s="272"/>
    </row>
    <row r="6458" spans="1:6" x14ac:dyDescent="0.25">
      <c r="A6458" s="2"/>
      <c r="B6458" s="3"/>
      <c r="C6458" s="254"/>
      <c r="D6458" s="45"/>
      <c r="E6458" s="45"/>
      <c r="F6458" s="272"/>
    </row>
    <row r="6459" spans="1:6" x14ac:dyDescent="0.25">
      <c r="A6459" s="2"/>
      <c r="B6459" s="3"/>
      <c r="C6459" s="254"/>
      <c r="D6459" s="45"/>
      <c r="E6459" s="45"/>
      <c r="F6459" s="272"/>
    </row>
    <row r="6460" spans="1:6" x14ac:dyDescent="0.25">
      <c r="A6460" s="2"/>
      <c r="B6460" s="3"/>
      <c r="C6460" s="254"/>
      <c r="D6460" s="45"/>
      <c r="E6460" s="45"/>
      <c r="F6460" s="272"/>
    </row>
    <row r="6461" spans="1:6" x14ac:dyDescent="0.25">
      <c r="A6461" s="2"/>
      <c r="B6461" s="3"/>
      <c r="C6461" s="254"/>
      <c r="D6461" s="45"/>
      <c r="E6461" s="45"/>
      <c r="F6461" s="272"/>
    </row>
    <row r="6462" spans="1:6" x14ac:dyDescent="0.25">
      <c r="A6462" s="2"/>
      <c r="B6462" s="3"/>
      <c r="C6462" s="254"/>
      <c r="D6462" s="45"/>
      <c r="E6462" s="45"/>
      <c r="F6462" s="272"/>
    </row>
    <row r="6463" spans="1:6" x14ac:dyDescent="0.25">
      <c r="A6463" s="2"/>
      <c r="B6463" s="3"/>
      <c r="C6463" s="254"/>
      <c r="D6463" s="45"/>
      <c r="E6463" s="45"/>
      <c r="F6463" s="272"/>
    </row>
    <row r="6464" spans="1:6" x14ac:dyDescent="0.25">
      <c r="A6464" s="2"/>
      <c r="B6464" s="3"/>
      <c r="C6464" s="254"/>
      <c r="D6464" s="45"/>
      <c r="E6464" s="45"/>
      <c r="F6464" s="272"/>
    </row>
    <row r="6465" spans="1:6" x14ac:dyDescent="0.25">
      <c r="A6465" s="2"/>
      <c r="B6465" s="3"/>
      <c r="C6465" s="254"/>
      <c r="D6465" s="45"/>
      <c r="E6465" s="45"/>
      <c r="F6465" s="272"/>
    </row>
    <row r="6466" spans="1:6" x14ac:dyDescent="0.25">
      <c r="A6466" s="2"/>
      <c r="B6466" s="3"/>
      <c r="C6466" s="254"/>
      <c r="D6466" s="45"/>
      <c r="E6466" s="45"/>
      <c r="F6466" s="272"/>
    </row>
    <row r="6467" spans="1:6" x14ac:dyDescent="0.25">
      <c r="A6467" s="2"/>
      <c r="B6467" s="3"/>
      <c r="C6467" s="254"/>
      <c r="D6467" s="45"/>
      <c r="E6467" s="45"/>
      <c r="F6467" s="272"/>
    </row>
    <row r="6468" spans="1:6" x14ac:dyDescent="0.25">
      <c r="A6468" s="2"/>
      <c r="B6468" s="3"/>
      <c r="C6468" s="254"/>
      <c r="D6468" s="45"/>
      <c r="E6468" s="45"/>
      <c r="F6468" s="272"/>
    </row>
    <row r="6469" spans="1:6" x14ac:dyDescent="0.25">
      <c r="A6469" s="2"/>
      <c r="B6469" s="3"/>
      <c r="C6469" s="254"/>
      <c r="D6469" s="45"/>
      <c r="E6469" s="45"/>
      <c r="F6469" s="272"/>
    </row>
    <row r="6470" spans="1:6" x14ac:dyDescent="0.25">
      <c r="A6470" s="2"/>
      <c r="B6470" s="3"/>
      <c r="C6470" s="254"/>
      <c r="D6470" s="45"/>
      <c r="E6470" s="45"/>
      <c r="F6470" s="272"/>
    </row>
    <row r="6471" spans="1:6" x14ac:dyDescent="0.25">
      <c r="A6471" s="2"/>
      <c r="B6471" s="3"/>
      <c r="C6471" s="254"/>
      <c r="D6471" s="45"/>
      <c r="E6471" s="45"/>
      <c r="F6471" s="272"/>
    </row>
    <row r="6472" spans="1:6" x14ac:dyDescent="0.25">
      <c r="A6472" s="2"/>
      <c r="B6472" s="3"/>
      <c r="C6472" s="254"/>
      <c r="D6472" s="45"/>
      <c r="E6472" s="45"/>
      <c r="F6472" s="272"/>
    </row>
    <row r="6473" spans="1:6" x14ac:dyDescent="0.25">
      <c r="A6473" s="2"/>
      <c r="B6473" s="3"/>
      <c r="C6473" s="254"/>
      <c r="D6473" s="45"/>
      <c r="E6473" s="45"/>
      <c r="F6473" s="272"/>
    </row>
    <row r="6474" spans="1:6" x14ac:dyDescent="0.25">
      <c r="A6474" s="2"/>
      <c r="B6474" s="3"/>
      <c r="C6474" s="254"/>
      <c r="D6474" s="45"/>
      <c r="E6474" s="45"/>
      <c r="F6474" s="272"/>
    </row>
    <row r="6475" spans="1:6" x14ac:dyDescent="0.25">
      <c r="A6475" s="2"/>
      <c r="B6475" s="3"/>
      <c r="C6475" s="254"/>
      <c r="D6475" s="45"/>
      <c r="E6475" s="45"/>
      <c r="F6475" s="272"/>
    </row>
    <row r="6476" spans="1:6" x14ac:dyDescent="0.25">
      <c r="A6476" s="2"/>
      <c r="B6476" s="3"/>
      <c r="C6476" s="254"/>
      <c r="D6476" s="45"/>
      <c r="E6476" s="45"/>
      <c r="F6476" s="272"/>
    </row>
    <row r="6477" spans="1:6" x14ac:dyDescent="0.25">
      <c r="A6477" s="2"/>
      <c r="B6477" s="3"/>
      <c r="C6477" s="254"/>
      <c r="D6477" s="45"/>
      <c r="E6477" s="45"/>
      <c r="F6477" s="272"/>
    </row>
    <row r="6478" spans="1:6" x14ac:dyDescent="0.25">
      <c r="A6478" s="2"/>
      <c r="B6478" s="3"/>
      <c r="C6478" s="254"/>
      <c r="D6478" s="45"/>
      <c r="E6478" s="45"/>
      <c r="F6478" s="272"/>
    </row>
    <row r="6479" spans="1:6" x14ac:dyDescent="0.25">
      <c r="A6479" s="2"/>
      <c r="B6479" s="3"/>
      <c r="C6479" s="254"/>
      <c r="D6479" s="45"/>
      <c r="E6479" s="45"/>
      <c r="F6479" s="272"/>
    </row>
    <row r="6480" spans="1:6" x14ac:dyDescent="0.25">
      <c r="A6480" s="2"/>
      <c r="B6480" s="3"/>
      <c r="C6480" s="254"/>
      <c r="D6480" s="45"/>
      <c r="E6480" s="45"/>
      <c r="F6480" s="272"/>
    </row>
    <row r="6481" spans="1:6" x14ac:dyDescent="0.25">
      <c r="A6481" s="2"/>
      <c r="B6481" s="3"/>
      <c r="C6481" s="254"/>
      <c r="D6481" s="45"/>
      <c r="E6481" s="45"/>
      <c r="F6481" s="272"/>
    </row>
    <row r="6482" spans="1:6" x14ac:dyDescent="0.25">
      <c r="A6482" s="2"/>
      <c r="B6482" s="3"/>
      <c r="C6482" s="254"/>
      <c r="D6482" s="45"/>
      <c r="E6482" s="45"/>
      <c r="F6482" s="272"/>
    </row>
    <row r="6483" spans="1:6" x14ac:dyDescent="0.25">
      <c r="A6483" s="2"/>
      <c r="B6483" s="3"/>
      <c r="C6483" s="254"/>
      <c r="D6483" s="45"/>
      <c r="E6483" s="45"/>
      <c r="F6483" s="272"/>
    </row>
    <row r="6484" spans="1:6" x14ac:dyDescent="0.25">
      <c r="A6484" s="2"/>
      <c r="B6484" s="3"/>
      <c r="C6484" s="254"/>
      <c r="D6484" s="45"/>
      <c r="E6484" s="45"/>
      <c r="F6484" s="272"/>
    </row>
    <row r="6485" spans="1:6" x14ac:dyDescent="0.25">
      <c r="A6485" s="2"/>
      <c r="B6485" s="3"/>
      <c r="C6485" s="254"/>
      <c r="D6485" s="45"/>
      <c r="E6485" s="45"/>
      <c r="F6485" s="272"/>
    </row>
    <row r="6486" spans="1:6" x14ac:dyDescent="0.25">
      <c r="A6486" s="2"/>
      <c r="B6486" s="3"/>
      <c r="C6486" s="254"/>
      <c r="D6486" s="45"/>
      <c r="E6486" s="45"/>
      <c r="F6486" s="272"/>
    </row>
    <row r="6487" spans="1:6" x14ac:dyDescent="0.25">
      <c r="A6487" s="2"/>
      <c r="B6487" s="3"/>
      <c r="C6487" s="254"/>
      <c r="D6487" s="45"/>
      <c r="E6487" s="45"/>
      <c r="F6487" s="272"/>
    </row>
    <row r="6488" spans="1:6" x14ac:dyDescent="0.25">
      <c r="A6488" s="2"/>
      <c r="B6488" s="3"/>
      <c r="C6488" s="254"/>
      <c r="D6488" s="45"/>
      <c r="E6488" s="45"/>
      <c r="F6488" s="272"/>
    </row>
    <row r="6489" spans="1:6" x14ac:dyDescent="0.25">
      <c r="A6489" s="2"/>
      <c r="B6489" s="3"/>
      <c r="C6489" s="254"/>
      <c r="D6489" s="45"/>
      <c r="E6489" s="45"/>
      <c r="F6489" s="272"/>
    </row>
    <row r="6490" spans="1:6" x14ac:dyDescent="0.25">
      <c r="A6490" s="2"/>
      <c r="B6490" s="3"/>
      <c r="C6490" s="254"/>
      <c r="D6490" s="45"/>
      <c r="E6490" s="45"/>
      <c r="F6490" s="272"/>
    </row>
    <row r="6491" spans="1:6" x14ac:dyDescent="0.25">
      <c r="A6491" s="2"/>
      <c r="B6491" s="3"/>
      <c r="C6491" s="254"/>
      <c r="D6491" s="45"/>
      <c r="E6491" s="45"/>
      <c r="F6491" s="272"/>
    </row>
    <row r="6492" spans="1:6" x14ac:dyDescent="0.25">
      <c r="A6492" s="2"/>
      <c r="B6492" s="3"/>
      <c r="C6492" s="254"/>
      <c r="D6492" s="45"/>
      <c r="E6492" s="45"/>
      <c r="F6492" s="272"/>
    </row>
    <row r="6493" spans="1:6" x14ac:dyDescent="0.25">
      <c r="A6493" s="2"/>
      <c r="B6493" s="3"/>
      <c r="C6493" s="254"/>
      <c r="D6493" s="45"/>
      <c r="E6493" s="45"/>
      <c r="F6493" s="272"/>
    </row>
    <row r="6494" spans="1:6" x14ac:dyDescent="0.25">
      <c r="A6494" s="2"/>
      <c r="B6494" s="3"/>
      <c r="C6494" s="254"/>
      <c r="D6494" s="45"/>
      <c r="E6494" s="45"/>
      <c r="F6494" s="272"/>
    </row>
    <row r="6495" spans="1:6" x14ac:dyDescent="0.25">
      <c r="A6495" s="2"/>
      <c r="B6495" s="3"/>
      <c r="C6495" s="254"/>
      <c r="D6495" s="45"/>
      <c r="E6495" s="45"/>
      <c r="F6495" s="272"/>
    </row>
    <row r="6496" spans="1:6" x14ac:dyDescent="0.25">
      <c r="A6496" s="2"/>
      <c r="B6496" s="3"/>
      <c r="C6496" s="254"/>
      <c r="D6496" s="45"/>
      <c r="E6496" s="45"/>
      <c r="F6496" s="272"/>
    </row>
    <row r="6497" spans="1:6" x14ac:dyDescent="0.25">
      <c r="A6497" s="2"/>
      <c r="B6497" s="3"/>
      <c r="C6497" s="254"/>
      <c r="D6497" s="45"/>
      <c r="E6497" s="45"/>
      <c r="F6497" s="272"/>
    </row>
    <row r="6498" spans="1:6" x14ac:dyDescent="0.25">
      <c r="A6498" s="2"/>
      <c r="B6498" s="3"/>
      <c r="C6498" s="254"/>
      <c r="D6498" s="45"/>
      <c r="E6498" s="45"/>
      <c r="F6498" s="272"/>
    </row>
    <row r="6499" spans="1:6" x14ac:dyDescent="0.25">
      <c r="A6499" s="2"/>
      <c r="B6499" s="3"/>
      <c r="C6499" s="254"/>
      <c r="D6499" s="45"/>
      <c r="E6499" s="45"/>
      <c r="F6499" s="272"/>
    </row>
    <row r="6500" spans="1:6" x14ac:dyDescent="0.25">
      <c r="A6500" s="2"/>
      <c r="B6500" s="3"/>
      <c r="C6500" s="254"/>
      <c r="D6500" s="45"/>
      <c r="E6500" s="45"/>
      <c r="F6500" s="272"/>
    </row>
    <row r="6501" spans="1:6" x14ac:dyDescent="0.25">
      <c r="A6501" s="2"/>
      <c r="B6501" s="3"/>
      <c r="C6501" s="254"/>
      <c r="D6501" s="45"/>
      <c r="E6501" s="45"/>
      <c r="F6501" s="272"/>
    </row>
    <row r="6502" spans="1:6" x14ac:dyDescent="0.25">
      <c r="A6502" s="2"/>
      <c r="B6502" s="3"/>
      <c r="C6502" s="254"/>
      <c r="D6502" s="45"/>
      <c r="E6502" s="45"/>
      <c r="F6502" s="272"/>
    </row>
    <row r="6503" spans="1:6" x14ac:dyDescent="0.25">
      <c r="A6503" s="2"/>
      <c r="B6503" s="3"/>
      <c r="C6503" s="254"/>
      <c r="D6503" s="45"/>
      <c r="E6503" s="45"/>
      <c r="F6503" s="272"/>
    </row>
    <row r="6504" spans="1:6" x14ac:dyDescent="0.25">
      <c r="A6504" s="2"/>
      <c r="B6504" s="3"/>
      <c r="C6504" s="254"/>
      <c r="D6504" s="45"/>
      <c r="E6504" s="45"/>
      <c r="F6504" s="272"/>
    </row>
    <row r="6505" spans="1:6" x14ac:dyDescent="0.25">
      <c r="A6505" s="2"/>
      <c r="B6505" s="3"/>
      <c r="C6505" s="254"/>
      <c r="D6505" s="45"/>
      <c r="E6505" s="45"/>
      <c r="F6505" s="272"/>
    </row>
    <row r="6506" spans="1:6" x14ac:dyDescent="0.25">
      <c r="A6506" s="2"/>
      <c r="B6506" s="3"/>
      <c r="C6506" s="254"/>
      <c r="D6506" s="45"/>
      <c r="E6506" s="45"/>
      <c r="F6506" s="272"/>
    </row>
    <row r="6507" spans="1:6" x14ac:dyDescent="0.25">
      <c r="A6507" s="2"/>
      <c r="B6507" s="3"/>
      <c r="C6507" s="254"/>
      <c r="D6507" s="45"/>
      <c r="E6507" s="45"/>
      <c r="F6507" s="272"/>
    </row>
    <row r="6508" spans="1:6" x14ac:dyDescent="0.25">
      <c r="A6508" s="2"/>
      <c r="B6508" s="3"/>
      <c r="C6508" s="254"/>
      <c r="D6508" s="45"/>
      <c r="E6508" s="45"/>
      <c r="F6508" s="272"/>
    </row>
    <row r="6509" spans="1:6" x14ac:dyDescent="0.25">
      <c r="A6509" s="2"/>
      <c r="B6509" s="3"/>
      <c r="C6509" s="254"/>
      <c r="D6509" s="45"/>
      <c r="E6509" s="45"/>
      <c r="F6509" s="272"/>
    </row>
    <row r="6510" spans="1:6" x14ac:dyDescent="0.25">
      <c r="A6510" s="2"/>
      <c r="B6510" s="3"/>
      <c r="C6510" s="254"/>
      <c r="D6510" s="45"/>
      <c r="E6510" s="45"/>
      <c r="F6510" s="272"/>
    </row>
    <row r="6511" spans="1:6" x14ac:dyDescent="0.25">
      <c r="A6511" s="2"/>
      <c r="B6511" s="3"/>
      <c r="C6511" s="254"/>
      <c r="D6511" s="45"/>
      <c r="E6511" s="45"/>
      <c r="F6511" s="272"/>
    </row>
    <row r="6512" spans="1:6" x14ac:dyDescent="0.25">
      <c r="A6512" s="2"/>
      <c r="B6512" s="3"/>
      <c r="C6512" s="254"/>
      <c r="D6512" s="45"/>
      <c r="E6512" s="45"/>
      <c r="F6512" s="272"/>
    </row>
    <row r="6513" spans="1:6" x14ac:dyDescent="0.25">
      <c r="A6513" s="2"/>
      <c r="B6513" s="3"/>
      <c r="C6513" s="254"/>
      <c r="D6513" s="45"/>
      <c r="E6513" s="45"/>
      <c r="F6513" s="272"/>
    </row>
    <row r="6514" spans="1:6" x14ac:dyDescent="0.25">
      <c r="A6514" s="2"/>
      <c r="B6514" s="3"/>
      <c r="C6514" s="254"/>
      <c r="D6514" s="45"/>
      <c r="E6514" s="45"/>
      <c r="F6514" s="272"/>
    </row>
    <row r="6515" spans="1:6" x14ac:dyDescent="0.25">
      <c r="A6515" s="2"/>
      <c r="B6515" s="3"/>
      <c r="C6515" s="254"/>
      <c r="D6515" s="45"/>
      <c r="E6515" s="45"/>
      <c r="F6515" s="272"/>
    </row>
    <row r="6516" spans="1:6" x14ac:dyDescent="0.25">
      <c r="A6516" s="2"/>
      <c r="B6516" s="3"/>
      <c r="C6516" s="254"/>
      <c r="D6516" s="45"/>
      <c r="E6516" s="45"/>
      <c r="F6516" s="272"/>
    </row>
    <row r="6517" spans="1:6" x14ac:dyDescent="0.25">
      <c r="A6517" s="2"/>
      <c r="B6517" s="3"/>
      <c r="C6517" s="254"/>
      <c r="D6517" s="45"/>
      <c r="E6517" s="45"/>
      <c r="F6517" s="272"/>
    </row>
    <row r="6518" spans="1:6" x14ac:dyDescent="0.25">
      <c r="A6518" s="2"/>
      <c r="B6518" s="3"/>
      <c r="C6518" s="254"/>
      <c r="D6518" s="45"/>
      <c r="E6518" s="45"/>
      <c r="F6518" s="272"/>
    </row>
    <row r="6519" spans="1:6" x14ac:dyDescent="0.25">
      <c r="A6519" s="2"/>
      <c r="B6519" s="3"/>
      <c r="C6519" s="254"/>
      <c r="D6519" s="45"/>
      <c r="E6519" s="45"/>
      <c r="F6519" s="272"/>
    </row>
    <row r="6520" spans="1:6" x14ac:dyDescent="0.25">
      <c r="A6520" s="2"/>
      <c r="B6520" s="3"/>
      <c r="C6520" s="254"/>
      <c r="D6520" s="45"/>
      <c r="E6520" s="45"/>
      <c r="F6520" s="272"/>
    </row>
    <row r="6521" spans="1:6" x14ac:dyDescent="0.25">
      <c r="A6521" s="2"/>
      <c r="B6521" s="3"/>
      <c r="C6521" s="254"/>
      <c r="D6521" s="45"/>
      <c r="E6521" s="45"/>
      <c r="F6521" s="272"/>
    </row>
    <row r="6522" spans="1:6" x14ac:dyDescent="0.25">
      <c r="A6522" s="2"/>
      <c r="B6522" s="3"/>
      <c r="C6522" s="254"/>
      <c r="D6522" s="45"/>
      <c r="E6522" s="45"/>
      <c r="F6522" s="272"/>
    </row>
    <row r="6523" spans="1:6" x14ac:dyDescent="0.25">
      <c r="A6523" s="2"/>
      <c r="B6523" s="3"/>
      <c r="C6523" s="254"/>
      <c r="D6523" s="45"/>
      <c r="E6523" s="45"/>
      <c r="F6523" s="272"/>
    </row>
    <row r="6524" spans="1:6" x14ac:dyDescent="0.25">
      <c r="A6524" s="2"/>
      <c r="B6524" s="3"/>
      <c r="C6524" s="254"/>
      <c r="D6524" s="45"/>
      <c r="E6524" s="45"/>
      <c r="F6524" s="272"/>
    </row>
    <row r="6525" spans="1:6" x14ac:dyDescent="0.25">
      <c r="A6525" s="2"/>
      <c r="B6525" s="3"/>
      <c r="C6525" s="254"/>
      <c r="D6525" s="45"/>
      <c r="E6525" s="45"/>
      <c r="F6525" s="272"/>
    </row>
    <row r="6526" spans="1:6" x14ac:dyDescent="0.25">
      <c r="A6526" s="2"/>
      <c r="B6526" s="3"/>
      <c r="C6526" s="254"/>
      <c r="D6526" s="45"/>
      <c r="E6526" s="45"/>
      <c r="F6526" s="272"/>
    </row>
    <row r="6527" spans="1:6" x14ac:dyDescent="0.25">
      <c r="A6527" s="2"/>
      <c r="B6527" s="3"/>
      <c r="C6527" s="254"/>
      <c r="D6527" s="45"/>
      <c r="E6527" s="45"/>
      <c r="F6527" s="272"/>
    </row>
    <row r="6528" spans="1:6" x14ac:dyDescent="0.25">
      <c r="A6528" s="2"/>
      <c r="B6528" s="3"/>
      <c r="C6528" s="254"/>
      <c r="D6528" s="45"/>
      <c r="E6528" s="45"/>
      <c r="F6528" s="272"/>
    </row>
    <row r="6529" spans="1:6" x14ac:dyDescent="0.25">
      <c r="A6529" s="2"/>
      <c r="B6529" s="3"/>
      <c r="C6529" s="254"/>
      <c r="D6529" s="45"/>
      <c r="E6529" s="45"/>
      <c r="F6529" s="272"/>
    </row>
    <row r="6530" spans="1:6" x14ac:dyDescent="0.25">
      <c r="A6530" s="2"/>
      <c r="B6530" s="3"/>
      <c r="C6530" s="254"/>
      <c r="D6530" s="45"/>
      <c r="E6530" s="45"/>
      <c r="F6530" s="272"/>
    </row>
    <row r="6531" spans="1:6" x14ac:dyDescent="0.25">
      <c r="A6531" s="2"/>
      <c r="B6531" s="3"/>
      <c r="C6531" s="254"/>
      <c r="D6531" s="45"/>
      <c r="E6531" s="45"/>
      <c r="F6531" s="272"/>
    </row>
    <row r="6532" spans="1:6" x14ac:dyDescent="0.25">
      <c r="A6532" s="2"/>
      <c r="B6532" s="3"/>
      <c r="C6532" s="254"/>
      <c r="D6532" s="45"/>
      <c r="E6532" s="45"/>
      <c r="F6532" s="272"/>
    </row>
    <row r="6533" spans="1:6" x14ac:dyDescent="0.25">
      <c r="A6533" s="2"/>
      <c r="B6533" s="3"/>
      <c r="C6533" s="254"/>
      <c r="D6533" s="45"/>
      <c r="E6533" s="45"/>
      <c r="F6533" s="272"/>
    </row>
    <row r="6534" spans="1:6" x14ac:dyDescent="0.25">
      <c r="A6534" s="2"/>
      <c r="B6534" s="3"/>
      <c r="C6534" s="254"/>
      <c r="D6534" s="45"/>
      <c r="E6534" s="45"/>
      <c r="F6534" s="272"/>
    </row>
    <row r="6535" spans="1:6" x14ac:dyDescent="0.25">
      <c r="A6535" s="2"/>
      <c r="B6535" s="3"/>
      <c r="C6535" s="254"/>
      <c r="D6535" s="45"/>
      <c r="E6535" s="45"/>
      <c r="F6535" s="272"/>
    </row>
    <row r="6536" spans="1:6" x14ac:dyDescent="0.25">
      <c r="A6536" s="2"/>
      <c r="B6536" s="3"/>
      <c r="C6536" s="254"/>
      <c r="D6536" s="45"/>
      <c r="E6536" s="45"/>
      <c r="F6536" s="272"/>
    </row>
    <row r="6537" spans="1:6" x14ac:dyDescent="0.25">
      <c r="A6537" s="2"/>
      <c r="B6537" s="3"/>
      <c r="C6537" s="254"/>
      <c r="D6537" s="45"/>
      <c r="E6537" s="45"/>
      <c r="F6537" s="272"/>
    </row>
    <row r="6538" spans="1:6" x14ac:dyDescent="0.25">
      <c r="A6538" s="2"/>
      <c r="B6538" s="3"/>
      <c r="C6538" s="254"/>
      <c r="D6538" s="45"/>
      <c r="E6538" s="45"/>
      <c r="F6538" s="272"/>
    </row>
    <row r="6539" spans="1:6" x14ac:dyDescent="0.25">
      <c r="A6539" s="2"/>
      <c r="B6539" s="3"/>
      <c r="C6539" s="254"/>
      <c r="D6539" s="45"/>
      <c r="E6539" s="45"/>
      <c r="F6539" s="272"/>
    </row>
    <row r="6540" spans="1:6" x14ac:dyDescent="0.25">
      <c r="A6540" s="2"/>
      <c r="B6540" s="3"/>
      <c r="C6540" s="254"/>
      <c r="D6540" s="45"/>
      <c r="E6540" s="45"/>
      <c r="F6540" s="272"/>
    </row>
    <row r="6541" spans="1:6" x14ac:dyDescent="0.25">
      <c r="A6541" s="2"/>
      <c r="B6541" s="3"/>
      <c r="C6541" s="254"/>
      <c r="D6541" s="45"/>
      <c r="E6541" s="45"/>
      <c r="F6541" s="272"/>
    </row>
    <row r="6542" spans="1:6" x14ac:dyDescent="0.25">
      <c r="A6542" s="2"/>
      <c r="B6542" s="3"/>
      <c r="C6542" s="254"/>
      <c r="D6542" s="45"/>
      <c r="E6542" s="45"/>
      <c r="F6542" s="272"/>
    </row>
    <row r="6543" spans="1:6" x14ac:dyDescent="0.25">
      <c r="A6543" s="2"/>
      <c r="B6543" s="3"/>
      <c r="C6543" s="254"/>
      <c r="D6543" s="45"/>
      <c r="E6543" s="45"/>
      <c r="F6543" s="272"/>
    </row>
    <row r="6544" spans="1:6" x14ac:dyDescent="0.25">
      <c r="A6544" s="2"/>
      <c r="B6544" s="3"/>
      <c r="C6544" s="254"/>
      <c r="D6544" s="45"/>
      <c r="E6544" s="45"/>
      <c r="F6544" s="272"/>
    </row>
    <row r="6545" spans="1:6" x14ac:dyDescent="0.25">
      <c r="A6545" s="2"/>
      <c r="B6545" s="3"/>
      <c r="C6545" s="254"/>
      <c r="D6545" s="45"/>
      <c r="E6545" s="45"/>
      <c r="F6545" s="272"/>
    </row>
    <row r="6546" spans="1:6" x14ac:dyDescent="0.25">
      <c r="A6546" s="2"/>
      <c r="B6546" s="3"/>
      <c r="C6546" s="254"/>
      <c r="D6546" s="45"/>
      <c r="E6546" s="45"/>
      <c r="F6546" s="272"/>
    </row>
    <row r="6547" spans="1:6" x14ac:dyDescent="0.25">
      <c r="A6547" s="2"/>
      <c r="B6547" s="3"/>
      <c r="C6547" s="254"/>
      <c r="D6547" s="45"/>
      <c r="E6547" s="45"/>
      <c r="F6547" s="272"/>
    </row>
    <row r="6548" spans="1:6" x14ac:dyDescent="0.25">
      <c r="A6548" s="2"/>
      <c r="B6548" s="3"/>
      <c r="C6548" s="254"/>
      <c r="D6548" s="45"/>
      <c r="E6548" s="45"/>
      <c r="F6548" s="272"/>
    </row>
    <row r="6549" spans="1:6" x14ac:dyDescent="0.25">
      <c r="A6549" s="2"/>
      <c r="B6549" s="3"/>
      <c r="C6549" s="254"/>
      <c r="D6549" s="45"/>
      <c r="E6549" s="45"/>
      <c r="F6549" s="272"/>
    </row>
    <row r="6550" spans="1:6" x14ac:dyDescent="0.25">
      <c r="A6550" s="2"/>
      <c r="B6550" s="3"/>
      <c r="C6550" s="254"/>
      <c r="D6550" s="45"/>
      <c r="E6550" s="45"/>
      <c r="F6550" s="272"/>
    </row>
    <row r="6551" spans="1:6" x14ac:dyDescent="0.25">
      <c r="A6551" s="2"/>
      <c r="B6551" s="3"/>
      <c r="C6551" s="254"/>
      <c r="D6551" s="45"/>
      <c r="E6551" s="45"/>
      <c r="F6551" s="272"/>
    </row>
    <row r="6552" spans="1:6" x14ac:dyDescent="0.25">
      <c r="A6552" s="2"/>
      <c r="B6552" s="3"/>
      <c r="C6552" s="254"/>
      <c r="D6552" s="45"/>
      <c r="E6552" s="45"/>
      <c r="F6552" s="272"/>
    </row>
    <row r="6553" spans="1:6" x14ac:dyDescent="0.25">
      <c r="A6553" s="2"/>
      <c r="B6553" s="3"/>
      <c r="C6553" s="254"/>
      <c r="D6553" s="45"/>
      <c r="E6553" s="45"/>
      <c r="F6553" s="272"/>
    </row>
    <row r="6554" spans="1:6" x14ac:dyDescent="0.25">
      <c r="A6554" s="2"/>
      <c r="B6554" s="3"/>
      <c r="C6554" s="254"/>
      <c r="D6554" s="45"/>
      <c r="E6554" s="45"/>
      <c r="F6554" s="272"/>
    </row>
    <row r="6555" spans="1:6" x14ac:dyDescent="0.25">
      <c r="A6555" s="2"/>
      <c r="B6555" s="3"/>
      <c r="C6555" s="254"/>
      <c r="D6555" s="45"/>
      <c r="E6555" s="45"/>
      <c r="F6555" s="272"/>
    </row>
    <row r="6556" spans="1:6" x14ac:dyDescent="0.25">
      <c r="A6556" s="2"/>
      <c r="B6556" s="3"/>
      <c r="C6556" s="254"/>
      <c r="D6556" s="45"/>
      <c r="E6556" s="45"/>
      <c r="F6556" s="272"/>
    </row>
    <row r="6557" spans="1:6" x14ac:dyDescent="0.25">
      <c r="A6557" s="2"/>
      <c r="B6557" s="3"/>
      <c r="C6557" s="254"/>
      <c r="D6557" s="45"/>
      <c r="E6557" s="45"/>
      <c r="F6557" s="272"/>
    </row>
    <row r="6558" spans="1:6" x14ac:dyDescent="0.25">
      <c r="A6558" s="2"/>
      <c r="B6558" s="3"/>
      <c r="C6558" s="254"/>
      <c r="D6558" s="45"/>
      <c r="E6558" s="45"/>
      <c r="F6558" s="272"/>
    </row>
    <row r="6559" spans="1:6" x14ac:dyDescent="0.25">
      <c r="A6559" s="2"/>
      <c r="B6559" s="3"/>
      <c r="C6559" s="254"/>
      <c r="D6559" s="45"/>
      <c r="E6559" s="45"/>
      <c r="F6559" s="272"/>
    </row>
    <row r="6560" spans="1:6" x14ac:dyDescent="0.25">
      <c r="A6560" s="2"/>
      <c r="B6560" s="3"/>
      <c r="C6560" s="254"/>
      <c r="D6560" s="45"/>
      <c r="E6560" s="45"/>
      <c r="F6560" s="272"/>
    </row>
    <row r="6561" spans="1:6" x14ac:dyDescent="0.25">
      <c r="A6561" s="2"/>
      <c r="B6561" s="3"/>
      <c r="C6561" s="254"/>
      <c r="D6561" s="45"/>
      <c r="E6561" s="45"/>
      <c r="F6561" s="272"/>
    </row>
    <row r="6562" spans="1:6" x14ac:dyDescent="0.25">
      <c r="A6562" s="2"/>
      <c r="B6562" s="3"/>
      <c r="C6562" s="254"/>
      <c r="D6562" s="45"/>
      <c r="E6562" s="45"/>
      <c r="F6562" s="272"/>
    </row>
    <row r="6563" spans="1:6" x14ac:dyDescent="0.25">
      <c r="A6563" s="2"/>
      <c r="B6563" s="3"/>
      <c r="C6563" s="254"/>
      <c r="D6563" s="45"/>
      <c r="E6563" s="45"/>
      <c r="F6563" s="272"/>
    </row>
    <row r="6564" spans="1:6" x14ac:dyDescent="0.25">
      <c r="A6564" s="2"/>
      <c r="B6564" s="3"/>
      <c r="C6564" s="254"/>
      <c r="D6564" s="45"/>
      <c r="E6564" s="45"/>
      <c r="F6564" s="272"/>
    </row>
    <row r="6565" spans="1:6" x14ac:dyDescent="0.25">
      <c r="A6565" s="2"/>
      <c r="B6565" s="3"/>
      <c r="C6565" s="254"/>
      <c r="D6565" s="45"/>
      <c r="E6565" s="45"/>
      <c r="F6565" s="272"/>
    </row>
    <row r="6566" spans="1:6" x14ac:dyDescent="0.25">
      <c r="A6566" s="2"/>
      <c r="B6566" s="3"/>
      <c r="C6566" s="254"/>
      <c r="D6566" s="45"/>
      <c r="E6566" s="45"/>
      <c r="F6566" s="272"/>
    </row>
    <row r="6567" spans="1:6" x14ac:dyDescent="0.25">
      <c r="A6567" s="2"/>
      <c r="B6567" s="3"/>
      <c r="C6567" s="254"/>
      <c r="D6567" s="45"/>
      <c r="E6567" s="45"/>
      <c r="F6567" s="272"/>
    </row>
    <row r="6568" spans="1:6" x14ac:dyDescent="0.25">
      <c r="A6568" s="2"/>
      <c r="B6568" s="3"/>
      <c r="C6568" s="254"/>
      <c r="D6568" s="45"/>
      <c r="E6568" s="45"/>
      <c r="F6568" s="272"/>
    </row>
    <row r="6569" spans="1:6" x14ac:dyDescent="0.25">
      <c r="A6569" s="2"/>
      <c r="B6569" s="3"/>
      <c r="C6569" s="254"/>
      <c r="D6569" s="45"/>
      <c r="E6569" s="45"/>
      <c r="F6569" s="272"/>
    </row>
    <row r="6570" spans="1:6" x14ac:dyDescent="0.25">
      <c r="A6570" s="2"/>
      <c r="B6570" s="3"/>
      <c r="C6570" s="254"/>
      <c r="D6570" s="45"/>
      <c r="E6570" s="45"/>
      <c r="F6570" s="272"/>
    </row>
    <row r="6571" spans="1:6" x14ac:dyDescent="0.25">
      <c r="A6571" s="2"/>
      <c r="B6571" s="3"/>
      <c r="C6571" s="254"/>
      <c r="D6571" s="45"/>
      <c r="E6571" s="45"/>
      <c r="F6571" s="272"/>
    </row>
    <row r="6572" spans="1:6" x14ac:dyDescent="0.25">
      <c r="A6572" s="2"/>
      <c r="B6572" s="3"/>
      <c r="C6572" s="254"/>
      <c r="D6572" s="45"/>
      <c r="E6572" s="45"/>
      <c r="F6572" s="272"/>
    </row>
    <row r="6573" spans="1:6" x14ac:dyDescent="0.25">
      <c r="A6573" s="2"/>
      <c r="B6573" s="3"/>
      <c r="C6573" s="254"/>
      <c r="D6573" s="45"/>
      <c r="E6573" s="45"/>
      <c r="F6573" s="272"/>
    </row>
    <row r="6574" spans="1:6" x14ac:dyDescent="0.25">
      <c r="A6574" s="2"/>
      <c r="B6574" s="3"/>
      <c r="C6574" s="254"/>
      <c r="D6574" s="45"/>
      <c r="E6574" s="45"/>
      <c r="F6574" s="272"/>
    </row>
    <row r="6575" spans="1:6" x14ac:dyDescent="0.25">
      <c r="A6575" s="2"/>
      <c r="B6575" s="3"/>
      <c r="C6575" s="254"/>
      <c r="D6575" s="45"/>
      <c r="E6575" s="45"/>
      <c r="F6575" s="272"/>
    </row>
    <row r="6576" spans="1:6" x14ac:dyDescent="0.25">
      <c r="A6576" s="2"/>
      <c r="B6576" s="3"/>
      <c r="C6576" s="254"/>
      <c r="D6576" s="45"/>
      <c r="E6576" s="45"/>
      <c r="F6576" s="272"/>
    </row>
    <row r="6577" spans="1:6" x14ac:dyDescent="0.25">
      <c r="A6577" s="2"/>
      <c r="B6577" s="3"/>
      <c r="C6577" s="254"/>
      <c r="D6577" s="45"/>
      <c r="E6577" s="45"/>
      <c r="F6577" s="272"/>
    </row>
    <row r="6578" spans="1:6" x14ac:dyDescent="0.25">
      <c r="A6578" s="2"/>
      <c r="B6578" s="3"/>
      <c r="C6578" s="254"/>
      <c r="D6578" s="45"/>
      <c r="E6578" s="45"/>
      <c r="F6578" s="272"/>
    </row>
    <row r="6579" spans="1:6" x14ac:dyDescent="0.25">
      <c r="A6579" s="2"/>
      <c r="B6579" s="3"/>
      <c r="C6579" s="254"/>
      <c r="D6579" s="45"/>
      <c r="E6579" s="45"/>
      <c r="F6579" s="272"/>
    </row>
    <row r="6580" spans="1:6" x14ac:dyDescent="0.25">
      <c r="A6580" s="2"/>
      <c r="B6580" s="3"/>
      <c r="C6580" s="254"/>
      <c r="D6580" s="45"/>
      <c r="E6580" s="45"/>
      <c r="F6580" s="272"/>
    </row>
    <row r="6581" spans="1:6" x14ac:dyDescent="0.25">
      <c r="A6581" s="2"/>
      <c r="B6581" s="3"/>
      <c r="C6581" s="254"/>
      <c r="D6581" s="45"/>
      <c r="E6581" s="45"/>
      <c r="F6581" s="272"/>
    </row>
    <row r="6582" spans="1:6" x14ac:dyDescent="0.25">
      <c r="A6582" s="2"/>
      <c r="B6582" s="3"/>
      <c r="C6582" s="254"/>
      <c r="D6582" s="45"/>
      <c r="E6582" s="45"/>
      <c r="F6582" s="272"/>
    </row>
    <row r="6583" spans="1:6" x14ac:dyDescent="0.25">
      <c r="A6583" s="2"/>
      <c r="B6583" s="3"/>
      <c r="C6583" s="254"/>
      <c r="D6583" s="45"/>
      <c r="E6583" s="45"/>
      <c r="F6583" s="272"/>
    </row>
    <row r="6584" spans="1:6" x14ac:dyDescent="0.25">
      <c r="A6584" s="2"/>
      <c r="B6584" s="3"/>
      <c r="C6584" s="254"/>
      <c r="D6584" s="45"/>
      <c r="E6584" s="45"/>
      <c r="F6584" s="272"/>
    </row>
    <row r="6585" spans="1:6" x14ac:dyDescent="0.25">
      <c r="A6585" s="2"/>
      <c r="B6585" s="3"/>
      <c r="C6585" s="254"/>
      <c r="D6585" s="45"/>
      <c r="E6585" s="45"/>
      <c r="F6585" s="272"/>
    </row>
    <row r="6586" spans="1:6" x14ac:dyDescent="0.25">
      <c r="A6586" s="2"/>
      <c r="B6586" s="3"/>
      <c r="C6586" s="254"/>
      <c r="D6586" s="45"/>
      <c r="E6586" s="45"/>
      <c r="F6586" s="272"/>
    </row>
    <row r="6587" spans="1:6" x14ac:dyDescent="0.25">
      <c r="A6587" s="2"/>
      <c r="B6587" s="3"/>
      <c r="C6587" s="254"/>
      <c r="D6587" s="45"/>
      <c r="E6587" s="45"/>
      <c r="F6587" s="272"/>
    </row>
    <row r="6588" spans="1:6" x14ac:dyDescent="0.25">
      <c r="A6588" s="2"/>
      <c r="B6588" s="3"/>
      <c r="C6588" s="254"/>
      <c r="D6588" s="45"/>
      <c r="E6588" s="45"/>
      <c r="F6588" s="272"/>
    </row>
    <row r="6589" spans="1:6" x14ac:dyDescent="0.25">
      <c r="A6589" s="2"/>
      <c r="B6589" s="3"/>
      <c r="C6589" s="254"/>
      <c r="D6589" s="45"/>
      <c r="E6589" s="45"/>
      <c r="F6589" s="272"/>
    </row>
  </sheetData>
  <sheetProtection algorithmName="SHA-512" hashValue="D/DiCpk7RLu9KG2MmggBvbj9bMDh/m9q0ad/Crru4oLnl1u8MD1V78RKPhB9Ok7Q6y4oK9/9fKlJcVkyINx6pw==" saltValue="lZpYqhcCT4VJqvCTqBAAIg==" spinCount="100000" sheet="1" objects="1" scenarios="1"/>
  <mergeCells count="2">
    <mergeCell ref="C679:C680"/>
    <mergeCell ref="C681:C682"/>
  </mergeCells>
  <pageMargins left="0.66929133858267698" right="0.15748031496063" top="1.484251969" bottom="0.511811023622047" header="0.511811023622047" footer="0.25"/>
  <pageSetup paperSize="9" scale="67" firstPageNumber="5" orientation="portrait" useFirstPageNumber="1" r:id="rId1"/>
  <headerFooter alignWithMargins="0">
    <oddHeader>&amp;L&amp;G&amp;C&amp;"Arial,Bold"
Contract No. JW14228
Panel of Contractors: Upgrade and Renewal of Sewer Pipelines
 for three (3) years on an As and When Required Basis
Pricing Data
A Re Direng Civils&amp;R&amp;G</oddHeader>
    <oddFooter>&amp;CPD.&amp;P</oddFooter>
  </headerFooter>
  <rowBreaks count="17" manualBreakCount="17">
    <brk id="56" max="16383" man="1"/>
    <brk id="94" max="16383" man="1"/>
    <brk id="138" max="16383" man="1"/>
    <brk id="189" max="16383" man="1"/>
    <brk id="209" max="16383" man="1"/>
    <brk id="247" max="16383" man="1"/>
    <brk id="276" max="16383" man="1"/>
    <brk id="337" max="16383" man="1"/>
    <brk id="395" max="16383" man="1"/>
    <brk id="445" max="16383" man="1"/>
    <brk id="497" max="16383" man="1"/>
    <brk id="514" max="16383" man="1"/>
    <brk id="567" max="16383" man="1"/>
    <brk id="627" max="16383" man="1"/>
    <brk id="653" max="16383" man="1"/>
    <brk id="672" max="16383" man="1"/>
    <brk id="706"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CF5AF-2F27-4A1E-9ED1-A6AAA812B050}">
  <sheetPr>
    <tabColor theme="4"/>
  </sheetPr>
  <dimension ref="A1:H6587"/>
  <sheetViews>
    <sheetView showGridLines="0" showWhiteSpace="0" view="pageLayout" topLeftCell="A83" zoomScaleNormal="100" zoomScaleSheetLayoutView="100" workbookViewId="0">
      <selection activeCell="C91" sqref="C91"/>
    </sheetView>
  </sheetViews>
  <sheetFormatPr defaultRowHeight="15" x14ac:dyDescent="0.25"/>
  <cols>
    <col min="1" max="1" width="8.6640625" style="580" customWidth="1"/>
    <col min="2" max="2" width="15.33203125" style="581" customWidth="1"/>
    <col min="3" max="3" width="62.109375" style="582" customWidth="1"/>
    <col min="4" max="4" width="9.5546875" style="583" customWidth="1"/>
    <col min="5" max="5" width="16.44140625" style="583" customWidth="1"/>
    <col min="6" max="6" width="22.88671875" style="584" hidden="1" customWidth="1"/>
    <col min="7" max="7" width="20" style="436" customWidth="1"/>
    <col min="8" max="8" width="25.109375" style="437" customWidth="1"/>
    <col min="9" max="256" width="9.109375" style="464"/>
    <col min="257" max="257" width="8.6640625" style="464" customWidth="1"/>
    <col min="258" max="258" width="15.33203125" style="464" customWidth="1"/>
    <col min="259" max="259" width="62.109375" style="464" customWidth="1"/>
    <col min="260" max="260" width="9.5546875" style="464" customWidth="1"/>
    <col min="261" max="261" width="16.44140625" style="464" customWidth="1"/>
    <col min="262" max="262" width="22.88671875" style="464" customWidth="1"/>
    <col min="263" max="512" width="9.109375" style="464"/>
    <col min="513" max="513" width="8.6640625" style="464" customWidth="1"/>
    <col min="514" max="514" width="15.33203125" style="464" customWidth="1"/>
    <col min="515" max="515" width="62.109375" style="464" customWidth="1"/>
    <col min="516" max="516" width="9.5546875" style="464" customWidth="1"/>
    <col min="517" max="517" width="16.44140625" style="464" customWidth="1"/>
    <col min="518" max="518" width="22.88671875" style="464" customWidth="1"/>
    <col min="519" max="768" width="9.109375" style="464"/>
    <col min="769" max="769" width="8.6640625" style="464" customWidth="1"/>
    <col min="770" max="770" width="15.33203125" style="464" customWidth="1"/>
    <col min="771" max="771" width="62.109375" style="464" customWidth="1"/>
    <col min="772" max="772" width="9.5546875" style="464" customWidth="1"/>
    <col min="773" max="773" width="16.44140625" style="464" customWidth="1"/>
    <col min="774" max="774" width="22.88671875" style="464" customWidth="1"/>
    <col min="775" max="1024" width="9.109375" style="464"/>
    <col min="1025" max="1025" width="8.6640625" style="464" customWidth="1"/>
    <col min="1026" max="1026" width="15.33203125" style="464" customWidth="1"/>
    <col min="1027" max="1027" width="62.109375" style="464" customWidth="1"/>
    <col min="1028" max="1028" width="9.5546875" style="464" customWidth="1"/>
    <col min="1029" max="1029" width="16.44140625" style="464" customWidth="1"/>
    <col min="1030" max="1030" width="22.88671875" style="464" customWidth="1"/>
    <col min="1031" max="1280" width="9.109375" style="464"/>
    <col min="1281" max="1281" width="8.6640625" style="464" customWidth="1"/>
    <col min="1282" max="1282" width="15.33203125" style="464" customWidth="1"/>
    <col min="1283" max="1283" width="62.109375" style="464" customWidth="1"/>
    <col min="1284" max="1284" width="9.5546875" style="464" customWidth="1"/>
    <col min="1285" max="1285" width="16.44140625" style="464" customWidth="1"/>
    <col min="1286" max="1286" width="22.88671875" style="464" customWidth="1"/>
    <col min="1287" max="1536" width="9.109375" style="464"/>
    <col min="1537" max="1537" width="8.6640625" style="464" customWidth="1"/>
    <col min="1538" max="1538" width="15.33203125" style="464" customWidth="1"/>
    <col min="1539" max="1539" width="62.109375" style="464" customWidth="1"/>
    <col min="1540" max="1540" width="9.5546875" style="464" customWidth="1"/>
    <col min="1541" max="1541" width="16.44140625" style="464" customWidth="1"/>
    <col min="1542" max="1542" width="22.88671875" style="464" customWidth="1"/>
    <col min="1543" max="1792" width="9.109375" style="464"/>
    <col min="1793" max="1793" width="8.6640625" style="464" customWidth="1"/>
    <col min="1794" max="1794" width="15.33203125" style="464" customWidth="1"/>
    <col min="1795" max="1795" width="62.109375" style="464" customWidth="1"/>
    <col min="1796" max="1796" width="9.5546875" style="464" customWidth="1"/>
    <col min="1797" max="1797" width="16.44140625" style="464" customWidth="1"/>
    <col min="1798" max="1798" width="22.88671875" style="464" customWidth="1"/>
    <col min="1799" max="2048" width="9.109375" style="464"/>
    <col min="2049" max="2049" width="8.6640625" style="464" customWidth="1"/>
    <col min="2050" max="2050" width="15.33203125" style="464" customWidth="1"/>
    <col min="2051" max="2051" width="62.109375" style="464" customWidth="1"/>
    <col min="2052" max="2052" width="9.5546875" style="464" customWidth="1"/>
    <col min="2053" max="2053" width="16.44140625" style="464" customWidth="1"/>
    <col min="2054" max="2054" width="22.88671875" style="464" customWidth="1"/>
    <col min="2055" max="2304" width="9.109375" style="464"/>
    <col min="2305" max="2305" width="8.6640625" style="464" customWidth="1"/>
    <col min="2306" max="2306" width="15.33203125" style="464" customWidth="1"/>
    <col min="2307" max="2307" width="62.109375" style="464" customWidth="1"/>
    <col min="2308" max="2308" width="9.5546875" style="464" customWidth="1"/>
    <col min="2309" max="2309" width="16.44140625" style="464" customWidth="1"/>
    <col min="2310" max="2310" width="22.88671875" style="464" customWidth="1"/>
    <col min="2311" max="2560" width="9.109375" style="464"/>
    <col min="2561" max="2561" width="8.6640625" style="464" customWidth="1"/>
    <col min="2562" max="2562" width="15.33203125" style="464" customWidth="1"/>
    <col min="2563" max="2563" width="62.109375" style="464" customWidth="1"/>
    <col min="2564" max="2564" width="9.5546875" style="464" customWidth="1"/>
    <col min="2565" max="2565" width="16.44140625" style="464" customWidth="1"/>
    <col min="2566" max="2566" width="22.88671875" style="464" customWidth="1"/>
    <col min="2567" max="2816" width="9.109375" style="464"/>
    <col min="2817" max="2817" width="8.6640625" style="464" customWidth="1"/>
    <col min="2818" max="2818" width="15.33203125" style="464" customWidth="1"/>
    <col min="2819" max="2819" width="62.109375" style="464" customWidth="1"/>
    <col min="2820" max="2820" width="9.5546875" style="464" customWidth="1"/>
    <col min="2821" max="2821" width="16.44140625" style="464" customWidth="1"/>
    <col min="2822" max="2822" width="22.88671875" style="464" customWidth="1"/>
    <col min="2823" max="3072" width="9.109375" style="464"/>
    <col min="3073" max="3073" width="8.6640625" style="464" customWidth="1"/>
    <col min="3074" max="3074" width="15.33203125" style="464" customWidth="1"/>
    <col min="3075" max="3075" width="62.109375" style="464" customWidth="1"/>
    <col min="3076" max="3076" width="9.5546875" style="464" customWidth="1"/>
    <col min="3077" max="3077" width="16.44140625" style="464" customWidth="1"/>
    <col min="3078" max="3078" width="22.88671875" style="464" customWidth="1"/>
    <col min="3079" max="3328" width="9.109375" style="464"/>
    <col min="3329" max="3329" width="8.6640625" style="464" customWidth="1"/>
    <col min="3330" max="3330" width="15.33203125" style="464" customWidth="1"/>
    <col min="3331" max="3331" width="62.109375" style="464" customWidth="1"/>
    <col min="3332" max="3332" width="9.5546875" style="464" customWidth="1"/>
    <col min="3333" max="3333" width="16.44140625" style="464" customWidth="1"/>
    <col min="3334" max="3334" width="22.88671875" style="464" customWidth="1"/>
    <col min="3335" max="3584" width="9.109375" style="464"/>
    <col min="3585" max="3585" width="8.6640625" style="464" customWidth="1"/>
    <col min="3586" max="3586" width="15.33203125" style="464" customWidth="1"/>
    <col min="3587" max="3587" width="62.109375" style="464" customWidth="1"/>
    <col min="3588" max="3588" width="9.5546875" style="464" customWidth="1"/>
    <col min="3589" max="3589" width="16.44140625" style="464" customWidth="1"/>
    <col min="3590" max="3590" width="22.88671875" style="464" customWidth="1"/>
    <col min="3591" max="3840" width="9.109375" style="464"/>
    <col min="3841" max="3841" width="8.6640625" style="464" customWidth="1"/>
    <col min="3842" max="3842" width="15.33203125" style="464" customWidth="1"/>
    <col min="3843" max="3843" width="62.109375" style="464" customWidth="1"/>
    <col min="3844" max="3844" width="9.5546875" style="464" customWidth="1"/>
    <col min="3845" max="3845" width="16.44140625" style="464" customWidth="1"/>
    <col min="3846" max="3846" width="22.88671875" style="464" customWidth="1"/>
    <col min="3847" max="4096" width="9.109375" style="464"/>
    <col min="4097" max="4097" width="8.6640625" style="464" customWidth="1"/>
    <col min="4098" max="4098" width="15.33203125" style="464" customWidth="1"/>
    <col min="4099" max="4099" width="62.109375" style="464" customWidth="1"/>
    <col min="4100" max="4100" width="9.5546875" style="464" customWidth="1"/>
    <col min="4101" max="4101" width="16.44140625" style="464" customWidth="1"/>
    <col min="4102" max="4102" width="22.88671875" style="464" customWidth="1"/>
    <col min="4103" max="4352" width="9.109375" style="464"/>
    <col min="4353" max="4353" width="8.6640625" style="464" customWidth="1"/>
    <col min="4354" max="4354" width="15.33203125" style="464" customWidth="1"/>
    <col min="4355" max="4355" width="62.109375" style="464" customWidth="1"/>
    <col min="4356" max="4356" width="9.5546875" style="464" customWidth="1"/>
    <col min="4357" max="4357" width="16.44140625" style="464" customWidth="1"/>
    <col min="4358" max="4358" width="22.88671875" style="464" customWidth="1"/>
    <col min="4359" max="4608" width="9.109375" style="464"/>
    <col min="4609" max="4609" width="8.6640625" style="464" customWidth="1"/>
    <col min="4610" max="4610" width="15.33203125" style="464" customWidth="1"/>
    <col min="4611" max="4611" width="62.109375" style="464" customWidth="1"/>
    <col min="4612" max="4612" width="9.5546875" style="464" customWidth="1"/>
    <col min="4613" max="4613" width="16.44140625" style="464" customWidth="1"/>
    <col min="4614" max="4614" width="22.88671875" style="464" customWidth="1"/>
    <col min="4615" max="4864" width="9.109375" style="464"/>
    <col min="4865" max="4865" width="8.6640625" style="464" customWidth="1"/>
    <col min="4866" max="4866" width="15.33203125" style="464" customWidth="1"/>
    <col min="4867" max="4867" width="62.109375" style="464" customWidth="1"/>
    <col min="4868" max="4868" width="9.5546875" style="464" customWidth="1"/>
    <col min="4869" max="4869" width="16.44140625" style="464" customWidth="1"/>
    <col min="4870" max="4870" width="22.88671875" style="464" customWidth="1"/>
    <col min="4871" max="5120" width="9.109375" style="464"/>
    <col min="5121" max="5121" width="8.6640625" style="464" customWidth="1"/>
    <col min="5122" max="5122" width="15.33203125" style="464" customWidth="1"/>
    <col min="5123" max="5123" width="62.109375" style="464" customWidth="1"/>
    <col min="5124" max="5124" width="9.5546875" style="464" customWidth="1"/>
    <col min="5125" max="5125" width="16.44140625" style="464" customWidth="1"/>
    <col min="5126" max="5126" width="22.88671875" style="464" customWidth="1"/>
    <col min="5127" max="5376" width="9.109375" style="464"/>
    <col min="5377" max="5377" width="8.6640625" style="464" customWidth="1"/>
    <col min="5378" max="5378" width="15.33203125" style="464" customWidth="1"/>
    <col min="5379" max="5379" width="62.109375" style="464" customWidth="1"/>
    <col min="5380" max="5380" width="9.5546875" style="464" customWidth="1"/>
    <col min="5381" max="5381" width="16.44140625" style="464" customWidth="1"/>
    <col min="5382" max="5382" width="22.88671875" style="464" customWidth="1"/>
    <col min="5383" max="5632" width="9.109375" style="464"/>
    <col min="5633" max="5633" width="8.6640625" style="464" customWidth="1"/>
    <col min="5634" max="5634" width="15.33203125" style="464" customWidth="1"/>
    <col min="5635" max="5635" width="62.109375" style="464" customWidth="1"/>
    <col min="5636" max="5636" width="9.5546875" style="464" customWidth="1"/>
    <col min="5637" max="5637" width="16.44140625" style="464" customWidth="1"/>
    <col min="5638" max="5638" width="22.88671875" style="464" customWidth="1"/>
    <col min="5639" max="5888" width="9.109375" style="464"/>
    <col min="5889" max="5889" width="8.6640625" style="464" customWidth="1"/>
    <col min="5890" max="5890" width="15.33203125" style="464" customWidth="1"/>
    <col min="5891" max="5891" width="62.109375" style="464" customWidth="1"/>
    <col min="5892" max="5892" width="9.5546875" style="464" customWidth="1"/>
    <col min="5893" max="5893" width="16.44140625" style="464" customWidth="1"/>
    <col min="5894" max="5894" width="22.88671875" style="464" customWidth="1"/>
    <col min="5895" max="6144" width="9.109375" style="464"/>
    <col min="6145" max="6145" width="8.6640625" style="464" customWidth="1"/>
    <col min="6146" max="6146" width="15.33203125" style="464" customWidth="1"/>
    <col min="6147" max="6147" width="62.109375" style="464" customWidth="1"/>
    <col min="6148" max="6148" width="9.5546875" style="464" customWidth="1"/>
    <col min="6149" max="6149" width="16.44140625" style="464" customWidth="1"/>
    <col min="6150" max="6150" width="22.88671875" style="464" customWidth="1"/>
    <col min="6151" max="6400" width="9.109375" style="464"/>
    <col min="6401" max="6401" width="8.6640625" style="464" customWidth="1"/>
    <col min="6402" max="6402" width="15.33203125" style="464" customWidth="1"/>
    <col min="6403" max="6403" width="62.109375" style="464" customWidth="1"/>
    <col min="6404" max="6404" width="9.5546875" style="464" customWidth="1"/>
    <col min="6405" max="6405" width="16.44140625" style="464" customWidth="1"/>
    <col min="6406" max="6406" width="22.88671875" style="464" customWidth="1"/>
    <col min="6407" max="6656" width="9.109375" style="464"/>
    <col min="6657" max="6657" width="8.6640625" style="464" customWidth="1"/>
    <col min="6658" max="6658" width="15.33203125" style="464" customWidth="1"/>
    <col min="6659" max="6659" width="62.109375" style="464" customWidth="1"/>
    <col min="6660" max="6660" width="9.5546875" style="464" customWidth="1"/>
    <col min="6661" max="6661" width="16.44140625" style="464" customWidth="1"/>
    <col min="6662" max="6662" width="22.88671875" style="464" customWidth="1"/>
    <col min="6663" max="6912" width="9.109375" style="464"/>
    <col min="6913" max="6913" width="8.6640625" style="464" customWidth="1"/>
    <col min="6914" max="6914" width="15.33203125" style="464" customWidth="1"/>
    <col min="6915" max="6915" width="62.109375" style="464" customWidth="1"/>
    <col min="6916" max="6916" width="9.5546875" style="464" customWidth="1"/>
    <col min="6917" max="6917" width="16.44140625" style="464" customWidth="1"/>
    <col min="6918" max="6918" width="22.88671875" style="464" customWidth="1"/>
    <col min="6919" max="7168" width="9.109375" style="464"/>
    <col min="7169" max="7169" width="8.6640625" style="464" customWidth="1"/>
    <col min="7170" max="7170" width="15.33203125" style="464" customWidth="1"/>
    <col min="7171" max="7171" width="62.109375" style="464" customWidth="1"/>
    <col min="7172" max="7172" width="9.5546875" style="464" customWidth="1"/>
    <col min="7173" max="7173" width="16.44140625" style="464" customWidth="1"/>
    <col min="7174" max="7174" width="22.88671875" style="464" customWidth="1"/>
    <col min="7175" max="7424" width="9.109375" style="464"/>
    <col min="7425" max="7425" width="8.6640625" style="464" customWidth="1"/>
    <col min="7426" max="7426" width="15.33203125" style="464" customWidth="1"/>
    <col min="7427" max="7427" width="62.109375" style="464" customWidth="1"/>
    <col min="7428" max="7428" width="9.5546875" style="464" customWidth="1"/>
    <col min="7429" max="7429" width="16.44140625" style="464" customWidth="1"/>
    <col min="7430" max="7430" width="22.88671875" style="464" customWidth="1"/>
    <col min="7431" max="7680" width="9.109375" style="464"/>
    <col min="7681" max="7681" width="8.6640625" style="464" customWidth="1"/>
    <col min="7682" max="7682" width="15.33203125" style="464" customWidth="1"/>
    <col min="7683" max="7683" width="62.109375" style="464" customWidth="1"/>
    <col min="7684" max="7684" width="9.5546875" style="464" customWidth="1"/>
    <col min="7685" max="7685" width="16.44140625" style="464" customWidth="1"/>
    <col min="7686" max="7686" width="22.88671875" style="464" customWidth="1"/>
    <col min="7687" max="7936" width="9.109375" style="464"/>
    <col min="7937" max="7937" width="8.6640625" style="464" customWidth="1"/>
    <col min="7938" max="7938" width="15.33203125" style="464" customWidth="1"/>
    <col min="7939" max="7939" width="62.109375" style="464" customWidth="1"/>
    <col min="7940" max="7940" width="9.5546875" style="464" customWidth="1"/>
    <col min="7941" max="7941" width="16.44140625" style="464" customWidth="1"/>
    <col min="7942" max="7942" width="22.88671875" style="464" customWidth="1"/>
    <col min="7943" max="8192" width="9.109375" style="464"/>
    <col min="8193" max="8193" width="8.6640625" style="464" customWidth="1"/>
    <col min="8194" max="8194" width="15.33203125" style="464" customWidth="1"/>
    <col min="8195" max="8195" width="62.109375" style="464" customWidth="1"/>
    <col min="8196" max="8196" width="9.5546875" style="464" customWidth="1"/>
    <col min="8197" max="8197" width="16.44140625" style="464" customWidth="1"/>
    <col min="8198" max="8198" width="22.88671875" style="464" customWidth="1"/>
    <col min="8199" max="8448" width="9.109375" style="464"/>
    <col min="8449" max="8449" width="8.6640625" style="464" customWidth="1"/>
    <col min="8450" max="8450" width="15.33203125" style="464" customWidth="1"/>
    <col min="8451" max="8451" width="62.109375" style="464" customWidth="1"/>
    <col min="8452" max="8452" width="9.5546875" style="464" customWidth="1"/>
    <col min="8453" max="8453" width="16.44140625" style="464" customWidth="1"/>
    <col min="8454" max="8454" width="22.88671875" style="464" customWidth="1"/>
    <col min="8455" max="8704" width="9.109375" style="464"/>
    <col min="8705" max="8705" width="8.6640625" style="464" customWidth="1"/>
    <col min="8706" max="8706" width="15.33203125" style="464" customWidth="1"/>
    <col min="8707" max="8707" width="62.109375" style="464" customWidth="1"/>
    <col min="8708" max="8708" width="9.5546875" style="464" customWidth="1"/>
    <col min="8709" max="8709" width="16.44140625" style="464" customWidth="1"/>
    <col min="8710" max="8710" width="22.88671875" style="464" customWidth="1"/>
    <col min="8711" max="8960" width="9.109375" style="464"/>
    <col min="8961" max="8961" width="8.6640625" style="464" customWidth="1"/>
    <col min="8962" max="8962" width="15.33203125" style="464" customWidth="1"/>
    <col min="8963" max="8963" width="62.109375" style="464" customWidth="1"/>
    <col min="8964" max="8964" width="9.5546875" style="464" customWidth="1"/>
    <col min="8965" max="8965" width="16.44140625" style="464" customWidth="1"/>
    <col min="8966" max="8966" width="22.88671875" style="464" customWidth="1"/>
    <col min="8967" max="9216" width="9.109375" style="464"/>
    <col min="9217" max="9217" width="8.6640625" style="464" customWidth="1"/>
    <col min="9218" max="9218" width="15.33203125" style="464" customWidth="1"/>
    <col min="9219" max="9219" width="62.109375" style="464" customWidth="1"/>
    <col min="9220" max="9220" width="9.5546875" style="464" customWidth="1"/>
    <col min="9221" max="9221" width="16.44140625" style="464" customWidth="1"/>
    <col min="9222" max="9222" width="22.88671875" style="464" customWidth="1"/>
    <col min="9223" max="9472" width="9.109375" style="464"/>
    <col min="9473" max="9473" width="8.6640625" style="464" customWidth="1"/>
    <col min="9474" max="9474" width="15.33203125" style="464" customWidth="1"/>
    <col min="9475" max="9475" width="62.109375" style="464" customWidth="1"/>
    <col min="9476" max="9476" width="9.5546875" style="464" customWidth="1"/>
    <col min="9477" max="9477" width="16.44140625" style="464" customWidth="1"/>
    <col min="9478" max="9478" width="22.88671875" style="464" customWidth="1"/>
    <col min="9479" max="9728" width="9.109375" style="464"/>
    <col min="9729" max="9729" width="8.6640625" style="464" customWidth="1"/>
    <col min="9730" max="9730" width="15.33203125" style="464" customWidth="1"/>
    <col min="9731" max="9731" width="62.109375" style="464" customWidth="1"/>
    <col min="9732" max="9732" width="9.5546875" style="464" customWidth="1"/>
    <col min="9733" max="9733" width="16.44140625" style="464" customWidth="1"/>
    <col min="9734" max="9734" width="22.88671875" style="464" customWidth="1"/>
    <col min="9735" max="9984" width="9.109375" style="464"/>
    <col min="9985" max="9985" width="8.6640625" style="464" customWidth="1"/>
    <col min="9986" max="9986" width="15.33203125" style="464" customWidth="1"/>
    <col min="9987" max="9987" width="62.109375" style="464" customWidth="1"/>
    <col min="9988" max="9988" width="9.5546875" style="464" customWidth="1"/>
    <col min="9989" max="9989" width="16.44140625" style="464" customWidth="1"/>
    <col min="9990" max="9990" width="22.88671875" style="464" customWidth="1"/>
    <col min="9991" max="10240" width="9.109375" style="464"/>
    <col min="10241" max="10241" width="8.6640625" style="464" customWidth="1"/>
    <col min="10242" max="10242" width="15.33203125" style="464" customWidth="1"/>
    <col min="10243" max="10243" width="62.109375" style="464" customWidth="1"/>
    <col min="10244" max="10244" width="9.5546875" style="464" customWidth="1"/>
    <col min="10245" max="10245" width="16.44140625" style="464" customWidth="1"/>
    <col min="10246" max="10246" width="22.88671875" style="464" customWidth="1"/>
    <col min="10247" max="10496" width="9.109375" style="464"/>
    <col min="10497" max="10497" width="8.6640625" style="464" customWidth="1"/>
    <col min="10498" max="10498" width="15.33203125" style="464" customWidth="1"/>
    <col min="10499" max="10499" width="62.109375" style="464" customWidth="1"/>
    <col min="10500" max="10500" width="9.5546875" style="464" customWidth="1"/>
    <col min="10501" max="10501" width="16.44140625" style="464" customWidth="1"/>
    <col min="10502" max="10502" width="22.88671875" style="464" customWidth="1"/>
    <col min="10503" max="10752" width="9.109375" style="464"/>
    <col min="10753" max="10753" width="8.6640625" style="464" customWidth="1"/>
    <col min="10754" max="10754" width="15.33203125" style="464" customWidth="1"/>
    <col min="10755" max="10755" width="62.109375" style="464" customWidth="1"/>
    <col min="10756" max="10756" width="9.5546875" style="464" customWidth="1"/>
    <col min="10757" max="10757" width="16.44140625" style="464" customWidth="1"/>
    <col min="10758" max="10758" width="22.88671875" style="464" customWidth="1"/>
    <col min="10759" max="11008" width="9.109375" style="464"/>
    <col min="11009" max="11009" width="8.6640625" style="464" customWidth="1"/>
    <col min="11010" max="11010" width="15.33203125" style="464" customWidth="1"/>
    <col min="11011" max="11011" width="62.109375" style="464" customWidth="1"/>
    <col min="11012" max="11012" width="9.5546875" style="464" customWidth="1"/>
    <col min="11013" max="11013" width="16.44140625" style="464" customWidth="1"/>
    <col min="11014" max="11014" width="22.88671875" style="464" customWidth="1"/>
    <col min="11015" max="11264" width="9.109375" style="464"/>
    <col min="11265" max="11265" width="8.6640625" style="464" customWidth="1"/>
    <col min="11266" max="11266" width="15.33203125" style="464" customWidth="1"/>
    <col min="11267" max="11267" width="62.109375" style="464" customWidth="1"/>
    <col min="11268" max="11268" width="9.5546875" style="464" customWidth="1"/>
    <col min="11269" max="11269" width="16.44140625" style="464" customWidth="1"/>
    <col min="11270" max="11270" width="22.88671875" style="464" customWidth="1"/>
    <col min="11271" max="11520" width="9.109375" style="464"/>
    <col min="11521" max="11521" width="8.6640625" style="464" customWidth="1"/>
    <col min="11522" max="11522" width="15.33203125" style="464" customWidth="1"/>
    <col min="11523" max="11523" width="62.109375" style="464" customWidth="1"/>
    <col min="11524" max="11524" width="9.5546875" style="464" customWidth="1"/>
    <col min="11525" max="11525" width="16.44140625" style="464" customWidth="1"/>
    <col min="11526" max="11526" width="22.88671875" style="464" customWidth="1"/>
    <col min="11527" max="11776" width="9.109375" style="464"/>
    <col min="11777" max="11777" width="8.6640625" style="464" customWidth="1"/>
    <col min="11778" max="11778" width="15.33203125" style="464" customWidth="1"/>
    <col min="11779" max="11779" width="62.109375" style="464" customWidth="1"/>
    <col min="11780" max="11780" width="9.5546875" style="464" customWidth="1"/>
    <col min="11781" max="11781" width="16.44140625" style="464" customWidth="1"/>
    <col min="11782" max="11782" width="22.88671875" style="464" customWidth="1"/>
    <col min="11783" max="12032" width="9.109375" style="464"/>
    <col min="12033" max="12033" width="8.6640625" style="464" customWidth="1"/>
    <col min="12034" max="12034" width="15.33203125" style="464" customWidth="1"/>
    <col min="12035" max="12035" width="62.109375" style="464" customWidth="1"/>
    <col min="12036" max="12036" width="9.5546875" style="464" customWidth="1"/>
    <col min="12037" max="12037" width="16.44140625" style="464" customWidth="1"/>
    <col min="12038" max="12038" width="22.88671875" style="464" customWidth="1"/>
    <col min="12039" max="12288" width="9.109375" style="464"/>
    <col min="12289" max="12289" width="8.6640625" style="464" customWidth="1"/>
    <col min="12290" max="12290" width="15.33203125" style="464" customWidth="1"/>
    <col min="12291" max="12291" width="62.109375" style="464" customWidth="1"/>
    <col min="12292" max="12292" width="9.5546875" style="464" customWidth="1"/>
    <col min="12293" max="12293" width="16.44140625" style="464" customWidth="1"/>
    <col min="12294" max="12294" width="22.88671875" style="464" customWidth="1"/>
    <col min="12295" max="12544" width="9.109375" style="464"/>
    <col min="12545" max="12545" width="8.6640625" style="464" customWidth="1"/>
    <col min="12546" max="12546" width="15.33203125" style="464" customWidth="1"/>
    <col min="12547" max="12547" width="62.109375" style="464" customWidth="1"/>
    <col min="12548" max="12548" width="9.5546875" style="464" customWidth="1"/>
    <col min="12549" max="12549" width="16.44140625" style="464" customWidth="1"/>
    <col min="12550" max="12550" width="22.88671875" style="464" customWidth="1"/>
    <col min="12551" max="12800" width="9.109375" style="464"/>
    <col min="12801" max="12801" width="8.6640625" style="464" customWidth="1"/>
    <col min="12802" max="12802" width="15.33203125" style="464" customWidth="1"/>
    <col min="12803" max="12803" width="62.109375" style="464" customWidth="1"/>
    <col min="12804" max="12804" width="9.5546875" style="464" customWidth="1"/>
    <col min="12805" max="12805" width="16.44140625" style="464" customWidth="1"/>
    <col min="12806" max="12806" width="22.88671875" style="464" customWidth="1"/>
    <col min="12807" max="13056" width="9.109375" style="464"/>
    <col min="13057" max="13057" width="8.6640625" style="464" customWidth="1"/>
    <col min="13058" max="13058" width="15.33203125" style="464" customWidth="1"/>
    <col min="13059" max="13059" width="62.109375" style="464" customWidth="1"/>
    <col min="13060" max="13060" width="9.5546875" style="464" customWidth="1"/>
    <col min="13061" max="13061" width="16.44140625" style="464" customWidth="1"/>
    <col min="13062" max="13062" width="22.88671875" style="464" customWidth="1"/>
    <col min="13063" max="13312" width="9.109375" style="464"/>
    <col min="13313" max="13313" width="8.6640625" style="464" customWidth="1"/>
    <col min="13314" max="13314" width="15.33203125" style="464" customWidth="1"/>
    <col min="13315" max="13315" width="62.109375" style="464" customWidth="1"/>
    <col min="13316" max="13316" width="9.5546875" style="464" customWidth="1"/>
    <col min="13317" max="13317" width="16.44140625" style="464" customWidth="1"/>
    <col min="13318" max="13318" width="22.88671875" style="464" customWidth="1"/>
    <col min="13319" max="13568" width="9.109375" style="464"/>
    <col min="13569" max="13569" width="8.6640625" style="464" customWidth="1"/>
    <col min="13570" max="13570" width="15.33203125" style="464" customWidth="1"/>
    <col min="13571" max="13571" width="62.109375" style="464" customWidth="1"/>
    <col min="13572" max="13572" width="9.5546875" style="464" customWidth="1"/>
    <col min="13573" max="13573" width="16.44140625" style="464" customWidth="1"/>
    <col min="13574" max="13574" width="22.88671875" style="464" customWidth="1"/>
    <col min="13575" max="13824" width="9.109375" style="464"/>
    <col min="13825" max="13825" width="8.6640625" style="464" customWidth="1"/>
    <col min="13826" max="13826" width="15.33203125" style="464" customWidth="1"/>
    <col min="13827" max="13827" width="62.109375" style="464" customWidth="1"/>
    <col min="13828" max="13828" width="9.5546875" style="464" customWidth="1"/>
    <col min="13829" max="13829" width="16.44140625" style="464" customWidth="1"/>
    <col min="13830" max="13830" width="22.88671875" style="464" customWidth="1"/>
    <col min="13831" max="14080" width="9.109375" style="464"/>
    <col min="14081" max="14081" width="8.6640625" style="464" customWidth="1"/>
    <col min="14082" max="14082" width="15.33203125" style="464" customWidth="1"/>
    <col min="14083" max="14083" width="62.109375" style="464" customWidth="1"/>
    <col min="14084" max="14084" width="9.5546875" style="464" customWidth="1"/>
    <col min="14085" max="14085" width="16.44140625" style="464" customWidth="1"/>
    <col min="14086" max="14086" width="22.88671875" style="464" customWidth="1"/>
    <col min="14087" max="14336" width="9.109375" style="464"/>
    <col min="14337" max="14337" width="8.6640625" style="464" customWidth="1"/>
    <col min="14338" max="14338" width="15.33203125" style="464" customWidth="1"/>
    <col min="14339" max="14339" width="62.109375" style="464" customWidth="1"/>
    <col min="14340" max="14340" width="9.5546875" style="464" customWidth="1"/>
    <col min="14341" max="14341" width="16.44140625" style="464" customWidth="1"/>
    <col min="14342" max="14342" width="22.88671875" style="464" customWidth="1"/>
    <col min="14343" max="14592" width="9.109375" style="464"/>
    <col min="14593" max="14593" width="8.6640625" style="464" customWidth="1"/>
    <col min="14594" max="14594" width="15.33203125" style="464" customWidth="1"/>
    <col min="14595" max="14595" width="62.109375" style="464" customWidth="1"/>
    <col min="14596" max="14596" width="9.5546875" style="464" customWidth="1"/>
    <col min="14597" max="14597" width="16.44140625" style="464" customWidth="1"/>
    <col min="14598" max="14598" width="22.88671875" style="464" customWidth="1"/>
    <col min="14599" max="14848" width="9.109375" style="464"/>
    <col min="14849" max="14849" width="8.6640625" style="464" customWidth="1"/>
    <col min="14850" max="14850" width="15.33203125" style="464" customWidth="1"/>
    <col min="14851" max="14851" width="62.109375" style="464" customWidth="1"/>
    <col min="14852" max="14852" width="9.5546875" style="464" customWidth="1"/>
    <col min="14853" max="14853" width="16.44140625" style="464" customWidth="1"/>
    <col min="14854" max="14854" width="22.88671875" style="464" customWidth="1"/>
    <col min="14855" max="15104" width="9.109375" style="464"/>
    <col min="15105" max="15105" width="8.6640625" style="464" customWidth="1"/>
    <col min="15106" max="15106" width="15.33203125" style="464" customWidth="1"/>
    <col min="15107" max="15107" width="62.109375" style="464" customWidth="1"/>
    <col min="15108" max="15108" width="9.5546875" style="464" customWidth="1"/>
    <col min="15109" max="15109" width="16.44140625" style="464" customWidth="1"/>
    <col min="15110" max="15110" width="22.88671875" style="464" customWidth="1"/>
    <col min="15111" max="15360" width="9.109375" style="464"/>
    <col min="15361" max="15361" width="8.6640625" style="464" customWidth="1"/>
    <col min="15362" max="15362" width="15.33203125" style="464" customWidth="1"/>
    <col min="15363" max="15363" width="62.109375" style="464" customWidth="1"/>
    <col min="15364" max="15364" width="9.5546875" style="464" customWidth="1"/>
    <col min="15365" max="15365" width="16.44140625" style="464" customWidth="1"/>
    <col min="15366" max="15366" width="22.88671875" style="464" customWidth="1"/>
    <col min="15367" max="15616" width="9.109375" style="464"/>
    <col min="15617" max="15617" width="8.6640625" style="464" customWidth="1"/>
    <col min="15618" max="15618" width="15.33203125" style="464" customWidth="1"/>
    <col min="15619" max="15619" width="62.109375" style="464" customWidth="1"/>
    <col min="15620" max="15620" width="9.5546875" style="464" customWidth="1"/>
    <col min="15621" max="15621" width="16.44140625" style="464" customWidth="1"/>
    <col min="15622" max="15622" width="22.88671875" style="464" customWidth="1"/>
    <col min="15623" max="15872" width="9.109375" style="464"/>
    <col min="15873" max="15873" width="8.6640625" style="464" customWidth="1"/>
    <col min="15874" max="15874" width="15.33203125" style="464" customWidth="1"/>
    <col min="15875" max="15875" width="62.109375" style="464" customWidth="1"/>
    <col min="15876" max="15876" width="9.5546875" style="464" customWidth="1"/>
    <col min="15877" max="15877" width="16.44140625" style="464" customWidth="1"/>
    <col min="15878" max="15878" width="22.88671875" style="464" customWidth="1"/>
    <col min="15879" max="16128" width="9.109375" style="464"/>
    <col min="16129" max="16129" width="8.6640625" style="464" customWidth="1"/>
    <col min="16130" max="16130" width="15.33203125" style="464" customWidth="1"/>
    <col min="16131" max="16131" width="62.109375" style="464" customWidth="1"/>
    <col min="16132" max="16132" width="9.5546875" style="464" customWidth="1"/>
    <col min="16133" max="16133" width="16.44140625" style="464" customWidth="1"/>
    <col min="16134" max="16134" width="22.88671875" style="464" customWidth="1"/>
    <col min="16135" max="16384" width="9.109375" style="464"/>
  </cols>
  <sheetData>
    <row r="1" spans="1:8" ht="32.25" customHeight="1" x14ac:dyDescent="0.25">
      <c r="A1" s="439" t="s">
        <v>0</v>
      </c>
      <c r="B1" s="439" t="s">
        <v>1</v>
      </c>
      <c r="C1" s="467" t="s">
        <v>2</v>
      </c>
      <c r="D1" s="467" t="s">
        <v>3</v>
      </c>
      <c r="E1" s="462" t="s">
        <v>4</v>
      </c>
      <c r="F1" s="468" t="s">
        <v>5</v>
      </c>
      <c r="G1" s="440" t="s">
        <v>709</v>
      </c>
      <c r="H1" s="441" t="s">
        <v>710</v>
      </c>
    </row>
    <row r="2" spans="1:8" ht="31.2" x14ac:dyDescent="0.25">
      <c r="A2" s="469">
        <v>1</v>
      </c>
      <c r="B2" s="470" t="s">
        <v>6</v>
      </c>
      <c r="C2" s="471" t="s">
        <v>7</v>
      </c>
      <c r="D2" s="472"/>
      <c r="E2" s="527"/>
      <c r="F2" s="473"/>
      <c r="G2" s="442"/>
      <c r="H2" s="443"/>
    </row>
    <row r="3" spans="1:8" ht="15.6" x14ac:dyDescent="0.25">
      <c r="A3" s="474"/>
      <c r="B3" s="475"/>
      <c r="C3" s="476"/>
      <c r="D3" s="475"/>
      <c r="E3" s="474"/>
      <c r="F3" s="477"/>
      <c r="G3" s="434"/>
      <c r="H3" s="447"/>
    </row>
    <row r="4" spans="1:8" ht="15.6" x14ac:dyDescent="0.25">
      <c r="A4" s="478" t="s">
        <v>8</v>
      </c>
      <c r="B4" s="479" t="s">
        <v>9</v>
      </c>
      <c r="C4" s="476" t="s">
        <v>10</v>
      </c>
      <c r="D4" s="475"/>
      <c r="E4" s="474"/>
      <c r="F4" s="477"/>
      <c r="G4" s="434"/>
      <c r="H4" s="447"/>
    </row>
    <row r="5" spans="1:8" x14ac:dyDescent="0.25">
      <c r="A5" s="478"/>
      <c r="B5" s="479"/>
      <c r="C5" s="480"/>
      <c r="D5" s="475"/>
      <c r="E5" s="474"/>
      <c r="F5" s="477"/>
      <c r="G5" s="434"/>
      <c r="H5" s="447"/>
    </row>
    <row r="6" spans="1:8" x14ac:dyDescent="0.25">
      <c r="A6" s="478" t="s">
        <v>11</v>
      </c>
      <c r="B6" s="479" t="s">
        <v>12</v>
      </c>
      <c r="C6" s="480" t="s">
        <v>13</v>
      </c>
      <c r="D6" s="475" t="s">
        <v>14</v>
      </c>
      <c r="E6" s="474">
        <f>'Cost estimate'!E6</f>
        <v>1</v>
      </c>
      <c r="F6" s="528">
        <v>150000</v>
      </c>
      <c r="G6" s="434">
        <f ca="1">IF(TODAY()&lt;45150,F6,IF(TODAY()&lt;45515,F6*(1+Escalations!$D$3),F6*(1+Escalations!$D$3)*(1+Escalations!$D$4)))</f>
        <v>150000</v>
      </c>
      <c r="H6" s="447">
        <f ca="1">E6*G6</f>
        <v>150000</v>
      </c>
    </row>
    <row r="7" spans="1:8" x14ac:dyDescent="0.25">
      <c r="A7" s="478"/>
      <c r="B7" s="479"/>
      <c r="C7" s="480"/>
      <c r="D7" s="475"/>
      <c r="E7" s="474"/>
      <c r="F7" s="477"/>
      <c r="G7" s="434"/>
      <c r="H7" s="447"/>
    </row>
    <row r="8" spans="1:8" x14ac:dyDescent="0.25">
      <c r="A8" s="478" t="s">
        <v>15</v>
      </c>
      <c r="B8" s="475" t="s">
        <v>16</v>
      </c>
      <c r="C8" s="481" t="s">
        <v>17</v>
      </c>
      <c r="D8" s="475"/>
      <c r="E8" s="474"/>
      <c r="F8" s="477"/>
      <c r="G8" s="434"/>
      <c r="H8" s="447"/>
    </row>
    <row r="9" spans="1:8" x14ac:dyDescent="0.25">
      <c r="A9" s="478"/>
      <c r="B9" s="475"/>
      <c r="C9" s="481"/>
      <c r="D9" s="475"/>
      <c r="E9" s="474"/>
      <c r="F9" s="477"/>
      <c r="G9" s="434"/>
      <c r="H9" s="447"/>
    </row>
    <row r="10" spans="1:8" ht="15.6" x14ac:dyDescent="0.25">
      <c r="A10" s="478"/>
      <c r="B10" s="475" t="s">
        <v>18</v>
      </c>
      <c r="C10" s="482" t="s">
        <v>19</v>
      </c>
      <c r="D10" s="475"/>
      <c r="E10" s="474"/>
      <c r="F10" s="477"/>
      <c r="G10" s="434"/>
      <c r="H10" s="447"/>
    </row>
    <row r="11" spans="1:8" x14ac:dyDescent="0.25">
      <c r="A11" s="478"/>
      <c r="B11" s="475"/>
      <c r="C11" s="481" t="s">
        <v>20</v>
      </c>
      <c r="D11" s="475" t="s">
        <v>14</v>
      </c>
      <c r="E11" s="474">
        <f>'Cost estimate'!E11</f>
        <v>1</v>
      </c>
      <c r="F11" s="528">
        <v>25000</v>
      </c>
      <c r="G11" s="434">
        <f ca="1">IF(TODAY()&lt;45150,F11,IF(TODAY()&lt;45515,F11*(1+Escalations!$D$3),F11*(1+Escalations!$D$3)*(1+Escalations!$D$4)))</f>
        <v>25000</v>
      </c>
      <c r="H11" s="447">
        <f ca="1">E11*G11</f>
        <v>25000</v>
      </c>
    </row>
    <row r="12" spans="1:8" ht="15" customHeight="1" x14ac:dyDescent="0.25">
      <c r="A12" s="478"/>
      <c r="B12" s="475"/>
      <c r="C12" s="481" t="s">
        <v>21</v>
      </c>
      <c r="D12" s="475" t="s">
        <v>14</v>
      </c>
      <c r="E12" s="474">
        <f>'Cost estimate'!E12</f>
        <v>1</v>
      </c>
      <c r="F12" s="528">
        <v>16000</v>
      </c>
      <c r="G12" s="434">
        <f ca="1">IF(TODAY()&lt;45150,F12,IF(TODAY()&lt;45515,F12*(1+Escalations!$D$3),F12*(1+Escalations!$D$3)*(1+Escalations!$D$4)))</f>
        <v>16000</v>
      </c>
      <c r="H12" s="447">
        <f ca="1">E12*G12</f>
        <v>16000</v>
      </c>
    </row>
    <row r="13" spans="1:8" ht="20.100000000000001" customHeight="1" x14ac:dyDescent="0.25">
      <c r="A13" s="478"/>
      <c r="B13" s="475"/>
      <c r="C13" s="481" t="s">
        <v>22</v>
      </c>
      <c r="D13" s="475" t="s">
        <v>23</v>
      </c>
      <c r="E13" s="474">
        <f>'Cost estimate'!E13</f>
        <v>0</v>
      </c>
      <c r="F13" s="528">
        <v>15000</v>
      </c>
      <c r="G13" s="434">
        <f ca="1">IF(TODAY()&lt;45150,F13,IF(TODAY()&lt;45515,F13*(1+Escalations!$D$3),F13*(1+Escalations!$D$3)*(1+Escalations!$D$4)))</f>
        <v>15000</v>
      </c>
      <c r="H13" s="447">
        <f ca="1">E13*G13</f>
        <v>0</v>
      </c>
    </row>
    <row r="14" spans="1:8" x14ac:dyDescent="0.25">
      <c r="A14" s="478"/>
      <c r="B14" s="475"/>
      <c r="C14" s="481" t="s">
        <v>24</v>
      </c>
      <c r="D14" s="475" t="s">
        <v>25</v>
      </c>
      <c r="E14" s="529">
        <f>'Cost estimate'!E14</f>
        <v>0</v>
      </c>
      <c r="F14" s="528">
        <v>1500</v>
      </c>
      <c r="G14" s="434">
        <f ca="1">IF(TODAY()&lt;45150,F14,IF(TODAY()&lt;45515,F14*(1+Escalations!$D$3),F14*(1+Escalations!$D$3)*(1+Escalations!$D$4)))</f>
        <v>1500</v>
      </c>
      <c r="H14" s="447">
        <f ca="1">G14</f>
        <v>1500</v>
      </c>
    </row>
    <row r="15" spans="1:8" ht="20.100000000000001" customHeight="1" x14ac:dyDescent="0.25">
      <c r="A15" s="478"/>
      <c r="B15" s="475"/>
      <c r="C15" s="481" t="s">
        <v>26</v>
      </c>
      <c r="D15" s="475" t="s">
        <v>14</v>
      </c>
      <c r="E15" s="474">
        <f>'Cost estimate'!E15</f>
        <v>1</v>
      </c>
      <c r="F15" s="528">
        <v>20000</v>
      </c>
      <c r="G15" s="434">
        <f ca="1">IF(TODAY()&lt;45150,F15,IF(TODAY()&lt;45515,F15*(1+Escalations!$D$3),F15*(1+Escalations!$D$3)*(1+Escalations!$D$4)))</f>
        <v>20000</v>
      </c>
      <c r="H15" s="447">
        <f ca="1">E15*G15</f>
        <v>20000</v>
      </c>
    </row>
    <row r="16" spans="1:8" ht="12.9" customHeight="1" x14ac:dyDescent="0.25">
      <c r="A16" s="478"/>
      <c r="B16" s="475"/>
      <c r="C16" s="481" t="s">
        <v>27</v>
      </c>
      <c r="D16" s="475" t="s">
        <v>14</v>
      </c>
      <c r="E16" s="474">
        <f>'Cost estimate'!E16</f>
        <v>1</v>
      </c>
      <c r="F16" s="528">
        <v>20000</v>
      </c>
      <c r="G16" s="434">
        <f ca="1">IF(TODAY()&lt;45150,F16,IF(TODAY()&lt;45515,F16*(1+Escalations!$D$3),F16*(1+Escalations!$D$3)*(1+Escalations!$D$4)))</f>
        <v>20000</v>
      </c>
      <c r="H16" s="447">
        <f ca="1">E16*G16</f>
        <v>20000</v>
      </c>
    </row>
    <row r="17" spans="1:8" x14ac:dyDescent="0.25">
      <c r="A17" s="478"/>
      <c r="B17" s="475"/>
      <c r="C17" s="481"/>
      <c r="D17" s="475"/>
      <c r="E17" s="474"/>
      <c r="F17" s="528"/>
      <c r="G17" s="434"/>
      <c r="H17" s="447"/>
    </row>
    <row r="18" spans="1:8" ht="15.6" x14ac:dyDescent="0.25">
      <c r="A18" s="478" t="s">
        <v>28</v>
      </c>
      <c r="B18" s="475" t="s">
        <v>29</v>
      </c>
      <c r="C18" s="482" t="s">
        <v>30</v>
      </c>
      <c r="D18" s="475"/>
      <c r="E18" s="474"/>
      <c r="F18" s="528"/>
      <c r="G18" s="434"/>
      <c r="H18" s="447"/>
    </row>
    <row r="19" spans="1:8" ht="20.100000000000001" customHeight="1" x14ac:dyDescent="0.25">
      <c r="A19" s="478"/>
      <c r="B19" s="475"/>
      <c r="C19" s="483" t="s">
        <v>31</v>
      </c>
      <c r="D19" s="475" t="s">
        <v>14</v>
      </c>
      <c r="E19" s="474">
        <f>'Cost estimate'!E19</f>
        <v>1</v>
      </c>
      <c r="F19" s="528">
        <v>25000</v>
      </c>
      <c r="G19" s="434">
        <f ca="1">IF(TODAY()&lt;45150,F19,IF(TODAY()&lt;45515,F19*(1+Escalations!$D$3),F19*(1+Escalations!$D$3)*(1+Escalations!$D$4)))</f>
        <v>25000</v>
      </c>
      <c r="H19" s="447">
        <f t="shared" ref="H19:H24" ca="1" si="0">E19*G19</f>
        <v>25000</v>
      </c>
    </row>
    <row r="20" spans="1:8" ht="20.100000000000001" customHeight="1" x14ac:dyDescent="0.25">
      <c r="A20" s="478"/>
      <c r="B20" s="475"/>
      <c r="C20" s="483" t="s">
        <v>32</v>
      </c>
      <c r="D20" s="475" t="s">
        <v>14</v>
      </c>
      <c r="E20" s="474">
        <f>'Cost estimate'!E20</f>
        <v>1</v>
      </c>
      <c r="F20" s="528">
        <v>20000</v>
      </c>
      <c r="G20" s="434">
        <f ca="1">IF(TODAY()&lt;45150,F20,IF(TODAY()&lt;45515,F20*(1+Escalations!$D$3),F20*(1+Escalations!$D$3)*(1+Escalations!$D$4)))</f>
        <v>20000</v>
      </c>
      <c r="H20" s="447">
        <f t="shared" ca="1" si="0"/>
        <v>20000</v>
      </c>
    </row>
    <row r="21" spans="1:8" ht="20.100000000000001" customHeight="1" x14ac:dyDescent="0.25">
      <c r="A21" s="478"/>
      <c r="B21" s="475"/>
      <c r="C21" s="483" t="s">
        <v>33</v>
      </c>
      <c r="D21" s="475" t="s">
        <v>14</v>
      </c>
      <c r="E21" s="474">
        <f>'Cost estimate'!E21</f>
        <v>1</v>
      </c>
      <c r="F21" s="528">
        <v>10000</v>
      </c>
      <c r="G21" s="434">
        <f ca="1">IF(TODAY()&lt;45150,F21,IF(TODAY()&lt;45515,F21*(1+Escalations!$D$3),F21*(1+Escalations!$D$3)*(1+Escalations!$D$4)))</f>
        <v>10000</v>
      </c>
      <c r="H21" s="447">
        <f t="shared" ca="1" si="0"/>
        <v>10000</v>
      </c>
    </row>
    <row r="22" spans="1:8" ht="20.100000000000001" customHeight="1" x14ac:dyDescent="0.25">
      <c r="A22" s="478"/>
      <c r="B22" s="475"/>
      <c r="C22" s="483" t="s">
        <v>34</v>
      </c>
      <c r="D22" s="475" t="s">
        <v>14</v>
      </c>
      <c r="E22" s="474">
        <f>'Cost estimate'!E22</f>
        <v>1</v>
      </c>
      <c r="F22" s="528">
        <v>15000</v>
      </c>
      <c r="G22" s="434">
        <f ca="1">IF(TODAY()&lt;45150,F22,IF(TODAY()&lt;45515,F22*(1+Escalations!$D$3),F22*(1+Escalations!$D$3)*(1+Escalations!$D$4)))</f>
        <v>15000</v>
      </c>
      <c r="H22" s="447">
        <f t="shared" ca="1" si="0"/>
        <v>15000</v>
      </c>
    </row>
    <row r="23" spans="1:8" x14ac:dyDescent="0.25">
      <c r="A23" s="478"/>
      <c r="B23" s="475"/>
      <c r="C23" s="484" t="s">
        <v>35</v>
      </c>
      <c r="D23" s="475" t="s">
        <v>14</v>
      </c>
      <c r="E23" s="474">
        <f>'Cost estimate'!E23</f>
        <v>1</v>
      </c>
      <c r="F23" s="528">
        <v>9000</v>
      </c>
      <c r="G23" s="434">
        <f ca="1">IF(TODAY()&lt;45150,F23,IF(TODAY()&lt;45515,F23*(1+Escalations!$D$3),F23*(1+Escalations!$D$3)*(1+Escalations!$D$4)))</f>
        <v>9000</v>
      </c>
      <c r="H23" s="447">
        <f t="shared" ca="1" si="0"/>
        <v>9000</v>
      </c>
    </row>
    <row r="24" spans="1:8" ht="20.100000000000001" customHeight="1" x14ac:dyDescent="0.25">
      <c r="A24" s="478"/>
      <c r="B24" s="475"/>
      <c r="C24" s="484" t="s">
        <v>36</v>
      </c>
      <c r="D24" s="475" t="s">
        <v>14</v>
      </c>
      <c r="E24" s="474">
        <f>'Cost estimate'!E24</f>
        <v>1</v>
      </c>
      <c r="F24" s="528">
        <v>15000</v>
      </c>
      <c r="G24" s="434">
        <f ca="1">IF(TODAY()&lt;45150,F24,IF(TODAY()&lt;45515,F24*(1+Escalations!$D$3),F24*(1+Escalations!$D$3)*(1+Escalations!$D$4)))</f>
        <v>15000</v>
      </c>
      <c r="H24" s="447">
        <f t="shared" ca="1" si="0"/>
        <v>15000</v>
      </c>
    </row>
    <row r="25" spans="1:8" x14ac:dyDescent="0.25">
      <c r="A25" s="478"/>
      <c r="B25" s="475"/>
      <c r="C25" s="484"/>
      <c r="D25" s="475"/>
      <c r="E25" s="474"/>
      <c r="F25" s="528"/>
      <c r="G25" s="434"/>
      <c r="H25" s="447"/>
    </row>
    <row r="26" spans="1:8" x14ac:dyDescent="0.25">
      <c r="A26" s="477" t="s">
        <v>37</v>
      </c>
      <c r="B26" s="475" t="s">
        <v>38</v>
      </c>
      <c r="C26" s="484" t="s">
        <v>39</v>
      </c>
      <c r="D26" s="475" t="s">
        <v>14</v>
      </c>
      <c r="E26" s="474">
        <f>'Cost estimate'!E26</f>
        <v>1</v>
      </c>
      <c r="F26" s="528">
        <v>20000</v>
      </c>
      <c r="G26" s="434">
        <f ca="1">IF(TODAY()&lt;45150,F26,IF(TODAY()&lt;45515,F26*(1+Escalations!$D$3),F26*(1+Escalations!$D$3)*(1+Escalations!$D$4)))</f>
        <v>20000</v>
      </c>
      <c r="H26" s="447">
        <f ca="1">E26*G26</f>
        <v>20000</v>
      </c>
    </row>
    <row r="27" spans="1:8" x14ac:dyDescent="0.25">
      <c r="A27" s="477" t="s">
        <v>40</v>
      </c>
      <c r="B27" s="475"/>
      <c r="C27" s="484" t="s">
        <v>41</v>
      </c>
      <c r="D27" s="475" t="s">
        <v>14</v>
      </c>
      <c r="E27" s="474">
        <f>'Cost estimate'!E27</f>
        <v>0</v>
      </c>
      <c r="F27" s="528">
        <v>20000</v>
      </c>
      <c r="G27" s="434">
        <f ca="1">IF(TODAY()&lt;45150,F27,IF(TODAY()&lt;45515,F27*(1+Escalations!$D$3),F27*(1+Escalations!$D$3)*(1+Escalations!$D$4)))</f>
        <v>20000</v>
      </c>
      <c r="H27" s="447">
        <f ca="1">E27*G27</f>
        <v>0</v>
      </c>
    </row>
    <row r="28" spans="1:8" x14ac:dyDescent="0.25">
      <c r="A28" s="477" t="s">
        <v>42</v>
      </c>
      <c r="B28" s="475" t="s">
        <v>43</v>
      </c>
      <c r="C28" s="483" t="s">
        <v>44</v>
      </c>
      <c r="D28" s="475" t="s">
        <v>14</v>
      </c>
      <c r="E28" s="474">
        <f>'Cost estimate'!E28</f>
        <v>1</v>
      </c>
      <c r="F28" s="528">
        <v>20000</v>
      </c>
      <c r="G28" s="434">
        <f ca="1">IF(TODAY()&lt;45150,F28,IF(TODAY()&lt;45515,F28*(1+Escalations!$D$3),F28*(1+Escalations!$D$3)*(1+Escalations!$D$4)))</f>
        <v>20000</v>
      </c>
      <c r="H28" s="447">
        <f ca="1">E28*G28</f>
        <v>20000</v>
      </c>
    </row>
    <row r="29" spans="1:8" x14ac:dyDescent="0.25">
      <c r="A29" s="477" t="s">
        <v>45</v>
      </c>
      <c r="B29" s="475" t="s">
        <v>46</v>
      </c>
      <c r="C29" s="481" t="s">
        <v>47</v>
      </c>
      <c r="D29" s="475" t="s">
        <v>14</v>
      </c>
      <c r="E29" s="474">
        <f>'Cost estimate'!E29</f>
        <v>1</v>
      </c>
      <c r="F29" s="528">
        <v>10000</v>
      </c>
      <c r="G29" s="434">
        <f ca="1">IF(TODAY()&lt;45150,F29,IF(TODAY()&lt;45515,F29*(1+Escalations!$D$3),F29*(1+Escalations!$D$3)*(1+Escalations!$D$4)))</f>
        <v>10000</v>
      </c>
      <c r="H29" s="447">
        <f ca="1">E29*G29</f>
        <v>10000</v>
      </c>
    </row>
    <row r="30" spans="1:8" x14ac:dyDescent="0.25">
      <c r="A30" s="478" t="s">
        <v>48</v>
      </c>
      <c r="B30" s="475" t="s">
        <v>49</v>
      </c>
      <c r="C30" s="481" t="s">
        <v>50</v>
      </c>
      <c r="D30" s="475" t="s">
        <v>14</v>
      </c>
      <c r="E30" s="474">
        <f>'Cost estimate'!E30</f>
        <v>1</v>
      </c>
      <c r="F30" s="528">
        <v>25000</v>
      </c>
      <c r="G30" s="434">
        <f ca="1">IF(TODAY()&lt;45150,F30,IF(TODAY()&lt;45515,F30*(1+Escalations!$D$3),F30*(1+Escalations!$D$3)*(1+Escalations!$D$4)))</f>
        <v>25000</v>
      </c>
      <c r="H30" s="447">
        <f ca="1">E30*G30</f>
        <v>25000</v>
      </c>
    </row>
    <row r="31" spans="1:8" x14ac:dyDescent="0.25">
      <c r="A31" s="478"/>
      <c r="B31" s="475"/>
      <c r="C31" s="480"/>
      <c r="D31" s="475"/>
      <c r="E31" s="474"/>
      <c r="F31" s="477"/>
      <c r="G31" s="434"/>
      <c r="H31" s="447"/>
    </row>
    <row r="32" spans="1:8" ht="15.6" x14ac:dyDescent="0.25">
      <c r="A32" s="478" t="s">
        <v>51</v>
      </c>
      <c r="B32" s="475">
        <v>8.4</v>
      </c>
      <c r="C32" s="476" t="s">
        <v>52</v>
      </c>
      <c r="D32" s="475"/>
      <c r="E32" s="474"/>
      <c r="F32" s="477"/>
      <c r="G32" s="434"/>
      <c r="H32" s="447"/>
    </row>
    <row r="33" spans="1:8" x14ac:dyDescent="0.25">
      <c r="A33" s="474" t="s">
        <v>53</v>
      </c>
      <c r="B33" s="475" t="s">
        <v>54</v>
      </c>
      <c r="C33" s="480" t="s">
        <v>13</v>
      </c>
      <c r="D33" s="475" t="s">
        <v>55</v>
      </c>
      <c r="E33" s="474">
        <f>'Cost estimate'!E33</f>
        <v>10</v>
      </c>
      <c r="F33" s="528">
        <v>1000</v>
      </c>
      <c r="G33" s="434">
        <f ca="1">IF(TODAY()&lt;45150,F33,IF(TODAY()&lt;45515,F33*(1+Escalations!$D$3),F33*(1+Escalations!$D$3)*(1+Escalations!$D$4)))</f>
        <v>1000</v>
      </c>
      <c r="H33" s="447">
        <f ca="1">E33*G33</f>
        <v>10000</v>
      </c>
    </row>
    <row r="34" spans="1:8" x14ac:dyDescent="0.25">
      <c r="A34" s="474"/>
      <c r="B34" s="475" t="s">
        <v>56</v>
      </c>
      <c r="C34" s="480" t="s">
        <v>57</v>
      </c>
      <c r="D34" s="475"/>
      <c r="E34" s="474"/>
      <c r="F34" s="528"/>
      <c r="G34" s="434"/>
      <c r="H34" s="447"/>
    </row>
    <row r="35" spans="1:8" x14ac:dyDescent="0.25">
      <c r="A35" s="474"/>
      <c r="B35" s="475"/>
      <c r="C35" s="480"/>
      <c r="D35" s="475"/>
      <c r="E35" s="474"/>
      <c r="F35" s="528"/>
      <c r="G35" s="434"/>
      <c r="H35" s="447"/>
    </row>
    <row r="36" spans="1:8" ht="15.6" x14ac:dyDescent="0.25">
      <c r="A36" s="474" t="s">
        <v>58</v>
      </c>
      <c r="B36" s="475" t="s">
        <v>59</v>
      </c>
      <c r="C36" s="476" t="s">
        <v>19</v>
      </c>
      <c r="D36" s="475"/>
      <c r="E36" s="474"/>
      <c r="F36" s="528"/>
      <c r="G36" s="434"/>
      <c r="H36" s="447"/>
    </row>
    <row r="37" spans="1:8" x14ac:dyDescent="0.25">
      <c r="A37" s="474"/>
      <c r="B37" s="475"/>
      <c r="C37" s="480" t="s">
        <v>20</v>
      </c>
      <c r="D37" s="475" t="s">
        <v>55</v>
      </c>
      <c r="E37" s="474">
        <f>'Cost estimate'!E37</f>
        <v>10</v>
      </c>
      <c r="F37" s="528">
        <v>2000</v>
      </c>
      <c r="G37" s="434">
        <f ca="1">IF(TODAY()&lt;45150,F37,IF(TODAY()&lt;45515,F37*(1+Escalations!$D$3),F37*(1+Escalations!$D$3)*(1+Escalations!$D$4)))</f>
        <v>2000</v>
      </c>
      <c r="H37" s="447">
        <f ca="1">E37*G37</f>
        <v>20000</v>
      </c>
    </row>
    <row r="38" spans="1:8" x14ac:dyDescent="0.25">
      <c r="A38" s="474"/>
      <c r="B38" s="475"/>
      <c r="C38" s="480" t="s">
        <v>21</v>
      </c>
      <c r="D38" s="475" t="s">
        <v>55</v>
      </c>
      <c r="E38" s="474">
        <f>'Cost estimate'!E38</f>
        <v>10</v>
      </c>
      <c r="F38" s="528">
        <v>1000</v>
      </c>
      <c r="G38" s="434">
        <f ca="1">IF(TODAY()&lt;45150,F38,IF(TODAY()&lt;45515,F38*(1+Escalations!$D$3),F38*(1+Escalations!$D$3)*(1+Escalations!$D$4)))</f>
        <v>1000</v>
      </c>
      <c r="H38" s="447">
        <f ca="1">E38*G38</f>
        <v>10000</v>
      </c>
    </row>
    <row r="39" spans="1:8" x14ac:dyDescent="0.25">
      <c r="A39" s="474"/>
      <c r="B39" s="475"/>
      <c r="C39" s="481" t="s">
        <v>22</v>
      </c>
      <c r="D39" s="475" t="s">
        <v>23</v>
      </c>
      <c r="E39" s="474">
        <f>'Cost estimate'!E39</f>
        <v>0</v>
      </c>
      <c r="F39" s="528">
        <v>15000</v>
      </c>
      <c r="G39" s="434">
        <f ca="1">IF(TODAY()&lt;45150,F39,IF(TODAY()&lt;45515,F39*(1+Escalations!$D$3),F39*(1+Escalations!$D$3)*(1+Escalations!$D$4)))</f>
        <v>15000</v>
      </c>
      <c r="H39" s="447">
        <f ca="1">E39*G39</f>
        <v>0</v>
      </c>
    </row>
    <row r="40" spans="1:8" x14ac:dyDescent="0.25">
      <c r="A40" s="474"/>
      <c r="B40" s="475"/>
      <c r="C40" s="481" t="s">
        <v>60</v>
      </c>
      <c r="D40" s="475" t="s">
        <v>25</v>
      </c>
      <c r="E40" s="529">
        <f>'Cost estimate'!E40</f>
        <v>0</v>
      </c>
      <c r="F40" s="528">
        <v>1500</v>
      </c>
      <c r="G40" s="434">
        <f ca="1">IF(TODAY()&lt;45150,F40,IF(TODAY()&lt;45515,F40*(1+Escalations!$D$3),F40*(1+Escalations!$D$3)*(1+Escalations!$D$4)))</f>
        <v>1500</v>
      </c>
      <c r="H40" s="447">
        <f ca="1">G40</f>
        <v>1500</v>
      </c>
    </row>
    <row r="41" spans="1:8" x14ac:dyDescent="0.25">
      <c r="A41" s="474"/>
      <c r="B41" s="475"/>
      <c r="C41" s="481"/>
      <c r="D41" s="475"/>
      <c r="E41" s="477"/>
      <c r="F41" s="528"/>
      <c r="G41" s="434"/>
      <c r="H41" s="447"/>
    </row>
    <row r="42" spans="1:8" x14ac:dyDescent="0.25">
      <c r="A42" s="474"/>
      <c r="B42" s="475"/>
      <c r="C42" s="481" t="s">
        <v>26</v>
      </c>
      <c r="D42" s="475" t="s">
        <v>55</v>
      </c>
      <c r="E42" s="474">
        <f>'Cost estimate'!E42</f>
        <v>10</v>
      </c>
      <c r="F42" s="528">
        <v>1000</v>
      </c>
      <c r="G42" s="434">
        <f ca="1">IF(TODAY()&lt;45150,F42,IF(TODAY()&lt;45515,F42*(1+Escalations!$D$3),F42*(1+Escalations!$D$3)*(1+Escalations!$D$4)))</f>
        <v>1000</v>
      </c>
      <c r="H42" s="447">
        <f ca="1">E42*G42</f>
        <v>10000</v>
      </c>
    </row>
    <row r="43" spans="1:8" x14ac:dyDescent="0.25">
      <c r="A43" s="474"/>
      <c r="B43" s="475"/>
      <c r="C43" s="483" t="s">
        <v>27</v>
      </c>
      <c r="D43" s="475" t="s">
        <v>55</v>
      </c>
      <c r="E43" s="474">
        <f>'Cost estimate'!E43</f>
        <v>10</v>
      </c>
      <c r="F43" s="528">
        <v>1000</v>
      </c>
      <c r="G43" s="434">
        <f ca="1">IF(TODAY()&lt;45150,F43,IF(TODAY()&lt;45515,F43*(1+Escalations!$D$3),F43*(1+Escalations!$D$3)*(1+Escalations!$D$4)))</f>
        <v>1000</v>
      </c>
      <c r="H43" s="447">
        <f ca="1">E43*G43</f>
        <v>10000</v>
      </c>
    </row>
    <row r="44" spans="1:8" x14ac:dyDescent="0.25">
      <c r="A44" s="474"/>
      <c r="B44" s="475"/>
      <c r="C44" s="480"/>
      <c r="D44" s="475"/>
      <c r="E44" s="474"/>
      <c r="F44" s="528"/>
      <c r="G44" s="434"/>
      <c r="H44" s="447"/>
    </row>
    <row r="45" spans="1:8" ht="15.6" x14ac:dyDescent="0.25">
      <c r="A45" s="474" t="s">
        <v>61</v>
      </c>
      <c r="B45" s="475" t="s">
        <v>62</v>
      </c>
      <c r="C45" s="482" t="s">
        <v>63</v>
      </c>
      <c r="D45" s="475"/>
      <c r="E45" s="474"/>
      <c r="F45" s="528"/>
      <c r="G45" s="434"/>
      <c r="H45" s="447"/>
    </row>
    <row r="46" spans="1:8" x14ac:dyDescent="0.25">
      <c r="A46" s="478"/>
      <c r="B46" s="475"/>
      <c r="C46" s="483" t="s">
        <v>31</v>
      </c>
      <c r="D46" s="475" t="s">
        <v>55</v>
      </c>
      <c r="E46" s="474">
        <f>'Cost estimate'!E49</f>
        <v>10</v>
      </c>
      <c r="F46" s="528">
        <v>1000</v>
      </c>
      <c r="G46" s="434">
        <f ca="1">IF(TODAY()&lt;45150,F46,IF(TODAY()&lt;45515,F46*(1+Escalations!$D$3),F46*(1+Escalations!$D$3)*(1+Escalations!$D$4)))</f>
        <v>1000</v>
      </c>
      <c r="H46" s="447">
        <f t="shared" ref="H46:H55" ca="1" si="1">E46*G46</f>
        <v>10000</v>
      </c>
    </row>
    <row r="47" spans="1:8" x14ac:dyDescent="0.25">
      <c r="A47" s="478"/>
      <c r="B47" s="475"/>
      <c r="C47" s="483" t="s">
        <v>32</v>
      </c>
      <c r="D47" s="475" t="s">
        <v>55</v>
      </c>
      <c r="E47" s="474">
        <f>'Cost estimate'!E50</f>
        <v>10</v>
      </c>
      <c r="F47" s="528">
        <v>1000</v>
      </c>
      <c r="G47" s="434">
        <f ca="1">IF(TODAY()&lt;45150,F47,IF(TODAY()&lt;45515,F47*(1+Escalations!$D$3),F47*(1+Escalations!$D$3)*(1+Escalations!$D$4)))</f>
        <v>1000</v>
      </c>
      <c r="H47" s="447">
        <f t="shared" ca="1" si="1"/>
        <v>10000</v>
      </c>
    </row>
    <row r="48" spans="1:8" x14ac:dyDescent="0.25">
      <c r="A48" s="478"/>
      <c r="B48" s="475"/>
      <c r="C48" s="483" t="s">
        <v>33</v>
      </c>
      <c r="D48" s="475" t="s">
        <v>55</v>
      </c>
      <c r="E48" s="474">
        <f>'Cost estimate'!E51</f>
        <v>10</v>
      </c>
      <c r="F48" s="528">
        <v>1000</v>
      </c>
      <c r="G48" s="434">
        <f ca="1">IF(TODAY()&lt;45150,F48,IF(TODAY()&lt;45515,F48*(1+Escalations!$D$3),F48*(1+Escalations!$D$3)*(1+Escalations!$D$4)))</f>
        <v>1000</v>
      </c>
      <c r="H48" s="447">
        <f t="shared" ca="1" si="1"/>
        <v>10000</v>
      </c>
    </row>
    <row r="49" spans="1:8" x14ac:dyDescent="0.25">
      <c r="A49" s="478"/>
      <c r="B49" s="475"/>
      <c r="C49" s="483" t="s">
        <v>34</v>
      </c>
      <c r="D49" s="475" t="s">
        <v>55</v>
      </c>
      <c r="E49" s="474">
        <f>'Cost estimate'!E52</f>
        <v>10</v>
      </c>
      <c r="F49" s="528">
        <v>1000</v>
      </c>
      <c r="G49" s="434">
        <f ca="1">IF(TODAY()&lt;45150,F49,IF(TODAY()&lt;45515,F49*(1+Escalations!$D$3),F49*(1+Escalations!$D$3)*(1+Escalations!$D$4)))</f>
        <v>1000</v>
      </c>
      <c r="H49" s="447">
        <f t="shared" ca="1" si="1"/>
        <v>10000</v>
      </c>
    </row>
    <row r="50" spans="1:8" x14ac:dyDescent="0.25">
      <c r="A50" s="478"/>
      <c r="B50" s="475"/>
      <c r="C50" s="483" t="s">
        <v>64</v>
      </c>
      <c r="D50" s="475" t="s">
        <v>55</v>
      </c>
      <c r="E50" s="474">
        <f>'Cost estimate'!E53</f>
        <v>10</v>
      </c>
      <c r="F50" s="528">
        <v>1500</v>
      </c>
      <c r="G50" s="434">
        <f ca="1">IF(TODAY()&lt;45150,F50,IF(TODAY()&lt;45515,F50*(1+Escalations!$D$3),F50*(1+Escalations!$D$3)*(1+Escalations!$D$4)))</f>
        <v>1500</v>
      </c>
      <c r="H50" s="447">
        <f t="shared" ca="1" si="1"/>
        <v>15000</v>
      </c>
    </row>
    <row r="51" spans="1:8" x14ac:dyDescent="0.25">
      <c r="A51" s="478"/>
      <c r="B51" s="475"/>
      <c r="C51" s="484" t="s">
        <v>65</v>
      </c>
      <c r="D51" s="475" t="s">
        <v>55</v>
      </c>
      <c r="E51" s="474">
        <f>'Cost estimate'!E54</f>
        <v>10</v>
      </c>
      <c r="F51" s="528">
        <v>3000</v>
      </c>
      <c r="G51" s="434">
        <f ca="1">IF(TODAY()&lt;45150,F51,IF(TODAY()&lt;45515,F51*(1+Escalations!$D$3),F51*(1+Escalations!$D$3)*(1+Escalations!$D$4)))</f>
        <v>3000</v>
      </c>
      <c r="H51" s="447">
        <f t="shared" ca="1" si="1"/>
        <v>30000</v>
      </c>
    </row>
    <row r="52" spans="1:8" x14ac:dyDescent="0.25">
      <c r="A52" s="478"/>
      <c r="B52" s="475"/>
      <c r="C52" s="484" t="s">
        <v>66</v>
      </c>
      <c r="D52" s="475" t="s">
        <v>55</v>
      </c>
      <c r="E52" s="474">
        <f>'Cost estimate'!E55</f>
        <v>10</v>
      </c>
      <c r="F52" s="528">
        <v>1000</v>
      </c>
      <c r="G52" s="434">
        <f ca="1">IF(TODAY()&lt;45150,F52,IF(TODAY()&lt;45515,F52*(1+Escalations!$D$3),F52*(1+Escalations!$D$3)*(1+Escalations!$D$4)))</f>
        <v>1000</v>
      </c>
      <c r="H52" s="447">
        <f t="shared" ca="1" si="1"/>
        <v>10000</v>
      </c>
    </row>
    <row r="53" spans="1:8" x14ac:dyDescent="0.25">
      <c r="A53" s="478" t="s">
        <v>67</v>
      </c>
      <c r="B53" s="475" t="s">
        <v>68</v>
      </c>
      <c r="C53" s="481" t="s">
        <v>69</v>
      </c>
      <c r="D53" s="475" t="s">
        <v>55</v>
      </c>
      <c r="E53" s="474">
        <f>'Cost estimate'!E56</f>
        <v>10</v>
      </c>
      <c r="F53" s="528">
        <v>70000</v>
      </c>
      <c r="G53" s="434">
        <f ca="1">IF(TODAY()&lt;45150,F53,IF(TODAY()&lt;45515,F53*(1+Escalations!$D$3),F53*(1+Escalations!$D$3)*(1+Escalations!$D$4)))</f>
        <v>70000</v>
      </c>
      <c r="H53" s="447">
        <f t="shared" ca="1" si="1"/>
        <v>700000</v>
      </c>
    </row>
    <row r="54" spans="1:8" ht="30" x14ac:dyDescent="0.25">
      <c r="A54" s="478" t="s">
        <v>70</v>
      </c>
      <c r="B54" s="475" t="s">
        <v>71</v>
      </c>
      <c r="C54" s="481" t="s">
        <v>72</v>
      </c>
      <c r="D54" s="475" t="s">
        <v>55</v>
      </c>
      <c r="E54" s="474">
        <f>'Cost estimate'!E57</f>
        <v>10</v>
      </c>
      <c r="F54" s="528">
        <v>4500</v>
      </c>
      <c r="G54" s="434">
        <f ca="1">IF(TODAY()&lt;45150,F54,IF(TODAY()&lt;45515,F54*(1+Escalations!$D$3),F54*(1+Escalations!$D$3)*(1+Escalations!$D$4)))</f>
        <v>4500</v>
      </c>
      <c r="H54" s="447">
        <f t="shared" ca="1" si="1"/>
        <v>45000</v>
      </c>
    </row>
    <row r="55" spans="1:8" x14ac:dyDescent="0.25">
      <c r="A55" s="478" t="s">
        <v>73</v>
      </c>
      <c r="B55" s="475" t="s">
        <v>74</v>
      </c>
      <c r="C55" s="481" t="s">
        <v>75</v>
      </c>
      <c r="D55" s="475" t="s">
        <v>55</v>
      </c>
      <c r="E55" s="474">
        <f>'Cost estimate'!E58</f>
        <v>10</v>
      </c>
      <c r="F55" s="528">
        <v>12000</v>
      </c>
      <c r="G55" s="434">
        <f ca="1">IF(TODAY()&lt;45150,F55,IF(TODAY()&lt;45515,F55*(1+Escalations!$D$3),F55*(1+Escalations!$D$3)*(1+Escalations!$D$4)))</f>
        <v>12000</v>
      </c>
      <c r="H55" s="447">
        <f t="shared" ca="1" si="1"/>
        <v>120000</v>
      </c>
    </row>
    <row r="56" spans="1:8" x14ac:dyDescent="0.25">
      <c r="A56" s="478"/>
      <c r="B56" s="475"/>
      <c r="C56" s="481"/>
      <c r="D56" s="475"/>
      <c r="E56" s="474"/>
      <c r="F56" s="528"/>
      <c r="G56" s="434"/>
      <c r="H56" s="447"/>
    </row>
    <row r="57" spans="1:8" ht="31.2" x14ac:dyDescent="0.25">
      <c r="A57" s="478" t="s">
        <v>76</v>
      </c>
      <c r="B57" s="475" t="s">
        <v>77</v>
      </c>
      <c r="C57" s="482" t="s">
        <v>78</v>
      </c>
      <c r="D57" s="475"/>
      <c r="E57" s="474"/>
      <c r="F57" s="528"/>
      <c r="G57" s="434"/>
      <c r="H57" s="447"/>
    </row>
    <row r="58" spans="1:8" x14ac:dyDescent="0.25">
      <c r="A58" s="478" t="s">
        <v>79</v>
      </c>
      <c r="B58" s="475" t="s">
        <v>80</v>
      </c>
      <c r="C58" s="481" t="s">
        <v>81</v>
      </c>
      <c r="D58" s="475" t="s">
        <v>55</v>
      </c>
      <c r="E58" s="474">
        <f>'Cost estimate'!E61</f>
        <v>10</v>
      </c>
      <c r="F58" s="528">
        <v>8000</v>
      </c>
      <c r="G58" s="434">
        <f ca="1">IF(TODAY()&lt;45150,F58,IF(TODAY()&lt;45515,F58*(1+Escalations!$D$3),F58*(1+Escalations!$D$3)*(1+Escalations!$D$4)))</f>
        <v>8000</v>
      </c>
      <c r="H58" s="447">
        <f ca="1">E58*G58</f>
        <v>80000</v>
      </c>
    </row>
    <row r="59" spans="1:8" ht="30" x14ac:dyDescent="0.25">
      <c r="A59" s="478" t="s">
        <v>82</v>
      </c>
      <c r="B59" s="475" t="s">
        <v>83</v>
      </c>
      <c r="C59" s="481" t="s">
        <v>84</v>
      </c>
      <c r="D59" s="475" t="s">
        <v>55</v>
      </c>
      <c r="E59" s="474">
        <f>'Cost estimate'!E62</f>
        <v>10</v>
      </c>
      <c r="F59" s="528">
        <v>8000</v>
      </c>
      <c r="G59" s="434">
        <f ca="1">IF(TODAY()&lt;45150,F59,IF(TODAY()&lt;45515,F59*(1+Escalations!$D$3),F59*(1+Escalations!$D$3)*(1+Escalations!$D$4)))</f>
        <v>8000</v>
      </c>
      <c r="H59" s="447">
        <f ca="1">E59*G59</f>
        <v>80000</v>
      </c>
    </row>
    <row r="60" spans="1:8" x14ac:dyDescent="0.25">
      <c r="A60" s="478" t="s">
        <v>85</v>
      </c>
      <c r="B60" s="475"/>
      <c r="C60" s="481" t="s">
        <v>86</v>
      </c>
      <c r="D60" s="475" t="s">
        <v>55</v>
      </c>
      <c r="E60" s="474">
        <f>'Cost estimate'!E63</f>
        <v>0</v>
      </c>
      <c r="F60" s="528">
        <v>4000</v>
      </c>
      <c r="G60" s="434">
        <f ca="1">IF(TODAY()&lt;45150,F60,IF(TODAY()&lt;45515,F60*(1+Escalations!$D$3),F60*(1+Escalations!$D$3)*(1+Escalations!$D$4)))</f>
        <v>4000</v>
      </c>
      <c r="H60" s="447">
        <f ca="1">E60*G60</f>
        <v>0</v>
      </c>
    </row>
    <row r="61" spans="1:8" x14ac:dyDescent="0.25">
      <c r="A61" s="478"/>
      <c r="B61" s="475"/>
      <c r="C61" s="481"/>
      <c r="D61" s="475"/>
      <c r="E61" s="474"/>
      <c r="F61" s="477"/>
      <c r="G61" s="434"/>
      <c r="H61" s="447"/>
    </row>
    <row r="62" spans="1:8" ht="31.2" x14ac:dyDescent="0.25">
      <c r="A62" s="478" t="s">
        <v>87</v>
      </c>
      <c r="B62" s="475" t="s">
        <v>88</v>
      </c>
      <c r="C62" s="482" t="s">
        <v>89</v>
      </c>
      <c r="D62" s="475"/>
      <c r="E62" s="474"/>
      <c r="F62" s="477"/>
      <c r="G62" s="434"/>
      <c r="H62" s="447"/>
    </row>
    <row r="63" spans="1:8" ht="30" x14ac:dyDescent="0.25">
      <c r="A63" s="478" t="s">
        <v>90</v>
      </c>
      <c r="B63" s="475" t="s">
        <v>91</v>
      </c>
      <c r="C63" s="481" t="s">
        <v>92</v>
      </c>
      <c r="D63" s="475" t="s">
        <v>55</v>
      </c>
      <c r="E63" s="474">
        <f>'Cost estimate'!E66</f>
        <v>10</v>
      </c>
      <c r="F63" s="528">
        <v>10000</v>
      </c>
      <c r="G63" s="434">
        <f ca="1">IF(TODAY()&lt;45150,F63,IF(TODAY()&lt;45515,F63*(1+Escalations!$D$3),F63*(1+Escalations!$D$3)*(1+Escalations!$D$4)))</f>
        <v>10000</v>
      </c>
      <c r="H63" s="447">
        <f ca="1">E63*G63</f>
        <v>100000</v>
      </c>
    </row>
    <row r="64" spans="1:8" ht="30" x14ac:dyDescent="0.25">
      <c r="A64" s="478" t="s">
        <v>93</v>
      </c>
      <c r="B64" s="475" t="s">
        <v>94</v>
      </c>
      <c r="C64" s="481" t="s">
        <v>95</v>
      </c>
      <c r="D64" s="475" t="s">
        <v>23</v>
      </c>
      <c r="E64" s="474">
        <f>'Cost estimate'!E67</f>
        <v>0</v>
      </c>
      <c r="F64" s="528">
        <v>360000</v>
      </c>
      <c r="G64" s="434">
        <f ca="1">IF(TODAY()&lt;45150,F64,IF(TODAY()&lt;45515,F64*(1+Escalations!$D$3),F64*(1+Escalations!$D$3)*(1+Escalations!$D$4)))</f>
        <v>360000</v>
      </c>
      <c r="H64" s="447">
        <f ca="1">E64*G64</f>
        <v>0</v>
      </c>
    </row>
    <row r="65" spans="1:8" x14ac:dyDescent="0.25">
      <c r="A65" s="478" t="s">
        <v>96</v>
      </c>
      <c r="B65" s="475"/>
      <c r="C65" s="481" t="s">
        <v>97</v>
      </c>
      <c r="D65" s="475" t="s">
        <v>25</v>
      </c>
      <c r="E65" s="529">
        <f>'Cost estimate'!E68</f>
        <v>0</v>
      </c>
      <c r="F65" s="528">
        <v>36000</v>
      </c>
      <c r="G65" s="434">
        <f ca="1">IF(TODAY()&lt;45150,F65,IF(TODAY()&lt;45515,F65*(1+Escalations!$D$3),F65*(1+Escalations!$D$3)*(1+Escalations!$D$4)))</f>
        <v>36000</v>
      </c>
      <c r="H65" s="447">
        <f ca="1">G65</f>
        <v>36000</v>
      </c>
    </row>
    <row r="66" spans="1:8" x14ac:dyDescent="0.25">
      <c r="A66" s="478"/>
      <c r="B66" s="475"/>
      <c r="C66" s="481"/>
      <c r="D66" s="475"/>
      <c r="E66" s="530"/>
      <c r="F66" s="528"/>
      <c r="G66" s="434"/>
      <c r="H66" s="447"/>
    </row>
    <row r="67" spans="1:8" ht="15.6" x14ac:dyDescent="0.25">
      <c r="A67" s="478" t="s">
        <v>98</v>
      </c>
      <c r="B67" s="475" t="s">
        <v>99</v>
      </c>
      <c r="C67" s="482" t="s">
        <v>100</v>
      </c>
      <c r="D67" s="475"/>
      <c r="E67" s="474"/>
      <c r="F67" s="528"/>
      <c r="G67" s="434"/>
      <c r="H67" s="447"/>
    </row>
    <row r="68" spans="1:8" x14ac:dyDescent="0.25">
      <c r="A68" s="478" t="s">
        <v>101</v>
      </c>
      <c r="B68" s="475"/>
      <c r="C68" s="481" t="s">
        <v>102</v>
      </c>
      <c r="D68" s="475" t="s">
        <v>23</v>
      </c>
      <c r="E68" s="474">
        <f>'Cost estimate'!E71</f>
        <v>1</v>
      </c>
      <c r="F68" s="528">
        <v>20000</v>
      </c>
      <c r="G68" s="434">
        <f ca="1">IF(TODAY()&lt;45150,F68,IF(TODAY()&lt;45515,F68*(1+Escalations!$D$3),F68*(1+Escalations!$D$3)*(1+Escalations!$D$4)))</f>
        <v>20000</v>
      </c>
      <c r="H68" s="447">
        <f ca="1">E68*G68</f>
        <v>20000</v>
      </c>
    </row>
    <row r="69" spans="1:8" x14ac:dyDescent="0.25">
      <c r="A69" s="478" t="s">
        <v>103</v>
      </c>
      <c r="B69" s="475"/>
      <c r="C69" s="481" t="s">
        <v>104</v>
      </c>
      <c r="D69" s="477" t="s">
        <v>25</v>
      </c>
      <c r="E69" s="529">
        <f>'Cost estimate'!E72</f>
        <v>20000</v>
      </c>
      <c r="F69" s="528">
        <v>2000</v>
      </c>
      <c r="G69" s="434">
        <f ca="1">IF(TODAY()&lt;45150,F69,IF(TODAY()&lt;45515,F69*(1+Escalations!$D$3),F69*(1+Escalations!$D$3)*(1+Escalations!$D$4)))</f>
        <v>2000</v>
      </c>
      <c r="H69" s="447">
        <f ca="1">G69</f>
        <v>2000</v>
      </c>
    </row>
    <row r="70" spans="1:8" x14ac:dyDescent="0.25">
      <c r="A70" s="478"/>
      <c r="B70" s="475"/>
      <c r="C70" s="481"/>
      <c r="D70" s="475"/>
      <c r="E70" s="474"/>
      <c r="F70" s="528"/>
      <c r="G70" s="434"/>
      <c r="H70" s="447"/>
    </row>
    <row r="71" spans="1:8" s="526" customFormat="1" ht="18.600000000000001" customHeight="1" x14ac:dyDescent="0.3">
      <c r="A71" s="520" t="s">
        <v>711</v>
      </c>
      <c r="B71" s="521"/>
      <c r="C71" s="521"/>
      <c r="D71" s="521"/>
      <c r="E71" s="522"/>
      <c r="F71" s="523"/>
      <c r="G71" s="524"/>
      <c r="H71" s="525">
        <f ca="1">SUM(H6:H70)</f>
        <v>1741000</v>
      </c>
    </row>
    <row r="72" spans="1:8" s="526" customFormat="1" ht="18.600000000000001" customHeight="1" x14ac:dyDescent="0.3">
      <c r="A72" s="520" t="s">
        <v>712</v>
      </c>
      <c r="B72" s="521"/>
      <c r="C72" s="521"/>
      <c r="D72" s="521"/>
      <c r="E72" s="522"/>
      <c r="F72" s="523"/>
      <c r="G72" s="524"/>
      <c r="H72" s="525">
        <f ca="1">H71</f>
        <v>1741000</v>
      </c>
    </row>
    <row r="73" spans="1:8" ht="15.6" x14ac:dyDescent="0.25">
      <c r="A73" s="478" t="s">
        <v>105</v>
      </c>
      <c r="B73" s="475" t="s">
        <v>106</v>
      </c>
      <c r="C73" s="476" t="s">
        <v>107</v>
      </c>
      <c r="D73" s="475"/>
      <c r="E73" s="474"/>
      <c r="F73" s="528"/>
      <c r="G73" s="434"/>
      <c r="H73" s="447"/>
    </row>
    <row r="74" spans="1:8" x14ac:dyDescent="0.25">
      <c r="A74" s="478" t="s">
        <v>108</v>
      </c>
      <c r="B74" s="475" t="s">
        <v>109</v>
      </c>
      <c r="C74" s="481" t="s">
        <v>110</v>
      </c>
      <c r="D74" s="475" t="s">
        <v>14</v>
      </c>
      <c r="E74" s="474">
        <f>'Cost estimate'!E75</f>
        <v>1</v>
      </c>
      <c r="F74" s="528">
        <v>8000</v>
      </c>
      <c r="G74" s="434">
        <f ca="1">IF(TODAY()&lt;45150,F74,IF(TODAY()&lt;45515,F74*(1+Escalations!$D$3),F74*(1+Escalations!$D$3)*(1+Escalations!$D$4)))</f>
        <v>8000</v>
      </c>
      <c r="H74" s="447">
        <f ca="1">E74*G74</f>
        <v>8000</v>
      </c>
    </row>
    <row r="75" spans="1:8" x14ac:dyDescent="0.25">
      <c r="A75" s="478" t="s">
        <v>111</v>
      </c>
      <c r="B75" s="475" t="s">
        <v>112</v>
      </c>
      <c r="C75" s="481" t="s">
        <v>113</v>
      </c>
      <c r="D75" s="475" t="s">
        <v>14</v>
      </c>
      <c r="E75" s="474">
        <f>'Cost estimate'!E76</f>
        <v>1</v>
      </c>
      <c r="F75" s="528">
        <v>8000</v>
      </c>
      <c r="G75" s="434">
        <f ca="1">IF(TODAY()&lt;45150,F75,IF(TODAY()&lt;45515,F75*(1+Escalations!$D$3),F75*(1+Escalations!$D$3)*(1+Escalations!$D$4)))</f>
        <v>8000</v>
      </c>
      <c r="H75" s="447">
        <f ca="1">E75*G75</f>
        <v>8000</v>
      </c>
    </row>
    <row r="76" spans="1:8" x14ac:dyDescent="0.25">
      <c r="A76" s="478" t="s">
        <v>114</v>
      </c>
      <c r="B76" s="475" t="s">
        <v>115</v>
      </c>
      <c r="C76" s="480" t="s">
        <v>116</v>
      </c>
      <c r="D76" s="475"/>
      <c r="E76" s="474"/>
      <c r="F76" s="528"/>
      <c r="G76" s="434"/>
      <c r="H76" s="447"/>
    </row>
    <row r="77" spans="1:8" ht="30" x14ac:dyDescent="0.25">
      <c r="A77" s="478" t="s">
        <v>117</v>
      </c>
      <c r="B77" s="475" t="s">
        <v>118</v>
      </c>
      <c r="C77" s="480" t="s">
        <v>119</v>
      </c>
      <c r="D77" s="475" t="s">
        <v>23</v>
      </c>
      <c r="E77" s="474">
        <f>'Cost estimate'!E78</f>
        <v>1</v>
      </c>
      <c r="F77" s="528">
        <v>50000</v>
      </c>
      <c r="G77" s="434">
        <f ca="1">IF(TODAY()&lt;45150,F77,IF(TODAY()&lt;45515,F77*(1+Escalations!$D$3),F77*(1+Escalations!$D$3)*(1+Escalations!$D$4)))</f>
        <v>50000</v>
      </c>
      <c r="H77" s="447">
        <f ca="1">E77*G77</f>
        <v>50000</v>
      </c>
    </row>
    <row r="78" spans="1:8" x14ac:dyDescent="0.25">
      <c r="A78" s="478" t="s">
        <v>120</v>
      </c>
      <c r="B78" s="475"/>
      <c r="C78" s="480" t="s">
        <v>121</v>
      </c>
      <c r="D78" s="475" t="s">
        <v>25</v>
      </c>
      <c r="E78" s="529">
        <f>'Cost estimate'!E79</f>
        <v>50000</v>
      </c>
      <c r="F78" s="528">
        <v>5000</v>
      </c>
      <c r="G78" s="434">
        <f ca="1">IF(TODAY()&lt;45150,F78,IF(TODAY()&lt;45515,F78*(1+Escalations!$D$3),F78*(1+Escalations!$D$3)*(1+Escalations!$D$4)))</f>
        <v>5000</v>
      </c>
      <c r="H78" s="447">
        <f ca="1">G78</f>
        <v>5000</v>
      </c>
    </row>
    <row r="79" spans="1:8" ht="17.399999999999999" x14ac:dyDescent="0.25">
      <c r="A79" s="478" t="s">
        <v>122</v>
      </c>
      <c r="B79" s="475" t="s">
        <v>123</v>
      </c>
      <c r="C79" s="480" t="s">
        <v>124</v>
      </c>
      <c r="D79" s="475" t="s">
        <v>775</v>
      </c>
      <c r="E79" s="474">
        <f>'Cost estimate'!E80</f>
        <v>100</v>
      </c>
      <c r="F79" s="528">
        <v>150</v>
      </c>
      <c r="G79" s="434">
        <f ca="1">IF(TODAY()&lt;45150,F79,IF(TODAY()&lt;45515,F79*(1+Escalations!$D$3),F79*(1+Escalations!$D$3)*(1+Escalations!$D$4)))</f>
        <v>150</v>
      </c>
      <c r="H79" s="447">
        <f ca="1">E79*G79</f>
        <v>15000</v>
      </c>
    </row>
    <row r="80" spans="1:8" ht="15.6" x14ac:dyDescent="0.25">
      <c r="A80" s="475" t="s">
        <v>126</v>
      </c>
      <c r="B80" s="475" t="s">
        <v>127</v>
      </c>
      <c r="C80" s="482" t="s">
        <v>128</v>
      </c>
      <c r="D80" s="475"/>
      <c r="E80" s="474"/>
      <c r="F80" s="528"/>
      <c r="G80" s="434"/>
      <c r="H80" s="447"/>
    </row>
    <row r="81" spans="1:8" x14ac:dyDescent="0.25">
      <c r="A81" s="475"/>
      <c r="B81" s="475"/>
      <c r="C81" s="480" t="s">
        <v>129</v>
      </c>
      <c r="D81" s="475" t="s">
        <v>23</v>
      </c>
      <c r="E81" s="531">
        <f>'Cost estimate'!E85</f>
        <v>1</v>
      </c>
      <c r="F81" s="528">
        <v>500000</v>
      </c>
      <c r="G81" s="434">
        <f ca="1">IF(TODAY()&lt;45150,F81,IF(TODAY()&lt;45515,F81*(1+Escalations!$D$3),F81*(1+Escalations!$D$3)*(1+Escalations!$D$4)))</f>
        <v>500000</v>
      </c>
      <c r="H81" s="447">
        <f t="shared" ref="H81:H91" ca="1" si="2">E81*G81</f>
        <v>500000</v>
      </c>
    </row>
    <row r="82" spans="1:8" x14ac:dyDescent="0.25">
      <c r="A82" s="475"/>
      <c r="B82" s="475"/>
      <c r="C82" s="480" t="s">
        <v>130</v>
      </c>
      <c r="D82" s="475" t="s">
        <v>23</v>
      </c>
      <c r="E82" s="531">
        <f>'Cost estimate'!E86</f>
        <v>1</v>
      </c>
      <c r="F82" s="528">
        <v>100000</v>
      </c>
      <c r="G82" s="434">
        <f ca="1">IF(TODAY()&lt;45150,F82,IF(TODAY()&lt;45515,F82*(1+Escalations!$D$3),F82*(1+Escalations!$D$3)*(1+Escalations!$D$4)))</f>
        <v>100000</v>
      </c>
      <c r="H82" s="447">
        <f t="shared" ca="1" si="2"/>
        <v>100000</v>
      </c>
    </row>
    <row r="83" spans="1:8" x14ac:dyDescent="0.25">
      <c r="A83" s="475"/>
      <c r="B83" s="475"/>
      <c r="C83" s="480" t="s">
        <v>131</v>
      </c>
      <c r="D83" s="475" t="s">
        <v>23</v>
      </c>
      <c r="E83" s="531">
        <f>'Cost estimate'!E87</f>
        <v>1</v>
      </c>
      <c r="F83" s="528">
        <v>45000</v>
      </c>
      <c r="G83" s="434">
        <f ca="1">IF(TODAY()&lt;45150,F83,IF(TODAY()&lt;45515,F83*(1+Escalations!$D$3),F83*(1+Escalations!$D$3)*(1+Escalations!$D$4)))</f>
        <v>45000</v>
      </c>
      <c r="H83" s="447">
        <f t="shared" ca="1" si="2"/>
        <v>45000</v>
      </c>
    </row>
    <row r="84" spans="1:8" x14ac:dyDescent="0.25">
      <c r="A84" s="475"/>
      <c r="B84" s="475"/>
      <c r="C84" s="480" t="s">
        <v>132</v>
      </c>
      <c r="D84" s="475" t="s">
        <v>23</v>
      </c>
      <c r="E84" s="531">
        <f>'Cost estimate'!E88</f>
        <v>1</v>
      </c>
      <c r="F84" s="528">
        <v>100000</v>
      </c>
      <c r="G84" s="434">
        <f ca="1">IF(TODAY()&lt;45150,F84,IF(TODAY()&lt;45515,F84*(1+Escalations!$D$3),F84*(1+Escalations!$D$3)*(1+Escalations!$D$4)))</f>
        <v>100000</v>
      </c>
      <c r="H84" s="447">
        <f t="shared" ca="1" si="2"/>
        <v>100000</v>
      </c>
    </row>
    <row r="85" spans="1:8" x14ac:dyDescent="0.25">
      <c r="A85" s="475"/>
      <c r="B85" s="475"/>
      <c r="C85" s="481" t="s">
        <v>133</v>
      </c>
      <c r="D85" s="475" t="s">
        <v>23</v>
      </c>
      <c r="E85" s="474">
        <f>'Cost estimate'!E89</f>
        <v>1</v>
      </c>
      <c r="F85" s="528">
        <v>50000</v>
      </c>
      <c r="G85" s="434">
        <f ca="1">IF(TODAY()&lt;45150,F85,IF(TODAY()&lt;45515,F85*(1+Escalations!$D$3),F85*(1+Escalations!$D$3)*(1+Escalations!$D$4)))</f>
        <v>50000</v>
      </c>
      <c r="H85" s="447">
        <f t="shared" ca="1" si="2"/>
        <v>50000</v>
      </c>
    </row>
    <row r="86" spans="1:8" x14ac:dyDescent="0.25">
      <c r="A86" s="475"/>
      <c r="B86" s="475"/>
      <c r="C86" s="481" t="s">
        <v>134</v>
      </c>
      <c r="D86" s="475" t="s">
        <v>23</v>
      </c>
      <c r="E86" s="474">
        <f>'Cost estimate'!E90</f>
        <v>1</v>
      </c>
      <c r="F86" s="528">
        <v>25000</v>
      </c>
      <c r="G86" s="434">
        <f ca="1">IF(TODAY()&lt;45150,F86,IF(TODAY()&lt;45515,F86*(1+Escalations!$D$3),F86*(1+Escalations!$D$3)*(1+Escalations!$D$4)))</f>
        <v>25000</v>
      </c>
      <c r="H86" s="447">
        <f t="shared" ca="1" si="2"/>
        <v>25000</v>
      </c>
    </row>
    <row r="87" spans="1:8" x14ac:dyDescent="0.25">
      <c r="A87" s="475"/>
      <c r="B87" s="475"/>
      <c r="C87" s="481" t="s">
        <v>135</v>
      </c>
      <c r="D87" s="475" t="s">
        <v>23</v>
      </c>
      <c r="E87" s="531">
        <f>'Cost estimate'!E91</f>
        <v>1</v>
      </c>
      <c r="F87" s="528">
        <v>100000</v>
      </c>
      <c r="G87" s="434">
        <f ca="1">IF(TODAY()&lt;45150,F87,IF(TODAY()&lt;45515,F87*(1+Escalations!$D$3),F87*(1+Escalations!$D$3)*(1+Escalations!$D$4)))</f>
        <v>100000</v>
      </c>
      <c r="H87" s="447">
        <f t="shared" ca="1" si="2"/>
        <v>100000</v>
      </c>
    </row>
    <row r="88" spans="1:8" ht="30" x14ac:dyDescent="0.25">
      <c r="A88" s="475"/>
      <c r="B88" s="475"/>
      <c r="C88" s="481" t="s">
        <v>136</v>
      </c>
      <c r="D88" s="475" t="s">
        <v>23</v>
      </c>
      <c r="E88" s="474">
        <f>'Cost estimate'!E92</f>
        <v>1</v>
      </c>
      <c r="F88" s="528">
        <v>20000</v>
      </c>
      <c r="G88" s="434">
        <f ca="1">IF(TODAY()&lt;45150,F88,IF(TODAY()&lt;45515,F88*(1+Escalations!$D$3),F88*(1+Escalations!$D$3)*(1+Escalations!$D$4)))</f>
        <v>20000</v>
      </c>
      <c r="H88" s="447">
        <f t="shared" ca="1" si="2"/>
        <v>20000</v>
      </c>
    </row>
    <row r="89" spans="1:8" x14ac:dyDescent="0.25">
      <c r="A89" s="475"/>
      <c r="B89" s="475"/>
      <c r="C89" s="481" t="s">
        <v>137</v>
      </c>
      <c r="D89" s="475" t="s">
        <v>23</v>
      </c>
      <c r="E89" s="474">
        <f>'Cost estimate'!E93</f>
        <v>0</v>
      </c>
      <c r="F89" s="528">
        <v>100000</v>
      </c>
      <c r="G89" s="434">
        <f ca="1">IF(TODAY()&lt;45150,F89,IF(TODAY()&lt;45515,F89*(1+Escalations!$D$3),F89*(1+Escalations!$D$3)*(1+Escalations!$D$4)))</f>
        <v>100000</v>
      </c>
      <c r="H89" s="447">
        <f t="shared" ca="1" si="2"/>
        <v>0</v>
      </c>
    </row>
    <row r="90" spans="1:8" x14ac:dyDescent="0.25">
      <c r="A90" s="475"/>
      <c r="B90" s="475"/>
      <c r="C90" s="481" t="s">
        <v>138</v>
      </c>
      <c r="D90" s="475" t="s">
        <v>23</v>
      </c>
      <c r="E90" s="474">
        <f>'Cost estimate'!E94</f>
        <v>1</v>
      </c>
      <c r="F90" s="528">
        <v>120000</v>
      </c>
      <c r="G90" s="434">
        <f ca="1">IF(TODAY()&lt;45150,F90,IF(TODAY()&lt;45515,F90*(1+Escalations!$D$3),F90*(1+Escalations!$D$3)*(1+Escalations!$D$4)))</f>
        <v>120000</v>
      </c>
      <c r="H90" s="447">
        <f t="shared" ca="1" si="2"/>
        <v>120000</v>
      </c>
    </row>
    <row r="91" spans="1:8" ht="45" x14ac:dyDescent="0.25">
      <c r="A91" s="475"/>
      <c r="B91" s="475"/>
      <c r="C91" s="481" t="s">
        <v>139</v>
      </c>
      <c r="D91" s="475" t="s">
        <v>23</v>
      </c>
      <c r="E91" s="474">
        <f>'Cost estimate'!E95</f>
        <v>1</v>
      </c>
      <c r="F91" s="528">
        <v>250000</v>
      </c>
      <c r="G91" s="434">
        <f ca="1">IF(TODAY()&lt;45150,F91,IF(TODAY()&lt;45515,F91*(1+Escalations!$D$3),F91*(1+Escalations!$D$3)*(1+Escalations!$D$4)))</f>
        <v>250000</v>
      </c>
      <c r="H91" s="447">
        <f t="shared" ca="1" si="2"/>
        <v>250000</v>
      </c>
    </row>
    <row r="92" spans="1:8" x14ac:dyDescent="0.25">
      <c r="A92" s="475"/>
      <c r="B92" s="475"/>
      <c r="C92" s="480" t="s">
        <v>140</v>
      </c>
      <c r="D92" s="475" t="s">
        <v>25</v>
      </c>
      <c r="E92" s="529">
        <f>'Cost estimate'!E96</f>
        <v>1410000</v>
      </c>
      <c r="F92" s="528">
        <v>141000</v>
      </c>
      <c r="G92" s="434">
        <f ca="1">IF(TODAY()&lt;45150,F92,IF(TODAY()&lt;45515,F92*(1+Escalations!$D$3),F92*(1+Escalations!$D$3)*(1+Escalations!$D$4)))</f>
        <v>141000</v>
      </c>
      <c r="H92" s="447">
        <f ca="1">G92</f>
        <v>141000</v>
      </c>
    </row>
    <row r="93" spans="1:8" s="465" customFormat="1" ht="60" x14ac:dyDescent="0.3">
      <c r="A93" s="475" t="s">
        <v>141</v>
      </c>
      <c r="B93" s="475" t="s">
        <v>142</v>
      </c>
      <c r="C93" s="435" t="s">
        <v>143</v>
      </c>
      <c r="D93" s="445" t="s">
        <v>23</v>
      </c>
      <c r="E93" s="444">
        <f>'Cost estimate'!E97</f>
        <v>1</v>
      </c>
      <c r="F93" s="446">
        <v>100000</v>
      </c>
      <c r="G93" s="434">
        <f ca="1">IF(TODAY()&lt;45150,F93,IF(TODAY()&lt;45515,F93*(1+Escalations!$D$3),F93*(1+Escalations!$D$3)*(1+Escalations!$D$4)))</f>
        <v>100000</v>
      </c>
      <c r="H93" s="447">
        <f ca="1">E93*G93</f>
        <v>100000</v>
      </c>
    </row>
    <row r="94" spans="1:8" ht="45" x14ac:dyDescent="0.25">
      <c r="A94" s="475"/>
      <c r="B94" s="475"/>
      <c r="C94" s="480" t="s">
        <v>144</v>
      </c>
      <c r="D94" s="445" t="s">
        <v>25</v>
      </c>
      <c r="E94" s="450">
        <f ca="1">(SUM(E711:E723)+H72+SUM(H74:H93)+SUM(H98:H135))*0.3</f>
        <v>5173410</v>
      </c>
      <c r="F94" s="585">
        <v>100000</v>
      </c>
      <c r="G94" s="434">
        <f ca="1">IF(TODAY()&lt;45150,F94,IF(TODAY()&lt;45515,F94*(1+Escalations!$D$3),F94*(1+Escalations!$D$3)*(1+Escalations!$D$4)))</f>
        <v>100000</v>
      </c>
      <c r="H94" s="447">
        <f ca="1">G94</f>
        <v>100000</v>
      </c>
    </row>
    <row r="95" spans="1:8" x14ac:dyDescent="0.25">
      <c r="A95" s="475"/>
      <c r="B95" s="475"/>
      <c r="C95" s="480"/>
      <c r="D95" s="475"/>
      <c r="E95" s="474"/>
      <c r="F95" s="477"/>
      <c r="G95" s="434"/>
      <c r="H95" s="447"/>
    </row>
    <row r="96" spans="1:8" ht="15.6" x14ac:dyDescent="0.25">
      <c r="A96" s="475" t="s">
        <v>145</v>
      </c>
      <c r="B96" s="475" t="s">
        <v>146</v>
      </c>
      <c r="C96" s="482" t="s">
        <v>776</v>
      </c>
      <c r="D96" s="475"/>
      <c r="E96" s="474"/>
      <c r="F96" s="477"/>
      <c r="G96" s="434"/>
      <c r="H96" s="447"/>
    </row>
    <row r="97" spans="1:8" ht="15.6" x14ac:dyDescent="0.25">
      <c r="A97" s="475"/>
      <c r="B97" s="475"/>
      <c r="C97" s="485" t="s">
        <v>148</v>
      </c>
      <c r="D97" s="475"/>
      <c r="E97" s="474"/>
      <c r="F97" s="477"/>
      <c r="G97" s="434"/>
      <c r="H97" s="447"/>
    </row>
    <row r="98" spans="1:8" x14ac:dyDescent="0.25">
      <c r="A98" s="475"/>
      <c r="B98" s="475"/>
      <c r="C98" s="481" t="s">
        <v>149</v>
      </c>
      <c r="D98" s="475" t="s">
        <v>150</v>
      </c>
      <c r="E98" s="474">
        <f>'Cost estimate'!E105</f>
        <v>10</v>
      </c>
      <c r="F98" s="528">
        <v>30</v>
      </c>
      <c r="G98" s="434">
        <f ca="1">IF(TODAY()&lt;45150,F98,IF(TODAY()&lt;45515,F98*(1+Escalations!$D$3),F98*(1+Escalations!$D$3)*(1+Escalations!$D$4)))</f>
        <v>30</v>
      </c>
      <c r="H98" s="447">
        <f ca="1">E98*G98</f>
        <v>300</v>
      </c>
    </row>
    <row r="99" spans="1:8" x14ac:dyDescent="0.25">
      <c r="A99" s="475"/>
      <c r="B99" s="475"/>
      <c r="C99" s="481" t="s">
        <v>151</v>
      </c>
      <c r="D99" s="475" t="s">
        <v>150</v>
      </c>
      <c r="E99" s="474">
        <f>'Cost estimate'!E106</f>
        <v>10</v>
      </c>
      <c r="F99" s="528">
        <v>40</v>
      </c>
      <c r="G99" s="434">
        <f ca="1">IF(TODAY()&lt;45150,F99,IF(TODAY()&lt;45515,F99*(1+Escalations!$D$3),F99*(1+Escalations!$D$3)*(1+Escalations!$D$4)))</f>
        <v>40</v>
      </c>
      <c r="H99" s="447">
        <f ca="1">E99*G99</f>
        <v>400</v>
      </c>
    </row>
    <row r="100" spans="1:8" x14ac:dyDescent="0.25">
      <c r="A100" s="475"/>
      <c r="B100" s="475"/>
      <c r="C100" s="481" t="s">
        <v>152</v>
      </c>
      <c r="D100" s="475" t="s">
        <v>150</v>
      </c>
      <c r="E100" s="474">
        <f>'Cost estimate'!E107</f>
        <v>10</v>
      </c>
      <c r="F100" s="528">
        <v>80</v>
      </c>
      <c r="G100" s="434">
        <f ca="1">IF(TODAY()&lt;45150,F100,IF(TODAY()&lt;45515,F100*(1+Escalations!$D$3),F100*(1+Escalations!$D$3)*(1+Escalations!$D$4)))</f>
        <v>80</v>
      </c>
      <c r="H100" s="447">
        <f ca="1">E100*G100</f>
        <v>800</v>
      </c>
    </row>
    <row r="101" spans="1:8" x14ac:dyDescent="0.25">
      <c r="A101" s="475"/>
      <c r="B101" s="475"/>
      <c r="C101" s="481" t="s">
        <v>153</v>
      </c>
      <c r="D101" s="475" t="s">
        <v>150</v>
      </c>
      <c r="E101" s="474">
        <f>'Cost estimate'!E108</f>
        <v>10</v>
      </c>
      <c r="F101" s="528">
        <v>40</v>
      </c>
      <c r="G101" s="434">
        <f ca="1">IF(TODAY()&lt;45150,F101,IF(TODAY()&lt;45515,F101*(1+Escalations!$D$3),F101*(1+Escalations!$D$3)*(1+Escalations!$D$4)))</f>
        <v>40</v>
      </c>
      <c r="H101" s="447">
        <f ca="1">E101*G101</f>
        <v>400</v>
      </c>
    </row>
    <row r="102" spans="1:8" ht="15.6" x14ac:dyDescent="0.25">
      <c r="A102" s="475"/>
      <c r="B102" s="475"/>
      <c r="C102" s="485" t="s">
        <v>154</v>
      </c>
      <c r="D102" s="486"/>
      <c r="E102" s="474"/>
      <c r="F102" s="528"/>
      <c r="G102" s="434"/>
      <c r="H102" s="447"/>
    </row>
    <row r="103" spans="1:8" x14ac:dyDescent="0.25">
      <c r="A103" s="475"/>
      <c r="B103" s="475"/>
      <c r="C103" s="481" t="s">
        <v>155</v>
      </c>
      <c r="D103" s="475" t="s">
        <v>150</v>
      </c>
      <c r="E103" s="474">
        <f>'Cost estimate'!E110</f>
        <v>10</v>
      </c>
      <c r="F103" s="528">
        <v>500</v>
      </c>
      <c r="G103" s="434">
        <f ca="1">IF(TODAY()&lt;45150,F103,IF(TODAY()&lt;45515,F103*(1+Escalations!$D$3),F103*(1+Escalations!$D$3)*(1+Escalations!$D$4)))</f>
        <v>500</v>
      </c>
      <c r="H103" s="447">
        <f ca="1">E103*G103</f>
        <v>5000</v>
      </c>
    </row>
    <row r="104" spans="1:8" x14ac:dyDescent="0.25">
      <c r="A104" s="475"/>
      <c r="B104" s="475"/>
      <c r="C104" s="481" t="s">
        <v>156</v>
      </c>
      <c r="D104" s="475" t="s">
        <v>150</v>
      </c>
      <c r="E104" s="474">
        <f>'Cost estimate'!E111</f>
        <v>10</v>
      </c>
      <c r="F104" s="528">
        <v>600</v>
      </c>
      <c r="G104" s="434">
        <f ca="1">IF(TODAY()&lt;45150,F104,IF(TODAY()&lt;45515,F104*(1+Escalations!$D$3),F104*(1+Escalations!$D$3)*(1+Escalations!$D$4)))</f>
        <v>600</v>
      </c>
      <c r="H104" s="447">
        <f ca="1">E104*G104</f>
        <v>6000</v>
      </c>
    </row>
    <row r="105" spans="1:8" x14ac:dyDescent="0.25">
      <c r="A105" s="475"/>
      <c r="B105" s="475"/>
      <c r="C105" s="481" t="s">
        <v>157</v>
      </c>
      <c r="D105" s="475" t="s">
        <v>150</v>
      </c>
      <c r="E105" s="474">
        <f>'Cost estimate'!E112</f>
        <v>10</v>
      </c>
      <c r="F105" s="528">
        <v>700</v>
      </c>
      <c r="G105" s="434">
        <f ca="1">IF(TODAY()&lt;45150,F105,IF(TODAY()&lt;45515,F105*(1+Escalations!$D$3),F105*(1+Escalations!$D$3)*(1+Escalations!$D$4)))</f>
        <v>700</v>
      </c>
      <c r="H105" s="447">
        <f ca="1">E105*G105</f>
        <v>7000</v>
      </c>
    </row>
    <row r="106" spans="1:8" ht="15.6" x14ac:dyDescent="0.25">
      <c r="A106" s="475"/>
      <c r="B106" s="475"/>
      <c r="C106" s="485" t="s">
        <v>158</v>
      </c>
      <c r="D106" s="475"/>
      <c r="E106" s="474"/>
      <c r="F106" s="528"/>
      <c r="G106" s="434"/>
      <c r="H106" s="447"/>
    </row>
    <row r="107" spans="1:8" x14ac:dyDescent="0.25">
      <c r="A107" s="475"/>
      <c r="B107" s="475"/>
      <c r="C107" s="481" t="s">
        <v>159</v>
      </c>
      <c r="D107" s="475" t="s">
        <v>150</v>
      </c>
      <c r="E107" s="474">
        <f>'Cost estimate'!E114</f>
        <v>10</v>
      </c>
      <c r="F107" s="528">
        <v>500</v>
      </c>
      <c r="G107" s="434">
        <f ca="1">IF(TODAY()&lt;45150,F107,IF(TODAY()&lt;45515,F107*(1+Escalations!$D$3),F107*(1+Escalations!$D$3)*(1+Escalations!$D$4)))</f>
        <v>500</v>
      </c>
      <c r="H107" s="447">
        <f ca="1">E107*G107</f>
        <v>5000</v>
      </c>
    </row>
    <row r="108" spans="1:8" x14ac:dyDescent="0.25">
      <c r="A108" s="475"/>
      <c r="B108" s="475"/>
      <c r="C108" s="481" t="s">
        <v>160</v>
      </c>
      <c r="D108" s="475" t="s">
        <v>150</v>
      </c>
      <c r="E108" s="474">
        <f>'Cost estimate'!E115</f>
        <v>10</v>
      </c>
      <c r="F108" s="528">
        <v>600</v>
      </c>
      <c r="G108" s="434">
        <f ca="1">IF(TODAY()&lt;45150,F108,IF(TODAY()&lt;45515,F108*(1+Escalations!$D$3),F108*(1+Escalations!$D$3)*(1+Escalations!$D$4)))</f>
        <v>600</v>
      </c>
      <c r="H108" s="447">
        <f ca="1">E108*G108</f>
        <v>6000</v>
      </c>
    </row>
    <row r="109" spans="1:8" x14ac:dyDescent="0.25">
      <c r="A109" s="475"/>
      <c r="B109" s="475"/>
      <c r="C109" s="481" t="s">
        <v>161</v>
      </c>
      <c r="D109" s="475" t="s">
        <v>150</v>
      </c>
      <c r="E109" s="474">
        <f>'Cost estimate'!E116</f>
        <v>10</v>
      </c>
      <c r="F109" s="528">
        <v>700</v>
      </c>
      <c r="G109" s="434">
        <f ca="1">IF(TODAY()&lt;45150,F109,IF(TODAY()&lt;45515,F109*(1+Escalations!$D$3),F109*(1+Escalations!$D$3)*(1+Escalations!$D$4)))</f>
        <v>700</v>
      </c>
      <c r="H109" s="447">
        <f ca="1">E109*G109</f>
        <v>7000</v>
      </c>
    </row>
    <row r="110" spans="1:8" ht="15.6" x14ac:dyDescent="0.25">
      <c r="A110" s="475"/>
      <c r="B110" s="475"/>
      <c r="C110" s="485" t="s">
        <v>162</v>
      </c>
      <c r="D110" s="475"/>
      <c r="E110" s="474"/>
      <c r="F110" s="528"/>
      <c r="G110" s="434"/>
      <c r="H110" s="447"/>
    </row>
    <row r="111" spans="1:8" x14ac:dyDescent="0.25">
      <c r="A111" s="475"/>
      <c r="B111" s="475"/>
      <c r="C111" s="481" t="s">
        <v>163</v>
      </c>
      <c r="D111" s="475" t="s">
        <v>150</v>
      </c>
      <c r="E111" s="474">
        <f>'Cost estimate'!E118</f>
        <v>10</v>
      </c>
      <c r="F111" s="528">
        <v>600</v>
      </c>
      <c r="G111" s="434">
        <f ca="1">IF(TODAY()&lt;45150,F111,IF(TODAY()&lt;45515,F111*(1+Escalations!$D$3),F111*(1+Escalations!$D$3)*(1+Escalations!$D$4)))</f>
        <v>600</v>
      </c>
      <c r="H111" s="447">
        <f ca="1">E111*G111</f>
        <v>6000</v>
      </c>
    </row>
    <row r="112" spans="1:8" ht="15.6" x14ac:dyDescent="0.25">
      <c r="A112" s="475"/>
      <c r="B112" s="475"/>
      <c r="C112" s="485" t="s">
        <v>164</v>
      </c>
      <c r="D112" s="475"/>
      <c r="E112" s="474"/>
      <c r="F112" s="528"/>
      <c r="G112" s="434"/>
      <c r="H112" s="447"/>
    </row>
    <row r="113" spans="1:8" x14ac:dyDescent="0.25">
      <c r="A113" s="475"/>
      <c r="B113" s="475"/>
      <c r="C113" s="481" t="s">
        <v>165</v>
      </c>
      <c r="D113" s="475" t="s">
        <v>150</v>
      </c>
      <c r="E113" s="474">
        <f>'Cost estimate'!E120</f>
        <v>10</v>
      </c>
      <c r="F113" s="528">
        <v>550</v>
      </c>
      <c r="G113" s="434">
        <f ca="1">IF(TODAY()&lt;45150,F113,IF(TODAY()&lt;45515,F113*(1+Escalations!$D$3),F113*(1+Escalations!$D$3)*(1+Escalations!$D$4)))</f>
        <v>550</v>
      </c>
      <c r="H113" s="447">
        <f ca="1">E113*G113</f>
        <v>5500</v>
      </c>
    </row>
    <row r="114" spans="1:8" x14ac:dyDescent="0.25">
      <c r="A114" s="475"/>
      <c r="B114" s="475"/>
      <c r="C114" s="481" t="s">
        <v>166</v>
      </c>
      <c r="D114" s="475" t="s">
        <v>150</v>
      </c>
      <c r="E114" s="474">
        <f>'Cost estimate'!E121</f>
        <v>10</v>
      </c>
      <c r="F114" s="528">
        <v>650</v>
      </c>
      <c r="G114" s="434">
        <f ca="1">IF(TODAY()&lt;45150,F114,IF(TODAY()&lt;45515,F114*(1+Escalations!$D$3),F114*(1+Escalations!$D$3)*(1+Escalations!$D$4)))</f>
        <v>650</v>
      </c>
      <c r="H114" s="447">
        <f ca="1">E114*G114</f>
        <v>6500</v>
      </c>
    </row>
    <row r="115" spans="1:8" x14ac:dyDescent="0.25">
      <c r="A115" s="475"/>
      <c r="B115" s="475"/>
      <c r="C115" s="481" t="s">
        <v>167</v>
      </c>
      <c r="D115" s="475" t="s">
        <v>150</v>
      </c>
      <c r="E115" s="474">
        <f>'Cost estimate'!E122</f>
        <v>10</v>
      </c>
      <c r="F115" s="528">
        <v>700</v>
      </c>
      <c r="G115" s="434">
        <f ca="1">IF(TODAY()&lt;45150,F115,IF(TODAY()&lt;45515,F115*(1+Escalations!$D$3),F115*(1+Escalations!$D$3)*(1+Escalations!$D$4)))</f>
        <v>700</v>
      </c>
      <c r="H115" s="447">
        <f ca="1">E115*G115</f>
        <v>7000</v>
      </c>
    </row>
    <row r="116" spans="1:8" ht="15.6" x14ac:dyDescent="0.25">
      <c r="A116" s="475"/>
      <c r="B116" s="475"/>
      <c r="C116" s="485" t="s">
        <v>168</v>
      </c>
      <c r="D116" s="475"/>
      <c r="E116" s="474"/>
      <c r="F116" s="528"/>
      <c r="G116" s="434"/>
      <c r="H116" s="447"/>
    </row>
    <row r="117" spans="1:8" x14ac:dyDescent="0.25">
      <c r="A117" s="475"/>
      <c r="B117" s="475"/>
      <c r="C117" s="481" t="s">
        <v>169</v>
      </c>
      <c r="D117" s="475" t="s">
        <v>150</v>
      </c>
      <c r="E117" s="474">
        <f>'Cost estimate'!E124</f>
        <v>10</v>
      </c>
      <c r="F117" s="528">
        <v>700</v>
      </c>
      <c r="G117" s="434">
        <f ca="1">IF(TODAY()&lt;45150,F117,IF(TODAY()&lt;45515,F117*(1+Escalations!$D$3),F117*(1+Escalations!$D$3)*(1+Escalations!$D$4)))</f>
        <v>700</v>
      </c>
      <c r="H117" s="447">
        <f ca="1">E117*G117</f>
        <v>7000</v>
      </c>
    </row>
    <row r="118" spans="1:8" x14ac:dyDescent="0.25">
      <c r="A118" s="475"/>
      <c r="B118" s="475"/>
      <c r="C118" s="481" t="s">
        <v>170</v>
      </c>
      <c r="D118" s="475" t="s">
        <v>150</v>
      </c>
      <c r="E118" s="474">
        <f>'Cost estimate'!E125</f>
        <v>10</v>
      </c>
      <c r="F118" s="528">
        <v>750</v>
      </c>
      <c r="G118" s="434">
        <f ca="1">IF(TODAY()&lt;45150,F118,IF(TODAY()&lt;45515,F118*(1+Escalations!$D$3),F118*(1+Escalations!$D$3)*(1+Escalations!$D$4)))</f>
        <v>750</v>
      </c>
      <c r="H118" s="447">
        <f ca="1">E118*G118</f>
        <v>7500</v>
      </c>
    </row>
    <row r="119" spans="1:8" ht="15.6" x14ac:dyDescent="0.25">
      <c r="A119" s="475"/>
      <c r="B119" s="475"/>
      <c r="C119" s="485" t="s">
        <v>171</v>
      </c>
      <c r="D119" s="475"/>
      <c r="E119" s="474"/>
      <c r="F119" s="528"/>
      <c r="G119" s="434"/>
      <c r="H119" s="447"/>
    </row>
    <row r="120" spans="1:8" x14ac:dyDescent="0.25">
      <c r="A120" s="475"/>
      <c r="B120" s="475"/>
      <c r="C120" s="481" t="s">
        <v>172</v>
      </c>
      <c r="D120" s="475" t="s">
        <v>150</v>
      </c>
      <c r="E120" s="474">
        <f>'Cost estimate'!E127</f>
        <v>10</v>
      </c>
      <c r="F120" s="528">
        <v>650</v>
      </c>
      <c r="G120" s="434">
        <f ca="1">IF(TODAY()&lt;45150,F120,IF(TODAY()&lt;45515,F120*(1+Escalations!$D$3),F120*(1+Escalations!$D$3)*(1+Escalations!$D$4)))</f>
        <v>650</v>
      </c>
      <c r="H120" s="447">
        <f ca="1">E120*G120</f>
        <v>6500</v>
      </c>
    </row>
    <row r="121" spans="1:8" x14ac:dyDescent="0.25">
      <c r="A121" s="475"/>
      <c r="B121" s="475"/>
      <c r="C121" s="481" t="s">
        <v>173</v>
      </c>
      <c r="D121" s="475" t="s">
        <v>150</v>
      </c>
      <c r="E121" s="474">
        <f>'Cost estimate'!E128</f>
        <v>10</v>
      </c>
      <c r="F121" s="528">
        <v>650</v>
      </c>
      <c r="G121" s="434">
        <f ca="1">IF(TODAY()&lt;45150,F121,IF(TODAY()&lt;45515,F121*(1+Escalations!$D$3),F121*(1+Escalations!$D$3)*(1+Escalations!$D$4)))</f>
        <v>650</v>
      </c>
      <c r="H121" s="447">
        <f ca="1">E121*G121</f>
        <v>6500</v>
      </c>
    </row>
    <row r="122" spans="1:8" ht="15.6" x14ac:dyDescent="0.25">
      <c r="A122" s="475"/>
      <c r="B122" s="475"/>
      <c r="C122" s="485" t="s">
        <v>174</v>
      </c>
      <c r="D122" s="475"/>
      <c r="E122" s="474"/>
      <c r="F122" s="528"/>
      <c r="G122" s="434"/>
      <c r="H122" s="447"/>
    </row>
    <row r="123" spans="1:8" x14ac:dyDescent="0.25">
      <c r="A123" s="475"/>
      <c r="B123" s="475"/>
      <c r="C123" s="481" t="s">
        <v>175</v>
      </c>
      <c r="D123" s="475" t="s">
        <v>150</v>
      </c>
      <c r="E123" s="474">
        <f>'Cost estimate'!E130</f>
        <v>10</v>
      </c>
      <c r="F123" s="528">
        <v>350</v>
      </c>
      <c r="G123" s="434">
        <f ca="1">IF(TODAY()&lt;45150,F123,IF(TODAY()&lt;45515,F123*(1+Escalations!$D$3),F123*(1+Escalations!$D$3)*(1+Escalations!$D$4)))</f>
        <v>350</v>
      </c>
      <c r="H123" s="447">
        <f ca="1">E123*G123</f>
        <v>3500</v>
      </c>
    </row>
    <row r="124" spans="1:8" x14ac:dyDescent="0.25">
      <c r="A124" s="475"/>
      <c r="B124" s="475"/>
      <c r="C124" s="481" t="s">
        <v>176</v>
      </c>
      <c r="D124" s="475" t="s">
        <v>150</v>
      </c>
      <c r="E124" s="474">
        <f>'Cost estimate'!E131</f>
        <v>10</v>
      </c>
      <c r="F124" s="528">
        <v>350</v>
      </c>
      <c r="G124" s="434">
        <f ca="1">IF(TODAY()&lt;45150,F124,IF(TODAY()&lt;45515,F124*(1+Escalations!$D$3),F124*(1+Escalations!$D$3)*(1+Escalations!$D$4)))</f>
        <v>350</v>
      </c>
      <c r="H124" s="447">
        <f ca="1">E124*G124</f>
        <v>3500</v>
      </c>
    </row>
    <row r="125" spans="1:8" x14ac:dyDescent="0.25">
      <c r="A125" s="475"/>
      <c r="B125" s="475"/>
      <c r="C125" s="481" t="s">
        <v>177</v>
      </c>
      <c r="D125" s="475" t="s">
        <v>150</v>
      </c>
      <c r="E125" s="474">
        <f>'Cost estimate'!E132</f>
        <v>10</v>
      </c>
      <c r="F125" s="528">
        <v>300</v>
      </c>
      <c r="G125" s="434">
        <f ca="1">IF(TODAY()&lt;45150,F125,IF(TODAY()&lt;45515,F125*(1+Escalations!$D$3),F125*(1+Escalations!$D$3)*(1+Escalations!$D$4)))</f>
        <v>300</v>
      </c>
      <c r="H125" s="447">
        <f ca="1">E125*G125</f>
        <v>3000</v>
      </c>
    </row>
    <row r="126" spans="1:8" ht="15.6" x14ac:dyDescent="0.25">
      <c r="A126" s="475"/>
      <c r="B126" s="475"/>
      <c r="C126" s="485" t="s">
        <v>178</v>
      </c>
      <c r="D126" s="475"/>
      <c r="E126" s="474"/>
      <c r="F126" s="528"/>
      <c r="G126" s="434"/>
      <c r="H126" s="447"/>
    </row>
    <row r="127" spans="1:8" x14ac:dyDescent="0.25">
      <c r="A127" s="475"/>
      <c r="B127" s="475"/>
      <c r="C127" s="481" t="s">
        <v>179</v>
      </c>
      <c r="D127" s="475" t="s">
        <v>150</v>
      </c>
      <c r="E127" s="474">
        <f>'Cost estimate'!E134</f>
        <v>10</v>
      </c>
      <c r="F127" s="528">
        <v>300</v>
      </c>
      <c r="G127" s="434">
        <f ca="1">IF(TODAY()&lt;45150,F127,IF(TODAY()&lt;45515,F127*(1+Escalations!$D$3),F127*(1+Escalations!$D$3)*(1+Escalations!$D$4)))</f>
        <v>300</v>
      </c>
      <c r="H127" s="447">
        <f ca="1">E127*G127</f>
        <v>3000</v>
      </c>
    </row>
    <row r="128" spans="1:8" ht="15.6" x14ac:dyDescent="0.25">
      <c r="A128" s="475"/>
      <c r="B128" s="475"/>
      <c r="C128" s="485" t="s">
        <v>180</v>
      </c>
      <c r="D128" s="475"/>
      <c r="E128" s="474"/>
      <c r="F128" s="528"/>
      <c r="G128" s="434"/>
      <c r="H128" s="447"/>
    </row>
    <row r="129" spans="1:8" x14ac:dyDescent="0.25">
      <c r="A129" s="475"/>
      <c r="B129" s="475"/>
      <c r="C129" s="481" t="s">
        <v>181</v>
      </c>
      <c r="D129" s="475" t="s">
        <v>150</v>
      </c>
      <c r="E129" s="474">
        <f>'Cost estimate'!E136</f>
        <v>10</v>
      </c>
      <c r="F129" s="528">
        <v>600</v>
      </c>
      <c r="G129" s="434">
        <f ca="1">IF(TODAY()&lt;45150,F129,IF(TODAY()&lt;45515,F129*(1+Escalations!$D$3),F129*(1+Escalations!$D$3)*(1+Escalations!$D$4)))</f>
        <v>600</v>
      </c>
      <c r="H129" s="447">
        <f ca="1">E129*G129</f>
        <v>6000</v>
      </c>
    </row>
    <row r="130" spans="1:8" x14ac:dyDescent="0.25">
      <c r="A130" s="475"/>
      <c r="B130" s="475"/>
      <c r="C130" s="481" t="s">
        <v>182</v>
      </c>
      <c r="D130" s="475" t="s">
        <v>150</v>
      </c>
      <c r="E130" s="474">
        <f>'Cost estimate'!E137</f>
        <v>10</v>
      </c>
      <c r="F130" s="528">
        <v>650</v>
      </c>
      <c r="G130" s="434">
        <f ca="1">IF(TODAY()&lt;45150,F130,IF(TODAY()&lt;45515,F130*(1+Escalations!$D$3),F130*(1+Escalations!$D$3)*(1+Escalations!$D$4)))</f>
        <v>650</v>
      </c>
      <c r="H130" s="447">
        <f ca="1">E130*G130</f>
        <v>6500</v>
      </c>
    </row>
    <row r="131" spans="1:8" x14ac:dyDescent="0.25">
      <c r="A131" s="475"/>
      <c r="B131" s="475"/>
      <c r="C131" s="481" t="s">
        <v>183</v>
      </c>
      <c r="D131" s="475" t="s">
        <v>150</v>
      </c>
      <c r="E131" s="474">
        <f>'Cost estimate'!E138</f>
        <v>10</v>
      </c>
      <c r="F131" s="528">
        <v>680</v>
      </c>
      <c r="G131" s="434">
        <f ca="1">IF(TODAY()&lt;45150,F131,IF(TODAY()&lt;45515,F131*(1+Escalations!$D$3),F131*(1+Escalations!$D$3)*(1+Escalations!$D$4)))</f>
        <v>680</v>
      </c>
      <c r="H131" s="447">
        <f ca="1">E131*G131</f>
        <v>6800</v>
      </c>
    </row>
    <row r="132" spans="1:8" ht="15.6" x14ac:dyDescent="0.25">
      <c r="A132" s="486"/>
      <c r="B132" s="475"/>
      <c r="C132" s="481" t="s">
        <v>184</v>
      </c>
      <c r="D132" s="486"/>
      <c r="E132" s="474"/>
      <c r="F132" s="528"/>
      <c r="G132" s="434"/>
      <c r="H132" s="447"/>
    </row>
    <row r="133" spans="1:8" ht="15.6" x14ac:dyDescent="0.25">
      <c r="A133" s="486"/>
      <c r="B133" s="475"/>
      <c r="C133" s="481" t="s">
        <v>181</v>
      </c>
      <c r="D133" s="475" t="s">
        <v>150</v>
      </c>
      <c r="E133" s="474">
        <f>'Cost estimate'!E140</f>
        <v>10</v>
      </c>
      <c r="F133" s="528">
        <v>450</v>
      </c>
      <c r="G133" s="434">
        <f ca="1">IF(TODAY()&lt;45150,F133,IF(TODAY()&lt;45515,F133*(1+Escalations!$D$3),F133*(1+Escalations!$D$3)*(1+Escalations!$D$4)))</f>
        <v>450</v>
      </c>
      <c r="H133" s="447">
        <f ca="1">E133*G133</f>
        <v>4500</v>
      </c>
    </row>
    <row r="134" spans="1:8" ht="15.6" x14ac:dyDescent="0.25">
      <c r="A134" s="486"/>
      <c r="B134" s="475"/>
      <c r="C134" s="481" t="s">
        <v>182</v>
      </c>
      <c r="D134" s="475" t="s">
        <v>150</v>
      </c>
      <c r="E134" s="474">
        <f>'Cost estimate'!E141</f>
        <v>10</v>
      </c>
      <c r="F134" s="528">
        <v>500</v>
      </c>
      <c r="G134" s="434">
        <f ca="1">IF(TODAY()&lt;45150,F134,IF(TODAY()&lt;45515,F134*(1+Escalations!$D$3),F134*(1+Escalations!$D$3)*(1+Escalations!$D$4)))</f>
        <v>500</v>
      </c>
      <c r="H134" s="447">
        <f ca="1">E134*G134</f>
        <v>5000</v>
      </c>
    </row>
    <row r="135" spans="1:8" ht="15.6" x14ac:dyDescent="0.25">
      <c r="A135" s="486"/>
      <c r="B135" s="475"/>
      <c r="C135" s="481" t="s">
        <v>183</v>
      </c>
      <c r="D135" s="475" t="s">
        <v>150</v>
      </c>
      <c r="E135" s="474">
        <f>'Cost estimate'!E142</f>
        <v>10</v>
      </c>
      <c r="F135" s="528">
        <v>550</v>
      </c>
      <c r="G135" s="434">
        <f ca="1">IF(TODAY()&lt;45150,F135,IF(TODAY()&lt;45515,F135*(1+Escalations!$D$3),F135*(1+Escalations!$D$3)*(1+Escalations!$D$4)))</f>
        <v>550</v>
      </c>
      <c r="H135" s="447">
        <f ca="1">E135*G135</f>
        <v>5500</v>
      </c>
    </row>
    <row r="136" spans="1:8" s="79" customFormat="1" ht="18.600000000000001" customHeight="1" x14ac:dyDescent="0.25">
      <c r="A136" s="394" t="s">
        <v>750</v>
      </c>
      <c r="B136" s="86"/>
      <c r="C136" s="86"/>
      <c r="D136" s="86"/>
      <c r="E136" s="73"/>
      <c r="F136" s="392"/>
      <c r="G136" s="77"/>
      <c r="H136" s="78">
        <f ca="1">SUM(H72:H135)</f>
        <v>3615700</v>
      </c>
    </row>
    <row r="137" spans="1:8" ht="15.6" x14ac:dyDescent="0.25">
      <c r="A137" s="487">
        <v>2</v>
      </c>
      <c r="B137" s="488" t="s">
        <v>185</v>
      </c>
      <c r="C137" s="489" t="s">
        <v>186</v>
      </c>
      <c r="D137" s="490"/>
      <c r="E137" s="490"/>
      <c r="F137" s="532"/>
      <c r="G137" s="434"/>
      <c r="H137" s="447"/>
    </row>
    <row r="138" spans="1:8" ht="12" customHeight="1" x14ac:dyDescent="0.25">
      <c r="A138" s="491"/>
      <c r="B138" s="490"/>
      <c r="C138" s="484"/>
      <c r="D138" s="490"/>
      <c r="E138" s="490"/>
      <c r="F138" s="532"/>
      <c r="G138" s="434"/>
      <c r="H138" s="447"/>
    </row>
    <row r="139" spans="1:8" x14ac:dyDescent="0.25">
      <c r="A139" s="491" t="s">
        <v>187</v>
      </c>
      <c r="B139" s="490" t="s">
        <v>188</v>
      </c>
      <c r="C139" s="484" t="s">
        <v>189</v>
      </c>
      <c r="D139" s="490" t="s">
        <v>190</v>
      </c>
      <c r="E139" s="533">
        <f>'Cost estimate'!E147</f>
        <v>2200</v>
      </c>
      <c r="F139" s="534">
        <v>20</v>
      </c>
      <c r="G139" s="434">
        <f ca="1">IF(TODAY()&lt;45150,F139,IF(TODAY()&lt;45515,F139*(1+Escalations!$D$3),F139*(1+Escalations!$D$3)*(1+Escalations!$D$4)))</f>
        <v>20</v>
      </c>
      <c r="H139" s="447">
        <f ca="1">E139*G139</f>
        <v>44000</v>
      </c>
    </row>
    <row r="140" spans="1:8" ht="13.5" customHeight="1" x14ac:dyDescent="0.25">
      <c r="A140" s="491"/>
      <c r="B140" s="492"/>
      <c r="C140" s="484"/>
      <c r="D140" s="490"/>
      <c r="E140" s="533"/>
      <c r="F140" s="534"/>
      <c r="G140" s="434"/>
      <c r="H140" s="447"/>
    </row>
    <row r="141" spans="1:8" s="463" customFormat="1" ht="31.2" x14ac:dyDescent="0.3">
      <c r="A141" s="491" t="s">
        <v>191</v>
      </c>
      <c r="B141" s="490" t="s">
        <v>192</v>
      </c>
      <c r="C141" s="489" t="s">
        <v>193</v>
      </c>
      <c r="D141" s="490"/>
      <c r="E141" s="533"/>
      <c r="F141" s="534"/>
      <c r="G141" s="434"/>
      <c r="H141" s="447"/>
    </row>
    <row r="142" spans="1:8" ht="13.5" customHeight="1" x14ac:dyDescent="0.25">
      <c r="A142" s="491"/>
      <c r="B142" s="490"/>
      <c r="C142" s="484" t="s">
        <v>194</v>
      </c>
      <c r="D142" s="490" t="s">
        <v>195</v>
      </c>
      <c r="E142" s="533">
        <f>'Cost estimate'!E150</f>
        <v>50</v>
      </c>
      <c r="F142" s="534">
        <v>90</v>
      </c>
      <c r="G142" s="434">
        <f ca="1">IF(TODAY()&lt;45150,F142,IF(TODAY()&lt;45515,F142*(1+Escalations!$D$3),F142*(1+Escalations!$D$3)*(1+Escalations!$D$4)))</f>
        <v>90</v>
      </c>
      <c r="H142" s="447">
        <f ca="1">E142*G142</f>
        <v>4500</v>
      </c>
    </row>
    <row r="143" spans="1:8" ht="13.5" customHeight="1" x14ac:dyDescent="0.25">
      <c r="A143" s="491"/>
      <c r="B143" s="490"/>
      <c r="C143" s="484" t="s">
        <v>196</v>
      </c>
      <c r="D143" s="490" t="s">
        <v>195</v>
      </c>
      <c r="E143" s="533">
        <f>'Cost estimate'!E151</f>
        <v>50</v>
      </c>
      <c r="F143" s="534">
        <v>120</v>
      </c>
      <c r="G143" s="434">
        <f ca="1">IF(TODAY()&lt;45150,F143,IF(TODAY()&lt;45515,F143*(1+Escalations!$D$3),F143*(1+Escalations!$D$3)*(1+Escalations!$D$4)))</f>
        <v>120</v>
      </c>
      <c r="H143" s="447">
        <f ca="1">E143*G143</f>
        <v>6000</v>
      </c>
    </row>
    <row r="144" spans="1:8" ht="13.5" customHeight="1" x14ac:dyDescent="0.25">
      <c r="A144" s="491"/>
      <c r="B144" s="490"/>
      <c r="C144" s="484" t="s">
        <v>197</v>
      </c>
      <c r="D144" s="490" t="s">
        <v>195</v>
      </c>
      <c r="E144" s="533">
        <f>'Cost estimate'!E152</f>
        <v>50</v>
      </c>
      <c r="F144" s="534">
        <v>180</v>
      </c>
      <c r="G144" s="434">
        <f ca="1">IF(TODAY()&lt;45150,F144,IF(TODAY()&lt;45515,F144*(1+Escalations!$D$3),F144*(1+Escalations!$D$3)*(1+Escalations!$D$4)))</f>
        <v>180</v>
      </c>
      <c r="H144" s="447">
        <f ca="1">E144*G144</f>
        <v>9000</v>
      </c>
    </row>
    <row r="145" spans="1:8" ht="13.5" customHeight="1" x14ac:dyDescent="0.25">
      <c r="A145" s="491"/>
      <c r="B145" s="490"/>
      <c r="C145" s="484" t="s">
        <v>198</v>
      </c>
      <c r="D145" s="490" t="s">
        <v>195</v>
      </c>
      <c r="E145" s="533">
        <f>'Cost estimate'!E153</f>
        <v>50</v>
      </c>
      <c r="F145" s="534">
        <v>90</v>
      </c>
      <c r="G145" s="434">
        <f ca="1">IF(TODAY()&lt;45150,F145,IF(TODAY()&lt;45515,F145*(1+Escalations!$D$3),F145*(1+Escalations!$D$3)*(1+Escalations!$D$4)))</f>
        <v>90</v>
      </c>
      <c r="H145" s="447">
        <f ca="1">E145*G145</f>
        <v>4500</v>
      </c>
    </row>
    <row r="146" spans="1:8" x14ac:dyDescent="0.25">
      <c r="A146" s="491" t="s">
        <v>199</v>
      </c>
      <c r="B146" s="490" t="s">
        <v>200</v>
      </c>
      <c r="C146" s="484" t="s">
        <v>201</v>
      </c>
      <c r="D146" s="490" t="s">
        <v>202</v>
      </c>
      <c r="E146" s="533">
        <f>'Cost estimate'!E154</f>
        <v>1485</v>
      </c>
      <c r="F146" s="534">
        <v>120</v>
      </c>
      <c r="G146" s="434">
        <f ca="1">IF(TODAY()&lt;45150,F146,IF(TODAY()&lt;45515,F146*(1+Escalations!$D$3),F146*(1+Escalations!$D$3)*(1+Escalations!$D$4)))</f>
        <v>120</v>
      </c>
      <c r="H146" s="447">
        <f ca="1">E146*G146</f>
        <v>178200</v>
      </c>
    </row>
    <row r="147" spans="1:8" ht="13.5" customHeight="1" x14ac:dyDescent="0.25">
      <c r="A147" s="491"/>
      <c r="B147" s="490"/>
      <c r="C147" s="484"/>
      <c r="D147" s="490"/>
      <c r="E147" s="533"/>
      <c r="F147" s="535"/>
      <c r="G147" s="434"/>
      <c r="H147" s="447"/>
    </row>
    <row r="148" spans="1:8" ht="13.5" customHeight="1" x14ac:dyDescent="0.25">
      <c r="A148" s="491" t="s">
        <v>203</v>
      </c>
      <c r="B148" s="490" t="s">
        <v>204</v>
      </c>
      <c r="C148" s="489" t="s">
        <v>205</v>
      </c>
      <c r="D148" s="490"/>
      <c r="E148" s="533"/>
      <c r="F148" s="535"/>
      <c r="G148" s="434"/>
      <c r="H148" s="447"/>
    </row>
    <row r="149" spans="1:8" ht="13.5" customHeight="1" x14ac:dyDescent="0.25">
      <c r="A149" s="491"/>
      <c r="B149" s="490"/>
      <c r="C149" s="484"/>
      <c r="D149" s="490"/>
      <c r="E149" s="533"/>
      <c r="F149" s="535"/>
      <c r="G149" s="434"/>
      <c r="H149" s="447"/>
    </row>
    <row r="150" spans="1:8" ht="13.5" customHeight="1" x14ac:dyDescent="0.25">
      <c r="A150" s="491"/>
      <c r="B150" s="490"/>
      <c r="C150" s="489" t="s">
        <v>206</v>
      </c>
      <c r="D150" s="490"/>
      <c r="E150" s="533"/>
      <c r="F150" s="535"/>
      <c r="G150" s="434"/>
      <c r="H150" s="447"/>
    </row>
    <row r="151" spans="1:8" s="463" customFormat="1" ht="50.1" customHeight="1" x14ac:dyDescent="0.3">
      <c r="A151" s="491"/>
      <c r="B151" s="490"/>
      <c r="C151" s="484" t="s">
        <v>207</v>
      </c>
      <c r="D151" s="490" t="s">
        <v>195</v>
      </c>
      <c r="E151" s="533">
        <f>'Cost estimate'!E159</f>
        <v>150</v>
      </c>
      <c r="F151" s="534">
        <v>120</v>
      </c>
      <c r="G151" s="434">
        <f ca="1">IF(TODAY()&lt;45150,F151,IF(TODAY()&lt;45515,F151*(1+Escalations!$D$3),F151*(1+Escalations!$D$3)*(1+Escalations!$D$4)))</f>
        <v>120</v>
      </c>
      <c r="H151" s="447">
        <f ca="1">E151*G151</f>
        <v>18000</v>
      </c>
    </row>
    <row r="152" spans="1:8" s="463" customFormat="1" ht="50.1" customHeight="1" x14ac:dyDescent="0.3">
      <c r="A152" s="491"/>
      <c r="B152" s="490"/>
      <c r="C152" s="484" t="s">
        <v>208</v>
      </c>
      <c r="D152" s="490" t="s">
        <v>195</v>
      </c>
      <c r="E152" s="533">
        <f>'Cost estimate'!E160</f>
        <v>150</v>
      </c>
      <c r="F152" s="534">
        <v>120</v>
      </c>
      <c r="G152" s="434">
        <f ca="1">IF(TODAY()&lt;45150,F152,IF(TODAY()&lt;45515,F152*(1+Escalations!$D$3),F152*(1+Escalations!$D$3)*(1+Escalations!$D$4)))</f>
        <v>120</v>
      </c>
      <c r="H152" s="447">
        <f ca="1">E152*G152</f>
        <v>18000</v>
      </c>
    </row>
    <row r="153" spans="1:8" ht="13.5" customHeight="1" x14ac:dyDescent="0.25">
      <c r="A153" s="491"/>
      <c r="B153" s="490"/>
      <c r="C153" s="484"/>
      <c r="D153" s="490"/>
      <c r="E153" s="533"/>
      <c r="F153" s="534"/>
      <c r="G153" s="434"/>
      <c r="H153" s="447"/>
    </row>
    <row r="154" spans="1:8" ht="13.5" customHeight="1" x14ac:dyDescent="0.25">
      <c r="A154" s="491"/>
      <c r="B154" s="490"/>
      <c r="C154" s="493" t="s">
        <v>209</v>
      </c>
      <c r="D154" s="490"/>
      <c r="E154" s="533"/>
      <c r="F154" s="534"/>
      <c r="G154" s="434"/>
      <c r="H154" s="447"/>
    </row>
    <row r="155" spans="1:8" ht="13.5" customHeight="1" x14ac:dyDescent="0.25">
      <c r="A155" s="491"/>
      <c r="B155" s="490"/>
      <c r="C155" s="494" t="s">
        <v>210</v>
      </c>
      <c r="D155" s="490" t="s">
        <v>195</v>
      </c>
      <c r="E155" s="533">
        <f>'Cost estimate'!E163</f>
        <v>75</v>
      </c>
      <c r="F155" s="534">
        <v>120</v>
      </c>
      <c r="G155" s="434">
        <f ca="1">IF(TODAY()&lt;45150,F155,IF(TODAY()&lt;45515,F155*(1+Escalations!$D$3),F155*(1+Escalations!$D$3)*(1+Escalations!$D$4)))</f>
        <v>120</v>
      </c>
      <c r="H155" s="447">
        <f t="shared" ref="H155:H163" ca="1" si="3">E155*G155</f>
        <v>9000</v>
      </c>
    </row>
    <row r="156" spans="1:8" ht="13.5" customHeight="1" x14ac:dyDescent="0.25">
      <c r="A156" s="491"/>
      <c r="B156" s="490"/>
      <c r="C156" s="494" t="s">
        <v>211</v>
      </c>
      <c r="D156" s="490" t="s">
        <v>195</v>
      </c>
      <c r="E156" s="533">
        <f>'Cost estimate'!E164</f>
        <v>75</v>
      </c>
      <c r="F156" s="534">
        <v>120</v>
      </c>
      <c r="G156" s="434">
        <f ca="1">IF(TODAY()&lt;45150,F156,IF(TODAY()&lt;45515,F156*(1+Escalations!$D$3),F156*(1+Escalations!$D$3)*(1+Escalations!$D$4)))</f>
        <v>120</v>
      </c>
      <c r="H156" s="447">
        <f t="shared" ca="1" si="3"/>
        <v>9000</v>
      </c>
    </row>
    <row r="157" spans="1:8" s="463" customFormat="1" ht="30" customHeight="1" x14ac:dyDescent="0.3">
      <c r="A157" s="491"/>
      <c r="B157" s="490"/>
      <c r="C157" s="494" t="s">
        <v>212</v>
      </c>
      <c r="D157" s="490" t="s">
        <v>195</v>
      </c>
      <c r="E157" s="533">
        <f>'Cost estimate'!E165</f>
        <v>650</v>
      </c>
      <c r="F157" s="534">
        <v>120</v>
      </c>
      <c r="G157" s="434">
        <f ca="1">IF(TODAY()&lt;45150,F157,IF(TODAY()&lt;45515,F157*(1+Escalations!$D$3),F157*(1+Escalations!$D$3)*(1+Escalations!$D$4)))</f>
        <v>120</v>
      </c>
      <c r="H157" s="447">
        <f t="shared" ca="1" si="3"/>
        <v>78000</v>
      </c>
    </row>
    <row r="158" spans="1:8" ht="13.5" customHeight="1" x14ac:dyDescent="0.25">
      <c r="A158" s="491"/>
      <c r="B158" s="490"/>
      <c r="C158" s="494" t="s">
        <v>213</v>
      </c>
      <c r="D158" s="490" t="s">
        <v>195</v>
      </c>
      <c r="E158" s="533">
        <f>'Cost estimate'!E166</f>
        <v>50</v>
      </c>
      <c r="F158" s="534">
        <v>120</v>
      </c>
      <c r="G158" s="434">
        <f ca="1">IF(TODAY()&lt;45150,F158,IF(TODAY()&lt;45515,F158*(1+Escalations!$D$3),F158*(1+Escalations!$D$3)*(1+Escalations!$D$4)))</f>
        <v>120</v>
      </c>
      <c r="H158" s="447">
        <f t="shared" ca="1" si="3"/>
        <v>6000</v>
      </c>
    </row>
    <row r="159" spans="1:8" ht="13.5" customHeight="1" x14ac:dyDescent="0.25">
      <c r="A159" s="491"/>
      <c r="B159" s="490"/>
      <c r="C159" s="484" t="s">
        <v>214</v>
      </c>
      <c r="D159" s="490" t="s">
        <v>195</v>
      </c>
      <c r="E159" s="533">
        <f>'Cost estimate'!E167</f>
        <v>30</v>
      </c>
      <c r="F159" s="534">
        <v>90</v>
      </c>
      <c r="G159" s="434">
        <f ca="1">IF(TODAY()&lt;45150,F159,IF(TODAY()&lt;45515,F159*(1+Escalations!$D$3),F159*(1+Escalations!$D$3)*(1+Escalations!$D$4)))</f>
        <v>90</v>
      </c>
      <c r="H159" s="447">
        <f t="shared" ca="1" si="3"/>
        <v>2700</v>
      </c>
    </row>
    <row r="160" spans="1:8" ht="13.5" customHeight="1" x14ac:dyDescent="0.25">
      <c r="A160" s="491"/>
      <c r="B160" s="490"/>
      <c r="C160" s="484" t="s">
        <v>215</v>
      </c>
      <c r="D160" s="490" t="s">
        <v>195</v>
      </c>
      <c r="E160" s="533">
        <f>'Cost estimate'!E168</f>
        <v>10</v>
      </c>
      <c r="F160" s="534">
        <v>120</v>
      </c>
      <c r="G160" s="434">
        <f ca="1">IF(TODAY()&lt;45150,F160,IF(TODAY()&lt;45515,F160*(1+Escalations!$D$3),F160*(1+Escalations!$D$3)*(1+Escalations!$D$4)))</f>
        <v>120</v>
      </c>
      <c r="H160" s="447">
        <f t="shared" ca="1" si="3"/>
        <v>1200</v>
      </c>
    </row>
    <row r="161" spans="1:8" ht="13.5" customHeight="1" x14ac:dyDescent="0.25">
      <c r="A161" s="491"/>
      <c r="B161" s="490"/>
      <c r="C161" s="484" t="s">
        <v>216</v>
      </c>
      <c r="D161" s="490" t="s">
        <v>195</v>
      </c>
      <c r="E161" s="533">
        <f>'Cost estimate'!E169</f>
        <v>10</v>
      </c>
      <c r="F161" s="534">
        <v>130</v>
      </c>
      <c r="G161" s="434">
        <f ca="1">IF(TODAY()&lt;45150,F161,IF(TODAY()&lt;45515,F161*(1+Escalations!$D$3),F161*(1+Escalations!$D$3)*(1+Escalations!$D$4)))</f>
        <v>130</v>
      </c>
      <c r="H161" s="447">
        <f t="shared" ca="1" si="3"/>
        <v>1300</v>
      </c>
    </row>
    <row r="162" spans="1:8" ht="13.5" customHeight="1" x14ac:dyDescent="0.25">
      <c r="A162" s="491"/>
      <c r="B162" s="490"/>
      <c r="C162" s="484" t="s">
        <v>217</v>
      </c>
      <c r="D162" s="490" t="s">
        <v>195</v>
      </c>
      <c r="E162" s="533">
        <f>'Cost estimate'!E170</f>
        <v>1650</v>
      </c>
      <c r="F162" s="534">
        <v>60</v>
      </c>
      <c r="G162" s="434">
        <f ca="1">IF(TODAY()&lt;45150,F162,IF(TODAY()&lt;45515,F162*(1+Escalations!$D$3),F162*(1+Escalations!$D$3)*(1+Escalations!$D$4)))</f>
        <v>60</v>
      </c>
      <c r="H162" s="447">
        <f t="shared" ca="1" si="3"/>
        <v>99000</v>
      </c>
    </row>
    <row r="163" spans="1:8" ht="16.5" customHeight="1" x14ac:dyDescent="0.25">
      <c r="A163" s="491"/>
      <c r="B163" s="490"/>
      <c r="C163" s="484" t="s">
        <v>218</v>
      </c>
      <c r="D163" s="490" t="s">
        <v>190</v>
      </c>
      <c r="E163" s="533">
        <f>'Cost estimate'!E171</f>
        <v>175</v>
      </c>
      <c r="F163" s="534">
        <v>90</v>
      </c>
      <c r="G163" s="434">
        <f ca="1">IF(TODAY()&lt;45150,F163,IF(TODAY()&lt;45515,F163*(1+Escalations!$D$3),F163*(1+Escalations!$D$3)*(1+Escalations!$D$4)))</f>
        <v>90</v>
      </c>
      <c r="H163" s="447">
        <f t="shared" ca="1" si="3"/>
        <v>15750</v>
      </c>
    </row>
    <row r="164" spans="1:8" ht="13.5" customHeight="1" x14ac:dyDescent="0.25">
      <c r="A164" s="491"/>
      <c r="B164" s="490"/>
      <c r="C164" s="484"/>
      <c r="D164" s="490"/>
      <c r="E164" s="533"/>
      <c r="F164" s="534"/>
      <c r="G164" s="434"/>
      <c r="H164" s="447"/>
    </row>
    <row r="165" spans="1:8" ht="15.6" x14ac:dyDescent="0.25">
      <c r="A165" s="491" t="s">
        <v>219</v>
      </c>
      <c r="B165" s="490" t="s">
        <v>220</v>
      </c>
      <c r="C165" s="489" t="s">
        <v>221</v>
      </c>
      <c r="D165" s="490"/>
      <c r="E165" s="533"/>
      <c r="F165" s="534"/>
      <c r="G165" s="434"/>
      <c r="H165" s="447"/>
    </row>
    <row r="166" spans="1:8" x14ac:dyDescent="0.25">
      <c r="A166" s="491"/>
      <c r="B166" s="490"/>
      <c r="C166" s="483" t="s">
        <v>222</v>
      </c>
      <c r="D166" s="490" t="s">
        <v>202</v>
      </c>
      <c r="E166" s="533">
        <f>'Cost estimate'!E174</f>
        <v>110</v>
      </c>
      <c r="F166" s="534">
        <v>430</v>
      </c>
      <c r="G166" s="434">
        <f ca="1">IF(TODAY()&lt;45150,F166,IF(TODAY()&lt;45515,F166*(1+Escalations!$D$3),F166*(1+Escalations!$D$3)*(1+Escalations!$D$4)))</f>
        <v>430</v>
      </c>
      <c r="H166" s="447">
        <f ca="1">E166*G166</f>
        <v>47300</v>
      </c>
    </row>
    <row r="167" spans="1:8" ht="13.5" customHeight="1" x14ac:dyDescent="0.25">
      <c r="A167" s="491"/>
      <c r="B167" s="490"/>
      <c r="C167" s="483" t="s">
        <v>223</v>
      </c>
      <c r="D167" s="490" t="s">
        <v>202</v>
      </c>
      <c r="E167" s="533">
        <f>'Cost estimate'!E175</f>
        <v>110</v>
      </c>
      <c r="F167" s="534">
        <v>430</v>
      </c>
      <c r="G167" s="434">
        <f ca="1">IF(TODAY()&lt;45150,F167,IF(TODAY()&lt;45515,F167*(1+Escalations!$D$3),F167*(1+Escalations!$D$3)*(1+Escalations!$D$4)))</f>
        <v>430</v>
      </c>
      <c r="H167" s="447">
        <f ca="1">E167*G167</f>
        <v>47300</v>
      </c>
    </row>
    <row r="168" spans="1:8" ht="13.5" customHeight="1" x14ac:dyDescent="0.25">
      <c r="A168" s="491"/>
      <c r="B168" s="490"/>
      <c r="C168" s="483" t="s">
        <v>224</v>
      </c>
      <c r="D168" s="490" t="s">
        <v>202</v>
      </c>
      <c r="E168" s="533">
        <f>'Cost estimate'!E176</f>
        <v>300</v>
      </c>
      <c r="F168" s="534">
        <v>430</v>
      </c>
      <c r="G168" s="434">
        <f ca="1">IF(TODAY()&lt;45150,F168,IF(TODAY()&lt;45515,F168*(1+Escalations!$D$3),F168*(1+Escalations!$D$3)*(1+Escalations!$D$4)))</f>
        <v>430</v>
      </c>
      <c r="H168" s="447">
        <f ca="1">E168*G168</f>
        <v>129000</v>
      </c>
    </row>
    <row r="169" spans="1:8" ht="13.5" customHeight="1" x14ac:dyDescent="0.25">
      <c r="A169" s="491"/>
      <c r="B169" s="490"/>
      <c r="C169" s="483"/>
      <c r="D169" s="490"/>
      <c r="E169" s="533"/>
      <c r="F169" s="534"/>
      <c r="G169" s="434"/>
      <c r="H169" s="447"/>
    </row>
    <row r="170" spans="1:8" ht="15.6" x14ac:dyDescent="0.25">
      <c r="A170" s="491" t="s">
        <v>225</v>
      </c>
      <c r="B170" s="490" t="s">
        <v>226</v>
      </c>
      <c r="C170" s="489" t="s">
        <v>227</v>
      </c>
      <c r="D170" s="490"/>
      <c r="E170" s="533"/>
      <c r="F170" s="535"/>
      <c r="G170" s="434"/>
      <c r="H170" s="447"/>
    </row>
    <row r="171" spans="1:8" ht="12.6" customHeight="1" x14ac:dyDescent="0.25">
      <c r="A171" s="491"/>
      <c r="B171" s="490"/>
      <c r="C171" s="484"/>
      <c r="D171" s="490"/>
      <c r="E171" s="533"/>
      <c r="F171" s="535"/>
      <c r="G171" s="434"/>
      <c r="H171" s="447"/>
    </row>
    <row r="172" spans="1:8" ht="13.5" customHeight="1" x14ac:dyDescent="0.25">
      <c r="A172" s="491"/>
      <c r="B172" s="490"/>
      <c r="C172" s="484" t="s">
        <v>228</v>
      </c>
      <c r="D172" s="490"/>
      <c r="E172" s="533"/>
      <c r="F172" s="535"/>
      <c r="G172" s="434"/>
      <c r="H172" s="447"/>
    </row>
    <row r="173" spans="1:8" s="463" customFormat="1" ht="30" customHeight="1" x14ac:dyDescent="0.3">
      <c r="A173" s="491"/>
      <c r="B173" s="490"/>
      <c r="C173" s="484" t="s">
        <v>229</v>
      </c>
      <c r="D173" s="490" t="s">
        <v>195</v>
      </c>
      <c r="E173" s="533">
        <f>'Cost estimate'!E184</f>
        <v>650</v>
      </c>
      <c r="F173" s="534">
        <v>290</v>
      </c>
      <c r="G173" s="434">
        <f ca="1">IF(TODAY()&lt;45150,F173,IF(TODAY()&lt;45515,F173*(1+Escalations!$D$3),F173*(1+Escalations!$D$3)*(1+Escalations!$D$4)))</f>
        <v>290</v>
      </c>
      <c r="H173" s="447">
        <f ca="1">E173*G173</f>
        <v>188500</v>
      </c>
    </row>
    <row r="174" spans="1:8" ht="13.5" customHeight="1" x14ac:dyDescent="0.25">
      <c r="A174" s="491"/>
      <c r="B174" s="490"/>
      <c r="C174" s="483" t="s">
        <v>230</v>
      </c>
      <c r="D174" s="490" t="s">
        <v>195</v>
      </c>
      <c r="E174" s="533">
        <f>'Cost estimate'!E185</f>
        <v>30</v>
      </c>
      <c r="F174" s="534">
        <v>70</v>
      </c>
      <c r="G174" s="434">
        <f ca="1">IF(TODAY()&lt;45150,F174,IF(TODAY()&lt;45515,F174*(1+Escalations!$D$3),F174*(1+Escalations!$D$3)*(1+Escalations!$D$4)))</f>
        <v>70</v>
      </c>
      <c r="H174" s="447">
        <f ca="1">E174*G174</f>
        <v>2100</v>
      </c>
    </row>
    <row r="175" spans="1:8" ht="13.5" customHeight="1" x14ac:dyDescent="0.25">
      <c r="A175" s="491"/>
      <c r="B175" s="490"/>
      <c r="C175" s="483" t="s">
        <v>231</v>
      </c>
      <c r="D175" s="490" t="s">
        <v>195</v>
      </c>
      <c r="E175" s="533">
        <f>'Cost estimate'!E186</f>
        <v>350</v>
      </c>
      <c r="F175" s="534">
        <v>280</v>
      </c>
      <c r="G175" s="434">
        <f ca="1">IF(TODAY()&lt;45150,F175,IF(TODAY()&lt;45515,F175*(1+Escalations!$D$3),F175*(1+Escalations!$D$3)*(1+Escalations!$D$4)))</f>
        <v>280</v>
      </c>
      <c r="H175" s="447">
        <f ca="1">E175*G175</f>
        <v>98000</v>
      </c>
    </row>
    <row r="176" spans="1:8" ht="13.5" customHeight="1" x14ac:dyDescent="0.25">
      <c r="A176" s="491"/>
      <c r="B176" s="490"/>
      <c r="C176" s="483" t="s">
        <v>232</v>
      </c>
      <c r="D176" s="490" t="s">
        <v>190</v>
      </c>
      <c r="E176" s="533">
        <f>'Cost estimate'!E187</f>
        <v>175</v>
      </c>
      <c r="F176" s="534">
        <v>290</v>
      </c>
      <c r="G176" s="434">
        <f ca="1">IF(TODAY()&lt;45150,F176,IF(TODAY()&lt;45515,F176*(1+Escalations!$D$3),F176*(1+Escalations!$D$3)*(1+Escalations!$D$4)))</f>
        <v>290</v>
      </c>
      <c r="H176" s="447">
        <f ca="1">E176*G176</f>
        <v>50750</v>
      </c>
    </row>
    <row r="177" spans="1:8" ht="13.5" customHeight="1" x14ac:dyDescent="0.25">
      <c r="A177" s="491"/>
      <c r="B177" s="490"/>
      <c r="C177" s="484" t="s">
        <v>233</v>
      </c>
      <c r="D177" s="490"/>
      <c r="E177" s="533"/>
      <c r="F177" s="534"/>
      <c r="G177" s="434"/>
      <c r="H177" s="447"/>
    </row>
    <row r="178" spans="1:8" ht="13.5" customHeight="1" x14ac:dyDescent="0.25">
      <c r="A178" s="491"/>
      <c r="B178" s="490"/>
      <c r="C178" s="536" t="s">
        <v>777</v>
      </c>
      <c r="D178" s="490" t="s">
        <v>195</v>
      </c>
      <c r="E178" s="533">
        <f>'Cost estimate'!E190</f>
        <v>225</v>
      </c>
      <c r="F178" s="534">
        <v>290</v>
      </c>
      <c r="G178" s="434">
        <f ca="1">IF(TODAY()&lt;45150,F178,IF(TODAY()&lt;45515,F178*(1+Escalations!$D$3),F178*(1+Escalations!$D$3)*(1+Escalations!$D$4)))</f>
        <v>290</v>
      </c>
      <c r="H178" s="447">
        <f t="shared" ref="H178:H186" ca="1" si="4">E178*G178</f>
        <v>65250</v>
      </c>
    </row>
    <row r="179" spans="1:8" ht="29.25" customHeight="1" x14ac:dyDescent="0.25">
      <c r="A179" s="491"/>
      <c r="B179" s="490"/>
      <c r="C179" s="537" t="s">
        <v>778</v>
      </c>
      <c r="D179" s="490" t="s">
        <v>195</v>
      </c>
      <c r="E179" s="533">
        <f>'Cost estimate'!E191</f>
        <v>225</v>
      </c>
      <c r="F179" s="534">
        <v>300</v>
      </c>
      <c r="G179" s="434">
        <f ca="1">IF(TODAY()&lt;45150,F179,IF(TODAY()&lt;45515,F179*(1+Escalations!$D$3),F179*(1+Escalations!$D$3)*(1+Escalations!$D$4)))</f>
        <v>300</v>
      </c>
      <c r="H179" s="447">
        <f t="shared" ca="1" si="4"/>
        <v>67500</v>
      </c>
    </row>
    <row r="180" spans="1:8" s="463" customFormat="1" ht="72.75" customHeight="1" x14ac:dyDescent="0.3">
      <c r="A180" s="491"/>
      <c r="B180" s="490"/>
      <c r="C180" s="537" t="s">
        <v>234</v>
      </c>
      <c r="D180" s="490" t="s">
        <v>195</v>
      </c>
      <c r="E180" s="533">
        <f>'Cost estimate'!E192</f>
        <v>150</v>
      </c>
      <c r="F180" s="534">
        <v>290</v>
      </c>
      <c r="G180" s="434">
        <f ca="1">IF(TODAY()&lt;45150,F180,IF(TODAY()&lt;45515,F180*(1+Escalations!$D$3),F180*(1+Escalations!$D$3)*(1+Escalations!$D$4)))</f>
        <v>290</v>
      </c>
      <c r="H180" s="447">
        <f t="shared" ca="1" si="4"/>
        <v>43500</v>
      </c>
    </row>
    <row r="181" spans="1:8" s="463" customFormat="1" ht="45.75" customHeight="1" x14ac:dyDescent="0.3">
      <c r="A181" s="491"/>
      <c r="B181" s="490"/>
      <c r="C181" s="484" t="s">
        <v>235</v>
      </c>
      <c r="D181" s="490" t="s">
        <v>195</v>
      </c>
      <c r="E181" s="533">
        <f>'Cost estimate'!E193</f>
        <v>50</v>
      </c>
      <c r="F181" s="534">
        <v>300</v>
      </c>
      <c r="G181" s="434">
        <f ca="1">IF(TODAY()&lt;45150,F181,IF(TODAY()&lt;45515,F181*(1+Escalations!$D$3),F181*(1+Escalations!$D$3)*(1+Escalations!$D$4)))</f>
        <v>300</v>
      </c>
      <c r="H181" s="447">
        <f t="shared" ca="1" si="4"/>
        <v>15000</v>
      </c>
    </row>
    <row r="182" spans="1:8" s="463" customFormat="1" ht="56.25" customHeight="1" x14ac:dyDescent="0.3">
      <c r="A182" s="491"/>
      <c r="B182" s="490"/>
      <c r="C182" s="484" t="s">
        <v>236</v>
      </c>
      <c r="D182" s="490" t="s">
        <v>195</v>
      </c>
      <c r="E182" s="533">
        <f>'Cost estimate'!E194</f>
        <v>18</v>
      </c>
      <c r="F182" s="534">
        <v>300</v>
      </c>
      <c r="G182" s="434">
        <f ca="1">IF(TODAY()&lt;45150,F182,IF(TODAY()&lt;45515,F182*(1+Escalations!$D$3),F182*(1+Escalations!$D$3)*(1+Escalations!$D$4)))</f>
        <v>300</v>
      </c>
      <c r="H182" s="447">
        <f t="shared" ca="1" si="4"/>
        <v>5400</v>
      </c>
    </row>
    <row r="183" spans="1:8" ht="13.5" customHeight="1" x14ac:dyDescent="0.25">
      <c r="A183" s="491"/>
      <c r="B183" s="490"/>
      <c r="C183" s="483" t="s">
        <v>237</v>
      </c>
      <c r="D183" s="490" t="s">
        <v>195</v>
      </c>
      <c r="E183" s="533">
        <f>'Cost estimate'!E195</f>
        <v>10</v>
      </c>
      <c r="F183" s="534">
        <v>200</v>
      </c>
      <c r="G183" s="434">
        <f ca="1">IF(TODAY()&lt;45150,F183,IF(TODAY()&lt;45515,F183*(1+Escalations!$D$3),F183*(1+Escalations!$D$3)*(1+Escalations!$D$4)))</f>
        <v>200</v>
      </c>
      <c r="H183" s="447">
        <f t="shared" ca="1" si="4"/>
        <v>2000</v>
      </c>
    </row>
    <row r="184" spans="1:8" ht="13.5" customHeight="1" x14ac:dyDescent="0.25">
      <c r="A184" s="491"/>
      <c r="B184" s="490"/>
      <c r="C184" s="483" t="s">
        <v>238</v>
      </c>
      <c r="D184" s="490" t="s">
        <v>195</v>
      </c>
      <c r="E184" s="533">
        <f>'Cost estimate'!E196</f>
        <v>10</v>
      </c>
      <c r="F184" s="534">
        <v>300</v>
      </c>
      <c r="G184" s="434">
        <f ca="1">IF(TODAY()&lt;45150,F184,IF(TODAY()&lt;45515,F184*(1+Escalations!$D$3),F184*(1+Escalations!$D$3)*(1+Escalations!$D$4)))</f>
        <v>300</v>
      </c>
      <c r="H184" s="447">
        <f t="shared" ca="1" si="4"/>
        <v>3000</v>
      </c>
    </row>
    <row r="185" spans="1:8" ht="13.5" customHeight="1" x14ac:dyDescent="0.25">
      <c r="A185" s="491"/>
      <c r="B185" s="490"/>
      <c r="C185" s="483" t="s">
        <v>231</v>
      </c>
      <c r="D185" s="490" t="s">
        <v>195</v>
      </c>
      <c r="E185" s="533">
        <f>'Cost estimate'!E197</f>
        <v>1300</v>
      </c>
      <c r="F185" s="534">
        <v>90</v>
      </c>
      <c r="G185" s="434">
        <f ca="1">IF(TODAY()&lt;45150,F185,IF(TODAY()&lt;45515,F185*(1+Escalations!$D$3),F185*(1+Escalations!$D$3)*(1+Escalations!$D$4)))</f>
        <v>90</v>
      </c>
      <c r="H185" s="447">
        <f t="shared" ca="1" si="4"/>
        <v>117000</v>
      </c>
    </row>
    <row r="186" spans="1:8" ht="30" x14ac:dyDescent="0.25">
      <c r="A186" s="491"/>
      <c r="B186" s="490"/>
      <c r="C186" s="484" t="s">
        <v>239</v>
      </c>
      <c r="D186" s="490" t="s">
        <v>190</v>
      </c>
      <c r="E186" s="533">
        <f>'Cost estimate'!E198</f>
        <v>10</v>
      </c>
      <c r="F186" s="534">
        <v>290</v>
      </c>
      <c r="G186" s="434">
        <f ca="1">IF(TODAY()&lt;45150,F186,IF(TODAY()&lt;45515,F186*(1+Escalations!$D$3),F186*(1+Escalations!$D$3)*(1+Escalations!$D$4)))</f>
        <v>290</v>
      </c>
      <c r="H186" s="447">
        <f t="shared" ca="1" si="4"/>
        <v>2900</v>
      </c>
    </row>
    <row r="187" spans="1:8" s="526" customFormat="1" ht="18.600000000000001" customHeight="1" x14ac:dyDescent="0.3">
      <c r="A187" s="520" t="s">
        <v>711</v>
      </c>
      <c r="B187" s="521"/>
      <c r="C187" s="521"/>
      <c r="D187" s="521"/>
      <c r="E187" s="522"/>
      <c r="F187" s="523"/>
      <c r="G187" s="524"/>
      <c r="H187" s="525">
        <f ca="1">SUM(H137:H186)</f>
        <v>1388650</v>
      </c>
    </row>
    <row r="188" spans="1:8" s="526" customFormat="1" ht="18.600000000000001" customHeight="1" x14ac:dyDescent="0.3">
      <c r="A188" s="520" t="s">
        <v>712</v>
      </c>
      <c r="B188" s="521"/>
      <c r="C188" s="521"/>
      <c r="D188" s="521"/>
      <c r="E188" s="522"/>
      <c r="F188" s="523"/>
      <c r="G188" s="524"/>
      <c r="H188" s="525">
        <f ca="1">H187</f>
        <v>1388650</v>
      </c>
    </row>
    <row r="189" spans="1:8" ht="31.2" x14ac:dyDescent="0.25">
      <c r="A189" s="491" t="s">
        <v>240</v>
      </c>
      <c r="B189" s="490" t="s">
        <v>241</v>
      </c>
      <c r="C189" s="489" t="s">
        <v>242</v>
      </c>
      <c r="D189" s="490"/>
      <c r="E189" s="533"/>
      <c r="F189" s="534"/>
      <c r="G189" s="434"/>
      <c r="H189" s="447"/>
    </row>
    <row r="190" spans="1:8" ht="13.5" customHeight="1" x14ac:dyDescent="0.25">
      <c r="A190" s="491"/>
      <c r="B190" s="490"/>
      <c r="C190" s="484"/>
      <c r="D190" s="490"/>
      <c r="E190" s="533"/>
      <c r="F190" s="534"/>
      <c r="G190" s="434"/>
      <c r="H190" s="447"/>
    </row>
    <row r="191" spans="1:8" ht="13.5" customHeight="1" x14ac:dyDescent="0.25">
      <c r="A191" s="491"/>
      <c r="B191" s="490"/>
      <c r="C191" s="484" t="s">
        <v>243</v>
      </c>
      <c r="D191" s="490"/>
      <c r="E191" s="533"/>
      <c r="F191" s="534"/>
      <c r="G191" s="434"/>
      <c r="H191" s="447"/>
    </row>
    <row r="192" spans="1:8" ht="13.5" customHeight="1" x14ac:dyDescent="0.25">
      <c r="A192" s="491"/>
      <c r="B192" s="490"/>
      <c r="C192" s="483" t="s">
        <v>244</v>
      </c>
      <c r="D192" s="490" t="s">
        <v>195</v>
      </c>
      <c r="E192" s="533">
        <f>'Cost estimate'!E202</f>
        <v>25</v>
      </c>
      <c r="F192" s="534">
        <v>350</v>
      </c>
      <c r="G192" s="434">
        <f ca="1">IF(TODAY()&lt;45150,F192,IF(TODAY()&lt;45515,F192*(1+Escalations!$D$3),F192*(1+Escalations!$D$3)*(1+Escalations!$D$4)))</f>
        <v>350</v>
      </c>
      <c r="H192" s="447">
        <f ca="1">E192*G192</f>
        <v>8750</v>
      </c>
    </row>
    <row r="193" spans="1:8" ht="12.9" customHeight="1" x14ac:dyDescent="0.25">
      <c r="A193" s="491"/>
      <c r="B193" s="490"/>
      <c r="C193" s="483"/>
      <c r="D193" s="490"/>
      <c r="E193" s="538"/>
      <c r="F193" s="534"/>
      <c r="G193" s="434"/>
      <c r="H193" s="447"/>
    </row>
    <row r="194" spans="1:8" ht="13.5" customHeight="1" x14ac:dyDescent="0.25">
      <c r="A194" s="491"/>
      <c r="B194" s="490"/>
      <c r="C194" s="483" t="s">
        <v>245</v>
      </c>
      <c r="D194" s="490" t="s">
        <v>195</v>
      </c>
      <c r="E194" s="533">
        <f>'Cost estimate'!E204</f>
        <v>25</v>
      </c>
      <c r="F194" s="534">
        <v>500</v>
      </c>
      <c r="G194" s="434">
        <f ca="1">IF(TODAY()&lt;45150,F194,IF(TODAY()&lt;45515,F194*(1+Escalations!$D$3),F194*(1+Escalations!$D$3)*(1+Escalations!$D$4)))</f>
        <v>500</v>
      </c>
      <c r="H194" s="447">
        <f ca="1">E194*G194</f>
        <v>12500</v>
      </c>
    </row>
    <row r="195" spans="1:8" ht="12.9" customHeight="1" x14ac:dyDescent="0.25">
      <c r="A195" s="491"/>
      <c r="B195" s="490"/>
      <c r="C195" s="483"/>
      <c r="D195" s="490"/>
      <c r="E195" s="533"/>
      <c r="F195" s="534"/>
      <c r="G195" s="434"/>
      <c r="H195" s="447"/>
    </row>
    <row r="196" spans="1:8" ht="13.5" customHeight="1" x14ac:dyDescent="0.25">
      <c r="A196" s="491"/>
      <c r="B196" s="490"/>
      <c r="C196" s="483" t="s">
        <v>246</v>
      </c>
      <c r="D196" s="490" t="s">
        <v>195</v>
      </c>
      <c r="E196" s="533">
        <f>'Cost estimate'!E206</f>
        <v>25</v>
      </c>
      <c r="F196" s="534">
        <v>650</v>
      </c>
      <c r="G196" s="434">
        <f ca="1">IF(TODAY()&lt;45150,F196,IF(TODAY()&lt;45515,F196*(1+Escalations!$D$3),F196*(1+Escalations!$D$3)*(1+Escalations!$D$4)))</f>
        <v>650</v>
      </c>
      <c r="H196" s="447">
        <f ca="1">E196*G196</f>
        <v>16250</v>
      </c>
    </row>
    <row r="197" spans="1:8" ht="12.9" customHeight="1" x14ac:dyDescent="0.25">
      <c r="A197" s="491"/>
      <c r="B197" s="490"/>
      <c r="C197" s="484"/>
      <c r="D197" s="490"/>
      <c r="E197" s="533"/>
      <c r="F197" s="534"/>
      <c r="G197" s="434"/>
      <c r="H197" s="447"/>
    </row>
    <row r="198" spans="1:8" ht="13.5" customHeight="1" x14ac:dyDescent="0.25">
      <c r="A198" s="491"/>
      <c r="B198" s="490"/>
      <c r="C198" s="484" t="s">
        <v>247</v>
      </c>
      <c r="D198" s="490"/>
      <c r="E198" s="533"/>
      <c r="F198" s="534"/>
      <c r="G198" s="434"/>
      <c r="H198" s="447"/>
    </row>
    <row r="199" spans="1:8" ht="13.5" customHeight="1" x14ac:dyDescent="0.25">
      <c r="A199" s="491"/>
      <c r="B199" s="490"/>
      <c r="C199" s="483" t="s">
        <v>244</v>
      </c>
      <c r="D199" s="490" t="s">
        <v>195</v>
      </c>
      <c r="E199" s="533">
        <f>'Cost estimate'!E209</f>
        <v>25</v>
      </c>
      <c r="F199" s="534">
        <v>270</v>
      </c>
      <c r="G199" s="434">
        <f ca="1">IF(TODAY()&lt;45150,F199,IF(TODAY()&lt;45515,F199*(1+Escalations!$D$3),F199*(1+Escalations!$D$3)*(1+Escalations!$D$4)))</f>
        <v>270</v>
      </c>
      <c r="H199" s="447">
        <f ca="1">E199*G199</f>
        <v>6750</v>
      </c>
    </row>
    <row r="200" spans="1:8" ht="12.9" customHeight="1" x14ac:dyDescent="0.25">
      <c r="A200" s="491"/>
      <c r="B200" s="490"/>
      <c r="C200" s="483"/>
      <c r="D200" s="490"/>
      <c r="E200" s="533"/>
      <c r="F200" s="534"/>
      <c r="G200" s="434"/>
      <c r="H200" s="447"/>
    </row>
    <row r="201" spans="1:8" ht="13.5" customHeight="1" x14ac:dyDescent="0.25">
      <c r="A201" s="491"/>
      <c r="B201" s="490"/>
      <c r="C201" s="483" t="s">
        <v>245</v>
      </c>
      <c r="D201" s="490" t="s">
        <v>195</v>
      </c>
      <c r="E201" s="533">
        <f>'Cost estimate'!E211</f>
        <v>25</v>
      </c>
      <c r="F201" s="534">
        <v>550</v>
      </c>
      <c r="G201" s="434">
        <f ca="1">IF(TODAY()&lt;45150,F201,IF(TODAY()&lt;45515,F201*(1+Escalations!$D$3),F201*(1+Escalations!$D$3)*(1+Escalations!$D$4)))</f>
        <v>550</v>
      </c>
      <c r="H201" s="447">
        <f ca="1">E201*G201</f>
        <v>13750</v>
      </c>
    </row>
    <row r="202" spans="1:8" ht="12.9" customHeight="1" x14ac:dyDescent="0.25">
      <c r="A202" s="491"/>
      <c r="B202" s="490"/>
      <c r="C202" s="483"/>
      <c r="D202" s="490"/>
      <c r="E202" s="533"/>
      <c r="F202" s="534"/>
      <c r="G202" s="434"/>
      <c r="H202" s="447"/>
    </row>
    <row r="203" spans="1:8" ht="13.5" customHeight="1" x14ac:dyDescent="0.25">
      <c r="A203" s="491"/>
      <c r="B203" s="490"/>
      <c r="C203" s="483" t="s">
        <v>246</v>
      </c>
      <c r="D203" s="490" t="s">
        <v>195</v>
      </c>
      <c r="E203" s="533">
        <f>'Cost estimate'!E213</f>
        <v>25</v>
      </c>
      <c r="F203" s="534">
        <v>650</v>
      </c>
      <c r="G203" s="434">
        <f ca="1">IF(TODAY()&lt;45150,F203,IF(TODAY()&lt;45515,F203*(1+Escalations!$D$3),F203*(1+Escalations!$D$3)*(1+Escalations!$D$4)))</f>
        <v>650</v>
      </c>
      <c r="H203" s="447">
        <f ca="1">E203*G203</f>
        <v>16250</v>
      </c>
    </row>
    <row r="204" spans="1:8" ht="12.9" customHeight="1" x14ac:dyDescent="0.25">
      <c r="A204" s="491"/>
      <c r="B204" s="490"/>
      <c r="C204" s="484"/>
      <c r="D204" s="490"/>
      <c r="E204" s="533"/>
      <c r="F204" s="535"/>
      <c r="G204" s="434"/>
      <c r="H204" s="447"/>
    </row>
    <row r="205" spans="1:8" x14ac:dyDescent="0.25">
      <c r="A205" s="491"/>
      <c r="B205" s="490"/>
      <c r="C205" s="484" t="s">
        <v>248</v>
      </c>
      <c r="D205" s="490" t="s">
        <v>195</v>
      </c>
      <c r="E205" s="533">
        <f>'Cost estimate'!E215</f>
        <v>50</v>
      </c>
      <c r="F205" s="534">
        <v>1800</v>
      </c>
      <c r="G205" s="434">
        <f ca="1">IF(TODAY()&lt;45150,F205,IF(TODAY()&lt;45515,F205*(1+Escalations!$D$3),F205*(1+Escalations!$D$3)*(1+Escalations!$D$4)))</f>
        <v>1800</v>
      </c>
      <c r="H205" s="447">
        <f ca="1">E205*G205</f>
        <v>90000</v>
      </c>
    </row>
    <row r="206" spans="1:8" ht="30" x14ac:dyDescent="0.25">
      <c r="A206" s="491"/>
      <c r="B206" s="490"/>
      <c r="C206" s="484" t="s">
        <v>249</v>
      </c>
      <c r="D206" s="490" t="s">
        <v>250</v>
      </c>
      <c r="E206" s="533">
        <f>'Cost estimate'!E216</f>
        <v>0</v>
      </c>
      <c r="F206" s="535">
        <v>150000</v>
      </c>
      <c r="G206" s="434">
        <f ca="1">IF(TODAY()&lt;45150,F206,IF(TODAY()&lt;45515,F206*(1+Escalations!$D$3),F206*(1+Escalations!$D$3)*(1+Escalations!$D$4)))</f>
        <v>150000</v>
      </c>
      <c r="H206" s="447">
        <f ca="1">E206*G206</f>
        <v>0</v>
      </c>
    </row>
    <row r="207" spans="1:8" s="79" customFormat="1" ht="18.600000000000001" customHeight="1" x14ac:dyDescent="0.25">
      <c r="A207" s="394" t="s">
        <v>752</v>
      </c>
      <c r="B207" s="86"/>
      <c r="C207" s="86"/>
      <c r="D207" s="86"/>
      <c r="E207" s="73"/>
      <c r="F207" s="392"/>
      <c r="G207" s="77"/>
      <c r="H207" s="78">
        <f ca="1">SUM(H188:H206)</f>
        <v>1552900</v>
      </c>
    </row>
    <row r="208" spans="1:8" ht="16.2" customHeight="1" x14ac:dyDescent="0.25">
      <c r="A208" s="487" t="s">
        <v>251</v>
      </c>
      <c r="B208" s="488" t="s">
        <v>252</v>
      </c>
      <c r="C208" s="489" t="s">
        <v>253</v>
      </c>
      <c r="D208" s="490"/>
      <c r="E208" s="490"/>
      <c r="F208" s="532"/>
      <c r="G208" s="434"/>
      <c r="H208" s="447"/>
    </row>
    <row r="209" spans="1:8" ht="13.5" customHeight="1" x14ac:dyDescent="0.25">
      <c r="A209" s="491"/>
      <c r="B209" s="488"/>
      <c r="C209" s="495"/>
      <c r="D209" s="490"/>
      <c r="E209" s="490"/>
      <c r="F209" s="532"/>
      <c r="G209" s="434"/>
      <c r="H209" s="447"/>
    </row>
    <row r="210" spans="1:8" ht="13.5" customHeight="1" x14ac:dyDescent="0.25">
      <c r="A210" s="491" t="s">
        <v>254</v>
      </c>
      <c r="B210" s="490" t="s">
        <v>16</v>
      </c>
      <c r="C210" s="489" t="s">
        <v>255</v>
      </c>
      <c r="D210" s="490"/>
      <c r="E210" s="490"/>
      <c r="F210" s="532"/>
      <c r="G210" s="434"/>
      <c r="H210" s="447"/>
    </row>
    <row r="211" spans="1:8" ht="13.5" customHeight="1" x14ac:dyDescent="0.25">
      <c r="A211" s="491"/>
      <c r="B211" s="490"/>
      <c r="C211" s="484"/>
      <c r="D211" s="490"/>
      <c r="E211" s="533"/>
      <c r="F211" s="532"/>
      <c r="G211" s="434"/>
      <c r="H211" s="447"/>
    </row>
    <row r="212" spans="1:8" s="463" customFormat="1" ht="57.75" customHeight="1" x14ac:dyDescent="0.3">
      <c r="A212" s="491"/>
      <c r="B212" s="490"/>
      <c r="C212" s="484" t="s">
        <v>256</v>
      </c>
      <c r="D212" s="496"/>
      <c r="E212" s="539"/>
      <c r="F212" s="532"/>
      <c r="G212" s="434"/>
      <c r="H212" s="447"/>
    </row>
    <row r="213" spans="1:8" ht="13.5" customHeight="1" x14ac:dyDescent="0.25">
      <c r="A213" s="491"/>
      <c r="B213" s="490"/>
      <c r="C213" s="483" t="s">
        <v>257</v>
      </c>
      <c r="D213" s="490" t="s">
        <v>202</v>
      </c>
      <c r="E213" s="533">
        <f>'Cost estimate'!E225</f>
        <v>5840</v>
      </c>
      <c r="F213" s="534">
        <v>150</v>
      </c>
      <c r="G213" s="434">
        <f ca="1">IF(TODAY()&lt;45150,F213,IF(TODAY()&lt;45515,F213*(1+Escalations!$D$3),F213*(1+Escalations!$D$3)*(1+Escalations!$D$4)))</f>
        <v>150</v>
      </c>
      <c r="H213" s="447">
        <f ca="1">E213*G213</f>
        <v>876000</v>
      </c>
    </row>
    <row r="214" spans="1:8" ht="13.5" customHeight="1" x14ac:dyDescent="0.25">
      <c r="A214" s="491"/>
      <c r="B214" s="490"/>
      <c r="C214" s="483" t="s">
        <v>258</v>
      </c>
      <c r="D214" s="490" t="s">
        <v>202</v>
      </c>
      <c r="E214" s="540">
        <f>'Cost estimate'!E226</f>
        <v>3960</v>
      </c>
      <c r="F214" s="534">
        <v>180</v>
      </c>
      <c r="G214" s="434">
        <f ca="1">IF(TODAY()&lt;45150,F214,IF(TODAY()&lt;45515,F214*(1+Escalations!$D$3),F214*(1+Escalations!$D$3)*(1+Escalations!$D$4)))</f>
        <v>180</v>
      </c>
      <c r="H214" s="447">
        <f ca="1">E214*G214</f>
        <v>712800</v>
      </c>
    </row>
    <row r="215" spans="1:8" ht="13.5" customHeight="1" x14ac:dyDescent="0.25">
      <c r="A215" s="491"/>
      <c r="B215" s="490"/>
      <c r="C215" s="483" t="s">
        <v>259</v>
      </c>
      <c r="D215" s="490" t="s">
        <v>202</v>
      </c>
      <c r="E215" s="540">
        <f>'Cost estimate'!E227</f>
        <v>3960</v>
      </c>
      <c r="F215" s="534">
        <v>280</v>
      </c>
      <c r="G215" s="434">
        <f ca="1">IF(TODAY()&lt;45150,F215,IF(TODAY()&lt;45515,F215*(1+Escalations!$D$3),F215*(1+Escalations!$D$3)*(1+Escalations!$D$4)))</f>
        <v>280</v>
      </c>
      <c r="H215" s="447">
        <f ca="1">E215*G215</f>
        <v>1108800</v>
      </c>
    </row>
    <row r="216" spans="1:8" ht="13.5" customHeight="1" x14ac:dyDescent="0.25">
      <c r="A216" s="491"/>
      <c r="B216" s="490"/>
      <c r="C216" s="483" t="s">
        <v>260</v>
      </c>
      <c r="D216" s="490" t="s">
        <v>202</v>
      </c>
      <c r="E216" s="540">
        <f>'Cost estimate'!E228</f>
        <v>1650</v>
      </c>
      <c r="F216" s="534">
        <v>370</v>
      </c>
      <c r="G216" s="434">
        <f ca="1">IF(TODAY()&lt;45150,F216,IF(TODAY()&lt;45515,F216*(1+Escalations!$D$3),F216*(1+Escalations!$D$3)*(1+Escalations!$D$4)))</f>
        <v>370</v>
      </c>
      <c r="H216" s="447">
        <f ca="1">E216*G216</f>
        <v>610500</v>
      </c>
    </row>
    <row r="217" spans="1:8" ht="13.5" customHeight="1" x14ac:dyDescent="0.25">
      <c r="A217" s="491"/>
      <c r="B217" s="490"/>
      <c r="C217" s="484" t="s">
        <v>261</v>
      </c>
      <c r="D217" s="490"/>
      <c r="E217" s="533"/>
      <c r="F217" s="535"/>
      <c r="G217" s="434"/>
      <c r="H217" s="447"/>
    </row>
    <row r="218" spans="1:8" ht="13.5" customHeight="1" x14ac:dyDescent="0.25">
      <c r="A218" s="491"/>
      <c r="B218" s="490"/>
      <c r="C218" s="483" t="s">
        <v>262</v>
      </c>
      <c r="D218" s="490" t="s">
        <v>202</v>
      </c>
      <c r="E218" s="540">
        <f>'Cost estimate'!E230</f>
        <v>2500</v>
      </c>
      <c r="F218" s="534">
        <v>150</v>
      </c>
      <c r="G218" s="434">
        <f ca="1">IF(TODAY()&lt;45150,F218,IF(TODAY()&lt;45515,F218*(1+Escalations!$D$3),F218*(1+Escalations!$D$3)*(1+Escalations!$D$4)))</f>
        <v>150</v>
      </c>
      <c r="H218" s="447">
        <f ca="1">E218*G218</f>
        <v>375000</v>
      </c>
    </row>
    <row r="219" spans="1:8" ht="13.5" customHeight="1" x14ac:dyDescent="0.25">
      <c r="A219" s="491"/>
      <c r="B219" s="490"/>
      <c r="C219" s="483" t="s">
        <v>263</v>
      </c>
      <c r="D219" s="490" t="s">
        <v>202</v>
      </c>
      <c r="E219" s="540">
        <f>'Cost estimate'!E231</f>
        <v>1650</v>
      </c>
      <c r="F219" s="534">
        <v>500</v>
      </c>
      <c r="G219" s="434">
        <f ca="1">IF(TODAY()&lt;45150,F219,IF(TODAY()&lt;45515,F219*(1+Escalations!$D$3),F219*(1+Escalations!$D$3)*(1+Escalations!$D$4)))</f>
        <v>500</v>
      </c>
      <c r="H219" s="447">
        <f ca="1">E219*G219</f>
        <v>825000</v>
      </c>
    </row>
    <row r="220" spans="1:8" s="465" customFormat="1" ht="13.5" customHeight="1" x14ac:dyDescent="0.3">
      <c r="A220" s="491"/>
      <c r="B220" s="496"/>
      <c r="C220" s="483" t="s">
        <v>264</v>
      </c>
      <c r="D220" s="490" t="s">
        <v>202</v>
      </c>
      <c r="E220" s="533">
        <f>'Cost estimate'!E232</f>
        <v>750</v>
      </c>
      <c r="F220" s="534">
        <v>500</v>
      </c>
      <c r="G220" s="434">
        <f ca="1">IF(TODAY()&lt;45150,F220,IF(TODAY()&lt;45515,F220*(1+Escalations!$D$3),F220*(1+Escalations!$D$3)*(1+Escalations!$D$4)))</f>
        <v>500</v>
      </c>
      <c r="H220" s="447">
        <f ca="1">E220*G220</f>
        <v>375000</v>
      </c>
    </row>
    <row r="221" spans="1:8" ht="13.5" customHeight="1" x14ac:dyDescent="0.25">
      <c r="A221" s="491"/>
      <c r="B221" s="490"/>
      <c r="C221" s="494"/>
      <c r="D221" s="490"/>
      <c r="E221" s="533"/>
      <c r="F221" s="535"/>
      <c r="G221" s="434"/>
      <c r="H221" s="447"/>
    </row>
    <row r="222" spans="1:8" ht="13.5" customHeight="1" x14ac:dyDescent="0.25">
      <c r="A222" s="491" t="s">
        <v>265</v>
      </c>
      <c r="B222" s="490" t="s">
        <v>266</v>
      </c>
      <c r="C222" s="489" t="s">
        <v>267</v>
      </c>
      <c r="D222" s="490"/>
      <c r="E222" s="533"/>
      <c r="F222" s="535"/>
      <c r="G222" s="434"/>
      <c r="H222" s="447"/>
    </row>
    <row r="223" spans="1:8" s="465" customFormat="1" ht="13.5" customHeight="1" x14ac:dyDescent="0.3">
      <c r="A223" s="491"/>
      <c r="B223" s="490" t="s">
        <v>268</v>
      </c>
      <c r="C223" s="484" t="s">
        <v>269</v>
      </c>
      <c r="D223" s="490"/>
      <c r="E223" s="533"/>
      <c r="F223" s="535"/>
      <c r="G223" s="434"/>
      <c r="H223" s="447"/>
    </row>
    <row r="224" spans="1:8" s="463" customFormat="1" ht="30" customHeight="1" x14ac:dyDescent="0.3">
      <c r="A224" s="491"/>
      <c r="B224" s="490"/>
      <c r="C224" s="484" t="s">
        <v>270</v>
      </c>
      <c r="D224" s="490" t="s">
        <v>202</v>
      </c>
      <c r="E224" s="540">
        <f>'Cost estimate'!E236</f>
        <v>2500</v>
      </c>
      <c r="F224" s="534">
        <v>350</v>
      </c>
      <c r="G224" s="434">
        <f ca="1">IF(TODAY()&lt;45150,F224,IF(TODAY()&lt;45515,F224*(1+Escalations!$D$3),F224*(1+Escalations!$D$3)*(1+Escalations!$D$4)))</f>
        <v>350</v>
      </c>
      <c r="H224" s="447">
        <f ca="1">E224*G224</f>
        <v>875000</v>
      </c>
    </row>
    <row r="225" spans="1:8" ht="13.5" customHeight="1" x14ac:dyDescent="0.25">
      <c r="A225" s="491"/>
      <c r="B225" s="490"/>
      <c r="C225" s="484"/>
      <c r="D225" s="490"/>
      <c r="E225" s="533"/>
      <c r="F225" s="535"/>
      <c r="G225" s="434"/>
      <c r="H225" s="447"/>
    </row>
    <row r="226" spans="1:8" ht="13.5" customHeight="1" x14ac:dyDescent="0.25">
      <c r="A226" s="491" t="s">
        <v>271</v>
      </c>
      <c r="B226" s="490"/>
      <c r="C226" s="489" t="s">
        <v>272</v>
      </c>
      <c r="D226" s="490"/>
      <c r="E226" s="533"/>
      <c r="F226" s="535"/>
      <c r="G226" s="434"/>
      <c r="H226" s="447"/>
    </row>
    <row r="227" spans="1:8" ht="13.5" customHeight="1" x14ac:dyDescent="0.25">
      <c r="A227" s="491"/>
      <c r="B227" s="490" t="s">
        <v>273</v>
      </c>
      <c r="C227" s="484" t="s">
        <v>274</v>
      </c>
      <c r="D227" s="490"/>
      <c r="E227" s="533"/>
      <c r="F227" s="535"/>
      <c r="G227" s="434"/>
      <c r="H227" s="447"/>
    </row>
    <row r="228" spans="1:8" s="463" customFormat="1" ht="30" customHeight="1" x14ac:dyDescent="0.3">
      <c r="A228" s="491"/>
      <c r="B228" s="490"/>
      <c r="C228" s="484" t="s">
        <v>275</v>
      </c>
      <c r="D228" s="490" t="s">
        <v>202</v>
      </c>
      <c r="E228" s="540">
        <f>'Cost estimate'!E240</f>
        <v>520</v>
      </c>
      <c r="F228" s="534">
        <v>150</v>
      </c>
      <c r="G228" s="434">
        <f ca="1">IF(TODAY()&lt;45150,F228,IF(TODAY()&lt;45515,F228*(1+Escalations!$D$3),F228*(1+Escalations!$D$3)*(1+Escalations!$D$4)))</f>
        <v>150</v>
      </c>
      <c r="H228" s="447">
        <f ca="1">E228*G228</f>
        <v>78000</v>
      </c>
    </row>
    <row r="229" spans="1:8" ht="13.5" customHeight="1" x14ac:dyDescent="0.25">
      <c r="A229" s="491" t="s">
        <v>276</v>
      </c>
      <c r="B229" s="490" t="s">
        <v>277</v>
      </c>
      <c r="C229" s="489" t="s">
        <v>278</v>
      </c>
      <c r="D229" s="488"/>
      <c r="E229" s="541"/>
      <c r="F229" s="535"/>
      <c r="G229" s="434"/>
      <c r="H229" s="447"/>
    </row>
    <row r="230" spans="1:8" ht="13.5" customHeight="1" x14ac:dyDescent="0.25">
      <c r="A230" s="491"/>
      <c r="B230" s="497"/>
      <c r="C230" s="483" t="s">
        <v>279</v>
      </c>
      <c r="D230" s="490"/>
      <c r="E230" s="538"/>
      <c r="F230" s="535"/>
      <c r="G230" s="434"/>
      <c r="H230" s="447"/>
    </row>
    <row r="231" spans="1:8" ht="13.5" customHeight="1" x14ac:dyDescent="0.25">
      <c r="A231" s="491"/>
      <c r="B231" s="497"/>
      <c r="C231" s="542" t="s">
        <v>280</v>
      </c>
      <c r="D231" s="490" t="s">
        <v>250</v>
      </c>
      <c r="E231" s="533">
        <f>'Cost estimate'!E243</f>
        <v>85</v>
      </c>
      <c r="F231" s="534">
        <v>400</v>
      </c>
      <c r="G231" s="434">
        <f ca="1">IF(TODAY()&lt;45150,F231,IF(TODAY()&lt;45515,F231*(1+Escalations!$D$3),F231*(1+Escalations!$D$3)*(1+Escalations!$D$4)))</f>
        <v>400</v>
      </c>
      <c r="H231" s="447">
        <f t="shared" ref="H231:H236" ca="1" si="5">E231*G231</f>
        <v>34000</v>
      </c>
    </row>
    <row r="232" spans="1:8" ht="13.5" customHeight="1" x14ac:dyDescent="0.25">
      <c r="A232" s="491"/>
      <c r="B232" s="497"/>
      <c r="C232" s="537" t="s">
        <v>281</v>
      </c>
      <c r="D232" s="490" t="s">
        <v>250</v>
      </c>
      <c r="E232" s="533">
        <f>'Cost estimate'!E244</f>
        <v>25</v>
      </c>
      <c r="F232" s="534">
        <v>400</v>
      </c>
      <c r="G232" s="434">
        <f ca="1">IF(TODAY()&lt;45150,F232,IF(TODAY()&lt;45515,F232*(1+Escalations!$D$3),F232*(1+Escalations!$D$3)*(1+Escalations!$D$4)))</f>
        <v>400</v>
      </c>
      <c r="H232" s="447">
        <f t="shared" ca="1" si="5"/>
        <v>10000</v>
      </c>
    </row>
    <row r="233" spans="1:8" ht="13.5" customHeight="1" x14ac:dyDescent="0.25">
      <c r="A233" s="491"/>
      <c r="B233" s="497"/>
      <c r="C233" s="537" t="s">
        <v>282</v>
      </c>
      <c r="D233" s="490" t="s">
        <v>250</v>
      </c>
      <c r="E233" s="533">
        <f>'Cost estimate'!E245</f>
        <v>125</v>
      </c>
      <c r="F233" s="534">
        <v>400</v>
      </c>
      <c r="G233" s="434">
        <f ca="1">IF(TODAY()&lt;45150,F233,IF(TODAY()&lt;45515,F233*(1+Escalations!$D$3),F233*(1+Escalations!$D$3)*(1+Escalations!$D$4)))</f>
        <v>400</v>
      </c>
      <c r="H233" s="447">
        <f t="shared" ca="1" si="5"/>
        <v>50000</v>
      </c>
    </row>
    <row r="234" spans="1:8" ht="13.5" customHeight="1" x14ac:dyDescent="0.25">
      <c r="A234" s="491"/>
      <c r="B234" s="497"/>
      <c r="C234" s="537" t="s">
        <v>283</v>
      </c>
      <c r="D234" s="490" t="s">
        <v>250</v>
      </c>
      <c r="E234" s="533">
        <f>'Cost estimate'!E246</f>
        <v>55</v>
      </c>
      <c r="F234" s="534">
        <v>400</v>
      </c>
      <c r="G234" s="434">
        <f ca="1">IF(TODAY()&lt;45150,F234,IF(TODAY()&lt;45515,F234*(1+Escalations!$D$3),F234*(1+Escalations!$D$3)*(1+Escalations!$D$4)))</f>
        <v>400</v>
      </c>
      <c r="H234" s="447">
        <f t="shared" ca="1" si="5"/>
        <v>22000</v>
      </c>
    </row>
    <row r="235" spans="1:8" ht="30" customHeight="1" x14ac:dyDescent="0.25">
      <c r="A235" s="491"/>
      <c r="B235" s="497"/>
      <c r="C235" s="537" t="s">
        <v>284</v>
      </c>
      <c r="D235" s="490" t="s">
        <v>250</v>
      </c>
      <c r="E235" s="533">
        <f>'Cost estimate'!E247</f>
        <v>45</v>
      </c>
      <c r="F235" s="534">
        <v>400</v>
      </c>
      <c r="G235" s="434">
        <f ca="1">IF(TODAY()&lt;45150,F235,IF(TODAY()&lt;45515,F235*(1+Escalations!$D$3),F235*(1+Escalations!$D$3)*(1+Escalations!$D$4)))</f>
        <v>400</v>
      </c>
      <c r="H235" s="447">
        <f t="shared" ca="1" si="5"/>
        <v>18000</v>
      </c>
    </row>
    <row r="236" spans="1:8" ht="13.5" customHeight="1" x14ac:dyDescent="0.25">
      <c r="A236" s="491"/>
      <c r="B236" s="497"/>
      <c r="C236" s="537" t="s">
        <v>285</v>
      </c>
      <c r="D236" s="490" t="s">
        <v>250</v>
      </c>
      <c r="E236" s="533">
        <f>'Cost estimate'!E248</f>
        <v>56</v>
      </c>
      <c r="F236" s="534">
        <v>400</v>
      </c>
      <c r="G236" s="434">
        <f ca="1">IF(TODAY()&lt;45150,F236,IF(TODAY()&lt;45515,F236*(1+Escalations!$D$3),F236*(1+Escalations!$D$3)*(1+Escalations!$D$4)))</f>
        <v>400</v>
      </c>
      <c r="H236" s="447">
        <f t="shared" ca="1" si="5"/>
        <v>22400</v>
      </c>
    </row>
    <row r="237" spans="1:8" ht="13.5" customHeight="1" x14ac:dyDescent="0.25">
      <c r="A237" s="491"/>
      <c r="B237" s="497"/>
      <c r="C237" s="483" t="s">
        <v>286</v>
      </c>
      <c r="D237" s="490"/>
      <c r="E237" s="533"/>
      <c r="F237" s="535"/>
      <c r="G237" s="434"/>
      <c r="H237" s="447"/>
    </row>
    <row r="238" spans="1:8" ht="13.5" customHeight="1" x14ac:dyDescent="0.25">
      <c r="A238" s="491"/>
      <c r="B238" s="497"/>
      <c r="C238" s="542" t="s">
        <v>280</v>
      </c>
      <c r="D238" s="490" t="s">
        <v>190</v>
      </c>
      <c r="E238" s="533">
        <f>'Cost estimate'!E250</f>
        <v>750</v>
      </c>
      <c r="F238" s="534">
        <v>400</v>
      </c>
      <c r="G238" s="434">
        <f ca="1">IF(TODAY()&lt;45150,F238,IF(TODAY()&lt;45515,F238*(1+Escalations!$D$3),F238*(1+Escalations!$D$3)*(1+Escalations!$D$4)))</f>
        <v>400</v>
      </c>
      <c r="H238" s="447">
        <f t="shared" ref="H238:H243" ca="1" si="6">E238*G238</f>
        <v>300000</v>
      </c>
    </row>
    <row r="239" spans="1:8" ht="13.5" customHeight="1" x14ac:dyDescent="0.25">
      <c r="A239" s="491"/>
      <c r="B239" s="497"/>
      <c r="C239" s="537" t="s">
        <v>281</v>
      </c>
      <c r="D239" s="490" t="s">
        <v>190</v>
      </c>
      <c r="E239" s="533">
        <f>'Cost estimate'!E251</f>
        <v>750</v>
      </c>
      <c r="F239" s="534">
        <v>400</v>
      </c>
      <c r="G239" s="434">
        <f ca="1">IF(TODAY()&lt;45150,F239,IF(TODAY()&lt;45515,F239*(1+Escalations!$D$3),F239*(1+Escalations!$D$3)*(1+Escalations!$D$4)))</f>
        <v>400</v>
      </c>
      <c r="H239" s="447">
        <f t="shared" ca="1" si="6"/>
        <v>300000</v>
      </c>
    </row>
    <row r="240" spans="1:8" ht="13.5" customHeight="1" x14ac:dyDescent="0.25">
      <c r="A240" s="491"/>
      <c r="B240" s="497"/>
      <c r="C240" s="537" t="s">
        <v>287</v>
      </c>
      <c r="D240" s="490" t="s">
        <v>190</v>
      </c>
      <c r="E240" s="533">
        <f>'Cost estimate'!E252</f>
        <v>1680</v>
      </c>
      <c r="F240" s="534">
        <v>400</v>
      </c>
      <c r="G240" s="434">
        <f ca="1">IF(TODAY()&lt;45150,F240,IF(TODAY()&lt;45515,F240*(1+Escalations!$D$3),F240*(1+Escalations!$D$3)*(1+Escalations!$D$4)))</f>
        <v>400</v>
      </c>
      <c r="H240" s="447">
        <f t="shared" ca="1" si="6"/>
        <v>672000</v>
      </c>
    </row>
    <row r="241" spans="1:8" ht="13.5" customHeight="1" x14ac:dyDescent="0.25">
      <c r="A241" s="491"/>
      <c r="B241" s="497"/>
      <c r="C241" s="537" t="s">
        <v>288</v>
      </c>
      <c r="D241" s="490" t="s">
        <v>190</v>
      </c>
      <c r="E241" s="533">
        <f>'Cost estimate'!E253</f>
        <v>780</v>
      </c>
      <c r="F241" s="534">
        <v>400</v>
      </c>
      <c r="G241" s="434">
        <f ca="1">IF(TODAY()&lt;45150,F241,IF(TODAY()&lt;45515,F241*(1+Escalations!$D$3),F241*(1+Escalations!$D$3)*(1+Escalations!$D$4)))</f>
        <v>400</v>
      </c>
      <c r="H241" s="447">
        <f t="shared" ca="1" si="6"/>
        <v>312000</v>
      </c>
    </row>
    <row r="242" spans="1:8" ht="13.5" customHeight="1" x14ac:dyDescent="0.25">
      <c r="A242" s="491"/>
      <c r="B242" s="497"/>
      <c r="C242" s="537" t="s">
        <v>289</v>
      </c>
      <c r="D242" s="490" t="s">
        <v>190</v>
      </c>
      <c r="E242" s="533">
        <f>'Cost estimate'!E254</f>
        <v>2200</v>
      </c>
      <c r="F242" s="534">
        <v>400</v>
      </c>
      <c r="G242" s="434">
        <f ca="1">IF(TODAY()&lt;45150,F242,IF(TODAY()&lt;45515,F242*(1+Escalations!$D$3),F242*(1+Escalations!$D$3)*(1+Escalations!$D$4)))</f>
        <v>400</v>
      </c>
      <c r="H242" s="447">
        <f t="shared" ca="1" si="6"/>
        <v>880000</v>
      </c>
    </row>
    <row r="243" spans="1:8" ht="13.5" customHeight="1" x14ac:dyDescent="0.25">
      <c r="A243" s="491" t="s">
        <v>276</v>
      </c>
      <c r="B243" s="497" t="s">
        <v>277</v>
      </c>
      <c r="C243" s="484" t="s">
        <v>290</v>
      </c>
      <c r="D243" s="490" t="s">
        <v>291</v>
      </c>
      <c r="E243" s="533">
        <f>'Cost estimate'!E255</f>
        <v>15</v>
      </c>
      <c r="F243" s="534">
        <v>400</v>
      </c>
      <c r="G243" s="434">
        <f ca="1">IF(TODAY()&lt;45150,F243,IF(TODAY()&lt;45515,F243*(1+Escalations!$D$3),F243*(1+Escalations!$D$3)*(1+Escalations!$D$4)))</f>
        <v>400</v>
      </c>
      <c r="H243" s="447">
        <f t="shared" ca="1" si="6"/>
        <v>6000</v>
      </c>
    </row>
    <row r="244" spans="1:8" ht="13.5" customHeight="1" x14ac:dyDescent="0.25">
      <c r="A244" s="491"/>
      <c r="B244" s="497"/>
      <c r="C244" s="484"/>
      <c r="D244" s="490"/>
      <c r="E244" s="533"/>
      <c r="F244" s="543"/>
      <c r="G244" s="434"/>
      <c r="H244" s="447"/>
    </row>
    <row r="245" spans="1:8" s="79" customFormat="1" ht="18.600000000000001" customHeight="1" x14ac:dyDescent="0.25">
      <c r="A245" s="394" t="s">
        <v>751</v>
      </c>
      <c r="B245" s="86"/>
      <c r="C245" s="86"/>
      <c r="D245" s="86"/>
      <c r="E245" s="73"/>
      <c r="F245" s="392"/>
      <c r="G245" s="77"/>
      <c r="H245" s="78">
        <f ca="1">SUM(H208:H244)</f>
        <v>8462500</v>
      </c>
    </row>
    <row r="246" spans="1:8" ht="15.6" x14ac:dyDescent="0.25">
      <c r="A246" s="491" t="s">
        <v>292</v>
      </c>
      <c r="B246" s="488" t="s">
        <v>293</v>
      </c>
      <c r="C246" s="489" t="s">
        <v>294</v>
      </c>
      <c r="D246" s="490"/>
      <c r="E246" s="533"/>
      <c r="F246" s="532"/>
      <c r="G246" s="434"/>
      <c r="H246" s="447"/>
    </row>
    <row r="247" spans="1:8" ht="15.6" x14ac:dyDescent="0.25">
      <c r="A247" s="491"/>
      <c r="B247" s="490"/>
      <c r="C247" s="495"/>
      <c r="D247" s="490"/>
      <c r="E247" s="533"/>
      <c r="F247" s="532"/>
      <c r="G247" s="434"/>
      <c r="H247" s="447"/>
    </row>
    <row r="248" spans="1:8" ht="15.6" x14ac:dyDescent="0.25">
      <c r="A248" s="491" t="s">
        <v>295</v>
      </c>
      <c r="B248" s="490"/>
      <c r="C248" s="489" t="s">
        <v>296</v>
      </c>
      <c r="D248" s="490"/>
      <c r="E248" s="533"/>
      <c r="F248" s="532"/>
      <c r="G248" s="434"/>
      <c r="H248" s="447"/>
    </row>
    <row r="249" spans="1:8" x14ac:dyDescent="0.25">
      <c r="A249" s="491"/>
      <c r="B249" s="490"/>
      <c r="C249" s="484"/>
      <c r="D249" s="490"/>
      <c r="E249" s="533"/>
      <c r="F249" s="532"/>
      <c r="G249" s="434"/>
      <c r="H249" s="447"/>
    </row>
    <row r="250" spans="1:8" x14ac:dyDescent="0.25">
      <c r="A250" s="491" t="s">
        <v>297</v>
      </c>
      <c r="B250" s="490" t="s">
        <v>298</v>
      </c>
      <c r="C250" s="484" t="s">
        <v>299</v>
      </c>
      <c r="D250" s="490"/>
      <c r="E250" s="533"/>
      <c r="F250" s="532"/>
      <c r="G250" s="434"/>
      <c r="H250" s="447"/>
    </row>
    <row r="251" spans="1:8" x14ac:dyDescent="0.25">
      <c r="A251" s="491"/>
      <c r="B251" s="490"/>
      <c r="C251" s="484" t="s">
        <v>300</v>
      </c>
      <c r="D251" s="490" t="s">
        <v>202</v>
      </c>
      <c r="E251" s="538">
        <f>'Cost estimate'!E264</f>
        <v>2711</v>
      </c>
      <c r="F251" s="534">
        <v>250</v>
      </c>
      <c r="G251" s="434">
        <f ca="1">IF(TODAY()&lt;45150,F251,IF(TODAY()&lt;45515,F251*(1+Escalations!$D$3),F251*(1+Escalations!$D$3)*(1+Escalations!$D$4)))</f>
        <v>250</v>
      </c>
      <c r="H251" s="447">
        <f ca="1">E251*G251</f>
        <v>677750</v>
      </c>
    </row>
    <row r="252" spans="1:8" x14ac:dyDescent="0.25">
      <c r="A252" s="491"/>
      <c r="B252" s="490"/>
      <c r="C252" s="483"/>
      <c r="D252" s="490"/>
      <c r="E252" s="533"/>
      <c r="F252" s="534"/>
      <c r="G252" s="434"/>
      <c r="H252" s="447"/>
    </row>
    <row r="253" spans="1:8" x14ac:dyDescent="0.25">
      <c r="A253" s="491"/>
      <c r="B253" s="490"/>
      <c r="C253" s="483" t="s">
        <v>301</v>
      </c>
      <c r="D253" s="490" t="s">
        <v>202</v>
      </c>
      <c r="E253" s="538">
        <f>'Cost estimate'!E266</f>
        <v>660</v>
      </c>
      <c r="F253" s="534">
        <v>250</v>
      </c>
      <c r="G253" s="434">
        <f ca="1">IF(TODAY()&lt;45150,F253,IF(TODAY()&lt;45515,F253*(1+Escalations!$D$3),F253*(1+Escalations!$D$3)*(1+Escalations!$D$4)))</f>
        <v>250</v>
      </c>
      <c r="H253" s="447">
        <f ca="1">E253*G253</f>
        <v>165000</v>
      </c>
    </row>
    <row r="254" spans="1:8" x14ac:dyDescent="0.25">
      <c r="A254" s="491"/>
      <c r="B254" s="490"/>
      <c r="C254" s="537"/>
      <c r="D254" s="544"/>
      <c r="E254" s="538"/>
      <c r="F254" s="534"/>
      <c r="G254" s="434"/>
      <c r="H254" s="447"/>
    </row>
    <row r="255" spans="1:8" x14ac:dyDescent="0.25">
      <c r="A255" s="491"/>
      <c r="B255" s="490"/>
      <c r="C255" s="537"/>
      <c r="D255" s="490"/>
      <c r="E255" s="533"/>
      <c r="F255" s="535"/>
      <c r="G255" s="434"/>
      <c r="H255" s="447"/>
    </row>
    <row r="256" spans="1:8" x14ac:dyDescent="0.25">
      <c r="A256" s="491" t="s">
        <v>302</v>
      </c>
      <c r="B256" s="490" t="s">
        <v>303</v>
      </c>
      <c r="C256" s="483" t="s">
        <v>304</v>
      </c>
      <c r="D256" s="490"/>
      <c r="E256" s="538"/>
      <c r="F256" s="535"/>
      <c r="G256" s="434"/>
      <c r="H256" s="447"/>
    </row>
    <row r="257" spans="1:8" ht="16.5" customHeight="1" x14ac:dyDescent="0.25">
      <c r="A257" s="491"/>
      <c r="B257" s="490"/>
      <c r="C257" s="537"/>
      <c r="D257" s="490"/>
      <c r="E257" s="533"/>
      <c r="F257" s="535"/>
      <c r="G257" s="434"/>
      <c r="H257" s="447"/>
    </row>
    <row r="258" spans="1:8" ht="14.25" customHeight="1" x14ac:dyDescent="0.25">
      <c r="A258" s="491"/>
      <c r="B258" s="490"/>
      <c r="C258" s="484" t="s">
        <v>300</v>
      </c>
      <c r="D258" s="490" t="s">
        <v>202</v>
      </c>
      <c r="E258" s="538">
        <f>'Cost estimate'!E271</f>
        <v>290</v>
      </c>
      <c r="F258" s="534">
        <v>400</v>
      </c>
      <c r="G258" s="434">
        <f ca="1">IF(TODAY()&lt;45150,F258,IF(TODAY()&lt;45515,F258*(1+Escalations!$D$3),F258*(1+Escalations!$D$3)*(1+Escalations!$D$4)))</f>
        <v>400</v>
      </c>
      <c r="H258" s="447">
        <f ca="1">E258*G258</f>
        <v>116000</v>
      </c>
    </row>
    <row r="259" spans="1:8" ht="15.75" customHeight="1" x14ac:dyDescent="0.25">
      <c r="A259" s="491"/>
      <c r="B259" s="490"/>
      <c r="C259" s="483"/>
      <c r="D259" s="490"/>
      <c r="E259" s="533"/>
      <c r="F259" s="534"/>
      <c r="G259" s="434"/>
      <c r="H259" s="447"/>
    </row>
    <row r="260" spans="1:8" x14ac:dyDescent="0.25">
      <c r="A260" s="491"/>
      <c r="B260" s="490"/>
      <c r="C260" s="483" t="s">
        <v>301</v>
      </c>
      <c r="D260" s="490" t="s">
        <v>202</v>
      </c>
      <c r="E260" s="538">
        <f>'Cost estimate'!E273</f>
        <v>120</v>
      </c>
      <c r="F260" s="534">
        <v>400</v>
      </c>
      <c r="G260" s="434">
        <f ca="1">IF(TODAY()&lt;45150,F260,IF(TODAY()&lt;45515,F260*(1+Escalations!$D$3),F260*(1+Escalations!$D$3)*(1+Escalations!$D$4)))</f>
        <v>400</v>
      </c>
      <c r="H260" s="447">
        <f ca="1">E260*G260</f>
        <v>48000</v>
      </c>
    </row>
    <row r="261" spans="1:8" x14ac:dyDescent="0.25">
      <c r="A261" s="491"/>
      <c r="B261" s="490"/>
      <c r="C261" s="537"/>
      <c r="D261" s="490"/>
      <c r="E261" s="533"/>
      <c r="F261" s="534"/>
      <c r="G261" s="434"/>
      <c r="H261" s="447"/>
    </row>
    <row r="262" spans="1:8" x14ac:dyDescent="0.25">
      <c r="A262" s="491"/>
      <c r="B262" s="490"/>
      <c r="C262" s="483" t="s">
        <v>305</v>
      </c>
      <c r="D262" s="498" t="s">
        <v>195</v>
      </c>
      <c r="E262" s="533">
        <f>'Cost estimate'!E275</f>
        <v>1800</v>
      </c>
      <c r="F262" s="534">
        <v>100</v>
      </c>
      <c r="G262" s="434">
        <f ca="1">IF(TODAY()&lt;45150,F262,IF(TODAY()&lt;45515,F262*(1+Escalations!$D$3),F262*(1+Escalations!$D$3)*(1+Escalations!$D$4)))</f>
        <v>100</v>
      </c>
      <c r="H262" s="447">
        <f ca="1">E262*G262</f>
        <v>180000</v>
      </c>
    </row>
    <row r="263" spans="1:8" x14ac:dyDescent="0.25">
      <c r="A263" s="491"/>
      <c r="B263" s="490"/>
      <c r="C263" s="537"/>
      <c r="D263" s="490"/>
      <c r="E263" s="533"/>
      <c r="F263" s="535"/>
      <c r="G263" s="434"/>
      <c r="H263" s="447"/>
    </row>
    <row r="264" spans="1:8" x14ac:dyDescent="0.25">
      <c r="A264" s="491"/>
      <c r="B264" s="490"/>
      <c r="C264" s="483" t="s">
        <v>306</v>
      </c>
      <c r="D264" s="498" t="s">
        <v>202</v>
      </c>
      <c r="E264" s="533">
        <f>'Cost estimate'!E277</f>
        <v>275</v>
      </c>
      <c r="F264" s="534">
        <v>450</v>
      </c>
      <c r="G264" s="434">
        <f ca="1">IF(TODAY()&lt;45150,F264,IF(TODAY()&lt;45515,F264*(1+Escalations!$D$3),F264*(1+Escalations!$D$3)*(1+Escalations!$D$4)))</f>
        <v>450</v>
      </c>
      <c r="H264" s="447">
        <f ca="1">E264*G264</f>
        <v>123750</v>
      </c>
    </row>
    <row r="265" spans="1:8" x14ac:dyDescent="0.25">
      <c r="A265" s="491"/>
      <c r="B265" s="490"/>
      <c r="C265" s="484"/>
      <c r="D265" s="498"/>
      <c r="E265" s="533"/>
      <c r="F265" s="534"/>
      <c r="G265" s="434"/>
      <c r="H265" s="447"/>
    </row>
    <row r="266" spans="1:8" x14ac:dyDescent="0.25">
      <c r="A266" s="491"/>
      <c r="B266" s="490"/>
      <c r="C266" s="483" t="s">
        <v>307</v>
      </c>
      <c r="D266" s="498" t="s">
        <v>202</v>
      </c>
      <c r="E266" s="533">
        <f>'Cost estimate'!E279</f>
        <v>225</v>
      </c>
      <c r="F266" s="534">
        <v>500</v>
      </c>
      <c r="G266" s="434">
        <f ca="1">IF(TODAY()&lt;45150,F266,IF(TODAY()&lt;45515,F266*(1+Escalations!$D$3),F266*(1+Escalations!$D$3)*(1+Escalations!$D$4)))</f>
        <v>500</v>
      </c>
      <c r="H266" s="447">
        <f ca="1">E266*G266</f>
        <v>112500</v>
      </c>
    </row>
    <row r="267" spans="1:8" x14ac:dyDescent="0.25">
      <c r="A267" s="491"/>
      <c r="B267" s="490"/>
      <c r="C267" s="484"/>
      <c r="D267" s="490"/>
      <c r="E267" s="533"/>
      <c r="F267" s="535"/>
      <c r="G267" s="434"/>
      <c r="H267" s="447"/>
    </row>
    <row r="268" spans="1:8" ht="15.6" x14ac:dyDescent="0.25">
      <c r="A268" s="491" t="s">
        <v>308</v>
      </c>
      <c r="B268" s="490"/>
      <c r="C268" s="489"/>
      <c r="D268" s="488"/>
      <c r="E268" s="541"/>
      <c r="F268" s="535"/>
      <c r="G268" s="434"/>
      <c r="H268" s="447"/>
    </row>
    <row r="269" spans="1:8" x14ac:dyDescent="0.25">
      <c r="A269" s="491"/>
      <c r="B269" s="490"/>
      <c r="C269" s="484"/>
      <c r="D269" s="496"/>
      <c r="E269" s="539"/>
      <c r="F269" s="535"/>
      <c r="G269" s="434"/>
      <c r="H269" s="447"/>
    </row>
    <row r="270" spans="1:8" x14ac:dyDescent="0.25">
      <c r="A270" s="491"/>
      <c r="B270" s="490"/>
      <c r="C270" s="484"/>
      <c r="D270" s="490"/>
      <c r="E270" s="533"/>
      <c r="F270" s="535"/>
      <c r="G270" s="434"/>
      <c r="H270" s="447"/>
    </row>
    <row r="271" spans="1:8" x14ac:dyDescent="0.25">
      <c r="A271" s="491"/>
      <c r="B271" s="490"/>
      <c r="C271" s="484"/>
      <c r="D271" s="490"/>
      <c r="E271" s="533"/>
      <c r="F271" s="535"/>
      <c r="G271" s="434"/>
      <c r="H271" s="447"/>
    </row>
    <row r="272" spans="1:8" x14ac:dyDescent="0.25">
      <c r="A272" s="491"/>
      <c r="B272" s="490"/>
      <c r="C272" s="484"/>
      <c r="D272" s="490"/>
      <c r="E272" s="533"/>
      <c r="F272" s="535"/>
      <c r="G272" s="434"/>
      <c r="H272" s="447"/>
    </row>
    <row r="273" spans="1:8" x14ac:dyDescent="0.25">
      <c r="A273" s="491"/>
      <c r="B273" s="490"/>
      <c r="C273" s="484"/>
      <c r="D273" s="490"/>
      <c r="E273" s="533"/>
      <c r="F273" s="535"/>
      <c r="G273" s="434"/>
      <c r="H273" s="447"/>
    </row>
    <row r="274" spans="1:8" x14ac:dyDescent="0.25">
      <c r="A274" s="491"/>
      <c r="B274" s="490"/>
      <c r="C274" s="484"/>
      <c r="D274" s="490"/>
      <c r="E274" s="533"/>
      <c r="F274" s="535"/>
      <c r="G274" s="434"/>
      <c r="H274" s="447"/>
    </row>
    <row r="275" spans="1:8" s="79" customFormat="1" ht="18.600000000000001" customHeight="1" x14ac:dyDescent="0.25">
      <c r="A275" s="394" t="s">
        <v>753</v>
      </c>
      <c r="B275" s="86"/>
      <c r="C275" s="86"/>
      <c r="D275" s="86"/>
      <c r="E275" s="73"/>
      <c r="F275" s="392"/>
      <c r="G275" s="77"/>
      <c r="H275" s="78">
        <f ca="1">SUM(H246:H274)</f>
        <v>1423000</v>
      </c>
    </row>
    <row r="276" spans="1:8" ht="15.6" x14ac:dyDescent="0.25">
      <c r="A276" s="487" t="s">
        <v>309</v>
      </c>
      <c r="B276" s="488" t="s">
        <v>310</v>
      </c>
      <c r="C276" s="489" t="s">
        <v>311</v>
      </c>
      <c r="D276" s="490"/>
      <c r="E276" s="533"/>
      <c r="F276" s="535"/>
      <c r="G276" s="434"/>
      <c r="H276" s="447"/>
    </row>
    <row r="277" spans="1:8" ht="13.5" customHeight="1" x14ac:dyDescent="0.25">
      <c r="A277" s="491"/>
      <c r="B277" s="488"/>
      <c r="C277" s="484"/>
      <c r="D277" s="490"/>
      <c r="E277" s="533"/>
      <c r="F277" s="535"/>
      <c r="G277" s="434"/>
      <c r="H277" s="447"/>
    </row>
    <row r="278" spans="1:8" s="463" customFormat="1" ht="46.8" x14ac:dyDescent="0.3">
      <c r="A278" s="487" t="s">
        <v>312</v>
      </c>
      <c r="B278" s="490" t="s">
        <v>298</v>
      </c>
      <c r="C278" s="489" t="s">
        <v>313</v>
      </c>
      <c r="D278" s="496"/>
      <c r="E278" s="539"/>
      <c r="F278" s="535"/>
      <c r="G278" s="434"/>
      <c r="H278" s="447"/>
    </row>
    <row r="279" spans="1:8" ht="13.5" customHeight="1" x14ac:dyDescent="0.25">
      <c r="A279" s="491"/>
      <c r="B279" s="488"/>
      <c r="C279" s="484"/>
      <c r="D279" s="490"/>
      <c r="E279" s="533"/>
      <c r="F279" s="535"/>
      <c r="G279" s="434"/>
      <c r="H279" s="447"/>
    </row>
    <row r="280" spans="1:8" ht="13.5" customHeight="1" x14ac:dyDescent="0.25">
      <c r="A280" s="491" t="s">
        <v>314</v>
      </c>
      <c r="B280" s="488"/>
      <c r="C280" s="489" t="s">
        <v>315</v>
      </c>
      <c r="D280" s="490"/>
      <c r="E280" s="533"/>
      <c r="F280" s="535"/>
      <c r="G280" s="434"/>
      <c r="H280" s="447"/>
    </row>
    <row r="281" spans="1:8" ht="13.5" customHeight="1" x14ac:dyDescent="0.25">
      <c r="A281" s="491"/>
      <c r="B281" s="488"/>
      <c r="C281" s="484"/>
      <c r="D281" s="490"/>
      <c r="E281" s="533"/>
      <c r="F281" s="535"/>
      <c r="G281" s="434"/>
      <c r="H281" s="447"/>
    </row>
    <row r="282" spans="1:8" ht="20.100000000000001" customHeight="1" x14ac:dyDescent="0.25">
      <c r="A282" s="491"/>
      <c r="B282" s="488"/>
      <c r="C282" s="483" t="s">
        <v>316</v>
      </c>
      <c r="D282" s="490" t="s">
        <v>190</v>
      </c>
      <c r="E282" s="533">
        <f>'Cost estimate'!E294</f>
        <v>0</v>
      </c>
      <c r="F282" s="534">
        <v>400</v>
      </c>
      <c r="G282" s="434">
        <f ca="1">IF(TODAY()&lt;45150,F282,IF(TODAY()&lt;45515,F282*(1+Escalations!$D$3),F282*(1+Escalations!$D$3)*(1+Escalations!$D$4)))</f>
        <v>400</v>
      </c>
      <c r="H282" s="447">
        <f t="shared" ref="H282:H290" ca="1" si="7">E282*G282</f>
        <v>0</v>
      </c>
    </row>
    <row r="283" spans="1:8" ht="20.100000000000001" customHeight="1" x14ac:dyDescent="0.25">
      <c r="A283" s="491"/>
      <c r="B283" s="488"/>
      <c r="C283" s="483" t="s">
        <v>317</v>
      </c>
      <c r="D283" s="490" t="s">
        <v>190</v>
      </c>
      <c r="E283" s="533">
        <f>'Cost estimate'!E295</f>
        <v>0</v>
      </c>
      <c r="F283" s="534">
        <v>500</v>
      </c>
      <c r="G283" s="434">
        <f ca="1">IF(TODAY()&lt;45150,F283,IF(TODAY()&lt;45515,F283*(1+Escalations!$D$3),F283*(1+Escalations!$D$3)*(1+Escalations!$D$4)))</f>
        <v>500</v>
      </c>
      <c r="H283" s="447">
        <f t="shared" ca="1" si="7"/>
        <v>0</v>
      </c>
    </row>
    <row r="284" spans="1:8" ht="20.100000000000001" customHeight="1" x14ac:dyDescent="0.25">
      <c r="A284" s="491"/>
      <c r="B284" s="488"/>
      <c r="C284" s="483" t="s">
        <v>318</v>
      </c>
      <c r="D284" s="490" t="s">
        <v>190</v>
      </c>
      <c r="E284" s="533">
        <f>'Cost estimate'!E296</f>
        <v>0</v>
      </c>
      <c r="F284" s="534">
        <v>600</v>
      </c>
      <c r="G284" s="434">
        <f ca="1">IF(TODAY()&lt;45150,F284,IF(TODAY()&lt;45515,F284*(1+Escalations!$D$3),F284*(1+Escalations!$D$3)*(1+Escalations!$D$4)))</f>
        <v>600</v>
      </c>
      <c r="H284" s="447">
        <f t="shared" ca="1" si="7"/>
        <v>0</v>
      </c>
    </row>
    <row r="285" spans="1:8" ht="20.100000000000001" customHeight="1" x14ac:dyDescent="0.25">
      <c r="A285" s="491"/>
      <c r="B285" s="488"/>
      <c r="C285" s="483" t="s">
        <v>319</v>
      </c>
      <c r="D285" s="490" t="s">
        <v>190</v>
      </c>
      <c r="E285" s="533">
        <f>'Cost estimate'!E297</f>
        <v>0</v>
      </c>
      <c r="F285" s="534">
        <v>700</v>
      </c>
      <c r="G285" s="434">
        <f ca="1">IF(TODAY()&lt;45150,F285,IF(TODAY()&lt;45515,F285*(1+Escalations!$D$3),F285*(1+Escalations!$D$3)*(1+Escalations!$D$4)))</f>
        <v>700</v>
      </c>
      <c r="H285" s="447">
        <f t="shared" ca="1" si="7"/>
        <v>0</v>
      </c>
    </row>
    <row r="286" spans="1:8" ht="20.100000000000001" customHeight="1" x14ac:dyDescent="0.25">
      <c r="A286" s="491"/>
      <c r="B286" s="488"/>
      <c r="C286" s="483" t="s">
        <v>320</v>
      </c>
      <c r="D286" s="490" t="s">
        <v>190</v>
      </c>
      <c r="E286" s="533">
        <f>'Cost estimate'!E298</f>
        <v>0</v>
      </c>
      <c r="F286" s="534">
        <v>750</v>
      </c>
      <c r="G286" s="434">
        <f ca="1">IF(TODAY()&lt;45150,F286,IF(TODAY()&lt;45515,F286*(1+Escalations!$D$3),F286*(1+Escalations!$D$3)*(1+Escalations!$D$4)))</f>
        <v>750</v>
      </c>
      <c r="H286" s="447">
        <f t="shared" ca="1" si="7"/>
        <v>0</v>
      </c>
    </row>
    <row r="287" spans="1:8" ht="20.100000000000001" customHeight="1" x14ac:dyDescent="0.25">
      <c r="A287" s="491"/>
      <c r="B287" s="488"/>
      <c r="C287" s="483" t="s">
        <v>321</v>
      </c>
      <c r="D287" s="490" t="s">
        <v>190</v>
      </c>
      <c r="E287" s="533">
        <f>'Cost estimate'!E299</f>
        <v>0</v>
      </c>
      <c r="F287" s="534">
        <v>800</v>
      </c>
      <c r="G287" s="434">
        <f ca="1">IF(TODAY()&lt;45150,F287,IF(TODAY()&lt;45515,F287*(1+Escalations!$D$3),F287*(1+Escalations!$D$3)*(1+Escalations!$D$4)))</f>
        <v>800</v>
      </c>
      <c r="H287" s="447">
        <f t="shared" ca="1" si="7"/>
        <v>0</v>
      </c>
    </row>
    <row r="288" spans="1:8" ht="20.100000000000001" customHeight="1" x14ac:dyDescent="0.25">
      <c r="A288" s="491"/>
      <c r="B288" s="488"/>
      <c r="C288" s="483" t="s">
        <v>322</v>
      </c>
      <c r="D288" s="490" t="s">
        <v>190</v>
      </c>
      <c r="E288" s="533">
        <f>'Cost estimate'!E300</f>
        <v>0</v>
      </c>
      <c r="F288" s="534">
        <v>850</v>
      </c>
      <c r="G288" s="434">
        <f ca="1">IF(TODAY()&lt;45150,F288,IF(TODAY()&lt;45515,F288*(1+Escalations!$D$3),F288*(1+Escalations!$D$3)*(1+Escalations!$D$4)))</f>
        <v>850</v>
      </c>
      <c r="H288" s="447">
        <f t="shared" ca="1" si="7"/>
        <v>0</v>
      </c>
    </row>
    <row r="289" spans="1:8" ht="20.100000000000001" customHeight="1" x14ac:dyDescent="0.25">
      <c r="A289" s="491"/>
      <c r="B289" s="488"/>
      <c r="C289" s="483" t="s">
        <v>323</v>
      </c>
      <c r="D289" s="490" t="s">
        <v>190</v>
      </c>
      <c r="E289" s="533">
        <f>'Cost estimate'!E301</f>
        <v>0</v>
      </c>
      <c r="F289" s="534">
        <v>900</v>
      </c>
      <c r="G289" s="434">
        <f ca="1">IF(TODAY()&lt;45150,F289,IF(TODAY()&lt;45515,F289*(1+Escalations!$D$3),F289*(1+Escalations!$D$3)*(1+Escalations!$D$4)))</f>
        <v>900</v>
      </c>
      <c r="H289" s="447">
        <f t="shared" ca="1" si="7"/>
        <v>0</v>
      </c>
    </row>
    <row r="290" spans="1:8" ht="20.100000000000001" customHeight="1" x14ac:dyDescent="0.25">
      <c r="A290" s="491"/>
      <c r="B290" s="488"/>
      <c r="C290" s="483" t="s">
        <v>324</v>
      </c>
      <c r="D290" s="490" t="s">
        <v>190</v>
      </c>
      <c r="E290" s="533">
        <f>'Cost estimate'!E302</f>
        <v>0</v>
      </c>
      <c r="F290" s="534">
        <v>950</v>
      </c>
      <c r="G290" s="434">
        <f ca="1">IF(TODAY()&lt;45150,F290,IF(TODAY()&lt;45515,F290*(1+Escalations!$D$3),F290*(1+Escalations!$D$3)*(1+Escalations!$D$4)))</f>
        <v>950</v>
      </c>
      <c r="H290" s="447">
        <f t="shared" ca="1" si="7"/>
        <v>0</v>
      </c>
    </row>
    <row r="291" spans="1:8" ht="13.5" customHeight="1" x14ac:dyDescent="0.25">
      <c r="A291" s="491"/>
      <c r="B291" s="488"/>
      <c r="C291" s="537"/>
      <c r="D291" s="490"/>
      <c r="E291" s="533"/>
      <c r="F291" s="535"/>
      <c r="G291" s="434"/>
      <c r="H291" s="447"/>
    </row>
    <row r="292" spans="1:8" ht="13.5" customHeight="1" x14ac:dyDescent="0.25">
      <c r="A292" s="491" t="s">
        <v>325</v>
      </c>
      <c r="B292" s="488"/>
      <c r="C292" s="545" t="s">
        <v>326</v>
      </c>
      <c r="D292" s="544"/>
      <c r="E292" s="538"/>
      <c r="F292" s="535"/>
      <c r="G292" s="434"/>
      <c r="H292" s="447"/>
    </row>
    <row r="293" spans="1:8" ht="13.5" customHeight="1" x14ac:dyDescent="0.25">
      <c r="A293" s="491"/>
      <c r="B293" s="488"/>
      <c r="C293" s="537"/>
      <c r="D293" s="490"/>
      <c r="E293" s="533"/>
      <c r="F293" s="535"/>
      <c r="G293" s="434"/>
      <c r="H293" s="447"/>
    </row>
    <row r="294" spans="1:8" ht="20.100000000000001" customHeight="1" x14ac:dyDescent="0.25">
      <c r="A294" s="491"/>
      <c r="B294" s="488"/>
      <c r="C294" s="483" t="s">
        <v>316</v>
      </c>
      <c r="D294" s="490" t="s">
        <v>190</v>
      </c>
      <c r="E294" s="533">
        <f>'Cost estimate'!E306</f>
        <v>0</v>
      </c>
      <c r="F294" s="535">
        <v>400</v>
      </c>
      <c r="G294" s="434">
        <f ca="1">IF(TODAY()&lt;45150,F294,IF(TODAY()&lt;45515,F294*(1+Escalations!$D$3),F294*(1+Escalations!$D$3)*(1+Escalations!$D$4)))</f>
        <v>400</v>
      </c>
      <c r="H294" s="447">
        <f t="shared" ref="H294:H307" ca="1" si="8">E294*G294</f>
        <v>0</v>
      </c>
    </row>
    <row r="295" spans="1:8" ht="20.100000000000001" customHeight="1" x14ac:dyDescent="0.25">
      <c r="A295" s="491"/>
      <c r="B295" s="488"/>
      <c r="C295" s="483" t="s">
        <v>317</v>
      </c>
      <c r="D295" s="490" t="s">
        <v>190</v>
      </c>
      <c r="E295" s="533">
        <f>'Cost estimate'!E307</f>
        <v>0</v>
      </c>
      <c r="F295" s="535">
        <v>500</v>
      </c>
      <c r="G295" s="434">
        <f ca="1">IF(TODAY()&lt;45150,F295,IF(TODAY()&lt;45515,F295*(1+Escalations!$D$3),F295*(1+Escalations!$D$3)*(1+Escalations!$D$4)))</f>
        <v>500</v>
      </c>
      <c r="H295" s="447">
        <f t="shared" ca="1" si="8"/>
        <v>0</v>
      </c>
    </row>
    <row r="296" spans="1:8" ht="20.100000000000001" customHeight="1" x14ac:dyDescent="0.25">
      <c r="A296" s="491"/>
      <c r="B296" s="488"/>
      <c r="C296" s="483" t="s">
        <v>318</v>
      </c>
      <c r="D296" s="490" t="s">
        <v>190</v>
      </c>
      <c r="E296" s="533">
        <f>'Cost estimate'!E308</f>
        <v>0</v>
      </c>
      <c r="F296" s="535">
        <v>600</v>
      </c>
      <c r="G296" s="434">
        <f ca="1">IF(TODAY()&lt;45150,F296,IF(TODAY()&lt;45515,F296*(1+Escalations!$D$3),F296*(1+Escalations!$D$3)*(1+Escalations!$D$4)))</f>
        <v>600</v>
      </c>
      <c r="H296" s="447">
        <f t="shared" ca="1" si="8"/>
        <v>0</v>
      </c>
    </row>
    <row r="297" spans="1:8" ht="20.100000000000001" customHeight="1" x14ac:dyDescent="0.25">
      <c r="A297" s="491"/>
      <c r="B297" s="488"/>
      <c r="C297" s="483" t="s">
        <v>319</v>
      </c>
      <c r="D297" s="490" t="s">
        <v>190</v>
      </c>
      <c r="E297" s="533">
        <f>'Cost estimate'!E309</f>
        <v>0</v>
      </c>
      <c r="F297" s="535">
        <v>700</v>
      </c>
      <c r="G297" s="434">
        <f ca="1">IF(TODAY()&lt;45150,F297,IF(TODAY()&lt;45515,F297*(1+Escalations!$D$3),F297*(1+Escalations!$D$3)*(1+Escalations!$D$4)))</f>
        <v>700</v>
      </c>
      <c r="H297" s="447">
        <f t="shared" ca="1" si="8"/>
        <v>0</v>
      </c>
    </row>
    <row r="298" spans="1:8" ht="20.100000000000001" customHeight="1" x14ac:dyDescent="0.25">
      <c r="A298" s="491"/>
      <c r="B298" s="488"/>
      <c r="C298" s="483" t="s">
        <v>320</v>
      </c>
      <c r="D298" s="490" t="s">
        <v>190</v>
      </c>
      <c r="E298" s="533">
        <f>'Cost estimate'!E310</f>
        <v>0</v>
      </c>
      <c r="F298" s="535">
        <v>750</v>
      </c>
      <c r="G298" s="434">
        <f ca="1">IF(TODAY()&lt;45150,F298,IF(TODAY()&lt;45515,F298*(1+Escalations!$D$3),F298*(1+Escalations!$D$3)*(1+Escalations!$D$4)))</f>
        <v>750</v>
      </c>
      <c r="H298" s="447">
        <f t="shared" ca="1" si="8"/>
        <v>0</v>
      </c>
    </row>
    <row r="299" spans="1:8" ht="20.100000000000001" customHeight="1" x14ac:dyDescent="0.25">
      <c r="A299" s="491"/>
      <c r="B299" s="488"/>
      <c r="C299" s="483" t="s">
        <v>321</v>
      </c>
      <c r="D299" s="490" t="s">
        <v>190</v>
      </c>
      <c r="E299" s="533">
        <f>'Cost estimate'!E311</f>
        <v>0</v>
      </c>
      <c r="F299" s="535">
        <v>800</v>
      </c>
      <c r="G299" s="434">
        <f ca="1">IF(TODAY()&lt;45150,F299,IF(TODAY()&lt;45515,F299*(1+Escalations!$D$3),F299*(1+Escalations!$D$3)*(1+Escalations!$D$4)))</f>
        <v>800</v>
      </c>
      <c r="H299" s="447">
        <f t="shared" ca="1" si="8"/>
        <v>0</v>
      </c>
    </row>
    <row r="300" spans="1:8" ht="20.100000000000001" customHeight="1" x14ac:dyDescent="0.25">
      <c r="A300" s="491"/>
      <c r="B300" s="488"/>
      <c r="C300" s="483" t="s">
        <v>327</v>
      </c>
      <c r="D300" s="490" t="s">
        <v>190</v>
      </c>
      <c r="E300" s="533">
        <f>'Cost estimate'!E312</f>
        <v>0</v>
      </c>
      <c r="F300" s="535">
        <v>850</v>
      </c>
      <c r="G300" s="434">
        <f ca="1">IF(TODAY()&lt;45150,F300,IF(TODAY()&lt;45515,F300*(1+Escalations!$D$3),F300*(1+Escalations!$D$3)*(1+Escalations!$D$4)))</f>
        <v>850</v>
      </c>
      <c r="H300" s="447">
        <f t="shared" ca="1" si="8"/>
        <v>0</v>
      </c>
    </row>
    <row r="301" spans="1:8" ht="20.100000000000001" customHeight="1" x14ac:dyDescent="0.25">
      <c r="A301" s="491"/>
      <c r="B301" s="488"/>
      <c r="C301" s="483" t="s">
        <v>328</v>
      </c>
      <c r="D301" s="490" t="s">
        <v>190</v>
      </c>
      <c r="E301" s="533">
        <f>'Cost estimate'!E313</f>
        <v>0</v>
      </c>
      <c r="F301" s="535">
        <v>900</v>
      </c>
      <c r="G301" s="434">
        <f ca="1">IF(TODAY()&lt;45150,F301,IF(TODAY()&lt;45515,F301*(1+Escalations!$D$3),F301*(1+Escalations!$D$3)*(1+Escalations!$D$4)))</f>
        <v>900</v>
      </c>
      <c r="H301" s="447">
        <f t="shared" ca="1" si="8"/>
        <v>0</v>
      </c>
    </row>
    <row r="302" spans="1:8" ht="20.100000000000001" customHeight="1" x14ac:dyDescent="0.25">
      <c r="A302" s="491"/>
      <c r="B302" s="488"/>
      <c r="C302" s="483" t="s">
        <v>329</v>
      </c>
      <c r="D302" s="490" t="s">
        <v>190</v>
      </c>
      <c r="E302" s="533">
        <f>'Cost estimate'!E314</f>
        <v>0</v>
      </c>
      <c r="F302" s="535">
        <v>950</v>
      </c>
      <c r="G302" s="434">
        <f ca="1">IF(TODAY()&lt;45150,F302,IF(TODAY()&lt;45515,F302*(1+Escalations!$D$3),F302*(1+Escalations!$D$3)*(1+Escalations!$D$4)))</f>
        <v>950</v>
      </c>
      <c r="H302" s="447">
        <f t="shared" ca="1" si="8"/>
        <v>0</v>
      </c>
    </row>
    <row r="303" spans="1:8" ht="20.100000000000001" customHeight="1" x14ac:dyDescent="0.25">
      <c r="A303" s="491"/>
      <c r="B303" s="488"/>
      <c r="C303" s="483" t="s">
        <v>330</v>
      </c>
      <c r="D303" s="490" t="s">
        <v>190</v>
      </c>
      <c r="E303" s="533">
        <f>'Cost estimate'!E315</f>
        <v>0</v>
      </c>
      <c r="F303" s="535">
        <v>1000</v>
      </c>
      <c r="G303" s="434">
        <f ca="1">IF(TODAY()&lt;45150,F303,IF(TODAY()&lt;45515,F303*(1+Escalations!$D$3),F303*(1+Escalations!$D$3)*(1+Escalations!$D$4)))</f>
        <v>1000</v>
      </c>
      <c r="H303" s="447">
        <f t="shared" ca="1" si="8"/>
        <v>0</v>
      </c>
    </row>
    <row r="304" spans="1:8" ht="20.100000000000001" customHeight="1" x14ac:dyDescent="0.25">
      <c r="A304" s="491"/>
      <c r="B304" s="488"/>
      <c r="C304" s="483" t="s">
        <v>331</v>
      </c>
      <c r="D304" s="490" t="s">
        <v>190</v>
      </c>
      <c r="E304" s="533">
        <f>'Cost estimate'!E316</f>
        <v>0</v>
      </c>
      <c r="F304" s="535">
        <v>1200</v>
      </c>
      <c r="G304" s="434">
        <f ca="1">IF(TODAY()&lt;45150,F304,IF(TODAY()&lt;45515,F304*(1+Escalations!$D$3),F304*(1+Escalations!$D$3)*(1+Escalations!$D$4)))</f>
        <v>1200</v>
      </c>
      <c r="H304" s="447">
        <f t="shared" ca="1" si="8"/>
        <v>0</v>
      </c>
    </row>
    <row r="305" spans="1:8" ht="20.100000000000001" customHeight="1" x14ac:dyDescent="0.25">
      <c r="A305" s="491"/>
      <c r="B305" s="488"/>
      <c r="C305" s="483" t="s">
        <v>332</v>
      </c>
      <c r="D305" s="490" t="s">
        <v>190</v>
      </c>
      <c r="E305" s="533">
        <f>'Cost estimate'!E317</f>
        <v>0</v>
      </c>
      <c r="F305" s="535">
        <v>1300</v>
      </c>
      <c r="G305" s="434">
        <f ca="1">IF(TODAY()&lt;45150,F305,IF(TODAY()&lt;45515,F305*(1+Escalations!$D$3),F305*(1+Escalations!$D$3)*(1+Escalations!$D$4)))</f>
        <v>1300</v>
      </c>
      <c r="H305" s="447">
        <f t="shared" ca="1" si="8"/>
        <v>0</v>
      </c>
    </row>
    <row r="306" spans="1:8" ht="20.100000000000001" customHeight="1" x14ac:dyDescent="0.25">
      <c r="A306" s="491"/>
      <c r="B306" s="488"/>
      <c r="C306" s="483" t="s">
        <v>333</v>
      </c>
      <c r="D306" s="490" t="s">
        <v>190</v>
      </c>
      <c r="E306" s="533">
        <f>'Cost estimate'!E318</f>
        <v>0</v>
      </c>
      <c r="F306" s="535">
        <v>1500</v>
      </c>
      <c r="G306" s="434">
        <f ca="1">IF(TODAY()&lt;45150,F306,IF(TODAY()&lt;45515,F306*(1+Escalations!$D$3),F306*(1+Escalations!$D$3)*(1+Escalations!$D$4)))</f>
        <v>1500</v>
      </c>
      <c r="H306" s="447">
        <f t="shared" ca="1" si="8"/>
        <v>0</v>
      </c>
    </row>
    <row r="307" spans="1:8" ht="20.100000000000001" customHeight="1" x14ac:dyDescent="0.25">
      <c r="A307" s="491"/>
      <c r="B307" s="488"/>
      <c r="C307" s="483" t="s">
        <v>334</v>
      </c>
      <c r="D307" s="490" t="s">
        <v>190</v>
      </c>
      <c r="E307" s="533">
        <f>'Cost estimate'!E319</f>
        <v>0</v>
      </c>
      <c r="F307" s="535">
        <v>1600</v>
      </c>
      <c r="G307" s="434">
        <f ca="1">IF(TODAY()&lt;45150,F307,IF(TODAY()&lt;45515,F307*(1+Escalations!$D$3),F307*(1+Escalations!$D$3)*(1+Escalations!$D$4)))</f>
        <v>1600</v>
      </c>
      <c r="H307" s="447">
        <f t="shared" ca="1" si="8"/>
        <v>0</v>
      </c>
    </row>
    <row r="308" spans="1:8" ht="20.100000000000001" customHeight="1" x14ac:dyDescent="0.25">
      <c r="A308" s="491"/>
      <c r="B308" s="488"/>
      <c r="C308" s="537"/>
      <c r="D308" s="490"/>
      <c r="E308" s="546"/>
      <c r="F308" s="535"/>
      <c r="G308" s="434"/>
      <c r="H308" s="447"/>
    </row>
    <row r="309" spans="1:8" ht="31.2" x14ac:dyDescent="0.25">
      <c r="A309" s="491" t="s">
        <v>335</v>
      </c>
      <c r="B309" s="488"/>
      <c r="C309" s="489" t="s">
        <v>336</v>
      </c>
      <c r="D309" s="490"/>
      <c r="E309" s="533"/>
      <c r="F309" s="532"/>
      <c r="G309" s="434"/>
      <c r="H309" s="447"/>
    </row>
    <row r="310" spans="1:8" ht="9.75" customHeight="1" x14ac:dyDescent="0.25">
      <c r="A310" s="491"/>
      <c r="B310" s="488"/>
      <c r="C310" s="484"/>
      <c r="D310" s="490"/>
      <c r="E310" s="533"/>
      <c r="F310" s="532"/>
      <c r="G310" s="434"/>
      <c r="H310" s="447"/>
    </row>
    <row r="311" spans="1:8" ht="20.100000000000001" customHeight="1" x14ac:dyDescent="0.25">
      <c r="A311" s="491"/>
      <c r="B311" s="488"/>
      <c r="C311" s="483" t="s">
        <v>337</v>
      </c>
      <c r="D311" s="490" t="s">
        <v>190</v>
      </c>
      <c r="E311" s="533">
        <f>'Cost estimate'!E323</f>
        <v>0</v>
      </c>
      <c r="F311" s="535">
        <v>1200</v>
      </c>
      <c r="G311" s="434">
        <f ca="1">IF(TODAY()&lt;45150,F311,IF(TODAY()&lt;45515,F311*(1+Escalations!$D$3),F311*(1+Escalations!$D$3)*(1+Escalations!$D$4)))</f>
        <v>1200</v>
      </c>
      <c r="H311" s="447">
        <f t="shared" ref="H311:H321" ca="1" si="9">E311*G311</f>
        <v>0</v>
      </c>
    </row>
    <row r="312" spans="1:8" ht="20.100000000000001" customHeight="1" x14ac:dyDescent="0.25">
      <c r="A312" s="491"/>
      <c r="B312" s="488"/>
      <c r="C312" s="483" t="s">
        <v>338</v>
      </c>
      <c r="D312" s="490" t="s">
        <v>190</v>
      </c>
      <c r="E312" s="533">
        <f>'Cost estimate'!E324</f>
        <v>0</v>
      </c>
      <c r="F312" s="535">
        <v>1400</v>
      </c>
      <c r="G312" s="434">
        <f ca="1">IF(TODAY()&lt;45150,F312,IF(TODAY()&lt;45515,F312*(1+Escalations!$D$3),F312*(1+Escalations!$D$3)*(1+Escalations!$D$4)))</f>
        <v>1400</v>
      </c>
      <c r="H312" s="447">
        <f t="shared" ca="1" si="9"/>
        <v>0</v>
      </c>
    </row>
    <row r="313" spans="1:8" ht="20.100000000000001" customHeight="1" x14ac:dyDescent="0.25">
      <c r="A313" s="491"/>
      <c r="B313" s="488"/>
      <c r="C313" s="483" t="s">
        <v>339</v>
      </c>
      <c r="D313" s="490" t="s">
        <v>190</v>
      </c>
      <c r="E313" s="533">
        <f>'Cost estimate'!E325</f>
        <v>0</v>
      </c>
      <c r="F313" s="535">
        <v>1900</v>
      </c>
      <c r="G313" s="434">
        <f ca="1">IF(TODAY()&lt;45150,F313,IF(TODAY()&lt;45515,F313*(1+Escalations!$D$3),F313*(1+Escalations!$D$3)*(1+Escalations!$D$4)))</f>
        <v>1900</v>
      </c>
      <c r="H313" s="447">
        <f t="shared" ca="1" si="9"/>
        <v>0</v>
      </c>
    </row>
    <row r="314" spans="1:8" ht="20.100000000000001" customHeight="1" x14ac:dyDescent="0.25">
      <c r="A314" s="491"/>
      <c r="B314" s="488"/>
      <c r="C314" s="483" t="s">
        <v>340</v>
      </c>
      <c r="D314" s="490" t="s">
        <v>190</v>
      </c>
      <c r="E314" s="533">
        <f>'Cost estimate'!E326</f>
        <v>0</v>
      </c>
      <c r="F314" s="535">
        <v>1950</v>
      </c>
      <c r="G314" s="434">
        <f ca="1">IF(TODAY()&lt;45150,F314,IF(TODAY()&lt;45515,F314*(1+Escalations!$D$3),F314*(1+Escalations!$D$3)*(1+Escalations!$D$4)))</f>
        <v>1950</v>
      </c>
      <c r="H314" s="447">
        <f t="shared" ca="1" si="9"/>
        <v>0</v>
      </c>
    </row>
    <row r="315" spans="1:8" ht="20.100000000000001" customHeight="1" x14ac:dyDescent="0.25">
      <c r="A315" s="491"/>
      <c r="B315" s="488"/>
      <c r="C315" s="483" t="s">
        <v>341</v>
      </c>
      <c r="D315" s="490" t="s">
        <v>190</v>
      </c>
      <c r="E315" s="533">
        <f>'Cost estimate'!E327</f>
        <v>0</v>
      </c>
      <c r="F315" s="535">
        <v>2000</v>
      </c>
      <c r="G315" s="434">
        <f ca="1">IF(TODAY()&lt;45150,F315,IF(TODAY()&lt;45515,F315*(1+Escalations!$D$3),F315*(1+Escalations!$D$3)*(1+Escalations!$D$4)))</f>
        <v>2000</v>
      </c>
      <c r="H315" s="447">
        <f t="shared" ca="1" si="9"/>
        <v>0</v>
      </c>
    </row>
    <row r="316" spans="1:8" ht="20.100000000000001" customHeight="1" x14ac:dyDescent="0.25">
      <c r="A316" s="491"/>
      <c r="B316" s="488"/>
      <c r="C316" s="483" t="s">
        <v>342</v>
      </c>
      <c r="D316" s="490" t="s">
        <v>190</v>
      </c>
      <c r="E316" s="533">
        <f>'Cost estimate'!E328</f>
        <v>0</v>
      </c>
      <c r="F316" s="535">
        <v>2100</v>
      </c>
      <c r="G316" s="434">
        <f ca="1">IF(TODAY()&lt;45150,F316,IF(TODAY()&lt;45515,F316*(1+Escalations!$D$3),F316*(1+Escalations!$D$3)*(1+Escalations!$D$4)))</f>
        <v>2100</v>
      </c>
      <c r="H316" s="447">
        <f t="shared" ca="1" si="9"/>
        <v>0</v>
      </c>
    </row>
    <row r="317" spans="1:8" ht="20.100000000000001" customHeight="1" x14ac:dyDescent="0.25">
      <c r="A317" s="491"/>
      <c r="B317" s="488"/>
      <c r="C317" s="483" t="s">
        <v>343</v>
      </c>
      <c r="D317" s="490" t="s">
        <v>190</v>
      </c>
      <c r="E317" s="533">
        <f>'Cost estimate'!E329</f>
        <v>0</v>
      </c>
      <c r="F317" s="535">
        <v>2200</v>
      </c>
      <c r="G317" s="434">
        <f ca="1">IF(TODAY()&lt;45150,F317,IF(TODAY()&lt;45515,F317*(1+Escalations!$D$3),F317*(1+Escalations!$D$3)*(1+Escalations!$D$4)))</f>
        <v>2200</v>
      </c>
      <c r="H317" s="447">
        <f t="shared" ca="1" si="9"/>
        <v>0</v>
      </c>
    </row>
    <row r="318" spans="1:8" ht="20.100000000000001" customHeight="1" x14ac:dyDescent="0.25">
      <c r="A318" s="491"/>
      <c r="B318" s="488"/>
      <c r="C318" s="483" t="s">
        <v>344</v>
      </c>
      <c r="D318" s="490" t="s">
        <v>190</v>
      </c>
      <c r="E318" s="533">
        <f>'Cost estimate'!E330</f>
        <v>0</v>
      </c>
      <c r="F318" s="535">
        <v>2300</v>
      </c>
      <c r="G318" s="434">
        <f ca="1">IF(TODAY()&lt;45150,F318,IF(TODAY()&lt;45515,F318*(1+Escalations!$D$3),F318*(1+Escalations!$D$3)*(1+Escalations!$D$4)))</f>
        <v>2300</v>
      </c>
      <c r="H318" s="447">
        <f t="shared" ca="1" si="9"/>
        <v>0</v>
      </c>
    </row>
    <row r="319" spans="1:8" ht="20.100000000000001" customHeight="1" x14ac:dyDescent="0.25">
      <c r="A319" s="491"/>
      <c r="B319" s="488"/>
      <c r="C319" s="483" t="s">
        <v>345</v>
      </c>
      <c r="D319" s="490" t="s">
        <v>190</v>
      </c>
      <c r="E319" s="533">
        <f>'Cost estimate'!E331</f>
        <v>0</v>
      </c>
      <c r="F319" s="535">
        <v>2400</v>
      </c>
      <c r="G319" s="434">
        <f ca="1">IF(TODAY()&lt;45150,F319,IF(TODAY()&lt;45515,F319*(1+Escalations!$D$3),F319*(1+Escalations!$D$3)*(1+Escalations!$D$4)))</f>
        <v>2400</v>
      </c>
      <c r="H319" s="447">
        <f t="shared" ca="1" si="9"/>
        <v>0</v>
      </c>
    </row>
    <row r="320" spans="1:8" ht="20.100000000000001" customHeight="1" x14ac:dyDescent="0.25">
      <c r="A320" s="491"/>
      <c r="B320" s="488"/>
      <c r="C320" s="483" t="s">
        <v>346</v>
      </c>
      <c r="D320" s="490" t="s">
        <v>190</v>
      </c>
      <c r="E320" s="533">
        <f>'Cost estimate'!E332</f>
        <v>0</v>
      </c>
      <c r="F320" s="535">
        <v>2700</v>
      </c>
      <c r="G320" s="434">
        <f ca="1">IF(TODAY()&lt;45150,F320,IF(TODAY()&lt;45515,F320*(1+Escalations!$D$3),F320*(1+Escalations!$D$3)*(1+Escalations!$D$4)))</f>
        <v>2700</v>
      </c>
      <c r="H320" s="447">
        <f t="shared" ca="1" si="9"/>
        <v>0</v>
      </c>
    </row>
    <row r="321" spans="1:8" ht="20.100000000000001" customHeight="1" x14ac:dyDescent="0.25">
      <c r="A321" s="491"/>
      <c r="B321" s="488"/>
      <c r="C321" s="483" t="s">
        <v>347</v>
      </c>
      <c r="D321" s="490" t="s">
        <v>190</v>
      </c>
      <c r="E321" s="533">
        <f>'Cost estimate'!E333</f>
        <v>0</v>
      </c>
      <c r="F321" s="535">
        <v>3000</v>
      </c>
      <c r="G321" s="434">
        <f ca="1">IF(TODAY()&lt;45150,F321,IF(TODAY()&lt;45515,F321*(1+Escalations!$D$3),F321*(1+Escalations!$D$3)*(1+Escalations!$D$4)))</f>
        <v>3000</v>
      </c>
      <c r="H321" s="447">
        <f t="shared" ca="1" si="9"/>
        <v>0</v>
      </c>
    </row>
    <row r="322" spans="1:8" ht="6.75" customHeight="1" x14ac:dyDescent="0.25">
      <c r="A322" s="491"/>
      <c r="B322" s="488"/>
      <c r="C322" s="483"/>
      <c r="D322" s="490"/>
      <c r="E322" s="533"/>
      <c r="F322" s="535"/>
      <c r="G322" s="434"/>
      <c r="H322" s="447"/>
    </row>
    <row r="323" spans="1:8" ht="15.6" x14ac:dyDescent="0.25">
      <c r="A323" s="491" t="s">
        <v>348</v>
      </c>
      <c r="B323" s="488"/>
      <c r="C323" s="545" t="s">
        <v>349</v>
      </c>
      <c r="D323" s="544"/>
      <c r="E323" s="538"/>
      <c r="F323" s="535"/>
      <c r="G323" s="434"/>
      <c r="H323" s="447"/>
    </row>
    <row r="324" spans="1:8" ht="15.6" x14ac:dyDescent="0.25">
      <c r="A324" s="491"/>
      <c r="B324" s="488"/>
      <c r="C324" s="545"/>
      <c r="D324" s="544"/>
      <c r="E324" s="538"/>
      <c r="F324" s="535"/>
      <c r="G324" s="434"/>
      <c r="H324" s="447"/>
    </row>
    <row r="325" spans="1:8" ht="20.100000000000001" customHeight="1" x14ac:dyDescent="0.25">
      <c r="A325" s="491"/>
      <c r="B325" s="488"/>
      <c r="C325" s="483" t="s">
        <v>350</v>
      </c>
      <c r="D325" s="490" t="s">
        <v>190</v>
      </c>
      <c r="E325" s="533">
        <f>'Cost estimate'!E337</f>
        <v>0</v>
      </c>
      <c r="F325" s="535">
        <v>1800</v>
      </c>
      <c r="G325" s="434">
        <f ca="1">IF(TODAY()&lt;45150,F325,IF(TODAY()&lt;45515,F325*(1+Escalations!$D$3),F325*(1+Escalations!$D$3)*(1+Escalations!$D$4)))</f>
        <v>1800</v>
      </c>
      <c r="H325" s="447">
        <f t="shared" ref="H325:H334" ca="1" si="10">E325*G325</f>
        <v>0</v>
      </c>
    </row>
    <row r="326" spans="1:8" ht="20.100000000000001" customHeight="1" x14ac:dyDescent="0.25">
      <c r="A326" s="491"/>
      <c r="B326" s="488"/>
      <c r="C326" s="483" t="s">
        <v>351</v>
      </c>
      <c r="D326" s="490" t="s">
        <v>190</v>
      </c>
      <c r="E326" s="533">
        <f>'Cost estimate'!E338</f>
        <v>0</v>
      </c>
      <c r="F326" s="535">
        <v>1900</v>
      </c>
      <c r="G326" s="434">
        <f ca="1">IF(TODAY()&lt;45150,F326,IF(TODAY()&lt;45515,F326*(1+Escalations!$D$3),F326*(1+Escalations!$D$3)*(1+Escalations!$D$4)))</f>
        <v>1900</v>
      </c>
      <c r="H326" s="447">
        <f t="shared" ca="1" si="10"/>
        <v>0</v>
      </c>
    </row>
    <row r="327" spans="1:8" ht="20.100000000000001" customHeight="1" x14ac:dyDescent="0.25">
      <c r="A327" s="491"/>
      <c r="B327" s="488"/>
      <c r="C327" s="483" t="s">
        <v>352</v>
      </c>
      <c r="D327" s="490" t="s">
        <v>190</v>
      </c>
      <c r="E327" s="533">
        <f>'Cost estimate'!E339</f>
        <v>0</v>
      </c>
      <c r="F327" s="535">
        <v>1950</v>
      </c>
      <c r="G327" s="434">
        <f ca="1">IF(TODAY()&lt;45150,F327,IF(TODAY()&lt;45515,F327*(1+Escalations!$D$3),F327*(1+Escalations!$D$3)*(1+Escalations!$D$4)))</f>
        <v>1950</v>
      </c>
      <c r="H327" s="447">
        <f t="shared" ca="1" si="10"/>
        <v>0</v>
      </c>
    </row>
    <row r="328" spans="1:8" ht="20.100000000000001" customHeight="1" x14ac:dyDescent="0.25">
      <c r="A328" s="491"/>
      <c r="B328" s="488"/>
      <c r="C328" s="483" t="s">
        <v>353</v>
      </c>
      <c r="D328" s="490" t="s">
        <v>190</v>
      </c>
      <c r="E328" s="533">
        <f>'Cost estimate'!E340</f>
        <v>0</v>
      </c>
      <c r="F328" s="535">
        <v>2000</v>
      </c>
      <c r="G328" s="434">
        <f ca="1">IF(TODAY()&lt;45150,F328,IF(TODAY()&lt;45515,F328*(1+Escalations!$D$3),F328*(1+Escalations!$D$3)*(1+Escalations!$D$4)))</f>
        <v>2000</v>
      </c>
      <c r="H328" s="447">
        <f t="shared" ca="1" si="10"/>
        <v>0</v>
      </c>
    </row>
    <row r="329" spans="1:8" ht="20.100000000000001" customHeight="1" x14ac:dyDescent="0.25">
      <c r="A329" s="491"/>
      <c r="B329" s="488"/>
      <c r="C329" s="483" t="s">
        <v>354</v>
      </c>
      <c r="D329" s="490" t="s">
        <v>190</v>
      </c>
      <c r="E329" s="533">
        <f>'Cost estimate'!E341</f>
        <v>0</v>
      </c>
      <c r="F329" s="535">
        <v>2100</v>
      </c>
      <c r="G329" s="434">
        <f ca="1">IF(TODAY()&lt;45150,F329,IF(TODAY()&lt;45515,F329*(1+Escalations!$D$3),F329*(1+Escalations!$D$3)*(1+Escalations!$D$4)))</f>
        <v>2100</v>
      </c>
      <c r="H329" s="447">
        <f t="shared" ca="1" si="10"/>
        <v>0</v>
      </c>
    </row>
    <row r="330" spans="1:8" ht="20.100000000000001" customHeight="1" x14ac:dyDescent="0.25">
      <c r="A330" s="491"/>
      <c r="B330" s="488"/>
      <c r="C330" s="483" t="s">
        <v>355</v>
      </c>
      <c r="D330" s="490" t="s">
        <v>190</v>
      </c>
      <c r="E330" s="533">
        <f>'Cost estimate'!E342</f>
        <v>0</v>
      </c>
      <c r="F330" s="535">
        <v>2200</v>
      </c>
      <c r="G330" s="434">
        <f ca="1">IF(TODAY()&lt;45150,F330,IF(TODAY()&lt;45515,F330*(1+Escalations!$D$3),F330*(1+Escalations!$D$3)*(1+Escalations!$D$4)))</f>
        <v>2200</v>
      </c>
      <c r="H330" s="447">
        <f t="shared" ca="1" si="10"/>
        <v>0</v>
      </c>
    </row>
    <row r="331" spans="1:8" ht="20.100000000000001" customHeight="1" x14ac:dyDescent="0.25">
      <c r="A331" s="491"/>
      <c r="B331" s="488"/>
      <c r="C331" s="483" t="s">
        <v>356</v>
      </c>
      <c r="D331" s="490" t="s">
        <v>190</v>
      </c>
      <c r="E331" s="533">
        <f>'Cost estimate'!E343</f>
        <v>0</v>
      </c>
      <c r="F331" s="535">
        <v>2300</v>
      </c>
      <c r="G331" s="434">
        <f ca="1">IF(TODAY()&lt;45150,F331,IF(TODAY()&lt;45515,F331*(1+Escalations!$D$3),F331*(1+Escalations!$D$3)*(1+Escalations!$D$4)))</f>
        <v>2300</v>
      </c>
      <c r="H331" s="447">
        <f t="shared" ca="1" si="10"/>
        <v>0</v>
      </c>
    </row>
    <row r="332" spans="1:8" ht="20.100000000000001" customHeight="1" x14ac:dyDescent="0.25">
      <c r="A332" s="491"/>
      <c r="B332" s="488"/>
      <c r="C332" s="483" t="s">
        <v>357</v>
      </c>
      <c r="D332" s="490" t="s">
        <v>190</v>
      </c>
      <c r="E332" s="533">
        <f>'Cost estimate'!E344</f>
        <v>0</v>
      </c>
      <c r="F332" s="535">
        <v>2400</v>
      </c>
      <c r="G332" s="434">
        <f ca="1">IF(TODAY()&lt;45150,F332,IF(TODAY()&lt;45515,F332*(1+Escalations!$D$3),F332*(1+Escalations!$D$3)*(1+Escalations!$D$4)))</f>
        <v>2400</v>
      </c>
      <c r="H332" s="447">
        <f t="shared" ca="1" si="10"/>
        <v>0</v>
      </c>
    </row>
    <row r="333" spans="1:8" ht="20.100000000000001" customHeight="1" x14ac:dyDescent="0.25">
      <c r="A333" s="491"/>
      <c r="B333" s="488"/>
      <c r="C333" s="483" t="s">
        <v>358</v>
      </c>
      <c r="D333" s="490" t="s">
        <v>190</v>
      </c>
      <c r="E333" s="533">
        <f>'Cost estimate'!E345</f>
        <v>0</v>
      </c>
      <c r="F333" s="535">
        <v>2500</v>
      </c>
      <c r="G333" s="434">
        <f ca="1">IF(TODAY()&lt;45150,F333,IF(TODAY()&lt;45515,F333*(1+Escalations!$D$3),F333*(1+Escalations!$D$3)*(1+Escalations!$D$4)))</f>
        <v>2500</v>
      </c>
      <c r="H333" s="447">
        <f t="shared" ca="1" si="10"/>
        <v>0</v>
      </c>
    </row>
    <row r="334" spans="1:8" ht="20.100000000000001" customHeight="1" x14ac:dyDescent="0.25">
      <c r="A334" s="491"/>
      <c r="B334" s="488"/>
      <c r="C334" s="483" t="s">
        <v>359</v>
      </c>
      <c r="D334" s="490" t="s">
        <v>190</v>
      </c>
      <c r="E334" s="533">
        <f>'Cost estimate'!E346</f>
        <v>0</v>
      </c>
      <c r="F334" s="535">
        <v>2700</v>
      </c>
      <c r="G334" s="434">
        <f ca="1">IF(TODAY()&lt;45150,F334,IF(TODAY()&lt;45515,F334*(1+Escalations!$D$3),F334*(1+Escalations!$D$3)*(1+Escalations!$D$4)))</f>
        <v>2700</v>
      </c>
      <c r="H334" s="447">
        <f t="shared" ca="1" si="10"/>
        <v>0</v>
      </c>
    </row>
    <row r="335" spans="1:8" ht="10.5" customHeight="1" x14ac:dyDescent="0.25">
      <c r="A335" s="491"/>
      <c r="B335" s="488"/>
      <c r="C335" s="483"/>
      <c r="D335" s="490"/>
      <c r="E335" s="533"/>
      <c r="F335" s="535"/>
      <c r="G335" s="434"/>
      <c r="H335" s="447"/>
    </row>
    <row r="336" spans="1:8" s="526" customFormat="1" ht="18.600000000000001" customHeight="1" x14ac:dyDescent="0.3">
      <c r="A336" s="520" t="s">
        <v>711</v>
      </c>
      <c r="B336" s="521"/>
      <c r="C336" s="521"/>
      <c r="D336" s="521"/>
      <c r="E336" s="522"/>
      <c r="F336" s="523"/>
      <c r="G336" s="524"/>
      <c r="H336" s="525">
        <f ca="1">SUM(H276:H335)</f>
        <v>0</v>
      </c>
    </row>
    <row r="337" spans="1:8" s="526" customFormat="1" ht="18.600000000000001" customHeight="1" x14ac:dyDescent="0.3">
      <c r="A337" s="520" t="s">
        <v>712</v>
      </c>
      <c r="B337" s="521"/>
      <c r="C337" s="521"/>
      <c r="D337" s="521"/>
      <c r="E337" s="522"/>
      <c r="F337" s="523"/>
      <c r="G337" s="524"/>
      <c r="H337" s="525">
        <f ca="1">H336</f>
        <v>0</v>
      </c>
    </row>
    <row r="338" spans="1:8" ht="21.75" customHeight="1" x14ac:dyDescent="0.25">
      <c r="A338" s="491" t="s">
        <v>360</v>
      </c>
      <c r="B338" s="488"/>
      <c r="C338" s="489" t="s">
        <v>361</v>
      </c>
      <c r="D338" s="490"/>
      <c r="E338" s="533"/>
      <c r="F338" s="535"/>
      <c r="G338" s="434"/>
      <c r="H338" s="447"/>
    </row>
    <row r="339" spans="1:8" ht="35.25" customHeight="1" x14ac:dyDescent="0.25">
      <c r="A339" s="491" t="s">
        <v>362</v>
      </c>
      <c r="B339" s="488"/>
      <c r="C339" s="499" t="s">
        <v>363</v>
      </c>
      <c r="D339" s="490"/>
      <c r="E339" s="533"/>
      <c r="F339" s="535"/>
      <c r="G339" s="434"/>
      <c r="H339" s="447"/>
    </row>
    <row r="340" spans="1:8" ht="20.100000000000001" customHeight="1" x14ac:dyDescent="0.25">
      <c r="A340" s="491"/>
      <c r="B340" s="488"/>
      <c r="C340" s="500" t="s">
        <v>364</v>
      </c>
      <c r="D340" s="490" t="s">
        <v>190</v>
      </c>
      <c r="E340" s="533">
        <f>'Cost estimate'!E350</f>
        <v>0</v>
      </c>
      <c r="F340" s="535">
        <v>3000</v>
      </c>
      <c r="G340" s="434">
        <f ca="1">IF(TODAY()&lt;45150,F340,IF(TODAY()&lt;45515,F340*(1+Escalations!$D$3),F340*(1+Escalations!$D$3)*(1+Escalations!$D$4)))</f>
        <v>3000</v>
      </c>
      <c r="H340" s="447">
        <f ca="1">E340*G340</f>
        <v>0</v>
      </c>
    </row>
    <row r="341" spans="1:8" ht="57.75" customHeight="1" x14ac:dyDescent="0.25">
      <c r="A341" s="491" t="s">
        <v>365</v>
      </c>
      <c r="B341" s="488"/>
      <c r="C341" s="499" t="s">
        <v>366</v>
      </c>
      <c r="D341" s="490"/>
      <c r="E341" s="533"/>
      <c r="F341" s="535"/>
      <c r="G341" s="434"/>
      <c r="H341" s="447"/>
    </row>
    <row r="342" spans="1:8" ht="4.5" customHeight="1" x14ac:dyDescent="0.25">
      <c r="A342" s="491"/>
      <c r="B342" s="488"/>
      <c r="C342" s="499"/>
      <c r="D342" s="490"/>
      <c r="E342" s="533"/>
      <c r="F342" s="535"/>
      <c r="G342" s="434"/>
      <c r="H342" s="447"/>
    </row>
    <row r="343" spans="1:8" ht="20.100000000000001" customHeight="1" x14ac:dyDescent="0.25">
      <c r="A343" s="491"/>
      <c r="B343" s="488"/>
      <c r="C343" s="500" t="s">
        <v>364</v>
      </c>
      <c r="D343" s="490" t="s">
        <v>190</v>
      </c>
      <c r="E343" s="533">
        <f>'Cost estimate'!E353</f>
        <v>0</v>
      </c>
      <c r="F343" s="535">
        <v>1400</v>
      </c>
      <c r="G343" s="434">
        <f ca="1">IF(TODAY()&lt;45150,F343,IF(TODAY()&lt;45515,F343*(1+Escalations!$D$3),F343*(1+Escalations!$D$3)*(1+Escalations!$D$4)))</f>
        <v>1400</v>
      </c>
      <c r="H343" s="447">
        <f t="shared" ref="H343:H348" ca="1" si="11">E343*G343</f>
        <v>0</v>
      </c>
    </row>
    <row r="344" spans="1:8" ht="20.100000000000001" customHeight="1" x14ac:dyDescent="0.25">
      <c r="A344" s="491"/>
      <c r="B344" s="488"/>
      <c r="C344" s="500" t="s">
        <v>367</v>
      </c>
      <c r="D344" s="490" t="s">
        <v>190</v>
      </c>
      <c r="E344" s="533">
        <f>'Cost estimate'!E354</f>
        <v>0</v>
      </c>
      <c r="F344" s="535">
        <v>1600</v>
      </c>
      <c r="G344" s="434">
        <f ca="1">IF(TODAY()&lt;45150,F344,IF(TODAY()&lt;45515,F344*(1+Escalations!$D$3),F344*(1+Escalations!$D$3)*(1+Escalations!$D$4)))</f>
        <v>1600</v>
      </c>
      <c r="H344" s="447">
        <f t="shared" ca="1" si="11"/>
        <v>0</v>
      </c>
    </row>
    <row r="345" spans="1:8" ht="20.100000000000001" customHeight="1" x14ac:dyDescent="0.25">
      <c r="A345" s="491"/>
      <c r="B345" s="488"/>
      <c r="C345" s="500" t="s">
        <v>368</v>
      </c>
      <c r="D345" s="490" t="s">
        <v>190</v>
      </c>
      <c r="E345" s="533">
        <f>'Cost estimate'!E355</f>
        <v>0</v>
      </c>
      <c r="F345" s="535">
        <v>1650</v>
      </c>
      <c r="G345" s="434">
        <f ca="1">IF(TODAY()&lt;45150,F345,IF(TODAY()&lt;45515,F345*(1+Escalations!$D$3),F345*(1+Escalations!$D$3)*(1+Escalations!$D$4)))</f>
        <v>1650</v>
      </c>
      <c r="H345" s="447">
        <f t="shared" ca="1" si="11"/>
        <v>0</v>
      </c>
    </row>
    <row r="346" spans="1:8" ht="20.100000000000001" customHeight="1" x14ac:dyDescent="0.25">
      <c r="A346" s="491"/>
      <c r="B346" s="488"/>
      <c r="C346" s="500" t="s">
        <v>369</v>
      </c>
      <c r="D346" s="490" t="s">
        <v>190</v>
      </c>
      <c r="E346" s="533">
        <f>'Cost estimate'!E356</f>
        <v>0</v>
      </c>
      <c r="F346" s="535">
        <v>1700</v>
      </c>
      <c r="G346" s="434">
        <f ca="1">IF(TODAY()&lt;45150,F346,IF(TODAY()&lt;45515,F346*(1+Escalations!$D$3),F346*(1+Escalations!$D$3)*(1+Escalations!$D$4)))</f>
        <v>1700</v>
      </c>
      <c r="H346" s="447">
        <f t="shared" ca="1" si="11"/>
        <v>0</v>
      </c>
    </row>
    <row r="347" spans="1:8" ht="20.100000000000001" customHeight="1" x14ac:dyDescent="0.25">
      <c r="A347" s="491"/>
      <c r="B347" s="488"/>
      <c r="C347" s="500" t="s">
        <v>370</v>
      </c>
      <c r="D347" s="490" t="s">
        <v>190</v>
      </c>
      <c r="E347" s="533">
        <f>'Cost estimate'!E357</f>
        <v>0</v>
      </c>
      <c r="F347" s="535">
        <v>1750</v>
      </c>
      <c r="G347" s="434">
        <f ca="1">IF(TODAY()&lt;45150,F347,IF(TODAY()&lt;45515,F347*(1+Escalations!$D$3),F347*(1+Escalations!$D$3)*(1+Escalations!$D$4)))</f>
        <v>1750</v>
      </c>
      <c r="H347" s="447">
        <f t="shared" ca="1" si="11"/>
        <v>0</v>
      </c>
    </row>
    <row r="348" spans="1:8" ht="20.100000000000001" customHeight="1" x14ac:dyDescent="0.25">
      <c r="A348" s="491"/>
      <c r="B348" s="488"/>
      <c r="C348" s="500" t="s">
        <v>371</v>
      </c>
      <c r="D348" s="490" t="s">
        <v>190</v>
      </c>
      <c r="E348" s="533">
        <f>'Cost estimate'!E358</f>
        <v>0</v>
      </c>
      <c r="F348" s="535">
        <v>1800</v>
      </c>
      <c r="G348" s="434">
        <f ca="1">IF(TODAY()&lt;45150,F348,IF(TODAY()&lt;45515,F348*(1+Escalations!$D$3),F348*(1+Escalations!$D$3)*(1+Escalations!$D$4)))</f>
        <v>1800</v>
      </c>
      <c r="H348" s="447">
        <f t="shared" ca="1" si="11"/>
        <v>0</v>
      </c>
    </row>
    <row r="349" spans="1:8" ht="8.25" customHeight="1" x14ac:dyDescent="0.25">
      <c r="A349" s="491"/>
      <c r="B349" s="488"/>
      <c r="C349" s="500"/>
      <c r="D349" s="490"/>
      <c r="E349" s="533"/>
      <c r="F349" s="535"/>
      <c r="G349" s="434"/>
      <c r="H349" s="447"/>
    </row>
    <row r="350" spans="1:8" ht="59.25" customHeight="1" x14ac:dyDescent="0.25">
      <c r="A350" s="491" t="s">
        <v>372</v>
      </c>
      <c r="B350" s="488"/>
      <c r="C350" s="499" t="s">
        <v>373</v>
      </c>
      <c r="D350" s="490"/>
      <c r="E350" s="533"/>
      <c r="F350" s="535"/>
      <c r="G350" s="434"/>
      <c r="H350" s="447"/>
    </row>
    <row r="351" spans="1:8" ht="7.5" customHeight="1" x14ac:dyDescent="0.25">
      <c r="A351" s="491"/>
      <c r="B351" s="488"/>
      <c r="C351" s="452"/>
      <c r="D351" s="490"/>
      <c r="E351" s="533"/>
      <c r="F351" s="535"/>
      <c r="G351" s="434"/>
      <c r="H351" s="447"/>
    </row>
    <row r="352" spans="1:8" ht="20.100000000000001" customHeight="1" x14ac:dyDescent="0.25">
      <c r="A352" s="491"/>
      <c r="B352" s="488"/>
      <c r="C352" s="453" t="s">
        <v>374</v>
      </c>
      <c r="D352" s="490" t="s">
        <v>190</v>
      </c>
      <c r="E352" s="533">
        <f>'Cost estimate'!E363</f>
        <v>0</v>
      </c>
      <c r="F352" s="535">
        <v>1400</v>
      </c>
      <c r="G352" s="434">
        <f ca="1">IF(TODAY()&lt;45150,F352,IF(TODAY()&lt;45515,F352*(1+Escalations!$D$3),F352*(1+Escalations!$D$3)*(1+Escalations!$D$4)))</f>
        <v>1400</v>
      </c>
      <c r="H352" s="447">
        <f t="shared" ref="H352:H357" ca="1" si="12">E352*G352</f>
        <v>0</v>
      </c>
    </row>
    <row r="353" spans="1:8" ht="20.100000000000001" customHeight="1" x14ac:dyDescent="0.25">
      <c r="A353" s="491"/>
      <c r="B353" s="488"/>
      <c r="C353" s="453" t="s">
        <v>375</v>
      </c>
      <c r="D353" s="490" t="s">
        <v>190</v>
      </c>
      <c r="E353" s="533">
        <f>'Cost estimate'!E364</f>
        <v>0</v>
      </c>
      <c r="F353" s="535">
        <v>1600</v>
      </c>
      <c r="G353" s="434">
        <f ca="1">IF(TODAY()&lt;45150,F353,IF(TODAY()&lt;45515,F353*(1+Escalations!$D$3),F353*(1+Escalations!$D$3)*(1+Escalations!$D$4)))</f>
        <v>1600</v>
      </c>
      <c r="H353" s="447">
        <f t="shared" ca="1" si="12"/>
        <v>0</v>
      </c>
    </row>
    <row r="354" spans="1:8" ht="20.100000000000001" customHeight="1" x14ac:dyDescent="0.25">
      <c r="A354" s="491"/>
      <c r="B354" s="488"/>
      <c r="C354" s="453" t="s">
        <v>376</v>
      </c>
      <c r="D354" s="490" t="s">
        <v>190</v>
      </c>
      <c r="E354" s="533">
        <f>'Cost estimate'!E365</f>
        <v>0</v>
      </c>
      <c r="F354" s="535">
        <v>1650</v>
      </c>
      <c r="G354" s="434">
        <f ca="1">IF(TODAY()&lt;45150,F354,IF(TODAY()&lt;45515,F354*(1+Escalations!$D$3),F354*(1+Escalations!$D$3)*(1+Escalations!$D$4)))</f>
        <v>1650</v>
      </c>
      <c r="H354" s="447">
        <f t="shared" ca="1" si="12"/>
        <v>0</v>
      </c>
    </row>
    <row r="355" spans="1:8" ht="20.100000000000001" customHeight="1" x14ac:dyDescent="0.25">
      <c r="A355" s="491"/>
      <c r="B355" s="488"/>
      <c r="C355" s="453" t="s">
        <v>377</v>
      </c>
      <c r="D355" s="490" t="s">
        <v>190</v>
      </c>
      <c r="E355" s="533">
        <f>'Cost estimate'!E366</f>
        <v>0</v>
      </c>
      <c r="F355" s="535">
        <v>1700</v>
      </c>
      <c r="G355" s="434">
        <f ca="1">IF(TODAY()&lt;45150,F355,IF(TODAY()&lt;45515,F355*(1+Escalations!$D$3),F355*(1+Escalations!$D$3)*(1+Escalations!$D$4)))</f>
        <v>1700</v>
      </c>
      <c r="H355" s="447">
        <f t="shared" ca="1" si="12"/>
        <v>0</v>
      </c>
    </row>
    <row r="356" spans="1:8" ht="20.100000000000001" customHeight="1" x14ac:dyDescent="0.25">
      <c r="A356" s="491"/>
      <c r="B356" s="488"/>
      <c r="C356" s="453" t="s">
        <v>378</v>
      </c>
      <c r="D356" s="490" t="s">
        <v>190</v>
      </c>
      <c r="E356" s="533">
        <f>'Cost estimate'!E367</f>
        <v>0</v>
      </c>
      <c r="F356" s="535">
        <v>1750</v>
      </c>
      <c r="G356" s="434">
        <f ca="1">IF(TODAY()&lt;45150,F356,IF(TODAY()&lt;45515,F356*(1+Escalations!$D$3),F356*(1+Escalations!$D$3)*(1+Escalations!$D$4)))</f>
        <v>1750</v>
      </c>
      <c r="H356" s="447">
        <f t="shared" ca="1" si="12"/>
        <v>0</v>
      </c>
    </row>
    <row r="357" spans="1:8" ht="20.100000000000001" customHeight="1" x14ac:dyDescent="0.25">
      <c r="A357" s="491"/>
      <c r="B357" s="488"/>
      <c r="C357" s="453" t="s">
        <v>371</v>
      </c>
      <c r="D357" s="490" t="s">
        <v>190</v>
      </c>
      <c r="E357" s="533">
        <f>'Cost estimate'!E368</f>
        <v>0</v>
      </c>
      <c r="F357" s="535">
        <v>1800</v>
      </c>
      <c r="G357" s="434">
        <f ca="1">IF(TODAY()&lt;45150,F357,IF(TODAY()&lt;45515,F357*(1+Escalations!$D$3),F357*(1+Escalations!$D$3)*(1+Escalations!$D$4)))</f>
        <v>1800</v>
      </c>
      <c r="H357" s="447">
        <f t="shared" ca="1" si="12"/>
        <v>0</v>
      </c>
    </row>
    <row r="358" spans="1:8" ht="20.100000000000001" customHeight="1" x14ac:dyDescent="0.25">
      <c r="A358" s="491"/>
      <c r="B358" s="488"/>
      <c r="C358" s="453"/>
      <c r="D358" s="490"/>
      <c r="E358" s="533"/>
      <c r="F358" s="535"/>
      <c r="G358" s="434"/>
      <c r="H358" s="447"/>
    </row>
    <row r="359" spans="1:8" ht="33" customHeight="1" x14ac:dyDescent="0.25">
      <c r="A359" s="491"/>
      <c r="B359" s="454" t="s">
        <v>379</v>
      </c>
      <c r="C359" s="452" t="s">
        <v>380</v>
      </c>
      <c r="D359" s="490"/>
      <c r="E359" s="533"/>
      <c r="F359" s="535"/>
      <c r="G359" s="434"/>
      <c r="H359" s="447"/>
    </row>
    <row r="360" spans="1:8" ht="20.100000000000001" customHeight="1" x14ac:dyDescent="0.25">
      <c r="A360" s="491" t="s">
        <v>381</v>
      </c>
      <c r="B360" s="488"/>
      <c r="C360" s="455" t="s">
        <v>382</v>
      </c>
      <c r="D360" s="490"/>
      <c r="E360" s="533"/>
      <c r="F360" s="535"/>
      <c r="G360" s="434"/>
      <c r="H360" s="447"/>
    </row>
    <row r="361" spans="1:8" ht="42.75" customHeight="1" x14ac:dyDescent="0.25">
      <c r="A361" s="491" t="s">
        <v>383</v>
      </c>
      <c r="B361" s="488"/>
      <c r="C361" s="452" t="s">
        <v>384</v>
      </c>
      <c r="D361" s="490"/>
      <c r="E361" s="533"/>
      <c r="F361" s="535"/>
      <c r="G361" s="434"/>
      <c r="H361" s="447"/>
    </row>
    <row r="362" spans="1:8" ht="20.100000000000001" customHeight="1" x14ac:dyDescent="0.25">
      <c r="A362" s="491"/>
      <c r="B362" s="488"/>
      <c r="C362" s="456" t="s">
        <v>385</v>
      </c>
      <c r="D362" s="490"/>
      <c r="E362" s="533"/>
      <c r="F362" s="535"/>
      <c r="G362" s="434"/>
      <c r="H362" s="447"/>
    </row>
    <row r="363" spans="1:8" ht="20.100000000000001" customHeight="1" x14ac:dyDescent="0.25">
      <c r="A363" s="491"/>
      <c r="B363" s="488"/>
      <c r="C363" s="453" t="s">
        <v>406</v>
      </c>
      <c r="D363" s="490" t="s">
        <v>291</v>
      </c>
      <c r="E363" s="533">
        <f>'Cost estimate'!E374</f>
        <v>0</v>
      </c>
      <c r="F363" s="535">
        <v>1800</v>
      </c>
      <c r="G363" s="434">
        <f ca="1">IF(TODAY()&lt;45150,F363,IF(TODAY()&lt;45515,F363*(1+Escalations!$D$3),F363*(1+Escalations!$D$3)*(1+Escalations!$D$4)))</f>
        <v>1800</v>
      </c>
      <c r="H363" s="447">
        <f ca="1">E363*G363</f>
        <v>0</v>
      </c>
    </row>
    <row r="364" spans="1:8" ht="20.100000000000001" customHeight="1" x14ac:dyDescent="0.25">
      <c r="A364" s="491"/>
      <c r="B364" s="488"/>
      <c r="C364" s="453" t="s">
        <v>386</v>
      </c>
      <c r="D364" s="490" t="s">
        <v>291</v>
      </c>
      <c r="E364" s="533">
        <f>'Cost estimate'!E375</f>
        <v>0</v>
      </c>
      <c r="F364" s="535">
        <v>1800</v>
      </c>
      <c r="G364" s="434">
        <f ca="1">IF(TODAY()&lt;45150,F364,IF(TODAY()&lt;45515,F364*(1+Escalations!$D$3),F364*(1+Escalations!$D$3)*(1+Escalations!$D$4)))</f>
        <v>1800</v>
      </c>
      <c r="H364" s="447">
        <f ca="1">E364*G364</f>
        <v>0</v>
      </c>
    </row>
    <row r="365" spans="1:8" ht="20.100000000000001" customHeight="1" x14ac:dyDescent="0.25">
      <c r="A365" s="491"/>
      <c r="B365" s="488"/>
      <c r="C365" s="453" t="s">
        <v>387</v>
      </c>
      <c r="D365" s="490" t="s">
        <v>291</v>
      </c>
      <c r="E365" s="533">
        <f>'Cost estimate'!E376</f>
        <v>0</v>
      </c>
      <c r="F365" s="535">
        <v>1800</v>
      </c>
      <c r="G365" s="434">
        <f ca="1">IF(TODAY()&lt;45150,F365,IF(TODAY()&lt;45515,F365*(1+Escalations!$D$3),F365*(1+Escalations!$D$3)*(1+Escalations!$D$4)))</f>
        <v>1800</v>
      </c>
      <c r="H365" s="447">
        <f ca="1">E365*G365</f>
        <v>0</v>
      </c>
    </row>
    <row r="366" spans="1:8" ht="20.100000000000001" customHeight="1" x14ac:dyDescent="0.25">
      <c r="A366" s="491"/>
      <c r="B366" s="488"/>
      <c r="C366" s="453" t="s">
        <v>388</v>
      </c>
      <c r="D366" s="490" t="s">
        <v>291</v>
      </c>
      <c r="E366" s="533">
        <f>'Cost estimate'!E377</f>
        <v>0</v>
      </c>
      <c r="F366" s="535">
        <v>1800</v>
      </c>
      <c r="G366" s="434">
        <f ca="1">IF(TODAY()&lt;45150,F366,IF(TODAY()&lt;45515,F366*(1+Escalations!$D$3),F366*(1+Escalations!$D$3)*(1+Escalations!$D$4)))</f>
        <v>1800</v>
      </c>
      <c r="H366" s="447">
        <f ca="1">E366*G366</f>
        <v>0</v>
      </c>
    </row>
    <row r="367" spans="1:8" ht="20.100000000000001" customHeight="1" x14ac:dyDescent="0.25">
      <c r="A367" s="491" t="s">
        <v>389</v>
      </c>
      <c r="B367" s="488"/>
      <c r="C367" s="456" t="s">
        <v>390</v>
      </c>
      <c r="D367" s="490"/>
      <c r="E367" s="533"/>
      <c r="F367" s="535"/>
      <c r="G367" s="434"/>
      <c r="H367" s="447"/>
    </row>
    <row r="368" spans="1:8" ht="28.5" customHeight="1" x14ac:dyDescent="0.25">
      <c r="A368" s="491" t="s">
        <v>391</v>
      </c>
      <c r="B368" s="488"/>
      <c r="C368" s="453" t="s">
        <v>392</v>
      </c>
      <c r="D368" s="490"/>
      <c r="E368" s="533"/>
      <c r="F368" s="535"/>
      <c r="G368" s="434"/>
      <c r="H368" s="447"/>
    </row>
    <row r="369" spans="1:8" ht="20.100000000000001" customHeight="1" x14ac:dyDescent="0.25">
      <c r="A369" s="491"/>
      <c r="B369" s="488"/>
      <c r="C369" s="453" t="s">
        <v>779</v>
      </c>
      <c r="D369" s="490" t="s">
        <v>291</v>
      </c>
      <c r="E369" s="533">
        <f>'Cost estimate'!E380</f>
        <v>0</v>
      </c>
      <c r="F369" s="535">
        <v>1800</v>
      </c>
      <c r="G369" s="434">
        <f ca="1">IF(TODAY()&lt;45150,F369,IF(TODAY()&lt;45515,F369*(1+Escalations!$D$3),F369*(1+Escalations!$D$3)*(1+Escalations!$D$4)))</f>
        <v>1800</v>
      </c>
      <c r="H369" s="447">
        <f t="shared" ref="H369:H398" ca="1" si="13">E369*G369</f>
        <v>0</v>
      </c>
    </row>
    <row r="370" spans="1:8" ht="20.100000000000001" customHeight="1" x14ac:dyDescent="0.25">
      <c r="A370" s="491"/>
      <c r="B370" s="488"/>
      <c r="C370" s="453" t="s">
        <v>780</v>
      </c>
      <c r="D370" s="490" t="s">
        <v>291</v>
      </c>
      <c r="E370" s="533">
        <f>'Cost estimate'!E381</f>
        <v>0</v>
      </c>
      <c r="F370" s="535">
        <v>1800</v>
      </c>
      <c r="G370" s="434">
        <f ca="1">IF(TODAY()&lt;45150,F370,IF(TODAY()&lt;45515,F370*(1+Escalations!$D$3),F370*(1+Escalations!$D$3)*(1+Escalations!$D$4)))</f>
        <v>1800</v>
      </c>
      <c r="H370" s="447">
        <f t="shared" ca="1" si="13"/>
        <v>0</v>
      </c>
    </row>
    <row r="371" spans="1:8" ht="20.100000000000001" customHeight="1" x14ac:dyDescent="0.25">
      <c r="A371" s="491"/>
      <c r="B371" s="488"/>
      <c r="C371" s="453" t="s">
        <v>781</v>
      </c>
      <c r="D371" s="490" t="s">
        <v>291</v>
      </c>
      <c r="E371" s="533">
        <f>'Cost estimate'!E382</f>
        <v>0</v>
      </c>
      <c r="F371" s="535">
        <v>2500</v>
      </c>
      <c r="G371" s="434">
        <f ca="1">IF(TODAY()&lt;45150,F371,IF(TODAY()&lt;45515,F371*(1+Escalations!$D$3),F371*(1+Escalations!$D$3)*(1+Escalations!$D$4)))</f>
        <v>2500</v>
      </c>
      <c r="H371" s="447">
        <f t="shared" ca="1" si="13"/>
        <v>0</v>
      </c>
    </row>
    <row r="372" spans="1:8" ht="20.100000000000001" customHeight="1" x14ac:dyDescent="0.25">
      <c r="A372" s="491"/>
      <c r="B372" s="488"/>
      <c r="C372" s="453" t="s">
        <v>782</v>
      </c>
      <c r="D372" s="490" t="s">
        <v>291</v>
      </c>
      <c r="E372" s="533">
        <f>'Cost estimate'!E383</f>
        <v>0</v>
      </c>
      <c r="F372" s="535">
        <v>3500</v>
      </c>
      <c r="G372" s="434">
        <f ca="1">IF(TODAY()&lt;45150,F372,IF(TODAY()&lt;45515,F372*(1+Escalations!$D$3),F372*(1+Escalations!$D$3)*(1+Escalations!$D$4)))</f>
        <v>3500</v>
      </c>
      <c r="H372" s="447">
        <f t="shared" ca="1" si="13"/>
        <v>0</v>
      </c>
    </row>
    <row r="373" spans="1:8" ht="20.100000000000001" customHeight="1" x14ac:dyDescent="0.25">
      <c r="A373" s="491"/>
      <c r="B373" s="488"/>
      <c r="C373" s="453" t="s">
        <v>783</v>
      </c>
      <c r="D373" s="490" t="s">
        <v>291</v>
      </c>
      <c r="E373" s="533">
        <f>'Cost estimate'!E384</f>
        <v>0</v>
      </c>
      <c r="F373" s="535">
        <v>3500</v>
      </c>
      <c r="G373" s="434">
        <f ca="1">IF(TODAY()&lt;45150,F373,IF(TODAY()&lt;45515,F373*(1+Escalations!$D$3),F373*(1+Escalations!$D$3)*(1+Escalations!$D$4)))</f>
        <v>3500</v>
      </c>
      <c r="H373" s="447">
        <f t="shared" ca="1" si="13"/>
        <v>0</v>
      </c>
    </row>
    <row r="374" spans="1:8" ht="20.100000000000001" customHeight="1" x14ac:dyDescent="0.25">
      <c r="A374" s="491"/>
      <c r="B374" s="488"/>
      <c r="C374" s="453" t="s">
        <v>784</v>
      </c>
      <c r="D374" s="490" t="s">
        <v>291</v>
      </c>
      <c r="E374" s="533">
        <f>'Cost estimate'!E385</f>
        <v>0</v>
      </c>
      <c r="F374" s="535">
        <v>4000</v>
      </c>
      <c r="G374" s="434">
        <f ca="1">IF(TODAY()&lt;45150,F374,IF(TODAY()&lt;45515,F374*(1+Escalations!$D$3),F374*(1+Escalations!$D$3)*(1+Escalations!$D$4)))</f>
        <v>4000</v>
      </c>
      <c r="H374" s="447">
        <f t="shared" ca="1" si="13"/>
        <v>0</v>
      </c>
    </row>
    <row r="375" spans="1:8" ht="20.100000000000001" customHeight="1" x14ac:dyDescent="0.25">
      <c r="A375" s="491"/>
      <c r="B375" s="488"/>
      <c r="C375" s="453" t="s">
        <v>785</v>
      </c>
      <c r="D375" s="490" t="s">
        <v>291</v>
      </c>
      <c r="E375" s="533">
        <f>'Cost estimate'!E386</f>
        <v>0</v>
      </c>
      <c r="F375" s="535">
        <v>4500</v>
      </c>
      <c r="G375" s="434">
        <f ca="1">IF(TODAY()&lt;45150,F375,IF(TODAY()&lt;45515,F375*(1+Escalations!$D$3),F375*(1+Escalations!$D$3)*(1+Escalations!$D$4)))</f>
        <v>4500</v>
      </c>
      <c r="H375" s="447">
        <f t="shared" ca="1" si="13"/>
        <v>0</v>
      </c>
    </row>
    <row r="376" spans="1:8" ht="20.100000000000001" customHeight="1" x14ac:dyDescent="0.25">
      <c r="A376" s="491"/>
      <c r="B376" s="488"/>
      <c r="C376" s="453" t="s">
        <v>786</v>
      </c>
      <c r="D376" s="490" t="s">
        <v>291</v>
      </c>
      <c r="E376" s="533">
        <f>'Cost estimate'!E388</f>
        <v>0</v>
      </c>
      <c r="F376" s="535">
        <v>1800</v>
      </c>
      <c r="G376" s="434">
        <f ca="1">IF(TODAY()&lt;45150,F376,IF(TODAY()&lt;45515,F376*(1+Escalations!$D$3),F376*(1+Escalations!$D$3)*(1+Escalations!$D$4)))</f>
        <v>1800</v>
      </c>
      <c r="H376" s="447">
        <f t="shared" ca="1" si="13"/>
        <v>0</v>
      </c>
    </row>
    <row r="377" spans="1:8" ht="20.100000000000001" customHeight="1" x14ac:dyDescent="0.25">
      <c r="A377" s="491"/>
      <c r="B377" s="488"/>
      <c r="C377" s="453" t="s">
        <v>787</v>
      </c>
      <c r="D377" s="490" t="s">
        <v>291</v>
      </c>
      <c r="E377" s="533">
        <f>'Cost estimate'!E389</f>
        <v>0</v>
      </c>
      <c r="F377" s="535">
        <v>1800</v>
      </c>
      <c r="G377" s="434">
        <f ca="1">IF(TODAY()&lt;45150,F377,IF(TODAY()&lt;45515,F377*(1+Escalations!$D$3),F377*(1+Escalations!$D$3)*(1+Escalations!$D$4)))</f>
        <v>1800</v>
      </c>
      <c r="H377" s="447">
        <f t="shared" ca="1" si="13"/>
        <v>0</v>
      </c>
    </row>
    <row r="378" spans="1:8" ht="20.100000000000001" customHeight="1" x14ac:dyDescent="0.25">
      <c r="A378" s="491"/>
      <c r="B378" s="488"/>
      <c r="C378" s="453" t="s">
        <v>788</v>
      </c>
      <c r="D378" s="490" t="s">
        <v>291</v>
      </c>
      <c r="E378" s="533">
        <f>'Cost estimate'!E390</f>
        <v>0</v>
      </c>
      <c r="F378" s="535">
        <v>2500</v>
      </c>
      <c r="G378" s="434">
        <f ca="1">IF(TODAY()&lt;45150,F378,IF(TODAY()&lt;45515,F378*(1+Escalations!$D$3),F378*(1+Escalations!$D$3)*(1+Escalations!$D$4)))</f>
        <v>2500</v>
      </c>
      <c r="H378" s="447">
        <f t="shared" ca="1" si="13"/>
        <v>0</v>
      </c>
    </row>
    <row r="379" spans="1:8" ht="20.100000000000001" customHeight="1" x14ac:dyDescent="0.25">
      <c r="A379" s="491"/>
      <c r="B379" s="488"/>
      <c r="C379" s="453" t="s">
        <v>789</v>
      </c>
      <c r="D379" s="490" t="s">
        <v>291</v>
      </c>
      <c r="E379" s="533">
        <f>'Cost estimate'!E391</f>
        <v>0</v>
      </c>
      <c r="F379" s="535">
        <v>3500</v>
      </c>
      <c r="G379" s="434">
        <f ca="1">IF(TODAY()&lt;45150,F379,IF(TODAY()&lt;45515,F379*(1+Escalations!$D$3),F379*(1+Escalations!$D$3)*(1+Escalations!$D$4)))</f>
        <v>3500</v>
      </c>
      <c r="H379" s="447">
        <f t="shared" ca="1" si="13"/>
        <v>0</v>
      </c>
    </row>
    <row r="380" spans="1:8" ht="20.100000000000001" customHeight="1" x14ac:dyDescent="0.25">
      <c r="A380" s="491"/>
      <c r="B380" s="488"/>
      <c r="C380" s="453" t="s">
        <v>790</v>
      </c>
      <c r="D380" s="490" t="s">
        <v>291</v>
      </c>
      <c r="E380" s="533">
        <f>'Cost estimate'!E392</f>
        <v>0</v>
      </c>
      <c r="F380" s="535">
        <v>3500</v>
      </c>
      <c r="G380" s="434">
        <f ca="1">IF(TODAY()&lt;45150,F380,IF(TODAY()&lt;45515,F380*(1+Escalations!$D$3),F380*(1+Escalations!$D$3)*(1+Escalations!$D$4)))</f>
        <v>3500</v>
      </c>
      <c r="H380" s="447">
        <f t="shared" ca="1" si="13"/>
        <v>0</v>
      </c>
    </row>
    <row r="381" spans="1:8" ht="20.100000000000001" customHeight="1" x14ac:dyDescent="0.25">
      <c r="A381" s="491"/>
      <c r="B381" s="488"/>
      <c r="C381" s="453" t="s">
        <v>791</v>
      </c>
      <c r="D381" s="490" t="s">
        <v>291</v>
      </c>
      <c r="E381" s="533">
        <f>'Cost estimate'!E393</f>
        <v>0</v>
      </c>
      <c r="F381" s="535">
        <v>4000</v>
      </c>
      <c r="G381" s="434">
        <f ca="1">IF(TODAY()&lt;45150,F381,IF(TODAY()&lt;45515,F381*(1+Escalations!$D$3),F381*(1+Escalations!$D$3)*(1+Escalations!$D$4)))</f>
        <v>4000</v>
      </c>
      <c r="H381" s="447">
        <f t="shared" ca="1" si="13"/>
        <v>0</v>
      </c>
    </row>
    <row r="382" spans="1:8" ht="20.100000000000001" customHeight="1" x14ac:dyDescent="0.25">
      <c r="A382" s="491"/>
      <c r="B382" s="488"/>
      <c r="C382" s="453" t="s">
        <v>792</v>
      </c>
      <c r="D382" s="490" t="s">
        <v>291</v>
      </c>
      <c r="E382" s="533">
        <f>'Cost estimate'!E394</f>
        <v>0</v>
      </c>
      <c r="F382" s="535">
        <v>4500</v>
      </c>
      <c r="G382" s="434">
        <f ca="1">IF(TODAY()&lt;45150,F382,IF(TODAY()&lt;45515,F382*(1+Escalations!$D$3),F382*(1+Escalations!$D$3)*(1+Escalations!$D$4)))</f>
        <v>4500</v>
      </c>
      <c r="H382" s="447">
        <f t="shared" ca="1" si="13"/>
        <v>0</v>
      </c>
    </row>
    <row r="383" spans="1:8" ht="20.100000000000001" customHeight="1" x14ac:dyDescent="0.25">
      <c r="A383" s="491"/>
      <c r="B383" s="488"/>
      <c r="C383" s="453" t="s">
        <v>793</v>
      </c>
      <c r="D383" s="490" t="s">
        <v>291</v>
      </c>
      <c r="E383" s="533">
        <f>'Cost estimate'!E396</f>
        <v>0</v>
      </c>
      <c r="F383" s="535">
        <v>1800</v>
      </c>
      <c r="G383" s="434">
        <f ca="1">IF(TODAY()&lt;45150,F383,IF(TODAY()&lt;45515,F383*(1+Escalations!$D$3),F383*(1+Escalations!$D$3)*(1+Escalations!$D$4)))</f>
        <v>1800</v>
      </c>
      <c r="H383" s="447">
        <f t="shared" ca="1" si="13"/>
        <v>0</v>
      </c>
    </row>
    <row r="384" spans="1:8" ht="20.100000000000001" customHeight="1" x14ac:dyDescent="0.25">
      <c r="A384" s="491"/>
      <c r="B384" s="488"/>
      <c r="C384" s="453" t="s">
        <v>794</v>
      </c>
      <c r="D384" s="490" t="s">
        <v>291</v>
      </c>
      <c r="E384" s="533">
        <f>'Cost estimate'!E397</f>
        <v>0</v>
      </c>
      <c r="F384" s="535">
        <v>1800</v>
      </c>
      <c r="G384" s="434">
        <f ca="1">IF(TODAY()&lt;45150,F384,IF(TODAY()&lt;45515,F384*(1+Escalations!$D$3),F384*(1+Escalations!$D$3)*(1+Escalations!$D$4)))</f>
        <v>1800</v>
      </c>
      <c r="H384" s="447">
        <f t="shared" ca="1" si="13"/>
        <v>0</v>
      </c>
    </row>
    <row r="385" spans="1:8" ht="20.100000000000001" customHeight="1" x14ac:dyDescent="0.25">
      <c r="A385" s="491"/>
      <c r="B385" s="488"/>
      <c r="C385" s="453" t="s">
        <v>795</v>
      </c>
      <c r="D385" s="490" t="s">
        <v>291</v>
      </c>
      <c r="E385" s="533">
        <f>'Cost estimate'!E398</f>
        <v>0</v>
      </c>
      <c r="F385" s="535">
        <v>2500</v>
      </c>
      <c r="G385" s="434">
        <f ca="1">IF(TODAY()&lt;45150,F385,IF(TODAY()&lt;45515,F385*(1+Escalations!$D$3),F385*(1+Escalations!$D$3)*(1+Escalations!$D$4)))</f>
        <v>2500</v>
      </c>
      <c r="H385" s="447">
        <f t="shared" ca="1" si="13"/>
        <v>0</v>
      </c>
    </row>
    <row r="386" spans="1:8" ht="20.100000000000001" customHeight="1" x14ac:dyDescent="0.25">
      <c r="A386" s="491"/>
      <c r="B386" s="488"/>
      <c r="C386" s="453" t="s">
        <v>796</v>
      </c>
      <c r="D386" s="490" t="s">
        <v>291</v>
      </c>
      <c r="E386" s="533">
        <f>'Cost estimate'!E399</f>
        <v>0</v>
      </c>
      <c r="F386" s="535">
        <v>3500</v>
      </c>
      <c r="G386" s="434">
        <f ca="1">IF(TODAY()&lt;45150,F386,IF(TODAY()&lt;45515,F386*(1+Escalations!$D$3),F386*(1+Escalations!$D$3)*(1+Escalations!$D$4)))</f>
        <v>3500</v>
      </c>
      <c r="H386" s="447">
        <f t="shared" ca="1" si="13"/>
        <v>0</v>
      </c>
    </row>
    <row r="387" spans="1:8" ht="20.100000000000001" customHeight="1" x14ac:dyDescent="0.25">
      <c r="A387" s="491"/>
      <c r="B387" s="488"/>
      <c r="C387" s="453" t="s">
        <v>797</v>
      </c>
      <c r="D387" s="490" t="s">
        <v>291</v>
      </c>
      <c r="E387" s="533">
        <f>'Cost estimate'!E400</f>
        <v>0</v>
      </c>
      <c r="F387" s="535">
        <v>3500</v>
      </c>
      <c r="G387" s="434">
        <f ca="1">IF(TODAY()&lt;45150,F387,IF(TODAY()&lt;45515,F387*(1+Escalations!$D$3),F387*(1+Escalations!$D$3)*(1+Escalations!$D$4)))</f>
        <v>3500</v>
      </c>
      <c r="H387" s="447">
        <f t="shared" ca="1" si="13"/>
        <v>0</v>
      </c>
    </row>
    <row r="388" spans="1:8" ht="20.100000000000001" customHeight="1" x14ac:dyDescent="0.25">
      <c r="A388" s="491"/>
      <c r="B388" s="488"/>
      <c r="C388" s="453" t="s">
        <v>798</v>
      </c>
      <c r="D388" s="490" t="s">
        <v>291</v>
      </c>
      <c r="E388" s="533">
        <f>'Cost estimate'!E401</f>
        <v>0</v>
      </c>
      <c r="F388" s="535">
        <v>4000</v>
      </c>
      <c r="G388" s="434">
        <f ca="1">IF(TODAY()&lt;45150,F388,IF(TODAY()&lt;45515,F388*(1+Escalations!$D$3),F388*(1+Escalations!$D$3)*(1+Escalations!$D$4)))</f>
        <v>4000</v>
      </c>
      <c r="H388" s="447">
        <f t="shared" ca="1" si="13"/>
        <v>0</v>
      </c>
    </row>
    <row r="389" spans="1:8" ht="20.100000000000001" customHeight="1" x14ac:dyDescent="0.25">
      <c r="A389" s="491"/>
      <c r="B389" s="488"/>
      <c r="C389" s="453" t="s">
        <v>799</v>
      </c>
      <c r="D389" s="490" t="s">
        <v>291</v>
      </c>
      <c r="E389" s="533">
        <f>'Cost estimate'!E402</f>
        <v>0</v>
      </c>
      <c r="F389" s="535">
        <v>4500</v>
      </c>
      <c r="G389" s="434">
        <f ca="1">IF(TODAY()&lt;45150,F389,IF(TODAY()&lt;45515,F389*(1+Escalations!$D$3),F389*(1+Escalations!$D$3)*(1+Escalations!$D$4)))</f>
        <v>4500</v>
      </c>
      <c r="H389" s="447">
        <f t="shared" ca="1" si="13"/>
        <v>0</v>
      </c>
    </row>
    <row r="390" spans="1:8" s="526" customFormat="1" ht="18.600000000000001" customHeight="1" x14ac:dyDescent="0.3">
      <c r="A390" s="520" t="s">
        <v>711</v>
      </c>
      <c r="B390" s="521"/>
      <c r="C390" s="521"/>
      <c r="D390" s="521"/>
      <c r="E390" s="522"/>
      <c r="F390" s="523"/>
      <c r="G390" s="524"/>
      <c r="H390" s="525">
        <f ca="1">SUM(H337:H389)</f>
        <v>0</v>
      </c>
    </row>
    <row r="391" spans="1:8" s="526" customFormat="1" ht="18.600000000000001" customHeight="1" x14ac:dyDescent="0.3">
      <c r="A391" s="520" t="s">
        <v>712</v>
      </c>
      <c r="B391" s="521"/>
      <c r="C391" s="521"/>
      <c r="D391" s="521"/>
      <c r="E391" s="522"/>
      <c r="F391" s="523"/>
      <c r="G391" s="524"/>
      <c r="H391" s="525">
        <f ca="1">H390</f>
        <v>0</v>
      </c>
    </row>
    <row r="392" spans="1:8" ht="20.100000000000001" customHeight="1" x14ac:dyDescent="0.25">
      <c r="A392" s="491"/>
      <c r="B392" s="488"/>
      <c r="C392" s="453" t="s">
        <v>800</v>
      </c>
      <c r="D392" s="490" t="s">
        <v>291</v>
      </c>
      <c r="E392" s="533">
        <f>'Cost estimate'!E404</f>
        <v>0</v>
      </c>
      <c r="F392" s="535">
        <v>1800</v>
      </c>
      <c r="G392" s="434">
        <f ca="1">IF(TODAY()&lt;45150,F392,IF(TODAY()&lt;45515,F392*(1+Escalations!$D$3),F392*(1+Escalations!$D$3)*(1+Escalations!$D$4)))</f>
        <v>1800</v>
      </c>
      <c r="H392" s="447">
        <f t="shared" ca="1" si="13"/>
        <v>0</v>
      </c>
    </row>
    <row r="393" spans="1:8" ht="20.100000000000001" customHeight="1" x14ac:dyDescent="0.25">
      <c r="A393" s="491"/>
      <c r="B393" s="488"/>
      <c r="C393" s="453" t="s">
        <v>801</v>
      </c>
      <c r="D393" s="490" t="s">
        <v>291</v>
      </c>
      <c r="E393" s="533">
        <f>'Cost estimate'!E405</f>
        <v>0</v>
      </c>
      <c r="F393" s="535">
        <v>1800</v>
      </c>
      <c r="G393" s="434">
        <f ca="1">IF(TODAY()&lt;45150,F393,IF(TODAY()&lt;45515,F393*(1+Escalations!$D$3),F393*(1+Escalations!$D$3)*(1+Escalations!$D$4)))</f>
        <v>1800</v>
      </c>
      <c r="H393" s="447">
        <f t="shared" ca="1" si="13"/>
        <v>0</v>
      </c>
    </row>
    <row r="394" spans="1:8" ht="20.100000000000001" customHeight="1" x14ac:dyDescent="0.25">
      <c r="A394" s="491"/>
      <c r="B394" s="488"/>
      <c r="C394" s="453" t="s">
        <v>802</v>
      </c>
      <c r="D394" s="490" t="s">
        <v>291</v>
      </c>
      <c r="E394" s="533">
        <f>'Cost estimate'!E406</f>
        <v>0</v>
      </c>
      <c r="F394" s="535">
        <v>2500</v>
      </c>
      <c r="G394" s="434">
        <f ca="1">IF(TODAY()&lt;45150,F394,IF(TODAY()&lt;45515,F394*(1+Escalations!$D$3),F394*(1+Escalations!$D$3)*(1+Escalations!$D$4)))</f>
        <v>2500</v>
      </c>
      <c r="H394" s="447">
        <f t="shared" ca="1" si="13"/>
        <v>0</v>
      </c>
    </row>
    <row r="395" spans="1:8" ht="20.100000000000001" customHeight="1" x14ac:dyDescent="0.25">
      <c r="A395" s="491"/>
      <c r="B395" s="488"/>
      <c r="C395" s="453" t="s">
        <v>803</v>
      </c>
      <c r="D395" s="490" t="s">
        <v>291</v>
      </c>
      <c r="E395" s="533">
        <f>'Cost estimate'!E407</f>
        <v>0</v>
      </c>
      <c r="F395" s="535">
        <v>3500</v>
      </c>
      <c r="G395" s="434">
        <f ca="1">IF(TODAY()&lt;45150,F395,IF(TODAY()&lt;45515,F395*(1+Escalations!$D$3),F395*(1+Escalations!$D$3)*(1+Escalations!$D$4)))</f>
        <v>3500</v>
      </c>
      <c r="H395" s="447">
        <f t="shared" ca="1" si="13"/>
        <v>0</v>
      </c>
    </row>
    <row r="396" spans="1:8" ht="20.100000000000001" customHeight="1" x14ac:dyDescent="0.25">
      <c r="A396" s="491"/>
      <c r="B396" s="488"/>
      <c r="C396" s="453" t="s">
        <v>804</v>
      </c>
      <c r="D396" s="490" t="s">
        <v>291</v>
      </c>
      <c r="E396" s="533">
        <f>'Cost estimate'!E408</f>
        <v>0</v>
      </c>
      <c r="F396" s="535">
        <v>3500</v>
      </c>
      <c r="G396" s="434">
        <f ca="1">IF(TODAY()&lt;45150,F396,IF(TODAY()&lt;45515,F396*(1+Escalations!$D$3),F396*(1+Escalations!$D$3)*(1+Escalations!$D$4)))</f>
        <v>3500</v>
      </c>
      <c r="H396" s="447">
        <f t="shared" ca="1" si="13"/>
        <v>0</v>
      </c>
    </row>
    <row r="397" spans="1:8" ht="20.100000000000001" customHeight="1" x14ac:dyDescent="0.25">
      <c r="A397" s="491"/>
      <c r="B397" s="488"/>
      <c r="C397" s="453" t="s">
        <v>805</v>
      </c>
      <c r="D397" s="490" t="s">
        <v>291</v>
      </c>
      <c r="E397" s="533">
        <f>'Cost estimate'!E409</f>
        <v>0</v>
      </c>
      <c r="F397" s="535">
        <v>4000</v>
      </c>
      <c r="G397" s="434">
        <f ca="1">IF(TODAY()&lt;45150,F397,IF(TODAY()&lt;45515,F397*(1+Escalations!$D$3),F397*(1+Escalations!$D$3)*(1+Escalations!$D$4)))</f>
        <v>4000</v>
      </c>
      <c r="H397" s="447">
        <f t="shared" ca="1" si="13"/>
        <v>0</v>
      </c>
    </row>
    <row r="398" spans="1:8" ht="20.100000000000001" customHeight="1" x14ac:dyDescent="0.25">
      <c r="A398" s="491"/>
      <c r="B398" s="488"/>
      <c r="C398" s="453" t="s">
        <v>806</v>
      </c>
      <c r="D398" s="490" t="s">
        <v>291</v>
      </c>
      <c r="E398" s="533">
        <f>'Cost estimate'!E410</f>
        <v>0</v>
      </c>
      <c r="F398" s="535">
        <v>4500</v>
      </c>
      <c r="G398" s="434">
        <f ca="1">IF(TODAY()&lt;45150,F398,IF(TODAY()&lt;45515,F398*(1+Escalations!$D$3),F398*(1+Escalations!$D$3)*(1+Escalations!$D$4)))</f>
        <v>4500</v>
      </c>
      <c r="H398" s="447">
        <f t="shared" ca="1" si="13"/>
        <v>0</v>
      </c>
    </row>
    <row r="399" spans="1:8" ht="6.75" customHeight="1" x14ac:dyDescent="0.25">
      <c r="A399" s="491"/>
      <c r="B399" s="488"/>
      <c r="C399" s="453"/>
      <c r="D399" s="490"/>
      <c r="E399" s="533"/>
      <c r="F399" s="535"/>
      <c r="G399" s="434"/>
      <c r="H399" s="447"/>
    </row>
    <row r="400" spans="1:8" ht="20.100000000000001" customHeight="1" x14ac:dyDescent="0.25">
      <c r="A400" s="491"/>
      <c r="B400" s="488"/>
      <c r="C400" s="453" t="s">
        <v>393</v>
      </c>
      <c r="D400" s="490"/>
      <c r="E400" s="533"/>
      <c r="F400" s="535"/>
      <c r="G400" s="434"/>
      <c r="H400" s="447"/>
    </row>
    <row r="401" spans="1:8" ht="20.100000000000001" customHeight="1" x14ac:dyDescent="0.25">
      <c r="A401" s="491"/>
      <c r="B401" s="488"/>
      <c r="C401" s="453" t="s">
        <v>394</v>
      </c>
      <c r="D401" s="490" t="s">
        <v>291</v>
      </c>
      <c r="E401" s="533">
        <f>'Cost estimate'!E414</f>
        <v>0</v>
      </c>
      <c r="F401" s="535">
        <v>2000</v>
      </c>
      <c r="G401" s="434">
        <f ca="1">IF(TODAY()&lt;45150,F401,IF(TODAY()&lt;45515,F401*(1+Escalations!$D$3),F401*(1+Escalations!$D$3)*(1+Escalations!$D$4)))</f>
        <v>2000</v>
      </c>
      <c r="H401" s="447">
        <f t="shared" ref="H401:H407" ca="1" si="14">E401*G401</f>
        <v>0</v>
      </c>
    </row>
    <row r="402" spans="1:8" ht="20.100000000000001" customHeight="1" x14ac:dyDescent="0.25">
      <c r="A402" s="491"/>
      <c r="B402" s="488"/>
      <c r="C402" s="453" t="s">
        <v>395</v>
      </c>
      <c r="D402" s="490" t="s">
        <v>291</v>
      </c>
      <c r="E402" s="533">
        <f>'Cost estimate'!E415</f>
        <v>0</v>
      </c>
      <c r="F402" s="535">
        <v>2500</v>
      </c>
      <c r="G402" s="434">
        <f ca="1">IF(TODAY()&lt;45150,F402,IF(TODAY()&lt;45515,F402*(1+Escalations!$D$3),F402*(1+Escalations!$D$3)*(1+Escalations!$D$4)))</f>
        <v>2500</v>
      </c>
      <c r="H402" s="447">
        <f t="shared" ca="1" si="14"/>
        <v>0</v>
      </c>
    </row>
    <row r="403" spans="1:8" ht="20.100000000000001" customHeight="1" x14ac:dyDescent="0.25">
      <c r="A403" s="491"/>
      <c r="B403" s="488"/>
      <c r="C403" s="453" t="s">
        <v>396</v>
      </c>
      <c r="D403" s="490" t="s">
        <v>291</v>
      </c>
      <c r="E403" s="533">
        <f>'Cost estimate'!E416</f>
        <v>0</v>
      </c>
      <c r="F403" s="535">
        <v>3500</v>
      </c>
      <c r="G403" s="434">
        <f ca="1">IF(TODAY()&lt;45150,F403,IF(TODAY()&lt;45515,F403*(1+Escalations!$D$3),F403*(1+Escalations!$D$3)*(1+Escalations!$D$4)))</f>
        <v>3500</v>
      </c>
      <c r="H403" s="447">
        <f t="shared" ca="1" si="14"/>
        <v>0</v>
      </c>
    </row>
    <row r="404" spans="1:8" ht="20.100000000000001" customHeight="1" x14ac:dyDescent="0.25">
      <c r="A404" s="491"/>
      <c r="B404" s="488"/>
      <c r="C404" s="453" t="s">
        <v>397</v>
      </c>
      <c r="D404" s="490" t="s">
        <v>291</v>
      </c>
      <c r="E404" s="533">
        <f>'Cost estimate'!E417</f>
        <v>0</v>
      </c>
      <c r="F404" s="535">
        <v>3500</v>
      </c>
      <c r="G404" s="434">
        <f ca="1">IF(TODAY()&lt;45150,F404,IF(TODAY()&lt;45515,F404*(1+Escalations!$D$3),F404*(1+Escalations!$D$3)*(1+Escalations!$D$4)))</f>
        <v>3500</v>
      </c>
      <c r="H404" s="447">
        <f t="shared" ca="1" si="14"/>
        <v>0</v>
      </c>
    </row>
    <row r="405" spans="1:8" ht="20.100000000000001" customHeight="1" x14ac:dyDescent="0.25">
      <c r="A405" s="491"/>
      <c r="B405" s="488"/>
      <c r="C405" s="453" t="s">
        <v>398</v>
      </c>
      <c r="D405" s="490" t="s">
        <v>291</v>
      </c>
      <c r="E405" s="533">
        <f>'Cost estimate'!E418</f>
        <v>0</v>
      </c>
      <c r="F405" s="535">
        <v>4000</v>
      </c>
      <c r="G405" s="434">
        <f ca="1">IF(TODAY()&lt;45150,F405,IF(TODAY()&lt;45515,F405*(1+Escalations!$D$3),F405*(1+Escalations!$D$3)*(1+Escalations!$D$4)))</f>
        <v>4000</v>
      </c>
      <c r="H405" s="447">
        <f t="shared" ca="1" si="14"/>
        <v>0</v>
      </c>
    </row>
    <row r="406" spans="1:8" ht="20.100000000000001" customHeight="1" x14ac:dyDescent="0.25">
      <c r="A406" s="491"/>
      <c r="B406" s="488"/>
      <c r="C406" s="453" t="s">
        <v>399</v>
      </c>
      <c r="D406" s="490" t="s">
        <v>291</v>
      </c>
      <c r="E406" s="533">
        <f>'Cost estimate'!E419</f>
        <v>0</v>
      </c>
      <c r="F406" s="535">
        <v>4500</v>
      </c>
      <c r="G406" s="434">
        <f ca="1">IF(TODAY()&lt;45150,F406,IF(TODAY()&lt;45515,F406*(1+Escalations!$D$3),F406*(1+Escalations!$D$3)*(1+Escalations!$D$4)))</f>
        <v>4500</v>
      </c>
      <c r="H406" s="447">
        <f t="shared" ca="1" si="14"/>
        <v>0</v>
      </c>
    </row>
    <row r="407" spans="1:8" ht="20.100000000000001" customHeight="1" x14ac:dyDescent="0.25">
      <c r="A407" s="491"/>
      <c r="B407" s="488"/>
      <c r="C407" s="453" t="s">
        <v>400</v>
      </c>
      <c r="D407" s="490" t="s">
        <v>291</v>
      </c>
      <c r="E407" s="533">
        <f>'Cost estimate'!E420</f>
        <v>0</v>
      </c>
      <c r="F407" s="535">
        <v>4700</v>
      </c>
      <c r="G407" s="434">
        <f ca="1">IF(TODAY()&lt;45150,F407,IF(TODAY()&lt;45515,F407*(1+Escalations!$D$3),F407*(1+Escalations!$D$3)*(1+Escalations!$D$4)))</f>
        <v>4700</v>
      </c>
      <c r="H407" s="447">
        <f t="shared" ca="1" si="14"/>
        <v>0</v>
      </c>
    </row>
    <row r="408" spans="1:8" ht="36" customHeight="1" x14ac:dyDescent="0.25">
      <c r="A408" s="451" t="s">
        <v>401</v>
      </c>
      <c r="B408" s="488"/>
      <c r="C408" s="449" t="s">
        <v>402</v>
      </c>
      <c r="D408" s="490"/>
      <c r="E408" s="533"/>
      <c r="F408" s="535"/>
      <c r="G408" s="434"/>
      <c r="H408" s="447"/>
    </row>
    <row r="409" spans="1:8" ht="9.75" customHeight="1" x14ac:dyDescent="0.25">
      <c r="A409" s="491"/>
      <c r="B409" s="488"/>
      <c r="C409" s="448" t="s">
        <v>308</v>
      </c>
      <c r="D409" s="490"/>
      <c r="E409" s="533"/>
      <c r="F409" s="535"/>
      <c r="G409" s="434"/>
      <c r="H409" s="447"/>
    </row>
    <row r="410" spans="1:8" ht="51" customHeight="1" x14ac:dyDescent="0.25">
      <c r="A410" s="491" t="s">
        <v>403</v>
      </c>
      <c r="B410" s="488"/>
      <c r="C410" s="448" t="s">
        <v>404</v>
      </c>
      <c r="D410" s="490"/>
      <c r="E410" s="533"/>
      <c r="F410" s="535"/>
      <c r="G410" s="434"/>
      <c r="H410" s="447"/>
    </row>
    <row r="411" spans="1:8" ht="20.100000000000001" customHeight="1" x14ac:dyDescent="0.25">
      <c r="A411" s="491"/>
      <c r="B411" s="488"/>
      <c r="C411" s="449" t="s">
        <v>405</v>
      </c>
      <c r="D411" s="454"/>
      <c r="E411" s="444"/>
      <c r="F411" s="535"/>
      <c r="G411" s="434"/>
      <c r="H411" s="447"/>
    </row>
    <row r="412" spans="1:8" ht="20.100000000000001" customHeight="1" x14ac:dyDescent="0.25">
      <c r="A412" s="491"/>
      <c r="B412" s="488"/>
      <c r="C412" s="453" t="s">
        <v>406</v>
      </c>
      <c r="D412" s="454" t="s">
        <v>291</v>
      </c>
      <c r="E412" s="444">
        <f>'Cost estimate'!E478</f>
        <v>0</v>
      </c>
      <c r="F412" s="535">
        <v>2500</v>
      </c>
      <c r="G412" s="434">
        <f ca="1">IF(TODAY()&lt;45150,F412,IF(TODAY()&lt;45515,F412*(1+Escalations!$D$3),F412*(1+Escalations!$D$3)*(1+Escalations!$D$4)))</f>
        <v>2500</v>
      </c>
      <c r="H412" s="447">
        <f ca="1">E412*G412</f>
        <v>0</v>
      </c>
    </row>
    <row r="413" spans="1:8" ht="20.100000000000001" customHeight="1" x14ac:dyDescent="0.25">
      <c r="A413" s="491"/>
      <c r="B413" s="488"/>
      <c r="C413" s="453" t="s">
        <v>386</v>
      </c>
      <c r="D413" s="454" t="s">
        <v>291</v>
      </c>
      <c r="E413" s="444">
        <f>'Cost estimate'!E479</f>
        <v>0</v>
      </c>
      <c r="F413" s="535">
        <v>2500</v>
      </c>
      <c r="G413" s="434">
        <f ca="1">IF(TODAY()&lt;45150,F413,IF(TODAY()&lt;45515,F413*(1+Escalations!$D$3),F413*(1+Escalations!$D$3)*(1+Escalations!$D$4)))</f>
        <v>2500</v>
      </c>
      <c r="H413" s="447">
        <f ca="1">E413*G413</f>
        <v>0</v>
      </c>
    </row>
    <row r="414" spans="1:8" ht="20.100000000000001" customHeight="1" x14ac:dyDescent="0.25">
      <c r="A414" s="491"/>
      <c r="B414" s="488"/>
      <c r="C414" s="453" t="s">
        <v>387</v>
      </c>
      <c r="D414" s="454" t="s">
        <v>291</v>
      </c>
      <c r="E414" s="444">
        <f>'Cost estimate'!E480</f>
        <v>0</v>
      </c>
      <c r="F414" s="535">
        <v>2500</v>
      </c>
      <c r="G414" s="434">
        <f ca="1">IF(TODAY()&lt;45150,F414,IF(TODAY()&lt;45515,F414*(1+Escalations!$D$3),F414*(1+Escalations!$D$3)*(1+Escalations!$D$4)))</f>
        <v>2500</v>
      </c>
      <c r="H414" s="447">
        <f ca="1">E414*G414</f>
        <v>0</v>
      </c>
    </row>
    <row r="415" spans="1:8" ht="20.100000000000001" customHeight="1" x14ac:dyDescent="0.25">
      <c r="A415" s="491"/>
      <c r="B415" s="488"/>
      <c r="C415" s="453" t="s">
        <v>388</v>
      </c>
      <c r="D415" s="454" t="s">
        <v>291</v>
      </c>
      <c r="E415" s="444">
        <f>'Cost estimate'!E481</f>
        <v>0</v>
      </c>
      <c r="F415" s="535">
        <v>2500</v>
      </c>
      <c r="G415" s="434">
        <f ca="1">IF(TODAY()&lt;45150,F415,IF(TODAY()&lt;45515,F415*(1+Escalations!$D$3),F415*(1+Escalations!$D$3)*(1+Escalations!$D$4)))</f>
        <v>2500</v>
      </c>
      <c r="H415" s="447">
        <f ca="1">E415*G415</f>
        <v>0</v>
      </c>
    </row>
    <row r="416" spans="1:8" ht="20.100000000000001" customHeight="1" x14ac:dyDescent="0.25">
      <c r="A416" s="491"/>
      <c r="B416" s="488"/>
      <c r="C416" s="449" t="s">
        <v>407</v>
      </c>
      <c r="D416" s="454"/>
      <c r="E416" s="444"/>
      <c r="F416" s="535"/>
      <c r="G416" s="434"/>
      <c r="H416" s="447"/>
    </row>
    <row r="417" spans="1:8" ht="20.100000000000001" customHeight="1" x14ac:dyDescent="0.25">
      <c r="A417" s="491"/>
      <c r="B417" s="488"/>
      <c r="C417" s="453" t="s">
        <v>406</v>
      </c>
      <c r="D417" s="454" t="s">
        <v>291</v>
      </c>
      <c r="E417" s="444">
        <f>'Cost estimate'!E483</f>
        <v>0</v>
      </c>
      <c r="F417" s="535">
        <v>3000</v>
      </c>
      <c r="G417" s="434">
        <f ca="1">IF(TODAY()&lt;45150,F417,IF(TODAY()&lt;45515,F417*(1+Escalations!$D$3),F417*(1+Escalations!$D$3)*(1+Escalations!$D$4)))</f>
        <v>3000</v>
      </c>
      <c r="H417" s="447">
        <f ca="1">E417*G417</f>
        <v>0</v>
      </c>
    </row>
    <row r="418" spans="1:8" ht="20.100000000000001" customHeight="1" x14ac:dyDescent="0.25">
      <c r="A418" s="491"/>
      <c r="B418" s="488"/>
      <c r="C418" s="453" t="s">
        <v>386</v>
      </c>
      <c r="D418" s="454" t="s">
        <v>291</v>
      </c>
      <c r="E418" s="444">
        <f>'Cost estimate'!E484</f>
        <v>0</v>
      </c>
      <c r="F418" s="535">
        <v>3000</v>
      </c>
      <c r="G418" s="434">
        <f ca="1">IF(TODAY()&lt;45150,F418,IF(TODAY()&lt;45515,F418*(1+Escalations!$D$3),F418*(1+Escalations!$D$3)*(1+Escalations!$D$4)))</f>
        <v>3000</v>
      </c>
      <c r="H418" s="447">
        <f ca="1">E418*G418</f>
        <v>0</v>
      </c>
    </row>
    <row r="419" spans="1:8" ht="20.100000000000001" customHeight="1" x14ac:dyDescent="0.25">
      <c r="A419" s="491"/>
      <c r="B419" s="488"/>
      <c r="C419" s="453" t="s">
        <v>387</v>
      </c>
      <c r="D419" s="454" t="s">
        <v>291</v>
      </c>
      <c r="E419" s="444">
        <f>'Cost estimate'!E485</f>
        <v>0</v>
      </c>
      <c r="F419" s="535">
        <v>3000</v>
      </c>
      <c r="G419" s="434">
        <f ca="1">IF(TODAY()&lt;45150,F419,IF(TODAY()&lt;45515,F419*(1+Escalations!$D$3),F419*(1+Escalations!$D$3)*(1+Escalations!$D$4)))</f>
        <v>3000</v>
      </c>
      <c r="H419" s="447">
        <f ca="1">E419*G419</f>
        <v>0</v>
      </c>
    </row>
    <row r="420" spans="1:8" ht="20.100000000000001" customHeight="1" x14ac:dyDescent="0.25">
      <c r="A420" s="491"/>
      <c r="B420" s="488"/>
      <c r="C420" s="453" t="s">
        <v>388</v>
      </c>
      <c r="D420" s="454" t="s">
        <v>291</v>
      </c>
      <c r="E420" s="444">
        <f>'Cost estimate'!E486</f>
        <v>0</v>
      </c>
      <c r="F420" s="535">
        <v>3000</v>
      </c>
      <c r="G420" s="434">
        <f ca="1">IF(TODAY()&lt;45150,F420,IF(TODAY()&lt;45515,F420*(1+Escalations!$D$3),F420*(1+Escalations!$D$3)*(1+Escalations!$D$4)))</f>
        <v>3000</v>
      </c>
      <c r="H420" s="447">
        <f ca="1">E420*G420</f>
        <v>0</v>
      </c>
    </row>
    <row r="421" spans="1:8" ht="20.100000000000001" customHeight="1" x14ac:dyDescent="0.25">
      <c r="A421" s="491"/>
      <c r="B421" s="488"/>
      <c r="C421" s="449" t="s">
        <v>408</v>
      </c>
      <c r="D421" s="454"/>
      <c r="E421" s="444"/>
      <c r="F421" s="535"/>
      <c r="G421" s="434"/>
      <c r="H421" s="447"/>
    </row>
    <row r="422" spans="1:8" ht="20.100000000000001" customHeight="1" x14ac:dyDescent="0.25">
      <c r="A422" s="491"/>
      <c r="B422" s="488"/>
      <c r="C422" s="453" t="s">
        <v>406</v>
      </c>
      <c r="D422" s="454" t="s">
        <v>291</v>
      </c>
      <c r="E422" s="444">
        <f>'Cost estimate'!E488</f>
        <v>0</v>
      </c>
      <c r="F422" s="535">
        <v>4000</v>
      </c>
      <c r="G422" s="434">
        <f ca="1">IF(TODAY()&lt;45150,F422,IF(TODAY()&lt;45515,F422*(1+Escalations!$D$3),F422*(1+Escalations!$D$3)*(1+Escalations!$D$4)))</f>
        <v>4000</v>
      </c>
      <c r="H422" s="447">
        <f ca="1">E422*G422</f>
        <v>0</v>
      </c>
    </row>
    <row r="423" spans="1:8" ht="20.100000000000001" customHeight="1" x14ac:dyDescent="0.25">
      <c r="A423" s="491"/>
      <c r="B423" s="488"/>
      <c r="C423" s="453" t="s">
        <v>386</v>
      </c>
      <c r="D423" s="454" t="s">
        <v>291</v>
      </c>
      <c r="E423" s="444">
        <f>'Cost estimate'!E489</f>
        <v>0</v>
      </c>
      <c r="F423" s="535">
        <v>4000</v>
      </c>
      <c r="G423" s="434">
        <f ca="1">IF(TODAY()&lt;45150,F423,IF(TODAY()&lt;45515,F423*(1+Escalations!$D$3),F423*(1+Escalations!$D$3)*(1+Escalations!$D$4)))</f>
        <v>4000</v>
      </c>
      <c r="H423" s="447">
        <f ca="1">E423*G423</f>
        <v>0</v>
      </c>
    </row>
    <row r="424" spans="1:8" ht="20.100000000000001" customHeight="1" x14ac:dyDescent="0.25">
      <c r="A424" s="491"/>
      <c r="B424" s="488"/>
      <c r="C424" s="453" t="s">
        <v>387</v>
      </c>
      <c r="D424" s="454" t="s">
        <v>291</v>
      </c>
      <c r="E424" s="444">
        <f>'Cost estimate'!E490</f>
        <v>0</v>
      </c>
      <c r="F424" s="535">
        <v>4000</v>
      </c>
      <c r="G424" s="434">
        <f ca="1">IF(TODAY()&lt;45150,F424,IF(TODAY()&lt;45515,F424*(1+Escalations!$D$3),F424*(1+Escalations!$D$3)*(1+Escalations!$D$4)))</f>
        <v>4000</v>
      </c>
      <c r="H424" s="447">
        <f ca="1">E424*G424</f>
        <v>0</v>
      </c>
    </row>
    <row r="425" spans="1:8" ht="20.100000000000001" customHeight="1" x14ac:dyDescent="0.25">
      <c r="A425" s="491"/>
      <c r="B425" s="488"/>
      <c r="C425" s="453" t="s">
        <v>388</v>
      </c>
      <c r="D425" s="454" t="s">
        <v>291</v>
      </c>
      <c r="E425" s="444">
        <f>'Cost estimate'!E491</f>
        <v>0</v>
      </c>
      <c r="F425" s="535">
        <v>4000</v>
      </c>
      <c r="G425" s="434">
        <f ca="1">IF(TODAY()&lt;45150,F425,IF(TODAY()&lt;45515,F425*(1+Escalations!$D$3),F425*(1+Escalations!$D$3)*(1+Escalations!$D$4)))</f>
        <v>4000</v>
      </c>
      <c r="H425" s="447">
        <f ca="1">E425*G425</f>
        <v>0</v>
      </c>
    </row>
    <row r="426" spans="1:8" ht="20.100000000000001" customHeight="1" x14ac:dyDescent="0.25">
      <c r="A426" s="491"/>
      <c r="B426" s="488"/>
      <c r="C426" s="449" t="s">
        <v>409</v>
      </c>
      <c r="D426" s="454"/>
      <c r="E426" s="444"/>
      <c r="F426" s="535"/>
      <c r="G426" s="434"/>
      <c r="H426" s="447"/>
    </row>
    <row r="427" spans="1:8" ht="20.100000000000001" customHeight="1" x14ac:dyDescent="0.25">
      <c r="A427" s="491"/>
      <c r="B427" s="488"/>
      <c r="C427" s="453" t="s">
        <v>406</v>
      </c>
      <c r="D427" s="454" t="s">
        <v>291</v>
      </c>
      <c r="E427" s="444">
        <f>'Cost estimate'!E493</f>
        <v>0</v>
      </c>
      <c r="F427" s="535">
        <v>4500</v>
      </c>
      <c r="G427" s="434">
        <f ca="1">IF(TODAY()&lt;45150,F427,IF(TODAY()&lt;45515,F427*(1+Escalations!$D$3),F427*(1+Escalations!$D$3)*(1+Escalations!$D$4)))</f>
        <v>4500</v>
      </c>
      <c r="H427" s="447">
        <f ca="1">E427*G427</f>
        <v>0</v>
      </c>
    </row>
    <row r="428" spans="1:8" ht="20.100000000000001" customHeight="1" x14ac:dyDescent="0.25">
      <c r="A428" s="491"/>
      <c r="B428" s="488"/>
      <c r="C428" s="453" t="s">
        <v>386</v>
      </c>
      <c r="D428" s="454" t="s">
        <v>291</v>
      </c>
      <c r="E428" s="444">
        <f>'Cost estimate'!E494</f>
        <v>0</v>
      </c>
      <c r="F428" s="535">
        <v>4500</v>
      </c>
      <c r="G428" s="434">
        <f ca="1">IF(TODAY()&lt;45150,F428,IF(TODAY()&lt;45515,F428*(1+Escalations!$D$3),F428*(1+Escalations!$D$3)*(1+Escalations!$D$4)))</f>
        <v>4500</v>
      </c>
      <c r="H428" s="447">
        <f ca="1">E428*G428</f>
        <v>0</v>
      </c>
    </row>
    <row r="429" spans="1:8" ht="20.100000000000001" customHeight="1" x14ac:dyDescent="0.25">
      <c r="A429" s="491"/>
      <c r="B429" s="488"/>
      <c r="C429" s="453" t="s">
        <v>387</v>
      </c>
      <c r="D429" s="454" t="s">
        <v>291</v>
      </c>
      <c r="E429" s="444">
        <f>'Cost estimate'!E495</f>
        <v>0</v>
      </c>
      <c r="F429" s="535">
        <v>4500</v>
      </c>
      <c r="G429" s="434">
        <f ca="1">IF(TODAY()&lt;45150,F429,IF(TODAY()&lt;45515,F429*(1+Escalations!$D$3),F429*(1+Escalations!$D$3)*(1+Escalations!$D$4)))</f>
        <v>4500</v>
      </c>
      <c r="H429" s="447">
        <f ca="1">E429*G429</f>
        <v>0</v>
      </c>
    </row>
    <row r="430" spans="1:8" ht="20.100000000000001" customHeight="1" x14ac:dyDescent="0.25">
      <c r="A430" s="491"/>
      <c r="B430" s="488"/>
      <c r="C430" s="453" t="s">
        <v>388</v>
      </c>
      <c r="D430" s="454" t="s">
        <v>291</v>
      </c>
      <c r="E430" s="444">
        <f>'Cost estimate'!E496</f>
        <v>0</v>
      </c>
      <c r="F430" s="535">
        <v>4500</v>
      </c>
      <c r="G430" s="434">
        <f ca="1">IF(TODAY()&lt;45150,F430,IF(TODAY()&lt;45515,F430*(1+Escalations!$D$3),F430*(1+Escalations!$D$3)*(1+Escalations!$D$4)))</f>
        <v>4500</v>
      </c>
      <c r="H430" s="447">
        <f ca="1">E430*G430</f>
        <v>0</v>
      </c>
    </row>
    <row r="431" spans="1:8" ht="20.100000000000001" customHeight="1" x14ac:dyDescent="0.25">
      <c r="A431" s="491"/>
      <c r="B431" s="488"/>
      <c r="C431" s="449" t="s">
        <v>410</v>
      </c>
      <c r="D431" s="454"/>
      <c r="E431" s="444"/>
      <c r="F431" s="535"/>
      <c r="G431" s="434"/>
      <c r="H431" s="447"/>
    </row>
    <row r="432" spans="1:8" ht="20.100000000000001" customHeight="1" x14ac:dyDescent="0.25">
      <c r="A432" s="491"/>
      <c r="B432" s="488"/>
      <c r="C432" s="453" t="s">
        <v>406</v>
      </c>
      <c r="D432" s="454" t="s">
        <v>291</v>
      </c>
      <c r="E432" s="444">
        <f>'Cost estimate'!E498</f>
        <v>0</v>
      </c>
      <c r="F432" s="535">
        <v>5000</v>
      </c>
      <c r="G432" s="434">
        <f ca="1">IF(TODAY()&lt;45150,F432,IF(TODAY()&lt;45515,F432*(1+Escalations!$D$3),F432*(1+Escalations!$D$3)*(1+Escalations!$D$4)))</f>
        <v>5000</v>
      </c>
      <c r="H432" s="447">
        <f ca="1">E432*G432</f>
        <v>0</v>
      </c>
    </row>
    <row r="433" spans="1:8" ht="20.100000000000001" customHeight="1" x14ac:dyDescent="0.25">
      <c r="A433" s="491"/>
      <c r="B433" s="488"/>
      <c r="C433" s="453" t="s">
        <v>386</v>
      </c>
      <c r="D433" s="454" t="s">
        <v>291</v>
      </c>
      <c r="E433" s="444">
        <f>'Cost estimate'!E499</f>
        <v>0</v>
      </c>
      <c r="F433" s="535">
        <v>5000</v>
      </c>
      <c r="G433" s="434">
        <f ca="1">IF(TODAY()&lt;45150,F433,IF(TODAY()&lt;45515,F433*(1+Escalations!$D$3),F433*(1+Escalations!$D$3)*(1+Escalations!$D$4)))</f>
        <v>5000</v>
      </c>
      <c r="H433" s="447">
        <f ca="1">E433*G433</f>
        <v>0</v>
      </c>
    </row>
    <row r="434" spans="1:8" ht="20.100000000000001" customHeight="1" x14ac:dyDescent="0.25">
      <c r="A434" s="491"/>
      <c r="B434" s="488"/>
      <c r="C434" s="453" t="s">
        <v>387</v>
      </c>
      <c r="D434" s="454" t="s">
        <v>291</v>
      </c>
      <c r="E434" s="444">
        <f>'Cost estimate'!E500</f>
        <v>0</v>
      </c>
      <c r="F434" s="535">
        <v>5000</v>
      </c>
      <c r="G434" s="434">
        <f ca="1">IF(TODAY()&lt;45150,F434,IF(TODAY()&lt;45515,F434*(1+Escalations!$D$3),F434*(1+Escalations!$D$3)*(1+Escalations!$D$4)))</f>
        <v>5000</v>
      </c>
      <c r="H434" s="447">
        <f ca="1">E434*G434</f>
        <v>0</v>
      </c>
    </row>
    <row r="435" spans="1:8" ht="20.100000000000001" customHeight="1" x14ac:dyDescent="0.25">
      <c r="A435" s="491"/>
      <c r="B435" s="488"/>
      <c r="C435" s="453" t="s">
        <v>388</v>
      </c>
      <c r="D435" s="454" t="s">
        <v>291</v>
      </c>
      <c r="E435" s="444">
        <f>'Cost estimate'!E501</f>
        <v>0</v>
      </c>
      <c r="F435" s="535">
        <v>5000</v>
      </c>
      <c r="G435" s="434">
        <f ca="1">IF(TODAY()&lt;45150,F435,IF(TODAY()&lt;45515,F435*(1+Escalations!$D$3),F435*(1+Escalations!$D$3)*(1+Escalations!$D$4)))</f>
        <v>5000</v>
      </c>
      <c r="H435" s="447">
        <f ca="1">E435*G435</f>
        <v>0</v>
      </c>
    </row>
    <row r="436" spans="1:8" s="526" customFormat="1" ht="18.600000000000001" customHeight="1" x14ac:dyDescent="0.3">
      <c r="A436" s="520" t="s">
        <v>711</v>
      </c>
      <c r="B436" s="521"/>
      <c r="C436" s="521"/>
      <c r="D436" s="521"/>
      <c r="E436" s="522"/>
      <c r="F436" s="523"/>
      <c r="G436" s="524"/>
      <c r="H436" s="525">
        <f ca="1">SUM(H391:H435)</f>
        <v>0</v>
      </c>
    </row>
    <row r="437" spans="1:8" s="526" customFormat="1" ht="18.600000000000001" customHeight="1" x14ac:dyDescent="0.3">
      <c r="A437" s="520" t="s">
        <v>712</v>
      </c>
      <c r="B437" s="521"/>
      <c r="C437" s="521"/>
      <c r="D437" s="521"/>
      <c r="E437" s="522"/>
      <c r="F437" s="523"/>
      <c r="G437" s="524"/>
      <c r="H437" s="525">
        <f ca="1">H436</f>
        <v>0</v>
      </c>
    </row>
    <row r="438" spans="1:8" ht="115.5" customHeight="1" x14ac:dyDescent="0.25">
      <c r="A438" s="451" t="s">
        <v>411</v>
      </c>
      <c r="B438" s="457" t="s">
        <v>412</v>
      </c>
      <c r="C438" s="458" t="s">
        <v>413</v>
      </c>
      <c r="D438" s="459"/>
      <c r="E438" s="460"/>
      <c r="F438" s="535"/>
      <c r="G438" s="434"/>
      <c r="H438" s="447"/>
    </row>
    <row r="439" spans="1:8" ht="20.100000000000001" customHeight="1" x14ac:dyDescent="0.25">
      <c r="A439" s="491"/>
      <c r="B439" s="445"/>
      <c r="C439" s="453" t="s">
        <v>414</v>
      </c>
      <c r="D439" s="454" t="s">
        <v>291</v>
      </c>
      <c r="E439" s="444">
        <f>'Cost estimate'!E503</f>
        <v>0</v>
      </c>
      <c r="F439" s="535">
        <v>8000</v>
      </c>
      <c r="G439" s="434">
        <f ca="1">IF(TODAY()&lt;45150,F439,IF(TODAY()&lt;45515,F439*(1+Escalations!$D$3),F439*(1+Escalations!$D$3)*(1+Escalations!$D$4)))</f>
        <v>8000</v>
      </c>
      <c r="H439" s="447">
        <f ca="1">E439*G439</f>
        <v>0</v>
      </c>
    </row>
    <row r="440" spans="1:8" ht="20.100000000000001" customHeight="1" x14ac:dyDescent="0.25">
      <c r="A440" s="491"/>
      <c r="B440" s="445"/>
      <c r="C440" s="453" t="s">
        <v>415</v>
      </c>
      <c r="D440" s="454" t="s">
        <v>291</v>
      </c>
      <c r="E440" s="444">
        <f>'Cost estimate'!E504</f>
        <v>0</v>
      </c>
      <c r="F440" s="535">
        <v>13000</v>
      </c>
      <c r="G440" s="434">
        <f ca="1">IF(TODAY()&lt;45150,F440,IF(TODAY()&lt;45515,F440*(1+Escalations!$D$3),F440*(1+Escalations!$D$3)*(1+Escalations!$D$4)))</f>
        <v>13000</v>
      </c>
      <c r="H440" s="447">
        <f ca="1">E440*G440</f>
        <v>0</v>
      </c>
    </row>
    <row r="441" spans="1:8" ht="20.100000000000001" customHeight="1" x14ac:dyDescent="0.25">
      <c r="A441" s="491"/>
      <c r="B441" s="445"/>
      <c r="C441" s="453" t="s">
        <v>416</v>
      </c>
      <c r="D441" s="454" t="s">
        <v>291</v>
      </c>
      <c r="E441" s="444">
        <f>'Cost estimate'!E505</f>
        <v>9</v>
      </c>
      <c r="F441" s="535">
        <v>18000</v>
      </c>
      <c r="G441" s="434">
        <f ca="1">IF(TODAY()&lt;45150,F441,IF(TODAY()&lt;45515,F441*(1+Escalations!$D$3),F441*(1+Escalations!$D$3)*(1+Escalations!$D$4)))</f>
        <v>18000</v>
      </c>
      <c r="H441" s="447">
        <f ca="1">E441*G441</f>
        <v>162000</v>
      </c>
    </row>
    <row r="442" spans="1:8" ht="20.100000000000001" customHeight="1" x14ac:dyDescent="0.25">
      <c r="A442" s="491"/>
      <c r="B442" s="445"/>
      <c r="C442" s="453" t="s">
        <v>417</v>
      </c>
      <c r="D442" s="454" t="s">
        <v>291</v>
      </c>
      <c r="E442" s="444">
        <f>'Cost estimate'!E506</f>
        <v>0</v>
      </c>
      <c r="F442" s="535">
        <v>25000</v>
      </c>
      <c r="G442" s="434">
        <f ca="1">IF(TODAY()&lt;45150,F442,IF(TODAY()&lt;45515,F442*(1+Escalations!$D$3),F442*(1+Escalations!$D$3)*(1+Escalations!$D$4)))</f>
        <v>25000</v>
      </c>
      <c r="H442" s="447">
        <f ca="1">E442*G442</f>
        <v>0</v>
      </c>
    </row>
    <row r="443" spans="1:8" ht="20.100000000000001" customHeight="1" x14ac:dyDescent="0.25">
      <c r="A443" s="491"/>
      <c r="B443" s="445"/>
      <c r="C443" s="453" t="s">
        <v>418</v>
      </c>
      <c r="D443" s="454" t="s">
        <v>291</v>
      </c>
      <c r="E443" s="444">
        <f>'Cost estimate'!E507</f>
        <v>0</v>
      </c>
      <c r="F443" s="535">
        <v>30000</v>
      </c>
      <c r="G443" s="434">
        <f ca="1">IF(TODAY()&lt;45150,F443,IF(TODAY()&lt;45515,F443*(1+Escalations!$D$3),F443*(1+Escalations!$D$3)*(1+Escalations!$D$4)))</f>
        <v>30000</v>
      </c>
      <c r="H443" s="447">
        <f ca="1">E443*G443</f>
        <v>0</v>
      </c>
    </row>
    <row r="444" spans="1:8" ht="20.100000000000001" customHeight="1" x14ac:dyDescent="0.25">
      <c r="A444" s="491"/>
      <c r="B444" s="488"/>
      <c r="C444" s="537"/>
      <c r="D444" s="490"/>
      <c r="E444" s="546"/>
      <c r="F444" s="535"/>
      <c r="G444" s="434"/>
      <c r="H444" s="447"/>
    </row>
    <row r="445" spans="1:8" s="463" customFormat="1" ht="90.75" customHeight="1" x14ac:dyDescent="0.3">
      <c r="A445" s="487" t="s">
        <v>419</v>
      </c>
      <c r="B445" s="490"/>
      <c r="C445" s="545" t="s">
        <v>420</v>
      </c>
      <c r="D445" s="547"/>
      <c r="E445" s="540"/>
      <c r="F445" s="535"/>
      <c r="G445" s="434"/>
      <c r="H445" s="447"/>
    </row>
    <row r="446" spans="1:8" ht="13.5" customHeight="1" x14ac:dyDescent="0.25">
      <c r="A446" s="491" t="s">
        <v>421</v>
      </c>
      <c r="B446" s="488"/>
      <c r="C446" s="489" t="s">
        <v>422</v>
      </c>
      <c r="D446" s="490"/>
      <c r="E446" s="538"/>
      <c r="F446" s="535"/>
      <c r="G446" s="434"/>
      <c r="H446" s="447"/>
    </row>
    <row r="447" spans="1:8" ht="13.5" customHeight="1" x14ac:dyDescent="0.25">
      <c r="A447" s="491"/>
      <c r="B447" s="488"/>
      <c r="C447" s="489"/>
      <c r="D447" s="490"/>
      <c r="E447" s="538"/>
      <c r="F447" s="535"/>
      <c r="G447" s="434"/>
      <c r="H447" s="447"/>
    </row>
    <row r="448" spans="1:8" ht="20.100000000000001" customHeight="1" x14ac:dyDescent="0.25">
      <c r="A448" s="491"/>
      <c r="B448" s="488"/>
      <c r="C448" s="483" t="s">
        <v>316</v>
      </c>
      <c r="D448" s="490" t="s">
        <v>190</v>
      </c>
      <c r="E448" s="533">
        <f>'Cost estimate'!E512</f>
        <v>0</v>
      </c>
      <c r="F448" s="535">
        <v>3000</v>
      </c>
      <c r="G448" s="434">
        <f ca="1">IF(TODAY()&lt;45150,F448,IF(TODAY()&lt;45515,F448*(1+Escalations!$D$3),F448*(1+Escalations!$D$3)*(1+Escalations!$D$4)))</f>
        <v>3000</v>
      </c>
      <c r="H448" s="447">
        <f t="shared" ref="H448:H462" ca="1" si="15">E448*G448</f>
        <v>0</v>
      </c>
    </row>
    <row r="449" spans="1:8" ht="20.100000000000001" customHeight="1" x14ac:dyDescent="0.25">
      <c r="A449" s="491"/>
      <c r="B449" s="488"/>
      <c r="C449" s="483" t="s">
        <v>317</v>
      </c>
      <c r="D449" s="490" t="s">
        <v>190</v>
      </c>
      <c r="E449" s="533">
        <f>'Cost estimate'!E513</f>
        <v>0</v>
      </c>
      <c r="F449" s="535">
        <v>5000</v>
      </c>
      <c r="G449" s="434">
        <f ca="1">IF(TODAY()&lt;45150,F449,IF(TODAY()&lt;45515,F449*(1+Escalations!$D$3),F449*(1+Escalations!$D$3)*(1+Escalations!$D$4)))</f>
        <v>5000</v>
      </c>
      <c r="H449" s="447">
        <f t="shared" ca="1" si="15"/>
        <v>0</v>
      </c>
    </row>
    <row r="450" spans="1:8" ht="20.100000000000001" customHeight="1" x14ac:dyDescent="0.25">
      <c r="A450" s="491"/>
      <c r="B450" s="488"/>
      <c r="C450" s="483" t="s">
        <v>318</v>
      </c>
      <c r="D450" s="490" t="s">
        <v>190</v>
      </c>
      <c r="E450" s="533">
        <f>'Cost estimate'!E514</f>
        <v>0</v>
      </c>
      <c r="F450" s="535">
        <v>6500</v>
      </c>
      <c r="G450" s="434">
        <f ca="1">IF(TODAY()&lt;45150,F450,IF(TODAY()&lt;45515,F450*(1+Escalations!$D$3),F450*(1+Escalations!$D$3)*(1+Escalations!$D$4)))</f>
        <v>6500</v>
      </c>
      <c r="H450" s="447">
        <f t="shared" ca="1" si="15"/>
        <v>0</v>
      </c>
    </row>
    <row r="451" spans="1:8" ht="20.100000000000001" customHeight="1" x14ac:dyDescent="0.25">
      <c r="A451" s="491"/>
      <c r="B451" s="488"/>
      <c r="C451" s="483" t="s">
        <v>319</v>
      </c>
      <c r="D451" s="490" t="s">
        <v>190</v>
      </c>
      <c r="E451" s="533">
        <f>'Cost estimate'!E515</f>
        <v>0</v>
      </c>
      <c r="F451" s="535">
        <v>9500</v>
      </c>
      <c r="G451" s="434">
        <f ca="1">IF(TODAY()&lt;45150,F451,IF(TODAY()&lt;45515,F451*(1+Escalations!$D$3),F451*(1+Escalations!$D$3)*(1+Escalations!$D$4)))</f>
        <v>9500</v>
      </c>
      <c r="H451" s="447">
        <f t="shared" ca="1" si="15"/>
        <v>0</v>
      </c>
    </row>
    <row r="452" spans="1:8" ht="20.100000000000001" customHeight="1" x14ac:dyDescent="0.25">
      <c r="A452" s="491"/>
      <c r="B452" s="488"/>
      <c r="C452" s="483" t="s">
        <v>320</v>
      </c>
      <c r="D452" s="490" t="s">
        <v>190</v>
      </c>
      <c r="E452" s="533">
        <f>'Cost estimate'!E516</f>
        <v>0</v>
      </c>
      <c r="F452" s="535">
        <v>10000</v>
      </c>
      <c r="G452" s="434">
        <f ca="1">IF(TODAY()&lt;45150,F452,IF(TODAY()&lt;45515,F452*(1+Escalations!$D$3),F452*(1+Escalations!$D$3)*(1+Escalations!$D$4)))</f>
        <v>10000</v>
      </c>
      <c r="H452" s="447">
        <f t="shared" ca="1" si="15"/>
        <v>0</v>
      </c>
    </row>
    <row r="453" spans="1:8" ht="20.100000000000001" customHeight="1" x14ac:dyDescent="0.25">
      <c r="A453" s="491"/>
      <c r="B453" s="488"/>
      <c r="C453" s="483" t="s">
        <v>321</v>
      </c>
      <c r="D453" s="490" t="s">
        <v>190</v>
      </c>
      <c r="E453" s="533">
        <f>'Cost estimate'!E517</f>
        <v>0</v>
      </c>
      <c r="F453" s="535">
        <v>12500</v>
      </c>
      <c r="G453" s="434">
        <f ca="1">IF(TODAY()&lt;45150,F453,IF(TODAY()&lt;45515,F453*(1+Escalations!$D$3),F453*(1+Escalations!$D$3)*(1+Escalations!$D$4)))</f>
        <v>12500</v>
      </c>
      <c r="H453" s="447">
        <f t="shared" ca="1" si="15"/>
        <v>0</v>
      </c>
    </row>
    <row r="454" spans="1:8" ht="20.100000000000001" customHeight="1" x14ac:dyDescent="0.25">
      <c r="A454" s="491"/>
      <c r="B454" s="488"/>
      <c r="C454" s="483" t="s">
        <v>322</v>
      </c>
      <c r="D454" s="490" t="s">
        <v>190</v>
      </c>
      <c r="E454" s="533">
        <f>'Cost estimate'!E518</f>
        <v>0</v>
      </c>
      <c r="F454" s="535">
        <v>13000</v>
      </c>
      <c r="G454" s="434">
        <f ca="1">IF(TODAY()&lt;45150,F454,IF(TODAY()&lt;45515,F454*(1+Escalations!$D$3),F454*(1+Escalations!$D$3)*(1+Escalations!$D$4)))</f>
        <v>13000</v>
      </c>
      <c r="H454" s="447">
        <f t="shared" ca="1" si="15"/>
        <v>0</v>
      </c>
    </row>
    <row r="455" spans="1:8" ht="20.100000000000001" customHeight="1" x14ac:dyDescent="0.25">
      <c r="A455" s="491"/>
      <c r="B455" s="488"/>
      <c r="C455" s="483" t="s">
        <v>423</v>
      </c>
      <c r="D455" s="490" t="s">
        <v>190</v>
      </c>
      <c r="E455" s="533">
        <f>'Cost estimate'!E519</f>
        <v>0</v>
      </c>
      <c r="F455" s="535">
        <v>15000</v>
      </c>
      <c r="G455" s="434">
        <f ca="1">IF(TODAY()&lt;45150,F455,IF(TODAY()&lt;45515,F455*(1+Escalations!$D$3),F455*(1+Escalations!$D$3)*(1+Escalations!$D$4)))</f>
        <v>15000</v>
      </c>
      <c r="H455" s="447">
        <f t="shared" ca="1" si="15"/>
        <v>0</v>
      </c>
    </row>
    <row r="456" spans="1:8" ht="20.100000000000001" customHeight="1" x14ac:dyDescent="0.25">
      <c r="A456" s="491"/>
      <c r="B456" s="488"/>
      <c r="C456" s="483" t="s">
        <v>324</v>
      </c>
      <c r="D456" s="490" t="s">
        <v>190</v>
      </c>
      <c r="E456" s="533">
        <f>'Cost estimate'!E520</f>
        <v>0</v>
      </c>
      <c r="F456" s="535">
        <v>15500</v>
      </c>
      <c r="G456" s="434">
        <f ca="1">IF(TODAY()&lt;45150,F456,IF(TODAY()&lt;45515,F456*(1+Escalations!$D$3),F456*(1+Escalations!$D$3)*(1+Escalations!$D$4)))</f>
        <v>15500</v>
      </c>
      <c r="H456" s="447">
        <f t="shared" ca="1" si="15"/>
        <v>0</v>
      </c>
    </row>
    <row r="457" spans="1:8" ht="20.100000000000001" customHeight="1" x14ac:dyDescent="0.25">
      <c r="A457" s="491"/>
      <c r="B457" s="488"/>
      <c r="C457" s="483" t="s">
        <v>330</v>
      </c>
      <c r="D457" s="490" t="s">
        <v>190</v>
      </c>
      <c r="E457" s="533">
        <f>'Cost estimate'!E521</f>
        <v>0</v>
      </c>
      <c r="F457" s="535">
        <v>16000</v>
      </c>
      <c r="G457" s="434">
        <f ca="1">IF(TODAY()&lt;45150,F457,IF(TODAY()&lt;45515,F457*(1+Escalations!$D$3),F457*(1+Escalations!$D$3)*(1+Escalations!$D$4)))</f>
        <v>16000</v>
      </c>
      <c r="H457" s="447">
        <f t="shared" ca="1" si="15"/>
        <v>0</v>
      </c>
    </row>
    <row r="458" spans="1:8" ht="20.100000000000001" customHeight="1" x14ac:dyDescent="0.25">
      <c r="A458" s="491"/>
      <c r="B458" s="488"/>
      <c r="C458" s="483" t="s">
        <v>331</v>
      </c>
      <c r="D458" s="490" t="s">
        <v>190</v>
      </c>
      <c r="E458" s="533">
        <f>'Cost estimate'!E522</f>
        <v>0</v>
      </c>
      <c r="F458" s="535">
        <v>16500</v>
      </c>
      <c r="G458" s="434">
        <f ca="1">IF(TODAY()&lt;45150,F458,IF(TODAY()&lt;45515,F458*(1+Escalations!$D$3),F458*(1+Escalations!$D$3)*(1+Escalations!$D$4)))</f>
        <v>16500</v>
      </c>
      <c r="H458" s="447">
        <f t="shared" ca="1" si="15"/>
        <v>0</v>
      </c>
    </row>
    <row r="459" spans="1:8" ht="20.100000000000001" customHeight="1" x14ac:dyDescent="0.25">
      <c r="A459" s="491"/>
      <c r="B459" s="488"/>
      <c r="C459" s="483" t="s">
        <v>332</v>
      </c>
      <c r="D459" s="490" t="s">
        <v>190</v>
      </c>
      <c r="E459" s="533">
        <f>'Cost estimate'!E523</f>
        <v>0</v>
      </c>
      <c r="F459" s="535">
        <v>17000</v>
      </c>
      <c r="G459" s="434">
        <f ca="1">IF(TODAY()&lt;45150,F459,IF(TODAY()&lt;45515,F459*(1+Escalations!$D$3),F459*(1+Escalations!$D$3)*(1+Escalations!$D$4)))</f>
        <v>17000</v>
      </c>
      <c r="H459" s="447">
        <f t="shared" ca="1" si="15"/>
        <v>0</v>
      </c>
    </row>
    <row r="460" spans="1:8" ht="20.100000000000001" customHeight="1" x14ac:dyDescent="0.25">
      <c r="A460" s="491"/>
      <c r="B460" s="488"/>
      <c r="C460" s="483" t="s">
        <v>333</v>
      </c>
      <c r="D460" s="490" t="s">
        <v>190</v>
      </c>
      <c r="E460" s="533">
        <f>'Cost estimate'!E524</f>
        <v>0</v>
      </c>
      <c r="F460" s="535">
        <v>18000</v>
      </c>
      <c r="G460" s="434">
        <f ca="1">IF(TODAY()&lt;45150,F460,IF(TODAY()&lt;45515,F460*(1+Escalations!$D$3),F460*(1+Escalations!$D$3)*(1+Escalations!$D$4)))</f>
        <v>18000</v>
      </c>
      <c r="H460" s="447">
        <f t="shared" ca="1" si="15"/>
        <v>0</v>
      </c>
    </row>
    <row r="461" spans="1:8" ht="20.100000000000001" customHeight="1" x14ac:dyDescent="0.25">
      <c r="A461" s="491"/>
      <c r="B461" s="488"/>
      <c r="C461" s="483" t="s">
        <v>334</v>
      </c>
      <c r="D461" s="490" t="s">
        <v>190</v>
      </c>
      <c r="E461" s="533">
        <f>'Cost estimate'!E525</f>
        <v>0</v>
      </c>
      <c r="F461" s="535">
        <v>20000</v>
      </c>
      <c r="G461" s="434">
        <f ca="1">IF(TODAY()&lt;45150,F461,IF(TODAY()&lt;45515,F461*(1+Escalations!$D$3),F461*(1+Escalations!$D$3)*(1+Escalations!$D$4)))</f>
        <v>20000</v>
      </c>
      <c r="H461" s="447">
        <f t="shared" ca="1" si="15"/>
        <v>0</v>
      </c>
    </row>
    <row r="462" spans="1:8" ht="15.6" x14ac:dyDescent="0.25">
      <c r="A462" s="491" t="s">
        <v>424</v>
      </c>
      <c r="B462" s="488"/>
      <c r="C462" s="484" t="s">
        <v>425</v>
      </c>
      <c r="D462" s="490" t="s">
        <v>190</v>
      </c>
      <c r="E462" s="533">
        <f>'Cost estimate'!E526</f>
        <v>50</v>
      </c>
      <c r="F462" s="535">
        <v>12000</v>
      </c>
      <c r="G462" s="434">
        <f ca="1">IF(TODAY()&lt;45150,F462,IF(TODAY()&lt;45515,F462*(1+Escalations!$D$3),F462*(1+Escalations!$D$3)*(1+Escalations!$D$4)))</f>
        <v>12000</v>
      </c>
      <c r="H462" s="447">
        <f t="shared" ca="1" si="15"/>
        <v>600000</v>
      </c>
    </row>
    <row r="463" spans="1:8" ht="19.5" customHeight="1" x14ac:dyDescent="0.25">
      <c r="A463" s="491"/>
      <c r="B463" s="488"/>
      <c r="C463" s="483"/>
      <c r="D463" s="490"/>
      <c r="E463" s="533"/>
      <c r="F463" s="535"/>
      <c r="G463" s="434"/>
      <c r="H463" s="447"/>
    </row>
    <row r="464" spans="1:8" ht="13.5" customHeight="1" x14ac:dyDescent="0.25">
      <c r="A464" s="501" t="s">
        <v>426</v>
      </c>
      <c r="B464" s="490" t="s">
        <v>427</v>
      </c>
      <c r="C464" s="489" t="s">
        <v>428</v>
      </c>
      <c r="D464" s="490"/>
      <c r="E464" s="533"/>
      <c r="F464" s="535"/>
      <c r="G464" s="434"/>
      <c r="H464" s="447"/>
    </row>
    <row r="465" spans="1:8" x14ac:dyDescent="0.25">
      <c r="A465" s="491" t="s">
        <v>429</v>
      </c>
      <c r="B465" s="490"/>
      <c r="C465" s="484" t="s">
        <v>430</v>
      </c>
      <c r="D465" s="490"/>
      <c r="E465" s="533"/>
      <c r="F465" s="535"/>
      <c r="G465" s="434"/>
      <c r="H465" s="447"/>
    </row>
    <row r="466" spans="1:8" ht="13.5" customHeight="1" x14ac:dyDescent="0.25">
      <c r="A466" s="491"/>
      <c r="B466" s="490"/>
      <c r="C466" s="483" t="s">
        <v>431</v>
      </c>
      <c r="D466" s="490" t="s">
        <v>250</v>
      </c>
      <c r="E466" s="533">
        <f>'Cost estimate'!E560</f>
        <v>0</v>
      </c>
      <c r="F466" s="534">
        <v>12000</v>
      </c>
      <c r="G466" s="434">
        <f ca="1">IF(TODAY()&lt;45150,F466,IF(TODAY()&lt;45515,F466*(1+Escalations!$D$3),F466*(1+Escalations!$D$3)*(1+Escalations!$D$4)))</f>
        <v>12000</v>
      </c>
      <c r="H466" s="447">
        <f ca="1">E466*G466</f>
        <v>0</v>
      </c>
    </row>
    <row r="467" spans="1:8" ht="13.5" customHeight="1" x14ac:dyDescent="0.25">
      <c r="A467" s="491"/>
      <c r="B467" s="490"/>
      <c r="C467" s="483" t="s">
        <v>432</v>
      </c>
      <c r="D467" s="490" t="s">
        <v>250</v>
      </c>
      <c r="E467" s="533">
        <f>'Cost estimate'!E561</f>
        <v>0</v>
      </c>
      <c r="F467" s="534">
        <v>14000</v>
      </c>
      <c r="G467" s="434">
        <f ca="1">IF(TODAY()&lt;45150,F467,IF(TODAY()&lt;45515,F467*(1+Escalations!$D$3),F467*(1+Escalations!$D$3)*(1+Escalations!$D$4)))</f>
        <v>14000</v>
      </c>
      <c r="H467" s="447">
        <f ca="1">E467*G467</f>
        <v>0</v>
      </c>
    </row>
    <row r="468" spans="1:8" ht="13.5" customHeight="1" x14ac:dyDescent="0.25">
      <c r="A468" s="491"/>
      <c r="B468" s="490"/>
      <c r="C468" s="483"/>
      <c r="D468" s="490"/>
      <c r="E468" s="533"/>
      <c r="F468" s="534"/>
      <c r="G468" s="434"/>
      <c r="H468" s="447"/>
    </row>
    <row r="469" spans="1:8" x14ac:dyDescent="0.25">
      <c r="A469" s="491" t="s">
        <v>433</v>
      </c>
      <c r="B469" s="490"/>
      <c r="C469" s="484" t="s">
        <v>434</v>
      </c>
      <c r="D469" s="490"/>
      <c r="E469" s="533"/>
      <c r="F469" s="535"/>
      <c r="G469" s="434"/>
      <c r="H469" s="447"/>
    </row>
    <row r="470" spans="1:8" ht="13.5" customHeight="1" x14ac:dyDescent="0.25">
      <c r="A470" s="491"/>
      <c r="B470" s="490"/>
      <c r="C470" s="483" t="s">
        <v>431</v>
      </c>
      <c r="D470" s="490" t="s">
        <v>250</v>
      </c>
      <c r="E470" s="533">
        <f>'Cost estimate'!E564</f>
        <v>0</v>
      </c>
      <c r="F470" s="534">
        <v>12000</v>
      </c>
      <c r="G470" s="434">
        <f ca="1">IF(TODAY()&lt;45150,F470,IF(TODAY()&lt;45515,F470*(1+Escalations!$D$3),F470*(1+Escalations!$D$3)*(1+Escalations!$D$4)))</f>
        <v>12000</v>
      </c>
      <c r="H470" s="447">
        <f ca="1">E470*G470</f>
        <v>0</v>
      </c>
    </row>
    <row r="471" spans="1:8" ht="13.5" customHeight="1" x14ac:dyDescent="0.25">
      <c r="A471" s="491"/>
      <c r="B471" s="490"/>
      <c r="C471" s="483" t="s">
        <v>435</v>
      </c>
      <c r="D471" s="490" t="s">
        <v>250</v>
      </c>
      <c r="E471" s="533">
        <f>'Cost estimate'!E565</f>
        <v>0</v>
      </c>
      <c r="F471" s="534">
        <v>14000</v>
      </c>
      <c r="G471" s="434">
        <f ca="1">IF(TODAY()&lt;45150,F471,IF(TODAY()&lt;45515,F471*(1+Escalations!$D$3),F471*(1+Escalations!$D$3)*(1+Escalations!$D$4)))</f>
        <v>14000</v>
      </c>
      <c r="H471" s="447">
        <f ca="1">E471*G471</f>
        <v>0</v>
      </c>
    </row>
    <row r="472" spans="1:8" ht="13.5" customHeight="1" x14ac:dyDescent="0.25">
      <c r="A472" s="491"/>
      <c r="B472" s="490"/>
      <c r="C472" s="483" t="s">
        <v>436</v>
      </c>
      <c r="D472" s="490" t="s">
        <v>250</v>
      </c>
      <c r="E472" s="533">
        <f>'Cost estimate'!E566</f>
        <v>0</v>
      </c>
      <c r="F472" s="534">
        <v>15000</v>
      </c>
      <c r="G472" s="434">
        <f ca="1">IF(TODAY()&lt;45150,F472,IF(TODAY()&lt;45515,F472*(1+Escalations!$D$3),F472*(1+Escalations!$D$3)*(1+Escalations!$D$4)))</f>
        <v>15000</v>
      </c>
      <c r="H472" s="447">
        <f ca="1">E472*G472</f>
        <v>0</v>
      </c>
    </row>
    <row r="473" spans="1:8" ht="13.5" customHeight="1" x14ac:dyDescent="0.25">
      <c r="A473" s="491"/>
      <c r="B473" s="490"/>
      <c r="C473" s="483"/>
      <c r="D473" s="490"/>
      <c r="E473" s="533"/>
      <c r="F473" s="534"/>
      <c r="G473" s="434"/>
      <c r="H473" s="447"/>
    </row>
    <row r="474" spans="1:8" x14ac:dyDescent="0.25">
      <c r="A474" s="491" t="s">
        <v>437</v>
      </c>
      <c r="B474" s="490"/>
      <c r="C474" s="484" t="s">
        <v>438</v>
      </c>
      <c r="D474" s="490"/>
      <c r="E474" s="533"/>
      <c r="F474" s="535"/>
      <c r="G474" s="434"/>
      <c r="H474" s="447"/>
    </row>
    <row r="475" spans="1:8" ht="13.5" customHeight="1" x14ac:dyDescent="0.25">
      <c r="A475" s="491"/>
      <c r="B475" s="490"/>
      <c r="C475" s="483" t="s">
        <v>431</v>
      </c>
      <c r="D475" s="490" t="s">
        <v>250</v>
      </c>
      <c r="E475" s="533">
        <f>'Cost estimate'!E569</f>
        <v>0</v>
      </c>
      <c r="F475" s="534">
        <v>12000</v>
      </c>
      <c r="G475" s="434">
        <f ca="1">IF(TODAY()&lt;45150,F475,IF(TODAY()&lt;45515,F475*(1+Escalations!$D$3),F475*(1+Escalations!$D$3)*(1+Escalations!$D$4)))</f>
        <v>12000</v>
      </c>
      <c r="H475" s="447">
        <f ca="1">E475*G475</f>
        <v>0</v>
      </c>
    </row>
    <row r="476" spans="1:8" ht="13.5" customHeight="1" x14ac:dyDescent="0.25">
      <c r="A476" s="491"/>
      <c r="B476" s="490"/>
      <c r="C476" s="483" t="s">
        <v>435</v>
      </c>
      <c r="D476" s="490" t="s">
        <v>250</v>
      </c>
      <c r="E476" s="533">
        <f>'Cost estimate'!E570</f>
        <v>1</v>
      </c>
      <c r="F476" s="534">
        <v>14000</v>
      </c>
      <c r="G476" s="434">
        <f ca="1">IF(TODAY()&lt;45150,F476,IF(TODAY()&lt;45515,F476*(1+Escalations!$D$3),F476*(1+Escalations!$D$3)*(1+Escalations!$D$4)))</f>
        <v>14000</v>
      </c>
      <c r="H476" s="447">
        <f ca="1">E476*G476</f>
        <v>14000</v>
      </c>
    </row>
    <row r="477" spans="1:8" ht="13.5" customHeight="1" x14ac:dyDescent="0.25">
      <c r="A477" s="491"/>
      <c r="B477" s="490"/>
      <c r="C477" s="483" t="s">
        <v>436</v>
      </c>
      <c r="D477" s="490" t="s">
        <v>250</v>
      </c>
      <c r="E477" s="533">
        <f>'Cost estimate'!E571</f>
        <v>0</v>
      </c>
      <c r="F477" s="534">
        <v>15000</v>
      </c>
      <c r="G477" s="434">
        <f ca="1">IF(TODAY()&lt;45150,F477,IF(TODAY()&lt;45515,F477*(1+Escalations!$D$3),F477*(1+Escalations!$D$3)*(1+Escalations!$D$4)))</f>
        <v>15000</v>
      </c>
      <c r="H477" s="447">
        <f ca="1">E477*G477</f>
        <v>0</v>
      </c>
    </row>
    <row r="478" spans="1:8" ht="13.5" customHeight="1" x14ac:dyDescent="0.25">
      <c r="A478" s="491"/>
      <c r="B478" s="490"/>
      <c r="C478" s="483"/>
      <c r="D478" s="490"/>
      <c r="E478" s="533"/>
      <c r="F478" s="534"/>
      <c r="G478" s="434"/>
      <c r="H478" s="447"/>
    </row>
    <row r="479" spans="1:8" ht="30" x14ac:dyDescent="0.25">
      <c r="A479" s="491" t="s">
        <v>439</v>
      </c>
      <c r="B479" s="490"/>
      <c r="C479" s="484" t="s">
        <v>440</v>
      </c>
      <c r="D479" s="490"/>
      <c r="E479" s="533"/>
      <c r="F479" s="535"/>
      <c r="G479" s="434"/>
      <c r="H479" s="447"/>
    </row>
    <row r="480" spans="1:8" ht="13.5" customHeight="1" x14ac:dyDescent="0.25">
      <c r="A480" s="491"/>
      <c r="B480" s="490"/>
      <c r="C480" s="483" t="s">
        <v>431</v>
      </c>
      <c r="D480" s="490" t="s">
        <v>250</v>
      </c>
      <c r="E480" s="533">
        <f>'Cost estimate'!E574</f>
        <v>0</v>
      </c>
      <c r="F480" s="534">
        <v>3000</v>
      </c>
      <c r="G480" s="434">
        <f ca="1">IF(TODAY()&lt;45150,F480,IF(TODAY()&lt;45515,F480*(1+Escalations!$D$3),F480*(1+Escalations!$D$3)*(1+Escalations!$D$4)))</f>
        <v>3000</v>
      </c>
      <c r="H480" s="447">
        <f ca="1">E480*G480</f>
        <v>0</v>
      </c>
    </row>
    <row r="481" spans="1:8" ht="13.5" customHeight="1" x14ac:dyDescent="0.25">
      <c r="A481" s="491"/>
      <c r="B481" s="490"/>
      <c r="C481" s="483" t="s">
        <v>435</v>
      </c>
      <c r="D481" s="490" t="s">
        <v>250</v>
      </c>
      <c r="E481" s="533">
        <f>'Cost estimate'!E575</f>
        <v>0</v>
      </c>
      <c r="F481" s="534">
        <v>2000</v>
      </c>
      <c r="G481" s="434">
        <f ca="1">IF(TODAY()&lt;45150,F481,IF(TODAY()&lt;45515,F481*(1+Escalations!$D$3),F481*(1+Escalations!$D$3)*(1+Escalations!$D$4)))</f>
        <v>2000</v>
      </c>
      <c r="H481" s="447">
        <f ca="1">E481*G481</f>
        <v>0</v>
      </c>
    </row>
    <row r="482" spans="1:8" ht="13.5" customHeight="1" x14ac:dyDescent="0.25">
      <c r="A482" s="491"/>
      <c r="B482" s="490"/>
      <c r="C482" s="483" t="s">
        <v>436</v>
      </c>
      <c r="D482" s="490" t="s">
        <v>250</v>
      </c>
      <c r="E482" s="533">
        <f>'Cost estimate'!E576</f>
        <v>0</v>
      </c>
      <c r="F482" s="534">
        <v>2000</v>
      </c>
      <c r="G482" s="434">
        <f ca="1">IF(TODAY()&lt;45150,F482,IF(TODAY()&lt;45515,F482*(1+Escalations!$D$3),F482*(1+Escalations!$D$3)*(1+Escalations!$D$4)))</f>
        <v>2000</v>
      </c>
      <c r="H482" s="447">
        <f ca="1">E482*G482</f>
        <v>0</v>
      </c>
    </row>
    <row r="483" spans="1:8" ht="13.5" customHeight="1" x14ac:dyDescent="0.25">
      <c r="A483" s="491"/>
      <c r="B483" s="490"/>
      <c r="C483" s="483" t="s">
        <v>441</v>
      </c>
      <c r="D483" s="490"/>
      <c r="E483" s="533"/>
      <c r="F483" s="534"/>
      <c r="G483" s="434"/>
      <c r="H483" s="447"/>
    </row>
    <row r="484" spans="1:8" ht="13.5" customHeight="1" x14ac:dyDescent="0.25">
      <c r="A484" s="491"/>
      <c r="B484" s="490"/>
      <c r="C484" s="483"/>
      <c r="D484" s="490"/>
      <c r="E484" s="533"/>
      <c r="F484" s="534"/>
      <c r="G484" s="434"/>
      <c r="H484" s="447"/>
    </row>
    <row r="485" spans="1:8" ht="45" x14ac:dyDescent="0.25">
      <c r="A485" s="491" t="s">
        <v>442</v>
      </c>
      <c r="B485" s="490"/>
      <c r="C485" s="484" t="s">
        <v>443</v>
      </c>
      <c r="D485" s="490"/>
      <c r="E485" s="533"/>
      <c r="F485" s="534"/>
      <c r="G485" s="434"/>
      <c r="H485" s="447"/>
    </row>
    <row r="486" spans="1:8" ht="13.5" customHeight="1" x14ac:dyDescent="0.25">
      <c r="A486" s="491"/>
      <c r="B486" s="490"/>
      <c r="C486" s="483" t="s">
        <v>431</v>
      </c>
      <c r="D486" s="490" t="s">
        <v>250</v>
      </c>
      <c r="E486" s="533">
        <f>'Cost estimate'!E580</f>
        <v>0</v>
      </c>
      <c r="F486" s="534">
        <v>3000</v>
      </c>
      <c r="G486" s="434">
        <f ca="1">IF(TODAY()&lt;45150,F486,IF(TODAY()&lt;45515,F486*(1+Escalations!$D$3),F486*(1+Escalations!$D$3)*(1+Escalations!$D$4)))</f>
        <v>3000</v>
      </c>
      <c r="H486" s="447">
        <f ca="1">E486*G486</f>
        <v>0</v>
      </c>
    </row>
    <row r="487" spans="1:8" ht="13.5" customHeight="1" x14ac:dyDescent="0.25">
      <c r="A487" s="491"/>
      <c r="B487" s="490"/>
      <c r="C487" s="483" t="s">
        <v>435</v>
      </c>
      <c r="D487" s="490" t="s">
        <v>250</v>
      </c>
      <c r="E487" s="533">
        <f>'Cost estimate'!E581</f>
        <v>1</v>
      </c>
      <c r="F487" s="534">
        <v>3000</v>
      </c>
      <c r="G487" s="434">
        <f ca="1">IF(TODAY()&lt;45150,F487,IF(TODAY()&lt;45515,F487*(1+Escalations!$D$3),F487*(1+Escalations!$D$3)*(1+Escalations!$D$4)))</f>
        <v>3000</v>
      </c>
      <c r="H487" s="447">
        <f ca="1">E487*G487</f>
        <v>3000</v>
      </c>
    </row>
    <row r="488" spans="1:8" ht="13.5" customHeight="1" x14ac:dyDescent="0.25">
      <c r="A488" s="491"/>
      <c r="B488" s="490"/>
      <c r="C488" s="483" t="s">
        <v>436</v>
      </c>
      <c r="D488" s="490" t="s">
        <v>250</v>
      </c>
      <c r="E488" s="533">
        <f>'Cost estimate'!E582</f>
        <v>0</v>
      </c>
      <c r="F488" s="534">
        <v>3500</v>
      </c>
      <c r="G488" s="434">
        <f ca="1">IF(TODAY()&lt;45150,F488,IF(TODAY()&lt;45515,F488*(1+Escalations!$D$3),F488*(1+Escalations!$D$3)*(1+Escalations!$D$4)))</f>
        <v>3500</v>
      </c>
      <c r="H488" s="447">
        <f ca="1">E488*G488</f>
        <v>0</v>
      </c>
    </row>
    <row r="489" spans="1:8" ht="13.5" customHeight="1" x14ac:dyDescent="0.25">
      <c r="A489" s="491"/>
      <c r="B489" s="490"/>
      <c r="C489" s="483" t="s">
        <v>441</v>
      </c>
      <c r="D489" s="490" t="s">
        <v>250</v>
      </c>
      <c r="E489" s="533">
        <f>'Cost estimate'!E583</f>
        <v>0</v>
      </c>
      <c r="F489" s="534">
        <v>3700</v>
      </c>
      <c r="G489" s="434">
        <f ca="1">IF(TODAY()&lt;45150,F489,IF(TODAY()&lt;45515,F489*(1+Escalations!$D$3),F489*(1+Escalations!$D$3)*(1+Escalations!$D$4)))</f>
        <v>3700</v>
      </c>
      <c r="H489" s="447">
        <f ca="1">E489*G489</f>
        <v>0</v>
      </c>
    </row>
    <row r="490" spans="1:8" ht="13.5" customHeight="1" x14ac:dyDescent="0.25">
      <c r="A490" s="491"/>
      <c r="B490" s="490"/>
      <c r="C490" s="483"/>
      <c r="D490" s="490"/>
      <c r="E490" s="533"/>
      <c r="F490" s="534"/>
      <c r="G490" s="434"/>
      <c r="H490" s="447"/>
    </row>
    <row r="491" spans="1:8" s="526" customFormat="1" ht="18.600000000000001" customHeight="1" x14ac:dyDescent="0.3">
      <c r="A491" s="520" t="s">
        <v>711</v>
      </c>
      <c r="B491" s="521"/>
      <c r="C491" s="521"/>
      <c r="D491" s="521"/>
      <c r="E491" s="522"/>
      <c r="F491" s="523"/>
      <c r="G491" s="524"/>
      <c r="H491" s="525">
        <f ca="1">SUM(H437:H490)</f>
        <v>779000</v>
      </c>
    </row>
    <row r="492" spans="1:8" s="526" customFormat="1" ht="18.600000000000001" customHeight="1" x14ac:dyDescent="0.3">
      <c r="A492" s="520" t="s">
        <v>712</v>
      </c>
      <c r="B492" s="521"/>
      <c r="C492" s="521"/>
      <c r="D492" s="521"/>
      <c r="E492" s="522"/>
      <c r="F492" s="523"/>
      <c r="G492" s="524"/>
      <c r="H492" s="525">
        <f ca="1">H491</f>
        <v>779000</v>
      </c>
    </row>
    <row r="493" spans="1:8" x14ac:dyDescent="0.25">
      <c r="A493" s="491" t="s">
        <v>444</v>
      </c>
      <c r="B493" s="490"/>
      <c r="C493" s="484" t="s">
        <v>445</v>
      </c>
      <c r="D493" s="490"/>
      <c r="E493" s="533"/>
      <c r="F493" s="535"/>
      <c r="G493" s="434"/>
      <c r="H493" s="447"/>
    </row>
    <row r="494" spans="1:8" ht="13.5" customHeight="1" x14ac:dyDescent="0.25">
      <c r="A494" s="491"/>
      <c r="B494" s="490"/>
      <c r="C494" s="483" t="s">
        <v>446</v>
      </c>
      <c r="D494" s="490" t="s">
        <v>250</v>
      </c>
      <c r="E494" s="533">
        <f>'Cost estimate'!E586</f>
        <v>0</v>
      </c>
      <c r="F494" s="534">
        <v>3000</v>
      </c>
      <c r="G494" s="434">
        <f ca="1">IF(TODAY()&lt;45150,F494,IF(TODAY()&lt;45515,F494*(1+Escalations!$D$3),F494*(1+Escalations!$D$3)*(1+Escalations!$D$4)))</f>
        <v>3000</v>
      </c>
      <c r="H494" s="447">
        <f ca="1">E494*G494</f>
        <v>0</v>
      </c>
    </row>
    <row r="495" spans="1:8" ht="13.5" customHeight="1" x14ac:dyDescent="0.25">
      <c r="A495" s="491"/>
      <c r="B495" s="490"/>
      <c r="C495" s="483" t="s">
        <v>447</v>
      </c>
      <c r="D495" s="490" t="s">
        <v>250</v>
      </c>
      <c r="E495" s="533">
        <f>'Cost estimate'!E587</f>
        <v>0</v>
      </c>
      <c r="F495" s="534">
        <v>3500</v>
      </c>
      <c r="G495" s="434">
        <f ca="1">IF(TODAY()&lt;45150,F495,IF(TODAY()&lt;45515,F495*(1+Escalations!$D$3),F495*(1+Escalations!$D$3)*(1+Escalations!$D$4)))</f>
        <v>3500</v>
      </c>
      <c r="H495" s="447">
        <f ca="1">E495*G495</f>
        <v>0</v>
      </c>
    </row>
    <row r="496" spans="1:8" ht="13.5" customHeight="1" x14ac:dyDescent="0.25">
      <c r="A496" s="491"/>
      <c r="B496" s="490"/>
      <c r="C496" s="483" t="s">
        <v>448</v>
      </c>
      <c r="D496" s="490" t="s">
        <v>250</v>
      </c>
      <c r="E496" s="533">
        <f>'Cost estimate'!E588</f>
        <v>1</v>
      </c>
      <c r="F496" s="534">
        <v>3700</v>
      </c>
      <c r="G496" s="434">
        <f ca="1">IF(TODAY()&lt;45150,F496,IF(TODAY()&lt;45515,F496*(1+Escalations!$D$3),F496*(1+Escalations!$D$3)*(1+Escalations!$D$4)))</f>
        <v>3700</v>
      </c>
      <c r="H496" s="447">
        <f ca="1">E496*G496</f>
        <v>3700</v>
      </c>
    </row>
    <row r="497" spans="1:8" ht="13.5" customHeight="1" x14ac:dyDescent="0.25">
      <c r="A497" s="502"/>
      <c r="B497" s="503"/>
      <c r="C497" s="504"/>
      <c r="D497" s="503"/>
      <c r="E497" s="548"/>
      <c r="F497" s="549"/>
      <c r="G497" s="434"/>
      <c r="H497" s="447"/>
    </row>
    <row r="498" spans="1:8" ht="13.5" customHeight="1" x14ac:dyDescent="0.25">
      <c r="A498" s="505" t="s">
        <v>449</v>
      </c>
      <c r="B498" s="503" t="s">
        <v>450</v>
      </c>
      <c r="C498" s="506" t="s">
        <v>451</v>
      </c>
      <c r="D498" s="503"/>
      <c r="E498" s="548"/>
      <c r="F498" s="550"/>
      <c r="G498" s="434"/>
      <c r="H498" s="447"/>
    </row>
    <row r="499" spans="1:8" ht="45" x14ac:dyDescent="0.25">
      <c r="A499" s="502"/>
      <c r="B499" s="503"/>
      <c r="C499" s="551" t="s">
        <v>452</v>
      </c>
      <c r="D499" s="552"/>
      <c r="E499" s="553"/>
      <c r="F499" s="550"/>
      <c r="G499" s="434"/>
      <c r="H499" s="447"/>
    </row>
    <row r="500" spans="1:8" s="465" customFormat="1" ht="45" customHeight="1" x14ac:dyDescent="0.3">
      <c r="A500" s="502"/>
      <c r="B500" s="503"/>
      <c r="C500" s="506" t="s">
        <v>453</v>
      </c>
      <c r="D500" s="503" t="s">
        <v>250</v>
      </c>
      <c r="E500" s="548">
        <f>'Cost estimate'!E592</f>
        <v>0</v>
      </c>
      <c r="F500" s="550">
        <v>2500</v>
      </c>
      <c r="G500" s="434">
        <f ca="1">IF(TODAY()&lt;45150,F500,IF(TODAY()&lt;45515,F500*(1+Escalations!$D$3),F500*(1+Escalations!$D$3)*(1+Escalations!$D$4)))</f>
        <v>2500</v>
      </c>
      <c r="H500" s="447">
        <f ca="1">E500*G500</f>
        <v>0</v>
      </c>
    </row>
    <row r="501" spans="1:8" s="465" customFormat="1" ht="57.75" customHeight="1" x14ac:dyDescent="0.3">
      <c r="A501" s="502"/>
      <c r="B501" s="503"/>
      <c r="C501" s="506" t="s">
        <v>454</v>
      </c>
      <c r="D501" s="507"/>
      <c r="E501" s="553"/>
      <c r="F501" s="550"/>
      <c r="G501" s="434"/>
      <c r="H501" s="447"/>
    </row>
    <row r="502" spans="1:8" s="465" customFormat="1" ht="30" x14ac:dyDescent="0.3">
      <c r="A502" s="487"/>
      <c r="B502" s="490"/>
      <c r="C502" s="484" t="s">
        <v>455</v>
      </c>
      <c r="D502" s="490" t="s">
        <v>291</v>
      </c>
      <c r="E502" s="533">
        <f>'Cost estimate'!E594</f>
        <v>0</v>
      </c>
      <c r="F502" s="534">
        <v>300</v>
      </c>
      <c r="G502" s="434">
        <f ca="1">IF(TODAY()&lt;45150,F502,IF(TODAY()&lt;45515,F502*(1+Escalations!$D$3),F502*(1+Escalations!$D$3)*(1+Escalations!$D$4)))</f>
        <v>300</v>
      </c>
      <c r="H502" s="447">
        <f ca="1">E502*G502</f>
        <v>0</v>
      </c>
    </row>
    <row r="503" spans="1:8" s="465" customFormat="1" ht="15.6" x14ac:dyDescent="0.3">
      <c r="A503" s="487"/>
      <c r="B503" s="490"/>
      <c r="C503" s="484"/>
      <c r="D503" s="490"/>
      <c r="E503" s="533"/>
      <c r="F503" s="534"/>
      <c r="G503" s="434"/>
      <c r="H503" s="447"/>
    </row>
    <row r="504" spans="1:8" s="465" customFormat="1" ht="15.6" x14ac:dyDescent="0.3">
      <c r="A504" s="501" t="s">
        <v>456</v>
      </c>
      <c r="B504" s="490"/>
      <c r="C504" s="484" t="s">
        <v>457</v>
      </c>
      <c r="D504" s="490" t="s">
        <v>458</v>
      </c>
      <c r="E504" s="533">
        <f>'Cost estimate'!E596</f>
        <v>1</v>
      </c>
      <c r="F504" s="535">
        <v>15000</v>
      </c>
      <c r="G504" s="434">
        <f ca="1">IF(TODAY()&lt;45150,F504,IF(TODAY()&lt;45515,F504*(1+Escalations!$D$3),F504*(1+Escalations!$D$3)*(1+Escalations!$D$4)))</f>
        <v>15000</v>
      </c>
      <c r="H504" s="447">
        <f ca="1">E504*G504</f>
        <v>15000</v>
      </c>
    </row>
    <row r="505" spans="1:8" s="465" customFormat="1" ht="17.25" customHeight="1" x14ac:dyDescent="0.3">
      <c r="A505" s="487"/>
      <c r="B505" s="488"/>
      <c r="C505" s="484" t="s">
        <v>459</v>
      </c>
      <c r="D505" s="490" t="s">
        <v>25</v>
      </c>
      <c r="E505" s="554">
        <f>'Cost estimate'!E597</f>
        <v>15000</v>
      </c>
      <c r="F505" s="534">
        <v>1500</v>
      </c>
      <c r="G505" s="434">
        <f ca="1">IF(TODAY()&lt;45150,F505,IF(TODAY()&lt;45515,F505*(1+Escalations!$D$3),F505*(1+Escalations!$D$3)*(1+Escalations!$D$4)))</f>
        <v>1500</v>
      </c>
      <c r="H505" s="447">
        <f ca="1">G505</f>
        <v>1500</v>
      </c>
    </row>
    <row r="506" spans="1:8" s="465" customFormat="1" ht="17.25" customHeight="1" x14ac:dyDescent="0.3">
      <c r="A506" s="487"/>
      <c r="B506" s="488"/>
      <c r="C506" s="484"/>
      <c r="D506" s="490"/>
      <c r="E506" s="491"/>
      <c r="F506" s="534"/>
      <c r="G506" s="434"/>
      <c r="H506" s="447"/>
    </row>
    <row r="507" spans="1:8" ht="17.25" customHeight="1" x14ac:dyDescent="0.25">
      <c r="A507" s="501" t="s">
        <v>460</v>
      </c>
      <c r="B507" s="490" t="s">
        <v>461</v>
      </c>
      <c r="C507" s="484" t="s">
        <v>462</v>
      </c>
      <c r="D507" s="544"/>
      <c r="E507" s="538"/>
      <c r="F507" s="534"/>
      <c r="G507" s="434"/>
      <c r="H507" s="447"/>
    </row>
    <row r="508" spans="1:8" s="465" customFormat="1" ht="45" x14ac:dyDescent="0.3">
      <c r="A508" s="487"/>
      <c r="B508" s="490"/>
      <c r="C508" s="484" t="s">
        <v>463</v>
      </c>
      <c r="D508" s="490" t="s">
        <v>291</v>
      </c>
      <c r="E508" s="533">
        <f>'Cost estimate'!E600</f>
        <v>2</v>
      </c>
      <c r="F508" s="535">
        <v>2500</v>
      </c>
      <c r="G508" s="434">
        <f ca="1">IF(TODAY()&lt;45150,F508,IF(TODAY()&lt;45515,F508*(1+Escalations!$D$3),F508*(1+Escalations!$D$3)*(1+Escalations!$D$4)))</f>
        <v>2500</v>
      </c>
      <c r="H508" s="447">
        <f ca="1">E508*G508</f>
        <v>5000</v>
      </c>
    </row>
    <row r="509" spans="1:8" s="463" customFormat="1" ht="24.9" customHeight="1" x14ac:dyDescent="0.3">
      <c r="A509" s="487" t="s">
        <v>464</v>
      </c>
      <c r="B509" s="490" t="s">
        <v>465</v>
      </c>
      <c r="C509" s="484" t="s">
        <v>466</v>
      </c>
      <c r="D509" s="496"/>
      <c r="E509" s="539"/>
      <c r="F509" s="535"/>
      <c r="G509" s="434"/>
      <c r="H509" s="447"/>
    </row>
    <row r="510" spans="1:8" s="463" customFormat="1" ht="20.100000000000001" customHeight="1" x14ac:dyDescent="0.3">
      <c r="A510" s="487"/>
      <c r="B510" s="490"/>
      <c r="C510" s="483" t="s">
        <v>467</v>
      </c>
      <c r="D510" s="490" t="s">
        <v>250</v>
      </c>
      <c r="E510" s="533">
        <f>'Cost estimate'!E602</f>
        <v>0</v>
      </c>
      <c r="F510" s="534">
        <v>1000</v>
      </c>
      <c r="G510" s="434">
        <f ca="1">IF(TODAY()&lt;45150,F510,IF(TODAY()&lt;45515,F510*(1+Escalations!$D$3),F510*(1+Escalations!$D$3)*(1+Escalations!$D$4)))</f>
        <v>1000</v>
      </c>
      <c r="H510" s="447">
        <f ca="1">E510*G510</f>
        <v>0</v>
      </c>
    </row>
    <row r="511" spans="1:8" s="463" customFormat="1" ht="20.100000000000001" customHeight="1" x14ac:dyDescent="0.3">
      <c r="A511" s="491"/>
      <c r="B511" s="490"/>
      <c r="C511" s="483" t="s">
        <v>468</v>
      </c>
      <c r="D511" s="490" t="s">
        <v>250</v>
      </c>
      <c r="E511" s="533">
        <f>'Cost estimate'!E603</f>
        <v>0</v>
      </c>
      <c r="F511" s="534">
        <v>1500</v>
      </c>
      <c r="G511" s="434">
        <f ca="1">IF(TODAY()&lt;45150,F511,IF(TODAY()&lt;45515,F511*(1+Escalations!$D$3),F511*(1+Escalations!$D$3)*(1+Escalations!$D$4)))</f>
        <v>1500</v>
      </c>
      <c r="H511" s="447">
        <f ca="1">E511*G511</f>
        <v>0</v>
      </c>
    </row>
    <row r="512" spans="1:8" s="463" customFormat="1" ht="20.100000000000001" customHeight="1" x14ac:dyDescent="0.3">
      <c r="A512" s="491"/>
      <c r="B512" s="490"/>
      <c r="C512" s="483" t="s">
        <v>469</v>
      </c>
      <c r="D512" s="490" t="s">
        <v>250</v>
      </c>
      <c r="E512" s="533">
        <f>'Cost estimate'!E604</f>
        <v>0</v>
      </c>
      <c r="F512" s="534">
        <v>2000</v>
      </c>
      <c r="G512" s="434">
        <f ca="1">IF(TODAY()&lt;45150,F512,IF(TODAY()&lt;45515,F512*(1+Escalations!$D$3),F512*(1+Escalations!$D$3)*(1+Escalations!$D$4)))</f>
        <v>2000</v>
      </c>
      <c r="H512" s="447">
        <f ca="1">E512*G512</f>
        <v>0</v>
      </c>
    </row>
    <row r="513" spans="1:8" s="79" customFormat="1" ht="18.600000000000001" customHeight="1" x14ac:dyDescent="0.25">
      <c r="A513" s="394" t="s">
        <v>754</v>
      </c>
      <c r="B513" s="86"/>
      <c r="C513" s="86"/>
      <c r="D513" s="86"/>
      <c r="E513" s="73"/>
      <c r="F513" s="392"/>
      <c r="G513" s="77"/>
      <c r="H513" s="78">
        <f ca="1">SUM(H492:H512)</f>
        <v>804200</v>
      </c>
    </row>
    <row r="514" spans="1:8" ht="31.2" x14ac:dyDescent="0.25">
      <c r="A514" s="487" t="s">
        <v>470</v>
      </c>
      <c r="B514" s="488"/>
      <c r="C514" s="489" t="s">
        <v>471</v>
      </c>
      <c r="D514" s="490"/>
      <c r="E514" s="533"/>
      <c r="F514" s="535"/>
      <c r="G514" s="434"/>
      <c r="H514" s="447"/>
    </row>
    <row r="515" spans="1:8" ht="13.5" customHeight="1" x14ac:dyDescent="0.25">
      <c r="A515" s="487" t="s">
        <v>472</v>
      </c>
      <c r="B515" s="490"/>
      <c r="C515" s="489" t="s">
        <v>473</v>
      </c>
      <c r="D515" s="544"/>
      <c r="E515" s="533"/>
      <c r="F515" s="535"/>
      <c r="G515" s="434"/>
      <c r="H515" s="447"/>
    </row>
    <row r="516" spans="1:8" ht="30" customHeight="1" x14ac:dyDescent="0.25">
      <c r="A516" s="491" t="s">
        <v>474</v>
      </c>
      <c r="B516" s="490" t="s">
        <v>475</v>
      </c>
      <c r="C516" s="489" t="s">
        <v>476</v>
      </c>
      <c r="D516" s="496"/>
      <c r="E516" s="539"/>
      <c r="F516" s="535"/>
      <c r="G516" s="434"/>
      <c r="H516" s="447"/>
    </row>
    <row r="517" spans="1:8" ht="13.5" customHeight="1" x14ac:dyDescent="0.25">
      <c r="A517" s="491"/>
      <c r="B517" s="490"/>
      <c r="C517" s="484" t="s">
        <v>477</v>
      </c>
      <c r="D517" s="490" t="s">
        <v>190</v>
      </c>
      <c r="E517" s="533">
        <f>'Cost estimate'!E611</f>
        <v>0</v>
      </c>
      <c r="F517" s="534">
        <v>200</v>
      </c>
      <c r="G517" s="434">
        <f ca="1">IF(TODAY()&lt;45150,F517,IF(TODAY()&lt;45515,F517*(1+Escalations!$D$3),F517*(1+Escalations!$D$3)*(1+Escalations!$D$4)))</f>
        <v>200</v>
      </c>
      <c r="H517" s="447">
        <f ca="1">E517*G517</f>
        <v>0</v>
      </c>
    </row>
    <row r="518" spans="1:8" ht="13.5" customHeight="1" x14ac:dyDescent="0.25">
      <c r="A518" s="491"/>
      <c r="B518" s="490"/>
      <c r="C518" s="484" t="s">
        <v>478</v>
      </c>
      <c r="D518" s="490" t="s">
        <v>190</v>
      </c>
      <c r="E518" s="533">
        <f>'Cost estimate'!E612</f>
        <v>0</v>
      </c>
      <c r="F518" s="534">
        <v>300</v>
      </c>
      <c r="G518" s="434">
        <f ca="1">IF(TODAY()&lt;45150,F518,IF(TODAY()&lt;45515,F518*(1+Escalations!$D$3),F518*(1+Escalations!$D$3)*(1+Escalations!$D$4)))</f>
        <v>300</v>
      </c>
      <c r="H518" s="447">
        <f ca="1">E518*G518</f>
        <v>0</v>
      </c>
    </row>
    <row r="519" spans="1:8" ht="13.5" customHeight="1" x14ac:dyDescent="0.25">
      <c r="A519" s="491"/>
      <c r="B519" s="490"/>
      <c r="C519" s="484"/>
      <c r="D519" s="490"/>
      <c r="E519" s="533"/>
      <c r="F519" s="534"/>
      <c r="G519" s="434"/>
      <c r="H519" s="447"/>
    </row>
    <row r="520" spans="1:8" ht="31.2" x14ac:dyDescent="0.25">
      <c r="A520" s="491" t="s">
        <v>479</v>
      </c>
      <c r="B520" s="490" t="s">
        <v>475</v>
      </c>
      <c r="C520" s="489" t="s">
        <v>480</v>
      </c>
      <c r="D520" s="496"/>
      <c r="E520" s="539"/>
      <c r="F520" s="535"/>
      <c r="G520" s="434"/>
      <c r="H520" s="447"/>
    </row>
    <row r="521" spans="1:8" ht="13.5" customHeight="1" x14ac:dyDescent="0.25">
      <c r="A521" s="491"/>
      <c r="B521" s="490"/>
      <c r="C521" s="484" t="s">
        <v>477</v>
      </c>
      <c r="D521" s="490" t="s">
        <v>190</v>
      </c>
      <c r="E521" s="533">
        <f>'Cost estimate'!E615</f>
        <v>0</v>
      </c>
      <c r="F521" s="534">
        <v>200</v>
      </c>
      <c r="G521" s="434">
        <f ca="1">IF(TODAY()&lt;45150,F521,IF(TODAY()&lt;45515,F521*(1+Escalations!$D$3),F521*(1+Escalations!$D$3)*(1+Escalations!$D$4)))</f>
        <v>200</v>
      </c>
      <c r="H521" s="447">
        <f ca="1">E521*G521</f>
        <v>0</v>
      </c>
    </row>
    <row r="522" spans="1:8" ht="13.5" customHeight="1" x14ac:dyDescent="0.25">
      <c r="A522" s="491"/>
      <c r="B522" s="490"/>
      <c r="C522" s="484" t="s">
        <v>478</v>
      </c>
      <c r="D522" s="490" t="s">
        <v>190</v>
      </c>
      <c r="E522" s="533">
        <f>'Cost estimate'!E616</f>
        <v>2200</v>
      </c>
      <c r="F522" s="534">
        <v>300</v>
      </c>
      <c r="G522" s="434">
        <f ca="1">IF(TODAY()&lt;45150,F522,IF(TODAY()&lt;45515,F522*(1+Escalations!$D$3),F522*(1+Escalations!$D$3)*(1+Escalations!$D$4)))</f>
        <v>300</v>
      </c>
      <c r="H522" s="447">
        <f ca="1">E522*G522</f>
        <v>660000</v>
      </c>
    </row>
    <row r="523" spans="1:8" ht="13.5" customHeight="1" x14ac:dyDescent="0.25">
      <c r="A523" s="491"/>
      <c r="B523" s="490"/>
      <c r="C523" s="484"/>
      <c r="D523" s="490"/>
      <c r="E523" s="533"/>
      <c r="F523" s="534"/>
      <c r="G523" s="434"/>
      <c r="H523" s="447"/>
    </row>
    <row r="524" spans="1:8" ht="45" customHeight="1" x14ac:dyDescent="0.25">
      <c r="A524" s="491" t="s">
        <v>481</v>
      </c>
      <c r="B524" s="490" t="s">
        <v>482</v>
      </c>
      <c r="C524" s="489" t="s">
        <v>483</v>
      </c>
      <c r="D524" s="496"/>
      <c r="E524" s="539"/>
      <c r="F524" s="535"/>
      <c r="G524" s="434"/>
      <c r="H524" s="447"/>
    </row>
    <row r="525" spans="1:8" ht="13.5" customHeight="1" x14ac:dyDescent="0.25">
      <c r="A525" s="491"/>
      <c r="B525" s="490"/>
      <c r="C525" s="484" t="s">
        <v>477</v>
      </c>
      <c r="D525" s="490" t="s">
        <v>190</v>
      </c>
      <c r="E525" s="533">
        <f>'Cost estimate'!E619</f>
        <v>0</v>
      </c>
      <c r="F525" s="534">
        <v>200</v>
      </c>
      <c r="G525" s="434">
        <f ca="1">IF(TODAY()&lt;45150,F525,IF(TODAY()&lt;45515,F525*(1+Escalations!$D$3),F525*(1+Escalations!$D$3)*(1+Escalations!$D$4)))</f>
        <v>200</v>
      </c>
      <c r="H525" s="447">
        <f ca="1">E525*G525</f>
        <v>0</v>
      </c>
    </row>
    <row r="526" spans="1:8" ht="13.5" customHeight="1" x14ac:dyDescent="0.25">
      <c r="A526" s="491"/>
      <c r="B526" s="490"/>
      <c r="C526" s="484" t="s">
        <v>478</v>
      </c>
      <c r="D526" s="490" t="s">
        <v>190</v>
      </c>
      <c r="E526" s="533">
        <f>'Cost estimate'!E620</f>
        <v>0</v>
      </c>
      <c r="F526" s="534">
        <v>300</v>
      </c>
      <c r="G526" s="434">
        <f ca="1">IF(TODAY()&lt;45150,F526,IF(TODAY()&lt;45515,F526*(1+Escalations!$D$3),F526*(1+Escalations!$D$3)*(1+Escalations!$D$4)))</f>
        <v>300</v>
      </c>
      <c r="H526" s="447">
        <f ca="1">E526*G526</f>
        <v>0</v>
      </c>
    </row>
    <row r="527" spans="1:8" ht="13.5" customHeight="1" x14ac:dyDescent="0.25">
      <c r="A527" s="491"/>
      <c r="B527" s="490"/>
      <c r="C527" s="484"/>
      <c r="D527" s="490"/>
      <c r="E527" s="533"/>
      <c r="F527" s="534"/>
      <c r="G527" s="434"/>
      <c r="H527" s="447"/>
    </row>
    <row r="528" spans="1:8" ht="45" customHeight="1" x14ac:dyDescent="0.25">
      <c r="A528" s="491" t="s">
        <v>484</v>
      </c>
      <c r="B528" s="490" t="s">
        <v>482</v>
      </c>
      <c r="C528" s="489" t="s">
        <v>485</v>
      </c>
      <c r="D528" s="496"/>
      <c r="E528" s="539"/>
      <c r="F528" s="535"/>
      <c r="G528" s="434"/>
      <c r="H528" s="447"/>
    </row>
    <row r="529" spans="1:8" ht="13.5" customHeight="1" x14ac:dyDescent="0.25">
      <c r="A529" s="491"/>
      <c r="B529" s="490"/>
      <c r="C529" s="484" t="s">
        <v>477</v>
      </c>
      <c r="D529" s="490" t="s">
        <v>190</v>
      </c>
      <c r="E529" s="533">
        <f>'Cost estimate'!E623</f>
        <v>0</v>
      </c>
      <c r="F529" s="534">
        <v>200</v>
      </c>
      <c r="G529" s="434">
        <f ca="1">IF(TODAY()&lt;45150,F529,IF(TODAY()&lt;45515,F529*(1+Escalations!$D$3),F529*(1+Escalations!$D$3)*(1+Escalations!$D$4)))</f>
        <v>200</v>
      </c>
      <c r="H529" s="447">
        <f ca="1">E529*G529</f>
        <v>0</v>
      </c>
    </row>
    <row r="530" spans="1:8" ht="13.5" customHeight="1" x14ac:dyDescent="0.25">
      <c r="A530" s="491"/>
      <c r="B530" s="490"/>
      <c r="C530" s="484" t="s">
        <v>478</v>
      </c>
      <c r="D530" s="490" t="s">
        <v>190</v>
      </c>
      <c r="E530" s="533">
        <f>'Cost estimate'!E624</f>
        <v>2200</v>
      </c>
      <c r="F530" s="534">
        <v>300</v>
      </c>
      <c r="G530" s="434">
        <f ca="1">IF(TODAY()&lt;45150,F530,IF(TODAY()&lt;45515,F530*(1+Escalations!$D$3),F530*(1+Escalations!$D$3)*(1+Escalations!$D$4)))</f>
        <v>300</v>
      </c>
      <c r="H530" s="447">
        <f ca="1">E530*G530</f>
        <v>660000</v>
      </c>
    </row>
    <row r="531" spans="1:8" ht="13.5" customHeight="1" x14ac:dyDescent="0.25">
      <c r="A531" s="491"/>
      <c r="B531" s="490"/>
      <c r="C531" s="484"/>
      <c r="D531" s="490"/>
      <c r="E531" s="533"/>
      <c r="F531" s="534"/>
      <c r="G531" s="434"/>
      <c r="H531" s="447"/>
    </row>
    <row r="532" spans="1:8" ht="13.5" customHeight="1" x14ac:dyDescent="0.25">
      <c r="A532" s="487" t="s">
        <v>486</v>
      </c>
      <c r="B532" s="490"/>
      <c r="C532" s="489" t="s">
        <v>487</v>
      </c>
      <c r="D532" s="488"/>
      <c r="E532" s="541"/>
      <c r="F532" s="535"/>
      <c r="G532" s="434"/>
      <c r="H532" s="447"/>
    </row>
    <row r="533" spans="1:8" ht="9.9" customHeight="1" x14ac:dyDescent="0.25">
      <c r="A533" s="491"/>
      <c r="B533" s="490"/>
      <c r="C533" s="484"/>
      <c r="D533" s="490"/>
      <c r="E533" s="533"/>
      <c r="F533" s="535"/>
      <c r="G533" s="434"/>
      <c r="H533" s="447"/>
    </row>
    <row r="534" spans="1:8" s="463" customFormat="1" ht="46.8" x14ac:dyDescent="0.3">
      <c r="A534" s="491" t="s">
        <v>488</v>
      </c>
      <c r="B534" s="490" t="s">
        <v>489</v>
      </c>
      <c r="C534" s="545" t="s">
        <v>490</v>
      </c>
      <c r="D534" s="547"/>
      <c r="E534" s="540"/>
      <c r="F534" s="535"/>
      <c r="G534" s="434"/>
      <c r="H534" s="447"/>
    </row>
    <row r="535" spans="1:8" ht="13.5" customHeight="1" x14ac:dyDescent="0.25">
      <c r="A535" s="491"/>
      <c r="B535" s="490"/>
      <c r="C535" s="484" t="s">
        <v>491</v>
      </c>
      <c r="D535" s="490"/>
      <c r="E535" s="540"/>
      <c r="F535" s="535"/>
      <c r="G535" s="434"/>
      <c r="H535" s="447"/>
    </row>
    <row r="536" spans="1:8" ht="13.5" customHeight="1" x14ac:dyDescent="0.25">
      <c r="A536" s="491"/>
      <c r="B536" s="490"/>
      <c r="C536" s="483" t="s">
        <v>316</v>
      </c>
      <c r="D536" s="490" t="s">
        <v>190</v>
      </c>
      <c r="E536" s="533">
        <f>'Cost estimate'!E630</f>
        <v>0</v>
      </c>
      <c r="F536" s="534">
        <v>300</v>
      </c>
      <c r="G536" s="434">
        <f ca="1">IF(TODAY()&lt;45150,F536,IF(TODAY()&lt;45515,F536*(1+Escalations!$D$3),F536*(1+Escalations!$D$3)*(1+Escalations!$D$4)))</f>
        <v>300</v>
      </c>
      <c r="H536" s="447">
        <f t="shared" ref="H536:H549" ca="1" si="16">E536*G536</f>
        <v>0</v>
      </c>
    </row>
    <row r="537" spans="1:8" ht="13.5" customHeight="1" x14ac:dyDescent="0.25">
      <c r="A537" s="491"/>
      <c r="B537" s="490"/>
      <c r="C537" s="483" t="s">
        <v>317</v>
      </c>
      <c r="D537" s="490" t="s">
        <v>190</v>
      </c>
      <c r="E537" s="533">
        <f>'Cost estimate'!E631</f>
        <v>0</v>
      </c>
      <c r="F537" s="534">
        <v>350</v>
      </c>
      <c r="G537" s="434">
        <f ca="1">IF(TODAY()&lt;45150,F537,IF(TODAY()&lt;45515,F537*(1+Escalations!$D$3),F537*(1+Escalations!$D$3)*(1+Escalations!$D$4)))</f>
        <v>350</v>
      </c>
      <c r="H537" s="447">
        <f t="shared" ca="1" si="16"/>
        <v>0</v>
      </c>
    </row>
    <row r="538" spans="1:8" ht="13.5" customHeight="1" x14ac:dyDescent="0.25">
      <c r="A538" s="491"/>
      <c r="B538" s="490"/>
      <c r="C538" s="483" t="s">
        <v>318</v>
      </c>
      <c r="D538" s="490" t="s">
        <v>190</v>
      </c>
      <c r="E538" s="533">
        <f>'Cost estimate'!E632</f>
        <v>0</v>
      </c>
      <c r="F538" s="534">
        <v>380</v>
      </c>
      <c r="G538" s="434">
        <f ca="1">IF(TODAY()&lt;45150,F538,IF(TODAY()&lt;45515,F538*(1+Escalations!$D$3),F538*(1+Escalations!$D$3)*(1+Escalations!$D$4)))</f>
        <v>380</v>
      </c>
      <c r="H538" s="447">
        <f t="shared" ca="1" si="16"/>
        <v>0</v>
      </c>
    </row>
    <row r="539" spans="1:8" ht="13.5" customHeight="1" x14ac:dyDescent="0.25">
      <c r="A539" s="491"/>
      <c r="B539" s="490"/>
      <c r="C539" s="483" t="s">
        <v>319</v>
      </c>
      <c r="D539" s="490" t="s">
        <v>190</v>
      </c>
      <c r="E539" s="533">
        <f>'Cost estimate'!E633</f>
        <v>0</v>
      </c>
      <c r="F539" s="534">
        <v>420</v>
      </c>
      <c r="G539" s="434">
        <f ca="1">IF(TODAY()&lt;45150,F539,IF(TODAY()&lt;45515,F539*(1+Escalations!$D$3),F539*(1+Escalations!$D$3)*(1+Escalations!$D$4)))</f>
        <v>420</v>
      </c>
      <c r="H539" s="447">
        <f t="shared" ca="1" si="16"/>
        <v>0</v>
      </c>
    </row>
    <row r="540" spans="1:8" ht="13.5" customHeight="1" x14ac:dyDescent="0.25">
      <c r="A540" s="491"/>
      <c r="B540" s="490"/>
      <c r="C540" s="483" t="s">
        <v>320</v>
      </c>
      <c r="D540" s="490" t="s">
        <v>190</v>
      </c>
      <c r="E540" s="533">
        <f>'Cost estimate'!E634</f>
        <v>0</v>
      </c>
      <c r="F540" s="534">
        <v>500</v>
      </c>
      <c r="G540" s="434">
        <f ca="1">IF(TODAY()&lt;45150,F540,IF(TODAY()&lt;45515,F540*(1+Escalations!$D$3),F540*(1+Escalations!$D$3)*(1+Escalations!$D$4)))</f>
        <v>500</v>
      </c>
      <c r="H540" s="447">
        <f t="shared" ca="1" si="16"/>
        <v>0</v>
      </c>
    </row>
    <row r="541" spans="1:8" ht="13.5" customHeight="1" x14ac:dyDescent="0.25">
      <c r="A541" s="491"/>
      <c r="B541" s="490"/>
      <c r="C541" s="483" t="s">
        <v>321</v>
      </c>
      <c r="D541" s="490" t="s">
        <v>190</v>
      </c>
      <c r="E541" s="533">
        <f>'Cost estimate'!E635</f>
        <v>0</v>
      </c>
      <c r="F541" s="534">
        <v>550</v>
      </c>
      <c r="G541" s="434">
        <f ca="1">IF(TODAY()&lt;45150,F541,IF(TODAY()&lt;45515,F541*(1+Escalations!$D$3),F541*(1+Escalations!$D$3)*(1+Escalations!$D$4)))</f>
        <v>550</v>
      </c>
      <c r="H541" s="447">
        <f t="shared" ca="1" si="16"/>
        <v>0</v>
      </c>
    </row>
    <row r="542" spans="1:8" ht="13.5" customHeight="1" x14ac:dyDescent="0.25">
      <c r="A542" s="491"/>
      <c r="B542" s="490"/>
      <c r="C542" s="483" t="s">
        <v>327</v>
      </c>
      <c r="D542" s="490" t="s">
        <v>190</v>
      </c>
      <c r="E542" s="533">
        <f>'Cost estimate'!E636</f>
        <v>0</v>
      </c>
      <c r="F542" s="534">
        <v>600</v>
      </c>
      <c r="G542" s="434">
        <f ca="1">IF(TODAY()&lt;45150,F542,IF(TODAY()&lt;45515,F542*(1+Escalations!$D$3),F542*(1+Escalations!$D$3)*(1+Escalations!$D$4)))</f>
        <v>600</v>
      </c>
      <c r="H542" s="447">
        <f t="shared" ca="1" si="16"/>
        <v>0</v>
      </c>
    </row>
    <row r="543" spans="1:8" ht="13.5" customHeight="1" x14ac:dyDescent="0.25">
      <c r="A543" s="491"/>
      <c r="B543" s="490"/>
      <c r="C543" s="483" t="s">
        <v>328</v>
      </c>
      <c r="D543" s="490" t="s">
        <v>190</v>
      </c>
      <c r="E543" s="533">
        <f>'Cost estimate'!E637</f>
        <v>0</v>
      </c>
      <c r="F543" s="534">
        <v>700</v>
      </c>
      <c r="G543" s="434">
        <f ca="1">IF(TODAY()&lt;45150,F543,IF(TODAY()&lt;45515,F543*(1+Escalations!$D$3),F543*(1+Escalations!$D$3)*(1+Escalations!$D$4)))</f>
        <v>700</v>
      </c>
      <c r="H543" s="447">
        <f t="shared" ca="1" si="16"/>
        <v>0</v>
      </c>
    </row>
    <row r="544" spans="1:8" ht="13.5" customHeight="1" x14ac:dyDescent="0.25">
      <c r="A544" s="491"/>
      <c r="B544" s="490"/>
      <c r="C544" s="483" t="s">
        <v>329</v>
      </c>
      <c r="D544" s="490" t="s">
        <v>190</v>
      </c>
      <c r="E544" s="533">
        <f>'Cost estimate'!E638</f>
        <v>0</v>
      </c>
      <c r="F544" s="534">
        <v>750</v>
      </c>
      <c r="G544" s="434">
        <f ca="1">IF(TODAY()&lt;45150,F544,IF(TODAY()&lt;45515,F544*(1+Escalations!$D$3),F544*(1+Escalations!$D$3)*(1+Escalations!$D$4)))</f>
        <v>750</v>
      </c>
      <c r="H544" s="447">
        <f t="shared" ca="1" si="16"/>
        <v>0</v>
      </c>
    </row>
    <row r="545" spans="1:8" ht="13.5" customHeight="1" x14ac:dyDescent="0.25">
      <c r="A545" s="491"/>
      <c r="B545" s="490"/>
      <c r="C545" s="483" t="s">
        <v>330</v>
      </c>
      <c r="D545" s="490" t="s">
        <v>190</v>
      </c>
      <c r="E545" s="533">
        <f>'Cost estimate'!E639</f>
        <v>0</v>
      </c>
      <c r="F545" s="534">
        <v>800</v>
      </c>
      <c r="G545" s="434">
        <f ca="1">IF(TODAY()&lt;45150,F545,IF(TODAY()&lt;45515,F545*(1+Escalations!$D$3),F545*(1+Escalations!$D$3)*(1+Escalations!$D$4)))</f>
        <v>800</v>
      </c>
      <c r="H545" s="447">
        <f t="shared" ca="1" si="16"/>
        <v>0</v>
      </c>
    </row>
    <row r="546" spans="1:8" ht="13.5" customHeight="1" x14ac:dyDescent="0.25">
      <c r="A546" s="491"/>
      <c r="B546" s="490"/>
      <c r="C546" s="483" t="s">
        <v>331</v>
      </c>
      <c r="D546" s="490" t="s">
        <v>190</v>
      </c>
      <c r="E546" s="533">
        <f>'Cost estimate'!E640</f>
        <v>0</v>
      </c>
      <c r="F546" s="534">
        <v>850</v>
      </c>
      <c r="G546" s="434">
        <f ca="1">IF(TODAY()&lt;45150,F546,IF(TODAY()&lt;45515,F546*(1+Escalations!$D$3),F546*(1+Escalations!$D$3)*(1+Escalations!$D$4)))</f>
        <v>850</v>
      </c>
      <c r="H546" s="447">
        <f t="shared" ca="1" si="16"/>
        <v>0</v>
      </c>
    </row>
    <row r="547" spans="1:8" ht="13.5" customHeight="1" x14ac:dyDescent="0.25">
      <c r="A547" s="491"/>
      <c r="B547" s="490"/>
      <c r="C547" s="483" t="s">
        <v>332</v>
      </c>
      <c r="D547" s="490" t="s">
        <v>190</v>
      </c>
      <c r="E547" s="533">
        <f>'Cost estimate'!E641</f>
        <v>0</v>
      </c>
      <c r="F547" s="534">
        <v>900</v>
      </c>
      <c r="G547" s="434">
        <f ca="1">IF(TODAY()&lt;45150,F547,IF(TODAY()&lt;45515,F547*(1+Escalations!$D$3),F547*(1+Escalations!$D$3)*(1+Escalations!$D$4)))</f>
        <v>900</v>
      </c>
      <c r="H547" s="447">
        <f t="shared" ca="1" si="16"/>
        <v>0</v>
      </c>
    </row>
    <row r="548" spans="1:8" ht="13.5" customHeight="1" x14ac:dyDescent="0.25">
      <c r="A548" s="491"/>
      <c r="B548" s="490"/>
      <c r="C548" s="483" t="s">
        <v>333</v>
      </c>
      <c r="D548" s="490" t="s">
        <v>190</v>
      </c>
      <c r="E548" s="533">
        <f>'Cost estimate'!E642</f>
        <v>0</v>
      </c>
      <c r="F548" s="534">
        <v>950</v>
      </c>
      <c r="G548" s="434">
        <f ca="1">IF(TODAY()&lt;45150,F548,IF(TODAY()&lt;45515,F548*(1+Escalations!$D$3),F548*(1+Escalations!$D$3)*(1+Escalations!$D$4)))</f>
        <v>950</v>
      </c>
      <c r="H548" s="447">
        <f t="shared" ca="1" si="16"/>
        <v>0</v>
      </c>
    </row>
    <row r="549" spans="1:8" ht="13.5" customHeight="1" x14ac:dyDescent="0.25">
      <c r="A549" s="491"/>
      <c r="B549" s="490"/>
      <c r="C549" s="483" t="s">
        <v>334</v>
      </c>
      <c r="D549" s="490" t="s">
        <v>190</v>
      </c>
      <c r="E549" s="533">
        <f>'Cost estimate'!E643</f>
        <v>0</v>
      </c>
      <c r="F549" s="534">
        <v>1000</v>
      </c>
      <c r="G549" s="434">
        <f ca="1">IF(TODAY()&lt;45150,F549,IF(TODAY()&lt;45515,F549*(1+Escalations!$D$3),F549*(1+Escalations!$D$3)*(1+Escalations!$D$4)))</f>
        <v>1000</v>
      </c>
      <c r="H549" s="447">
        <f t="shared" ca="1" si="16"/>
        <v>0</v>
      </c>
    </row>
    <row r="550" spans="1:8" ht="13.5" customHeight="1" x14ac:dyDescent="0.25">
      <c r="A550" s="491"/>
      <c r="B550" s="490"/>
      <c r="C550" s="504"/>
      <c r="D550" s="490"/>
      <c r="E550" s="533"/>
      <c r="F550" s="534"/>
      <c r="G550" s="434"/>
      <c r="H550" s="447"/>
    </row>
    <row r="551" spans="1:8" ht="15.75" customHeight="1" x14ac:dyDescent="0.25">
      <c r="A551" s="491" t="s">
        <v>492</v>
      </c>
      <c r="B551" s="490"/>
      <c r="C551" s="489" t="s">
        <v>493</v>
      </c>
      <c r="D551" s="490"/>
      <c r="E551" s="533"/>
      <c r="F551" s="535"/>
      <c r="G551" s="434"/>
      <c r="H551" s="447"/>
    </row>
    <row r="552" spans="1:8" ht="13.5" customHeight="1" x14ac:dyDescent="0.25">
      <c r="A552" s="491"/>
      <c r="B552" s="490"/>
      <c r="C552" s="484"/>
      <c r="D552" s="490"/>
      <c r="E552" s="533"/>
      <c r="F552" s="535"/>
      <c r="G552" s="434"/>
      <c r="H552" s="447"/>
    </row>
    <row r="553" spans="1:8" ht="13.5" customHeight="1" x14ac:dyDescent="0.25">
      <c r="A553" s="491"/>
      <c r="B553" s="490"/>
      <c r="C553" s="489" t="s">
        <v>494</v>
      </c>
      <c r="D553" s="490"/>
      <c r="E553" s="533"/>
      <c r="F553" s="535"/>
      <c r="G553" s="434"/>
      <c r="H553" s="447"/>
    </row>
    <row r="554" spans="1:8" ht="16.5" customHeight="1" x14ac:dyDescent="0.25">
      <c r="A554" s="491" t="s">
        <v>495</v>
      </c>
      <c r="B554" s="490" t="s">
        <v>496</v>
      </c>
      <c r="C554" s="484" t="s">
        <v>497</v>
      </c>
      <c r="D554" s="490"/>
      <c r="E554" s="533"/>
      <c r="F554" s="535"/>
      <c r="G554" s="434"/>
      <c r="H554" s="447"/>
    </row>
    <row r="555" spans="1:8" ht="13.5" customHeight="1" x14ac:dyDescent="0.25">
      <c r="A555" s="491"/>
      <c r="B555" s="490"/>
      <c r="C555" s="484"/>
      <c r="D555" s="490"/>
      <c r="E555" s="533"/>
      <c r="F555" s="535"/>
      <c r="G555" s="434"/>
      <c r="H555" s="447"/>
    </row>
    <row r="556" spans="1:8" ht="13.5" customHeight="1" x14ac:dyDescent="0.25">
      <c r="A556" s="491"/>
      <c r="B556" s="490"/>
      <c r="C556" s="484" t="s">
        <v>498</v>
      </c>
      <c r="D556" s="490" t="s">
        <v>250</v>
      </c>
      <c r="E556" s="533">
        <f>'Cost estimate'!E650</f>
        <v>0</v>
      </c>
      <c r="F556" s="534">
        <v>300</v>
      </c>
      <c r="G556" s="434">
        <f ca="1">IF(TODAY()&lt;45150,F556,IF(TODAY()&lt;45515,F556*(1+Escalations!$D$3),F556*(1+Escalations!$D$3)*(1+Escalations!$D$4)))</f>
        <v>300</v>
      </c>
      <c r="H556" s="447">
        <f ca="1">E556*G556</f>
        <v>0</v>
      </c>
    </row>
    <row r="557" spans="1:8" ht="13.5" customHeight="1" x14ac:dyDescent="0.25">
      <c r="A557" s="491"/>
      <c r="B557" s="490"/>
      <c r="C557" s="484" t="s">
        <v>499</v>
      </c>
      <c r="D557" s="490" t="s">
        <v>250</v>
      </c>
      <c r="E557" s="533">
        <f>'Cost estimate'!E651</f>
        <v>0</v>
      </c>
      <c r="F557" s="534">
        <v>400</v>
      </c>
      <c r="G557" s="434">
        <f ca="1">IF(TODAY()&lt;45150,F557,IF(TODAY()&lt;45515,F557*(1+Escalations!$D$3),F557*(1+Escalations!$D$3)*(1+Escalations!$D$4)))</f>
        <v>400</v>
      </c>
      <c r="H557" s="447">
        <f ca="1">E557*G557</f>
        <v>0</v>
      </c>
    </row>
    <row r="558" spans="1:8" ht="13.5" customHeight="1" x14ac:dyDescent="0.25">
      <c r="A558" s="491"/>
      <c r="B558" s="490"/>
      <c r="C558" s="484" t="s">
        <v>500</v>
      </c>
      <c r="D558" s="490" t="s">
        <v>250</v>
      </c>
      <c r="E558" s="533">
        <f>'Cost estimate'!E652</f>
        <v>10</v>
      </c>
      <c r="F558" s="534">
        <v>500</v>
      </c>
      <c r="G558" s="434">
        <f ca="1">IF(TODAY()&lt;45150,F558,IF(TODAY()&lt;45515,F558*(1+Escalations!$D$3),F558*(1+Escalations!$D$3)*(1+Escalations!$D$4)))</f>
        <v>500</v>
      </c>
      <c r="H558" s="447">
        <f ca="1">E558*G558</f>
        <v>5000</v>
      </c>
    </row>
    <row r="559" spans="1:8" ht="13.5" customHeight="1" x14ac:dyDescent="0.25">
      <c r="A559" s="491"/>
      <c r="B559" s="490"/>
      <c r="C559" s="484" t="s">
        <v>501</v>
      </c>
      <c r="D559" s="490" t="s">
        <v>250</v>
      </c>
      <c r="E559" s="533">
        <f>'Cost estimate'!E653</f>
        <v>50</v>
      </c>
      <c r="F559" s="535">
        <v>600</v>
      </c>
      <c r="G559" s="434">
        <f ca="1">IF(TODAY()&lt;45150,F559,IF(TODAY()&lt;45515,F559*(1+Escalations!$D$3),F559*(1+Escalations!$D$3)*(1+Escalations!$D$4)))</f>
        <v>600</v>
      </c>
      <c r="H559" s="447">
        <f ca="1">E559*G559</f>
        <v>30000</v>
      </c>
    </row>
    <row r="560" spans="1:8" ht="13.5" customHeight="1" x14ac:dyDescent="0.25">
      <c r="A560" s="491"/>
      <c r="B560" s="490"/>
      <c r="C560" s="484" t="s">
        <v>502</v>
      </c>
      <c r="D560" s="490" t="s">
        <v>250</v>
      </c>
      <c r="E560" s="533">
        <f>'Cost estimate'!E654</f>
        <v>0</v>
      </c>
      <c r="F560" s="535">
        <v>700</v>
      </c>
      <c r="G560" s="434">
        <f ca="1">IF(TODAY()&lt;45150,F560,IF(TODAY()&lt;45515,F560*(1+Escalations!$D$3),F560*(1+Escalations!$D$3)*(1+Escalations!$D$4)))</f>
        <v>700</v>
      </c>
      <c r="H560" s="447">
        <f ca="1">E560*G560</f>
        <v>0</v>
      </c>
    </row>
    <row r="561" spans="1:8" ht="13.5" customHeight="1" x14ac:dyDescent="0.25">
      <c r="A561" s="491"/>
      <c r="B561" s="490"/>
      <c r="C561" s="484"/>
      <c r="D561" s="490"/>
      <c r="E561" s="533"/>
      <c r="F561" s="535"/>
      <c r="G561" s="434"/>
      <c r="H561" s="447"/>
    </row>
    <row r="562" spans="1:8" ht="13.5" customHeight="1" x14ac:dyDescent="0.25">
      <c r="A562" s="491" t="s">
        <v>503</v>
      </c>
      <c r="B562" s="490" t="s">
        <v>504</v>
      </c>
      <c r="C562" s="489" t="s">
        <v>505</v>
      </c>
      <c r="D562" s="490"/>
      <c r="E562" s="533"/>
      <c r="F562" s="535"/>
      <c r="G562" s="434"/>
      <c r="H562" s="447"/>
    </row>
    <row r="563" spans="1:8" ht="13.5" customHeight="1" x14ac:dyDescent="0.25">
      <c r="A563" s="491"/>
      <c r="B563" s="490"/>
      <c r="C563" s="484" t="s">
        <v>506</v>
      </c>
      <c r="D563" s="490" t="s">
        <v>507</v>
      </c>
      <c r="E563" s="533">
        <f>'Cost estimate'!E657</f>
        <v>0</v>
      </c>
      <c r="F563" s="534">
        <v>400</v>
      </c>
      <c r="G563" s="434">
        <f ca="1">IF(TODAY()&lt;45150,F563,IF(TODAY()&lt;45515,F563*(1+Escalations!$D$3),F563*(1+Escalations!$D$3)*(1+Escalations!$D$4)))</f>
        <v>400</v>
      </c>
      <c r="H563" s="447">
        <f ca="1">E563*G563</f>
        <v>0</v>
      </c>
    </row>
    <row r="564" spans="1:8" ht="13.5" customHeight="1" x14ac:dyDescent="0.25">
      <c r="A564" s="491"/>
      <c r="B564" s="490"/>
      <c r="C564" s="484" t="s">
        <v>508</v>
      </c>
      <c r="D564" s="490" t="s">
        <v>507</v>
      </c>
      <c r="E564" s="533">
        <f>'Cost estimate'!E658</f>
        <v>0</v>
      </c>
      <c r="F564" s="534">
        <v>500</v>
      </c>
      <c r="G564" s="434">
        <f ca="1">IF(TODAY()&lt;45150,F564,IF(TODAY()&lt;45515,F564*(1+Escalations!$D$3),F564*(1+Escalations!$D$3)*(1+Escalations!$D$4)))</f>
        <v>500</v>
      </c>
      <c r="H564" s="447">
        <f ca="1">E564*G564</f>
        <v>0</v>
      </c>
    </row>
    <row r="565" spans="1:8" ht="13.5" customHeight="1" x14ac:dyDescent="0.25">
      <c r="A565" s="491"/>
      <c r="B565" s="490"/>
      <c r="C565" s="484" t="s">
        <v>509</v>
      </c>
      <c r="D565" s="490" t="s">
        <v>507</v>
      </c>
      <c r="E565" s="533">
        <f>'Cost estimate'!E659</f>
        <v>189</v>
      </c>
      <c r="F565" s="534">
        <v>600</v>
      </c>
      <c r="G565" s="434">
        <f ca="1">IF(TODAY()&lt;45150,F565,IF(TODAY()&lt;45515,F565*(1+Escalations!$D$3),F565*(1+Escalations!$D$3)*(1+Escalations!$D$4)))</f>
        <v>600</v>
      </c>
      <c r="H565" s="447">
        <f ca="1">E565*G565</f>
        <v>113400</v>
      </c>
    </row>
    <row r="566" spans="1:8" ht="13.5" customHeight="1" x14ac:dyDescent="0.25">
      <c r="A566" s="491"/>
      <c r="B566" s="490"/>
      <c r="C566" s="484"/>
      <c r="D566" s="490"/>
      <c r="E566" s="533"/>
      <c r="F566" s="534"/>
      <c r="G566" s="434"/>
      <c r="H566" s="447"/>
    </row>
    <row r="567" spans="1:8" s="463" customFormat="1" ht="45" customHeight="1" x14ac:dyDescent="0.3">
      <c r="A567" s="491" t="s">
        <v>510</v>
      </c>
      <c r="B567" s="490"/>
      <c r="C567" s="484" t="s">
        <v>511</v>
      </c>
      <c r="D567" s="490" t="s">
        <v>291</v>
      </c>
      <c r="E567" s="533">
        <f>'Cost estimate'!E661</f>
        <v>0</v>
      </c>
      <c r="F567" s="534">
        <v>20000</v>
      </c>
      <c r="G567" s="434">
        <f ca="1">IF(TODAY()&lt;45150,F567,IF(TODAY()&lt;45515,F567*(1+Escalations!$D$3),F567*(1+Escalations!$D$3)*(1+Escalations!$D$4)))</f>
        <v>20000</v>
      </c>
      <c r="H567" s="447">
        <f ca="1">E567*G567</f>
        <v>0</v>
      </c>
    </row>
    <row r="568" spans="1:8" s="463" customFormat="1" ht="62.4" x14ac:dyDescent="0.3">
      <c r="A568" s="491" t="s">
        <v>512</v>
      </c>
      <c r="B568" s="490"/>
      <c r="C568" s="489" t="s">
        <v>513</v>
      </c>
      <c r="D568" s="496"/>
      <c r="E568" s="539"/>
      <c r="F568" s="535"/>
      <c r="G568" s="434"/>
      <c r="H568" s="447"/>
    </row>
    <row r="569" spans="1:8" ht="13.5" customHeight="1" x14ac:dyDescent="0.25">
      <c r="A569" s="491"/>
      <c r="B569" s="490"/>
      <c r="C569" s="483" t="s">
        <v>514</v>
      </c>
      <c r="D569" s="490" t="s">
        <v>291</v>
      </c>
      <c r="E569" s="533">
        <f>'Cost estimate'!E663</f>
        <v>0</v>
      </c>
      <c r="F569" s="534">
        <v>300</v>
      </c>
      <c r="G569" s="434">
        <f ca="1">IF(TODAY()&lt;45150,F569,IF(TODAY()&lt;45515,F569*(1+Escalations!$D$3),F569*(1+Escalations!$D$3)*(1+Escalations!$D$4)))</f>
        <v>300</v>
      </c>
      <c r="H569" s="447">
        <f t="shared" ref="H569:H584" ca="1" si="17">E569*G569</f>
        <v>0</v>
      </c>
    </row>
    <row r="570" spans="1:8" ht="13.5" customHeight="1" x14ac:dyDescent="0.25">
      <c r="A570" s="491"/>
      <c r="B570" s="490"/>
      <c r="C570" s="483" t="s">
        <v>317</v>
      </c>
      <c r="D570" s="490" t="s">
        <v>291</v>
      </c>
      <c r="E570" s="533">
        <f>'Cost estimate'!E664</f>
        <v>0</v>
      </c>
      <c r="F570" s="534">
        <v>350</v>
      </c>
      <c r="G570" s="434">
        <f ca="1">IF(TODAY()&lt;45150,F570,IF(TODAY()&lt;45515,F570*(1+Escalations!$D$3),F570*(1+Escalations!$D$3)*(1+Escalations!$D$4)))</f>
        <v>350</v>
      </c>
      <c r="H570" s="447">
        <f t="shared" ca="1" si="17"/>
        <v>0</v>
      </c>
    </row>
    <row r="571" spans="1:8" ht="13.5" customHeight="1" x14ac:dyDescent="0.25">
      <c r="A571" s="491"/>
      <c r="B571" s="490"/>
      <c r="C571" s="483" t="s">
        <v>318</v>
      </c>
      <c r="D571" s="490" t="s">
        <v>291</v>
      </c>
      <c r="E571" s="533">
        <f>'Cost estimate'!E665</f>
        <v>0</v>
      </c>
      <c r="F571" s="534">
        <v>380</v>
      </c>
      <c r="G571" s="434">
        <f ca="1">IF(TODAY()&lt;45150,F571,IF(TODAY()&lt;45515,F571*(1+Escalations!$D$3),F571*(1+Escalations!$D$3)*(1+Escalations!$D$4)))</f>
        <v>380</v>
      </c>
      <c r="H571" s="447">
        <f t="shared" ca="1" si="17"/>
        <v>0</v>
      </c>
    </row>
    <row r="572" spans="1:8" ht="13.5" customHeight="1" x14ac:dyDescent="0.25">
      <c r="A572" s="491"/>
      <c r="B572" s="490"/>
      <c r="C572" s="483" t="s">
        <v>319</v>
      </c>
      <c r="D572" s="490" t="s">
        <v>291</v>
      </c>
      <c r="E572" s="533">
        <f>'Cost estimate'!E666</f>
        <v>0</v>
      </c>
      <c r="F572" s="534">
        <v>420</v>
      </c>
      <c r="G572" s="434">
        <f ca="1">IF(TODAY()&lt;45150,F572,IF(TODAY()&lt;45515,F572*(1+Escalations!$D$3),F572*(1+Escalations!$D$3)*(1+Escalations!$D$4)))</f>
        <v>420</v>
      </c>
      <c r="H572" s="447">
        <f t="shared" ca="1" si="17"/>
        <v>0</v>
      </c>
    </row>
    <row r="573" spans="1:8" ht="13.5" customHeight="1" x14ac:dyDescent="0.25">
      <c r="A573" s="491"/>
      <c r="B573" s="490"/>
      <c r="C573" s="483" t="s">
        <v>320</v>
      </c>
      <c r="D573" s="490" t="s">
        <v>291</v>
      </c>
      <c r="E573" s="533">
        <f>'Cost estimate'!E667</f>
        <v>0</v>
      </c>
      <c r="F573" s="534">
        <v>500</v>
      </c>
      <c r="G573" s="434">
        <f ca="1">IF(TODAY()&lt;45150,F573,IF(TODAY()&lt;45515,F573*(1+Escalations!$D$3),F573*(1+Escalations!$D$3)*(1+Escalations!$D$4)))</f>
        <v>500</v>
      </c>
      <c r="H573" s="447">
        <f t="shared" ca="1" si="17"/>
        <v>0</v>
      </c>
    </row>
    <row r="574" spans="1:8" ht="13.5" customHeight="1" x14ac:dyDescent="0.25">
      <c r="A574" s="491"/>
      <c r="B574" s="490"/>
      <c r="C574" s="483" t="s">
        <v>321</v>
      </c>
      <c r="D574" s="490" t="s">
        <v>291</v>
      </c>
      <c r="E574" s="533">
        <f>'Cost estimate'!E668</f>
        <v>10</v>
      </c>
      <c r="F574" s="534">
        <v>550</v>
      </c>
      <c r="G574" s="434">
        <f ca="1">IF(TODAY()&lt;45150,F574,IF(TODAY()&lt;45515,F574*(1+Escalations!$D$3),F574*(1+Escalations!$D$3)*(1+Escalations!$D$4)))</f>
        <v>550</v>
      </c>
      <c r="H574" s="447">
        <f t="shared" ca="1" si="17"/>
        <v>5500</v>
      </c>
    </row>
    <row r="575" spans="1:8" ht="13.5" customHeight="1" x14ac:dyDescent="0.25">
      <c r="A575" s="491"/>
      <c r="B575" s="490"/>
      <c r="C575" s="483" t="s">
        <v>515</v>
      </c>
      <c r="D575" s="490" t="s">
        <v>291</v>
      </c>
      <c r="E575" s="533">
        <f>'Cost estimate'!E669</f>
        <v>0</v>
      </c>
      <c r="F575" s="534">
        <v>600</v>
      </c>
      <c r="G575" s="434">
        <f ca="1">IF(TODAY()&lt;45150,F575,IF(TODAY()&lt;45515,F575*(1+Escalations!$D$3),F575*(1+Escalations!$D$3)*(1+Escalations!$D$4)))</f>
        <v>600</v>
      </c>
      <c r="H575" s="447">
        <f t="shared" ca="1" si="17"/>
        <v>0</v>
      </c>
    </row>
    <row r="576" spans="1:8" ht="13.5" customHeight="1" x14ac:dyDescent="0.25">
      <c r="A576" s="491"/>
      <c r="B576" s="490"/>
      <c r="C576" s="483" t="s">
        <v>516</v>
      </c>
      <c r="D576" s="490" t="s">
        <v>291</v>
      </c>
      <c r="E576" s="533">
        <f>'Cost estimate'!E670</f>
        <v>0</v>
      </c>
      <c r="F576" s="534">
        <v>700</v>
      </c>
      <c r="G576" s="434">
        <f ca="1">IF(TODAY()&lt;45150,F576,IF(TODAY()&lt;45515,F576*(1+Escalations!$D$3),F576*(1+Escalations!$D$3)*(1+Escalations!$D$4)))</f>
        <v>700</v>
      </c>
      <c r="H576" s="447">
        <f t="shared" ca="1" si="17"/>
        <v>0</v>
      </c>
    </row>
    <row r="577" spans="1:8" ht="13.5" customHeight="1" x14ac:dyDescent="0.25">
      <c r="A577" s="491"/>
      <c r="B577" s="490"/>
      <c r="C577" s="483" t="s">
        <v>517</v>
      </c>
      <c r="D577" s="490" t="s">
        <v>291</v>
      </c>
      <c r="E577" s="533">
        <f>'Cost estimate'!E671</f>
        <v>0</v>
      </c>
      <c r="F577" s="534">
        <v>750</v>
      </c>
      <c r="G577" s="434">
        <f ca="1">IF(TODAY()&lt;45150,F577,IF(TODAY()&lt;45515,F577*(1+Escalations!$D$3),F577*(1+Escalations!$D$3)*(1+Escalations!$D$4)))</f>
        <v>750</v>
      </c>
      <c r="H577" s="447">
        <f t="shared" ca="1" si="17"/>
        <v>0</v>
      </c>
    </row>
    <row r="578" spans="1:8" ht="13.5" customHeight="1" x14ac:dyDescent="0.25">
      <c r="A578" s="491"/>
      <c r="B578" s="490"/>
      <c r="C578" s="483" t="s">
        <v>518</v>
      </c>
      <c r="D578" s="490" t="s">
        <v>291</v>
      </c>
      <c r="E578" s="533">
        <f>'Cost estimate'!E672</f>
        <v>0</v>
      </c>
      <c r="F578" s="534">
        <v>780</v>
      </c>
      <c r="G578" s="434">
        <f ca="1">IF(TODAY()&lt;45150,F578,IF(TODAY()&lt;45515,F578*(1+Escalations!$D$3),F578*(1+Escalations!$D$3)*(1+Escalations!$D$4)))</f>
        <v>780</v>
      </c>
      <c r="H578" s="447">
        <f t="shared" ca="1" si="17"/>
        <v>0</v>
      </c>
    </row>
    <row r="579" spans="1:8" ht="13.5" customHeight="1" x14ac:dyDescent="0.25">
      <c r="A579" s="491"/>
      <c r="B579" s="490"/>
      <c r="C579" s="483" t="s">
        <v>519</v>
      </c>
      <c r="D579" s="490" t="s">
        <v>291</v>
      </c>
      <c r="E579" s="533">
        <f>'Cost estimate'!E674</f>
        <v>10</v>
      </c>
      <c r="F579" s="534">
        <v>800</v>
      </c>
      <c r="G579" s="434">
        <f ca="1">IF(TODAY()&lt;45150,F579,IF(TODAY()&lt;45515,F579*(1+Escalations!$D$3),F579*(1+Escalations!$D$3)*(1+Escalations!$D$4)))</f>
        <v>800</v>
      </c>
      <c r="H579" s="447">
        <f t="shared" ca="1" si="17"/>
        <v>8000</v>
      </c>
    </row>
    <row r="580" spans="1:8" ht="13.5" customHeight="1" x14ac:dyDescent="0.25">
      <c r="A580" s="491"/>
      <c r="B580" s="490"/>
      <c r="C580" s="483" t="s">
        <v>520</v>
      </c>
      <c r="D580" s="490" t="s">
        <v>291</v>
      </c>
      <c r="E580" s="533">
        <f>'Cost estimate'!E675</f>
        <v>0</v>
      </c>
      <c r="F580" s="534">
        <v>850</v>
      </c>
      <c r="G580" s="434">
        <f ca="1">IF(TODAY()&lt;45150,F580,IF(TODAY()&lt;45515,F580*(1+Escalations!$D$3),F580*(1+Escalations!$D$3)*(1+Escalations!$D$4)))</f>
        <v>850</v>
      </c>
      <c r="H580" s="447">
        <f t="shared" ca="1" si="17"/>
        <v>0</v>
      </c>
    </row>
    <row r="581" spans="1:8" ht="13.5" customHeight="1" x14ac:dyDescent="0.25">
      <c r="A581" s="491"/>
      <c r="B581" s="490"/>
      <c r="C581" s="483" t="s">
        <v>521</v>
      </c>
      <c r="D581" s="490" t="s">
        <v>291</v>
      </c>
      <c r="E581" s="533">
        <f>'Cost estimate'!E676</f>
        <v>0</v>
      </c>
      <c r="F581" s="534">
        <v>880</v>
      </c>
      <c r="G581" s="434">
        <f ca="1">IF(TODAY()&lt;45150,F581,IF(TODAY()&lt;45515,F581*(1+Escalations!$D$3),F581*(1+Escalations!$D$3)*(1+Escalations!$D$4)))</f>
        <v>880</v>
      </c>
      <c r="H581" s="447">
        <f t="shared" ca="1" si="17"/>
        <v>0</v>
      </c>
    </row>
    <row r="582" spans="1:8" ht="13.5" customHeight="1" x14ac:dyDescent="0.25">
      <c r="A582" s="491"/>
      <c r="B582" s="490"/>
      <c r="C582" s="483" t="s">
        <v>522</v>
      </c>
      <c r="D582" s="490" t="s">
        <v>291</v>
      </c>
      <c r="E582" s="533">
        <f>'Cost estimate'!E677</f>
        <v>5</v>
      </c>
      <c r="F582" s="534">
        <v>900</v>
      </c>
      <c r="G582" s="434">
        <f ca="1">IF(TODAY()&lt;45150,F582,IF(TODAY()&lt;45515,F582*(1+Escalations!$D$3),F582*(1+Escalations!$D$3)*(1+Escalations!$D$4)))</f>
        <v>900</v>
      </c>
      <c r="H582" s="447">
        <f t="shared" ca="1" si="17"/>
        <v>4500</v>
      </c>
    </row>
    <row r="583" spans="1:8" ht="13.5" customHeight="1" x14ac:dyDescent="0.25">
      <c r="A583" s="491"/>
      <c r="B583" s="490"/>
      <c r="C583" s="483" t="s">
        <v>523</v>
      </c>
      <c r="D583" s="490" t="s">
        <v>291</v>
      </c>
      <c r="E583" s="533">
        <f>'Cost estimate'!E678</f>
        <v>0</v>
      </c>
      <c r="F583" s="534">
        <v>950</v>
      </c>
      <c r="G583" s="434">
        <f ca="1">IF(TODAY()&lt;45150,F583,IF(TODAY()&lt;45515,F583*(1+Escalations!$D$3),F583*(1+Escalations!$D$3)*(1+Escalations!$D$4)))</f>
        <v>950</v>
      </c>
      <c r="H583" s="447">
        <f t="shared" ca="1" si="17"/>
        <v>0</v>
      </c>
    </row>
    <row r="584" spans="1:8" ht="13.5" customHeight="1" x14ac:dyDescent="0.25">
      <c r="A584" s="491"/>
      <c r="B584" s="490"/>
      <c r="C584" s="483" t="s">
        <v>524</v>
      </c>
      <c r="D584" s="490" t="s">
        <v>291</v>
      </c>
      <c r="E584" s="533">
        <f>'Cost estimate'!E679</f>
        <v>0</v>
      </c>
      <c r="F584" s="534">
        <v>1000</v>
      </c>
      <c r="G584" s="434">
        <f ca="1">IF(TODAY()&lt;45150,F584,IF(TODAY()&lt;45515,F584*(1+Escalations!$D$3),F584*(1+Escalations!$D$3)*(1+Escalations!$D$4)))</f>
        <v>1000</v>
      </c>
      <c r="H584" s="447">
        <f t="shared" ca="1" si="17"/>
        <v>0</v>
      </c>
    </row>
    <row r="585" spans="1:8" ht="13.5" customHeight="1" x14ac:dyDescent="0.25">
      <c r="A585" s="491"/>
      <c r="B585" s="490"/>
      <c r="C585" s="484"/>
      <c r="D585" s="490"/>
      <c r="E585" s="546"/>
      <c r="F585" s="535"/>
      <c r="G585" s="434"/>
      <c r="H585" s="447"/>
    </row>
    <row r="586" spans="1:8" s="526" customFormat="1" ht="18.600000000000001" customHeight="1" x14ac:dyDescent="0.3">
      <c r="A586" s="520" t="s">
        <v>711</v>
      </c>
      <c r="B586" s="521"/>
      <c r="C586" s="521"/>
      <c r="D586" s="521"/>
      <c r="E586" s="522"/>
      <c r="F586" s="523"/>
      <c r="G586" s="524"/>
      <c r="H586" s="525">
        <f ca="1">SUM(H514:H585)</f>
        <v>1486400</v>
      </c>
    </row>
    <row r="587" spans="1:8" s="526" customFormat="1" ht="18.600000000000001" customHeight="1" x14ac:dyDescent="0.3">
      <c r="A587" s="520" t="s">
        <v>712</v>
      </c>
      <c r="B587" s="521"/>
      <c r="C587" s="521"/>
      <c r="D587" s="521"/>
      <c r="E587" s="522"/>
      <c r="F587" s="523"/>
      <c r="G587" s="524"/>
      <c r="H587" s="525">
        <f ca="1">H586</f>
        <v>1486400</v>
      </c>
    </row>
    <row r="588" spans="1:8" ht="13.5" customHeight="1" x14ac:dyDescent="0.25">
      <c r="A588" s="491" t="s">
        <v>525</v>
      </c>
      <c r="B588" s="490"/>
      <c r="C588" s="489" t="s">
        <v>526</v>
      </c>
      <c r="D588" s="488"/>
      <c r="E588" s="541"/>
      <c r="F588" s="535"/>
      <c r="G588" s="434"/>
      <c r="H588" s="447"/>
    </row>
    <row r="589" spans="1:8" ht="13.5" customHeight="1" x14ac:dyDescent="0.25">
      <c r="A589" s="491"/>
      <c r="B589" s="490"/>
      <c r="C589" s="484"/>
      <c r="D589" s="490"/>
      <c r="E589" s="533"/>
      <c r="F589" s="535"/>
      <c r="G589" s="434"/>
      <c r="H589" s="447"/>
    </row>
    <row r="590" spans="1:8" ht="13.5" customHeight="1" x14ac:dyDescent="0.25">
      <c r="A590" s="491" t="s">
        <v>527</v>
      </c>
      <c r="B590" s="490"/>
      <c r="C590" s="489" t="s">
        <v>528</v>
      </c>
      <c r="D590" s="488"/>
      <c r="E590" s="541"/>
      <c r="F590" s="535"/>
      <c r="G590" s="434"/>
      <c r="H590" s="447"/>
    </row>
    <row r="591" spans="1:8" ht="13.5" customHeight="1" x14ac:dyDescent="0.25">
      <c r="A591" s="491"/>
      <c r="B591" s="490"/>
      <c r="C591" s="484"/>
      <c r="D591" s="490"/>
      <c r="E591" s="533"/>
      <c r="F591" s="535"/>
      <c r="G591" s="434"/>
      <c r="H591" s="447"/>
    </row>
    <row r="592" spans="1:8" ht="13.5" customHeight="1" x14ac:dyDescent="0.25">
      <c r="A592" s="491"/>
      <c r="B592" s="490"/>
      <c r="C592" s="484" t="s">
        <v>529</v>
      </c>
      <c r="D592" s="490" t="s">
        <v>150</v>
      </c>
      <c r="E592" s="533">
        <f>'Cost estimate'!E685</f>
        <v>0</v>
      </c>
      <c r="F592" s="534">
        <v>800</v>
      </c>
      <c r="G592" s="434">
        <f ca="1">IF(TODAY()&lt;45150,F592,IF(TODAY()&lt;45515,F592*(1+Escalations!$D$3),F592*(1+Escalations!$D$3)*(1+Escalations!$D$4)))</f>
        <v>800</v>
      </c>
      <c r="H592" s="447">
        <f ca="1">E592*G592</f>
        <v>0</v>
      </c>
    </row>
    <row r="593" spans="1:8" ht="13.5" customHeight="1" x14ac:dyDescent="0.25">
      <c r="A593" s="491"/>
      <c r="B593" s="490"/>
      <c r="C593" s="484"/>
      <c r="D593" s="490"/>
      <c r="E593" s="533"/>
      <c r="F593" s="534"/>
      <c r="G593" s="434"/>
      <c r="H593" s="447"/>
    </row>
    <row r="594" spans="1:8" ht="15" customHeight="1" x14ac:dyDescent="0.25">
      <c r="A594" s="491" t="s">
        <v>530</v>
      </c>
      <c r="B594" s="490"/>
      <c r="C594" s="489" t="s">
        <v>531</v>
      </c>
      <c r="D594" s="490"/>
      <c r="E594" s="533"/>
      <c r="F594" s="534"/>
      <c r="G594" s="434"/>
      <c r="H594" s="447"/>
    </row>
    <row r="595" spans="1:8" ht="13.5" customHeight="1" x14ac:dyDescent="0.25">
      <c r="A595" s="491"/>
      <c r="B595" s="490"/>
      <c r="C595" s="484"/>
      <c r="D595" s="490"/>
      <c r="E595" s="533"/>
      <c r="F595" s="534"/>
      <c r="G595" s="434"/>
      <c r="H595" s="447"/>
    </row>
    <row r="596" spans="1:8" ht="13.5" customHeight="1" x14ac:dyDescent="0.25">
      <c r="A596" s="491"/>
      <c r="B596" s="490"/>
      <c r="C596" s="484" t="s">
        <v>514</v>
      </c>
      <c r="D596" s="490" t="s">
        <v>190</v>
      </c>
      <c r="E596" s="533">
        <f>'Cost estimate'!E689</f>
        <v>0</v>
      </c>
      <c r="F596" s="534">
        <v>300</v>
      </c>
      <c r="G596" s="434">
        <f ca="1">IF(TODAY()&lt;45150,F596,IF(TODAY()&lt;45515,F596*(1+Escalations!$D$3),F596*(1+Escalations!$D$3)*(1+Escalations!$D$4)))</f>
        <v>300</v>
      </c>
      <c r="H596" s="447">
        <f t="shared" ref="H596:H611" ca="1" si="18">E596*G596</f>
        <v>0</v>
      </c>
    </row>
    <row r="597" spans="1:8" ht="13.5" customHeight="1" x14ac:dyDescent="0.25">
      <c r="A597" s="491"/>
      <c r="B597" s="490"/>
      <c r="C597" s="484" t="s">
        <v>317</v>
      </c>
      <c r="D597" s="490" t="s">
        <v>190</v>
      </c>
      <c r="E597" s="533">
        <f>'Cost estimate'!E690</f>
        <v>0</v>
      </c>
      <c r="F597" s="534">
        <v>350</v>
      </c>
      <c r="G597" s="434">
        <f ca="1">IF(TODAY()&lt;45150,F597,IF(TODAY()&lt;45515,F597*(1+Escalations!$D$3),F597*(1+Escalations!$D$3)*(1+Escalations!$D$4)))</f>
        <v>350</v>
      </c>
      <c r="H597" s="447">
        <f t="shared" ca="1" si="18"/>
        <v>0</v>
      </c>
    </row>
    <row r="598" spans="1:8" ht="13.5" customHeight="1" x14ac:dyDescent="0.25">
      <c r="A598" s="491"/>
      <c r="B598" s="490"/>
      <c r="C598" s="484" t="s">
        <v>318</v>
      </c>
      <c r="D598" s="490" t="s">
        <v>190</v>
      </c>
      <c r="E598" s="533">
        <f>'Cost estimate'!E691</f>
        <v>0</v>
      </c>
      <c r="F598" s="534">
        <v>380</v>
      </c>
      <c r="G598" s="434">
        <f ca="1">IF(TODAY()&lt;45150,F598,IF(TODAY()&lt;45515,F598*(1+Escalations!$D$3),F598*(1+Escalations!$D$3)*(1+Escalations!$D$4)))</f>
        <v>380</v>
      </c>
      <c r="H598" s="447">
        <f t="shared" ca="1" si="18"/>
        <v>0</v>
      </c>
    </row>
    <row r="599" spans="1:8" ht="13.5" customHeight="1" x14ac:dyDescent="0.25">
      <c r="A599" s="491"/>
      <c r="B599" s="490"/>
      <c r="C599" s="484" t="s">
        <v>319</v>
      </c>
      <c r="D599" s="490" t="s">
        <v>190</v>
      </c>
      <c r="E599" s="533">
        <f>'Cost estimate'!E692</f>
        <v>0</v>
      </c>
      <c r="F599" s="534">
        <v>420</v>
      </c>
      <c r="G599" s="434">
        <f ca="1">IF(TODAY()&lt;45150,F599,IF(TODAY()&lt;45515,F599*(1+Escalations!$D$3),F599*(1+Escalations!$D$3)*(1+Escalations!$D$4)))</f>
        <v>420</v>
      </c>
      <c r="H599" s="447">
        <f t="shared" ca="1" si="18"/>
        <v>0</v>
      </c>
    </row>
    <row r="600" spans="1:8" ht="13.5" customHeight="1" x14ac:dyDescent="0.25">
      <c r="A600" s="491"/>
      <c r="B600" s="490"/>
      <c r="C600" s="484" t="s">
        <v>320</v>
      </c>
      <c r="D600" s="490" t="s">
        <v>190</v>
      </c>
      <c r="E600" s="533">
        <f>'Cost estimate'!E693</f>
        <v>0</v>
      </c>
      <c r="F600" s="534">
        <v>500</v>
      </c>
      <c r="G600" s="434">
        <f ca="1">IF(TODAY()&lt;45150,F600,IF(TODAY()&lt;45515,F600*(1+Escalations!$D$3),F600*(1+Escalations!$D$3)*(1+Escalations!$D$4)))</f>
        <v>500</v>
      </c>
      <c r="H600" s="447">
        <f t="shared" ca="1" si="18"/>
        <v>0</v>
      </c>
    </row>
    <row r="601" spans="1:8" ht="13.5" customHeight="1" x14ac:dyDescent="0.25">
      <c r="A601" s="491"/>
      <c r="B601" s="490"/>
      <c r="C601" s="484" t="s">
        <v>321</v>
      </c>
      <c r="D601" s="490" t="s">
        <v>190</v>
      </c>
      <c r="E601" s="533">
        <f>'Cost estimate'!E694</f>
        <v>0</v>
      </c>
      <c r="F601" s="534">
        <v>550</v>
      </c>
      <c r="G601" s="434">
        <f ca="1">IF(TODAY()&lt;45150,F601,IF(TODAY()&lt;45515,F601*(1+Escalations!$D$3),F601*(1+Escalations!$D$3)*(1+Escalations!$D$4)))</f>
        <v>550</v>
      </c>
      <c r="H601" s="447">
        <f t="shared" ca="1" si="18"/>
        <v>0</v>
      </c>
    </row>
    <row r="602" spans="1:8" ht="13.5" customHeight="1" x14ac:dyDescent="0.25">
      <c r="A602" s="491"/>
      <c r="B602" s="490"/>
      <c r="C602" s="484" t="s">
        <v>515</v>
      </c>
      <c r="D602" s="490" t="s">
        <v>190</v>
      </c>
      <c r="E602" s="533">
        <f>'Cost estimate'!E695</f>
        <v>0</v>
      </c>
      <c r="F602" s="534">
        <v>600</v>
      </c>
      <c r="G602" s="434">
        <f ca="1">IF(TODAY()&lt;45150,F602,IF(TODAY()&lt;45515,F602*(1+Escalations!$D$3),F602*(1+Escalations!$D$3)*(1+Escalations!$D$4)))</f>
        <v>600</v>
      </c>
      <c r="H602" s="447">
        <f t="shared" ca="1" si="18"/>
        <v>0</v>
      </c>
    </row>
    <row r="603" spans="1:8" ht="13.5" customHeight="1" x14ac:dyDescent="0.25">
      <c r="A603" s="491"/>
      <c r="B603" s="490"/>
      <c r="C603" s="484" t="s">
        <v>516</v>
      </c>
      <c r="D603" s="490" t="s">
        <v>190</v>
      </c>
      <c r="E603" s="533">
        <f>'Cost estimate'!E696</f>
        <v>0</v>
      </c>
      <c r="F603" s="534">
        <v>700</v>
      </c>
      <c r="G603" s="434">
        <f ca="1">IF(TODAY()&lt;45150,F603,IF(TODAY()&lt;45515,F603*(1+Escalations!$D$3),F603*(1+Escalations!$D$3)*(1+Escalations!$D$4)))</f>
        <v>700</v>
      </c>
      <c r="H603" s="447">
        <f t="shared" ca="1" si="18"/>
        <v>0</v>
      </c>
    </row>
    <row r="604" spans="1:8" ht="13.5" customHeight="1" x14ac:dyDescent="0.25">
      <c r="A604" s="491"/>
      <c r="B604" s="490"/>
      <c r="C604" s="484" t="s">
        <v>517</v>
      </c>
      <c r="D604" s="490" t="s">
        <v>190</v>
      </c>
      <c r="E604" s="533">
        <f>'Cost estimate'!E697</f>
        <v>0</v>
      </c>
      <c r="F604" s="534">
        <v>750</v>
      </c>
      <c r="G604" s="434">
        <f ca="1">IF(TODAY()&lt;45150,F604,IF(TODAY()&lt;45515,F604*(1+Escalations!$D$3),F604*(1+Escalations!$D$3)*(1+Escalations!$D$4)))</f>
        <v>750</v>
      </c>
      <c r="H604" s="447">
        <f t="shared" ca="1" si="18"/>
        <v>0</v>
      </c>
    </row>
    <row r="605" spans="1:8" ht="13.5" customHeight="1" x14ac:dyDescent="0.25">
      <c r="A605" s="491"/>
      <c r="B605" s="490"/>
      <c r="C605" s="484" t="s">
        <v>518</v>
      </c>
      <c r="D605" s="490" t="s">
        <v>190</v>
      </c>
      <c r="E605" s="533">
        <f>'Cost estimate'!E698</f>
        <v>0</v>
      </c>
      <c r="F605" s="534">
        <v>780</v>
      </c>
      <c r="G605" s="434">
        <f ca="1">IF(TODAY()&lt;45150,F605,IF(TODAY()&lt;45515,F605*(1+Escalations!$D$3),F605*(1+Escalations!$D$3)*(1+Escalations!$D$4)))</f>
        <v>780</v>
      </c>
      <c r="H605" s="447">
        <f t="shared" ca="1" si="18"/>
        <v>0</v>
      </c>
    </row>
    <row r="606" spans="1:8" ht="13.5" customHeight="1" x14ac:dyDescent="0.25">
      <c r="A606" s="491"/>
      <c r="B606" s="490"/>
      <c r="C606" s="484" t="s">
        <v>519</v>
      </c>
      <c r="D606" s="490" t="s">
        <v>190</v>
      </c>
      <c r="E606" s="533">
        <f>'Cost estimate'!E699</f>
        <v>0</v>
      </c>
      <c r="F606" s="534">
        <v>800</v>
      </c>
      <c r="G606" s="434">
        <f ca="1">IF(TODAY()&lt;45150,F606,IF(TODAY()&lt;45515,F606*(1+Escalations!$D$3),F606*(1+Escalations!$D$3)*(1+Escalations!$D$4)))</f>
        <v>800</v>
      </c>
      <c r="H606" s="447">
        <f t="shared" ca="1" si="18"/>
        <v>0</v>
      </c>
    </row>
    <row r="607" spans="1:8" ht="13.5" customHeight="1" x14ac:dyDescent="0.25">
      <c r="A607" s="491"/>
      <c r="B607" s="490"/>
      <c r="C607" s="484" t="s">
        <v>520</v>
      </c>
      <c r="D607" s="490" t="s">
        <v>190</v>
      </c>
      <c r="E607" s="533">
        <f>'Cost estimate'!E700</f>
        <v>0</v>
      </c>
      <c r="F607" s="534">
        <v>850</v>
      </c>
      <c r="G607" s="434">
        <f ca="1">IF(TODAY()&lt;45150,F607,IF(TODAY()&lt;45515,F607*(1+Escalations!$D$3),F607*(1+Escalations!$D$3)*(1+Escalations!$D$4)))</f>
        <v>850</v>
      </c>
      <c r="H607" s="447">
        <f t="shared" ca="1" si="18"/>
        <v>0</v>
      </c>
    </row>
    <row r="608" spans="1:8" ht="13.5" customHeight="1" x14ac:dyDescent="0.25">
      <c r="A608" s="491"/>
      <c r="B608" s="490"/>
      <c r="C608" s="484" t="s">
        <v>521</v>
      </c>
      <c r="D608" s="490" t="s">
        <v>190</v>
      </c>
      <c r="E608" s="533">
        <f>'Cost estimate'!E701</f>
        <v>0</v>
      </c>
      <c r="F608" s="534">
        <v>880</v>
      </c>
      <c r="G608" s="434">
        <f ca="1">IF(TODAY()&lt;45150,F608,IF(TODAY()&lt;45515,F608*(1+Escalations!$D$3),F608*(1+Escalations!$D$3)*(1+Escalations!$D$4)))</f>
        <v>880</v>
      </c>
      <c r="H608" s="447">
        <f t="shared" ca="1" si="18"/>
        <v>0</v>
      </c>
    </row>
    <row r="609" spans="1:8" ht="13.5" customHeight="1" x14ac:dyDescent="0.25">
      <c r="A609" s="491"/>
      <c r="B609" s="490"/>
      <c r="C609" s="484" t="s">
        <v>522</v>
      </c>
      <c r="D609" s="490" t="s">
        <v>190</v>
      </c>
      <c r="E609" s="533">
        <f>'Cost estimate'!E702</f>
        <v>0</v>
      </c>
      <c r="F609" s="534">
        <v>900</v>
      </c>
      <c r="G609" s="434">
        <f ca="1">IF(TODAY()&lt;45150,F609,IF(TODAY()&lt;45515,F609*(1+Escalations!$D$3),F609*(1+Escalations!$D$3)*(1+Escalations!$D$4)))</f>
        <v>900</v>
      </c>
      <c r="H609" s="447">
        <f t="shared" ca="1" si="18"/>
        <v>0</v>
      </c>
    </row>
    <row r="610" spans="1:8" ht="13.5" customHeight="1" x14ac:dyDescent="0.25">
      <c r="A610" s="491"/>
      <c r="B610" s="490"/>
      <c r="C610" s="484" t="s">
        <v>523</v>
      </c>
      <c r="D610" s="490" t="s">
        <v>190</v>
      </c>
      <c r="E610" s="533">
        <f>'Cost estimate'!E703</f>
        <v>0</v>
      </c>
      <c r="F610" s="534">
        <v>950</v>
      </c>
      <c r="G610" s="434">
        <f ca="1">IF(TODAY()&lt;45150,F610,IF(TODAY()&lt;45515,F610*(1+Escalations!$D$3),F610*(1+Escalations!$D$3)*(1+Escalations!$D$4)))</f>
        <v>950</v>
      </c>
      <c r="H610" s="447">
        <f t="shared" ca="1" si="18"/>
        <v>0</v>
      </c>
    </row>
    <row r="611" spans="1:8" ht="13.5" customHeight="1" x14ac:dyDescent="0.25">
      <c r="A611" s="491"/>
      <c r="B611" s="490"/>
      <c r="C611" s="484" t="s">
        <v>524</v>
      </c>
      <c r="D611" s="490" t="s">
        <v>190</v>
      </c>
      <c r="E611" s="533">
        <f>'Cost estimate'!E704</f>
        <v>0</v>
      </c>
      <c r="F611" s="534">
        <v>1000</v>
      </c>
      <c r="G611" s="434">
        <f ca="1">IF(TODAY()&lt;45150,F611,IF(TODAY()&lt;45515,F611*(1+Escalations!$D$3),F611*(1+Escalations!$D$3)*(1+Escalations!$D$4)))</f>
        <v>1000</v>
      </c>
      <c r="H611" s="447">
        <f t="shared" ca="1" si="18"/>
        <v>0</v>
      </c>
    </row>
    <row r="612" spans="1:8" ht="13.5" customHeight="1" x14ac:dyDescent="0.25">
      <c r="A612" s="491"/>
      <c r="B612" s="490"/>
      <c r="C612" s="484"/>
      <c r="D612" s="490"/>
      <c r="E612" s="533"/>
      <c r="F612" s="534"/>
      <c r="G612" s="434"/>
      <c r="H612" s="447"/>
    </row>
    <row r="613" spans="1:8" ht="13.5" customHeight="1" x14ac:dyDescent="0.25">
      <c r="A613" s="502">
        <v>6.3</v>
      </c>
      <c r="B613" s="508" t="s">
        <v>532</v>
      </c>
      <c r="C613" s="509" t="s">
        <v>533</v>
      </c>
      <c r="D613" s="508"/>
      <c r="E613" s="555"/>
      <c r="F613" s="556"/>
      <c r="G613" s="434"/>
      <c r="H613" s="447"/>
    </row>
    <row r="614" spans="1:8" ht="13.5" customHeight="1" x14ac:dyDescent="0.25">
      <c r="A614" s="502"/>
      <c r="B614" s="508"/>
      <c r="C614" s="509"/>
      <c r="D614" s="508"/>
      <c r="E614" s="555"/>
      <c r="F614" s="556"/>
      <c r="G614" s="434"/>
      <c r="H614" s="447"/>
    </row>
    <row r="615" spans="1:8" ht="17.25" customHeight="1" x14ac:dyDescent="0.25">
      <c r="A615" s="510" t="s">
        <v>534</v>
      </c>
      <c r="B615" s="503" t="s">
        <v>298</v>
      </c>
      <c r="C615" s="506" t="s">
        <v>535</v>
      </c>
      <c r="D615" s="503"/>
      <c r="E615" s="548"/>
      <c r="F615" s="549"/>
      <c r="G615" s="434"/>
      <c r="H615" s="447"/>
    </row>
    <row r="616" spans="1:8" ht="13.5" customHeight="1" x14ac:dyDescent="0.25">
      <c r="A616" s="510" t="s">
        <v>536</v>
      </c>
      <c r="B616" s="503"/>
      <c r="C616" s="506" t="s">
        <v>537</v>
      </c>
      <c r="D616" s="503" t="s">
        <v>14</v>
      </c>
      <c r="E616" s="548">
        <f>'Cost estimate'!E709</f>
        <v>0</v>
      </c>
      <c r="F616" s="549">
        <v>300000</v>
      </c>
      <c r="G616" s="434">
        <f ca="1">IF(TODAY()&lt;45150,F616,IF(TODAY()&lt;45515,F616*(1+Escalations!$D$3),F616*(1+Escalations!$D$3)*(1+Escalations!$D$4)))</f>
        <v>300000</v>
      </c>
      <c r="H616" s="447">
        <f ca="1">E616*G616</f>
        <v>0</v>
      </c>
    </row>
    <row r="617" spans="1:8" ht="16.5" customHeight="1" x14ac:dyDescent="0.25">
      <c r="A617" s="510" t="s">
        <v>538</v>
      </c>
      <c r="B617" s="503"/>
      <c r="C617" s="506" t="s">
        <v>539</v>
      </c>
      <c r="D617" s="503" t="s">
        <v>14</v>
      </c>
      <c r="E617" s="548">
        <f>'Cost estimate'!E710</f>
        <v>0</v>
      </c>
      <c r="F617" s="549">
        <v>30000</v>
      </c>
      <c r="G617" s="434">
        <f ca="1">IF(TODAY()&lt;45150,F617,IF(TODAY()&lt;45515,F617*(1+Escalations!$D$3),F617*(1+Escalations!$D$3)*(1+Escalations!$D$4)))</f>
        <v>30000</v>
      </c>
      <c r="H617" s="447">
        <f ca="1">E617*G617</f>
        <v>0</v>
      </c>
    </row>
    <row r="618" spans="1:8" ht="13.5" customHeight="1" x14ac:dyDescent="0.25">
      <c r="A618" s="510"/>
      <c r="B618" s="503"/>
      <c r="C618" s="506"/>
      <c r="D618" s="503"/>
      <c r="E618" s="548"/>
      <c r="F618" s="549"/>
      <c r="G618" s="434"/>
      <c r="H618" s="447"/>
    </row>
    <row r="619" spans="1:8" ht="15.75" customHeight="1" x14ac:dyDescent="0.25">
      <c r="A619" s="510">
        <v>6.4</v>
      </c>
      <c r="B619" s="503" t="s">
        <v>450</v>
      </c>
      <c r="C619" s="506" t="s">
        <v>540</v>
      </c>
      <c r="D619" s="503"/>
      <c r="E619" s="548"/>
      <c r="F619" s="549"/>
      <c r="G619" s="434"/>
      <c r="H619" s="447"/>
    </row>
    <row r="620" spans="1:8" ht="13.5" customHeight="1" x14ac:dyDescent="0.25">
      <c r="A620" s="510"/>
      <c r="B620" s="503"/>
      <c r="C620" s="506" t="s">
        <v>541</v>
      </c>
      <c r="D620" s="503"/>
      <c r="E620" s="548"/>
      <c r="F620" s="549"/>
      <c r="G620" s="434"/>
      <c r="H620" s="447"/>
    </row>
    <row r="621" spans="1:8" ht="13.5" customHeight="1" x14ac:dyDescent="0.25">
      <c r="A621" s="510" t="s">
        <v>542</v>
      </c>
      <c r="B621" s="503"/>
      <c r="C621" s="506" t="s">
        <v>543</v>
      </c>
      <c r="D621" s="503" t="s">
        <v>190</v>
      </c>
      <c r="E621" s="548">
        <f>'Cost estimate'!E714</f>
        <v>0</v>
      </c>
      <c r="F621" s="549">
        <v>15000</v>
      </c>
      <c r="G621" s="434">
        <f ca="1">IF(TODAY()&lt;45150,F621,IF(TODAY()&lt;45515,F621*(1+Escalations!$D$3),F621*(1+Escalations!$D$3)*(1+Escalations!$D$4)))</f>
        <v>15000</v>
      </c>
      <c r="H621" s="447">
        <f t="shared" ref="H621:H628" ca="1" si="19">E621*G621</f>
        <v>0</v>
      </c>
    </row>
    <row r="622" spans="1:8" ht="13.5" customHeight="1" x14ac:dyDescent="0.25">
      <c r="A622" s="510" t="s">
        <v>544</v>
      </c>
      <c r="B622" s="503"/>
      <c r="C622" s="506" t="s">
        <v>545</v>
      </c>
      <c r="D622" s="503" t="s">
        <v>190</v>
      </c>
      <c r="E622" s="548">
        <f>'Cost estimate'!E715</f>
        <v>0</v>
      </c>
      <c r="F622" s="549">
        <v>16000</v>
      </c>
      <c r="G622" s="434">
        <f ca="1">IF(TODAY()&lt;45150,F622,IF(TODAY()&lt;45515,F622*(1+Escalations!$D$3),F622*(1+Escalations!$D$3)*(1+Escalations!$D$4)))</f>
        <v>16000</v>
      </c>
      <c r="H622" s="447">
        <f t="shared" ca="1" si="19"/>
        <v>0</v>
      </c>
    </row>
    <row r="623" spans="1:8" ht="13.5" customHeight="1" x14ac:dyDescent="0.25">
      <c r="A623" s="510" t="s">
        <v>546</v>
      </c>
      <c r="B623" s="503"/>
      <c r="C623" s="506" t="s">
        <v>547</v>
      </c>
      <c r="D623" s="503" t="s">
        <v>190</v>
      </c>
      <c r="E623" s="548">
        <f>'Cost estimate'!E716</f>
        <v>0</v>
      </c>
      <c r="F623" s="549">
        <v>16500</v>
      </c>
      <c r="G623" s="434">
        <f ca="1">IF(TODAY()&lt;45150,F623,IF(TODAY()&lt;45515,F623*(1+Escalations!$D$3),F623*(1+Escalations!$D$3)*(1+Escalations!$D$4)))</f>
        <v>16500</v>
      </c>
      <c r="H623" s="447">
        <f t="shared" ca="1" si="19"/>
        <v>0</v>
      </c>
    </row>
    <row r="624" spans="1:8" ht="13.5" customHeight="1" x14ac:dyDescent="0.25">
      <c r="A624" s="510" t="s">
        <v>548</v>
      </c>
      <c r="B624" s="503"/>
      <c r="C624" s="506" t="s">
        <v>549</v>
      </c>
      <c r="D624" s="503" t="s">
        <v>190</v>
      </c>
      <c r="E624" s="548">
        <f>'Cost estimate'!E717</f>
        <v>0</v>
      </c>
      <c r="F624" s="549">
        <v>17000</v>
      </c>
      <c r="G624" s="434">
        <f ca="1">IF(TODAY()&lt;45150,F624,IF(TODAY()&lt;45515,F624*(1+Escalations!$D$3),F624*(1+Escalations!$D$3)*(1+Escalations!$D$4)))</f>
        <v>17000</v>
      </c>
      <c r="H624" s="447">
        <f t="shared" ca="1" si="19"/>
        <v>0</v>
      </c>
    </row>
    <row r="625" spans="1:8" ht="13.5" customHeight="1" x14ac:dyDescent="0.25">
      <c r="A625" s="510" t="s">
        <v>550</v>
      </c>
      <c r="B625" s="503"/>
      <c r="C625" s="506" t="s">
        <v>551</v>
      </c>
      <c r="D625" s="503" t="s">
        <v>190</v>
      </c>
      <c r="E625" s="548">
        <f>'Cost estimate'!E718</f>
        <v>0</v>
      </c>
      <c r="F625" s="549">
        <v>17500</v>
      </c>
      <c r="G625" s="434">
        <f ca="1">IF(TODAY()&lt;45150,F625,IF(TODAY()&lt;45515,F625*(1+Escalations!$D$3),F625*(1+Escalations!$D$3)*(1+Escalations!$D$4)))</f>
        <v>17500</v>
      </c>
      <c r="H625" s="447">
        <f t="shared" ca="1" si="19"/>
        <v>0</v>
      </c>
    </row>
    <row r="626" spans="1:8" ht="13.5" customHeight="1" x14ac:dyDescent="0.25">
      <c r="A626" s="510" t="s">
        <v>552</v>
      </c>
      <c r="B626" s="503"/>
      <c r="C626" s="506" t="s">
        <v>553</v>
      </c>
      <c r="D626" s="503" t="s">
        <v>190</v>
      </c>
      <c r="E626" s="548">
        <f>'Cost estimate'!E719</f>
        <v>0</v>
      </c>
      <c r="F626" s="549">
        <v>18000</v>
      </c>
      <c r="G626" s="434">
        <f ca="1">IF(TODAY()&lt;45150,F626,IF(TODAY()&lt;45515,F626*(1+Escalations!$D$3),F626*(1+Escalations!$D$3)*(1+Escalations!$D$4)))</f>
        <v>18000</v>
      </c>
      <c r="H626" s="447">
        <f t="shared" ca="1" si="19"/>
        <v>0</v>
      </c>
    </row>
    <row r="627" spans="1:8" ht="13.5" customHeight="1" x14ac:dyDescent="0.25">
      <c r="A627" s="510" t="s">
        <v>554</v>
      </c>
      <c r="B627" s="503"/>
      <c r="C627" s="506" t="s">
        <v>555</v>
      </c>
      <c r="D627" s="503" t="s">
        <v>190</v>
      </c>
      <c r="E627" s="548">
        <f>'Cost estimate'!E720</f>
        <v>0</v>
      </c>
      <c r="F627" s="549">
        <v>18500</v>
      </c>
      <c r="G627" s="434">
        <f ca="1">IF(TODAY()&lt;45150,F627,IF(TODAY()&lt;45515,F627*(1+Escalations!$D$3),F627*(1+Escalations!$D$3)*(1+Escalations!$D$4)))</f>
        <v>18500</v>
      </c>
      <c r="H627" s="447">
        <f t="shared" ca="1" si="19"/>
        <v>0</v>
      </c>
    </row>
    <row r="628" spans="1:8" ht="13.5" customHeight="1" x14ac:dyDescent="0.25">
      <c r="A628" s="510" t="s">
        <v>556</v>
      </c>
      <c r="B628" s="503"/>
      <c r="C628" s="506" t="s">
        <v>557</v>
      </c>
      <c r="D628" s="503" t="s">
        <v>190</v>
      </c>
      <c r="E628" s="548">
        <f>'Cost estimate'!E721</f>
        <v>0</v>
      </c>
      <c r="F628" s="549">
        <v>19000</v>
      </c>
      <c r="G628" s="434">
        <f ca="1">IF(TODAY()&lt;45150,F628,IF(TODAY()&lt;45515,F628*(1+Escalations!$D$3),F628*(1+Escalations!$D$3)*(1+Escalations!$D$4)))</f>
        <v>19000</v>
      </c>
      <c r="H628" s="447">
        <f t="shared" ca="1" si="19"/>
        <v>0</v>
      </c>
    </row>
    <row r="629" spans="1:8" ht="13.5" customHeight="1" x14ac:dyDescent="0.25">
      <c r="A629" s="510"/>
      <c r="B629" s="503"/>
      <c r="C629" s="506"/>
      <c r="D629" s="503"/>
      <c r="E629" s="548"/>
      <c r="F629" s="549"/>
      <c r="G629" s="434"/>
      <c r="H629" s="447"/>
    </row>
    <row r="630" spans="1:8" ht="13.5" customHeight="1" x14ac:dyDescent="0.25">
      <c r="A630" s="510"/>
      <c r="B630" s="503"/>
      <c r="C630" s="506" t="s">
        <v>558</v>
      </c>
      <c r="D630" s="503"/>
      <c r="E630" s="548"/>
      <c r="F630" s="549"/>
      <c r="G630" s="434"/>
      <c r="H630" s="447"/>
    </row>
    <row r="631" spans="1:8" ht="13.5" customHeight="1" x14ac:dyDescent="0.25">
      <c r="A631" s="510" t="s">
        <v>559</v>
      </c>
      <c r="B631" s="503"/>
      <c r="C631" s="506" t="s">
        <v>560</v>
      </c>
      <c r="D631" s="503" t="s">
        <v>190</v>
      </c>
      <c r="E631" s="548">
        <f>'Cost estimate'!E724</f>
        <v>0</v>
      </c>
      <c r="F631" s="549">
        <v>1000</v>
      </c>
      <c r="G631" s="434">
        <f ca="1">IF(TODAY()&lt;45150,F631,IF(TODAY()&lt;45515,F631*(1+Escalations!$D$3),F631*(1+Escalations!$D$3)*(1+Escalations!$D$4)))</f>
        <v>1000</v>
      </c>
      <c r="H631" s="447">
        <f t="shared" ref="H631:H639" ca="1" si="20">E631*G631</f>
        <v>0</v>
      </c>
    </row>
    <row r="632" spans="1:8" ht="13.5" customHeight="1" x14ac:dyDescent="0.25">
      <c r="A632" s="510" t="s">
        <v>561</v>
      </c>
      <c r="B632" s="503"/>
      <c r="C632" s="506" t="s">
        <v>562</v>
      </c>
      <c r="D632" s="503" t="s">
        <v>190</v>
      </c>
      <c r="E632" s="548">
        <f>'Cost estimate'!E725</f>
        <v>0</v>
      </c>
      <c r="F632" s="549">
        <v>1100</v>
      </c>
      <c r="G632" s="434">
        <f ca="1">IF(TODAY()&lt;45150,F632,IF(TODAY()&lt;45515,F632*(1+Escalations!$D$3),F632*(1+Escalations!$D$3)*(1+Escalations!$D$4)))</f>
        <v>1100</v>
      </c>
      <c r="H632" s="447">
        <f t="shared" ca="1" si="20"/>
        <v>0</v>
      </c>
    </row>
    <row r="633" spans="1:8" ht="13.5" customHeight="1" x14ac:dyDescent="0.25">
      <c r="A633" s="510" t="s">
        <v>563</v>
      </c>
      <c r="B633" s="503"/>
      <c r="C633" s="506" t="s">
        <v>564</v>
      </c>
      <c r="D633" s="503" t="s">
        <v>190</v>
      </c>
      <c r="E633" s="548">
        <f>'Cost estimate'!E726</f>
        <v>0</v>
      </c>
      <c r="F633" s="549">
        <v>1200</v>
      </c>
      <c r="G633" s="434">
        <f ca="1">IF(TODAY()&lt;45150,F633,IF(TODAY()&lt;45515,F633*(1+Escalations!$D$3),F633*(1+Escalations!$D$3)*(1+Escalations!$D$4)))</f>
        <v>1200</v>
      </c>
      <c r="H633" s="447">
        <f t="shared" ca="1" si="20"/>
        <v>0</v>
      </c>
    </row>
    <row r="634" spans="1:8" ht="13.5" customHeight="1" x14ac:dyDescent="0.25">
      <c r="A634" s="510" t="s">
        <v>565</v>
      </c>
      <c r="B634" s="503"/>
      <c r="C634" s="506" t="s">
        <v>566</v>
      </c>
      <c r="D634" s="503" t="s">
        <v>190</v>
      </c>
      <c r="E634" s="548">
        <f>'Cost estimate'!E727</f>
        <v>0</v>
      </c>
      <c r="F634" s="549">
        <v>1250</v>
      </c>
      <c r="G634" s="434">
        <f ca="1">IF(TODAY()&lt;45150,F634,IF(TODAY()&lt;45515,F634*(1+Escalations!$D$3),F634*(1+Escalations!$D$3)*(1+Escalations!$D$4)))</f>
        <v>1250</v>
      </c>
      <c r="H634" s="447">
        <f t="shared" ca="1" si="20"/>
        <v>0</v>
      </c>
    </row>
    <row r="635" spans="1:8" ht="13.5" customHeight="1" x14ac:dyDescent="0.25">
      <c r="A635" s="510" t="s">
        <v>567</v>
      </c>
      <c r="B635" s="503"/>
      <c r="C635" s="506" t="s">
        <v>568</v>
      </c>
      <c r="D635" s="503" t="s">
        <v>190</v>
      </c>
      <c r="E635" s="548">
        <f>'Cost estimate'!E728</f>
        <v>0</v>
      </c>
      <c r="F635" s="549">
        <v>1300</v>
      </c>
      <c r="G635" s="434">
        <f ca="1">IF(TODAY()&lt;45150,F635,IF(TODAY()&lt;45515,F635*(1+Escalations!$D$3),F635*(1+Escalations!$D$3)*(1+Escalations!$D$4)))</f>
        <v>1300</v>
      </c>
      <c r="H635" s="447">
        <f t="shared" ca="1" si="20"/>
        <v>0</v>
      </c>
    </row>
    <row r="636" spans="1:8" ht="13.5" customHeight="1" x14ac:dyDescent="0.25">
      <c r="A636" s="510" t="s">
        <v>569</v>
      </c>
      <c r="B636" s="503"/>
      <c r="C636" s="506" t="s">
        <v>570</v>
      </c>
      <c r="D636" s="503" t="s">
        <v>190</v>
      </c>
      <c r="E636" s="548">
        <f>'Cost estimate'!E729</f>
        <v>0</v>
      </c>
      <c r="F636" s="549">
        <v>1350</v>
      </c>
      <c r="G636" s="434">
        <f ca="1">IF(TODAY()&lt;45150,F636,IF(TODAY()&lt;45515,F636*(1+Escalations!$D$3),F636*(1+Escalations!$D$3)*(1+Escalations!$D$4)))</f>
        <v>1350</v>
      </c>
      <c r="H636" s="447">
        <f t="shared" ca="1" si="20"/>
        <v>0</v>
      </c>
    </row>
    <row r="637" spans="1:8" ht="13.5" customHeight="1" x14ac:dyDescent="0.25">
      <c r="A637" s="510" t="s">
        <v>571</v>
      </c>
      <c r="B637" s="503"/>
      <c r="C637" s="506" t="s">
        <v>572</v>
      </c>
      <c r="D637" s="503" t="s">
        <v>190</v>
      </c>
      <c r="E637" s="548">
        <f>'Cost estimate'!E730</f>
        <v>0</v>
      </c>
      <c r="F637" s="549">
        <v>1400</v>
      </c>
      <c r="G637" s="434">
        <f ca="1">IF(TODAY()&lt;45150,F637,IF(TODAY()&lt;45515,F637*(1+Escalations!$D$3),F637*(1+Escalations!$D$3)*(1+Escalations!$D$4)))</f>
        <v>1400</v>
      </c>
      <c r="H637" s="447">
        <f t="shared" ca="1" si="20"/>
        <v>0</v>
      </c>
    </row>
    <row r="638" spans="1:8" ht="13.5" customHeight="1" x14ac:dyDescent="0.25">
      <c r="A638" s="510" t="s">
        <v>573</v>
      </c>
      <c r="B638" s="503"/>
      <c r="C638" s="506" t="s">
        <v>574</v>
      </c>
      <c r="D638" s="503" t="s">
        <v>190</v>
      </c>
      <c r="E638" s="548">
        <f>'Cost estimate'!E731</f>
        <v>0</v>
      </c>
      <c r="F638" s="549">
        <v>1450</v>
      </c>
      <c r="G638" s="434">
        <f ca="1">IF(TODAY()&lt;45150,F638,IF(TODAY()&lt;45515,F638*(1+Escalations!$D$3),F638*(1+Escalations!$D$3)*(1+Escalations!$D$4)))</f>
        <v>1450</v>
      </c>
      <c r="H638" s="447">
        <f t="shared" ca="1" si="20"/>
        <v>0</v>
      </c>
    </row>
    <row r="639" spans="1:8" ht="13.5" customHeight="1" x14ac:dyDescent="0.25">
      <c r="A639" s="510" t="s">
        <v>575</v>
      </c>
      <c r="B639" s="503"/>
      <c r="C639" s="506" t="s">
        <v>576</v>
      </c>
      <c r="D639" s="503" t="s">
        <v>190</v>
      </c>
      <c r="E639" s="548">
        <f>'Cost estimate'!E732</f>
        <v>0</v>
      </c>
      <c r="F639" s="549">
        <v>1480</v>
      </c>
      <c r="G639" s="434">
        <f ca="1">IF(TODAY()&lt;45150,F639,IF(TODAY()&lt;45515,F639*(1+Escalations!$D$3),F639*(1+Escalations!$D$3)*(1+Escalations!$D$4)))</f>
        <v>1480</v>
      </c>
      <c r="H639" s="447">
        <f t="shared" ca="1" si="20"/>
        <v>0</v>
      </c>
    </row>
    <row r="640" spans="1:8" ht="13.5" customHeight="1" x14ac:dyDescent="0.25">
      <c r="A640" s="510">
        <v>6.5</v>
      </c>
      <c r="B640" s="503" t="s">
        <v>577</v>
      </c>
      <c r="C640" s="506" t="s">
        <v>578</v>
      </c>
      <c r="D640" s="503" t="s">
        <v>190</v>
      </c>
      <c r="E640" s="548">
        <f>'Cost estimate'!E733</f>
        <v>0</v>
      </c>
      <c r="F640" s="549">
        <v>800</v>
      </c>
      <c r="G640" s="434"/>
      <c r="H640" s="447"/>
    </row>
    <row r="641" spans="1:8" ht="13.5" customHeight="1" x14ac:dyDescent="0.25">
      <c r="A641" s="510"/>
      <c r="B641" s="503"/>
      <c r="C641" s="506"/>
      <c r="D641" s="503"/>
      <c r="E641" s="548"/>
      <c r="F641" s="549"/>
      <c r="G641" s="434"/>
      <c r="H641" s="447"/>
    </row>
    <row r="642" spans="1:8" ht="13.5" customHeight="1" x14ac:dyDescent="0.25">
      <c r="A642" s="510">
        <v>6.6</v>
      </c>
      <c r="B642" s="503" t="s">
        <v>579</v>
      </c>
      <c r="C642" s="506" t="s">
        <v>580</v>
      </c>
      <c r="D642" s="503" t="s">
        <v>202</v>
      </c>
      <c r="E642" s="548">
        <f>'Cost estimate'!E735</f>
        <v>0</v>
      </c>
      <c r="F642" s="549">
        <v>500</v>
      </c>
      <c r="G642" s="434">
        <f ca="1">IF(TODAY()&lt;45150,F642,IF(TODAY()&lt;45515,F642*(1+Escalations!$D$3),F642*(1+Escalations!$D$3)*(1+Escalations!$D$4)))</f>
        <v>500</v>
      </c>
      <c r="H642" s="447">
        <f ca="1">E642*G642</f>
        <v>0</v>
      </c>
    </row>
    <row r="643" spans="1:8" ht="13.5" customHeight="1" x14ac:dyDescent="0.25">
      <c r="A643" s="510"/>
      <c r="B643" s="503"/>
      <c r="C643" s="506"/>
      <c r="D643" s="503"/>
      <c r="E643" s="548"/>
      <c r="F643" s="549"/>
      <c r="G643" s="434"/>
      <c r="H643" s="447"/>
    </row>
    <row r="644" spans="1:8" ht="13.5" customHeight="1" x14ac:dyDescent="0.25">
      <c r="A644" s="510">
        <v>6.7</v>
      </c>
      <c r="B644" s="503" t="s">
        <v>581</v>
      </c>
      <c r="C644" s="506" t="s">
        <v>582</v>
      </c>
      <c r="D644" s="503"/>
      <c r="E644" s="548"/>
      <c r="F644" s="549"/>
      <c r="G644" s="434"/>
      <c r="H644" s="447"/>
    </row>
    <row r="645" spans="1:8" ht="13.5" customHeight="1" x14ac:dyDescent="0.25">
      <c r="A645" s="510" t="s">
        <v>583</v>
      </c>
      <c r="B645" s="503"/>
      <c r="C645" s="506" t="s">
        <v>584</v>
      </c>
      <c r="D645" s="503" t="s">
        <v>14</v>
      </c>
      <c r="E645" s="548">
        <f>'Cost estimate'!E738</f>
        <v>0</v>
      </c>
      <c r="F645" s="549">
        <v>80000</v>
      </c>
      <c r="G645" s="434">
        <f ca="1">IF(TODAY()&lt;45150,F645,IF(TODAY()&lt;45515,F645*(1+Escalations!$D$3),F645*(1+Escalations!$D$3)*(1+Escalations!$D$4)))</f>
        <v>80000</v>
      </c>
      <c r="H645" s="447">
        <f ca="1">E645*G645</f>
        <v>0</v>
      </c>
    </row>
    <row r="646" spans="1:8" ht="13.5" customHeight="1" x14ac:dyDescent="0.25">
      <c r="A646" s="510" t="s">
        <v>585</v>
      </c>
      <c r="B646" s="503"/>
      <c r="C646" s="506" t="s">
        <v>586</v>
      </c>
      <c r="D646" s="503" t="s">
        <v>587</v>
      </c>
      <c r="E646" s="548">
        <f>'Cost estimate'!E739</f>
        <v>0</v>
      </c>
      <c r="F646" s="549">
        <v>2500</v>
      </c>
      <c r="G646" s="434">
        <f ca="1">IF(TODAY()&lt;45150,F646,IF(TODAY()&lt;45515,F646*(1+Escalations!$D$3),F646*(1+Escalations!$D$3)*(1+Escalations!$D$4)))</f>
        <v>2500</v>
      </c>
      <c r="H646" s="447">
        <f ca="1">E646*G646</f>
        <v>0</v>
      </c>
    </row>
    <row r="647" spans="1:8" ht="13.5" customHeight="1" x14ac:dyDescent="0.25">
      <c r="A647" s="510" t="s">
        <v>588</v>
      </c>
      <c r="B647" s="503"/>
      <c r="C647" s="506" t="s">
        <v>589</v>
      </c>
      <c r="D647" s="503" t="s">
        <v>202</v>
      </c>
      <c r="E647" s="548">
        <f>'Cost estimate'!E740</f>
        <v>0</v>
      </c>
      <c r="F647" s="549">
        <v>450</v>
      </c>
      <c r="G647" s="434">
        <f ca="1">IF(TODAY()&lt;45150,F647,IF(TODAY()&lt;45515,F647*(1+Escalations!$D$3),F647*(1+Escalations!$D$3)*(1+Escalations!$D$4)))</f>
        <v>450</v>
      </c>
      <c r="H647" s="447">
        <f ca="1">E647*G647</f>
        <v>0</v>
      </c>
    </row>
    <row r="648" spans="1:8" ht="13.5" customHeight="1" x14ac:dyDescent="0.25">
      <c r="A648" s="510"/>
      <c r="B648" s="503"/>
      <c r="C648" s="506"/>
      <c r="D648" s="503"/>
      <c r="E648" s="548"/>
      <c r="F648" s="549"/>
      <c r="G648" s="434"/>
      <c r="H648" s="447"/>
    </row>
    <row r="649" spans="1:8" ht="33.75" customHeight="1" x14ac:dyDescent="0.25">
      <c r="A649" s="510">
        <v>6.8</v>
      </c>
      <c r="B649" s="503" t="s">
        <v>200</v>
      </c>
      <c r="C649" s="506" t="s">
        <v>590</v>
      </c>
      <c r="D649" s="503" t="s">
        <v>150</v>
      </c>
      <c r="E649" s="548">
        <f>'Cost estimate'!E742</f>
        <v>0</v>
      </c>
      <c r="F649" s="549">
        <v>900</v>
      </c>
      <c r="G649" s="434">
        <f ca="1">IF(TODAY()&lt;45150,F649,IF(TODAY()&lt;45515,F649*(1+Escalations!$D$3),F649*(1+Escalations!$D$3)*(1+Escalations!$D$4)))</f>
        <v>900</v>
      </c>
      <c r="H649" s="447">
        <f ca="1">E649*G649</f>
        <v>0</v>
      </c>
    </row>
    <row r="650" spans="1:8" ht="1.5" customHeight="1" x14ac:dyDescent="0.25">
      <c r="A650" s="491"/>
      <c r="B650" s="490"/>
      <c r="C650" s="484"/>
      <c r="D650" s="490"/>
      <c r="E650" s="538">
        <f>'Cost estimate'!E743</f>
        <v>0</v>
      </c>
      <c r="F650" s="535"/>
      <c r="G650" s="434"/>
      <c r="H650" s="447"/>
    </row>
    <row r="651" spans="1:8" s="79" customFormat="1" ht="18.600000000000001" customHeight="1" x14ac:dyDescent="0.25">
      <c r="A651" s="394" t="s">
        <v>760</v>
      </c>
      <c r="B651" s="86"/>
      <c r="C651" s="86"/>
      <c r="D651" s="86"/>
      <c r="E651" s="73"/>
      <c r="F651" s="392"/>
      <c r="G651" s="77"/>
      <c r="H651" s="78">
        <f ca="1">SUM(H587:H649)</f>
        <v>1486400</v>
      </c>
    </row>
    <row r="652" spans="1:8" ht="15.6" x14ac:dyDescent="0.25">
      <c r="A652" s="557" t="s">
        <v>591</v>
      </c>
      <c r="B652" s="558" t="s">
        <v>592</v>
      </c>
      <c r="C652" s="559" t="s">
        <v>593</v>
      </c>
      <c r="D652" s="560"/>
      <c r="E652" s="553"/>
      <c r="F652" s="549"/>
      <c r="G652" s="434"/>
      <c r="H652" s="447"/>
    </row>
    <row r="653" spans="1:8" ht="15.6" x14ac:dyDescent="0.25">
      <c r="A653" s="557"/>
      <c r="B653" s="558" t="s">
        <v>594</v>
      </c>
      <c r="C653" s="559"/>
      <c r="D653" s="560"/>
      <c r="E653" s="553"/>
      <c r="F653" s="549"/>
      <c r="G653" s="434"/>
      <c r="H653" s="447"/>
    </row>
    <row r="654" spans="1:8" ht="15.6" x14ac:dyDescent="0.25">
      <c r="A654" s="557" t="s">
        <v>595</v>
      </c>
      <c r="B654" s="560" t="s">
        <v>298</v>
      </c>
      <c r="C654" s="551" t="s">
        <v>596</v>
      </c>
      <c r="D654" s="560"/>
      <c r="E654" s="553"/>
      <c r="F654" s="549"/>
      <c r="G654" s="434"/>
      <c r="H654" s="447"/>
    </row>
    <row r="655" spans="1:8" ht="15.6" x14ac:dyDescent="0.25">
      <c r="A655" s="561"/>
      <c r="B655" s="562"/>
      <c r="C655" s="551" t="s">
        <v>597</v>
      </c>
      <c r="D655" s="560" t="s">
        <v>202</v>
      </c>
      <c r="E655" s="553">
        <f>'Cost estimate'!E747</f>
        <v>0</v>
      </c>
      <c r="F655" s="549">
        <v>150</v>
      </c>
      <c r="G655" s="434">
        <f ca="1">IF(TODAY()&lt;45150,F655,IF(TODAY()&lt;45515,F655*(1+Escalations!$D$3),F655*(1+Escalations!$D$3)*(1+Escalations!$D$4)))</f>
        <v>150</v>
      </c>
      <c r="H655" s="447">
        <f ca="1">E655*G655</f>
        <v>0</v>
      </c>
    </row>
    <row r="656" spans="1:8" ht="15.6" x14ac:dyDescent="0.25">
      <c r="A656" s="561"/>
      <c r="B656" s="562"/>
      <c r="C656" s="551" t="s">
        <v>598</v>
      </c>
      <c r="D656" s="560" t="s">
        <v>202</v>
      </c>
      <c r="E656" s="553">
        <f>'Cost estimate'!E748</f>
        <v>0</v>
      </c>
      <c r="F656" s="549">
        <v>1500</v>
      </c>
      <c r="G656" s="434">
        <f ca="1">IF(TODAY()&lt;45150,F656,IF(TODAY()&lt;45515,F656*(1+Escalations!$D$3),F656*(1+Escalations!$D$3)*(1+Escalations!$D$4)))</f>
        <v>1500</v>
      </c>
      <c r="H656" s="447">
        <f ca="1">E656*G656</f>
        <v>0</v>
      </c>
    </row>
    <row r="657" spans="1:8" x14ac:dyDescent="0.25">
      <c r="A657" s="561"/>
      <c r="B657" s="560"/>
      <c r="C657" s="551" t="s">
        <v>599</v>
      </c>
      <c r="D657" s="560"/>
      <c r="E657" s="553"/>
      <c r="F657" s="549"/>
      <c r="G657" s="434"/>
      <c r="H657" s="447"/>
    </row>
    <row r="658" spans="1:8" ht="15.6" x14ac:dyDescent="0.25">
      <c r="A658" s="557" t="s">
        <v>600</v>
      </c>
      <c r="B658" s="560" t="s">
        <v>379</v>
      </c>
      <c r="C658" s="563" t="s">
        <v>601</v>
      </c>
      <c r="D658" s="560"/>
      <c r="E658" s="564"/>
      <c r="F658" s="549"/>
      <c r="G658" s="434"/>
      <c r="H658" s="447"/>
    </row>
    <row r="659" spans="1:8" ht="39.9" customHeight="1" x14ac:dyDescent="0.25">
      <c r="A659" s="561"/>
      <c r="B659" s="560"/>
      <c r="C659" s="551" t="s">
        <v>602</v>
      </c>
      <c r="D659" s="560"/>
      <c r="E659" s="564"/>
      <c r="F659" s="549"/>
      <c r="G659" s="434"/>
      <c r="H659" s="447"/>
    </row>
    <row r="660" spans="1:8" ht="57" customHeight="1" x14ac:dyDescent="0.25">
      <c r="A660" s="561"/>
      <c r="B660" s="560"/>
      <c r="C660" s="551" t="s">
        <v>603</v>
      </c>
      <c r="D660" s="560"/>
      <c r="E660" s="564"/>
      <c r="F660" s="549"/>
      <c r="G660" s="434"/>
      <c r="H660" s="447"/>
    </row>
    <row r="661" spans="1:8" ht="15.6" x14ac:dyDescent="0.25">
      <c r="A661" s="561" t="s">
        <v>604</v>
      </c>
      <c r="B661" s="558"/>
      <c r="C661" s="551" t="s">
        <v>605</v>
      </c>
      <c r="D661" s="560"/>
      <c r="E661" s="553"/>
      <c r="F661" s="549"/>
      <c r="G661" s="434"/>
      <c r="H661" s="447"/>
    </row>
    <row r="662" spans="1:8" ht="20.25" customHeight="1" x14ac:dyDescent="0.25">
      <c r="A662" s="561"/>
      <c r="B662" s="560"/>
      <c r="C662" s="551" t="s">
        <v>606</v>
      </c>
      <c r="D662" s="560" t="s">
        <v>202</v>
      </c>
      <c r="E662" s="553">
        <f>'Cost estimate'!E754</f>
        <v>0</v>
      </c>
      <c r="F662" s="549">
        <v>1600</v>
      </c>
      <c r="G662" s="434">
        <f ca="1">IF(TODAY()&lt;45150,F662,IF(TODAY()&lt;45515,F662*(1+Escalations!$D$3),F662*(1+Escalations!$D$3)*(1+Escalations!$D$4)))</f>
        <v>1600</v>
      </c>
      <c r="H662" s="447">
        <f t="shared" ref="H662:H703" ca="1" si="21">E662*G662</f>
        <v>0</v>
      </c>
    </row>
    <row r="663" spans="1:8" ht="20.100000000000001" customHeight="1" x14ac:dyDescent="0.25">
      <c r="A663" s="561"/>
      <c r="B663" s="560"/>
      <c r="C663" s="551" t="s">
        <v>607</v>
      </c>
      <c r="D663" s="560"/>
      <c r="E663" s="553"/>
      <c r="F663" s="549"/>
      <c r="G663" s="434"/>
      <c r="H663" s="447"/>
    </row>
    <row r="664" spans="1:8" ht="20.25" customHeight="1" x14ac:dyDescent="0.25">
      <c r="A664" s="561"/>
      <c r="B664" s="560"/>
      <c r="C664" s="551" t="s">
        <v>608</v>
      </c>
      <c r="D664" s="560" t="s">
        <v>202</v>
      </c>
      <c r="E664" s="553">
        <f>'Cost estimate'!E756</f>
        <v>0</v>
      </c>
      <c r="F664" s="549">
        <v>1600</v>
      </c>
      <c r="G664" s="434">
        <f ca="1">IF(TODAY()&lt;45150,F664,IF(TODAY()&lt;45515,F664*(1+Escalations!$D$3),F664*(1+Escalations!$D$3)*(1+Escalations!$D$4)))</f>
        <v>1600</v>
      </c>
      <c r="H664" s="447">
        <f t="shared" ca="1" si="21"/>
        <v>0</v>
      </c>
    </row>
    <row r="665" spans="1:8" ht="15.6" x14ac:dyDescent="0.25">
      <c r="A665" s="557" t="s">
        <v>609</v>
      </c>
      <c r="B665" s="560" t="s">
        <v>610</v>
      </c>
      <c r="C665" s="563" t="s">
        <v>611</v>
      </c>
      <c r="D665" s="560"/>
      <c r="E665" s="553"/>
      <c r="F665" s="549"/>
      <c r="G665" s="434"/>
      <c r="H665" s="447"/>
    </row>
    <row r="666" spans="1:8" ht="15.6" x14ac:dyDescent="0.25">
      <c r="A666" s="561" t="s">
        <v>612</v>
      </c>
      <c r="B666" s="558"/>
      <c r="C666" s="551" t="s">
        <v>613</v>
      </c>
      <c r="D666" s="560" t="s">
        <v>195</v>
      </c>
      <c r="E666" s="553">
        <f>'Cost estimate'!E758</f>
        <v>0</v>
      </c>
      <c r="F666" s="549">
        <v>150</v>
      </c>
      <c r="G666" s="434">
        <f ca="1">IF(TODAY()&lt;45150,F666,IF(TODAY()&lt;45515,F666*(1+Escalations!$D$3),F666*(1+Escalations!$D$3)*(1+Escalations!$D$4)))</f>
        <v>150</v>
      </c>
      <c r="H666" s="447">
        <f t="shared" ca="1" si="21"/>
        <v>0</v>
      </c>
    </row>
    <row r="667" spans="1:8" ht="15.6" x14ac:dyDescent="0.25">
      <c r="A667" s="561"/>
      <c r="B667" s="558"/>
      <c r="C667" s="551"/>
      <c r="D667" s="560"/>
      <c r="E667" s="553"/>
      <c r="F667" s="549"/>
      <c r="G667" s="434"/>
      <c r="H667" s="447"/>
    </row>
    <row r="668" spans="1:8" ht="15.6" x14ac:dyDescent="0.25">
      <c r="A668" s="557" t="s">
        <v>614</v>
      </c>
      <c r="B668" s="560" t="s">
        <v>615</v>
      </c>
      <c r="C668" s="563" t="s">
        <v>616</v>
      </c>
      <c r="D668" s="560"/>
      <c r="E668" s="553"/>
      <c r="F668" s="549"/>
      <c r="G668" s="434"/>
      <c r="H668" s="447"/>
    </row>
    <row r="669" spans="1:8" ht="39.9" customHeight="1" x14ac:dyDescent="0.25">
      <c r="A669" s="561" t="s">
        <v>617</v>
      </c>
      <c r="B669" s="558"/>
      <c r="C669" s="551" t="s">
        <v>618</v>
      </c>
      <c r="D669" s="560" t="s">
        <v>195</v>
      </c>
      <c r="E669" s="553">
        <f>'Cost estimate'!E761</f>
        <v>0</v>
      </c>
      <c r="F669" s="549">
        <v>450</v>
      </c>
      <c r="G669" s="434">
        <f ca="1">IF(TODAY()&lt;45150,F669,IF(TODAY()&lt;45515,F669*(1+Escalations!$D$3),F669*(1+Escalations!$D$3)*(1+Escalations!$D$4)))</f>
        <v>450</v>
      </c>
      <c r="H669" s="447">
        <f t="shared" ca="1" si="21"/>
        <v>0</v>
      </c>
    </row>
    <row r="670" spans="1:8" s="79" customFormat="1" ht="18.600000000000001" customHeight="1" x14ac:dyDescent="0.25">
      <c r="A670" s="394" t="s">
        <v>761</v>
      </c>
      <c r="B670" s="86"/>
      <c r="C670" s="86"/>
      <c r="D670" s="86"/>
      <c r="E670" s="73"/>
      <c r="F670" s="392"/>
      <c r="G670" s="77"/>
      <c r="H670" s="78">
        <f ca="1">SUM(H652:H669)</f>
        <v>0</v>
      </c>
    </row>
    <row r="671" spans="1:8" ht="15.6" x14ac:dyDescent="0.25">
      <c r="A671" s="502" t="s">
        <v>619</v>
      </c>
      <c r="B671" s="511"/>
      <c r="C671" s="512" t="s">
        <v>620</v>
      </c>
      <c r="D671" s="513"/>
      <c r="E671" s="548"/>
      <c r="F671" s="550"/>
      <c r="G671" s="434"/>
      <c r="H671" s="447"/>
    </row>
    <row r="672" spans="1:8" ht="15.6" x14ac:dyDescent="0.25">
      <c r="A672" s="510"/>
      <c r="B672" s="511"/>
      <c r="C672" s="512"/>
      <c r="D672" s="513"/>
      <c r="E672" s="548"/>
      <c r="F672" s="550"/>
      <c r="G672" s="434"/>
      <c r="H672" s="447"/>
    </row>
    <row r="673" spans="1:8" ht="15.6" x14ac:dyDescent="0.25">
      <c r="A673" s="502" t="s">
        <v>621</v>
      </c>
      <c r="B673" s="513" t="s">
        <v>622</v>
      </c>
      <c r="C673" s="512" t="s">
        <v>623</v>
      </c>
      <c r="D673" s="513"/>
      <c r="E673" s="548"/>
      <c r="F673" s="550"/>
      <c r="G673" s="434"/>
      <c r="H673" s="447"/>
    </row>
    <row r="674" spans="1:8" x14ac:dyDescent="0.25">
      <c r="A674" s="510"/>
      <c r="B674" s="513"/>
      <c r="C674" s="514"/>
      <c r="D674" s="513"/>
      <c r="E674" s="548"/>
      <c r="F674" s="550"/>
      <c r="G674" s="434"/>
      <c r="H674" s="447"/>
    </row>
    <row r="675" spans="1:8" ht="30" x14ac:dyDescent="0.25">
      <c r="A675" s="510"/>
      <c r="B675" s="513" t="s">
        <v>624</v>
      </c>
      <c r="C675" s="514" t="s">
        <v>625</v>
      </c>
      <c r="D675" s="513" t="s">
        <v>291</v>
      </c>
      <c r="E675" s="553">
        <f>'Cost estimate'!E766</f>
        <v>0</v>
      </c>
      <c r="F675" s="549">
        <v>25000</v>
      </c>
      <c r="G675" s="434">
        <f ca="1">IF(TODAY()&lt;45150,F675,IF(TODAY()&lt;45515,F675*(1+Escalations!$D$3),F675*(1+Escalations!$D$3)*(1+Escalations!$D$4)))</f>
        <v>25000</v>
      </c>
      <c r="H675" s="447">
        <f t="shared" ca="1" si="21"/>
        <v>0</v>
      </c>
    </row>
    <row r="676" spans="1:8" ht="30" x14ac:dyDescent="0.25">
      <c r="A676" s="510"/>
      <c r="B676" s="513" t="s">
        <v>626</v>
      </c>
      <c r="C676" s="565" t="s">
        <v>627</v>
      </c>
      <c r="D676" s="513" t="s">
        <v>291</v>
      </c>
      <c r="E676" s="553">
        <f>'Cost estimate'!E767</f>
        <v>0</v>
      </c>
      <c r="F676" s="549">
        <v>25000</v>
      </c>
      <c r="G676" s="434">
        <f ca="1">IF(TODAY()&lt;45150,F676,IF(TODAY()&lt;45515,F676*(1+Escalations!$D$3),F676*(1+Escalations!$D$3)*(1+Escalations!$D$4)))</f>
        <v>25000</v>
      </c>
      <c r="H676" s="447">
        <f t="shared" ca="1" si="21"/>
        <v>0</v>
      </c>
    </row>
    <row r="677" spans="1:8" ht="28.5" customHeight="1" x14ac:dyDescent="0.25">
      <c r="A677" s="510"/>
      <c r="B677" s="513" t="s">
        <v>628</v>
      </c>
      <c r="C677" s="756" t="s">
        <v>629</v>
      </c>
      <c r="D677" s="513" t="s">
        <v>291</v>
      </c>
      <c r="E677" s="553">
        <f>'Cost estimate'!E768</f>
        <v>0</v>
      </c>
      <c r="F677" s="549">
        <v>25000</v>
      </c>
      <c r="G677" s="434">
        <f ca="1">IF(TODAY()&lt;45150,F677,IF(TODAY()&lt;45515,F677*(1+Escalations!$D$3),F677*(1+Escalations!$D$3)*(1+Escalations!$D$4)))</f>
        <v>25000</v>
      </c>
      <c r="H677" s="447">
        <f t="shared" ca="1" si="21"/>
        <v>0</v>
      </c>
    </row>
    <row r="678" spans="1:8" ht="28.5" customHeight="1" x14ac:dyDescent="0.25">
      <c r="A678" s="510"/>
      <c r="B678" s="513"/>
      <c r="C678" s="756"/>
      <c r="D678" s="513"/>
      <c r="E678" s="548"/>
      <c r="F678" s="549"/>
      <c r="G678" s="434"/>
      <c r="H678" s="447"/>
    </row>
    <row r="679" spans="1:8" ht="45.75" customHeight="1" x14ac:dyDescent="0.25">
      <c r="A679" s="510"/>
      <c r="B679" s="513" t="s">
        <v>630</v>
      </c>
      <c r="C679" s="756" t="s">
        <v>631</v>
      </c>
      <c r="D679" s="513" t="s">
        <v>291</v>
      </c>
      <c r="E679" s="553">
        <f>'Cost estimate'!E770</f>
        <v>0</v>
      </c>
      <c r="F679" s="549">
        <v>25000</v>
      </c>
      <c r="G679" s="434">
        <f ca="1">IF(TODAY()&lt;45150,F679,IF(TODAY()&lt;45515,F679*(1+Escalations!$D$3),F679*(1+Escalations!$D$3)*(1+Escalations!$D$4)))</f>
        <v>25000</v>
      </c>
      <c r="H679" s="447">
        <f t="shared" ca="1" si="21"/>
        <v>0</v>
      </c>
    </row>
    <row r="680" spans="1:8" ht="11.25" customHeight="1" x14ac:dyDescent="0.25">
      <c r="A680" s="510"/>
      <c r="B680" s="513"/>
      <c r="C680" s="756"/>
      <c r="D680" s="513"/>
      <c r="E680" s="566"/>
      <c r="F680" s="550"/>
      <c r="G680" s="434"/>
      <c r="H680" s="447"/>
    </row>
    <row r="681" spans="1:8" ht="15.6" x14ac:dyDescent="0.25">
      <c r="A681" s="510"/>
      <c r="B681" s="513"/>
      <c r="C681" s="565"/>
      <c r="D681" s="513"/>
      <c r="E681" s="566"/>
      <c r="F681" s="550"/>
      <c r="G681" s="434"/>
      <c r="H681" s="447"/>
    </row>
    <row r="682" spans="1:8" ht="15.6" x14ac:dyDescent="0.25">
      <c r="A682" s="502" t="s">
        <v>632</v>
      </c>
      <c r="B682" s="513"/>
      <c r="C682" s="567" t="s">
        <v>633</v>
      </c>
      <c r="D682" s="513"/>
      <c r="E682" s="566"/>
      <c r="F682" s="550"/>
      <c r="G682" s="434"/>
      <c r="H682" s="447"/>
    </row>
    <row r="683" spans="1:8" ht="30" x14ac:dyDescent="0.25">
      <c r="A683" s="510"/>
      <c r="B683" s="513" t="s">
        <v>634</v>
      </c>
      <c r="C683" s="565" t="s">
        <v>635</v>
      </c>
      <c r="D683" s="513" t="s">
        <v>291</v>
      </c>
      <c r="E683" s="553">
        <f>'Cost estimate'!E774</f>
        <v>0</v>
      </c>
      <c r="F683" s="549">
        <v>25000</v>
      </c>
      <c r="G683" s="434">
        <f ca="1">IF(TODAY()&lt;45150,F683,IF(TODAY()&lt;45515,F683*(1+Escalations!$D$3),F683*(1+Escalations!$D$3)*(1+Escalations!$D$4)))</f>
        <v>25000</v>
      </c>
      <c r="H683" s="447">
        <f t="shared" ca="1" si="21"/>
        <v>0</v>
      </c>
    </row>
    <row r="684" spans="1:8" ht="30" x14ac:dyDescent="0.25">
      <c r="A684" s="510"/>
      <c r="B684" s="513" t="s">
        <v>636</v>
      </c>
      <c r="C684" s="565" t="s">
        <v>637</v>
      </c>
      <c r="D684" s="513" t="s">
        <v>807</v>
      </c>
      <c r="E684" s="553">
        <f>'Cost estimate'!E775</f>
        <v>0</v>
      </c>
      <c r="F684" s="550">
        <v>550</v>
      </c>
      <c r="G684" s="434">
        <f ca="1">IF(TODAY()&lt;45150,F684,IF(TODAY()&lt;45515,F684*(1+Escalations!$D$3),F684*(1+Escalations!$D$3)*(1+Escalations!$D$4)))</f>
        <v>550</v>
      </c>
      <c r="H684" s="447">
        <f t="shared" ca="1" si="21"/>
        <v>0</v>
      </c>
    </row>
    <row r="685" spans="1:8" ht="43.5" customHeight="1" x14ac:dyDescent="0.25">
      <c r="A685" s="510"/>
      <c r="B685" s="513" t="s">
        <v>639</v>
      </c>
      <c r="C685" s="565" t="s">
        <v>640</v>
      </c>
      <c r="D685" s="513" t="s">
        <v>807</v>
      </c>
      <c r="E685" s="553">
        <f>'Cost estimate'!E776</f>
        <v>0</v>
      </c>
      <c r="F685" s="549">
        <v>200</v>
      </c>
      <c r="G685" s="434">
        <f ca="1">IF(TODAY()&lt;45150,F685,IF(TODAY()&lt;45515,F685*(1+Escalations!$D$3),F685*(1+Escalations!$D$3)*(1+Escalations!$D$4)))</f>
        <v>200</v>
      </c>
      <c r="H685" s="447">
        <f t="shared" ca="1" si="21"/>
        <v>0</v>
      </c>
    </row>
    <row r="686" spans="1:8" ht="30" x14ac:dyDescent="0.25">
      <c r="A686" s="510"/>
      <c r="B686" s="513" t="s">
        <v>641</v>
      </c>
      <c r="C686" s="565" t="s">
        <v>642</v>
      </c>
      <c r="D686" s="513" t="s">
        <v>807</v>
      </c>
      <c r="E686" s="553">
        <f>'Cost estimate'!E777</f>
        <v>0</v>
      </c>
      <c r="F686" s="549">
        <v>150</v>
      </c>
      <c r="G686" s="434">
        <f ca="1">IF(TODAY()&lt;45150,F686,IF(TODAY()&lt;45515,F686*(1+Escalations!$D$3),F686*(1+Escalations!$D$3)*(1+Escalations!$D$4)))</f>
        <v>150</v>
      </c>
      <c r="H686" s="447">
        <f t="shared" ca="1" si="21"/>
        <v>0</v>
      </c>
    </row>
    <row r="687" spans="1:8" x14ac:dyDescent="0.25">
      <c r="A687" s="510"/>
      <c r="B687" s="513"/>
      <c r="C687" s="565" t="s">
        <v>643</v>
      </c>
      <c r="D687" s="513"/>
      <c r="E687" s="548"/>
      <c r="F687" s="549"/>
      <c r="G687" s="434"/>
      <c r="H687" s="447"/>
    </row>
    <row r="688" spans="1:8" x14ac:dyDescent="0.25">
      <c r="A688" s="510"/>
      <c r="B688" s="513"/>
      <c r="C688" s="565"/>
      <c r="D688" s="513"/>
      <c r="E688" s="548"/>
      <c r="F688" s="549"/>
      <c r="G688" s="434"/>
      <c r="H688" s="447"/>
    </row>
    <row r="689" spans="1:8" ht="15.6" x14ac:dyDescent="0.25">
      <c r="A689" s="502" t="s">
        <v>9</v>
      </c>
      <c r="B689" s="513"/>
      <c r="C689" s="512" t="s">
        <v>644</v>
      </c>
      <c r="D689" s="513"/>
      <c r="E689" s="548"/>
      <c r="F689" s="549"/>
      <c r="G689" s="434"/>
      <c r="H689" s="447"/>
    </row>
    <row r="690" spans="1:8" s="466" customFormat="1" ht="30" x14ac:dyDescent="0.25">
      <c r="A690" s="510"/>
      <c r="B690" s="513" t="s">
        <v>645</v>
      </c>
      <c r="C690" s="514" t="s">
        <v>646</v>
      </c>
      <c r="D690" s="513" t="s">
        <v>291</v>
      </c>
      <c r="E690" s="553">
        <f>'Cost estimate'!E781</f>
        <v>0</v>
      </c>
      <c r="F690" s="549">
        <v>25000</v>
      </c>
      <c r="G690" s="434">
        <f ca="1">IF(TODAY()&lt;45150,F690,IF(TODAY()&lt;45515,F690*(1+Escalations!$D$3),F690*(1+Escalations!$D$3)*(1+Escalations!$D$4)))</f>
        <v>25000</v>
      </c>
      <c r="H690" s="447">
        <f t="shared" ca="1" si="21"/>
        <v>0</v>
      </c>
    </row>
    <row r="691" spans="1:8" ht="30" x14ac:dyDescent="0.25">
      <c r="A691" s="510"/>
      <c r="B691" s="513" t="s">
        <v>647</v>
      </c>
      <c r="C691" s="514" t="s">
        <v>648</v>
      </c>
      <c r="D691" s="513" t="s">
        <v>291</v>
      </c>
      <c r="E691" s="553">
        <f>'Cost estimate'!E782</f>
        <v>0</v>
      </c>
      <c r="F691" s="549">
        <v>25000</v>
      </c>
      <c r="G691" s="434">
        <f ca="1">IF(TODAY()&lt;45150,F691,IF(TODAY()&lt;45515,F691*(1+Escalations!$D$3),F691*(1+Escalations!$D$3)*(1+Escalations!$D$4)))</f>
        <v>25000</v>
      </c>
      <c r="H691" s="447">
        <f t="shared" ca="1" si="21"/>
        <v>0</v>
      </c>
    </row>
    <row r="692" spans="1:8" ht="30" x14ac:dyDescent="0.25">
      <c r="A692" s="510"/>
      <c r="B692" s="513" t="s">
        <v>649</v>
      </c>
      <c r="C692" s="514" t="s">
        <v>650</v>
      </c>
      <c r="D692" s="513" t="s">
        <v>291</v>
      </c>
      <c r="E692" s="553">
        <f>'Cost estimate'!E783</f>
        <v>0</v>
      </c>
      <c r="F692" s="549">
        <v>25000</v>
      </c>
      <c r="G692" s="434">
        <f ca="1">IF(TODAY()&lt;45150,F692,IF(TODAY()&lt;45515,F692*(1+Escalations!$D$3),F692*(1+Escalations!$D$3)*(1+Escalations!$D$4)))</f>
        <v>25000</v>
      </c>
      <c r="H692" s="447">
        <f t="shared" ca="1" si="21"/>
        <v>0</v>
      </c>
    </row>
    <row r="693" spans="1:8" ht="30" x14ac:dyDescent="0.25">
      <c r="A693" s="510"/>
      <c r="B693" s="513" t="s">
        <v>651</v>
      </c>
      <c r="C693" s="514" t="s">
        <v>652</v>
      </c>
      <c r="D693" s="513" t="s">
        <v>291</v>
      </c>
      <c r="E693" s="553">
        <f>'Cost estimate'!E784</f>
        <v>0</v>
      </c>
      <c r="F693" s="549">
        <v>25000</v>
      </c>
      <c r="G693" s="434">
        <f ca="1">IF(TODAY()&lt;45150,F693,IF(TODAY()&lt;45515,F693*(1+Escalations!$D$3),F693*(1+Escalations!$D$3)*(1+Escalations!$D$4)))</f>
        <v>25000</v>
      </c>
      <c r="H693" s="447">
        <f t="shared" ca="1" si="21"/>
        <v>0</v>
      </c>
    </row>
    <row r="694" spans="1:8" x14ac:dyDescent="0.25">
      <c r="A694" s="510"/>
      <c r="B694" s="513"/>
      <c r="C694" s="514"/>
      <c r="D694" s="513"/>
      <c r="E694" s="553"/>
      <c r="F694" s="549"/>
      <c r="G694" s="434"/>
      <c r="H694" s="447"/>
    </row>
    <row r="695" spans="1:8" ht="15.6" x14ac:dyDescent="0.25">
      <c r="A695" s="502" t="s">
        <v>653</v>
      </c>
      <c r="B695" s="513" t="s">
        <v>622</v>
      </c>
      <c r="C695" s="512" t="s">
        <v>654</v>
      </c>
      <c r="D695" s="513"/>
      <c r="E695" s="553"/>
      <c r="F695" s="549"/>
      <c r="G695" s="434"/>
      <c r="H695" s="447"/>
    </row>
    <row r="696" spans="1:8" ht="30" x14ac:dyDescent="0.25">
      <c r="A696" s="502"/>
      <c r="B696" s="513"/>
      <c r="C696" s="514" t="s">
        <v>655</v>
      </c>
      <c r="D696" s="513" t="s">
        <v>291</v>
      </c>
      <c r="E696" s="553">
        <f>'Cost estimate'!E787</f>
        <v>0</v>
      </c>
      <c r="F696" s="549">
        <v>5500</v>
      </c>
      <c r="G696" s="434">
        <f ca="1">IF(TODAY()&lt;45150,F696,IF(TODAY()&lt;45515,F696*(1+Escalations!$D$3),F696*(1+Escalations!$D$3)*(1+Escalations!$D$4)))</f>
        <v>5500</v>
      </c>
      <c r="H696" s="447">
        <f t="shared" ca="1" si="21"/>
        <v>0</v>
      </c>
    </row>
    <row r="697" spans="1:8" ht="15.6" x14ac:dyDescent="0.25">
      <c r="A697" s="502"/>
      <c r="B697" s="513"/>
      <c r="C697" s="514" t="s">
        <v>656</v>
      </c>
      <c r="D697" s="513"/>
      <c r="E697" s="568"/>
      <c r="F697" s="549"/>
      <c r="G697" s="434"/>
      <c r="H697" s="447"/>
    </row>
    <row r="698" spans="1:8" ht="15.6" x14ac:dyDescent="0.25">
      <c r="A698" s="502"/>
      <c r="B698" s="513"/>
      <c r="C698" s="514"/>
      <c r="D698" s="513"/>
      <c r="E698" s="568"/>
      <c r="F698" s="549"/>
      <c r="G698" s="434"/>
      <c r="H698" s="447"/>
    </row>
    <row r="699" spans="1:8" ht="15.6" x14ac:dyDescent="0.25">
      <c r="A699" s="502" t="s">
        <v>657</v>
      </c>
      <c r="B699" s="513" t="s">
        <v>622</v>
      </c>
      <c r="C699" s="512" t="s">
        <v>658</v>
      </c>
      <c r="D699" s="513"/>
      <c r="E699" s="548"/>
      <c r="F699" s="549"/>
      <c r="G699" s="434"/>
      <c r="H699" s="447"/>
    </row>
    <row r="700" spans="1:8" ht="33.75" customHeight="1" x14ac:dyDescent="0.25">
      <c r="A700" s="502"/>
      <c r="B700" s="513"/>
      <c r="C700" s="565" t="s">
        <v>659</v>
      </c>
      <c r="D700" s="513" t="s">
        <v>23</v>
      </c>
      <c r="E700" s="548">
        <f>'Cost estimate'!E791</f>
        <v>0</v>
      </c>
      <c r="F700" s="549">
        <v>10000</v>
      </c>
      <c r="G700" s="434">
        <f ca="1">IF(TODAY()&lt;45150,F700,IF(TODAY()&lt;45515,F700*(1+Escalations!$D$3),F700*(1+Escalations!$D$3)*(1+Escalations!$D$4)))</f>
        <v>10000</v>
      </c>
      <c r="H700" s="447">
        <f t="shared" ca="1" si="21"/>
        <v>0</v>
      </c>
    </row>
    <row r="701" spans="1:8" ht="15" customHeight="1" x14ac:dyDescent="0.25">
      <c r="A701" s="569"/>
      <c r="B701" s="560"/>
      <c r="C701" s="551"/>
      <c r="D701" s="560"/>
      <c r="E701" s="553"/>
      <c r="F701" s="549"/>
      <c r="G701" s="434"/>
      <c r="H701" s="447"/>
    </row>
    <row r="702" spans="1:8" ht="28.5" customHeight="1" x14ac:dyDescent="0.25">
      <c r="A702" s="502" t="s">
        <v>99</v>
      </c>
      <c r="B702" s="513" t="s">
        <v>622</v>
      </c>
      <c r="C702" s="565" t="s">
        <v>660</v>
      </c>
      <c r="D702" s="513"/>
      <c r="E702" s="566"/>
      <c r="F702" s="549"/>
      <c r="G702" s="434"/>
      <c r="H702" s="447"/>
    </row>
    <row r="703" spans="1:8" ht="76.5" customHeight="1" x14ac:dyDescent="0.25">
      <c r="A703" s="570"/>
      <c r="B703" s="571" t="s">
        <v>622</v>
      </c>
      <c r="C703" s="572" t="s">
        <v>661</v>
      </c>
      <c r="D703" s="573" t="s">
        <v>190</v>
      </c>
      <c r="E703" s="574">
        <f>'Cost estimate'!E794</f>
        <v>0</v>
      </c>
      <c r="F703" s="575">
        <v>750</v>
      </c>
      <c r="G703" s="434">
        <f ca="1">IF(TODAY()&lt;45150,F703,IF(TODAY()&lt;45515,F703*(1+Escalations!$D$3),F703*(1+Escalations!$D$3)*(1+Escalations!$D$4)))</f>
        <v>750</v>
      </c>
      <c r="H703" s="447">
        <f t="shared" ca="1" si="21"/>
        <v>0</v>
      </c>
    </row>
    <row r="704" spans="1:8" s="79" customFormat="1" ht="18.600000000000001" customHeight="1" x14ac:dyDescent="0.25">
      <c r="A704" s="394" t="s">
        <v>762</v>
      </c>
      <c r="B704" s="86"/>
      <c r="C704" s="86"/>
      <c r="D704" s="86"/>
      <c r="E704" s="73"/>
      <c r="F704" s="392"/>
      <c r="G704" s="77"/>
      <c r="H704" s="78">
        <f ca="1">SUM(H671:H703)</f>
        <v>0</v>
      </c>
    </row>
    <row r="705" spans="1:8" x14ac:dyDescent="0.25">
      <c r="A705" s="382"/>
      <c r="B705" s="383"/>
      <c r="C705" s="254"/>
      <c r="D705" s="45"/>
      <c r="E705" s="432"/>
      <c r="F705" s="424"/>
      <c r="G705" s="256"/>
      <c r="H705" s="423"/>
    </row>
    <row r="706" spans="1:8" ht="20.399999999999999" x14ac:dyDescent="0.25">
      <c r="A706" s="384" t="s">
        <v>721</v>
      </c>
      <c r="B706" s="258"/>
      <c r="C706" s="381"/>
      <c r="D706" s="258"/>
      <c r="E706" s="431"/>
      <c r="F706" s="424"/>
      <c r="G706" s="256"/>
      <c r="H706" s="423"/>
    </row>
    <row r="707" spans="1:8" x14ac:dyDescent="0.25">
      <c r="A707" s="382"/>
      <c r="B707" s="383"/>
      <c r="C707" s="254"/>
      <c r="D707" s="45"/>
      <c r="E707" s="432"/>
      <c r="F707" s="424"/>
      <c r="G707" s="256"/>
      <c r="H707" s="423"/>
    </row>
    <row r="708" spans="1:8" x14ac:dyDescent="0.25">
      <c r="A708" s="382"/>
      <c r="B708" s="383"/>
      <c r="C708" s="254"/>
      <c r="D708" s="45"/>
      <c r="E708" s="432"/>
      <c r="F708" s="424"/>
      <c r="G708" s="256"/>
      <c r="H708" s="423"/>
    </row>
    <row r="709" spans="1:8" x14ac:dyDescent="0.25">
      <c r="A709" s="382">
        <v>1</v>
      </c>
      <c r="B709" s="383"/>
      <c r="C709" s="254" t="s">
        <v>7</v>
      </c>
      <c r="D709" s="45"/>
      <c r="E709" s="432">
        <f ca="1">H136</f>
        <v>3615700</v>
      </c>
      <c r="F709" s="424"/>
      <c r="G709" s="256"/>
      <c r="H709" s="423"/>
    </row>
    <row r="710" spans="1:8" x14ac:dyDescent="0.25">
      <c r="A710" s="382"/>
      <c r="B710" s="383"/>
      <c r="C710" s="260"/>
      <c r="D710" s="45"/>
      <c r="E710" s="432"/>
      <c r="F710" s="424"/>
      <c r="G710" s="256"/>
      <c r="H710" s="423"/>
    </row>
    <row r="711" spans="1:8" x14ac:dyDescent="0.25">
      <c r="A711" s="382">
        <v>2</v>
      </c>
      <c r="B711" s="383"/>
      <c r="C711" s="254" t="s">
        <v>186</v>
      </c>
      <c r="D711" s="45"/>
      <c r="E711" s="432">
        <f ca="1">H207</f>
        <v>1552900</v>
      </c>
      <c r="F711" s="424"/>
      <c r="G711" s="256"/>
      <c r="H711" s="423"/>
    </row>
    <row r="712" spans="1:8" x14ac:dyDescent="0.25">
      <c r="A712" s="382"/>
      <c r="B712" s="383"/>
      <c r="C712" s="260"/>
      <c r="D712" s="45"/>
      <c r="E712" s="432"/>
      <c r="F712" s="424"/>
      <c r="G712" s="256"/>
      <c r="H712" s="423"/>
    </row>
    <row r="713" spans="1:8" x14ac:dyDescent="0.25">
      <c r="A713" s="382">
        <v>3</v>
      </c>
      <c r="B713" s="383"/>
      <c r="C713" s="254" t="s">
        <v>253</v>
      </c>
      <c r="D713" s="45"/>
      <c r="E713" s="432">
        <f ca="1">H245</f>
        <v>8462500</v>
      </c>
      <c r="F713" s="424"/>
      <c r="G713" s="256"/>
      <c r="H713" s="423"/>
    </row>
    <row r="714" spans="1:8" x14ac:dyDescent="0.25">
      <c r="A714" s="382"/>
      <c r="B714" s="383"/>
      <c r="C714" s="254"/>
      <c r="D714" s="45"/>
      <c r="E714" s="432"/>
      <c r="F714" s="424"/>
      <c r="G714" s="256"/>
      <c r="H714" s="423"/>
    </row>
    <row r="715" spans="1:8" x14ac:dyDescent="0.25">
      <c r="A715" s="382">
        <v>4</v>
      </c>
      <c r="B715" s="383"/>
      <c r="C715" s="254" t="s">
        <v>294</v>
      </c>
      <c r="D715" s="45"/>
      <c r="E715" s="432">
        <f ca="1">H275</f>
        <v>1423000</v>
      </c>
      <c r="F715" s="424"/>
      <c r="G715" s="256"/>
      <c r="H715" s="423"/>
    </row>
    <row r="716" spans="1:8" x14ac:dyDescent="0.25">
      <c r="A716" s="382"/>
      <c r="B716" s="383"/>
      <c r="C716" s="254"/>
      <c r="D716" s="45"/>
      <c r="E716" s="432"/>
      <c r="F716" s="424"/>
      <c r="G716" s="256"/>
      <c r="H716" s="423"/>
    </row>
    <row r="717" spans="1:8" x14ac:dyDescent="0.25">
      <c r="A717" s="382">
        <v>5</v>
      </c>
      <c r="B717" s="383"/>
      <c r="C717" s="254" t="s">
        <v>311</v>
      </c>
      <c r="D717" s="45"/>
      <c r="E717" s="432">
        <f ca="1">H513</f>
        <v>804200</v>
      </c>
      <c r="F717" s="424"/>
      <c r="G717" s="256"/>
      <c r="H717" s="423"/>
    </row>
    <row r="718" spans="1:8" x14ac:dyDescent="0.25">
      <c r="A718" s="382"/>
      <c r="B718" s="383"/>
      <c r="C718" s="254"/>
      <c r="D718" s="45"/>
      <c r="E718" s="432"/>
      <c r="F718" s="424"/>
      <c r="G718" s="256"/>
      <c r="H718" s="423"/>
    </row>
    <row r="719" spans="1:8" x14ac:dyDescent="0.25">
      <c r="A719" s="382">
        <v>6</v>
      </c>
      <c r="B719" s="383"/>
      <c r="C719" s="254" t="s">
        <v>471</v>
      </c>
      <c r="D719" s="45"/>
      <c r="E719" s="432">
        <f ca="1">H651</f>
        <v>1486400</v>
      </c>
      <c r="F719" s="424"/>
      <c r="G719" s="256"/>
      <c r="H719" s="423"/>
    </row>
    <row r="720" spans="1:8" x14ac:dyDescent="0.25">
      <c r="A720" s="382"/>
      <c r="B720" s="383"/>
      <c r="C720" s="254"/>
      <c r="D720" s="45"/>
      <c r="E720" s="432"/>
      <c r="F720" s="424"/>
      <c r="G720" s="256"/>
      <c r="H720" s="423"/>
    </row>
    <row r="721" spans="1:8" x14ac:dyDescent="0.25">
      <c r="A721" s="382">
        <v>7</v>
      </c>
      <c r="B721" s="383"/>
      <c r="C721" s="254" t="s">
        <v>723</v>
      </c>
      <c r="D721" s="45"/>
      <c r="E721" s="432">
        <f ca="1">H670</f>
        <v>0</v>
      </c>
      <c r="F721" s="424"/>
      <c r="G721" s="256"/>
      <c r="H721" s="423"/>
    </row>
    <row r="722" spans="1:8" x14ac:dyDescent="0.25">
      <c r="A722" s="382"/>
      <c r="B722" s="383"/>
      <c r="C722" s="254"/>
      <c r="D722" s="45"/>
      <c r="E722" s="432"/>
      <c r="F722" s="424"/>
      <c r="G722" s="256"/>
      <c r="H722" s="423"/>
    </row>
    <row r="723" spans="1:8" x14ac:dyDescent="0.25">
      <c r="A723" s="382">
        <v>8</v>
      </c>
      <c r="B723" s="383"/>
      <c r="C723" s="261" t="s">
        <v>620</v>
      </c>
      <c r="D723" s="45"/>
      <c r="E723" s="432">
        <f ca="1">H704</f>
        <v>0</v>
      </c>
      <c r="F723" s="424"/>
      <c r="G723" s="256"/>
      <c r="H723" s="423"/>
    </row>
    <row r="724" spans="1:8" x14ac:dyDescent="0.25">
      <c r="A724" s="382"/>
      <c r="B724" s="383"/>
      <c r="C724" s="254"/>
      <c r="D724" s="45"/>
      <c r="E724" s="432"/>
      <c r="F724" s="424"/>
      <c r="G724" s="256"/>
      <c r="H724" s="423"/>
    </row>
    <row r="725" spans="1:8" x14ac:dyDescent="0.25">
      <c r="A725" s="385">
        <v>9</v>
      </c>
      <c r="B725" s="386"/>
      <c r="C725" s="262" t="s">
        <v>722</v>
      </c>
      <c r="D725" s="263"/>
      <c r="E725" s="433">
        <f ca="1">SUM(E709:E723)</f>
        <v>17344700</v>
      </c>
      <c r="F725" s="425"/>
      <c r="G725" s="266"/>
      <c r="H725" s="426"/>
    </row>
    <row r="726" spans="1:8" x14ac:dyDescent="0.25">
      <c r="A726" s="382"/>
      <c r="B726" s="383"/>
      <c r="C726" s="254"/>
      <c r="D726" s="45"/>
      <c r="E726" s="432"/>
      <c r="F726" s="424"/>
      <c r="G726" s="256"/>
      <c r="H726" s="423"/>
    </row>
    <row r="727" spans="1:8" x14ac:dyDescent="0.25">
      <c r="A727" s="382">
        <v>10</v>
      </c>
      <c r="B727" s="383"/>
      <c r="C727" s="254" t="s">
        <v>728</v>
      </c>
      <c r="D727" s="45"/>
      <c r="E727" s="432">
        <f ca="1">H751</f>
        <v>4735103.0999999996</v>
      </c>
      <c r="F727" s="424"/>
      <c r="G727" s="256"/>
      <c r="H727" s="423"/>
    </row>
    <row r="728" spans="1:8" x14ac:dyDescent="0.25">
      <c r="A728" s="382"/>
      <c r="B728" s="383"/>
      <c r="C728" s="254"/>
      <c r="D728" s="45"/>
      <c r="E728" s="432"/>
      <c r="F728" s="424"/>
      <c r="G728" s="256"/>
      <c r="H728" s="423"/>
    </row>
    <row r="729" spans="1:8" x14ac:dyDescent="0.25">
      <c r="A729" s="385">
        <v>11</v>
      </c>
      <c r="B729" s="386"/>
      <c r="C729" s="262" t="s">
        <v>729</v>
      </c>
      <c r="D729" s="263"/>
      <c r="E729" s="433">
        <f ca="1">E727+E725</f>
        <v>22079803.100000001</v>
      </c>
      <c r="F729" s="425"/>
      <c r="G729" s="266"/>
      <c r="H729" s="426"/>
    </row>
    <row r="730" spans="1:8" x14ac:dyDescent="0.25">
      <c r="A730" s="382"/>
      <c r="B730" s="383"/>
      <c r="C730" s="254"/>
      <c r="D730" s="45"/>
      <c r="E730" s="432"/>
      <c r="F730" s="424"/>
      <c r="G730" s="256"/>
      <c r="H730" s="423"/>
    </row>
    <row r="731" spans="1:8" x14ac:dyDescent="0.25">
      <c r="A731" s="382">
        <v>12</v>
      </c>
      <c r="B731" s="383"/>
      <c r="C731" s="254" t="s">
        <v>730</v>
      </c>
      <c r="D731" s="45"/>
      <c r="E731" s="432">
        <f ca="1">E729*0.15</f>
        <v>3311970.4650000003</v>
      </c>
      <c r="F731" s="424"/>
      <c r="G731" s="256"/>
      <c r="H731" s="423"/>
    </row>
    <row r="732" spans="1:8" x14ac:dyDescent="0.25">
      <c r="A732" s="382"/>
      <c r="B732" s="383"/>
      <c r="C732" s="254"/>
      <c r="D732" s="45"/>
      <c r="E732" s="432"/>
      <c r="F732" s="424"/>
      <c r="G732" s="256"/>
      <c r="H732" s="423"/>
    </row>
    <row r="733" spans="1:8" x14ac:dyDescent="0.25">
      <c r="A733" s="385">
        <v>13</v>
      </c>
      <c r="B733" s="386"/>
      <c r="C733" s="262" t="s">
        <v>731</v>
      </c>
      <c r="D733" s="263"/>
      <c r="E733" s="433">
        <f ca="1">E731+E729</f>
        <v>25391773.565000001</v>
      </c>
      <c r="F733" s="425"/>
      <c r="G733" s="266"/>
      <c r="H733" s="426"/>
    </row>
    <row r="734" spans="1:8" x14ac:dyDescent="0.25">
      <c r="A734" s="382"/>
      <c r="B734" s="383"/>
      <c r="C734" s="254"/>
      <c r="D734" s="45"/>
      <c r="E734" s="432"/>
      <c r="F734" s="424"/>
      <c r="G734" s="256"/>
      <c r="H734" s="423"/>
    </row>
    <row r="735" spans="1:8" x14ac:dyDescent="0.25">
      <c r="A735" s="382"/>
      <c r="B735" s="383"/>
      <c r="C735" s="254"/>
      <c r="D735" s="45"/>
      <c r="E735" s="432"/>
      <c r="F735" s="424"/>
      <c r="G735" s="256"/>
      <c r="H735" s="423"/>
    </row>
    <row r="736" spans="1:8" x14ac:dyDescent="0.25">
      <c r="A736" s="382"/>
      <c r="B736" s="383"/>
      <c r="C736" s="254"/>
      <c r="D736" s="45"/>
      <c r="E736" s="432"/>
      <c r="F736" s="424"/>
      <c r="G736" s="256"/>
      <c r="H736" s="423"/>
    </row>
    <row r="737" spans="1:8" x14ac:dyDescent="0.25">
      <c r="A737" s="382"/>
      <c r="B737" s="383"/>
      <c r="C737" s="254"/>
      <c r="D737" s="45"/>
      <c r="E737" s="432"/>
      <c r="F737" s="424"/>
      <c r="G737" s="256"/>
      <c r="H737" s="423"/>
    </row>
    <row r="738" spans="1:8" x14ac:dyDescent="0.25">
      <c r="A738" s="382"/>
      <c r="B738" s="383"/>
      <c r="C738" s="254"/>
      <c r="D738" s="45"/>
      <c r="E738" s="432"/>
      <c r="F738" s="424"/>
      <c r="G738" s="256"/>
      <c r="H738" s="423"/>
    </row>
    <row r="739" spans="1:8" x14ac:dyDescent="0.25">
      <c r="A739" s="382"/>
      <c r="B739" s="383"/>
      <c r="C739" s="254"/>
      <c r="D739" s="45"/>
      <c r="E739" s="432"/>
      <c r="F739" s="424"/>
      <c r="G739" s="256"/>
      <c r="H739" s="423"/>
    </row>
    <row r="740" spans="1:8" hidden="1" x14ac:dyDescent="0.25">
      <c r="A740" s="382"/>
      <c r="B740" s="383"/>
      <c r="C740" s="254"/>
      <c r="D740" s="45"/>
      <c r="E740" s="432"/>
      <c r="F740" s="424"/>
      <c r="G740" s="256"/>
      <c r="H740" s="423"/>
    </row>
    <row r="741" spans="1:8" hidden="1" x14ac:dyDescent="0.25">
      <c r="A741" s="382"/>
      <c r="B741" s="383"/>
      <c r="C741" s="254" t="s">
        <v>724</v>
      </c>
      <c r="D741" s="45"/>
      <c r="E741" s="432">
        <f>E42</f>
        <v>10</v>
      </c>
      <c r="F741" s="424"/>
      <c r="G741" s="256" t="s">
        <v>725</v>
      </c>
      <c r="H741" s="423"/>
    </row>
    <row r="742" spans="1:8" hidden="1" x14ac:dyDescent="0.25">
      <c r="A742" s="382"/>
      <c r="B742" s="383"/>
      <c r="C742" s="254"/>
      <c r="D742" s="45"/>
      <c r="E742" s="432"/>
      <c r="F742" s="424"/>
      <c r="G742" s="256"/>
      <c r="H742" s="423"/>
    </row>
    <row r="743" spans="1:8" hidden="1" x14ac:dyDescent="0.25">
      <c r="A743" s="382"/>
      <c r="B743" s="383"/>
      <c r="C743" s="254" t="s">
        <v>726</v>
      </c>
      <c r="D743" s="45"/>
      <c r="E743" s="432">
        <f ca="1">TODAY() +92</f>
        <v>45657</v>
      </c>
      <c r="F743" s="424"/>
      <c r="G743" s="256"/>
      <c r="H743" s="423"/>
    </row>
    <row r="744" spans="1:8" hidden="1" x14ac:dyDescent="0.25">
      <c r="A744" s="382"/>
      <c r="B744" s="383"/>
      <c r="C744" s="254"/>
      <c r="D744" s="45"/>
      <c r="E744" s="432"/>
      <c r="F744" s="424"/>
      <c r="G744" s="256"/>
      <c r="H744" s="423"/>
    </row>
    <row r="745" spans="1:8" hidden="1" x14ac:dyDescent="0.25">
      <c r="A745" s="382"/>
      <c r="B745" s="383"/>
      <c r="C745" s="254" t="s">
        <v>727</v>
      </c>
      <c r="D745" s="45"/>
      <c r="E745" s="432">
        <f ca="1">E743+E741*31</f>
        <v>45967</v>
      </c>
      <c r="F745" s="424"/>
      <c r="G745" s="256"/>
      <c r="H745" s="423"/>
    </row>
    <row r="746" spans="1:8" hidden="1" x14ac:dyDescent="0.25">
      <c r="A746" s="382"/>
      <c r="B746" s="383"/>
      <c r="C746" s="254"/>
      <c r="D746" s="45"/>
      <c r="E746" s="432"/>
      <c r="F746" s="424"/>
      <c r="G746" s="256"/>
      <c r="H746" s="423"/>
    </row>
    <row r="747" spans="1:8" hidden="1" x14ac:dyDescent="0.25">
      <c r="A747" s="382"/>
      <c r="B747" s="383"/>
      <c r="C747" s="254"/>
      <c r="D747" s="45"/>
      <c r="E747" s="432">
        <f ca="1">ROUNDUP(IF(E745&gt;Escalations!B2,(E745-Escalations!B2)/31,0),0)</f>
        <v>27</v>
      </c>
      <c r="F747" s="424"/>
      <c r="G747" s="256">
        <f>Escalations!C3</f>
        <v>6.5000000000000002E-2</v>
      </c>
      <c r="H747" s="423">
        <f ca="1">E747/E741*E725*G747</f>
        <v>3043994.85</v>
      </c>
    </row>
    <row r="748" spans="1:8" hidden="1" x14ac:dyDescent="0.25">
      <c r="A748" s="382"/>
      <c r="B748" s="383"/>
      <c r="C748" s="254"/>
      <c r="D748" s="45"/>
      <c r="E748" s="432"/>
      <c r="F748" s="424"/>
      <c r="G748" s="256"/>
      <c r="H748" s="423"/>
    </row>
    <row r="749" spans="1:8" hidden="1" x14ac:dyDescent="0.25">
      <c r="A749" s="382"/>
      <c r="B749" s="383"/>
      <c r="C749" s="254"/>
      <c r="D749" s="45"/>
      <c r="E749" s="432">
        <f ca="1">ROUNDUP(IF(E745&gt;Escalations!B3,(E745-Escalations!B3)/31,0),0)</f>
        <v>15</v>
      </c>
      <c r="F749" s="424"/>
      <c r="G749" s="256">
        <f>Escalations!C4</f>
        <v>6.5000000000000002E-2</v>
      </c>
      <c r="H749" s="423">
        <f ca="1">E749/E741*E725*G749</f>
        <v>1691108.25</v>
      </c>
    </row>
    <row r="750" spans="1:8" hidden="1" x14ac:dyDescent="0.25">
      <c r="A750" s="382"/>
      <c r="B750" s="383"/>
      <c r="C750" s="254"/>
      <c r="D750" s="45"/>
      <c r="E750" s="432"/>
      <c r="F750" s="424"/>
      <c r="G750" s="256"/>
      <c r="H750" s="423"/>
    </row>
    <row r="751" spans="1:8" hidden="1" x14ac:dyDescent="0.25">
      <c r="A751" s="382"/>
      <c r="B751" s="383"/>
      <c r="C751" s="254"/>
      <c r="D751" s="45"/>
      <c r="E751" s="432"/>
      <c r="F751" s="424"/>
      <c r="G751" s="256"/>
      <c r="H751" s="423">
        <f ca="1">SUM(H747:H750)</f>
        <v>4735103.0999999996</v>
      </c>
    </row>
    <row r="752" spans="1:8" hidden="1" x14ac:dyDescent="0.25">
      <c r="A752" s="382"/>
      <c r="B752" s="383"/>
      <c r="C752" s="254"/>
      <c r="D752" s="45"/>
      <c r="E752" s="432"/>
      <c r="F752" s="424"/>
      <c r="G752" s="256"/>
      <c r="H752" s="423"/>
    </row>
    <row r="753" spans="1:6" x14ac:dyDescent="0.25">
      <c r="A753" s="515"/>
      <c r="B753" s="516"/>
      <c r="C753" s="517"/>
      <c r="D753" s="518"/>
      <c r="E753" s="438"/>
      <c r="F753" s="519"/>
    </row>
    <row r="754" spans="1:6" x14ac:dyDescent="0.25">
      <c r="A754" s="576"/>
      <c r="B754" s="577"/>
      <c r="C754" s="578"/>
      <c r="D754" s="461"/>
      <c r="E754" s="461"/>
      <c r="F754" s="579"/>
    </row>
    <row r="755" spans="1:6" x14ac:dyDescent="0.25">
      <c r="A755" s="576"/>
      <c r="B755" s="577"/>
      <c r="C755" s="578"/>
      <c r="D755" s="461"/>
      <c r="E755" s="461"/>
      <c r="F755" s="579"/>
    </row>
    <row r="756" spans="1:6" x14ac:dyDescent="0.25">
      <c r="A756" s="576"/>
      <c r="B756" s="577"/>
      <c r="C756" s="578"/>
      <c r="D756" s="461"/>
      <c r="E756" s="461"/>
      <c r="F756" s="579"/>
    </row>
    <row r="757" spans="1:6" x14ac:dyDescent="0.25">
      <c r="A757" s="576"/>
      <c r="B757" s="577"/>
      <c r="C757" s="578"/>
      <c r="D757" s="461"/>
      <c r="E757" s="461"/>
      <c r="F757" s="579"/>
    </row>
    <row r="758" spans="1:6" x14ac:dyDescent="0.25">
      <c r="A758" s="576"/>
      <c r="B758" s="577"/>
      <c r="C758" s="578"/>
      <c r="D758" s="461"/>
      <c r="E758" s="461"/>
      <c r="F758" s="579"/>
    </row>
    <row r="759" spans="1:6" x14ac:dyDescent="0.25">
      <c r="A759" s="576"/>
      <c r="B759" s="577"/>
      <c r="C759" s="578"/>
      <c r="D759" s="461"/>
      <c r="E759" s="461"/>
      <c r="F759" s="579"/>
    </row>
    <row r="760" spans="1:6" x14ac:dyDescent="0.25">
      <c r="A760" s="576"/>
      <c r="B760" s="577"/>
      <c r="C760" s="578"/>
      <c r="D760" s="461"/>
      <c r="E760" s="461"/>
      <c r="F760" s="579"/>
    </row>
    <row r="761" spans="1:6" x14ac:dyDescent="0.25">
      <c r="A761" s="576"/>
      <c r="B761" s="577"/>
      <c r="C761" s="578"/>
      <c r="D761" s="461"/>
      <c r="E761" s="461"/>
      <c r="F761" s="579"/>
    </row>
    <row r="762" spans="1:6" x14ac:dyDescent="0.25">
      <c r="A762" s="576"/>
      <c r="B762" s="577"/>
      <c r="C762" s="578"/>
      <c r="D762" s="461"/>
      <c r="E762" s="461"/>
      <c r="F762" s="579"/>
    </row>
    <row r="763" spans="1:6" x14ac:dyDescent="0.25">
      <c r="A763" s="576"/>
      <c r="B763" s="577"/>
      <c r="C763" s="578"/>
      <c r="D763" s="461"/>
      <c r="E763" s="461"/>
      <c r="F763" s="579"/>
    </row>
    <row r="764" spans="1:6" x14ac:dyDescent="0.25">
      <c r="A764" s="576"/>
      <c r="B764" s="577"/>
      <c r="C764" s="578"/>
      <c r="D764" s="461"/>
      <c r="E764" s="461"/>
      <c r="F764" s="579"/>
    </row>
    <row r="765" spans="1:6" x14ac:dyDescent="0.25">
      <c r="A765" s="576"/>
      <c r="B765" s="577"/>
      <c r="C765" s="578"/>
      <c r="D765" s="461"/>
      <c r="E765" s="461"/>
      <c r="F765" s="579"/>
    </row>
    <row r="766" spans="1:6" x14ac:dyDescent="0.25">
      <c r="A766" s="576"/>
      <c r="B766" s="577"/>
      <c r="C766" s="578"/>
      <c r="D766" s="461"/>
      <c r="E766" s="461"/>
      <c r="F766" s="579"/>
    </row>
    <row r="767" spans="1:6" x14ac:dyDescent="0.25">
      <c r="A767" s="576"/>
      <c r="B767" s="577"/>
      <c r="C767" s="578"/>
      <c r="D767" s="461"/>
      <c r="E767" s="461"/>
      <c r="F767" s="579"/>
    </row>
    <row r="768" spans="1:6" x14ac:dyDescent="0.25">
      <c r="A768" s="576"/>
      <c r="B768" s="577"/>
      <c r="C768" s="578"/>
      <c r="D768" s="461"/>
      <c r="E768" s="461"/>
      <c r="F768" s="579"/>
    </row>
    <row r="769" spans="1:6" x14ac:dyDescent="0.25">
      <c r="A769" s="576"/>
      <c r="B769" s="577"/>
      <c r="C769" s="578"/>
      <c r="D769" s="461"/>
      <c r="E769" s="461"/>
      <c r="F769" s="579"/>
    </row>
    <row r="770" spans="1:6" x14ac:dyDescent="0.25">
      <c r="A770" s="576"/>
      <c r="B770" s="577"/>
      <c r="C770" s="578"/>
      <c r="D770" s="461"/>
      <c r="E770" s="461"/>
      <c r="F770" s="579"/>
    </row>
    <row r="771" spans="1:6" x14ac:dyDescent="0.25">
      <c r="A771" s="576"/>
      <c r="B771" s="577"/>
      <c r="C771" s="578"/>
      <c r="D771" s="461"/>
      <c r="E771" s="461"/>
      <c r="F771" s="579"/>
    </row>
    <row r="772" spans="1:6" x14ac:dyDescent="0.25">
      <c r="A772" s="576"/>
      <c r="B772" s="577"/>
      <c r="C772" s="578"/>
      <c r="D772" s="461"/>
      <c r="E772" s="461"/>
      <c r="F772" s="579"/>
    </row>
    <row r="773" spans="1:6" x14ac:dyDescent="0.25">
      <c r="A773" s="576"/>
      <c r="B773" s="577"/>
      <c r="C773" s="578"/>
      <c r="D773" s="461"/>
      <c r="E773" s="461"/>
      <c r="F773" s="579"/>
    </row>
    <row r="774" spans="1:6" x14ac:dyDescent="0.25">
      <c r="A774" s="576"/>
      <c r="B774" s="577"/>
      <c r="C774" s="578"/>
      <c r="D774" s="461"/>
      <c r="E774" s="461"/>
      <c r="F774" s="579"/>
    </row>
    <row r="775" spans="1:6" x14ac:dyDescent="0.25">
      <c r="A775" s="576"/>
      <c r="B775" s="577"/>
      <c r="C775" s="578"/>
      <c r="D775" s="461"/>
      <c r="E775" s="461"/>
      <c r="F775" s="579"/>
    </row>
    <row r="776" spans="1:6" x14ac:dyDescent="0.25">
      <c r="A776" s="576"/>
      <c r="B776" s="577"/>
      <c r="C776" s="578"/>
      <c r="D776" s="461"/>
      <c r="E776" s="461"/>
      <c r="F776" s="579"/>
    </row>
    <row r="777" spans="1:6" x14ac:dyDescent="0.25">
      <c r="A777" s="576"/>
      <c r="B777" s="577"/>
      <c r="C777" s="578"/>
      <c r="D777" s="461"/>
      <c r="E777" s="461"/>
      <c r="F777" s="579"/>
    </row>
    <row r="778" spans="1:6" x14ac:dyDescent="0.25">
      <c r="A778" s="576"/>
      <c r="B778" s="577"/>
      <c r="C778" s="578"/>
      <c r="D778" s="461"/>
      <c r="E778" s="461"/>
      <c r="F778" s="579"/>
    </row>
    <row r="779" spans="1:6" x14ac:dyDescent="0.25">
      <c r="A779" s="576"/>
      <c r="B779" s="577"/>
      <c r="C779" s="578"/>
      <c r="D779" s="461"/>
      <c r="E779" s="461"/>
      <c r="F779" s="579"/>
    </row>
    <row r="780" spans="1:6" x14ac:dyDescent="0.25">
      <c r="A780" s="576"/>
      <c r="B780" s="577"/>
      <c r="C780" s="578"/>
      <c r="D780" s="461"/>
      <c r="E780" s="461"/>
      <c r="F780" s="579"/>
    </row>
    <row r="781" spans="1:6" x14ac:dyDescent="0.25">
      <c r="A781" s="576"/>
      <c r="B781" s="577"/>
      <c r="C781" s="578"/>
      <c r="D781" s="461"/>
      <c r="E781" s="461"/>
      <c r="F781" s="579"/>
    </row>
    <row r="782" spans="1:6" x14ac:dyDescent="0.25">
      <c r="A782" s="576"/>
      <c r="B782" s="577"/>
      <c r="C782" s="578"/>
      <c r="D782" s="461"/>
      <c r="E782" s="461"/>
      <c r="F782" s="579"/>
    </row>
    <row r="783" spans="1:6" x14ac:dyDescent="0.25">
      <c r="A783" s="576"/>
      <c r="B783" s="577"/>
      <c r="C783" s="578"/>
      <c r="D783" s="461"/>
      <c r="E783" s="461"/>
      <c r="F783" s="579"/>
    </row>
    <row r="784" spans="1:6" x14ac:dyDescent="0.25">
      <c r="A784" s="576"/>
      <c r="B784" s="577"/>
      <c r="C784" s="578"/>
      <c r="D784" s="461"/>
      <c r="E784" s="461"/>
      <c r="F784" s="579"/>
    </row>
    <row r="785" spans="1:6" x14ac:dyDescent="0.25">
      <c r="A785" s="576"/>
      <c r="B785" s="577"/>
      <c r="C785" s="578"/>
      <c r="D785" s="461"/>
      <c r="E785" s="461"/>
      <c r="F785" s="579"/>
    </row>
    <row r="786" spans="1:6" x14ac:dyDescent="0.25">
      <c r="A786" s="576"/>
      <c r="B786" s="577"/>
      <c r="C786" s="578"/>
      <c r="D786" s="461"/>
      <c r="E786" s="461"/>
      <c r="F786" s="579"/>
    </row>
    <row r="787" spans="1:6" x14ac:dyDescent="0.25">
      <c r="A787" s="576"/>
      <c r="B787" s="577"/>
      <c r="C787" s="578"/>
      <c r="D787" s="461"/>
      <c r="E787" s="461"/>
      <c r="F787" s="579"/>
    </row>
    <row r="788" spans="1:6" x14ac:dyDescent="0.25">
      <c r="A788" s="576"/>
      <c r="B788" s="577"/>
      <c r="C788" s="578"/>
      <c r="D788" s="461"/>
      <c r="E788" s="461"/>
      <c r="F788" s="579"/>
    </row>
    <row r="789" spans="1:6" x14ac:dyDescent="0.25">
      <c r="A789" s="576"/>
      <c r="B789" s="577"/>
      <c r="C789" s="578"/>
      <c r="D789" s="461"/>
      <c r="E789" s="461"/>
      <c r="F789" s="579"/>
    </row>
    <row r="790" spans="1:6" x14ac:dyDescent="0.25">
      <c r="A790" s="576"/>
      <c r="B790" s="577"/>
      <c r="C790" s="578"/>
      <c r="D790" s="461"/>
      <c r="E790" s="461"/>
      <c r="F790" s="579"/>
    </row>
    <row r="791" spans="1:6" x14ac:dyDescent="0.25">
      <c r="A791" s="576"/>
      <c r="B791" s="577"/>
      <c r="C791" s="578"/>
      <c r="D791" s="461"/>
      <c r="E791" s="461"/>
      <c r="F791" s="579"/>
    </row>
    <row r="792" spans="1:6" x14ac:dyDescent="0.25">
      <c r="A792" s="576"/>
      <c r="B792" s="577"/>
      <c r="C792" s="578"/>
      <c r="D792" s="461"/>
      <c r="E792" s="461"/>
      <c r="F792" s="579"/>
    </row>
    <row r="793" spans="1:6" x14ac:dyDescent="0.25">
      <c r="A793" s="576"/>
      <c r="B793" s="577"/>
      <c r="C793" s="578"/>
      <c r="D793" s="461"/>
      <c r="E793" s="461"/>
      <c r="F793" s="579"/>
    </row>
    <row r="794" spans="1:6" x14ac:dyDescent="0.25">
      <c r="A794" s="576"/>
      <c r="B794" s="577"/>
      <c r="C794" s="578"/>
      <c r="D794" s="461"/>
      <c r="E794" s="461"/>
      <c r="F794" s="579"/>
    </row>
    <row r="795" spans="1:6" x14ac:dyDescent="0.25">
      <c r="A795" s="576"/>
      <c r="B795" s="577"/>
      <c r="C795" s="578"/>
      <c r="D795" s="461"/>
      <c r="E795" s="461"/>
      <c r="F795" s="579"/>
    </row>
    <row r="796" spans="1:6" x14ac:dyDescent="0.25">
      <c r="A796" s="576"/>
      <c r="B796" s="577"/>
      <c r="C796" s="578"/>
      <c r="D796" s="461"/>
      <c r="E796" s="461"/>
      <c r="F796" s="579"/>
    </row>
    <row r="797" spans="1:6" x14ac:dyDescent="0.25">
      <c r="A797" s="576"/>
      <c r="B797" s="577"/>
      <c r="C797" s="578"/>
      <c r="D797" s="461"/>
      <c r="E797" s="461"/>
      <c r="F797" s="579"/>
    </row>
    <row r="798" spans="1:6" x14ac:dyDescent="0.25">
      <c r="A798" s="576"/>
      <c r="B798" s="577"/>
      <c r="C798" s="578"/>
      <c r="D798" s="461"/>
      <c r="E798" s="461"/>
      <c r="F798" s="579"/>
    </row>
    <row r="799" spans="1:6" x14ac:dyDescent="0.25">
      <c r="A799" s="576"/>
      <c r="B799" s="577"/>
      <c r="C799" s="578"/>
      <c r="D799" s="461"/>
      <c r="E799" s="461"/>
      <c r="F799" s="579"/>
    </row>
    <row r="800" spans="1:6" x14ac:dyDescent="0.25">
      <c r="A800" s="576"/>
      <c r="B800" s="577"/>
      <c r="C800" s="578"/>
      <c r="D800" s="461"/>
      <c r="E800" s="461"/>
      <c r="F800" s="579"/>
    </row>
    <row r="801" spans="1:6" x14ac:dyDescent="0.25">
      <c r="A801" s="576"/>
      <c r="B801" s="577"/>
      <c r="C801" s="578"/>
      <c r="D801" s="461"/>
      <c r="E801" s="461"/>
      <c r="F801" s="579"/>
    </row>
    <row r="802" spans="1:6" x14ac:dyDescent="0.25">
      <c r="A802" s="576"/>
      <c r="B802" s="577"/>
      <c r="C802" s="578"/>
      <c r="D802" s="461"/>
      <c r="E802" s="461"/>
      <c r="F802" s="579"/>
    </row>
    <row r="803" spans="1:6" x14ac:dyDescent="0.25">
      <c r="A803" s="576"/>
      <c r="B803" s="577"/>
      <c r="C803" s="578"/>
      <c r="D803" s="461"/>
      <c r="E803" s="461"/>
      <c r="F803" s="579"/>
    </row>
    <row r="804" spans="1:6" x14ac:dyDescent="0.25">
      <c r="A804" s="576"/>
      <c r="B804" s="577"/>
      <c r="C804" s="578"/>
      <c r="D804" s="461"/>
      <c r="E804" s="461"/>
      <c r="F804" s="579"/>
    </row>
    <row r="805" spans="1:6" x14ac:dyDescent="0.25">
      <c r="A805" s="576"/>
      <c r="B805" s="577"/>
      <c r="C805" s="578"/>
      <c r="D805" s="461"/>
      <c r="E805" s="461"/>
      <c r="F805" s="579"/>
    </row>
    <row r="806" spans="1:6" x14ac:dyDescent="0.25">
      <c r="A806" s="576"/>
      <c r="B806" s="577"/>
      <c r="C806" s="578"/>
      <c r="D806" s="461"/>
      <c r="E806" s="461"/>
      <c r="F806" s="579"/>
    </row>
    <row r="807" spans="1:6" x14ac:dyDescent="0.25">
      <c r="A807" s="576"/>
      <c r="B807" s="577"/>
      <c r="C807" s="578"/>
      <c r="D807" s="461"/>
      <c r="E807" s="461"/>
      <c r="F807" s="579"/>
    </row>
    <row r="808" spans="1:6" x14ac:dyDescent="0.25">
      <c r="A808" s="576"/>
      <c r="B808" s="577"/>
      <c r="C808" s="578"/>
      <c r="D808" s="461"/>
      <c r="E808" s="461"/>
      <c r="F808" s="579"/>
    </row>
    <row r="809" spans="1:6" x14ac:dyDescent="0.25">
      <c r="A809" s="576"/>
      <c r="B809" s="577"/>
      <c r="C809" s="578"/>
      <c r="D809" s="461"/>
      <c r="E809" s="461"/>
      <c r="F809" s="579"/>
    </row>
    <row r="810" spans="1:6" x14ac:dyDescent="0.25">
      <c r="A810" s="576"/>
      <c r="B810" s="577"/>
      <c r="C810" s="578"/>
      <c r="D810" s="461"/>
      <c r="E810" s="461"/>
      <c r="F810" s="579"/>
    </row>
    <row r="811" spans="1:6" x14ac:dyDescent="0.25">
      <c r="A811" s="576"/>
      <c r="B811" s="577"/>
      <c r="C811" s="578"/>
      <c r="D811" s="461"/>
      <c r="E811" s="461"/>
      <c r="F811" s="579"/>
    </row>
    <row r="812" spans="1:6" x14ac:dyDescent="0.25">
      <c r="A812" s="576"/>
      <c r="B812" s="577"/>
      <c r="C812" s="578"/>
      <c r="D812" s="461"/>
      <c r="E812" s="461"/>
      <c r="F812" s="579"/>
    </row>
    <row r="813" spans="1:6" x14ac:dyDescent="0.25">
      <c r="A813" s="576"/>
      <c r="B813" s="577"/>
      <c r="C813" s="578"/>
      <c r="D813" s="461"/>
      <c r="E813" s="461"/>
      <c r="F813" s="579"/>
    </row>
    <row r="814" spans="1:6" x14ac:dyDescent="0.25">
      <c r="A814" s="576"/>
      <c r="B814" s="577"/>
      <c r="C814" s="578"/>
      <c r="D814" s="461"/>
      <c r="E814" s="461"/>
      <c r="F814" s="579"/>
    </row>
    <row r="815" spans="1:6" x14ac:dyDescent="0.25">
      <c r="A815" s="576"/>
      <c r="B815" s="577"/>
      <c r="C815" s="578"/>
      <c r="D815" s="461"/>
      <c r="E815" s="461"/>
      <c r="F815" s="579"/>
    </row>
    <row r="816" spans="1:6" x14ac:dyDescent="0.25">
      <c r="A816" s="576"/>
      <c r="B816" s="577"/>
      <c r="C816" s="578"/>
      <c r="D816" s="461"/>
      <c r="E816" s="461"/>
      <c r="F816" s="579"/>
    </row>
    <row r="817" spans="1:6" x14ac:dyDescent="0.25">
      <c r="A817" s="576"/>
      <c r="B817" s="577"/>
      <c r="C817" s="578"/>
      <c r="D817" s="461"/>
      <c r="E817" s="461"/>
      <c r="F817" s="579"/>
    </row>
    <row r="818" spans="1:6" x14ac:dyDescent="0.25">
      <c r="A818" s="576"/>
      <c r="B818" s="577"/>
      <c r="C818" s="578"/>
      <c r="D818" s="461"/>
      <c r="E818" s="461"/>
      <c r="F818" s="579"/>
    </row>
    <row r="819" spans="1:6" x14ac:dyDescent="0.25">
      <c r="A819" s="576"/>
      <c r="B819" s="577"/>
      <c r="C819" s="578"/>
      <c r="D819" s="461"/>
      <c r="E819" s="461"/>
      <c r="F819" s="579"/>
    </row>
    <row r="820" spans="1:6" x14ac:dyDescent="0.25">
      <c r="A820" s="576"/>
      <c r="B820" s="577"/>
      <c r="C820" s="578"/>
      <c r="D820" s="461"/>
      <c r="E820" s="461"/>
      <c r="F820" s="579"/>
    </row>
    <row r="821" spans="1:6" x14ac:dyDescent="0.25">
      <c r="A821" s="576"/>
      <c r="B821" s="577"/>
      <c r="C821" s="578"/>
      <c r="D821" s="461"/>
      <c r="E821" s="461"/>
      <c r="F821" s="579"/>
    </row>
    <row r="822" spans="1:6" x14ac:dyDescent="0.25">
      <c r="A822" s="576"/>
      <c r="B822" s="577"/>
      <c r="C822" s="578"/>
      <c r="D822" s="461"/>
      <c r="E822" s="461"/>
      <c r="F822" s="579"/>
    </row>
    <row r="823" spans="1:6" x14ac:dyDescent="0.25">
      <c r="A823" s="576"/>
      <c r="B823" s="577"/>
      <c r="C823" s="578"/>
      <c r="D823" s="461"/>
      <c r="E823" s="461"/>
      <c r="F823" s="579"/>
    </row>
    <row r="824" spans="1:6" x14ac:dyDescent="0.25">
      <c r="A824" s="576"/>
      <c r="B824" s="577"/>
      <c r="C824" s="578"/>
      <c r="D824" s="461"/>
      <c r="E824" s="461"/>
      <c r="F824" s="579"/>
    </row>
    <row r="825" spans="1:6" x14ac:dyDescent="0.25">
      <c r="A825" s="576"/>
      <c r="B825" s="577"/>
      <c r="C825" s="578"/>
      <c r="D825" s="461"/>
      <c r="E825" s="461"/>
      <c r="F825" s="579"/>
    </row>
    <row r="826" spans="1:6" x14ac:dyDescent="0.25">
      <c r="A826" s="576"/>
      <c r="B826" s="577"/>
      <c r="C826" s="578"/>
      <c r="D826" s="461"/>
      <c r="E826" s="461"/>
      <c r="F826" s="579"/>
    </row>
    <row r="827" spans="1:6" x14ac:dyDescent="0.25">
      <c r="A827" s="576"/>
      <c r="B827" s="577"/>
      <c r="C827" s="578"/>
      <c r="D827" s="461"/>
      <c r="E827" s="461"/>
      <c r="F827" s="579"/>
    </row>
    <row r="828" spans="1:6" x14ac:dyDescent="0.25">
      <c r="A828" s="576"/>
      <c r="B828" s="577"/>
      <c r="C828" s="578"/>
      <c r="D828" s="461"/>
      <c r="E828" s="461"/>
      <c r="F828" s="579"/>
    </row>
    <row r="829" spans="1:6" x14ac:dyDescent="0.25">
      <c r="A829" s="576"/>
      <c r="B829" s="577"/>
      <c r="C829" s="578"/>
      <c r="D829" s="461"/>
      <c r="E829" s="461"/>
      <c r="F829" s="579"/>
    </row>
    <row r="830" spans="1:6" x14ac:dyDescent="0.25">
      <c r="A830" s="576"/>
      <c r="B830" s="577"/>
      <c r="C830" s="578"/>
      <c r="D830" s="461"/>
      <c r="E830" s="461"/>
      <c r="F830" s="579"/>
    </row>
    <row r="831" spans="1:6" x14ac:dyDescent="0.25">
      <c r="A831" s="576"/>
      <c r="B831" s="577"/>
      <c r="C831" s="578"/>
      <c r="D831" s="461"/>
      <c r="E831" s="461"/>
      <c r="F831" s="579"/>
    </row>
    <row r="832" spans="1:6" x14ac:dyDescent="0.25">
      <c r="A832" s="576"/>
      <c r="B832" s="577"/>
      <c r="C832" s="578"/>
      <c r="D832" s="461"/>
      <c r="E832" s="461"/>
      <c r="F832" s="579"/>
    </row>
    <row r="833" spans="1:6" x14ac:dyDescent="0.25">
      <c r="A833" s="576"/>
      <c r="B833" s="577"/>
      <c r="C833" s="578"/>
      <c r="D833" s="461"/>
      <c r="E833" s="461"/>
      <c r="F833" s="579"/>
    </row>
    <row r="834" spans="1:6" x14ac:dyDescent="0.25">
      <c r="A834" s="576"/>
      <c r="B834" s="577"/>
      <c r="C834" s="578"/>
      <c r="D834" s="461"/>
      <c r="E834" s="461"/>
      <c r="F834" s="579"/>
    </row>
    <row r="835" spans="1:6" x14ac:dyDescent="0.25">
      <c r="A835" s="576"/>
      <c r="B835" s="577"/>
      <c r="C835" s="578"/>
      <c r="D835" s="461"/>
      <c r="E835" s="461"/>
      <c r="F835" s="579"/>
    </row>
    <row r="836" spans="1:6" x14ac:dyDescent="0.25">
      <c r="A836" s="576"/>
      <c r="B836" s="577"/>
      <c r="C836" s="578"/>
      <c r="D836" s="461"/>
      <c r="E836" s="461"/>
      <c r="F836" s="579"/>
    </row>
    <row r="837" spans="1:6" x14ac:dyDescent="0.25">
      <c r="A837" s="576"/>
      <c r="B837" s="577"/>
      <c r="C837" s="578"/>
      <c r="D837" s="461"/>
      <c r="E837" s="461"/>
      <c r="F837" s="579"/>
    </row>
    <row r="838" spans="1:6" x14ac:dyDescent="0.25">
      <c r="A838" s="576"/>
      <c r="B838" s="577"/>
      <c r="C838" s="578"/>
      <c r="D838" s="461"/>
      <c r="E838" s="461"/>
      <c r="F838" s="579"/>
    </row>
    <row r="839" spans="1:6" x14ac:dyDescent="0.25">
      <c r="A839" s="576"/>
      <c r="B839" s="577"/>
      <c r="C839" s="578"/>
      <c r="D839" s="461"/>
      <c r="E839" s="461"/>
      <c r="F839" s="579"/>
    </row>
    <row r="840" spans="1:6" x14ac:dyDescent="0.25">
      <c r="A840" s="576"/>
      <c r="B840" s="577"/>
      <c r="C840" s="578"/>
      <c r="D840" s="461"/>
      <c r="E840" s="461"/>
      <c r="F840" s="579"/>
    </row>
    <row r="841" spans="1:6" x14ac:dyDescent="0.25">
      <c r="A841" s="576"/>
      <c r="B841" s="577"/>
      <c r="C841" s="578"/>
      <c r="D841" s="461"/>
      <c r="E841" s="461"/>
      <c r="F841" s="579"/>
    </row>
    <row r="842" spans="1:6" x14ac:dyDescent="0.25">
      <c r="A842" s="576"/>
      <c r="B842" s="577"/>
      <c r="C842" s="578"/>
      <c r="D842" s="461"/>
      <c r="E842" s="461"/>
      <c r="F842" s="579"/>
    </row>
    <row r="843" spans="1:6" x14ac:dyDescent="0.25">
      <c r="A843" s="576"/>
      <c r="B843" s="577"/>
      <c r="C843" s="578"/>
      <c r="D843" s="461"/>
      <c r="E843" s="461"/>
      <c r="F843" s="579"/>
    </row>
    <row r="844" spans="1:6" x14ac:dyDescent="0.25">
      <c r="A844" s="576"/>
      <c r="B844" s="577"/>
      <c r="C844" s="578"/>
      <c r="D844" s="461"/>
      <c r="E844" s="461"/>
      <c r="F844" s="579"/>
    </row>
    <row r="845" spans="1:6" x14ac:dyDescent="0.25">
      <c r="A845" s="576"/>
      <c r="B845" s="577"/>
      <c r="C845" s="578"/>
      <c r="D845" s="461"/>
      <c r="E845" s="461"/>
      <c r="F845" s="579"/>
    </row>
    <row r="846" spans="1:6" x14ac:dyDescent="0.25">
      <c r="A846" s="576"/>
      <c r="B846" s="577"/>
      <c r="C846" s="578"/>
      <c r="D846" s="461"/>
      <c r="E846" s="461"/>
      <c r="F846" s="579"/>
    </row>
    <row r="847" spans="1:6" x14ac:dyDescent="0.25">
      <c r="A847" s="576"/>
      <c r="B847" s="577"/>
      <c r="C847" s="578"/>
      <c r="D847" s="461"/>
      <c r="E847" s="461"/>
      <c r="F847" s="579"/>
    </row>
    <row r="848" spans="1:6" x14ac:dyDescent="0.25">
      <c r="A848" s="576"/>
      <c r="B848" s="577"/>
      <c r="C848" s="578"/>
      <c r="D848" s="461"/>
      <c r="E848" s="461"/>
      <c r="F848" s="579"/>
    </row>
    <row r="849" spans="1:6" x14ac:dyDescent="0.25">
      <c r="A849" s="576"/>
      <c r="B849" s="577"/>
      <c r="C849" s="578"/>
      <c r="D849" s="461"/>
      <c r="E849" s="461"/>
      <c r="F849" s="579"/>
    </row>
    <row r="850" spans="1:6" x14ac:dyDescent="0.25">
      <c r="A850" s="576"/>
      <c r="B850" s="577"/>
      <c r="C850" s="578"/>
      <c r="D850" s="461"/>
      <c r="E850" s="461"/>
      <c r="F850" s="579"/>
    </row>
    <row r="851" spans="1:6" x14ac:dyDescent="0.25">
      <c r="A851" s="576"/>
      <c r="B851" s="577"/>
      <c r="C851" s="578"/>
      <c r="D851" s="461"/>
      <c r="E851" s="461"/>
      <c r="F851" s="579"/>
    </row>
    <row r="852" spans="1:6" x14ac:dyDescent="0.25">
      <c r="A852" s="576"/>
      <c r="B852" s="577"/>
      <c r="C852" s="578"/>
      <c r="D852" s="461"/>
      <c r="E852" s="461"/>
      <c r="F852" s="579"/>
    </row>
    <row r="853" spans="1:6" x14ac:dyDescent="0.25">
      <c r="A853" s="576"/>
      <c r="B853" s="577"/>
      <c r="C853" s="578"/>
      <c r="D853" s="461"/>
      <c r="E853" s="461"/>
      <c r="F853" s="579"/>
    </row>
    <row r="854" spans="1:6" x14ac:dyDescent="0.25">
      <c r="A854" s="576"/>
      <c r="B854" s="577"/>
      <c r="C854" s="578"/>
      <c r="D854" s="461"/>
      <c r="E854" s="461"/>
      <c r="F854" s="579"/>
    </row>
    <row r="855" spans="1:6" x14ac:dyDescent="0.25">
      <c r="A855" s="576"/>
      <c r="B855" s="577"/>
      <c r="C855" s="578"/>
      <c r="D855" s="461"/>
      <c r="E855" s="461"/>
      <c r="F855" s="579"/>
    </row>
    <row r="856" spans="1:6" x14ac:dyDescent="0.25">
      <c r="A856" s="576"/>
      <c r="B856" s="577"/>
      <c r="C856" s="578"/>
      <c r="D856" s="461"/>
      <c r="E856" s="461"/>
      <c r="F856" s="579"/>
    </row>
    <row r="857" spans="1:6" x14ac:dyDescent="0.25">
      <c r="A857" s="576"/>
      <c r="B857" s="577"/>
      <c r="C857" s="578"/>
      <c r="D857" s="461"/>
      <c r="E857" s="461"/>
      <c r="F857" s="579"/>
    </row>
    <row r="858" spans="1:6" x14ac:dyDescent="0.25">
      <c r="A858" s="576"/>
      <c r="B858" s="577"/>
      <c r="C858" s="578"/>
      <c r="D858" s="461"/>
      <c r="E858" s="461"/>
      <c r="F858" s="579"/>
    </row>
    <row r="859" spans="1:6" x14ac:dyDescent="0.25">
      <c r="A859" s="576"/>
      <c r="B859" s="577"/>
      <c r="C859" s="578"/>
      <c r="D859" s="461"/>
      <c r="E859" s="461"/>
      <c r="F859" s="579"/>
    </row>
    <row r="860" spans="1:6" x14ac:dyDescent="0.25">
      <c r="A860" s="576"/>
      <c r="B860" s="577"/>
      <c r="C860" s="578"/>
      <c r="D860" s="461"/>
      <c r="E860" s="461"/>
      <c r="F860" s="579"/>
    </row>
    <row r="861" spans="1:6" x14ac:dyDescent="0.25">
      <c r="A861" s="576"/>
      <c r="B861" s="577"/>
      <c r="C861" s="578"/>
      <c r="D861" s="461"/>
      <c r="E861" s="461"/>
      <c r="F861" s="579"/>
    </row>
    <row r="862" spans="1:6" x14ac:dyDescent="0.25">
      <c r="A862" s="576"/>
      <c r="B862" s="577"/>
      <c r="C862" s="578"/>
      <c r="D862" s="461"/>
      <c r="E862" s="461"/>
      <c r="F862" s="579"/>
    </row>
    <row r="863" spans="1:6" x14ac:dyDescent="0.25">
      <c r="A863" s="576"/>
      <c r="B863" s="577"/>
      <c r="C863" s="578"/>
      <c r="D863" s="461"/>
      <c r="E863" s="461"/>
      <c r="F863" s="579"/>
    </row>
    <row r="864" spans="1:6" x14ac:dyDescent="0.25">
      <c r="A864" s="576"/>
      <c r="B864" s="577"/>
      <c r="C864" s="578"/>
      <c r="D864" s="461"/>
      <c r="E864" s="461"/>
      <c r="F864" s="579"/>
    </row>
    <row r="865" spans="1:6" x14ac:dyDescent="0.25">
      <c r="A865" s="576"/>
      <c r="B865" s="577"/>
      <c r="C865" s="578"/>
      <c r="D865" s="461"/>
      <c r="E865" s="461"/>
      <c r="F865" s="579"/>
    </row>
    <row r="866" spans="1:6" x14ac:dyDescent="0.25">
      <c r="A866" s="576"/>
      <c r="B866" s="577"/>
      <c r="C866" s="578"/>
      <c r="D866" s="461"/>
      <c r="E866" s="461"/>
      <c r="F866" s="579"/>
    </row>
    <row r="867" spans="1:6" x14ac:dyDescent="0.25">
      <c r="A867" s="576"/>
      <c r="B867" s="577"/>
      <c r="C867" s="578"/>
      <c r="D867" s="461"/>
      <c r="E867" s="461"/>
      <c r="F867" s="579"/>
    </row>
    <row r="868" spans="1:6" x14ac:dyDescent="0.25">
      <c r="A868" s="576"/>
      <c r="B868" s="577"/>
      <c r="C868" s="578"/>
      <c r="D868" s="461"/>
      <c r="E868" s="461"/>
      <c r="F868" s="579"/>
    </row>
    <row r="869" spans="1:6" x14ac:dyDescent="0.25">
      <c r="A869" s="576"/>
      <c r="B869" s="577"/>
      <c r="C869" s="578"/>
      <c r="D869" s="461"/>
      <c r="E869" s="461"/>
      <c r="F869" s="579"/>
    </row>
    <row r="870" spans="1:6" x14ac:dyDescent="0.25">
      <c r="A870" s="576"/>
      <c r="B870" s="577"/>
      <c r="C870" s="578"/>
      <c r="D870" s="461"/>
      <c r="E870" s="461"/>
      <c r="F870" s="579"/>
    </row>
    <row r="871" spans="1:6" x14ac:dyDescent="0.25">
      <c r="A871" s="576"/>
      <c r="B871" s="577"/>
      <c r="C871" s="578"/>
      <c r="D871" s="461"/>
      <c r="E871" s="461"/>
      <c r="F871" s="579"/>
    </row>
    <row r="872" spans="1:6" x14ac:dyDescent="0.25">
      <c r="A872" s="576"/>
      <c r="B872" s="577"/>
      <c r="C872" s="578"/>
      <c r="D872" s="461"/>
      <c r="E872" s="461"/>
      <c r="F872" s="579"/>
    </row>
    <row r="873" spans="1:6" x14ac:dyDescent="0.25">
      <c r="A873" s="576"/>
      <c r="B873" s="577"/>
      <c r="C873" s="578"/>
      <c r="D873" s="461"/>
      <c r="E873" s="461"/>
      <c r="F873" s="579"/>
    </row>
    <row r="874" spans="1:6" x14ac:dyDescent="0.25">
      <c r="A874" s="576"/>
      <c r="B874" s="577"/>
      <c r="C874" s="578"/>
      <c r="D874" s="461"/>
      <c r="E874" s="461"/>
      <c r="F874" s="579"/>
    </row>
    <row r="875" spans="1:6" x14ac:dyDescent="0.25">
      <c r="A875" s="576"/>
      <c r="B875" s="577"/>
      <c r="C875" s="578"/>
      <c r="D875" s="461"/>
      <c r="E875" s="461"/>
      <c r="F875" s="579"/>
    </row>
    <row r="876" spans="1:6" x14ac:dyDescent="0.25">
      <c r="A876" s="576"/>
      <c r="B876" s="577"/>
      <c r="C876" s="578"/>
      <c r="D876" s="461"/>
      <c r="E876" s="461"/>
      <c r="F876" s="579"/>
    </row>
    <row r="877" spans="1:6" x14ac:dyDescent="0.25">
      <c r="A877" s="576"/>
      <c r="B877" s="577"/>
      <c r="C877" s="578"/>
      <c r="D877" s="461"/>
      <c r="E877" s="461"/>
      <c r="F877" s="579"/>
    </row>
    <row r="878" spans="1:6" x14ac:dyDescent="0.25">
      <c r="A878" s="576"/>
      <c r="B878" s="577"/>
      <c r="C878" s="578"/>
      <c r="D878" s="461"/>
      <c r="E878" s="461"/>
      <c r="F878" s="579"/>
    </row>
    <row r="879" spans="1:6" x14ac:dyDescent="0.25">
      <c r="A879" s="576"/>
      <c r="B879" s="577"/>
      <c r="C879" s="578"/>
      <c r="D879" s="461"/>
      <c r="E879" s="461"/>
      <c r="F879" s="579"/>
    </row>
    <row r="880" spans="1:6" x14ac:dyDescent="0.25">
      <c r="A880" s="576"/>
      <c r="B880" s="577"/>
      <c r="C880" s="578"/>
      <c r="D880" s="461"/>
      <c r="E880" s="461"/>
      <c r="F880" s="579"/>
    </row>
    <row r="881" spans="1:6" x14ac:dyDescent="0.25">
      <c r="A881" s="576"/>
      <c r="B881" s="577"/>
      <c r="C881" s="578"/>
      <c r="D881" s="461"/>
      <c r="E881" s="461"/>
      <c r="F881" s="579"/>
    </row>
    <row r="882" spans="1:6" x14ac:dyDescent="0.25">
      <c r="A882" s="576"/>
      <c r="B882" s="577"/>
      <c r="C882" s="578"/>
      <c r="D882" s="461"/>
      <c r="E882" s="461"/>
      <c r="F882" s="579"/>
    </row>
    <row r="883" spans="1:6" x14ac:dyDescent="0.25">
      <c r="A883" s="576"/>
      <c r="B883" s="577"/>
      <c r="C883" s="578"/>
      <c r="D883" s="461"/>
      <c r="E883" s="461"/>
      <c r="F883" s="579"/>
    </row>
    <row r="884" spans="1:6" x14ac:dyDescent="0.25">
      <c r="A884" s="576"/>
      <c r="B884" s="577"/>
      <c r="C884" s="578"/>
      <c r="D884" s="461"/>
      <c r="E884" s="461"/>
      <c r="F884" s="579"/>
    </row>
    <row r="885" spans="1:6" x14ac:dyDescent="0.25">
      <c r="A885" s="576"/>
      <c r="B885" s="577"/>
      <c r="C885" s="578"/>
      <c r="D885" s="461"/>
      <c r="E885" s="461"/>
      <c r="F885" s="579"/>
    </row>
    <row r="886" spans="1:6" x14ac:dyDescent="0.25">
      <c r="A886" s="576"/>
      <c r="B886" s="577"/>
      <c r="C886" s="578"/>
      <c r="D886" s="461"/>
      <c r="E886" s="461"/>
      <c r="F886" s="579"/>
    </row>
    <row r="887" spans="1:6" x14ac:dyDescent="0.25">
      <c r="A887" s="576"/>
      <c r="B887" s="577"/>
      <c r="C887" s="578"/>
      <c r="D887" s="461"/>
      <c r="E887" s="461"/>
      <c r="F887" s="579"/>
    </row>
    <row r="888" spans="1:6" x14ac:dyDescent="0.25">
      <c r="A888" s="576"/>
      <c r="B888" s="577"/>
      <c r="C888" s="578"/>
      <c r="D888" s="461"/>
      <c r="E888" s="461"/>
      <c r="F888" s="579"/>
    </row>
    <row r="889" spans="1:6" x14ac:dyDescent="0.25">
      <c r="A889" s="576"/>
      <c r="B889" s="577"/>
      <c r="C889" s="578"/>
      <c r="D889" s="461"/>
      <c r="E889" s="461"/>
      <c r="F889" s="579"/>
    </row>
    <row r="890" spans="1:6" x14ac:dyDescent="0.25">
      <c r="A890" s="576"/>
      <c r="B890" s="577"/>
      <c r="C890" s="578"/>
      <c r="D890" s="461"/>
      <c r="E890" s="461"/>
      <c r="F890" s="579"/>
    </row>
    <row r="891" spans="1:6" x14ac:dyDescent="0.25">
      <c r="A891" s="576"/>
      <c r="B891" s="577"/>
      <c r="C891" s="578"/>
      <c r="D891" s="461"/>
      <c r="E891" s="461"/>
      <c r="F891" s="579"/>
    </row>
    <row r="892" spans="1:6" x14ac:dyDescent="0.25">
      <c r="A892" s="576"/>
      <c r="B892" s="577"/>
      <c r="C892" s="578"/>
      <c r="D892" s="461"/>
      <c r="E892" s="461"/>
      <c r="F892" s="579"/>
    </row>
    <row r="893" spans="1:6" x14ac:dyDescent="0.25">
      <c r="A893" s="576"/>
      <c r="B893" s="577"/>
      <c r="C893" s="578"/>
      <c r="D893" s="461"/>
      <c r="E893" s="461"/>
      <c r="F893" s="579"/>
    </row>
    <row r="894" spans="1:6" x14ac:dyDescent="0.25">
      <c r="A894" s="576"/>
      <c r="B894" s="577"/>
      <c r="C894" s="578"/>
      <c r="D894" s="461"/>
      <c r="E894" s="461"/>
      <c r="F894" s="579"/>
    </row>
    <row r="895" spans="1:6" x14ac:dyDescent="0.25">
      <c r="A895" s="576"/>
      <c r="B895" s="577"/>
      <c r="C895" s="578"/>
      <c r="D895" s="461"/>
      <c r="E895" s="461"/>
      <c r="F895" s="579"/>
    </row>
    <row r="896" spans="1:6" x14ac:dyDescent="0.25">
      <c r="A896" s="576"/>
      <c r="B896" s="577"/>
      <c r="C896" s="578"/>
      <c r="D896" s="461"/>
      <c r="E896" s="461"/>
      <c r="F896" s="579"/>
    </row>
    <row r="897" spans="1:6" x14ac:dyDescent="0.25">
      <c r="A897" s="576"/>
      <c r="B897" s="577"/>
      <c r="C897" s="578"/>
      <c r="D897" s="461"/>
      <c r="E897" s="461"/>
      <c r="F897" s="579"/>
    </row>
    <row r="898" spans="1:6" x14ac:dyDescent="0.25">
      <c r="A898" s="576"/>
      <c r="B898" s="577"/>
      <c r="C898" s="578"/>
      <c r="D898" s="461"/>
      <c r="E898" s="461"/>
      <c r="F898" s="579"/>
    </row>
    <row r="899" spans="1:6" x14ac:dyDescent="0.25">
      <c r="A899" s="576"/>
      <c r="B899" s="577"/>
      <c r="C899" s="578"/>
      <c r="D899" s="461"/>
      <c r="E899" s="461"/>
      <c r="F899" s="579"/>
    </row>
    <row r="900" spans="1:6" x14ac:dyDescent="0.25">
      <c r="A900" s="576"/>
      <c r="B900" s="577"/>
      <c r="C900" s="578"/>
      <c r="D900" s="461"/>
      <c r="E900" s="461"/>
      <c r="F900" s="579"/>
    </row>
    <row r="901" spans="1:6" x14ac:dyDescent="0.25">
      <c r="A901" s="576"/>
      <c r="B901" s="577"/>
      <c r="C901" s="578"/>
      <c r="D901" s="461"/>
      <c r="E901" s="461"/>
      <c r="F901" s="579"/>
    </row>
    <row r="902" spans="1:6" x14ac:dyDescent="0.25">
      <c r="A902" s="576"/>
      <c r="B902" s="577"/>
      <c r="C902" s="578"/>
      <c r="D902" s="461"/>
      <c r="E902" s="461"/>
      <c r="F902" s="579"/>
    </row>
    <row r="903" spans="1:6" x14ac:dyDescent="0.25">
      <c r="A903" s="576"/>
      <c r="B903" s="577"/>
      <c r="C903" s="578"/>
      <c r="D903" s="461"/>
      <c r="E903" s="461"/>
      <c r="F903" s="579"/>
    </row>
    <row r="904" spans="1:6" x14ac:dyDescent="0.25">
      <c r="A904" s="576"/>
      <c r="B904" s="577"/>
      <c r="C904" s="578"/>
      <c r="D904" s="461"/>
      <c r="E904" s="461"/>
      <c r="F904" s="579"/>
    </row>
    <row r="905" spans="1:6" x14ac:dyDescent="0.25">
      <c r="A905" s="576"/>
      <c r="B905" s="577"/>
      <c r="C905" s="578"/>
      <c r="D905" s="461"/>
      <c r="E905" s="461"/>
      <c r="F905" s="579"/>
    </row>
    <row r="906" spans="1:6" x14ac:dyDescent="0.25">
      <c r="A906" s="576"/>
      <c r="B906" s="577"/>
      <c r="C906" s="578"/>
      <c r="D906" s="461"/>
      <c r="E906" s="461"/>
      <c r="F906" s="579"/>
    </row>
    <row r="907" spans="1:6" x14ac:dyDescent="0.25">
      <c r="A907" s="576"/>
      <c r="B907" s="577"/>
      <c r="C907" s="578"/>
      <c r="D907" s="461"/>
      <c r="E907" s="461"/>
      <c r="F907" s="579"/>
    </row>
    <row r="908" spans="1:6" x14ac:dyDescent="0.25">
      <c r="A908" s="576"/>
      <c r="B908" s="577"/>
      <c r="C908" s="578"/>
      <c r="D908" s="461"/>
      <c r="E908" s="461"/>
      <c r="F908" s="579"/>
    </row>
    <row r="909" spans="1:6" x14ac:dyDescent="0.25">
      <c r="A909" s="576"/>
      <c r="B909" s="577"/>
      <c r="C909" s="578"/>
      <c r="D909" s="461"/>
      <c r="E909" s="461"/>
      <c r="F909" s="579"/>
    </row>
    <row r="910" spans="1:6" x14ac:dyDescent="0.25">
      <c r="A910" s="576"/>
      <c r="B910" s="577"/>
      <c r="C910" s="578"/>
      <c r="D910" s="461"/>
      <c r="E910" s="461"/>
      <c r="F910" s="579"/>
    </row>
    <row r="911" spans="1:6" x14ac:dyDescent="0.25">
      <c r="A911" s="576"/>
      <c r="B911" s="577"/>
      <c r="C911" s="578"/>
      <c r="D911" s="461"/>
      <c r="E911" s="461"/>
      <c r="F911" s="579"/>
    </row>
    <row r="912" spans="1:6" x14ac:dyDescent="0.25">
      <c r="A912" s="576"/>
      <c r="B912" s="577"/>
      <c r="C912" s="578"/>
      <c r="D912" s="461"/>
      <c r="E912" s="461"/>
      <c r="F912" s="579"/>
    </row>
    <row r="913" spans="1:6" x14ac:dyDescent="0.25">
      <c r="A913" s="576"/>
      <c r="B913" s="577"/>
      <c r="C913" s="578"/>
      <c r="D913" s="461"/>
      <c r="E913" s="461"/>
      <c r="F913" s="579"/>
    </row>
    <row r="914" spans="1:6" x14ac:dyDescent="0.25">
      <c r="A914" s="576"/>
      <c r="B914" s="577"/>
      <c r="C914" s="578"/>
      <c r="D914" s="461"/>
      <c r="E914" s="461"/>
      <c r="F914" s="579"/>
    </row>
    <row r="915" spans="1:6" x14ac:dyDescent="0.25">
      <c r="A915" s="576"/>
      <c r="B915" s="577"/>
      <c r="C915" s="578"/>
      <c r="D915" s="461"/>
      <c r="E915" s="461"/>
      <c r="F915" s="579"/>
    </row>
    <row r="916" spans="1:6" x14ac:dyDescent="0.25">
      <c r="A916" s="576"/>
      <c r="B916" s="577"/>
      <c r="C916" s="578"/>
      <c r="D916" s="461"/>
      <c r="E916" s="461"/>
      <c r="F916" s="579"/>
    </row>
    <row r="917" spans="1:6" x14ac:dyDescent="0.25">
      <c r="A917" s="576"/>
      <c r="B917" s="577"/>
      <c r="C917" s="578"/>
      <c r="D917" s="461"/>
      <c r="E917" s="461"/>
      <c r="F917" s="579"/>
    </row>
    <row r="918" spans="1:6" x14ac:dyDescent="0.25">
      <c r="A918" s="576"/>
      <c r="B918" s="577"/>
      <c r="C918" s="578"/>
      <c r="D918" s="461"/>
      <c r="E918" s="461"/>
      <c r="F918" s="579"/>
    </row>
    <row r="919" spans="1:6" x14ac:dyDescent="0.25">
      <c r="A919" s="576"/>
      <c r="B919" s="577"/>
      <c r="C919" s="578"/>
      <c r="D919" s="461"/>
      <c r="E919" s="461"/>
      <c r="F919" s="579"/>
    </row>
    <row r="920" spans="1:6" x14ac:dyDescent="0.25">
      <c r="A920" s="576"/>
      <c r="B920" s="577"/>
      <c r="C920" s="578"/>
      <c r="D920" s="461"/>
      <c r="E920" s="461"/>
      <c r="F920" s="579"/>
    </row>
    <row r="921" spans="1:6" x14ac:dyDescent="0.25">
      <c r="A921" s="576"/>
      <c r="B921" s="577"/>
      <c r="C921" s="578"/>
      <c r="D921" s="461"/>
      <c r="E921" s="461"/>
      <c r="F921" s="579"/>
    </row>
    <row r="922" spans="1:6" x14ac:dyDescent="0.25">
      <c r="A922" s="576"/>
      <c r="B922" s="577"/>
      <c r="C922" s="578"/>
      <c r="D922" s="461"/>
      <c r="E922" s="461"/>
      <c r="F922" s="579"/>
    </row>
    <row r="923" spans="1:6" x14ac:dyDescent="0.25">
      <c r="A923" s="576"/>
      <c r="B923" s="577"/>
      <c r="C923" s="578"/>
      <c r="D923" s="461"/>
      <c r="E923" s="461"/>
      <c r="F923" s="579"/>
    </row>
    <row r="924" spans="1:6" x14ac:dyDescent="0.25">
      <c r="A924" s="576"/>
      <c r="B924" s="577"/>
      <c r="C924" s="578"/>
      <c r="D924" s="461"/>
      <c r="E924" s="461"/>
      <c r="F924" s="579"/>
    </row>
    <row r="925" spans="1:6" x14ac:dyDescent="0.25">
      <c r="A925" s="576"/>
      <c r="B925" s="577"/>
      <c r="C925" s="578"/>
      <c r="D925" s="461"/>
      <c r="E925" s="461"/>
      <c r="F925" s="579"/>
    </row>
    <row r="926" spans="1:6" x14ac:dyDescent="0.25">
      <c r="A926" s="576"/>
      <c r="B926" s="577"/>
      <c r="C926" s="578"/>
      <c r="D926" s="461"/>
      <c r="E926" s="461"/>
      <c r="F926" s="579"/>
    </row>
    <row r="927" spans="1:6" x14ac:dyDescent="0.25">
      <c r="A927" s="576"/>
      <c r="B927" s="577"/>
      <c r="C927" s="578"/>
      <c r="D927" s="461"/>
      <c r="E927" s="461"/>
      <c r="F927" s="579"/>
    </row>
    <row r="928" spans="1:6" x14ac:dyDescent="0.25">
      <c r="A928" s="576"/>
      <c r="B928" s="577"/>
      <c r="C928" s="578"/>
      <c r="D928" s="461"/>
      <c r="E928" s="461"/>
      <c r="F928" s="579"/>
    </row>
    <row r="929" spans="1:6" x14ac:dyDescent="0.25">
      <c r="A929" s="576"/>
      <c r="B929" s="577"/>
      <c r="C929" s="578"/>
      <c r="D929" s="461"/>
      <c r="E929" s="461"/>
      <c r="F929" s="579"/>
    </row>
    <row r="930" spans="1:6" x14ac:dyDescent="0.25">
      <c r="A930" s="576"/>
      <c r="B930" s="577"/>
      <c r="C930" s="578"/>
      <c r="D930" s="461"/>
      <c r="E930" s="461"/>
      <c r="F930" s="579"/>
    </row>
    <row r="931" spans="1:6" x14ac:dyDescent="0.25">
      <c r="A931" s="576"/>
      <c r="B931" s="577"/>
      <c r="C931" s="578"/>
      <c r="D931" s="461"/>
      <c r="E931" s="461"/>
      <c r="F931" s="579"/>
    </row>
    <row r="932" spans="1:6" x14ac:dyDescent="0.25">
      <c r="A932" s="576"/>
      <c r="B932" s="577"/>
      <c r="C932" s="578"/>
      <c r="D932" s="461"/>
      <c r="E932" s="461"/>
      <c r="F932" s="579"/>
    </row>
    <row r="933" spans="1:6" x14ac:dyDescent="0.25">
      <c r="A933" s="576"/>
      <c r="B933" s="577"/>
      <c r="C933" s="578"/>
      <c r="D933" s="461"/>
      <c r="E933" s="461"/>
      <c r="F933" s="579"/>
    </row>
    <row r="934" spans="1:6" x14ac:dyDescent="0.25">
      <c r="A934" s="576"/>
      <c r="B934" s="577"/>
      <c r="C934" s="578"/>
      <c r="D934" s="461"/>
      <c r="E934" s="461"/>
      <c r="F934" s="579"/>
    </row>
    <row r="935" spans="1:6" x14ac:dyDescent="0.25">
      <c r="A935" s="576"/>
      <c r="B935" s="577"/>
      <c r="C935" s="578"/>
      <c r="D935" s="461"/>
      <c r="E935" s="461"/>
      <c r="F935" s="579"/>
    </row>
    <row r="936" spans="1:6" x14ac:dyDescent="0.25">
      <c r="A936" s="576"/>
      <c r="B936" s="577"/>
      <c r="C936" s="578"/>
      <c r="D936" s="461"/>
      <c r="E936" s="461"/>
      <c r="F936" s="579"/>
    </row>
    <row r="937" spans="1:6" x14ac:dyDescent="0.25">
      <c r="A937" s="576"/>
      <c r="B937" s="577"/>
      <c r="C937" s="578"/>
      <c r="D937" s="461"/>
      <c r="E937" s="461"/>
      <c r="F937" s="579"/>
    </row>
    <row r="938" spans="1:6" x14ac:dyDescent="0.25">
      <c r="A938" s="576"/>
      <c r="B938" s="577"/>
      <c r="C938" s="578"/>
      <c r="D938" s="461"/>
      <c r="E938" s="461"/>
      <c r="F938" s="579"/>
    </row>
    <row r="939" spans="1:6" x14ac:dyDescent="0.25">
      <c r="A939" s="576"/>
      <c r="B939" s="577"/>
      <c r="C939" s="578"/>
      <c r="D939" s="461"/>
      <c r="E939" s="461"/>
      <c r="F939" s="579"/>
    </row>
    <row r="940" spans="1:6" x14ac:dyDescent="0.25">
      <c r="A940" s="576"/>
      <c r="B940" s="577"/>
      <c r="C940" s="578"/>
      <c r="D940" s="461"/>
      <c r="E940" s="461"/>
      <c r="F940" s="579"/>
    </row>
    <row r="941" spans="1:6" x14ac:dyDescent="0.25">
      <c r="A941" s="576"/>
      <c r="B941" s="577"/>
      <c r="C941" s="578"/>
      <c r="D941" s="461"/>
      <c r="E941" s="461"/>
      <c r="F941" s="579"/>
    </row>
    <row r="942" spans="1:6" x14ac:dyDescent="0.25">
      <c r="A942" s="576"/>
      <c r="B942" s="577"/>
      <c r="C942" s="578"/>
      <c r="D942" s="461"/>
      <c r="E942" s="461"/>
      <c r="F942" s="579"/>
    </row>
    <row r="943" spans="1:6" x14ac:dyDescent="0.25">
      <c r="A943" s="576"/>
      <c r="B943" s="577"/>
      <c r="C943" s="578"/>
      <c r="D943" s="461"/>
      <c r="E943" s="461"/>
      <c r="F943" s="579"/>
    </row>
    <row r="944" spans="1:6" x14ac:dyDescent="0.25">
      <c r="A944" s="576"/>
      <c r="B944" s="577"/>
      <c r="C944" s="578"/>
      <c r="D944" s="461"/>
      <c r="E944" s="461"/>
      <c r="F944" s="579"/>
    </row>
    <row r="945" spans="1:6" x14ac:dyDescent="0.25">
      <c r="A945" s="576"/>
      <c r="B945" s="577"/>
      <c r="C945" s="578"/>
      <c r="D945" s="461"/>
      <c r="E945" s="461"/>
      <c r="F945" s="579"/>
    </row>
    <row r="946" spans="1:6" x14ac:dyDescent="0.25">
      <c r="A946" s="576"/>
      <c r="B946" s="577"/>
      <c r="C946" s="578"/>
      <c r="D946" s="461"/>
      <c r="E946" s="461"/>
      <c r="F946" s="579"/>
    </row>
    <row r="947" spans="1:6" x14ac:dyDescent="0.25">
      <c r="A947" s="576"/>
      <c r="B947" s="577"/>
      <c r="C947" s="578"/>
      <c r="D947" s="461"/>
      <c r="E947" s="461"/>
      <c r="F947" s="579"/>
    </row>
    <row r="948" spans="1:6" x14ac:dyDescent="0.25">
      <c r="A948" s="576"/>
      <c r="B948" s="577"/>
      <c r="C948" s="578"/>
      <c r="D948" s="461"/>
      <c r="E948" s="461"/>
      <c r="F948" s="579"/>
    </row>
    <row r="949" spans="1:6" x14ac:dyDescent="0.25">
      <c r="A949" s="576"/>
      <c r="B949" s="577"/>
      <c r="C949" s="578"/>
      <c r="D949" s="461"/>
      <c r="E949" s="461"/>
      <c r="F949" s="579"/>
    </row>
    <row r="950" spans="1:6" x14ac:dyDescent="0.25">
      <c r="A950" s="576"/>
      <c r="B950" s="577"/>
      <c r="C950" s="578"/>
      <c r="D950" s="461"/>
      <c r="E950" s="461"/>
      <c r="F950" s="579"/>
    </row>
    <row r="951" spans="1:6" x14ac:dyDescent="0.25">
      <c r="A951" s="576"/>
      <c r="B951" s="577"/>
      <c r="C951" s="578"/>
      <c r="D951" s="461"/>
      <c r="E951" s="461"/>
      <c r="F951" s="579"/>
    </row>
    <row r="952" spans="1:6" x14ac:dyDescent="0.25">
      <c r="A952" s="576"/>
      <c r="B952" s="577"/>
      <c r="C952" s="578"/>
      <c r="D952" s="461"/>
      <c r="E952" s="461"/>
      <c r="F952" s="579"/>
    </row>
    <row r="953" spans="1:6" x14ac:dyDescent="0.25">
      <c r="A953" s="576"/>
      <c r="B953" s="577"/>
      <c r="C953" s="578"/>
      <c r="D953" s="461"/>
      <c r="E953" s="461"/>
      <c r="F953" s="579"/>
    </row>
    <row r="954" spans="1:6" x14ac:dyDescent="0.25">
      <c r="A954" s="576"/>
      <c r="B954" s="577"/>
      <c r="C954" s="578"/>
      <c r="D954" s="461"/>
      <c r="E954" s="461"/>
      <c r="F954" s="579"/>
    </row>
    <row r="955" spans="1:6" x14ac:dyDescent="0.25">
      <c r="A955" s="576"/>
      <c r="B955" s="577"/>
      <c r="C955" s="578"/>
      <c r="D955" s="461"/>
      <c r="E955" s="461"/>
      <c r="F955" s="579"/>
    </row>
    <row r="956" spans="1:6" x14ac:dyDescent="0.25">
      <c r="A956" s="576"/>
      <c r="B956" s="577"/>
      <c r="C956" s="578"/>
      <c r="D956" s="461"/>
      <c r="E956" s="461"/>
      <c r="F956" s="579"/>
    </row>
    <row r="957" spans="1:6" x14ac:dyDescent="0.25">
      <c r="A957" s="576"/>
      <c r="B957" s="577"/>
      <c r="C957" s="578"/>
      <c r="D957" s="461"/>
      <c r="E957" s="461"/>
      <c r="F957" s="579"/>
    </row>
    <row r="958" spans="1:6" x14ac:dyDescent="0.25">
      <c r="A958" s="576"/>
      <c r="B958" s="577"/>
      <c r="C958" s="578"/>
      <c r="D958" s="461"/>
      <c r="E958" s="461"/>
      <c r="F958" s="579"/>
    </row>
    <row r="959" spans="1:6" x14ac:dyDescent="0.25">
      <c r="A959" s="576"/>
      <c r="B959" s="577"/>
      <c r="C959" s="578"/>
      <c r="D959" s="461"/>
      <c r="E959" s="461"/>
      <c r="F959" s="579"/>
    </row>
    <row r="960" spans="1:6" x14ac:dyDescent="0.25">
      <c r="A960" s="576"/>
      <c r="B960" s="577"/>
      <c r="C960" s="578"/>
      <c r="D960" s="461"/>
      <c r="E960" s="461"/>
      <c r="F960" s="579"/>
    </row>
    <row r="961" spans="1:6" x14ac:dyDescent="0.25">
      <c r="A961" s="576"/>
      <c r="B961" s="577"/>
      <c r="C961" s="578"/>
      <c r="D961" s="461"/>
      <c r="E961" s="461"/>
      <c r="F961" s="579"/>
    </row>
    <row r="962" spans="1:6" x14ac:dyDescent="0.25">
      <c r="A962" s="576"/>
      <c r="B962" s="577"/>
      <c r="C962" s="578"/>
      <c r="D962" s="461"/>
      <c r="E962" s="461"/>
      <c r="F962" s="579"/>
    </row>
    <row r="963" spans="1:6" x14ac:dyDescent="0.25">
      <c r="A963" s="576"/>
      <c r="B963" s="577"/>
      <c r="C963" s="578"/>
      <c r="D963" s="461"/>
      <c r="E963" s="461"/>
      <c r="F963" s="579"/>
    </row>
    <row r="964" spans="1:6" x14ac:dyDescent="0.25">
      <c r="A964" s="576"/>
      <c r="B964" s="577"/>
      <c r="C964" s="578"/>
      <c r="D964" s="461"/>
      <c r="E964" s="461"/>
      <c r="F964" s="579"/>
    </row>
    <row r="965" spans="1:6" x14ac:dyDescent="0.25">
      <c r="A965" s="576"/>
      <c r="B965" s="577"/>
      <c r="C965" s="578"/>
      <c r="D965" s="461"/>
      <c r="E965" s="461"/>
      <c r="F965" s="579"/>
    </row>
    <row r="966" spans="1:6" x14ac:dyDescent="0.25">
      <c r="A966" s="576"/>
      <c r="B966" s="577"/>
      <c r="C966" s="578"/>
      <c r="D966" s="461"/>
      <c r="E966" s="461"/>
      <c r="F966" s="579"/>
    </row>
    <row r="967" spans="1:6" x14ac:dyDescent="0.25">
      <c r="A967" s="576"/>
      <c r="B967" s="577"/>
      <c r="C967" s="578"/>
      <c r="D967" s="461"/>
      <c r="E967" s="461"/>
      <c r="F967" s="579"/>
    </row>
    <row r="968" spans="1:6" x14ac:dyDescent="0.25">
      <c r="A968" s="576"/>
      <c r="B968" s="577"/>
      <c r="C968" s="578"/>
      <c r="D968" s="461"/>
      <c r="E968" s="461"/>
      <c r="F968" s="579"/>
    </row>
    <row r="969" spans="1:6" x14ac:dyDescent="0.25">
      <c r="A969" s="576"/>
      <c r="B969" s="577"/>
      <c r="C969" s="578"/>
      <c r="D969" s="461"/>
      <c r="E969" s="461"/>
      <c r="F969" s="579"/>
    </row>
    <row r="970" spans="1:6" x14ac:dyDescent="0.25">
      <c r="A970" s="576"/>
      <c r="B970" s="577"/>
      <c r="C970" s="578"/>
      <c r="D970" s="461"/>
      <c r="E970" s="461"/>
      <c r="F970" s="579"/>
    </row>
    <row r="971" spans="1:6" x14ac:dyDescent="0.25">
      <c r="A971" s="576"/>
      <c r="B971" s="577"/>
      <c r="C971" s="578"/>
      <c r="D971" s="461"/>
      <c r="E971" s="461"/>
      <c r="F971" s="579"/>
    </row>
    <row r="972" spans="1:6" x14ac:dyDescent="0.25">
      <c r="A972" s="576"/>
      <c r="B972" s="577"/>
      <c r="C972" s="578"/>
      <c r="D972" s="461"/>
      <c r="E972" s="461"/>
      <c r="F972" s="579"/>
    </row>
    <row r="973" spans="1:6" x14ac:dyDescent="0.25">
      <c r="A973" s="576"/>
      <c r="B973" s="577"/>
      <c r="C973" s="578"/>
      <c r="D973" s="461"/>
      <c r="E973" s="461"/>
      <c r="F973" s="579"/>
    </row>
    <row r="974" spans="1:6" x14ac:dyDescent="0.25">
      <c r="A974" s="576"/>
      <c r="B974" s="577"/>
      <c r="C974" s="578"/>
      <c r="D974" s="461"/>
      <c r="E974" s="461"/>
      <c r="F974" s="579"/>
    </row>
    <row r="975" spans="1:6" x14ac:dyDescent="0.25">
      <c r="A975" s="576"/>
      <c r="B975" s="577"/>
      <c r="C975" s="578"/>
      <c r="D975" s="461"/>
      <c r="E975" s="461"/>
      <c r="F975" s="579"/>
    </row>
    <row r="976" spans="1:6" x14ac:dyDescent="0.25">
      <c r="A976" s="576"/>
      <c r="B976" s="577"/>
      <c r="C976" s="578"/>
      <c r="D976" s="461"/>
      <c r="E976" s="461"/>
      <c r="F976" s="579"/>
    </row>
    <row r="977" spans="1:6" x14ac:dyDescent="0.25">
      <c r="A977" s="576"/>
      <c r="B977" s="577"/>
      <c r="C977" s="578"/>
      <c r="D977" s="461"/>
      <c r="E977" s="461"/>
      <c r="F977" s="579"/>
    </row>
    <row r="978" spans="1:6" x14ac:dyDescent="0.25">
      <c r="A978" s="576"/>
      <c r="B978" s="577"/>
      <c r="C978" s="578"/>
      <c r="D978" s="461"/>
      <c r="E978" s="461"/>
      <c r="F978" s="579"/>
    </row>
    <row r="979" spans="1:6" x14ac:dyDescent="0.25">
      <c r="A979" s="576"/>
      <c r="B979" s="577"/>
      <c r="C979" s="578"/>
      <c r="D979" s="461"/>
      <c r="E979" s="461"/>
      <c r="F979" s="579"/>
    </row>
    <row r="980" spans="1:6" x14ac:dyDescent="0.25">
      <c r="A980" s="576"/>
      <c r="B980" s="577"/>
      <c r="C980" s="578"/>
      <c r="D980" s="461"/>
      <c r="E980" s="461"/>
      <c r="F980" s="579"/>
    </row>
    <row r="981" spans="1:6" x14ac:dyDescent="0.25">
      <c r="A981" s="576"/>
      <c r="B981" s="577"/>
      <c r="C981" s="578"/>
      <c r="D981" s="461"/>
      <c r="E981" s="461"/>
      <c r="F981" s="579"/>
    </row>
    <row r="982" spans="1:6" x14ac:dyDescent="0.25">
      <c r="A982" s="576"/>
      <c r="B982" s="577"/>
      <c r="C982" s="578"/>
      <c r="D982" s="461"/>
      <c r="E982" s="461"/>
      <c r="F982" s="579"/>
    </row>
    <row r="983" spans="1:6" x14ac:dyDescent="0.25">
      <c r="A983" s="576"/>
      <c r="B983" s="577"/>
      <c r="C983" s="578"/>
      <c r="D983" s="461"/>
      <c r="E983" s="461"/>
      <c r="F983" s="579"/>
    </row>
    <row r="984" spans="1:6" x14ac:dyDescent="0.25">
      <c r="A984" s="576"/>
      <c r="B984" s="577"/>
      <c r="C984" s="578"/>
      <c r="D984" s="461"/>
      <c r="E984" s="461"/>
      <c r="F984" s="579"/>
    </row>
    <row r="985" spans="1:6" x14ac:dyDescent="0.25">
      <c r="A985" s="576"/>
      <c r="B985" s="577"/>
      <c r="C985" s="578"/>
      <c r="D985" s="461"/>
      <c r="E985" s="461"/>
      <c r="F985" s="579"/>
    </row>
    <row r="986" spans="1:6" x14ac:dyDescent="0.25">
      <c r="A986" s="576"/>
      <c r="B986" s="577"/>
      <c r="C986" s="578"/>
      <c r="D986" s="461"/>
      <c r="E986" s="461"/>
      <c r="F986" s="579"/>
    </row>
    <row r="987" spans="1:6" x14ac:dyDescent="0.25">
      <c r="A987" s="576"/>
      <c r="B987" s="577"/>
      <c r="C987" s="578"/>
      <c r="D987" s="461"/>
      <c r="E987" s="461"/>
      <c r="F987" s="579"/>
    </row>
    <row r="988" spans="1:6" x14ac:dyDescent="0.25">
      <c r="A988" s="576"/>
      <c r="B988" s="577"/>
      <c r="C988" s="578"/>
      <c r="D988" s="461"/>
      <c r="E988" s="461"/>
      <c r="F988" s="579"/>
    </row>
    <row r="989" spans="1:6" x14ac:dyDescent="0.25">
      <c r="A989" s="576"/>
      <c r="B989" s="577"/>
      <c r="C989" s="578"/>
      <c r="D989" s="461"/>
      <c r="E989" s="461"/>
      <c r="F989" s="579"/>
    </row>
    <row r="990" spans="1:6" x14ac:dyDescent="0.25">
      <c r="A990" s="576"/>
      <c r="B990" s="577"/>
      <c r="C990" s="578"/>
      <c r="D990" s="461"/>
      <c r="E990" s="461"/>
      <c r="F990" s="579"/>
    </row>
    <row r="991" spans="1:6" x14ac:dyDescent="0.25">
      <c r="A991" s="576"/>
      <c r="B991" s="577"/>
      <c r="C991" s="578"/>
      <c r="D991" s="461"/>
      <c r="E991" s="461"/>
      <c r="F991" s="579"/>
    </row>
    <row r="992" spans="1:6" x14ac:dyDescent="0.25">
      <c r="A992" s="576"/>
      <c r="B992" s="577"/>
      <c r="C992" s="578"/>
      <c r="D992" s="461"/>
      <c r="E992" s="461"/>
      <c r="F992" s="579"/>
    </row>
    <row r="993" spans="1:6" x14ac:dyDescent="0.25">
      <c r="A993" s="576"/>
      <c r="B993" s="577"/>
      <c r="C993" s="578"/>
      <c r="D993" s="461"/>
      <c r="E993" s="461"/>
      <c r="F993" s="579"/>
    </row>
    <row r="994" spans="1:6" x14ac:dyDescent="0.25">
      <c r="A994" s="576"/>
      <c r="B994" s="577"/>
      <c r="C994" s="578"/>
      <c r="D994" s="461"/>
      <c r="E994" s="461"/>
      <c r="F994" s="579"/>
    </row>
    <row r="995" spans="1:6" x14ac:dyDescent="0.25">
      <c r="A995" s="576"/>
      <c r="B995" s="577"/>
      <c r="C995" s="578"/>
      <c r="D995" s="461"/>
      <c r="E995" s="461"/>
      <c r="F995" s="579"/>
    </row>
    <row r="996" spans="1:6" x14ac:dyDescent="0.25">
      <c r="A996" s="576"/>
      <c r="B996" s="577"/>
      <c r="C996" s="578"/>
      <c r="D996" s="461"/>
      <c r="E996" s="461"/>
      <c r="F996" s="579"/>
    </row>
    <row r="997" spans="1:6" x14ac:dyDescent="0.25">
      <c r="A997" s="576"/>
      <c r="B997" s="577"/>
      <c r="C997" s="578"/>
      <c r="D997" s="461"/>
      <c r="E997" s="461"/>
      <c r="F997" s="579"/>
    </row>
    <row r="998" spans="1:6" x14ac:dyDescent="0.25">
      <c r="A998" s="576"/>
      <c r="B998" s="577"/>
      <c r="C998" s="578"/>
      <c r="D998" s="461"/>
      <c r="E998" s="461"/>
      <c r="F998" s="579"/>
    </row>
    <row r="999" spans="1:6" x14ac:dyDescent="0.25">
      <c r="A999" s="576"/>
      <c r="B999" s="577"/>
      <c r="C999" s="578"/>
      <c r="D999" s="461"/>
      <c r="E999" s="461"/>
      <c r="F999" s="579"/>
    </row>
    <row r="1000" spans="1:6" x14ac:dyDescent="0.25">
      <c r="A1000" s="576"/>
      <c r="B1000" s="577"/>
      <c r="C1000" s="578"/>
      <c r="D1000" s="461"/>
      <c r="E1000" s="461"/>
      <c r="F1000" s="579"/>
    </row>
    <row r="1001" spans="1:6" x14ac:dyDescent="0.25">
      <c r="A1001" s="576"/>
      <c r="B1001" s="577"/>
      <c r="C1001" s="578"/>
      <c r="D1001" s="461"/>
      <c r="E1001" s="461"/>
      <c r="F1001" s="579"/>
    </row>
    <row r="1002" spans="1:6" x14ac:dyDescent="0.25">
      <c r="A1002" s="576"/>
      <c r="B1002" s="577"/>
      <c r="C1002" s="578"/>
      <c r="D1002" s="461"/>
      <c r="E1002" s="461"/>
      <c r="F1002" s="579"/>
    </row>
    <row r="1003" spans="1:6" x14ac:dyDescent="0.25">
      <c r="A1003" s="576"/>
      <c r="B1003" s="577"/>
      <c r="C1003" s="578"/>
      <c r="D1003" s="461"/>
      <c r="E1003" s="461"/>
      <c r="F1003" s="579"/>
    </row>
    <row r="1004" spans="1:6" x14ac:dyDescent="0.25">
      <c r="A1004" s="576"/>
      <c r="B1004" s="577"/>
      <c r="C1004" s="578"/>
      <c r="D1004" s="461"/>
      <c r="E1004" s="461"/>
      <c r="F1004" s="579"/>
    </row>
    <row r="1005" spans="1:6" x14ac:dyDescent="0.25">
      <c r="A1005" s="576"/>
      <c r="B1005" s="577"/>
      <c r="C1005" s="578"/>
      <c r="D1005" s="461"/>
      <c r="E1005" s="461"/>
      <c r="F1005" s="579"/>
    </row>
    <row r="1006" spans="1:6" x14ac:dyDescent="0.25">
      <c r="A1006" s="576"/>
      <c r="B1006" s="577"/>
      <c r="C1006" s="578"/>
      <c r="D1006" s="461"/>
      <c r="E1006" s="461"/>
      <c r="F1006" s="579"/>
    </row>
    <row r="1007" spans="1:6" x14ac:dyDescent="0.25">
      <c r="A1007" s="576"/>
      <c r="B1007" s="577"/>
      <c r="C1007" s="578"/>
      <c r="D1007" s="461"/>
      <c r="E1007" s="461"/>
      <c r="F1007" s="579"/>
    </row>
    <row r="1008" spans="1:6" x14ac:dyDescent="0.25">
      <c r="A1008" s="576"/>
      <c r="B1008" s="577"/>
      <c r="C1008" s="578"/>
      <c r="D1008" s="461"/>
      <c r="E1008" s="461"/>
      <c r="F1008" s="579"/>
    </row>
    <row r="1009" spans="1:6" x14ac:dyDescent="0.25">
      <c r="A1009" s="576"/>
      <c r="B1009" s="577"/>
      <c r="C1009" s="578"/>
      <c r="D1009" s="461"/>
      <c r="E1009" s="461"/>
      <c r="F1009" s="579"/>
    </row>
    <row r="1010" spans="1:6" x14ac:dyDescent="0.25">
      <c r="A1010" s="576"/>
      <c r="B1010" s="577"/>
      <c r="C1010" s="578"/>
      <c r="D1010" s="461"/>
      <c r="E1010" s="461"/>
      <c r="F1010" s="579"/>
    </row>
    <row r="1011" spans="1:6" x14ac:dyDescent="0.25">
      <c r="A1011" s="576"/>
      <c r="B1011" s="577"/>
      <c r="C1011" s="578"/>
      <c r="D1011" s="461"/>
      <c r="E1011" s="461"/>
      <c r="F1011" s="579"/>
    </row>
    <row r="1012" spans="1:6" x14ac:dyDescent="0.25">
      <c r="A1012" s="576"/>
      <c r="B1012" s="577"/>
      <c r="C1012" s="578"/>
      <c r="D1012" s="461"/>
      <c r="E1012" s="461"/>
      <c r="F1012" s="579"/>
    </row>
    <row r="1013" spans="1:6" x14ac:dyDescent="0.25">
      <c r="A1013" s="576"/>
      <c r="B1013" s="577"/>
      <c r="C1013" s="578"/>
      <c r="D1013" s="461"/>
      <c r="E1013" s="461"/>
      <c r="F1013" s="579"/>
    </row>
    <row r="1014" spans="1:6" x14ac:dyDescent="0.25">
      <c r="A1014" s="576"/>
      <c r="B1014" s="577"/>
      <c r="C1014" s="578"/>
      <c r="D1014" s="461"/>
      <c r="E1014" s="461"/>
      <c r="F1014" s="579"/>
    </row>
    <row r="1015" spans="1:6" x14ac:dyDescent="0.25">
      <c r="A1015" s="576"/>
      <c r="B1015" s="577"/>
      <c r="C1015" s="578"/>
      <c r="D1015" s="461"/>
      <c r="E1015" s="461"/>
      <c r="F1015" s="579"/>
    </row>
    <row r="1016" spans="1:6" x14ac:dyDescent="0.25">
      <c r="A1016" s="576"/>
      <c r="B1016" s="577"/>
      <c r="C1016" s="578"/>
      <c r="D1016" s="461"/>
      <c r="E1016" s="461"/>
      <c r="F1016" s="579"/>
    </row>
    <row r="1017" spans="1:6" x14ac:dyDescent="0.25">
      <c r="A1017" s="576"/>
      <c r="B1017" s="577"/>
      <c r="C1017" s="578"/>
      <c r="D1017" s="461"/>
      <c r="E1017" s="461"/>
      <c r="F1017" s="579"/>
    </row>
    <row r="1018" spans="1:6" x14ac:dyDescent="0.25">
      <c r="A1018" s="576"/>
      <c r="B1018" s="577"/>
      <c r="C1018" s="578"/>
      <c r="D1018" s="461"/>
      <c r="E1018" s="461"/>
      <c r="F1018" s="579"/>
    </row>
    <row r="1019" spans="1:6" x14ac:dyDescent="0.25">
      <c r="A1019" s="576"/>
      <c r="B1019" s="577"/>
      <c r="C1019" s="578"/>
      <c r="D1019" s="461"/>
      <c r="E1019" s="461"/>
      <c r="F1019" s="579"/>
    </row>
    <row r="1020" spans="1:6" x14ac:dyDescent="0.25">
      <c r="A1020" s="576"/>
      <c r="B1020" s="577"/>
      <c r="C1020" s="578"/>
      <c r="D1020" s="461"/>
      <c r="E1020" s="461"/>
      <c r="F1020" s="579"/>
    </row>
    <row r="1021" spans="1:6" x14ac:dyDescent="0.25">
      <c r="A1021" s="576"/>
      <c r="B1021" s="577"/>
      <c r="C1021" s="578"/>
      <c r="D1021" s="461"/>
      <c r="E1021" s="461"/>
      <c r="F1021" s="579"/>
    </row>
    <row r="1022" spans="1:6" x14ac:dyDescent="0.25">
      <c r="A1022" s="576"/>
      <c r="B1022" s="577"/>
      <c r="C1022" s="578"/>
      <c r="D1022" s="461"/>
      <c r="E1022" s="461"/>
      <c r="F1022" s="579"/>
    </row>
    <row r="1023" spans="1:6" x14ac:dyDescent="0.25">
      <c r="A1023" s="576"/>
      <c r="B1023" s="577"/>
      <c r="C1023" s="578"/>
      <c r="D1023" s="461"/>
      <c r="E1023" s="461"/>
      <c r="F1023" s="579"/>
    </row>
    <row r="1024" spans="1:6" x14ac:dyDescent="0.25">
      <c r="A1024" s="576"/>
      <c r="B1024" s="577"/>
      <c r="C1024" s="578"/>
      <c r="D1024" s="461"/>
      <c r="E1024" s="461"/>
      <c r="F1024" s="579"/>
    </row>
    <row r="1025" spans="1:6" x14ac:dyDescent="0.25">
      <c r="A1025" s="576"/>
      <c r="B1025" s="577"/>
      <c r="C1025" s="578"/>
      <c r="D1025" s="461"/>
      <c r="E1025" s="461"/>
      <c r="F1025" s="579"/>
    </row>
    <row r="1026" spans="1:6" x14ac:dyDescent="0.25">
      <c r="A1026" s="576"/>
      <c r="B1026" s="577"/>
      <c r="C1026" s="578"/>
      <c r="D1026" s="461"/>
      <c r="E1026" s="461"/>
      <c r="F1026" s="579"/>
    </row>
    <row r="1027" spans="1:6" x14ac:dyDescent="0.25">
      <c r="A1027" s="576"/>
      <c r="B1027" s="577"/>
      <c r="C1027" s="578"/>
      <c r="D1027" s="461"/>
      <c r="E1027" s="461"/>
      <c r="F1027" s="579"/>
    </row>
    <row r="1028" spans="1:6" x14ac:dyDescent="0.25">
      <c r="A1028" s="576"/>
      <c r="B1028" s="577"/>
      <c r="C1028" s="578"/>
      <c r="D1028" s="461"/>
      <c r="E1028" s="461"/>
      <c r="F1028" s="579"/>
    </row>
    <row r="1029" spans="1:6" x14ac:dyDescent="0.25">
      <c r="A1029" s="576"/>
      <c r="B1029" s="577"/>
      <c r="C1029" s="578"/>
      <c r="D1029" s="461"/>
      <c r="E1029" s="461"/>
      <c r="F1029" s="579"/>
    </row>
    <row r="1030" spans="1:6" x14ac:dyDescent="0.25">
      <c r="A1030" s="576"/>
      <c r="B1030" s="577"/>
      <c r="C1030" s="578"/>
      <c r="D1030" s="461"/>
      <c r="E1030" s="461"/>
      <c r="F1030" s="579"/>
    </row>
    <row r="1031" spans="1:6" x14ac:dyDescent="0.25">
      <c r="A1031" s="576"/>
      <c r="B1031" s="577"/>
      <c r="C1031" s="578"/>
      <c r="D1031" s="461"/>
      <c r="E1031" s="461"/>
      <c r="F1031" s="579"/>
    </row>
    <row r="1032" spans="1:6" x14ac:dyDescent="0.25">
      <c r="A1032" s="576"/>
      <c r="B1032" s="577"/>
      <c r="C1032" s="578"/>
      <c r="D1032" s="461"/>
      <c r="E1032" s="461"/>
      <c r="F1032" s="579"/>
    </row>
    <row r="1033" spans="1:6" x14ac:dyDescent="0.25">
      <c r="A1033" s="576"/>
      <c r="B1033" s="577"/>
      <c r="C1033" s="578"/>
      <c r="D1033" s="461"/>
      <c r="E1033" s="461"/>
      <c r="F1033" s="579"/>
    </row>
    <row r="1034" spans="1:6" x14ac:dyDescent="0.25">
      <c r="A1034" s="576"/>
      <c r="B1034" s="577"/>
      <c r="C1034" s="578"/>
      <c r="D1034" s="461"/>
      <c r="E1034" s="461"/>
      <c r="F1034" s="579"/>
    </row>
    <row r="1035" spans="1:6" x14ac:dyDescent="0.25">
      <c r="A1035" s="576"/>
      <c r="B1035" s="577"/>
      <c r="C1035" s="578"/>
      <c r="D1035" s="461"/>
      <c r="E1035" s="461"/>
      <c r="F1035" s="579"/>
    </row>
    <row r="1036" spans="1:6" x14ac:dyDescent="0.25">
      <c r="A1036" s="576"/>
      <c r="B1036" s="577"/>
      <c r="C1036" s="578"/>
      <c r="D1036" s="461"/>
      <c r="E1036" s="461"/>
      <c r="F1036" s="579"/>
    </row>
    <row r="1037" spans="1:6" x14ac:dyDescent="0.25">
      <c r="A1037" s="576"/>
      <c r="B1037" s="577"/>
      <c r="C1037" s="578"/>
      <c r="D1037" s="461"/>
      <c r="E1037" s="461"/>
      <c r="F1037" s="579"/>
    </row>
    <row r="1038" spans="1:6" x14ac:dyDescent="0.25">
      <c r="A1038" s="576"/>
      <c r="B1038" s="577"/>
      <c r="C1038" s="578"/>
      <c r="D1038" s="461"/>
      <c r="E1038" s="461"/>
      <c r="F1038" s="579"/>
    </row>
    <row r="1039" spans="1:6" x14ac:dyDescent="0.25">
      <c r="A1039" s="576"/>
      <c r="B1039" s="577"/>
      <c r="C1039" s="578"/>
      <c r="D1039" s="461"/>
      <c r="E1039" s="461"/>
      <c r="F1039" s="579"/>
    </row>
    <row r="1040" spans="1:6" x14ac:dyDescent="0.25">
      <c r="A1040" s="576"/>
      <c r="B1040" s="577"/>
      <c r="C1040" s="578"/>
      <c r="D1040" s="461"/>
      <c r="E1040" s="461"/>
      <c r="F1040" s="579"/>
    </row>
    <row r="1041" spans="1:6" x14ac:dyDescent="0.25">
      <c r="A1041" s="576"/>
      <c r="B1041" s="577"/>
      <c r="C1041" s="578"/>
      <c r="D1041" s="461"/>
      <c r="E1041" s="461"/>
      <c r="F1041" s="579"/>
    </row>
    <row r="1042" spans="1:6" x14ac:dyDescent="0.25">
      <c r="A1042" s="576"/>
      <c r="B1042" s="577"/>
      <c r="C1042" s="578"/>
      <c r="D1042" s="461"/>
      <c r="E1042" s="461"/>
      <c r="F1042" s="579"/>
    </row>
    <row r="1043" spans="1:6" x14ac:dyDescent="0.25">
      <c r="A1043" s="576"/>
      <c r="B1043" s="577"/>
      <c r="C1043" s="578"/>
      <c r="D1043" s="461"/>
      <c r="E1043" s="461"/>
      <c r="F1043" s="579"/>
    </row>
    <row r="1044" spans="1:6" x14ac:dyDescent="0.25">
      <c r="A1044" s="576"/>
      <c r="B1044" s="577"/>
      <c r="C1044" s="578"/>
      <c r="D1044" s="461"/>
      <c r="E1044" s="461"/>
      <c r="F1044" s="579"/>
    </row>
    <row r="1045" spans="1:6" x14ac:dyDescent="0.25">
      <c r="A1045" s="576"/>
      <c r="B1045" s="577"/>
      <c r="C1045" s="578"/>
      <c r="D1045" s="461"/>
      <c r="E1045" s="461"/>
      <c r="F1045" s="579"/>
    </row>
    <row r="1046" spans="1:6" x14ac:dyDescent="0.25">
      <c r="A1046" s="576"/>
      <c r="B1046" s="577"/>
      <c r="C1046" s="578"/>
      <c r="D1046" s="461"/>
      <c r="E1046" s="461"/>
      <c r="F1046" s="579"/>
    </row>
    <row r="1047" spans="1:6" x14ac:dyDescent="0.25">
      <c r="A1047" s="576"/>
      <c r="B1047" s="577"/>
      <c r="C1047" s="578"/>
      <c r="D1047" s="461"/>
      <c r="E1047" s="461"/>
      <c r="F1047" s="579"/>
    </row>
    <row r="1048" spans="1:6" x14ac:dyDescent="0.25">
      <c r="A1048" s="576"/>
      <c r="B1048" s="577"/>
      <c r="C1048" s="578"/>
      <c r="D1048" s="461"/>
      <c r="E1048" s="461"/>
      <c r="F1048" s="579"/>
    </row>
    <row r="1049" spans="1:6" x14ac:dyDescent="0.25">
      <c r="A1049" s="576"/>
      <c r="B1049" s="577"/>
      <c r="C1049" s="578"/>
      <c r="D1049" s="461"/>
      <c r="E1049" s="461"/>
      <c r="F1049" s="579"/>
    </row>
    <row r="1050" spans="1:6" x14ac:dyDescent="0.25">
      <c r="A1050" s="576"/>
      <c r="B1050" s="577"/>
      <c r="C1050" s="578"/>
      <c r="D1050" s="461"/>
      <c r="E1050" s="461"/>
      <c r="F1050" s="579"/>
    </row>
    <row r="1051" spans="1:6" x14ac:dyDescent="0.25">
      <c r="A1051" s="576"/>
      <c r="B1051" s="577"/>
      <c r="C1051" s="578"/>
      <c r="D1051" s="461"/>
      <c r="E1051" s="461"/>
      <c r="F1051" s="579"/>
    </row>
    <row r="1052" spans="1:6" x14ac:dyDescent="0.25">
      <c r="A1052" s="576"/>
      <c r="B1052" s="577"/>
      <c r="C1052" s="578"/>
      <c r="D1052" s="461"/>
      <c r="E1052" s="461"/>
      <c r="F1052" s="579"/>
    </row>
    <row r="1053" spans="1:6" x14ac:dyDescent="0.25">
      <c r="A1053" s="576"/>
      <c r="B1053" s="577"/>
      <c r="C1053" s="578"/>
      <c r="D1053" s="461"/>
      <c r="E1053" s="461"/>
      <c r="F1053" s="579"/>
    </row>
    <row r="1054" spans="1:6" x14ac:dyDescent="0.25">
      <c r="A1054" s="576"/>
      <c r="B1054" s="577"/>
      <c r="C1054" s="578"/>
      <c r="D1054" s="461"/>
      <c r="E1054" s="461"/>
      <c r="F1054" s="579"/>
    </row>
    <row r="1055" spans="1:6" x14ac:dyDescent="0.25">
      <c r="A1055" s="576"/>
      <c r="B1055" s="577"/>
      <c r="C1055" s="578"/>
      <c r="D1055" s="461"/>
      <c r="E1055" s="461"/>
      <c r="F1055" s="579"/>
    </row>
    <row r="1056" spans="1:6" x14ac:dyDescent="0.25">
      <c r="A1056" s="576"/>
      <c r="B1056" s="577"/>
      <c r="C1056" s="578"/>
      <c r="D1056" s="461"/>
      <c r="E1056" s="461"/>
      <c r="F1056" s="579"/>
    </row>
    <row r="1057" spans="1:6" x14ac:dyDescent="0.25">
      <c r="A1057" s="576"/>
      <c r="B1057" s="577"/>
      <c r="C1057" s="578"/>
      <c r="D1057" s="461"/>
      <c r="E1057" s="461"/>
      <c r="F1057" s="579"/>
    </row>
    <row r="1058" spans="1:6" x14ac:dyDescent="0.25">
      <c r="A1058" s="576"/>
      <c r="B1058" s="577"/>
      <c r="C1058" s="578"/>
      <c r="D1058" s="461"/>
      <c r="E1058" s="461"/>
      <c r="F1058" s="579"/>
    </row>
    <row r="1059" spans="1:6" x14ac:dyDescent="0.25">
      <c r="A1059" s="576"/>
      <c r="B1059" s="577"/>
      <c r="C1059" s="578"/>
      <c r="D1059" s="461"/>
      <c r="E1059" s="461"/>
      <c r="F1059" s="579"/>
    </row>
    <row r="1060" spans="1:6" x14ac:dyDescent="0.25">
      <c r="A1060" s="576"/>
      <c r="B1060" s="577"/>
      <c r="C1060" s="578"/>
      <c r="D1060" s="461"/>
      <c r="E1060" s="461"/>
      <c r="F1060" s="579"/>
    </row>
    <row r="1061" spans="1:6" x14ac:dyDescent="0.25">
      <c r="A1061" s="576"/>
      <c r="B1061" s="577"/>
      <c r="C1061" s="578"/>
      <c r="D1061" s="461"/>
      <c r="E1061" s="461"/>
      <c r="F1061" s="579"/>
    </row>
    <row r="1062" spans="1:6" x14ac:dyDescent="0.25">
      <c r="A1062" s="576"/>
      <c r="B1062" s="577"/>
      <c r="C1062" s="578"/>
      <c r="D1062" s="461"/>
      <c r="E1062" s="461"/>
      <c r="F1062" s="579"/>
    </row>
    <row r="1063" spans="1:6" x14ac:dyDescent="0.25">
      <c r="A1063" s="576"/>
      <c r="B1063" s="577"/>
      <c r="C1063" s="578"/>
      <c r="D1063" s="461"/>
      <c r="E1063" s="461"/>
      <c r="F1063" s="579"/>
    </row>
    <row r="1064" spans="1:6" x14ac:dyDescent="0.25">
      <c r="A1064" s="576"/>
      <c r="B1064" s="577"/>
      <c r="C1064" s="578"/>
      <c r="D1064" s="461"/>
      <c r="E1064" s="461"/>
      <c r="F1064" s="579"/>
    </row>
    <row r="1065" spans="1:6" x14ac:dyDescent="0.25">
      <c r="A1065" s="576"/>
      <c r="B1065" s="577"/>
      <c r="C1065" s="578"/>
      <c r="D1065" s="461"/>
      <c r="E1065" s="461"/>
      <c r="F1065" s="579"/>
    </row>
    <row r="1066" spans="1:6" x14ac:dyDescent="0.25">
      <c r="A1066" s="576"/>
      <c r="B1066" s="577"/>
      <c r="C1066" s="578"/>
      <c r="D1066" s="461"/>
      <c r="E1066" s="461"/>
      <c r="F1066" s="579"/>
    </row>
    <row r="1067" spans="1:6" x14ac:dyDescent="0.25">
      <c r="A1067" s="576"/>
      <c r="B1067" s="577"/>
      <c r="C1067" s="578"/>
      <c r="D1067" s="461"/>
      <c r="E1067" s="461"/>
      <c r="F1067" s="579"/>
    </row>
    <row r="1068" spans="1:6" x14ac:dyDescent="0.25">
      <c r="A1068" s="576"/>
      <c r="B1068" s="577"/>
      <c r="C1068" s="578"/>
      <c r="D1068" s="461"/>
      <c r="E1068" s="461"/>
      <c r="F1068" s="579"/>
    </row>
    <row r="1069" spans="1:6" x14ac:dyDescent="0.25">
      <c r="A1069" s="576"/>
      <c r="B1069" s="577"/>
      <c r="C1069" s="578"/>
      <c r="D1069" s="461"/>
      <c r="E1069" s="461"/>
      <c r="F1069" s="579"/>
    </row>
    <row r="1070" spans="1:6" x14ac:dyDescent="0.25">
      <c r="A1070" s="576"/>
      <c r="B1070" s="577"/>
      <c r="C1070" s="578"/>
      <c r="D1070" s="461"/>
      <c r="E1070" s="461"/>
      <c r="F1070" s="579"/>
    </row>
    <row r="1071" spans="1:6" x14ac:dyDescent="0.25">
      <c r="A1071" s="576"/>
      <c r="B1071" s="577"/>
      <c r="C1071" s="578"/>
      <c r="D1071" s="461"/>
      <c r="E1071" s="461"/>
      <c r="F1071" s="579"/>
    </row>
    <row r="1072" spans="1:6" x14ac:dyDescent="0.25">
      <c r="A1072" s="576"/>
      <c r="B1072" s="577"/>
      <c r="C1072" s="578"/>
      <c r="D1072" s="461"/>
      <c r="E1072" s="461"/>
      <c r="F1072" s="579"/>
    </row>
    <row r="1073" spans="1:6" x14ac:dyDescent="0.25">
      <c r="A1073" s="576"/>
      <c r="B1073" s="577"/>
      <c r="C1073" s="578"/>
      <c r="D1073" s="461"/>
      <c r="E1073" s="461"/>
      <c r="F1073" s="579"/>
    </row>
    <row r="1074" spans="1:6" x14ac:dyDescent="0.25">
      <c r="A1074" s="576"/>
      <c r="B1074" s="577"/>
      <c r="C1074" s="578"/>
      <c r="D1074" s="461"/>
      <c r="E1074" s="461"/>
      <c r="F1074" s="579"/>
    </row>
    <row r="1075" spans="1:6" x14ac:dyDescent="0.25">
      <c r="A1075" s="576"/>
      <c r="B1075" s="577"/>
      <c r="C1075" s="578"/>
      <c r="D1075" s="461"/>
      <c r="E1075" s="461"/>
      <c r="F1075" s="579"/>
    </row>
    <row r="1076" spans="1:6" x14ac:dyDescent="0.25">
      <c r="A1076" s="576"/>
      <c r="B1076" s="577"/>
      <c r="C1076" s="578"/>
      <c r="D1076" s="461"/>
      <c r="E1076" s="461"/>
      <c r="F1076" s="579"/>
    </row>
    <row r="1077" spans="1:6" x14ac:dyDescent="0.25">
      <c r="A1077" s="576"/>
      <c r="B1077" s="577"/>
      <c r="C1077" s="578"/>
      <c r="D1077" s="461"/>
      <c r="E1077" s="461"/>
      <c r="F1077" s="579"/>
    </row>
    <row r="1078" spans="1:6" x14ac:dyDescent="0.25">
      <c r="A1078" s="576"/>
      <c r="B1078" s="577"/>
      <c r="C1078" s="578"/>
      <c r="D1078" s="461"/>
      <c r="E1078" s="461"/>
      <c r="F1078" s="579"/>
    </row>
    <row r="1079" spans="1:6" x14ac:dyDescent="0.25">
      <c r="A1079" s="576"/>
      <c r="B1079" s="577"/>
      <c r="C1079" s="578"/>
      <c r="D1079" s="461"/>
      <c r="E1079" s="461"/>
      <c r="F1079" s="579"/>
    </row>
    <row r="1080" spans="1:6" x14ac:dyDescent="0.25">
      <c r="A1080" s="576"/>
      <c r="B1080" s="577"/>
      <c r="C1080" s="578"/>
      <c r="D1080" s="461"/>
      <c r="E1080" s="461"/>
      <c r="F1080" s="579"/>
    </row>
    <row r="1081" spans="1:6" x14ac:dyDescent="0.25">
      <c r="A1081" s="576"/>
      <c r="B1081" s="577"/>
      <c r="C1081" s="578"/>
      <c r="D1081" s="461"/>
      <c r="E1081" s="461"/>
      <c r="F1081" s="579"/>
    </row>
    <row r="1082" spans="1:6" x14ac:dyDescent="0.25">
      <c r="A1082" s="576"/>
      <c r="B1082" s="577"/>
      <c r="C1082" s="578"/>
      <c r="D1082" s="461"/>
      <c r="E1082" s="461"/>
      <c r="F1082" s="579"/>
    </row>
    <row r="1083" spans="1:6" x14ac:dyDescent="0.25">
      <c r="A1083" s="576"/>
      <c r="B1083" s="577"/>
      <c r="C1083" s="578"/>
      <c r="D1083" s="461"/>
      <c r="E1083" s="461"/>
      <c r="F1083" s="579"/>
    </row>
    <row r="1084" spans="1:6" x14ac:dyDescent="0.25">
      <c r="A1084" s="576"/>
      <c r="B1084" s="577"/>
      <c r="C1084" s="578"/>
      <c r="D1084" s="461"/>
      <c r="E1084" s="461"/>
      <c r="F1084" s="579"/>
    </row>
    <row r="1085" spans="1:6" x14ac:dyDescent="0.25">
      <c r="A1085" s="576"/>
      <c r="B1085" s="577"/>
      <c r="C1085" s="578"/>
      <c r="D1085" s="461"/>
      <c r="E1085" s="461"/>
      <c r="F1085" s="579"/>
    </row>
    <row r="1086" spans="1:6" x14ac:dyDescent="0.25">
      <c r="A1086" s="576"/>
      <c r="B1086" s="577"/>
      <c r="C1086" s="578"/>
      <c r="D1086" s="461"/>
      <c r="E1086" s="461"/>
      <c r="F1086" s="579"/>
    </row>
    <row r="1087" spans="1:6" x14ac:dyDescent="0.25">
      <c r="A1087" s="576"/>
      <c r="B1087" s="577"/>
      <c r="C1087" s="578"/>
      <c r="D1087" s="461"/>
      <c r="E1087" s="461"/>
      <c r="F1087" s="579"/>
    </row>
    <row r="1088" spans="1:6" x14ac:dyDescent="0.25">
      <c r="A1088" s="576"/>
      <c r="B1088" s="577"/>
      <c r="C1088" s="578"/>
      <c r="D1088" s="461"/>
      <c r="E1088" s="461"/>
      <c r="F1088" s="579"/>
    </row>
    <row r="1089" spans="1:6" x14ac:dyDescent="0.25">
      <c r="A1089" s="576"/>
      <c r="B1089" s="577"/>
      <c r="C1089" s="578"/>
      <c r="D1089" s="461"/>
      <c r="E1089" s="461"/>
      <c r="F1089" s="579"/>
    </row>
    <row r="1090" spans="1:6" x14ac:dyDescent="0.25">
      <c r="A1090" s="576"/>
      <c r="B1090" s="577"/>
      <c r="C1090" s="578"/>
      <c r="D1090" s="461"/>
      <c r="E1090" s="461"/>
      <c r="F1090" s="579"/>
    </row>
    <row r="1091" spans="1:6" x14ac:dyDescent="0.25">
      <c r="A1091" s="576"/>
      <c r="B1091" s="577"/>
      <c r="C1091" s="578"/>
      <c r="D1091" s="461"/>
      <c r="E1091" s="461"/>
      <c r="F1091" s="579"/>
    </row>
    <row r="1092" spans="1:6" x14ac:dyDescent="0.25">
      <c r="A1092" s="576"/>
      <c r="B1092" s="577"/>
      <c r="C1092" s="578"/>
      <c r="D1092" s="461"/>
      <c r="E1092" s="461"/>
      <c r="F1092" s="579"/>
    </row>
    <row r="1093" spans="1:6" x14ac:dyDescent="0.25">
      <c r="A1093" s="576"/>
      <c r="B1093" s="577"/>
      <c r="C1093" s="578"/>
      <c r="D1093" s="461"/>
      <c r="E1093" s="461"/>
      <c r="F1093" s="579"/>
    </row>
    <row r="1094" spans="1:6" x14ac:dyDescent="0.25">
      <c r="A1094" s="576"/>
      <c r="B1094" s="577"/>
      <c r="C1094" s="578"/>
      <c r="D1094" s="461"/>
      <c r="E1094" s="461"/>
      <c r="F1094" s="579"/>
    </row>
    <row r="1095" spans="1:6" x14ac:dyDescent="0.25">
      <c r="A1095" s="576"/>
      <c r="B1095" s="577"/>
      <c r="C1095" s="578"/>
      <c r="D1095" s="461"/>
      <c r="E1095" s="461"/>
      <c r="F1095" s="579"/>
    </row>
    <row r="1096" spans="1:6" x14ac:dyDescent="0.25">
      <c r="A1096" s="576"/>
      <c r="B1096" s="577"/>
      <c r="C1096" s="578"/>
      <c r="D1096" s="461"/>
      <c r="E1096" s="461"/>
      <c r="F1096" s="579"/>
    </row>
    <row r="1097" spans="1:6" x14ac:dyDescent="0.25">
      <c r="A1097" s="576"/>
      <c r="B1097" s="577"/>
      <c r="C1097" s="578"/>
      <c r="D1097" s="461"/>
      <c r="E1097" s="461"/>
      <c r="F1097" s="579"/>
    </row>
    <row r="1098" spans="1:6" x14ac:dyDescent="0.25">
      <c r="A1098" s="576"/>
      <c r="B1098" s="577"/>
      <c r="C1098" s="578"/>
      <c r="D1098" s="461"/>
      <c r="E1098" s="461"/>
      <c r="F1098" s="579"/>
    </row>
    <row r="1099" spans="1:6" x14ac:dyDescent="0.25">
      <c r="A1099" s="576"/>
      <c r="B1099" s="577"/>
      <c r="C1099" s="578"/>
      <c r="D1099" s="461"/>
      <c r="E1099" s="461"/>
      <c r="F1099" s="579"/>
    </row>
    <row r="1100" spans="1:6" x14ac:dyDescent="0.25">
      <c r="A1100" s="576"/>
      <c r="B1100" s="577"/>
      <c r="C1100" s="578"/>
      <c r="D1100" s="461"/>
      <c r="E1100" s="461"/>
      <c r="F1100" s="579"/>
    </row>
    <row r="1101" spans="1:6" x14ac:dyDescent="0.25">
      <c r="A1101" s="576"/>
      <c r="B1101" s="577"/>
      <c r="C1101" s="578"/>
      <c r="D1101" s="461"/>
      <c r="E1101" s="461"/>
      <c r="F1101" s="579"/>
    </row>
    <row r="1102" spans="1:6" x14ac:dyDescent="0.25">
      <c r="A1102" s="576"/>
      <c r="B1102" s="577"/>
      <c r="C1102" s="578"/>
      <c r="D1102" s="461"/>
      <c r="E1102" s="461"/>
      <c r="F1102" s="579"/>
    </row>
    <row r="1103" spans="1:6" x14ac:dyDescent="0.25">
      <c r="A1103" s="576"/>
      <c r="B1103" s="577"/>
      <c r="C1103" s="578"/>
      <c r="D1103" s="461"/>
      <c r="E1103" s="461"/>
      <c r="F1103" s="579"/>
    </row>
    <row r="1104" spans="1:6" x14ac:dyDescent="0.25">
      <c r="A1104" s="576"/>
      <c r="B1104" s="577"/>
      <c r="C1104" s="578"/>
      <c r="D1104" s="461"/>
      <c r="E1104" s="461"/>
      <c r="F1104" s="579"/>
    </row>
    <row r="1105" spans="1:6" x14ac:dyDescent="0.25">
      <c r="A1105" s="576"/>
      <c r="B1105" s="577"/>
      <c r="C1105" s="578"/>
      <c r="D1105" s="461"/>
      <c r="E1105" s="461"/>
      <c r="F1105" s="579"/>
    </row>
    <row r="1106" spans="1:6" x14ac:dyDescent="0.25">
      <c r="A1106" s="576"/>
      <c r="B1106" s="577"/>
      <c r="C1106" s="578"/>
      <c r="D1106" s="461"/>
      <c r="E1106" s="461"/>
      <c r="F1106" s="579"/>
    </row>
    <row r="1107" spans="1:6" x14ac:dyDescent="0.25">
      <c r="A1107" s="576"/>
      <c r="B1107" s="577"/>
      <c r="C1107" s="578"/>
      <c r="D1107" s="461"/>
      <c r="E1107" s="461"/>
      <c r="F1107" s="579"/>
    </row>
    <row r="1108" spans="1:6" x14ac:dyDescent="0.25">
      <c r="A1108" s="576"/>
      <c r="B1108" s="577"/>
      <c r="C1108" s="578"/>
      <c r="D1108" s="461"/>
      <c r="E1108" s="461"/>
      <c r="F1108" s="579"/>
    </row>
    <row r="1109" spans="1:6" x14ac:dyDescent="0.25">
      <c r="A1109" s="576"/>
      <c r="B1109" s="577"/>
      <c r="C1109" s="578"/>
      <c r="D1109" s="461"/>
      <c r="E1109" s="461"/>
      <c r="F1109" s="579"/>
    </row>
    <row r="1110" spans="1:6" x14ac:dyDescent="0.25">
      <c r="A1110" s="576"/>
      <c r="B1110" s="577"/>
      <c r="C1110" s="578"/>
      <c r="D1110" s="461"/>
      <c r="E1110" s="461"/>
      <c r="F1110" s="579"/>
    </row>
    <row r="1111" spans="1:6" x14ac:dyDescent="0.25">
      <c r="A1111" s="576"/>
      <c r="B1111" s="577"/>
      <c r="C1111" s="578"/>
      <c r="D1111" s="461"/>
      <c r="E1111" s="461"/>
      <c r="F1111" s="579"/>
    </row>
    <row r="1112" spans="1:6" x14ac:dyDescent="0.25">
      <c r="A1112" s="576"/>
      <c r="B1112" s="577"/>
      <c r="C1112" s="578"/>
      <c r="D1112" s="461"/>
      <c r="E1112" s="461"/>
      <c r="F1112" s="579"/>
    </row>
    <row r="1113" spans="1:6" x14ac:dyDescent="0.25">
      <c r="A1113" s="576"/>
      <c r="B1113" s="577"/>
      <c r="C1113" s="578"/>
      <c r="D1113" s="461"/>
      <c r="E1113" s="461"/>
      <c r="F1113" s="579"/>
    </row>
    <row r="1114" spans="1:6" x14ac:dyDescent="0.25">
      <c r="A1114" s="576"/>
      <c r="B1114" s="577"/>
      <c r="C1114" s="578"/>
      <c r="D1114" s="461"/>
      <c r="E1114" s="461"/>
      <c r="F1114" s="579"/>
    </row>
    <row r="1115" spans="1:6" x14ac:dyDescent="0.25">
      <c r="A1115" s="576"/>
      <c r="B1115" s="577"/>
      <c r="C1115" s="578"/>
      <c r="D1115" s="461"/>
      <c r="E1115" s="461"/>
      <c r="F1115" s="579"/>
    </row>
    <row r="1116" spans="1:6" x14ac:dyDescent="0.25">
      <c r="A1116" s="576"/>
      <c r="B1116" s="577"/>
      <c r="C1116" s="578"/>
      <c r="D1116" s="461"/>
      <c r="E1116" s="461"/>
      <c r="F1116" s="579"/>
    </row>
    <row r="1117" spans="1:6" x14ac:dyDescent="0.25">
      <c r="A1117" s="576"/>
      <c r="B1117" s="577"/>
      <c r="C1117" s="578"/>
      <c r="D1117" s="461"/>
      <c r="E1117" s="461"/>
      <c r="F1117" s="579"/>
    </row>
    <row r="1118" spans="1:6" x14ac:dyDescent="0.25">
      <c r="A1118" s="576"/>
      <c r="B1118" s="577"/>
      <c r="C1118" s="578"/>
      <c r="D1118" s="461"/>
      <c r="E1118" s="461"/>
      <c r="F1118" s="579"/>
    </row>
    <row r="1119" spans="1:6" x14ac:dyDescent="0.25">
      <c r="A1119" s="576"/>
      <c r="B1119" s="577"/>
      <c r="C1119" s="578"/>
      <c r="D1119" s="461"/>
      <c r="E1119" s="461"/>
      <c r="F1119" s="579"/>
    </row>
    <row r="1120" spans="1:6" x14ac:dyDescent="0.25">
      <c r="A1120" s="576"/>
      <c r="B1120" s="577"/>
      <c r="C1120" s="578"/>
      <c r="D1120" s="461"/>
      <c r="E1120" s="461"/>
      <c r="F1120" s="579"/>
    </row>
    <row r="1121" spans="1:6" x14ac:dyDescent="0.25">
      <c r="A1121" s="576"/>
      <c r="B1121" s="577"/>
      <c r="C1121" s="578"/>
      <c r="D1121" s="461"/>
      <c r="E1121" s="461"/>
      <c r="F1121" s="579"/>
    </row>
    <row r="1122" spans="1:6" x14ac:dyDescent="0.25">
      <c r="A1122" s="576"/>
      <c r="B1122" s="577"/>
      <c r="C1122" s="578"/>
      <c r="D1122" s="461"/>
      <c r="E1122" s="461"/>
      <c r="F1122" s="579"/>
    </row>
    <row r="1123" spans="1:6" x14ac:dyDescent="0.25">
      <c r="A1123" s="576"/>
      <c r="B1123" s="577"/>
      <c r="C1123" s="578"/>
      <c r="D1123" s="461"/>
      <c r="E1123" s="461"/>
      <c r="F1123" s="579"/>
    </row>
    <row r="1124" spans="1:6" x14ac:dyDescent="0.25">
      <c r="A1124" s="576"/>
      <c r="B1124" s="577"/>
      <c r="C1124" s="578"/>
      <c r="D1124" s="461"/>
      <c r="E1124" s="461"/>
      <c r="F1124" s="579"/>
    </row>
    <row r="1125" spans="1:6" x14ac:dyDescent="0.25">
      <c r="A1125" s="576"/>
      <c r="B1125" s="577"/>
      <c r="C1125" s="578"/>
      <c r="D1125" s="461"/>
      <c r="E1125" s="461"/>
      <c r="F1125" s="579"/>
    </row>
    <row r="1126" spans="1:6" x14ac:dyDescent="0.25">
      <c r="A1126" s="576"/>
      <c r="B1126" s="577"/>
      <c r="C1126" s="578"/>
      <c r="D1126" s="461"/>
      <c r="E1126" s="461"/>
      <c r="F1126" s="579"/>
    </row>
    <row r="1127" spans="1:6" x14ac:dyDescent="0.25">
      <c r="A1127" s="576"/>
      <c r="B1127" s="577"/>
      <c r="C1127" s="578"/>
      <c r="D1127" s="461"/>
      <c r="E1127" s="461"/>
      <c r="F1127" s="579"/>
    </row>
    <row r="1128" spans="1:6" x14ac:dyDescent="0.25">
      <c r="A1128" s="576"/>
      <c r="B1128" s="577"/>
      <c r="C1128" s="578"/>
      <c r="D1128" s="461"/>
      <c r="E1128" s="461"/>
      <c r="F1128" s="579"/>
    </row>
    <row r="1129" spans="1:6" x14ac:dyDescent="0.25">
      <c r="A1129" s="576"/>
      <c r="B1129" s="577"/>
      <c r="C1129" s="578"/>
      <c r="D1129" s="461"/>
      <c r="E1129" s="461"/>
      <c r="F1129" s="579"/>
    </row>
    <row r="1130" spans="1:6" x14ac:dyDescent="0.25">
      <c r="A1130" s="576"/>
      <c r="B1130" s="577"/>
      <c r="C1130" s="578"/>
      <c r="D1130" s="461"/>
      <c r="E1130" s="461"/>
      <c r="F1130" s="579"/>
    </row>
    <row r="1131" spans="1:6" x14ac:dyDescent="0.25">
      <c r="A1131" s="576"/>
      <c r="B1131" s="577"/>
      <c r="C1131" s="578"/>
      <c r="D1131" s="461"/>
      <c r="E1131" s="461"/>
      <c r="F1131" s="579"/>
    </row>
    <row r="1132" spans="1:6" x14ac:dyDescent="0.25">
      <c r="A1132" s="576"/>
      <c r="B1132" s="577"/>
      <c r="C1132" s="578"/>
      <c r="D1132" s="461"/>
      <c r="E1132" s="461"/>
      <c r="F1132" s="579"/>
    </row>
    <row r="1133" spans="1:6" x14ac:dyDescent="0.25">
      <c r="A1133" s="576"/>
      <c r="B1133" s="577"/>
      <c r="C1133" s="578"/>
      <c r="D1133" s="461"/>
      <c r="E1133" s="461"/>
      <c r="F1133" s="579"/>
    </row>
    <row r="1134" spans="1:6" x14ac:dyDescent="0.25">
      <c r="A1134" s="576"/>
      <c r="B1134" s="577"/>
      <c r="C1134" s="578"/>
      <c r="D1134" s="461"/>
      <c r="E1134" s="461"/>
      <c r="F1134" s="579"/>
    </row>
    <row r="1135" spans="1:6" x14ac:dyDescent="0.25">
      <c r="A1135" s="576"/>
      <c r="B1135" s="577"/>
      <c r="C1135" s="578"/>
      <c r="D1135" s="461"/>
      <c r="E1135" s="461"/>
      <c r="F1135" s="579"/>
    </row>
    <row r="1136" spans="1:6" x14ac:dyDescent="0.25">
      <c r="A1136" s="576"/>
      <c r="B1136" s="577"/>
      <c r="C1136" s="578"/>
      <c r="D1136" s="461"/>
      <c r="E1136" s="461"/>
      <c r="F1136" s="579"/>
    </row>
    <row r="1137" spans="1:6" x14ac:dyDescent="0.25">
      <c r="A1137" s="576"/>
      <c r="B1137" s="577"/>
      <c r="C1137" s="578"/>
      <c r="D1137" s="461"/>
      <c r="E1137" s="461"/>
      <c r="F1137" s="579"/>
    </row>
    <row r="1138" spans="1:6" x14ac:dyDescent="0.25">
      <c r="A1138" s="576"/>
      <c r="B1138" s="577"/>
      <c r="C1138" s="578"/>
      <c r="D1138" s="461"/>
      <c r="E1138" s="461"/>
      <c r="F1138" s="579"/>
    </row>
    <row r="1139" spans="1:6" x14ac:dyDescent="0.25">
      <c r="A1139" s="576"/>
      <c r="B1139" s="577"/>
      <c r="C1139" s="578"/>
      <c r="D1139" s="461"/>
      <c r="E1139" s="461"/>
      <c r="F1139" s="579"/>
    </row>
    <row r="1140" spans="1:6" x14ac:dyDescent="0.25">
      <c r="A1140" s="576"/>
      <c r="B1140" s="577"/>
      <c r="C1140" s="578"/>
      <c r="D1140" s="461"/>
      <c r="E1140" s="461"/>
      <c r="F1140" s="579"/>
    </row>
    <row r="1141" spans="1:6" x14ac:dyDescent="0.25">
      <c r="A1141" s="576"/>
      <c r="B1141" s="577"/>
      <c r="C1141" s="578"/>
      <c r="D1141" s="461"/>
      <c r="E1141" s="461"/>
      <c r="F1141" s="579"/>
    </row>
    <row r="1142" spans="1:6" x14ac:dyDescent="0.25">
      <c r="A1142" s="576"/>
      <c r="B1142" s="577"/>
      <c r="C1142" s="578"/>
      <c r="D1142" s="461"/>
      <c r="E1142" s="461"/>
      <c r="F1142" s="579"/>
    </row>
    <row r="1143" spans="1:6" x14ac:dyDescent="0.25">
      <c r="A1143" s="576"/>
      <c r="B1143" s="577"/>
      <c r="C1143" s="578"/>
      <c r="D1143" s="461"/>
      <c r="E1143" s="461"/>
      <c r="F1143" s="579"/>
    </row>
    <row r="1144" spans="1:6" x14ac:dyDescent="0.25">
      <c r="A1144" s="576"/>
      <c r="B1144" s="577"/>
      <c r="C1144" s="578"/>
      <c r="D1144" s="461"/>
      <c r="E1144" s="461"/>
      <c r="F1144" s="579"/>
    </row>
    <row r="1145" spans="1:6" x14ac:dyDescent="0.25">
      <c r="A1145" s="576"/>
      <c r="B1145" s="577"/>
      <c r="C1145" s="578"/>
      <c r="D1145" s="461"/>
      <c r="E1145" s="461"/>
      <c r="F1145" s="579"/>
    </row>
    <row r="1146" spans="1:6" x14ac:dyDescent="0.25">
      <c r="A1146" s="576"/>
      <c r="B1146" s="577"/>
      <c r="C1146" s="578"/>
      <c r="D1146" s="461"/>
      <c r="E1146" s="461"/>
      <c r="F1146" s="579"/>
    </row>
    <row r="1147" spans="1:6" x14ac:dyDescent="0.25">
      <c r="A1147" s="576"/>
      <c r="B1147" s="577"/>
      <c r="C1147" s="578"/>
      <c r="D1147" s="461"/>
      <c r="E1147" s="461"/>
      <c r="F1147" s="579"/>
    </row>
    <row r="1148" spans="1:6" x14ac:dyDescent="0.25">
      <c r="A1148" s="576"/>
      <c r="B1148" s="577"/>
      <c r="C1148" s="578"/>
      <c r="D1148" s="461"/>
      <c r="E1148" s="461"/>
      <c r="F1148" s="579"/>
    </row>
    <row r="1149" spans="1:6" x14ac:dyDescent="0.25">
      <c r="A1149" s="576"/>
      <c r="B1149" s="577"/>
      <c r="C1149" s="578"/>
      <c r="D1149" s="461"/>
      <c r="E1149" s="461"/>
      <c r="F1149" s="579"/>
    </row>
    <row r="1150" spans="1:6" x14ac:dyDescent="0.25">
      <c r="A1150" s="576"/>
      <c r="B1150" s="577"/>
      <c r="C1150" s="578"/>
      <c r="D1150" s="461"/>
      <c r="E1150" s="461"/>
      <c r="F1150" s="579"/>
    </row>
    <row r="1151" spans="1:6" x14ac:dyDescent="0.25">
      <c r="A1151" s="576"/>
      <c r="B1151" s="577"/>
      <c r="C1151" s="578"/>
      <c r="D1151" s="461"/>
      <c r="E1151" s="461"/>
      <c r="F1151" s="579"/>
    </row>
    <row r="1152" spans="1:6" x14ac:dyDescent="0.25">
      <c r="A1152" s="576"/>
      <c r="B1152" s="577"/>
      <c r="C1152" s="578"/>
      <c r="D1152" s="461"/>
      <c r="E1152" s="461"/>
      <c r="F1152" s="579"/>
    </row>
    <row r="1153" spans="1:6" x14ac:dyDescent="0.25">
      <c r="A1153" s="576"/>
      <c r="B1153" s="577"/>
      <c r="C1153" s="578"/>
      <c r="D1153" s="461"/>
      <c r="E1153" s="461"/>
      <c r="F1153" s="579"/>
    </row>
    <row r="1154" spans="1:6" x14ac:dyDescent="0.25">
      <c r="A1154" s="576"/>
      <c r="B1154" s="577"/>
      <c r="C1154" s="578"/>
      <c r="D1154" s="461"/>
      <c r="E1154" s="461"/>
      <c r="F1154" s="579"/>
    </row>
    <row r="1155" spans="1:6" x14ac:dyDescent="0.25">
      <c r="A1155" s="576"/>
      <c r="B1155" s="577"/>
      <c r="C1155" s="578"/>
      <c r="D1155" s="461"/>
      <c r="E1155" s="461"/>
      <c r="F1155" s="579"/>
    </row>
    <row r="1156" spans="1:6" x14ac:dyDescent="0.25">
      <c r="A1156" s="576"/>
      <c r="B1156" s="577"/>
      <c r="C1156" s="578"/>
      <c r="D1156" s="461"/>
      <c r="E1156" s="461"/>
      <c r="F1156" s="579"/>
    </row>
    <row r="1157" spans="1:6" x14ac:dyDescent="0.25">
      <c r="A1157" s="576"/>
      <c r="B1157" s="577"/>
      <c r="C1157" s="578"/>
      <c r="D1157" s="461"/>
      <c r="E1157" s="461"/>
      <c r="F1157" s="579"/>
    </row>
    <row r="1158" spans="1:6" x14ac:dyDescent="0.25">
      <c r="A1158" s="576"/>
      <c r="B1158" s="577"/>
      <c r="C1158" s="578"/>
      <c r="D1158" s="461"/>
      <c r="E1158" s="461"/>
      <c r="F1158" s="579"/>
    </row>
    <row r="1159" spans="1:6" x14ac:dyDescent="0.25">
      <c r="A1159" s="576"/>
      <c r="B1159" s="577"/>
      <c r="C1159" s="578"/>
      <c r="D1159" s="461"/>
      <c r="E1159" s="461"/>
      <c r="F1159" s="579"/>
    </row>
    <row r="1160" spans="1:6" x14ac:dyDescent="0.25">
      <c r="A1160" s="576"/>
      <c r="B1160" s="577"/>
      <c r="C1160" s="578"/>
      <c r="D1160" s="461"/>
      <c r="E1160" s="461"/>
      <c r="F1160" s="579"/>
    </row>
    <row r="1161" spans="1:6" x14ac:dyDescent="0.25">
      <c r="A1161" s="576"/>
      <c r="B1161" s="577"/>
      <c r="C1161" s="578"/>
      <c r="D1161" s="461"/>
      <c r="E1161" s="461"/>
      <c r="F1161" s="579"/>
    </row>
    <row r="1162" spans="1:6" x14ac:dyDescent="0.25">
      <c r="A1162" s="576"/>
      <c r="B1162" s="577"/>
      <c r="C1162" s="578"/>
      <c r="D1162" s="461"/>
      <c r="E1162" s="461"/>
      <c r="F1162" s="579"/>
    </row>
    <row r="1163" spans="1:6" x14ac:dyDescent="0.25">
      <c r="A1163" s="576"/>
      <c r="B1163" s="577"/>
      <c r="C1163" s="578"/>
      <c r="D1163" s="461"/>
      <c r="E1163" s="461"/>
      <c r="F1163" s="579"/>
    </row>
    <row r="1164" spans="1:6" x14ac:dyDescent="0.25">
      <c r="A1164" s="576"/>
      <c r="B1164" s="577"/>
      <c r="C1164" s="578"/>
      <c r="D1164" s="461"/>
      <c r="E1164" s="461"/>
      <c r="F1164" s="579"/>
    </row>
    <row r="1165" spans="1:6" x14ac:dyDescent="0.25">
      <c r="A1165" s="576"/>
      <c r="B1165" s="577"/>
      <c r="C1165" s="578"/>
      <c r="D1165" s="461"/>
      <c r="E1165" s="461"/>
      <c r="F1165" s="579"/>
    </row>
    <row r="1166" spans="1:6" x14ac:dyDescent="0.25">
      <c r="A1166" s="576"/>
      <c r="B1166" s="577"/>
      <c r="C1166" s="578"/>
      <c r="D1166" s="461"/>
      <c r="E1166" s="461"/>
      <c r="F1166" s="579"/>
    </row>
    <row r="1167" spans="1:6" x14ac:dyDescent="0.25">
      <c r="A1167" s="576"/>
      <c r="B1167" s="577"/>
      <c r="C1167" s="578"/>
      <c r="D1167" s="461"/>
      <c r="E1167" s="461"/>
      <c r="F1167" s="579"/>
    </row>
    <row r="1168" spans="1:6" x14ac:dyDescent="0.25">
      <c r="A1168" s="576"/>
      <c r="B1168" s="577"/>
      <c r="C1168" s="578"/>
      <c r="D1168" s="461"/>
      <c r="E1168" s="461"/>
      <c r="F1168" s="579"/>
    </row>
    <row r="1169" spans="1:6" x14ac:dyDescent="0.25">
      <c r="A1169" s="576"/>
      <c r="B1169" s="577"/>
      <c r="C1169" s="578"/>
      <c r="D1169" s="461"/>
      <c r="E1169" s="461"/>
      <c r="F1169" s="579"/>
    </row>
    <row r="1170" spans="1:6" x14ac:dyDescent="0.25">
      <c r="A1170" s="576"/>
      <c r="B1170" s="577"/>
      <c r="C1170" s="578"/>
      <c r="D1170" s="461"/>
      <c r="E1170" s="461"/>
      <c r="F1170" s="579"/>
    </row>
    <row r="1171" spans="1:6" x14ac:dyDescent="0.25">
      <c r="A1171" s="576"/>
      <c r="B1171" s="577"/>
      <c r="C1171" s="578"/>
      <c r="D1171" s="461"/>
      <c r="E1171" s="461"/>
      <c r="F1171" s="579"/>
    </row>
    <row r="1172" spans="1:6" x14ac:dyDescent="0.25">
      <c r="A1172" s="576"/>
      <c r="B1172" s="577"/>
      <c r="C1172" s="578"/>
      <c r="D1172" s="461"/>
      <c r="E1172" s="461"/>
      <c r="F1172" s="579"/>
    </row>
    <row r="1173" spans="1:6" x14ac:dyDescent="0.25">
      <c r="A1173" s="576"/>
      <c r="B1173" s="577"/>
      <c r="C1173" s="578"/>
      <c r="D1173" s="461"/>
      <c r="E1173" s="461"/>
      <c r="F1173" s="579"/>
    </row>
    <row r="1174" spans="1:6" x14ac:dyDescent="0.25">
      <c r="A1174" s="576"/>
      <c r="B1174" s="577"/>
      <c r="C1174" s="578"/>
      <c r="D1174" s="461"/>
      <c r="E1174" s="461"/>
      <c r="F1174" s="579"/>
    </row>
    <row r="1175" spans="1:6" x14ac:dyDescent="0.25">
      <c r="A1175" s="576"/>
      <c r="B1175" s="577"/>
      <c r="C1175" s="578"/>
      <c r="D1175" s="461"/>
      <c r="E1175" s="461"/>
      <c r="F1175" s="579"/>
    </row>
    <row r="1176" spans="1:6" x14ac:dyDescent="0.25">
      <c r="A1176" s="576"/>
      <c r="B1176" s="577"/>
      <c r="C1176" s="578"/>
      <c r="D1176" s="461"/>
      <c r="E1176" s="461"/>
      <c r="F1176" s="579"/>
    </row>
    <row r="1177" spans="1:6" x14ac:dyDescent="0.25">
      <c r="A1177" s="576"/>
      <c r="B1177" s="577"/>
      <c r="C1177" s="578"/>
      <c r="D1177" s="461"/>
      <c r="E1177" s="461"/>
      <c r="F1177" s="579"/>
    </row>
    <row r="1178" spans="1:6" x14ac:dyDescent="0.25">
      <c r="A1178" s="576"/>
      <c r="B1178" s="577"/>
      <c r="C1178" s="578"/>
      <c r="D1178" s="461"/>
      <c r="E1178" s="461"/>
      <c r="F1178" s="579"/>
    </row>
    <row r="1179" spans="1:6" x14ac:dyDescent="0.25">
      <c r="A1179" s="576"/>
      <c r="B1179" s="577"/>
      <c r="C1179" s="578"/>
      <c r="D1179" s="461"/>
      <c r="E1179" s="461"/>
      <c r="F1179" s="579"/>
    </row>
    <row r="1180" spans="1:6" x14ac:dyDescent="0.25">
      <c r="A1180" s="576"/>
      <c r="B1180" s="577"/>
      <c r="C1180" s="578"/>
      <c r="D1180" s="461"/>
      <c r="E1180" s="461"/>
      <c r="F1180" s="579"/>
    </row>
    <row r="1181" spans="1:6" x14ac:dyDescent="0.25">
      <c r="A1181" s="576"/>
      <c r="B1181" s="577"/>
      <c r="C1181" s="578"/>
      <c r="D1181" s="461"/>
      <c r="E1181" s="461"/>
      <c r="F1181" s="579"/>
    </row>
    <row r="1182" spans="1:6" x14ac:dyDescent="0.25">
      <c r="A1182" s="576"/>
      <c r="B1182" s="577"/>
      <c r="C1182" s="578"/>
      <c r="D1182" s="461"/>
      <c r="E1182" s="461"/>
      <c r="F1182" s="579"/>
    </row>
    <row r="1183" spans="1:6" x14ac:dyDescent="0.25">
      <c r="A1183" s="576"/>
      <c r="B1183" s="577"/>
      <c r="C1183" s="578"/>
      <c r="D1183" s="461"/>
      <c r="E1183" s="461"/>
      <c r="F1183" s="579"/>
    </row>
    <row r="1184" spans="1:6" x14ac:dyDescent="0.25">
      <c r="A1184" s="576"/>
      <c r="B1184" s="577"/>
      <c r="C1184" s="578"/>
      <c r="D1184" s="461"/>
      <c r="E1184" s="461"/>
      <c r="F1184" s="579"/>
    </row>
    <row r="1185" spans="1:6" x14ac:dyDescent="0.25">
      <c r="A1185" s="576"/>
      <c r="B1185" s="577"/>
      <c r="C1185" s="578"/>
      <c r="D1185" s="461"/>
      <c r="E1185" s="461"/>
      <c r="F1185" s="579"/>
    </row>
    <row r="1186" spans="1:6" x14ac:dyDescent="0.25">
      <c r="A1186" s="576"/>
      <c r="B1186" s="577"/>
      <c r="C1186" s="578"/>
      <c r="D1186" s="461"/>
      <c r="E1186" s="461"/>
      <c r="F1186" s="579"/>
    </row>
    <row r="1187" spans="1:6" x14ac:dyDescent="0.25">
      <c r="A1187" s="576"/>
      <c r="B1187" s="577"/>
      <c r="C1187" s="578"/>
      <c r="D1187" s="461"/>
      <c r="E1187" s="461"/>
      <c r="F1187" s="579"/>
    </row>
    <row r="1188" spans="1:6" x14ac:dyDescent="0.25">
      <c r="A1188" s="576"/>
      <c r="B1188" s="577"/>
      <c r="C1188" s="578"/>
      <c r="D1188" s="461"/>
      <c r="E1188" s="461"/>
      <c r="F1188" s="579"/>
    </row>
    <row r="1189" spans="1:6" x14ac:dyDescent="0.25">
      <c r="A1189" s="576"/>
      <c r="B1189" s="577"/>
      <c r="C1189" s="578"/>
      <c r="D1189" s="461"/>
      <c r="E1189" s="461"/>
      <c r="F1189" s="579"/>
    </row>
    <row r="1190" spans="1:6" x14ac:dyDescent="0.25">
      <c r="A1190" s="576"/>
      <c r="B1190" s="577"/>
      <c r="C1190" s="578"/>
      <c r="D1190" s="461"/>
      <c r="E1190" s="461"/>
      <c r="F1190" s="579"/>
    </row>
    <row r="1191" spans="1:6" x14ac:dyDescent="0.25">
      <c r="A1191" s="576"/>
      <c r="B1191" s="577"/>
      <c r="C1191" s="578"/>
      <c r="D1191" s="461"/>
      <c r="E1191" s="461"/>
      <c r="F1191" s="579"/>
    </row>
    <row r="1192" spans="1:6" x14ac:dyDescent="0.25">
      <c r="A1192" s="576"/>
      <c r="B1192" s="577"/>
      <c r="C1192" s="578"/>
      <c r="D1192" s="461"/>
      <c r="E1192" s="461"/>
      <c r="F1192" s="579"/>
    </row>
    <row r="1193" spans="1:6" x14ac:dyDescent="0.25">
      <c r="A1193" s="576"/>
      <c r="B1193" s="577"/>
      <c r="C1193" s="578"/>
      <c r="D1193" s="461"/>
      <c r="E1193" s="461"/>
      <c r="F1193" s="579"/>
    </row>
    <row r="1194" spans="1:6" x14ac:dyDescent="0.25">
      <c r="A1194" s="576"/>
      <c r="B1194" s="577"/>
      <c r="C1194" s="578"/>
      <c r="D1194" s="461"/>
      <c r="E1194" s="461"/>
      <c r="F1194" s="579"/>
    </row>
    <row r="1195" spans="1:6" x14ac:dyDescent="0.25">
      <c r="A1195" s="576"/>
      <c r="B1195" s="577"/>
      <c r="C1195" s="578"/>
      <c r="D1195" s="461"/>
      <c r="E1195" s="461"/>
      <c r="F1195" s="579"/>
    </row>
    <row r="1196" spans="1:6" x14ac:dyDescent="0.25">
      <c r="A1196" s="576"/>
      <c r="B1196" s="577"/>
      <c r="C1196" s="578"/>
      <c r="D1196" s="461"/>
      <c r="E1196" s="461"/>
      <c r="F1196" s="579"/>
    </row>
    <row r="1197" spans="1:6" x14ac:dyDescent="0.25">
      <c r="A1197" s="576"/>
      <c r="B1197" s="577"/>
      <c r="C1197" s="578"/>
      <c r="D1197" s="461"/>
      <c r="E1197" s="461"/>
      <c r="F1197" s="579"/>
    </row>
    <row r="1198" spans="1:6" x14ac:dyDescent="0.25">
      <c r="A1198" s="576"/>
      <c r="B1198" s="577"/>
      <c r="C1198" s="578"/>
      <c r="D1198" s="461"/>
      <c r="E1198" s="461"/>
      <c r="F1198" s="579"/>
    </row>
    <row r="1199" spans="1:6" x14ac:dyDescent="0.25">
      <c r="A1199" s="576"/>
      <c r="B1199" s="577"/>
      <c r="C1199" s="578"/>
      <c r="D1199" s="461"/>
      <c r="E1199" s="461"/>
      <c r="F1199" s="579"/>
    </row>
    <row r="1200" spans="1:6" x14ac:dyDescent="0.25">
      <c r="A1200" s="576"/>
      <c r="B1200" s="577"/>
      <c r="C1200" s="578"/>
      <c r="D1200" s="461"/>
      <c r="E1200" s="461"/>
      <c r="F1200" s="579"/>
    </row>
    <row r="1201" spans="1:6" x14ac:dyDescent="0.25">
      <c r="A1201" s="576"/>
      <c r="B1201" s="577"/>
      <c r="C1201" s="578"/>
      <c r="D1201" s="461"/>
      <c r="E1201" s="461"/>
      <c r="F1201" s="579"/>
    </row>
    <row r="1202" spans="1:6" x14ac:dyDescent="0.25">
      <c r="A1202" s="576"/>
      <c r="B1202" s="577"/>
      <c r="C1202" s="578"/>
      <c r="D1202" s="461"/>
      <c r="E1202" s="461"/>
      <c r="F1202" s="579"/>
    </row>
    <row r="1203" spans="1:6" x14ac:dyDescent="0.25">
      <c r="A1203" s="576"/>
      <c r="B1203" s="577"/>
      <c r="C1203" s="578"/>
      <c r="D1203" s="461"/>
      <c r="E1203" s="461"/>
      <c r="F1203" s="579"/>
    </row>
    <row r="1204" spans="1:6" x14ac:dyDescent="0.25">
      <c r="A1204" s="576"/>
      <c r="B1204" s="577"/>
      <c r="C1204" s="578"/>
      <c r="D1204" s="461"/>
      <c r="E1204" s="461"/>
      <c r="F1204" s="579"/>
    </row>
    <row r="1205" spans="1:6" x14ac:dyDescent="0.25">
      <c r="A1205" s="576"/>
      <c r="B1205" s="577"/>
      <c r="C1205" s="578"/>
      <c r="D1205" s="461"/>
      <c r="E1205" s="461"/>
      <c r="F1205" s="579"/>
    </row>
    <row r="1206" spans="1:6" x14ac:dyDescent="0.25">
      <c r="A1206" s="576"/>
      <c r="B1206" s="577"/>
      <c r="C1206" s="578"/>
      <c r="D1206" s="461"/>
      <c r="E1206" s="461"/>
      <c r="F1206" s="579"/>
    </row>
    <row r="1207" spans="1:6" x14ac:dyDescent="0.25">
      <c r="A1207" s="576"/>
      <c r="B1207" s="577"/>
      <c r="C1207" s="578"/>
      <c r="D1207" s="461"/>
      <c r="E1207" s="461"/>
      <c r="F1207" s="579"/>
    </row>
    <row r="1208" spans="1:6" x14ac:dyDescent="0.25">
      <c r="A1208" s="576"/>
      <c r="B1208" s="577"/>
      <c r="C1208" s="578"/>
      <c r="D1208" s="461"/>
      <c r="E1208" s="461"/>
      <c r="F1208" s="579"/>
    </row>
    <row r="1209" spans="1:6" x14ac:dyDescent="0.25">
      <c r="A1209" s="576"/>
      <c r="B1209" s="577"/>
      <c r="C1209" s="578"/>
      <c r="D1209" s="461"/>
      <c r="E1209" s="461"/>
      <c r="F1209" s="579"/>
    </row>
    <row r="1210" spans="1:6" x14ac:dyDescent="0.25">
      <c r="A1210" s="576"/>
      <c r="B1210" s="577"/>
      <c r="C1210" s="578"/>
      <c r="D1210" s="461"/>
      <c r="E1210" s="461"/>
      <c r="F1210" s="579"/>
    </row>
    <row r="1211" spans="1:6" x14ac:dyDescent="0.25">
      <c r="A1211" s="576"/>
      <c r="B1211" s="577"/>
      <c r="C1211" s="578"/>
      <c r="D1211" s="461"/>
      <c r="E1211" s="461"/>
      <c r="F1211" s="579"/>
    </row>
    <row r="1212" spans="1:6" x14ac:dyDescent="0.25">
      <c r="A1212" s="576"/>
      <c r="B1212" s="577"/>
      <c r="C1212" s="578"/>
      <c r="D1212" s="461"/>
      <c r="E1212" s="461"/>
      <c r="F1212" s="579"/>
    </row>
    <row r="1213" spans="1:6" x14ac:dyDescent="0.25">
      <c r="A1213" s="576"/>
      <c r="B1213" s="577"/>
      <c r="C1213" s="578"/>
      <c r="D1213" s="461"/>
      <c r="E1213" s="461"/>
      <c r="F1213" s="579"/>
    </row>
    <row r="1214" spans="1:6" x14ac:dyDescent="0.25">
      <c r="A1214" s="576"/>
      <c r="B1214" s="577"/>
      <c r="C1214" s="578"/>
      <c r="D1214" s="461"/>
      <c r="E1214" s="461"/>
      <c r="F1214" s="579"/>
    </row>
    <row r="1215" spans="1:6" x14ac:dyDescent="0.25">
      <c r="A1215" s="576"/>
      <c r="B1215" s="577"/>
      <c r="C1215" s="578"/>
      <c r="D1215" s="461"/>
      <c r="E1215" s="461"/>
      <c r="F1215" s="579"/>
    </row>
    <row r="1216" spans="1:6" x14ac:dyDescent="0.25">
      <c r="A1216" s="576"/>
      <c r="B1216" s="577"/>
      <c r="C1216" s="578"/>
      <c r="D1216" s="461"/>
      <c r="E1216" s="461"/>
      <c r="F1216" s="579"/>
    </row>
    <row r="1217" spans="1:6" x14ac:dyDescent="0.25">
      <c r="A1217" s="576"/>
      <c r="B1217" s="577"/>
      <c r="C1217" s="578"/>
      <c r="D1217" s="461"/>
      <c r="E1217" s="461"/>
      <c r="F1217" s="579"/>
    </row>
    <row r="1218" spans="1:6" x14ac:dyDescent="0.25">
      <c r="A1218" s="576"/>
      <c r="B1218" s="577"/>
      <c r="C1218" s="578"/>
      <c r="D1218" s="461"/>
      <c r="E1218" s="461"/>
      <c r="F1218" s="579"/>
    </row>
    <row r="1219" spans="1:6" x14ac:dyDescent="0.25">
      <c r="A1219" s="576"/>
      <c r="B1219" s="577"/>
      <c r="C1219" s="578"/>
      <c r="D1219" s="461"/>
      <c r="E1219" s="461"/>
      <c r="F1219" s="579"/>
    </row>
    <row r="1220" spans="1:6" x14ac:dyDescent="0.25">
      <c r="A1220" s="576"/>
      <c r="B1220" s="577"/>
      <c r="C1220" s="578"/>
      <c r="D1220" s="461"/>
      <c r="E1220" s="461"/>
      <c r="F1220" s="579"/>
    </row>
    <row r="1221" spans="1:6" x14ac:dyDescent="0.25">
      <c r="A1221" s="576"/>
      <c r="B1221" s="577"/>
      <c r="C1221" s="578"/>
      <c r="D1221" s="461"/>
      <c r="E1221" s="461"/>
      <c r="F1221" s="579"/>
    </row>
    <row r="1222" spans="1:6" x14ac:dyDescent="0.25">
      <c r="A1222" s="576"/>
      <c r="B1222" s="577"/>
      <c r="C1222" s="578"/>
      <c r="D1222" s="461"/>
      <c r="E1222" s="461"/>
      <c r="F1222" s="579"/>
    </row>
    <row r="1223" spans="1:6" x14ac:dyDescent="0.25">
      <c r="A1223" s="576"/>
      <c r="B1223" s="577"/>
      <c r="C1223" s="578"/>
      <c r="D1223" s="461"/>
      <c r="E1223" s="461"/>
      <c r="F1223" s="579"/>
    </row>
    <row r="1224" spans="1:6" x14ac:dyDescent="0.25">
      <c r="A1224" s="576"/>
      <c r="B1224" s="577"/>
      <c r="C1224" s="578"/>
      <c r="D1224" s="461"/>
      <c r="E1224" s="461"/>
      <c r="F1224" s="579"/>
    </row>
    <row r="1225" spans="1:6" x14ac:dyDescent="0.25">
      <c r="A1225" s="576"/>
      <c r="B1225" s="577"/>
      <c r="C1225" s="578"/>
      <c r="D1225" s="461"/>
      <c r="E1225" s="461"/>
      <c r="F1225" s="579"/>
    </row>
    <row r="1226" spans="1:6" x14ac:dyDescent="0.25">
      <c r="A1226" s="576"/>
      <c r="B1226" s="577"/>
      <c r="C1226" s="578"/>
      <c r="D1226" s="461"/>
      <c r="E1226" s="461"/>
      <c r="F1226" s="579"/>
    </row>
    <row r="1227" spans="1:6" x14ac:dyDescent="0.25">
      <c r="A1227" s="576"/>
      <c r="B1227" s="577"/>
      <c r="C1227" s="578"/>
      <c r="D1227" s="461"/>
      <c r="E1227" s="461"/>
      <c r="F1227" s="579"/>
    </row>
    <row r="1228" spans="1:6" x14ac:dyDescent="0.25">
      <c r="A1228" s="576"/>
      <c r="B1228" s="577"/>
      <c r="C1228" s="578"/>
      <c r="D1228" s="461"/>
      <c r="E1228" s="461"/>
      <c r="F1228" s="579"/>
    </row>
    <row r="1229" spans="1:6" x14ac:dyDescent="0.25">
      <c r="A1229" s="576"/>
      <c r="B1229" s="577"/>
      <c r="C1229" s="578"/>
      <c r="D1229" s="461"/>
      <c r="E1229" s="461"/>
      <c r="F1229" s="579"/>
    </row>
    <row r="1230" spans="1:6" x14ac:dyDescent="0.25">
      <c r="A1230" s="576"/>
      <c r="B1230" s="577"/>
      <c r="C1230" s="578"/>
      <c r="D1230" s="461"/>
      <c r="E1230" s="461"/>
      <c r="F1230" s="579"/>
    </row>
    <row r="1231" spans="1:6" x14ac:dyDescent="0.25">
      <c r="A1231" s="576"/>
      <c r="B1231" s="577"/>
      <c r="C1231" s="578"/>
      <c r="D1231" s="461"/>
      <c r="E1231" s="461"/>
      <c r="F1231" s="579"/>
    </row>
    <row r="1232" spans="1:6" x14ac:dyDescent="0.25">
      <c r="A1232" s="576"/>
      <c r="B1232" s="577"/>
      <c r="C1232" s="578"/>
      <c r="D1232" s="461"/>
      <c r="E1232" s="461"/>
      <c r="F1232" s="579"/>
    </row>
    <row r="1233" spans="1:6" x14ac:dyDescent="0.25">
      <c r="A1233" s="576"/>
      <c r="B1233" s="577"/>
      <c r="C1233" s="578"/>
      <c r="D1233" s="461"/>
      <c r="E1233" s="461"/>
      <c r="F1233" s="579"/>
    </row>
    <row r="1234" spans="1:6" x14ac:dyDescent="0.25">
      <c r="A1234" s="576"/>
      <c r="B1234" s="577"/>
      <c r="C1234" s="578"/>
      <c r="D1234" s="461"/>
      <c r="E1234" s="461"/>
      <c r="F1234" s="579"/>
    </row>
    <row r="1235" spans="1:6" x14ac:dyDescent="0.25">
      <c r="A1235" s="576"/>
      <c r="B1235" s="577"/>
      <c r="C1235" s="578"/>
      <c r="D1235" s="461"/>
      <c r="E1235" s="461"/>
      <c r="F1235" s="579"/>
    </row>
    <row r="1236" spans="1:6" x14ac:dyDescent="0.25">
      <c r="A1236" s="576"/>
      <c r="B1236" s="577"/>
      <c r="C1236" s="578"/>
      <c r="D1236" s="461"/>
      <c r="E1236" s="461"/>
      <c r="F1236" s="579"/>
    </row>
    <row r="1237" spans="1:6" x14ac:dyDescent="0.25">
      <c r="A1237" s="576"/>
      <c r="B1237" s="577"/>
      <c r="C1237" s="578"/>
      <c r="D1237" s="461"/>
      <c r="E1237" s="461"/>
      <c r="F1237" s="579"/>
    </row>
    <row r="1238" spans="1:6" x14ac:dyDescent="0.25">
      <c r="A1238" s="576"/>
      <c r="B1238" s="577"/>
      <c r="C1238" s="578"/>
      <c r="D1238" s="461"/>
      <c r="E1238" s="461"/>
      <c r="F1238" s="579"/>
    </row>
    <row r="1239" spans="1:6" x14ac:dyDescent="0.25">
      <c r="A1239" s="576"/>
      <c r="B1239" s="577"/>
      <c r="C1239" s="578"/>
      <c r="D1239" s="461"/>
      <c r="E1239" s="461"/>
      <c r="F1239" s="579"/>
    </row>
    <row r="1240" spans="1:6" x14ac:dyDescent="0.25">
      <c r="A1240" s="576"/>
      <c r="B1240" s="577"/>
      <c r="C1240" s="578"/>
      <c r="D1240" s="461"/>
      <c r="E1240" s="461"/>
      <c r="F1240" s="579"/>
    </row>
    <row r="1241" spans="1:6" x14ac:dyDescent="0.25">
      <c r="A1241" s="576"/>
      <c r="B1241" s="577"/>
      <c r="C1241" s="578"/>
      <c r="D1241" s="461"/>
      <c r="E1241" s="461"/>
      <c r="F1241" s="579"/>
    </row>
    <row r="1242" spans="1:6" x14ac:dyDescent="0.25">
      <c r="A1242" s="576"/>
      <c r="B1242" s="577"/>
      <c r="C1242" s="578"/>
      <c r="D1242" s="461"/>
      <c r="E1242" s="461"/>
      <c r="F1242" s="579"/>
    </row>
    <row r="1243" spans="1:6" x14ac:dyDescent="0.25">
      <c r="A1243" s="576"/>
      <c r="B1243" s="577"/>
      <c r="C1243" s="578"/>
      <c r="D1243" s="461"/>
      <c r="E1243" s="461"/>
      <c r="F1243" s="579"/>
    </row>
    <row r="1244" spans="1:6" x14ac:dyDescent="0.25">
      <c r="A1244" s="576"/>
      <c r="B1244" s="577"/>
      <c r="C1244" s="578"/>
      <c r="D1244" s="461"/>
      <c r="E1244" s="461"/>
      <c r="F1244" s="579"/>
    </row>
    <row r="1245" spans="1:6" x14ac:dyDescent="0.25">
      <c r="A1245" s="576"/>
      <c r="B1245" s="577"/>
      <c r="C1245" s="578"/>
      <c r="D1245" s="461"/>
      <c r="E1245" s="461"/>
      <c r="F1245" s="579"/>
    </row>
    <row r="1246" spans="1:6" x14ac:dyDescent="0.25">
      <c r="A1246" s="576"/>
      <c r="B1246" s="577"/>
      <c r="C1246" s="578"/>
      <c r="D1246" s="461"/>
      <c r="E1246" s="461"/>
      <c r="F1246" s="579"/>
    </row>
    <row r="1247" spans="1:6" x14ac:dyDescent="0.25">
      <c r="A1247" s="576"/>
      <c r="B1247" s="577"/>
      <c r="C1247" s="578"/>
      <c r="D1247" s="461"/>
      <c r="E1247" s="461"/>
      <c r="F1247" s="579"/>
    </row>
    <row r="1248" spans="1:6" x14ac:dyDescent="0.25">
      <c r="A1248" s="576"/>
      <c r="B1248" s="577"/>
      <c r="C1248" s="578"/>
      <c r="D1248" s="461"/>
      <c r="E1248" s="461"/>
      <c r="F1248" s="579"/>
    </row>
    <row r="1249" spans="1:6" x14ac:dyDescent="0.25">
      <c r="A1249" s="576"/>
      <c r="B1249" s="577"/>
      <c r="C1249" s="578"/>
      <c r="D1249" s="461"/>
      <c r="E1249" s="461"/>
      <c r="F1249" s="579"/>
    </row>
    <row r="1250" spans="1:6" x14ac:dyDescent="0.25">
      <c r="A1250" s="576"/>
      <c r="B1250" s="577"/>
      <c r="C1250" s="578"/>
      <c r="D1250" s="461"/>
      <c r="E1250" s="461"/>
      <c r="F1250" s="579"/>
    </row>
    <row r="1251" spans="1:6" x14ac:dyDescent="0.25">
      <c r="A1251" s="576"/>
      <c r="B1251" s="577"/>
      <c r="C1251" s="578"/>
      <c r="D1251" s="461"/>
      <c r="E1251" s="461"/>
      <c r="F1251" s="579"/>
    </row>
    <row r="1252" spans="1:6" x14ac:dyDescent="0.25">
      <c r="A1252" s="576"/>
      <c r="B1252" s="577"/>
      <c r="C1252" s="578"/>
      <c r="D1252" s="461"/>
      <c r="E1252" s="461"/>
      <c r="F1252" s="579"/>
    </row>
    <row r="1253" spans="1:6" x14ac:dyDescent="0.25">
      <c r="A1253" s="576"/>
      <c r="B1253" s="577"/>
      <c r="C1253" s="578"/>
      <c r="D1253" s="461"/>
      <c r="E1253" s="461"/>
      <c r="F1253" s="579"/>
    </row>
    <row r="1254" spans="1:6" x14ac:dyDescent="0.25">
      <c r="A1254" s="576"/>
      <c r="B1254" s="577"/>
      <c r="C1254" s="578"/>
      <c r="D1254" s="461"/>
      <c r="E1254" s="461"/>
      <c r="F1254" s="579"/>
    </row>
    <row r="1255" spans="1:6" x14ac:dyDescent="0.25">
      <c r="A1255" s="576"/>
      <c r="B1255" s="577"/>
      <c r="C1255" s="578"/>
      <c r="D1255" s="461"/>
      <c r="E1255" s="461"/>
      <c r="F1255" s="579"/>
    </row>
    <row r="1256" spans="1:6" x14ac:dyDescent="0.25">
      <c r="A1256" s="576"/>
      <c r="B1256" s="577"/>
      <c r="C1256" s="578"/>
      <c r="D1256" s="461"/>
      <c r="E1256" s="461"/>
      <c r="F1256" s="579"/>
    </row>
    <row r="1257" spans="1:6" x14ac:dyDescent="0.25">
      <c r="A1257" s="576"/>
      <c r="B1257" s="577"/>
      <c r="C1257" s="578"/>
      <c r="D1257" s="461"/>
      <c r="E1257" s="461"/>
      <c r="F1257" s="579"/>
    </row>
    <row r="1258" spans="1:6" x14ac:dyDescent="0.25">
      <c r="A1258" s="576"/>
      <c r="B1258" s="577"/>
      <c r="C1258" s="578"/>
      <c r="D1258" s="461"/>
      <c r="E1258" s="461"/>
      <c r="F1258" s="579"/>
    </row>
    <row r="1259" spans="1:6" x14ac:dyDescent="0.25">
      <c r="A1259" s="576"/>
      <c r="B1259" s="577"/>
      <c r="C1259" s="578"/>
      <c r="D1259" s="461"/>
      <c r="E1259" s="461"/>
      <c r="F1259" s="579"/>
    </row>
    <row r="1260" spans="1:6" x14ac:dyDescent="0.25">
      <c r="A1260" s="576"/>
      <c r="B1260" s="577"/>
      <c r="C1260" s="578"/>
      <c r="D1260" s="461"/>
      <c r="E1260" s="461"/>
      <c r="F1260" s="579"/>
    </row>
    <row r="1261" spans="1:6" x14ac:dyDescent="0.25">
      <c r="A1261" s="576"/>
      <c r="B1261" s="577"/>
      <c r="C1261" s="578"/>
      <c r="D1261" s="461"/>
      <c r="E1261" s="461"/>
      <c r="F1261" s="579"/>
    </row>
    <row r="1262" spans="1:6" x14ac:dyDescent="0.25">
      <c r="A1262" s="576"/>
      <c r="B1262" s="577"/>
      <c r="C1262" s="578"/>
      <c r="D1262" s="461"/>
      <c r="E1262" s="461"/>
      <c r="F1262" s="579"/>
    </row>
    <row r="1263" spans="1:6" x14ac:dyDescent="0.25">
      <c r="A1263" s="576"/>
      <c r="B1263" s="577"/>
      <c r="C1263" s="578"/>
      <c r="D1263" s="461"/>
      <c r="E1263" s="461"/>
      <c r="F1263" s="579"/>
    </row>
    <row r="1264" spans="1:6" x14ac:dyDescent="0.25">
      <c r="A1264" s="576"/>
      <c r="B1264" s="577"/>
      <c r="C1264" s="578"/>
      <c r="D1264" s="461"/>
      <c r="E1264" s="461"/>
      <c r="F1264" s="579"/>
    </row>
    <row r="1265" spans="1:6" x14ac:dyDescent="0.25">
      <c r="A1265" s="576"/>
      <c r="B1265" s="577"/>
      <c r="C1265" s="578"/>
      <c r="D1265" s="461"/>
      <c r="E1265" s="461"/>
      <c r="F1265" s="579"/>
    </row>
    <row r="1266" spans="1:6" x14ac:dyDescent="0.25">
      <c r="A1266" s="576"/>
      <c r="B1266" s="577"/>
      <c r="C1266" s="578"/>
      <c r="D1266" s="461"/>
      <c r="E1266" s="461"/>
      <c r="F1266" s="579"/>
    </row>
    <row r="1267" spans="1:6" x14ac:dyDescent="0.25">
      <c r="A1267" s="576"/>
      <c r="B1267" s="577"/>
      <c r="C1267" s="578"/>
      <c r="D1267" s="461"/>
      <c r="E1267" s="461"/>
      <c r="F1267" s="579"/>
    </row>
    <row r="1268" spans="1:6" x14ac:dyDescent="0.25">
      <c r="A1268" s="576"/>
      <c r="B1268" s="577"/>
      <c r="C1268" s="578"/>
      <c r="D1268" s="461"/>
      <c r="E1268" s="461"/>
      <c r="F1268" s="579"/>
    </row>
    <row r="1269" spans="1:6" x14ac:dyDescent="0.25">
      <c r="A1269" s="576"/>
      <c r="B1269" s="577"/>
      <c r="C1269" s="578"/>
      <c r="D1269" s="461"/>
      <c r="E1269" s="461"/>
      <c r="F1269" s="579"/>
    </row>
    <row r="1270" spans="1:6" x14ac:dyDescent="0.25">
      <c r="A1270" s="576"/>
      <c r="B1270" s="577"/>
      <c r="C1270" s="578"/>
      <c r="D1270" s="461"/>
      <c r="E1270" s="461"/>
      <c r="F1270" s="579"/>
    </row>
    <row r="1271" spans="1:6" x14ac:dyDescent="0.25">
      <c r="A1271" s="576"/>
      <c r="B1271" s="577"/>
      <c r="C1271" s="578"/>
      <c r="D1271" s="461"/>
      <c r="E1271" s="461"/>
      <c r="F1271" s="579"/>
    </row>
    <row r="1272" spans="1:6" x14ac:dyDescent="0.25">
      <c r="A1272" s="576"/>
      <c r="B1272" s="577"/>
      <c r="C1272" s="578"/>
      <c r="D1272" s="461"/>
      <c r="E1272" s="461"/>
      <c r="F1272" s="579"/>
    </row>
    <row r="1273" spans="1:6" x14ac:dyDescent="0.25">
      <c r="A1273" s="576"/>
      <c r="B1273" s="577"/>
      <c r="C1273" s="578"/>
      <c r="D1273" s="461"/>
      <c r="E1273" s="461"/>
      <c r="F1273" s="579"/>
    </row>
    <row r="1274" spans="1:6" x14ac:dyDescent="0.25">
      <c r="A1274" s="576"/>
      <c r="B1274" s="577"/>
      <c r="C1274" s="578"/>
      <c r="D1274" s="461"/>
      <c r="E1274" s="461"/>
      <c r="F1274" s="579"/>
    </row>
    <row r="1275" spans="1:6" x14ac:dyDescent="0.25">
      <c r="A1275" s="576"/>
      <c r="B1275" s="577"/>
      <c r="C1275" s="578"/>
      <c r="D1275" s="461"/>
      <c r="E1275" s="461"/>
      <c r="F1275" s="579"/>
    </row>
    <row r="1276" spans="1:6" x14ac:dyDescent="0.25">
      <c r="A1276" s="576"/>
      <c r="B1276" s="577"/>
      <c r="C1276" s="578"/>
      <c r="D1276" s="461"/>
      <c r="E1276" s="461"/>
      <c r="F1276" s="579"/>
    </row>
    <row r="1277" spans="1:6" x14ac:dyDescent="0.25">
      <c r="A1277" s="576"/>
      <c r="B1277" s="577"/>
      <c r="C1277" s="578"/>
      <c r="D1277" s="461"/>
      <c r="E1277" s="461"/>
      <c r="F1277" s="579"/>
    </row>
    <row r="1278" spans="1:6" x14ac:dyDescent="0.25">
      <c r="A1278" s="576"/>
      <c r="B1278" s="577"/>
      <c r="C1278" s="578"/>
      <c r="D1278" s="461"/>
      <c r="E1278" s="461"/>
      <c r="F1278" s="579"/>
    </row>
    <row r="1279" spans="1:6" x14ac:dyDescent="0.25">
      <c r="A1279" s="576"/>
      <c r="B1279" s="577"/>
      <c r="C1279" s="578"/>
      <c r="D1279" s="461"/>
      <c r="E1279" s="461"/>
      <c r="F1279" s="579"/>
    </row>
    <row r="1280" spans="1:6" x14ac:dyDescent="0.25">
      <c r="A1280" s="576"/>
      <c r="B1280" s="577"/>
      <c r="C1280" s="578"/>
      <c r="D1280" s="461"/>
      <c r="E1280" s="461"/>
      <c r="F1280" s="579"/>
    </row>
    <row r="1281" spans="1:6" x14ac:dyDescent="0.25">
      <c r="A1281" s="576"/>
      <c r="B1281" s="577"/>
      <c r="C1281" s="578"/>
      <c r="D1281" s="461"/>
      <c r="E1281" s="461"/>
      <c r="F1281" s="579"/>
    </row>
    <row r="1282" spans="1:6" x14ac:dyDescent="0.25">
      <c r="A1282" s="576"/>
      <c r="B1282" s="577"/>
      <c r="C1282" s="578"/>
      <c r="D1282" s="461"/>
      <c r="E1282" s="461"/>
      <c r="F1282" s="579"/>
    </row>
    <row r="1283" spans="1:6" x14ac:dyDescent="0.25">
      <c r="A1283" s="576"/>
      <c r="B1283" s="577"/>
      <c r="C1283" s="578"/>
      <c r="D1283" s="461"/>
      <c r="E1283" s="461"/>
      <c r="F1283" s="579"/>
    </row>
    <row r="1284" spans="1:6" x14ac:dyDescent="0.25">
      <c r="A1284" s="576"/>
      <c r="B1284" s="577"/>
      <c r="C1284" s="578"/>
      <c r="D1284" s="461"/>
      <c r="E1284" s="461"/>
      <c r="F1284" s="579"/>
    </row>
    <row r="1285" spans="1:6" x14ac:dyDescent="0.25">
      <c r="A1285" s="576"/>
      <c r="B1285" s="577"/>
      <c r="C1285" s="578"/>
      <c r="D1285" s="461"/>
      <c r="E1285" s="461"/>
      <c r="F1285" s="579"/>
    </row>
    <row r="1286" spans="1:6" x14ac:dyDescent="0.25">
      <c r="A1286" s="576"/>
      <c r="B1286" s="577"/>
      <c r="C1286" s="578"/>
      <c r="D1286" s="461"/>
      <c r="E1286" s="461"/>
      <c r="F1286" s="579"/>
    </row>
    <row r="1287" spans="1:6" x14ac:dyDescent="0.25">
      <c r="A1287" s="576"/>
      <c r="B1287" s="577"/>
      <c r="C1287" s="578"/>
      <c r="D1287" s="461"/>
      <c r="E1287" s="461"/>
      <c r="F1287" s="579"/>
    </row>
    <row r="1288" spans="1:6" x14ac:dyDescent="0.25">
      <c r="A1288" s="576"/>
      <c r="B1288" s="577"/>
      <c r="C1288" s="578"/>
      <c r="D1288" s="461"/>
      <c r="E1288" s="461"/>
      <c r="F1288" s="579"/>
    </row>
    <row r="1289" spans="1:6" x14ac:dyDescent="0.25">
      <c r="A1289" s="576"/>
      <c r="B1289" s="577"/>
      <c r="C1289" s="578"/>
      <c r="D1289" s="461"/>
      <c r="E1289" s="461"/>
      <c r="F1289" s="579"/>
    </row>
    <row r="1290" spans="1:6" x14ac:dyDescent="0.25">
      <c r="A1290" s="576"/>
      <c r="B1290" s="577"/>
      <c r="C1290" s="578"/>
      <c r="D1290" s="461"/>
      <c r="E1290" s="461"/>
      <c r="F1290" s="579"/>
    </row>
    <row r="1291" spans="1:6" x14ac:dyDescent="0.25">
      <c r="A1291" s="576"/>
      <c r="B1291" s="577"/>
      <c r="C1291" s="578"/>
      <c r="D1291" s="461"/>
      <c r="E1291" s="461"/>
      <c r="F1291" s="579"/>
    </row>
    <row r="1292" spans="1:6" x14ac:dyDescent="0.25">
      <c r="A1292" s="576"/>
      <c r="B1292" s="577"/>
      <c r="C1292" s="578"/>
      <c r="D1292" s="461"/>
      <c r="E1292" s="461"/>
      <c r="F1292" s="579"/>
    </row>
    <row r="1293" spans="1:6" x14ac:dyDescent="0.25">
      <c r="A1293" s="576"/>
      <c r="B1293" s="577"/>
      <c r="C1293" s="578"/>
      <c r="D1293" s="461"/>
      <c r="E1293" s="461"/>
      <c r="F1293" s="579"/>
    </row>
    <row r="1294" spans="1:6" x14ac:dyDescent="0.25">
      <c r="A1294" s="576"/>
      <c r="B1294" s="577"/>
      <c r="C1294" s="578"/>
      <c r="D1294" s="461"/>
      <c r="E1294" s="461"/>
      <c r="F1294" s="579"/>
    </row>
    <row r="1295" spans="1:6" x14ac:dyDescent="0.25">
      <c r="A1295" s="576"/>
      <c r="B1295" s="577"/>
      <c r="C1295" s="578"/>
      <c r="D1295" s="461"/>
      <c r="E1295" s="461"/>
      <c r="F1295" s="579"/>
    </row>
    <row r="1296" spans="1:6" x14ac:dyDescent="0.25">
      <c r="A1296" s="576"/>
      <c r="B1296" s="577"/>
      <c r="C1296" s="578"/>
      <c r="D1296" s="461"/>
      <c r="E1296" s="461"/>
      <c r="F1296" s="579"/>
    </row>
    <row r="1297" spans="1:6" x14ac:dyDescent="0.25">
      <c r="A1297" s="576"/>
      <c r="B1297" s="577"/>
      <c r="C1297" s="578"/>
      <c r="D1297" s="461"/>
      <c r="E1297" s="461"/>
      <c r="F1297" s="579"/>
    </row>
    <row r="1298" spans="1:6" x14ac:dyDescent="0.25">
      <c r="A1298" s="576"/>
      <c r="B1298" s="577"/>
      <c r="C1298" s="578"/>
      <c r="D1298" s="461"/>
      <c r="E1298" s="461"/>
      <c r="F1298" s="579"/>
    </row>
    <row r="1299" spans="1:6" x14ac:dyDescent="0.25">
      <c r="A1299" s="576"/>
      <c r="B1299" s="577"/>
      <c r="C1299" s="578"/>
      <c r="D1299" s="461"/>
      <c r="E1299" s="461"/>
      <c r="F1299" s="579"/>
    </row>
    <row r="1300" spans="1:6" x14ac:dyDescent="0.25">
      <c r="A1300" s="576"/>
      <c r="B1300" s="577"/>
      <c r="C1300" s="578"/>
      <c r="D1300" s="461"/>
      <c r="E1300" s="461"/>
      <c r="F1300" s="579"/>
    </row>
    <row r="1301" spans="1:6" x14ac:dyDescent="0.25">
      <c r="A1301" s="576"/>
      <c r="B1301" s="577"/>
      <c r="C1301" s="578"/>
      <c r="D1301" s="461"/>
      <c r="E1301" s="461"/>
      <c r="F1301" s="579"/>
    </row>
    <row r="1302" spans="1:6" x14ac:dyDescent="0.25">
      <c r="A1302" s="576"/>
      <c r="B1302" s="577"/>
      <c r="C1302" s="578"/>
      <c r="D1302" s="461"/>
      <c r="E1302" s="461"/>
      <c r="F1302" s="579"/>
    </row>
    <row r="1303" spans="1:6" x14ac:dyDescent="0.25">
      <c r="A1303" s="576"/>
      <c r="B1303" s="577"/>
      <c r="C1303" s="578"/>
      <c r="D1303" s="461"/>
      <c r="E1303" s="461"/>
      <c r="F1303" s="579"/>
    </row>
    <row r="1304" spans="1:6" x14ac:dyDescent="0.25">
      <c r="A1304" s="576"/>
      <c r="B1304" s="577"/>
      <c r="C1304" s="578"/>
      <c r="D1304" s="461"/>
      <c r="E1304" s="461"/>
      <c r="F1304" s="579"/>
    </row>
    <row r="1305" spans="1:6" x14ac:dyDescent="0.25">
      <c r="A1305" s="576"/>
      <c r="B1305" s="577"/>
      <c r="C1305" s="578"/>
      <c r="D1305" s="461"/>
      <c r="E1305" s="461"/>
      <c r="F1305" s="579"/>
    </row>
    <row r="1306" spans="1:6" x14ac:dyDescent="0.25">
      <c r="A1306" s="576"/>
      <c r="B1306" s="577"/>
      <c r="C1306" s="578"/>
      <c r="D1306" s="461"/>
      <c r="E1306" s="461"/>
      <c r="F1306" s="579"/>
    </row>
    <row r="1307" spans="1:6" x14ac:dyDescent="0.25">
      <c r="A1307" s="576"/>
      <c r="B1307" s="577"/>
      <c r="C1307" s="578"/>
      <c r="D1307" s="461"/>
      <c r="E1307" s="461"/>
      <c r="F1307" s="579"/>
    </row>
    <row r="1308" spans="1:6" x14ac:dyDescent="0.25">
      <c r="A1308" s="576"/>
      <c r="B1308" s="577"/>
      <c r="C1308" s="578"/>
      <c r="D1308" s="461"/>
      <c r="E1308" s="461"/>
      <c r="F1308" s="579"/>
    </row>
    <row r="1309" spans="1:6" x14ac:dyDescent="0.25">
      <c r="A1309" s="576"/>
      <c r="B1309" s="577"/>
      <c r="C1309" s="578"/>
      <c r="D1309" s="461"/>
      <c r="E1309" s="461"/>
      <c r="F1309" s="579"/>
    </row>
    <row r="1310" spans="1:6" x14ac:dyDescent="0.25">
      <c r="A1310" s="576"/>
      <c r="B1310" s="577"/>
      <c r="C1310" s="578"/>
      <c r="D1310" s="461"/>
      <c r="E1310" s="461"/>
      <c r="F1310" s="579"/>
    </row>
    <row r="1311" spans="1:6" x14ac:dyDescent="0.25">
      <c r="A1311" s="576"/>
      <c r="B1311" s="577"/>
      <c r="C1311" s="578"/>
      <c r="D1311" s="461"/>
      <c r="E1311" s="461"/>
      <c r="F1311" s="579"/>
    </row>
    <row r="1312" spans="1:6" x14ac:dyDescent="0.25">
      <c r="A1312" s="576"/>
      <c r="B1312" s="577"/>
      <c r="C1312" s="578"/>
      <c r="D1312" s="461"/>
      <c r="E1312" s="461"/>
      <c r="F1312" s="579"/>
    </row>
    <row r="1313" spans="1:6" x14ac:dyDescent="0.25">
      <c r="A1313" s="576"/>
      <c r="B1313" s="577"/>
      <c r="C1313" s="578"/>
      <c r="D1313" s="461"/>
      <c r="E1313" s="461"/>
      <c r="F1313" s="579"/>
    </row>
    <row r="1314" spans="1:6" x14ac:dyDescent="0.25">
      <c r="A1314" s="576"/>
      <c r="B1314" s="577"/>
      <c r="C1314" s="578"/>
      <c r="D1314" s="461"/>
      <c r="E1314" s="461"/>
      <c r="F1314" s="579"/>
    </row>
    <row r="1315" spans="1:6" x14ac:dyDescent="0.25">
      <c r="A1315" s="576"/>
      <c r="B1315" s="577"/>
      <c r="C1315" s="578"/>
      <c r="D1315" s="461"/>
      <c r="E1315" s="461"/>
      <c r="F1315" s="579"/>
    </row>
    <row r="1316" spans="1:6" x14ac:dyDescent="0.25">
      <c r="A1316" s="576"/>
      <c r="B1316" s="577"/>
      <c r="C1316" s="578"/>
      <c r="D1316" s="461"/>
      <c r="E1316" s="461"/>
      <c r="F1316" s="579"/>
    </row>
    <row r="1317" spans="1:6" x14ac:dyDescent="0.25">
      <c r="A1317" s="576"/>
      <c r="B1317" s="577"/>
      <c r="C1317" s="578"/>
      <c r="D1317" s="461"/>
      <c r="E1317" s="461"/>
      <c r="F1317" s="579"/>
    </row>
    <row r="1318" spans="1:6" x14ac:dyDescent="0.25">
      <c r="A1318" s="576"/>
      <c r="B1318" s="577"/>
      <c r="C1318" s="578"/>
      <c r="D1318" s="461"/>
      <c r="E1318" s="461"/>
      <c r="F1318" s="579"/>
    </row>
    <row r="1319" spans="1:6" x14ac:dyDescent="0.25">
      <c r="A1319" s="576"/>
      <c r="B1319" s="577"/>
      <c r="C1319" s="578"/>
      <c r="D1319" s="461"/>
      <c r="E1319" s="461"/>
      <c r="F1319" s="579"/>
    </row>
    <row r="1320" spans="1:6" x14ac:dyDescent="0.25">
      <c r="A1320" s="576"/>
      <c r="B1320" s="577"/>
      <c r="C1320" s="578"/>
      <c r="D1320" s="461"/>
      <c r="E1320" s="461"/>
      <c r="F1320" s="579"/>
    </row>
    <row r="1321" spans="1:6" x14ac:dyDescent="0.25">
      <c r="A1321" s="576"/>
      <c r="B1321" s="577"/>
      <c r="C1321" s="578"/>
      <c r="D1321" s="461"/>
      <c r="E1321" s="461"/>
      <c r="F1321" s="579"/>
    </row>
    <row r="1322" spans="1:6" x14ac:dyDescent="0.25">
      <c r="A1322" s="576"/>
      <c r="B1322" s="577"/>
      <c r="C1322" s="578"/>
      <c r="D1322" s="461"/>
      <c r="E1322" s="461"/>
      <c r="F1322" s="579"/>
    </row>
    <row r="1323" spans="1:6" x14ac:dyDescent="0.25">
      <c r="A1323" s="576"/>
      <c r="B1323" s="577"/>
      <c r="C1323" s="578"/>
      <c r="D1323" s="461"/>
      <c r="E1323" s="461"/>
      <c r="F1323" s="579"/>
    </row>
    <row r="1324" spans="1:6" x14ac:dyDescent="0.25">
      <c r="A1324" s="576"/>
      <c r="B1324" s="577"/>
      <c r="C1324" s="578"/>
      <c r="D1324" s="461"/>
      <c r="E1324" s="461"/>
      <c r="F1324" s="579"/>
    </row>
    <row r="1325" spans="1:6" x14ac:dyDescent="0.25">
      <c r="A1325" s="576"/>
      <c r="B1325" s="577"/>
      <c r="C1325" s="578"/>
      <c r="D1325" s="461"/>
      <c r="E1325" s="461"/>
      <c r="F1325" s="579"/>
    </row>
    <row r="1326" spans="1:6" x14ac:dyDescent="0.25">
      <c r="A1326" s="576"/>
      <c r="B1326" s="577"/>
      <c r="C1326" s="578"/>
      <c r="D1326" s="461"/>
      <c r="E1326" s="461"/>
      <c r="F1326" s="579"/>
    </row>
    <row r="1327" spans="1:6" x14ac:dyDescent="0.25">
      <c r="A1327" s="576"/>
      <c r="B1327" s="577"/>
      <c r="C1327" s="578"/>
      <c r="D1327" s="461"/>
      <c r="E1327" s="461"/>
      <c r="F1327" s="579"/>
    </row>
    <row r="1328" spans="1:6" x14ac:dyDescent="0.25">
      <c r="A1328" s="576"/>
      <c r="B1328" s="577"/>
      <c r="C1328" s="578"/>
      <c r="D1328" s="461"/>
      <c r="E1328" s="461"/>
      <c r="F1328" s="579"/>
    </row>
    <row r="1329" spans="1:6" x14ac:dyDescent="0.25">
      <c r="A1329" s="576"/>
      <c r="B1329" s="577"/>
      <c r="C1329" s="578"/>
      <c r="D1329" s="461"/>
      <c r="E1329" s="461"/>
      <c r="F1329" s="579"/>
    </row>
    <row r="1330" spans="1:6" x14ac:dyDescent="0.25">
      <c r="A1330" s="576"/>
      <c r="B1330" s="577"/>
      <c r="C1330" s="578"/>
      <c r="D1330" s="461"/>
      <c r="E1330" s="461"/>
      <c r="F1330" s="579"/>
    </row>
    <row r="1331" spans="1:6" x14ac:dyDescent="0.25">
      <c r="A1331" s="576"/>
      <c r="B1331" s="577"/>
      <c r="C1331" s="578"/>
      <c r="D1331" s="461"/>
      <c r="E1331" s="461"/>
      <c r="F1331" s="579"/>
    </row>
    <row r="1332" spans="1:6" x14ac:dyDescent="0.25">
      <c r="A1332" s="576"/>
      <c r="B1332" s="577"/>
      <c r="C1332" s="578"/>
      <c r="D1332" s="461"/>
      <c r="E1332" s="461"/>
      <c r="F1332" s="579"/>
    </row>
    <row r="1333" spans="1:6" x14ac:dyDescent="0.25">
      <c r="A1333" s="576"/>
      <c r="B1333" s="577"/>
      <c r="C1333" s="578"/>
      <c r="D1333" s="461"/>
      <c r="E1333" s="461"/>
      <c r="F1333" s="579"/>
    </row>
    <row r="1334" spans="1:6" x14ac:dyDescent="0.25">
      <c r="A1334" s="576"/>
      <c r="B1334" s="577"/>
      <c r="C1334" s="578"/>
      <c r="D1334" s="461"/>
      <c r="E1334" s="461"/>
      <c r="F1334" s="579"/>
    </row>
    <row r="1335" spans="1:6" x14ac:dyDescent="0.25">
      <c r="A1335" s="576"/>
      <c r="B1335" s="577"/>
      <c r="C1335" s="578"/>
      <c r="D1335" s="461"/>
      <c r="E1335" s="461"/>
      <c r="F1335" s="579"/>
    </row>
    <row r="1336" spans="1:6" x14ac:dyDescent="0.25">
      <c r="A1336" s="576"/>
      <c r="B1336" s="577"/>
      <c r="C1336" s="578"/>
      <c r="D1336" s="461"/>
      <c r="E1336" s="461"/>
      <c r="F1336" s="579"/>
    </row>
    <row r="1337" spans="1:6" x14ac:dyDescent="0.25">
      <c r="A1337" s="576"/>
      <c r="B1337" s="577"/>
      <c r="C1337" s="578"/>
      <c r="D1337" s="461"/>
      <c r="E1337" s="461"/>
      <c r="F1337" s="579"/>
    </row>
    <row r="1338" spans="1:6" x14ac:dyDescent="0.25">
      <c r="A1338" s="576"/>
      <c r="B1338" s="577"/>
      <c r="C1338" s="578"/>
      <c r="D1338" s="461"/>
      <c r="E1338" s="461"/>
      <c r="F1338" s="579"/>
    </row>
    <row r="1339" spans="1:6" x14ac:dyDescent="0.25">
      <c r="A1339" s="576"/>
      <c r="B1339" s="577"/>
      <c r="C1339" s="578"/>
      <c r="D1339" s="461"/>
      <c r="E1339" s="461"/>
      <c r="F1339" s="579"/>
    </row>
    <row r="1340" spans="1:6" x14ac:dyDescent="0.25">
      <c r="A1340" s="576"/>
      <c r="B1340" s="577"/>
      <c r="C1340" s="578"/>
      <c r="D1340" s="461"/>
      <c r="E1340" s="461"/>
      <c r="F1340" s="579"/>
    </row>
    <row r="1341" spans="1:6" x14ac:dyDescent="0.25">
      <c r="A1341" s="576"/>
      <c r="B1341" s="577"/>
      <c r="C1341" s="578"/>
      <c r="D1341" s="461"/>
      <c r="E1341" s="461"/>
      <c r="F1341" s="579"/>
    </row>
    <row r="1342" spans="1:6" x14ac:dyDescent="0.25">
      <c r="A1342" s="576"/>
      <c r="B1342" s="577"/>
      <c r="C1342" s="578"/>
      <c r="D1342" s="461"/>
      <c r="E1342" s="461"/>
      <c r="F1342" s="579"/>
    </row>
    <row r="1343" spans="1:6" x14ac:dyDescent="0.25">
      <c r="A1343" s="576"/>
      <c r="B1343" s="577"/>
      <c r="C1343" s="578"/>
      <c r="D1343" s="461"/>
      <c r="E1343" s="461"/>
      <c r="F1343" s="579"/>
    </row>
    <row r="1344" spans="1:6" x14ac:dyDescent="0.25">
      <c r="A1344" s="576"/>
      <c r="B1344" s="577"/>
      <c r="C1344" s="578"/>
      <c r="D1344" s="461"/>
      <c r="E1344" s="461"/>
      <c r="F1344" s="579"/>
    </row>
    <row r="1345" spans="1:6" x14ac:dyDescent="0.25">
      <c r="A1345" s="576"/>
      <c r="B1345" s="577"/>
      <c r="C1345" s="578"/>
      <c r="D1345" s="461"/>
      <c r="E1345" s="461"/>
      <c r="F1345" s="579"/>
    </row>
    <row r="1346" spans="1:6" x14ac:dyDescent="0.25">
      <c r="A1346" s="576"/>
      <c r="B1346" s="577"/>
      <c r="C1346" s="578"/>
      <c r="D1346" s="461"/>
      <c r="E1346" s="461"/>
      <c r="F1346" s="579"/>
    </row>
    <row r="1347" spans="1:6" x14ac:dyDescent="0.25">
      <c r="A1347" s="576"/>
      <c r="B1347" s="577"/>
      <c r="C1347" s="578"/>
      <c r="D1347" s="461"/>
      <c r="E1347" s="461"/>
      <c r="F1347" s="579"/>
    </row>
    <row r="1348" spans="1:6" x14ac:dyDescent="0.25">
      <c r="A1348" s="576"/>
      <c r="B1348" s="577"/>
      <c r="C1348" s="578"/>
      <c r="D1348" s="461"/>
      <c r="E1348" s="461"/>
      <c r="F1348" s="579"/>
    </row>
    <row r="1349" spans="1:6" x14ac:dyDescent="0.25">
      <c r="A1349" s="576"/>
      <c r="B1349" s="577"/>
      <c r="C1349" s="578"/>
      <c r="D1349" s="461"/>
      <c r="E1349" s="461"/>
      <c r="F1349" s="579"/>
    </row>
    <row r="1350" spans="1:6" x14ac:dyDescent="0.25">
      <c r="A1350" s="576"/>
      <c r="B1350" s="577"/>
      <c r="C1350" s="578"/>
      <c r="D1350" s="461"/>
      <c r="E1350" s="461"/>
      <c r="F1350" s="579"/>
    </row>
    <row r="1351" spans="1:6" x14ac:dyDescent="0.25">
      <c r="A1351" s="576"/>
      <c r="B1351" s="577"/>
      <c r="C1351" s="578"/>
      <c r="D1351" s="461"/>
      <c r="E1351" s="461"/>
      <c r="F1351" s="579"/>
    </row>
    <row r="1352" spans="1:6" x14ac:dyDescent="0.25">
      <c r="A1352" s="576"/>
      <c r="B1352" s="577"/>
      <c r="C1352" s="578"/>
      <c r="D1352" s="461"/>
      <c r="E1352" s="461"/>
      <c r="F1352" s="579"/>
    </row>
    <row r="1353" spans="1:6" x14ac:dyDescent="0.25">
      <c r="A1353" s="576"/>
      <c r="B1353" s="577"/>
      <c r="C1353" s="578"/>
      <c r="D1353" s="461"/>
      <c r="E1353" s="461"/>
      <c r="F1353" s="579"/>
    </row>
    <row r="1354" spans="1:6" x14ac:dyDescent="0.25">
      <c r="A1354" s="576"/>
      <c r="B1354" s="577"/>
      <c r="C1354" s="578"/>
      <c r="D1354" s="461"/>
      <c r="E1354" s="461"/>
      <c r="F1354" s="579"/>
    </row>
    <row r="1355" spans="1:6" x14ac:dyDescent="0.25">
      <c r="A1355" s="576"/>
      <c r="B1355" s="577"/>
      <c r="C1355" s="578"/>
      <c r="D1355" s="461"/>
      <c r="E1355" s="461"/>
      <c r="F1355" s="579"/>
    </row>
    <row r="1356" spans="1:6" x14ac:dyDescent="0.25">
      <c r="A1356" s="576"/>
      <c r="B1356" s="577"/>
      <c r="C1356" s="578"/>
      <c r="D1356" s="461"/>
      <c r="E1356" s="461"/>
      <c r="F1356" s="579"/>
    </row>
    <row r="1357" spans="1:6" x14ac:dyDescent="0.25">
      <c r="A1357" s="576"/>
      <c r="B1357" s="577"/>
      <c r="C1357" s="578"/>
      <c r="D1357" s="461"/>
      <c r="E1357" s="461"/>
      <c r="F1357" s="579"/>
    </row>
    <row r="1358" spans="1:6" x14ac:dyDescent="0.25">
      <c r="A1358" s="576"/>
      <c r="B1358" s="577"/>
      <c r="C1358" s="578"/>
      <c r="D1358" s="461"/>
      <c r="E1358" s="461"/>
      <c r="F1358" s="579"/>
    </row>
    <row r="1359" spans="1:6" x14ac:dyDescent="0.25">
      <c r="A1359" s="576"/>
      <c r="B1359" s="577"/>
      <c r="C1359" s="578"/>
      <c r="D1359" s="461"/>
      <c r="E1359" s="461"/>
      <c r="F1359" s="579"/>
    </row>
    <row r="1360" spans="1:6" x14ac:dyDescent="0.25">
      <c r="A1360" s="576"/>
      <c r="B1360" s="577"/>
      <c r="C1360" s="578"/>
      <c r="D1360" s="461"/>
      <c r="E1360" s="461"/>
      <c r="F1360" s="579"/>
    </row>
    <row r="1361" spans="1:6" x14ac:dyDescent="0.25">
      <c r="A1361" s="576"/>
      <c r="B1361" s="577"/>
      <c r="C1361" s="578"/>
      <c r="D1361" s="461"/>
      <c r="E1361" s="461"/>
      <c r="F1361" s="579"/>
    </row>
    <row r="1362" spans="1:6" x14ac:dyDescent="0.25">
      <c r="A1362" s="576"/>
      <c r="B1362" s="577"/>
      <c r="C1362" s="578"/>
      <c r="D1362" s="461"/>
      <c r="E1362" s="461"/>
      <c r="F1362" s="579"/>
    </row>
    <row r="1363" spans="1:6" x14ac:dyDescent="0.25">
      <c r="A1363" s="576"/>
      <c r="B1363" s="577"/>
      <c r="C1363" s="578"/>
      <c r="D1363" s="461"/>
      <c r="E1363" s="461"/>
      <c r="F1363" s="579"/>
    </row>
    <row r="1364" spans="1:6" x14ac:dyDescent="0.25">
      <c r="A1364" s="576"/>
      <c r="B1364" s="577"/>
      <c r="C1364" s="578"/>
      <c r="D1364" s="461"/>
      <c r="E1364" s="461"/>
      <c r="F1364" s="579"/>
    </row>
    <row r="1365" spans="1:6" x14ac:dyDescent="0.25">
      <c r="A1365" s="576"/>
      <c r="B1365" s="577"/>
      <c r="C1365" s="578"/>
      <c r="D1365" s="461"/>
      <c r="E1365" s="461"/>
      <c r="F1365" s="579"/>
    </row>
    <row r="1366" spans="1:6" x14ac:dyDescent="0.25">
      <c r="A1366" s="576"/>
      <c r="B1366" s="577"/>
      <c r="C1366" s="578"/>
      <c r="D1366" s="461"/>
      <c r="E1366" s="461"/>
      <c r="F1366" s="579"/>
    </row>
    <row r="1367" spans="1:6" x14ac:dyDescent="0.25">
      <c r="A1367" s="576"/>
      <c r="B1367" s="577"/>
      <c r="C1367" s="578"/>
      <c r="D1367" s="461"/>
      <c r="E1367" s="461"/>
      <c r="F1367" s="579"/>
    </row>
    <row r="1368" spans="1:6" x14ac:dyDescent="0.25">
      <c r="A1368" s="576"/>
      <c r="B1368" s="577"/>
      <c r="C1368" s="578"/>
      <c r="D1368" s="461"/>
      <c r="E1368" s="461"/>
      <c r="F1368" s="579"/>
    </row>
    <row r="1369" spans="1:6" x14ac:dyDescent="0.25">
      <c r="A1369" s="576"/>
      <c r="B1369" s="577"/>
      <c r="C1369" s="578"/>
      <c r="D1369" s="461"/>
      <c r="E1369" s="461"/>
      <c r="F1369" s="579"/>
    </row>
    <row r="1370" spans="1:6" x14ac:dyDescent="0.25">
      <c r="A1370" s="576"/>
      <c r="B1370" s="577"/>
      <c r="C1370" s="578"/>
      <c r="D1370" s="461"/>
      <c r="E1370" s="461"/>
      <c r="F1370" s="579"/>
    </row>
    <row r="1371" spans="1:6" x14ac:dyDescent="0.25">
      <c r="A1371" s="576"/>
      <c r="B1371" s="577"/>
      <c r="C1371" s="578"/>
      <c r="D1371" s="461"/>
      <c r="E1371" s="461"/>
      <c r="F1371" s="579"/>
    </row>
    <row r="1372" spans="1:6" x14ac:dyDescent="0.25">
      <c r="A1372" s="576"/>
      <c r="B1372" s="577"/>
      <c r="C1372" s="578"/>
      <c r="D1372" s="461"/>
      <c r="E1372" s="461"/>
      <c r="F1372" s="579"/>
    </row>
    <row r="1373" spans="1:6" x14ac:dyDescent="0.25">
      <c r="A1373" s="576"/>
      <c r="B1373" s="577"/>
      <c r="C1373" s="578"/>
      <c r="D1373" s="461"/>
      <c r="E1373" s="461"/>
      <c r="F1373" s="579"/>
    </row>
    <row r="1374" spans="1:6" x14ac:dyDescent="0.25">
      <c r="A1374" s="576"/>
      <c r="B1374" s="577"/>
      <c r="C1374" s="578"/>
      <c r="D1374" s="461"/>
      <c r="E1374" s="461"/>
      <c r="F1374" s="579"/>
    </row>
    <row r="1375" spans="1:6" x14ac:dyDescent="0.25">
      <c r="A1375" s="576"/>
      <c r="B1375" s="577"/>
      <c r="C1375" s="578"/>
      <c r="D1375" s="461"/>
      <c r="E1375" s="461"/>
      <c r="F1375" s="579"/>
    </row>
    <row r="1376" spans="1:6" x14ac:dyDescent="0.25">
      <c r="A1376" s="576"/>
      <c r="B1376" s="577"/>
      <c r="C1376" s="578"/>
      <c r="D1376" s="461"/>
      <c r="E1376" s="461"/>
      <c r="F1376" s="579"/>
    </row>
    <row r="1377" spans="1:6" x14ac:dyDescent="0.25">
      <c r="A1377" s="576"/>
      <c r="B1377" s="577"/>
      <c r="C1377" s="578"/>
      <c r="D1377" s="461"/>
      <c r="E1377" s="461"/>
      <c r="F1377" s="579"/>
    </row>
    <row r="1378" spans="1:6" x14ac:dyDescent="0.25">
      <c r="A1378" s="576"/>
      <c r="B1378" s="577"/>
      <c r="C1378" s="578"/>
      <c r="D1378" s="461"/>
      <c r="E1378" s="461"/>
      <c r="F1378" s="579"/>
    </row>
    <row r="1379" spans="1:6" x14ac:dyDescent="0.25">
      <c r="A1379" s="576"/>
      <c r="B1379" s="577"/>
      <c r="C1379" s="578"/>
      <c r="D1379" s="461"/>
      <c r="E1379" s="461"/>
      <c r="F1379" s="579"/>
    </row>
    <row r="1380" spans="1:6" x14ac:dyDescent="0.25">
      <c r="A1380" s="576"/>
      <c r="B1380" s="577"/>
      <c r="C1380" s="578"/>
      <c r="D1380" s="461"/>
      <c r="E1380" s="461"/>
      <c r="F1380" s="579"/>
    </row>
    <row r="1381" spans="1:6" x14ac:dyDescent="0.25">
      <c r="A1381" s="576"/>
      <c r="B1381" s="577"/>
      <c r="C1381" s="578"/>
      <c r="D1381" s="461"/>
      <c r="E1381" s="461"/>
      <c r="F1381" s="579"/>
    </row>
    <row r="1382" spans="1:6" x14ac:dyDescent="0.25">
      <c r="A1382" s="576"/>
      <c r="B1382" s="577"/>
      <c r="C1382" s="578"/>
      <c r="D1382" s="461"/>
      <c r="E1382" s="461"/>
      <c r="F1382" s="579"/>
    </row>
    <row r="1383" spans="1:6" x14ac:dyDescent="0.25">
      <c r="A1383" s="576"/>
      <c r="B1383" s="577"/>
      <c r="C1383" s="578"/>
      <c r="D1383" s="461"/>
      <c r="E1383" s="461"/>
      <c r="F1383" s="579"/>
    </row>
    <row r="1384" spans="1:6" x14ac:dyDescent="0.25">
      <c r="A1384" s="576"/>
      <c r="B1384" s="577"/>
      <c r="C1384" s="578"/>
      <c r="D1384" s="461"/>
      <c r="E1384" s="461"/>
      <c r="F1384" s="579"/>
    </row>
    <row r="1385" spans="1:6" x14ac:dyDescent="0.25">
      <c r="A1385" s="576"/>
      <c r="B1385" s="577"/>
      <c r="C1385" s="578"/>
      <c r="D1385" s="461"/>
      <c r="E1385" s="461"/>
      <c r="F1385" s="579"/>
    </row>
    <row r="1386" spans="1:6" x14ac:dyDescent="0.25">
      <c r="A1386" s="576"/>
      <c r="B1386" s="577"/>
      <c r="C1386" s="578"/>
      <c r="D1386" s="461"/>
      <c r="E1386" s="461"/>
      <c r="F1386" s="579"/>
    </row>
    <row r="1387" spans="1:6" x14ac:dyDescent="0.25">
      <c r="A1387" s="576"/>
      <c r="B1387" s="577"/>
      <c r="C1387" s="578"/>
      <c r="D1387" s="461"/>
      <c r="E1387" s="461"/>
      <c r="F1387" s="579"/>
    </row>
    <row r="1388" spans="1:6" x14ac:dyDescent="0.25">
      <c r="A1388" s="576"/>
      <c r="B1388" s="577"/>
      <c r="C1388" s="578"/>
      <c r="D1388" s="461"/>
      <c r="E1388" s="461"/>
      <c r="F1388" s="579"/>
    </row>
    <row r="1389" spans="1:6" x14ac:dyDescent="0.25">
      <c r="A1389" s="576"/>
      <c r="B1389" s="577"/>
      <c r="C1389" s="578"/>
      <c r="D1389" s="461"/>
      <c r="E1389" s="461"/>
      <c r="F1389" s="579"/>
    </row>
    <row r="1390" spans="1:6" x14ac:dyDescent="0.25">
      <c r="A1390" s="576"/>
      <c r="B1390" s="577"/>
      <c r="C1390" s="578"/>
      <c r="D1390" s="461"/>
      <c r="E1390" s="461"/>
      <c r="F1390" s="579"/>
    </row>
    <row r="1391" spans="1:6" x14ac:dyDescent="0.25">
      <c r="A1391" s="576"/>
      <c r="B1391" s="577"/>
      <c r="C1391" s="578"/>
      <c r="D1391" s="461"/>
      <c r="E1391" s="461"/>
      <c r="F1391" s="579"/>
    </row>
    <row r="1392" spans="1:6" x14ac:dyDescent="0.25">
      <c r="A1392" s="576"/>
      <c r="B1392" s="577"/>
      <c r="C1392" s="578"/>
      <c r="D1392" s="461"/>
      <c r="E1392" s="461"/>
      <c r="F1392" s="579"/>
    </row>
    <row r="1393" spans="1:6" x14ac:dyDescent="0.25">
      <c r="A1393" s="576"/>
      <c r="B1393" s="577"/>
      <c r="C1393" s="578"/>
      <c r="D1393" s="461"/>
      <c r="E1393" s="461"/>
      <c r="F1393" s="579"/>
    </row>
    <row r="1394" spans="1:6" x14ac:dyDescent="0.25">
      <c r="A1394" s="576"/>
      <c r="B1394" s="577"/>
      <c r="C1394" s="578"/>
      <c r="D1394" s="461"/>
      <c r="E1394" s="461"/>
      <c r="F1394" s="579"/>
    </row>
    <row r="1395" spans="1:6" x14ac:dyDescent="0.25">
      <c r="A1395" s="576"/>
      <c r="B1395" s="577"/>
      <c r="C1395" s="578"/>
      <c r="D1395" s="461"/>
      <c r="E1395" s="461"/>
      <c r="F1395" s="579"/>
    </row>
    <row r="1396" spans="1:6" x14ac:dyDescent="0.25">
      <c r="A1396" s="576"/>
      <c r="B1396" s="577"/>
      <c r="C1396" s="578"/>
      <c r="D1396" s="461"/>
      <c r="E1396" s="461"/>
      <c r="F1396" s="579"/>
    </row>
    <row r="1397" spans="1:6" x14ac:dyDescent="0.25">
      <c r="A1397" s="576"/>
      <c r="B1397" s="577"/>
      <c r="C1397" s="578"/>
      <c r="D1397" s="461"/>
      <c r="E1397" s="461"/>
      <c r="F1397" s="579"/>
    </row>
    <row r="1398" spans="1:6" x14ac:dyDescent="0.25">
      <c r="A1398" s="576"/>
      <c r="B1398" s="577"/>
      <c r="C1398" s="578"/>
      <c r="D1398" s="461"/>
      <c r="E1398" s="461"/>
      <c r="F1398" s="579"/>
    </row>
    <row r="1399" spans="1:6" x14ac:dyDescent="0.25">
      <c r="A1399" s="576"/>
      <c r="B1399" s="577"/>
      <c r="C1399" s="578"/>
      <c r="D1399" s="461"/>
      <c r="E1399" s="461"/>
      <c r="F1399" s="579"/>
    </row>
    <row r="1400" spans="1:6" x14ac:dyDescent="0.25">
      <c r="A1400" s="576"/>
      <c r="B1400" s="577"/>
      <c r="C1400" s="578"/>
      <c r="D1400" s="461"/>
      <c r="E1400" s="461"/>
      <c r="F1400" s="579"/>
    </row>
    <row r="1401" spans="1:6" x14ac:dyDescent="0.25">
      <c r="A1401" s="576"/>
      <c r="B1401" s="577"/>
      <c r="C1401" s="578"/>
      <c r="D1401" s="461"/>
      <c r="E1401" s="461"/>
      <c r="F1401" s="579"/>
    </row>
    <row r="1402" spans="1:6" x14ac:dyDescent="0.25">
      <c r="A1402" s="576"/>
      <c r="B1402" s="577"/>
      <c r="C1402" s="578"/>
      <c r="D1402" s="461"/>
      <c r="E1402" s="461"/>
      <c r="F1402" s="579"/>
    </row>
    <row r="1403" spans="1:6" x14ac:dyDescent="0.25">
      <c r="A1403" s="576"/>
      <c r="B1403" s="577"/>
      <c r="C1403" s="578"/>
      <c r="D1403" s="461"/>
      <c r="E1403" s="461"/>
      <c r="F1403" s="579"/>
    </row>
    <row r="1404" spans="1:6" x14ac:dyDescent="0.25">
      <c r="A1404" s="576"/>
      <c r="B1404" s="577"/>
      <c r="C1404" s="578"/>
      <c r="D1404" s="461"/>
      <c r="E1404" s="461"/>
      <c r="F1404" s="579"/>
    </row>
    <row r="1405" spans="1:6" x14ac:dyDescent="0.25">
      <c r="A1405" s="576"/>
      <c r="B1405" s="577"/>
      <c r="C1405" s="578"/>
      <c r="D1405" s="461"/>
      <c r="E1405" s="461"/>
      <c r="F1405" s="579"/>
    </row>
    <row r="1406" spans="1:6" x14ac:dyDescent="0.25">
      <c r="A1406" s="576"/>
      <c r="B1406" s="577"/>
      <c r="C1406" s="578"/>
      <c r="D1406" s="461"/>
      <c r="E1406" s="461"/>
      <c r="F1406" s="579"/>
    </row>
    <row r="1407" spans="1:6" x14ac:dyDescent="0.25">
      <c r="A1407" s="576"/>
      <c r="B1407" s="577"/>
      <c r="C1407" s="578"/>
      <c r="D1407" s="461"/>
      <c r="E1407" s="461"/>
      <c r="F1407" s="579"/>
    </row>
    <row r="1408" spans="1:6" x14ac:dyDescent="0.25">
      <c r="A1408" s="576"/>
      <c r="B1408" s="577"/>
      <c r="C1408" s="578"/>
      <c r="D1408" s="461"/>
      <c r="E1408" s="461"/>
      <c r="F1408" s="579"/>
    </row>
    <row r="1409" spans="1:6" x14ac:dyDescent="0.25">
      <c r="A1409" s="576"/>
      <c r="B1409" s="577"/>
      <c r="C1409" s="578"/>
      <c r="D1409" s="461"/>
      <c r="E1409" s="461"/>
      <c r="F1409" s="579"/>
    </row>
    <row r="1410" spans="1:6" x14ac:dyDescent="0.25">
      <c r="A1410" s="576"/>
      <c r="B1410" s="577"/>
      <c r="C1410" s="578"/>
      <c r="D1410" s="461"/>
      <c r="E1410" s="461"/>
      <c r="F1410" s="579"/>
    </row>
    <row r="1411" spans="1:6" x14ac:dyDescent="0.25">
      <c r="A1411" s="576"/>
      <c r="B1411" s="577"/>
      <c r="C1411" s="578"/>
      <c r="D1411" s="461"/>
      <c r="E1411" s="461"/>
      <c r="F1411" s="579"/>
    </row>
    <row r="1412" spans="1:6" x14ac:dyDescent="0.25">
      <c r="A1412" s="576"/>
      <c r="B1412" s="577"/>
      <c r="C1412" s="578"/>
      <c r="D1412" s="461"/>
      <c r="E1412" s="461"/>
      <c r="F1412" s="579"/>
    </row>
    <row r="1413" spans="1:6" x14ac:dyDescent="0.25">
      <c r="A1413" s="576"/>
      <c r="B1413" s="577"/>
      <c r="C1413" s="578"/>
      <c r="D1413" s="461"/>
      <c r="E1413" s="461"/>
      <c r="F1413" s="579"/>
    </row>
    <row r="1414" spans="1:6" x14ac:dyDescent="0.25">
      <c r="A1414" s="576"/>
      <c r="B1414" s="577"/>
      <c r="C1414" s="578"/>
      <c r="D1414" s="461"/>
      <c r="E1414" s="461"/>
      <c r="F1414" s="579"/>
    </row>
    <row r="1415" spans="1:6" x14ac:dyDescent="0.25">
      <c r="A1415" s="576"/>
      <c r="B1415" s="577"/>
      <c r="C1415" s="578"/>
      <c r="D1415" s="461"/>
      <c r="E1415" s="461"/>
      <c r="F1415" s="579"/>
    </row>
    <row r="1416" spans="1:6" x14ac:dyDescent="0.25">
      <c r="A1416" s="576"/>
      <c r="B1416" s="577"/>
      <c r="C1416" s="578"/>
      <c r="D1416" s="461"/>
      <c r="E1416" s="461"/>
      <c r="F1416" s="579"/>
    </row>
    <row r="1417" spans="1:6" x14ac:dyDescent="0.25">
      <c r="A1417" s="576"/>
      <c r="B1417" s="577"/>
      <c r="C1417" s="578"/>
      <c r="D1417" s="461"/>
      <c r="E1417" s="461"/>
      <c r="F1417" s="579"/>
    </row>
    <row r="1418" spans="1:6" x14ac:dyDescent="0.25">
      <c r="A1418" s="576"/>
      <c r="B1418" s="577"/>
      <c r="C1418" s="578"/>
      <c r="D1418" s="461"/>
      <c r="E1418" s="461"/>
      <c r="F1418" s="579"/>
    </row>
    <row r="1419" spans="1:6" x14ac:dyDescent="0.25">
      <c r="A1419" s="576"/>
      <c r="B1419" s="577"/>
      <c r="C1419" s="578"/>
      <c r="D1419" s="461"/>
      <c r="E1419" s="461"/>
      <c r="F1419" s="579"/>
    </row>
    <row r="1420" spans="1:6" x14ac:dyDescent="0.25">
      <c r="A1420" s="576"/>
      <c r="B1420" s="577"/>
      <c r="C1420" s="578"/>
      <c r="D1420" s="461"/>
      <c r="E1420" s="461"/>
      <c r="F1420" s="579"/>
    </row>
    <row r="1421" spans="1:6" x14ac:dyDescent="0.25">
      <c r="A1421" s="576"/>
      <c r="B1421" s="577"/>
      <c r="C1421" s="578"/>
      <c r="D1421" s="461"/>
      <c r="E1421" s="461"/>
      <c r="F1421" s="579"/>
    </row>
    <row r="1422" spans="1:6" x14ac:dyDescent="0.25">
      <c r="A1422" s="576"/>
      <c r="B1422" s="577"/>
      <c r="C1422" s="578"/>
      <c r="D1422" s="461"/>
      <c r="E1422" s="461"/>
      <c r="F1422" s="579"/>
    </row>
    <row r="1423" spans="1:6" x14ac:dyDescent="0.25">
      <c r="A1423" s="576"/>
      <c r="B1423" s="577"/>
      <c r="C1423" s="578"/>
      <c r="D1423" s="461"/>
      <c r="E1423" s="461"/>
      <c r="F1423" s="579"/>
    </row>
    <row r="1424" spans="1:6" x14ac:dyDescent="0.25">
      <c r="A1424" s="576"/>
      <c r="B1424" s="577"/>
      <c r="C1424" s="578"/>
      <c r="D1424" s="461"/>
      <c r="E1424" s="461"/>
      <c r="F1424" s="579"/>
    </row>
    <row r="1425" spans="1:6" x14ac:dyDescent="0.25">
      <c r="A1425" s="576"/>
      <c r="B1425" s="577"/>
      <c r="C1425" s="578"/>
      <c r="D1425" s="461"/>
      <c r="E1425" s="461"/>
      <c r="F1425" s="579"/>
    </row>
    <row r="1426" spans="1:6" x14ac:dyDescent="0.25">
      <c r="A1426" s="576"/>
      <c r="B1426" s="577"/>
      <c r="C1426" s="578"/>
      <c r="D1426" s="461"/>
      <c r="E1426" s="461"/>
      <c r="F1426" s="579"/>
    </row>
    <row r="1427" spans="1:6" x14ac:dyDescent="0.25">
      <c r="A1427" s="576"/>
      <c r="B1427" s="577"/>
      <c r="C1427" s="578"/>
      <c r="D1427" s="461"/>
      <c r="E1427" s="461"/>
      <c r="F1427" s="579"/>
    </row>
    <row r="1428" spans="1:6" x14ac:dyDescent="0.25">
      <c r="A1428" s="576"/>
      <c r="B1428" s="577"/>
      <c r="C1428" s="578"/>
      <c r="D1428" s="461"/>
      <c r="E1428" s="461"/>
      <c r="F1428" s="579"/>
    </row>
    <row r="1429" spans="1:6" x14ac:dyDescent="0.25">
      <c r="A1429" s="576"/>
      <c r="B1429" s="577"/>
      <c r="C1429" s="578"/>
      <c r="D1429" s="461"/>
      <c r="E1429" s="461"/>
      <c r="F1429" s="579"/>
    </row>
    <row r="1430" spans="1:6" x14ac:dyDescent="0.25">
      <c r="A1430" s="576"/>
      <c r="B1430" s="577"/>
      <c r="C1430" s="578"/>
      <c r="D1430" s="461"/>
      <c r="E1430" s="461"/>
      <c r="F1430" s="579"/>
    </row>
    <row r="1431" spans="1:6" x14ac:dyDescent="0.25">
      <c r="A1431" s="576"/>
      <c r="B1431" s="577"/>
      <c r="C1431" s="578"/>
      <c r="D1431" s="461"/>
      <c r="E1431" s="461"/>
      <c r="F1431" s="579"/>
    </row>
    <row r="1432" spans="1:6" x14ac:dyDescent="0.25">
      <c r="A1432" s="576"/>
      <c r="B1432" s="577"/>
      <c r="C1432" s="578"/>
      <c r="D1432" s="461"/>
      <c r="E1432" s="461"/>
      <c r="F1432" s="579"/>
    </row>
    <row r="1433" spans="1:6" x14ac:dyDescent="0.25">
      <c r="A1433" s="576"/>
      <c r="B1433" s="577"/>
      <c r="C1433" s="578"/>
      <c r="D1433" s="461"/>
      <c r="E1433" s="461"/>
      <c r="F1433" s="579"/>
    </row>
    <row r="1434" spans="1:6" x14ac:dyDescent="0.25">
      <c r="A1434" s="576"/>
      <c r="B1434" s="577"/>
      <c r="C1434" s="578"/>
      <c r="D1434" s="461"/>
      <c r="E1434" s="461"/>
      <c r="F1434" s="579"/>
    </row>
    <row r="1435" spans="1:6" x14ac:dyDescent="0.25">
      <c r="A1435" s="576"/>
      <c r="B1435" s="577"/>
      <c r="C1435" s="578"/>
      <c r="D1435" s="461"/>
      <c r="E1435" s="461"/>
      <c r="F1435" s="579"/>
    </row>
    <row r="1436" spans="1:6" x14ac:dyDescent="0.25">
      <c r="A1436" s="576"/>
      <c r="B1436" s="577"/>
      <c r="C1436" s="578"/>
      <c r="D1436" s="461"/>
      <c r="E1436" s="461"/>
      <c r="F1436" s="579"/>
    </row>
    <row r="1437" spans="1:6" x14ac:dyDescent="0.25">
      <c r="A1437" s="576"/>
      <c r="B1437" s="577"/>
      <c r="C1437" s="578"/>
      <c r="D1437" s="461"/>
      <c r="E1437" s="461"/>
      <c r="F1437" s="579"/>
    </row>
    <row r="1438" spans="1:6" x14ac:dyDescent="0.25">
      <c r="A1438" s="576"/>
      <c r="B1438" s="577"/>
      <c r="C1438" s="578"/>
      <c r="D1438" s="461"/>
      <c r="E1438" s="461"/>
      <c r="F1438" s="579"/>
    </row>
    <row r="1439" spans="1:6" x14ac:dyDescent="0.25">
      <c r="A1439" s="576"/>
      <c r="B1439" s="577"/>
      <c r="C1439" s="578"/>
      <c r="D1439" s="461"/>
      <c r="E1439" s="461"/>
      <c r="F1439" s="579"/>
    </row>
    <row r="1440" spans="1:6" x14ac:dyDescent="0.25">
      <c r="A1440" s="576"/>
      <c r="B1440" s="577"/>
      <c r="C1440" s="578"/>
      <c r="D1440" s="461"/>
      <c r="E1440" s="461"/>
      <c r="F1440" s="579"/>
    </row>
    <row r="1441" spans="1:6" x14ac:dyDescent="0.25">
      <c r="A1441" s="576"/>
      <c r="B1441" s="577"/>
      <c r="C1441" s="578"/>
      <c r="D1441" s="461"/>
      <c r="E1441" s="461"/>
      <c r="F1441" s="579"/>
    </row>
    <row r="1442" spans="1:6" x14ac:dyDescent="0.25">
      <c r="A1442" s="576"/>
      <c r="B1442" s="577"/>
      <c r="C1442" s="578"/>
      <c r="D1442" s="461"/>
      <c r="E1442" s="461"/>
      <c r="F1442" s="579"/>
    </row>
    <row r="1443" spans="1:6" x14ac:dyDescent="0.25">
      <c r="A1443" s="576"/>
      <c r="B1443" s="577"/>
      <c r="C1443" s="578"/>
      <c r="D1443" s="461"/>
      <c r="E1443" s="461"/>
      <c r="F1443" s="579"/>
    </row>
    <row r="1444" spans="1:6" x14ac:dyDescent="0.25">
      <c r="A1444" s="576"/>
      <c r="B1444" s="577"/>
      <c r="C1444" s="578"/>
      <c r="D1444" s="461"/>
      <c r="E1444" s="461"/>
      <c r="F1444" s="579"/>
    </row>
    <row r="1445" spans="1:6" x14ac:dyDescent="0.25">
      <c r="A1445" s="576"/>
      <c r="B1445" s="577"/>
      <c r="C1445" s="578"/>
      <c r="D1445" s="461"/>
      <c r="E1445" s="461"/>
      <c r="F1445" s="579"/>
    </row>
    <row r="1446" spans="1:6" x14ac:dyDescent="0.25">
      <c r="A1446" s="576"/>
      <c r="B1446" s="577"/>
      <c r="C1446" s="578"/>
      <c r="D1446" s="461"/>
      <c r="E1446" s="461"/>
      <c r="F1446" s="579"/>
    </row>
    <row r="1447" spans="1:6" x14ac:dyDescent="0.25">
      <c r="A1447" s="576"/>
      <c r="B1447" s="577"/>
      <c r="C1447" s="578"/>
      <c r="D1447" s="461"/>
      <c r="E1447" s="461"/>
      <c r="F1447" s="579"/>
    </row>
    <row r="1448" spans="1:6" x14ac:dyDescent="0.25">
      <c r="A1448" s="576"/>
      <c r="B1448" s="577"/>
      <c r="C1448" s="578"/>
      <c r="D1448" s="461"/>
      <c r="E1448" s="461"/>
      <c r="F1448" s="579"/>
    </row>
    <row r="1449" spans="1:6" x14ac:dyDescent="0.25">
      <c r="A1449" s="576"/>
      <c r="B1449" s="577"/>
      <c r="C1449" s="578"/>
      <c r="D1449" s="461"/>
      <c r="E1449" s="461"/>
      <c r="F1449" s="579"/>
    </row>
    <row r="1450" spans="1:6" x14ac:dyDescent="0.25">
      <c r="A1450" s="576"/>
      <c r="B1450" s="577"/>
      <c r="C1450" s="578"/>
      <c r="D1450" s="461"/>
      <c r="E1450" s="461"/>
      <c r="F1450" s="579"/>
    </row>
    <row r="1451" spans="1:6" x14ac:dyDescent="0.25">
      <c r="A1451" s="576"/>
      <c r="B1451" s="577"/>
      <c r="C1451" s="578"/>
      <c r="D1451" s="461"/>
      <c r="E1451" s="461"/>
      <c r="F1451" s="579"/>
    </row>
    <row r="1452" spans="1:6" x14ac:dyDescent="0.25">
      <c r="A1452" s="576"/>
      <c r="B1452" s="577"/>
      <c r="C1452" s="578"/>
      <c r="D1452" s="461"/>
      <c r="E1452" s="461"/>
      <c r="F1452" s="579"/>
    </row>
    <row r="1453" spans="1:6" x14ac:dyDescent="0.25">
      <c r="A1453" s="576"/>
      <c r="B1453" s="577"/>
      <c r="C1453" s="578"/>
      <c r="D1453" s="461"/>
      <c r="E1453" s="461"/>
      <c r="F1453" s="579"/>
    </row>
    <row r="1454" spans="1:6" x14ac:dyDescent="0.25">
      <c r="A1454" s="576"/>
      <c r="B1454" s="577"/>
      <c r="C1454" s="578"/>
      <c r="D1454" s="461"/>
      <c r="E1454" s="461"/>
      <c r="F1454" s="579"/>
    </row>
    <row r="1455" spans="1:6" x14ac:dyDescent="0.25">
      <c r="A1455" s="576"/>
      <c r="B1455" s="577"/>
      <c r="C1455" s="578"/>
      <c r="D1455" s="461"/>
      <c r="E1455" s="461"/>
      <c r="F1455" s="579"/>
    </row>
    <row r="1456" spans="1:6" x14ac:dyDescent="0.25">
      <c r="A1456" s="576"/>
      <c r="B1456" s="577"/>
      <c r="C1456" s="578"/>
      <c r="D1456" s="461"/>
      <c r="E1456" s="461"/>
      <c r="F1456" s="579"/>
    </row>
    <row r="1457" spans="1:6" x14ac:dyDescent="0.25">
      <c r="A1457" s="576"/>
      <c r="B1457" s="577"/>
      <c r="C1457" s="578"/>
      <c r="D1457" s="461"/>
      <c r="E1457" s="461"/>
      <c r="F1457" s="579"/>
    </row>
    <row r="1458" spans="1:6" x14ac:dyDescent="0.25">
      <c r="A1458" s="576"/>
      <c r="B1458" s="577"/>
      <c r="C1458" s="578"/>
      <c r="D1458" s="461"/>
      <c r="E1458" s="461"/>
      <c r="F1458" s="579"/>
    </row>
    <row r="1459" spans="1:6" x14ac:dyDescent="0.25">
      <c r="A1459" s="576"/>
      <c r="B1459" s="577"/>
      <c r="C1459" s="578"/>
      <c r="D1459" s="461"/>
      <c r="E1459" s="461"/>
      <c r="F1459" s="579"/>
    </row>
    <row r="1460" spans="1:6" x14ac:dyDescent="0.25">
      <c r="A1460" s="576"/>
      <c r="B1460" s="577"/>
      <c r="C1460" s="578"/>
      <c r="D1460" s="461"/>
      <c r="E1460" s="461"/>
      <c r="F1460" s="579"/>
    </row>
    <row r="1461" spans="1:6" x14ac:dyDescent="0.25">
      <c r="A1461" s="576"/>
      <c r="B1461" s="577"/>
      <c r="C1461" s="578"/>
      <c r="D1461" s="461"/>
      <c r="E1461" s="461"/>
      <c r="F1461" s="579"/>
    </row>
    <row r="1462" spans="1:6" x14ac:dyDescent="0.25">
      <c r="A1462" s="576"/>
      <c r="B1462" s="577"/>
      <c r="C1462" s="578"/>
      <c r="D1462" s="461"/>
      <c r="E1462" s="461"/>
      <c r="F1462" s="579"/>
    </row>
    <row r="1463" spans="1:6" x14ac:dyDescent="0.25">
      <c r="A1463" s="576"/>
      <c r="B1463" s="577"/>
      <c r="C1463" s="578"/>
      <c r="D1463" s="461"/>
      <c r="E1463" s="461"/>
      <c r="F1463" s="579"/>
    </row>
    <row r="1464" spans="1:6" x14ac:dyDescent="0.25">
      <c r="A1464" s="576"/>
      <c r="B1464" s="577"/>
      <c r="C1464" s="578"/>
      <c r="D1464" s="461"/>
      <c r="E1464" s="461"/>
      <c r="F1464" s="579"/>
    </row>
    <row r="1465" spans="1:6" x14ac:dyDescent="0.25">
      <c r="A1465" s="576"/>
      <c r="B1465" s="577"/>
      <c r="C1465" s="578"/>
      <c r="D1465" s="461"/>
      <c r="E1465" s="461"/>
      <c r="F1465" s="579"/>
    </row>
    <row r="1466" spans="1:6" x14ac:dyDescent="0.25">
      <c r="A1466" s="576"/>
      <c r="B1466" s="577"/>
      <c r="C1466" s="578"/>
      <c r="D1466" s="461"/>
      <c r="E1466" s="461"/>
      <c r="F1466" s="579"/>
    </row>
    <row r="1467" spans="1:6" x14ac:dyDescent="0.25">
      <c r="A1467" s="576"/>
      <c r="B1467" s="577"/>
      <c r="C1467" s="578"/>
      <c r="D1467" s="461"/>
      <c r="E1467" s="461"/>
      <c r="F1467" s="579"/>
    </row>
    <row r="1468" spans="1:6" x14ac:dyDescent="0.25">
      <c r="A1468" s="576"/>
      <c r="B1468" s="577"/>
      <c r="C1468" s="578"/>
      <c r="D1468" s="461"/>
      <c r="E1468" s="461"/>
      <c r="F1468" s="579"/>
    </row>
    <row r="1469" spans="1:6" x14ac:dyDescent="0.25">
      <c r="A1469" s="576"/>
      <c r="B1469" s="577"/>
      <c r="C1469" s="578"/>
      <c r="D1469" s="461"/>
      <c r="E1469" s="461"/>
      <c r="F1469" s="579"/>
    </row>
    <row r="1470" spans="1:6" x14ac:dyDescent="0.25">
      <c r="A1470" s="576"/>
      <c r="B1470" s="577"/>
      <c r="C1470" s="578"/>
      <c r="D1470" s="461"/>
      <c r="E1470" s="461"/>
      <c r="F1470" s="579"/>
    </row>
    <row r="1471" spans="1:6" x14ac:dyDescent="0.25">
      <c r="A1471" s="576"/>
      <c r="B1471" s="577"/>
      <c r="C1471" s="578"/>
      <c r="D1471" s="461"/>
      <c r="E1471" s="461"/>
      <c r="F1471" s="579"/>
    </row>
    <row r="1472" spans="1:6" x14ac:dyDescent="0.25">
      <c r="A1472" s="576"/>
      <c r="B1472" s="577"/>
      <c r="C1472" s="578"/>
      <c r="D1472" s="461"/>
      <c r="E1472" s="461"/>
      <c r="F1472" s="579"/>
    </row>
    <row r="1473" spans="1:6" x14ac:dyDescent="0.25">
      <c r="A1473" s="576"/>
      <c r="B1473" s="577"/>
      <c r="C1473" s="578"/>
      <c r="D1473" s="461"/>
      <c r="E1473" s="461"/>
      <c r="F1473" s="579"/>
    </row>
    <row r="1474" spans="1:6" x14ac:dyDescent="0.25">
      <c r="A1474" s="576"/>
      <c r="B1474" s="577"/>
      <c r="C1474" s="578"/>
      <c r="D1474" s="461"/>
      <c r="E1474" s="461"/>
      <c r="F1474" s="579"/>
    </row>
    <row r="1475" spans="1:6" x14ac:dyDescent="0.25">
      <c r="A1475" s="576"/>
      <c r="B1475" s="577"/>
      <c r="C1475" s="578"/>
      <c r="D1475" s="461"/>
      <c r="E1475" s="461"/>
      <c r="F1475" s="579"/>
    </row>
    <row r="1476" spans="1:6" x14ac:dyDescent="0.25">
      <c r="A1476" s="576"/>
      <c r="B1476" s="577"/>
      <c r="C1476" s="578"/>
      <c r="D1476" s="461"/>
      <c r="E1476" s="461"/>
      <c r="F1476" s="579"/>
    </row>
    <row r="1477" spans="1:6" x14ac:dyDescent="0.25">
      <c r="A1477" s="576"/>
      <c r="B1477" s="577"/>
      <c r="C1477" s="578"/>
      <c r="D1477" s="461"/>
      <c r="E1477" s="461"/>
      <c r="F1477" s="579"/>
    </row>
    <row r="1478" spans="1:6" x14ac:dyDescent="0.25">
      <c r="A1478" s="576"/>
      <c r="B1478" s="577"/>
      <c r="C1478" s="578"/>
      <c r="D1478" s="461"/>
      <c r="E1478" s="461"/>
      <c r="F1478" s="579"/>
    </row>
    <row r="1479" spans="1:6" x14ac:dyDescent="0.25">
      <c r="A1479" s="576"/>
      <c r="B1479" s="577"/>
      <c r="C1479" s="578"/>
      <c r="D1479" s="461"/>
      <c r="E1479" s="461"/>
      <c r="F1479" s="579"/>
    </row>
    <row r="1480" spans="1:6" x14ac:dyDescent="0.25">
      <c r="A1480" s="576"/>
      <c r="B1480" s="577"/>
      <c r="C1480" s="578"/>
      <c r="D1480" s="461"/>
      <c r="E1480" s="461"/>
      <c r="F1480" s="579"/>
    </row>
    <row r="1481" spans="1:6" x14ac:dyDescent="0.25">
      <c r="A1481" s="576"/>
      <c r="B1481" s="577"/>
      <c r="C1481" s="578"/>
      <c r="D1481" s="461"/>
      <c r="E1481" s="461"/>
      <c r="F1481" s="579"/>
    </row>
    <row r="1482" spans="1:6" x14ac:dyDescent="0.25">
      <c r="A1482" s="576"/>
      <c r="B1482" s="577"/>
      <c r="C1482" s="578"/>
      <c r="D1482" s="461"/>
      <c r="E1482" s="461"/>
      <c r="F1482" s="579"/>
    </row>
    <row r="1483" spans="1:6" x14ac:dyDescent="0.25">
      <c r="A1483" s="576"/>
      <c r="B1483" s="577"/>
      <c r="C1483" s="578"/>
      <c r="D1483" s="461"/>
      <c r="E1483" s="461"/>
      <c r="F1483" s="579"/>
    </row>
    <row r="1484" spans="1:6" x14ac:dyDescent="0.25">
      <c r="A1484" s="576"/>
      <c r="B1484" s="577"/>
      <c r="C1484" s="578"/>
      <c r="D1484" s="461"/>
      <c r="E1484" s="461"/>
      <c r="F1484" s="579"/>
    </row>
    <row r="1485" spans="1:6" x14ac:dyDescent="0.25">
      <c r="A1485" s="576"/>
      <c r="B1485" s="577"/>
      <c r="C1485" s="578"/>
      <c r="D1485" s="461"/>
      <c r="E1485" s="461"/>
      <c r="F1485" s="579"/>
    </row>
    <row r="1486" spans="1:6" x14ac:dyDescent="0.25">
      <c r="A1486" s="576"/>
      <c r="B1486" s="577"/>
      <c r="C1486" s="578"/>
      <c r="D1486" s="461"/>
      <c r="E1486" s="461"/>
      <c r="F1486" s="579"/>
    </row>
    <row r="1487" spans="1:6" x14ac:dyDescent="0.25">
      <c r="A1487" s="576"/>
      <c r="B1487" s="577"/>
      <c r="C1487" s="578"/>
      <c r="D1487" s="461"/>
      <c r="E1487" s="461"/>
      <c r="F1487" s="579"/>
    </row>
    <row r="1488" spans="1:6" x14ac:dyDescent="0.25">
      <c r="A1488" s="576"/>
      <c r="B1488" s="577"/>
      <c r="C1488" s="578"/>
      <c r="D1488" s="461"/>
      <c r="E1488" s="461"/>
      <c r="F1488" s="579"/>
    </row>
    <row r="1489" spans="1:6" x14ac:dyDescent="0.25">
      <c r="A1489" s="576"/>
      <c r="B1489" s="577"/>
      <c r="C1489" s="578"/>
      <c r="D1489" s="461"/>
      <c r="E1489" s="461"/>
      <c r="F1489" s="579"/>
    </row>
    <row r="1490" spans="1:6" x14ac:dyDescent="0.25">
      <c r="A1490" s="576"/>
      <c r="B1490" s="577"/>
      <c r="C1490" s="578"/>
      <c r="D1490" s="461"/>
      <c r="E1490" s="461"/>
      <c r="F1490" s="579"/>
    </row>
    <row r="1491" spans="1:6" x14ac:dyDescent="0.25">
      <c r="A1491" s="576"/>
      <c r="B1491" s="577"/>
      <c r="C1491" s="578"/>
      <c r="D1491" s="461"/>
      <c r="E1491" s="461"/>
      <c r="F1491" s="579"/>
    </row>
    <row r="1492" spans="1:6" x14ac:dyDescent="0.25">
      <c r="A1492" s="576"/>
      <c r="B1492" s="577"/>
      <c r="C1492" s="578"/>
      <c r="D1492" s="461"/>
      <c r="E1492" s="461"/>
      <c r="F1492" s="579"/>
    </row>
    <row r="1493" spans="1:6" x14ac:dyDescent="0.25">
      <c r="A1493" s="576"/>
      <c r="B1493" s="577"/>
      <c r="C1493" s="578"/>
      <c r="D1493" s="461"/>
      <c r="E1493" s="461"/>
      <c r="F1493" s="579"/>
    </row>
    <row r="1494" spans="1:6" x14ac:dyDescent="0.25">
      <c r="A1494" s="576"/>
      <c r="B1494" s="577"/>
      <c r="C1494" s="578"/>
      <c r="D1494" s="461"/>
      <c r="E1494" s="461"/>
      <c r="F1494" s="579"/>
    </row>
    <row r="1495" spans="1:6" x14ac:dyDescent="0.25">
      <c r="A1495" s="576"/>
      <c r="B1495" s="577"/>
      <c r="C1495" s="578"/>
      <c r="D1495" s="461"/>
      <c r="E1495" s="461"/>
      <c r="F1495" s="579"/>
    </row>
    <row r="1496" spans="1:6" x14ac:dyDescent="0.25">
      <c r="A1496" s="576"/>
      <c r="B1496" s="577"/>
      <c r="C1496" s="578"/>
      <c r="D1496" s="461"/>
      <c r="E1496" s="461"/>
      <c r="F1496" s="579"/>
    </row>
    <row r="1497" spans="1:6" x14ac:dyDescent="0.25">
      <c r="A1497" s="576"/>
      <c r="B1497" s="577"/>
      <c r="C1497" s="578"/>
      <c r="D1497" s="461"/>
      <c r="E1497" s="461"/>
      <c r="F1497" s="579"/>
    </row>
    <row r="1498" spans="1:6" x14ac:dyDescent="0.25">
      <c r="A1498" s="576"/>
      <c r="B1498" s="577"/>
      <c r="C1498" s="578"/>
      <c r="D1498" s="461"/>
      <c r="E1498" s="461"/>
      <c r="F1498" s="579"/>
    </row>
    <row r="1499" spans="1:6" x14ac:dyDescent="0.25">
      <c r="A1499" s="576"/>
      <c r="B1499" s="577"/>
      <c r="C1499" s="578"/>
      <c r="D1499" s="461"/>
      <c r="E1499" s="461"/>
      <c r="F1499" s="579"/>
    </row>
    <row r="1500" spans="1:6" x14ac:dyDescent="0.25">
      <c r="A1500" s="576"/>
      <c r="B1500" s="577"/>
      <c r="C1500" s="578"/>
      <c r="D1500" s="461"/>
      <c r="E1500" s="461"/>
      <c r="F1500" s="579"/>
    </row>
    <row r="1501" spans="1:6" x14ac:dyDescent="0.25">
      <c r="A1501" s="576"/>
      <c r="B1501" s="577"/>
      <c r="C1501" s="578"/>
      <c r="D1501" s="461"/>
      <c r="E1501" s="461"/>
      <c r="F1501" s="579"/>
    </row>
    <row r="1502" spans="1:6" x14ac:dyDescent="0.25">
      <c r="A1502" s="576"/>
      <c r="B1502" s="577"/>
      <c r="C1502" s="578"/>
      <c r="D1502" s="461"/>
      <c r="E1502" s="461"/>
      <c r="F1502" s="579"/>
    </row>
    <row r="1503" spans="1:6" x14ac:dyDescent="0.25">
      <c r="A1503" s="576"/>
      <c r="B1503" s="577"/>
      <c r="C1503" s="578"/>
      <c r="D1503" s="461"/>
      <c r="E1503" s="461"/>
      <c r="F1503" s="579"/>
    </row>
    <row r="1504" spans="1:6" x14ac:dyDescent="0.25">
      <c r="A1504" s="576"/>
      <c r="B1504" s="577"/>
      <c r="C1504" s="578"/>
      <c r="D1504" s="461"/>
      <c r="E1504" s="461"/>
      <c r="F1504" s="579"/>
    </row>
    <row r="1505" spans="1:6" x14ac:dyDescent="0.25">
      <c r="A1505" s="576"/>
      <c r="B1505" s="577"/>
      <c r="C1505" s="578"/>
      <c r="D1505" s="461"/>
      <c r="E1505" s="461"/>
      <c r="F1505" s="579"/>
    </row>
    <row r="1506" spans="1:6" x14ac:dyDescent="0.25">
      <c r="A1506" s="576"/>
      <c r="B1506" s="577"/>
      <c r="C1506" s="578"/>
      <c r="D1506" s="461"/>
      <c r="E1506" s="461"/>
      <c r="F1506" s="579"/>
    </row>
    <row r="1507" spans="1:6" x14ac:dyDescent="0.25">
      <c r="A1507" s="576"/>
      <c r="B1507" s="577"/>
      <c r="C1507" s="578"/>
      <c r="D1507" s="461"/>
      <c r="E1507" s="461"/>
      <c r="F1507" s="579"/>
    </row>
    <row r="1508" spans="1:6" x14ac:dyDescent="0.25">
      <c r="A1508" s="576"/>
      <c r="B1508" s="577"/>
      <c r="C1508" s="578"/>
      <c r="D1508" s="461"/>
      <c r="E1508" s="461"/>
      <c r="F1508" s="579"/>
    </row>
    <row r="1509" spans="1:6" x14ac:dyDescent="0.25">
      <c r="A1509" s="576"/>
      <c r="B1509" s="577"/>
      <c r="C1509" s="578"/>
      <c r="D1509" s="461"/>
      <c r="E1509" s="461"/>
      <c r="F1509" s="579"/>
    </row>
    <row r="1510" spans="1:6" x14ac:dyDescent="0.25">
      <c r="A1510" s="576"/>
      <c r="B1510" s="577"/>
      <c r="C1510" s="578"/>
      <c r="D1510" s="461"/>
      <c r="E1510" s="461"/>
      <c r="F1510" s="579"/>
    </row>
    <row r="1511" spans="1:6" x14ac:dyDescent="0.25">
      <c r="A1511" s="576"/>
      <c r="B1511" s="577"/>
      <c r="C1511" s="578"/>
      <c r="D1511" s="461"/>
      <c r="E1511" s="461"/>
      <c r="F1511" s="579"/>
    </row>
    <row r="1512" spans="1:6" x14ac:dyDescent="0.25">
      <c r="A1512" s="576"/>
      <c r="B1512" s="577"/>
      <c r="C1512" s="578"/>
      <c r="D1512" s="461"/>
      <c r="E1512" s="461"/>
      <c r="F1512" s="579"/>
    </row>
    <row r="1513" spans="1:6" x14ac:dyDescent="0.25">
      <c r="A1513" s="576"/>
      <c r="B1513" s="577"/>
      <c r="C1513" s="578"/>
      <c r="D1513" s="461"/>
      <c r="E1513" s="461"/>
      <c r="F1513" s="579"/>
    </row>
    <row r="1514" spans="1:6" x14ac:dyDescent="0.25">
      <c r="A1514" s="576"/>
      <c r="B1514" s="577"/>
      <c r="C1514" s="578"/>
      <c r="D1514" s="461"/>
      <c r="E1514" s="461"/>
      <c r="F1514" s="579"/>
    </row>
    <row r="1515" spans="1:6" x14ac:dyDescent="0.25">
      <c r="A1515" s="576"/>
      <c r="B1515" s="577"/>
      <c r="C1515" s="578"/>
      <c r="D1515" s="461"/>
      <c r="E1515" s="461"/>
      <c r="F1515" s="579"/>
    </row>
    <row r="1516" spans="1:6" x14ac:dyDescent="0.25">
      <c r="A1516" s="576"/>
      <c r="B1516" s="577"/>
      <c r="C1516" s="578"/>
      <c r="D1516" s="461"/>
      <c r="E1516" s="461"/>
      <c r="F1516" s="579"/>
    </row>
    <row r="1517" spans="1:6" x14ac:dyDescent="0.25">
      <c r="A1517" s="576"/>
      <c r="B1517" s="577"/>
      <c r="C1517" s="578"/>
      <c r="D1517" s="461"/>
      <c r="E1517" s="461"/>
      <c r="F1517" s="579"/>
    </row>
    <row r="1518" spans="1:6" x14ac:dyDescent="0.25">
      <c r="A1518" s="576"/>
      <c r="B1518" s="577"/>
      <c r="C1518" s="578"/>
      <c r="D1518" s="461"/>
      <c r="E1518" s="461"/>
      <c r="F1518" s="579"/>
    </row>
    <row r="1519" spans="1:6" x14ac:dyDescent="0.25">
      <c r="A1519" s="576"/>
      <c r="B1519" s="577"/>
      <c r="C1519" s="578"/>
      <c r="D1519" s="461"/>
      <c r="E1519" s="461"/>
      <c r="F1519" s="579"/>
    </row>
    <row r="1520" spans="1:6" x14ac:dyDescent="0.25">
      <c r="A1520" s="576"/>
      <c r="B1520" s="577"/>
      <c r="C1520" s="578"/>
      <c r="D1520" s="461"/>
      <c r="E1520" s="461"/>
      <c r="F1520" s="579"/>
    </row>
    <row r="1521" spans="1:6" x14ac:dyDescent="0.25">
      <c r="A1521" s="576"/>
      <c r="B1521" s="577"/>
      <c r="C1521" s="578"/>
      <c r="D1521" s="461"/>
      <c r="E1521" s="461"/>
      <c r="F1521" s="579"/>
    </row>
    <row r="1522" spans="1:6" x14ac:dyDescent="0.25">
      <c r="A1522" s="576"/>
      <c r="B1522" s="577"/>
      <c r="C1522" s="578"/>
      <c r="D1522" s="461"/>
      <c r="E1522" s="461"/>
      <c r="F1522" s="579"/>
    </row>
    <row r="1523" spans="1:6" x14ac:dyDescent="0.25">
      <c r="A1523" s="576"/>
      <c r="B1523" s="577"/>
      <c r="C1523" s="578"/>
      <c r="D1523" s="461"/>
      <c r="E1523" s="461"/>
      <c r="F1523" s="579"/>
    </row>
    <row r="1524" spans="1:6" x14ac:dyDescent="0.25">
      <c r="A1524" s="576"/>
      <c r="B1524" s="577"/>
      <c r="C1524" s="578"/>
      <c r="D1524" s="461"/>
      <c r="E1524" s="461"/>
      <c r="F1524" s="579"/>
    </row>
    <row r="1525" spans="1:6" x14ac:dyDescent="0.25">
      <c r="A1525" s="576"/>
      <c r="B1525" s="577"/>
      <c r="C1525" s="578"/>
      <c r="D1525" s="461"/>
      <c r="E1525" s="461"/>
      <c r="F1525" s="579"/>
    </row>
    <row r="1526" spans="1:6" x14ac:dyDescent="0.25">
      <c r="A1526" s="576"/>
      <c r="B1526" s="577"/>
      <c r="C1526" s="578"/>
      <c r="D1526" s="461"/>
      <c r="E1526" s="461"/>
      <c r="F1526" s="579"/>
    </row>
    <row r="1527" spans="1:6" x14ac:dyDescent="0.25">
      <c r="A1527" s="576"/>
      <c r="B1527" s="577"/>
      <c r="C1527" s="578"/>
      <c r="D1527" s="461"/>
      <c r="E1527" s="461"/>
      <c r="F1527" s="579"/>
    </row>
    <row r="1528" spans="1:6" x14ac:dyDescent="0.25">
      <c r="A1528" s="576"/>
      <c r="B1528" s="577"/>
      <c r="C1528" s="578"/>
      <c r="D1528" s="461"/>
      <c r="E1528" s="461"/>
      <c r="F1528" s="579"/>
    </row>
    <row r="1529" spans="1:6" x14ac:dyDescent="0.25">
      <c r="A1529" s="576"/>
      <c r="B1529" s="577"/>
      <c r="C1529" s="578"/>
      <c r="D1529" s="461"/>
      <c r="E1529" s="461"/>
      <c r="F1529" s="579"/>
    </row>
    <row r="1530" spans="1:6" x14ac:dyDescent="0.25">
      <c r="A1530" s="576"/>
      <c r="B1530" s="577"/>
      <c r="C1530" s="578"/>
      <c r="D1530" s="461"/>
      <c r="E1530" s="461"/>
      <c r="F1530" s="579"/>
    </row>
    <row r="1531" spans="1:6" x14ac:dyDescent="0.25">
      <c r="A1531" s="576"/>
      <c r="B1531" s="577"/>
      <c r="C1531" s="578"/>
      <c r="D1531" s="461"/>
      <c r="E1531" s="461"/>
      <c r="F1531" s="579"/>
    </row>
    <row r="1532" spans="1:6" x14ac:dyDescent="0.25">
      <c r="A1532" s="576"/>
      <c r="B1532" s="577"/>
      <c r="C1532" s="578"/>
      <c r="D1532" s="461"/>
      <c r="E1532" s="461"/>
      <c r="F1532" s="579"/>
    </row>
    <row r="1533" spans="1:6" x14ac:dyDescent="0.25">
      <c r="A1533" s="576"/>
      <c r="B1533" s="577"/>
      <c r="C1533" s="578"/>
      <c r="D1533" s="461"/>
      <c r="E1533" s="461"/>
      <c r="F1533" s="579"/>
    </row>
    <row r="1534" spans="1:6" x14ac:dyDescent="0.25">
      <c r="A1534" s="576"/>
      <c r="B1534" s="577"/>
      <c r="C1534" s="578"/>
      <c r="D1534" s="461"/>
      <c r="E1534" s="461"/>
      <c r="F1534" s="579"/>
    </row>
    <row r="1535" spans="1:6" x14ac:dyDescent="0.25">
      <c r="A1535" s="576"/>
      <c r="B1535" s="577"/>
      <c r="C1535" s="578"/>
      <c r="D1535" s="461"/>
      <c r="E1535" s="461"/>
      <c r="F1535" s="579"/>
    </row>
    <row r="1536" spans="1:6" x14ac:dyDescent="0.25">
      <c r="A1536" s="576"/>
      <c r="B1536" s="577"/>
      <c r="C1536" s="578"/>
      <c r="D1536" s="461"/>
      <c r="E1536" s="461"/>
      <c r="F1536" s="579"/>
    </row>
    <row r="1537" spans="1:6" x14ac:dyDescent="0.25">
      <c r="A1537" s="576"/>
      <c r="B1537" s="577"/>
      <c r="C1537" s="578"/>
      <c r="D1537" s="461"/>
      <c r="E1537" s="461"/>
      <c r="F1537" s="579"/>
    </row>
    <row r="1538" spans="1:6" x14ac:dyDescent="0.25">
      <c r="A1538" s="576"/>
      <c r="B1538" s="577"/>
      <c r="C1538" s="578"/>
      <c r="D1538" s="461"/>
      <c r="E1538" s="461"/>
      <c r="F1538" s="579"/>
    </row>
    <row r="1539" spans="1:6" x14ac:dyDescent="0.25">
      <c r="A1539" s="576"/>
      <c r="B1539" s="577"/>
      <c r="C1539" s="578"/>
      <c r="D1539" s="461"/>
      <c r="E1539" s="461"/>
      <c r="F1539" s="579"/>
    </row>
    <row r="1540" spans="1:6" x14ac:dyDescent="0.25">
      <c r="A1540" s="576"/>
      <c r="B1540" s="577"/>
      <c r="C1540" s="578"/>
      <c r="D1540" s="461"/>
      <c r="E1540" s="461"/>
      <c r="F1540" s="579"/>
    </row>
    <row r="1541" spans="1:6" x14ac:dyDescent="0.25">
      <c r="A1541" s="576"/>
      <c r="B1541" s="577"/>
      <c r="C1541" s="578"/>
      <c r="D1541" s="461"/>
      <c r="E1541" s="461"/>
      <c r="F1541" s="579"/>
    </row>
    <row r="1542" spans="1:6" x14ac:dyDescent="0.25">
      <c r="A1542" s="576"/>
      <c r="B1542" s="577"/>
      <c r="C1542" s="578"/>
      <c r="D1542" s="461"/>
      <c r="E1542" s="461"/>
      <c r="F1542" s="579"/>
    </row>
    <row r="1543" spans="1:6" x14ac:dyDescent="0.25">
      <c r="A1543" s="576"/>
      <c r="B1543" s="577"/>
      <c r="C1543" s="578"/>
      <c r="D1543" s="461"/>
      <c r="E1543" s="461"/>
      <c r="F1543" s="579"/>
    </row>
    <row r="1544" spans="1:6" x14ac:dyDescent="0.25">
      <c r="A1544" s="576"/>
      <c r="B1544" s="577"/>
      <c r="C1544" s="578"/>
      <c r="D1544" s="461"/>
      <c r="E1544" s="461"/>
      <c r="F1544" s="579"/>
    </row>
    <row r="1545" spans="1:6" x14ac:dyDescent="0.25">
      <c r="A1545" s="576"/>
      <c r="B1545" s="577"/>
      <c r="C1545" s="578"/>
      <c r="D1545" s="461"/>
      <c r="E1545" s="461"/>
      <c r="F1545" s="579"/>
    </row>
    <row r="1546" spans="1:6" x14ac:dyDescent="0.25">
      <c r="A1546" s="576"/>
      <c r="B1546" s="577"/>
      <c r="C1546" s="578"/>
      <c r="D1546" s="461"/>
      <c r="E1546" s="461"/>
      <c r="F1546" s="579"/>
    </row>
    <row r="1547" spans="1:6" x14ac:dyDescent="0.25">
      <c r="A1547" s="576"/>
      <c r="B1547" s="577"/>
      <c r="C1547" s="578"/>
      <c r="D1547" s="461"/>
      <c r="E1547" s="461"/>
      <c r="F1547" s="579"/>
    </row>
    <row r="1548" spans="1:6" x14ac:dyDescent="0.25">
      <c r="A1548" s="576"/>
      <c r="B1548" s="577"/>
      <c r="C1548" s="578"/>
      <c r="D1548" s="461"/>
      <c r="E1548" s="461"/>
      <c r="F1548" s="579"/>
    </row>
    <row r="1549" spans="1:6" x14ac:dyDescent="0.25">
      <c r="A1549" s="576"/>
      <c r="B1549" s="577"/>
      <c r="C1549" s="578"/>
      <c r="D1549" s="461"/>
      <c r="E1549" s="461"/>
      <c r="F1549" s="579"/>
    </row>
    <row r="1550" spans="1:6" x14ac:dyDescent="0.25">
      <c r="A1550" s="576"/>
      <c r="B1550" s="577"/>
      <c r="C1550" s="578"/>
      <c r="D1550" s="461"/>
      <c r="E1550" s="461"/>
      <c r="F1550" s="579"/>
    </row>
    <row r="1551" spans="1:6" x14ac:dyDescent="0.25">
      <c r="A1551" s="576"/>
      <c r="B1551" s="577"/>
      <c r="C1551" s="578"/>
      <c r="D1551" s="461"/>
      <c r="E1551" s="461"/>
      <c r="F1551" s="579"/>
    </row>
    <row r="1552" spans="1:6" x14ac:dyDescent="0.25">
      <c r="A1552" s="576"/>
      <c r="B1552" s="577"/>
      <c r="C1552" s="578"/>
      <c r="D1552" s="461"/>
      <c r="E1552" s="461"/>
      <c r="F1552" s="579"/>
    </row>
    <row r="1553" spans="1:6" x14ac:dyDescent="0.25">
      <c r="A1553" s="576"/>
      <c r="B1553" s="577"/>
      <c r="C1553" s="578"/>
      <c r="D1553" s="461"/>
      <c r="E1553" s="461"/>
      <c r="F1553" s="579"/>
    </row>
    <row r="1554" spans="1:6" x14ac:dyDescent="0.25">
      <c r="A1554" s="576"/>
      <c r="B1554" s="577"/>
      <c r="C1554" s="578"/>
      <c r="D1554" s="461"/>
      <c r="E1554" s="461"/>
      <c r="F1554" s="579"/>
    </row>
    <row r="1555" spans="1:6" x14ac:dyDescent="0.25">
      <c r="A1555" s="576"/>
      <c r="B1555" s="577"/>
      <c r="C1555" s="578"/>
      <c r="D1555" s="461"/>
      <c r="E1555" s="461"/>
      <c r="F1555" s="579"/>
    </row>
    <row r="1556" spans="1:6" x14ac:dyDescent="0.25">
      <c r="A1556" s="576"/>
      <c r="B1556" s="577"/>
      <c r="C1556" s="578"/>
      <c r="D1556" s="461"/>
      <c r="E1556" s="461"/>
      <c r="F1556" s="579"/>
    </row>
    <row r="1557" spans="1:6" x14ac:dyDescent="0.25">
      <c r="A1557" s="576"/>
      <c r="B1557" s="577"/>
      <c r="C1557" s="578"/>
      <c r="D1557" s="461"/>
      <c r="E1557" s="461"/>
      <c r="F1557" s="579"/>
    </row>
    <row r="1558" spans="1:6" x14ac:dyDescent="0.25">
      <c r="A1558" s="576"/>
      <c r="B1558" s="577"/>
      <c r="C1558" s="578"/>
      <c r="D1558" s="461"/>
      <c r="E1558" s="461"/>
      <c r="F1558" s="579"/>
    </row>
    <row r="1559" spans="1:6" x14ac:dyDescent="0.25">
      <c r="A1559" s="576"/>
      <c r="B1559" s="577"/>
      <c r="C1559" s="578"/>
      <c r="D1559" s="461"/>
      <c r="E1559" s="461"/>
      <c r="F1559" s="579"/>
    </row>
    <row r="1560" spans="1:6" x14ac:dyDescent="0.25">
      <c r="A1560" s="576"/>
      <c r="B1560" s="577"/>
      <c r="C1560" s="578"/>
      <c r="D1560" s="461"/>
      <c r="E1560" s="461"/>
      <c r="F1560" s="579"/>
    </row>
    <row r="1561" spans="1:6" x14ac:dyDescent="0.25">
      <c r="A1561" s="576"/>
      <c r="B1561" s="577"/>
      <c r="C1561" s="578"/>
      <c r="D1561" s="461"/>
      <c r="E1561" s="461"/>
      <c r="F1561" s="579"/>
    </row>
    <row r="1562" spans="1:6" x14ac:dyDescent="0.25">
      <c r="A1562" s="576"/>
      <c r="B1562" s="577"/>
      <c r="C1562" s="578"/>
      <c r="D1562" s="461"/>
      <c r="E1562" s="461"/>
      <c r="F1562" s="579"/>
    </row>
    <row r="1563" spans="1:6" x14ac:dyDescent="0.25">
      <c r="A1563" s="576"/>
      <c r="B1563" s="577"/>
      <c r="C1563" s="578"/>
      <c r="D1563" s="461"/>
      <c r="E1563" s="461"/>
      <c r="F1563" s="579"/>
    </row>
    <row r="1564" spans="1:6" x14ac:dyDescent="0.25">
      <c r="A1564" s="576"/>
      <c r="B1564" s="577"/>
      <c r="C1564" s="578"/>
      <c r="D1564" s="461"/>
      <c r="E1564" s="461"/>
      <c r="F1564" s="579"/>
    </row>
    <row r="1565" spans="1:6" x14ac:dyDescent="0.25">
      <c r="A1565" s="576"/>
      <c r="B1565" s="577"/>
      <c r="C1565" s="578"/>
      <c r="D1565" s="461"/>
      <c r="E1565" s="461"/>
      <c r="F1565" s="579"/>
    </row>
    <row r="1566" spans="1:6" x14ac:dyDescent="0.25">
      <c r="A1566" s="576"/>
      <c r="B1566" s="577"/>
      <c r="C1566" s="578"/>
      <c r="D1566" s="461"/>
      <c r="E1566" s="461"/>
      <c r="F1566" s="579"/>
    </row>
    <row r="1567" spans="1:6" x14ac:dyDescent="0.25">
      <c r="A1567" s="576"/>
      <c r="B1567" s="577"/>
      <c r="C1567" s="578"/>
      <c r="D1567" s="461"/>
      <c r="E1567" s="461"/>
      <c r="F1567" s="579"/>
    </row>
    <row r="1568" spans="1:6" x14ac:dyDescent="0.25">
      <c r="A1568" s="576"/>
      <c r="B1568" s="577"/>
      <c r="C1568" s="578"/>
      <c r="D1568" s="461"/>
      <c r="E1568" s="461"/>
      <c r="F1568" s="579"/>
    </row>
    <row r="1569" spans="1:6" x14ac:dyDescent="0.25">
      <c r="A1569" s="576"/>
      <c r="B1569" s="577"/>
      <c r="C1569" s="578"/>
      <c r="D1569" s="461"/>
      <c r="E1569" s="461"/>
      <c r="F1569" s="579"/>
    </row>
    <row r="1570" spans="1:6" x14ac:dyDescent="0.25">
      <c r="A1570" s="576"/>
      <c r="B1570" s="577"/>
      <c r="C1570" s="578"/>
      <c r="D1570" s="461"/>
      <c r="E1570" s="461"/>
      <c r="F1570" s="579"/>
    </row>
    <row r="1571" spans="1:6" x14ac:dyDescent="0.25">
      <c r="A1571" s="576"/>
      <c r="B1571" s="577"/>
      <c r="C1571" s="578"/>
      <c r="D1571" s="461"/>
      <c r="E1571" s="461"/>
      <c r="F1571" s="579"/>
    </row>
    <row r="1572" spans="1:6" x14ac:dyDescent="0.25">
      <c r="A1572" s="576"/>
      <c r="B1572" s="577"/>
      <c r="C1572" s="578"/>
      <c r="D1572" s="461"/>
      <c r="E1572" s="461"/>
      <c r="F1572" s="579"/>
    </row>
    <row r="1573" spans="1:6" x14ac:dyDescent="0.25">
      <c r="A1573" s="576"/>
      <c r="B1573" s="577"/>
      <c r="C1573" s="578"/>
      <c r="D1573" s="461"/>
      <c r="E1573" s="461"/>
      <c r="F1573" s="579"/>
    </row>
    <row r="1574" spans="1:6" x14ac:dyDescent="0.25">
      <c r="A1574" s="576"/>
      <c r="B1574" s="577"/>
      <c r="C1574" s="578"/>
      <c r="D1574" s="461"/>
      <c r="E1574" s="461"/>
      <c r="F1574" s="579"/>
    </row>
    <row r="1575" spans="1:6" x14ac:dyDescent="0.25">
      <c r="A1575" s="576"/>
      <c r="B1575" s="577"/>
      <c r="C1575" s="578"/>
      <c r="D1575" s="461"/>
      <c r="E1575" s="461"/>
      <c r="F1575" s="579"/>
    </row>
    <row r="1576" spans="1:6" x14ac:dyDescent="0.25">
      <c r="A1576" s="576"/>
      <c r="B1576" s="577"/>
      <c r="C1576" s="578"/>
      <c r="D1576" s="461"/>
      <c r="E1576" s="461"/>
      <c r="F1576" s="579"/>
    </row>
    <row r="1577" spans="1:6" x14ac:dyDescent="0.25">
      <c r="A1577" s="576"/>
      <c r="B1577" s="577"/>
      <c r="C1577" s="578"/>
      <c r="D1577" s="461"/>
      <c r="E1577" s="461"/>
      <c r="F1577" s="579"/>
    </row>
    <row r="1578" spans="1:6" x14ac:dyDescent="0.25">
      <c r="A1578" s="576"/>
      <c r="B1578" s="577"/>
      <c r="C1578" s="578"/>
      <c r="D1578" s="461"/>
      <c r="E1578" s="461"/>
      <c r="F1578" s="579"/>
    </row>
    <row r="1579" spans="1:6" x14ac:dyDescent="0.25">
      <c r="A1579" s="576"/>
      <c r="B1579" s="577"/>
      <c r="C1579" s="578"/>
      <c r="D1579" s="461"/>
      <c r="E1579" s="461"/>
      <c r="F1579" s="579"/>
    </row>
    <row r="1580" spans="1:6" x14ac:dyDescent="0.25">
      <c r="A1580" s="576"/>
      <c r="B1580" s="577"/>
      <c r="C1580" s="578"/>
      <c r="D1580" s="461"/>
      <c r="E1580" s="461"/>
      <c r="F1580" s="579"/>
    </row>
    <row r="1581" spans="1:6" x14ac:dyDescent="0.25">
      <c r="A1581" s="576"/>
      <c r="B1581" s="577"/>
      <c r="C1581" s="578"/>
      <c r="D1581" s="461"/>
      <c r="E1581" s="461"/>
      <c r="F1581" s="579"/>
    </row>
    <row r="1582" spans="1:6" x14ac:dyDescent="0.25">
      <c r="A1582" s="576"/>
      <c r="B1582" s="577"/>
      <c r="C1582" s="578"/>
      <c r="D1582" s="461"/>
      <c r="E1582" s="461"/>
      <c r="F1582" s="579"/>
    </row>
    <row r="1583" spans="1:6" x14ac:dyDescent="0.25">
      <c r="A1583" s="576"/>
      <c r="B1583" s="577"/>
      <c r="C1583" s="578"/>
      <c r="D1583" s="461"/>
      <c r="E1583" s="461"/>
      <c r="F1583" s="579"/>
    </row>
    <row r="1584" spans="1:6" x14ac:dyDescent="0.25">
      <c r="A1584" s="576"/>
      <c r="B1584" s="577"/>
      <c r="C1584" s="578"/>
      <c r="D1584" s="461"/>
      <c r="E1584" s="461"/>
      <c r="F1584" s="579"/>
    </row>
    <row r="1585" spans="1:6" x14ac:dyDescent="0.25">
      <c r="A1585" s="576"/>
      <c r="B1585" s="577"/>
      <c r="C1585" s="578"/>
      <c r="D1585" s="461"/>
      <c r="E1585" s="461"/>
      <c r="F1585" s="579"/>
    </row>
    <row r="1586" spans="1:6" x14ac:dyDescent="0.25">
      <c r="A1586" s="576"/>
      <c r="B1586" s="577"/>
      <c r="C1586" s="578"/>
      <c r="D1586" s="461"/>
      <c r="E1586" s="461"/>
      <c r="F1586" s="579"/>
    </row>
    <row r="1587" spans="1:6" x14ac:dyDescent="0.25">
      <c r="A1587" s="576"/>
      <c r="B1587" s="577"/>
      <c r="C1587" s="578"/>
      <c r="D1587" s="461"/>
      <c r="E1587" s="461"/>
      <c r="F1587" s="579"/>
    </row>
    <row r="1588" spans="1:6" x14ac:dyDescent="0.25">
      <c r="A1588" s="576"/>
      <c r="B1588" s="577"/>
      <c r="C1588" s="578"/>
      <c r="D1588" s="461"/>
      <c r="E1588" s="461"/>
      <c r="F1588" s="579"/>
    </row>
    <row r="1589" spans="1:6" x14ac:dyDescent="0.25">
      <c r="A1589" s="576"/>
      <c r="B1589" s="577"/>
      <c r="C1589" s="578"/>
      <c r="D1589" s="461"/>
      <c r="E1589" s="461"/>
      <c r="F1589" s="579"/>
    </row>
    <row r="1590" spans="1:6" x14ac:dyDescent="0.25">
      <c r="A1590" s="576"/>
      <c r="B1590" s="577"/>
      <c r="C1590" s="578"/>
      <c r="D1590" s="461"/>
      <c r="E1590" s="461"/>
      <c r="F1590" s="579"/>
    </row>
    <row r="1591" spans="1:6" x14ac:dyDescent="0.25">
      <c r="A1591" s="576"/>
      <c r="B1591" s="577"/>
      <c r="C1591" s="578"/>
      <c r="D1591" s="461"/>
      <c r="E1591" s="461"/>
      <c r="F1591" s="579"/>
    </row>
    <row r="1592" spans="1:6" x14ac:dyDescent="0.25">
      <c r="A1592" s="576"/>
      <c r="B1592" s="577"/>
      <c r="C1592" s="578"/>
      <c r="D1592" s="461"/>
      <c r="E1592" s="461"/>
      <c r="F1592" s="579"/>
    </row>
    <row r="1593" spans="1:6" x14ac:dyDescent="0.25">
      <c r="A1593" s="576"/>
      <c r="B1593" s="577"/>
      <c r="C1593" s="578"/>
      <c r="D1593" s="461"/>
      <c r="E1593" s="461"/>
      <c r="F1593" s="579"/>
    </row>
    <row r="1594" spans="1:6" x14ac:dyDescent="0.25">
      <c r="A1594" s="576"/>
      <c r="B1594" s="577"/>
      <c r="C1594" s="578"/>
      <c r="D1594" s="461"/>
      <c r="E1594" s="461"/>
      <c r="F1594" s="579"/>
    </row>
    <row r="1595" spans="1:6" x14ac:dyDescent="0.25">
      <c r="A1595" s="576"/>
      <c r="B1595" s="577"/>
      <c r="C1595" s="578"/>
      <c r="D1595" s="461"/>
      <c r="E1595" s="461"/>
      <c r="F1595" s="579"/>
    </row>
    <row r="1596" spans="1:6" x14ac:dyDescent="0.25">
      <c r="A1596" s="576"/>
      <c r="B1596" s="577"/>
      <c r="C1596" s="578"/>
      <c r="D1596" s="461"/>
      <c r="E1596" s="461"/>
      <c r="F1596" s="579"/>
    </row>
    <row r="1597" spans="1:6" x14ac:dyDescent="0.25">
      <c r="A1597" s="576"/>
      <c r="B1597" s="577"/>
      <c r="C1597" s="578"/>
      <c r="D1597" s="461"/>
      <c r="E1597" s="461"/>
      <c r="F1597" s="579"/>
    </row>
    <row r="1598" spans="1:6" x14ac:dyDescent="0.25">
      <c r="A1598" s="576"/>
      <c r="B1598" s="577"/>
      <c r="C1598" s="578"/>
      <c r="D1598" s="461"/>
      <c r="E1598" s="461"/>
      <c r="F1598" s="579"/>
    </row>
    <row r="1599" spans="1:6" x14ac:dyDescent="0.25">
      <c r="A1599" s="576"/>
      <c r="B1599" s="577"/>
      <c r="C1599" s="578"/>
      <c r="D1599" s="461"/>
      <c r="E1599" s="461"/>
      <c r="F1599" s="579"/>
    </row>
    <row r="1600" spans="1:6" x14ac:dyDescent="0.25">
      <c r="A1600" s="576"/>
      <c r="B1600" s="577"/>
      <c r="C1600" s="578"/>
      <c r="D1600" s="461"/>
      <c r="E1600" s="461"/>
      <c r="F1600" s="579"/>
    </row>
    <row r="1601" spans="1:6" x14ac:dyDescent="0.25">
      <c r="A1601" s="576"/>
      <c r="B1601" s="577"/>
      <c r="C1601" s="578"/>
      <c r="D1601" s="461"/>
      <c r="E1601" s="461"/>
      <c r="F1601" s="579"/>
    </row>
    <row r="1602" spans="1:6" x14ac:dyDescent="0.25">
      <c r="A1602" s="576"/>
      <c r="B1602" s="577"/>
      <c r="C1602" s="578"/>
      <c r="D1602" s="461"/>
      <c r="E1602" s="461"/>
      <c r="F1602" s="579"/>
    </row>
    <row r="1603" spans="1:6" x14ac:dyDescent="0.25">
      <c r="A1603" s="576"/>
      <c r="B1603" s="577"/>
      <c r="C1603" s="578"/>
      <c r="D1603" s="461"/>
      <c r="E1603" s="461"/>
      <c r="F1603" s="579"/>
    </row>
    <row r="1604" spans="1:6" x14ac:dyDescent="0.25">
      <c r="A1604" s="576"/>
      <c r="B1604" s="577"/>
      <c r="C1604" s="578"/>
      <c r="D1604" s="461"/>
      <c r="E1604" s="461"/>
      <c r="F1604" s="579"/>
    </row>
    <row r="1605" spans="1:6" x14ac:dyDescent="0.25">
      <c r="A1605" s="576"/>
      <c r="B1605" s="577"/>
      <c r="C1605" s="578"/>
      <c r="D1605" s="461"/>
      <c r="E1605" s="461"/>
      <c r="F1605" s="579"/>
    </row>
    <row r="1606" spans="1:6" x14ac:dyDescent="0.25">
      <c r="A1606" s="576"/>
      <c r="B1606" s="577"/>
      <c r="C1606" s="578"/>
      <c r="D1606" s="461"/>
      <c r="E1606" s="461"/>
      <c r="F1606" s="579"/>
    </row>
    <row r="1607" spans="1:6" x14ac:dyDescent="0.25">
      <c r="A1607" s="576"/>
      <c r="B1607" s="577"/>
      <c r="C1607" s="578"/>
      <c r="D1607" s="461"/>
      <c r="E1607" s="461"/>
      <c r="F1607" s="579"/>
    </row>
    <row r="1608" spans="1:6" x14ac:dyDescent="0.25">
      <c r="A1608" s="576"/>
      <c r="B1608" s="577"/>
      <c r="C1608" s="578"/>
      <c r="D1608" s="461"/>
      <c r="E1608" s="461"/>
      <c r="F1608" s="579"/>
    </row>
    <row r="1609" spans="1:6" x14ac:dyDescent="0.25">
      <c r="A1609" s="576"/>
      <c r="B1609" s="577"/>
      <c r="C1609" s="578"/>
      <c r="D1609" s="461"/>
      <c r="E1609" s="461"/>
      <c r="F1609" s="579"/>
    </row>
    <row r="1610" spans="1:6" x14ac:dyDescent="0.25">
      <c r="A1610" s="576"/>
      <c r="B1610" s="577"/>
      <c r="C1610" s="578"/>
      <c r="D1610" s="461"/>
      <c r="E1610" s="461"/>
      <c r="F1610" s="579"/>
    </row>
    <row r="1611" spans="1:6" x14ac:dyDescent="0.25">
      <c r="A1611" s="576"/>
      <c r="B1611" s="577"/>
      <c r="C1611" s="578"/>
      <c r="D1611" s="461"/>
      <c r="E1611" s="461"/>
      <c r="F1611" s="579"/>
    </row>
    <row r="1612" spans="1:6" x14ac:dyDescent="0.25">
      <c r="A1612" s="576"/>
      <c r="B1612" s="577"/>
      <c r="C1612" s="578"/>
      <c r="D1612" s="461"/>
      <c r="E1612" s="461"/>
      <c r="F1612" s="579"/>
    </row>
    <row r="1613" spans="1:6" x14ac:dyDescent="0.25">
      <c r="A1613" s="576"/>
      <c r="B1613" s="577"/>
      <c r="C1613" s="578"/>
      <c r="D1613" s="461"/>
      <c r="E1613" s="461"/>
      <c r="F1613" s="579"/>
    </row>
    <row r="1614" spans="1:6" x14ac:dyDescent="0.25">
      <c r="A1614" s="576"/>
      <c r="B1614" s="577"/>
      <c r="C1614" s="578"/>
      <c r="D1614" s="461"/>
      <c r="E1614" s="461"/>
      <c r="F1614" s="579"/>
    </row>
    <row r="1615" spans="1:6" x14ac:dyDescent="0.25">
      <c r="A1615" s="576"/>
      <c r="B1615" s="577"/>
      <c r="C1615" s="578"/>
      <c r="D1615" s="461"/>
      <c r="E1615" s="461"/>
      <c r="F1615" s="579"/>
    </row>
    <row r="1616" spans="1:6" x14ac:dyDescent="0.25">
      <c r="A1616" s="576"/>
      <c r="B1616" s="577"/>
      <c r="C1616" s="578"/>
      <c r="D1616" s="461"/>
      <c r="E1616" s="461"/>
      <c r="F1616" s="579"/>
    </row>
    <row r="1617" spans="1:6" x14ac:dyDescent="0.25">
      <c r="A1617" s="576"/>
      <c r="B1617" s="577"/>
      <c r="C1617" s="578"/>
      <c r="D1617" s="461"/>
      <c r="E1617" s="461"/>
      <c r="F1617" s="579"/>
    </row>
    <row r="1618" spans="1:6" x14ac:dyDescent="0.25">
      <c r="A1618" s="576"/>
      <c r="B1618" s="577"/>
      <c r="C1618" s="578"/>
      <c r="D1618" s="461"/>
      <c r="E1618" s="461"/>
      <c r="F1618" s="579"/>
    </row>
    <row r="1619" spans="1:6" x14ac:dyDescent="0.25">
      <c r="A1619" s="576"/>
      <c r="B1619" s="577"/>
      <c r="C1619" s="578"/>
      <c r="D1619" s="461"/>
      <c r="E1619" s="461"/>
      <c r="F1619" s="579"/>
    </row>
    <row r="1620" spans="1:6" x14ac:dyDescent="0.25">
      <c r="A1620" s="576"/>
      <c r="B1620" s="577"/>
      <c r="C1620" s="578"/>
      <c r="D1620" s="461"/>
      <c r="E1620" s="461"/>
      <c r="F1620" s="579"/>
    </row>
    <row r="1621" spans="1:6" x14ac:dyDescent="0.25">
      <c r="A1621" s="576"/>
      <c r="B1621" s="577"/>
      <c r="C1621" s="578"/>
      <c r="D1621" s="461"/>
      <c r="E1621" s="461"/>
      <c r="F1621" s="579"/>
    </row>
    <row r="1622" spans="1:6" x14ac:dyDescent="0.25">
      <c r="A1622" s="576"/>
      <c r="B1622" s="577"/>
      <c r="C1622" s="578"/>
      <c r="D1622" s="461"/>
      <c r="E1622" s="461"/>
      <c r="F1622" s="579"/>
    </row>
    <row r="1623" spans="1:6" x14ac:dyDescent="0.25">
      <c r="A1623" s="576"/>
      <c r="B1623" s="577"/>
      <c r="C1623" s="578"/>
      <c r="D1623" s="461"/>
      <c r="E1623" s="461"/>
      <c r="F1623" s="579"/>
    </row>
    <row r="1624" spans="1:6" x14ac:dyDescent="0.25">
      <c r="A1624" s="576"/>
      <c r="B1624" s="577"/>
      <c r="C1624" s="578"/>
      <c r="D1624" s="461"/>
      <c r="E1624" s="461"/>
      <c r="F1624" s="579"/>
    </row>
    <row r="1625" spans="1:6" x14ac:dyDescent="0.25">
      <c r="A1625" s="576"/>
      <c r="B1625" s="577"/>
      <c r="C1625" s="578"/>
      <c r="D1625" s="461"/>
      <c r="E1625" s="461"/>
      <c r="F1625" s="579"/>
    </row>
    <row r="1626" spans="1:6" x14ac:dyDescent="0.25">
      <c r="A1626" s="576"/>
      <c r="B1626" s="577"/>
      <c r="C1626" s="578"/>
      <c r="D1626" s="461"/>
      <c r="E1626" s="461"/>
      <c r="F1626" s="579"/>
    </row>
    <row r="1627" spans="1:6" x14ac:dyDescent="0.25">
      <c r="A1627" s="576"/>
      <c r="B1627" s="577"/>
      <c r="C1627" s="578"/>
      <c r="D1627" s="461"/>
      <c r="E1627" s="461"/>
      <c r="F1627" s="579"/>
    </row>
    <row r="1628" spans="1:6" x14ac:dyDescent="0.25">
      <c r="A1628" s="576"/>
      <c r="B1628" s="577"/>
      <c r="C1628" s="578"/>
      <c r="D1628" s="461"/>
      <c r="E1628" s="461"/>
      <c r="F1628" s="579"/>
    </row>
    <row r="1629" spans="1:6" x14ac:dyDescent="0.25">
      <c r="A1629" s="576"/>
      <c r="B1629" s="577"/>
      <c r="C1629" s="578"/>
      <c r="D1629" s="461"/>
      <c r="E1629" s="461"/>
      <c r="F1629" s="579"/>
    </row>
    <row r="1630" spans="1:6" x14ac:dyDescent="0.25">
      <c r="A1630" s="576"/>
      <c r="B1630" s="577"/>
      <c r="C1630" s="578"/>
      <c r="D1630" s="461"/>
      <c r="E1630" s="461"/>
      <c r="F1630" s="579"/>
    </row>
    <row r="1631" spans="1:6" x14ac:dyDescent="0.25">
      <c r="A1631" s="576"/>
      <c r="B1631" s="577"/>
      <c r="C1631" s="578"/>
      <c r="D1631" s="461"/>
      <c r="E1631" s="461"/>
      <c r="F1631" s="579"/>
    </row>
    <row r="1632" spans="1:6" x14ac:dyDescent="0.25">
      <c r="A1632" s="576"/>
      <c r="B1632" s="577"/>
      <c r="C1632" s="578"/>
      <c r="D1632" s="461"/>
      <c r="E1632" s="461"/>
      <c r="F1632" s="579"/>
    </row>
    <row r="1633" spans="1:6" x14ac:dyDescent="0.25">
      <c r="A1633" s="576"/>
      <c r="B1633" s="577"/>
      <c r="C1633" s="578"/>
      <c r="D1633" s="461"/>
      <c r="E1633" s="461"/>
      <c r="F1633" s="579"/>
    </row>
    <row r="1634" spans="1:6" x14ac:dyDescent="0.25">
      <c r="A1634" s="576"/>
      <c r="B1634" s="577"/>
      <c r="C1634" s="578"/>
      <c r="D1634" s="461"/>
      <c r="E1634" s="461"/>
      <c r="F1634" s="579"/>
    </row>
    <row r="1635" spans="1:6" x14ac:dyDescent="0.25">
      <c r="A1635" s="576"/>
      <c r="B1635" s="577"/>
      <c r="C1635" s="578"/>
      <c r="D1635" s="461"/>
      <c r="E1635" s="461"/>
      <c r="F1635" s="579"/>
    </row>
    <row r="1636" spans="1:6" x14ac:dyDescent="0.25">
      <c r="A1636" s="576"/>
      <c r="B1636" s="577"/>
      <c r="C1636" s="578"/>
      <c r="D1636" s="461"/>
      <c r="E1636" s="461"/>
      <c r="F1636" s="579"/>
    </row>
    <row r="1637" spans="1:6" x14ac:dyDescent="0.25">
      <c r="A1637" s="576"/>
      <c r="B1637" s="577"/>
      <c r="C1637" s="578"/>
      <c r="D1637" s="461"/>
      <c r="E1637" s="461"/>
      <c r="F1637" s="579"/>
    </row>
    <row r="1638" spans="1:6" x14ac:dyDescent="0.25">
      <c r="A1638" s="576"/>
      <c r="B1638" s="577"/>
      <c r="C1638" s="578"/>
      <c r="D1638" s="461"/>
      <c r="E1638" s="461"/>
      <c r="F1638" s="579"/>
    </row>
    <row r="1639" spans="1:6" x14ac:dyDescent="0.25">
      <c r="A1639" s="576"/>
      <c r="B1639" s="577"/>
      <c r="C1639" s="578"/>
      <c r="D1639" s="461"/>
      <c r="E1639" s="461"/>
      <c r="F1639" s="579"/>
    </row>
    <row r="1640" spans="1:6" x14ac:dyDescent="0.25">
      <c r="A1640" s="576"/>
      <c r="B1640" s="577"/>
      <c r="C1640" s="578"/>
      <c r="D1640" s="461"/>
      <c r="E1640" s="461"/>
      <c r="F1640" s="579"/>
    </row>
    <row r="1641" spans="1:6" x14ac:dyDescent="0.25">
      <c r="A1641" s="576"/>
      <c r="B1641" s="577"/>
      <c r="C1641" s="578"/>
      <c r="D1641" s="461"/>
      <c r="E1641" s="461"/>
      <c r="F1641" s="579"/>
    </row>
    <row r="1642" spans="1:6" x14ac:dyDescent="0.25">
      <c r="A1642" s="576"/>
      <c r="B1642" s="577"/>
      <c r="C1642" s="578"/>
      <c r="D1642" s="461"/>
      <c r="E1642" s="461"/>
      <c r="F1642" s="579"/>
    </row>
    <row r="1643" spans="1:6" x14ac:dyDescent="0.25">
      <c r="A1643" s="576"/>
      <c r="B1643" s="577"/>
      <c r="C1643" s="578"/>
      <c r="D1643" s="461"/>
      <c r="E1643" s="461"/>
      <c r="F1643" s="579"/>
    </row>
    <row r="1644" spans="1:6" x14ac:dyDescent="0.25">
      <c r="A1644" s="576"/>
      <c r="B1644" s="577"/>
      <c r="C1644" s="578"/>
      <c r="D1644" s="461"/>
      <c r="E1644" s="461"/>
      <c r="F1644" s="579"/>
    </row>
    <row r="1645" spans="1:6" x14ac:dyDescent="0.25">
      <c r="A1645" s="576"/>
      <c r="B1645" s="577"/>
      <c r="C1645" s="578"/>
      <c r="D1645" s="461"/>
      <c r="E1645" s="461"/>
      <c r="F1645" s="579"/>
    </row>
    <row r="1646" spans="1:6" x14ac:dyDescent="0.25">
      <c r="A1646" s="576"/>
      <c r="B1646" s="577"/>
      <c r="C1646" s="578"/>
      <c r="D1646" s="461"/>
      <c r="E1646" s="461"/>
      <c r="F1646" s="579"/>
    </row>
    <row r="1647" spans="1:6" x14ac:dyDescent="0.25">
      <c r="A1647" s="576"/>
      <c r="B1647" s="577"/>
      <c r="C1647" s="578"/>
      <c r="D1647" s="461"/>
      <c r="E1647" s="461"/>
      <c r="F1647" s="579"/>
    </row>
    <row r="1648" spans="1:6" x14ac:dyDescent="0.25">
      <c r="A1648" s="576"/>
      <c r="B1648" s="577"/>
      <c r="C1648" s="578"/>
      <c r="D1648" s="461"/>
      <c r="E1648" s="461"/>
      <c r="F1648" s="579"/>
    </row>
    <row r="1649" spans="1:6" x14ac:dyDescent="0.25">
      <c r="A1649" s="576"/>
      <c r="B1649" s="577"/>
      <c r="C1649" s="578"/>
      <c r="D1649" s="461"/>
      <c r="E1649" s="461"/>
      <c r="F1649" s="579"/>
    </row>
    <row r="1650" spans="1:6" x14ac:dyDescent="0.25">
      <c r="A1650" s="576"/>
      <c r="B1650" s="577"/>
      <c r="C1650" s="578"/>
      <c r="D1650" s="461"/>
      <c r="E1650" s="461"/>
      <c r="F1650" s="579"/>
    </row>
    <row r="1651" spans="1:6" x14ac:dyDescent="0.25">
      <c r="A1651" s="576"/>
      <c r="B1651" s="577"/>
      <c r="C1651" s="578"/>
      <c r="D1651" s="461"/>
      <c r="E1651" s="461"/>
      <c r="F1651" s="579"/>
    </row>
    <row r="1652" spans="1:6" x14ac:dyDescent="0.25">
      <c r="A1652" s="576"/>
      <c r="B1652" s="577"/>
      <c r="C1652" s="578"/>
      <c r="D1652" s="461"/>
      <c r="E1652" s="461"/>
      <c r="F1652" s="579"/>
    </row>
    <row r="1653" spans="1:6" x14ac:dyDescent="0.25">
      <c r="A1653" s="576"/>
      <c r="B1653" s="577"/>
      <c r="C1653" s="578"/>
      <c r="D1653" s="461"/>
      <c r="E1653" s="461"/>
      <c r="F1653" s="579"/>
    </row>
    <row r="1654" spans="1:6" x14ac:dyDescent="0.25">
      <c r="A1654" s="576"/>
      <c r="B1654" s="577"/>
      <c r="C1654" s="578"/>
      <c r="D1654" s="461"/>
      <c r="E1654" s="461"/>
      <c r="F1654" s="579"/>
    </row>
    <row r="1655" spans="1:6" x14ac:dyDescent="0.25">
      <c r="A1655" s="576"/>
      <c r="B1655" s="577"/>
      <c r="C1655" s="578"/>
      <c r="D1655" s="461"/>
      <c r="E1655" s="461"/>
      <c r="F1655" s="579"/>
    </row>
    <row r="1656" spans="1:6" x14ac:dyDescent="0.25">
      <c r="A1656" s="576"/>
      <c r="B1656" s="577"/>
      <c r="C1656" s="578"/>
      <c r="D1656" s="461"/>
      <c r="E1656" s="461"/>
      <c r="F1656" s="579"/>
    </row>
    <row r="1657" spans="1:6" x14ac:dyDescent="0.25">
      <c r="A1657" s="576"/>
      <c r="B1657" s="577"/>
      <c r="C1657" s="578"/>
      <c r="D1657" s="461"/>
      <c r="E1657" s="461"/>
      <c r="F1657" s="579"/>
    </row>
    <row r="1658" spans="1:6" x14ac:dyDescent="0.25">
      <c r="A1658" s="576"/>
      <c r="B1658" s="577"/>
      <c r="C1658" s="578"/>
      <c r="D1658" s="461"/>
      <c r="E1658" s="461"/>
      <c r="F1658" s="579"/>
    </row>
    <row r="1659" spans="1:6" x14ac:dyDescent="0.25">
      <c r="A1659" s="576"/>
      <c r="B1659" s="577"/>
      <c r="C1659" s="578"/>
      <c r="D1659" s="461"/>
      <c r="E1659" s="461"/>
      <c r="F1659" s="579"/>
    </row>
    <row r="1660" spans="1:6" x14ac:dyDescent="0.25">
      <c r="A1660" s="576"/>
      <c r="B1660" s="577"/>
      <c r="C1660" s="578"/>
      <c r="D1660" s="461"/>
      <c r="E1660" s="461"/>
      <c r="F1660" s="579"/>
    </row>
    <row r="1661" spans="1:6" x14ac:dyDescent="0.25">
      <c r="A1661" s="576"/>
      <c r="B1661" s="577"/>
      <c r="C1661" s="578"/>
      <c r="D1661" s="461"/>
      <c r="E1661" s="461"/>
      <c r="F1661" s="579"/>
    </row>
    <row r="1662" spans="1:6" x14ac:dyDescent="0.25">
      <c r="A1662" s="576"/>
      <c r="B1662" s="577"/>
      <c r="C1662" s="578"/>
      <c r="D1662" s="461"/>
      <c r="E1662" s="461"/>
      <c r="F1662" s="579"/>
    </row>
    <row r="1663" spans="1:6" x14ac:dyDescent="0.25">
      <c r="A1663" s="576"/>
      <c r="B1663" s="577"/>
      <c r="C1663" s="578"/>
      <c r="D1663" s="461"/>
      <c r="E1663" s="461"/>
      <c r="F1663" s="579"/>
    </row>
    <row r="1664" spans="1:6" x14ac:dyDescent="0.25">
      <c r="A1664" s="576"/>
      <c r="B1664" s="577"/>
      <c r="C1664" s="578"/>
      <c r="D1664" s="461"/>
      <c r="E1664" s="461"/>
      <c r="F1664" s="579"/>
    </row>
    <row r="1665" spans="1:6" x14ac:dyDescent="0.25">
      <c r="A1665" s="576"/>
      <c r="B1665" s="577"/>
      <c r="C1665" s="578"/>
      <c r="D1665" s="461"/>
      <c r="E1665" s="461"/>
      <c r="F1665" s="579"/>
    </row>
    <row r="1666" spans="1:6" x14ac:dyDescent="0.25">
      <c r="A1666" s="576"/>
      <c r="B1666" s="577"/>
      <c r="C1666" s="578"/>
      <c r="D1666" s="461"/>
      <c r="E1666" s="461"/>
      <c r="F1666" s="579"/>
    </row>
    <row r="1667" spans="1:6" x14ac:dyDescent="0.25">
      <c r="A1667" s="576"/>
      <c r="B1667" s="577"/>
      <c r="C1667" s="578"/>
      <c r="D1667" s="461"/>
      <c r="E1667" s="461"/>
      <c r="F1667" s="579"/>
    </row>
    <row r="1668" spans="1:6" x14ac:dyDescent="0.25">
      <c r="A1668" s="576"/>
      <c r="B1668" s="577"/>
      <c r="C1668" s="578"/>
      <c r="D1668" s="461"/>
      <c r="E1668" s="461"/>
      <c r="F1668" s="579"/>
    </row>
    <row r="1669" spans="1:6" x14ac:dyDescent="0.25">
      <c r="A1669" s="576"/>
      <c r="B1669" s="577"/>
      <c r="C1669" s="578"/>
      <c r="D1669" s="461"/>
      <c r="E1669" s="461"/>
      <c r="F1669" s="579"/>
    </row>
    <row r="1670" spans="1:6" x14ac:dyDescent="0.25">
      <c r="A1670" s="576"/>
      <c r="B1670" s="577"/>
      <c r="C1670" s="578"/>
      <c r="D1670" s="461"/>
      <c r="E1670" s="461"/>
      <c r="F1670" s="579"/>
    </row>
    <row r="1671" spans="1:6" x14ac:dyDescent="0.25">
      <c r="A1671" s="576"/>
      <c r="B1671" s="577"/>
      <c r="C1671" s="578"/>
      <c r="D1671" s="461"/>
      <c r="E1671" s="461"/>
      <c r="F1671" s="579"/>
    </row>
    <row r="1672" spans="1:6" x14ac:dyDescent="0.25">
      <c r="A1672" s="576"/>
      <c r="B1672" s="577"/>
      <c r="C1672" s="578"/>
      <c r="D1672" s="461"/>
      <c r="E1672" s="461"/>
      <c r="F1672" s="579"/>
    </row>
    <row r="1673" spans="1:6" x14ac:dyDescent="0.25">
      <c r="A1673" s="576"/>
      <c r="B1673" s="577"/>
      <c r="C1673" s="578"/>
      <c r="D1673" s="461"/>
      <c r="E1673" s="461"/>
      <c r="F1673" s="579"/>
    </row>
    <row r="1674" spans="1:6" x14ac:dyDescent="0.25">
      <c r="A1674" s="576"/>
      <c r="B1674" s="577"/>
      <c r="C1674" s="578"/>
      <c r="D1674" s="461"/>
      <c r="E1674" s="461"/>
      <c r="F1674" s="579"/>
    </row>
    <row r="1675" spans="1:6" x14ac:dyDescent="0.25">
      <c r="A1675" s="576"/>
      <c r="B1675" s="577"/>
      <c r="C1675" s="578"/>
      <c r="D1675" s="461"/>
      <c r="E1675" s="461"/>
      <c r="F1675" s="579"/>
    </row>
    <row r="1676" spans="1:6" x14ac:dyDescent="0.25">
      <c r="A1676" s="576"/>
      <c r="B1676" s="577"/>
      <c r="C1676" s="578"/>
      <c r="D1676" s="461"/>
      <c r="E1676" s="461"/>
      <c r="F1676" s="579"/>
    </row>
    <row r="1677" spans="1:6" x14ac:dyDescent="0.25">
      <c r="A1677" s="576"/>
      <c r="B1677" s="577"/>
      <c r="C1677" s="578"/>
      <c r="D1677" s="461"/>
      <c r="E1677" s="461"/>
      <c r="F1677" s="579"/>
    </row>
    <row r="1678" spans="1:6" x14ac:dyDescent="0.25">
      <c r="A1678" s="576"/>
      <c r="B1678" s="577"/>
      <c r="C1678" s="578"/>
      <c r="D1678" s="461"/>
      <c r="E1678" s="461"/>
      <c r="F1678" s="579"/>
    </row>
    <row r="1679" spans="1:6" x14ac:dyDescent="0.25">
      <c r="A1679" s="576"/>
      <c r="B1679" s="577"/>
      <c r="C1679" s="578"/>
      <c r="D1679" s="461"/>
      <c r="E1679" s="461"/>
      <c r="F1679" s="579"/>
    </row>
    <row r="1680" spans="1:6" x14ac:dyDescent="0.25">
      <c r="A1680" s="576"/>
      <c r="B1680" s="577"/>
      <c r="C1680" s="578"/>
      <c r="D1680" s="461"/>
      <c r="E1680" s="461"/>
      <c r="F1680" s="579"/>
    </row>
    <row r="1681" spans="1:6" x14ac:dyDescent="0.25">
      <c r="A1681" s="576"/>
      <c r="B1681" s="577"/>
      <c r="C1681" s="578"/>
      <c r="D1681" s="461"/>
      <c r="E1681" s="461"/>
      <c r="F1681" s="579"/>
    </row>
    <row r="1682" spans="1:6" x14ac:dyDescent="0.25">
      <c r="A1682" s="576"/>
      <c r="B1682" s="577"/>
      <c r="C1682" s="578"/>
      <c r="D1682" s="461"/>
      <c r="E1682" s="461"/>
      <c r="F1682" s="579"/>
    </row>
    <row r="1683" spans="1:6" x14ac:dyDescent="0.25">
      <c r="A1683" s="576"/>
      <c r="B1683" s="577"/>
      <c r="C1683" s="578"/>
      <c r="D1683" s="461"/>
      <c r="E1683" s="461"/>
      <c r="F1683" s="579"/>
    </row>
    <row r="1684" spans="1:6" x14ac:dyDescent="0.25">
      <c r="A1684" s="576"/>
      <c r="B1684" s="577"/>
      <c r="C1684" s="578"/>
      <c r="D1684" s="461"/>
      <c r="E1684" s="461"/>
      <c r="F1684" s="579"/>
    </row>
    <row r="1685" spans="1:6" x14ac:dyDescent="0.25">
      <c r="A1685" s="576"/>
      <c r="B1685" s="577"/>
      <c r="C1685" s="578"/>
      <c r="D1685" s="461"/>
      <c r="E1685" s="461"/>
      <c r="F1685" s="579"/>
    </row>
    <row r="1686" spans="1:6" x14ac:dyDescent="0.25">
      <c r="A1686" s="576"/>
      <c r="B1686" s="577"/>
      <c r="C1686" s="578"/>
      <c r="D1686" s="461"/>
      <c r="E1686" s="461"/>
      <c r="F1686" s="579"/>
    </row>
    <row r="1687" spans="1:6" x14ac:dyDescent="0.25">
      <c r="A1687" s="576"/>
      <c r="B1687" s="577"/>
      <c r="C1687" s="578"/>
      <c r="D1687" s="461"/>
      <c r="E1687" s="461"/>
      <c r="F1687" s="579"/>
    </row>
    <row r="1688" spans="1:6" x14ac:dyDescent="0.25">
      <c r="A1688" s="576"/>
      <c r="B1688" s="577"/>
      <c r="C1688" s="578"/>
      <c r="D1688" s="461"/>
      <c r="E1688" s="461"/>
      <c r="F1688" s="579"/>
    </row>
    <row r="1689" spans="1:6" x14ac:dyDescent="0.25">
      <c r="A1689" s="576"/>
      <c r="B1689" s="577"/>
      <c r="C1689" s="578"/>
      <c r="D1689" s="461"/>
      <c r="E1689" s="461"/>
      <c r="F1689" s="579"/>
    </row>
    <row r="1690" spans="1:6" x14ac:dyDescent="0.25">
      <c r="A1690" s="576"/>
      <c r="B1690" s="577"/>
      <c r="C1690" s="578"/>
      <c r="D1690" s="461"/>
      <c r="E1690" s="461"/>
      <c r="F1690" s="579"/>
    </row>
    <row r="1691" spans="1:6" x14ac:dyDescent="0.25">
      <c r="A1691" s="576"/>
      <c r="B1691" s="577"/>
      <c r="C1691" s="578"/>
      <c r="D1691" s="461"/>
      <c r="E1691" s="461"/>
      <c r="F1691" s="579"/>
    </row>
    <row r="1692" spans="1:6" x14ac:dyDescent="0.25">
      <c r="A1692" s="576"/>
      <c r="B1692" s="577"/>
      <c r="C1692" s="578"/>
      <c r="D1692" s="461"/>
      <c r="E1692" s="461"/>
      <c r="F1692" s="579"/>
    </row>
    <row r="1693" spans="1:6" x14ac:dyDescent="0.25">
      <c r="A1693" s="576"/>
      <c r="B1693" s="577"/>
      <c r="C1693" s="578"/>
      <c r="D1693" s="461"/>
      <c r="E1693" s="461"/>
      <c r="F1693" s="579"/>
    </row>
    <row r="1694" spans="1:6" x14ac:dyDescent="0.25">
      <c r="A1694" s="576"/>
      <c r="B1694" s="577"/>
      <c r="C1694" s="578"/>
      <c r="D1694" s="461"/>
      <c r="E1694" s="461"/>
      <c r="F1694" s="579"/>
    </row>
    <row r="1695" spans="1:6" x14ac:dyDescent="0.25">
      <c r="A1695" s="576"/>
      <c r="B1695" s="577"/>
      <c r="C1695" s="578"/>
      <c r="D1695" s="461"/>
      <c r="E1695" s="461"/>
      <c r="F1695" s="579"/>
    </row>
    <row r="1696" spans="1:6" x14ac:dyDescent="0.25">
      <c r="A1696" s="576"/>
      <c r="B1696" s="577"/>
      <c r="C1696" s="578"/>
      <c r="D1696" s="461"/>
      <c r="E1696" s="461"/>
      <c r="F1696" s="579"/>
    </row>
    <row r="1697" spans="1:6" x14ac:dyDescent="0.25">
      <c r="A1697" s="576"/>
      <c r="B1697" s="577"/>
      <c r="C1697" s="578"/>
      <c r="D1697" s="461"/>
      <c r="E1697" s="461"/>
      <c r="F1697" s="579"/>
    </row>
    <row r="1698" spans="1:6" x14ac:dyDescent="0.25">
      <c r="A1698" s="576"/>
      <c r="B1698" s="577"/>
      <c r="C1698" s="578"/>
      <c r="D1698" s="461"/>
      <c r="E1698" s="461"/>
      <c r="F1698" s="579"/>
    </row>
    <row r="1699" spans="1:6" x14ac:dyDescent="0.25">
      <c r="A1699" s="576"/>
      <c r="B1699" s="577"/>
      <c r="C1699" s="578"/>
      <c r="D1699" s="461"/>
      <c r="E1699" s="461"/>
      <c r="F1699" s="579"/>
    </row>
    <row r="1700" spans="1:6" x14ac:dyDescent="0.25">
      <c r="A1700" s="576"/>
      <c r="B1700" s="577"/>
      <c r="C1700" s="578"/>
      <c r="D1700" s="461"/>
      <c r="E1700" s="461"/>
      <c r="F1700" s="579"/>
    </row>
    <row r="1701" spans="1:6" x14ac:dyDescent="0.25">
      <c r="A1701" s="576"/>
      <c r="B1701" s="577"/>
      <c r="C1701" s="578"/>
      <c r="D1701" s="461"/>
      <c r="E1701" s="461"/>
      <c r="F1701" s="579"/>
    </row>
    <row r="1702" spans="1:6" x14ac:dyDescent="0.25">
      <c r="A1702" s="576"/>
      <c r="B1702" s="577"/>
      <c r="C1702" s="578"/>
      <c r="D1702" s="461"/>
      <c r="E1702" s="461"/>
      <c r="F1702" s="579"/>
    </row>
    <row r="1703" spans="1:6" x14ac:dyDescent="0.25">
      <c r="A1703" s="576"/>
      <c r="B1703" s="577"/>
      <c r="C1703" s="578"/>
      <c r="D1703" s="461"/>
      <c r="E1703" s="461"/>
      <c r="F1703" s="579"/>
    </row>
    <row r="1704" spans="1:6" x14ac:dyDescent="0.25">
      <c r="A1704" s="576"/>
      <c r="B1704" s="577"/>
      <c r="C1704" s="578"/>
      <c r="D1704" s="461"/>
      <c r="E1704" s="461"/>
      <c r="F1704" s="579"/>
    </row>
    <row r="1705" spans="1:6" x14ac:dyDescent="0.25">
      <c r="A1705" s="576"/>
      <c r="B1705" s="577"/>
      <c r="C1705" s="578"/>
      <c r="D1705" s="461"/>
      <c r="E1705" s="461"/>
      <c r="F1705" s="579"/>
    </row>
    <row r="1706" spans="1:6" x14ac:dyDescent="0.25">
      <c r="A1706" s="576"/>
      <c r="B1706" s="577"/>
      <c r="C1706" s="578"/>
      <c r="D1706" s="461"/>
      <c r="E1706" s="461"/>
      <c r="F1706" s="579"/>
    </row>
    <row r="1707" spans="1:6" x14ac:dyDescent="0.25">
      <c r="A1707" s="576"/>
      <c r="B1707" s="577"/>
      <c r="C1707" s="578"/>
      <c r="D1707" s="461"/>
      <c r="E1707" s="461"/>
      <c r="F1707" s="579"/>
    </row>
    <row r="1708" spans="1:6" x14ac:dyDescent="0.25">
      <c r="A1708" s="576"/>
      <c r="B1708" s="577"/>
      <c r="C1708" s="578"/>
      <c r="D1708" s="461"/>
      <c r="E1708" s="461"/>
      <c r="F1708" s="579"/>
    </row>
    <row r="1709" spans="1:6" x14ac:dyDescent="0.25">
      <c r="A1709" s="576"/>
      <c r="B1709" s="577"/>
      <c r="C1709" s="578"/>
      <c r="D1709" s="461"/>
      <c r="E1709" s="461"/>
      <c r="F1709" s="579"/>
    </row>
    <row r="1710" spans="1:6" x14ac:dyDescent="0.25">
      <c r="A1710" s="576"/>
      <c r="B1710" s="577"/>
      <c r="C1710" s="578"/>
      <c r="D1710" s="461"/>
      <c r="E1710" s="461"/>
      <c r="F1710" s="579"/>
    </row>
    <row r="1711" spans="1:6" x14ac:dyDescent="0.25">
      <c r="A1711" s="576"/>
      <c r="B1711" s="577"/>
      <c r="C1711" s="578"/>
      <c r="D1711" s="461"/>
      <c r="E1711" s="461"/>
      <c r="F1711" s="579"/>
    </row>
    <row r="1712" spans="1:6" x14ac:dyDescent="0.25">
      <c r="A1712" s="576"/>
      <c r="B1712" s="577"/>
      <c r="C1712" s="578"/>
      <c r="D1712" s="461"/>
      <c r="E1712" s="461"/>
      <c r="F1712" s="579"/>
    </row>
    <row r="1713" spans="1:6" x14ac:dyDescent="0.25">
      <c r="A1713" s="576"/>
      <c r="B1713" s="577"/>
      <c r="C1713" s="578"/>
      <c r="D1713" s="461"/>
      <c r="E1713" s="461"/>
      <c r="F1713" s="579"/>
    </row>
    <row r="1714" spans="1:6" x14ac:dyDescent="0.25">
      <c r="A1714" s="576"/>
      <c r="B1714" s="577"/>
      <c r="C1714" s="578"/>
      <c r="D1714" s="461"/>
      <c r="E1714" s="461"/>
      <c r="F1714" s="579"/>
    </row>
    <row r="1715" spans="1:6" x14ac:dyDescent="0.25">
      <c r="A1715" s="576"/>
      <c r="B1715" s="577"/>
      <c r="C1715" s="578"/>
      <c r="D1715" s="461"/>
      <c r="E1715" s="461"/>
      <c r="F1715" s="579"/>
    </row>
    <row r="1716" spans="1:6" x14ac:dyDescent="0.25">
      <c r="A1716" s="576"/>
      <c r="B1716" s="577"/>
      <c r="C1716" s="578"/>
      <c r="D1716" s="461"/>
      <c r="E1716" s="461"/>
      <c r="F1716" s="579"/>
    </row>
    <row r="1717" spans="1:6" x14ac:dyDescent="0.25">
      <c r="A1717" s="576"/>
      <c r="B1717" s="577"/>
      <c r="C1717" s="578"/>
      <c r="D1717" s="461"/>
      <c r="E1717" s="461"/>
      <c r="F1717" s="579"/>
    </row>
    <row r="1718" spans="1:6" x14ac:dyDescent="0.25">
      <c r="A1718" s="576"/>
      <c r="B1718" s="577"/>
      <c r="C1718" s="578"/>
      <c r="D1718" s="461"/>
      <c r="E1718" s="461"/>
      <c r="F1718" s="579"/>
    </row>
    <row r="1719" spans="1:6" x14ac:dyDescent="0.25">
      <c r="A1719" s="576"/>
      <c r="B1719" s="577"/>
      <c r="C1719" s="578"/>
      <c r="D1719" s="461"/>
      <c r="E1719" s="461"/>
      <c r="F1719" s="579"/>
    </row>
    <row r="1720" spans="1:6" x14ac:dyDescent="0.25">
      <c r="A1720" s="576"/>
      <c r="B1720" s="577"/>
      <c r="C1720" s="578"/>
      <c r="D1720" s="461"/>
      <c r="E1720" s="461"/>
      <c r="F1720" s="579"/>
    </row>
    <row r="1721" spans="1:6" x14ac:dyDescent="0.25">
      <c r="A1721" s="576"/>
      <c r="B1721" s="577"/>
      <c r="C1721" s="578"/>
      <c r="D1721" s="461"/>
      <c r="E1721" s="461"/>
      <c r="F1721" s="579"/>
    </row>
    <row r="1722" spans="1:6" x14ac:dyDescent="0.25">
      <c r="A1722" s="576"/>
      <c r="B1722" s="577"/>
      <c r="C1722" s="578"/>
      <c r="D1722" s="461"/>
      <c r="E1722" s="461"/>
      <c r="F1722" s="579"/>
    </row>
    <row r="1723" spans="1:6" x14ac:dyDescent="0.25">
      <c r="A1723" s="576"/>
      <c r="B1723" s="577"/>
      <c r="C1723" s="578"/>
      <c r="D1723" s="461"/>
      <c r="E1723" s="461"/>
      <c r="F1723" s="579"/>
    </row>
    <row r="1724" spans="1:6" x14ac:dyDescent="0.25">
      <c r="A1724" s="576"/>
      <c r="B1724" s="577"/>
      <c r="C1724" s="578"/>
      <c r="D1724" s="461"/>
      <c r="E1724" s="461"/>
      <c r="F1724" s="579"/>
    </row>
    <row r="1725" spans="1:6" x14ac:dyDescent="0.25">
      <c r="A1725" s="576"/>
      <c r="B1725" s="577"/>
      <c r="C1725" s="578"/>
      <c r="D1725" s="461"/>
      <c r="E1725" s="461"/>
      <c r="F1725" s="579"/>
    </row>
    <row r="1726" spans="1:6" x14ac:dyDescent="0.25">
      <c r="A1726" s="576"/>
      <c r="B1726" s="577"/>
      <c r="C1726" s="578"/>
      <c r="D1726" s="461"/>
      <c r="E1726" s="461"/>
      <c r="F1726" s="579"/>
    </row>
    <row r="1727" spans="1:6" x14ac:dyDescent="0.25">
      <c r="A1727" s="576"/>
      <c r="B1727" s="577"/>
      <c r="C1727" s="578"/>
      <c r="D1727" s="461"/>
      <c r="E1727" s="461"/>
      <c r="F1727" s="579"/>
    </row>
    <row r="1728" spans="1:6" x14ac:dyDescent="0.25">
      <c r="A1728" s="576"/>
      <c r="B1728" s="577"/>
      <c r="C1728" s="578"/>
      <c r="D1728" s="461"/>
      <c r="E1728" s="461"/>
      <c r="F1728" s="579"/>
    </row>
    <row r="1729" spans="1:6" x14ac:dyDescent="0.25">
      <c r="A1729" s="576"/>
      <c r="B1729" s="577"/>
      <c r="C1729" s="578"/>
      <c r="D1729" s="461"/>
      <c r="E1729" s="461"/>
      <c r="F1729" s="579"/>
    </row>
    <row r="1730" spans="1:6" x14ac:dyDescent="0.25">
      <c r="A1730" s="576"/>
      <c r="B1730" s="577"/>
      <c r="C1730" s="578"/>
      <c r="D1730" s="461"/>
      <c r="E1730" s="461"/>
      <c r="F1730" s="579"/>
    </row>
    <row r="1731" spans="1:6" x14ac:dyDescent="0.25">
      <c r="A1731" s="576"/>
      <c r="B1731" s="577"/>
      <c r="C1731" s="578"/>
      <c r="D1731" s="461"/>
      <c r="E1731" s="461"/>
      <c r="F1731" s="579"/>
    </row>
    <row r="1732" spans="1:6" x14ac:dyDescent="0.25">
      <c r="A1732" s="576"/>
      <c r="B1732" s="577"/>
      <c r="C1732" s="578"/>
      <c r="D1732" s="461"/>
      <c r="E1732" s="461"/>
      <c r="F1732" s="579"/>
    </row>
    <row r="1733" spans="1:6" x14ac:dyDescent="0.25">
      <c r="A1733" s="576"/>
      <c r="B1733" s="577"/>
      <c r="C1733" s="578"/>
      <c r="D1733" s="461"/>
      <c r="E1733" s="461"/>
      <c r="F1733" s="579"/>
    </row>
    <row r="1734" spans="1:6" x14ac:dyDescent="0.25">
      <c r="A1734" s="576"/>
      <c r="B1734" s="577"/>
      <c r="C1734" s="578"/>
      <c r="D1734" s="461"/>
      <c r="E1734" s="461"/>
      <c r="F1734" s="579"/>
    </row>
    <row r="1735" spans="1:6" x14ac:dyDescent="0.25">
      <c r="A1735" s="576"/>
      <c r="B1735" s="577"/>
      <c r="C1735" s="578"/>
      <c r="D1735" s="461"/>
      <c r="E1735" s="461"/>
      <c r="F1735" s="579"/>
    </row>
    <row r="1736" spans="1:6" x14ac:dyDescent="0.25">
      <c r="A1736" s="576"/>
      <c r="B1736" s="577"/>
      <c r="C1736" s="578"/>
      <c r="D1736" s="461"/>
      <c r="E1736" s="461"/>
      <c r="F1736" s="579"/>
    </row>
    <row r="1737" spans="1:6" x14ac:dyDescent="0.25">
      <c r="A1737" s="576"/>
      <c r="B1737" s="577"/>
      <c r="C1737" s="578"/>
      <c r="D1737" s="461"/>
      <c r="E1737" s="461"/>
      <c r="F1737" s="579"/>
    </row>
    <row r="1738" spans="1:6" x14ac:dyDescent="0.25">
      <c r="A1738" s="576"/>
      <c r="B1738" s="577"/>
      <c r="C1738" s="578"/>
      <c r="D1738" s="461"/>
      <c r="E1738" s="461"/>
      <c r="F1738" s="579"/>
    </row>
    <row r="1739" spans="1:6" x14ac:dyDescent="0.25">
      <c r="A1739" s="576"/>
      <c r="B1739" s="577"/>
      <c r="C1739" s="578"/>
      <c r="D1739" s="461"/>
      <c r="E1739" s="461"/>
      <c r="F1739" s="579"/>
    </row>
    <row r="1740" spans="1:6" x14ac:dyDescent="0.25">
      <c r="A1740" s="576"/>
      <c r="B1740" s="577"/>
      <c r="C1740" s="578"/>
      <c r="D1740" s="461"/>
      <c r="E1740" s="461"/>
      <c r="F1740" s="579"/>
    </row>
    <row r="1741" spans="1:6" x14ac:dyDescent="0.25">
      <c r="A1741" s="576"/>
      <c r="B1741" s="577"/>
      <c r="C1741" s="578"/>
      <c r="D1741" s="461"/>
      <c r="E1741" s="461"/>
      <c r="F1741" s="579"/>
    </row>
    <row r="1742" spans="1:6" x14ac:dyDescent="0.25">
      <c r="A1742" s="576"/>
      <c r="B1742" s="577"/>
      <c r="C1742" s="578"/>
      <c r="D1742" s="461"/>
      <c r="E1742" s="461"/>
      <c r="F1742" s="579"/>
    </row>
    <row r="1743" spans="1:6" x14ac:dyDescent="0.25">
      <c r="A1743" s="576"/>
      <c r="B1743" s="577"/>
      <c r="C1743" s="578"/>
      <c r="D1743" s="461"/>
      <c r="E1743" s="461"/>
      <c r="F1743" s="579"/>
    </row>
    <row r="1744" spans="1:6" x14ac:dyDescent="0.25">
      <c r="A1744" s="576"/>
      <c r="B1744" s="577"/>
      <c r="C1744" s="578"/>
      <c r="D1744" s="461"/>
      <c r="E1744" s="461"/>
      <c r="F1744" s="579"/>
    </row>
    <row r="1745" spans="1:6" x14ac:dyDescent="0.25">
      <c r="A1745" s="576"/>
      <c r="B1745" s="577"/>
      <c r="C1745" s="578"/>
      <c r="D1745" s="461"/>
      <c r="E1745" s="461"/>
      <c r="F1745" s="579"/>
    </row>
    <row r="1746" spans="1:6" x14ac:dyDescent="0.25">
      <c r="A1746" s="576"/>
      <c r="B1746" s="577"/>
      <c r="C1746" s="578"/>
      <c r="D1746" s="461"/>
      <c r="E1746" s="461"/>
      <c r="F1746" s="579"/>
    </row>
    <row r="1747" spans="1:6" x14ac:dyDescent="0.25">
      <c r="A1747" s="576"/>
      <c r="B1747" s="577"/>
      <c r="C1747" s="578"/>
      <c r="D1747" s="461"/>
      <c r="E1747" s="461"/>
      <c r="F1747" s="579"/>
    </row>
    <row r="1748" spans="1:6" x14ac:dyDescent="0.25">
      <c r="A1748" s="576"/>
      <c r="B1748" s="577"/>
      <c r="C1748" s="578"/>
      <c r="D1748" s="461"/>
      <c r="E1748" s="461"/>
      <c r="F1748" s="579"/>
    </row>
    <row r="1749" spans="1:6" x14ac:dyDescent="0.25">
      <c r="A1749" s="576"/>
      <c r="B1749" s="577"/>
      <c r="C1749" s="578"/>
      <c r="D1749" s="461"/>
      <c r="E1749" s="461"/>
      <c r="F1749" s="579"/>
    </row>
    <row r="1750" spans="1:6" x14ac:dyDescent="0.25">
      <c r="A1750" s="576"/>
      <c r="B1750" s="577"/>
      <c r="C1750" s="578"/>
      <c r="D1750" s="461"/>
      <c r="E1750" s="461"/>
      <c r="F1750" s="579"/>
    </row>
    <row r="1751" spans="1:6" x14ac:dyDescent="0.25">
      <c r="A1751" s="576"/>
      <c r="B1751" s="577"/>
      <c r="C1751" s="578"/>
      <c r="D1751" s="461"/>
      <c r="E1751" s="461"/>
      <c r="F1751" s="579"/>
    </row>
    <row r="1752" spans="1:6" x14ac:dyDescent="0.25">
      <c r="A1752" s="576"/>
      <c r="B1752" s="577"/>
      <c r="C1752" s="578"/>
      <c r="D1752" s="461"/>
      <c r="E1752" s="461"/>
      <c r="F1752" s="579"/>
    </row>
    <row r="1753" spans="1:6" x14ac:dyDescent="0.25">
      <c r="A1753" s="576"/>
      <c r="B1753" s="577"/>
      <c r="C1753" s="578"/>
      <c r="D1753" s="461"/>
      <c r="E1753" s="461"/>
      <c r="F1753" s="579"/>
    </row>
    <row r="1754" spans="1:6" x14ac:dyDescent="0.25">
      <c r="A1754" s="576"/>
      <c r="B1754" s="577"/>
      <c r="C1754" s="578"/>
      <c r="D1754" s="461"/>
      <c r="E1754" s="461"/>
      <c r="F1754" s="579"/>
    </row>
    <row r="1755" spans="1:6" x14ac:dyDescent="0.25">
      <c r="A1755" s="576"/>
      <c r="B1755" s="577"/>
      <c r="C1755" s="578"/>
      <c r="D1755" s="461"/>
      <c r="E1755" s="461"/>
      <c r="F1755" s="579"/>
    </row>
    <row r="1756" spans="1:6" x14ac:dyDescent="0.25">
      <c r="A1756" s="576"/>
      <c r="B1756" s="577"/>
      <c r="C1756" s="578"/>
      <c r="D1756" s="461"/>
      <c r="E1756" s="461"/>
      <c r="F1756" s="579"/>
    </row>
    <row r="1757" spans="1:6" x14ac:dyDescent="0.25">
      <c r="A1757" s="576"/>
      <c r="B1757" s="577"/>
      <c r="C1757" s="578"/>
      <c r="D1757" s="461"/>
      <c r="E1757" s="461"/>
      <c r="F1757" s="579"/>
    </row>
    <row r="1758" spans="1:6" x14ac:dyDescent="0.25">
      <c r="A1758" s="576"/>
      <c r="B1758" s="577"/>
      <c r="C1758" s="578"/>
      <c r="D1758" s="461"/>
      <c r="E1758" s="461"/>
      <c r="F1758" s="579"/>
    </row>
    <row r="1759" spans="1:6" x14ac:dyDescent="0.25">
      <c r="A1759" s="576"/>
      <c r="B1759" s="577"/>
      <c r="C1759" s="578"/>
      <c r="D1759" s="461"/>
      <c r="E1759" s="461"/>
      <c r="F1759" s="579"/>
    </row>
    <row r="1760" spans="1:6" x14ac:dyDescent="0.25">
      <c r="A1760" s="576"/>
      <c r="B1760" s="577"/>
      <c r="C1760" s="578"/>
      <c r="D1760" s="461"/>
      <c r="E1760" s="461"/>
      <c r="F1760" s="579"/>
    </row>
    <row r="1761" spans="1:6" x14ac:dyDescent="0.25">
      <c r="A1761" s="576"/>
      <c r="B1761" s="577"/>
      <c r="C1761" s="578"/>
      <c r="D1761" s="461"/>
      <c r="E1761" s="461"/>
      <c r="F1761" s="579"/>
    </row>
    <row r="1762" spans="1:6" x14ac:dyDescent="0.25">
      <c r="A1762" s="576"/>
      <c r="B1762" s="577"/>
      <c r="C1762" s="578"/>
      <c r="D1762" s="461"/>
      <c r="E1762" s="461"/>
      <c r="F1762" s="579"/>
    </row>
    <row r="1763" spans="1:6" x14ac:dyDescent="0.25">
      <c r="A1763" s="576"/>
      <c r="B1763" s="577"/>
      <c r="C1763" s="578"/>
      <c r="D1763" s="461"/>
      <c r="E1763" s="461"/>
      <c r="F1763" s="579"/>
    </row>
    <row r="1764" spans="1:6" x14ac:dyDescent="0.25">
      <c r="A1764" s="576"/>
      <c r="B1764" s="577"/>
      <c r="C1764" s="578"/>
      <c r="D1764" s="461"/>
      <c r="E1764" s="461"/>
      <c r="F1764" s="579"/>
    </row>
    <row r="1765" spans="1:6" x14ac:dyDescent="0.25">
      <c r="A1765" s="576"/>
      <c r="B1765" s="577"/>
      <c r="C1765" s="578"/>
      <c r="D1765" s="461"/>
      <c r="E1765" s="461"/>
      <c r="F1765" s="579"/>
    </row>
    <row r="1766" spans="1:6" x14ac:dyDescent="0.25">
      <c r="A1766" s="576"/>
      <c r="B1766" s="577"/>
      <c r="C1766" s="578"/>
      <c r="D1766" s="461"/>
      <c r="E1766" s="461"/>
      <c r="F1766" s="579"/>
    </row>
    <row r="1767" spans="1:6" x14ac:dyDescent="0.25">
      <c r="A1767" s="576"/>
      <c r="B1767" s="577"/>
      <c r="C1767" s="578"/>
      <c r="D1767" s="461"/>
      <c r="E1767" s="461"/>
      <c r="F1767" s="579"/>
    </row>
    <row r="1768" spans="1:6" x14ac:dyDescent="0.25">
      <c r="A1768" s="576"/>
      <c r="B1768" s="577"/>
      <c r="C1768" s="578"/>
      <c r="D1768" s="461"/>
      <c r="E1768" s="461"/>
      <c r="F1768" s="579"/>
    </row>
    <row r="1769" spans="1:6" x14ac:dyDescent="0.25">
      <c r="A1769" s="576"/>
      <c r="B1769" s="577"/>
      <c r="C1769" s="578"/>
      <c r="D1769" s="461"/>
      <c r="E1769" s="461"/>
      <c r="F1769" s="579"/>
    </row>
    <row r="1770" spans="1:6" x14ac:dyDescent="0.25">
      <c r="A1770" s="576"/>
      <c r="B1770" s="577"/>
      <c r="C1770" s="578"/>
      <c r="D1770" s="461"/>
      <c r="E1770" s="461"/>
      <c r="F1770" s="579"/>
    </row>
    <row r="1771" spans="1:6" x14ac:dyDescent="0.25">
      <c r="A1771" s="576"/>
      <c r="B1771" s="577"/>
      <c r="C1771" s="578"/>
      <c r="D1771" s="461"/>
      <c r="E1771" s="461"/>
      <c r="F1771" s="579"/>
    </row>
    <row r="1772" spans="1:6" x14ac:dyDescent="0.25">
      <c r="A1772" s="576"/>
      <c r="B1772" s="577"/>
      <c r="C1772" s="578"/>
      <c r="D1772" s="461"/>
      <c r="E1772" s="461"/>
      <c r="F1772" s="579"/>
    </row>
    <row r="1773" spans="1:6" x14ac:dyDescent="0.25">
      <c r="A1773" s="576"/>
      <c r="B1773" s="577"/>
      <c r="C1773" s="578"/>
      <c r="D1773" s="461"/>
      <c r="E1773" s="461"/>
      <c r="F1773" s="579"/>
    </row>
    <row r="1774" spans="1:6" x14ac:dyDescent="0.25">
      <c r="A1774" s="576"/>
      <c r="B1774" s="577"/>
      <c r="C1774" s="578"/>
      <c r="D1774" s="461"/>
      <c r="E1774" s="461"/>
      <c r="F1774" s="579"/>
    </row>
    <row r="1775" spans="1:6" x14ac:dyDescent="0.25">
      <c r="A1775" s="576"/>
      <c r="B1775" s="577"/>
      <c r="C1775" s="578"/>
      <c r="D1775" s="461"/>
      <c r="E1775" s="461"/>
      <c r="F1775" s="579"/>
    </row>
    <row r="1776" spans="1:6" x14ac:dyDescent="0.25">
      <c r="A1776" s="576"/>
      <c r="B1776" s="577"/>
      <c r="C1776" s="578"/>
      <c r="D1776" s="461"/>
      <c r="E1776" s="461"/>
      <c r="F1776" s="579"/>
    </row>
    <row r="1777" spans="1:6" x14ac:dyDescent="0.25">
      <c r="A1777" s="576"/>
      <c r="B1777" s="577"/>
      <c r="C1777" s="578"/>
      <c r="D1777" s="461"/>
      <c r="E1777" s="461"/>
      <c r="F1777" s="579"/>
    </row>
    <row r="1778" spans="1:6" x14ac:dyDescent="0.25">
      <c r="A1778" s="576"/>
      <c r="B1778" s="577"/>
      <c r="C1778" s="578"/>
      <c r="D1778" s="461"/>
      <c r="E1778" s="461"/>
      <c r="F1778" s="579"/>
    </row>
    <row r="1779" spans="1:6" x14ac:dyDescent="0.25">
      <c r="A1779" s="576"/>
      <c r="B1779" s="577"/>
      <c r="C1779" s="578"/>
      <c r="D1779" s="461"/>
      <c r="E1779" s="461"/>
      <c r="F1779" s="579"/>
    </row>
    <row r="1780" spans="1:6" x14ac:dyDescent="0.25">
      <c r="A1780" s="576"/>
      <c r="B1780" s="577"/>
      <c r="C1780" s="578"/>
      <c r="D1780" s="461"/>
      <c r="E1780" s="461"/>
      <c r="F1780" s="579"/>
    </row>
    <row r="1781" spans="1:6" x14ac:dyDescent="0.25">
      <c r="A1781" s="576"/>
      <c r="B1781" s="577"/>
      <c r="C1781" s="578"/>
      <c r="D1781" s="461"/>
      <c r="E1781" s="461"/>
      <c r="F1781" s="579"/>
    </row>
    <row r="1782" spans="1:6" x14ac:dyDescent="0.25">
      <c r="A1782" s="576"/>
      <c r="B1782" s="577"/>
      <c r="C1782" s="578"/>
      <c r="D1782" s="461"/>
      <c r="E1782" s="461"/>
      <c r="F1782" s="579"/>
    </row>
    <row r="1783" spans="1:6" x14ac:dyDescent="0.25">
      <c r="A1783" s="576"/>
      <c r="B1783" s="577"/>
      <c r="C1783" s="578"/>
      <c r="D1783" s="461"/>
      <c r="E1783" s="461"/>
      <c r="F1783" s="579"/>
    </row>
    <row r="1784" spans="1:6" x14ac:dyDescent="0.25">
      <c r="A1784" s="576"/>
      <c r="B1784" s="577"/>
      <c r="C1784" s="578"/>
      <c r="D1784" s="461"/>
      <c r="E1784" s="461"/>
      <c r="F1784" s="579"/>
    </row>
    <row r="1785" spans="1:6" x14ac:dyDescent="0.25">
      <c r="A1785" s="576"/>
      <c r="B1785" s="577"/>
      <c r="C1785" s="578"/>
      <c r="D1785" s="461"/>
      <c r="E1785" s="461"/>
      <c r="F1785" s="579"/>
    </row>
    <row r="1786" spans="1:6" x14ac:dyDescent="0.25">
      <c r="A1786" s="576"/>
      <c r="B1786" s="577"/>
      <c r="C1786" s="578"/>
      <c r="D1786" s="461"/>
      <c r="E1786" s="461"/>
      <c r="F1786" s="579"/>
    </row>
    <row r="1787" spans="1:6" x14ac:dyDescent="0.25">
      <c r="A1787" s="576"/>
      <c r="B1787" s="577"/>
      <c r="C1787" s="578"/>
      <c r="D1787" s="461"/>
      <c r="E1787" s="461"/>
      <c r="F1787" s="579"/>
    </row>
    <row r="1788" spans="1:6" x14ac:dyDescent="0.25">
      <c r="A1788" s="576"/>
      <c r="B1788" s="577"/>
      <c r="C1788" s="578"/>
      <c r="D1788" s="461"/>
      <c r="E1788" s="461"/>
      <c r="F1788" s="579"/>
    </row>
    <row r="1789" spans="1:6" x14ac:dyDescent="0.25">
      <c r="A1789" s="576"/>
      <c r="B1789" s="577"/>
      <c r="C1789" s="578"/>
      <c r="D1789" s="461"/>
      <c r="E1789" s="461"/>
      <c r="F1789" s="579"/>
    </row>
    <row r="1790" spans="1:6" x14ac:dyDescent="0.25">
      <c r="A1790" s="576"/>
      <c r="B1790" s="577"/>
      <c r="C1790" s="578"/>
      <c r="D1790" s="461"/>
      <c r="E1790" s="461"/>
      <c r="F1790" s="579"/>
    </row>
    <row r="1791" spans="1:6" x14ac:dyDescent="0.25">
      <c r="A1791" s="576"/>
      <c r="B1791" s="577"/>
      <c r="C1791" s="578"/>
      <c r="D1791" s="461"/>
      <c r="E1791" s="461"/>
      <c r="F1791" s="579"/>
    </row>
    <row r="1792" spans="1:6" x14ac:dyDescent="0.25">
      <c r="A1792" s="576"/>
      <c r="B1792" s="577"/>
      <c r="C1792" s="578"/>
      <c r="D1792" s="461"/>
      <c r="E1792" s="461"/>
      <c r="F1792" s="579"/>
    </row>
    <row r="1793" spans="1:6" x14ac:dyDescent="0.25">
      <c r="A1793" s="576"/>
      <c r="B1793" s="577"/>
      <c r="C1793" s="578"/>
      <c r="D1793" s="461"/>
      <c r="E1793" s="461"/>
      <c r="F1793" s="579"/>
    </row>
    <row r="1794" spans="1:6" x14ac:dyDescent="0.25">
      <c r="A1794" s="576"/>
      <c r="B1794" s="577"/>
      <c r="C1794" s="578"/>
      <c r="D1794" s="461"/>
      <c r="E1794" s="461"/>
      <c r="F1794" s="579"/>
    </row>
    <row r="1795" spans="1:6" x14ac:dyDescent="0.25">
      <c r="A1795" s="576"/>
      <c r="B1795" s="577"/>
      <c r="C1795" s="578"/>
      <c r="D1795" s="461"/>
      <c r="E1795" s="461"/>
      <c r="F1795" s="579"/>
    </row>
    <row r="1796" spans="1:6" x14ac:dyDescent="0.25">
      <c r="A1796" s="576"/>
      <c r="B1796" s="577"/>
      <c r="C1796" s="578"/>
      <c r="D1796" s="461"/>
      <c r="E1796" s="461"/>
      <c r="F1796" s="579"/>
    </row>
    <row r="1797" spans="1:6" x14ac:dyDescent="0.25">
      <c r="A1797" s="576"/>
      <c r="B1797" s="577"/>
      <c r="C1797" s="578"/>
      <c r="D1797" s="461"/>
      <c r="E1797" s="461"/>
      <c r="F1797" s="579"/>
    </row>
    <row r="1798" spans="1:6" x14ac:dyDescent="0.25">
      <c r="A1798" s="576"/>
      <c r="B1798" s="577"/>
      <c r="C1798" s="578"/>
      <c r="D1798" s="461"/>
      <c r="E1798" s="461"/>
      <c r="F1798" s="579"/>
    </row>
    <row r="1799" spans="1:6" x14ac:dyDescent="0.25">
      <c r="A1799" s="576"/>
      <c r="B1799" s="577"/>
      <c r="C1799" s="578"/>
      <c r="D1799" s="461"/>
      <c r="E1799" s="461"/>
      <c r="F1799" s="579"/>
    </row>
    <row r="1800" spans="1:6" x14ac:dyDescent="0.25">
      <c r="A1800" s="576"/>
      <c r="B1800" s="577"/>
      <c r="C1800" s="578"/>
      <c r="D1800" s="461"/>
      <c r="E1800" s="461"/>
      <c r="F1800" s="579"/>
    </row>
    <row r="1801" spans="1:6" x14ac:dyDescent="0.25">
      <c r="A1801" s="576"/>
      <c r="B1801" s="577"/>
      <c r="C1801" s="578"/>
      <c r="D1801" s="461"/>
      <c r="E1801" s="461"/>
      <c r="F1801" s="579"/>
    </row>
    <row r="1802" spans="1:6" x14ac:dyDescent="0.25">
      <c r="A1802" s="576"/>
      <c r="B1802" s="577"/>
      <c r="C1802" s="578"/>
      <c r="D1802" s="461"/>
      <c r="E1802" s="461"/>
      <c r="F1802" s="579"/>
    </row>
    <row r="1803" spans="1:6" x14ac:dyDescent="0.25">
      <c r="A1803" s="576"/>
      <c r="B1803" s="577"/>
      <c r="C1803" s="578"/>
      <c r="D1803" s="461"/>
      <c r="E1803" s="461"/>
      <c r="F1803" s="579"/>
    </row>
    <row r="1804" spans="1:6" x14ac:dyDescent="0.25">
      <c r="A1804" s="576"/>
      <c r="B1804" s="577"/>
      <c r="C1804" s="578"/>
      <c r="D1804" s="461"/>
      <c r="E1804" s="461"/>
      <c r="F1804" s="579"/>
    </row>
    <row r="1805" spans="1:6" x14ac:dyDescent="0.25">
      <c r="A1805" s="576"/>
      <c r="B1805" s="577"/>
      <c r="C1805" s="578"/>
      <c r="D1805" s="461"/>
      <c r="E1805" s="461"/>
      <c r="F1805" s="579"/>
    </row>
    <row r="1806" spans="1:6" x14ac:dyDescent="0.25">
      <c r="A1806" s="576"/>
      <c r="B1806" s="577"/>
      <c r="C1806" s="578"/>
      <c r="D1806" s="461"/>
      <c r="E1806" s="461"/>
      <c r="F1806" s="579"/>
    </row>
    <row r="1807" spans="1:6" x14ac:dyDescent="0.25">
      <c r="A1807" s="576"/>
      <c r="B1807" s="577"/>
      <c r="C1807" s="578"/>
      <c r="D1807" s="461"/>
      <c r="E1807" s="461"/>
      <c r="F1807" s="579"/>
    </row>
    <row r="1808" spans="1:6" x14ac:dyDescent="0.25">
      <c r="A1808" s="576"/>
      <c r="B1808" s="577"/>
      <c r="C1808" s="578"/>
      <c r="D1808" s="461"/>
      <c r="E1808" s="461"/>
      <c r="F1808" s="579"/>
    </row>
    <row r="1809" spans="1:6" x14ac:dyDescent="0.25">
      <c r="A1809" s="576"/>
      <c r="B1809" s="577"/>
      <c r="C1809" s="578"/>
      <c r="D1809" s="461"/>
      <c r="E1809" s="461"/>
      <c r="F1809" s="579"/>
    </row>
    <row r="1810" spans="1:6" x14ac:dyDescent="0.25">
      <c r="A1810" s="576"/>
      <c r="B1810" s="577"/>
      <c r="C1810" s="578"/>
      <c r="D1810" s="461"/>
      <c r="E1810" s="461"/>
      <c r="F1810" s="579"/>
    </row>
    <row r="1811" spans="1:6" x14ac:dyDescent="0.25">
      <c r="A1811" s="576"/>
      <c r="B1811" s="577"/>
      <c r="C1811" s="578"/>
      <c r="D1811" s="461"/>
      <c r="E1811" s="461"/>
      <c r="F1811" s="579"/>
    </row>
    <row r="1812" spans="1:6" x14ac:dyDescent="0.25">
      <c r="A1812" s="576"/>
      <c r="B1812" s="577"/>
      <c r="C1812" s="578"/>
      <c r="D1812" s="461"/>
      <c r="E1812" s="461"/>
      <c r="F1812" s="579"/>
    </row>
    <row r="1813" spans="1:6" x14ac:dyDescent="0.25">
      <c r="A1813" s="576"/>
      <c r="B1813" s="577"/>
      <c r="C1813" s="578"/>
      <c r="D1813" s="461"/>
      <c r="E1813" s="461"/>
      <c r="F1813" s="579"/>
    </row>
    <row r="1814" spans="1:6" x14ac:dyDescent="0.25">
      <c r="A1814" s="576"/>
      <c r="B1814" s="577"/>
      <c r="C1814" s="578"/>
      <c r="D1814" s="461"/>
      <c r="E1814" s="461"/>
      <c r="F1814" s="579"/>
    </row>
    <row r="1815" spans="1:6" x14ac:dyDescent="0.25">
      <c r="A1815" s="576"/>
      <c r="B1815" s="577"/>
      <c r="C1815" s="578"/>
      <c r="D1815" s="461"/>
      <c r="E1815" s="461"/>
      <c r="F1815" s="579"/>
    </row>
    <row r="1816" spans="1:6" x14ac:dyDescent="0.25">
      <c r="A1816" s="576"/>
      <c r="B1816" s="577"/>
      <c r="C1816" s="578"/>
      <c r="D1816" s="461"/>
      <c r="E1816" s="461"/>
      <c r="F1816" s="579"/>
    </row>
    <row r="1817" spans="1:6" x14ac:dyDescent="0.25">
      <c r="A1817" s="576"/>
      <c r="B1817" s="577"/>
      <c r="C1817" s="578"/>
      <c r="D1817" s="461"/>
      <c r="E1817" s="461"/>
      <c r="F1817" s="579"/>
    </row>
    <row r="1818" spans="1:6" x14ac:dyDescent="0.25">
      <c r="A1818" s="576"/>
      <c r="B1818" s="577"/>
      <c r="C1818" s="578"/>
      <c r="D1818" s="461"/>
      <c r="E1818" s="461"/>
      <c r="F1818" s="579"/>
    </row>
    <row r="1819" spans="1:6" x14ac:dyDescent="0.25">
      <c r="A1819" s="576"/>
      <c r="B1819" s="577"/>
      <c r="C1819" s="578"/>
      <c r="D1819" s="461"/>
      <c r="E1819" s="461"/>
      <c r="F1819" s="579"/>
    </row>
    <row r="1820" spans="1:6" x14ac:dyDescent="0.25">
      <c r="A1820" s="576"/>
      <c r="B1820" s="577"/>
      <c r="C1820" s="578"/>
      <c r="D1820" s="461"/>
      <c r="E1820" s="461"/>
      <c r="F1820" s="579"/>
    </row>
    <row r="1821" spans="1:6" x14ac:dyDescent="0.25">
      <c r="A1821" s="576"/>
      <c r="B1821" s="577"/>
      <c r="C1821" s="578"/>
      <c r="D1821" s="461"/>
      <c r="E1821" s="461"/>
      <c r="F1821" s="579"/>
    </row>
    <row r="1822" spans="1:6" x14ac:dyDescent="0.25">
      <c r="A1822" s="576"/>
      <c r="B1822" s="577"/>
      <c r="C1822" s="578"/>
      <c r="D1822" s="461"/>
      <c r="E1822" s="461"/>
      <c r="F1822" s="579"/>
    </row>
    <row r="1823" spans="1:6" x14ac:dyDescent="0.25">
      <c r="A1823" s="576"/>
      <c r="B1823" s="577"/>
      <c r="C1823" s="578"/>
      <c r="D1823" s="461"/>
      <c r="E1823" s="461"/>
      <c r="F1823" s="579"/>
    </row>
    <row r="1824" spans="1:6" x14ac:dyDescent="0.25">
      <c r="A1824" s="576"/>
      <c r="B1824" s="577"/>
      <c r="C1824" s="578"/>
      <c r="D1824" s="461"/>
      <c r="E1824" s="461"/>
      <c r="F1824" s="579"/>
    </row>
    <row r="1825" spans="1:6" x14ac:dyDescent="0.25">
      <c r="A1825" s="576"/>
      <c r="B1825" s="577"/>
      <c r="C1825" s="578"/>
      <c r="D1825" s="461"/>
      <c r="E1825" s="461"/>
      <c r="F1825" s="579"/>
    </row>
    <row r="1826" spans="1:6" x14ac:dyDescent="0.25">
      <c r="A1826" s="576"/>
      <c r="B1826" s="577"/>
      <c r="C1826" s="578"/>
      <c r="D1826" s="461"/>
      <c r="E1826" s="461"/>
      <c r="F1826" s="579"/>
    </row>
    <row r="1827" spans="1:6" x14ac:dyDescent="0.25">
      <c r="A1827" s="576"/>
      <c r="B1827" s="577"/>
      <c r="C1827" s="578"/>
      <c r="D1827" s="461"/>
      <c r="E1827" s="461"/>
      <c r="F1827" s="579"/>
    </row>
    <row r="1828" spans="1:6" x14ac:dyDescent="0.25">
      <c r="A1828" s="576"/>
      <c r="B1828" s="577"/>
      <c r="C1828" s="578"/>
      <c r="D1828" s="461"/>
      <c r="E1828" s="461"/>
      <c r="F1828" s="579"/>
    </row>
    <row r="1829" spans="1:6" x14ac:dyDescent="0.25">
      <c r="A1829" s="576"/>
      <c r="B1829" s="577"/>
      <c r="C1829" s="578"/>
      <c r="D1829" s="461"/>
      <c r="E1829" s="461"/>
      <c r="F1829" s="579"/>
    </row>
    <row r="1830" spans="1:6" x14ac:dyDescent="0.25">
      <c r="A1830" s="576"/>
      <c r="B1830" s="577"/>
      <c r="C1830" s="578"/>
      <c r="D1830" s="461"/>
      <c r="E1830" s="461"/>
      <c r="F1830" s="579"/>
    </row>
    <row r="1831" spans="1:6" x14ac:dyDescent="0.25">
      <c r="A1831" s="576"/>
      <c r="B1831" s="577"/>
      <c r="C1831" s="578"/>
      <c r="D1831" s="461"/>
      <c r="E1831" s="461"/>
      <c r="F1831" s="579"/>
    </row>
    <row r="1832" spans="1:6" x14ac:dyDescent="0.25">
      <c r="A1832" s="576"/>
      <c r="B1832" s="577"/>
      <c r="C1832" s="578"/>
      <c r="D1832" s="461"/>
      <c r="E1832" s="461"/>
      <c r="F1832" s="579"/>
    </row>
    <row r="1833" spans="1:6" x14ac:dyDescent="0.25">
      <c r="A1833" s="576"/>
      <c r="B1833" s="577"/>
      <c r="C1833" s="578"/>
      <c r="D1833" s="461"/>
      <c r="E1833" s="461"/>
      <c r="F1833" s="579"/>
    </row>
    <row r="1834" spans="1:6" x14ac:dyDescent="0.25">
      <c r="A1834" s="576"/>
      <c r="B1834" s="577"/>
      <c r="C1834" s="578"/>
      <c r="D1834" s="461"/>
      <c r="E1834" s="461"/>
      <c r="F1834" s="579"/>
    </row>
    <row r="1835" spans="1:6" x14ac:dyDescent="0.25">
      <c r="A1835" s="576"/>
      <c r="B1835" s="577"/>
      <c r="C1835" s="578"/>
      <c r="D1835" s="461"/>
      <c r="E1835" s="461"/>
      <c r="F1835" s="579"/>
    </row>
    <row r="1836" spans="1:6" x14ac:dyDescent="0.25">
      <c r="A1836" s="576"/>
      <c r="B1836" s="577"/>
      <c r="C1836" s="578"/>
      <c r="D1836" s="461"/>
      <c r="E1836" s="461"/>
      <c r="F1836" s="579"/>
    </row>
    <row r="1837" spans="1:6" x14ac:dyDescent="0.25">
      <c r="A1837" s="576"/>
      <c r="B1837" s="577"/>
      <c r="C1837" s="578"/>
      <c r="D1837" s="461"/>
      <c r="E1837" s="461"/>
      <c r="F1837" s="579"/>
    </row>
    <row r="1838" spans="1:6" x14ac:dyDescent="0.25">
      <c r="A1838" s="576"/>
      <c r="B1838" s="577"/>
      <c r="C1838" s="578"/>
      <c r="D1838" s="461"/>
      <c r="E1838" s="461"/>
      <c r="F1838" s="579"/>
    </row>
    <row r="1839" spans="1:6" x14ac:dyDescent="0.25">
      <c r="A1839" s="576"/>
      <c r="B1839" s="577"/>
      <c r="C1839" s="578"/>
      <c r="D1839" s="461"/>
      <c r="E1839" s="461"/>
      <c r="F1839" s="579"/>
    </row>
    <row r="1840" spans="1:6" x14ac:dyDescent="0.25">
      <c r="A1840" s="576"/>
      <c r="B1840" s="577"/>
      <c r="C1840" s="578"/>
      <c r="D1840" s="461"/>
      <c r="E1840" s="461"/>
      <c r="F1840" s="579"/>
    </row>
    <row r="1841" spans="1:6" x14ac:dyDescent="0.25">
      <c r="A1841" s="576"/>
      <c r="B1841" s="577"/>
      <c r="C1841" s="578"/>
      <c r="D1841" s="461"/>
      <c r="E1841" s="461"/>
      <c r="F1841" s="579"/>
    </row>
    <row r="1842" spans="1:6" x14ac:dyDescent="0.25">
      <c r="A1842" s="576"/>
      <c r="B1842" s="577"/>
      <c r="C1842" s="578"/>
      <c r="D1842" s="461"/>
      <c r="E1842" s="461"/>
      <c r="F1842" s="579"/>
    </row>
    <row r="1843" spans="1:6" x14ac:dyDescent="0.25">
      <c r="A1843" s="576"/>
      <c r="B1843" s="577"/>
      <c r="C1843" s="578"/>
      <c r="D1843" s="461"/>
      <c r="E1843" s="461"/>
      <c r="F1843" s="579"/>
    </row>
    <row r="1844" spans="1:6" x14ac:dyDescent="0.25">
      <c r="A1844" s="576"/>
      <c r="B1844" s="577"/>
      <c r="C1844" s="578"/>
      <c r="D1844" s="461"/>
      <c r="E1844" s="461"/>
      <c r="F1844" s="579"/>
    </row>
    <row r="1845" spans="1:6" x14ac:dyDescent="0.25">
      <c r="A1845" s="576"/>
      <c r="B1845" s="577"/>
      <c r="C1845" s="578"/>
      <c r="D1845" s="461"/>
      <c r="E1845" s="461"/>
      <c r="F1845" s="579"/>
    </row>
    <row r="1846" spans="1:6" x14ac:dyDescent="0.25">
      <c r="A1846" s="576"/>
      <c r="B1846" s="577"/>
      <c r="C1846" s="578"/>
      <c r="D1846" s="461"/>
      <c r="E1846" s="461"/>
      <c r="F1846" s="579"/>
    </row>
    <row r="1847" spans="1:6" x14ac:dyDescent="0.25">
      <c r="A1847" s="576"/>
      <c r="B1847" s="577"/>
      <c r="C1847" s="578"/>
      <c r="D1847" s="461"/>
      <c r="E1847" s="461"/>
      <c r="F1847" s="579"/>
    </row>
    <row r="1848" spans="1:6" x14ac:dyDescent="0.25">
      <c r="A1848" s="576"/>
      <c r="B1848" s="577"/>
      <c r="C1848" s="578"/>
      <c r="D1848" s="461"/>
      <c r="E1848" s="461"/>
      <c r="F1848" s="579"/>
    </row>
    <row r="1849" spans="1:6" x14ac:dyDescent="0.25">
      <c r="A1849" s="576"/>
      <c r="B1849" s="577"/>
      <c r="C1849" s="578"/>
      <c r="D1849" s="461"/>
      <c r="E1849" s="461"/>
      <c r="F1849" s="579"/>
    </row>
    <row r="1850" spans="1:6" x14ac:dyDescent="0.25">
      <c r="A1850" s="576"/>
      <c r="B1850" s="577"/>
      <c r="C1850" s="578"/>
      <c r="D1850" s="461"/>
      <c r="E1850" s="461"/>
      <c r="F1850" s="579"/>
    </row>
    <row r="1851" spans="1:6" x14ac:dyDescent="0.25">
      <c r="A1851" s="576"/>
      <c r="B1851" s="577"/>
      <c r="C1851" s="578"/>
      <c r="D1851" s="461"/>
      <c r="E1851" s="461"/>
      <c r="F1851" s="579"/>
    </row>
    <row r="1852" spans="1:6" x14ac:dyDescent="0.25">
      <c r="A1852" s="576"/>
      <c r="B1852" s="577"/>
      <c r="C1852" s="578"/>
      <c r="D1852" s="461"/>
      <c r="E1852" s="461"/>
      <c r="F1852" s="579"/>
    </row>
    <row r="1853" spans="1:6" x14ac:dyDescent="0.25">
      <c r="A1853" s="576"/>
      <c r="B1853" s="577"/>
      <c r="C1853" s="578"/>
      <c r="D1853" s="461"/>
      <c r="E1853" s="461"/>
      <c r="F1853" s="579"/>
    </row>
    <row r="1854" spans="1:6" x14ac:dyDescent="0.25">
      <c r="A1854" s="576"/>
      <c r="B1854" s="577"/>
      <c r="C1854" s="578"/>
      <c r="D1854" s="461"/>
      <c r="E1854" s="461"/>
      <c r="F1854" s="579"/>
    </row>
    <row r="1855" spans="1:6" x14ac:dyDescent="0.25">
      <c r="A1855" s="576"/>
      <c r="B1855" s="577"/>
      <c r="C1855" s="578"/>
      <c r="D1855" s="461"/>
      <c r="E1855" s="461"/>
      <c r="F1855" s="579"/>
    </row>
    <row r="1856" spans="1:6" x14ac:dyDescent="0.25">
      <c r="A1856" s="576"/>
      <c r="B1856" s="577"/>
      <c r="C1856" s="578"/>
      <c r="D1856" s="461"/>
      <c r="E1856" s="461"/>
      <c r="F1856" s="579"/>
    </row>
    <row r="1857" spans="1:6" x14ac:dyDescent="0.25">
      <c r="A1857" s="576"/>
      <c r="B1857" s="577"/>
      <c r="C1857" s="578"/>
      <c r="D1857" s="461"/>
      <c r="E1857" s="461"/>
      <c r="F1857" s="579"/>
    </row>
    <row r="1858" spans="1:6" x14ac:dyDescent="0.25">
      <c r="A1858" s="576"/>
      <c r="B1858" s="577"/>
      <c r="C1858" s="578"/>
      <c r="D1858" s="461"/>
      <c r="E1858" s="461"/>
      <c r="F1858" s="579"/>
    </row>
    <row r="1859" spans="1:6" x14ac:dyDescent="0.25">
      <c r="A1859" s="576"/>
      <c r="B1859" s="577"/>
      <c r="C1859" s="578"/>
      <c r="D1859" s="461"/>
      <c r="E1859" s="461"/>
      <c r="F1859" s="579"/>
    </row>
    <row r="1860" spans="1:6" x14ac:dyDescent="0.25">
      <c r="A1860" s="576"/>
      <c r="B1860" s="577"/>
      <c r="C1860" s="578"/>
      <c r="D1860" s="461"/>
      <c r="E1860" s="461"/>
      <c r="F1860" s="579"/>
    </row>
    <row r="1861" spans="1:6" x14ac:dyDescent="0.25">
      <c r="A1861" s="576"/>
      <c r="B1861" s="577"/>
      <c r="C1861" s="578"/>
      <c r="D1861" s="461"/>
      <c r="E1861" s="461"/>
      <c r="F1861" s="579"/>
    </row>
    <row r="1862" spans="1:6" x14ac:dyDescent="0.25">
      <c r="A1862" s="576"/>
      <c r="B1862" s="577"/>
      <c r="C1862" s="578"/>
      <c r="D1862" s="461"/>
      <c r="E1862" s="461"/>
      <c r="F1862" s="579"/>
    </row>
    <row r="1863" spans="1:6" x14ac:dyDescent="0.25">
      <c r="A1863" s="576"/>
      <c r="B1863" s="577"/>
      <c r="C1863" s="578"/>
      <c r="D1863" s="461"/>
      <c r="E1863" s="461"/>
      <c r="F1863" s="579"/>
    </row>
    <row r="1864" spans="1:6" x14ac:dyDescent="0.25">
      <c r="A1864" s="576"/>
      <c r="B1864" s="577"/>
      <c r="C1864" s="578"/>
      <c r="D1864" s="461"/>
      <c r="E1864" s="461"/>
      <c r="F1864" s="579"/>
    </row>
    <row r="1865" spans="1:6" x14ac:dyDescent="0.25">
      <c r="A1865" s="576"/>
      <c r="B1865" s="577"/>
      <c r="C1865" s="578"/>
      <c r="D1865" s="461"/>
      <c r="E1865" s="461"/>
      <c r="F1865" s="579"/>
    </row>
    <row r="1866" spans="1:6" x14ac:dyDescent="0.25">
      <c r="A1866" s="576"/>
      <c r="B1866" s="577"/>
      <c r="C1866" s="578"/>
      <c r="D1866" s="461"/>
      <c r="E1866" s="461"/>
      <c r="F1866" s="579"/>
    </row>
    <row r="1867" spans="1:6" x14ac:dyDescent="0.25">
      <c r="A1867" s="576"/>
      <c r="B1867" s="577"/>
      <c r="C1867" s="578"/>
      <c r="D1867" s="461"/>
      <c r="E1867" s="461"/>
      <c r="F1867" s="579"/>
    </row>
    <row r="1868" spans="1:6" x14ac:dyDescent="0.25">
      <c r="A1868" s="576"/>
      <c r="B1868" s="577"/>
      <c r="C1868" s="578"/>
      <c r="D1868" s="461"/>
      <c r="E1868" s="461"/>
      <c r="F1868" s="579"/>
    </row>
    <row r="1869" spans="1:6" x14ac:dyDescent="0.25">
      <c r="A1869" s="576"/>
      <c r="B1869" s="577"/>
      <c r="C1869" s="578"/>
      <c r="D1869" s="461"/>
      <c r="E1869" s="461"/>
      <c r="F1869" s="579"/>
    </row>
    <row r="1870" spans="1:6" x14ac:dyDescent="0.25">
      <c r="A1870" s="576"/>
      <c r="B1870" s="577"/>
      <c r="C1870" s="578"/>
      <c r="D1870" s="461"/>
      <c r="E1870" s="461"/>
      <c r="F1870" s="579"/>
    </row>
    <row r="1871" spans="1:6" x14ac:dyDescent="0.25">
      <c r="A1871" s="576"/>
      <c r="B1871" s="577"/>
      <c r="C1871" s="578"/>
      <c r="D1871" s="461"/>
      <c r="E1871" s="461"/>
      <c r="F1871" s="579"/>
    </row>
    <row r="1872" spans="1:6" x14ac:dyDescent="0.25">
      <c r="A1872" s="576"/>
      <c r="B1872" s="577"/>
      <c r="C1872" s="578"/>
      <c r="D1872" s="461"/>
      <c r="E1872" s="461"/>
      <c r="F1872" s="579"/>
    </row>
    <row r="1873" spans="1:6" x14ac:dyDescent="0.25">
      <c r="A1873" s="576"/>
      <c r="B1873" s="577"/>
      <c r="C1873" s="578"/>
      <c r="D1873" s="461"/>
      <c r="E1873" s="461"/>
      <c r="F1873" s="579"/>
    </row>
    <row r="1874" spans="1:6" x14ac:dyDescent="0.25">
      <c r="A1874" s="576"/>
      <c r="B1874" s="577"/>
      <c r="C1874" s="578"/>
      <c r="D1874" s="461"/>
      <c r="E1874" s="461"/>
      <c r="F1874" s="579"/>
    </row>
    <row r="1875" spans="1:6" x14ac:dyDescent="0.25">
      <c r="A1875" s="576"/>
      <c r="B1875" s="577"/>
      <c r="C1875" s="578"/>
      <c r="D1875" s="461"/>
      <c r="E1875" s="461"/>
      <c r="F1875" s="579"/>
    </row>
    <row r="1876" spans="1:6" x14ac:dyDescent="0.25">
      <c r="A1876" s="576"/>
      <c r="B1876" s="577"/>
      <c r="C1876" s="578"/>
      <c r="D1876" s="461"/>
      <c r="E1876" s="461"/>
      <c r="F1876" s="579"/>
    </row>
    <row r="1877" spans="1:6" x14ac:dyDescent="0.25">
      <c r="A1877" s="576"/>
      <c r="B1877" s="577"/>
      <c r="C1877" s="578"/>
      <c r="D1877" s="461"/>
      <c r="E1877" s="461"/>
      <c r="F1877" s="579"/>
    </row>
    <row r="1878" spans="1:6" x14ac:dyDescent="0.25">
      <c r="A1878" s="576"/>
      <c r="B1878" s="577"/>
      <c r="C1878" s="578"/>
      <c r="D1878" s="461"/>
      <c r="E1878" s="461"/>
      <c r="F1878" s="579"/>
    </row>
    <row r="1879" spans="1:6" x14ac:dyDescent="0.25">
      <c r="A1879" s="576"/>
      <c r="B1879" s="577"/>
      <c r="C1879" s="578"/>
      <c r="D1879" s="461"/>
      <c r="E1879" s="461"/>
      <c r="F1879" s="579"/>
    </row>
    <row r="1880" spans="1:6" x14ac:dyDescent="0.25">
      <c r="A1880" s="576"/>
      <c r="B1880" s="577"/>
      <c r="C1880" s="578"/>
      <c r="D1880" s="461"/>
      <c r="E1880" s="461"/>
      <c r="F1880" s="579"/>
    </row>
    <row r="1881" spans="1:6" x14ac:dyDescent="0.25">
      <c r="A1881" s="576"/>
      <c r="B1881" s="577"/>
      <c r="C1881" s="578"/>
      <c r="D1881" s="461"/>
      <c r="E1881" s="461"/>
      <c r="F1881" s="579"/>
    </row>
    <row r="1882" spans="1:6" x14ac:dyDescent="0.25">
      <c r="A1882" s="576"/>
      <c r="B1882" s="577"/>
      <c r="C1882" s="578"/>
      <c r="D1882" s="461"/>
      <c r="E1882" s="461"/>
      <c r="F1882" s="579"/>
    </row>
    <row r="1883" spans="1:6" x14ac:dyDescent="0.25">
      <c r="A1883" s="576"/>
      <c r="B1883" s="577"/>
      <c r="C1883" s="578"/>
      <c r="D1883" s="461"/>
      <c r="E1883" s="461"/>
      <c r="F1883" s="579"/>
    </row>
    <row r="1884" spans="1:6" x14ac:dyDescent="0.25">
      <c r="A1884" s="576"/>
      <c r="B1884" s="577"/>
      <c r="C1884" s="578"/>
      <c r="D1884" s="461"/>
      <c r="E1884" s="461"/>
      <c r="F1884" s="579"/>
    </row>
    <row r="1885" spans="1:6" x14ac:dyDescent="0.25">
      <c r="A1885" s="576"/>
      <c r="B1885" s="577"/>
      <c r="C1885" s="578"/>
      <c r="D1885" s="461"/>
      <c r="E1885" s="461"/>
      <c r="F1885" s="579"/>
    </row>
    <row r="1886" spans="1:6" x14ac:dyDescent="0.25">
      <c r="A1886" s="576"/>
      <c r="B1886" s="577"/>
      <c r="C1886" s="578"/>
      <c r="D1886" s="461"/>
      <c r="E1886" s="461"/>
      <c r="F1886" s="579"/>
    </row>
    <row r="1887" spans="1:6" x14ac:dyDescent="0.25">
      <c r="A1887" s="576"/>
      <c r="B1887" s="577"/>
      <c r="C1887" s="578"/>
      <c r="D1887" s="461"/>
      <c r="E1887" s="461"/>
      <c r="F1887" s="579"/>
    </row>
    <row r="1888" spans="1:6" x14ac:dyDescent="0.25">
      <c r="A1888" s="576"/>
      <c r="B1888" s="577"/>
      <c r="C1888" s="578"/>
      <c r="D1888" s="461"/>
      <c r="E1888" s="461"/>
      <c r="F1888" s="579"/>
    </row>
    <row r="1889" spans="1:6" x14ac:dyDescent="0.25">
      <c r="A1889" s="576"/>
      <c r="B1889" s="577"/>
      <c r="C1889" s="578"/>
      <c r="D1889" s="461"/>
      <c r="E1889" s="461"/>
      <c r="F1889" s="579"/>
    </row>
    <row r="1890" spans="1:6" x14ac:dyDescent="0.25">
      <c r="A1890" s="576"/>
      <c r="B1890" s="577"/>
      <c r="C1890" s="578"/>
      <c r="D1890" s="461"/>
      <c r="E1890" s="461"/>
      <c r="F1890" s="579"/>
    </row>
    <row r="1891" spans="1:6" x14ac:dyDescent="0.25">
      <c r="A1891" s="576"/>
      <c r="B1891" s="577"/>
      <c r="C1891" s="578"/>
      <c r="D1891" s="461"/>
      <c r="E1891" s="461"/>
      <c r="F1891" s="579"/>
    </row>
    <row r="1892" spans="1:6" x14ac:dyDescent="0.25">
      <c r="A1892" s="576"/>
      <c r="B1892" s="577"/>
      <c r="C1892" s="578"/>
      <c r="D1892" s="461"/>
      <c r="E1892" s="461"/>
      <c r="F1892" s="579"/>
    </row>
    <row r="1893" spans="1:6" x14ac:dyDescent="0.25">
      <c r="A1893" s="576"/>
      <c r="B1893" s="577"/>
      <c r="C1893" s="578"/>
      <c r="D1893" s="461"/>
      <c r="E1893" s="461"/>
      <c r="F1893" s="579"/>
    </row>
    <row r="1894" spans="1:6" x14ac:dyDescent="0.25">
      <c r="A1894" s="576"/>
      <c r="B1894" s="577"/>
      <c r="C1894" s="578"/>
      <c r="D1894" s="461"/>
      <c r="E1894" s="461"/>
      <c r="F1894" s="579"/>
    </row>
    <row r="1895" spans="1:6" x14ac:dyDescent="0.25">
      <c r="A1895" s="576"/>
      <c r="B1895" s="577"/>
      <c r="C1895" s="578"/>
      <c r="D1895" s="461"/>
      <c r="E1895" s="461"/>
      <c r="F1895" s="579"/>
    </row>
    <row r="1896" spans="1:6" x14ac:dyDescent="0.25">
      <c r="A1896" s="576"/>
      <c r="B1896" s="577"/>
      <c r="C1896" s="578"/>
      <c r="D1896" s="461"/>
      <c r="E1896" s="461"/>
      <c r="F1896" s="579"/>
    </row>
    <row r="1897" spans="1:6" x14ac:dyDescent="0.25">
      <c r="A1897" s="576"/>
      <c r="B1897" s="577"/>
      <c r="C1897" s="578"/>
      <c r="D1897" s="461"/>
      <c r="E1897" s="461"/>
      <c r="F1897" s="579"/>
    </row>
    <row r="1898" spans="1:6" x14ac:dyDescent="0.25">
      <c r="A1898" s="576"/>
      <c r="B1898" s="577"/>
      <c r="C1898" s="578"/>
      <c r="D1898" s="461"/>
      <c r="E1898" s="461"/>
      <c r="F1898" s="579"/>
    </row>
    <row r="1899" spans="1:6" x14ac:dyDescent="0.25">
      <c r="A1899" s="576"/>
      <c r="B1899" s="577"/>
      <c r="C1899" s="578"/>
      <c r="D1899" s="461"/>
      <c r="E1899" s="461"/>
      <c r="F1899" s="579"/>
    </row>
    <row r="1900" spans="1:6" x14ac:dyDescent="0.25">
      <c r="A1900" s="576"/>
      <c r="B1900" s="577"/>
      <c r="C1900" s="578"/>
      <c r="D1900" s="461"/>
      <c r="E1900" s="461"/>
      <c r="F1900" s="579"/>
    </row>
    <row r="1901" spans="1:6" x14ac:dyDescent="0.25">
      <c r="A1901" s="576"/>
      <c r="B1901" s="577"/>
      <c r="C1901" s="578"/>
      <c r="D1901" s="461"/>
      <c r="E1901" s="461"/>
      <c r="F1901" s="579"/>
    </row>
    <row r="1902" spans="1:6" x14ac:dyDescent="0.25">
      <c r="A1902" s="576"/>
      <c r="B1902" s="577"/>
      <c r="C1902" s="578"/>
      <c r="D1902" s="461"/>
      <c r="E1902" s="461"/>
      <c r="F1902" s="579"/>
    </row>
    <row r="1903" spans="1:6" x14ac:dyDescent="0.25">
      <c r="A1903" s="576"/>
      <c r="B1903" s="577"/>
      <c r="C1903" s="578"/>
      <c r="D1903" s="461"/>
      <c r="E1903" s="461"/>
      <c r="F1903" s="579"/>
    </row>
    <row r="1904" spans="1:6" x14ac:dyDescent="0.25">
      <c r="A1904" s="576"/>
      <c r="B1904" s="577"/>
      <c r="C1904" s="578"/>
      <c r="D1904" s="461"/>
      <c r="E1904" s="461"/>
      <c r="F1904" s="579"/>
    </row>
    <row r="1905" spans="1:6" x14ac:dyDescent="0.25">
      <c r="A1905" s="576"/>
      <c r="B1905" s="577"/>
      <c r="C1905" s="578"/>
      <c r="D1905" s="461"/>
      <c r="E1905" s="461"/>
      <c r="F1905" s="579"/>
    </row>
    <row r="1906" spans="1:6" x14ac:dyDescent="0.25">
      <c r="A1906" s="576"/>
      <c r="B1906" s="577"/>
      <c r="C1906" s="578"/>
      <c r="D1906" s="461"/>
      <c r="E1906" s="461"/>
      <c r="F1906" s="579"/>
    </row>
    <row r="1907" spans="1:6" x14ac:dyDescent="0.25">
      <c r="A1907" s="576"/>
      <c r="B1907" s="577"/>
      <c r="C1907" s="578"/>
      <c r="D1907" s="461"/>
      <c r="E1907" s="461"/>
      <c r="F1907" s="579"/>
    </row>
    <row r="1908" spans="1:6" x14ac:dyDescent="0.25">
      <c r="A1908" s="576"/>
      <c r="B1908" s="577"/>
      <c r="C1908" s="578"/>
      <c r="D1908" s="461"/>
      <c r="E1908" s="461"/>
      <c r="F1908" s="579"/>
    </row>
    <row r="1909" spans="1:6" x14ac:dyDescent="0.25">
      <c r="A1909" s="576"/>
      <c r="B1909" s="577"/>
      <c r="C1909" s="578"/>
      <c r="D1909" s="461"/>
      <c r="E1909" s="461"/>
      <c r="F1909" s="579"/>
    </row>
    <row r="1910" spans="1:6" x14ac:dyDescent="0.25">
      <c r="A1910" s="576"/>
      <c r="B1910" s="577"/>
      <c r="C1910" s="578"/>
      <c r="D1910" s="461"/>
      <c r="E1910" s="461"/>
      <c r="F1910" s="579"/>
    </row>
    <row r="1911" spans="1:6" x14ac:dyDescent="0.25">
      <c r="A1911" s="576"/>
      <c r="B1911" s="577"/>
      <c r="C1911" s="578"/>
      <c r="D1911" s="461"/>
      <c r="E1911" s="461"/>
      <c r="F1911" s="579"/>
    </row>
    <row r="1912" spans="1:6" x14ac:dyDescent="0.25">
      <c r="A1912" s="576"/>
      <c r="B1912" s="577"/>
      <c r="C1912" s="578"/>
      <c r="D1912" s="461"/>
      <c r="E1912" s="461"/>
      <c r="F1912" s="579"/>
    </row>
    <row r="1913" spans="1:6" x14ac:dyDescent="0.25">
      <c r="A1913" s="576"/>
      <c r="B1913" s="577"/>
      <c r="C1913" s="578"/>
      <c r="D1913" s="461"/>
      <c r="E1913" s="461"/>
      <c r="F1913" s="579"/>
    </row>
    <row r="1914" spans="1:6" x14ac:dyDescent="0.25">
      <c r="A1914" s="576"/>
      <c r="B1914" s="577"/>
      <c r="C1914" s="578"/>
      <c r="D1914" s="461"/>
      <c r="E1914" s="461"/>
      <c r="F1914" s="579"/>
    </row>
    <row r="1915" spans="1:6" x14ac:dyDescent="0.25">
      <c r="A1915" s="576"/>
      <c r="B1915" s="577"/>
      <c r="C1915" s="578"/>
      <c r="D1915" s="461"/>
      <c r="E1915" s="461"/>
      <c r="F1915" s="579"/>
    </row>
    <row r="1916" spans="1:6" x14ac:dyDescent="0.25">
      <c r="A1916" s="576"/>
      <c r="B1916" s="577"/>
      <c r="C1916" s="578"/>
      <c r="D1916" s="461"/>
      <c r="E1916" s="461"/>
      <c r="F1916" s="579"/>
    </row>
    <row r="1917" spans="1:6" x14ac:dyDescent="0.25">
      <c r="A1917" s="576"/>
      <c r="B1917" s="577"/>
      <c r="C1917" s="578"/>
      <c r="D1917" s="461"/>
      <c r="E1917" s="461"/>
      <c r="F1917" s="579"/>
    </row>
    <row r="1918" spans="1:6" x14ac:dyDescent="0.25">
      <c r="A1918" s="576"/>
      <c r="B1918" s="577"/>
      <c r="C1918" s="578"/>
      <c r="D1918" s="461"/>
      <c r="E1918" s="461"/>
      <c r="F1918" s="579"/>
    </row>
    <row r="1919" spans="1:6" x14ac:dyDescent="0.25">
      <c r="A1919" s="576"/>
      <c r="B1919" s="577"/>
      <c r="C1919" s="578"/>
      <c r="D1919" s="461"/>
      <c r="E1919" s="461"/>
      <c r="F1919" s="579"/>
    </row>
    <row r="1920" spans="1:6" x14ac:dyDescent="0.25">
      <c r="A1920" s="576"/>
      <c r="B1920" s="577"/>
      <c r="C1920" s="578"/>
      <c r="D1920" s="461"/>
      <c r="E1920" s="461"/>
      <c r="F1920" s="579"/>
    </row>
    <row r="1921" spans="1:6" x14ac:dyDescent="0.25">
      <c r="A1921" s="576"/>
      <c r="B1921" s="577"/>
      <c r="C1921" s="578"/>
      <c r="D1921" s="461"/>
      <c r="E1921" s="461"/>
      <c r="F1921" s="579"/>
    </row>
    <row r="1922" spans="1:6" x14ac:dyDescent="0.25">
      <c r="A1922" s="576"/>
      <c r="B1922" s="577"/>
      <c r="C1922" s="578"/>
      <c r="D1922" s="461"/>
      <c r="E1922" s="461"/>
      <c r="F1922" s="579"/>
    </row>
    <row r="1923" spans="1:6" x14ac:dyDescent="0.25">
      <c r="A1923" s="576"/>
      <c r="B1923" s="577"/>
      <c r="C1923" s="578"/>
      <c r="D1923" s="461"/>
      <c r="E1923" s="461"/>
      <c r="F1923" s="579"/>
    </row>
    <row r="1924" spans="1:6" x14ac:dyDescent="0.25">
      <c r="A1924" s="576"/>
      <c r="B1924" s="577"/>
      <c r="C1924" s="578"/>
      <c r="D1924" s="461"/>
      <c r="E1924" s="461"/>
      <c r="F1924" s="579"/>
    </row>
    <row r="1925" spans="1:6" x14ac:dyDescent="0.25">
      <c r="A1925" s="576"/>
      <c r="B1925" s="577"/>
      <c r="C1925" s="578"/>
      <c r="D1925" s="461"/>
      <c r="E1925" s="461"/>
      <c r="F1925" s="579"/>
    </row>
    <row r="1926" spans="1:6" x14ac:dyDescent="0.25">
      <c r="A1926" s="576"/>
      <c r="B1926" s="577"/>
      <c r="C1926" s="578"/>
      <c r="D1926" s="461"/>
      <c r="E1926" s="461"/>
      <c r="F1926" s="579"/>
    </row>
    <row r="1927" spans="1:6" x14ac:dyDescent="0.25">
      <c r="A1927" s="576"/>
      <c r="B1927" s="577"/>
      <c r="C1927" s="578"/>
      <c r="D1927" s="461"/>
      <c r="E1927" s="461"/>
      <c r="F1927" s="579"/>
    </row>
    <row r="1928" spans="1:6" x14ac:dyDescent="0.25">
      <c r="A1928" s="576"/>
      <c r="B1928" s="577"/>
      <c r="C1928" s="578"/>
      <c r="D1928" s="461"/>
      <c r="E1928" s="461"/>
      <c r="F1928" s="579"/>
    </row>
    <row r="1929" spans="1:6" x14ac:dyDescent="0.25">
      <c r="A1929" s="576"/>
      <c r="B1929" s="577"/>
      <c r="C1929" s="578"/>
      <c r="D1929" s="461"/>
      <c r="E1929" s="461"/>
      <c r="F1929" s="579"/>
    </row>
    <row r="1930" spans="1:6" x14ac:dyDescent="0.25">
      <c r="A1930" s="576"/>
      <c r="B1930" s="577"/>
      <c r="C1930" s="578"/>
      <c r="D1930" s="461"/>
      <c r="E1930" s="461"/>
      <c r="F1930" s="579"/>
    </row>
    <row r="1931" spans="1:6" x14ac:dyDescent="0.25">
      <c r="A1931" s="576"/>
      <c r="B1931" s="577"/>
      <c r="C1931" s="578"/>
      <c r="D1931" s="461"/>
      <c r="E1931" s="461"/>
      <c r="F1931" s="579"/>
    </row>
    <row r="1932" spans="1:6" x14ac:dyDescent="0.25">
      <c r="A1932" s="576"/>
      <c r="B1932" s="577"/>
      <c r="C1932" s="578"/>
      <c r="D1932" s="461"/>
      <c r="E1932" s="461"/>
      <c r="F1932" s="579"/>
    </row>
    <row r="1933" spans="1:6" x14ac:dyDescent="0.25">
      <c r="A1933" s="576"/>
      <c r="B1933" s="577"/>
      <c r="C1933" s="578"/>
      <c r="D1933" s="461"/>
      <c r="E1933" s="461"/>
      <c r="F1933" s="579"/>
    </row>
    <row r="1934" spans="1:6" x14ac:dyDescent="0.25">
      <c r="A1934" s="576"/>
      <c r="B1934" s="577"/>
      <c r="C1934" s="578"/>
      <c r="D1934" s="461"/>
      <c r="E1934" s="461"/>
      <c r="F1934" s="579"/>
    </row>
    <row r="1935" spans="1:6" x14ac:dyDescent="0.25">
      <c r="A1935" s="576"/>
      <c r="B1935" s="577"/>
      <c r="C1935" s="578"/>
      <c r="D1935" s="461"/>
      <c r="E1935" s="461"/>
      <c r="F1935" s="579"/>
    </row>
    <row r="1936" spans="1:6" x14ac:dyDescent="0.25">
      <c r="A1936" s="576"/>
      <c r="B1936" s="577"/>
      <c r="C1936" s="578"/>
      <c r="D1936" s="461"/>
      <c r="E1936" s="461"/>
      <c r="F1936" s="579"/>
    </row>
    <row r="1937" spans="1:6" x14ac:dyDescent="0.25">
      <c r="A1937" s="576"/>
      <c r="B1937" s="577"/>
      <c r="C1937" s="578"/>
      <c r="D1937" s="461"/>
      <c r="E1937" s="461"/>
      <c r="F1937" s="579"/>
    </row>
    <row r="1938" spans="1:6" x14ac:dyDescent="0.25">
      <c r="A1938" s="576"/>
      <c r="B1938" s="577"/>
      <c r="C1938" s="578"/>
      <c r="D1938" s="461"/>
      <c r="E1938" s="461"/>
      <c r="F1938" s="579"/>
    </row>
    <row r="1939" spans="1:6" x14ac:dyDescent="0.25">
      <c r="A1939" s="576"/>
      <c r="B1939" s="577"/>
      <c r="C1939" s="578"/>
      <c r="D1939" s="461"/>
      <c r="E1939" s="461"/>
      <c r="F1939" s="579"/>
    </row>
    <row r="1940" spans="1:6" x14ac:dyDescent="0.25">
      <c r="A1940" s="576"/>
      <c r="B1940" s="577"/>
      <c r="C1940" s="578"/>
      <c r="D1940" s="461"/>
      <c r="E1940" s="461"/>
      <c r="F1940" s="579"/>
    </row>
    <row r="1941" spans="1:6" x14ac:dyDescent="0.25">
      <c r="A1941" s="576"/>
      <c r="B1941" s="577"/>
      <c r="C1941" s="578"/>
      <c r="D1941" s="461"/>
      <c r="E1941" s="461"/>
      <c r="F1941" s="579"/>
    </row>
    <row r="1942" spans="1:6" x14ac:dyDescent="0.25">
      <c r="A1942" s="576"/>
      <c r="B1942" s="577"/>
      <c r="C1942" s="578"/>
      <c r="D1942" s="461"/>
      <c r="E1942" s="461"/>
      <c r="F1942" s="579"/>
    </row>
    <row r="1943" spans="1:6" x14ac:dyDescent="0.25">
      <c r="A1943" s="576"/>
      <c r="B1943" s="577"/>
      <c r="C1943" s="578"/>
      <c r="D1943" s="461"/>
      <c r="E1943" s="461"/>
      <c r="F1943" s="579"/>
    </row>
    <row r="1944" spans="1:6" x14ac:dyDescent="0.25">
      <c r="A1944" s="576"/>
      <c r="B1944" s="577"/>
      <c r="C1944" s="578"/>
      <c r="D1944" s="461"/>
      <c r="E1944" s="461"/>
      <c r="F1944" s="579"/>
    </row>
    <row r="1945" spans="1:6" x14ac:dyDescent="0.25">
      <c r="A1945" s="576"/>
      <c r="B1945" s="577"/>
      <c r="C1945" s="578"/>
      <c r="D1945" s="461"/>
      <c r="E1945" s="461"/>
      <c r="F1945" s="579"/>
    </row>
    <row r="1946" spans="1:6" x14ac:dyDescent="0.25">
      <c r="A1946" s="576"/>
      <c r="B1946" s="577"/>
      <c r="C1946" s="578"/>
      <c r="D1946" s="461"/>
      <c r="E1946" s="461"/>
      <c r="F1946" s="579"/>
    </row>
    <row r="1947" spans="1:6" x14ac:dyDescent="0.25">
      <c r="A1947" s="576"/>
      <c r="B1947" s="577"/>
      <c r="C1947" s="578"/>
      <c r="D1947" s="461"/>
      <c r="E1947" s="461"/>
      <c r="F1947" s="579"/>
    </row>
    <row r="1948" spans="1:6" x14ac:dyDescent="0.25">
      <c r="A1948" s="576"/>
      <c r="B1948" s="577"/>
      <c r="C1948" s="578"/>
      <c r="D1948" s="461"/>
      <c r="E1948" s="461"/>
      <c r="F1948" s="579"/>
    </row>
    <row r="1949" spans="1:6" x14ac:dyDescent="0.25">
      <c r="A1949" s="576"/>
      <c r="B1949" s="577"/>
      <c r="C1949" s="578"/>
      <c r="D1949" s="461"/>
      <c r="E1949" s="461"/>
      <c r="F1949" s="579"/>
    </row>
    <row r="1950" spans="1:6" x14ac:dyDescent="0.25">
      <c r="A1950" s="576"/>
      <c r="B1950" s="577"/>
      <c r="C1950" s="578"/>
      <c r="D1950" s="461"/>
      <c r="E1950" s="461"/>
      <c r="F1950" s="579"/>
    </row>
    <row r="1951" spans="1:6" x14ac:dyDescent="0.25">
      <c r="A1951" s="576"/>
      <c r="B1951" s="577"/>
      <c r="C1951" s="578"/>
      <c r="D1951" s="461"/>
      <c r="E1951" s="461"/>
      <c r="F1951" s="579"/>
    </row>
    <row r="1952" spans="1:6" x14ac:dyDescent="0.25">
      <c r="A1952" s="576"/>
      <c r="B1952" s="577"/>
      <c r="C1952" s="578"/>
      <c r="D1952" s="461"/>
      <c r="E1952" s="461"/>
      <c r="F1952" s="579"/>
    </row>
    <row r="1953" spans="1:6" x14ac:dyDescent="0.25">
      <c r="A1953" s="576"/>
      <c r="B1953" s="577"/>
      <c r="C1953" s="578"/>
      <c r="D1953" s="461"/>
      <c r="E1953" s="461"/>
      <c r="F1953" s="579"/>
    </row>
    <row r="1954" spans="1:6" x14ac:dyDescent="0.25">
      <c r="A1954" s="576"/>
      <c r="B1954" s="577"/>
      <c r="C1954" s="578"/>
      <c r="D1954" s="461"/>
      <c r="E1954" s="461"/>
      <c r="F1954" s="579"/>
    </row>
    <row r="1955" spans="1:6" x14ac:dyDescent="0.25">
      <c r="A1955" s="576"/>
      <c r="B1955" s="577"/>
      <c r="C1955" s="578"/>
      <c r="D1955" s="461"/>
      <c r="E1955" s="461"/>
      <c r="F1955" s="579"/>
    </row>
    <row r="1956" spans="1:6" x14ac:dyDescent="0.25">
      <c r="A1956" s="576"/>
      <c r="B1956" s="577"/>
      <c r="C1956" s="578"/>
      <c r="D1956" s="461"/>
      <c r="E1956" s="461"/>
      <c r="F1956" s="579"/>
    </row>
    <row r="1957" spans="1:6" x14ac:dyDescent="0.25">
      <c r="A1957" s="576"/>
      <c r="B1957" s="577"/>
      <c r="C1957" s="578"/>
      <c r="D1957" s="461"/>
      <c r="E1957" s="461"/>
      <c r="F1957" s="579"/>
    </row>
    <row r="1958" spans="1:6" x14ac:dyDescent="0.25">
      <c r="A1958" s="576"/>
      <c r="B1958" s="577"/>
      <c r="C1958" s="578"/>
      <c r="D1958" s="461"/>
      <c r="E1958" s="461"/>
      <c r="F1958" s="579"/>
    </row>
    <row r="1959" spans="1:6" x14ac:dyDescent="0.25">
      <c r="A1959" s="576"/>
      <c r="B1959" s="577"/>
      <c r="C1959" s="578"/>
      <c r="D1959" s="461"/>
      <c r="E1959" s="461"/>
      <c r="F1959" s="579"/>
    </row>
    <row r="1960" spans="1:6" x14ac:dyDescent="0.25">
      <c r="A1960" s="576"/>
      <c r="B1960" s="577"/>
      <c r="C1960" s="578"/>
      <c r="D1960" s="461"/>
      <c r="E1960" s="461"/>
      <c r="F1960" s="579"/>
    </row>
    <row r="1961" spans="1:6" x14ac:dyDescent="0.25">
      <c r="A1961" s="576"/>
      <c r="B1961" s="577"/>
      <c r="C1961" s="578"/>
      <c r="D1961" s="461"/>
      <c r="E1961" s="461"/>
      <c r="F1961" s="579"/>
    </row>
    <row r="1962" spans="1:6" x14ac:dyDescent="0.25">
      <c r="A1962" s="576"/>
      <c r="B1962" s="577"/>
      <c r="C1962" s="578"/>
      <c r="D1962" s="461"/>
      <c r="E1962" s="461"/>
      <c r="F1962" s="579"/>
    </row>
    <row r="1963" spans="1:6" x14ac:dyDescent="0.25">
      <c r="A1963" s="576"/>
      <c r="B1963" s="577"/>
      <c r="C1963" s="578"/>
      <c r="D1963" s="461"/>
      <c r="E1963" s="461"/>
      <c r="F1963" s="579"/>
    </row>
    <row r="1964" spans="1:6" x14ac:dyDescent="0.25">
      <c r="A1964" s="576"/>
      <c r="B1964" s="577"/>
      <c r="C1964" s="578"/>
      <c r="D1964" s="461"/>
      <c r="E1964" s="461"/>
      <c r="F1964" s="579"/>
    </row>
    <row r="1965" spans="1:6" x14ac:dyDescent="0.25">
      <c r="A1965" s="576"/>
      <c r="B1965" s="577"/>
      <c r="C1965" s="578"/>
      <c r="D1965" s="461"/>
      <c r="E1965" s="461"/>
      <c r="F1965" s="579"/>
    </row>
    <row r="1966" spans="1:6" x14ac:dyDescent="0.25">
      <c r="A1966" s="576"/>
      <c r="B1966" s="577"/>
      <c r="C1966" s="578"/>
      <c r="D1966" s="461"/>
      <c r="E1966" s="461"/>
      <c r="F1966" s="579"/>
    </row>
    <row r="1967" spans="1:6" x14ac:dyDescent="0.25">
      <c r="A1967" s="576"/>
      <c r="B1967" s="577"/>
      <c r="C1967" s="578"/>
      <c r="D1967" s="461"/>
      <c r="E1967" s="461"/>
      <c r="F1967" s="579"/>
    </row>
    <row r="1968" spans="1:6" x14ac:dyDescent="0.25">
      <c r="A1968" s="576"/>
      <c r="B1968" s="577"/>
      <c r="C1968" s="578"/>
      <c r="D1968" s="461"/>
      <c r="E1968" s="461"/>
      <c r="F1968" s="579"/>
    </row>
    <row r="1969" spans="1:6" x14ac:dyDescent="0.25">
      <c r="A1969" s="576"/>
      <c r="B1969" s="577"/>
      <c r="C1969" s="578"/>
      <c r="D1969" s="461"/>
      <c r="E1969" s="461"/>
      <c r="F1969" s="579"/>
    </row>
    <row r="1970" spans="1:6" x14ac:dyDescent="0.25">
      <c r="A1970" s="576"/>
      <c r="B1970" s="577"/>
      <c r="C1970" s="578"/>
      <c r="D1970" s="461"/>
      <c r="E1970" s="461"/>
      <c r="F1970" s="579"/>
    </row>
    <row r="1971" spans="1:6" x14ac:dyDescent="0.25">
      <c r="A1971" s="576"/>
      <c r="B1971" s="577"/>
      <c r="C1971" s="578"/>
      <c r="D1971" s="461"/>
      <c r="E1971" s="461"/>
      <c r="F1971" s="579"/>
    </row>
    <row r="1972" spans="1:6" x14ac:dyDescent="0.25">
      <c r="A1972" s="576"/>
      <c r="B1972" s="577"/>
      <c r="C1972" s="578"/>
      <c r="D1972" s="461"/>
      <c r="E1972" s="461"/>
      <c r="F1972" s="579"/>
    </row>
    <row r="1973" spans="1:6" x14ac:dyDescent="0.25">
      <c r="A1973" s="576"/>
      <c r="B1973" s="577"/>
      <c r="C1973" s="578"/>
      <c r="D1973" s="461"/>
      <c r="E1973" s="461"/>
      <c r="F1973" s="579"/>
    </row>
    <row r="1974" spans="1:6" x14ac:dyDescent="0.25">
      <c r="A1974" s="576"/>
      <c r="B1974" s="577"/>
      <c r="C1974" s="578"/>
      <c r="D1974" s="461"/>
      <c r="E1974" s="461"/>
      <c r="F1974" s="579"/>
    </row>
    <row r="1975" spans="1:6" x14ac:dyDescent="0.25">
      <c r="A1975" s="576"/>
      <c r="B1975" s="577"/>
      <c r="C1975" s="578"/>
      <c r="D1975" s="461"/>
      <c r="E1975" s="461"/>
      <c r="F1975" s="579"/>
    </row>
    <row r="1976" spans="1:6" x14ac:dyDescent="0.25">
      <c r="A1976" s="576"/>
      <c r="B1976" s="577"/>
      <c r="C1976" s="578"/>
      <c r="D1976" s="461"/>
      <c r="E1976" s="461"/>
      <c r="F1976" s="579"/>
    </row>
    <row r="1977" spans="1:6" x14ac:dyDescent="0.25">
      <c r="A1977" s="576"/>
      <c r="B1977" s="577"/>
      <c r="C1977" s="578"/>
      <c r="D1977" s="461"/>
      <c r="E1977" s="461"/>
      <c r="F1977" s="579"/>
    </row>
    <row r="1978" spans="1:6" x14ac:dyDescent="0.25">
      <c r="A1978" s="576"/>
      <c r="B1978" s="577"/>
      <c r="C1978" s="578"/>
      <c r="D1978" s="461"/>
      <c r="E1978" s="461"/>
      <c r="F1978" s="579"/>
    </row>
    <row r="1979" spans="1:6" x14ac:dyDescent="0.25">
      <c r="A1979" s="576"/>
      <c r="B1979" s="577"/>
      <c r="C1979" s="578"/>
      <c r="D1979" s="461"/>
      <c r="E1979" s="461"/>
      <c r="F1979" s="579"/>
    </row>
    <row r="1980" spans="1:6" x14ac:dyDescent="0.25">
      <c r="A1980" s="576"/>
      <c r="B1980" s="577"/>
      <c r="C1980" s="578"/>
      <c r="D1980" s="461"/>
      <c r="E1980" s="461"/>
      <c r="F1980" s="579"/>
    </row>
    <row r="1981" spans="1:6" x14ac:dyDescent="0.25">
      <c r="A1981" s="576"/>
      <c r="B1981" s="577"/>
      <c r="C1981" s="578"/>
      <c r="D1981" s="461"/>
      <c r="E1981" s="461"/>
      <c r="F1981" s="579"/>
    </row>
    <row r="1982" spans="1:6" x14ac:dyDescent="0.25">
      <c r="A1982" s="576"/>
      <c r="B1982" s="577"/>
      <c r="C1982" s="578"/>
      <c r="D1982" s="461"/>
      <c r="E1982" s="461"/>
      <c r="F1982" s="579"/>
    </row>
    <row r="1983" spans="1:6" x14ac:dyDescent="0.25">
      <c r="A1983" s="576"/>
      <c r="B1983" s="577"/>
      <c r="C1983" s="578"/>
      <c r="D1983" s="461"/>
      <c r="E1983" s="461"/>
      <c r="F1983" s="579"/>
    </row>
    <row r="1984" spans="1:6" x14ac:dyDescent="0.25">
      <c r="A1984" s="576"/>
      <c r="B1984" s="577"/>
      <c r="C1984" s="578"/>
      <c r="D1984" s="461"/>
      <c r="E1984" s="461"/>
      <c r="F1984" s="579"/>
    </row>
    <row r="1985" spans="1:6" x14ac:dyDescent="0.25">
      <c r="A1985" s="576"/>
      <c r="B1985" s="577"/>
      <c r="C1985" s="578"/>
      <c r="D1985" s="461"/>
      <c r="E1985" s="461"/>
      <c r="F1985" s="579"/>
    </row>
    <row r="1986" spans="1:6" x14ac:dyDescent="0.25">
      <c r="A1986" s="576"/>
      <c r="B1986" s="577"/>
      <c r="C1986" s="578"/>
      <c r="D1986" s="461"/>
      <c r="E1986" s="461"/>
      <c r="F1986" s="579"/>
    </row>
    <row r="1987" spans="1:6" x14ac:dyDescent="0.25">
      <c r="A1987" s="576"/>
      <c r="B1987" s="577"/>
      <c r="C1987" s="578"/>
      <c r="D1987" s="461"/>
      <c r="E1987" s="461"/>
      <c r="F1987" s="579"/>
    </row>
    <row r="1988" spans="1:6" x14ac:dyDescent="0.25">
      <c r="A1988" s="576"/>
      <c r="B1988" s="577"/>
      <c r="C1988" s="578"/>
      <c r="D1988" s="461"/>
      <c r="E1988" s="461"/>
      <c r="F1988" s="579"/>
    </row>
    <row r="1989" spans="1:6" x14ac:dyDescent="0.25">
      <c r="A1989" s="576"/>
      <c r="B1989" s="577"/>
      <c r="C1989" s="578"/>
      <c r="D1989" s="461"/>
      <c r="E1989" s="461"/>
      <c r="F1989" s="579"/>
    </row>
    <row r="1990" spans="1:6" x14ac:dyDescent="0.25">
      <c r="A1990" s="576"/>
      <c r="B1990" s="577"/>
      <c r="C1990" s="578"/>
      <c r="D1990" s="461"/>
      <c r="E1990" s="461"/>
      <c r="F1990" s="579"/>
    </row>
    <row r="1991" spans="1:6" x14ac:dyDescent="0.25">
      <c r="A1991" s="576"/>
      <c r="B1991" s="577"/>
      <c r="C1991" s="578"/>
      <c r="D1991" s="461"/>
      <c r="E1991" s="461"/>
      <c r="F1991" s="579"/>
    </row>
    <row r="1992" spans="1:6" x14ac:dyDescent="0.25">
      <c r="A1992" s="576"/>
      <c r="B1992" s="577"/>
      <c r="C1992" s="578"/>
      <c r="D1992" s="461"/>
      <c r="E1992" s="461"/>
      <c r="F1992" s="579"/>
    </row>
    <row r="1993" spans="1:6" x14ac:dyDescent="0.25">
      <c r="A1993" s="576"/>
      <c r="B1993" s="577"/>
      <c r="C1993" s="578"/>
      <c r="D1993" s="461"/>
      <c r="E1993" s="461"/>
      <c r="F1993" s="579"/>
    </row>
    <row r="1994" spans="1:6" x14ac:dyDescent="0.25">
      <c r="A1994" s="576"/>
      <c r="B1994" s="577"/>
      <c r="C1994" s="578"/>
      <c r="D1994" s="461"/>
      <c r="E1994" s="461"/>
      <c r="F1994" s="579"/>
    </row>
    <row r="1995" spans="1:6" x14ac:dyDescent="0.25">
      <c r="A1995" s="576"/>
      <c r="B1995" s="577"/>
      <c r="C1995" s="578"/>
      <c r="D1995" s="461"/>
      <c r="E1995" s="461"/>
      <c r="F1995" s="579"/>
    </row>
    <row r="1996" spans="1:6" x14ac:dyDescent="0.25">
      <c r="A1996" s="576"/>
      <c r="B1996" s="577"/>
      <c r="C1996" s="578"/>
      <c r="D1996" s="461"/>
      <c r="E1996" s="461"/>
      <c r="F1996" s="579"/>
    </row>
    <row r="1997" spans="1:6" x14ac:dyDescent="0.25">
      <c r="A1997" s="576"/>
      <c r="B1997" s="577"/>
      <c r="C1997" s="578"/>
      <c r="D1997" s="461"/>
      <c r="E1997" s="461"/>
      <c r="F1997" s="579"/>
    </row>
    <row r="1998" spans="1:6" x14ac:dyDescent="0.25">
      <c r="A1998" s="576"/>
      <c r="B1998" s="577"/>
      <c r="C1998" s="578"/>
      <c r="D1998" s="461"/>
      <c r="E1998" s="461"/>
      <c r="F1998" s="579"/>
    </row>
    <row r="1999" spans="1:6" x14ac:dyDescent="0.25">
      <c r="A1999" s="576"/>
      <c r="B1999" s="577"/>
      <c r="C1999" s="578"/>
      <c r="D1999" s="461"/>
      <c r="E1999" s="461"/>
      <c r="F1999" s="579"/>
    </row>
    <row r="2000" spans="1:6" x14ac:dyDescent="0.25">
      <c r="A2000" s="576"/>
      <c r="B2000" s="577"/>
      <c r="C2000" s="578"/>
      <c r="D2000" s="461"/>
      <c r="E2000" s="461"/>
      <c r="F2000" s="579"/>
    </row>
    <row r="2001" spans="1:6" x14ac:dyDescent="0.25">
      <c r="A2001" s="576"/>
      <c r="B2001" s="577"/>
      <c r="C2001" s="578"/>
      <c r="D2001" s="461"/>
      <c r="E2001" s="461"/>
      <c r="F2001" s="579"/>
    </row>
    <row r="2002" spans="1:6" x14ac:dyDescent="0.25">
      <c r="A2002" s="576"/>
      <c r="B2002" s="577"/>
      <c r="C2002" s="578"/>
      <c r="D2002" s="461"/>
      <c r="E2002" s="461"/>
      <c r="F2002" s="579"/>
    </row>
    <row r="2003" spans="1:6" x14ac:dyDescent="0.25">
      <c r="A2003" s="576"/>
      <c r="B2003" s="577"/>
      <c r="C2003" s="578"/>
      <c r="D2003" s="461"/>
      <c r="E2003" s="461"/>
      <c r="F2003" s="579"/>
    </row>
    <row r="2004" spans="1:6" x14ac:dyDescent="0.25">
      <c r="A2004" s="576"/>
      <c r="B2004" s="577"/>
      <c r="C2004" s="578"/>
      <c r="D2004" s="461"/>
      <c r="E2004" s="461"/>
      <c r="F2004" s="579"/>
    </row>
    <row r="2005" spans="1:6" x14ac:dyDescent="0.25">
      <c r="A2005" s="576"/>
      <c r="B2005" s="577"/>
      <c r="C2005" s="578"/>
      <c r="D2005" s="461"/>
      <c r="E2005" s="461"/>
      <c r="F2005" s="579"/>
    </row>
    <row r="2006" spans="1:6" x14ac:dyDescent="0.25">
      <c r="A2006" s="576"/>
      <c r="B2006" s="577"/>
      <c r="C2006" s="578"/>
      <c r="D2006" s="461"/>
      <c r="E2006" s="461"/>
      <c r="F2006" s="579"/>
    </row>
    <row r="2007" spans="1:6" x14ac:dyDescent="0.25">
      <c r="A2007" s="576"/>
      <c r="B2007" s="577"/>
      <c r="C2007" s="578"/>
      <c r="D2007" s="461"/>
      <c r="E2007" s="461"/>
      <c r="F2007" s="579"/>
    </row>
    <row r="2008" spans="1:6" x14ac:dyDescent="0.25">
      <c r="A2008" s="576"/>
      <c r="B2008" s="577"/>
      <c r="C2008" s="578"/>
      <c r="D2008" s="461"/>
      <c r="E2008" s="461"/>
      <c r="F2008" s="579"/>
    </row>
    <row r="2009" spans="1:6" x14ac:dyDescent="0.25">
      <c r="A2009" s="576"/>
      <c r="B2009" s="577"/>
      <c r="C2009" s="578"/>
      <c r="D2009" s="461"/>
      <c r="E2009" s="461"/>
      <c r="F2009" s="579"/>
    </row>
    <row r="2010" spans="1:6" x14ac:dyDescent="0.25">
      <c r="A2010" s="576"/>
      <c r="B2010" s="577"/>
      <c r="C2010" s="578"/>
      <c r="D2010" s="461"/>
      <c r="E2010" s="461"/>
      <c r="F2010" s="579"/>
    </row>
    <row r="2011" spans="1:6" x14ac:dyDescent="0.25">
      <c r="A2011" s="576"/>
      <c r="B2011" s="577"/>
      <c r="C2011" s="578"/>
      <c r="D2011" s="461"/>
      <c r="E2011" s="461"/>
      <c r="F2011" s="579"/>
    </row>
    <row r="2012" spans="1:6" x14ac:dyDescent="0.25">
      <c r="A2012" s="576"/>
      <c r="B2012" s="577"/>
      <c r="C2012" s="578"/>
      <c r="D2012" s="461"/>
      <c r="E2012" s="461"/>
      <c r="F2012" s="579"/>
    </row>
    <row r="2013" spans="1:6" x14ac:dyDescent="0.25">
      <c r="A2013" s="576"/>
      <c r="B2013" s="577"/>
      <c r="C2013" s="578"/>
      <c r="D2013" s="461"/>
      <c r="E2013" s="461"/>
      <c r="F2013" s="579"/>
    </row>
    <row r="2014" spans="1:6" x14ac:dyDescent="0.25">
      <c r="A2014" s="576"/>
      <c r="B2014" s="577"/>
      <c r="C2014" s="578"/>
      <c r="D2014" s="461"/>
      <c r="E2014" s="461"/>
      <c r="F2014" s="579"/>
    </row>
    <row r="2015" spans="1:6" x14ac:dyDescent="0.25">
      <c r="A2015" s="576"/>
      <c r="B2015" s="577"/>
      <c r="C2015" s="578"/>
      <c r="D2015" s="461"/>
      <c r="E2015" s="461"/>
      <c r="F2015" s="579"/>
    </row>
    <row r="2016" spans="1:6" x14ac:dyDescent="0.25">
      <c r="A2016" s="576"/>
      <c r="B2016" s="577"/>
      <c r="C2016" s="578"/>
      <c r="D2016" s="461"/>
      <c r="E2016" s="461"/>
      <c r="F2016" s="579"/>
    </row>
    <row r="2017" spans="1:6" x14ac:dyDescent="0.25">
      <c r="A2017" s="576"/>
      <c r="B2017" s="577"/>
      <c r="C2017" s="578"/>
      <c r="D2017" s="461"/>
      <c r="E2017" s="461"/>
      <c r="F2017" s="579"/>
    </row>
    <row r="2018" spans="1:6" x14ac:dyDescent="0.25">
      <c r="A2018" s="576"/>
      <c r="B2018" s="577"/>
      <c r="C2018" s="578"/>
      <c r="D2018" s="461"/>
      <c r="E2018" s="461"/>
      <c r="F2018" s="579"/>
    </row>
    <row r="2019" spans="1:6" x14ac:dyDescent="0.25">
      <c r="A2019" s="576"/>
      <c r="B2019" s="577"/>
      <c r="C2019" s="578"/>
      <c r="D2019" s="461"/>
      <c r="E2019" s="461"/>
      <c r="F2019" s="579"/>
    </row>
    <row r="2020" spans="1:6" x14ac:dyDescent="0.25">
      <c r="A2020" s="576"/>
      <c r="B2020" s="577"/>
      <c r="C2020" s="578"/>
      <c r="D2020" s="461"/>
      <c r="E2020" s="461"/>
      <c r="F2020" s="579"/>
    </row>
    <row r="2021" spans="1:6" x14ac:dyDescent="0.25">
      <c r="A2021" s="576"/>
      <c r="B2021" s="577"/>
      <c r="C2021" s="578"/>
      <c r="D2021" s="461"/>
      <c r="E2021" s="461"/>
      <c r="F2021" s="579"/>
    </row>
    <row r="2022" spans="1:6" x14ac:dyDescent="0.25">
      <c r="A2022" s="576"/>
      <c r="B2022" s="577"/>
      <c r="C2022" s="578"/>
      <c r="D2022" s="461"/>
      <c r="E2022" s="461"/>
      <c r="F2022" s="579"/>
    </row>
    <row r="2023" spans="1:6" x14ac:dyDescent="0.25">
      <c r="A2023" s="576"/>
      <c r="B2023" s="577"/>
      <c r="C2023" s="578"/>
      <c r="D2023" s="461"/>
      <c r="E2023" s="461"/>
      <c r="F2023" s="579"/>
    </row>
    <row r="2024" spans="1:6" x14ac:dyDescent="0.25">
      <c r="A2024" s="576"/>
      <c r="B2024" s="577"/>
      <c r="C2024" s="578"/>
      <c r="D2024" s="461"/>
      <c r="E2024" s="461"/>
      <c r="F2024" s="579"/>
    </row>
    <row r="2025" spans="1:6" x14ac:dyDescent="0.25">
      <c r="A2025" s="576"/>
      <c r="B2025" s="577"/>
      <c r="C2025" s="578"/>
      <c r="D2025" s="461"/>
      <c r="E2025" s="461"/>
      <c r="F2025" s="579"/>
    </row>
    <row r="2026" spans="1:6" x14ac:dyDescent="0.25">
      <c r="A2026" s="576"/>
      <c r="B2026" s="577"/>
      <c r="C2026" s="578"/>
      <c r="D2026" s="461"/>
      <c r="E2026" s="461"/>
      <c r="F2026" s="579"/>
    </row>
    <row r="2027" spans="1:6" x14ac:dyDescent="0.25">
      <c r="A2027" s="576"/>
      <c r="B2027" s="577"/>
      <c r="C2027" s="578"/>
      <c r="D2027" s="461"/>
      <c r="E2027" s="461"/>
      <c r="F2027" s="579"/>
    </row>
    <row r="2028" spans="1:6" x14ac:dyDescent="0.25">
      <c r="A2028" s="576"/>
      <c r="B2028" s="577"/>
      <c r="C2028" s="578"/>
      <c r="D2028" s="461"/>
      <c r="E2028" s="461"/>
      <c r="F2028" s="579"/>
    </row>
    <row r="2029" spans="1:6" x14ac:dyDescent="0.25">
      <c r="A2029" s="576"/>
      <c r="B2029" s="577"/>
      <c r="C2029" s="578"/>
      <c r="D2029" s="461"/>
      <c r="E2029" s="461"/>
      <c r="F2029" s="579"/>
    </row>
    <row r="2030" spans="1:6" x14ac:dyDescent="0.25">
      <c r="A2030" s="576"/>
      <c r="B2030" s="577"/>
      <c r="C2030" s="578"/>
      <c r="D2030" s="461"/>
      <c r="E2030" s="461"/>
      <c r="F2030" s="579"/>
    </row>
    <row r="2031" spans="1:6" x14ac:dyDescent="0.25">
      <c r="A2031" s="576"/>
      <c r="B2031" s="577"/>
      <c r="C2031" s="578"/>
      <c r="D2031" s="461"/>
      <c r="E2031" s="461"/>
      <c r="F2031" s="579"/>
    </row>
    <row r="2032" spans="1:6" x14ac:dyDescent="0.25">
      <c r="A2032" s="576"/>
      <c r="B2032" s="577"/>
      <c r="C2032" s="578"/>
      <c r="D2032" s="461"/>
      <c r="E2032" s="461"/>
      <c r="F2032" s="579"/>
    </row>
    <row r="2033" spans="1:6" x14ac:dyDescent="0.25">
      <c r="A2033" s="576"/>
      <c r="B2033" s="577"/>
      <c r="C2033" s="578"/>
      <c r="D2033" s="461"/>
      <c r="E2033" s="461"/>
      <c r="F2033" s="579"/>
    </row>
    <row r="2034" spans="1:6" x14ac:dyDescent="0.25">
      <c r="A2034" s="576"/>
      <c r="B2034" s="577"/>
      <c r="C2034" s="578"/>
      <c r="D2034" s="461"/>
      <c r="E2034" s="461"/>
      <c r="F2034" s="579"/>
    </row>
    <row r="2035" spans="1:6" x14ac:dyDescent="0.25">
      <c r="A2035" s="576"/>
      <c r="B2035" s="577"/>
      <c r="C2035" s="578"/>
      <c r="D2035" s="461"/>
      <c r="E2035" s="461"/>
      <c r="F2035" s="579"/>
    </row>
    <row r="2036" spans="1:6" x14ac:dyDescent="0.25">
      <c r="A2036" s="576"/>
      <c r="B2036" s="577"/>
      <c r="C2036" s="578"/>
      <c r="D2036" s="461"/>
      <c r="E2036" s="461"/>
      <c r="F2036" s="579"/>
    </row>
    <row r="2037" spans="1:6" x14ac:dyDescent="0.25">
      <c r="A2037" s="576"/>
      <c r="B2037" s="577"/>
      <c r="C2037" s="578"/>
      <c r="D2037" s="461"/>
      <c r="E2037" s="461"/>
      <c r="F2037" s="579"/>
    </row>
    <row r="2038" spans="1:6" x14ac:dyDescent="0.25">
      <c r="A2038" s="576"/>
      <c r="B2038" s="577"/>
      <c r="C2038" s="578"/>
      <c r="D2038" s="461"/>
      <c r="E2038" s="461"/>
      <c r="F2038" s="579"/>
    </row>
    <row r="2039" spans="1:6" x14ac:dyDescent="0.25">
      <c r="A2039" s="576"/>
      <c r="B2039" s="577"/>
      <c r="C2039" s="578"/>
      <c r="D2039" s="461"/>
      <c r="E2039" s="461"/>
      <c r="F2039" s="579"/>
    </row>
    <row r="2040" spans="1:6" x14ac:dyDescent="0.25">
      <c r="A2040" s="576"/>
      <c r="B2040" s="577"/>
      <c r="C2040" s="578"/>
      <c r="D2040" s="461"/>
      <c r="E2040" s="461"/>
      <c r="F2040" s="579"/>
    </row>
    <row r="2041" spans="1:6" x14ac:dyDescent="0.25">
      <c r="A2041" s="576"/>
      <c r="B2041" s="577"/>
      <c r="C2041" s="578"/>
      <c r="D2041" s="461"/>
      <c r="E2041" s="461"/>
      <c r="F2041" s="579"/>
    </row>
    <row r="2042" spans="1:6" x14ac:dyDescent="0.25">
      <c r="A2042" s="576"/>
      <c r="B2042" s="577"/>
      <c r="C2042" s="578"/>
      <c r="D2042" s="461"/>
      <c r="E2042" s="461"/>
      <c r="F2042" s="579"/>
    </row>
    <row r="2043" spans="1:6" x14ac:dyDescent="0.25">
      <c r="A2043" s="576"/>
      <c r="B2043" s="577"/>
      <c r="C2043" s="578"/>
      <c r="D2043" s="461"/>
      <c r="E2043" s="461"/>
      <c r="F2043" s="579"/>
    </row>
    <row r="2044" spans="1:6" x14ac:dyDescent="0.25">
      <c r="A2044" s="576"/>
      <c r="B2044" s="577"/>
      <c r="C2044" s="578"/>
      <c r="D2044" s="461"/>
      <c r="E2044" s="461"/>
      <c r="F2044" s="579"/>
    </row>
    <row r="2045" spans="1:6" x14ac:dyDescent="0.25">
      <c r="A2045" s="576"/>
      <c r="B2045" s="577"/>
      <c r="C2045" s="578"/>
      <c r="D2045" s="461"/>
      <c r="E2045" s="461"/>
      <c r="F2045" s="579"/>
    </row>
    <row r="2046" spans="1:6" x14ac:dyDescent="0.25">
      <c r="A2046" s="576"/>
      <c r="B2046" s="577"/>
      <c r="C2046" s="578"/>
      <c r="D2046" s="461"/>
      <c r="E2046" s="461"/>
      <c r="F2046" s="579"/>
    </row>
    <row r="2047" spans="1:6" x14ac:dyDescent="0.25">
      <c r="A2047" s="576"/>
      <c r="B2047" s="577"/>
      <c r="C2047" s="578"/>
      <c r="D2047" s="461"/>
      <c r="E2047" s="461"/>
      <c r="F2047" s="579"/>
    </row>
    <row r="2048" spans="1:6" x14ac:dyDescent="0.25">
      <c r="A2048" s="576"/>
      <c r="B2048" s="577"/>
      <c r="C2048" s="578"/>
      <c r="D2048" s="461"/>
      <c r="E2048" s="461"/>
      <c r="F2048" s="579"/>
    </row>
    <row r="2049" spans="1:6" x14ac:dyDescent="0.25">
      <c r="A2049" s="576"/>
      <c r="B2049" s="577"/>
      <c r="C2049" s="578"/>
      <c r="D2049" s="461"/>
      <c r="E2049" s="461"/>
      <c r="F2049" s="579"/>
    </row>
    <row r="2050" spans="1:6" x14ac:dyDescent="0.25">
      <c r="A2050" s="576"/>
      <c r="B2050" s="577"/>
      <c r="C2050" s="578"/>
      <c r="D2050" s="461"/>
      <c r="E2050" s="461"/>
      <c r="F2050" s="579"/>
    </row>
    <row r="2051" spans="1:6" x14ac:dyDescent="0.25">
      <c r="A2051" s="576"/>
      <c r="B2051" s="577"/>
      <c r="C2051" s="578"/>
      <c r="D2051" s="461"/>
      <c r="E2051" s="461"/>
      <c r="F2051" s="579"/>
    </row>
    <row r="2052" spans="1:6" x14ac:dyDescent="0.25">
      <c r="A2052" s="576"/>
      <c r="B2052" s="577"/>
      <c r="C2052" s="578"/>
      <c r="D2052" s="461"/>
      <c r="E2052" s="461"/>
      <c r="F2052" s="579"/>
    </row>
    <row r="2053" spans="1:6" x14ac:dyDescent="0.25">
      <c r="A2053" s="576"/>
      <c r="B2053" s="577"/>
      <c r="C2053" s="578"/>
      <c r="D2053" s="461"/>
      <c r="E2053" s="461"/>
      <c r="F2053" s="579"/>
    </row>
    <row r="2054" spans="1:6" x14ac:dyDescent="0.25">
      <c r="A2054" s="576"/>
      <c r="B2054" s="577"/>
      <c r="C2054" s="578"/>
      <c r="D2054" s="461"/>
      <c r="E2054" s="461"/>
      <c r="F2054" s="579"/>
    </row>
    <row r="2055" spans="1:6" x14ac:dyDescent="0.25">
      <c r="A2055" s="576"/>
      <c r="B2055" s="577"/>
      <c r="C2055" s="578"/>
      <c r="D2055" s="461"/>
      <c r="E2055" s="461"/>
      <c r="F2055" s="579"/>
    </row>
    <row r="2056" spans="1:6" x14ac:dyDescent="0.25">
      <c r="A2056" s="576"/>
      <c r="B2056" s="577"/>
      <c r="C2056" s="578"/>
      <c r="D2056" s="461"/>
      <c r="E2056" s="461"/>
      <c r="F2056" s="579"/>
    </row>
    <row r="2057" spans="1:6" x14ac:dyDescent="0.25">
      <c r="A2057" s="576"/>
      <c r="B2057" s="577"/>
      <c r="C2057" s="578"/>
      <c r="D2057" s="461"/>
      <c r="E2057" s="461"/>
      <c r="F2057" s="579"/>
    </row>
    <row r="2058" spans="1:6" x14ac:dyDescent="0.25">
      <c r="A2058" s="576"/>
      <c r="B2058" s="577"/>
      <c r="C2058" s="578"/>
      <c r="D2058" s="461"/>
      <c r="E2058" s="461"/>
      <c r="F2058" s="579"/>
    </row>
    <row r="2059" spans="1:6" x14ac:dyDescent="0.25">
      <c r="A2059" s="576"/>
      <c r="B2059" s="577"/>
      <c r="C2059" s="578"/>
      <c r="D2059" s="461"/>
      <c r="E2059" s="461"/>
      <c r="F2059" s="579"/>
    </row>
    <row r="2060" spans="1:6" x14ac:dyDescent="0.25">
      <c r="A2060" s="576"/>
      <c r="B2060" s="577"/>
      <c r="C2060" s="578"/>
      <c r="D2060" s="461"/>
      <c r="E2060" s="461"/>
      <c r="F2060" s="579"/>
    </row>
    <row r="2061" spans="1:6" x14ac:dyDescent="0.25">
      <c r="A2061" s="576"/>
      <c r="B2061" s="577"/>
      <c r="C2061" s="578"/>
      <c r="D2061" s="461"/>
      <c r="E2061" s="461"/>
      <c r="F2061" s="579"/>
    </row>
    <row r="2062" spans="1:6" x14ac:dyDescent="0.25">
      <c r="A2062" s="576"/>
      <c r="B2062" s="577"/>
      <c r="C2062" s="578"/>
      <c r="D2062" s="461"/>
      <c r="E2062" s="461"/>
      <c r="F2062" s="579"/>
    </row>
    <row r="2063" spans="1:6" x14ac:dyDescent="0.25">
      <c r="A2063" s="576"/>
      <c r="B2063" s="577"/>
      <c r="C2063" s="578"/>
      <c r="D2063" s="461"/>
      <c r="E2063" s="461"/>
      <c r="F2063" s="579"/>
    </row>
    <row r="2064" spans="1:6" x14ac:dyDescent="0.25">
      <c r="A2064" s="576"/>
      <c r="B2064" s="577"/>
      <c r="C2064" s="578"/>
      <c r="D2064" s="461"/>
      <c r="E2064" s="461"/>
      <c r="F2064" s="579"/>
    </row>
    <row r="2065" spans="1:6" x14ac:dyDescent="0.25">
      <c r="A2065" s="576"/>
      <c r="B2065" s="577"/>
      <c r="C2065" s="578"/>
      <c r="D2065" s="461"/>
      <c r="E2065" s="461"/>
      <c r="F2065" s="579"/>
    </row>
    <row r="2066" spans="1:6" x14ac:dyDescent="0.25">
      <c r="A2066" s="576"/>
      <c r="B2066" s="577"/>
      <c r="C2066" s="578"/>
      <c r="D2066" s="461"/>
      <c r="E2066" s="461"/>
      <c r="F2066" s="579"/>
    </row>
    <row r="2067" spans="1:6" x14ac:dyDescent="0.25">
      <c r="A2067" s="576"/>
      <c r="B2067" s="577"/>
      <c r="C2067" s="578"/>
      <c r="D2067" s="461"/>
      <c r="E2067" s="461"/>
      <c r="F2067" s="579"/>
    </row>
    <row r="2068" spans="1:6" x14ac:dyDescent="0.25">
      <c r="A2068" s="576"/>
      <c r="B2068" s="577"/>
      <c r="C2068" s="578"/>
      <c r="D2068" s="461"/>
      <c r="E2068" s="461"/>
      <c r="F2068" s="579"/>
    </row>
    <row r="2069" spans="1:6" x14ac:dyDescent="0.25">
      <c r="A2069" s="576"/>
      <c r="B2069" s="577"/>
      <c r="C2069" s="578"/>
      <c r="D2069" s="461"/>
      <c r="E2069" s="461"/>
      <c r="F2069" s="579"/>
    </row>
    <row r="2070" spans="1:6" x14ac:dyDescent="0.25">
      <c r="A2070" s="576"/>
      <c r="B2070" s="577"/>
      <c r="C2070" s="578"/>
      <c r="D2070" s="461"/>
      <c r="E2070" s="461"/>
      <c r="F2070" s="579"/>
    </row>
    <row r="2071" spans="1:6" x14ac:dyDescent="0.25">
      <c r="A2071" s="576"/>
      <c r="B2071" s="577"/>
      <c r="C2071" s="578"/>
      <c r="D2071" s="461"/>
      <c r="E2071" s="461"/>
      <c r="F2071" s="579"/>
    </row>
    <row r="2072" spans="1:6" x14ac:dyDescent="0.25">
      <c r="A2072" s="576"/>
      <c r="B2072" s="577"/>
      <c r="C2072" s="578"/>
      <c r="D2072" s="461"/>
      <c r="E2072" s="461"/>
      <c r="F2072" s="579"/>
    </row>
    <row r="2073" spans="1:6" x14ac:dyDescent="0.25">
      <c r="A2073" s="576"/>
      <c r="B2073" s="577"/>
      <c r="C2073" s="578"/>
      <c r="D2073" s="461"/>
      <c r="E2073" s="461"/>
      <c r="F2073" s="579"/>
    </row>
    <row r="2074" spans="1:6" x14ac:dyDescent="0.25">
      <c r="A2074" s="576"/>
      <c r="B2074" s="577"/>
      <c r="C2074" s="578"/>
      <c r="D2074" s="461"/>
      <c r="E2074" s="461"/>
      <c r="F2074" s="579"/>
    </row>
    <row r="2075" spans="1:6" x14ac:dyDescent="0.25">
      <c r="A2075" s="576"/>
      <c r="B2075" s="577"/>
      <c r="C2075" s="578"/>
      <c r="D2075" s="461"/>
      <c r="E2075" s="461"/>
      <c r="F2075" s="579"/>
    </row>
    <row r="2076" spans="1:6" x14ac:dyDescent="0.25">
      <c r="A2076" s="576"/>
      <c r="B2076" s="577"/>
      <c r="C2076" s="578"/>
      <c r="D2076" s="461"/>
      <c r="E2076" s="461"/>
      <c r="F2076" s="579"/>
    </row>
    <row r="2077" spans="1:6" x14ac:dyDescent="0.25">
      <c r="A2077" s="576"/>
      <c r="B2077" s="577"/>
      <c r="C2077" s="578"/>
      <c r="D2077" s="461"/>
      <c r="E2077" s="461"/>
      <c r="F2077" s="579"/>
    </row>
    <row r="2078" spans="1:6" x14ac:dyDescent="0.25">
      <c r="A2078" s="576"/>
      <c r="B2078" s="577"/>
      <c r="C2078" s="578"/>
      <c r="D2078" s="461"/>
      <c r="E2078" s="461"/>
      <c r="F2078" s="579"/>
    </row>
    <row r="2079" spans="1:6" x14ac:dyDescent="0.25">
      <c r="A2079" s="576"/>
      <c r="B2079" s="577"/>
      <c r="C2079" s="578"/>
      <c r="D2079" s="461"/>
      <c r="E2079" s="461"/>
      <c r="F2079" s="579"/>
    </row>
    <row r="2080" spans="1:6" x14ac:dyDescent="0.25">
      <c r="A2080" s="576"/>
      <c r="B2080" s="577"/>
      <c r="C2080" s="578"/>
      <c r="D2080" s="461"/>
      <c r="E2080" s="461"/>
      <c r="F2080" s="579"/>
    </row>
    <row r="2081" spans="1:6" x14ac:dyDescent="0.25">
      <c r="A2081" s="576"/>
      <c r="B2081" s="577"/>
      <c r="C2081" s="578"/>
      <c r="D2081" s="461"/>
      <c r="E2081" s="461"/>
      <c r="F2081" s="579"/>
    </row>
    <row r="2082" spans="1:6" x14ac:dyDescent="0.25">
      <c r="A2082" s="576"/>
      <c r="B2082" s="577"/>
      <c r="C2082" s="578"/>
      <c r="D2082" s="461"/>
      <c r="E2082" s="461"/>
      <c r="F2082" s="579"/>
    </row>
    <row r="2083" spans="1:6" x14ac:dyDescent="0.25">
      <c r="A2083" s="576"/>
      <c r="B2083" s="577"/>
      <c r="C2083" s="578"/>
      <c r="D2083" s="461"/>
      <c r="E2083" s="461"/>
      <c r="F2083" s="579"/>
    </row>
    <row r="2084" spans="1:6" x14ac:dyDescent="0.25">
      <c r="A2084" s="576"/>
      <c r="B2084" s="577"/>
      <c r="C2084" s="578"/>
      <c r="D2084" s="461"/>
      <c r="E2084" s="461"/>
      <c r="F2084" s="579"/>
    </row>
    <row r="2085" spans="1:6" x14ac:dyDescent="0.25">
      <c r="A2085" s="576"/>
      <c r="B2085" s="577"/>
      <c r="C2085" s="578"/>
      <c r="D2085" s="461"/>
      <c r="E2085" s="461"/>
      <c r="F2085" s="579"/>
    </row>
    <row r="2086" spans="1:6" x14ac:dyDescent="0.25">
      <c r="A2086" s="576"/>
      <c r="B2086" s="577"/>
      <c r="C2086" s="578"/>
      <c r="D2086" s="461"/>
      <c r="E2086" s="461"/>
      <c r="F2086" s="579"/>
    </row>
    <row r="2087" spans="1:6" x14ac:dyDescent="0.25">
      <c r="A2087" s="576"/>
      <c r="B2087" s="577"/>
      <c r="C2087" s="578"/>
      <c r="D2087" s="461"/>
      <c r="E2087" s="461"/>
      <c r="F2087" s="579"/>
    </row>
    <row r="2088" spans="1:6" x14ac:dyDescent="0.25">
      <c r="A2088" s="576"/>
      <c r="B2088" s="577"/>
      <c r="C2088" s="578"/>
      <c r="D2088" s="461"/>
      <c r="E2088" s="461"/>
      <c r="F2088" s="579"/>
    </row>
    <row r="2089" spans="1:6" x14ac:dyDescent="0.25">
      <c r="A2089" s="576"/>
      <c r="B2089" s="577"/>
      <c r="C2089" s="578"/>
      <c r="D2089" s="461"/>
      <c r="E2089" s="461"/>
      <c r="F2089" s="579"/>
    </row>
    <row r="2090" spans="1:6" x14ac:dyDescent="0.25">
      <c r="A2090" s="576"/>
      <c r="B2090" s="577"/>
      <c r="C2090" s="578"/>
      <c r="D2090" s="461"/>
      <c r="E2090" s="461"/>
      <c r="F2090" s="579"/>
    </row>
    <row r="2091" spans="1:6" x14ac:dyDescent="0.25">
      <c r="A2091" s="576"/>
      <c r="B2091" s="577"/>
      <c r="C2091" s="578"/>
      <c r="D2091" s="461"/>
      <c r="E2091" s="461"/>
      <c r="F2091" s="579"/>
    </row>
    <row r="2092" spans="1:6" x14ac:dyDescent="0.25">
      <c r="A2092" s="576"/>
      <c r="B2092" s="577"/>
      <c r="C2092" s="578"/>
      <c r="D2092" s="461"/>
      <c r="E2092" s="461"/>
      <c r="F2092" s="579"/>
    </row>
    <row r="2093" spans="1:6" x14ac:dyDescent="0.25">
      <c r="A2093" s="576"/>
      <c r="B2093" s="577"/>
      <c r="C2093" s="578"/>
      <c r="D2093" s="461"/>
      <c r="E2093" s="461"/>
      <c r="F2093" s="579"/>
    </row>
    <row r="2094" spans="1:6" x14ac:dyDescent="0.25">
      <c r="A2094" s="576"/>
      <c r="B2094" s="577"/>
      <c r="C2094" s="578"/>
      <c r="D2094" s="461"/>
      <c r="E2094" s="461"/>
      <c r="F2094" s="579"/>
    </row>
    <row r="2095" spans="1:6" x14ac:dyDescent="0.25">
      <c r="A2095" s="576"/>
      <c r="B2095" s="577"/>
      <c r="C2095" s="578"/>
      <c r="D2095" s="461"/>
      <c r="E2095" s="461"/>
      <c r="F2095" s="579"/>
    </row>
    <row r="2096" spans="1:6" x14ac:dyDescent="0.25">
      <c r="A2096" s="576"/>
      <c r="B2096" s="577"/>
      <c r="C2096" s="578"/>
      <c r="D2096" s="461"/>
      <c r="E2096" s="461"/>
      <c r="F2096" s="579"/>
    </row>
    <row r="2097" spans="1:6" x14ac:dyDescent="0.25">
      <c r="A2097" s="576"/>
      <c r="B2097" s="577"/>
      <c r="C2097" s="578"/>
      <c r="D2097" s="461"/>
      <c r="E2097" s="461"/>
      <c r="F2097" s="579"/>
    </row>
    <row r="2098" spans="1:6" x14ac:dyDescent="0.25">
      <c r="A2098" s="576"/>
      <c r="B2098" s="577"/>
      <c r="C2098" s="578"/>
      <c r="D2098" s="461"/>
      <c r="E2098" s="461"/>
      <c r="F2098" s="579"/>
    </row>
    <row r="2099" spans="1:6" x14ac:dyDescent="0.25">
      <c r="A2099" s="576"/>
      <c r="B2099" s="577"/>
      <c r="C2099" s="578"/>
      <c r="D2099" s="461"/>
      <c r="E2099" s="461"/>
      <c r="F2099" s="579"/>
    </row>
    <row r="2100" spans="1:6" x14ac:dyDescent="0.25">
      <c r="A2100" s="576"/>
      <c r="B2100" s="577"/>
      <c r="C2100" s="578"/>
      <c r="D2100" s="461"/>
      <c r="E2100" s="461"/>
      <c r="F2100" s="579"/>
    </row>
    <row r="2101" spans="1:6" x14ac:dyDescent="0.25">
      <c r="A2101" s="576"/>
      <c r="B2101" s="577"/>
      <c r="C2101" s="578"/>
      <c r="D2101" s="461"/>
      <c r="E2101" s="461"/>
      <c r="F2101" s="579"/>
    </row>
    <row r="2102" spans="1:6" x14ac:dyDescent="0.25">
      <c r="A2102" s="576"/>
      <c r="B2102" s="577"/>
      <c r="C2102" s="578"/>
      <c r="D2102" s="461"/>
      <c r="E2102" s="461"/>
      <c r="F2102" s="579"/>
    </row>
    <row r="2103" spans="1:6" x14ac:dyDescent="0.25">
      <c r="A2103" s="576"/>
      <c r="B2103" s="577"/>
      <c r="C2103" s="578"/>
      <c r="D2103" s="461"/>
      <c r="E2103" s="461"/>
      <c r="F2103" s="579"/>
    </row>
    <row r="2104" spans="1:6" x14ac:dyDescent="0.25">
      <c r="A2104" s="576"/>
      <c r="B2104" s="577"/>
      <c r="C2104" s="578"/>
      <c r="D2104" s="461"/>
      <c r="E2104" s="461"/>
      <c r="F2104" s="579"/>
    </row>
    <row r="2105" spans="1:6" x14ac:dyDescent="0.25">
      <c r="A2105" s="576"/>
      <c r="B2105" s="577"/>
      <c r="C2105" s="578"/>
      <c r="D2105" s="461"/>
      <c r="E2105" s="461"/>
      <c r="F2105" s="579"/>
    </row>
    <row r="2106" spans="1:6" x14ac:dyDescent="0.25">
      <c r="A2106" s="576"/>
      <c r="B2106" s="577"/>
      <c r="C2106" s="578"/>
      <c r="D2106" s="461"/>
      <c r="E2106" s="461"/>
      <c r="F2106" s="579"/>
    </row>
    <row r="2107" spans="1:6" x14ac:dyDescent="0.25">
      <c r="A2107" s="576"/>
      <c r="B2107" s="577"/>
      <c r="C2107" s="578"/>
      <c r="D2107" s="461"/>
      <c r="E2107" s="461"/>
      <c r="F2107" s="579"/>
    </row>
    <row r="2108" spans="1:6" x14ac:dyDescent="0.25">
      <c r="A2108" s="576"/>
      <c r="B2108" s="577"/>
      <c r="C2108" s="578"/>
      <c r="D2108" s="461"/>
      <c r="E2108" s="461"/>
      <c r="F2108" s="579"/>
    </row>
    <row r="2109" spans="1:6" x14ac:dyDescent="0.25">
      <c r="A2109" s="576"/>
      <c r="B2109" s="577"/>
      <c r="C2109" s="578"/>
      <c r="D2109" s="461"/>
      <c r="E2109" s="461"/>
      <c r="F2109" s="579"/>
    </row>
    <row r="2110" spans="1:6" x14ac:dyDescent="0.25">
      <c r="A2110" s="576"/>
      <c r="B2110" s="577"/>
      <c r="C2110" s="578"/>
      <c r="D2110" s="461"/>
      <c r="E2110" s="461"/>
      <c r="F2110" s="579"/>
    </row>
    <row r="2111" spans="1:6" x14ac:dyDescent="0.25">
      <c r="A2111" s="576"/>
      <c r="B2111" s="577"/>
      <c r="C2111" s="578"/>
      <c r="D2111" s="461"/>
      <c r="E2111" s="461"/>
      <c r="F2111" s="579"/>
    </row>
    <row r="2112" spans="1:6" x14ac:dyDescent="0.25">
      <c r="A2112" s="576"/>
      <c r="B2112" s="577"/>
      <c r="C2112" s="578"/>
      <c r="D2112" s="461"/>
      <c r="E2112" s="461"/>
      <c r="F2112" s="579"/>
    </row>
    <row r="2113" spans="1:6" x14ac:dyDescent="0.25">
      <c r="A2113" s="576"/>
      <c r="B2113" s="577"/>
      <c r="C2113" s="578"/>
      <c r="D2113" s="461"/>
      <c r="E2113" s="461"/>
      <c r="F2113" s="579"/>
    </row>
    <row r="2114" spans="1:6" x14ac:dyDescent="0.25">
      <c r="A2114" s="576"/>
      <c r="B2114" s="577"/>
      <c r="C2114" s="578"/>
      <c r="D2114" s="461"/>
      <c r="E2114" s="461"/>
      <c r="F2114" s="579"/>
    </row>
    <row r="2115" spans="1:6" x14ac:dyDescent="0.25">
      <c r="A2115" s="576"/>
      <c r="B2115" s="577"/>
      <c r="C2115" s="578"/>
      <c r="D2115" s="461"/>
      <c r="E2115" s="461"/>
      <c r="F2115" s="579"/>
    </row>
    <row r="2116" spans="1:6" x14ac:dyDescent="0.25">
      <c r="A2116" s="576"/>
      <c r="B2116" s="577"/>
      <c r="C2116" s="578"/>
      <c r="D2116" s="461"/>
      <c r="E2116" s="461"/>
      <c r="F2116" s="579"/>
    </row>
    <row r="2117" spans="1:6" x14ac:dyDescent="0.25">
      <c r="A2117" s="576"/>
      <c r="B2117" s="577"/>
      <c r="C2117" s="578"/>
      <c r="D2117" s="461"/>
      <c r="E2117" s="461"/>
      <c r="F2117" s="579"/>
    </row>
    <row r="2118" spans="1:6" x14ac:dyDescent="0.25">
      <c r="A2118" s="576"/>
      <c r="B2118" s="577"/>
      <c r="C2118" s="578"/>
      <c r="D2118" s="461"/>
      <c r="E2118" s="461"/>
      <c r="F2118" s="579"/>
    </row>
    <row r="2119" spans="1:6" x14ac:dyDescent="0.25">
      <c r="A2119" s="576"/>
      <c r="B2119" s="577"/>
      <c r="C2119" s="578"/>
      <c r="D2119" s="461"/>
      <c r="E2119" s="461"/>
      <c r="F2119" s="579"/>
    </row>
    <row r="2120" spans="1:6" x14ac:dyDescent="0.25">
      <c r="A2120" s="576"/>
      <c r="B2120" s="577"/>
      <c r="C2120" s="578"/>
      <c r="D2120" s="461"/>
      <c r="E2120" s="461"/>
      <c r="F2120" s="579"/>
    </row>
    <row r="2121" spans="1:6" x14ac:dyDescent="0.25">
      <c r="A2121" s="576"/>
      <c r="B2121" s="577"/>
      <c r="C2121" s="578"/>
      <c r="D2121" s="461"/>
      <c r="E2121" s="461"/>
      <c r="F2121" s="579"/>
    </row>
    <row r="2122" spans="1:6" x14ac:dyDescent="0.25">
      <c r="A2122" s="576"/>
      <c r="B2122" s="577"/>
      <c r="C2122" s="578"/>
      <c r="D2122" s="461"/>
      <c r="E2122" s="461"/>
      <c r="F2122" s="579"/>
    </row>
    <row r="2123" spans="1:6" x14ac:dyDescent="0.25">
      <c r="A2123" s="576"/>
      <c r="B2123" s="577"/>
      <c r="C2123" s="578"/>
      <c r="D2123" s="461"/>
      <c r="E2123" s="461"/>
      <c r="F2123" s="579"/>
    </row>
    <row r="2124" spans="1:6" x14ac:dyDescent="0.25">
      <c r="A2124" s="576"/>
      <c r="B2124" s="577"/>
      <c r="C2124" s="578"/>
      <c r="D2124" s="461"/>
      <c r="E2124" s="461"/>
      <c r="F2124" s="579"/>
    </row>
    <row r="2125" spans="1:6" x14ac:dyDescent="0.25">
      <c r="A2125" s="576"/>
      <c r="B2125" s="577"/>
      <c r="C2125" s="578"/>
      <c r="D2125" s="461"/>
      <c r="E2125" s="461"/>
      <c r="F2125" s="579"/>
    </row>
    <row r="2126" spans="1:6" x14ac:dyDescent="0.25">
      <c r="A2126" s="576"/>
      <c r="B2126" s="577"/>
      <c r="C2126" s="578"/>
      <c r="D2126" s="461"/>
      <c r="E2126" s="461"/>
      <c r="F2126" s="579"/>
    </row>
    <row r="2127" spans="1:6" x14ac:dyDescent="0.25">
      <c r="A2127" s="576"/>
      <c r="B2127" s="577"/>
      <c r="C2127" s="578"/>
      <c r="D2127" s="461"/>
      <c r="E2127" s="461"/>
      <c r="F2127" s="579"/>
    </row>
    <row r="2128" spans="1:6" x14ac:dyDescent="0.25">
      <c r="A2128" s="576"/>
      <c r="B2128" s="577"/>
      <c r="C2128" s="578"/>
      <c r="D2128" s="461"/>
      <c r="E2128" s="461"/>
      <c r="F2128" s="579"/>
    </row>
    <row r="2129" spans="1:6" x14ac:dyDescent="0.25">
      <c r="A2129" s="576"/>
      <c r="B2129" s="577"/>
      <c r="C2129" s="578"/>
      <c r="D2129" s="461"/>
      <c r="E2129" s="461"/>
      <c r="F2129" s="579"/>
    </row>
    <row r="2130" spans="1:6" x14ac:dyDescent="0.25">
      <c r="A2130" s="576"/>
      <c r="B2130" s="577"/>
      <c r="C2130" s="578"/>
      <c r="D2130" s="461"/>
      <c r="E2130" s="461"/>
      <c r="F2130" s="579"/>
    </row>
    <row r="2131" spans="1:6" x14ac:dyDescent="0.25">
      <c r="A2131" s="576"/>
      <c r="B2131" s="577"/>
      <c r="C2131" s="578"/>
      <c r="D2131" s="461"/>
      <c r="E2131" s="461"/>
      <c r="F2131" s="579"/>
    </row>
    <row r="2132" spans="1:6" x14ac:dyDescent="0.25">
      <c r="A2132" s="576"/>
      <c r="B2132" s="577"/>
      <c r="C2132" s="578"/>
      <c r="D2132" s="461"/>
      <c r="E2132" s="461"/>
      <c r="F2132" s="579"/>
    </row>
    <row r="2133" spans="1:6" x14ac:dyDescent="0.25">
      <c r="A2133" s="576"/>
      <c r="B2133" s="577"/>
      <c r="C2133" s="578"/>
      <c r="D2133" s="461"/>
      <c r="E2133" s="461"/>
      <c r="F2133" s="579"/>
    </row>
    <row r="2134" spans="1:6" x14ac:dyDescent="0.25">
      <c r="A2134" s="576"/>
      <c r="B2134" s="577"/>
      <c r="C2134" s="578"/>
      <c r="D2134" s="461"/>
      <c r="E2134" s="461"/>
      <c r="F2134" s="579"/>
    </row>
    <row r="2135" spans="1:6" x14ac:dyDescent="0.25">
      <c r="A2135" s="576"/>
      <c r="B2135" s="577"/>
      <c r="C2135" s="578"/>
      <c r="D2135" s="461"/>
      <c r="E2135" s="461"/>
      <c r="F2135" s="579"/>
    </row>
    <row r="2136" spans="1:6" x14ac:dyDescent="0.25">
      <c r="A2136" s="576"/>
      <c r="B2136" s="577"/>
      <c r="C2136" s="578"/>
      <c r="D2136" s="461"/>
      <c r="E2136" s="461"/>
      <c r="F2136" s="579"/>
    </row>
    <row r="2137" spans="1:6" x14ac:dyDescent="0.25">
      <c r="A2137" s="576"/>
      <c r="B2137" s="577"/>
      <c r="C2137" s="578"/>
      <c r="D2137" s="461"/>
      <c r="E2137" s="461"/>
      <c r="F2137" s="579"/>
    </row>
    <row r="2138" spans="1:6" x14ac:dyDescent="0.25">
      <c r="A2138" s="576"/>
      <c r="B2138" s="577"/>
      <c r="C2138" s="578"/>
      <c r="D2138" s="461"/>
      <c r="E2138" s="461"/>
      <c r="F2138" s="579"/>
    </row>
    <row r="2139" spans="1:6" x14ac:dyDescent="0.25">
      <c r="A2139" s="576"/>
      <c r="B2139" s="577"/>
      <c r="C2139" s="578"/>
      <c r="D2139" s="461"/>
      <c r="E2139" s="461"/>
      <c r="F2139" s="579"/>
    </row>
    <row r="2140" spans="1:6" x14ac:dyDescent="0.25">
      <c r="A2140" s="576"/>
      <c r="B2140" s="577"/>
      <c r="C2140" s="578"/>
      <c r="D2140" s="461"/>
      <c r="E2140" s="461"/>
      <c r="F2140" s="579"/>
    </row>
    <row r="2141" spans="1:6" x14ac:dyDescent="0.25">
      <c r="A2141" s="576"/>
      <c r="B2141" s="577"/>
      <c r="C2141" s="578"/>
      <c r="D2141" s="461"/>
      <c r="E2141" s="461"/>
      <c r="F2141" s="579"/>
    </row>
    <row r="2142" spans="1:6" x14ac:dyDescent="0.25">
      <c r="A2142" s="576"/>
      <c r="B2142" s="577"/>
      <c r="C2142" s="578"/>
      <c r="D2142" s="461"/>
      <c r="E2142" s="461"/>
      <c r="F2142" s="579"/>
    </row>
    <row r="2143" spans="1:6" x14ac:dyDescent="0.25">
      <c r="A2143" s="576"/>
      <c r="B2143" s="577"/>
      <c r="C2143" s="578"/>
      <c r="D2143" s="461"/>
      <c r="E2143" s="461"/>
      <c r="F2143" s="579"/>
    </row>
    <row r="2144" spans="1:6" x14ac:dyDescent="0.25">
      <c r="A2144" s="576"/>
      <c r="B2144" s="577"/>
      <c r="C2144" s="578"/>
      <c r="D2144" s="461"/>
      <c r="E2144" s="461"/>
      <c r="F2144" s="579"/>
    </row>
    <row r="2145" spans="1:6" x14ac:dyDescent="0.25">
      <c r="A2145" s="576"/>
      <c r="B2145" s="577"/>
      <c r="C2145" s="578"/>
      <c r="D2145" s="461"/>
      <c r="E2145" s="461"/>
      <c r="F2145" s="579"/>
    </row>
    <row r="2146" spans="1:6" x14ac:dyDescent="0.25">
      <c r="A2146" s="576"/>
      <c r="B2146" s="577"/>
      <c r="C2146" s="578"/>
      <c r="D2146" s="461"/>
      <c r="E2146" s="461"/>
      <c r="F2146" s="579"/>
    </row>
    <row r="2147" spans="1:6" x14ac:dyDescent="0.25">
      <c r="A2147" s="576"/>
      <c r="B2147" s="577"/>
      <c r="C2147" s="578"/>
      <c r="D2147" s="461"/>
      <c r="E2147" s="461"/>
      <c r="F2147" s="579"/>
    </row>
    <row r="2148" spans="1:6" x14ac:dyDescent="0.25">
      <c r="A2148" s="576"/>
      <c r="B2148" s="577"/>
      <c r="C2148" s="578"/>
      <c r="D2148" s="461"/>
      <c r="E2148" s="461"/>
      <c r="F2148" s="579"/>
    </row>
    <row r="2149" spans="1:6" x14ac:dyDescent="0.25">
      <c r="A2149" s="576"/>
      <c r="B2149" s="577"/>
      <c r="C2149" s="578"/>
      <c r="D2149" s="461"/>
      <c r="E2149" s="461"/>
      <c r="F2149" s="579"/>
    </row>
    <row r="2150" spans="1:6" x14ac:dyDescent="0.25">
      <c r="A2150" s="576"/>
      <c r="B2150" s="577"/>
      <c r="C2150" s="578"/>
      <c r="D2150" s="461"/>
      <c r="E2150" s="461"/>
      <c r="F2150" s="579"/>
    </row>
    <row r="2151" spans="1:6" x14ac:dyDescent="0.25">
      <c r="A2151" s="576"/>
      <c r="B2151" s="577"/>
      <c r="C2151" s="578"/>
      <c r="D2151" s="461"/>
      <c r="E2151" s="461"/>
      <c r="F2151" s="579"/>
    </row>
    <row r="2152" spans="1:6" x14ac:dyDescent="0.25">
      <c r="A2152" s="576"/>
      <c r="B2152" s="577"/>
      <c r="C2152" s="578"/>
      <c r="D2152" s="461"/>
      <c r="E2152" s="461"/>
      <c r="F2152" s="579"/>
    </row>
    <row r="2153" spans="1:6" x14ac:dyDescent="0.25">
      <c r="A2153" s="576"/>
      <c r="B2153" s="577"/>
      <c r="C2153" s="578"/>
      <c r="D2153" s="461"/>
      <c r="E2153" s="461"/>
      <c r="F2153" s="579"/>
    </row>
    <row r="2154" spans="1:6" x14ac:dyDescent="0.25">
      <c r="A2154" s="576"/>
      <c r="B2154" s="577"/>
      <c r="C2154" s="578"/>
      <c r="D2154" s="461"/>
      <c r="E2154" s="461"/>
      <c r="F2154" s="579"/>
    </row>
    <row r="2155" spans="1:6" x14ac:dyDescent="0.25">
      <c r="A2155" s="576"/>
      <c r="B2155" s="577"/>
      <c r="C2155" s="578"/>
      <c r="D2155" s="461"/>
      <c r="E2155" s="461"/>
      <c r="F2155" s="579"/>
    </row>
    <row r="2156" spans="1:6" x14ac:dyDescent="0.25">
      <c r="A2156" s="576"/>
      <c r="B2156" s="577"/>
      <c r="C2156" s="578"/>
      <c r="D2156" s="461"/>
      <c r="E2156" s="461"/>
      <c r="F2156" s="579"/>
    </row>
    <row r="2157" spans="1:6" x14ac:dyDescent="0.25">
      <c r="A2157" s="576"/>
      <c r="B2157" s="577"/>
      <c r="C2157" s="578"/>
      <c r="D2157" s="461"/>
      <c r="E2157" s="461"/>
      <c r="F2157" s="579"/>
    </row>
    <row r="2158" spans="1:6" x14ac:dyDescent="0.25">
      <c r="A2158" s="576"/>
      <c r="B2158" s="577"/>
      <c r="C2158" s="578"/>
      <c r="D2158" s="461"/>
      <c r="E2158" s="461"/>
      <c r="F2158" s="579"/>
    </row>
    <row r="2159" spans="1:6" x14ac:dyDescent="0.25">
      <c r="A2159" s="576"/>
      <c r="B2159" s="577"/>
      <c r="C2159" s="578"/>
      <c r="D2159" s="461"/>
      <c r="E2159" s="461"/>
      <c r="F2159" s="579"/>
    </row>
    <row r="2160" spans="1:6" x14ac:dyDescent="0.25">
      <c r="A2160" s="576"/>
      <c r="B2160" s="577"/>
      <c r="C2160" s="578"/>
      <c r="D2160" s="461"/>
      <c r="E2160" s="461"/>
      <c r="F2160" s="579"/>
    </row>
    <row r="2161" spans="1:6" x14ac:dyDescent="0.25">
      <c r="A2161" s="576"/>
      <c r="B2161" s="577"/>
      <c r="C2161" s="578"/>
      <c r="D2161" s="461"/>
      <c r="E2161" s="461"/>
      <c r="F2161" s="579"/>
    </row>
    <row r="2162" spans="1:6" x14ac:dyDescent="0.25">
      <c r="A2162" s="576"/>
      <c r="B2162" s="577"/>
      <c r="C2162" s="578"/>
      <c r="D2162" s="461"/>
      <c r="E2162" s="461"/>
      <c r="F2162" s="579"/>
    </row>
    <row r="2163" spans="1:6" x14ac:dyDescent="0.25">
      <c r="A2163" s="576"/>
      <c r="B2163" s="577"/>
      <c r="C2163" s="578"/>
      <c r="D2163" s="461"/>
      <c r="E2163" s="461"/>
      <c r="F2163" s="579"/>
    </row>
    <row r="2164" spans="1:6" x14ac:dyDescent="0.25">
      <c r="A2164" s="576"/>
      <c r="B2164" s="577"/>
      <c r="C2164" s="578"/>
      <c r="D2164" s="461"/>
      <c r="E2164" s="461"/>
      <c r="F2164" s="579"/>
    </row>
    <row r="2165" spans="1:6" x14ac:dyDescent="0.25">
      <c r="A2165" s="576"/>
      <c r="B2165" s="577"/>
      <c r="C2165" s="578"/>
      <c r="D2165" s="461"/>
      <c r="E2165" s="461"/>
      <c r="F2165" s="579"/>
    </row>
    <row r="2166" spans="1:6" x14ac:dyDescent="0.25">
      <c r="A2166" s="576"/>
      <c r="B2166" s="577"/>
      <c r="C2166" s="578"/>
      <c r="D2166" s="461"/>
      <c r="E2166" s="461"/>
      <c r="F2166" s="579"/>
    </row>
    <row r="2167" spans="1:6" x14ac:dyDescent="0.25">
      <c r="A2167" s="576"/>
      <c r="B2167" s="577"/>
      <c r="C2167" s="578"/>
      <c r="D2167" s="461"/>
      <c r="E2167" s="461"/>
      <c r="F2167" s="579"/>
    </row>
    <row r="2168" spans="1:6" x14ac:dyDescent="0.25">
      <c r="A2168" s="576"/>
      <c r="B2168" s="577"/>
      <c r="C2168" s="578"/>
      <c r="D2168" s="461"/>
      <c r="E2168" s="461"/>
      <c r="F2168" s="579"/>
    </row>
    <row r="2169" spans="1:6" x14ac:dyDescent="0.25">
      <c r="A2169" s="576"/>
      <c r="B2169" s="577"/>
      <c r="C2169" s="578"/>
      <c r="D2169" s="461"/>
      <c r="E2169" s="461"/>
      <c r="F2169" s="579"/>
    </row>
    <row r="2170" spans="1:6" x14ac:dyDescent="0.25">
      <c r="A2170" s="576"/>
      <c r="B2170" s="577"/>
      <c r="C2170" s="578"/>
      <c r="D2170" s="461"/>
      <c r="E2170" s="461"/>
      <c r="F2170" s="579"/>
    </row>
    <row r="2171" spans="1:6" x14ac:dyDescent="0.25">
      <c r="A2171" s="576"/>
      <c r="B2171" s="577"/>
      <c r="C2171" s="578"/>
      <c r="D2171" s="461"/>
      <c r="E2171" s="461"/>
      <c r="F2171" s="579"/>
    </row>
    <row r="2172" spans="1:6" x14ac:dyDescent="0.25">
      <c r="A2172" s="576"/>
      <c r="B2172" s="577"/>
      <c r="C2172" s="578"/>
      <c r="D2172" s="461"/>
      <c r="E2172" s="461"/>
      <c r="F2172" s="579"/>
    </row>
    <row r="2173" spans="1:6" x14ac:dyDescent="0.25">
      <c r="A2173" s="576"/>
      <c r="B2173" s="577"/>
      <c r="C2173" s="578"/>
      <c r="D2173" s="461"/>
      <c r="E2173" s="461"/>
      <c r="F2173" s="579"/>
    </row>
    <row r="2174" spans="1:6" x14ac:dyDescent="0.25">
      <c r="A2174" s="576"/>
      <c r="B2174" s="577"/>
      <c r="C2174" s="578"/>
      <c r="D2174" s="461"/>
      <c r="E2174" s="461"/>
      <c r="F2174" s="579"/>
    </row>
    <row r="2175" spans="1:6" x14ac:dyDescent="0.25">
      <c r="A2175" s="576"/>
      <c r="B2175" s="577"/>
      <c r="C2175" s="578"/>
      <c r="D2175" s="461"/>
      <c r="E2175" s="461"/>
      <c r="F2175" s="579"/>
    </row>
    <row r="2176" spans="1:6" x14ac:dyDescent="0.25">
      <c r="A2176" s="576"/>
      <c r="B2176" s="577"/>
      <c r="C2176" s="578"/>
      <c r="D2176" s="461"/>
      <c r="E2176" s="461"/>
      <c r="F2176" s="579"/>
    </row>
    <row r="2177" spans="1:6" x14ac:dyDescent="0.25">
      <c r="A2177" s="576"/>
      <c r="B2177" s="577"/>
      <c r="C2177" s="578"/>
      <c r="D2177" s="461"/>
      <c r="E2177" s="461"/>
      <c r="F2177" s="579"/>
    </row>
    <row r="2178" spans="1:6" x14ac:dyDescent="0.25">
      <c r="A2178" s="576"/>
      <c r="B2178" s="577"/>
      <c r="C2178" s="578"/>
      <c r="D2178" s="461"/>
      <c r="E2178" s="461"/>
      <c r="F2178" s="579"/>
    </row>
    <row r="2179" spans="1:6" x14ac:dyDescent="0.25">
      <c r="A2179" s="576"/>
      <c r="B2179" s="577"/>
      <c r="C2179" s="578"/>
      <c r="D2179" s="461"/>
      <c r="E2179" s="461"/>
      <c r="F2179" s="579"/>
    </row>
    <row r="2180" spans="1:6" x14ac:dyDescent="0.25">
      <c r="A2180" s="576"/>
      <c r="B2180" s="577"/>
      <c r="C2180" s="578"/>
      <c r="D2180" s="461"/>
      <c r="E2180" s="461"/>
      <c r="F2180" s="579"/>
    </row>
    <row r="2181" spans="1:6" x14ac:dyDescent="0.25">
      <c r="A2181" s="576"/>
      <c r="B2181" s="577"/>
      <c r="C2181" s="578"/>
      <c r="D2181" s="461"/>
      <c r="E2181" s="461"/>
      <c r="F2181" s="579"/>
    </row>
    <row r="2182" spans="1:6" x14ac:dyDescent="0.25">
      <c r="A2182" s="576"/>
      <c r="B2182" s="577"/>
      <c r="C2182" s="578"/>
      <c r="D2182" s="461"/>
      <c r="E2182" s="461"/>
      <c r="F2182" s="579"/>
    </row>
    <row r="2183" spans="1:6" x14ac:dyDescent="0.25">
      <c r="A2183" s="576"/>
      <c r="B2183" s="577"/>
      <c r="C2183" s="578"/>
      <c r="D2183" s="461"/>
      <c r="E2183" s="461"/>
      <c r="F2183" s="579"/>
    </row>
    <row r="2184" spans="1:6" x14ac:dyDescent="0.25">
      <c r="A2184" s="576"/>
      <c r="B2184" s="577"/>
      <c r="C2184" s="578"/>
      <c r="D2184" s="461"/>
      <c r="E2184" s="461"/>
      <c r="F2184" s="579"/>
    </row>
    <row r="2185" spans="1:6" x14ac:dyDescent="0.25">
      <c r="A2185" s="576"/>
      <c r="B2185" s="577"/>
      <c r="C2185" s="578"/>
      <c r="D2185" s="461"/>
      <c r="E2185" s="461"/>
      <c r="F2185" s="579"/>
    </row>
    <row r="2186" spans="1:6" x14ac:dyDescent="0.25">
      <c r="A2186" s="576"/>
      <c r="B2186" s="577"/>
      <c r="C2186" s="578"/>
      <c r="D2186" s="461"/>
      <c r="E2186" s="461"/>
      <c r="F2186" s="579"/>
    </row>
    <row r="2187" spans="1:6" x14ac:dyDescent="0.25">
      <c r="A2187" s="576"/>
      <c r="B2187" s="577"/>
      <c r="C2187" s="578"/>
      <c r="D2187" s="461"/>
      <c r="E2187" s="461"/>
      <c r="F2187" s="579"/>
    </row>
    <row r="2188" spans="1:6" x14ac:dyDescent="0.25">
      <c r="A2188" s="576"/>
      <c r="B2188" s="577"/>
      <c r="C2188" s="578"/>
      <c r="D2188" s="461"/>
      <c r="E2188" s="461"/>
      <c r="F2188" s="579"/>
    </row>
    <row r="2189" spans="1:6" x14ac:dyDescent="0.25">
      <c r="A2189" s="576"/>
      <c r="B2189" s="577"/>
      <c r="C2189" s="578"/>
      <c r="D2189" s="461"/>
      <c r="E2189" s="461"/>
      <c r="F2189" s="579"/>
    </row>
    <row r="2190" spans="1:6" x14ac:dyDescent="0.25">
      <c r="A2190" s="576"/>
      <c r="B2190" s="577"/>
      <c r="C2190" s="578"/>
      <c r="D2190" s="461"/>
      <c r="E2190" s="461"/>
      <c r="F2190" s="579"/>
    </row>
    <row r="2191" spans="1:6" x14ac:dyDescent="0.25">
      <c r="A2191" s="576"/>
      <c r="B2191" s="577"/>
      <c r="C2191" s="578"/>
      <c r="D2191" s="461"/>
      <c r="E2191" s="461"/>
      <c r="F2191" s="579"/>
    </row>
    <row r="2192" spans="1:6" x14ac:dyDescent="0.25">
      <c r="A2192" s="576"/>
      <c r="B2192" s="577"/>
      <c r="C2192" s="578"/>
      <c r="D2192" s="461"/>
      <c r="E2192" s="461"/>
      <c r="F2192" s="579"/>
    </row>
    <row r="2193" spans="1:6" x14ac:dyDescent="0.25">
      <c r="A2193" s="576"/>
      <c r="B2193" s="577"/>
      <c r="C2193" s="578"/>
      <c r="D2193" s="461"/>
      <c r="E2193" s="461"/>
      <c r="F2193" s="579"/>
    </row>
    <row r="2194" spans="1:6" x14ac:dyDescent="0.25">
      <c r="A2194" s="576"/>
      <c r="B2194" s="577"/>
      <c r="C2194" s="578"/>
      <c r="D2194" s="461"/>
      <c r="E2194" s="461"/>
      <c r="F2194" s="579"/>
    </row>
    <row r="2195" spans="1:6" x14ac:dyDescent="0.25">
      <c r="A2195" s="576"/>
      <c r="B2195" s="577"/>
      <c r="C2195" s="578"/>
      <c r="D2195" s="461"/>
      <c r="E2195" s="461"/>
      <c r="F2195" s="579"/>
    </row>
    <row r="2196" spans="1:6" x14ac:dyDescent="0.25">
      <c r="A2196" s="576"/>
      <c r="B2196" s="577"/>
      <c r="C2196" s="578"/>
      <c r="D2196" s="461"/>
      <c r="E2196" s="461"/>
      <c r="F2196" s="579"/>
    </row>
    <row r="2197" spans="1:6" x14ac:dyDescent="0.25">
      <c r="A2197" s="576"/>
      <c r="B2197" s="577"/>
      <c r="C2197" s="578"/>
      <c r="D2197" s="461"/>
      <c r="E2197" s="461"/>
      <c r="F2197" s="579"/>
    </row>
    <row r="2198" spans="1:6" x14ac:dyDescent="0.25">
      <c r="A2198" s="576"/>
      <c r="B2198" s="577"/>
      <c r="C2198" s="578"/>
      <c r="D2198" s="461"/>
      <c r="E2198" s="461"/>
      <c r="F2198" s="579"/>
    </row>
    <row r="2199" spans="1:6" x14ac:dyDescent="0.25">
      <c r="A2199" s="576"/>
      <c r="B2199" s="577"/>
      <c r="C2199" s="578"/>
      <c r="D2199" s="461"/>
      <c r="E2199" s="461"/>
      <c r="F2199" s="579"/>
    </row>
    <row r="2200" spans="1:6" x14ac:dyDescent="0.25">
      <c r="A2200" s="576"/>
      <c r="B2200" s="577"/>
      <c r="C2200" s="578"/>
      <c r="D2200" s="461"/>
      <c r="E2200" s="461"/>
      <c r="F2200" s="579"/>
    </row>
    <row r="2201" spans="1:6" x14ac:dyDescent="0.25">
      <c r="A2201" s="576"/>
      <c r="B2201" s="577"/>
      <c r="C2201" s="578"/>
      <c r="D2201" s="461"/>
      <c r="E2201" s="461"/>
      <c r="F2201" s="579"/>
    </row>
    <row r="2202" spans="1:6" x14ac:dyDescent="0.25">
      <c r="A2202" s="576"/>
      <c r="B2202" s="577"/>
      <c r="C2202" s="578"/>
      <c r="D2202" s="461"/>
      <c r="E2202" s="461"/>
      <c r="F2202" s="579"/>
    </row>
    <row r="2203" spans="1:6" x14ac:dyDescent="0.25">
      <c r="A2203" s="576"/>
      <c r="B2203" s="577"/>
      <c r="C2203" s="578"/>
      <c r="D2203" s="461"/>
      <c r="E2203" s="461"/>
      <c r="F2203" s="579"/>
    </row>
    <row r="2204" spans="1:6" x14ac:dyDescent="0.25">
      <c r="A2204" s="576"/>
      <c r="B2204" s="577"/>
      <c r="C2204" s="578"/>
      <c r="D2204" s="461"/>
      <c r="E2204" s="461"/>
      <c r="F2204" s="579"/>
    </row>
    <row r="2205" spans="1:6" x14ac:dyDescent="0.25">
      <c r="A2205" s="576"/>
      <c r="B2205" s="577"/>
      <c r="C2205" s="578"/>
      <c r="D2205" s="461"/>
      <c r="E2205" s="461"/>
      <c r="F2205" s="579"/>
    </row>
    <row r="2206" spans="1:6" x14ac:dyDescent="0.25">
      <c r="A2206" s="576"/>
      <c r="B2206" s="577"/>
      <c r="C2206" s="578"/>
      <c r="D2206" s="461"/>
      <c r="E2206" s="461"/>
      <c r="F2206" s="579"/>
    </row>
    <row r="2207" spans="1:6" x14ac:dyDescent="0.25">
      <c r="A2207" s="576"/>
      <c r="B2207" s="577"/>
      <c r="C2207" s="578"/>
      <c r="D2207" s="461"/>
      <c r="E2207" s="461"/>
      <c r="F2207" s="579"/>
    </row>
    <row r="2208" spans="1:6" x14ac:dyDescent="0.25">
      <c r="A2208" s="576"/>
      <c r="B2208" s="577"/>
      <c r="C2208" s="578"/>
      <c r="D2208" s="461"/>
      <c r="E2208" s="461"/>
      <c r="F2208" s="579"/>
    </row>
    <row r="2209" spans="1:6" x14ac:dyDescent="0.25">
      <c r="A2209" s="576"/>
      <c r="B2209" s="577"/>
      <c r="C2209" s="578"/>
      <c r="D2209" s="461"/>
      <c r="E2209" s="461"/>
      <c r="F2209" s="579"/>
    </row>
    <row r="2210" spans="1:6" x14ac:dyDescent="0.25">
      <c r="A2210" s="576"/>
      <c r="B2210" s="577"/>
      <c r="C2210" s="578"/>
      <c r="D2210" s="461"/>
      <c r="E2210" s="461"/>
      <c r="F2210" s="579"/>
    </row>
    <row r="2211" spans="1:6" x14ac:dyDescent="0.25">
      <c r="A2211" s="576"/>
      <c r="B2211" s="577"/>
      <c r="C2211" s="578"/>
      <c r="D2211" s="461"/>
      <c r="E2211" s="461"/>
      <c r="F2211" s="579"/>
    </row>
    <row r="2212" spans="1:6" x14ac:dyDescent="0.25">
      <c r="A2212" s="576"/>
      <c r="B2212" s="577"/>
      <c r="C2212" s="578"/>
      <c r="D2212" s="461"/>
      <c r="E2212" s="461"/>
      <c r="F2212" s="579"/>
    </row>
    <row r="2213" spans="1:6" x14ac:dyDescent="0.25">
      <c r="A2213" s="576"/>
      <c r="B2213" s="577"/>
      <c r="C2213" s="578"/>
      <c r="D2213" s="461"/>
      <c r="E2213" s="461"/>
      <c r="F2213" s="579"/>
    </row>
    <row r="2214" spans="1:6" x14ac:dyDescent="0.25">
      <c r="A2214" s="576"/>
      <c r="B2214" s="577"/>
      <c r="C2214" s="578"/>
      <c r="D2214" s="461"/>
      <c r="E2214" s="461"/>
      <c r="F2214" s="579"/>
    </row>
    <row r="2215" spans="1:6" x14ac:dyDescent="0.25">
      <c r="A2215" s="576"/>
      <c r="B2215" s="577"/>
      <c r="C2215" s="578"/>
      <c r="D2215" s="461"/>
      <c r="E2215" s="461"/>
      <c r="F2215" s="579"/>
    </row>
    <row r="2216" spans="1:6" x14ac:dyDescent="0.25">
      <c r="A2216" s="576"/>
      <c r="B2216" s="577"/>
      <c r="C2216" s="578"/>
      <c r="D2216" s="461"/>
      <c r="E2216" s="461"/>
      <c r="F2216" s="579"/>
    </row>
    <row r="2217" spans="1:6" x14ac:dyDescent="0.25">
      <c r="A2217" s="576"/>
      <c r="B2217" s="577"/>
      <c r="C2217" s="578"/>
      <c r="D2217" s="461"/>
      <c r="E2217" s="461"/>
      <c r="F2217" s="579"/>
    </row>
    <row r="2218" spans="1:6" x14ac:dyDescent="0.25">
      <c r="A2218" s="576"/>
      <c r="B2218" s="577"/>
      <c r="C2218" s="578"/>
      <c r="D2218" s="461"/>
      <c r="E2218" s="461"/>
      <c r="F2218" s="579"/>
    </row>
    <row r="2219" spans="1:6" x14ac:dyDescent="0.25">
      <c r="A2219" s="576"/>
      <c r="B2219" s="577"/>
      <c r="C2219" s="578"/>
      <c r="D2219" s="461"/>
      <c r="E2219" s="461"/>
      <c r="F2219" s="579"/>
    </row>
    <row r="2220" spans="1:6" x14ac:dyDescent="0.25">
      <c r="A2220" s="576"/>
      <c r="B2220" s="577"/>
      <c r="C2220" s="578"/>
      <c r="D2220" s="461"/>
      <c r="E2220" s="461"/>
      <c r="F2220" s="579"/>
    </row>
    <row r="2221" spans="1:6" x14ac:dyDescent="0.25">
      <c r="A2221" s="576"/>
      <c r="B2221" s="577"/>
      <c r="C2221" s="578"/>
      <c r="D2221" s="461"/>
      <c r="E2221" s="461"/>
      <c r="F2221" s="579"/>
    </row>
    <row r="2222" spans="1:6" x14ac:dyDescent="0.25">
      <c r="A2222" s="576"/>
      <c r="B2222" s="577"/>
      <c r="C2222" s="578"/>
      <c r="D2222" s="461"/>
      <c r="E2222" s="461"/>
      <c r="F2222" s="579"/>
    </row>
    <row r="2223" spans="1:6" x14ac:dyDescent="0.25">
      <c r="A2223" s="576"/>
      <c r="B2223" s="577"/>
      <c r="C2223" s="578"/>
      <c r="D2223" s="461"/>
      <c r="E2223" s="461"/>
      <c r="F2223" s="579"/>
    </row>
    <row r="2224" spans="1:6" x14ac:dyDescent="0.25">
      <c r="A2224" s="576"/>
      <c r="B2224" s="577"/>
      <c r="C2224" s="578"/>
      <c r="D2224" s="461"/>
      <c r="E2224" s="461"/>
      <c r="F2224" s="579"/>
    </row>
    <row r="2225" spans="1:6" x14ac:dyDescent="0.25">
      <c r="A2225" s="576"/>
      <c r="B2225" s="577"/>
      <c r="C2225" s="578"/>
      <c r="D2225" s="461"/>
      <c r="E2225" s="461"/>
      <c r="F2225" s="579"/>
    </row>
    <row r="2226" spans="1:6" x14ac:dyDescent="0.25">
      <c r="A2226" s="576"/>
      <c r="B2226" s="577"/>
      <c r="C2226" s="578"/>
      <c r="D2226" s="461"/>
      <c r="E2226" s="461"/>
      <c r="F2226" s="579"/>
    </row>
    <row r="2227" spans="1:6" x14ac:dyDescent="0.25">
      <c r="A2227" s="576"/>
      <c r="B2227" s="577"/>
      <c r="C2227" s="578"/>
      <c r="D2227" s="461"/>
      <c r="E2227" s="461"/>
      <c r="F2227" s="579"/>
    </row>
    <row r="2228" spans="1:6" x14ac:dyDescent="0.25">
      <c r="A2228" s="576"/>
      <c r="B2228" s="577"/>
      <c r="C2228" s="578"/>
      <c r="D2228" s="461"/>
      <c r="E2228" s="461"/>
      <c r="F2228" s="579"/>
    </row>
    <row r="2229" spans="1:6" x14ac:dyDescent="0.25">
      <c r="A2229" s="576"/>
      <c r="B2229" s="577"/>
      <c r="C2229" s="578"/>
      <c r="D2229" s="461"/>
      <c r="E2229" s="461"/>
      <c r="F2229" s="579"/>
    </row>
    <row r="2230" spans="1:6" x14ac:dyDescent="0.25">
      <c r="A2230" s="576"/>
      <c r="B2230" s="577"/>
      <c r="C2230" s="578"/>
      <c r="D2230" s="461"/>
      <c r="E2230" s="461"/>
      <c r="F2230" s="579"/>
    </row>
    <row r="2231" spans="1:6" x14ac:dyDescent="0.25">
      <c r="A2231" s="576"/>
      <c r="B2231" s="577"/>
      <c r="C2231" s="578"/>
      <c r="D2231" s="461"/>
      <c r="E2231" s="461"/>
      <c r="F2231" s="579"/>
    </row>
    <row r="2232" spans="1:6" x14ac:dyDescent="0.25">
      <c r="A2232" s="576"/>
      <c r="B2232" s="577"/>
      <c r="C2232" s="578"/>
      <c r="D2232" s="461"/>
      <c r="E2232" s="461"/>
      <c r="F2232" s="579"/>
    </row>
    <row r="2233" spans="1:6" x14ac:dyDescent="0.25">
      <c r="A2233" s="576"/>
      <c r="B2233" s="577"/>
      <c r="C2233" s="578"/>
      <c r="D2233" s="461"/>
      <c r="E2233" s="461"/>
      <c r="F2233" s="579"/>
    </row>
    <row r="2234" spans="1:6" x14ac:dyDescent="0.25">
      <c r="A2234" s="576"/>
      <c r="B2234" s="577"/>
      <c r="C2234" s="578"/>
      <c r="D2234" s="461"/>
      <c r="E2234" s="461"/>
      <c r="F2234" s="579"/>
    </row>
    <row r="2235" spans="1:6" x14ac:dyDescent="0.25">
      <c r="A2235" s="576"/>
      <c r="B2235" s="577"/>
      <c r="C2235" s="578"/>
      <c r="D2235" s="461"/>
      <c r="E2235" s="461"/>
      <c r="F2235" s="579"/>
    </row>
    <row r="2236" spans="1:6" x14ac:dyDescent="0.25">
      <c r="A2236" s="576"/>
      <c r="B2236" s="577"/>
      <c r="C2236" s="578"/>
      <c r="D2236" s="461"/>
      <c r="E2236" s="461"/>
      <c r="F2236" s="579"/>
    </row>
    <row r="2237" spans="1:6" x14ac:dyDescent="0.25">
      <c r="A2237" s="576"/>
      <c r="B2237" s="577"/>
      <c r="C2237" s="578"/>
      <c r="D2237" s="461"/>
      <c r="E2237" s="461"/>
      <c r="F2237" s="579"/>
    </row>
    <row r="2238" spans="1:6" x14ac:dyDescent="0.25">
      <c r="A2238" s="576"/>
      <c r="B2238" s="577"/>
      <c r="C2238" s="578"/>
      <c r="D2238" s="461"/>
      <c r="E2238" s="461"/>
      <c r="F2238" s="579"/>
    </row>
    <row r="2239" spans="1:6" x14ac:dyDescent="0.25">
      <c r="A2239" s="576"/>
      <c r="B2239" s="577"/>
      <c r="C2239" s="578"/>
      <c r="D2239" s="461"/>
      <c r="E2239" s="461"/>
      <c r="F2239" s="579"/>
    </row>
    <row r="2240" spans="1:6" x14ac:dyDescent="0.25">
      <c r="A2240" s="576"/>
      <c r="B2240" s="577"/>
      <c r="C2240" s="578"/>
      <c r="D2240" s="461"/>
      <c r="E2240" s="461"/>
      <c r="F2240" s="579"/>
    </row>
    <row r="2241" spans="1:6" x14ac:dyDescent="0.25">
      <c r="A2241" s="576"/>
      <c r="B2241" s="577"/>
      <c r="C2241" s="578"/>
      <c r="D2241" s="461"/>
      <c r="E2241" s="461"/>
      <c r="F2241" s="579"/>
    </row>
    <row r="2242" spans="1:6" x14ac:dyDescent="0.25">
      <c r="A2242" s="576"/>
      <c r="B2242" s="577"/>
      <c r="C2242" s="578"/>
      <c r="D2242" s="461"/>
      <c r="E2242" s="461"/>
      <c r="F2242" s="579"/>
    </row>
    <row r="2243" spans="1:6" x14ac:dyDescent="0.25">
      <c r="A2243" s="576"/>
      <c r="B2243" s="577"/>
      <c r="C2243" s="578"/>
      <c r="D2243" s="461"/>
      <c r="E2243" s="461"/>
      <c r="F2243" s="579"/>
    </row>
    <row r="2244" spans="1:6" x14ac:dyDescent="0.25">
      <c r="A2244" s="576"/>
      <c r="B2244" s="577"/>
      <c r="C2244" s="578"/>
      <c r="D2244" s="461"/>
      <c r="E2244" s="461"/>
      <c r="F2244" s="579"/>
    </row>
    <row r="2245" spans="1:6" x14ac:dyDescent="0.25">
      <c r="A2245" s="576"/>
      <c r="B2245" s="577"/>
      <c r="C2245" s="578"/>
      <c r="D2245" s="461"/>
      <c r="E2245" s="461"/>
      <c r="F2245" s="579"/>
    </row>
    <row r="2246" spans="1:6" x14ac:dyDescent="0.25">
      <c r="A2246" s="576"/>
      <c r="B2246" s="577"/>
      <c r="C2246" s="578"/>
      <c r="D2246" s="461"/>
      <c r="E2246" s="461"/>
      <c r="F2246" s="579"/>
    </row>
    <row r="2247" spans="1:6" x14ac:dyDescent="0.25">
      <c r="A2247" s="576"/>
      <c r="B2247" s="577"/>
      <c r="C2247" s="578"/>
      <c r="D2247" s="461"/>
      <c r="E2247" s="461"/>
      <c r="F2247" s="579"/>
    </row>
    <row r="2248" spans="1:6" x14ac:dyDescent="0.25">
      <c r="A2248" s="576"/>
      <c r="B2248" s="577"/>
      <c r="C2248" s="578"/>
      <c r="D2248" s="461"/>
      <c r="E2248" s="461"/>
      <c r="F2248" s="579"/>
    </row>
    <row r="2249" spans="1:6" x14ac:dyDescent="0.25">
      <c r="A2249" s="576"/>
      <c r="B2249" s="577"/>
      <c r="C2249" s="578"/>
      <c r="D2249" s="461"/>
      <c r="E2249" s="461"/>
      <c r="F2249" s="579"/>
    </row>
    <row r="2250" spans="1:6" x14ac:dyDescent="0.25">
      <c r="A2250" s="576"/>
      <c r="B2250" s="577"/>
      <c r="C2250" s="578"/>
      <c r="D2250" s="461"/>
      <c r="E2250" s="461"/>
      <c r="F2250" s="579"/>
    </row>
    <row r="2251" spans="1:6" x14ac:dyDescent="0.25">
      <c r="A2251" s="576"/>
      <c r="B2251" s="577"/>
      <c r="C2251" s="578"/>
      <c r="D2251" s="461"/>
      <c r="E2251" s="461"/>
      <c r="F2251" s="579"/>
    </row>
    <row r="2252" spans="1:6" x14ac:dyDescent="0.25">
      <c r="A2252" s="576"/>
      <c r="B2252" s="577"/>
      <c r="C2252" s="578"/>
      <c r="D2252" s="461"/>
      <c r="E2252" s="461"/>
      <c r="F2252" s="579"/>
    </row>
    <row r="2253" spans="1:6" x14ac:dyDescent="0.25">
      <c r="A2253" s="576"/>
      <c r="B2253" s="577"/>
      <c r="C2253" s="578"/>
      <c r="D2253" s="461"/>
      <c r="E2253" s="461"/>
      <c r="F2253" s="579"/>
    </row>
    <row r="2254" spans="1:6" x14ac:dyDescent="0.25">
      <c r="A2254" s="576"/>
      <c r="B2254" s="577"/>
      <c r="C2254" s="578"/>
      <c r="D2254" s="461"/>
      <c r="E2254" s="461"/>
      <c r="F2254" s="579"/>
    </row>
    <row r="2255" spans="1:6" x14ac:dyDescent="0.25">
      <c r="A2255" s="576"/>
      <c r="B2255" s="577"/>
      <c r="C2255" s="578"/>
      <c r="D2255" s="461"/>
      <c r="E2255" s="461"/>
      <c r="F2255" s="579"/>
    </row>
    <row r="2256" spans="1:6" x14ac:dyDescent="0.25">
      <c r="A2256" s="576"/>
      <c r="B2256" s="577"/>
      <c r="C2256" s="578"/>
      <c r="D2256" s="461"/>
      <c r="E2256" s="461"/>
      <c r="F2256" s="579"/>
    </row>
    <row r="2257" spans="1:6" x14ac:dyDescent="0.25">
      <c r="A2257" s="576"/>
      <c r="B2257" s="577"/>
      <c r="C2257" s="578"/>
      <c r="D2257" s="461"/>
      <c r="E2257" s="461"/>
      <c r="F2257" s="579"/>
    </row>
    <row r="2258" spans="1:6" x14ac:dyDescent="0.25">
      <c r="A2258" s="576"/>
      <c r="B2258" s="577"/>
      <c r="C2258" s="578"/>
      <c r="D2258" s="461"/>
      <c r="E2258" s="461"/>
      <c r="F2258" s="579"/>
    </row>
    <row r="2259" spans="1:6" x14ac:dyDescent="0.25">
      <c r="A2259" s="576"/>
      <c r="B2259" s="577"/>
      <c r="C2259" s="578"/>
      <c r="D2259" s="461"/>
      <c r="E2259" s="461"/>
      <c r="F2259" s="579"/>
    </row>
    <row r="2260" spans="1:6" x14ac:dyDescent="0.25">
      <c r="A2260" s="576"/>
      <c r="B2260" s="577"/>
      <c r="C2260" s="578"/>
      <c r="D2260" s="461"/>
      <c r="E2260" s="461"/>
      <c r="F2260" s="579"/>
    </row>
    <row r="2261" spans="1:6" x14ac:dyDescent="0.25">
      <c r="A2261" s="576"/>
      <c r="B2261" s="577"/>
      <c r="C2261" s="578"/>
      <c r="D2261" s="461"/>
      <c r="E2261" s="461"/>
      <c r="F2261" s="579"/>
    </row>
    <row r="2262" spans="1:6" x14ac:dyDescent="0.25">
      <c r="A2262" s="576"/>
      <c r="B2262" s="577"/>
      <c r="C2262" s="578"/>
      <c r="D2262" s="461"/>
      <c r="E2262" s="461"/>
      <c r="F2262" s="579"/>
    </row>
    <row r="2263" spans="1:6" x14ac:dyDescent="0.25">
      <c r="A2263" s="576"/>
      <c r="B2263" s="577"/>
      <c r="C2263" s="578"/>
      <c r="D2263" s="461"/>
      <c r="E2263" s="461"/>
      <c r="F2263" s="579"/>
    </row>
    <row r="2264" spans="1:6" x14ac:dyDescent="0.25">
      <c r="A2264" s="576"/>
      <c r="B2264" s="577"/>
      <c r="C2264" s="578"/>
      <c r="D2264" s="461"/>
      <c r="E2264" s="461"/>
      <c r="F2264" s="579"/>
    </row>
    <row r="2265" spans="1:6" x14ac:dyDescent="0.25">
      <c r="A2265" s="576"/>
      <c r="B2265" s="577"/>
      <c r="C2265" s="578"/>
      <c r="D2265" s="461"/>
      <c r="E2265" s="461"/>
      <c r="F2265" s="579"/>
    </row>
    <row r="2266" spans="1:6" x14ac:dyDescent="0.25">
      <c r="A2266" s="576"/>
      <c r="B2266" s="577"/>
      <c r="C2266" s="578"/>
      <c r="D2266" s="461"/>
      <c r="E2266" s="461"/>
      <c r="F2266" s="579"/>
    </row>
    <row r="2267" spans="1:6" x14ac:dyDescent="0.25">
      <c r="A2267" s="576"/>
      <c r="B2267" s="577"/>
      <c r="C2267" s="578"/>
      <c r="D2267" s="461"/>
      <c r="E2267" s="461"/>
      <c r="F2267" s="579"/>
    </row>
    <row r="2268" spans="1:6" x14ac:dyDescent="0.25">
      <c r="A2268" s="576"/>
      <c r="B2268" s="577"/>
      <c r="C2268" s="578"/>
      <c r="D2268" s="461"/>
      <c r="E2268" s="461"/>
      <c r="F2268" s="579"/>
    </row>
    <row r="2269" spans="1:6" x14ac:dyDescent="0.25">
      <c r="A2269" s="576"/>
      <c r="B2269" s="577"/>
      <c r="C2269" s="578"/>
      <c r="D2269" s="461"/>
      <c r="E2269" s="461"/>
      <c r="F2269" s="579"/>
    </row>
    <row r="2270" spans="1:6" x14ac:dyDescent="0.25">
      <c r="A2270" s="576"/>
      <c r="B2270" s="577"/>
      <c r="C2270" s="578"/>
      <c r="D2270" s="461"/>
      <c r="E2270" s="461"/>
      <c r="F2270" s="579"/>
    </row>
    <row r="2271" spans="1:6" x14ac:dyDescent="0.25">
      <c r="A2271" s="576"/>
      <c r="B2271" s="577"/>
      <c r="C2271" s="578"/>
      <c r="D2271" s="461"/>
      <c r="E2271" s="461"/>
      <c r="F2271" s="579"/>
    </row>
    <row r="2272" spans="1:6" x14ac:dyDescent="0.25">
      <c r="A2272" s="576"/>
      <c r="B2272" s="577"/>
      <c r="C2272" s="578"/>
      <c r="D2272" s="461"/>
      <c r="E2272" s="461"/>
      <c r="F2272" s="579"/>
    </row>
    <row r="2273" spans="1:6" x14ac:dyDescent="0.25">
      <c r="A2273" s="576"/>
      <c r="B2273" s="577"/>
      <c r="C2273" s="578"/>
      <c r="D2273" s="461"/>
      <c r="E2273" s="461"/>
      <c r="F2273" s="579"/>
    </row>
    <row r="2274" spans="1:6" x14ac:dyDescent="0.25">
      <c r="A2274" s="576"/>
      <c r="B2274" s="577"/>
      <c r="C2274" s="578"/>
      <c r="D2274" s="461"/>
      <c r="E2274" s="461"/>
      <c r="F2274" s="579"/>
    </row>
    <row r="2275" spans="1:6" x14ac:dyDescent="0.25">
      <c r="A2275" s="576"/>
      <c r="B2275" s="577"/>
      <c r="C2275" s="578"/>
      <c r="D2275" s="461"/>
      <c r="E2275" s="461"/>
      <c r="F2275" s="579"/>
    </row>
    <row r="2276" spans="1:6" x14ac:dyDescent="0.25">
      <c r="A2276" s="576"/>
      <c r="B2276" s="577"/>
      <c r="C2276" s="578"/>
      <c r="D2276" s="461"/>
      <c r="E2276" s="461"/>
      <c r="F2276" s="579"/>
    </row>
    <row r="2277" spans="1:6" x14ac:dyDescent="0.25">
      <c r="A2277" s="576"/>
      <c r="B2277" s="577"/>
      <c r="C2277" s="578"/>
      <c r="D2277" s="461"/>
      <c r="E2277" s="461"/>
      <c r="F2277" s="579"/>
    </row>
    <row r="2278" spans="1:6" x14ac:dyDescent="0.25">
      <c r="A2278" s="576"/>
      <c r="B2278" s="577"/>
      <c r="C2278" s="578"/>
      <c r="D2278" s="461"/>
      <c r="E2278" s="461"/>
      <c r="F2278" s="579"/>
    </row>
    <row r="2279" spans="1:6" x14ac:dyDescent="0.25">
      <c r="A2279" s="576"/>
      <c r="B2279" s="577"/>
      <c r="C2279" s="578"/>
      <c r="D2279" s="461"/>
      <c r="E2279" s="461"/>
      <c r="F2279" s="579"/>
    </row>
    <row r="2280" spans="1:6" x14ac:dyDescent="0.25">
      <c r="A2280" s="576"/>
      <c r="B2280" s="577"/>
      <c r="C2280" s="578"/>
      <c r="D2280" s="461"/>
      <c r="E2280" s="461"/>
      <c r="F2280" s="579"/>
    </row>
    <row r="2281" spans="1:6" x14ac:dyDescent="0.25">
      <c r="A2281" s="576"/>
      <c r="B2281" s="577"/>
      <c r="C2281" s="578"/>
      <c r="D2281" s="461"/>
      <c r="E2281" s="461"/>
      <c r="F2281" s="579"/>
    </row>
    <row r="2282" spans="1:6" x14ac:dyDescent="0.25">
      <c r="A2282" s="576"/>
      <c r="B2282" s="577"/>
      <c r="C2282" s="578"/>
      <c r="D2282" s="461"/>
      <c r="E2282" s="461"/>
      <c r="F2282" s="579"/>
    </row>
    <row r="2283" spans="1:6" x14ac:dyDescent="0.25">
      <c r="A2283" s="576"/>
      <c r="B2283" s="577"/>
      <c r="C2283" s="578"/>
      <c r="D2283" s="461"/>
      <c r="E2283" s="461"/>
      <c r="F2283" s="579"/>
    </row>
    <row r="2284" spans="1:6" x14ac:dyDescent="0.25">
      <c r="A2284" s="576"/>
      <c r="B2284" s="577"/>
      <c r="C2284" s="578"/>
      <c r="D2284" s="461"/>
      <c r="E2284" s="461"/>
      <c r="F2284" s="579"/>
    </row>
    <row r="2285" spans="1:6" x14ac:dyDescent="0.25">
      <c r="A2285" s="576"/>
      <c r="B2285" s="577"/>
      <c r="C2285" s="578"/>
      <c r="D2285" s="461"/>
      <c r="E2285" s="461"/>
      <c r="F2285" s="579"/>
    </row>
    <row r="2286" spans="1:6" x14ac:dyDescent="0.25">
      <c r="A2286" s="576"/>
      <c r="B2286" s="577"/>
      <c r="C2286" s="578"/>
      <c r="D2286" s="461"/>
      <c r="E2286" s="461"/>
      <c r="F2286" s="579"/>
    </row>
    <row r="2287" spans="1:6" x14ac:dyDescent="0.25">
      <c r="A2287" s="576"/>
      <c r="B2287" s="577"/>
      <c r="C2287" s="578"/>
      <c r="D2287" s="461"/>
      <c r="E2287" s="461"/>
      <c r="F2287" s="579"/>
    </row>
    <row r="2288" spans="1:6" x14ac:dyDescent="0.25">
      <c r="A2288" s="576"/>
      <c r="B2288" s="577"/>
      <c r="C2288" s="578"/>
      <c r="D2288" s="461"/>
      <c r="E2288" s="461"/>
      <c r="F2288" s="579"/>
    </row>
    <row r="2289" spans="1:6" x14ac:dyDescent="0.25">
      <c r="A2289" s="576"/>
      <c r="B2289" s="577"/>
      <c r="C2289" s="578"/>
      <c r="D2289" s="461"/>
      <c r="E2289" s="461"/>
      <c r="F2289" s="579"/>
    </row>
    <row r="2290" spans="1:6" x14ac:dyDescent="0.25">
      <c r="A2290" s="576"/>
      <c r="B2290" s="577"/>
      <c r="C2290" s="578"/>
      <c r="D2290" s="461"/>
      <c r="E2290" s="461"/>
      <c r="F2290" s="579"/>
    </row>
    <row r="2291" spans="1:6" x14ac:dyDescent="0.25">
      <c r="A2291" s="576"/>
      <c r="B2291" s="577"/>
      <c r="C2291" s="578"/>
      <c r="D2291" s="461"/>
      <c r="E2291" s="461"/>
      <c r="F2291" s="579"/>
    </row>
    <row r="2292" spans="1:6" x14ac:dyDescent="0.25">
      <c r="A2292" s="576"/>
      <c r="B2292" s="577"/>
      <c r="C2292" s="578"/>
      <c r="D2292" s="461"/>
      <c r="E2292" s="461"/>
      <c r="F2292" s="579"/>
    </row>
    <row r="2293" spans="1:6" x14ac:dyDescent="0.25">
      <c r="A2293" s="576"/>
      <c r="B2293" s="577"/>
      <c r="C2293" s="578"/>
      <c r="D2293" s="461"/>
      <c r="E2293" s="461"/>
      <c r="F2293" s="579"/>
    </row>
    <row r="2294" spans="1:6" x14ac:dyDescent="0.25">
      <c r="A2294" s="576"/>
      <c r="B2294" s="577"/>
      <c r="C2294" s="578"/>
      <c r="D2294" s="461"/>
      <c r="E2294" s="461"/>
      <c r="F2294" s="579"/>
    </row>
    <row r="2295" spans="1:6" x14ac:dyDescent="0.25">
      <c r="A2295" s="576"/>
      <c r="B2295" s="577"/>
      <c r="C2295" s="578"/>
      <c r="D2295" s="461"/>
      <c r="E2295" s="461"/>
      <c r="F2295" s="579"/>
    </row>
    <row r="2296" spans="1:6" x14ac:dyDescent="0.25">
      <c r="A2296" s="576"/>
      <c r="B2296" s="577"/>
      <c r="C2296" s="578"/>
      <c r="D2296" s="461"/>
      <c r="E2296" s="461"/>
      <c r="F2296" s="579"/>
    </row>
    <row r="2297" spans="1:6" x14ac:dyDescent="0.25">
      <c r="A2297" s="576"/>
      <c r="B2297" s="577"/>
      <c r="C2297" s="578"/>
      <c r="D2297" s="461"/>
      <c r="E2297" s="461"/>
      <c r="F2297" s="579"/>
    </row>
    <row r="2298" spans="1:6" x14ac:dyDescent="0.25">
      <c r="A2298" s="576"/>
      <c r="B2298" s="577"/>
      <c r="C2298" s="578"/>
      <c r="D2298" s="461"/>
      <c r="E2298" s="461"/>
      <c r="F2298" s="579"/>
    </row>
    <row r="2299" spans="1:6" x14ac:dyDescent="0.25">
      <c r="A2299" s="576"/>
      <c r="B2299" s="577"/>
      <c r="C2299" s="578"/>
      <c r="D2299" s="461"/>
      <c r="E2299" s="461"/>
      <c r="F2299" s="579"/>
    </row>
    <row r="2300" spans="1:6" x14ac:dyDescent="0.25">
      <c r="A2300" s="576"/>
      <c r="B2300" s="577"/>
      <c r="C2300" s="578"/>
      <c r="D2300" s="461"/>
      <c r="E2300" s="461"/>
      <c r="F2300" s="579"/>
    </row>
    <row r="2301" spans="1:6" x14ac:dyDescent="0.25">
      <c r="A2301" s="576"/>
      <c r="B2301" s="577"/>
      <c r="C2301" s="578"/>
      <c r="D2301" s="461"/>
      <c r="E2301" s="461"/>
      <c r="F2301" s="579"/>
    </row>
    <row r="2302" spans="1:6" x14ac:dyDescent="0.25">
      <c r="A2302" s="576"/>
      <c r="B2302" s="577"/>
      <c r="C2302" s="578"/>
      <c r="D2302" s="461"/>
      <c r="E2302" s="461"/>
      <c r="F2302" s="579"/>
    </row>
    <row r="2303" spans="1:6" x14ac:dyDescent="0.25">
      <c r="A2303" s="576"/>
      <c r="B2303" s="577"/>
      <c r="C2303" s="578"/>
      <c r="D2303" s="461"/>
      <c r="E2303" s="461"/>
      <c r="F2303" s="579"/>
    </row>
    <row r="2304" spans="1:6" x14ac:dyDescent="0.25">
      <c r="A2304" s="576"/>
      <c r="B2304" s="577"/>
      <c r="C2304" s="578"/>
      <c r="D2304" s="461"/>
      <c r="E2304" s="461"/>
      <c r="F2304" s="579"/>
    </row>
    <row r="2305" spans="1:6" x14ac:dyDescent="0.25">
      <c r="A2305" s="576"/>
      <c r="B2305" s="577"/>
      <c r="C2305" s="578"/>
      <c r="D2305" s="461"/>
      <c r="E2305" s="461"/>
      <c r="F2305" s="579"/>
    </row>
    <row r="2306" spans="1:6" x14ac:dyDescent="0.25">
      <c r="A2306" s="576"/>
      <c r="B2306" s="577"/>
      <c r="C2306" s="578"/>
      <c r="D2306" s="461"/>
      <c r="E2306" s="461"/>
      <c r="F2306" s="579"/>
    </row>
    <row r="2307" spans="1:6" x14ac:dyDescent="0.25">
      <c r="A2307" s="576"/>
      <c r="B2307" s="577"/>
      <c r="C2307" s="578"/>
      <c r="D2307" s="461"/>
      <c r="E2307" s="461"/>
      <c r="F2307" s="579"/>
    </row>
    <row r="2308" spans="1:6" x14ac:dyDescent="0.25">
      <c r="A2308" s="576"/>
      <c r="B2308" s="577"/>
      <c r="C2308" s="578"/>
      <c r="D2308" s="461"/>
      <c r="E2308" s="461"/>
      <c r="F2308" s="579"/>
    </row>
    <row r="2309" spans="1:6" x14ac:dyDescent="0.25">
      <c r="A2309" s="576"/>
      <c r="B2309" s="577"/>
      <c r="C2309" s="578"/>
      <c r="D2309" s="461"/>
      <c r="E2309" s="461"/>
      <c r="F2309" s="579"/>
    </row>
    <row r="2310" spans="1:6" x14ac:dyDescent="0.25">
      <c r="A2310" s="576"/>
      <c r="B2310" s="577"/>
      <c r="C2310" s="578"/>
      <c r="D2310" s="461"/>
      <c r="E2310" s="461"/>
      <c r="F2310" s="579"/>
    </row>
    <row r="2311" spans="1:6" x14ac:dyDescent="0.25">
      <c r="A2311" s="576"/>
      <c r="B2311" s="577"/>
      <c r="C2311" s="578"/>
      <c r="D2311" s="461"/>
      <c r="E2311" s="461"/>
      <c r="F2311" s="579"/>
    </row>
    <row r="2312" spans="1:6" x14ac:dyDescent="0.25">
      <c r="A2312" s="576"/>
      <c r="B2312" s="577"/>
      <c r="C2312" s="578"/>
      <c r="D2312" s="461"/>
      <c r="E2312" s="461"/>
      <c r="F2312" s="579"/>
    </row>
    <row r="2313" spans="1:6" x14ac:dyDescent="0.25">
      <c r="A2313" s="576"/>
      <c r="B2313" s="577"/>
      <c r="C2313" s="578"/>
      <c r="D2313" s="461"/>
      <c r="E2313" s="461"/>
      <c r="F2313" s="579"/>
    </row>
    <row r="2314" spans="1:6" x14ac:dyDescent="0.25">
      <c r="A2314" s="576"/>
      <c r="B2314" s="577"/>
      <c r="C2314" s="578"/>
      <c r="D2314" s="461"/>
      <c r="E2314" s="461"/>
      <c r="F2314" s="579"/>
    </row>
    <row r="2315" spans="1:6" x14ac:dyDescent="0.25">
      <c r="A2315" s="576"/>
      <c r="B2315" s="577"/>
      <c r="C2315" s="578"/>
      <c r="D2315" s="461"/>
      <c r="E2315" s="461"/>
      <c r="F2315" s="579"/>
    </row>
    <row r="2316" spans="1:6" x14ac:dyDescent="0.25">
      <c r="A2316" s="576"/>
      <c r="B2316" s="577"/>
      <c r="C2316" s="578"/>
      <c r="D2316" s="461"/>
      <c r="E2316" s="461"/>
      <c r="F2316" s="579"/>
    </row>
    <row r="2317" spans="1:6" x14ac:dyDescent="0.25">
      <c r="A2317" s="576"/>
      <c r="B2317" s="577"/>
      <c r="C2317" s="578"/>
      <c r="D2317" s="461"/>
      <c r="E2317" s="461"/>
      <c r="F2317" s="579"/>
    </row>
    <row r="2318" spans="1:6" x14ac:dyDescent="0.25">
      <c r="A2318" s="576"/>
      <c r="B2318" s="577"/>
      <c r="C2318" s="578"/>
      <c r="D2318" s="461"/>
      <c r="E2318" s="461"/>
      <c r="F2318" s="579"/>
    </row>
    <row r="2319" spans="1:6" x14ac:dyDescent="0.25">
      <c r="A2319" s="576"/>
      <c r="B2319" s="577"/>
      <c r="C2319" s="578"/>
      <c r="D2319" s="461"/>
      <c r="E2319" s="461"/>
      <c r="F2319" s="579"/>
    </row>
    <row r="2320" spans="1:6" x14ac:dyDescent="0.25">
      <c r="A2320" s="576"/>
      <c r="B2320" s="577"/>
      <c r="C2320" s="578"/>
      <c r="D2320" s="461"/>
      <c r="E2320" s="461"/>
      <c r="F2320" s="579"/>
    </row>
    <row r="2321" spans="1:6" x14ac:dyDescent="0.25">
      <c r="A2321" s="576"/>
      <c r="B2321" s="577"/>
      <c r="C2321" s="578"/>
      <c r="D2321" s="461"/>
      <c r="E2321" s="461"/>
      <c r="F2321" s="579"/>
    </row>
    <row r="2322" spans="1:6" x14ac:dyDescent="0.25">
      <c r="A2322" s="576"/>
      <c r="B2322" s="577"/>
      <c r="C2322" s="578"/>
      <c r="D2322" s="461"/>
      <c r="E2322" s="461"/>
      <c r="F2322" s="579"/>
    </row>
    <row r="2323" spans="1:6" x14ac:dyDescent="0.25">
      <c r="A2323" s="576"/>
      <c r="B2323" s="577"/>
      <c r="C2323" s="578"/>
      <c r="D2323" s="461"/>
      <c r="E2323" s="461"/>
      <c r="F2323" s="579"/>
    </row>
    <row r="2324" spans="1:6" x14ac:dyDescent="0.25">
      <c r="A2324" s="576"/>
      <c r="B2324" s="577"/>
      <c r="C2324" s="578"/>
      <c r="D2324" s="461"/>
      <c r="E2324" s="461"/>
      <c r="F2324" s="579"/>
    </row>
    <row r="2325" spans="1:6" x14ac:dyDescent="0.25">
      <c r="A2325" s="576"/>
      <c r="B2325" s="577"/>
      <c r="C2325" s="578"/>
      <c r="D2325" s="461"/>
      <c r="E2325" s="461"/>
      <c r="F2325" s="579"/>
    </row>
    <row r="2326" spans="1:6" x14ac:dyDescent="0.25">
      <c r="A2326" s="576"/>
      <c r="B2326" s="577"/>
      <c r="C2326" s="578"/>
      <c r="D2326" s="461"/>
      <c r="E2326" s="461"/>
      <c r="F2326" s="579"/>
    </row>
    <row r="2327" spans="1:6" x14ac:dyDescent="0.25">
      <c r="A2327" s="576"/>
      <c r="B2327" s="577"/>
      <c r="C2327" s="578"/>
      <c r="D2327" s="461"/>
      <c r="E2327" s="461"/>
      <c r="F2327" s="579"/>
    </row>
    <row r="2328" spans="1:6" x14ac:dyDescent="0.25">
      <c r="A2328" s="576"/>
      <c r="B2328" s="577"/>
      <c r="C2328" s="578"/>
      <c r="D2328" s="461"/>
      <c r="E2328" s="461"/>
      <c r="F2328" s="579"/>
    </row>
    <row r="2329" spans="1:6" x14ac:dyDescent="0.25">
      <c r="A2329" s="576"/>
      <c r="B2329" s="577"/>
      <c r="C2329" s="578"/>
      <c r="D2329" s="461"/>
      <c r="E2329" s="461"/>
      <c r="F2329" s="579"/>
    </row>
    <row r="2330" spans="1:6" x14ac:dyDescent="0.25">
      <c r="A2330" s="576"/>
      <c r="B2330" s="577"/>
      <c r="C2330" s="578"/>
      <c r="D2330" s="461"/>
      <c r="E2330" s="461"/>
      <c r="F2330" s="579"/>
    </row>
    <row r="2331" spans="1:6" x14ac:dyDescent="0.25">
      <c r="A2331" s="576"/>
      <c r="B2331" s="577"/>
      <c r="C2331" s="578"/>
      <c r="D2331" s="461"/>
      <c r="E2331" s="461"/>
      <c r="F2331" s="579"/>
    </row>
    <row r="2332" spans="1:6" x14ac:dyDescent="0.25">
      <c r="A2332" s="576"/>
      <c r="B2332" s="577"/>
      <c r="C2332" s="578"/>
      <c r="D2332" s="461"/>
      <c r="E2332" s="461"/>
      <c r="F2332" s="579"/>
    </row>
    <row r="2333" spans="1:6" x14ac:dyDescent="0.25">
      <c r="A2333" s="576"/>
      <c r="B2333" s="577"/>
      <c r="C2333" s="578"/>
      <c r="D2333" s="461"/>
      <c r="E2333" s="461"/>
      <c r="F2333" s="579"/>
    </row>
    <row r="2334" spans="1:6" x14ac:dyDescent="0.25">
      <c r="A2334" s="576"/>
      <c r="B2334" s="577"/>
      <c r="C2334" s="578"/>
      <c r="D2334" s="461"/>
      <c r="E2334" s="461"/>
      <c r="F2334" s="579"/>
    </row>
    <row r="2335" spans="1:6" x14ac:dyDescent="0.25">
      <c r="A2335" s="576"/>
      <c r="B2335" s="577"/>
      <c r="C2335" s="578"/>
      <c r="D2335" s="461"/>
      <c r="E2335" s="461"/>
      <c r="F2335" s="579"/>
    </row>
    <row r="2336" spans="1:6" x14ac:dyDescent="0.25">
      <c r="A2336" s="576"/>
      <c r="B2336" s="577"/>
      <c r="C2336" s="578"/>
      <c r="D2336" s="461"/>
      <c r="E2336" s="461"/>
      <c r="F2336" s="579"/>
    </row>
    <row r="2337" spans="1:6" x14ac:dyDescent="0.25">
      <c r="A2337" s="576"/>
      <c r="B2337" s="577"/>
      <c r="C2337" s="578"/>
      <c r="D2337" s="461"/>
      <c r="E2337" s="461"/>
      <c r="F2337" s="579"/>
    </row>
    <row r="2338" spans="1:6" x14ac:dyDescent="0.25">
      <c r="A2338" s="576"/>
      <c r="B2338" s="577"/>
      <c r="C2338" s="578"/>
      <c r="D2338" s="461"/>
      <c r="E2338" s="461"/>
      <c r="F2338" s="579"/>
    </row>
    <row r="2339" spans="1:6" x14ac:dyDescent="0.25">
      <c r="A2339" s="576"/>
      <c r="B2339" s="577"/>
      <c r="C2339" s="578"/>
      <c r="D2339" s="461"/>
      <c r="E2339" s="461"/>
      <c r="F2339" s="579"/>
    </row>
    <row r="2340" spans="1:6" x14ac:dyDescent="0.25">
      <c r="A2340" s="576"/>
      <c r="B2340" s="577"/>
      <c r="C2340" s="578"/>
      <c r="D2340" s="461"/>
      <c r="E2340" s="461"/>
      <c r="F2340" s="579"/>
    </row>
    <row r="2341" spans="1:6" x14ac:dyDescent="0.25">
      <c r="A2341" s="576"/>
      <c r="B2341" s="577"/>
      <c r="C2341" s="578"/>
      <c r="D2341" s="461"/>
      <c r="E2341" s="461"/>
      <c r="F2341" s="579"/>
    </row>
    <row r="2342" spans="1:6" x14ac:dyDescent="0.25">
      <c r="A2342" s="576"/>
      <c r="B2342" s="577"/>
      <c r="C2342" s="578"/>
      <c r="D2342" s="461"/>
      <c r="E2342" s="461"/>
      <c r="F2342" s="579"/>
    </row>
    <row r="2343" spans="1:6" x14ac:dyDescent="0.25">
      <c r="A2343" s="576"/>
      <c r="B2343" s="577"/>
      <c r="C2343" s="578"/>
      <c r="D2343" s="461"/>
      <c r="E2343" s="461"/>
      <c r="F2343" s="579"/>
    </row>
    <row r="2344" spans="1:6" x14ac:dyDescent="0.25">
      <c r="A2344" s="576"/>
      <c r="B2344" s="577"/>
      <c r="C2344" s="578"/>
      <c r="D2344" s="461"/>
      <c r="E2344" s="461"/>
      <c r="F2344" s="579"/>
    </row>
    <row r="2345" spans="1:6" x14ac:dyDescent="0.25">
      <c r="A2345" s="576"/>
      <c r="B2345" s="577"/>
      <c r="C2345" s="578"/>
      <c r="D2345" s="461"/>
      <c r="E2345" s="461"/>
      <c r="F2345" s="579"/>
    </row>
    <row r="2346" spans="1:6" x14ac:dyDescent="0.25">
      <c r="A2346" s="576"/>
      <c r="B2346" s="577"/>
      <c r="C2346" s="578"/>
      <c r="D2346" s="461"/>
      <c r="E2346" s="461"/>
      <c r="F2346" s="579"/>
    </row>
    <row r="2347" spans="1:6" x14ac:dyDescent="0.25">
      <c r="A2347" s="576"/>
      <c r="B2347" s="577"/>
      <c r="C2347" s="578"/>
      <c r="D2347" s="461"/>
      <c r="E2347" s="461"/>
      <c r="F2347" s="579"/>
    </row>
    <row r="2348" spans="1:6" x14ac:dyDescent="0.25">
      <c r="A2348" s="576"/>
      <c r="B2348" s="577"/>
      <c r="C2348" s="578"/>
      <c r="D2348" s="461"/>
      <c r="E2348" s="461"/>
      <c r="F2348" s="579"/>
    </row>
    <row r="2349" spans="1:6" x14ac:dyDescent="0.25">
      <c r="A2349" s="576"/>
      <c r="B2349" s="577"/>
      <c r="C2349" s="578"/>
      <c r="D2349" s="461"/>
      <c r="E2349" s="461"/>
      <c r="F2349" s="579"/>
    </row>
    <row r="2350" spans="1:6" x14ac:dyDescent="0.25">
      <c r="A2350" s="576"/>
      <c r="B2350" s="577"/>
      <c r="C2350" s="578"/>
      <c r="D2350" s="461"/>
      <c r="E2350" s="461"/>
      <c r="F2350" s="579"/>
    </row>
    <row r="2351" spans="1:6" x14ac:dyDescent="0.25">
      <c r="A2351" s="576"/>
      <c r="B2351" s="577"/>
      <c r="C2351" s="578"/>
      <c r="D2351" s="461"/>
      <c r="E2351" s="461"/>
      <c r="F2351" s="579"/>
    </row>
    <row r="2352" spans="1:6" x14ac:dyDescent="0.25">
      <c r="A2352" s="576"/>
      <c r="B2352" s="577"/>
      <c r="C2352" s="578"/>
      <c r="D2352" s="461"/>
      <c r="E2352" s="461"/>
      <c r="F2352" s="579"/>
    </row>
    <row r="2353" spans="1:6" x14ac:dyDescent="0.25">
      <c r="A2353" s="576"/>
      <c r="B2353" s="577"/>
      <c r="C2353" s="578"/>
      <c r="D2353" s="461"/>
      <c r="E2353" s="461"/>
      <c r="F2353" s="579"/>
    </row>
    <row r="2354" spans="1:6" x14ac:dyDescent="0.25">
      <c r="A2354" s="576"/>
      <c r="B2354" s="577"/>
      <c r="C2354" s="578"/>
      <c r="D2354" s="461"/>
      <c r="E2354" s="461"/>
      <c r="F2354" s="579"/>
    </row>
    <row r="2355" spans="1:6" x14ac:dyDescent="0.25">
      <c r="A2355" s="576"/>
      <c r="B2355" s="577"/>
      <c r="C2355" s="578"/>
      <c r="D2355" s="461"/>
      <c r="E2355" s="461"/>
      <c r="F2355" s="579"/>
    </row>
    <row r="2356" spans="1:6" x14ac:dyDescent="0.25">
      <c r="A2356" s="576"/>
      <c r="B2356" s="577"/>
      <c r="C2356" s="578"/>
      <c r="D2356" s="461"/>
      <c r="E2356" s="461"/>
      <c r="F2356" s="579"/>
    </row>
    <row r="2357" spans="1:6" x14ac:dyDescent="0.25">
      <c r="A2357" s="576"/>
      <c r="B2357" s="577"/>
      <c r="C2357" s="578"/>
      <c r="D2357" s="461"/>
      <c r="E2357" s="461"/>
      <c r="F2357" s="579"/>
    </row>
    <row r="2358" spans="1:6" x14ac:dyDescent="0.25">
      <c r="A2358" s="576"/>
      <c r="B2358" s="577"/>
      <c r="C2358" s="578"/>
      <c r="D2358" s="461"/>
      <c r="E2358" s="461"/>
      <c r="F2358" s="579"/>
    </row>
    <row r="2359" spans="1:6" x14ac:dyDescent="0.25">
      <c r="A2359" s="576"/>
      <c r="B2359" s="577"/>
      <c r="C2359" s="578"/>
      <c r="D2359" s="461"/>
      <c r="E2359" s="461"/>
      <c r="F2359" s="579"/>
    </row>
    <row r="2360" spans="1:6" x14ac:dyDescent="0.25">
      <c r="A2360" s="576"/>
      <c r="B2360" s="577"/>
      <c r="C2360" s="578"/>
      <c r="D2360" s="461"/>
      <c r="E2360" s="461"/>
      <c r="F2360" s="579"/>
    </row>
    <row r="2361" spans="1:6" x14ac:dyDescent="0.25">
      <c r="A2361" s="576"/>
      <c r="B2361" s="577"/>
      <c r="C2361" s="578"/>
      <c r="D2361" s="461"/>
      <c r="E2361" s="461"/>
      <c r="F2361" s="579"/>
    </row>
    <row r="2362" spans="1:6" x14ac:dyDescent="0.25">
      <c r="A2362" s="576"/>
      <c r="B2362" s="577"/>
      <c r="C2362" s="578"/>
      <c r="D2362" s="461"/>
      <c r="E2362" s="461"/>
      <c r="F2362" s="579"/>
    </row>
    <row r="2363" spans="1:6" x14ac:dyDescent="0.25">
      <c r="A2363" s="576"/>
      <c r="B2363" s="577"/>
      <c r="C2363" s="578"/>
      <c r="D2363" s="461"/>
      <c r="E2363" s="461"/>
      <c r="F2363" s="579"/>
    </row>
    <row r="2364" spans="1:6" x14ac:dyDescent="0.25">
      <c r="A2364" s="576"/>
      <c r="B2364" s="577"/>
      <c r="C2364" s="578"/>
      <c r="D2364" s="461"/>
      <c r="E2364" s="461"/>
      <c r="F2364" s="579"/>
    </row>
    <row r="2365" spans="1:6" x14ac:dyDescent="0.25">
      <c r="A2365" s="576"/>
      <c r="B2365" s="577"/>
      <c r="C2365" s="578"/>
      <c r="D2365" s="461"/>
      <c r="E2365" s="461"/>
      <c r="F2365" s="579"/>
    </row>
    <row r="2366" spans="1:6" x14ac:dyDescent="0.25">
      <c r="A2366" s="576"/>
      <c r="B2366" s="577"/>
      <c r="C2366" s="578"/>
      <c r="D2366" s="461"/>
      <c r="E2366" s="461"/>
      <c r="F2366" s="579"/>
    </row>
    <row r="2367" spans="1:6" x14ac:dyDescent="0.25">
      <c r="A2367" s="576"/>
      <c r="B2367" s="577"/>
      <c r="C2367" s="578"/>
      <c r="D2367" s="461"/>
      <c r="E2367" s="461"/>
      <c r="F2367" s="579"/>
    </row>
    <row r="2368" spans="1:6" x14ac:dyDescent="0.25">
      <c r="A2368" s="576"/>
      <c r="B2368" s="577"/>
      <c r="C2368" s="578"/>
      <c r="D2368" s="461"/>
      <c r="E2368" s="461"/>
      <c r="F2368" s="579"/>
    </row>
    <row r="2369" spans="1:6" x14ac:dyDescent="0.25">
      <c r="A2369" s="576"/>
      <c r="B2369" s="577"/>
      <c r="C2369" s="578"/>
      <c r="D2369" s="461"/>
      <c r="E2369" s="461"/>
      <c r="F2369" s="579"/>
    </row>
    <row r="2370" spans="1:6" x14ac:dyDescent="0.25">
      <c r="A2370" s="576"/>
      <c r="B2370" s="577"/>
      <c r="C2370" s="578"/>
      <c r="D2370" s="461"/>
      <c r="E2370" s="461"/>
      <c r="F2370" s="579"/>
    </row>
    <row r="2371" spans="1:6" x14ac:dyDescent="0.25">
      <c r="A2371" s="576"/>
      <c r="B2371" s="577"/>
      <c r="C2371" s="578"/>
      <c r="D2371" s="461"/>
      <c r="E2371" s="461"/>
      <c r="F2371" s="579"/>
    </row>
    <row r="2372" spans="1:6" x14ac:dyDescent="0.25">
      <c r="A2372" s="576"/>
      <c r="B2372" s="577"/>
      <c r="C2372" s="578"/>
      <c r="D2372" s="461"/>
      <c r="E2372" s="461"/>
      <c r="F2372" s="579"/>
    </row>
    <row r="2373" spans="1:6" x14ac:dyDescent="0.25">
      <c r="A2373" s="576"/>
      <c r="B2373" s="577"/>
      <c r="C2373" s="578"/>
      <c r="D2373" s="461"/>
      <c r="E2373" s="461"/>
      <c r="F2373" s="579"/>
    </row>
    <row r="2374" spans="1:6" x14ac:dyDescent="0.25">
      <c r="A2374" s="576"/>
      <c r="B2374" s="577"/>
      <c r="C2374" s="578"/>
      <c r="D2374" s="461"/>
      <c r="E2374" s="461"/>
      <c r="F2374" s="579"/>
    </row>
    <row r="2375" spans="1:6" x14ac:dyDescent="0.25">
      <c r="A2375" s="576"/>
      <c r="B2375" s="577"/>
      <c r="C2375" s="578"/>
      <c r="D2375" s="461"/>
      <c r="E2375" s="461"/>
      <c r="F2375" s="579"/>
    </row>
    <row r="2376" spans="1:6" x14ac:dyDescent="0.25">
      <c r="A2376" s="576"/>
      <c r="B2376" s="577"/>
      <c r="C2376" s="578"/>
      <c r="D2376" s="461"/>
      <c r="E2376" s="461"/>
      <c r="F2376" s="579"/>
    </row>
    <row r="2377" spans="1:6" x14ac:dyDescent="0.25">
      <c r="A2377" s="576"/>
      <c r="B2377" s="577"/>
      <c r="C2377" s="578"/>
      <c r="D2377" s="461"/>
      <c r="E2377" s="461"/>
      <c r="F2377" s="579"/>
    </row>
    <row r="2378" spans="1:6" x14ac:dyDescent="0.25">
      <c r="A2378" s="576"/>
      <c r="B2378" s="577"/>
      <c r="C2378" s="578"/>
      <c r="D2378" s="461"/>
      <c r="E2378" s="461"/>
      <c r="F2378" s="579"/>
    </row>
    <row r="2379" spans="1:6" x14ac:dyDescent="0.25">
      <c r="A2379" s="576"/>
      <c r="B2379" s="577"/>
      <c r="C2379" s="578"/>
      <c r="D2379" s="461"/>
      <c r="E2379" s="461"/>
      <c r="F2379" s="579"/>
    </row>
    <row r="2380" spans="1:6" x14ac:dyDescent="0.25">
      <c r="A2380" s="576"/>
      <c r="B2380" s="577"/>
      <c r="C2380" s="578"/>
      <c r="D2380" s="461"/>
      <c r="E2380" s="461"/>
      <c r="F2380" s="579"/>
    </row>
    <row r="2381" spans="1:6" x14ac:dyDescent="0.25">
      <c r="A2381" s="576"/>
      <c r="B2381" s="577"/>
      <c r="C2381" s="578"/>
      <c r="D2381" s="461"/>
      <c r="E2381" s="461"/>
      <c r="F2381" s="579"/>
    </row>
    <row r="2382" spans="1:6" x14ac:dyDescent="0.25">
      <c r="A2382" s="576"/>
      <c r="B2382" s="577"/>
      <c r="C2382" s="578"/>
      <c r="D2382" s="461"/>
      <c r="E2382" s="461"/>
      <c r="F2382" s="579"/>
    </row>
    <row r="2383" spans="1:6" x14ac:dyDescent="0.25">
      <c r="A2383" s="576"/>
      <c r="B2383" s="577"/>
      <c r="C2383" s="578"/>
      <c r="D2383" s="461"/>
      <c r="E2383" s="461"/>
      <c r="F2383" s="579"/>
    </row>
    <row r="2384" spans="1:6" x14ac:dyDescent="0.25">
      <c r="A2384" s="576"/>
      <c r="B2384" s="577"/>
      <c r="C2384" s="578"/>
      <c r="D2384" s="461"/>
      <c r="E2384" s="461"/>
      <c r="F2384" s="579"/>
    </row>
    <row r="2385" spans="1:6" x14ac:dyDescent="0.25">
      <c r="A2385" s="576"/>
      <c r="B2385" s="577"/>
      <c r="C2385" s="578"/>
      <c r="D2385" s="461"/>
      <c r="E2385" s="461"/>
      <c r="F2385" s="579"/>
    </row>
    <row r="2386" spans="1:6" x14ac:dyDescent="0.25">
      <c r="A2386" s="576"/>
      <c r="B2386" s="577"/>
      <c r="C2386" s="578"/>
      <c r="D2386" s="461"/>
      <c r="E2386" s="461"/>
      <c r="F2386" s="579"/>
    </row>
    <row r="2387" spans="1:6" x14ac:dyDescent="0.25">
      <c r="A2387" s="576"/>
      <c r="B2387" s="577"/>
      <c r="C2387" s="578"/>
      <c r="D2387" s="461"/>
      <c r="E2387" s="461"/>
      <c r="F2387" s="579"/>
    </row>
    <row r="2388" spans="1:6" x14ac:dyDescent="0.25">
      <c r="A2388" s="576"/>
      <c r="B2388" s="577"/>
      <c r="C2388" s="578"/>
      <c r="D2388" s="461"/>
      <c r="E2388" s="461"/>
      <c r="F2388" s="579"/>
    </row>
    <row r="2389" spans="1:6" x14ac:dyDescent="0.25">
      <c r="A2389" s="576"/>
      <c r="B2389" s="577"/>
      <c r="C2389" s="578"/>
      <c r="D2389" s="461"/>
      <c r="E2389" s="461"/>
      <c r="F2389" s="579"/>
    </row>
    <row r="2390" spans="1:6" x14ac:dyDescent="0.25">
      <c r="A2390" s="576"/>
      <c r="B2390" s="577"/>
      <c r="C2390" s="578"/>
      <c r="D2390" s="461"/>
      <c r="E2390" s="461"/>
      <c r="F2390" s="579"/>
    </row>
    <row r="2391" spans="1:6" x14ac:dyDescent="0.25">
      <c r="A2391" s="576"/>
      <c r="B2391" s="577"/>
      <c r="C2391" s="578"/>
      <c r="D2391" s="461"/>
      <c r="E2391" s="461"/>
      <c r="F2391" s="579"/>
    </row>
    <row r="2392" spans="1:6" x14ac:dyDescent="0.25">
      <c r="A2392" s="576"/>
      <c r="B2392" s="577"/>
      <c r="C2392" s="578"/>
      <c r="D2392" s="461"/>
      <c r="E2392" s="461"/>
      <c r="F2392" s="579"/>
    </row>
    <row r="2393" spans="1:6" x14ac:dyDescent="0.25">
      <c r="A2393" s="576"/>
      <c r="B2393" s="577"/>
      <c r="C2393" s="578"/>
      <c r="D2393" s="461"/>
      <c r="E2393" s="461"/>
      <c r="F2393" s="579"/>
    </row>
    <row r="2394" spans="1:6" x14ac:dyDescent="0.25">
      <c r="A2394" s="576"/>
      <c r="B2394" s="577"/>
      <c r="C2394" s="578"/>
      <c r="D2394" s="461"/>
      <c r="E2394" s="461"/>
      <c r="F2394" s="579"/>
    </row>
    <row r="2395" spans="1:6" x14ac:dyDescent="0.25">
      <c r="A2395" s="576"/>
      <c r="B2395" s="577"/>
      <c r="C2395" s="578"/>
      <c r="D2395" s="461"/>
      <c r="E2395" s="461"/>
      <c r="F2395" s="579"/>
    </row>
    <row r="2396" spans="1:6" x14ac:dyDescent="0.25">
      <c r="A2396" s="576"/>
      <c r="B2396" s="577"/>
      <c r="C2396" s="578"/>
      <c r="D2396" s="461"/>
      <c r="E2396" s="461"/>
      <c r="F2396" s="579"/>
    </row>
    <row r="2397" spans="1:6" x14ac:dyDescent="0.25">
      <c r="A2397" s="576"/>
      <c r="B2397" s="577"/>
      <c r="C2397" s="578"/>
      <c r="D2397" s="461"/>
      <c r="E2397" s="461"/>
      <c r="F2397" s="579"/>
    </row>
    <row r="2398" spans="1:6" x14ac:dyDescent="0.25">
      <c r="A2398" s="576"/>
      <c r="B2398" s="577"/>
      <c r="C2398" s="578"/>
      <c r="D2398" s="461"/>
      <c r="E2398" s="461"/>
      <c r="F2398" s="579"/>
    </row>
    <row r="2399" spans="1:6" x14ac:dyDescent="0.25">
      <c r="A2399" s="576"/>
      <c r="B2399" s="577"/>
      <c r="C2399" s="578"/>
      <c r="D2399" s="461"/>
      <c r="E2399" s="461"/>
      <c r="F2399" s="579"/>
    </row>
    <row r="2400" spans="1:6" x14ac:dyDescent="0.25">
      <c r="A2400" s="576"/>
      <c r="B2400" s="577"/>
      <c r="C2400" s="578"/>
      <c r="D2400" s="461"/>
      <c r="E2400" s="461"/>
      <c r="F2400" s="579"/>
    </row>
    <row r="2401" spans="1:6" x14ac:dyDescent="0.25">
      <c r="A2401" s="576"/>
      <c r="B2401" s="577"/>
      <c r="C2401" s="578"/>
      <c r="D2401" s="461"/>
      <c r="E2401" s="461"/>
      <c r="F2401" s="579"/>
    </row>
    <row r="2402" spans="1:6" x14ac:dyDescent="0.25">
      <c r="A2402" s="576"/>
      <c r="B2402" s="577"/>
      <c r="C2402" s="578"/>
      <c r="D2402" s="461"/>
      <c r="E2402" s="461"/>
      <c r="F2402" s="579"/>
    </row>
    <row r="2403" spans="1:6" x14ac:dyDescent="0.25">
      <c r="A2403" s="576"/>
      <c r="B2403" s="577"/>
      <c r="C2403" s="578"/>
      <c r="D2403" s="461"/>
      <c r="E2403" s="461"/>
      <c r="F2403" s="579"/>
    </row>
    <row r="2404" spans="1:6" x14ac:dyDescent="0.25">
      <c r="A2404" s="576"/>
      <c r="B2404" s="577"/>
      <c r="C2404" s="578"/>
      <c r="D2404" s="461"/>
      <c r="E2404" s="461"/>
      <c r="F2404" s="579"/>
    </row>
    <row r="2405" spans="1:6" x14ac:dyDescent="0.25">
      <c r="A2405" s="576"/>
      <c r="B2405" s="577"/>
      <c r="C2405" s="578"/>
      <c r="D2405" s="461"/>
      <c r="E2405" s="461"/>
      <c r="F2405" s="579"/>
    </row>
    <row r="2406" spans="1:6" x14ac:dyDescent="0.25">
      <c r="A2406" s="576"/>
      <c r="B2406" s="577"/>
      <c r="C2406" s="578"/>
      <c r="D2406" s="461"/>
      <c r="E2406" s="461"/>
      <c r="F2406" s="579"/>
    </row>
    <row r="2407" spans="1:6" x14ac:dyDescent="0.25">
      <c r="A2407" s="576"/>
      <c r="B2407" s="577"/>
      <c r="C2407" s="578"/>
      <c r="D2407" s="461"/>
      <c r="E2407" s="461"/>
      <c r="F2407" s="579"/>
    </row>
    <row r="2408" spans="1:6" x14ac:dyDescent="0.25">
      <c r="A2408" s="576"/>
      <c r="B2408" s="577"/>
      <c r="C2408" s="578"/>
      <c r="D2408" s="461"/>
      <c r="E2408" s="461"/>
      <c r="F2408" s="579"/>
    </row>
    <row r="2409" spans="1:6" x14ac:dyDescent="0.25">
      <c r="A2409" s="576"/>
      <c r="B2409" s="577"/>
      <c r="C2409" s="578"/>
      <c r="D2409" s="461"/>
      <c r="E2409" s="461"/>
      <c r="F2409" s="579"/>
    </row>
    <row r="2410" spans="1:6" x14ac:dyDescent="0.25">
      <c r="A2410" s="576"/>
      <c r="B2410" s="577"/>
      <c r="C2410" s="578"/>
      <c r="D2410" s="461"/>
      <c r="E2410" s="461"/>
      <c r="F2410" s="579"/>
    </row>
    <row r="2411" spans="1:6" x14ac:dyDescent="0.25">
      <c r="A2411" s="576"/>
      <c r="B2411" s="577"/>
      <c r="C2411" s="578"/>
      <c r="D2411" s="461"/>
      <c r="E2411" s="461"/>
      <c r="F2411" s="579"/>
    </row>
    <row r="2412" spans="1:6" x14ac:dyDescent="0.25">
      <c r="A2412" s="576"/>
      <c r="B2412" s="577"/>
      <c r="C2412" s="578"/>
      <c r="D2412" s="461"/>
      <c r="E2412" s="461"/>
      <c r="F2412" s="579"/>
    </row>
    <row r="2413" spans="1:6" x14ac:dyDescent="0.25">
      <c r="A2413" s="576"/>
      <c r="B2413" s="577"/>
      <c r="C2413" s="578"/>
      <c r="D2413" s="461"/>
      <c r="E2413" s="461"/>
      <c r="F2413" s="579"/>
    </row>
    <row r="2414" spans="1:6" x14ac:dyDescent="0.25">
      <c r="A2414" s="576"/>
      <c r="B2414" s="577"/>
      <c r="C2414" s="578"/>
      <c r="D2414" s="461"/>
      <c r="E2414" s="461"/>
      <c r="F2414" s="579"/>
    </row>
    <row r="2415" spans="1:6" x14ac:dyDescent="0.25">
      <c r="A2415" s="576"/>
      <c r="B2415" s="577"/>
      <c r="C2415" s="578"/>
      <c r="D2415" s="461"/>
      <c r="E2415" s="461"/>
      <c r="F2415" s="579"/>
    </row>
    <row r="2416" spans="1:6" x14ac:dyDescent="0.25">
      <c r="A2416" s="576"/>
      <c r="B2416" s="577"/>
      <c r="C2416" s="578"/>
      <c r="D2416" s="461"/>
      <c r="E2416" s="461"/>
      <c r="F2416" s="579"/>
    </row>
    <row r="2417" spans="1:6" x14ac:dyDescent="0.25">
      <c r="A2417" s="576"/>
      <c r="B2417" s="577"/>
      <c r="C2417" s="578"/>
      <c r="D2417" s="461"/>
      <c r="E2417" s="461"/>
      <c r="F2417" s="579"/>
    </row>
    <row r="2418" spans="1:6" x14ac:dyDescent="0.25">
      <c r="A2418" s="576"/>
      <c r="B2418" s="577"/>
      <c r="C2418" s="578"/>
      <c r="D2418" s="461"/>
      <c r="E2418" s="461"/>
      <c r="F2418" s="579"/>
    </row>
    <row r="2419" spans="1:6" x14ac:dyDescent="0.25">
      <c r="A2419" s="576"/>
      <c r="B2419" s="577"/>
      <c r="C2419" s="578"/>
      <c r="D2419" s="461"/>
      <c r="E2419" s="461"/>
      <c r="F2419" s="579"/>
    </row>
    <row r="2420" spans="1:6" x14ac:dyDescent="0.25">
      <c r="A2420" s="576"/>
      <c r="B2420" s="577"/>
      <c r="C2420" s="578"/>
      <c r="D2420" s="461"/>
      <c r="E2420" s="461"/>
      <c r="F2420" s="579"/>
    </row>
    <row r="2421" spans="1:6" x14ac:dyDescent="0.25">
      <c r="A2421" s="576"/>
      <c r="B2421" s="577"/>
      <c r="C2421" s="578"/>
      <c r="D2421" s="461"/>
      <c r="E2421" s="461"/>
      <c r="F2421" s="579"/>
    </row>
    <row r="2422" spans="1:6" x14ac:dyDescent="0.25">
      <c r="A2422" s="576"/>
      <c r="B2422" s="577"/>
      <c r="C2422" s="578"/>
      <c r="D2422" s="461"/>
      <c r="E2422" s="461"/>
      <c r="F2422" s="579"/>
    </row>
    <row r="2423" spans="1:6" x14ac:dyDescent="0.25">
      <c r="A2423" s="576"/>
      <c r="B2423" s="577"/>
      <c r="C2423" s="578"/>
      <c r="D2423" s="461"/>
      <c r="E2423" s="461"/>
      <c r="F2423" s="579"/>
    </row>
    <row r="2424" spans="1:6" x14ac:dyDescent="0.25">
      <c r="A2424" s="576"/>
      <c r="B2424" s="577"/>
      <c r="C2424" s="578"/>
      <c r="D2424" s="461"/>
      <c r="E2424" s="461"/>
      <c r="F2424" s="579"/>
    </row>
    <row r="2425" spans="1:6" x14ac:dyDescent="0.25">
      <c r="A2425" s="576"/>
      <c r="B2425" s="577"/>
      <c r="C2425" s="578"/>
      <c r="D2425" s="461"/>
      <c r="E2425" s="461"/>
      <c r="F2425" s="579"/>
    </row>
    <row r="2426" spans="1:6" x14ac:dyDescent="0.25">
      <c r="A2426" s="576"/>
      <c r="B2426" s="577"/>
      <c r="C2426" s="578"/>
      <c r="D2426" s="461"/>
      <c r="E2426" s="461"/>
      <c r="F2426" s="579"/>
    </row>
    <row r="2427" spans="1:6" x14ac:dyDescent="0.25">
      <c r="A2427" s="576"/>
      <c r="B2427" s="577"/>
      <c r="C2427" s="578"/>
      <c r="D2427" s="461"/>
      <c r="E2427" s="461"/>
      <c r="F2427" s="579"/>
    </row>
    <row r="2428" spans="1:6" x14ac:dyDescent="0.25">
      <c r="A2428" s="576"/>
      <c r="B2428" s="577"/>
      <c r="C2428" s="578"/>
      <c r="D2428" s="461"/>
      <c r="E2428" s="461"/>
      <c r="F2428" s="579"/>
    </row>
    <row r="2429" spans="1:6" x14ac:dyDescent="0.25">
      <c r="A2429" s="576"/>
      <c r="B2429" s="577"/>
      <c r="C2429" s="578"/>
      <c r="D2429" s="461"/>
      <c r="E2429" s="461"/>
      <c r="F2429" s="579"/>
    </row>
    <row r="2430" spans="1:6" x14ac:dyDescent="0.25">
      <c r="A2430" s="576"/>
      <c r="B2430" s="577"/>
      <c r="C2430" s="578"/>
      <c r="D2430" s="461"/>
      <c r="E2430" s="461"/>
      <c r="F2430" s="579"/>
    </row>
    <row r="2431" spans="1:6" x14ac:dyDescent="0.25">
      <c r="A2431" s="576"/>
      <c r="B2431" s="577"/>
      <c r="C2431" s="578"/>
      <c r="D2431" s="461"/>
      <c r="E2431" s="461"/>
      <c r="F2431" s="579"/>
    </row>
    <row r="2432" spans="1:6" x14ac:dyDescent="0.25">
      <c r="A2432" s="576"/>
      <c r="B2432" s="577"/>
      <c r="C2432" s="578"/>
      <c r="D2432" s="461"/>
      <c r="E2432" s="461"/>
      <c r="F2432" s="579"/>
    </row>
    <row r="2433" spans="1:6" x14ac:dyDescent="0.25">
      <c r="A2433" s="576"/>
      <c r="B2433" s="577"/>
      <c r="C2433" s="578"/>
      <c r="D2433" s="461"/>
      <c r="E2433" s="461"/>
      <c r="F2433" s="579"/>
    </row>
    <row r="2434" spans="1:6" x14ac:dyDescent="0.25">
      <c r="A2434" s="576"/>
      <c r="B2434" s="577"/>
      <c r="C2434" s="578"/>
      <c r="D2434" s="461"/>
      <c r="E2434" s="461"/>
      <c r="F2434" s="579"/>
    </row>
    <row r="2435" spans="1:6" x14ac:dyDescent="0.25">
      <c r="A2435" s="576"/>
      <c r="B2435" s="577"/>
      <c r="C2435" s="578"/>
      <c r="D2435" s="461"/>
      <c r="E2435" s="461"/>
      <c r="F2435" s="579"/>
    </row>
    <row r="2436" spans="1:6" x14ac:dyDescent="0.25">
      <c r="A2436" s="576"/>
      <c r="B2436" s="577"/>
      <c r="C2436" s="578"/>
      <c r="D2436" s="461"/>
      <c r="E2436" s="461"/>
      <c r="F2436" s="579"/>
    </row>
    <row r="2437" spans="1:6" x14ac:dyDescent="0.25">
      <c r="A2437" s="576"/>
      <c r="B2437" s="577"/>
      <c r="C2437" s="578"/>
      <c r="D2437" s="461"/>
      <c r="E2437" s="461"/>
      <c r="F2437" s="579"/>
    </row>
    <row r="2438" spans="1:6" x14ac:dyDescent="0.25">
      <c r="A2438" s="576"/>
      <c r="B2438" s="577"/>
      <c r="C2438" s="578"/>
      <c r="D2438" s="461"/>
      <c r="E2438" s="461"/>
      <c r="F2438" s="579"/>
    </row>
    <row r="2439" spans="1:6" x14ac:dyDescent="0.25">
      <c r="A2439" s="576"/>
      <c r="B2439" s="577"/>
      <c r="C2439" s="578"/>
      <c r="D2439" s="461"/>
      <c r="E2439" s="461"/>
      <c r="F2439" s="579"/>
    </row>
    <row r="2440" spans="1:6" x14ac:dyDescent="0.25">
      <c r="A2440" s="576"/>
      <c r="B2440" s="577"/>
      <c r="C2440" s="578"/>
      <c r="D2440" s="461"/>
      <c r="E2440" s="461"/>
      <c r="F2440" s="579"/>
    </row>
    <row r="2441" spans="1:6" x14ac:dyDescent="0.25">
      <c r="A2441" s="576"/>
      <c r="B2441" s="577"/>
      <c r="C2441" s="578"/>
      <c r="D2441" s="461"/>
      <c r="E2441" s="461"/>
      <c r="F2441" s="579"/>
    </row>
    <row r="2442" spans="1:6" x14ac:dyDescent="0.25">
      <c r="A2442" s="576"/>
      <c r="B2442" s="577"/>
      <c r="C2442" s="578"/>
      <c r="D2442" s="461"/>
      <c r="E2442" s="461"/>
      <c r="F2442" s="579"/>
    </row>
    <row r="2443" spans="1:6" x14ac:dyDescent="0.25">
      <c r="A2443" s="576"/>
      <c r="B2443" s="577"/>
      <c r="C2443" s="578"/>
      <c r="D2443" s="461"/>
      <c r="E2443" s="461"/>
      <c r="F2443" s="579"/>
    </row>
    <row r="2444" spans="1:6" x14ac:dyDescent="0.25">
      <c r="A2444" s="576"/>
      <c r="B2444" s="577"/>
      <c r="C2444" s="578"/>
      <c r="D2444" s="461"/>
      <c r="E2444" s="461"/>
      <c r="F2444" s="579"/>
    </row>
    <row r="2445" spans="1:6" x14ac:dyDescent="0.25">
      <c r="A2445" s="576"/>
      <c r="B2445" s="577"/>
      <c r="C2445" s="578"/>
      <c r="D2445" s="461"/>
      <c r="E2445" s="461"/>
      <c r="F2445" s="579"/>
    </row>
    <row r="2446" spans="1:6" x14ac:dyDescent="0.25">
      <c r="A2446" s="576"/>
      <c r="B2446" s="577"/>
      <c r="C2446" s="578"/>
      <c r="D2446" s="461"/>
      <c r="E2446" s="461"/>
      <c r="F2446" s="579"/>
    </row>
    <row r="2447" spans="1:6" x14ac:dyDescent="0.25">
      <c r="A2447" s="576"/>
      <c r="B2447" s="577"/>
      <c r="C2447" s="578"/>
      <c r="D2447" s="461"/>
      <c r="E2447" s="461"/>
      <c r="F2447" s="579"/>
    </row>
    <row r="2448" spans="1:6" x14ac:dyDescent="0.25">
      <c r="A2448" s="576"/>
      <c r="B2448" s="577"/>
      <c r="C2448" s="578"/>
      <c r="D2448" s="461"/>
      <c r="E2448" s="461"/>
      <c r="F2448" s="579"/>
    </row>
    <row r="2449" spans="1:6" x14ac:dyDescent="0.25">
      <c r="A2449" s="576"/>
      <c r="B2449" s="577"/>
      <c r="C2449" s="578"/>
      <c r="D2449" s="461"/>
      <c r="E2449" s="461"/>
      <c r="F2449" s="579"/>
    </row>
    <row r="2450" spans="1:6" x14ac:dyDescent="0.25">
      <c r="A2450" s="576"/>
      <c r="B2450" s="577"/>
      <c r="C2450" s="578"/>
      <c r="D2450" s="461"/>
      <c r="E2450" s="461"/>
      <c r="F2450" s="579"/>
    </row>
    <row r="2451" spans="1:6" x14ac:dyDescent="0.25">
      <c r="A2451" s="576"/>
      <c r="B2451" s="577"/>
      <c r="C2451" s="578"/>
      <c r="D2451" s="461"/>
      <c r="E2451" s="461"/>
      <c r="F2451" s="579"/>
    </row>
    <row r="2452" spans="1:6" x14ac:dyDescent="0.25">
      <c r="A2452" s="576"/>
      <c r="B2452" s="577"/>
      <c r="C2452" s="578"/>
      <c r="D2452" s="461"/>
      <c r="E2452" s="461"/>
      <c r="F2452" s="579"/>
    </row>
    <row r="2453" spans="1:6" x14ac:dyDescent="0.25">
      <c r="A2453" s="576"/>
      <c r="B2453" s="577"/>
      <c r="C2453" s="578"/>
      <c r="D2453" s="461"/>
      <c r="E2453" s="461"/>
      <c r="F2453" s="579"/>
    </row>
    <row r="2454" spans="1:6" x14ac:dyDescent="0.25">
      <c r="A2454" s="576"/>
      <c r="B2454" s="577"/>
      <c r="C2454" s="578"/>
      <c r="D2454" s="461"/>
      <c r="E2454" s="461"/>
      <c r="F2454" s="579"/>
    </row>
    <row r="2455" spans="1:6" x14ac:dyDescent="0.25">
      <c r="A2455" s="576"/>
      <c r="B2455" s="577"/>
      <c r="C2455" s="578"/>
      <c r="D2455" s="461"/>
      <c r="E2455" s="461"/>
      <c r="F2455" s="579"/>
    </row>
    <row r="2456" spans="1:6" x14ac:dyDescent="0.25">
      <c r="A2456" s="576"/>
      <c r="B2456" s="577"/>
      <c r="C2456" s="578"/>
      <c r="D2456" s="461"/>
      <c r="E2456" s="461"/>
      <c r="F2456" s="579"/>
    </row>
    <row r="2457" spans="1:6" x14ac:dyDescent="0.25">
      <c r="A2457" s="576"/>
      <c r="B2457" s="577"/>
      <c r="C2457" s="578"/>
      <c r="D2457" s="461"/>
      <c r="E2457" s="461"/>
      <c r="F2457" s="579"/>
    </row>
    <row r="2458" spans="1:6" x14ac:dyDescent="0.25">
      <c r="A2458" s="576"/>
      <c r="B2458" s="577"/>
      <c r="C2458" s="578"/>
      <c r="D2458" s="461"/>
      <c r="E2458" s="461"/>
      <c r="F2458" s="579"/>
    </row>
    <row r="2459" spans="1:6" x14ac:dyDescent="0.25">
      <c r="A2459" s="576"/>
      <c r="B2459" s="577"/>
      <c r="C2459" s="578"/>
      <c r="D2459" s="461"/>
      <c r="E2459" s="461"/>
      <c r="F2459" s="579"/>
    </row>
    <row r="2460" spans="1:6" x14ac:dyDescent="0.25">
      <c r="A2460" s="576"/>
      <c r="B2460" s="577"/>
      <c r="C2460" s="578"/>
      <c r="D2460" s="461"/>
      <c r="E2460" s="461"/>
      <c r="F2460" s="579"/>
    </row>
    <row r="2461" spans="1:6" x14ac:dyDescent="0.25">
      <c r="A2461" s="576"/>
      <c r="B2461" s="577"/>
      <c r="C2461" s="578"/>
      <c r="D2461" s="461"/>
      <c r="E2461" s="461"/>
      <c r="F2461" s="579"/>
    </row>
    <row r="2462" spans="1:6" x14ac:dyDescent="0.25">
      <c r="A2462" s="576"/>
      <c r="B2462" s="577"/>
      <c r="C2462" s="578"/>
      <c r="D2462" s="461"/>
      <c r="E2462" s="461"/>
      <c r="F2462" s="579"/>
    </row>
    <row r="2463" spans="1:6" x14ac:dyDescent="0.25">
      <c r="A2463" s="576"/>
      <c r="B2463" s="577"/>
      <c r="C2463" s="578"/>
      <c r="D2463" s="461"/>
      <c r="E2463" s="461"/>
      <c r="F2463" s="579"/>
    </row>
    <row r="2464" spans="1:6" x14ac:dyDescent="0.25">
      <c r="A2464" s="576"/>
      <c r="B2464" s="577"/>
      <c r="C2464" s="578"/>
      <c r="D2464" s="461"/>
      <c r="E2464" s="461"/>
      <c r="F2464" s="579"/>
    </row>
    <row r="2465" spans="1:6" x14ac:dyDescent="0.25">
      <c r="A2465" s="576"/>
      <c r="B2465" s="577"/>
      <c r="C2465" s="578"/>
      <c r="D2465" s="461"/>
      <c r="E2465" s="461"/>
      <c r="F2465" s="579"/>
    </row>
    <row r="2466" spans="1:6" x14ac:dyDescent="0.25">
      <c r="A2466" s="576"/>
      <c r="B2466" s="577"/>
      <c r="C2466" s="578"/>
      <c r="D2466" s="461"/>
      <c r="E2466" s="461"/>
      <c r="F2466" s="579"/>
    </row>
    <row r="2467" spans="1:6" x14ac:dyDescent="0.25">
      <c r="A2467" s="576"/>
      <c r="B2467" s="577"/>
      <c r="C2467" s="578"/>
      <c r="D2467" s="461"/>
      <c r="E2467" s="461"/>
      <c r="F2467" s="579"/>
    </row>
    <row r="2468" spans="1:6" x14ac:dyDescent="0.25">
      <c r="A2468" s="576"/>
      <c r="B2468" s="577"/>
      <c r="C2468" s="578"/>
      <c r="D2468" s="461"/>
      <c r="E2468" s="461"/>
      <c r="F2468" s="579"/>
    </row>
    <row r="2469" spans="1:6" x14ac:dyDescent="0.25">
      <c r="A2469" s="576"/>
      <c r="B2469" s="577"/>
      <c r="C2469" s="578"/>
      <c r="D2469" s="461"/>
      <c r="E2469" s="461"/>
      <c r="F2469" s="579"/>
    </row>
    <row r="2470" spans="1:6" x14ac:dyDescent="0.25">
      <c r="A2470" s="576"/>
      <c r="B2470" s="577"/>
      <c r="C2470" s="578"/>
      <c r="D2470" s="461"/>
      <c r="E2470" s="461"/>
      <c r="F2470" s="579"/>
    </row>
    <row r="2471" spans="1:6" x14ac:dyDescent="0.25">
      <c r="A2471" s="576"/>
      <c r="B2471" s="577"/>
      <c r="C2471" s="578"/>
      <c r="D2471" s="461"/>
      <c r="E2471" s="461"/>
      <c r="F2471" s="579"/>
    </row>
    <row r="2472" spans="1:6" x14ac:dyDescent="0.25">
      <c r="A2472" s="576"/>
      <c r="B2472" s="577"/>
      <c r="C2472" s="578"/>
      <c r="D2472" s="461"/>
      <c r="E2472" s="461"/>
      <c r="F2472" s="579"/>
    </row>
    <row r="2473" spans="1:6" x14ac:dyDescent="0.25">
      <c r="A2473" s="576"/>
      <c r="B2473" s="577"/>
      <c r="C2473" s="578"/>
      <c r="D2473" s="461"/>
      <c r="E2473" s="461"/>
      <c r="F2473" s="579"/>
    </row>
    <row r="2474" spans="1:6" x14ac:dyDescent="0.25">
      <c r="A2474" s="576"/>
      <c r="B2474" s="577"/>
      <c r="C2474" s="578"/>
      <c r="D2474" s="461"/>
      <c r="E2474" s="461"/>
      <c r="F2474" s="579"/>
    </row>
    <row r="2475" spans="1:6" x14ac:dyDescent="0.25">
      <c r="A2475" s="576"/>
      <c r="B2475" s="577"/>
      <c r="C2475" s="578"/>
      <c r="D2475" s="461"/>
      <c r="E2475" s="461"/>
      <c r="F2475" s="579"/>
    </row>
    <row r="2476" spans="1:6" x14ac:dyDescent="0.25">
      <c r="A2476" s="576"/>
      <c r="B2476" s="577"/>
      <c r="C2476" s="578"/>
      <c r="D2476" s="461"/>
      <c r="E2476" s="461"/>
      <c r="F2476" s="579"/>
    </row>
    <row r="2477" spans="1:6" x14ac:dyDescent="0.25">
      <c r="A2477" s="576"/>
      <c r="B2477" s="577"/>
      <c r="C2477" s="578"/>
      <c r="D2477" s="461"/>
      <c r="E2477" s="461"/>
      <c r="F2477" s="579"/>
    </row>
    <row r="2478" spans="1:6" x14ac:dyDescent="0.25">
      <c r="A2478" s="576"/>
      <c r="B2478" s="577"/>
      <c r="C2478" s="578"/>
      <c r="D2478" s="461"/>
      <c r="E2478" s="461"/>
      <c r="F2478" s="579"/>
    </row>
    <row r="2479" spans="1:6" x14ac:dyDescent="0.25">
      <c r="A2479" s="576"/>
      <c r="B2479" s="577"/>
      <c r="C2479" s="578"/>
      <c r="D2479" s="461"/>
      <c r="E2479" s="461"/>
      <c r="F2479" s="579"/>
    </row>
    <row r="2480" spans="1:6" x14ac:dyDescent="0.25">
      <c r="A2480" s="576"/>
      <c r="B2480" s="577"/>
      <c r="C2480" s="578"/>
      <c r="D2480" s="461"/>
      <c r="E2480" s="461"/>
      <c r="F2480" s="579"/>
    </row>
    <row r="2481" spans="1:6" x14ac:dyDescent="0.25">
      <c r="A2481" s="576"/>
      <c r="B2481" s="577"/>
      <c r="C2481" s="578"/>
      <c r="D2481" s="461"/>
      <c r="E2481" s="461"/>
      <c r="F2481" s="579"/>
    </row>
    <row r="2482" spans="1:6" x14ac:dyDescent="0.25">
      <c r="A2482" s="576"/>
      <c r="B2482" s="577"/>
      <c r="C2482" s="578"/>
      <c r="D2482" s="461"/>
      <c r="E2482" s="461"/>
      <c r="F2482" s="579"/>
    </row>
    <row r="2483" spans="1:6" x14ac:dyDescent="0.25">
      <c r="A2483" s="576"/>
      <c r="B2483" s="577"/>
      <c r="C2483" s="578"/>
      <c r="D2483" s="461"/>
      <c r="E2483" s="461"/>
      <c r="F2483" s="579"/>
    </row>
    <row r="2484" spans="1:6" x14ac:dyDescent="0.25">
      <c r="A2484" s="576"/>
      <c r="B2484" s="577"/>
      <c r="C2484" s="578"/>
      <c r="D2484" s="461"/>
      <c r="E2484" s="461"/>
      <c r="F2484" s="579"/>
    </row>
    <row r="2485" spans="1:6" x14ac:dyDescent="0.25">
      <c r="A2485" s="576"/>
      <c r="B2485" s="577"/>
      <c r="C2485" s="578"/>
      <c r="D2485" s="461"/>
      <c r="E2485" s="461"/>
      <c r="F2485" s="579"/>
    </row>
    <row r="2486" spans="1:6" x14ac:dyDescent="0.25">
      <c r="A2486" s="576"/>
      <c r="B2486" s="577"/>
      <c r="C2486" s="578"/>
      <c r="D2486" s="461"/>
      <c r="E2486" s="461"/>
      <c r="F2486" s="579"/>
    </row>
    <row r="2487" spans="1:6" x14ac:dyDescent="0.25">
      <c r="A2487" s="576"/>
      <c r="B2487" s="577"/>
      <c r="C2487" s="578"/>
      <c r="D2487" s="461"/>
      <c r="E2487" s="461"/>
      <c r="F2487" s="579"/>
    </row>
    <row r="2488" spans="1:6" x14ac:dyDescent="0.25">
      <c r="A2488" s="576"/>
      <c r="B2488" s="577"/>
      <c r="C2488" s="578"/>
      <c r="D2488" s="461"/>
      <c r="E2488" s="461"/>
      <c r="F2488" s="579"/>
    </row>
    <row r="2489" spans="1:6" x14ac:dyDescent="0.25">
      <c r="A2489" s="576"/>
      <c r="B2489" s="577"/>
      <c r="C2489" s="578"/>
      <c r="D2489" s="461"/>
      <c r="E2489" s="461"/>
      <c r="F2489" s="579"/>
    </row>
    <row r="2490" spans="1:6" x14ac:dyDescent="0.25">
      <c r="A2490" s="576"/>
      <c r="B2490" s="577"/>
      <c r="C2490" s="578"/>
      <c r="D2490" s="461"/>
      <c r="E2490" s="461"/>
      <c r="F2490" s="579"/>
    </row>
    <row r="2491" spans="1:6" x14ac:dyDescent="0.25">
      <c r="A2491" s="576"/>
      <c r="B2491" s="577"/>
      <c r="C2491" s="578"/>
      <c r="D2491" s="461"/>
      <c r="E2491" s="461"/>
      <c r="F2491" s="579"/>
    </row>
    <row r="2492" spans="1:6" x14ac:dyDescent="0.25">
      <c r="A2492" s="576"/>
      <c r="B2492" s="577"/>
      <c r="C2492" s="578"/>
      <c r="D2492" s="461"/>
      <c r="E2492" s="461"/>
      <c r="F2492" s="579"/>
    </row>
    <row r="2493" spans="1:6" x14ac:dyDescent="0.25">
      <c r="A2493" s="576"/>
      <c r="B2493" s="577"/>
      <c r="C2493" s="578"/>
      <c r="D2493" s="461"/>
      <c r="E2493" s="461"/>
      <c r="F2493" s="579"/>
    </row>
    <row r="2494" spans="1:6" x14ac:dyDescent="0.25">
      <c r="A2494" s="576"/>
      <c r="B2494" s="577"/>
      <c r="C2494" s="578"/>
      <c r="D2494" s="461"/>
      <c r="E2494" s="461"/>
      <c r="F2494" s="579"/>
    </row>
    <row r="2495" spans="1:6" x14ac:dyDescent="0.25">
      <c r="A2495" s="576"/>
      <c r="B2495" s="577"/>
      <c r="C2495" s="578"/>
      <c r="D2495" s="461"/>
      <c r="E2495" s="461"/>
      <c r="F2495" s="579"/>
    </row>
    <row r="2496" spans="1:6" x14ac:dyDescent="0.25">
      <c r="A2496" s="576"/>
      <c r="B2496" s="577"/>
      <c r="C2496" s="578"/>
      <c r="D2496" s="461"/>
      <c r="E2496" s="461"/>
      <c r="F2496" s="579"/>
    </row>
    <row r="2497" spans="1:6" x14ac:dyDescent="0.25">
      <c r="A2497" s="576"/>
      <c r="B2497" s="577"/>
      <c r="C2497" s="578"/>
      <c r="D2497" s="461"/>
      <c r="E2497" s="461"/>
      <c r="F2497" s="579"/>
    </row>
    <row r="2498" spans="1:6" x14ac:dyDescent="0.25">
      <c r="A2498" s="576"/>
      <c r="B2498" s="577"/>
      <c r="C2498" s="578"/>
      <c r="D2498" s="461"/>
      <c r="E2498" s="461"/>
      <c r="F2498" s="579"/>
    </row>
    <row r="2499" spans="1:6" x14ac:dyDescent="0.25">
      <c r="A2499" s="576"/>
      <c r="B2499" s="577"/>
      <c r="C2499" s="578"/>
      <c r="D2499" s="461"/>
      <c r="E2499" s="461"/>
      <c r="F2499" s="579"/>
    </row>
    <row r="2500" spans="1:6" x14ac:dyDescent="0.25">
      <c r="A2500" s="576"/>
      <c r="B2500" s="577"/>
      <c r="C2500" s="578"/>
      <c r="D2500" s="461"/>
      <c r="E2500" s="461"/>
      <c r="F2500" s="579"/>
    </row>
    <row r="2501" spans="1:6" x14ac:dyDescent="0.25">
      <c r="A2501" s="576"/>
      <c r="B2501" s="577"/>
      <c r="C2501" s="578"/>
      <c r="D2501" s="461"/>
      <c r="E2501" s="461"/>
      <c r="F2501" s="579"/>
    </row>
    <row r="2502" spans="1:6" x14ac:dyDescent="0.25">
      <c r="A2502" s="576"/>
      <c r="B2502" s="577"/>
      <c r="C2502" s="578"/>
      <c r="D2502" s="461"/>
      <c r="E2502" s="461"/>
      <c r="F2502" s="579"/>
    </row>
    <row r="2503" spans="1:6" x14ac:dyDescent="0.25">
      <c r="A2503" s="576"/>
      <c r="B2503" s="577"/>
      <c r="C2503" s="578"/>
      <c r="D2503" s="461"/>
      <c r="E2503" s="461"/>
      <c r="F2503" s="579"/>
    </row>
    <row r="2504" spans="1:6" x14ac:dyDescent="0.25">
      <c r="A2504" s="576"/>
      <c r="B2504" s="577"/>
      <c r="C2504" s="578"/>
      <c r="D2504" s="461"/>
      <c r="E2504" s="461"/>
      <c r="F2504" s="579"/>
    </row>
    <row r="2505" spans="1:6" x14ac:dyDescent="0.25">
      <c r="A2505" s="576"/>
      <c r="B2505" s="577"/>
      <c r="C2505" s="578"/>
      <c r="D2505" s="461"/>
      <c r="E2505" s="461"/>
      <c r="F2505" s="579"/>
    </row>
    <row r="2506" spans="1:6" x14ac:dyDescent="0.25">
      <c r="A2506" s="576"/>
      <c r="B2506" s="577"/>
      <c r="C2506" s="578"/>
      <c r="D2506" s="461"/>
      <c r="E2506" s="461"/>
      <c r="F2506" s="579"/>
    </row>
    <row r="2507" spans="1:6" x14ac:dyDescent="0.25">
      <c r="A2507" s="576"/>
      <c r="B2507" s="577"/>
      <c r="C2507" s="578"/>
      <c r="D2507" s="461"/>
      <c r="E2507" s="461"/>
      <c r="F2507" s="579"/>
    </row>
    <row r="2508" spans="1:6" x14ac:dyDescent="0.25">
      <c r="A2508" s="576"/>
      <c r="B2508" s="577"/>
      <c r="C2508" s="578"/>
      <c r="D2508" s="461"/>
      <c r="E2508" s="461"/>
      <c r="F2508" s="579"/>
    </row>
    <row r="2509" spans="1:6" x14ac:dyDescent="0.25">
      <c r="A2509" s="576"/>
      <c r="B2509" s="577"/>
      <c r="C2509" s="578"/>
      <c r="D2509" s="461"/>
      <c r="E2509" s="461"/>
      <c r="F2509" s="579"/>
    </row>
    <row r="2510" spans="1:6" x14ac:dyDescent="0.25">
      <c r="A2510" s="576"/>
      <c r="B2510" s="577"/>
      <c r="C2510" s="578"/>
      <c r="D2510" s="461"/>
      <c r="E2510" s="461"/>
      <c r="F2510" s="579"/>
    </row>
    <row r="2511" spans="1:6" x14ac:dyDescent="0.25">
      <c r="A2511" s="576"/>
      <c r="B2511" s="577"/>
      <c r="C2511" s="578"/>
      <c r="D2511" s="461"/>
      <c r="E2511" s="461"/>
      <c r="F2511" s="579"/>
    </row>
    <row r="2512" spans="1:6" x14ac:dyDescent="0.25">
      <c r="A2512" s="576"/>
      <c r="B2512" s="577"/>
      <c r="C2512" s="578"/>
      <c r="D2512" s="461"/>
      <c r="E2512" s="461"/>
      <c r="F2512" s="579"/>
    </row>
    <row r="2513" spans="1:6" x14ac:dyDescent="0.25">
      <c r="A2513" s="576"/>
      <c r="B2513" s="577"/>
      <c r="C2513" s="578"/>
      <c r="D2513" s="461"/>
      <c r="E2513" s="461"/>
      <c r="F2513" s="579"/>
    </row>
    <row r="2514" spans="1:6" x14ac:dyDescent="0.25">
      <c r="A2514" s="576"/>
      <c r="B2514" s="577"/>
      <c r="C2514" s="578"/>
      <c r="D2514" s="461"/>
      <c r="E2514" s="461"/>
      <c r="F2514" s="579"/>
    </row>
    <row r="2515" spans="1:6" x14ac:dyDescent="0.25">
      <c r="A2515" s="576"/>
      <c r="B2515" s="577"/>
      <c r="C2515" s="578"/>
      <c r="D2515" s="461"/>
      <c r="E2515" s="461"/>
      <c r="F2515" s="579"/>
    </row>
    <row r="2516" spans="1:6" x14ac:dyDescent="0.25">
      <c r="A2516" s="576"/>
      <c r="B2516" s="577"/>
      <c r="C2516" s="578"/>
      <c r="D2516" s="461"/>
      <c r="E2516" s="461"/>
      <c r="F2516" s="579"/>
    </row>
    <row r="2517" spans="1:6" x14ac:dyDescent="0.25">
      <c r="A2517" s="576"/>
      <c r="B2517" s="577"/>
      <c r="C2517" s="578"/>
      <c r="D2517" s="461"/>
      <c r="E2517" s="461"/>
      <c r="F2517" s="579"/>
    </row>
    <row r="2518" spans="1:6" x14ac:dyDescent="0.25">
      <c r="A2518" s="576"/>
      <c r="B2518" s="577"/>
      <c r="C2518" s="578"/>
      <c r="D2518" s="461"/>
      <c r="E2518" s="461"/>
      <c r="F2518" s="579"/>
    </row>
    <row r="2519" spans="1:6" x14ac:dyDescent="0.25">
      <c r="A2519" s="576"/>
      <c r="B2519" s="577"/>
      <c r="C2519" s="578"/>
      <c r="D2519" s="461"/>
      <c r="E2519" s="461"/>
      <c r="F2519" s="579"/>
    </row>
    <row r="2520" spans="1:6" x14ac:dyDescent="0.25">
      <c r="A2520" s="576"/>
      <c r="B2520" s="577"/>
      <c r="C2520" s="578"/>
      <c r="D2520" s="461"/>
      <c r="E2520" s="461"/>
      <c r="F2520" s="579"/>
    </row>
    <row r="2521" spans="1:6" x14ac:dyDescent="0.25">
      <c r="A2521" s="576"/>
      <c r="B2521" s="577"/>
      <c r="C2521" s="578"/>
      <c r="D2521" s="461"/>
      <c r="E2521" s="461"/>
      <c r="F2521" s="579"/>
    </row>
    <row r="2522" spans="1:6" x14ac:dyDescent="0.25">
      <c r="A2522" s="576"/>
      <c r="B2522" s="577"/>
      <c r="C2522" s="578"/>
      <c r="D2522" s="461"/>
      <c r="E2522" s="461"/>
      <c r="F2522" s="579"/>
    </row>
    <row r="2523" spans="1:6" x14ac:dyDescent="0.25">
      <c r="A2523" s="576"/>
      <c r="B2523" s="577"/>
      <c r="C2523" s="578"/>
      <c r="D2523" s="461"/>
      <c r="E2523" s="461"/>
      <c r="F2523" s="579"/>
    </row>
    <row r="2524" spans="1:6" x14ac:dyDescent="0.25">
      <c r="A2524" s="576"/>
      <c r="B2524" s="577"/>
      <c r="C2524" s="578"/>
      <c r="D2524" s="461"/>
      <c r="E2524" s="461"/>
      <c r="F2524" s="579"/>
    </row>
    <row r="2525" spans="1:6" x14ac:dyDescent="0.25">
      <c r="A2525" s="576"/>
      <c r="B2525" s="577"/>
      <c r="C2525" s="578"/>
      <c r="D2525" s="461"/>
      <c r="E2525" s="461"/>
      <c r="F2525" s="579"/>
    </row>
    <row r="2526" spans="1:6" x14ac:dyDescent="0.25">
      <c r="A2526" s="576"/>
      <c r="B2526" s="577"/>
      <c r="C2526" s="578"/>
      <c r="D2526" s="461"/>
      <c r="E2526" s="461"/>
      <c r="F2526" s="579"/>
    </row>
    <row r="2527" spans="1:6" x14ac:dyDescent="0.25">
      <c r="A2527" s="576"/>
      <c r="B2527" s="577"/>
      <c r="C2527" s="578"/>
      <c r="D2527" s="461"/>
      <c r="E2527" s="461"/>
      <c r="F2527" s="579"/>
    </row>
    <row r="2528" spans="1:6" x14ac:dyDescent="0.25">
      <c r="A2528" s="576"/>
      <c r="B2528" s="577"/>
      <c r="C2528" s="578"/>
      <c r="D2528" s="461"/>
      <c r="E2528" s="461"/>
      <c r="F2528" s="579"/>
    </row>
    <row r="2529" spans="1:6" x14ac:dyDescent="0.25">
      <c r="A2529" s="576"/>
      <c r="B2529" s="577"/>
      <c r="C2529" s="578"/>
      <c r="D2529" s="461"/>
      <c r="E2529" s="461"/>
      <c r="F2529" s="579"/>
    </row>
    <row r="2530" spans="1:6" x14ac:dyDescent="0.25">
      <c r="A2530" s="576"/>
      <c r="B2530" s="577"/>
      <c r="C2530" s="578"/>
      <c r="D2530" s="461"/>
      <c r="E2530" s="461"/>
      <c r="F2530" s="579"/>
    </row>
    <row r="2531" spans="1:6" x14ac:dyDescent="0.25">
      <c r="A2531" s="576"/>
      <c r="B2531" s="577"/>
      <c r="C2531" s="578"/>
      <c r="D2531" s="461"/>
      <c r="E2531" s="461"/>
      <c r="F2531" s="579"/>
    </row>
    <row r="2532" spans="1:6" x14ac:dyDescent="0.25">
      <c r="A2532" s="576"/>
      <c r="B2532" s="577"/>
      <c r="C2532" s="578"/>
      <c r="D2532" s="461"/>
      <c r="E2532" s="461"/>
      <c r="F2532" s="579"/>
    </row>
    <row r="2533" spans="1:6" x14ac:dyDescent="0.25">
      <c r="A2533" s="576"/>
      <c r="B2533" s="577"/>
      <c r="C2533" s="578"/>
      <c r="D2533" s="461"/>
      <c r="E2533" s="461"/>
      <c r="F2533" s="579"/>
    </row>
    <row r="2534" spans="1:6" x14ac:dyDescent="0.25">
      <c r="A2534" s="576"/>
      <c r="B2534" s="577"/>
      <c r="C2534" s="578"/>
      <c r="D2534" s="461"/>
      <c r="E2534" s="461"/>
      <c r="F2534" s="579"/>
    </row>
    <row r="2535" spans="1:6" x14ac:dyDescent="0.25">
      <c r="A2535" s="576"/>
      <c r="B2535" s="577"/>
      <c r="C2535" s="578"/>
      <c r="D2535" s="461"/>
      <c r="E2535" s="461"/>
      <c r="F2535" s="579"/>
    </row>
    <row r="2536" spans="1:6" x14ac:dyDescent="0.25">
      <c r="A2536" s="576"/>
      <c r="B2536" s="577"/>
      <c r="C2536" s="578"/>
      <c r="D2536" s="461"/>
      <c r="E2536" s="461"/>
      <c r="F2536" s="579"/>
    </row>
    <row r="2537" spans="1:6" x14ac:dyDescent="0.25">
      <c r="A2537" s="576"/>
      <c r="B2537" s="577"/>
      <c r="C2537" s="578"/>
      <c r="D2537" s="461"/>
      <c r="E2537" s="461"/>
      <c r="F2537" s="579"/>
    </row>
    <row r="2538" spans="1:6" x14ac:dyDescent="0.25">
      <c r="A2538" s="576"/>
      <c r="B2538" s="577"/>
      <c r="C2538" s="578"/>
      <c r="D2538" s="461"/>
      <c r="E2538" s="461"/>
      <c r="F2538" s="579"/>
    </row>
    <row r="2539" spans="1:6" x14ac:dyDescent="0.25">
      <c r="A2539" s="576"/>
      <c r="B2539" s="577"/>
      <c r="C2539" s="578"/>
      <c r="D2539" s="461"/>
      <c r="E2539" s="461"/>
      <c r="F2539" s="579"/>
    </row>
    <row r="2540" spans="1:6" x14ac:dyDescent="0.25">
      <c r="A2540" s="576"/>
      <c r="B2540" s="577"/>
      <c r="C2540" s="578"/>
      <c r="D2540" s="461"/>
      <c r="E2540" s="461"/>
      <c r="F2540" s="579"/>
    </row>
    <row r="2541" spans="1:6" x14ac:dyDescent="0.25">
      <c r="A2541" s="576"/>
      <c r="B2541" s="577"/>
      <c r="C2541" s="578"/>
      <c r="D2541" s="461"/>
      <c r="E2541" s="461"/>
      <c r="F2541" s="579"/>
    </row>
    <row r="2542" spans="1:6" x14ac:dyDescent="0.25">
      <c r="A2542" s="576"/>
      <c r="B2542" s="577"/>
      <c r="C2542" s="578"/>
      <c r="D2542" s="461"/>
      <c r="E2542" s="461"/>
      <c r="F2542" s="579"/>
    </row>
    <row r="2543" spans="1:6" x14ac:dyDescent="0.25">
      <c r="A2543" s="576"/>
      <c r="B2543" s="577"/>
      <c r="C2543" s="578"/>
      <c r="D2543" s="461"/>
      <c r="E2543" s="461"/>
      <c r="F2543" s="579"/>
    </row>
    <row r="2544" spans="1:6" x14ac:dyDescent="0.25">
      <c r="A2544" s="576"/>
      <c r="B2544" s="577"/>
      <c r="C2544" s="578"/>
      <c r="D2544" s="461"/>
      <c r="E2544" s="461"/>
      <c r="F2544" s="579"/>
    </row>
    <row r="2545" spans="1:6" x14ac:dyDescent="0.25">
      <c r="A2545" s="576"/>
      <c r="B2545" s="577"/>
      <c r="C2545" s="578"/>
      <c r="D2545" s="461"/>
      <c r="E2545" s="461"/>
      <c r="F2545" s="579"/>
    </row>
    <row r="2546" spans="1:6" x14ac:dyDescent="0.25">
      <c r="A2546" s="576"/>
      <c r="B2546" s="577"/>
      <c r="C2546" s="578"/>
      <c r="D2546" s="461"/>
      <c r="E2546" s="461"/>
      <c r="F2546" s="579"/>
    </row>
    <row r="2547" spans="1:6" x14ac:dyDescent="0.25">
      <c r="A2547" s="576"/>
      <c r="B2547" s="577"/>
      <c r="C2547" s="578"/>
      <c r="D2547" s="461"/>
      <c r="E2547" s="461"/>
      <c r="F2547" s="579"/>
    </row>
    <row r="2548" spans="1:6" x14ac:dyDescent="0.25">
      <c r="A2548" s="576"/>
      <c r="B2548" s="577"/>
      <c r="C2548" s="578"/>
      <c r="D2548" s="461"/>
      <c r="E2548" s="461"/>
      <c r="F2548" s="579"/>
    </row>
    <row r="2549" spans="1:6" x14ac:dyDescent="0.25">
      <c r="A2549" s="576"/>
      <c r="B2549" s="577"/>
      <c r="C2549" s="578"/>
      <c r="D2549" s="461"/>
      <c r="E2549" s="461"/>
      <c r="F2549" s="579"/>
    </row>
    <row r="2550" spans="1:6" x14ac:dyDescent="0.25">
      <c r="A2550" s="576"/>
      <c r="B2550" s="577"/>
      <c r="C2550" s="578"/>
      <c r="D2550" s="461"/>
      <c r="E2550" s="461"/>
      <c r="F2550" s="579"/>
    </row>
    <row r="2551" spans="1:6" x14ac:dyDescent="0.25">
      <c r="A2551" s="576"/>
      <c r="B2551" s="577"/>
      <c r="C2551" s="578"/>
      <c r="D2551" s="461"/>
      <c r="E2551" s="461"/>
      <c r="F2551" s="579"/>
    </row>
    <row r="2552" spans="1:6" x14ac:dyDescent="0.25">
      <c r="A2552" s="576"/>
      <c r="B2552" s="577"/>
      <c r="C2552" s="578"/>
      <c r="D2552" s="461"/>
      <c r="E2552" s="461"/>
      <c r="F2552" s="579"/>
    </row>
    <row r="2553" spans="1:6" x14ac:dyDescent="0.25">
      <c r="A2553" s="576"/>
      <c r="B2553" s="577"/>
      <c r="C2553" s="578"/>
      <c r="D2553" s="461"/>
      <c r="E2553" s="461"/>
      <c r="F2553" s="579"/>
    </row>
    <row r="2554" spans="1:6" x14ac:dyDescent="0.25">
      <c r="A2554" s="576"/>
      <c r="B2554" s="577"/>
      <c r="C2554" s="578"/>
      <c r="D2554" s="461"/>
      <c r="E2554" s="461"/>
      <c r="F2554" s="579"/>
    </row>
    <row r="2555" spans="1:6" x14ac:dyDescent="0.25">
      <c r="A2555" s="576"/>
      <c r="B2555" s="577"/>
      <c r="C2555" s="578"/>
      <c r="D2555" s="461"/>
      <c r="E2555" s="461"/>
      <c r="F2555" s="579"/>
    </row>
    <row r="2556" spans="1:6" x14ac:dyDescent="0.25">
      <c r="A2556" s="576"/>
      <c r="B2556" s="577"/>
      <c r="C2556" s="578"/>
      <c r="D2556" s="461"/>
      <c r="E2556" s="461"/>
      <c r="F2556" s="579"/>
    </row>
    <row r="2557" spans="1:6" x14ac:dyDescent="0.25">
      <c r="A2557" s="576"/>
      <c r="B2557" s="577"/>
      <c r="C2557" s="578"/>
      <c r="D2557" s="461"/>
      <c r="E2557" s="461"/>
      <c r="F2557" s="579"/>
    </row>
    <row r="2558" spans="1:6" x14ac:dyDescent="0.25">
      <c r="A2558" s="576"/>
      <c r="B2558" s="577"/>
      <c r="C2558" s="578"/>
      <c r="D2558" s="461"/>
      <c r="E2558" s="461"/>
      <c r="F2558" s="579"/>
    </row>
    <row r="2559" spans="1:6" x14ac:dyDescent="0.25">
      <c r="A2559" s="576"/>
      <c r="B2559" s="577"/>
      <c r="C2559" s="578"/>
      <c r="D2559" s="461"/>
      <c r="E2559" s="461"/>
      <c r="F2559" s="579"/>
    </row>
    <row r="2560" spans="1:6" x14ac:dyDescent="0.25">
      <c r="A2560" s="576"/>
      <c r="B2560" s="577"/>
      <c r="C2560" s="578"/>
      <c r="D2560" s="461"/>
      <c r="E2560" s="461"/>
      <c r="F2560" s="579"/>
    </row>
    <row r="2561" spans="1:6" x14ac:dyDescent="0.25">
      <c r="A2561" s="576"/>
      <c r="B2561" s="577"/>
      <c r="C2561" s="578"/>
      <c r="D2561" s="461"/>
      <c r="E2561" s="461"/>
      <c r="F2561" s="579"/>
    </row>
    <row r="2562" spans="1:6" x14ac:dyDescent="0.25">
      <c r="A2562" s="576"/>
      <c r="B2562" s="577"/>
      <c r="C2562" s="578"/>
      <c r="D2562" s="461"/>
      <c r="E2562" s="461"/>
      <c r="F2562" s="579"/>
    </row>
    <row r="2563" spans="1:6" x14ac:dyDescent="0.25">
      <c r="A2563" s="576"/>
      <c r="B2563" s="577"/>
      <c r="C2563" s="578"/>
      <c r="D2563" s="461"/>
      <c r="E2563" s="461"/>
      <c r="F2563" s="579"/>
    </row>
    <row r="2564" spans="1:6" x14ac:dyDescent="0.25">
      <c r="A2564" s="576"/>
      <c r="B2564" s="577"/>
      <c r="C2564" s="578"/>
      <c r="D2564" s="461"/>
      <c r="E2564" s="461"/>
      <c r="F2564" s="579"/>
    </row>
    <row r="2565" spans="1:6" x14ac:dyDescent="0.25">
      <c r="A2565" s="576"/>
      <c r="B2565" s="577"/>
      <c r="C2565" s="578"/>
      <c r="D2565" s="461"/>
      <c r="E2565" s="461"/>
      <c r="F2565" s="579"/>
    </row>
    <row r="2566" spans="1:6" x14ac:dyDescent="0.25">
      <c r="A2566" s="576"/>
      <c r="B2566" s="577"/>
      <c r="C2566" s="578"/>
      <c r="D2566" s="461"/>
      <c r="E2566" s="461"/>
      <c r="F2566" s="579"/>
    </row>
    <row r="2567" spans="1:6" x14ac:dyDescent="0.25">
      <c r="A2567" s="576"/>
      <c r="B2567" s="577"/>
      <c r="C2567" s="578"/>
      <c r="D2567" s="461"/>
      <c r="E2567" s="461"/>
      <c r="F2567" s="579"/>
    </row>
    <row r="2568" spans="1:6" x14ac:dyDescent="0.25">
      <c r="A2568" s="576"/>
      <c r="B2568" s="577"/>
      <c r="C2568" s="578"/>
      <c r="D2568" s="461"/>
      <c r="E2568" s="461"/>
      <c r="F2568" s="579"/>
    </row>
    <row r="2569" spans="1:6" x14ac:dyDescent="0.25">
      <c r="A2569" s="576"/>
      <c r="B2569" s="577"/>
      <c r="C2569" s="578"/>
      <c r="D2569" s="461"/>
      <c r="E2569" s="461"/>
      <c r="F2569" s="579"/>
    </row>
    <row r="2570" spans="1:6" x14ac:dyDescent="0.25">
      <c r="A2570" s="576"/>
      <c r="B2570" s="577"/>
      <c r="C2570" s="578"/>
      <c r="D2570" s="461"/>
      <c r="E2570" s="461"/>
      <c r="F2570" s="579"/>
    </row>
    <row r="2571" spans="1:6" x14ac:dyDescent="0.25">
      <c r="A2571" s="576"/>
      <c r="B2571" s="577"/>
      <c r="C2571" s="578"/>
      <c r="D2571" s="461"/>
      <c r="E2571" s="461"/>
      <c r="F2571" s="579"/>
    </row>
    <row r="2572" spans="1:6" x14ac:dyDescent="0.25">
      <c r="A2572" s="576"/>
      <c r="B2572" s="577"/>
      <c r="C2572" s="578"/>
      <c r="D2572" s="461"/>
      <c r="E2572" s="461"/>
      <c r="F2572" s="579"/>
    </row>
    <row r="2573" spans="1:6" x14ac:dyDescent="0.25">
      <c r="A2573" s="576"/>
      <c r="B2573" s="577"/>
      <c r="C2573" s="578"/>
      <c r="D2573" s="461"/>
      <c r="E2573" s="461"/>
      <c r="F2573" s="579"/>
    </row>
    <row r="2574" spans="1:6" x14ac:dyDescent="0.25">
      <c r="A2574" s="576"/>
      <c r="B2574" s="577"/>
      <c r="C2574" s="578"/>
      <c r="D2574" s="461"/>
      <c r="E2574" s="461"/>
      <c r="F2574" s="579"/>
    </row>
    <row r="2575" spans="1:6" x14ac:dyDescent="0.25">
      <c r="A2575" s="576"/>
      <c r="B2575" s="577"/>
      <c r="C2575" s="578"/>
      <c r="D2575" s="461"/>
      <c r="E2575" s="461"/>
      <c r="F2575" s="579"/>
    </row>
    <row r="2576" spans="1:6" x14ac:dyDescent="0.25">
      <c r="A2576" s="576"/>
      <c r="B2576" s="577"/>
      <c r="C2576" s="578"/>
      <c r="D2576" s="461"/>
      <c r="E2576" s="461"/>
      <c r="F2576" s="579"/>
    </row>
    <row r="2577" spans="1:6" x14ac:dyDescent="0.25">
      <c r="A2577" s="576"/>
      <c r="B2577" s="577"/>
      <c r="C2577" s="578"/>
      <c r="D2577" s="461"/>
      <c r="E2577" s="461"/>
      <c r="F2577" s="579"/>
    </row>
    <row r="2578" spans="1:6" x14ac:dyDescent="0.25">
      <c r="A2578" s="576"/>
      <c r="B2578" s="577"/>
      <c r="C2578" s="578"/>
      <c r="D2578" s="461"/>
      <c r="E2578" s="461"/>
      <c r="F2578" s="579"/>
    </row>
    <row r="2579" spans="1:6" x14ac:dyDescent="0.25">
      <c r="A2579" s="576"/>
      <c r="B2579" s="577"/>
      <c r="C2579" s="578"/>
      <c r="D2579" s="461"/>
      <c r="E2579" s="461"/>
      <c r="F2579" s="579"/>
    </row>
    <row r="2580" spans="1:6" x14ac:dyDescent="0.25">
      <c r="A2580" s="576"/>
      <c r="B2580" s="577"/>
      <c r="C2580" s="578"/>
      <c r="D2580" s="461"/>
      <c r="E2580" s="461"/>
      <c r="F2580" s="579"/>
    </row>
    <row r="2581" spans="1:6" x14ac:dyDescent="0.25">
      <c r="A2581" s="576"/>
      <c r="B2581" s="577"/>
      <c r="C2581" s="578"/>
      <c r="D2581" s="461"/>
      <c r="E2581" s="461"/>
      <c r="F2581" s="579"/>
    </row>
    <row r="2582" spans="1:6" x14ac:dyDescent="0.25">
      <c r="A2582" s="576"/>
      <c r="B2582" s="577"/>
      <c r="C2582" s="578"/>
      <c r="D2582" s="461"/>
      <c r="E2582" s="461"/>
      <c r="F2582" s="579"/>
    </row>
    <row r="2583" spans="1:6" x14ac:dyDescent="0.25">
      <c r="A2583" s="576"/>
      <c r="B2583" s="577"/>
      <c r="C2583" s="578"/>
      <c r="D2583" s="461"/>
      <c r="E2583" s="461"/>
      <c r="F2583" s="579"/>
    </row>
    <row r="2584" spans="1:6" x14ac:dyDescent="0.25">
      <c r="A2584" s="576"/>
      <c r="B2584" s="577"/>
      <c r="C2584" s="578"/>
      <c r="D2584" s="461"/>
      <c r="E2584" s="461"/>
      <c r="F2584" s="579"/>
    </row>
    <row r="2585" spans="1:6" x14ac:dyDescent="0.25">
      <c r="A2585" s="576"/>
      <c r="B2585" s="577"/>
      <c r="C2585" s="578"/>
      <c r="D2585" s="461"/>
      <c r="E2585" s="461"/>
      <c r="F2585" s="579"/>
    </row>
    <row r="2586" spans="1:6" x14ac:dyDescent="0.25">
      <c r="A2586" s="576"/>
      <c r="B2586" s="577"/>
      <c r="C2586" s="578"/>
      <c r="D2586" s="461"/>
      <c r="E2586" s="461"/>
      <c r="F2586" s="579"/>
    </row>
    <row r="2587" spans="1:6" x14ac:dyDescent="0.25">
      <c r="A2587" s="576"/>
      <c r="B2587" s="577"/>
      <c r="C2587" s="578"/>
      <c r="D2587" s="461"/>
      <c r="E2587" s="461"/>
      <c r="F2587" s="579"/>
    </row>
    <row r="2588" spans="1:6" x14ac:dyDescent="0.25">
      <c r="A2588" s="576"/>
      <c r="B2588" s="577"/>
      <c r="C2588" s="578"/>
      <c r="D2588" s="461"/>
      <c r="E2588" s="461"/>
      <c r="F2588" s="579"/>
    </row>
    <row r="2589" spans="1:6" x14ac:dyDescent="0.25">
      <c r="A2589" s="576"/>
      <c r="B2589" s="577"/>
      <c r="C2589" s="578"/>
      <c r="D2589" s="461"/>
      <c r="E2589" s="461"/>
      <c r="F2589" s="579"/>
    </row>
    <row r="2590" spans="1:6" x14ac:dyDescent="0.25">
      <c r="A2590" s="576"/>
      <c r="B2590" s="577"/>
      <c r="C2590" s="578"/>
      <c r="D2590" s="461"/>
      <c r="E2590" s="461"/>
      <c r="F2590" s="579"/>
    </row>
    <row r="2591" spans="1:6" x14ac:dyDescent="0.25">
      <c r="A2591" s="576"/>
      <c r="B2591" s="577"/>
      <c r="C2591" s="578"/>
      <c r="D2591" s="461"/>
      <c r="E2591" s="461"/>
      <c r="F2591" s="579"/>
    </row>
    <row r="2592" spans="1:6" x14ac:dyDescent="0.25">
      <c r="A2592" s="576"/>
      <c r="B2592" s="577"/>
      <c r="C2592" s="578"/>
      <c r="D2592" s="461"/>
      <c r="E2592" s="461"/>
      <c r="F2592" s="579"/>
    </row>
    <row r="2593" spans="1:6" x14ac:dyDescent="0.25">
      <c r="A2593" s="576"/>
      <c r="B2593" s="577"/>
      <c r="C2593" s="578"/>
      <c r="D2593" s="461"/>
      <c r="E2593" s="461"/>
      <c r="F2593" s="579"/>
    </row>
    <row r="2594" spans="1:6" x14ac:dyDescent="0.25">
      <c r="A2594" s="576"/>
      <c r="B2594" s="577"/>
      <c r="C2594" s="578"/>
      <c r="D2594" s="461"/>
      <c r="E2594" s="461"/>
      <c r="F2594" s="579"/>
    </row>
    <row r="2595" spans="1:6" x14ac:dyDescent="0.25">
      <c r="A2595" s="576"/>
      <c r="B2595" s="577"/>
      <c r="C2595" s="578"/>
      <c r="D2595" s="461"/>
      <c r="E2595" s="461"/>
      <c r="F2595" s="579"/>
    </row>
    <row r="2596" spans="1:6" x14ac:dyDescent="0.25">
      <c r="A2596" s="576"/>
      <c r="B2596" s="577"/>
      <c r="C2596" s="578"/>
      <c r="D2596" s="461"/>
      <c r="E2596" s="461"/>
      <c r="F2596" s="579"/>
    </row>
    <row r="2597" spans="1:6" x14ac:dyDescent="0.25">
      <c r="A2597" s="576"/>
      <c r="B2597" s="577"/>
      <c r="C2597" s="578"/>
      <c r="D2597" s="461"/>
      <c r="E2597" s="461"/>
      <c r="F2597" s="579"/>
    </row>
    <row r="2598" spans="1:6" x14ac:dyDescent="0.25">
      <c r="A2598" s="576"/>
      <c r="B2598" s="577"/>
      <c r="C2598" s="578"/>
      <c r="D2598" s="461"/>
      <c r="E2598" s="461"/>
      <c r="F2598" s="579"/>
    </row>
    <row r="2599" spans="1:6" x14ac:dyDescent="0.25">
      <c r="A2599" s="576"/>
      <c r="B2599" s="577"/>
      <c r="C2599" s="578"/>
      <c r="D2599" s="461"/>
      <c r="E2599" s="461"/>
      <c r="F2599" s="579"/>
    </row>
    <row r="2600" spans="1:6" x14ac:dyDescent="0.25">
      <c r="A2600" s="576"/>
      <c r="B2600" s="577"/>
      <c r="C2600" s="578"/>
      <c r="D2600" s="461"/>
      <c r="E2600" s="461"/>
      <c r="F2600" s="579"/>
    </row>
    <row r="2601" spans="1:6" x14ac:dyDescent="0.25">
      <c r="A2601" s="576"/>
      <c r="B2601" s="577"/>
      <c r="C2601" s="578"/>
      <c r="D2601" s="461"/>
      <c r="E2601" s="461"/>
      <c r="F2601" s="579"/>
    </row>
    <row r="2602" spans="1:6" x14ac:dyDescent="0.25">
      <c r="A2602" s="576"/>
      <c r="B2602" s="577"/>
      <c r="C2602" s="578"/>
      <c r="D2602" s="461"/>
      <c r="E2602" s="461"/>
      <c r="F2602" s="579"/>
    </row>
    <row r="2603" spans="1:6" x14ac:dyDescent="0.25">
      <c r="A2603" s="576"/>
      <c r="B2603" s="577"/>
      <c r="C2603" s="578"/>
      <c r="D2603" s="461"/>
      <c r="E2603" s="461"/>
      <c r="F2603" s="579"/>
    </row>
    <row r="2604" spans="1:6" x14ac:dyDescent="0.25">
      <c r="A2604" s="576"/>
      <c r="B2604" s="577"/>
      <c r="C2604" s="578"/>
      <c r="D2604" s="461"/>
      <c r="E2604" s="461"/>
      <c r="F2604" s="579"/>
    </row>
    <row r="2605" spans="1:6" x14ac:dyDescent="0.25">
      <c r="A2605" s="576"/>
      <c r="B2605" s="577"/>
      <c r="C2605" s="578"/>
      <c r="D2605" s="461"/>
      <c r="E2605" s="461"/>
      <c r="F2605" s="579"/>
    </row>
    <row r="2606" spans="1:6" x14ac:dyDescent="0.25">
      <c r="A2606" s="576"/>
      <c r="B2606" s="577"/>
      <c r="C2606" s="578"/>
      <c r="D2606" s="461"/>
      <c r="E2606" s="461"/>
      <c r="F2606" s="579"/>
    </row>
    <row r="2607" spans="1:6" x14ac:dyDescent="0.25">
      <c r="A2607" s="576"/>
      <c r="B2607" s="577"/>
      <c r="C2607" s="578"/>
      <c r="D2607" s="461"/>
      <c r="E2607" s="461"/>
      <c r="F2607" s="579"/>
    </row>
    <row r="2608" spans="1:6" x14ac:dyDescent="0.25">
      <c r="A2608" s="576"/>
      <c r="B2608" s="577"/>
      <c r="C2608" s="578"/>
      <c r="D2608" s="461"/>
      <c r="E2608" s="461"/>
      <c r="F2608" s="579"/>
    </row>
    <row r="2609" spans="1:6" x14ac:dyDescent="0.25">
      <c r="A2609" s="576"/>
      <c r="B2609" s="577"/>
      <c r="C2609" s="578"/>
      <c r="D2609" s="461"/>
      <c r="E2609" s="461"/>
      <c r="F2609" s="579"/>
    </row>
    <row r="2610" spans="1:6" x14ac:dyDescent="0.25">
      <c r="A2610" s="576"/>
      <c r="B2610" s="577"/>
      <c r="C2610" s="578"/>
      <c r="D2610" s="461"/>
      <c r="E2610" s="461"/>
      <c r="F2610" s="579"/>
    </row>
    <row r="2611" spans="1:6" x14ac:dyDescent="0.25">
      <c r="A2611" s="576"/>
      <c r="B2611" s="577"/>
      <c r="C2611" s="578"/>
      <c r="D2611" s="461"/>
      <c r="E2611" s="461"/>
      <c r="F2611" s="579"/>
    </row>
    <row r="2612" spans="1:6" x14ac:dyDescent="0.25">
      <c r="A2612" s="576"/>
      <c r="B2612" s="577"/>
      <c r="C2612" s="578"/>
      <c r="D2612" s="461"/>
      <c r="E2612" s="461"/>
      <c r="F2612" s="579"/>
    </row>
    <row r="2613" spans="1:6" x14ac:dyDescent="0.25">
      <c r="A2613" s="576"/>
      <c r="B2613" s="577"/>
      <c r="C2613" s="578"/>
      <c r="D2613" s="461"/>
      <c r="E2613" s="461"/>
      <c r="F2613" s="579"/>
    </row>
    <row r="2614" spans="1:6" x14ac:dyDescent="0.25">
      <c r="A2614" s="576"/>
      <c r="B2614" s="577"/>
      <c r="C2614" s="578"/>
      <c r="D2614" s="461"/>
      <c r="E2614" s="461"/>
      <c r="F2614" s="579"/>
    </row>
    <row r="2615" spans="1:6" x14ac:dyDescent="0.25">
      <c r="A2615" s="576"/>
      <c r="B2615" s="577"/>
      <c r="C2615" s="578"/>
      <c r="D2615" s="461"/>
      <c r="E2615" s="461"/>
      <c r="F2615" s="579"/>
    </row>
    <row r="2616" spans="1:6" x14ac:dyDescent="0.25">
      <c r="A2616" s="576"/>
      <c r="B2616" s="577"/>
      <c r="C2616" s="578"/>
      <c r="D2616" s="461"/>
      <c r="E2616" s="461"/>
      <c r="F2616" s="579"/>
    </row>
    <row r="2617" spans="1:6" x14ac:dyDescent="0.25">
      <c r="A2617" s="576"/>
      <c r="B2617" s="577"/>
      <c r="C2617" s="578"/>
      <c r="D2617" s="461"/>
      <c r="E2617" s="461"/>
      <c r="F2617" s="579"/>
    </row>
    <row r="2618" spans="1:6" x14ac:dyDescent="0.25">
      <c r="A2618" s="576"/>
      <c r="B2618" s="577"/>
      <c r="C2618" s="578"/>
      <c r="D2618" s="461"/>
      <c r="E2618" s="461"/>
      <c r="F2618" s="579"/>
    </row>
    <row r="2619" spans="1:6" x14ac:dyDescent="0.25">
      <c r="A2619" s="576"/>
      <c r="B2619" s="577"/>
      <c r="C2619" s="578"/>
      <c r="D2619" s="461"/>
      <c r="E2619" s="461"/>
      <c r="F2619" s="579"/>
    </row>
    <row r="2620" spans="1:6" x14ac:dyDescent="0.25">
      <c r="A2620" s="576"/>
      <c r="B2620" s="577"/>
      <c r="C2620" s="578"/>
      <c r="D2620" s="461"/>
      <c r="E2620" s="461"/>
      <c r="F2620" s="579"/>
    </row>
    <row r="2621" spans="1:6" x14ac:dyDescent="0.25">
      <c r="A2621" s="576"/>
      <c r="B2621" s="577"/>
      <c r="C2621" s="578"/>
      <c r="D2621" s="461"/>
      <c r="E2621" s="461"/>
      <c r="F2621" s="579"/>
    </row>
    <row r="2622" spans="1:6" x14ac:dyDescent="0.25">
      <c r="A2622" s="576"/>
      <c r="B2622" s="577"/>
      <c r="C2622" s="578"/>
      <c r="D2622" s="461"/>
      <c r="E2622" s="461"/>
      <c r="F2622" s="579"/>
    </row>
    <row r="2623" spans="1:6" x14ac:dyDescent="0.25">
      <c r="A2623" s="576"/>
      <c r="B2623" s="577"/>
      <c r="C2623" s="578"/>
      <c r="D2623" s="461"/>
      <c r="E2623" s="461"/>
      <c r="F2623" s="579"/>
    </row>
    <row r="2624" spans="1:6" x14ac:dyDescent="0.25">
      <c r="A2624" s="576"/>
      <c r="B2624" s="577"/>
      <c r="C2624" s="578"/>
      <c r="D2624" s="461"/>
      <c r="E2624" s="461"/>
      <c r="F2624" s="579"/>
    </row>
    <row r="2625" spans="1:6" x14ac:dyDescent="0.25">
      <c r="A2625" s="576"/>
      <c r="B2625" s="577"/>
      <c r="C2625" s="578"/>
      <c r="D2625" s="461"/>
      <c r="E2625" s="461"/>
      <c r="F2625" s="579"/>
    </row>
    <row r="2626" spans="1:6" x14ac:dyDescent="0.25">
      <c r="A2626" s="576"/>
      <c r="B2626" s="577"/>
      <c r="C2626" s="578"/>
      <c r="D2626" s="461"/>
      <c r="E2626" s="461"/>
      <c r="F2626" s="579"/>
    </row>
    <row r="2627" spans="1:6" x14ac:dyDescent="0.25">
      <c r="A2627" s="576"/>
      <c r="B2627" s="577"/>
      <c r="C2627" s="578"/>
      <c r="D2627" s="461"/>
      <c r="E2627" s="461"/>
      <c r="F2627" s="579"/>
    </row>
    <row r="2628" spans="1:6" x14ac:dyDescent="0.25">
      <c r="A2628" s="576"/>
      <c r="B2628" s="577"/>
      <c r="C2628" s="578"/>
      <c r="D2628" s="461"/>
      <c r="E2628" s="461"/>
      <c r="F2628" s="579"/>
    </row>
    <row r="2629" spans="1:6" x14ac:dyDescent="0.25">
      <c r="A2629" s="576"/>
      <c r="B2629" s="577"/>
      <c r="C2629" s="578"/>
      <c r="D2629" s="461"/>
      <c r="E2629" s="461"/>
      <c r="F2629" s="579"/>
    </row>
    <row r="2630" spans="1:6" x14ac:dyDescent="0.25">
      <c r="A2630" s="576"/>
      <c r="B2630" s="577"/>
      <c r="C2630" s="578"/>
      <c r="D2630" s="461"/>
      <c r="E2630" s="461"/>
      <c r="F2630" s="579"/>
    </row>
    <row r="2631" spans="1:6" x14ac:dyDescent="0.25">
      <c r="A2631" s="576"/>
      <c r="B2631" s="577"/>
      <c r="C2631" s="578"/>
      <c r="D2631" s="461"/>
      <c r="E2631" s="461"/>
      <c r="F2631" s="579"/>
    </row>
    <row r="2632" spans="1:6" x14ac:dyDescent="0.25">
      <c r="A2632" s="576"/>
      <c r="B2632" s="577"/>
      <c r="C2632" s="578"/>
      <c r="D2632" s="461"/>
      <c r="E2632" s="461"/>
      <c r="F2632" s="579"/>
    </row>
    <row r="2633" spans="1:6" x14ac:dyDescent="0.25">
      <c r="A2633" s="576"/>
      <c r="B2633" s="577"/>
      <c r="C2633" s="578"/>
      <c r="D2633" s="461"/>
      <c r="E2633" s="461"/>
      <c r="F2633" s="579"/>
    </row>
    <row r="2634" spans="1:6" x14ac:dyDescent="0.25">
      <c r="A2634" s="576"/>
      <c r="B2634" s="577"/>
      <c r="C2634" s="578"/>
      <c r="D2634" s="461"/>
      <c r="E2634" s="461"/>
      <c r="F2634" s="579"/>
    </row>
    <row r="2635" spans="1:6" x14ac:dyDescent="0.25">
      <c r="A2635" s="576"/>
      <c r="B2635" s="577"/>
      <c r="C2635" s="578"/>
      <c r="D2635" s="461"/>
      <c r="E2635" s="461"/>
      <c r="F2635" s="579"/>
    </row>
    <row r="2636" spans="1:6" x14ac:dyDescent="0.25">
      <c r="A2636" s="576"/>
      <c r="B2636" s="577"/>
      <c r="C2636" s="578"/>
      <c r="D2636" s="461"/>
      <c r="E2636" s="461"/>
      <c r="F2636" s="579"/>
    </row>
    <row r="2637" spans="1:6" x14ac:dyDescent="0.25">
      <c r="A2637" s="576"/>
      <c r="B2637" s="577"/>
      <c r="C2637" s="578"/>
      <c r="D2637" s="461"/>
      <c r="E2637" s="461"/>
      <c r="F2637" s="579"/>
    </row>
    <row r="2638" spans="1:6" x14ac:dyDescent="0.25">
      <c r="A2638" s="576"/>
      <c r="B2638" s="577"/>
      <c r="C2638" s="578"/>
      <c r="D2638" s="461"/>
      <c r="E2638" s="461"/>
      <c r="F2638" s="579"/>
    </row>
    <row r="2639" spans="1:6" x14ac:dyDescent="0.25">
      <c r="A2639" s="576"/>
      <c r="B2639" s="577"/>
      <c r="C2639" s="578"/>
      <c r="D2639" s="461"/>
      <c r="E2639" s="461"/>
      <c r="F2639" s="579"/>
    </row>
    <row r="2640" spans="1:6" x14ac:dyDescent="0.25">
      <c r="A2640" s="576"/>
      <c r="B2640" s="577"/>
      <c r="C2640" s="578"/>
      <c r="D2640" s="461"/>
      <c r="E2640" s="461"/>
      <c r="F2640" s="579"/>
    </row>
    <row r="2641" spans="1:6" x14ac:dyDescent="0.25">
      <c r="A2641" s="576"/>
      <c r="B2641" s="577"/>
      <c r="C2641" s="578"/>
      <c r="D2641" s="461"/>
      <c r="E2641" s="461"/>
      <c r="F2641" s="579"/>
    </row>
    <row r="2642" spans="1:6" x14ac:dyDescent="0.25">
      <c r="A2642" s="576"/>
      <c r="B2642" s="577"/>
      <c r="C2642" s="578"/>
      <c r="D2642" s="461"/>
      <c r="E2642" s="461"/>
      <c r="F2642" s="579"/>
    </row>
    <row r="2643" spans="1:6" x14ac:dyDescent="0.25">
      <c r="A2643" s="576"/>
      <c r="B2643" s="577"/>
      <c r="C2643" s="578"/>
      <c r="D2643" s="461"/>
      <c r="E2643" s="461"/>
      <c r="F2643" s="579"/>
    </row>
    <row r="2644" spans="1:6" x14ac:dyDescent="0.25">
      <c r="A2644" s="576"/>
      <c r="B2644" s="577"/>
      <c r="C2644" s="578"/>
      <c r="D2644" s="461"/>
      <c r="E2644" s="461"/>
      <c r="F2644" s="579"/>
    </row>
    <row r="2645" spans="1:6" x14ac:dyDescent="0.25">
      <c r="A2645" s="576"/>
      <c r="B2645" s="577"/>
      <c r="C2645" s="578"/>
      <c r="D2645" s="461"/>
      <c r="E2645" s="461"/>
      <c r="F2645" s="579"/>
    </row>
    <row r="2646" spans="1:6" x14ac:dyDescent="0.25">
      <c r="A2646" s="576"/>
      <c r="B2646" s="577"/>
      <c r="C2646" s="578"/>
      <c r="D2646" s="461"/>
      <c r="E2646" s="461"/>
      <c r="F2646" s="579"/>
    </row>
    <row r="2647" spans="1:6" x14ac:dyDescent="0.25">
      <c r="A2647" s="576"/>
      <c r="B2647" s="577"/>
      <c r="C2647" s="578"/>
      <c r="D2647" s="461"/>
      <c r="E2647" s="461"/>
      <c r="F2647" s="579"/>
    </row>
    <row r="2648" spans="1:6" x14ac:dyDescent="0.25">
      <c r="A2648" s="576"/>
      <c r="B2648" s="577"/>
      <c r="C2648" s="578"/>
      <c r="D2648" s="461"/>
      <c r="E2648" s="461"/>
      <c r="F2648" s="579"/>
    </row>
    <row r="2649" spans="1:6" x14ac:dyDescent="0.25">
      <c r="A2649" s="576"/>
      <c r="B2649" s="577"/>
      <c r="C2649" s="578"/>
      <c r="D2649" s="461"/>
      <c r="E2649" s="461"/>
      <c r="F2649" s="579"/>
    </row>
    <row r="2650" spans="1:6" x14ac:dyDescent="0.25">
      <c r="A2650" s="576"/>
      <c r="B2650" s="577"/>
      <c r="C2650" s="578"/>
      <c r="D2650" s="461"/>
      <c r="E2650" s="461"/>
      <c r="F2650" s="579"/>
    </row>
    <row r="2651" spans="1:6" x14ac:dyDescent="0.25">
      <c r="A2651" s="576"/>
      <c r="B2651" s="577"/>
      <c r="C2651" s="578"/>
      <c r="D2651" s="461"/>
      <c r="E2651" s="461"/>
      <c r="F2651" s="579"/>
    </row>
    <row r="2652" spans="1:6" x14ac:dyDescent="0.25">
      <c r="A2652" s="576"/>
      <c r="B2652" s="577"/>
      <c r="C2652" s="578"/>
      <c r="D2652" s="461"/>
      <c r="E2652" s="461"/>
      <c r="F2652" s="579"/>
    </row>
    <row r="2653" spans="1:6" x14ac:dyDescent="0.25">
      <c r="A2653" s="576"/>
      <c r="B2653" s="577"/>
      <c r="C2653" s="578"/>
      <c r="D2653" s="461"/>
      <c r="E2653" s="461"/>
      <c r="F2653" s="579"/>
    </row>
    <row r="2654" spans="1:6" x14ac:dyDescent="0.25">
      <c r="A2654" s="576"/>
      <c r="B2654" s="577"/>
      <c r="C2654" s="578"/>
      <c r="D2654" s="461"/>
      <c r="E2654" s="461"/>
      <c r="F2654" s="579"/>
    </row>
    <row r="2655" spans="1:6" x14ac:dyDescent="0.25">
      <c r="A2655" s="576"/>
      <c r="B2655" s="577"/>
      <c r="C2655" s="578"/>
      <c r="D2655" s="461"/>
      <c r="E2655" s="461"/>
      <c r="F2655" s="579"/>
    </row>
    <row r="2656" spans="1:6" x14ac:dyDescent="0.25">
      <c r="A2656" s="576"/>
      <c r="B2656" s="577"/>
      <c r="C2656" s="578"/>
      <c r="D2656" s="461"/>
      <c r="E2656" s="461"/>
      <c r="F2656" s="579"/>
    </row>
    <row r="2657" spans="1:6" x14ac:dyDescent="0.25">
      <c r="A2657" s="576"/>
      <c r="B2657" s="577"/>
      <c r="C2657" s="578"/>
      <c r="D2657" s="461"/>
      <c r="E2657" s="461"/>
      <c r="F2657" s="579"/>
    </row>
    <row r="2658" spans="1:6" x14ac:dyDescent="0.25">
      <c r="A2658" s="576"/>
      <c r="B2658" s="577"/>
      <c r="C2658" s="578"/>
      <c r="D2658" s="461"/>
      <c r="E2658" s="461"/>
      <c r="F2658" s="579"/>
    </row>
    <row r="2659" spans="1:6" x14ac:dyDescent="0.25">
      <c r="A2659" s="576"/>
      <c r="B2659" s="577"/>
      <c r="C2659" s="578"/>
      <c r="D2659" s="461"/>
      <c r="E2659" s="461"/>
      <c r="F2659" s="579"/>
    </row>
    <row r="2660" spans="1:6" x14ac:dyDescent="0.25">
      <c r="A2660" s="576"/>
      <c r="B2660" s="577"/>
      <c r="C2660" s="578"/>
      <c r="D2660" s="461"/>
      <c r="E2660" s="461"/>
      <c r="F2660" s="579"/>
    </row>
    <row r="2661" spans="1:6" x14ac:dyDescent="0.25">
      <c r="A2661" s="576"/>
      <c r="B2661" s="577"/>
      <c r="C2661" s="578"/>
      <c r="D2661" s="461"/>
      <c r="E2661" s="461"/>
      <c r="F2661" s="579"/>
    </row>
    <row r="2662" spans="1:6" x14ac:dyDescent="0.25">
      <c r="A2662" s="576"/>
      <c r="B2662" s="577"/>
      <c r="C2662" s="578"/>
      <c r="D2662" s="461"/>
      <c r="E2662" s="461"/>
      <c r="F2662" s="579"/>
    </row>
    <row r="2663" spans="1:6" x14ac:dyDescent="0.25">
      <c r="A2663" s="576"/>
      <c r="B2663" s="577"/>
      <c r="C2663" s="578"/>
      <c r="D2663" s="461"/>
      <c r="E2663" s="461"/>
      <c r="F2663" s="579"/>
    </row>
    <row r="2664" spans="1:6" x14ac:dyDescent="0.25">
      <c r="A2664" s="576"/>
      <c r="B2664" s="577"/>
      <c r="C2664" s="578"/>
      <c r="D2664" s="461"/>
      <c r="E2664" s="461"/>
      <c r="F2664" s="579"/>
    </row>
    <row r="2665" spans="1:6" x14ac:dyDescent="0.25">
      <c r="A2665" s="576"/>
      <c r="B2665" s="577"/>
      <c r="C2665" s="578"/>
      <c r="D2665" s="461"/>
      <c r="E2665" s="461"/>
      <c r="F2665" s="579"/>
    </row>
    <row r="2666" spans="1:6" x14ac:dyDescent="0.25">
      <c r="A2666" s="576"/>
      <c r="B2666" s="577"/>
      <c r="C2666" s="578"/>
      <c r="D2666" s="461"/>
      <c r="E2666" s="461"/>
      <c r="F2666" s="579"/>
    </row>
    <row r="2667" spans="1:6" x14ac:dyDescent="0.25">
      <c r="A2667" s="576"/>
      <c r="B2667" s="577"/>
      <c r="C2667" s="578"/>
      <c r="D2667" s="461"/>
      <c r="E2667" s="461"/>
      <c r="F2667" s="579"/>
    </row>
    <row r="2668" spans="1:6" x14ac:dyDescent="0.25">
      <c r="A2668" s="576"/>
      <c r="B2668" s="577"/>
      <c r="C2668" s="578"/>
      <c r="D2668" s="461"/>
      <c r="E2668" s="461"/>
      <c r="F2668" s="579"/>
    </row>
    <row r="2669" spans="1:6" x14ac:dyDescent="0.25">
      <c r="A2669" s="576"/>
      <c r="B2669" s="577"/>
      <c r="C2669" s="578"/>
      <c r="D2669" s="461"/>
      <c r="E2669" s="461"/>
      <c r="F2669" s="579"/>
    </row>
    <row r="2670" spans="1:6" x14ac:dyDescent="0.25">
      <c r="A2670" s="576"/>
      <c r="B2670" s="577"/>
      <c r="C2670" s="578"/>
      <c r="D2670" s="461"/>
      <c r="E2670" s="461"/>
      <c r="F2670" s="579"/>
    </row>
    <row r="2671" spans="1:6" x14ac:dyDescent="0.25">
      <c r="A2671" s="576"/>
      <c r="B2671" s="577"/>
      <c r="C2671" s="578"/>
      <c r="D2671" s="461"/>
      <c r="E2671" s="461"/>
      <c r="F2671" s="579"/>
    </row>
    <row r="2672" spans="1:6" x14ac:dyDescent="0.25">
      <c r="A2672" s="576"/>
      <c r="B2672" s="577"/>
      <c r="C2672" s="578"/>
      <c r="D2672" s="461"/>
      <c r="E2672" s="461"/>
      <c r="F2672" s="579"/>
    </row>
    <row r="2673" spans="1:6" x14ac:dyDescent="0.25">
      <c r="A2673" s="576"/>
      <c r="B2673" s="577"/>
      <c r="C2673" s="578"/>
      <c r="D2673" s="461"/>
      <c r="E2673" s="461"/>
      <c r="F2673" s="579"/>
    </row>
    <row r="2674" spans="1:6" x14ac:dyDescent="0.25">
      <c r="A2674" s="576"/>
      <c r="B2674" s="577"/>
      <c r="C2674" s="578"/>
      <c r="D2674" s="461"/>
      <c r="E2674" s="461"/>
      <c r="F2674" s="579"/>
    </row>
    <row r="2675" spans="1:6" x14ac:dyDescent="0.25">
      <c r="A2675" s="576"/>
      <c r="B2675" s="577"/>
      <c r="C2675" s="578"/>
      <c r="D2675" s="461"/>
      <c r="E2675" s="461"/>
      <c r="F2675" s="579"/>
    </row>
    <row r="2676" spans="1:6" x14ac:dyDescent="0.25">
      <c r="A2676" s="576"/>
      <c r="B2676" s="577"/>
      <c r="C2676" s="578"/>
      <c r="D2676" s="461"/>
      <c r="E2676" s="461"/>
      <c r="F2676" s="579"/>
    </row>
    <row r="2677" spans="1:6" x14ac:dyDescent="0.25">
      <c r="A2677" s="576"/>
      <c r="B2677" s="577"/>
      <c r="C2677" s="578"/>
      <c r="D2677" s="461"/>
      <c r="E2677" s="461"/>
      <c r="F2677" s="579"/>
    </row>
    <row r="2678" spans="1:6" x14ac:dyDescent="0.25">
      <c r="A2678" s="576"/>
      <c r="B2678" s="577"/>
      <c r="C2678" s="578"/>
      <c r="D2678" s="461"/>
      <c r="E2678" s="461"/>
      <c r="F2678" s="579"/>
    </row>
    <row r="2679" spans="1:6" x14ac:dyDescent="0.25">
      <c r="A2679" s="576"/>
      <c r="B2679" s="577"/>
      <c r="C2679" s="578"/>
      <c r="D2679" s="461"/>
      <c r="E2679" s="461"/>
      <c r="F2679" s="579"/>
    </row>
    <row r="2680" spans="1:6" x14ac:dyDescent="0.25">
      <c r="A2680" s="576"/>
      <c r="B2680" s="577"/>
      <c r="C2680" s="578"/>
      <c r="D2680" s="461"/>
      <c r="E2680" s="461"/>
      <c r="F2680" s="579"/>
    </row>
    <row r="2681" spans="1:6" x14ac:dyDescent="0.25">
      <c r="A2681" s="576"/>
      <c r="B2681" s="577"/>
      <c r="C2681" s="578"/>
      <c r="D2681" s="461"/>
      <c r="E2681" s="461"/>
      <c r="F2681" s="579"/>
    </row>
    <row r="2682" spans="1:6" x14ac:dyDescent="0.25">
      <c r="A2682" s="576"/>
      <c r="B2682" s="577"/>
      <c r="C2682" s="578"/>
      <c r="D2682" s="461"/>
      <c r="E2682" s="461"/>
      <c r="F2682" s="579"/>
    </row>
    <row r="2683" spans="1:6" x14ac:dyDescent="0.25">
      <c r="A2683" s="576"/>
      <c r="B2683" s="577"/>
      <c r="C2683" s="578"/>
      <c r="D2683" s="461"/>
      <c r="E2683" s="461"/>
      <c r="F2683" s="579"/>
    </row>
    <row r="2684" spans="1:6" x14ac:dyDescent="0.25">
      <c r="A2684" s="576"/>
      <c r="B2684" s="577"/>
      <c r="C2684" s="578"/>
      <c r="D2684" s="461"/>
      <c r="E2684" s="461"/>
      <c r="F2684" s="579"/>
    </row>
    <row r="2685" spans="1:6" x14ac:dyDescent="0.25">
      <c r="A2685" s="576"/>
      <c r="B2685" s="577"/>
      <c r="C2685" s="578"/>
      <c r="D2685" s="461"/>
      <c r="E2685" s="461"/>
      <c r="F2685" s="579"/>
    </row>
    <row r="2686" spans="1:6" x14ac:dyDescent="0.25">
      <c r="A2686" s="576"/>
      <c r="B2686" s="577"/>
      <c r="C2686" s="578"/>
      <c r="D2686" s="461"/>
      <c r="E2686" s="461"/>
      <c r="F2686" s="579"/>
    </row>
    <row r="2687" spans="1:6" x14ac:dyDescent="0.25">
      <c r="A2687" s="576"/>
      <c r="B2687" s="577"/>
      <c r="C2687" s="578"/>
      <c r="D2687" s="461"/>
      <c r="E2687" s="461"/>
      <c r="F2687" s="579"/>
    </row>
    <row r="2688" spans="1:6" x14ac:dyDescent="0.25">
      <c r="A2688" s="576"/>
      <c r="B2688" s="577"/>
      <c r="C2688" s="578"/>
      <c r="D2688" s="461"/>
      <c r="E2688" s="461"/>
      <c r="F2688" s="579"/>
    </row>
    <row r="2689" spans="1:6" x14ac:dyDescent="0.25">
      <c r="A2689" s="576"/>
      <c r="B2689" s="577"/>
      <c r="C2689" s="578"/>
      <c r="D2689" s="461"/>
      <c r="E2689" s="461"/>
      <c r="F2689" s="579"/>
    </row>
    <row r="2690" spans="1:6" x14ac:dyDescent="0.25">
      <c r="A2690" s="576"/>
      <c r="B2690" s="577"/>
      <c r="C2690" s="578"/>
      <c r="D2690" s="461"/>
      <c r="E2690" s="461"/>
      <c r="F2690" s="579"/>
    </row>
    <row r="2691" spans="1:6" x14ac:dyDescent="0.25">
      <c r="A2691" s="576"/>
      <c r="B2691" s="577"/>
      <c r="C2691" s="578"/>
      <c r="D2691" s="461"/>
      <c r="E2691" s="461"/>
      <c r="F2691" s="579"/>
    </row>
    <row r="2692" spans="1:6" x14ac:dyDescent="0.25">
      <c r="A2692" s="576"/>
      <c r="B2692" s="577"/>
      <c r="C2692" s="578"/>
      <c r="D2692" s="461"/>
      <c r="E2692" s="461"/>
      <c r="F2692" s="579"/>
    </row>
    <row r="2693" spans="1:6" x14ac:dyDescent="0.25">
      <c r="A2693" s="576"/>
      <c r="B2693" s="577"/>
      <c r="C2693" s="578"/>
      <c r="D2693" s="461"/>
      <c r="E2693" s="461"/>
      <c r="F2693" s="579"/>
    </row>
    <row r="2694" spans="1:6" x14ac:dyDescent="0.25">
      <c r="A2694" s="576"/>
      <c r="B2694" s="577"/>
      <c r="C2694" s="578"/>
      <c r="D2694" s="461"/>
      <c r="E2694" s="461"/>
      <c r="F2694" s="579"/>
    </row>
    <row r="2695" spans="1:6" x14ac:dyDescent="0.25">
      <c r="A2695" s="576"/>
      <c r="B2695" s="577"/>
      <c r="C2695" s="578"/>
      <c r="D2695" s="461"/>
      <c r="E2695" s="461"/>
      <c r="F2695" s="579"/>
    </row>
    <row r="2696" spans="1:6" x14ac:dyDescent="0.25">
      <c r="A2696" s="576"/>
      <c r="B2696" s="577"/>
      <c r="C2696" s="578"/>
      <c r="D2696" s="461"/>
      <c r="E2696" s="461"/>
      <c r="F2696" s="579"/>
    </row>
    <row r="2697" spans="1:6" x14ac:dyDescent="0.25">
      <c r="A2697" s="576"/>
      <c r="B2697" s="577"/>
      <c r="C2697" s="578"/>
      <c r="D2697" s="461"/>
      <c r="E2697" s="461"/>
      <c r="F2697" s="579"/>
    </row>
    <row r="2698" spans="1:6" x14ac:dyDescent="0.25">
      <c r="A2698" s="576"/>
      <c r="B2698" s="577"/>
      <c r="C2698" s="578"/>
      <c r="D2698" s="461"/>
      <c r="E2698" s="461"/>
      <c r="F2698" s="579"/>
    </row>
    <row r="2699" spans="1:6" x14ac:dyDescent="0.25">
      <c r="A2699" s="576"/>
      <c r="B2699" s="577"/>
      <c r="C2699" s="578"/>
      <c r="D2699" s="461"/>
      <c r="E2699" s="461"/>
      <c r="F2699" s="579"/>
    </row>
    <row r="2700" spans="1:6" x14ac:dyDescent="0.25">
      <c r="A2700" s="576"/>
      <c r="B2700" s="577"/>
      <c r="C2700" s="578"/>
      <c r="D2700" s="461"/>
      <c r="E2700" s="461"/>
      <c r="F2700" s="579"/>
    </row>
    <row r="2701" spans="1:6" x14ac:dyDescent="0.25">
      <c r="A2701" s="576"/>
      <c r="B2701" s="577"/>
      <c r="C2701" s="578"/>
      <c r="D2701" s="461"/>
      <c r="E2701" s="461"/>
      <c r="F2701" s="579"/>
    </row>
    <row r="2702" spans="1:6" x14ac:dyDescent="0.25">
      <c r="A2702" s="576"/>
      <c r="B2702" s="577"/>
      <c r="C2702" s="578"/>
      <c r="D2702" s="461"/>
      <c r="E2702" s="461"/>
      <c r="F2702" s="579"/>
    </row>
    <row r="2703" spans="1:6" x14ac:dyDescent="0.25">
      <c r="A2703" s="576"/>
      <c r="B2703" s="577"/>
      <c r="C2703" s="578"/>
      <c r="D2703" s="461"/>
      <c r="E2703" s="461"/>
      <c r="F2703" s="579"/>
    </row>
    <row r="2704" spans="1:6" x14ac:dyDescent="0.25">
      <c r="A2704" s="576"/>
      <c r="B2704" s="577"/>
      <c r="C2704" s="578"/>
      <c r="D2704" s="461"/>
      <c r="E2704" s="461"/>
      <c r="F2704" s="579"/>
    </row>
    <row r="2705" spans="1:6" x14ac:dyDescent="0.25">
      <c r="A2705" s="576"/>
      <c r="B2705" s="577"/>
      <c r="C2705" s="578"/>
      <c r="D2705" s="461"/>
      <c r="E2705" s="461"/>
      <c r="F2705" s="579"/>
    </row>
    <row r="2706" spans="1:6" x14ac:dyDescent="0.25">
      <c r="A2706" s="576"/>
      <c r="B2706" s="577"/>
      <c r="C2706" s="578"/>
      <c r="D2706" s="461"/>
      <c r="E2706" s="461"/>
      <c r="F2706" s="579"/>
    </row>
    <row r="2707" spans="1:6" x14ac:dyDescent="0.25">
      <c r="A2707" s="576"/>
      <c r="B2707" s="577"/>
      <c r="C2707" s="578"/>
      <c r="D2707" s="461"/>
      <c r="E2707" s="461"/>
      <c r="F2707" s="579"/>
    </row>
    <row r="2708" spans="1:6" x14ac:dyDescent="0.25">
      <c r="A2708" s="576"/>
      <c r="B2708" s="577"/>
      <c r="C2708" s="578"/>
      <c r="D2708" s="461"/>
      <c r="E2708" s="461"/>
      <c r="F2708" s="579"/>
    </row>
    <row r="2709" spans="1:6" x14ac:dyDescent="0.25">
      <c r="A2709" s="576"/>
      <c r="B2709" s="577"/>
      <c r="C2709" s="578"/>
      <c r="D2709" s="461"/>
      <c r="E2709" s="461"/>
      <c r="F2709" s="579"/>
    </row>
    <row r="2710" spans="1:6" x14ac:dyDescent="0.25">
      <c r="A2710" s="576"/>
      <c r="B2710" s="577"/>
      <c r="C2710" s="578"/>
      <c r="D2710" s="461"/>
      <c r="E2710" s="461"/>
      <c r="F2710" s="579"/>
    </row>
    <row r="2711" spans="1:6" x14ac:dyDescent="0.25">
      <c r="A2711" s="576"/>
      <c r="B2711" s="577"/>
      <c r="C2711" s="578"/>
      <c r="D2711" s="461"/>
      <c r="E2711" s="461"/>
      <c r="F2711" s="579"/>
    </row>
    <row r="2712" spans="1:6" x14ac:dyDescent="0.25">
      <c r="A2712" s="576"/>
      <c r="B2712" s="577"/>
      <c r="C2712" s="578"/>
      <c r="D2712" s="461"/>
      <c r="E2712" s="461"/>
      <c r="F2712" s="579"/>
    </row>
    <row r="2713" spans="1:6" x14ac:dyDescent="0.25">
      <c r="A2713" s="576"/>
      <c r="B2713" s="577"/>
      <c r="C2713" s="578"/>
      <c r="D2713" s="461"/>
      <c r="E2713" s="461"/>
      <c r="F2713" s="579"/>
    </row>
    <row r="2714" spans="1:6" x14ac:dyDescent="0.25">
      <c r="A2714" s="576"/>
      <c r="B2714" s="577"/>
      <c r="C2714" s="578"/>
      <c r="D2714" s="461"/>
      <c r="E2714" s="461"/>
      <c r="F2714" s="579"/>
    </row>
    <row r="2715" spans="1:6" x14ac:dyDescent="0.25">
      <c r="A2715" s="576"/>
      <c r="B2715" s="577"/>
      <c r="C2715" s="578"/>
      <c r="D2715" s="461"/>
      <c r="E2715" s="461"/>
      <c r="F2715" s="579"/>
    </row>
    <row r="2716" spans="1:6" x14ac:dyDescent="0.25">
      <c r="A2716" s="576"/>
      <c r="B2716" s="577"/>
      <c r="C2716" s="578"/>
      <c r="D2716" s="461"/>
      <c r="E2716" s="461"/>
      <c r="F2716" s="579"/>
    </row>
    <row r="2717" spans="1:6" x14ac:dyDescent="0.25">
      <c r="A2717" s="576"/>
      <c r="B2717" s="577"/>
      <c r="C2717" s="578"/>
      <c r="D2717" s="461"/>
      <c r="E2717" s="461"/>
      <c r="F2717" s="579"/>
    </row>
    <row r="2718" spans="1:6" x14ac:dyDescent="0.25">
      <c r="A2718" s="576"/>
      <c r="B2718" s="577"/>
      <c r="C2718" s="578"/>
      <c r="D2718" s="461"/>
      <c r="E2718" s="461"/>
      <c r="F2718" s="579"/>
    </row>
    <row r="2719" spans="1:6" x14ac:dyDescent="0.25">
      <c r="A2719" s="576"/>
      <c r="B2719" s="577"/>
      <c r="C2719" s="578"/>
      <c r="D2719" s="461"/>
      <c r="E2719" s="461"/>
      <c r="F2719" s="579"/>
    </row>
    <row r="2720" spans="1:6" x14ac:dyDescent="0.25">
      <c r="A2720" s="576"/>
      <c r="B2720" s="577"/>
      <c r="C2720" s="578"/>
      <c r="D2720" s="461"/>
      <c r="E2720" s="461"/>
      <c r="F2720" s="579"/>
    </row>
    <row r="2721" spans="1:6" x14ac:dyDescent="0.25">
      <c r="A2721" s="576"/>
      <c r="B2721" s="577"/>
      <c r="C2721" s="578"/>
      <c r="D2721" s="461"/>
      <c r="E2721" s="461"/>
      <c r="F2721" s="579"/>
    </row>
    <row r="2722" spans="1:6" x14ac:dyDescent="0.25">
      <c r="A2722" s="576"/>
      <c r="B2722" s="577"/>
      <c r="C2722" s="578"/>
      <c r="D2722" s="461"/>
      <c r="E2722" s="461"/>
      <c r="F2722" s="579"/>
    </row>
    <row r="2723" spans="1:6" x14ac:dyDescent="0.25">
      <c r="A2723" s="576"/>
      <c r="B2723" s="577"/>
      <c r="C2723" s="578"/>
      <c r="D2723" s="461"/>
      <c r="E2723" s="461"/>
      <c r="F2723" s="579"/>
    </row>
    <row r="2724" spans="1:6" x14ac:dyDescent="0.25">
      <c r="A2724" s="576"/>
      <c r="B2724" s="577"/>
      <c r="C2724" s="578"/>
      <c r="D2724" s="461"/>
      <c r="E2724" s="461"/>
      <c r="F2724" s="579"/>
    </row>
    <row r="2725" spans="1:6" x14ac:dyDescent="0.25">
      <c r="A2725" s="576"/>
      <c r="B2725" s="577"/>
      <c r="C2725" s="578"/>
      <c r="D2725" s="461"/>
      <c r="E2725" s="461"/>
      <c r="F2725" s="579"/>
    </row>
    <row r="2726" spans="1:6" x14ac:dyDescent="0.25">
      <c r="A2726" s="576"/>
      <c r="B2726" s="577"/>
      <c r="C2726" s="578"/>
      <c r="D2726" s="461"/>
      <c r="E2726" s="461"/>
      <c r="F2726" s="579"/>
    </row>
    <row r="2727" spans="1:6" x14ac:dyDescent="0.25">
      <c r="A2727" s="576"/>
      <c r="B2727" s="577"/>
      <c r="C2727" s="578"/>
      <c r="D2727" s="461"/>
      <c r="E2727" s="461"/>
      <c r="F2727" s="579"/>
    </row>
    <row r="2728" spans="1:6" x14ac:dyDescent="0.25">
      <c r="A2728" s="576"/>
      <c r="B2728" s="577"/>
      <c r="C2728" s="578"/>
      <c r="D2728" s="461"/>
      <c r="E2728" s="461"/>
      <c r="F2728" s="579"/>
    </row>
    <row r="2729" spans="1:6" x14ac:dyDescent="0.25">
      <c r="A2729" s="576"/>
      <c r="B2729" s="577"/>
      <c r="C2729" s="578"/>
      <c r="D2729" s="461"/>
      <c r="E2729" s="461"/>
      <c r="F2729" s="579"/>
    </row>
    <row r="2730" spans="1:6" x14ac:dyDescent="0.25">
      <c r="A2730" s="576"/>
      <c r="B2730" s="577"/>
      <c r="C2730" s="578"/>
      <c r="D2730" s="461"/>
      <c r="E2730" s="461"/>
      <c r="F2730" s="579"/>
    </row>
    <row r="2731" spans="1:6" x14ac:dyDescent="0.25">
      <c r="A2731" s="576"/>
      <c r="B2731" s="577"/>
      <c r="C2731" s="578"/>
      <c r="D2731" s="461"/>
      <c r="E2731" s="461"/>
      <c r="F2731" s="579"/>
    </row>
    <row r="2732" spans="1:6" x14ac:dyDescent="0.25">
      <c r="A2732" s="576"/>
      <c r="B2732" s="577"/>
      <c r="C2732" s="578"/>
      <c r="D2732" s="461"/>
      <c r="E2732" s="461"/>
      <c r="F2732" s="579"/>
    </row>
    <row r="2733" spans="1:6" x14ac:dyDescent="0.25">
      <c r="A2733" s="576"/>
      <c r="B2733" s="577"/>
      <c r="C2733" s="578"/>
      <c r="D2733" s="461"/>
      <c r="E2733" s="461"/>
      <c r="F2733" s="579"/>
    </row>
    <row r="2734" spans="1:6" x14ac:dyDescent="0.25">
      <c r="A2734" s="576"/>
      <c r="B2734" s="577"/>
      <c r="C2734" s="578"/>
      <c r="D2734" s="461"/>
      <c r="E2734" s="461"/>
      <c r="F2734" s="579"/>
    </row>
    <row r="2735" spans="1:6" x14ac:dyDescent="0.25">
      <c r="A2735" s="576"/>
      <c r="B2735" s="577"/>
      <c r="C2735" s="578"/>
      <c r="D2735" s="461"/>
      <c r="E2735" s="461"/>
      <c r="F2735" s="579"/>
    </row>
    <row r="2736" spans="1:6" x14ac:dyDescent="0.25">
      <c r="A2736" s="576"/>
      <c r="B2736" s="577"/>
      <c r="C2736" s="578"/>
      <c r="D2736" s="461"/>
      <c r="E2736" s="461"/>
      <c r="F2736" s="579"/>
    </row>
    <row r="2737" spans="1:6" x14ac:dyDescent="0.25">
      <c r="A2737" s="576"/>
      <c r="B2737" s="577"/>
      <c r="C2737" s="578"/>
      <c r="D2737" s="461"/>
      <c r="E2737" s="461"/>
      <c r="F2737" s="579"/>
    </row>
    <row r="2738" spans="1:6" x14ac:dyDescent="0.25">
      <c r="A2738" s="576"/>
      <c r="B2738" s="577"/>
      <c r="C2738" s="578"/>
      <c r="D2738" s="461"/>
      <c r="E2738" s="461"/>
      <c r="F2738" s="579"/>
    </row>
    <row r="2739" spans="1:6" x14ac:dyDescent="0.25">
      <c r="A2739" s="576"/>
      <c r="B2739" s="577"/>
      <c r="C2739" s="578"/>
      <c r="D2739" s="461"/>
      <c r="E2739" s="461"/>
      <c r="F2739" s="579"/>
    </row>
    <row r="2740" spans="1:6" x14ac:dyDescent="0.25">
      <c r="A2740" s="576"/>
      <c r="B2740" s="577"/>
      <c r="C2740" s="578"/>
      <c r="D2740" s="461"/>
      <c r="E2740" s="461"/>
      <c r="F2740" s="579"/>
    </row>
    <row r="2741" spans="1:6" x14ac:dyDescent="0.25">
      <c r="A2741" s="576"/>
      <c r="B2741" s="577"/>
      <c r="C2741" s="578"/>
      <c r="D2741" s="461"/>
      <c r="E2741" s="461"/>
      <c r="F2741" s="579"/>
    </row>
    <row r="2742" spans="1:6" x14ac:dyDescent="0.25">
      <c r="A2742" s="576"/>
      <c r="B2742" s="577"/>
      <c r="C2742" s="578"/>
      <c r="D2742" s="461"/>
      <c r="E2742" s="461"/>
      <c r="F2742" s="579"/>
    </row>
    <row r="2743" spans="1:6" x14ac:dyDescent="0.25">
      <c r="A2743" s="576"/>
      <c r="B2743" s="577"/>
      <c r="C2743" s="578"/>
      <c r="D2743" s="461"/>
      <c r="E2743" s="461"/>
      <c r="F2743" s="579"/>
    </row>
    <row r="2744" spans="1:6" x14ac:dyDescent="0.25">
      <c r="A2744" s="576"/>
      <c r="B2744" s="577"/>
      <c r="C2744" s="578"/>
      <c r="D2744" s="461"/>
      <c r="E2744" s="461"/>
      <c r="F2744" s="579"/>
    </row>
    <row r="2745" spans="1:6" x14ac:dyDescent="0.25">
      <c r="A2745" s="576"/>
      <c r="B2745" s="577"/>
      <c r="C2745" s="578"/>
      <c r="D2745" s="461"/>
      <c r="E2745" s="461"/>
      <c r="F2745" s="579"/>
    </row>
    <row r="2746" spans="1:6" x14ac:dyDescent="0.25">
      <c r="A2746" s="576"/>
      <c r="B2746" s="577"/>
      <c r="C2746" s="578"/>
      <c r="D2746" s="461"/>
      <c r="E2746" s="461"/>
      <c r="F2746" s="579"/>
    </row>
    <row r="2747" spans="1:6" x14ac:dyDescent="0.25">
      <c r="A2747" s="576"/>
      <c r="B2747" s="577"/>
      <c r="C2747" s="578"/>
      <c r="D2747" s="461"/>
      <c r="E2747" s="461"/>
      <c r="F2747" s="579"/>
    </row>
    <row r="2748" spans="1:6" x14ac:dyDescent="0.25">
      <c r="A2748" s="576"/>
      <c r="B2748" s="577"/>
      <c r="C2748" s="578"/>
      <c r="D2748" s="461"/>
      <c r="E2748" s="461"/>
      <c r="F2748" s="579"/>
    </row>
    <row r="2749" spans="1:6" x14ac:dyDescent="0.25">
      <c r="A2749" s="576"/>
      <c r="B2749" s="577"/>
      <c r="C2749" s="578"/>
      <c r="D2749" s="461"/>
      <c r="E2749" s="461"/>
      <c r="F2749" s="579"/>
    </row>
    <row r="2750" spans="1:6" x14ac:dyDescent="0.25">
      <c r="A2750" s="576"/>
      <c r="B2750" s="577"/>
      <c r="C2750" s="578"/>
      <c r="D2750" s="461"/>
      <c r="E2750" s="461"/>
      <c r="F2750" s="579"/>
    </row>
    <row r="2751" spans="1:6" x14ac:dyDescent="0.25">
      <c r="A2751" s="576"/>
      <c r="B2751" s="577"/>
      <c r="C2751" s="578"/>
      <c r="D2751" s="461"/>
      <c r="E2751" s="461"/>
      <c r="F2751" s="579"/>
    </row>
    <row r="2752" spans="1:6" x14ac:dyDescent="0.25">
      <c r="A2752" s="576"/>
      <c r="B2752" s="577"/>
      <c r="C2752" s="578"/>
      <c r="D2752" s="461"/>
      <c r="E2752" s="461"/>
      <c r="F2752" s="579"/>
    </row>
    <row r="2753" spans="1:6" x14ac:dyDescent="0.25">
      <c r="A2753" s="576"/>
      <c r="B2753" s="577"/>
      <c r="C2753" s="578"/>
      <c r="D2753" s="461"/>
      <c r="E2753" s="461"/>
      <c r="F2753" s="579"/>
    </row>
    <row r="2754" spans="1:6" x14ac:dyDescent="0.25">
      <c r="A2754" s="576"/>
      <c r="B2754" s="577"/>
      <c r="C2754" s="578"/>
      <c r="D2754" s="461"/>
      <c r="E2754" s="461"/>
      <c r="F2754" s="579"/>
    </row>
    <row r="2755" spans="1:6" x14ac:dyDescent="0.25">
      <c r="A2755" s="576"/>
      <c r="B2755" s="577"/>
      <c r="C2755" s="578"/>
      <c r="D2755" s="461"/>
      <c r="E2755" s="461"/>
      <c r="F2755" s="579"/>
    </row>
    <row r="2756" spans="1:6" x14ac:dyDescent="0.25">
      <c r="A2756" s="576"/>
      <c r="B2756" s="577"/>
      <c r="C2756" s="578"/>
      <c r="D2756" s="461"/>
      <c r="E2756" s="461"/>
      <c r="F2756" s="579"/>
    </row>
    <row r="2757" spans="1:6" x14ac:dyDescent="0.25">
      <c r="A2757" s="576"/>
      <c r="B2757" s="577"/>
      <c r="C2757" s="578"/>
      <c r="D2757" s="461"/>
      <c r="E2757" s="461"/>
      <c r="F2757" s="579"/>
    </row>
    <row r="2758" spans="1:6" x14ac:dyDescent="0.25">
      <c r="A2758" s="576"/>
      <c r="B2758" s="577"/>
      <c r="C2758" s="578"/>
      <c r="D2758" s="461"/>
      <c r="E2758" s="461"/>
      <c r="F2758" s="579"/>
    </row>
    <row r="2759" spans="1:6" x14ac:dyDescent="0.25">
      <c r="A2759" s="576"/>
      <c r="B2759" s="577"/>
      <c r="C2759" s="578"/>
      <c r="D2759" s="461"/>
      <c r="E2759" s="461"/>
      <c r="F2759" s="579"/>
    </row>
    <row r="2760" spans="1:6" x14ac:dyDescent="0.25">
      <c r="A2760" s="576"/>
      <c r="B2760" s="577"/>
      <c r="C2760" s="578"/>
      <c r="D2760" s="461"/>
      <c r="E2760" s="461"/>
      <c r="F2760" s="579"/>
    </row>
    <row r="2761" spans="1:6" x14ac:dyDescent="0.25">
      <c r="A2761" s="576"/>
      <c r="B2761" s="577"/>
      <c r="C2761" s="578"/>
      <c r="D2761" s="461"/>
      <c r="E2761" s="461"/>
      <c r="F2761" s="579"/>
    </row>
    <row r="2762" spans="1:6" x14ac:dyDescent="0.25">
      <c r="A2762" s="576"/>
      <c r="B2762" s="577"/>
      <c r="C2762" s="578"/>
      <c r="D2762" s="461"/>
      <c r="E2762" s="461"/>
      <c r="F2762" s="579"/>
    </row>
    <row r="2763" spans="1:6" x14ac:dyDescent="0.25">
      <c r="A2763" s="576"/>
      <c r="B2763" s="577"/>
      <c r="C2763" s="578"/>
      <c r="D2763" s="461"/>
      <c r="E2763" s="461"/>
      <c r="F2763" s="579"/>
    </row>
    <row r="2764" spans="1:6" x14ac:dyDescent="0.25">
      <c r="A2764" s="576"/>
      <c r="B2764" s="577"/>
      <c r="C2764" s="578"/>
      <c r="D2764" s="461"/>
      <c r="E2764" s="461"/>
      <c r="F2764" s="579"/>
    </row>
    <row r="2765" spans="1:6" x14ac:dyDescent="0.25">
      <c r="A2765" s="576"/>
      <c r="B2765" s="577"/>
      <c r="C2765" s="578"/>
      <c r="D2765" s="461"/>
      <c r="E2765" s="461"/>
      <c r="F2765" s="579"/>
    </row>
    <row r="2766" spans="1:6" x14ac:dyDescent="0.25">
      <c r="A2766" s="576"/>
      <c r="B2766" s="577"/>
      <c r="C2766" s="578"/>
      <c r="D2766" s="461"/>
      <c r="E2766" s="461"/>
      <c r="F2766" s="579"/>
    </row>
    <row r="2767" spans="1:6" x14ac:dyDescent="0.25">
      <c r="A2767" s="576"/>
      <c r="B2767" s="577"/>
      <c r="C2767" s="578"/>
      <c r="D2767" s="461"/>
      <c r="E2767" s="461"/>
      <c r="F2767" s="579"/>
    </row>
    <row r="2768" spans="1:6" x14ac:dyDescent="0.25">
      <c r="A2768" s="576"/>
      <c r="B2768" s="577"/>
      <c r="C2768" s="578"/>
      <c r="D2768" s="461"/>
      <c r="E2768" s="461"/>
      <c r="F2768" s="579"/>
    </row>
    <row r="2769" spans="1:6" x14ac:dyDescent="0.25">
      <c r="A2769" s="576"/>
      <c r="B2769" s="577"/>
      <c r="C2769" s="578"/>
      <c r="D2769" s="461"/>
      <c r="E2769" s="461"/>
      <c r="F2769" s="579"/>
    </row>
    <row r="2770" spans="1:6" x14ac:dyDescent="0.25">
      <c r="A2770" s="576"/>
      <c r="B2770" s="577"/>
      <c r="C2770" s="578"/>
      <c r="D2770" s="461"/>
      <c r="E2770" s="461"/>
      <c r="F2770" s="579"/>
    </row>
    <row r="2771" spans="1:6" x14ac:dyDescent="0.25">
      <c r="A2771" s="576"/>
      <c r="B2771" s="577"/>
      <c r="C2771" s="578"/>
      <c r="D2771" s="461"/>
      <c r="E2771" s="461"/>
      <c r="F2771" s="579"/>
    </row>
    <row r="2772" spans="1:6" x14ac:dyDescent="0.25">
      <c r="A2772" s="576"/>
      <c r="B2772" s="577"/>
      <c r="C2772" s="578"/>
      <c r="D2772" s="461"/>
      <c r="E2772" s="461"/>
      <c r="F2772" s="579"/>
    </row>
    <row r="2773" spans="1:6" x14ac:dyDescent="0.25">
      <c r="A2773" s="576"/>
      <c r="B2773" s="577"/>
      <c r="C2773" s="578"/>
      <c r="D2773" s="461"/>
      <c r="E2773" s="461"/>
      <c r="F2773" s="579"/>
    </row>
    <row r="2774" spans="1:6" x14ac:dyDescent="0.25">
      <c r="A2774" s="576"/>
      <c r="B2774" s="577"/>
      <c r="C2774" s="578"/>
      <c r="D2774" s="461"/>
      <c r="E2774" s="461"/>
      <c r="F2774" s="579"/>
    </row>
    <row r="2775" spans="1:6" x14ac:dyDescent="0.25">
      <c r="A2775" s="576"/>
      <c r="B2775" s="577"/>
      <c r="C2775" s="578"/>
      <c r="D2775" s="461"/>
      <c r="E2775" s="461"/>
      <c r="F2775" s="579"/>
    </row>
    <row r="2776" spans="1:6" x14ac:dyDescent="0.25">
      <c r="A2776" s="576"/>
      <c r="B2776" s="577"/>
      <c r="C2776" s="578"/>
      <c r="D2776" s="461"/>
      <c r="E2776" s="461"/>
      <c r="F2776" s="579"/>
    </row>
    <row r="2777" spans="1:6" x14ac:dyDescent="0.25">
      <c r="A2777" s="576"/>
      <c r="B2777" s="577"/>
      <c r="C2777" s="578"/>
      <c r="D2777" s="461"/>
      <c r="E2777" s="461"/>
      <c r="F2777" s="579"/>
    </row>
    <row r="2778" spans="1:6" x14ac:dyDescent="0.25">
      <c r="A2778" s="576"/>
      <c r="B2778" s="577"/>
      <c r="C2778" s="578"/>
      <c r="D2778" s="461"/>
      <c r="E2778" s="461"/>
      <c r="F2778" s="579"/>
    </row>
    <row r="2779" spans="1:6" x14ac:dyDescent="0.25">
      <c r="A2779" s="576"/>
      <c r="B2779" s="577"/>
      <c r="C2779" s="578"/>
      <c r="D2779" s="461"/>
      <c r="E2779" s="461"/>
      <c r="F2779" s="579"/>
    </row>
    <row r="2780" spans="1:6" x14ac:dyDescent="0.25">
      <c r="A2780" s="576"/>
      <c r="B2780" s="577"/>
      <c r="C2780" s="578"/>
      <c r="D2780" s="461"/>
      <c r="E2780" s="461"/>
      <c r="F2780" s="579"/>
    </row>
    <row r="2781" spans="1:6" x14ac:dyDescent="0.25">
      <c r="A2781" s="576"/>
      <c r="B2781" s="577"/>
      <c r="C2781" s="578"/>
      <c r="D2781" s="461"/>
      <c r="E2781" s="461"/>
      <c r="F2781" s="579"/>
    </row>
    <row r="2782" spans="1:6" x14ac:dyDescent="0.25">
      <c r="A2782" s="576"/>
      <c r="B2782" s="577"/>
      <c r="C2782" s="578"/>
      <c r="D2782" s="461"/>
      <c r="E2782" s="461"/>
      <c r="F2782" s="579"/>
    </row>
    <row r="2783" spans="1:6" x14ac:dyDescent="0.25">
      <c r="A2783" s="576"/>
      <c r="B2783" s="577"/>
      <c r="C2783" s="578"/>
      <c r="D2783" s="461"/>
      <c r="E2783" s="461"/>
      <c r="F2783" s="579"/>
    </row>
    <row r="2784" spans="1:6" x14ac:dyDescent="0.25">
      <c r="A2784" s="576"/>
      <c r="B2784" s="577"/>
      <c r="C2784" s="578"/>
      <c r="D2784" s="461"/>
      <c r="E2784" s="461"/>
      <c r="F2784" s="579"/>
    </row>
    <row r="2785" spans="1:6" x14ac:dyDescent="0.25">
      <c r="A2785" s="576"/>
      <c r="B2785" s="577"/>
      <c r="C2785" s="578"/>
      <c r="D2785" s="461"/>
      <c r="E2785" s="461"/>
      <c r="F2785" s="579"/>
    </row>
    <row r="2786" spans="1:6" x14ac:dyDescent="0.25">
      <c r="A2786" s="576"/>
      <c r="B2786" s="577"/>
      <c r="C2786" s="578"/>
      <c r="D2786" s="461"/>
      <c r="E2786" s="461"/>
      <c r="F2786" s="579"/>
    </row>
    <row r="2787" spans="1:6" x14ac:dyDescent="0.25">
      <c r="A2787" s="576"/>
      <c r="B2787" s="577"/>
      <c r="C2787" s="578"/>
      <c r="D2787" s="461"/>
      <c r="E2787" s="461"/>
      <c r="F2787" s="579"/>
    </row>
    <row r="2788" spans="1:6" x14ac:dyDescent="0.25">
      <c r="A2788" s="576"/>
      <c r="B2788" s="577"/>
      <c r="C2788" s="578"/>
      <c r="D2788" s="461"/>
      <c r="E2788" s="461"/>
      <c r="F2788" s="579"/>
    </row>
    <row r="2789" spans="1:6" x14ac:dyDescent="0.25">
      <c r="A2789" s="576"/>
      <c r="B2789" s="577"/>
      <c r="C2789" s="578"/>
      <c r="D2789" s="461"/>
      <c r="E2789" s="461"/>
      <c r="F2789" s="579"/>
    </row>
    <row r="2790" spans="1:6" x14ac:dyDescent="0.25">
      <c r="A2790" s="576"/>
      <c r="B2790" s="577"/>
      <c r="C2790" s="578"/>
      <c r="D2790" s="461"/>
      <c r="E2790" s="461"/>
      <c r="F2790" s="579"/>
    </row>
    <row r="2791" spans="1:6" x14ac:dyDescent="0.25">
      <c r="A2791" s="576"/>
      <c r="B2791" s="577"/>
      <c r="C2791" s="578"/>
      <c r="D2791" s="461"/>
      <c r="E2791" s="461"/>
      <c r="F2791" s="579"/>
    </row>
    <row r="2792" spans="1:6" x14ac:dyDescent="0.25">
      <c r="A2792" s="576"/>
      <c r="B2792" s="577"/>
      <c r="C2792" s="578"/>
      <c r="D2792" s="461"/>
      <c r="E2792" s="461"/>
      <c r="F2792" s="579"/>
    </row>
    <row r="2793" spans="1:6" x14ac:dyDescent="0.25">
      <c r="A2793" s="576"/>
      <c r="B2793" s="577"/>
      <c r="C2793" s="578"/>
      <c r="D2793" s="461"/>
      <c r="E2793" s="461"/>
      <c r="F2793" s="579"/>
    </row>
    <row r="2794" spans="1:6" x14ac:dyDescent="0.25">
      <c r="A2794" s="576"/>
      <c r="B2794" s="577"/>
      <c r="C2794" s="578"/>
      <c r="D2794" s="461"/>
      <c r="E2794" s="461"/>
      <c r="F2794" s="579"/>
    </row>
    <row r="2795" spans="1:6" x14ac:dyDescent="0.25">
      <c r="A2795" s="576"/>
      <c r="B2795" s="577"/>
      <c r="C2795" s="578"/>
      <c r="D2795" s="461"/>
      <c r="E2795" s="461"/>
      <c r="F2795" s="579"/>
    </row>
    <row r="2796" spans="1:6" x14ac:dyDescent="0.25">
      <c r="A2796" s="576"/>
      <c r="B2796" s="577"/>
      <c r="C2796" s="578"/>
      <c r="D2796" s="461"/>
      <c r="E2796" s="461"/>
      <c r="F2796" s="579"/>
    </row>
    <row r="2797" spans="1:6" x14ac:dyDescent="0.25">
      <c r="A2797" s="576"/>
      <c r="B2797" s="577"/>
      <c r="C2797" s="578"/>
      <c r="D2797" s="461"/>
      <c r="E2797" s="461"/>
      <c r="F2797" s="579"/>
    </row>
    <row r="2798" spans="1:6" x14ac:dyDescent="0.25">
      <c r="A2798" s="576"/>
      <c r="B2798" s="577"/>
      <c r="C2798" s="578"/>
      <c r="D2798" s="461"/>
      <c r="E2798" s="461"/>
      <c r="F2798" s="579"/>
    </row>
    <row r="2799" spans="1:6" x14ac:dyDescent="0.25">
      <c r="A2799" s="576"/>
      <c r="B2799" s="577"/>
      <c r="C2799" s="578"/>
      <c r="D2799" s="461"/>
      <c r="E2799" s="461"/>
      <c r="F2799" s="579"/>
    </row>
    <row r="2800" spans="1:6" x14ac:dyDescent="0.25">
      <c r="A2800" s="576"/>
      <c r="B2800" s="577"/>
      <c r="C2800" s="578"/>
      <c r="D2800" s="461"/>
      <c r="E2800" s="461"/>
      <c r="F2800" s="579"/>
    </row>
    <row r="2801" spans="1:6" x14ac:dyDescent="0.25">
      <c r="A2801" s="576"/>
      <c r="B2801" s="577"/>
      <c r="C2801" s="578"/>
      <c r="D2801" s="461"/>
      <c r="E2801" s="461"/>
      <c r="F2801" s="579"/>
    </row>
    <row r="2802" spans="1:6" x14ac:dyDescent="0.25">
      <c r="A2802" s="576"/>
      <c r="B2802" s="577"/>
      <c r="C2802" s="578"/>
      <c r="D2802" s="461"/>
      <c r="E2802" s="461"/>
      <c r="F2802" s="579"/>
    </row>
    <row r="2803" spans="1:6" x14ac:dyDescent="0.25">
      <c r="A2803" s="576"/>
      <c r="B2803" s="577"/>
      <c r="C2803" s="578"/>
      <c r="D2803" s="461"/>
      <c r="E2803" s="461"/>
      <c r="F2803" s="579"/>
    </row>
    <row r="2804" spans="1:6" x14ac:dyDescent="0.25">
      <c r="A2804" s="576"/>
      <c r="B2804" s="577"/>
      <c r="C2804" s="578"/>
      <c r="D2804" s="461"/>
      <c r="E2804" s="461"/>
      <c r="F2804" s="579"/>
    </row>
    <row r="2805" spans="1:6" x14ac:dyDescent="0.25">
      <c r="A2805" s="576"/>
      <c r="B2805" s="577"/>
      <c r="C2805" s="578"/>
      <c r="D2805" s="461"/>
      <c r="E2805" s="461"/>
      <c r="F2805" s="579"/>
    </row>
    <row r="2806" spans="1:6" x14ac:dyDescent="0.25">
      <c r="A2806" s="576"/>
      <c r="B2806" s="577"/>
      <c r="C2806" s="578"/>
      <c r="D2806" s="461"/>
      <c r="E2806" s="461"/>
      <c r="F2806" s="579"/>
    </row>
    <row r="2807" spans="1:6" x14ac:dyDescent="0.25">
      <c r="A2807" s="576"/>
      <c r="B2807" s="577"/>
      <c r="C2807" s="578"/>
      <c r="D2807" s="461"/>
      <c r="E2807" s="461"/>
      <c r="F2807" s="579"/>
    </row>
    <row r="2808" spans="1:6" x14ac:dyDescent="0.25">
      <c r="A2808" s="576"/>
      <c r="B2808" s="577"/>
      <c r="C2808" s="578"/>
      <c r="D2808" s="461"/>
      <c r="E2808" s="461"/>
      <c r="F2808" s="579"/>
    </row>
    <row r="2809" spans="1:6" x14ac:dyDescent="0.25">
      <c r="A2809" s="576"/>
      <c r="B2809" s="577"/>
      <c r="C2809" s="578"/>
      <c r="D2809" s="461"/>
      <c r="E2809" s="461"/>
      <c r="F2809" s="579"/>
    </row>
    <row r="2810" spans="1:6" x14ac:dyDescent="0.25">
      <c r="A2810" s="576"/>
      <c r="B2810" s="577"/>
      <c r="C2810" s="578"/>
      <c r="D2810" s="461"/>
      <c r="E2810" s="461"/>
      <c r="F2810" s="579"/>
    </row>
    <row r="2811" spans="1:6" x14ac:dyDescent="0.25">
      <c r="A2811" s="576"/>
      <c r="B2811" s="577"/>
      <c r="C2811" s="578"/>
      <c r="D2811" s="461"/>
      <c r="E2811" s="461"/>
      <c r="F2811" s="579"/>
    </row>
    <row r="2812" spans="1:6" x14ac:dyDescent="0.25">
      <c r="A2812" s="576"/>
      <c r="B2812" s="577"/>
      <c r="C2812" s="578"/>
      <c r="D2812" s="461"/>
      <c r="E2812" s="461"/>
      <c r="F2812" s="579"/>
    </row>
    <row r="2813" spans="1:6" x14ac:dyDescent="0.25">
      <c r="A2813" s="576"/>
      <c r="B2813" s="577"/>
      <c r="C2813" s="578"/>
      <c r="D2813" s="461"/>
      <c r="E2813" s="461"/>
      <c r="F2813" s="579"/>
    </row>
    <row r="2814" spans="1:6" x14ac:dyDescent="0.25">
      <c r="A2814" s="576"/>
      <c r="B2814" s="577"/>
      <c r="C2814" s="578"/>
      <c r="D2814" s="461"/>
      <c r="E2814" s="461"/>
      <c r="F2814" s="579"/>
    </row>
    <row r="2815" spans="1:6" x14ac:dyDescent="0.25">
      <c r="A2815" s="576"/>
      <c r="B2815" s="577"/>
      <c r="C2815" s="578"/>
      <c r="D2815" s="461"/>
      <c r="E2815" s="461"/>
      <c r="F2815" s="579"/>
    </row>
    <row r="2816" spans="1:6" x14ac:dyDescent="0.25">
      <c r="A2816" s="576"/>
      <c r="B2816" s="577"/>
      <c r="C2816" s="578"/>
      <c r="D2816" s="461"/>
      <c r="E2816" s="461"/>
      <c r="F2816" s="579"/>
    </row>
    <row r="2817" spans="1:6" x14ac:dyDescent="0.25">
      <c r="A2817" s="576"/>
      <c r="B2817" s="577"/>
      <c r="C2817" s="578"/>
      <c r="D2817" s="461"/>
      <c r="E2817" s="461"/>
      <c r="F2817" s="579"/>
    </row>
    <row r="2818" spans="1:6" x14ac:dyDescent="0.25">
      <c r="A2818" s="576"/>
      <c r="B2818" s="577"/>
      <c r="C2818" s="578"/>
      <c r="D2818" s="461"/>
      <c r="E2818" s="461"/>
      <c r="F2818" s="579"/>
    </row>
    <row r="2819" spans="1:6" x14ac:dyDescent="0.25">
      <c r="A2819" s="576"/>
      <c r="B2819" s="577"/>
      <c r="C2819" s="578"/>
      <c r="D2819" s="461"/>
      <c r="E2819" s="461"/>
      <c r="F2819" s="579"/>
    </row>
    <row r="2820" spans="1:6" x14ac:dyDescent="0.25">
      <c r="A2820" s="576"/>
      <c r="B2820" s="577"/>
      <c r="C2820" s="578"/>
      <c r="D2820" s="461"/>
      <c r="E2820" s="461"/>
      <c r="F2820" s="579"/>
    </row>
    <row r="2821" spans="1:6" x14ac:dyDescent="0.25">
      <c r="A2821" s="576"/>
      <c r="B2821" s="577"/>
      <c r="C2821" s="578"/>
      <c r="D2821" s="461"/>
      <c r="E2821" s="461"/>
      <c r="F2821" s="579"/>
    </row>
    <row r="2822" spans="1:6" x14ac:dyDescent="0.25">
      <c r="A2822" s="576"/>
      <c r="B2822" s="577"/>
      <c r="C2822" s="578"/>
      <c r="D2822" s="461"/>
      <c r="E2822" s="461"/>
      <c r="F2822" s="579"/>
    </row>
    <row r="2823" spans="1:6" x14ac:dyDescent="0.25">
      <c r="A2823" s="576"/>
      <c r="B2823" s="577"/>
      <c r="C2823" s="578"/>
      <c r="D2823" s="461"/>
      <c r="E2823" s="461"/>
      <c r="F2823" s="579"/>
    </row>
    <row r="2824" spans="1:6" x14ac:dyDescent="0.25">
      <c r="A2824" s="576"/>
      <c r="B2824" s="577"/>
      <c r="C2824" s="578"/>
      <c r="D2824" s="461"/>
      <c r="E2824" s="461"/>
      <c r="F2824" s="579"/>
    </row>
    <row r="2825" spans="1:6" x14ac:dyDescent="0.25">
      <c r="A2825" s="576"/>
      <c r="B2825" s="577"/>
      <c r="C2825" s="578"/>
      <c r="D2825" s="461"/>
      <c r="E2825" s="461"/>
      <c r="F2825" s="579"/>
    </row>
    <row r="2826" spans="1:6" x14ac:dyDescent="0.25">
      <c r="A2826" s="576"/>
      <c r="B2826" s="577"/>
      <c r="C2826" s="578"/>
      <c r="D2826" s="461"/>
      <c r="E2826" s="461"/>
      <c r="F2826" s="579"/>
    </row>
    <row r="2827" spans="1:6" x14ac:dyDescent="0.25">
      <c r="A2827" s="576"/>
      <c r="B2827" s="577"/>
      <c r="C2827" s="578"/>
      <c r="D2827" s="461"/>
      <c r="E2827" s="461"/>
      <c r="F2827" s="579"/>
    </row>
    <row r="2828" spans="1:6" x14ac:dyDescent="0.25">
      <c r="A2828" s="576"/>
      <c r="B2828" s="577"/>
      <c r="C2828" s="578"/>
      <c r="D2828" s="461"/>
      <c r="E2828" s="461"/>
      <c r="F2828" s="579"/>
    </row>
    <row r="2829" spans="1:6" x14ac:dyDescent="0.25">
      <c r="A2829" s="576"/>
      <c r="B2829" s="577"/>
      <c r="C2829" s="578"/>
      <c r="D2829" s="461"/>
      <c r="E2829" s="461"/>
      <c r="F2829" s="579"/>
    </row>
    <row r="2830" spans="1:6" x14ac:dyDescent="0.25">
      <c r="A2830" s="576"/>
      <c r="B2830" s="577"/>
      <c r="C2830" s="578"/>
      <c r="D2830" s="461"/>
      <c r="E2830" s="461"/>
      <c r="F2830" s="579"/>
    </row>
    <row r="2831" spans="1:6" x14ac:dyDescent="0.25">
      <c r="A2831" s="576"/>
      <c r="B2831" s="577"/>
      <c r="C2831" s="578"/>
      <c r="D2831" s="461"/>
      <c r="E2831" s="461"/>
      <c r="F2831" s="579"/>
    </row>
    <row r="2832" spans="1:6" x14ac:dyDescent="0.25">
      <c r="A2832" s="576"/>
      <c r="B2832" s="577"/>
      <c r="C2832" s="578"/>
      <c r="D2832" s="461"/>
      <c r="E2832" s="461"/>
      <c r="F2832" s="579"/>
    </row>
    <row r="2833" spans="1:6" x14ac:dyDescent="0.25">
      <c r="A2833" s="576"/>
      <c r="B2833" s="577"/>
      <c r="C2833" s="578"/>
      <c r="D2833" s="461"/>
      <c r="E2833" s="461"/>
      <c r="F2833" s="579"/>
    </row>
    <row r="2834" spans="1:6" x14ac:dyDescent="0.25">
      <c r="A2834" s="576"/>
      <c r="B2834" s="577"/>
      <c r="C2834" s="578"/>
      <c r="D2834" s="461"/>
      <c r="E2834" s="461"/>
      <c r="F2834" s="579"/>
    </row>
    <row r="2835" spans="1:6" x14ac:dyDescent="0.25">
      <c r="A2835" s="576"/>
      <c r="B2835" s="577"/>
      <c r="C2835" s="578"/>
      <c r="D2835" s="461"/>
      <c r="E2835" s="461"/>
      <c r="F2835" s="579"/>
    </row>
    <row r="2836" spans="1:6" x14ac:dyDescent="0.25">
      <c r="A2836" s="576"/>
      <c r="B2836" s="577"/>
      <c r="C2836" s="578"/>
      <c r="D2836" s="461"/>
      <c r="E2836" s="461"/>
      <c r="F2836" s="579"/>
    </row>
    <row r="2837" spans="1:6" x14ac:dyDescent="0.25">
      <c r="A2837" s="576"/>
      <c r="B2837" s="577"/>
      <c r="C2837" s="578"/>
      <c r="D2837" s="461"/>
      <c r="E2837" s="461"/>
      <c r="F2837" s="579"/>
    </row>
    <row r="2838" spans="1:6" x14ac:dyDescent="0.25">
      <c r="A2838" s="576"/>
      <c r="B2838" s="577"/>
      <c r="C2838" s="578"/>
      <c r="D2838" s="461"/>
      <c r="E2838" s="461"/>
      <c r="F2838" s="579"/>
    </row>
    <row r="2839" spans="1:6" x14ac:dyDescent="0.25">
      <c r="A2839" s="576"/>
      <c r="B2839" s="577"/>
      <c r="C2839" s="578"/>
      <c r="D2839" s="461"/>
      <c r="E2839" s="461"/>
      <c r="F2839" s="579"/>
    </row>
    <row r="2840" spans="1:6" x14ac:dyDescent="0.25">
      <c r="A2840" s="576"/>
      <c r="B2840" s="577"/>
      <c r="C2840" s="578"/>
      <c r="D2840" s="461"/>
      <c r="E2840" s="461"/>
      <c r="F2840" s="579"/>
    </row>
    <row r="2841" spans="1:6" x14ac:dyDescent="0.25">
      <c r="A2841" s="576"/>
      <c r="B2841" s="577"/>
      <c r="C2841" s="578"/>
      <c r="D2841" s="461"/>
      <c r="E2841" s="461"/>
      <c r="F2841" s="579"/>
    </row>
    <row r="2842" spans="1:6" x14ac:dyDescent="0.25">
      <c r="A2842" s="576"/>
      <c r="B2842" s="577"/>
      <c r="C2842" s="578"/>
      <c r="D2842" s="461"/>
      <c r="E2842" s="461"/>
      <c r="F2842" s="579"/>
    </row>
    <row r="2843" spans="1:6" x14ac:dyDescent="0.25">
      <c r="A2843" s="576"/>
      <c r="B2843" s="577"/>
      <c r="C2843" s="578"/>
      <c r="D2843" s="461"/>
      <c r="E2843" s="461"/>
      <c r="F2843" s="579"/>
    </row>
    <row r="2844" spans="1:6" x14ac:dyDescent="0.25">
      <c r="A2844" s="576"/>
      <c r="B2844" s="577"/>
      <c r="C2844" s="578"/>
      <c r="D2844" s="461"/>
      <c r="E2844" s="461"/>
      <c r="F2844" s="579"/>
    </row>
    <row r="2845" spans="1:6" x14ac:dyDescent="0.25">
      <c r="A2845" s="576"/>
      <c r="B2845" s="577"/>
      <c r="C2845" s="578"/>
      <c r="D2845" s="461"/>
      <c r="E2845" s="461"/>
      <c r="F2845" s="579"/>
    </row>
    <row r="2846" spans="1:6" x14ac:dyDescent="0.25">
      <c r="A2846" s="576"/>
      <c r="B2846" s="577"/>
      <c r="C2846" s="578"/>
      <c r="D2846" s="461"/>
      <c r="E2846" s="461"/>
      <c r="F2846" s="579"/>
    </row>
    <row r="2847" spans="1:6" x14ac:dyDescent="0.25">
      <c r="A2847" s="576"/>
      <c r="B2847" s="577"/>
      <c r="C2847" s="578"/>
      <c r="D2847" s="461"/>
      <c r="E2847" s="461"/>
      <c r="F2847" s="579"/>
    </row>
    <row r="2848" spans="1:6" x14ac:dyDescent="0.25">
      <c r="A2848" s="576"/>
      <c r="B2848" s="577"/>
      <c r="C2848" s="578"/>
      <c r="D2848" s="461"/>
      <c r="E2848" s="461"/>
      <c r="F2848" s="579"/>
    </row>
    <row r="2849" spans="1:6" x14ac:dyDescent="0.25">
      <c r="A2849" s="576"/>
      <c r="B2849" s="577"/>
      <c r="C2849" s="578"/>
      <c r="D2849" s="461"/>
      <c r="E2849" s="461"/>
      <c r="F2849" s="579"/>
    </row>
    <row r="2850" spans="1:6" x14ac:dyDescent="0.25">
      <c r="A2850" s="576"/>
      <c r="B2850" s="577"/>
      <c r="C2850" s="578"/>
      <c r="D2850" s="461"/>
      <c r="E2850" s="461"/>
      <c r="F2850" s="579"/>
    </row>
    <row r="2851" spans="1:6" x14ac:dyDescent="0.25">
      <c r="A2851" s="576"/>
      <c r="B2851" s="577"/>
      <c r="C2851" s="578"/>
      <c r="D2851" s="461"/>
      <c r="E2851" s="461"/>
      <c r="F2851" s="579"/>
    </row>
    <row r="2852" spans="1:6" x14ac:dyDescent="0.25">
      <c r="A2852" s="576"/>
      <c r="B2852" s="577"/>
      <c r="C2852" s="578"/>
      <c r="D2852" s="461"/>
      <c r="E2852" s="461"/>
      <c r="F2852" s="579"/>
    </row>
    <row r="2853" spans="1:6" x14ac:dyDescent="0.25">
      <c r="A2853" s="576"/>
      <c r="B2853" s="577"/>
      <c r="C2853" s="578"/>
      <c r="D2853" s="461"/>
      <c r="E2853" s="461"/>
      <c r="F2853" s="579"/>
    </row>
    <row r="2854" spans="1:6" x14ac:dyDescent="0.25">
      <c r="A2854" s="576"/>
      <c r="B2854" s="577"/>
      <c r="C2854" s="578"/>
      <c r="D2854" s="461"/>
      <c r="E2854" s="461"/>
      <c r="F2854" s="579"/>
    </row>
    <row r="2855" spans="1:6" x14ac:dyDescent="0.25">
      <c r="A2855" s="576"/>
      <c r="B2855" s="577"/>
      <c r="C2855" s="578"/>
      <c r="D2855" s="461"/>
      <c r="E2855" s="461"/>
      <c r="F2855" s="579"/>
    </row>
    <row r="2856" spans="1:6" x14ac:dyDescent="0.25">
      <c r="A2856" s="576"/>
      <c r="B2856" s="577"/>
      <c r="C2856" s="578"/>
      <c r="D2856" s="461"/>
      <c r="E2856" s="461"/>
      <c r="F2856" s="579"/>
    </row>
    <row r="2857" spans="1:6" x14ac:dyDescent="0.25">
      <c r="A2857" s="576"/>
      <c r="B2857" s="577"/>
      <c r="C2857" s="578"/>
      <c r="D2857" s="461"/>
      <c r="E2857" s="461"/>
      <c r="F2857" s="579"/>
    </row>
    <row r="2858" spans="1:6" x14ac:dyDescent="0.25">
      <c r="A2858" s="576"/>
      <c r="B2858" s="577"/>
      <c r="C2858" s="578"/>
      <c r="D2858" s="461"/>
      <c r="E2858" s="461"/>
      <c r="F2858" s="579"/>
    </row>
    <row r="2859" spans="1:6" x14ac:dyDescent="0.25">
      <c r="A2859" s="576"/>
      <c r="B2859" s="577"/>
      <c r="C2859" s="578"/>
      <c r="D2859" s="461"/>
      <c r="E2859" s="461"/>
      <c r="F2859" s="579"/>
    </row>
    <row r="2860" spans="1:6" x14ac:dyDescent="0.25">
      <c r="A2860" s="576"/>
      <c r="B2860" s="577"/>
      <c r="C2860" s="578"/>
      <c r="D2860" s="461"/>
      <c r="E2860" s="461"/>
      <c r="F2860" s="579"/>
    </row>
    <row r="2861" spans="1:6" x14ac:dyDescent="0.25">
      <c r="A2861" s="576"/>
      <c r="B2861" s="577"/>
      <c r="C2861" s="578"/>
      <c r="D2861" s="461"/>
      <c r="E2861" s="461"/>
      <c r="F2861" s="579"/>
    </row>
    <row r="2862" spans="1:6" x14ac:dyDescent="0.25">
      <c r="A2862" s="576"/>
      <c r="B2862" s="577"/>
      <c r="C2862" s="578"/>
      <c r="D2862" s="461"/>
      <c r="E2862" s="461"/>
      <c r="F2862" s="579"/>
    </row>
    <row r="2863" spans="1:6" x14ac:dyDescent="0.25">
      <c r="A2863" s="576"/>
      <c r="B2863" s="577"/>
      <c r="C2863" s="578"/>
      <c r="D2863" s="461"/>
      <c r="E2863" s="461"/>
      <c r="F2863" s="579"/>
    </row>
    <row r="2864" spans="1:6" x14ac:dyDescent="0.25">
      <c r="A2864" s="576"/>
      <c r="B2864" s="577"/>
      <c r="C2864" s="578"/>
      <c r="D2864" s="461"/>
      <c r="E2864" s="461"/>
      <c r="F2864" s="579"/>
    </row>
    <row r="2865" spans="1:6" x14ac:dyDescent="0.25">
      <c r="A2865" s="576"/>
      <c r="B2865" s="577"/>
      <c r="C2865" s="578"/>
      <c r="D2865" s="461"/>
      <c r="E2865" s="461"/>
      <c r="F2865" s="579"/>
    </row>
    <row r="2866" spans="1:6" x14ac:dyDescent="0.25">
      <c r="A2866" s="576"/>
      <c r="B2866" s="577"/>
      <c r="C2866" s="578"/>
      <c r="D2866" s="461"/>
      <c r="E2866" s="461"/>
      <c r="F2866" s="579"/>
    </row>
    <row r="2867" spans="1:6" x14ac:dyDescent="0.25">
      <c r="A2867" s="576"/>
      <c r="B2867" s="577"/>
      <c r="C2867" s="578"/>
      <c r="D2867" s="461"/>
      <c r="E2867" s="461"/>
      <c r="F2867" s="579"/>
    </row>
    <row r="2868" spans="1:6" x14ac:dyDescent="0.25">
      <c r="A2868" s="576"/>
      <c r="B2868" s="577"/>
      <c r="C2868" s="578"/>
      <c r="D2868" s="461"/>
      <c r="E2868" s="461"/>
      <c r="F2868" s="579"/>
    </row>
    <row r="2869" spans="1:6" x14ac:dyDescent="0.25">
      <c r="A2869" s="576"/>
      <c r="B2869" s="577"/>
      <c r="C2869" s="578"/>
      <c r="D2869" s="461"/>
      <c r="E2869" s="461"/>
      <c r="F2869" s="579"/>
    </row>
    <row r="2870" spans="1:6" x14ac:dyDescent="0.25">
      <c r="A2870" s="576"/>
      <c r="B2870" s="577"/>
      <c r="C2870" s="578"/>
      <c r="D2870" s="461"/>
      <c r="E2870" s="461"/>
      <c r="F2870" s="579"/>
    </row>
    <row r="2871" spans="1:6" x14ac:dyDescent="0.25">
      <c r="A2871" s="576"/>
      <c r="B2871" s="577"/>
      <c r="C2871" s="578"/>
      <c r="D2871" s="461"/>
      <c r="E2871" s="461"/>
      <c r="F2871" s="579"/>
    </row>
    <row r="2872" spans="1:6" x14ac:dyDescent="0.25">
      <c r="A2872" s="576"/>
      <c r="B2872" s="577"/>
      <c r="C2872" s="578"/>
      <c r="D2872" s="461"/>
      <c r="E2872" s="461"/>
      <c r="F2872" s="579"/>
    </row>
    <row r="2873" spans="1:6" x14ac:dyDescent="0.25">
      <c r="A2873" s="576"/>
      <c r="B2873" s="577"/>
      <c r="C2873" s="578"/>
      <c r="D2873" s="461"/>
      <c r="E2873" s="461"/>
      <c r="F2873" s="579"/>
    </row>
    <row r="2874" spans="1:6" x14ac:dyDescent="0.25">
      <c r="A2874" s="576"/>
      <c r="B2874" s="577"/>
      <c r="C2874" s="578"/>
      <c r="D2874" s="461"/>
      <c r="E2874" s="461"/>
      <c r="F2874" s="579"/>
    </row>
    <row r="2875" spans="1:6" x14ac:dyDescent="0.25">
      <c r="A2875" s="576"/>
      <c r="B2875" s="577"/>
      <c r="C2875" s="578"/>
      <c r="D2875" s="461"/>
      <c r="E2875" s="461"/>
      <c r="F2875" s="579"/>
    </row>
    <row r="2876" spans="1:6" x14ac:dyDescent="0.25">
      <c r="A2876" s="576"/>
      <c r="B2876" s="577"/>
      <c r="C2876" s="578"/>
      <c r="D2876" s="461"/>
      <c r="E2876" s="461"/>
      <c r="F2876" s="579"/>
    </row>
    <row r="2877" spans="1:6" x14ac:dyDescent="0.25">
      <c r="A2877" s="576"/>
      <c r="B2877" s="577"/>
      <c r="C2877" s="578"/>
      <c r="D2877" s="461"/>
      <c r="E2877" s="461"/>
      <c r="F2877" s="579"/>
    </row>
    <row r="2878" spans="1:6" x14ac:dyDescent="0.25">
      <c r="A2878" s="576"/>
      <c r="B2878" s="577"/>
      <c r="C2878" s="578"/>
      <c r="D2878" s="461"/>
      <c r="E2878" s="461"/>
      <c r="F2878" s="579"/>
    </row>
    <row r="2879" spans="1:6" x14ac:dyDescent="0.25">
      <c r="A2879" s="576"/>
      <c r="B2879" s="577"/>
      <c r="C2879" s="578"/>
      <c r="D2879" s="461"/>
      <c r="E2879" s="461"/>
      <c r="F2879" s="579"/>
    </row>
    <row r="2880" spans="1:6" x14ac:dyDescent="0.25">
      <c r="A2880" s="576"/>
      <c r="B2880" s="577"/>
      <c r="C2880" s="578"/>
      <c r="D2880" s="461"/>
      <c r="E2880" s="461"/>
      <c r="F2880" s="579"/>
    </row>
    <row r="2881" spans="1:6" x14ac:dyDescent="0.25">
      <c r="A2881" s="576"/>
      <c r="B2881" s="577"/>
      <c r="C2881" s="578"/>
      <c r="D2881" s="461"/>
      <c r="E2881" s="461"/>
      <c r="F2881" s="579"/>
    </row>
    <row r="2882" spans="1:6" x14ac:dyDescent="0.25">
      <c r="A2882" s="576"/>
      <c r="B2882" s="577"/>
      <c r="C2882" s="578"/>
      <c r="D2882" s="461"/>
      <c r="E2882" s="461"/>
      <c r="F2882" s="579"/>
    </row>
    <row r="2883" spans="1:6" x14ac:dyDescent="0.25">
      <c r="A2883" s="576"/>
      <c r="B2883" s="577"/>
      <c r="C2883" s="578"/>
      <c r="D2883" s="461"/>
      <c r="E2883" s="461"/>
      <c r="F2883" s="579"/>
    </row>
    <row r="2884" spans="1:6" x14ac:dyDescent="0.25">
      <c r="A2884" s="576"/>
      <c r="B2884" s="577"/>
      <c r="C2884" s="578"/>
      <c r="D2884" s="461"/>
      <c r="E2884" s="461"/>
      <c r="F2884" s="579"/>
    </row>
    <row r="2885" spans="1:6" x14ac:dyDescent="0.25">
      <c r="A2885" s="576"/>
      <c r="B2885" s="577"/>
      <c r="C2885" s="578"/>
      <c r="D2885" s="461"/>
      <c r="E2885" s="461"/>
      <c r="F2885" s="579"/>
    </row>
    <row r="2886" spans="1:6" x14ac:dyDescent="0.25">
      <c r="A2886" s="576"/>
      <c r="B2886" s="577"/>
      <c r="C2886" s="578"/>
      <c r="D2886" s="461"/>
      <c r="E2886" s="461"/>
      <c r="F2886" s="579"/>
    </row>
    <row r="2887" spans="1:6" x14ac:dyDescent="0.25">
      <c r="A2887" s="576"/>
      <c r="B2887" s="577"/>
      <c r="C2887" s="578"/>
      <c r="D2887" s="461"/>
      <c r="E2887" s="461"/>
      <c r="F2887" s="579"/>
    </row>
    <row r="2888" spans="1:6" x14ac:dyDescent="0.25">
      <c r="A2888" s="576"/>
      <c r="B2888" s="577"/>
      <c r="C2888" s="578"/>
      <c r="D2888" s="461"/>
      <c r="E2888" s="461"/>
      <c r="F2888" s="579"/>
    </row>
    <row r="2889" spans="1:6" x14ac:dyDescent="0.25">
      <c r="A2889" s="576"/>
      <c r="B2889" s="577"/>
      <c r="C2889" s="578"/>
      <c r="D2889" s="461"/>
      <c r="E2889" s="461"/>
      <c r="F2889" s="579"/>
    </row>
    <row r="2890" spans="1:6" x14ac:dyDescent="0.25">
      <c r="A2890" s="576"/>
      <c r="B2890" s="577"/>
      <c r="C2890" s="578"/>
      <c r="D2890" s="461"/>
      <c r="E2890" s="461"/>
      <c r="F2890" s="579"/>
    </row>
    <row r="2891" spans="1:6" x14ac:dyDescent="0.25">
      <c r="A2891" s="576"/>
      <c r="B2891" s="577"/>
      <c r="C2891" s="578"/>
      <c r="D2891" s="461"/>
      <c r="E2891" s="461"/>
      <c r="F2891" s="579"/>
    </row>
    <row r="2892" spans="1:6" x14ac:dyDescent="0.25">
      <c r="A2892" s="576"/>
      <c r="B2892" s="577"/>
      <c r="C2892" s="578"/>
      <c r="D2892" s="461"/>
      <c r="E2892" s="461"/>
      <c r="F2892" s="579"/>
    </row>
    <row r="2893" spans="1:6" x14ac:dyDescent="0.25">
      <c r="A2893" s="576"/>
      <c r="B2893" s="577"/>
      <c r="C2893" s="578"/>
      <c r="D2893" s="461"/>
      <c r="E2893" s="461"/>
      <c r="F2893" s="579"/>
    </row>
    <row r="2894" spans="1:6" x14ac:dyDescent="0.25">
      <c r="A2894" s="576"/>
      <c r="B2894" s="577"/>
      <c r="C2894" s="578"/>
      <c r="D2894" s="461"/>
      <c r="E2894" s="461"/>
      <c r="F2894" s="579"/>
    </row>
    <row r="2895" spans="1:6" x14ac:dyDescent="0.25">
      <c r="A2895" s="576"/>
      <c r="B2895" s="577"/>
      <c r="C2895" s="578"/>
      <c r="D2895" s="461"/>
      <c r="E2895" s="461"/>
      <c r="F2895" s="579"/>
    </row>
    <row r="2896" spans="1:6" x14ac:dyDescent="0.25">
      <c r="A2896" s="576"/>
      <c r="B2896" s="577"/>
      <c r="C2896" s="578"/>
      <c r="D2896" s="461"/>
      <c r="E2896" s="461"/>
      <c r="F2896" s="579"/>
    </row>
    <row r="2897" spans="1:6" x14ac:dyDescent="0.25">
      <c r="A2897" s="576"/>
      <c r="B2897" s="577"/>
      <c r="C2897" s="578"/>
      <c r="D2897" s="461"/>
      <c r="E2897" s="461"/>
      <c r="F2897" s="579"/>
    </row>
    <row r="2898" spans="1:6" x14ac:dyDescent="0.25">
      <c r="A2898" s="576"/>
      <c r="B2898" s="577"/>
      <c r="C2898" s="578"/>
      <c r="D2898" s="461"/>
      <c r="E2898" s="461"/>
      <c r="F2898" s="579"/>
    </row>
    <row r="2899" spans="1:6" x14ac:dyDescent="0.25">
      <c r="A2899" s="576"/>
      <c r="B2899" s="577"/>
      <c r="C2899" s="578"/>
      <c r="D2899" s="461"/>
      <c r="E2899" s="461"/>
      <c r="F2899" s="579"/>
    </row>
    <row r="2900" spans="1:6" x14ac:dyDescent="0.25">
      <c r="A2900" s="576"/>
      <c r="B2900" s="577"/>
      <c r="C2900" s="578"/>
      <c r="D2900" s="461"/>
      <c r="E2900" s="461"/>
      <c r="F2900" s="579"/>
    </row>
    <row r="2901" spans="1:6" x14ac:dyDescent="0.25">
      <c r="A2901" s="576"/>
      <c r="B2901" s="577"/>
      <c r="C2901" s="578"/>
      <c r="D2901" s="461"/>
      <c r="E2901" s="461"/>
      <c r="F2901" s="579"/>
    </row>
    <row r="2902" spans="1:6" x14ac:dyDescent="0.25">
      <c r="A2902" s="576"/>
      <c r="B2902" s="577"/>
      <c r="C2902" s="578"/>
      <c r="D2902" s="461"/>
      <c r="E2902" s="461"/>
      <c r="F2902" s="579"/>
    </row>
    <row r="2903" spans="1:6" x14ac:dyDescent="0.25">
      <c r="A2903" s="576"/>
      <c r="B2903" s="577"/>
      <c r="C2903" s="578"/>
      <c r="D2903" s="461"/>
      <c r="E2903" s="461"/>
      <c r="F2903" s="579"/>
    </row>
    <row r="2904" spans="1:6" x14ac:dyDescent="0.25">
      <c r="A2904" s="576"/>
      <c r="B2904" s="577"/>
      <c r="C2904" s="578"/>
      <c r="D2904" s="461"/>
      <c r="E2904" s="461"/>
      <c r="F2904" s="579"/>
    </row>
    <row r="2905" spans="1:6" x14ac:dyDescent="0.25">
      <c r="A2905" s="576"/>
      <c r="B2905" s="577"/>
      <c r="C2905" s="578"/>
      <c r="D2905" s="461"/>
      <c r="E2905" s="461"/>
      <c r="F2905" s="579"/>
    </row>
    <row r="2906" spans="1:6" x14ac:dyDescent="0.25">
      <c r="A2906" s="576"/>
      <c r="B2906" s="577"/>
      <c r="C2906" s="578"/>
      <c r="D2906" s="461"/>
      <c r="E2906" s="461"/>
      <c r="F2906" s="579"/>
    </row>
    <row r="2907" spans="1:6" x14ac:dyDescent="0.25">
      <c r="A2907" s="576"/>
      <c r="B2907" s="577"/>
      <c r="C2907" s="578"/>
      <c r="D2907" s="461"/>
      <c r="E2907" s="461"/>
      <c r="F2907" s="579"/>
    </row>
    <row r="2908" spans="1:6" x14ac:dyDescent="0.25">
      <c r="A2908" s="576"/>
      <c r="B2908" s="577"/>
      <c r="C2908" s="578"/>
      <c r="D2908" s="461"/>
      <c r="E2908" s="461"/>
      <c r="F2908" s="579"/>
    </row>
    <row r="2909" spans="1:6" x14ac:dyDescent="0.25">
      <c r="A2909" s="576"/>
      <c r="B2909" s="577"/>
      <c r="C2909" s="578"/>
      <c r="D2909" s="461"/>
      <c r="E2909" s="461"/>
      <c r="F2909" s="579"/>
    </row>
    <row r="2910" spans="1:6" x14ac:dyDescent="0.25">
      <c r="A2910" s="576"/>
      <c r="B2910" s="577"/>
      <c r="C2910" s="578"/>
      <c r="D2910" s="461"/>
      <c r="E2910" s="461"/>
      <c r="F2910" s="579"/>
    </row>
    <row r="2911" spans="1:6" x14ac:dyDescent="0.25">
      <c r="A2911" s="576"/>
      <c r="B2911" s="577"/>
      <c r="C2911" s="578"/>
      <c r="D2911" s="461"/>
      <c r="E2911" s="461"/>
      <c r="F2911" s="579"/>
    </row>
    <row r="2912" spans="1:6" x14ac:dyDescent="0.25">
      <c r="A2912" s="576"/>
      <c r="B2912" s="577"/>
      <c r="C2912" s="578"/>
      <c r="D2912" s="461"/>
      <c r="E2912" s="461"/>
      <c r="F2912" s="579"/>
    </row>
    <row r="2913" spans="1:6" x14ac:dyDescent="0.25">
      <c r="A2913" s="576"/>
      <c r="B2913" s="577"/>
      <c r="C2913" s="578"/>
      <c r="D2913" s="461"/>
      <c r="E2913" s="461"/>
      <c r="F2913" s="579"/>
    </row>
    <row r="2914" spans="1:6" x14ac:dyDescent="0.25">
      <c r="A2914" s="576"/>
      <c r="B2914" s="577"/>
      <c r="C2914" s="578"/>
      <c r="D2914" s="461"/>
      <c r="E2914" s="461"/>
      <c r="F2914" s="579"/>
    </row>
    <row r="2915" spans="1:6" x14ac:dyDescent="0.25">
      <c r="A2915" s="576"/>
      <c r="B2915" s="577"/>
      <c r="C2915" s="578"/>
      <c r="D2915" s="461"/>
      <c r="E2915" s="461"/>
      <c r="F2915" s="579"/>
    </row>
    <row r="2916" spans="1:6" x14ac:dyDescent="0.25">
      <c r="A2916" s="576"/>
      <c r="B2916" s="577"/>
      <c r="C2916" s="578"/>
      <c r="D2916" s="461"/>
      <c r="E2916" s="461"/>
      <c r="F2916" s="579"/>
    </row>
    <row r="2917" spans="1:6" x14ac:dyDescent="0.25">
      <c r="A2917" s="576"/>
      <c r="B2917" s="577"/>
      <c r="C2917" s="578"/>
      <c r="D2917" s="461"/>
      <c r="E2917" s="461"/>
      <c r="F2917" s="579"/>
    </row>
    <row r="2918" spans="1:6" x14ac:dyDescent="0.25">
      <c r="A2918" s="576"/>
      <c r="B2918" s="577"/>
      <c r="C2918" s="578"/>
      <c r="D2918" s="461"/>
      <c r="E2918" s="461"/>
      <c r="F2918" s="579"/>
    </row>
    <row r="2919" spans="1:6" x14ac:dyDescent="0.25">
      <c r="A2919" s="576"/>
      <c r="B2919" s="577"/>
      <c r="C2919" s="578"/>
      <c r="D2919" s="461"/>
      <c r="E2919" s="461"/>
      <c r="F2919" s="579"/>
    </row>
    <row r="2920" spans="1:6" x14ac:dyDescent="0.25">
      <c r="A2920" s="576"/>
      <c r="B2920" s="577"/>
      <c r="C2920" s="578"/>
      <c r="D2920" s="461"/>
      <c r="E2920" s="461"/>
      <c r="F2920" s="579"/>
    </row>
    <row r="2921" spans="1:6" x14ac:dyDescent="0.25">
      <c r="A2921" s="576"/>
      <c r="B2921" s="577"/>
      <c r="C2921" s="578"/>
      <c r="D2921" s="461"/>
      <c r="E2921" s="461"/>
      <c r="F2921" s="579"/>
    </row>
    <row r="2922" spans="1:6" x14ac:dyDescent="0.25">
      <c r="A2922" s="576"/>
      <c r="B2922" s="577"/>
      <c r="C2922" s="578"/>
      <c r="D2922" s="461"/>
      <c r="E2922" s="461"/>
      <c r="F2922" s="579"/>
    </row>
    <row r="2923" spans="1:6" x14ac:dyDescent="0.25">
      <c r="A2923" s="576"/>
      <c r="B2923" s="577"/>
      <c r="C2923" s="578"/>
      <c r="D2923" s="461"/>
      <c r="E2923" s="461"/>
      <c r="F2923" s="579"/>
    </row>
    <row r="2924" spans="1:6" x14ac:dyDescent="0.25">
      <c r="A2924" s="576"/>
      <c r="B2924" s="577"/>
      <c r="C2924" s="578"/>
      <c r="D2924" s="461"/>
      <c r="E2924" s="461"/>
      <c r="F2924" s="579"/>
    </row>
    <row r="2925" spans="1:6" x14ac:dyDescent="0.25">
      <c r="A2925" s="576"/>
      <c r="B2925" s="577"/>
      <c r="C2925" s="578"/>
      <c r="D2925" s="461"/>
      <c r="E2925" s="461"/>
      <c r="F2925" s="579"/>
    </row>
    <row r="2926" spans="1:6" x14ac:dyDescent="0.25">
      <c r="A2926" s="576"/>
      <c r="B2926" s="577"/>
      <c r="C2926" s="578"/>
      <c r="D2926" s="461"/>
      <c r="E2926" s="461"/>
      <c r="F2926" s="579"/>
    </row>
    <row r="2927" spans="1:6" x14ac:dyDescent="0.25">
      <c r="A2927" s="576"/>
      <c r="B2927" s="577"/>
      <c r="C2927" s="578"/>
      <c r="D2927" s="461"/>
      <c r="E2927" s="461"/>
      <c r="F2927" s="579"/>
    </row>
    <row r="2928" spans="1:6" x14ac:dyDescent="0.25">
      <c r="A2928" s="576"/>
      <c r="B2928" s="577"/>
      <c r="C2928" s="578"/>
      <c r="D2928" s="461"/>
      <c r="E2928" s="461"/>
      <c r="F2928" s="579"/>
    </row>
    <row r="2929" spans="1:6" x14ac:dyDescent="0.25">
      <c r="A2929" s="576"/>
      <c r="B2929" s="577"/>
      <c r="C2929" s="578"/>
      <c r="D2929" s="461"/>
      <c r="E2929" s="461"/>
      <c r="F2929" s="579"/>
    </row>
    <row r="2930" spans="1:6" x14ac:dyDescent="0.25">
      <c r="A2930" s="576"/>
      <c r="B2930" s="577"/>
      <c r="C2930" s="578"/>
      <c r="D2930" s="461"/>
      <c r="E2930" s="461"/>
      <c r="F2930" s="579"/>
    </row>
    <row r="2931" spans="1:6" x14ac:dyDescent="0.25">
      <c r="A2931" s="576"/>
      <c r="B2931" s="577"/>
      <c r="C2931" s="578"/>
      <c r="D2931" s="461"/>
      <c r="E2931" s="461"/>
      <c r="F2931" s="579"/>
    </row>
    <row r="2932" spans="1:6" x14ac:dyDescent="0.25">
      <c r="A2932" s="576"/>
      <c r="B2932" s="577"/>
      <c r="C2932" s="578"/>
      <c r="D2932" s="461"/>
      <c r="E2932" s="461"/>
      <c r="F2932" s="579"/>
    </row>
    <row r="2933" spans="1:6" x14ac:dyDescent="0.25">
      <c r="A2933" s="576"/>
      <c r="B2933" s="577"/>
      <c r="C2933" s="578"/>
      <c r="D2933" s="461"/>
      <c r="E2933" s="461"/>
      <c r="F2933" s="579"/>
    </row>
    <row r="2934" spans="1:6" x14ac:dyDescent="0.25">
      <c r="A2934" s="576"/>
      <c r="B2934" s="577"/>
      <c r="C2934" s="578"/>
      <c r="D2934" s="461"/>
      <c r="E2934" s="461"/>
      <c r="F2934" s="579"/>
    </row>
    <row r="2935" spans="1:6" x14ac:dyDescent="0.25">
      <c r="A2935" s="576"/>
      <c r="B2935" s="577"/>
      <c r="C2935" s="578"/>
      <c r="D2935" s="461"/>
      <c r="E2935" s="461"/>
      <c r="F2935" s="579"/>
    </row>
    <row r="2936" spans="1:6" x14ac:dyDescent="0.25">
      <c r="A2936" s="576"/>
      <c r="B2936" s="577"/>
      <c r="C2936" s="578"/>
      <c r="D2936" s="461"/>
      <c r="E2936" s="461"/>
      <c r="F2936" s="579"/>
    </row>
    <row r="2937" spans="1:6" x14ac:dyDescent="0.25">
      <c r="A2937" s="576"/>
      <c r="B2937" s="577"/>
      <c r="C2937" s="578"/>
      <c r="D2937" s="461"/>
      <c r="E2937" s="461"/>
      <c r="F2937" s="579"/>
    </row>
    <row r="2938" spans="1:6" x14ac:dyDescent="0.25">
      <c r="A2938" s="576"/>
      <c r="B2938" s="577"/>
      <c r="C2938" s="578"/>
      <c r="D2938" s="461"/>
      <c r="E2938" s="461"/>
      <c r="F2938" s="579"/>
    </row>
    <row r="2939" spans="1:6" x14ac:dyDescent="0.25">
      <c r="A2939" s="576"/>
      <c r="B2939" s="577"/>
      <c r="C2939" s="578"/>
      <c r="D2939" s="461"/>
      <c r="E2939" s="461"/>
      <c r="F2939" s="579"/>
    </row>
    <row r="2940" spans="1:6" x14ac:dyDescent="0.25">
      <c r="A2940" s="576"/>
      <c r="B2940" s="577"/>
      <c r="C2940" s="578"/>
      <c r="D2940" s="461"/>
      <c r="E2940" s="461"/>
      <c r="F2940" s="579"/>
    </row>
    <row r="2941" spans="1:6" x14ac:dyDescent="0.25">
      <c r="A2941" s="576"/>
      <c r="B2941" s="577"/>
      <c r="C2941" s="578"/>
      <c r="D2941" s="461"/>
      <c r="E2941" s="461"/>
      <c r="F2941" s="579"/>
    </row>
    <row r="2942" spans="1:6" x14ac:dyDescent="0.25">
      <c r="A2942" s="576"/>
      <c r="B2942" s="577"/>
      <c r="C2942" s="578"/>
      <c r="D2942" s="461"/>
      <c r="E2942" s="461"/>
      <c r="F2942" s="579"/>
    </row>
    <row r="2943" spans="1:6" x14ac:dyDescent="0.25">
      <c r="A2943" s="576"/>
      <c r="B2943" s="577"/>
      <c r="C2943" s="578"/>
      <c r="D2943" s="461"/>
      <c r="E2943" s="461"/>
      <c r="F2943" s="579"/>
    </row>
    <row r="2944" spans="1:6" x14ac:dyDescent="0.25">
      <c r="A2944" s="576"/>
      <c r="B2944" s="577"/>
      <c r="C2944" s="578"/>
      <c r="D2944" s="461"/>
      <c r="E2944" s="461"/>
      <c r="F2944" s="579"/>
    </row>
    <row r="2945" spans="1:6" x14ac:dyDescent="0.25">
      <c r="A2945" s="576"/>
      <c r="B2945" s="577"/>
      <c r="C2945" s="578"/>
      <c r="D2945" s="461"/>
      <c r="E2945" s="461"/>
      <c r="F2945" s="579"/>
    </row>
    <row r="2946" spans="1:6" x14ac:dyDescent="0.25">
      <c r="A2946" s="576"/>
      <c r="B2946" s="577"/>
      <c r="C2946" s="578"/>
      <c r="D2946" s="461"/>
      <c r="E2946" s="461"/>
      <c r="F2946" s="579"/>
    </row>
    <row r="2947" spans="1:6" x14ac:dyDescent="0.25">
      <c r="A2947" s="576"/>
      <c r="B2947" s="577"/>
      <c r="C2947" s="578"/>
      <c r="D2947" s="461"/>
      <c r="E2947" s="461"/>
      <c r="F2947" s="579"/>
    </row>
    <row r="2948" spans="1:6" x14ac:dyDescent="0.25">
      <c r="A2948" s="576"/>
      <c r="B2948" s="577"/>
      <c r="C2948" s="578"/>
      <c r="D2948" s="461"/>
      <c r="E2948" s="461"/>
      <c r="F2948" s="579"/>
    </row>
    <row r="2949" spans="1:6" x14ac:dyDescent="0.25">
      <c r="A2949" s="576"/>
      <c r="B2949" s="577"/>
      <c r="C2949" s="578"/>
      <c r="D2949" s="461"/>
      <c r="E2949" s="461"/>
      <c r="F2949" s="579"/>
    </row>
    <row r="2950" spans="1:6" x14ac:dyDescent="0.25">
      <c r="A2950" s="576"/>
      <c r="B2950" s="577"/>
      <c r="C2950" s="578"/>
      <c r="D2950" s="461"/>
      <c r="E2950" s="461"/>
      <c r="F2950" s="579"/>
    </row>
    <row r="2951" spans="1:6" x14ac:dyDescent="0.25">
      <c r="A2951" s="576"/>
      <c r="B2951" s="577"/>
      <c r="C2951" s="578"/>
      <c r="D2951" s="461"/>
      <c r="E2951" s="461"/>
      <c r="F2951" s="579"/>
    </row>
    <row r="2952" spans="1:6" x14ac:dyDescent="0.25">
      <c r="A2952" s="576"/>
      <c r="B2952" s="577"/>
      <c r="C2952" s="578"/>
      <c r="D2952" s="461"/>
      <c r="E2952" s="461"/>
      <c r="F2952" s="579"/>
    </row>
    <row r="2953" spans="1:6" x14ac:dyDescent="0.25">
      <c r="A2953" s="576"/>
      <c r="B2953" s="577"/>
      <c r="C2953" s="578"/>
      <c r="D2953" s="461"/>
      <c r="E2953" s="461"/>
      <c r="F2953" s="579"/>
    </row>
    <row r="2954" spans="1:6" x14ac:dyDescent="0.25">
      <c r="A2954" s="576"/>
      <c r="B2954" s="577"/>
      <c r="C2954" s="578"/>
      <c r="D2954" s="461"/>
      <c r="E2954" s="461"/>
      <c r="F2954" s="579"/>
    </row>
    <row r="2955" spans="1:6" x14ac:dyDescent="0.25">
      <c r="A2955" s="576"/>
      <c r="B2955" s="577"/>
      <c r="C2955" s="578"/>
      <c r="D2955" s="461"/>
      <c r="E2955" s="461"/>
      <c r="F2955" s="579"/>
    </row>
    <row r="2956" spans="1:6" x14ac:dyDescent="0.25">
      <c r="A2956" s="576"/>
      <c r="B2956" s="577"/>
      <c r="C2956" s="578"/>
      <c r="D2956" s="461"/>
      <c r="E2956" s="461"/>
      <c r="F2956" s="579"/>
    </row>
    <row r="2957" spans="1:6" x14ac:dyDescent="0.25">
      <c r="A2957" s="576"/>
      <c r="B2957" s="577"/>
      <c r="C2957" s="578"/>
      <c r="D2957" s="461"/>
      <c r="E2957" s="461"/>
      <c r="F2957" s="579"/>
    </row>
    <row r="2958" spans="1:6" x14ac:dyDescent="0.25">
      <c r="A2958" s="576"/>
      <c r="B2958" s="577"/>
      <c r="C2958" s="578"/>
      <c r="D2958" s="461"/>
      <c r="E2958" s="461"/>
      <c r="F2958" s="579"/>
    </row>
    <row r="2959" spans="1:6" x14ac:dyDescent="0.25">
      <c r="A2959" s="576"/>
      <c r="B2959" s="577"/>
      <c r="C2959" s="578"/>
      <c r="D2959" s="461"/>
      <c r="E2959" s="461"/>
      <c r="F2959" s="579"/>
    </row>
    <row r="2960" spans="1:6" x14ac:dyDescent="0.25">
      <c r="A2960" s="576"/>
      <c r="B2960" s="577"/>
      <c r="C2960" s="578"/>
      <c r="D2960" s="461"/>
      <c r="E2960" s="461"/>
      <c r="F2960" s="579"/>
    </row>
    <row r="2961" spans="1:6" x14ac:dyDescent="0.25">
      <c r="A2961" s="576"/>
      <c r="B2961" s="577"/>
      <c r="C2961" s="578"/>
      <c r="D2961" s="461"/>
      <c r="E2961" s="461"/>
      <c r="F2961" s="579"/>
    </row>
    <row r="2962" spans="1:6" x14ac:dyDescent="0.25">
      <c r="A2962" s="576"/>
      <c r="B2962" s="577"/>
      <c r="C2962" s="578"/>
      <c r="D2962" s="461"/>
      <c r="E2962" s="461"/>
      <c r="F2962" s="579"/>
    </row>
    <row r="2963" spans="1:6" x14ac:dyDescent="0.25">
      <c r="A2963" s="576"/>
      <c r="B2963" s="577"/>
      <c r="C2963" s="578"/>
      <c r="D2963" s="461"/>
      <c r="E2963" s="461"/>
      <c r="F2963" s="579"/>
    </row>
    <row r="2964" spans="1:6" x14ac:dyDescent="0.25">
      <c r="A2964" s="576"/>
      <c r="B2964" s="577"/>
      <c r="C2964" s="578"/>
      <c r="D2964" s="461"/>
      <c r="E2964" s="461"/>
      <c r="F2964" s="579"/>
    </row>
    <row r="2965" spans="1:6" x14ac:dyDescent="0.25">
      <c r="A2965" s="576"/>
      <c r="B2965" s="577"/>
      <c r="C2965" s="578"/>
      <c r="D2965" s="461"/>
      <c r="E2965" s="461"/>
      <c r="F2965" s="579"/>
    </row>
    <row r="2966" spans="1:6" x14ac:dyDescent="0.25">
      <c r="A2966" s="576"/>
      <c r="B2966" s="577"/>
      <c r="C2966" s="578"/>
      <c r="D2966" s="461"/>
      <c r="E2966" s="461"/>
      <c r="F2966" s="579"/>
    </row>
    <row r="2967" spans="1:6" x14ac:dyDescent="0.25">
      <c r="A2967" s="576"/>
      <c r="B2967" s="577"/>
      <c r="C2967" s="578"/>
      <c r="D2967" s="461"/>
      <c r="E2967" s="461"/>
      <c r="F2967" s="579"/>
    </row>
    <row r="2968" spans="1:6" x14ac:dyDescent="0.25">
      <c r="A2968" s="576"/>
      <c r="B2968" s="577"/>
      <c r="C2968" s="578"/>
      <c r="D2968" s="461"/>
      <c r="E2968" s="461"/>
      <c r="F2968" s="579"/>
    </row>
    <row r="2969" spans="1:6" x14ac:dyDescent="0.25">
      <c r="A2969" s="576"/>
      <c r="B2969" s="577"/>
      <c r="C2969" s="578"/>
      <c r="D2969" s="461"/>
      <c r="E2969" s="461"/>
      <c r="F2969" s="579"/>
    </row>
    <row r="2970" spans="1:6" x14ac:dyDescent="0.25">
      <c r="A2970" s="576"/>
      <c r="B2970" s="577"/>
      <c r="C2970" s="578"/>
      <c r="D2970" s="461"/>
      <c r="E2970" s="461"/>
      <c r="F2970" s="579"/>
    </row>
    <row r="2971" spans="1:6" x14ac:dyDescent="0.25">
      <c r="A2971" s="576"/>
      <c r="B2971" s="577"/>
      <c r="C2971" s="578"/>
      <c r="D2971" s="461"/>
      <c r="E2971" s="461"/>
      <c r="F2971" s="579"/>
    </row>
    <row r="2972" spans="1:6" x14ac:dyDescent="0.25">
      <c r="A2972" s="576"/>
      <c r="B2972" s="577"/>
      <c r="C2972" s="578"/>
      <c r="D2972" s="461"/>
      <c r="E2972" s="461"/>
      <c r="F2972" s="579"/>
    </row>
    <row r="2973" spans="1:6" x14ac:dyDescent="0.25">
      <c r="A2973" s="576"/>
      <c r="B2973" s="577"/>
      <c r="C2973" s="578"/>
      <c r="D2973" s="461"/>
      <c r="E2973" s="461"/>
      <c r="F2973" s="579"/>
    </row>
    <row r="2974" spans="1:6" x14ac:dyDescent="0.25">
      <c r="A2974" s="576"/>
      <c r="B2974" s="577"/>
      <c r="C2974" s="578"/>
      <c r="D2974" s="461"/>
      <c r="E2974" s="461"/>
      <c r="F2974" s="579"/>
    </row>
    <row r="2975" spans="1:6" x14ac:dyDescent="0.25">
      <c r="A2975" s="576"/>
      <c r="B2975" s="577"/>
      <c r="C2975" s="578"/>
      <c r="D2975" s="461"/>
      <c r="E2975" s="461"/>
      <c r="F2975" s="579"/>
    </row>
    <row r="2976" spans="1:6" x14ac:dyDescent="0.25">
      <c r="A2976" s="576"/>
      <c r="B2976" s="577"/>
      <c r="C2976" s="578"/>
      <c r="D2976" s="461"/>
      <c r="E2976" s="461"/>
      <c r="F2976" s="579"/>
    </row>
    <row r="2977" spans="1:6" x14ac:dyDescent="0.25">
      <c r="A2977" s="576"/>
      <c r="B2977" s="577"/>
      <c r="C2977" s="578"/>
      <c r="D2977" s="461"/>
      <c r="E2977" s="461"/>
      <c r="F2977" s="579"/>
    </row>
    <row r="2978" spans="1:6" x14ac:dyDescent="0.25">
      <c r="A2978" s="576"/>
      <c r="B2978" s="577"/>
      <c r="C2978" s="578"/>
      <c r="D2978" s="461"/>
      <c r="E2978" s="461"/>
      <c r="F2978" s="579"/>
    </row>
    <row r="2979" spans="1:6" x14ac:dyDescent="0.25">
      <c r="A2979" s="576"/>
      <c r="B2979" s="577"/>
      <c r="C2979" s="578"/>
      <c r="D2979" s="461"/>
      <c r="E2979" s="461"/>
      <c r="F2979" s="579"/>
    </row>
    <row r="2980" spans="1:6" x14ac:dyDescent="0.25">
      <c r="A2980" s="576"/>
      <c r="B2980" s="577"/>
      <c r="C2980" s="578"/>
      <c r="D2980" s="461"/>
      <c r="E2980" s="461"/>
      <c r="F2980" s="579"/>
    </row>
    <row r="2981" spans="1:6" x14ac:dyDescent="0.25">
      <c r="A2981" s="576"/>
      <c r="B2981" s="577"/>
      <c r="C2981" s="578"/>
      <c r="D2981" s="461"/>
      <c r="E2981" s="461"/>
      <c r="F2981" s="579"/>
    </row>
    <row r="2982" spans="1:6" x14ac:dyDescent="0.25">
      <c r="A2982" s="576"/>
      <c r="B2982" s="577"/>
      <c r="C2982" s="578"/>
      <c r="D2982" s="461"/>
      <c r="E2982" s="461"/>
      <c r="F2982" s="579"/>
    </row>
    <row r="2983" spans="1:6" x14ac:dyDescent="0.25">
      <c r="A2983" s="576"/>
      <c r="B2983" s="577"/>
      <c r="C2983" s="578"/>
      <c r="D2983" s="461"/>
      <c r="E2983" s="461"/>
      <c r="F2983" s="579"/>
    </row>
    <row r="2984" spans="1:6" x14ac:dyDescent="0.25">
      <c r="A2984" s="576"/>
      <c r="B2984" s="577"/>
      <c r="C2984" s="578"/>
      <c r="D2984" s="461"/>
      <c r="E2984" s="461"/>
      <c r="F2984" s="579"/>
    </row>
    <row r="2985" spans="1:6" x14ac:dyDescent="0.25">
      <c r="A2985" s="576"/>
      <c r="B2985" s="577"/>
      <c r="C2985" s="578"/>
      <c r="D2985" s="461"/>
      <c r="E2985" s="461"/>
      <c r="F2985" s="579"/>
    </row>
    <row r="2986" spans="1:6" x14ac:dyDescent="0.25">
      <c r="A2986" s="576"/>
      <c r="B2986" s="577"/>
      <c r="C2986" s="578"/>
      <c r="D2986" s="461"/>
      <c r="E2986" s="461"/>
      <c r="F2986" s="579"/>
    </row>
    <row r="2987" spans="1:6" x14ac:dyDescent="0.25">
      <c r="A2987" s="576"/>
      <c r="B2987" s="577"/>
      <c r="C2987" s="578"/>
      <c r="D2987" s="461"/>
      <c r="E2987" s="461"/>
      <c r="F2987" s="579"/>
    </row>
    <row r="2988" spans="1:6" x14ac:dyDescent="0.25">
      <c r="A2988" s="576"/>
      <c r="B2988" s="577"/>
      <c r="C2988" s="578"/>
      <c r="D2988" s="461"/>
      <c r="E2988" s="461"/>
      <c r="F2988" s="579"/>
    </row>
    <row r="2989" spans="1:6" x14ac:dyDescent="0.25">
      <c r="A2989" s="576"/>
      <c r="B2989" s="577"/>
      <c r="C2989" s="578"/>
      <c r="D2989" s="461"/>
      <c r="E2989" s="461"/>
      <c r="F2989" s="579"/>
    </row>
    <row r="2990" spans="1:6" x14ac:dyDescent="0.25">
      <c r="A2990" s="576"/>
      <c r="B2990" s="577"/>
      <c r="C2990" s="578"/>
      <c r="D2990" s="461"/>
      <c r="E2990" s="461"/>
      <c r="F2990" s="579"/>
    </row>
    <row r="2991" spans="1:6" x14ac:dyDescent="0.25">
      <c r="A2991" s="576"/>
      <c r="B2991" s="577"/>
      <c r="C2991" s="578"/>
      <c r="D2991" s="461"/>
      <c r="E2991" s="461"/>
      <c r="F2991" s="579"/>
    </row>
    <row r="2992" spans="1:6" x14ac:dyDescent="0.25">
      <c r="A2992" s="576"/>
      <c r="B2992" s="577"/>
      <c r="C2992" s="578"/>
      <c r="D2992" s="461"/>
      <c r="E2992" s="461"/>
      <c r="F2992" s="579"/>
    </row>
    <row r="2993" spans="1:6" x14ac:dyDescent="0.25">
      <c r="A2993" s="576"/>
      <c r="B2993" s="577"/>
      <c r="C2993" s="578"/>
      <c r="D2993" s="461"/>
      <c r="E2993" s="461"/>
      <c r="F2993" s="579"/>
    </row>
    <row r="2994" spans="1:6" x14ac:dyDescent="0.25">
      <c r="A2994" s="576"/>
      <c r="B2994" s="577"/>
      <c r="C2994" s="578"/>
      <c r="D2994" s="461"/>
      <c r="E2994" s="461"/>
      <c r="F2994" s="579"/>
    </row>
    <row r="2995" spans="1:6" x14ac:dyDescent="0.25">
      <c r="A2995" s="576"/>
      <c r="B2995" s="577"/>
      <c r="C2995" s="578"/>
      <c r="D2995" s="461"/>
      <c r="E2995" s="461"/>
      <c r="F2995" s="579"/>
    </row>
    <row r="2996" spans="1:6" x14ac:dyDescent="0.25">
      <c r="A2996" s="576"/>
      <c r="B2996" s="577"/>
      <c r="C2996" s="578"/>
      <c r="D2996" s="461"/>
      <c r="E2996" s="461"/>
      <c r="F2996" s="579"/>
    </row>
    <row r="2997" spans="1:6" x14ac:dyDescent="0.25">
      <c r="A2997" s="576"/>
      <c r="B2997" s="577"/>
      <c r="C2997" s="578"/>
      <c r="D2997" s="461"/>
      <c r="E2997" s="461"/>
      <c r="F2997" s="579"/>
    </row>
    <row r="2998" spans="1:6" x14ac:dyDescent="0.25">
      <c r="A2998" s="576"/>
      <c r="B2998" s="577"/>
      <c r="C2998" s="578"/>
      <c r="D2998" s="461"/>
      <c r="E2998" s="461"/>
      <c r="F2998" s="579"/>
    </row>
    <row r="2999" spans="1:6" x14ac:dyDescent="0.25">
      <c r="A2999" s="576"/>
      <c r="B2999" s="577"/>
      <c r="C2999" s="578"/>
      <c r="D2999" s="461"/>
      <c r="E2999" s="461"/>
      <c r="F2999" s="579"/>
    </row>
    <row r="3000" spans="1:6" x14ac:dyDescent="0.25">
      <c r="A3000" s="576"/>
      <c r="B3000" s="577"/>
      <c r="C3000" s="578"/>
      <c r="D3000" s="461"/>
      <c r="E3000" s="461"/>
      <c r="F3000" s="579"/>
    </row>
    <row r="3001" spans="1:6" x14ac:dyDescent="0.25">
      <c r="A3001" s="576"/>
      <c r="B3001" s="577"/>
      <c r="C3001" s="578"/>
      <c r="D3001" s="461"/>
      <c r="E3001" s="461"/>
      <c r="F3001" s="579"/>
    </row>
    <row r="3002" spans="1:6" x14ac:dyDescent="0.25">
      <c r="A3002" s="576"/>
      <c r="B3002" s="577"/>
      <c r="C3002" s="578"/>
      <c r="D3002" s="461"/>
      <c r="E3002" s="461"/>
      <c r="F3002" s="579"/>
    </row>
    <row r="3003" spans="1:6" x14ac:dyDescent="0.25">
      <c r="A3003" s="576"/>
      <c r="B3003" s="577"/>
      <c r="C3003" s="578"/>
      <c r="D3003" s="461"/>
      <c r="E3003" s="461"/>
      <c r="F3003" s="579"/>
    </row>
    <row r="3004" spans="1:6" x14ac:dyDescent="0.25">
      <c r="A3004" s="576"/>
      <c r="B3004" s="577"/>
      <c r="C3004" s="578"/>
      <c r="D3004" s="461"/>
      <c r="E3004" s="461"/>
      <c r="F3004" s="579"/>
    </row>
    <row r="3005" spans="1:6" x14ac:dyDescent="0.25">
      <c r="A3005" s="576"/>
      <c r="B3005" s="577"/>
      <c r="C3005" s="578"/>
      <c r="D3005" s="461"/>
      <c r="E3005" s="461"/>
      <c r="F3005" s="579"/>
    </row>
    <row r="3006" spans="1:6" x14ac:dyDescent="0.25">
      <c r="A3006" s="576"/>
      <c r="B3006" s="577"/>
      <c r="C3006" s="578"/>
      <c r="D3006" s="461"/>
      <c r="E3006" s="461"/>
      <c r="F3006" s="579"/>
    </row>
    <row r="3007" spans="1:6" x14ac:dyDescent="0.25">
      <c r="A3007" s="576"/>
      <c r="B3007" s="577"/>
      <c r="C3007" s="578"/>
      <c r="D3007" s="461"/>
      <c r="E3007" s="461"/>
      <c r="F3007" s="579"/>
    </row>
    <row r="3008" spans="1:6" x14ac:dyDescent="0.25">
      <c r="A3008" s="576"/>
      <c r="B3008" s="577"/>
      <c r="C3008" s="578"/>
      <c r="D3008" s="461"/>
      <c r="E3008" s="461"/>
      <c r="F3008" s="579"/>
    </row>
    <row r="3009" spans="1:6" x14ac:dyDescent="0.25">
      <c r="A3009" s="576"/>
      <c r="B3009" s="577"/>
      <c r="C3009" s="578"/>
      <c r="D3009" s="461"/>
      <c r="E3009" s="461"/>
      <c r="F3009" s="579"/>
    </row>
    <row r="3010" spans="1:6" x14ac:dyDescent="0.25">
      <c r="A3010" s="576"/>
      <c r="B3010" s="577"/>
      <c r="C3010" s="578"/>
      <c r="D3010" s="461"/>
      <c r="E3010" s="461"/>
      <c r="F3010" s="579"/>
    </row>
    <row r="3011" spans="1:6" x14ac:dyDescent="0.25">
      <c r="A3011" s="576"/>
      <c r="B3011" s="577"/>
      <c r="C3011" s="578"/>
      <c r="D3011" s="461"/>
      <c r="E3011" s="461"/>
      <c r="F3011" s="579"/>
    </row>
    <row r="3012" spans="1:6" x14ac:dyDescent="0.25">
      <c r="A3012" s="576"/>
      <c r="B3012" s="577"/>
      <c r="C3012" s="578"/>
      <c r="D3012" s="461"/>
      <c r="E3012" s="461"/>
      <c r="F3012" s="579"/>
    </row>
    <row r="3013" spans="1:6" x14ac:dyDescent="0.25">
      <c r="A3013" s="576"/>
      <c r="B3013" s="577"/>
      <c r="C3013" s="578"/>
      <c r="D3013" s="461"/>
      <c r="E3013" s="461"/>
      <c r="F3013" s="579"/>
    </row>
    <row r="3014" spans="1:6" x14ac:dyDescent="0.25">
      <c r="A3014" s="576"/>
      <c r="B3014" s="577"/>
      <c r="C3014" s="578"/>
      <c r="D3014" s="461"/>
      <c r="E3014" s="461"/>
      <c r="F3014" s="579"/>
    </row>
    <row r="3015" spans="1:6" x14ac:dyDescent="0.25">
      <c r="A3015" s="576"/>
      <c r="B3015" s="577"/>
      <c r="C3015" s="578"/>
      <c r="D3015" s="461"/>
      <c r="E3015" s="461"/>
      <c r="F3015" s="579"/>
    </row>
    <row r="3016" spans="1:6" x14ac:dyDescent="0.25">
      <c r="A3016" s="576"/>
      <c r="B3016" s="577"/>
      <c r="C3016" s="578"/>
      <c r="D3016" s="461"/>
      <c r="E3016" s="461"/>
      <c r="F3016" s="579"/>
    </row>
    <row r="3017" spans="1:6" x14ac:dyDescent="0.25">
      <c r="A3017" s="576"/>
      <c r="B3017" s="577"/>
      <c r="C3017" s="578"/>
      <c r="D3017" s="461"/>
      <c r="E3017" s="461"/>
      <c r="F3017" s="579"/>
    </row>
    <row r="3018" spans="1:6" x14ac:dyDescent="0.25">
      <c r="A3018" s="576"/>
      <c r="B3018" s="577"/>
      <c r="C3018" s="578"/>
      <c r="D3018" s="461"/>
      <c r="E3018" s="461"/>
      <c r="F3018" s="579"/>
    </row>
    <row r="3019" spans="1:6" x14ac:dyDescent="0.25">
      <c r="A3019" s="576"/>
      <c r="B3019" s="577"/>
      <c r="C3019" s="578"/>
      <c r="D3019" s="461"/>
      <c r="E3019" s="461"/>
      <c r="F3019" s="579"/>
    </row>
    <row r="3020" spans="1:6" x14ac:dyDescent="0.25">
      <c r="A3020" s="576"/>
      <c r="B3020" s="577"/>
      <c r="C3020" s="578"/>
      <c r="D3020" s="461"/>
      <c r="E3020" s="461"/>
      <c r="F3020" s="579"/>
    </row>
    <row r="3021" spans="1:6" x14ac:dyDescent="0.25">
      <c r="A3021" s="576"/>
      <c r="B3021" s="577"/>
      <c r="C3021" s="578"/>
      <c r="D3021" s="461"/>
      <c r="E3021" s="461"/>
      <c r="F3021" s="579"/>
    </row>
    <row r="3022" spans="1:6" x14ac:dyDescent="0.25">
      <c r="A3022" s="576"/>
      <c r="B3022" s="577"/>
      <c r="C3022" s="578"/>
      <c r="D3022" s="461"/>
      <c r="E3022" s="461"/>
      <c r="F3022" s="579"/>
    </row>
    <row r="3023" spans="1:6" x14ac:dyDescent="0.25">
      <c r="A3023" s="576"/>
      <c r="B3023" s="577"/>
      <c r="C3023" s="578"/>
      <c r="D3023" s="461"/>
      <c r="E3023" s="461"/>
      <c r="F3023" s="579"/>
    </row>
    <row r="3024" spans="1:6" x14ac:dyDescent="0.25">
      <c r="A3024" s="576"/>
      <c r="B3024" s="577"/>
      <c r="C3024" s="578"/>
      <c r="D3024" s="461"/>
      <c r="E3024" s="461"/>
      <c r="F3024" s="579"/>
    </row>
    <row r="3025" spans="1:6" x14ac:dyDescent="0.25">
      <c r="A3025" s="576"/>
      <c r="B3025" s="577"/>
      <c r="C3025" s="578"/>
      <c r="D3025" s="461"/>
      <c r="E3025" s="461"/>
      <c r="F3025" s="579"/>
    </row>
    <row r="3026" spans="1:6" x14ac:dyDescent="0.25">
      <c r="A3026" s="576"/>
      <c r="B3026" s="577"/>
      <c r="C3026" s="578"/>
      <c r="D3026" s="461"/>
      <c r="E3026" s="461"/>
      <c r="F3026" s="579"/>
    </row>
    <row r="3027" spans="1:6" x14ac:dyDescent="0.25">
      <c r="A3027" s="576"/>
      <c r="B3027" s="577"/>
      <c r="C3027" s="578"/>
      <c r="D3027" s="461"/>
      <c r="E3027" s="461"/>
      <c r="F3027" s="579"/>
    </row>
    <row r="3028" spans="1:6" x14ac:dyDescent="0.25">
      <c r="A3028" s="576"/>
      <c r="B3028" s="577"/>
      <c r="C3028" s="578"/>
      <c r="D3028" s="461"/>
      <c r="E3028" s="461"/>
      <c r="F3028" s="579"/>
    </row>
    <row r="3029" spans="1:6" x14ac:dyDescent="0.25">
      <c r="A3029" s="576"/>
      <c r="B3029" s="577"/>
      <c r="C3029" s="578"/>
      <c r="D3029" s="461"/>
      <c r="E3029" s="461"/>
      <c r="F3029" s="579"/>
    </row>
    <row r="3030" spans="1:6" x14ac:dyDescent="0.25">
      <c r="A3030" s="576"/>
      <c r="B3030" s="577"/>
      <c r="C3030" s="578"/>
      <c r="D3030" s="461"/>
      <c r="E3030" s="461"/>
      <c r="F3030" s="579"/>
    </row>
    <row r="3031" spans="1:6" x14ac:dyDescent="0.25">
      <c r="A3031" s="576"/>
      <c r="B3031" s="577"/>
      <c r="C3031" s="578"/>
      <c r="D3031" s="461"/>
      <c r="E3031" s="461"/>
      <c r="F3031" s="579"/>
    </row>
    <row r="3032" spans="1:6" x14ac:dyDescent="0.25">
      <c r="A3032" s="576"/>
      <c r="B3032" s="577"/>
      <c r="C3032" s="578"/>
      <c r="D3032" s="461"/>
      <c r="E3032" s="461"/>
      <c r="F3032" s="579"/>
    </row>
    <row r="3033" spans="1:6" x14ac:dyDescent="0.25">
      <c r="A3033" s="576"/>
      <c r="B3033" s="577"/>
      <c r="C3033" s="578"/>
      <c r="D3033" s="461"/>
      <c r="E3033" s="461"/>
      <c r="F3033" s="579"/>
    </row>
    <row r="3034" spans="1:6" x14ac:dyDescent="0.25">
      <c r="A3034" s="576"/>
      <c r="B3034" s="577"/>
      <c r="C3034" s="578"/>
      <c r="D3034" s="461"/>
      <c r="E3034" s="461"/>
      <c r="F3034" s="579"/>
    </row>
    <row r="3035" spans="1:6" x14ac:dyDescent="0.25">
      <c r="A3035" s="576"/>
      <c r="B3035" s="577"/>
      <c r="C3035" s="578"/>
      <c r="D3035" s="461"/>
      <c r="E3035" s="461"/>
      <c r="F3035" s="579"/>
    </row>
    <row r="3036" spans="1:6" x14ac:dyDescent="0.25">
      <c r="A3036" s="576"/>
      <c r="B3036" s="577"/>
      <c r="C3036" s="578"/>
      <c r="D3036" s="461"/>
      <c r="E3036" s="461"/>
      <c r="F3036" s="579"/>
    </row>
    <row r="3037" spans="1:6" x14ac:dyDescent="0.25">
      <c r="A3037" s="576"/>
      <c r="B3037" s="577"/>
      <c r="C3037" s="578"/>
      <c r="D3037" s="461"/>
      <c r="E3037" s="461"/>
      <c r="F3037" s="579"/>
    </row>
    <row r="3038" spans="1:6" x14ac:dyDescent="0.25">
      <c r="A3038" s="576"/>
      <c r="B3038" s="577"/>
      <c r="C3038" s="578"/>
      <c r="D3038" s="461"/>
      <c r="E3038" s="461"/>
      <c r="F3038" s="579"/>
    </row>
    <row r="3039" spans="1:6" x14ac:dyDescent="0.25">
      <c r="A3039" s="576"/>
      <c r="B3039" s="577"/>
      <c r="C3039" s="578"/>
      <c r="D3039" s="461"/>
      <c r="E3039" s="461"/>
      <c r="F3039" s="579"/>
    </row>
    <row r="3040" spans="1:6" x14ac:dyDescent="0.25">
      <c r="A3040" s="576"/>
      <c r="B3040" s="577"/>
      <c r="C3040" s="578"/>
      <c r="D3040" s="461"/>
      <c r="E3040" s="461"/>
      <c r="F3040" s="579"/>
    </row>
    <row r="3041" spans="1:6" x14ac:dyDescent="0.25">
      <c r="A3041" s="576"/>
      <c r="B3041" s="577"/>
      <c r="C3041" s="578"/>
      <c r="D3041" s="461"/>
      <c r="E3041" s="461"/>
      <c r="F3041" s="579"/>
    </row>
    <row r="3042" spans="1:6" x14ac:dyDescent="0.25">
      <c r="A3042" s="576"/>
      <c r="B3042" s="577"/>
      <c r="C3042" s="578"/>
      <c r="D3042" s="461"/>
      <c r="E3042" s="461"/>
      <c r="F3042" s="579"/>
    </row>
    <row r="3043" spans="1:6" x14ac:dyDescent="0.25">
      <c r="A3043" s="576"/>
      <c r="B3043" s="577"/>
      <c r="C3043" s="578"/>
      <c r="D3043" s="461"/>
      <c r="E3043" s="461"/>
      <c r="F3043" s="579"/>
    </row>
    <row r="3044" spans="1:6" x14ac:dyDescent="0.25">
      <c r="A3044" s="576"/>
      <c r="B3044" s="577"/>
      <c r="C3044" s="578"/>
      <c r="D3044" s="461"/>
      <c r="E3044" s="461"/>
      <c r="F3044" s="579"/>
    </row>
    <row r="3045" spans="1:6" x14ac:dyDescent="0.25">
      <c r="A3045" s="576"/>
      <c r="B3045" s="577"/>
      <c r="C3045" s="578"/>
      <c r="D3045" s="461"/>
      <c r="E3045" s="461"/>
      <c r="F3045" s="579"/>
    </row>
    <row r="3046" spans="1:6" x14ac:dyDescent="0.25">
      <c r="A3046" s="576"/>
      <c r="B3046" s="577"/>
      <c r="C3046" s="578"/>
      <c r="D3046" s="461"/>
      <c r="E3046" s="461"/>
      <c r="F3046" s="579"/>
    </row>
    <row r="3047" spans="1:6" x14ac:dyDescent="0.25">
      <c r="A3047" s="576"/>
      <c r="B3047" s="577"/>
      <c r="C3047" s="578"/>
      <c r="D3047" s="461"/>
      <c r="E3047" s="461"/>
      <c r="F3047" s="579"/>
    </row>
    <row r="3048" spans="1:6" x14ac:dyDescent="0.25">
      <c r="A3048" s="576"/>
      <c r="B3048" s="577"/>
      <c r="C3048" s="578"/>
      <c r="D3048" s="461"/>
      <c r="E3048" s="461"/>
      <c r="F3048" s="579"/>
    </row>
    <row r="3049" spans="1:6" x14ac:dyDescent="0.25">
      <c r="A3049" s="576"/>
      <c r="B3049" s="577"/>
      <c r="C3049" s="578"/>
      <c r="D3049" s="461"/>
      <c r="E3049" s="461"/>
      <c r="F3049" s="579"/>
    </row>
    <row r="3050" spans="1:6" x14ac:dyDescent="0.25">
      <c r="A3050" s="576"/>
      <c r="B3050" s="577"/>
      <c r="C3050" s="578"/>
      <c r="D3050" s="461"/>
      <c r="E3050" s="461"/>
      <c r="F3050" s="579"/>
    </row>
    <row r="3051" spans="1:6" x14ac:dyDescent="0.25">
      <c r="A3051" s="576"/>
      <c r="B3051" s="577"/>
      <c r="C3051" s="578"/>
      <c r="D3051" s="461"/>
      <c r="E3051" s="461"/>
      <c r="F3051" s="579"/>
    </row>
    <row r="3052" spans="1:6" x14ac:dyDescent="0.25">
      <c r="A3052" s="576"/>
      <c r="B3052" s="577"/>
      <c r="C3052" s="578"/>
      <c r="D3052" s="461"/>
      <c r="E3052" s="461"/>
      <c r="F3052" s="579"/>
    </row>
    <row r="3053" spans="1:6" x14ac:dyDescent="0.25">
      <c r="A3053" s="576"/>
      <c r="B3053" s="577"/>
      <c r="C3053" s="578"/>
      <c r="D3053" s="461"/>
      <c r="E3053" s="461"/>
      <c r="F3053" s="579"/>
    </row>
    <row r="3054" spans="1:6" x14ac:dyDescent="0.25">
      <c r="A3054" s="576"/>
      <c r="B3054" s="577"/>
      <c r="C3054" s="578"/>
      <c r="D3054" s="461"/>
      <c r="E3054" s="461"/>
      <c r="F3054" s="579"/>
    </row>
    <row r="3055" spans="1:6" x14ac:dyDescent="0.25">
      <c r="A3055" s="576"/>
      <c r="B3055" s="577"/>
      <c r="C3055" s="578"/>
      <c r="D3055" s="461"/>
      <c r="E3055" s="461"/>
      <c r="F3055" s="579"/>
    </row>
    <row r="3056" spans="1:6" x14ac:dyDescent="0.25">
      <c r="A3056" s="576"/>
      <c r="B3056" s="577"/>
      <c r="C3056" s="578"/>
      <c r="D3056" s="461"/>
      <c r="E3056" s="461"/>
      <c r="F3056" s="579"/>
    </row>
    <row r="3057" spans="1:6" x14ac:dyDescent="0.25">
      <c r="A3057" s="576"/>
      <c r="B3057" s="577"/>
      <c r="C3057" s="578"/>
      <c r="D3057" s="461"/>
      <c r="E3057" s="461"/>
      <c r="F3057" s="579"/>
    </row>
    <row r="3058" spans="1:6" x14ac:dyDescent="0.25">
      <c r="A3058" s="576"/>
      <c r="B3058" s="577"/>
      <c r="C3058" s="578"/>
      <c r="D3058" s="461"/>
      <c r="E3058" s="461"/>
      <c r="F3058" s="579"/>
    </row>
    <row r="3059" spans="1:6" x14ac:dyDescent="0.25">
      <c r="A3059" s="576"/>
      <c r="B3059" s="577"/>
      <c r="C3059" s="578"/>
      <c r="D3059" s="461"/>
      <c r="E3059" s="461"/>
      <c r="F3059" s="579"/>
    </row>
    <row r="3060" spans="1:6" x14ac:dyDescent="0.25">
      <c r="A3060" s="576"/>
      <c r="B3060" s="577"/>
      <c r="C3060" s="578"/>
      <c r="D3060" s="461"/>
      <c r="E3060" s="461"/>
      <c r="F3060" s="579"/>
    </row>
    <row r="3061" spans="1:6" x14ac:dyDescent="0.25">
      <c r="A3061" s="576"/>
      <c r="B3061" s="577"/>
      <c r="C3061" s="578"/>
      <c r="D3061" s="461"/>
      <c r="E3061" s="461"/>
      <c r="F3061" s="579"/>
    </row>
    <row r="3062" spans="1:6" x14ac:dyDescent="0.25">
      <c r="A3062" s="576"/>
      <c r="B3062" s="577"/>
      <c r="C3062" s="578"/>
      <c r="D3062" s="461"/>
      <c r="E3062" s="461"/>
      <c r="F3062" s="579"/>
    </row>
    <row r="3063" spans="1:6" x14ac:dyDescent="0.25">
      <c r="A3063" s="576"/>
      <c r="B3063" s="577"/>
      <c r="C3063" s="578"/>
      <c r="D3063" s="461"/>
      <c r="E3063" s="461"/>
      <c r="F3063" s="579"/>
    </row>
    <row r="3064" spans="1:6" x14ac:dyDescent="0.25">
      <c r="A3064" s="576"/>
      <c r="B3064" s="577"/>
      <c r="C3064" s="578"/>
      <c r="D3064" s="461"/>
      <c r="E3064" s="461"/>
      <c r="F3064" s="579"/>
    </row>
    <row r="3065" spans="1:6" x14ac:dyDescent="0.25">
      <c r="A3065" s="576"/>
      <c r="B3065" s="577"/>
      <c r="C3065" s="578"/>
      <c r="D3065" s="461"/>
      <c r="E3065" s="461"/>
      <c r="F3065" s="579"/>
    </row>
    <row r="3066" spans="1:6" x14ac:dyDescent="0.25">
      <c r="A3066" s="576"/>
      <c r="B3066" s="577"/>
      <c r="C3066" s="578"/>
      <c r="D3066" s="461"/>
      <c r="E3066" s="461"/>
      <c r="F3066" s="579"/>
    </row>
    <row r="3067" spans="1:6" x14ac:dyDescent="0.25">
      <c r="A3067" s="576"/>
      <c r="B3067" s="577"/>
      <c r="C3067" s="578"/>
      <c r="D3067" s="461"/>
      <c r="E3067" s="461"/>
      <c r="F3067" s="579"/>
    </row>
    <row r="3068" spans="1:6" x14ac:dyDescent="0.25">
      <c r="A3068" s="576"/>
      <c r="B3068" s="577"/>
      <c r="C3068" s="578"/>
      <c r="D3068" s="461"/>
      <c r="E3068" s="461"/>
      <c r="F3068" s="579"/>
    </row>
    <row r="3069" spans="1:6" x14ac:dyDescent="0.25">
      <c r="A3069" s="576"/>
      <c r="B3069" s="577"/>
      <c r="C3069" s="578"/>
      <c r="D3069" s="461"/>
      <c r="E3069" s="461"/>
      <c r="F3069" s="579"/>
    </row>
    <row r="3070" spans="1:6" x14ac:dyDescent="0.25">
      <c r="A3070" s="576"/>
      <c r="B3070" s="577"/>
      <c r="C3070" s="578"/>
      <c r="D3070" s="461"/>
      <c r="E3070" s="461"/>
      <c r="F3070" s="579"/>
    </row>
    <row r="3071" spans="1:6" x14ac:dyDescent="0.25">
      <c r="A3071" s="576"/>
      <c r="B3071" s="577"/>
      <c r="C3071" s="578"/>
      <c r="D3071" s="461"/>
      <c r="E3071" s="461"/>
      <c r="F3071" s="579"/>
    </row>
    <row r="3072" spans="1:6" x14ac:dyDescent="0.25">
      <c r="A3072" s="576"/>
      <c r="B3072" s="577"/>
      <c r="C3072" s="578"/>
      <c r="D3072" s="461"/>
      <c r="E3072" s="461"/>
      <c r="F3072" s="579"/>
    </row>
    <row r="3073" spans="1:6" x14ac:dyDescent="0.25">
      <c r="A3073" s="576"/>
      <c r="B3073" s="577"/>
      <c r="C3073" s="578"/>
      <c r="D3073" s="461"/>
      <c r="E3073" s="461"/>
      <c r="F3073" s="579"/>
    </row>
    <row r="3074" spans="1:6" x14ac:dyDescent="0.25">
      <c r="A3074" s="576"/>
      <c r="B3074" s="577"/>
      <c r="C3074" s="578"/>
      <c r="D3074" s="461"/>
      <c r="E3074" s="461"/>
      <c r="F3074" s="579"/>
    </row>
    <row r="3075" spans="1:6" x14ac:dyDescent="0.25">
      <c r="A3075" s="576"/>
      <c r="B3075" s="577"/>
      <c r="C3075" s="578"/>
      <c r="D3075" s="461"/>
      <c r="E3075" s="461"/>
      <c r="F3075" s="579"/>
    </row>
    <row r="3076" spans="1:6" x14ac:dyDescent="0.25">
      <c r="A3076" s="576"/>
      <c r="B3076" s="577"/>
      <c r="C3076" s="578"/>
      <c r="D3076" s="461"/>
      <c r="E3076" s="461"/>
      <c r="F3076" s="579"/>
    </row>
    <row r="3077" spans="1:6" x14ac:dyDescent="0.25">
      <c r="A3077" s="576"/>
      <c r="B3077" s="577"/>
      <c r="C3077" s="578"/>
      <c r="D3077" s="461"/>
      <c r="E3077" s="461"/>
      <c r="F3077" s="579"/>
    </row>
    <row r="3078" spans="1:6" x14ac:dyDescent="0.25">
      <c r="A3078" s="576"/>
      <c r="B3078" s="577"/>
      <c r="C3078" s="578"/>
      <c r="D3078" s="461"/>
      <c r="E3078" s="461"/>
      <c r="F3078" s="579"/>
    </row>
    <row r="3079" spans="1:6" x14ac:dyDescent="0.25">
      <c r="A3079" s="576"/>
      <c r="B3079" s="577"/>
      <c r="C3079" s="578"/>
      <c r="D3079" s="461"/>
      <c r="E3079" s="461"/>
      <c r="F3079" s="579"/>
    </row>
    <row r="3080" spans="1:6" x14ac:dyDescent="0.25">
      <c r="A3080" s="576"/>
      <c r="B3080" s="577"/>
      <c r="C3080" s="578"/>
      <c r="D3080" s="461"/>
      <c r="E3080" s="461"/>
      <c r="F3080" s="579"/>
    </row>
    <row r="3081" spans="1:6" x14ac:dyDescent="0.25">
      <c r="A3081" s="576"/>
      <c r="B3081" s="577"/>
      <c r="C3081" s="578"/>
      <c r="D3081" s="461"/>
      <c r="E3081" s="461"/>
      <c r="F3081" s="579"/>
    </row>
    <row r="3082" spans="1:6" x14ac:dyDescent="0.25">
      <c r="A3082" s="576"/>
      <c r="B3082" s="577"/>
      <c r="C3082" s="578"/>
      <c r="D3082" s="461"/>
      <c r="E3082" s="461"/>
      <c r="F3082" s="579"/>
    </row>
    <row r="3083" spans="1:6" x14ac:dyDescent="0.25">
      <c r="A3083" s="576"/>
      <c r="B3083" s="577"/>
      <c r="C3083" s="578"/>
      <c r="D3083" s="461"/>
      <c r="E3083" s="461"/>
      <c r="F3083" s="579"/>
    </row>
    <row r="3084" spans="1:6" x14ac:dyDescent="0.25">
      <c r="A3084" s="576"/>
      <c r="B3084" s="577"/>
      <c r="C3084" s="578"/>
      <c r="D3084" s="461"/>
      <c r="E3084" s="461"/>
      <c r="F3084" s="579"/>
    </row>
    <row r="3085" spans="1:6" x14ac:dyDescent="0.25">
      <c r="A3085" s="576"/>
      <c r="B3085" s="577"/>
      <c r="C3085" s="578"/>
      <c r="D3085" s="461"/>
      <c r="E3085" s="461"/>
      <c r="F3085" s="579"/>
    </row>
    <row r="3086" spans="1:6" x14ac:dyDescent="0.25">
      <c r="A3086" s="576"/>
      <c r="B3086" s="577"/>
      <c r="C3086" s="578"/>
      <c r="D3086" s="461"/>
      <c r="E3086" s="461"/>
      <c r="F3086" s="579"/>
    </row>
    <row r="3087" spans="1:6" x14ac:dyDescent="0.25">
      <c r="A3087" s="576"/>
      <c r="B3087" s="577"/>
      <c r="C3087" s="578"/>
      <c r="D3087" s="461"/>
      <c r="E3087" s="461"/>
      <c r="F3087" s="579"/>
    </row>
    <row r="3088" spans="1:6" x14ac:dyDescent="0.25">
      <c r="A3088" s="576"/>
      <c r="B3088" s="577"/>
      <c r="C3088" s="578"/>
      <c r="D3088" s="461"/>
      <c r="E3088" s="461"/>
      <c r="F3088" s="579"/>
    </row>
    <row r="3089" spans="1:6" x14ac:dyDescent="0.25">
      <c r="A3089" s="576"/>
      <c r="B3089" s="577"/>
      <c r="C3089" s="578"/>
      <c r="D3089" s="461"/>
      <c r="E3089" s="461"/>
      <c r="F3089" s="579"/>
    </row>
    <row r="3090" spans="1:6" x14ac:dyDescent="0.25">
      <c r="A3090" s="576"/>
      <c r="B3090" s="577"/>
      <c r="C3090" s="578"/>
      <c r="D3090" s="461"/>
      <c r="E3090" s="461"/>
      <c r="F3090" s="579"/>
    </row>
    <row r="3091" spans="1:6" x14ac:dyDescent="0.25">
      <c r="A3091" s="576"/>
      <c r="B3091" s="577"/>
      <c r="C3091" s="578"/>
      <c r="D3091" s="461"/>
      <c r="E3091" s="461"/>
      <c r="F3091" s="579"/>
    </row>
    <row r="3092" spans="1:6" x14ac:dyDescent="0.25">
      <c r="A3092" s="576"/>
      <c r="B3092" s="577"/>
      <c r="C3092" s="578"/>
      <c r="D3092" s="461"/>
      <c r="E3092" s="461"/>
      <c r="F3092" s="579"/>
    </row>
    <row r="3093" spans="1:6" x14ac:dyDescent="0.25">
      <c r="A3093" s="576"/>
      <c r="B3093" s="577"/>
      <c r="C3093" s="578"/>
      <c r="D3093" s="461"/>
      <c r="E3093" s="461"/>
      <c r="F3093" s="579"/>
    </row>
    <row r="3094" spans="1:6" x14ac:dyDescent="0.25">
      <c r="A3094" s="576"/>
      <c r="B3094" s="577"/>
      <c r="C3094" s="578"/>
      <c r="D3094" s="461"/>
      <c r="E3094" s="461"/>
      <c r="F3094" s="579"/>
    </row>
    <row r="3095" spans="1:6" x14ac:dyDescent="0.25">
      <c r="A3095" s="576"/>
      <c r="B3095" s="577"/>
      <c r="C3095" s="578"/>
      <c r="D3095" s="461"/>
      <c r="E3095" s="461"/>
      <c r="F3095" s="579"/>
    </row>
    <row r="3096" spans="1:6" x14ac:dyDescent="0.25">
      <c r="A3096" s="576"/>
      <c r="B3096" s="577"/>
      <c r="C3096" s="578"/>
      <c r="D3096" s="461"/>
      <c r="E3096" s="461"/>
      <c r="F3096" s="579"/>
    </row>
    <row r="3097" spans="1:6" x14ac:dyDescent="0.25">
      <c r="A3097" s="576"/>
      <c r="B3097" s="577"/>
      <c r="C3097" s="578"/>
      <c r="D3097" s="461"/>
      <c r="E3097" s="461"/>
      <c r="F3097" s="579"/>
    </row>
    <row r="3098" spans="1:6" x14ac:dyDescent="0.25">
      <c r="A3098" s="576"/>
      <c r="B3098" s="577"/>
      <c r="C3098" s="578"/>
      <c r="D3098" s="461"/>
      <c r="E3098" s="461"/>
      <c r="F3098" s="579"/>
    </row>
    <row r="3099" spans="1:6" x14ac:dyDescent="0.25">
      <c r="A3099" s="576"/>
      <c r="B3099" s="577"/>
      <c r="C3099" s="578"/>
      <c r="D3099" s="461"/>
      <c r="E3099" s="461"/>
      <c r="F3099" s="579"/>
    </row>
    <row r="3100" spans="1:6" x14ac:dyDescent="0.25">
      <c r="A3100" s="576"/>
      <c r="B3100" s="577"/>
      <c r="C3100" s="578"/>
      <c r="D3100" s="461"/>
      <c r="E3100" s="461"/>
      <c r="F3100" s="579"/>
    </row>
    <row r="3101" spans="1:6" x14ac:dyDescent="0.25">
      <c r="A3101" s="576"/>
      <c r="B3101" s="577"/>
      <c r="C3101" s="578"/>
      <c r="D3101" s="461"/>
      <c r="E3101" s="461"/>
      <c r="F3101" s="579"/>
    </row>
    <row r="3102" spans="1:6" x14ac:dyDescent="0.25">
      <c r="A3102" s="576"/>
      <c r="B3102" s="577"/>
      <c r="C3102" s="578"/>
      <c r="D3102" s="461"/>
      <c r="E3102" s="461"/>
      <c r="F3102" s="579"/>
    </row>
    <row r="3103" spans="1:6" x14ac:dyDescent="0.25">
      <c r="A3103" s="576"/>
      <c r="B3103" s="577"/>
      <c r="C3103" s="578"/>
      <c r="D3103" s="461"/>
      <c r="E3103" s="461"/>
      <c r="F3103" s="579"/>
    </row>
    <row r="3104" spans="1:6" x14ac:dyDescent="0.25">
      <c r="A3104" s="576"/>
      <c r="B3104" s="577"/>
      <c r="C3104" s="578"/>
      <c r="D3104" s="461"/>
      <c r="E3104" s="461"/>
      <c r="F3104" s="579"/>
    </row>
    <row r="3105" spans="1:6" x14ac:dyDescent="0.25">
      <c r="A3105" s="576"/>
      <c r="B3105" s="577"/>
      <c r="C3105" s="578"/>
      <c r="D3105" s="461"/>
      <c r="E3105" s="461"/>
      <c r="F3105" s="579"/>
    </row>
    <row r="3106" spans="1:6" x14ac:dyDescent="0.25">
      <c r="A3106" s="576"/>
      <c r="B3106" s="577"/>
      <c r="C3106" s="578"/>
      <c r="D3106" s="461"/>
      <c r="E3106" s="461"/>
      <c r="F3106" s="579"/>
    </row>
    <row r="3107" spans="1:6" x14ac:dyDescent="0.25">
      <c r="A3107" s="576"/>
      <c r="B3107" s="577"/>
      <c r="C3107" s="578"/>
      <c r="D3107" s="461"/>
      <c r="E3107" s="461"/>
      <c r="F3107" s="579"/>
    </row>
    <row r="3108" spans="1:6" x14ac:dyDescent="0.25">
      <c r="A3108" s="576"/>
      <c r="B3108" s="577"/>
      <c r="C3108" s="578"/>
      <c r="D3108" s="461"/>
      <c r="E3108" s="461"/>
      <c r="F3108" s="579"/>
    </row>
    <row r="3109" spans="1:6" x14ac:dyDescent="0.25">
      <c r="A3109" s="576"/>
      <c r="B3109" s="577"/>
      <c r="C3109" s="578"/>
      <c r="D3109" s="461"/>
      <c r="E3109" s="461"/>
      <c r="F3109" s="579"/>
    </row>
    <row r="3110" spans="1:6" x14ac:dyDescent="0.25">
      <c r="A3110" s="576"/>
      <c r="B3110" s="577"/>
      <c r="C3110" s="578"/>
      <c r="D3110" s="461"/>
      <c r="E3110" s="461"/>
      <c r="F3110" s="579"/>
    </row>
    <row r="3111" spans="1:6" x14ac:dyDescent="0.25">
      <c r="A3111" s="576"/>
      <c r="B3111" s="577"/>
      <c r="C3111" s="578"/>
      <c r="D3111" s="461"/>
      <c r="E3111" s="461"/>
      <c r="F3111" s="579"/>
    </row>
    <row r="3112" spans="1:6" x14ac:dyDescent="0.25">
      <c r="A3112" s="576"/>
      <c r="B3112" s="577"/>
      <c r="C3112" s="578"/>
      <c r="D3112" s="461"/>
      <c r="E3112" s="461"/>
      <c r="F3112" s="579"/>
    </row>
    <row r="3113" spans="1:6" x14ac:dyDescent="0.25">
      <c r="A3113" s="576"/>
      <c r="B3113" s="577"/>
      <c r="C3113" s="578"/>
      <c r="D3113" s="461"/>
      <c r="E3113" s="461"/>
      <c r="F3113" s="579"/>
    </row>
    <row r="3114" spans="1:6" x14ac:dyDescent="0.25">
      <c r="A3114" s="576"/>
      <c r="B3114" s="577"/>
      <c r="C3114" s="578"/>
      <c r="D3114" s="461"/>
      <c r="E3114" s="461"/>
      <c r="F3114" s="579"/>
    </row>
    <row r="3115" spans="1:6" x14ac:dyDescent="0.25">
      <c r="A3115" s="576"/>
      <c r="B3115" s="577"/>
      <c r="C3115" s="578"/>
      <c r="D3115" s="461"/>
      <c r="E3115" s="461"/>
      <c r="F3115" s="579"/>
    </row>
    <row r="3116" spans="1:6" x14ac:dyDescent="0.25">
      <c r="A3116" s="576"/>
      <c r="B3116" s="577"/>
      <c r="C3116" s="578"/>
      <c r="D3116" s="461"/>
      <c r="E3116" s="461"/>
      <c r="F3116" s="579"/>
    </row>
    <row r="3117" spans="1:6" x14ac:dyDescent="0.25">
      <c r="A3117" s="576"/>
      <c r="B3117" s="577"/>
      <c r="C3117" s="578"/>
      <c r="D3117" s="461"/>
      <c r="E3117" s="461"/>
      <c r="F3117" s="579"/>
    </row>
    <row r="3118" spans="1:6" x14ac:dyDescent="0.25">
      <c r="A3118" s="576"/>
      <c r="B3118" s="577"/>
      <c r="C3118" s="578"/>
      <c r="D3118" s="461"/>
      <c r="E3118" s="461"/>
      <c r="F3118" s="579"/>
    </row>
    <row r="3119" spans="1:6" x14ac:dyDescent="0.25">
      <c r="A3119" s="576"/>
      <c r="B3119" s="577"/>
      <c r="C3119" s="578"/>
      <c r="D3119" s="461"/>
      <c r="E3119" s="461"/>
      <c r="F3119" s="579"/>
    </row>
    <row r="3120" spans="1:6" x14ac:dyDescent="0.25">
      <c r="A3120" s="576"/>
      <c r="B3120" s="577"/>
      <c r="C3120" s="578"/>
      <c r="D3120" s="461"/>
      <c r="E3120" s="461"/>
      <c r="F3120" s="579"/>
    </row>
    <row r="3121" spans="1:6" x14ac:dyDescent="0.25">
      <c r="A3121" s="576"/>
      <c r="B3121" s="577"/>
      <c r="C3121" s="578"/>
      <c r="D3121" s="461"/>
      <c r="E3121" s="461"/>
      <c r="F3121" s="579"/>
    </row>
    <row r="3122" spans="1:6" x14ac:dyDescent="0.25">
      <c r="A3122" s="576"/>
      <c r="B3122" s="577"/>
      <c r="C3122" s="578"/>
      <c r="D3122" s="461"/>
      <c r="E3122" s="461"/>
      <c r="F3122" s="579"/>
    </row>
    <row r="3123" spans="1:6" x14ac:dyDescent="0.25">
      <c r="A3123" s="576"/>
      <c r="B3123" s="577"/>
      <c r="C3123" s="578"/>
      <c r="D3123" s="461"/>
      <c r="E3123" s="461"/>
      <c r="F3123" s="579"/>
    </row>
    <row r="3124" spans="1:6" x14ac:dyDescent="0.25">
      <c r="A3124" s="576"/>
      <c r="B3124" s="577"/>
      <c r="C3124" s="578"/>
      <c r="D3124" s="461"/>
      <c r="E3124" s="461"/>
      <c r="F3124" s="579"/>
    </row>
    <row r="3125" spans="1:6" x14ac:dyDescent="0.25">
      <c r="A3125" s="576"/>
      <c r="B3125" s="577"/>
      <c r="C3125" s="578"/>
      <c r="D3125" s="461"/>
      <c r="E3125" s="461"/>
      <c r="F3125" s="579"/>
    </row>
    <row r="3126" spans="1:6" x14ac:dyDescent="0.25">
      <c r="A3126" s="576"/>
      <c r="B3126" s="577"/>
      <c r="C3126" s="578"/>
      <c r="D3126" s="461"/>
      <c r="E3126" s="461"/>
      <c r="F3126" s="579"/>
    </row>
    <row r="3127" spans="1:6" x14ac:dyDescent="0.25">
      <c r="A3127" s="576"/>
      <c r="B3127" s="577"/>
      <c r="C3127" s="578"/>
      <c r="D3127" s="461"/>
      <c r="E3127" s="461"/>
      <c r="F3127" s="579"/>
    </row>
    <row r="3128" spans="1:6" x14ac:dyDescent="0.25">
      <c r="A3128" s="576"/>
      <c r="B3128" s="577"/>
      <c r="C3128" s="578"/>
      <c r="D3128" s="461"/>
      <c r="E3128" s="461"/>
      <c r="F3128" s="579"/>
    </row>
    <row r="3129" spans="1:6" x14ac:dyDescent="0.25">
      <c r="A3129" s="576"/>
      <c r="B3129" s="577"/>
      <c r="C3129" s="578"/>
      <c r="D3129" s="461"/>
      <c r="E3129" s="461"/>
      <c r="F3129" s="579"/>
    </row>
    <row r="3130" spans="1:6" x14ac:dyDescent="0.25">
      <c r="A3130" s="576"/>
      <c r="B3130" s="577"/>
      <c r="C3130" s="578"/>
      <c r="D3130" s="461"/>
      <c r="E3130" s="461"/>
      <c r="F3130" s="579"/>
    </row>
    <row r="3131" spans="1:6" x14ac:dyDescent="0.25">
      <c r="A3131" s="576"/>
      <c r="B3131" s="577"/>
      <c r="C3131" s="578"/>
      <c r="D3131" s="461"/>
      <c r="E3131" s="461"/>
      <c r="F3131" s="579"/>
    </row>
    <row r="3132" spans="1:6" x14ac:dyDescent="0.25">
      <c r="A3132" s="576"/>
      <c r="B3132" s="577"/>
      <c r="C3132" s="578"/>
      <c r="D3132" s="461"/>
      <c r="E3132" s="461"/>
      <c r="F3132" s="579"/>
    </row>
    <row r="3133" spans="1:6" x14ac:dyDescent="0.25">
      <c r="A3133" s="576"/>
      <c r="B3133" s="577"/>
      <c r="C3133" s="578"/>
      <c r="D3133" s="461"/>
      <c r="E3133" s="461"/>
      <c r="F3133" s="579"/>
    </row>
    <row r="3134" spans="1:6" x14ac:dyDescent="0.25">
      <c r="A3134" s="576"/>
      <c r="B3134" s="577"/>
      <c r="C3134" s="578"/>
      <c r="D3134" s="461"/>
      <c r="E3134" s="461"/>
      <c r="F3134" s="579"/>
    </row>
    <row r="3135" spans="1:6" x14ac:dyDescent="0.25">
      <c r="A3135" s="576"/>
      <c r="B3135" s="577"/>
      <c r="C3135" s="578"/>
      <c r="D3135" s="461"/>
      <c r="E3135" s="461"/>
      <c r="F3135" s="579"/>
    </row>
    <row r="3136" spans="1:6" x14ac:dyDescent="0.25">
      <c r="A3136" s="576"/>
      <c r="B3136" s="577"/>
      <c r="C3136" s="578"/>
      <c r="D3136" s="461"/>
      <c r="E3136" s="461"/>
      <c r="F3136" s="579"/>
    </row>
    <row r="3137" spans="1:6" x14ac:dyDescent="0.25">
      <c r="A3137" s="576"/>
      <c r="B3137" s="577"/>
      <c r="C3137" s="578"/>
      <c r="D3137" s="461"/>
      <c r="E3137" s="461"/>
      <c r="F3137" s="579"/>
    </row>
    <row r="3138" spans="1:6" x14ac:dyDescent="0.25">
      <c r="A3138" s="576"/>
      <c r="B3138" s="577"/>
      <c r="C3138" s="578"/>
      <c r="D3138" s="461"/>
      <c r="E3138" s="461"/>
      <c r="F3138" s="579"/>
    </row>
    <row r="3139" spans="1:6" x14ac:dyDescent="0.25">
      <c r="A3139" s="576"/>
      <c r="B3139" s="577"/>
      <c r="C3139" s="578"/>
      <c r="D3139" s="461"/>
      <c r="E3139" s="461"/>
      <c r="F3139" s="579"/>
    </row>
    <row r="3140" spans="1:6" x14ac:dyDescent="0.25">
      <c r="A3140" s="576"/>
      <c r="B3140" s="577"/>
      <c r="C3140" s="578"/>
      <c r="D3140" s="461"/>
      <c r="E3140" s="461"/>
      <c r="F3140" s="579"/>
    </row>
    <row r="3141" spans="1:6" x14ac:dyDescent="0.25">
      <c r="A3141" s="576"/>
      <c r="B3141" s="577"/>
      <c r="C3141" s="578"/>
      <c r="D3141" s="461"/>
      <c r="E3141" s="461"/>
      <c r="F3141" s="579"/>
    </row>
    <row r="3142" spans="1:6" x14ac:dyDescent="0.25">
      <c r="A3142" s="576"/>
      <c r="B3142" s="577"/>
      <c r="C3142" s="578"/>
      <c r="D3142" s="461"/>
      <c r="E3142" s="461"/>
      <c r="F3142" s="579"/>
    </row>
    <row r="3143" spans="1:6" x14ac:dyDescent="0.25">
      <c r="A3143" s="576"/>
      <c r="B3143" s="577"/>
      <c r="C3143" s="578"/>
      <c r="D3143" s="461"/>
      <c r="E3143" s="461"/>
      <c r="F3143" s="579"/>
    </row>
    <row r="3144" spans="1:6" x14ac:dyDescent="0.25">
      <c r="A3144" s="576"/>
      <c r="B3144" s="577"/>
      <c r="C3144" s="578"/>
      <c r="D3144" s="461"/>
      <c r="E3144" s="461"/>
      <c r="F3144" s="579"/>
    </row>
    <row r="3145" spans="1:6" x14ac:dyDescent="0.25">
      <c r="A3145" s="576"/>
      <c r="B3145" s="577"/>
      <c r="C3145" s="578"/>
      <c r="D3145" s="461"/>
      <c r="E3145" s="461"/>
      <c r="F3145" s="579"/>
    </row>
    <row r="3146" spans="1:6" x14ac:dyDescent="0.25">
      <c r="A3146" s="576"/>
      <c r="B3146" s="577"/>
      <c r="C3146" s="578"/>
      <c r="D3146" s="461"/>
      <c r="E3146" s="461"/>
      <c r="F3146" s="579"/>
    </row>
    <row r="3147" spans="1:6" x14ac:dyDescent="0.25">
      <c r="A3147" s="576"/>
      <c r="B3147" s="577"/>
      <c r="C3147" s="578"/>
      <c r="D3147" s="461"/>
      <c r="E3147" s="461"/>
      <c r="F3147" s="579"/>
    </row>
    <row r="3148" spans="1:6" x14ac:dyDescent="0.25">
      <c r="A3148" s="576"/>
      <c r="B3148" s="577"/>
      <c r="C3148" s="578"/>
      <c r="D3148" s="461"/>
      <c r="E3148" s="461"/>
      <c r="F3148" s="579"/>
    </row>
    <row r="3149" spans="1:6" x14ac:dyDescent="0.25">
      <c r="A3149" s="576"/>
      <c r="B3149" s="577"/>
      <c r="C3149" s="578"/>
      <c r="D3149" s="461"/>
      <c r="E3149" s="461"/>
      <c r="F3149" s="579"/>
    </row>
    <row r="3150" spans="1:6" x14ac:dyDescent="0.25">
      <c r="A3150" s="576"/>
      <c r="B3150" s="577"/>
      <c r="C3150" s="578"/>
      <c r="D3150" s="461"/>
      <c r="E3150" s="461"/>
      <c r="F3150" s="579"/>
    </row>
    <row r="3151" spans="1:6" x14ac:dyDescent="0.25">
      <c r="A3151" s="576"/>
      <c r="B3151" s="577"/>
      <c r="C3151" s="578"/>
      <c r="D3151" s="461"/>
      <c r="E3151" s="461"/>
      <c r="F3151" s="579"/>
    </row>
    <row r="3152" spans="1:6" x14ac:dyDescent="0.25">
      <c r="A3152" s="576"/>
      <c r="B3152" s="577"/>
      <c r="C3152" s="578"/>
      <c r="D3152" s="461"/>
      <c r="E3152" s="461"/>
      <c r="F3152" s="579"/>
    </row>
    <row r="3153" spans="1:6" x14ac:dyDescent="0.25">
      <c r="A3153" s="576"/>
      <c r="B3153" s="577"/>
      <c r="C3153" s="578"/>
      <c r="D3153" s="461"/>
      <c r="E3153" s="461"/>
      <c r="F3153" s="579"/>
    </row>
    <row r="3154" spans="1:6" x14ac:dyDescent="0.25">
      <c r="A3154" s="576"/>
      <c r="B3154" s="577"/>
      <c r="C3154" s="578"/>
      <c r="D3154" s="461"/>
      <c r="E3154" s="461"/>
      <c r="F3154" s="579"/>
    </row>
    <row r="3155" spans="1:6" x14ac:dyDescent="0.25">
      <c r="A3155" s="576"/>
      <c r="B3155" s="577"/>
      <c r="C3155" s="578"/>
      <c r="D3155" s="461"/>
      <c r="E3155" s="461"/>
      <c r="F3155" s="579"/>
    </row>
    <row r="3156" spans="1:6" x14ac:dyDescent="0.25">
      <c r="A3156" s="576"/>
      <c r="B3156" s="577"/>
      <c r="C3156" s="578"/>
      <c r="D3156" s="461"/>
      <c r="E3156" s="461"/>
      <c r="F3156" s="579"/>
    </row>
    <row r="3157" spans="1:6" x14ac:dyDescent="0.25">
      <c r="A3157" s="576"/>
      <c r="B3157" s="577"/>
      <c r="C3157" s="578"/>
      <c r="D3157" s="461"/>
      <c r="E3157" s="461"/>
      <c r="F3157" s="579"/>
    </row>
    <row r="3158" spans="1:6" x14ac:dyDescent="0.25">
      <c r="A3158" s="576"/>
      <c r="B3158" s="577"/>
      <c r="C3158" s="578"/>
      <c r="D3158" s="461"/>
      <c r="E3158" s="461"/>
      <c r="F3158" s="579"/>
    </row>
    <row r="3159" spans="1:6" x14ac:dyDescent="0.25">
      <c r="A3159" s="576"/>
      <c r="B3159" s="577"/>
      <c r="C3159" s="578"/>
      <c r="D3159" s="461"/>
      <c r="E3159" s="461"/>
      <c r="F3159" s="579"/>
    </row>
    <row r="3160" spans="1:6" x14ac:dyDescent="0.25">
      <c r="A3160" s="576"/>
      <c r="B3160" s="577"/>
      <c r="C3160" s="578"/>
      <c r="D3160" s="461"/>
      <c r="E3160" s="461"/>
      <c r="F3160" s="579"/>
    </row>
    <row r="3161" spans="1:6" x14ac:dyDescent="0.25">
      <c r="A3161" s="576"/>
      <c r="B3161" s="577"/>
      <c r="C3161" s="578"/>
      <c r="D3161" s="461"/>
      <c r="E3161" s="461"/>
      <c r="F3161" s="579"/>
    </row>
    <row r="3162" spans="1:6" x14ac:dyDescent="0.25">
      <c r="A3162" s="576"/>
      <c r="B3162" s="577"/>
      <c r="C3162" s="578"/>
      <c r="D3162" s="461"/>
      <c r="E3162" s="461"/>
      <c r="F3162" s="579"/>
    </row>
    <row r="3163" spans="1:6" x14ac:dyDescent="0.25">
      <c r="A3163" s="576"/>
      <c r="B3163" s="577"/>
      <c r="C3163" s="578"/>
      <c r="D3163" s="461"/>
      <c r="E3163" s="461"/>
      <c r="F3163" s="579"/>
    </row>
    <row r="3164" spans="1:6" x14ac:dyDescent="0.25">
      <c r="A3164" s="576"/>
      <c r="B3164" s="577"/>
      <c r="C3164" s="578"/>
      <c r="D3164" s="461"/>
      <c r="E3164" s="461"/>
      <c r="F3164" s="579"/>
    </row>
    <row r="3165" spans="1:6" x14ac:dyDescent="0.25">
      <c r="A3165" s="576"/>
      <c r="B3165" s="577"/>
      <c r="C3165" s="578"/>
      <c r="D3165" s="461"/>
      <c r="E3165" s="461"/>
      <c r="F3165" s="579"/>
    </row>
    <row r="3166" spans="1:6" x14ac:dyDescent="0.25">
      <c r="A3166" s="576"/>
      <c r="B3166" s="577"/>
      <c r="C3166" s="578"/>
      <c r="D3166" s="461"/>
      <c r="E3166" s="461"/>
      <c r="F3166" s="579"/>
    </row>
    <row r="3167" spans="1:6" x14ac:dyDescent="0.25">
      <c r="A3167" s="576"/>
      <c r="B3167" s="577"/>
      <c r="C3167" s="578"/>
      <c r="D3167" s="461"/>
      <c r="E3167" s="461"/>
      <c r="F3167" s="579"/>
    </row>
    <row r="3168" spans="1:6" x14ac:dyDescent="0.25">
      <c r="A3168" s="576"/>
      <c r="B3168" s="577"/>
      <c r="C3168" s="578"/>
      <c r="D3168" s="461"/>
      <c r="E3168" s="461"/>
      <c r="F3168" s="579"/>
    </row>
    <row r="3169" spans="1:6" x14ac:dyDescent="0.25">
      <c r="A3169" s="576"/>
      <c r="B3169" s="577"/>
      <c r="C3169" s="578"/>
      <c r="D3169" s="461"/>
      <c r="E3169" s="461"/>
      <c r="F3169" s="579"/>
    </row>
    <row r="3170" spans="1:6" x14ac:dyDescent="0.25">
      <c r="A3170" s="576"/>
      <c r="B3170" s="577"/>
      <c r="C3170" s="578"/>
      <c r="D3170" s="461"/>
      <c r="E3170" s="461"/>
      <c r="F3170" s="579"/>
    </row>
    <row r="3171" spans="1:6" x14ac:dyDescent="0.25">
      <c r="A3171" s="576"/>
      <c r="B3171" s="577"/>
      <c r="C3171" s="578"/>
      <c r="D3171" s="461"/>
      <c r="E3171" s="461"/>
      <c r="F3171" s="579"/>
    </row>
    <row r="3172" spans="1:6" x14ac:dyDescent="0.25">
      <c r="A3172" s="576"/>
      <c r="B3172" s="577"/>
      <c r="C3172" s="578"/>
      <c r="D3172" s="461"/>
      <c r="E3172" s="461"/>
      <c r="F3172" s="579"/>
    </row>
    <row r="3173" spans="1:6" x14ac:dyDescent="0.25">
      <c r="A3173" s="576"/>
      <c r="B3173" s="577"/>
      <c r="C3173" s="578"/>
      <c r="D3173" s="461"/>
      <c r="E3173" s="461"/>
      <c r="F3173" s="579"/>
    </row>
    <row r="3174" spans="1:6" x14ac:dyDescent="0.25">
      <c r="A3174" s="576"/>
      <c r="B3174" s="577"/>
      <c r="C3174" s="578"/>
      <c r="D3174" s="461"/>
      <c r="E3174" s="461"/>
      <c r="F3174" s="579"/>
    </row>
    <row r="3175" spans="1:6" x14ac:dyDescent="0.25">
      <c r="A3175" s="576"/>
      <c r="B3175" s="577"/>
      <c r="C3175" s="578"/>
      <c r="D3175" s="461"/>
      <c r="E3175" s="461"/>
      <c r="F3175" s="579"/>
    </row>
    <row r="3176" spans="1:6" x14ac:dyDescent="0.25">
      <c r="A3176" s="576"/>
      <c r="B3176" s="577"/>
      <c r="C3176" s="578"/>
      <c r="D3176" s="461"/>
      <c r="E3176" s="461"/>
      <c r="F3176" s="579"/>
    </row>
    <row r="3177" spans="1:6" x14ac:dyDescent="0.25">
      <c r="A3177" s="576"/>
      <c r="B3177" s="577"/>
      <c r="C3177" s="578"/>
      <c r="D3177" s="461"/>
      <c r="E3177" s="461"/>
      <c r="F3177" s="579"/>
    </row>
    <row r="3178" spans="1:6" x14ac:dyDescent="0.25">
      <c r="A3178" s="576"/>
      <c r="B3178" s="577"/>
      <c r="C3178" s="578"/>
      <c r="D3178" s="461"/>
      <c r="E3178" s="461"/>
      <c r="F3178" s="579"/>
    </row>
    <row r="3179" spans="1:6" x14ac:dyDescent="0.25">
      <c r="A3179" s="576"/>
      <c r="B3179" s="577"/>
      <c r="C3179" s="578"/>
      <c r="D3179" s="461"/>
      <c r="E3179" s="461"/>
      <c r="F3179" s="579"/>
    </row>
    <row r="3180" spans="1:6" x14ac:dyDescent="0.25">
      <c r="A3180" s="576"/>
      <c r="B3180" s="577"/>
      <c r="C3180" s="578"/>
      <c r="D3180" s="461"/>
      <c r="E3180" s="461"/>
      <c r="F3180" s="579"/>
    </row>
    <row r="3181" spans="1:6" x14ac:dyDescent="0.25">
      <c r="A3181" s="576"/>
      <c r="B3181" s="577"/>
      <c r="C3181" s="578"/>
      <c r="D3181" s="461"/>
      <c r="E3181" s="461"/>
      <c r="F3181" s="579"/>
    </row>
    <row r="3182" spans="1:6" x14ac:dyDescent="0.25">
      <c r="A3182" s="576"/>
      <c r="B3182" s="577"/>
      <c r="C3182" s="578"/>
      <c r="D3182" s="461"/>
      <c r="E3182" s="461"/>
      <c r="F3182" s="579"/>
    </row>
    <row r="3183" spans="1:6" x14ac:dyDescent="0.25">
      <c r="A3183" s="576"/>
      <c r="B3183" s="577"/>
      <c r="C3183" s="578"/>
      <c r="D3183" s="461"/>
      <c r="E3183" s="461"/>
      <c r="F3183" s="579"/>
    </row>
    <row r="3184" spans="1:6" x14ac:dyDescent="0.25">
      <c r="A3184" s="576"/>
      <c r="B3184" s="577"/>
      <c r="C3184" s="578"/>
      <c r="D3184" s="461"/>
      <c r="E3184" s="461"/>
      <c r="F3184" s="579"/>
    </row>
    <row r="3185" spans="1:6" x14ac:dyDescent="0.25">
      <c r="A3185" s="576"/>
      <c r="B3185" s="577"/>
      <c r="C3185" s="578"/>
      <c r="D3185" s="461"/>
      <c r="E3185" s="461"/>
      <c r="F3185" s="579"/>
    </row>
    <row r="3186" spans="1:6" x14ac:dyDescent="0.25">
      <c r="A3186" s="576"/>
      <c r="B3186" s="577"/>
      <c r="C3186" s="578"/>
      <c r="D3186" s="461"/>
      <c r="E3186" s="461"/>
      <c r="F3186" s="579"/>
    </row>
    <row r="3187" spans="1:6" x14ac:dyDescent="0.25">
      <c r="A3187" s="576"/>
      <c r="B3187" s="577"/>
      <c r="C3187" s="578"/>
      <c r="D3187" s="461"/>
      <c r="E3187" s="461"/>
      <c r="F3187" s="579"/>
    </row>
    <row r="3188" spans="1:6" x14ac:dyDescent="0.25">
      <c r="A3188" s="576"/>
      <c r="B3188" s="577"/>
      <c r="C3188" s="578"/>
      <c r="D3188" s="461"/>
      <c r="E3188" s="461"/>
      <c r="F3188" s="579"/>
    </row>
    <row r="3189" spans="1:6" x14ac:dyDescent="0.25">
      <c r="A3189" s="576"/>
      <c r="B3189" s="577"/>
      <c r="C3189" s="578"/>
      <c r="D3189" s="461"/>
      <c r="E3189" s="461"/>
      <c r="F3189" s="579"/>
    </row>
    <row r="3190" spans="1:6" x14ac:dyDescent="0.25">
      <c r="A3190" s="576"/>
      <c r="B3190" s="577"/>
      <c r="C3190" s="578"/>
      <c r="D3190" s="461"/>
      <c r="E3190" s="461"/>
      <c r="F3190" s="579"/>
    </row>
    <row r="3191" spans="1:6" x14ac:dyDescent="0.25">
      <c r="A3191" s="576"/>
      <c r="B3191" s="577"/>
      <c r="C3191" s="578"/>
      <c r="D3191" s="461"/>
      <c r="E3191" s="461"/>
      <c r="F3191" s="579"/>
    </row>
    <row r="3192" spans="1:6" x14ac:dyDescent="0.25">
      <c r="A3192" s="576"/>
      <c r="B3192" s="577"/>
      <c r="C3192" s="578"/>
      <c r="D3192" s="461"/>
      <c r="E3192" s="461"/>
      <c r="F3192" s="579"/>
    </row>
    <row r="3193" spans="1:6" x14ac:dyDescent="0.25">
      <c r="A3193" s="576"/>
      <c r="B3193" s="577"/>
      <c r="C3193" s="578"/>
      <c r="D3193" s="461"/>
      <c r="E3193" s="461"/>
      <c r="F3193" s="579"/>
    </row>
    <row r="3194" spans="1:6" x14ac:dyDescent="0.25">
      <c r="A3194" s="576"/>
      <c r="B3194" s="577"/>
      <c r="C3194" s="578"/>
      <c r="D3194" s="461"/>
      <c r="E3194" s="461"/>
      <c r="F3194" s="579"/>
    </row>
    <row r="3195" spans="1:6" x14ac:dyDescent="0.25">
      <c r="A3195" s="576"/>
      <c r="B3195" s="577"/>
      <c r="C3195" s="578"/>
      <c r="D3195" s="461"/>
      <c r="E3195" s="461"/>
      <c r="F3195" s="579"/>
    </row>
    <row r="3196" spans="1:6" x14ac:dyDescent="0.25">
      <c r="A3196" s="576"/>
      <c r="B3196" s="577"/>
      <c r="C3196" s="578"/>
      <c r="D3196" s="461"/>
      <c r="E3196" s="461"/>
      <c r="F3196" s="579"/>
    </row>
    <row r="3197" spans="1:6" x14ac:dyDescent="0.25">
      <c r="A3197" s="576"/>
      <c r="B3197" s="577"/>
      <c r="C3197" s="578"/>
      <c r="D3197" s="461"/>
      <c r="E3197" s="461"/>
      <c r="F3197" s="579"/>
    </row>
    <row r="3198" spans="1:6" x14ac:dyDescent="0.25">
      <c r="A3198" s="576"/>
      <c r="B3198" s="577"/>
      <c r="C3198" s="578"/>
      <c r="D3198" s="461"/>
      <c r="E3198" s="461"/>
      <c r="F3198" s="579"/>
    </row>
    <row r="3199" spans="1:6" x14ac:dyDescent="0.25">
      <c r="A3199" s="576"/>
      <c r="B3199" s="577"/>
      <c r="C3199" s="578"/>
      <c r="D3199" s="461"/>
      <c r="E3199" s="461"/>
      <c r="F3199" s="579"/>
    </row>
    <row r="3200" spans="1:6" x14ac:dyDescent="0.25">
      <c r="A3200" s="576"/>
      <c r="B3200" s="577"/>
      <c r="C3200" s="578"/>
      <c r="D3200" s="461"/>
      <c r="E3200" s="461"/>
      <c r="F3200" s="579"/>
    </row>
    <row r="3201" spans="1:6" x14ac:dyDescent="0.25">
      <c r="A3201" s="576"/>
      <c r="B3201" s="577"/>
      <c r="C3201" s="578"/>
      <c r="D3201" s="461"/>
      <c r="E3201" s="461"/>
      <c r="F3201" s="579"/>
    </row>
    <row r="3202" spans="1:6" x14ac:dyDescent="0.25">
      <c r="A3202" s="576"/>
      <c r="B3202" s="577"/>
      <c r="C3202" s="578"/>
      <c r="D3202" s="461"/>
      <c r="E3202" s="461"/>
      <c r="F3202" s="579"/>
    </row>
    <row r="3203" spans="1:6" x14ac:dyDescent="0.25">
      <c r="A3203" s="576"/>
      <c r="B3203" s="577"/>
      <c r="C3203" s="578"/>
      <c r="D3203" s="461"/>
      <c r="E3203" s="461"/>
      <c r="F3203" s="579"/>
    </row>
    <row r="3204" spans="1:6" x14ac:dyDescent="0.25">
      <c r="A3204" s="576"/>
      <c r="B3204" s="577"/>
      <c r="C3204" s="578"/>
      <c r="D3204" s="461"/>
      <c r="E3204" s="461"/>
      <c r="F3204" s="579"/>
    </row>
    <row r="3205" spans="1:6" x14ac:dyDescent="0.25">
      <c r="A3205" s="576"/>
      <c r="B3205" s="577"/>
      <c r="C3205" s="578"/>
      <c r="D3205" s="461"/>
      <c r="E3205" s="461"/>
      <c r="F3205" s="579"/>
    </row>
    <row r="3206" spans="1:6" x14ac:dyDescent="0.25">
      <c r="A3206" s="576"/>
      <c r="B3206" s="577"/>
      <c r="C3206" s="578"/>
      <c r="D3206" s="461"/>
      <c r="E3206" s="461"/>
      <c r="F3206" s="579"/>
    </row>
    <row r="3207" spans="1:6" x14ac:dyDescent="0.25">
      <c r="A3207" s="576"/>
      <c r="B3207" s="577"/>
      <c r="C3207" s="578"/>
      <c r="D3207" s="461"/>
      <c r="E3207" s="461"/>
      <c r="F3207" s="579"/>
    </row>
    <row r="3208" spans="1:6" x14ac:dyDescent="0.25">
      <c r="A3208" s="576"/>
      <c r="B3208" s="577"/>
      <c r="C3208" s="578"/>
      <c r="D3208" s="461"/>
      <c r="E3208" s="461"/>
      <c r="F3208" s="579"/>
    </row>
    <row r="3209" spans="1:6" x14ac:dyDescent="0.25">
      <c r="A3209" s="576"/>
      <c r="B3209" s="577"/>
      <c r="C3209" s="578"/>
      <c r="D3209" s="461"/>
      <c r="E3209" s="461"/>
      <c r="F3209" s="579"/>
    </row>
    <row r="3210" spans="1:6" x14ac:dyDescent="0.25">
      <c r="A3210" s="576"/>
      <c r="B3210" s="577"/>
      <c r="C3210" s="578"/>
      <c r="D3210" s="461"/>
      <c r="E3210" s="461"/>
      <c r="F3210" s="579"/>
    </row>
    <row r="3211" spans="1:6" x14ac:dyDescent="0.25">
      <c r="A3211" s="576"/>
      <c r="B3211" s="577"/>
      <c r="C3211" s="578"/>
      <c r="D3211" s="461"/>
      <c r="E3211" s="461"/>
      <c r="F3211" s="579"/>
    </row>
    <row r="3212" spans="1:6" x14ac:dyDescent="0.25">
      <c r="A3212" s="576"/>
      <c r="B3212" s="577"/>
      <c r="C3212" s="578"/>
      <c r="D3212" s="461"/>
      <c r="E3212" s="461"/>
      <c r="F3212" s="579"/>
    </row>
    <row r="3213" spans="1:6" x14ac:dyDescent="0.25">
      <c r="A3213" s="576"/>
      <c r="B3213" s="577"/>
      <c r="C3213" s="578"/>
      <c r="D3213" s="461"/>
      <c r="E3213" s="461"/>
      <c r="F3213" s="579"/>
    </row>
    <row r="3214" spans="1:6" x14ac:dyDescent="0.25">
      <c r="A3214" s="576"/>
      <c r="B3214" s="577"/>
      <c r="C3214" s="578"/>
      <c r="D3214" s="461"/>
      <c r="E3214" s="461"/>
      <c r="F3214" s="579"/>
    </row>
    <row r="3215" spans="1:6" x14ac:dyDescent="0.25">
      <c r="A3215" s="576"/>
      <c r="B3215" s="577"/>
      <c r="C3215" s="578"/>
      <c r="D3215" s="461"/>
      <c r="E3215" s="461"/>
      <c r="F3215" s="579"/>
    </row>
    <row r="3216" spans="1:6" x14ac:dyDescent="0.25">
      <c r="A3216" s="576"/>
      <c r="B3216" s="577"/>
      <c r="C3216" s="578"/>
      <c r="D3216" s="461"/>
      <c r="E3216" s="461"/>
      <c r="F3216" s="579"/>
    </row>
    <row r="3217" spans="1:6" x14ac:dyDescent="0.25">
      <c r="A3217" s="576"/>
      <c r="B3217" s="577"/>
      <c r="C3217" s="578"/>
      <c r="D3217" s="461"/>
      <c r="E3217" s="461"/>
      <c r="F3217" s="579"/>
    </row>
    <row r="3218" spans="1:6" x14ac:dyDescent="0.25">
      <c r="A3218" s="576"/>
      <c r="B3218" s="577"/>
      <c r="C3218" s="578"/>
      <c r="D3218" s="461"/>
      <c r="E3218" s="461"/>
      <c r="F3218" s="579"/>
    </row>
    <row r="3219" spans="1:6" x14ac:dyDescent="0.25">
      <c r="A3219" s="576"/>
      <c r="B3219" s="577"/>
      <c r="C3219" s="578"/>
      <c r="D3219" s="461"/>
      <c r="E3219" s="461"/>
      <c r="F3219" s="579"/>
    </row>
    <row r="3220" spans="1:6" x14ac:dyDescent="0.25">
      <c r="A3220" s="576"/>
      <c r="B3220" s="577"/>
      <c r="C3220" s="578"/>
      <c r="D3220" s="461"/>
      <c r="E3220" s="461"/>
      <c r="F3220" s="579"/>
    </row>
    <row r="3221" spans="1:6" x14ac:dyDescent="0.25">
      <c r="A3221" s="576"/>
      <c r="B3221" s="577"/>
      <c r="C3221" s="578"/>
      <c r="D3221" s="461"/>
      <c r="E3221" s="461"/>
      <c r="F3221" s="579"/>
    </row>
    <row r="3222" spans="1:6" x14ac:dyDescent="0.25">
      <c r="A3222" s="576"/>
      <c r="B3222" s="577"/>
      <c r="C3222" s="578"/>
      <c r="D3222" s="461"/>
      <c r="E3222" s="461"/>
      <c r="F3222" s="579"/>
    </row>
    <row r="3223" spans="1:6" x14ac:dyDescent="0.25">
      <c r="A3223" s="576"/>
      <c r="B3223" s="577"/>
      <c r="C3223" s="578"/>
      <c r="D3223" s="461"/>
      <c r="E3223" s="461"/>
      <c r="F3223" s="579"/>
    </row>
    <row r="3224" spans="1:6" x14ac:dyDescent="0.25">
      <c r="A3224" s="576"/>
      <c r="B3224" s="577"/>
      <c r="C3224" s="578"/>
      <c r="D3224" s="461"/>
      <c r="E3224" s="461"/>
      <c r="F3224" s="579"/>
    </row>
    <row r="3225" spans="1:6" x14ac:dyDescent="0.25">
      <c r="A3225" s="576"/>
      <c r="B3225" s="577"/>
      <c r="C3225" s="578"/>
      <c r="D3225" s="461"/>
      <c r="E3225" s="461"/>
      <c r="F3225" s="579"/>
    </row>
    <row r="3226" spans="1:6" x14ac:dyDescent="0.25">
      <c r="A3226" s="576"/>
      <c r="B3226" s="577"/>
      <c r="C3226" s="578"/>
      <c r="D3226" s="461"/>
      <c r="E3226" s="461"/>
      <c r="F3226" s="579"/>
    </row>
    <row r="3227" spans="1:6" x14ac:dyDescent="0.25">
      <c r="A3227" s="576"/>
      <c r="B3227" s="577"/>
      <c r="C3227" s="578"/>
      <c r="D3227" s="461"/>
      <c r="E3227" s="461"/>
      <c r="F3227" s="579"/>
    </row>
    <row r="3228" spans="1:6" x14ac:dyDescent="0.25">
      <c r="A3228" s="576"/>
      <c r="B3228" s="577"/>
      <c r="C3228" s="578"/>
      <c r="D3228" s="461"/>
      <c r="E3228" s="461"/>
      <c r="F3228" s="579"/>
    </row>
    <row r="3229" spans="1:6" x14ac:dyDescent="0.25">
      <c r="A3229" s="576"/>
      <c r="B3229" s="577"/>
      <c r="C3229" s="578"/>
      <c r="D3229" s="461"/>
      <c r="E3229" s="461"/>
      <c r="F3229" s="579"/>
    </row>
    <row r="3230" spans="1:6" x14ac:dyDescent="0.25">
      <c r="A3230" s="576"/>
      <c r="B3230" s="577"/>
      <c r="C3230" s="578"/>
      <c r="D3230" s="461"/>
      <c r="E3230" s="461"/>
      <c r="F3230" s="579"/>
    </row>
    <row r="3231" spans="1:6" x14ac:dyDescent="0.25">
      <c r="A3231" s="576"/>
      <c r="B3231" s="577"/>
      <c r="C3231" s="578"/>
      <c r="D3231" s="461"/>
      <c r="E3231" s="461"/>
      <c r="F3231" s="579"/>
    </row>
    <row r="3232" spans="1:6" x14ac:dyDescent="0.25">
      <c r="A3232" s="576"/>
      <c r="B3232" s="577"/>
      <c r="C3232" s="578"/>
      <c r="D3232" s="461"/>
      <c r="E3232" s="461"/>
      <c r="F3232" s="579"/>
    </row>
    <row r="3233" spans="1:6" x14ac:dyDescent="0.25">
      <c r="A3233" s="576"/>
      <c r="B3233" s="577"/>
      <c r="C3233" s="578"/>
      <c r="D3233" s="461"/>
      <c r="E3233" s="461"/>
      <c r="F3233" s="579"/>
    </row>
    <row r="3234" spans="1:6" x14ac:dyDescent="0.25">
      <c r="A3234" s="576"/>
      <c r="B3234" s="577"/>
      <c r="C3234" s="578"/>
      <c r="D3234" s="461"/>
      <c r="E3234" s="461"/>
      <c r="F3234" s="579"/>
    </row>
    <row r="3235" spans="1:6" x14ac:dyDescent="0.25">
      <c r="A3235" s="576"/>
      <c r="B3235" s="577"/>
      <c r="C3235" s="578"/>
      <c r="D3235" s="461"/>
      <c r="E3235" s="461"/>
      <c r="F3235" s="579"/>
    </row>
    <row r="3236" spans="1:6" x14ac:dyDescent="0.25">
      <c r="A3236" s="576"/>
      <c r="B3236" s="577"/>
      <c r="C3236" s="578"/>
      <c r="D3236" s="461"/>
      <c r="E3236" s="461"/>
      <c r="F3236" s="579"/>
    </row>
    <row r="3237" spans="1:6" x14ac:dyDescent="0.25">
      <c r="A3237" s="576"/>
      <c r="B3237" s="577"/>
      <c r="C3237" s="578"/>
      <c r="D3237" s="461"/>
      <c r="E3237" s="461"/>
      <c r="F3237" s="579"/>
    </row>
    <row r="3238" spans="1:6" x14ac:dyDescent="0.25">
      <c r="A3238" s="576"/>
      <c r="B3238" s="577"/>
      <c r="C3238" s="578"/>
      <c r="D3238" s="461"/>
      <c r="E3238" s="461"/>
      <c r="F3238" s="579"/>
    </row>
    <row r="3239" spans="1:6" x14ac:dyDescent="0.25">
      <c r="A3239" s="576"/>
      <c r="B3239" s="577"/>
      <c r="C3239" s="578"/>
      <c r="D3239" s="461"/>
      <c r="E3239" s="461"/>
      <c r="F3239" s="579"/>
    </row>
    <row r="3240" spans="1:6" x14ac:dyDescent="0.25">
      <c r="A3240" s="576"/>
      <c r="B3240" s="577"/>
      <c r="C3240" s="578"/>
      <c r="D3240" s="461"/>
      <c r="E3240" s="461"/>
      <c r="F3240" s="579"/>
    </row>
    <row r="3241" spans="1:6" x14ac:dyDescent="0.25">
      <c r="A3241" s="576"/>
      <c r="B3241" s="577"/>
      <c r="C3241" s="578"/>
      <c r="D3241" s="461"/>
      <c r="E3241" s="461"/>
      <c r="F3241" s="579"/>
    </row>
    <row r="3242" spans="1:6" x14ac:dyDescent="0.25">
      <c r="A3242" s="576"/>
      <c r="B3242" s="577"/>
      <c r="C3242" s="578"/>
      <c r="D3242" s="461"/>
      <c r="E3242" s="461"/>
      <c r="F3242" s="579"/>
    </row>
    <row r="3243" spans="1:6" x14ac:dyDescent="0.25">
      <c r="A3243" s="576"/>
      <c r="B3243" s="577"/>
      <c r="C3243" s="578"/>
      <c r="D3243" s="461"/>
      <c r="E3243" s="461"/>
      <c r="F3243" s="579"/>
    </row>
    <row r="3244" spans="1:6" x14ac:dyDescent="0.25">
      <c r="A3244" s="576"/>
      <c r="B3244" s="577"/>
      <c r="C3244" s="578"/>
      <c r="D3244" s="461"/>
      <c r="E3244" s="461"/>
      <c r="F3244" s="579"/>
    </row>
    <row r="3245" spans="1:6" x14ac:dyDescent="0.25">
      <c r="A3245" s="576"/>
      <c r="B3245" s="577"/>
      <c r="C3245" s="578"/>
      <c r="D3245" s="461"/>
      <c r="E3245" s="461"/>
      <c r="F3245" s="579"/>
    </row>
    <row r="3246" spans="1:6" x14ac:dyDescent="0.25">
      <c r="A3246" s="576"/>
      <c r="B3246" s="577"/>
      <c r="C3246" s="578"/>
      <c r="D3246" s="461"/>
      <c r="E3246" s="461"/>
      <c r="F3246" s="579"/>
    </row>
    <row r="3247" spans="1:6" x14ac:dyDescent="0.25">
      <c r="A3247" s="576"/>
      <c r="B3247" s="577"/>
      <c r="C3247" s="578"/>
      <c r="D3247" s="461"/>
      <c r="E3247" s="461"/>
      <c r="F3247" s="579"/>
    </row>
    <row r="3248" spans="1:6" x14ac:dyDescent="0.25">
      <c r="A3248" s="576"/>
      <c r="B3248" s="577"/>
      <c r="C3248" s="578"/>
      <c r="D3248" s="461"/>
      <c r="E3248" s="461"/>
      <c r="F3248" s="579"/>
    </row>
    <row r="3249" spans="1:6" x14ac:dyDescent="0.25">
      <c r="A3249" s="576"/>
      <c r="B3249" s="577"/>
      <c r="C3249" s="578"/>
      <c r="D3249" s="461"/>
      <c r="E3249" s="461"/>
      <c r="F3249" s="579"/>
    </row>
    <row r="3250" spans="1:6" x14ac:dyDescent="0.25">
      <c r="A3250" s="576"/>
      <c r="B3250" s="577"/>
      <c r="C3250" s="578"/>
      <c r="D3250" s="461"/>
      <c r="E3250" s="461"/>
      <c r="F3250" s="579"/>
    </row>
    <row r="3251" spans="1:6" x14ac:dyDescent="0.25">
      <c r="A3251" s="576"/>
      <c r="B3251" s="577"/>
      <c r="C3251" s="578"/>
      <c r="D3251" s="461"/>
      <c r="E3251" s="461"/>
      <c r="F3251" s="579"/>
    </row>
    <row r="3252" spans="1:6" x14ac:dyDescent="0.25">
      <c r="A3252" s="576"/>
      <c r="B3252" s="577"/>
      <c r="C3252" s="578"/>
      <c r="D3252" s="461"/>
      <c r="E3252" s="461"/>
      <c r="F3252" s="579"/>
    </row>
    <row r="3253" spans="1:6" x14ac:dyDescent="0.25">
      <c r="A3253" s="576"/>
      <c r="B3253" s="577"/>
      <c r="C3253" s="578"/>
      <c r="D3253" s="461"/>
      <c r="E3253" s="461"/>
      <c r="F3253" s="579"/>
    </row>
    <row r="3254" spans="1:6" x14ac:dyDescent="0.25">
      <c r="A3254" s="576"/>
      <c r="B3254" s="577"/>
      <c r="C3254" s="578"/>
      <c r="D3254" s="461"/>
      <c r="E3254" s="461"/>
      <c r="F3254" s="579"/>
    </row>
    <row r="3255" spans="1:6" x14ac:dyDescent="0.25">
      <c r="A3255" s="576"/>
      <c r="B3255" s="577"/>
      <c r="C3255" s="578"/>
      <c r="D3255" s="461"/>
      <c r="E3255" s="461"/>
      <c r="F3255" s="579"/>
    </row>
    <row r="3256" spans="1:6" x14ac:dyDescent="0.25">
      <c r="A3256" s="576"/>
      <c r="B3256" s="577"/>
      <c r="C3256" s="578"/>
      <c r="D3256" s="461"/>
      <c r="E3256" s="461"/>
      <c r="F3256" s="579"/>
    </row>
    <row r="3257" spans="1:6" x14ac:dyDescent="0.25">
      <c r="A3257" s="576"/>
      <c r="B3257" s="577"/>
      <c r="C3257" s="578"/>
      <c r="D3257" s="461"/>
      <c r="E3257" s="461"/>
      <c r="F3257" s="579"/>
    </row>
    <row r="3258" spans="1:6" x14ac:dyDescent="0.25">
      <c r="A3258" s="576"/>
      <c r="B3258" s="577"/>
      <c r="C3258" s="578"/>
      <c r="D3258" s="461"/>
      <c r="E3258" s="461"/>
      <c r="F3258" s="579"/>
    </row>
    <row r="3259" spans="1:6" x14ac:dyDescent="0.25">
      <c r="A3259" s="576"/>
      <c r="B3259" s="577"/>
      <c r="C3259" s="578"/>
      <c r="D3259" s="461"/>
      <c r="E3259" s="461"/>
      <c r="F3259" s="579"/>
    </row>
    <row r="3260" spans="1:6" x14ac:dyDescent="0.25">
      <c r="A3260" s="576"/>
      <c r="B3260" s="577"/>
      <c r="C3260" s="578"/>
      <c r="D3260" s="461"/>
      <c r="E3260" s="461"/>
      <c r="F3260" s="579"/>
    </row>
    <row r="3261" spans="1:6" x14ac:dyDescent="0.25">
      <c r="A3261" s="576"/>
      <c r="B3261" s="577"/>
      <c r="C3261" s="578"/>
      <c r="D3261" s="461"/>
      <c r="E3261" s="461"/>
      <c r="F3261" s="579"/>
    </row>
    <row r="3262" spans="1:6" x14ac:dyDescent="0.25">
      <c r="A3262" s="576"/>
      <c r="B3262" s="577"/>
      <c r="C3262" s="578"/>
      <c r="D3262" s="461"/>
      <c r="E3262" s="461"/>
      <c r="F3262" s="579"/>
    </row>
    <row r="3263" spans="1:6" x14ac:dyDescent="0.25">
      <c r="A3263" s="576"/>
      <c r="B3263" s="577"/>
      <c r="C3263" s="578"/>
      <c r="D3263" s="461"/>
      <c r="E3263" s="461"/>
      <c r="F3263" s="579"/>
    </row>
    <row r="3264" spans="1:6" x14ac:dyDescent="0.25">
      <c r="A3264" s="576"/>
      <c r="B3264" s="577"/>
      <c r="C3264" s="578"/>
      <c r="D3264" s="461"/>
      <c r="E3264" s="461"/>
      <c r="F3264" s="579"/>
    </row>
    <row r="3265" spans="1:6" x14ac:dyDescent="0.25">
      <c r="A3265" s="576"/>
      <c r="B3265" s="577"/>
      <c r="C3265" s="578"/>
      <c r="D3265" s="461"/>
      <c r="E3265" s="461"/>
      <c r="F3265" s="579"/>
    </row>
    <row r="3266" spans="1:6" x14ac:dyDescent="0.25">
      <c r="A3266" s="576"/>
      <c r="B3266" s="577"/>
      <c r="C3266" s="578"/>
      <c r="D3266" s="461"/>
      <c r="E3266" s="461"/>
      <c r="F3266" s="579"/>
    </row>
    <row r="3267" spans="1:6" x14ac:dyDescent="0.25">
      <c r="A3267" s="576"/>
      <c r="B3267" s="577"/>
      <c r="C3267" s="578"/>
      <c r="D3267" s="461"/>
      <c r="E3267" s="461"/>
      <c r="F3267" s="579"/>
    </row>
    <row r="3268" spans="1:6" x14ac:dyDescent="0.25">
      <c r="A3268" s="576"/>
      <c r="B3268" s="577"/>
      <c r="C3268" s="578"/>
      <c r="D3268" s="461"/>
      <c r="E3268" s="461"/>
      <c r="F3268" s="579"/>
    </row>
    <row r="3269" spans="1:6" x14ac:dyDescent="0.25">
      <c r="A3269" s="576"/>
      <c r="B3269" s="577"/>
      <c r="C3269" s="578"/>
      <c r="D3269" s="461"/>
      <c r="E3269" s="461"/>
      <c r="F3269" s="579"/>
    </row>
    <row r="3270" spans="1:6" x14ac:dyDescent="0.25">
      <c r="A3270" s="576"/>
      <c r="B3270" s="577"/>
      <c r="C3270" s="578"/>
      <c r="D3270" s="461"/>
      <c r="E3270" s="461"/>
      <c r="F3270" s="579"/>
    </row>
    <row r="3271" spans="1:6" x14ac:dyDescent="0.25">
      <c r="A3271" s="576"/>
      <c r="B3271" s="577"/>
      <c r="C3271" s="578"/>
      <c r="D3271" s="461"/>
      <c r="E3271" s="461"/>
      <c r="F3271" s="579"/>
    </row>
    <row r="3272" spans="1:6" x14ac:dyDescent="0.25">
      <c r="A3272" s="576"/>
      <c r="B3272" s="577"/>
      <c r="C3272" s="578"/>
      <c r="D3272" s="461"/>
      <c r="E3272" s="461"/>
      <c r="F3272" s="579"/>
    </row>
    <row r="3273" spans="1:6" x14ac:dyDescent="0.25">
      <c r="A3273" s="576"/>
      <c r="B3273" s="577"/>
      <c r="C3273" s="578"/>
      <c r="D3273" s="461"/>
      <c r="E3273" s="461"/>
      <c r="F3273" s="579"/>
    </row>
    <row r="3274" spans="1:6" x14ac:dyDescent="0.25">
      <c r="A3274" s="576"/>
      <c r="B3274" s="577"/>
      <c r="C3274" s="578"/>
      <c r="D3274" s="461"/>
      <c r="E3274" s="461"/>
      <c r="F3274" s="579"/>
    </row>
    <row r="3275" spans="1:6" x14ac:dyDescent="0.25">
      <c r="A3275" s="576"/>
      <c r="B3275" s="577"/>
      <c r="C3275" s="578"/>
      <c r="D3275" s="461"/>
      <c r="E3275" s="461"/>
      <c r="F3275" s="579"/>
    </row>
    <row r="3276" spans="1:6" x14ac:dyDescent="0.25">
      <c r="A3276" s="576"/>
      <c r="B3276" s="577"/>
      <c r="C3276" s="578"/>
      <c r="D3276" s="461"/>
      <c r="E3276" s="461"/>
      <c r="F3276" s="579"/>
    </row>
    <row r="3277" spans="1:6" x14ac:dyDescent="0.25">
      <c r="A3277" s="576"/>
      <c r="B3277" s="577"/>
      <c r="C3277" s="578"/>
      <c r="D3277" s="461"/>
      <c r="E3277" s="461"/>
      <c r="F3277" s="579"/>
    </row>
    <row r="3278" spans="1:6" x14ac:dyDescent="0.25">
      <c r="A3278" s="576"/>
      <c r="B3278" s="577"/>
      <c r="C3278" s="578"/>
      <c r="D3278" s="461"/>
      <c r="E3278" s="461"/>
      <c r="F3278" s="579"/>
    </row>
    <row r="3279" spans="1:6" x14ac:dyDescent="0.25">
      <c r="A3279" s="576"/>
      <c r="B3279" s="577"/>
      <c r="C3279" s="578"/>
      <c r="D3279" s="461"/>
      <c r="E3279" s="461"/>
      <c r="F3279" s="579"/>
    </row>
    <row r="3280" spans="1:6" x14ac:dyDescent="0.25">
      <c r="A3280" s="576"/>
      <c r="B3280" s="577"/>
      <c r="C3280" s="578"/>
      <c r="D3280" s="461"/>
      <c r="E3280" s="461"/>
      <c r="F3280" s="579"/>
    </row>
    <row r="3281" spans="1:6" x14ac:dyDescent="0.25">
      <c r="A3281" s="576"/>
      <c r="B3281" s="577"/>
      <c r="C3281" s="578"/>
      <c r="D3281" s="461"/>
      <c r="E3281" s="461"/>
      <c r="F3281" s="579"/>
    </row>
    <row r="3282" spans="1:6" x14ac:dyDescent="0.25">
      <c r="A3282" s="576"/>
      <c r="B3282" s="577"/>
      <c r="C3282" s="578"/>
      <c r="D3282" s="461"/>
      <c r="E3282" s="461"/>
      <c r="F3282" s="579"/>
    </row>
    <row r="3283" spans="1:6" x14ac:dyDescent="0.25">
      <c r="A3283" s="576"/>
      <c r="B3283" s="577"/>
      <c r="C3283" s="578"/>
      <c r="D3283" s="461"/>
      <c r="E3283" s="461"/>
      <c r="F3283" s="579"/>
    </row>
    <row r="3284" spans="1:6" x14ac:dyDescent="0.25">
      <c r="A3284" s="576"/>
      <c r="B3284" s="577"/>
      <c r="C3284" s="578"/>
      <c r="D3284" s="461"/>
      <c r="E3284" s="461"/>
      <c r="F3284" s="579"/>
    </row>
    <row r="3285" spans="1:6" x14ac:dyDescent="0.25">
      <c r="A3285" s="576"/>
      <c r="B3285" s="577"/>
      <c r="C3285" s="578"/>
      <c r="D3285" s="461"/>
      <c r="E3285" s="461"/>
      <c r="F3285" s="579"/>
    </row>
    <row r="3286" spans="1:6" x14ac:dyDescent="0.25">
      <c r="A3286" s="576"/>
      <c r="B3286" s="577"/>
      <c r="C3286" s="578"/>
      <c r="D3286" s="461"/>
      <c r="E3286" s="461"/>
      <c r="F3286" s="579"/>
    </row>
    <row r="3287" spans="1:6" x14ac:dyDescent="0.25">
      <c r="A3287" s="576"/>
      <c r="B3287" s="577"/>
      <c r="C3287" s="578"/>
      <c r="D3287" s="461"/>
      <c r="E3287" s="461"/>
      <c r="F3287" s="579"/>
    </row>
    <row r="3288" spans="1:6" x14ac:dyDescent="0.25">
      <c r="A3288" s="576"/>
      <c r="B3288" s="577"/>
      <c r="C3288" s="578"/>
      <c r="D3288" s="461"/>
      <c r="E3288" s="461"/>
      <c r="F3288" s="579"/>
    </row>
    <row r="3289" spans="1:6" x14ac:dyDescent="0.25">
      <c r="A3289" s="576"/>
      <c r="B3289" s="577"/>
      <c r="C3289" s="578"/>
      <c r="D3289" s="461"/>
      <c r="E3289" s="461"/>
      <c r="F3289" s="579"/>
    </row>
    <row r="3290" spans="1:6" x14ac:dyDescent="0.25">
      <c r="A3290" s="576"/>
      <c r="B3290" s="577"/>
      <c r="C3290" s="578"/>
      <c r="D3290" s="461"/>
      <c r="E3290" s="461"/>
      <c r="F3290" s="579"/>
    </row>
    <row r="3291" spans="1:6" x14ac:dyDescent="0.25">
      <c r="A3291" s="576"/>
      <c r="B3291" s="577"/>
      <c r="C3291" s="578"/>
      <c r="D3291" s="461"/>
      <c r="E3291" s="461"/>
      <c r="F3291" s="579"/>
    </row>
    <row r="3292" spans="1:6" x14ac:dyDescent="0.25">
      <c r="A3292" s="576"/>
      <c r="B3292" s="577"/>
      <c r="C3292" s="578"/>
      <c r="D3292" s="461"/>
      <c r="E3292" s="461"/>
      <c r="F3292" s="579"/>
    </row>
    <row r="3293" spans="1:6" x14ac:dyDescent="0.25">
      <c r="A3293" s="576"/>
      <c r="B3293" s="577"/>
      <c r="C3293" s="578"/>
      <c r="D3293" s="461"/>
      <c r="E3293" s="461"/>
      <c r="F3293" s="579"/>
    </row>
    <row r="3294" spans="1:6" x14ac:dyDescent="0.25">
      <c r="A3294" s="576"/>
      <c r="B3294" s="577"/>
      <c r="C3294" s="578"/>
      <c r="D3294" s="461"/>
      <c r="E3294" s="461"/>
      <c r="F3294" s="579"/>
    </row>
    <row r="3295" spans="1:6" x14ac:dyDescent="0.25">
      <c r="A3295" s="576"/>
      <c r="B3295" s="577"/>
      <c r="C3295" s="578"/>
      <c r="D3295" s="461"/>
      <c r="E3295" s="461"/>
      <c r="F3295" s="579"/>
    </row>
    <row r="3296" spans="1:6" x14ac:dyDescent="0.25">
      <c r="A3296" s="576"/>
      <c r="B3296" s="577"/>
      <c r="C3296" s="578"/>
      <c r="D3296" s="461"/>
      <c r="E3296" s="461"/>
      <c r="F3296" s="579"/>
    </row>
    <row r="3297" spans="1:6" x14ac:dyDescent="0.25">
      <c r="A3297" s="576"/>
      <c r="B3297" s="577"/>
      <c r="C3297" s="578"/>
      <c r="D3297" s="461"/>
      <c r="E3297" s="461"/>
      <c r="F3297" s="579"/>
    </row>
    <row r="3298" spans="1:6" x14ac:dyDescent="0.25">
      <c r="A3298" s="576"/>
      <c r="B3298" s="577"/>
      <c r="C3298" s="578"/>
      <c r="D3298" s="461"/>
      <c r="E3298" s="461"/>
      <c r="F3298" s="579"/>
    </row>
    <row r="3299" spans="1:6" x14ac:dyDescent="0.25">
      <c r="A3299" s="576"/>
      <c r="B3299" s="577"/>
      <c r="C3299" s="578"/>
      <c r="D3299" s="461"/>
      <c r="E3299" s="461"/>
      <c r="F3299" s="579"/>
    </row>
    <row r="3300" spans="1:6" x14ac:dyDescent="0.25">
      <c r="A3300" s="576"/>
      <c r="B3300" s="577"/>
      <c r="C3300" s="578"/>
      <c r="D3300" s="461"/>
      <c r="E3300" s="461"/>
      <c r="F3300" s="579"/>
    </row>
    <row r="3301" spans="1:6" x14ac:dyDescent="0.25">
      <c r="A3301" s="576"/>
      <c r="B3301" s="577"/>
      <c r="C3301" s="578"/>
      <c r="D3301" s="461"/>
      <c r="E3301" s="461"/>
      <c r="F3301" s="579"/>
    </row>
    <row r="3302" spans="1:6" x14ac:dyDescent="0.25">
      <c r="A3302" s="576"/>
      <c r="B3302" s="577"/>
      <c r="C3302" s="578"/>
      <c r="D3302" s="461"/>
      <c r="E3302" s="461"/>
      <c r="F3302" s="579"/>
    </row>
    <row r="3303" spans="1:6" x14ac:dyDescent="0.25">
      <c r="A3303" s="576"/>
      <c r="B3303" s="577"/>
      <c r="C3303" s="578"/>
      <c r="D3303" s="461"/>
      <c r="E3303" s="461"/>
      <c r="F3303" s="579"/>
    </row>
    <row r="3304" spans="1:6" x14ac:dyDescent="0.25">
      <c r="A3304" s="576"/>
      <c r="B3304" s="577"/>
      <c r="C3304" s="578"/>
      <c r="D3304" s="461"/>
      <c r="E3304" s="461"/>
      <c r="F3304" s="579"/>
    </row>
    <row r="3305" spans="1:6" x14ac:dyDescent="0.25">
      <c r="A3305" s="576"/>
      <c r="B3305" s="577"/>
      <c r="C3305" s="578"/>
      <c r="D3305" s="461"/>
      <c r="E3305" s="461"/>
      <c r="F3305" s="579"/>
    </row>
    <row r="3306" spans="1:6" x14ac:dyDescent="0.25">
      <c r="A3306" s="576"/>
      <c r="B3306" s="577"/>
      <c r="C3306" s="578"/>
      <c r="D3306" s="461"/>
      <c r="E3306" s="461"/>
      <c r="F3306" s="579"/>
    </row>
    <row r="3307" spans="1:6" x14ac:dyDescent="0.25">
      <c r="A3307" s="576"/>
      <c r="B3307" s="577"/>
      <c r="C3307" s="578"/>
      <c r="D3307" s="461"/>
      <c r="E3307" s="461"/>
      <c r="F3307" s="579"/>
    </row>
    <row r="3308" spans="1:6" x14ac:dyDescent="0.25">
      <c r="A3308" s="576"/>
      <c r="B3308" s="577"/>
      <c r="C3308" s="578"/>
      <c r="D3308" s="461"/>
      <c r="E3308" s="461"/>
      <c r="F3308" s="579"/>
    </row>
    <row r="3309" spans="1:6" x14ac:dyDescent="0.25">
      <c r="A3309" s="576"/>
      <c r="B3309" s="577"/>
      <c r="C3309" s="578"/>
      <c r="D3309" s="461"/>
      <c r="E3309" s="461"/>
      <c r="F3309" s="579"/>
    </row>
    <row r="3310" spans="1:6" x14ac:dyDescent="0.25">
      <c r="A3310" s="576"/>
      <c r="B3310" s="577"/>
      <c r="C3310" s="578"/>
      <c r="D3310" s="461"/>
      <c r="E3310" s="461"/>
      <c r="F3310" s="579"/>
    </row>
    <row r="3311" spans="1:6" x14ac:dyDescent="0.25">
      <c r="A3311" s="576"/>
      <c r="B3311" s="577"/>
      <c r="C3311" s="578"/>
      <c r="D3311" s="461"/>
      <c r="E3311" s="461"/>
      <c r="F3311" s="579"/>
    </row>
    <row r="3312" spans="1:6" x14ac:dyDescent="0.25">
      <c r="A3312" s="576"/>
      <c r="B3312" s="577"/>
      <c r="C3312" s="578"/>
      <c r="D3312" s="461"/>
      <c r="E3312" s="461"/>
      <c r="F3312" s="579"/>
    </row>
    <row r="3313" spans="1:6" x14ac:dyDescent="0.25">
      <c r="A3313" s="576"/>
      <c r="B3313" s="577"/>
      <c r="C3313" s="578"/>
      <c r="D3313" s="461"/>
      <c r="E3313" s="461"/>
      <c r="F3313" s="579"/>
    </row>
    <row r="3314" spans="1:6" x14ac:dyDescent="0.25">
      <c r="A3314" s="576"/>
      <c r="B3314" s="577"/>
      <c r="C3314" s="578"/>
      <c r="D3314" s="461"/>
      <c r="E3314" s="461"/>
      <c r="F3314" s="579"/>
    </row>
    <row r="3315" spans="1:6" x14ac:dyDescent="0.25">
      <c r="A3315" s="576"/>
      <c r="B3315" s="577"/>
      <c r="C3315" s="578"/>
      <c r="D3315" s="461"/>
      <c r="E3315" s="461"/>
      <c r="F3315" s="579"/>
    </row>
    <row r="3316" spans="1:6" x14ac:dyDescent="0.25">
      <c r="A3316" s="576"/>
      <c r="B3316" s="577"/>
      <c r="C3316" s="578"/>
      <c r="D3316" s="461"/>
      <c r="E3316" s="461"/>
      <c r="F3316" s="579"/>
    </row>
    <row r="3317" spans="1:6" x14ac:dyDescent="0.25">
      <c r="A3317" s="576"/>
      <c r="B3317" s="577"/>
      <c r="C3317" s="578"/>
      <c r="D3317" s="461"/>
      <c r="E3317" s="461"/>
      <c r="F3317" s="579"/>
    </row>
    <row r="3318" spans="1:6" x14ac:dyDescent="0.25">
      <c r="A3318" s="576"/>
      <c r="B3318" s="577"/>
      <c r="C3318" s="578"/>
      <c r="D3318" s="461"/>
      <c r="E3318" s="461"/>
      <c r="F3318" s="579"/>
    </row>
    <row r="3319" spans="1:6" x14ac:dyDescent="0.25">
      <c r="A3319" s="576"/>
      <c r="B3319" s="577"/>
      <c r="C3319" s="578"/>
      <c r="D3319" s="461"/>
      <c r="E3319" s="461"/>
      <c r="F3319" s="579"/>
    </row>
    <row r="3320" spans="1:6" x14ac:dyDescent="0.25">
      <c r="A3320" s="576"/>
      <c r="B3320" s="577"/>
      <c r="C3320" s="578"/>
      <c r="D3320" s="461"/>
      <c r="E3320" s="461"/>
      <c r="F3320" s="579"/>
    </row>
    <row r="3321" spans="1:6" x14ac:dyDescent="0.25">
      <c r="A3321" s="576"/>
      <c r="B3321" s="577"/>
      <c r="C3321" s="578"/>
      <c r="D3321" s="461"/>
      <c r="E3321" s="461"/>
      <c r="F3321" s="579"/>
    </row>
    <row r="3322" spans="1:6" x14ac:dyDescent="0.25">
      <c r="A3322" s="576"/>
      <c r="B3322" s="577"/>
      <c r="C3322" s="578"/>
      <c r="D3322" s="461"/>
      <c r="E3322" s="461"/>
      <c r="F3322" s="579"/>
    </row>
    <row r="3323" spans="1:6" x14ac:dyDescent="0.25">
      <c r="A3323" s="576"/>
      <c r="B3323" s="577"/>
      <c r="C3323" s="578"/>
      <c r="D3323" s="461"/>
      <c r="E3323" s="461"/>
      <c r="F3323" s="579"/>
    </row>
    <row r="3324" spans="1:6" x14ac:dyDescent="0.25">
      <c r="A3324" s="576"/>
      <c r="B3324" s="577"/>
      <c r="C3324" s="578"/>
      <c r="D3324" s="461"/>
      <c r="E3324" s="461"/>
      <c r="F3324" s="579"/>
    </row>
    <row r="3325" spans="1:6" x14ac:dyDescent="0.25">
      <c r="A3325" s="576"/>
      <c r="B3325" s="577"/>
      <c r="C3325" s="578"/>
      <c r="D3325" s="461"/>
      <c r="E3325" s="461"/>
      <c r="F3325" s="579"/>
    </row>
    <row r="3326" spans="1:6" x14ac:dyDescent="0.25">
      <c r="A3326" s="576"/>
      <c r="B3326" s="577"/>
      <c r="C3326" s="578"/>
      <c r="D3326" s="461"/>
      <c r="E3326" s="461"/>
      <c r="F3326" s="579"/>
    </row>
    <row r="3327" spans="1:6" x14ac:dyDescent="0.25">
      <c r="A3327" s="576"/>
      <c r="B3327" s="577"/>
      <c r="C3327" s="578"/>
      <c r="D3327" s="461"/>
      <c r="E3327" s="461"/>
      <c r="F3327" s="579"/>
    </row>
    <row r="3328" spans="1:6" x14ac:dyDescent="0.25">
      <c r="A3328" s="576"/>
      <c r="B3328" s="577"/>
      <c r="C3328" s="578"/>
      <c r="D3328" s="461"/>
      <c r="E3328" s="461"/>
      <c r="F3328" s="579"/>
    </row>
    <row r="3329" spans="1:6" x14ac:dyDescent="0.25">
      <c r="A3329" s="576"/>
      <c r="B3329" s="577"/>
      <c r="C3329" s="578"/>
      <c r="D3329" s="461"/>
      <c r="E3329" s="461"/>
      <c r="F3329" s="579"/>
    </row>
    <row r="3330" spans="1:6" x14ac:dyDescent="0.25">
      <c r="A3330" s="576"/>
      <c r="B3330" s="577"/>
      <c r="C3330" s="578"/>
      <c r="D3330" s="461"/>
      <c r="E3330" s="461"/>
      <c r="F3330" s="579"/>
    </row>
    <row r="3331" spans="1:6" x14ac:dyDescent="0.25">
      <c r="A3331" s="576"/>
      <c r="B3331" s="577"/>
      <c r="C3331" s="578"/>
      <c r="D3331" s="461"/>
      <c r="E3331" s="461"/>
      <c r="F3331" s="579"/>
    </row>
    <row r="3332" spans="1:6" x14ac:dyDescent="0.25">
      <c r="A3332" s="576"/>
      <c r="B3332" s="577"/>
      <c r="C3332" s="578"/>
      <c r="D3332" s="461"/>
      <c r="E3332" s="461"/>
      <c r="F3332" s="579"/>
    </row>
    <row r="3333" spans="1:6" x14ac:dyDescent="0.25">
      <c r="A3333" s="576"/>
      <c r="B3333" s="577"/>
      <c r="C3333" s="578"/>
      <c r="D3333" s="461"/>
      <c r="E3333" s="461"/>
      <c r="F3333" s="579"/>
    </row>
    <row r="3334" spans="1:6" x14ac:dyDescent="0.25">
      <c r="A3334" s="576"/>
      <c r="B3334" s="577"/>
      <c r="C3334" s="578"/>
      <c r="D3334" s="461"/>
      <c r="E3334" s="461"/>
      <c r="F3334" s="579"/>
    </row>
    <row r="3335" spans="1:6" x14ac:dyDescent="0.25">
      <c r="A3335" s="576"/>
      <c r="B3335" s="577"/>
      <c r="C3335" s="578"/>
      <c r="D3335" s="461"/>
      <c r="E3335" s="461"/>
      <c r="F3335" s="579"/>
    </row>
    <row r="3336" spans="1:6" x14ac:dyDescent="0.25">
      <c r="A3336" s="576"/>
      <c r="B3336" s="577"/>
      <c r="C3336" s="578"/>
      <c r="D3336" s="461"/>
      <c r="E3336" s="461"/>
      <c r="F3336" s="579"/>
    </row>
    <row r="3337" spans="1:6" x14ac:dyDescent="0.25">
      <c r="A3337" s="576"/>
      <c r="B3337" s="577"/>
      <c r="C3337" s="578"/>
      <c r="D3337" s="461"/>
      <c r="E3337" s="461"/>
      <c r="F3337" s="579"/>
    </row>
    <row r="3338" spans="1:6" x14ac:dyDescent="0.25">
      <c r="A3338" s="576"/>
      <c r="B3338" s="577"/>
      <c r="C3338" s="578"/>
      <c r="D3338" s="461"/>
      <c r="E3338" s="461"/>
      <c r="F3338" s="579"/>
    </row>
    <row r="3339" spans="1:6" x14ac:dyDescent="0.25">
      <c r="A3339" s="576"/>
      <c r="B3339" s="577"/>
      <c r="C3339" s="578"/>
      <c r="D3339" s="461"/>
      <c r="E3339" s="461"/>
      <c r="F3339" s="579"/>
    </row>
    <row r="3340" spans="1:6" x14ac:dyDescent="0.25">
      <c r="A3340" s="576"/>
      <c r="B3340" s="577"/>
      <c r="C3340" s="578"/>
      <c r="D3340" s="461"/>
      <c r="E3340" s="461"/>
      <c r="F3340" s="579"/>
    </row>
    <row r="3341" spans="1:6" x14ac:dyDescent="0.25">
      <c r="A3341" s="576"/>
      <c r="B3341" s="577"/>
      <c r="C3341" s="578"/>
      <c r="D3341" s="461"/>
      <c r="E3341" s="461"/>
      <c r="F3341" s="579"/>
    </row>
    <row r="3342" spans="1:6" x14ac:dyDescent="0.25">
      <c r="A3342" s="576"/>
      <c r="B3342" s="577"/>
      <c r="C3342" s="578"/>
      <c r="D3342" s="461"/>
      <c r="E3342" s="461"/>
      <c r="F3342" s="579"/>
    </row>
    <row r="3343" spans="1:6" x14ac:dyDescent="0.25">
      <c r="A3343" s="576"/>
      <c r="B3343" s="577"/>
      <c r="C3343" s="578"/>
      <c r="D3343" s="461"/>
      <c r="E3343" s="461"/>
      <c r="F3343" s="579"/>
    </row>
    <row r="3344" spans="1:6" x14ac:dyDescent="0.25">
      <c r="A3344" s="576"/>
      <c r="B3344" s="577"/>
      <c r="C3344" s="578"/>
      <c r="D3344" s="461"/>
      <c r="E3344" s="461"/>
      <c r="F3344" s="579"/>
    </row>
    <row r="3345" spans="1:6" x14ac:dyDescent="0.25">
      <c r="A3345" s="576"/>
      <c r="B3345" s="577"/>
      <c r="C3345" s="578"/>
      <c r="D3345" s="461"/>
      <c r="E3345" s="461"/>
      <c r="F3345" s="579"/>
    </row>
    <row r="3346" spans="1:6" x14ac:dyDescent="0.25">
      <c r="A3346" s="576"/>
      <c r="B3346" s="577"/>
      <c r="C3346" s="578"/>
      <c r="D3346" s="461"/>
      <c r="E3346" s="461"/>
      <c r="F3346" s="579"/>
    </row>
    <row r="3347" spans="1:6" x14ac:dyDescent="0.25">
      <c r="A3347" s="576"/>
      <c r="B3347" s="577"/>
      <c r="C3347" s="578"/>
      <c r="D3347" s="461"/>
      <c r="E3347" s="461"/>
      <c r="F3347" s="579"/>
    </row>
    <row r="3348" spans="1:6" x14ac:dyDescent="0.25">
      <c r="A3348" s="576"/>
      <c r="B3348" s="577"/>
      <c r="C3348" s="578"/>
      <c r="D3348" s="461"/>
      <c r="E3348" s="461"/>
      <c r="F3348" s="579"/>
    </row>
    <row r="3349" spans="1:6" x14ac:dyDescent="0.25">
      <c r="A3349" s="576"/>
      <c r="B3349" s="577"/>
      <c r="C3349" s="578"/>
      <c r="D3349" s="461"/>
      <c r="E3349" s="461"/>
      <c r="F3349" s="579"/>
    </row>
    <row r="3350" spans="1:6" x14ac:dyDescent="0.25">
      <c r="A3350" s="576"/>
      <c r="B3350" s="577"/>
      <c r="C3350" s="578"/>
      <c r="D3350" s="461"/>
      <c r="E3350" s="461"/>
      <c r="F3350" s="579"/>
    </row>
    <row r="3351" spans="1:6" x14ac:dyDescent="0.25">
      <c r="A3351" s="576"/>
      <c r="B3351" s="577"/>
      <c r="C3351" s="578"/>
      <c r="D3351" s="461"/>
      <c r="E3351" s="461"/>
      <c r="F3351" s="579"/>
    </row>
    <row r="3352" spans="1:6" x14ac:dyDescent="0.25">
      <c r="A3352" s="576"/>
      <c r="B3352" s="577"/>
      <c r="C3352" s="578"/>
      <c r="D3352" s="461"/>
      <c r="E3352" s="461"/>
      <c r="F3352" s="579"/>
    </row>
    <row r="3353" spans="1:6" x14ac:dyDescent="0.25">
      <c r="A3353" s="576"/>
      <c r="B3353" s="577"/>
      <c r="C3353" s="578"/>
      <c r="D3353" s="461"/>
      <c r="E3353" s="461"/>
      <c r="F3353" s="579"/>
    </row>
    <row r="3354" spans="1:6" x14ac:dyDescent="0.25">
      <c r="A3354" s="576"/>
      <c r="B3354" s="577"/>
      <c r="C3354" s="578"/>
      <c r="D3354" s="461"/>
      <c r="E3354" s="461"/>
      <c r="F3354" s="579"/>
    </row>
    <row r="3355" spans="1:6" x14ac:dyDescent="0.25">
      <c r="A3355" s="576"/>
      <c r="B3355" s="577"/>
      <c r="C3355" s="578"/>
      <c r="D3355" s="461"/>
      <c r="E3355" s="461"/>
      <c r="F3355" s="579"/>
    </row>
    <row r="3356" spans="1:6" x14ac:dyDescent="0.25">
      <c r="A3356" s="576"/>
      <c r="B3356" s="577"/>
      <c r="C3356" s="578"/>
      <c r="D3356" s="461"/>
      <c r="E3356" s="461"/>
      <c r="F3356" s="579"/>
    </row>
    <row r="3357" spans="1:6" x14ac:dyDescent="0.25">
      <c r="A3357" s="576"/>
      <c r="B3357" s="577"/>
      <c r="C3357" s="578"/>
      <c r="D3357" s="461"/>
      <c r="E3357" s="461"/>
      <c r="F3357" s="579"/>
    </row>
    <row r="3358" spans="1:6" x14ac:dyDescent="0.25">
      <c r="A3358" s="576"/>
      <c r="B3358" s="577"/>
      <c r="C3358" s="578"/>
      <c r="D3358" s="461"/>
      <c r="E3358" s="461"/>
      <c r="F3358" s="579"/>
    </row>
    <row r="3359" spans="1:6" x14ac:dyDescent="0.25">
      <c r="A3359" s="576"/>
      <c r="B3359" s="577"/>
      <c r="C3359" s="578"/>
      <c r="D3359" s="461"/>
      <c r="E3359" s="461"/>
      <c r="F3359" s="579"/>
    </row>
    <row r="3360" spans="1:6" x14ac:dyDescent="0.25">
      <c r="A3360" s="576"/>
      <c r="B3360" s="577"/>
      <c r="C3360" s="578"/>
      <c r="D3360" s="461"/>
      <c r="E3360" s="461"/>
      <c r="F3360" s="579"/>
    </row>
    <row r="3361" spans="1:6" x14ac:dyDescent="0.25">
      <c r="A3361" s="576"/>
      <c r="B3361" s="577"/>
      <c r="C3361" s="578"/>
      <c r="D3361" s="461"/>
      <c r="E3361" s="461"/>
      <c r="F3361" s="579"/>
    </row>
    <row r="3362" spans="1:6" x14ac:dyDescent="0.25">
      <c r="A3362" s="576"/>
      <c r="B3362" s="577"/>
      <c r="C3362" s="578"/>
      <c r="D3362" s="461"/>
      <c r="E3362" s="461"/>
      <c r="F3362" s="579"/>
    </row>
    <row r="3363" spans="1:6" x14ac:dyDescent="0.25">
      <c r="A3363" s="576"/>
      <c r="B3363" s="577"/>
      <c r="C3363" s="578"/>
      <c r="D3363" s="461"/>
      <c r="E3363" s="461"/>
      <c r="F3363" s="579"/>
    </row>
    <row r="3364" spans="1:6" x14ac:dyDescent="0.25">
      <c r="A3364" s="576"/>
      <c r="B3364" s="577"/>
      <c r="C3364" s="578"/>
      <c r="D3364" s="461"/>
      <c r="E3364" s="461"/>
      <c r="F3364" s="579"/>
    </row>
    <row r="3365" spans="1:6" x14ac:dyDescent="0.25">
      <c r="A3365" s="576"/>
      <c r="B3365" s="577"/>
      <c r="C3365" s="578"/>
      <c r="D3365" s="461"/>
      <c r="E3365" s="461"/>
      <c r="F3365" s="579"/>
    </row>
    <row r="3366" spans="1:6" x14ac:dyDescent="0.25">
      <c r="A3366" s="576"/>
      <c r="B3366" s="577"/>
      <c r="C3366" s="578"/>
      <c r="D3366" s="461"/>
      <c r="E3366" s="461"/>
      <c r="F3366" s="579"/>
    </row>
    <row r="3367" spans="1:6" x14ac:dyDescent="0.25">
      <c r="A3367" s="576"/>
      <c r="B3367" s="577"/>
      <c r="C3367" s="578"/>
      <c r="D3367" s="461"/>
      <c r="E3367" s="461"/>
      <c r="F3367" s="579"/>
    </row>
    <row r="3368" spans="1:6" x14ac:dyDescent="0.25">
      <c r="A3368" s="576"/>
      <c r="B3368" s="577"/>
      <c r="C3368" s="578"/>
      <c r="D3368" s="461"/>
      <c r="E3368" s="461"/>
      <c r="F3368" s="579"/>
    </row>
    <row r="3369" spans="1:6" x14ac:dyDescent="0.25">
      <c r="A3369" s="576"/>
      <c r="B3369" s="577"/>
      <c r="C3369" s="578"/>
      <c r="D3369" s="461"/>
      <c r="E3369" s="461"/>
      <c r="F3369" s="579"/>
    </row>
    <row r="3370" spans="1:6" x14ac:dyDescent="0.25">
      <c r="A3370" s="576"/>
      <c r="B3370" s="577"/>
      <c r="C3370" s="578"/>
      <c r="D3370" s="461"/>
      <c r="E3370" s="461"/>
      <c r="F3370" s="579"/>
    </row>
    <row r="3371" spans="1:6" x14ac:dyDescent="0.25">
      <c r="A3371" s="576"/>
      <c r="B3371" s="577"/>
      <c r="C3371" s="578"/>
      <c r="D3371" s="461"/>
      <c r="E3371" s="461"/>
      <c r="F3371" s="579"/>
    </row>
    <row r="3372" spans="1:6" x14ac:dyDescent="0.25">
      <c r="A3372" s="576"/>
      <c r="B3372" s="577"/>
      <c r="C3372" s="578"/>
      <c r="D3372" s="461"/>
      <c r="E3372" s="461"/>
      <c r="F3372" s="579"/>
    </row>
    <row r="3373" spans="1:6" x14ac:dyDescent="0.25">
      <c r="A3373" s="576"/>
      <c r="B3373" s="577"/>
      <c r="C3373" s="578"/>
      <c r="D3373" s="461"/>
      <c r="E3373" s="461"/>
      <c r="F3373" s="579"/>
    </row>
    <row r="3374" spans="1:6" x14ac:dyDescent="0.25">
      <c r="A3374" s="576"/>
      <c r="B3374" s="577"/>
      <c r="C3374" s="578"/>
      <c r="D3374" s="461"/>
      <c r="E3374" s="461"/>
      <c r="F3374" s="579"/>
    </row>
    <row r="3375" spans="1:6" x14ac:dyDescent="0.25">
      <c r="A3375" s="576"/>
      <c r="B3375" s="577"/>
      <c r="C3375" s="578"/>
      <c r="D3375" s="461"/>
      <c r="E3375" s="461"/>
      <c r="F3375" s="579"/>
    </row>
    <row r="3376" spans="1:6" x14ac:dyDescent="0.25">
      <c r="A3376" s="576"/>
      <c r="B3376" s="577"/>
      <c r="C3376" s="578"/>
      <c r="D3376" s="461"/>
      <c r="E3376" s="461"/>
      <c r="F3376" s="579"/>
    </row>
    <row r="3377" spans="1:6" x14ac:dyDescent="0.25">
      <c r="A3377" s="576"/>
      <c r="B3377" s="577"/>
      <c r="C3377" s="578"/>
      <c r="D3377" s="461"/>
      <c r="E3377" s="461"/>
      <c r="F3377" s="579"/>
    </row>
    <row r="3378" spans="1:6" x14ac:dyDescent="0.25">
      <c r="A3378" s="576"/>
      <c r="B3378" s="577"/>
      <c r="C3378" s="578"/>
      <c r="D3378" s="461"/>
      <c r="E3378" s="461"/>
      <c r="F3378" s="579"/>
    </row>
    <row r="3379" spans="1:6" x14ac:dyDescent="0.25">
      <c r="A3379" s="576"/>
      <c r="B3379" s="577"/>
      <c r="C3379" s="578"/>
      <c r="D3379" s="461"/>
      <c r="E3379" s="461"/>
      <c r="F3379" s="579"/>
    </row>
    <row r="3380" spans="1:6" x14ac:dyDescent="0.25">
      <c r="A3380" s="576"/>
      <c r="B3380" s="577"/>
      <c r="C3380" s="578"/>
      <c r="D3380" s="461"/>
      <c r="E3380" s="461"/>
      <c r="F3380" s="579"/>
    </row>
    <row r="3381" spans="1:6" x14ac:dyDescent="0.25">
      <c r="A3381" s="576"/>
      <c r="B3381" s="577"/>
      <c r="C3381" s="578"/>
      <c r="D3381" s="461"/>
      <c r="E3381" s="461"/>
      <c r="F3381" s="579"/>
    </row>
    <row r="3382" spans="1:6" x14ac:dyDescent="0.25">
      <c r="A3382" s="576"/>
      <c r="B3382" s="577"/>
      <c r="C3382" s="578"/>
      <c r="D3382" s="461"/>
      <c r="E3382" s="461"/>
      <c r="F3382" s="579"/>
    </row>
    <row r="3383" spans="1:6" x14ac:dyDescent="0.25">
      <c r="A3383" s="576"/>
      <c r="B3383" s="577"/>
      <c r="C3383" s="578"/>
      <c r="D3383" s="461"/>
      <c r="E3383" s="461"/>
      <c r="F3383" s="579"/>
    </row>
    <row r="3384" spans="1:6" x14ac:dyDescent="0.25">
      <c r="A3384" s="576"/>
      <c r="B3384" s="577"/>
      <c r="C3384" s="578"/>
      <c r="D3384" s="461"/>
      <c r="E3384" s="461"/>
      <c r="F3384" s="579"/>
    </row>
    <row r="3385" spans="1:6" x14ac:dyDescent="0.25">
      <c r="A3385" s="576"/>
      <c r="B3385" s="577"/>
      <c r="C3385" s="578"/>
      <c r="D3385" s="461"/>
      <c r="E3385" s="461"/>
      <c r="F3385" s="579"/>
    </row>
    <row r="3386" spans="1:6" x14ac:dyDescent="0.25">
      <c r="A3386" s="576"/>
      <c r="B3386" s="577"/>
      <c r="C3386" s="578"/>
      <c r="D3386" s="461"/>
      <c r="E3386" s="461"/>
      <c r="F3386" s="579"/>
    </row>
    <row r="3387" spans="1:6" x14ac:dyDescent="0.25">
      <c r="A3387" s="576"/>
      <c r="B3387" s="577"/>
      <c r="C3387" s="578"/>
      <c r="D3387" s="461"/>
      <c r="E3387" s="461"/>
      <c r="F3387" s="579"/>
    </row>
    <row r="3388" spans="1:6" x14ac:dyDescent="0.25">
      <c r="A3388" s="576"/>
      <c r="B3388" s="577"/>
      <c r="C3388" s="578"/>
      <c r="D3388" s="461"/>
      <c r="E3388" s="461"/>
      <c r="F3388" s="579"/>
    </row>
    <row r="3389" spans="1:6" x14ac:dyDescent="0.25">
      <c r="A3389" s="576"/>
      <c r="B3389" s="577"/>
      <c r="C3389" s="578"/>
      <c r="D3389" s="461"/>
      <c r="E3389" s="461"/>
      <c r="F3389" s="579"/>
    </row>
    <row r="3390" spans="1:6" x14ac:dyDescent="0.25">
      <c r="A3390" s="576"/>
      <c r="B3390" s="577"/>
      <c r="C3390" s="578"/>
      <c r="D3390" s="461"/>
      <c r="E3390" s="461"/>
      <c r="F3390" s="579"/>
    </row>
    <row r="3391" spans="1:6" x14ac:dyDescent="0.25">
      <c r="A3391" s="576"/>
      <c r="B3391" s="577"/>
      <c r="C3391" s="578"/>
      <c r="D3391" s="461"/>
      <c r="E3391" s="461"/>
      <c r="F3391" s="579"/>
    </row>
    <row r="3392" spans="1:6" x14ac:dyDescent="0.25">
      <c r="A3392" s="576"/>
      <c r="B3392" s="577"/>
      <c r="C3392" s="578"/>
      <c r="D3392" s="461"/>
      <c r="E3392" s="461"/>
      <c r="F3392" s="579"/>
    </row>
    <row r="3393" spans="1:6" x14ac:dyDescent="0.25">
      <c r="A3393" s="576"/>
      <c r="B3393" s="577"/>
      <c r="C3393" s="578"/>
      <c r="D3393" s="461"/>
      <c r="E3393" s="461"/>
      <c r="F3393" s="579"/>
    </row>
    <row r="3394" spans="1:6" x14ac:dyDescent="0.25">
      <c r="A3394" s="576"/>
      <c r="B3394" s="577"/>
      <c r="C3394" s="578"/>
      <c r="D3394" s="461"/>
      <c r="E3394" s="461"/>
      <c r="F3394" s="579"/>
    </row>
    <row r="3395" spans="1:6" x14ac:dyDescent="0.25">
      <c r="A3395" s="576"/>
      <c r="B3395" s="577"/>
      <c r="C3395" s="578"/>
      <c r="D3395" s="461"/>
      <c r="E3395" s="461"/>
      <c r="F3395" s="579"/>
    </row>
    <row r="3396" spans="1:6" x14ac:dyDescent="0.25">
      <c r="A3396" s="576"/>
      <c r="B3396" s="577"/>
      <c r="C3396" s="578"/>
      <c r="D3396" s="461"/>
      <c r="E3396" s="461"/>
      <c r="F3396" s="579"/>
    </row>
    <row r="3397" spans="1:6" x14ac:dyDescent="0.25">
      <c r="A3397" s="576"/>
      <c r="B3397" s="577"/>
      <c r="C3397" s="578"/>
      <c r="D3397" s="461"/>
      <c r="E3397" s="461"/>
      <c r="F3397" s="579"/>
    </row>
    <row r="3398" spans="1:6" x14ac:dyDescent="0.25">
      <c r="A3398" s="576"/>
      <c r="B3398" s="577"/>
      <c r="C3398" s="578"/>
      <c r="D3398" s="461"/>
      <c r="E3398" s="461"/>
      <c r="F3398" s="579"/>
    </row>
    <row r="3399" spans="1:6" x14ac:dyDescent="0.25">
      <c r="A3399" s="576"/>
      <c r="B3399" s="577"/>
      <c r="C3399" s="578"/>
      <c r="D3399" s="461"/>
      <c r="E3399" s="461"/>
      <c r="F3399" s="579"/>
    </row>
    <row r="3400" spans="1:6" x14ac:dyDescent="0.25">
      <c r="A3400" s="576"/>
      <c r="B3400" s="577"/>
      <c r="C3400" s="578"/>
      <c r="D3400" s="461"/>
      <c r="E3400" s="461"/>
      <c r="F3400" s="579"/>
    </row>
    <row r="3401" spans="1:6" x14ac:dyDescent="0.25">
      <c r="A3401" s="576"/>
      <c r="B3401" s="577"/>
      <c r="C3401" s="578"/>
      <c r="D3401" s="461"/>
      <c r="E3401" s="461"/>
      <c r="F3401" s="579"/>
    </row>
    <row r="3402" spans="1:6" x14ac:dyDescent="0.25">
      <c r="A3402" s="576"/>
      <c r="B3402" s="577"/>
      <c r="C3402" s="578"/>
      <c r="D3402" s="461"/>
      <c r="E3402" s="461"/>
      <c r="F3402" s="579"/>
    </row>
    <row r="3403" spans="1:6" x14ac:dyDescent="0.25">
      <c r="A3403" s="576"/>
      <c r="B3403" s="577"/>
      <c r="C3403" s="578"/>
      <c r="D3403" s="461"/>
      <c r="E3403" s="461"/>
      <c r="F3403" s="579"/>
    </row>
    <row r="3404" spans="1:6" x14ac:dyDescent="0.25">
      <c r="A3404" s="576"/>
      <c r="B3404" s="577"/>
      <c r="C3404" s="578"/>
      <c r="D3404" s="461"/>
      <c r="E3404" s="461"/>
      <c r="F3404" s="579"/>
    </row>
    <row r="3405" spans="1:6" x14ac:dyDescent="0.25">
      <c r="A3405" s="576"/>
      <c r="B3405" s="577"/>
      <c r="C3405" s="578"/>
      <c r="D3405" s="461"/>
      <c r="E3405" s="461"/>
      <c r="F3405" s="579"/>
    </row>
    <row r="3406" spans="1:6" x14ac:dyDescent="0.25">
      <c r="A3406" s="576"/>
      <c r="B3406" s="577"/>
      <c r="C3406" s="578"/>
      <c r="D3406" s="461"/>
      <c r="E3406" s="461"/>
      <c r="F3406" s="579"/>
    </row>
    <row r="3407" spans="1:6" x14ac:dyDescent="0.25">
      <c r="A3407" s="576"/>
      <c r="B3407" s="577"/>
      <c r="C3407" s="578"/>
      <c r="D3407" s="461"/>
      <c r="E3407" s="461"/>
      <c r="F3407" s="579"/>
    </row>
    <row r="3408" spans="1:6" x14ac:dyDescent="0.25">
      <c r="A3408" s="576"/>
      <c r="B3408" s="577"/>
      <c r="C3408" s="578"/>
      <c r="D3408" s="461"/>
      <c r="E3408" s="461"/>
      <c r="F3408" s="579"/>
    </row>
    <row r="3409" spans="1:6" x14ac:dyDescent="0.25">
      <c r="A3409" s="576"/>
      <c r="B3409" s="577"/>
      <c r="C3409" s="578"/>
      <c r="D3409" s="461"/>
      <c r="E3409" s="461"/>
      <c r="F3409" s="579"/>
    </row>
    <row r="3410" spans="1:6" x14ac:dyDescent="0.25">
      <c r="A3410" s="576"/>
      <c r="B3410" s="577"/>
      <c r="C3410" s="578"/>
      <c r="D3410" s="461"/>
      <c r="E3410" s="461"/>
      <c r="F3410" s="579"/>
    </row>
    <row r="3411" spans="1:6" x14ac:dyDescent="0.25">
      <c r="A3411" s="576"/>
      <c r="B3411" s="577"/>
      <c r="C3411" s="578"/>
      <c r="D3411" s="461"/>
      <c r="E3411" s="461"/>
      <c r="F3411" s="579"/>
    </row>
    <row r="3412" spans="1:6" x14ac:dyDescent="0.25">
      <c r="A3412" s="576"/>
      <c r="B3412" s="577"/>
      <c r="C3412" s="578"/>
      <c r="D3412" s="461"/>
      <c r="E3412" s="461"/>
      <c r="F3412" s="579"/>
    </row>
    <row r="3413" spans="1:6" x14ac:dyDescent="0.25">
      <c r="A3413" s="576"/>
      <c r="B3413" s="577"/>
      <c r="C3413" s="578"/>
      <c r="D3413" s="461"/>
      <c r="E3413" s="461"/>
      <c r="F3413" s="579"/>
    </row>
    <row r="3414" spans="1:6" x14ac:dyDescent="0.25">
      <c r="A3414" s="576"/>
      <c r="B3414" s="577"/>
      <c r="C3414" s="578"/>
      <c r="D3414" s="461"/>
      <c r="E3414" s="461"/>
      <c r="F3414" s="579"/>
    </row>
    <row r="3415" spans="1:6" x14ac:dyDescent="0.25">
      <c r="A3415" s="576"/>
      <c r="B3415" s="577"/>
      <c r="C3415" s="578"/>
      <c r="D3415" s="461"/>
      <c r="E3415" s="461"/>
      <c r="F3415" s="579"/>
    </row>
    <row r="3416" spans="1:6" x14ac:dyDescent="0.25">
      <c r="A3416" s="576"/>
      <c r="B3416" s="577"/>
      <c r="C3416" s="578"/>
      <c r="D3416" s="461"/>
      <c r="E3416" s="461"/>
      <c r="F3416" s="579"/>
    </row>
    <row r="3417" spans="1:6" x14ac:dyDescent="0.25">
      <c r="A3417" s="576"/>
      <c r="B3417" s="577"/>
      <c r="C3417" s="578"/>
      <c r="D3417" s="461"/>
      <c r="E3417" s="461"/>
      <c r="F3417" s="579"/>
    </row>
    <row r="3418" spans="1:6" x14ac:dyDescent="0.25">
      <c r="A3418" s="576"/>
      <c r="B3418" s="577"/>
      <c r="C3418" s="578"/>
      <c r="D3418" s="461"/>
      <c r="E3418" s="461"/>
      <c r="F3418" s="579"/>
    </row>
    <row r="3419" spans="1:6" x14ac:dyDescent="0.25">
      <c r="A3419" s="576"/>
      <c r="B3419" s="577"/>
      <c r="C3419" s="578"/>
      <c r="D3419" s="461"/>
      <c r="E3419" s="461"/>
      <c r="F3419" s="579"/>
    </row>
    <row r="3420" spans="1:6" x14ac:dyDescent="0.25">
      <c r="A3420" s="576"/>
      <c r="B3420" s="577"/>
      <c r="C3420" s="578"/>
      <c r="D3420" s="461"/>
      <c r="E3420" s="461"/>
      <c r="F3420" s="579"/>
    </row>
    <row r="3421" spans="1:6" x14ac:dyDescent="0.25">
      <c r="A3421" s="576"/>
      <c r="B3421" s="577"/>
      <c r="C3421" s="578"/>
      <c r="D3421" s="461"/>
      <c r="E3421" s="461"/>
      <c r="F3421" s="579"/>
    </row>
    <row r="3422" spans="1:6" x14ac:dyDescent="0.25">
      <c r="A3422" s="576"/>
      <c r="B3422" s="577"/>
      <c r="C3422" s="578"/>
      <c r="D3422" s="461"/>
      <c r="E3422" s="461"/>
      <c r="F3422" s="579"/>
    </row>
    <row r="3423" spans="1:6" x14ac:dyDescent="0.25">
      <c r="A3423" s="576"/>
      <c r="B3423" s="577"/>
      <c r="C3423" s="578"/>
      <c r="D3423" s="461"/>
      <c r="E3423" s="461"/>
      <c r="F3423" s="579"/>
    </row>
    <row r="3424" spans="1:6" x14ac:dyDescent="0.25">
      <c r="A3424" s="576"/>
      <c r="B3424" s="577"/>
      <c r="C3424" s="578"/>
      <c r="D3424" s="461"/>
      <c r="E3424" s="461"/>
      <c r="F3424" s="579"/>
    </row>
    <row r="3425" spans="1:6" x14ac:dyDescent="0.25">
      <c r="A3425" s="576"/>
      <c r="B3425" s="577"/>
      <c r="C3425" s="578"/>
      <c r="D3425" s="461"/>
      <c r="E3425" s="461"/>
      <c r="F3425" s="579"/>
    </row>
    <row r="3426" spans="1:6" x14ac:dyDescent="0.25">
      <c r="A3426" s="576"/>
      <c r="B3426" s="577"/>
      <c r="C3426" s="578"/>
      <c r="D3426" s="461"/>
      <c r="E3426" s="461"/>
      <c r="F3426" s="579"/>
    </row>
    <row r="3427" spans="1:6" x14ac:dyDescent="0.25">
      <c r="A3427" s="576"/>
      <c r="B3427" s="577"/>
      <c r="C3427" s="578"/>
      <c r="D3427" s="461"/>
      <c r="E3427" s="461"/>
      <c r="F3427" s="579"/>
    </row>
    <row r="3428" spans="1:6" x14ac:dyDescent="0.25">
      <c r="A3428" s="576"/>
      <c r="B3428" s="577"/>
      <c r="C3428" s="578"/>
      <c r="D3428" s="461"/>
      <c r="E3428" s="461"/>
      <c r="F3428" s="579"/>
    </row>
    <row r="3429" spans="1:6" x14ac:dyDescent="0.25">
      <c r="A3429" s="576"/>
      <c r="B3429" s="577"/>
      <c r="C3429" s="578"/>
      <c r="D3429" s="461"/>
      <c r="E3429" s="461"/>
      <c r="F3429" s="579"/>
    </row>
    <row r="3430" spans="1:6" x14ac:dyDescent="0.25">
      <c r="A3430" s="576"/>
      <c r="B3430" s="577"/>
      <c r="C3430" s="578"/>
      <c r="D3430" s="461"/>
      <c r="E3430" s="461"/>
      <c r="F3430" s="579"/>
    </row>
    <row r="3431" spans="1:6" x14ac:dyDescent="0.25">
      <c r="A3431" s="576"/>
      <c r="B3431" s="577"/>
      <c r="C3431" s="578"/>
      <c r="D3431" s="461"/>
      <c r="E3431" s="461"/>
      <c r="F3431" s="579"/>
    </row>
    <row r="3432" spans="1:6" x14ac:dyDescent="0.25">
      <c r="A3432" s="576"/>
      <c r="B3432" s="577"/>
      <c r="C3432" s="578"/>
      <c r="D3432" s="461"/>
      <c r="E3432" s="461"/>
      <c r="F3432" s="579"/>
    </row>
    <row r="3433" spans="1:6" x14ac:dyDescent="0.25">
      <c r="A3433" s="576"/>
      <c r="B3433" s="577"/>
      <c r="C3433" s="578"/>
      <c r="D3433" s="461"/>
      <c r="E3433" s="461"/>
      <c r="F3433" s="579"/>
    </row>
    <row r="3434" spans="1:6" x14ac:dyDescent="0.25">
      <c r="A3434" s="576"/>
      <c r="B3434" s="577"/>
      <c r="C3434" s="578"/>
      <c r="D3434" s="461"/>
      <c r="E3434" s="461"/>
      <c r="F3434" s="579"/>
    </row>
    <row r="3435" spans="1:6" x14ac:dyDescent="0.25">
      <c r="A3435" s="576"/>
      <c r="B3435" s="577"/>
      <c r="C3435" s="578"/>
      <c r="D3435" s="461"/>
      <c r="E3435" s="461"/>
      <c r="F3435" s="579"/>
    </row>
    <row r="3436" spans="1:6" x14ac:dyDescent="0.25">
      <c r="A3436" s="576"/>
      <c r="B3436" s="577"/>
      <c r="C3436" s="578"/>
      <c r="D3436" s="461"/>
      <c r="E3436" s="461"/>
      <c r="F3436" s="579"/>
    </row>
    <row r="3437" spans="1:6" x14ac:dyDescent="0.25">
      <c r="A3437" s="576"/>
      <c r="B3437" s="577"/>
      <c r="C3437" s="578"/>
      <c r="D3437" s="461"/>
      <c r="E3437" s="461"/>
      <c r="F3437" s="579"/>
    </row>
    <row r="3438" spans="1:6" x14ac:dyDescent="0.25">
      <c r="A3438" s="576"/>
      <c r="B3438" s="577"/>
      <c r="C3438" s="578"/>
      <c r="D3438" s="461"/>
      <c r="E3438" s="461"/>
      <c r="F3438" s="579"/>
    </row>
    <row r="3439" spans="1:6" x14ac:dyDescent="0.25">
      <c r="A3439" s="576"/>
      <c r="B3439" s="577"/>
      <c r="C3439" s="578"/>
      <c r="D3439" s="461"/>
      <c r="E3439" s="461"/>
      <c r="F3439" s="579"/>
    </row>
    <row r="3440" spans="1:6" x14ac:dyDescent="0.25">
      <c r="A3440" s="576"/>
      <c r="B3440" s="577"/>
      <c r="C3440" s="578"/>
      <c r="D3440" s="461"/>
      <c r="E3440" s="461"/>
      <c r="F3440" s="579"/>
    </row>
    <row r="3441" spans="1:6" x14ac:dyDescent="0.25">
      <c r="A3441" s="576"/>
      <c r="B3441" s="577"/>
      <c r="C3441" s="578"/>
      <c r="D3441" s="461"/>
      <c r="E3441" s="461"/>
      <c r="F3441" s="579"/>
    </row>
    <row r="3442" spans="1:6" x14ac:dyDescent="0.25">
      <c r="A3442" s="576"/>
      <c r="B3442" s="577"/>
      <c r="C3442" s="578"/>
      <c r="D3442" s="461"/>
      <c r="E3442" s="461"/>
      <c r="F3442" s="579"/>
    </row>
    <row r="3443" spans="1:6" x14ac:dyDescent="0.25">
      <c r="A3443" s="576"/>
      <c r="B3443" s="577"/>
      <c r="C3443" s="578"/>
      <c r="D3443" s="461"/>
      <c r="E3443" s="461"/>
      <c r="F3443" s="579"/>
    </row>
    <row r="3444" spans="1:6" x14ac:dyDescent="0.25">
      <c r="A3444" s="576"/>
      <c r="B3444" s="577"/>
      <c r="C3444" s="578"/>
      <c r="D3444" s="461"/>
      <c r="E3444" s="461"/>
      <c r="F3444" s="579"/>
    </row>
    <row r="3445" spans="1:6" x14ac:dyDescent="0.25">
      <c r="A3445" s="576"/>
      <c r="B3445" s="577"/>
      <c r="C3445" s="578"/>
      <c r="D3445" s="461"/>
      <c r="E3445" s="461"/>
      <c r="F3445" s="579"/>
    </row>
    <row r="3446" spans="1:6" x14ac:dyDescent="0.25">
      <c r="A3446" s="576"/>
      <c r="B3446" s="577"/>
      <c r="C3446" s="578"/>
      <c r="D3446" s="461"/>
      <c r="E3446" s="461"/>
      <c r="F3446" s="579"/>
    </row>
    <row r="3447" spans="1:6" x14ac:dyDescent="0.25">
      <c r="A3447" s="576"/>
      <c r="B3447" s="577"/>
      <c r="C3447" s="578"/>
      <c r="D3447" s="461"/>
      <c r="E3447" s="461"/>
      <c r="F3447" s="579"/>
    </row>
    <row r="3448" spans="1:6" x14ac:dyDescent="0.25">
      <c r="A3448" s="576"/>
      <c r="B3448" s="577"/>
      <c r="C3448" s="578"/>
      <c r="D3448" s="461"/>
      <c r="E3448" s="461"/>
      <c r="F3448" s="579"/>
    </row>
    <row r="3449" spans="1:6" x14ac:dyDescent="0.25">
      <c r="A3449" s="576"/>
      <c r="B3449" s="577"/>
      <c r="C3449" s="578"/>
      <c r="D3449" s="461"/>
      <c r="E3449" s="461"/>
      <c r="F3449" s="579"/>
    </row>
    <row r="3450" spans="1:6" x14ac:dyDescent="0.25">
      <c r="A3450" s="576"/>
      <c r="B3450" s="577"/>
      <c r="C3450" s="578"/>
      <c r="D3450" s="461"/>
      <c r="E3450" s="461"/>
      <c r="F3450" s="579"/>
    </row>
    <row r="3451" spans="1:6" x14ac:dyDescent="0.25">
      <c r="A3451" s="576"/>
      <c r="B3451" s="577"/>
      <c r="C3451" s="578"/>
      <c r="D3451" s="461"/>
      <c r="E3451" s="461"/>
      <c r="F3451" s="579"/>
    </row>
    <row r="3452" spans="1:6" x14ac:dyDescent="0.25">
      <c r="A3452" s="576"/>
      <c r="B3452" s="577"/>
      <c r="C3452" s="578"/>
      <c r="D3452" s="461"/>
      <c r="E3452" s="461"/>
      <c r="F3452" s="579"/>
    </row>
    <row r="3453" spans="1:6" x14ac:dyDescent="0.25">
      <c r="A3453" s="576"/>
      <c r="B3453" s="577"/>
      <c r="C3453" s="578"/>
      <c r="D3453" s="461"/>
      <c r="E3453" s="461"/>
      <c r="F3453" s="579"/>
    </row>
    <row r="3454" spans="1:6" x14ac:dyDescent="0.25">
      <c r="A3454" s="576"/>
      <c r="B3454" s="577"/>
      <c r="C3454" s="578"/>
      <c r="D3454" s="461"/>
      <c r="E3454" s="461"/>
      <c r="F3454" s="579"/>
    </row>
    <row r="3455" spans="1:6" x14ac:dyDescent="0.25">
      <c r="A3455" s="576"/>
      <c r="B3455" s="577"/>
      <c r="C3455" s="578"/>
      <c r="D3455" s="461"/>
      <c r="E3455" s="461"/>
      <c r="F3455" s="579"/>
    </row>
    <row r="3456" spans="1:6" x14ac:dyDescent="0.25">
      <c r="A3456" s="576"/>
      <c r="B3456" s="577"/>
      <c r="C3456" s="578"/>
      <c r="D3456" s="461"/>
      <c r="E3456" s="461"/>
      <c r="F3456" s="579"/>
    </row>
    <row r="3457" spans="1:6" x14ac:dyDescent="0.25">
      <c r="A3457" s="576"/>
      <c r="B3457" s="577"/>
      <c r="C3457" s="578"/>
      <c r="D3457" s="461"/>
      <c r="E3457" s="461"/>
      <c r="F3457" s="579"/>
    </row>
    <row r="3458" spans="1:6" x14ac:dyDescent="0.25">
      <c r="A3458" s="576"/>
      <c r="B3458" s="577"/>
      <c r="C3458" s="578"/>
      <c r="D3458" s="461"/>
      <c r="E3458" s="461"/>
      <c r="F3458" s="579"/>
    </row>
    <row r="3459" spans="1:6" x14ac:dyDescent="0.25">
      <c r="A3459" s="576"/>
      <c r="B3459" s="577"/>
      <c r="C3459" s="578"/>
      <c r="D3459" s="461"/>
      <c r="E3459" s="461"/>
      <c r="F3459" s="579"/>
    </row>
    <row r="3460" spans="1:6" x14ac:dyDescent="0.25">
      <c r="A3460" s="576"/>
      <c r="B3460" s="577"/>
      <c r="C3460" s="578"/>
      <c r="D3460" s="461"/>
      <c r="E3460" s="461"/>
      <c r="F3460" s="579"/>
    </row>
    <row r="3461" spans="1:6" x14ac:dyDescent="0.25">
      <c r="A3461" s="576"/>
      <c r="B3461" s="577"/>
      <c r="C3461" s="578"/>
      <c r="D3461" s="461"/>
      <c r="E3461" s="461"/>
      <c r="F3461" s="579"/>
    </row>
    <row r="3462" spans="1:6" x14ac:dyDescent="0.25">
      <c r="A3462" s="576"/>
      <c r="B3462" s="577"/>
      <c r="C3462" s="578"/>
      <c r="D3462" s="461"/>
      <c r="E3462" s="461"/>
      <c r="F3462" s="579"/>
    </row>
    <row r="3463" spans="1:6" x14ac:dyDescent="0.25">
      <c r="A3463" s="576"/>
      <c r="B3463" s="577"/>
      <c r="C3463" s="578"/>
      <c r="D3463" s="461"/>
      <c r="E3463" s="461"/>
      <c r="F3463" s="579"/>
    </row>
    <row r="3464" spans="1:6" x14ac:dyDescent="0.25">
      <c r="A3464" s="576"/>
      <c r="B3464" s="577"/>
      <c r="C3464" s="578"/>
      <c r="D3464" s="461"/>
      <c r="E3464" s="461"/>
      <c r="F3464" s="579"/>
    </row>
    <row r="3465" spans="1:6" x14ac:dyDescent="0.25">
      <c r="A3465" s="576"/>
      <c r="B3465" s="577"/>
      <c r="C3465" s="578"/>
      <c r="D3465" s="461"/>
      <c r="E3465" s="461"/>
      <c r="F3465" s="579"/>
    </row>
    <row r="3466" spans="1:6" x14ac:dyDescent="0.25">
      <c r="A3466" s="576"/>
      <c r="B3466" s="577"/>
      <c r="C3466" s="578"/>
      <c r="D3466" s="461"/>
      <c r="E3466" s="461"/>
      <c r="F3466" s="579"/>
    </row>
    <row r="3467" spans="1:6" x14ac:dyDescent="0.25">
      <c r="A3467" s="576"/>
      <c r="B3467" s="577"/>
      <c r="C3467" s="578"/>
      <c r="D3467" s="461"/>
      <c r="E3467" s="461"/>
      <c r="F3467" s="579"/>
    </row>
    <row r="3468" spans="1:6" x14ac:dyDescent="0.25">
      <c r="A3468" s="576"/>
      <c r="B3468" s="577"/>
      <c r="C3468" s="578"/>
      <c r="D3468" s="461"/>
      <c r="E3468" s="461"/>
      <c r="F3468" s="579"/>
    </row>
    <row r="3469" spans="1:6" x14ac:dyDescent="0.25">
      <c r="A3469" s="576"/>
      <c r="B3469" s="577"/>
      <c r="C3469" s="578"/>
      <c r="D3469" s="461"/>
      <c r="E3469" s="461"/>
      <c r="F3469" s="579"/>
    </row>
    <row r="3470" spans="1:6" x14ac:dyDescent="0.25">
      <c r="A3470" s="576"/>
      <c r="B3470" s="577"/>
      <c r="C3470" s="578"/>
      <c r="D3470" s="461"/>
      <c r="E3470" s="461"/>
      <c r="F3470" s="579"/>
    </row>
    <row r="3471" spans="1:6" x14ac:dyDescent="0.25">
      <c r="A3471" s="576"/>
      <c r="B3471" s="577"/>
      <c r="C3471" s="578"/>
      <c r="D3471" s="461"/>
      <c r="E3471" s="461"/>
      <c r="F3471" s="579"/>
    </row>
    <row r="3472" spans="1:6" x14ac:dyDescent="0.25">
      <c r="A3472" s="576"/>
      <c r="B3472" s="577"/>
      <c r="C3472" s="578"/>
      <c r="D3472" s="461"/>
      <c r="E3472" s="461"/>
      <c r="F3472" s="579"/>
    </row>
    <row r="3473" spans="1:6" x14ac:dyDescent="0.25">
      <c r="A3473" s="576"/>
      <c r="B3473" s="577"/>
      <c r="C3473" s="578"/>
      <c r="D3473" s="461"/>
      <c r="E3473" s="461"/>
      <c r="F3473" s="579"/>
    </row>
    <row r="3474" spans="1:6" x14ac:dyDescent="0.25">
      <c r="A3474" s="576"/>
      <c r="B3474" s="577"/>
      <c r="C3474" s="578"/>
      <c r="D3474" s="461"/>
      <c r="E3474" s="461"/>
      <c r="F3474" s="579"/>
    </row>
    <row r="3475" spans="1:6" x14ac:dyDescent="0.25">
      <c r="A3475" s="576"/>
      <c r="B3475" s="577"/>
      <c r="C3475" s="578"/>
      <c r="D3475" s="461"/>
      <c r="E3475" s="461"/>
      <c r="F3475" s="579"/>
    </row>
    <row r="3476" spans="1:6" x14ac:dyDescent="0.25">
      <c r="A3476" s="576"/>
      <c r="B3476" s="577"/>
      <c r="C3476" s="578"/>
      <c r="D3476" s="461"/>
      <c r="E3476" s="461"/>
      <c r="F3476" s="579"/>
    </row>
    <row r="3477" spans="1:6" x14ac:dyDescent="0.25">
      <c r="A3477" s="576"/>
      <c r="B3477" s="577"/>
      <c r="C3477" s="578"/>
      <c r="D3477" s="461"/>
      <c r="E3477" s="461"/>
      <c r="F3477" s="579"/>
    </row>
    <row r="3478" spans="1:6" x14ac:dyDescent="0.25">
      <c r="A3478" s="576"/>
      <c r="B3478" s="577"/>
      <c r="C3478" s="578"/>
      <c r="D3478" s="461"/>
      <c r="E3478" s="461"/>
      <c r="F3478" s="579"/>
    </row>
    <row r="3479" spans="1:6" x14ac:dyDescent="0.25">
      <c r="A3479" s="576"/>
      <c r="B3479" s="577"/>
      <c r="C3479" s="578"/>
      <c r="D3479" s="461"/>
      <c r="E3479" s="461"/>
      <c r="F3479" s="579"/>
    </row>
    <row r="3480" spans="1:6" x14ac:dyDescent="0.25">
      <c r="A3480" s="576"/>
      <c r="B3480" s="577"/>
      <c r="C3480" s="578"/>
      <c r="D3480" s="461"/>
      <c r="E3480" s="461"/>
      <c r="F3480" s="579"/>
    </row>
    <row r="3481" spans="1:6" x14ac:dyDescent="0.25">
      <c r="A3481" s="576"/>
      <c r="B3481" s="577"/>
      <c r="C3481" s="578"/>
      <c r="D3481" s="461"/>
      <c r="E3481" s="461"/>
      <c r="F3481" s="579"/>
    </row>
    <row r="3482" spans="1:6" x14ac:dyDescent="0.25">
      <c r="A3482" s="576"/>
      <c r="B3482" s="577"/>
      <c r="C3482" s="578"/>
      <c r="D3482" s="461"/>
      <c r="E3482" s="461"/>
      <c r="F3482" s="579"/>
    </row>
    <row r="3483" spans="1:6" x14ac:dyDescent="0.25">
      <c r="A3483" s="576"/>
      <c r="B3483" s="577"/>
      <c r="C3483" s="578"/>
      <c r="D3483" s="461"/>
      <c r="E3483" s="461"/>
      <c r="F3483" s="579"/>
    </row>
    <row r="3484" spans="1:6" x14ac:dyDescent="0.25">
      <c r="A3484" s="576"/>
      <c r="B3484" s="577"/>
      <c r="C3484" s="578"/>
      <c r="D3484" s="461"/>
      <c r="E3484" s="461"/>
      <c r="F3484" s="579"/>
    </row>
    <row r="3485" spans="1:6" x14ac:dyDescent="0.25">
      <c r="A3485" s="576"/>
      <c r="B3485" s="577"/>
      <c r="C3485" s="578"/>
      <c r="D3485" s="461"/>
      <c r="E3485" s="461"/>
      <c r="F3485" s="579"/>
    </row>
    <row r="3486" spans="1:6" x14ac:dyDescent="0.25">
      <c r="A3486" s="576"/>
      <c r="B3486" s="577"/>
      <c r="C3486" s="578"/>
      <c r="D3486" s="461"/>
      <c r="E3486" s="461"/>
      <c r="F3486" s="579"/>
    </row>
    <row r="3487" spans="1:6" x14ac:dyDescent="0.25">
      <c r="A3487" s="576"/>
      <c r="B3487" s="577"/>
      <c r="C3487" s="578"/>
      <c r="D3487" s="461"/>
      <c r="E3487" s="461"/>
      <c r="F3487" s="579"/>
    </row>
    <row r="3488" spans="1:6" x14ac:dyDescent="0.25">
      <c r="A3488" s="576"/>
      <c r="B3488" s="577"/>
      <c r="C3488" s="578"/>
      <c r="D3488" s="461"/>
      <c r="E3488" s="461"/>
      <c r="F3488" s="579"/>
    </row>
    <row r="3489" spans="1:6" x14ac:dyDescent="0.25">
      <c r="A3489" s="576"/>
      <c r="B3489" s="577"/>
      <c r="C3489" s="578"/>
      <c r="D3489" s="461"/>
      <c r="E3489" s="461"/>
      <c r="F3489" s="579"/>
    </row>
    <row r="3490" spans="1:6" x14ac:dyDescent="0.25">
      <c r="A3490" s="576"/>
      <c r="B3490" s="577"/>
      <c r="C3490" s="578"/>
      <c r="D3490" s="461"/>
      <c r="E3490" s="461"/>
      <c r="F3490" s="579"/>
    </row>
    <row r="3491" spans="1:6" x14ac:dyDescent="0.25">
      <c r="A3491" s="576"/>
      <c r="B3491" s="577"/>
      <c r="C3491" s="578"/>
      <c r="D3491" s="461"/>
      <c r="E3491" s="461"/>
      <c r="F3491" s="579"/>
    </row>
    <row r="3492" spans="1:6" x14ac:dyDescent="0.25">
      <c r="A3492" s="576"/>
      <c r="B3492" s="577"/>
      <c r="C3492" s="578"/>
      <c r="D3492" s="461"/>
      <c r="E3492" s="461"/>
      <c r="F3492" s="579"/>
    </row>
    <row r="3493" spans="1:6" x14ac:dyDescent="0.25">
      <c r="A3493" s="576"/>
      <c r="B3493" s="577"/>
      <c r="C3493" s="578"/>
      <c r="D3493" s="461"/>
      <c r="E3493" s="461"/>
      <c r="F3493" s="579"/>
    </row>
    <row r="3494" spans="1:6" x14ac:dyDescent="0.25">
      <c r="A3494" s="576"/>
      <c r="B3494" s="577"/>
      <c r="C3494" s="578"/>
      <c r="D3494" s="461"/>
      <c r="E3494" s="461"/>
      <c r="F3494" s="579"/>
    </row>
    <row r="3495" spans="1:6" x14ac:dyDescent="0.25">
      <c r="A3495" s="576"/>
      <c r="B3495" s="577"/>
      <c r="C3495" s="578"/>
      <c r="D3495" s="461"/>
      <c r="E3495" s="461"/>
      <c r="F3495" s="579"/>
    </row>
    <row r="3496" spans="1:6" x14ac:dyDescent="0.25">
      <c r="A3496" s="576"/>
      <c r="B3496" s="577"/>
      <c r="C3496" s="578"/>
      <c r="D3496" s="461"/>
      <c r="E3496" s="461"/>
      <c r="F3496" s="579"/>
    </row>
    <row r="3497" spans="1:6" x14ac:dyDescent="0.25">
      <c r="A3497" s="576"/>
      <c r="B3497" s="577"/>
      <c r="C3497" s="578"/>
      <c r="D3497" s="461"/>
      <c r="E3497" s="461"/>
      <c r="F3497" s="579"/>
    </row>
    <row r="3498" spans="1:6" x14ac:dyDescent="0.25">
      <c r="A3498" s="576"/>
      <c r="B3498" s="577"/>
      <c r="C3498" s="578"/>
      <c r="D3498" s="461"/>
      <c r="E3498" s="461"/>
      <c r="F3498" s="579"/>
    </row>
    <row r="3499" spans="1:6" x14ac:dyDescent="0.25">
      <c r="A3499" s="576"/>
      <c r="B3499" s="577"/>
      <c r="C3499" s="578"/>
      <c r="D3499" s="461"/>
      <c r="E3499" s="461"/>
      <c r="F3499" s="579"/>
    </row>
    <row r="3500" spans="1:6" x14ac:dyDescent="0.25">
      <c r="A3500" s="576"/>
      <c r="B3500" s="577"/>
      <c r="C3500" s="578"/>
      <c r="D3500" s="461"/>
      <c r="E3500" s="461"/>
      <c r="F3500" s="579"/>
    </row>
    <row r="3501" spans="1:6" x14ac:dyDescent="0.25">
      <c r="A3501" s="576"/>
      <c r="B3501" s="577"/>
      <c r="C3501" s="578"/>
      <c r="D3501" s="461"/>
      <c r="E3501" s="461"/>
      <c r="F3501" s="579"/>
    </row>
    <row r="3502" spans="1:6" x14ac:dyDescent="0.25">
      <c r="A3502" s="576"/>
      <c r="B3502" s="577"/>
      <c r="C3502" s="578"/>
      <c r="D3502" s="461"/>
      <c r="E3502" s="461"/>
      <c r="F3502" s="579"/>
    </row>
    <row r="3503" spans="1:6" x14ac:dyDescent="0.25">
      <c r="A3503" s="576"/>
      <c r="B3503" s="577"/>
      <c r="C3503" s="578"/>
      <c r="D3503" s="461"/>
      <c r="E3503" s="461"/>
      <c r="F3503" s="579"/>
    </row>
    <row r="3504" spans="1:6" x14ac:dyDescent="0.25">
      <c r="A3504" s="576"/>
      <c r="B3504" s="577"/>
      <c r="C3504" s="578"/>
      <c r="D3504" s="461"/>
      <c r="E3504" s="461"/>
      <c r="F3504" s="579"/>
    </row>
    <row r="3505" spans="1:6" x14ac:dyDescent="0.25">
      <c r="A3505" s="576"/>
      <c r="B3505" s="577"/>
      <c r="C3505" s="578"/>
      <c r="D3505" s="461"/>
      <c r="E3505" s="461"/>
      <c r="F3505" s="579"/>
    </row>
    <row r="3506" spans="1:6" x14ac:dyDescent="0.25">
      <c r="A3506" s="576"/>
      <c r="B3506" s="577"/>
      <c r="C3506" s="578"/>
      <c r="D3506" s="461"/>
      <c r="E3506" s="461"/>
      <c r="F3506" s="579"/>
    </row>
    <row r="3507" spans="1:6" x14ac:dyDescent="0.25">
      <c r="A3507" s="576"/>
      <c r="B3507" s="577"/>
      <c r="C3507" s="578"/>
      <c r="D3507" s="461"/>
      <c r="E3507" s="461"/>
      <c r="F3507" s="579"/>
    </row>
    <row r="3508" spans="1:6" x14ac:dyDescent="0.25">
      <c r="A3508" s="576"/>
      <c r="B3508" s="577"/>
      <c r="C3508" s="578"/>
      <c r="D3508" s="461"/>
      <c r="E3508" s="461"/>
      <c r="F3508" s="579"/>
    </row>
    <row r="3509" spans="1:6" x14ac:dyDescent="0.25">
      <c r="A3509" s="576"/>
      <c r="B3509" s="577"/>
      <c r="C3509" s="578"/>
      <c r="D3509" s="461"/>
      <c r="E3509" s="461"/>
      <c r="F3509" s="579"/>
    </row>
    <row r="3510" spans="1:6" x14ac:dyDescent="0.25">
      <c r="A3510" s="576"/>
      <c r="B3510" s="577"/>
      <c r="C3510" s="578"/>
      <c r="D3510" s="461"/>
      <c r="E3510" s="461"/>
      <c r="F3510" s="579"/>
    </row>
    <row r="3511" spans="1:6" x14ac:dyDescent="0.25">
      <c r="A3511" s="576"/>
      <c r="B3511" s="577"/>
      <c r="C3511" s="578"/>
      <c r="D3511" s="461"/>
      <c r="E3511" s="461"/>
      <c r="F3511" s="579"/>
    </row>
    <row r="3512" spans="1:6" x14ac:dyDescent="0.25">
      <c r="A3512" s="576"/>
      <c r="B3512" s="577"/>
      <c r="C3512" s="578"/>
      <c r="D3512" s="461"/>
      <c r="E3512" s="461"/>
      <c r="F3512" s="579"/>
    </row>
    <row r="3513" spans="1:6" x14ac:dyDescent="0.25">
      <c r="A3513" s="576"/>
      <c r="B3513" s="577"/>
      <c r="C3513" s="578"/>
      <c r="D3513" s="461"/>
      <c r="E3513" s="461"/>
      <c r="F3513" s="579"/>
    </row>
    <row r="3514" spans="1:6" x14ac:dyDescent="0.25">
      <c r="A3514" s="576"/>
      <c r="B3514" s="577"/>
      <c r="C3514" s="578"/>
      <c r="D3514" s="461"/>
      <c r="E3514" s="461"/>
      <c r="F3514" s="579"/>
    </row>
    <row r="3515" spans="1:6" x14ac:dyDescent="0.25">
      <c r="A3515" s="576"/>
      <c r="B3515" s="577"/>
      <c r="C3515" s="578"/>
      <c r="D3515" s="461"/>
      <c r="E3515" s="461"/>
      <c r="F3515" s="579"/>
    </row>
    <row r="3516" spans="1:6" x14ac:dyDescent="0.25">
      <c r="A3516" s="576"/>
      <c r="B3516" s="577"/>
      <c r="C3516" s="578"/>
      <c r="D3516" s="461"/>
      <c r="E3516" s="461"/>
      <c r="F3516" s="579"/>
    </row>
    <row r="3517" spans="1:6" x14ac:dyDescent="0.25">
      <c r="A3517" s="576"/>
      <c r="B3517" s="577"/>
      <c r="C3517" s="578"/>
      <c r="D3517" s="461"/>
      <c r="E3517" s="461"/>
      <c r="F3517" s="579"/>
    </row>
    <row r="3518" spans="1:6" x14ac:dyDescent="0.25">
      <c r="A3518" s="576"/>
      <c r="B3518" s="577"/>
      <c r="C3518" s="578"/>
      <c r="D3518" s="461"/>
      <c r="E3518" s="461"/>
      <c r="F3518" s="579"/>
    </row>
    <row r="3519" spans="1:6" x14ac:dyDescent="0.25">
      <c r="A3519" s="576"/>
      <c r="B3519" s="577"/>
      <c r="C3519" s="578"/>
      <c r="D3519" s="461"/>
      <c r="E3519" s="461"/>
      <c r="F3519" s="579"/>
    </row>
    <row r="3520" spans="1:6" x14ac:dyDescent="0.25">
      <c r="A3520" s="576"/>
      <c r="B3520" s="577"/>
      <c r="C3520" s="578"/>
      <c r="D3520" s="461"/>
      <c r="E3520" s="461"/>
      <c r="F3520" s="579"/>
    </row>
    <row r="3521" spans="1:6" x14ac:dyDescent="0.25">
      <c r="A3521" s="576"/>
      <c r="B3521" s="577"/>
      <c r="C3521" s="578"/>
      <c r="D3521" s="461"/>
      <c r="E3521" s="461"/>
      <c r="F3521" s="579"/>
    </row>
    <row r="3522" spans="1:6" x14ac:dyDescent="0.25">
      <c r="A3522" s="576"/>
      <c r="B3522" s="577"/>
      <c r="C3522" s="578"/>
      <c r="D3522" s="461"/>
      <c r="E3522" s="461"/>
      <c r="F3522" s="579"/>
    </row>
    <row r="3523" spans="1:6" x14ac:dyDescent="0.25">
      <c r="A3523" s="576"/>
      <c r="B3523" s="577"/>
      <c r="C3523" s="578"/>
      <c r="D3523" s="461"/>
      <c r="E3523" s="461"/>
      <c r="F3523" s="579"/>
    </row>
    <row r="3524" spans="1:6" x14ac:dyDescent="0.25">
      <c r="A3524" s="576"/>
      <c r="B3524" s="577"/>
      <c r="C3524" s="578"/>
      <c r="D3524" s="461"/>
      <c r="E3524" s="461"/>
      <c r="F3524" s="579"/>
    </row>
    <row r="3525" spans="1:6" x14ac:dyDescent="0.25">
      <c r="A3525" s="576"/>
      <c r="B3525" s="577"/>
      <c r="C3525" s="578"/>
      <c r="D3525" s="461"/>
      <c r="E3525" s="461"/>
      <c r="F3525" s="579"/>
    </row>
    <row r="3526" spans="1:6" x14ac:dyDescent="0.25">
      <c r="A3526" s="576"/>
      <c r="B3526" s="577"/>
      <c r="C3526" s="578"/>
      <c r="D3526" s="461"/>
      <c r="E3526" s="461"/>
      <c r="F3526" s="579"/>
    </row>
    <row r="3527" spans="1:6" x14ac:dyDescent="0.25">
      <c r="A3527" s="576"/>
      <c r="B3527" s="577"/>
      <c r="C3527" s="578"/>
      <c r="D3527" s="461"/>
      <c r="E3527" s="461"/>
      <c r="F3527" s="579"/>
    </row>
    <row r="3528" spans="1:6" x14ac:dyDescent="0.25">
      <c r="A3528" s="576"/>
      <c r="B3528" s="577"/>
      <c r="C3528" s="578"/>
      <c r="D3528" s="461"/>
      <c r="E3528" s="461"/>
      <c r="F3528" s="579"/>
    </row>
    <row r="3529" spans="1:6" x14ac:dyDescent="0.25">
      <c r="A3529" s="576"/>
      <c r="B3529" s="577"/>
      <c r="C3529" s="578"/>
      <c r="D3529" s="461"/>
      <c r="E3529" s="461"/>
      <c r="F3529" s="579"/>
    </row>
    <row r="3530" spans="1:6" x14ac:dyDescent="0.25">
      <c r="A3530" s="576"/>
      <c r="B3530" s="577"/>
      <c r="C3530" s="578"/>
      <c r="D3530" s="461"/>
      <c r="E3530" s="461"/>
      <c r="F3530" s="579"/>
    </row>
    <row r="3531" spans="1:6" x14ac:dyDescent="0.25">
      <c r="A3531" s="576"/>
      <c r="B3531" s="577"/>
      <c r="C3531" s="578"/>
      <c r="D3531" s="461"/>
      <c r="E3531" s="461"/>
      <c r="F3531" s="579"/>
    </row>
    <row r="3532" spans="1:6" x14ac:dyDescent="0.25">
      <c r="A3532" s="576"/>
      <c r="B3532" s="577"/>
      <c r="C3532" s="578"/>
      <c r="D3532" s="461"/>
      <c r="E3532" s="461"/>
      <c r="F3532" s="579"/>
    </row>
    <row r="3533" spans="1:6" x14ac:dyDescent="0.25">
      <c r="A3533" s="576"/>
      <c r="B3533" s="577"/>
      <c r="C3533" s="578"/>
      <c r="D3533" s="461"/>
      <c r="E3533" s="461"/>
      <c r="F3533" s="579"/>
    </row>
    <row r="3534" spans="1:6" x14ac:dyDescent="0.25">
      <c r="A3534" s="576"/>
      <c r="B3534" s="577"/>
      <c r="C3534" s="578"/>
      <c r="D3534" s="461"/>
      <c r="E3534" s="461"/>
      <c r="F3534" s="579"/>
    </row>
    <row r="3535" spans="1:6" x14ac:dyDescent="0.25">
      <c r="A3535" s="576"/>
      <c r="B3535" s="577"/>
      <c r="C3535" s="578"/>
      <c r="D3535" s="461"/>
      <c r="E3535" s="461"/>
      <c r="F3535" s="579"/>
    </row>
    <row r="3536" spans="1:6" x14ac:dyDescent="0.25">
      <c r="A3536" s="576"/>
      <c r="B3536" s="577"/>
      <c r="C3536" s="578"/>
      <c r="D3536" s="461"/>
      <c r="E3536" s="461"/>
      <c r="F3536" s="579"/>
    </row>
    <row r="3537" spans="1:6" x14ac:dyDescent="0.25">
      <c r="A3537" s="576"/>
      <c r="B3537" s="577"/>
      <c r="C3537" s="578"/>
      <c r="D3537" s="461"/>
      <c r="E3537" s="461"/>
      <c r="F3537" s="579"/>
    </row>
    <row r="3538" spans="1:6" x14ac:dyDescent="0.25">
      <c r="A3538" s="576"/>
      <c r="B3538" s="577"/>
      <c r="C3538" s="578"/>
      <c r="D3538" s="461"/>
      <c r="E3538" s="461"/>
      <c r="F3538" s="579"/>
    </row>
    <row r="3539" spans="1:6" x14ac:dyDescent="0.25">
      <c r="A3539" s="576"/>
      <c r="B3539" s="577"/>
      <c r="C3539" s="578"/>
      <c r="D3539" s="461"/>
      <c r="E3539" s="461"/>
      <c r="F3539" s="579"/>
    </row>
    <row r="3540" spans="1:6" x14ac:dyDescent="0.25">
      <c r="A3540" s="576"/>
      <c r="B3540" s="577"/>
      <c r="C3540" s="578"/>
      <c r="D3540" s="461"/>
      <c r="E3540" s="461"/>
      <c r="F3540" s="579"/>
    </row>
    <row r="3541" spans="1:6" x14ac:dyDescent="0.25">
      <c r="A3541" s="576"/>
      <c r="B3541" s="577"/>
      <c r="C3541" s="578"/>
      <c r="D3541" s="461"/>
      <c r="E3541" s="461"/>
      <c r="F3541" s="579"/>
    </row>
    <row r="3542" spans="1:6" x14ac:dyDescent="0.25">
      <c r="A3542" s="576"/>
      <c r="B3542" s="577"/>
      <c r="C3542" s="578"/>
      <c r="D3542" s="461"/>
      <c r="E3542" s="461"/>
      <c r="F3542" s="579"/>
    </row>
    <row r="3543" spans="1:6" x14ac:dyDescent="0.25">
      <c r="A3543" s="576"/>
      <c r="B3543" s="577"/>
      <c r="C3543" s="578"/>
      <c r="D3543" s="461"/>
      <c r="E3543" s="461"/>
      <c r="F3543" s="579"/>
    </row>
    <row r="3544" spans="1:6" x14ac:dyDescent="0.25">
      <c r="A3544" s="576"/>
      <c r="B3544" s="577"/>
      <c r="C3544" s="578"/>
      <c r="D3544" s="461"/>
      <c r="E3544" s="461"/>
      <c r="F3544" s="579"/>
    </row>
    <row r="3545" spans="1:6" x14ac:dyDescent="0.25">
      <c r="A3545" s="576"/>
      <c r="B3545" s="577"/>
      <c r="C3545" s="578"/>
      <c r="D3545" s="461"/>
      <c r="E3545" s="461"/>
      <c r="F3545" s="579"/>
    </row>
    <row r="3546" spans="1:6" x14ac:dyDescent="0.25">
      <c r="A3546" s="576"/>
      <c r="B3546" s="577"/>
      <c r="C3546" s="578"/>
      <c r="D3546" s="461"/>
      <c r="E3546" s="461"/>
      <c r="F3546" s="579"/>
    </row>
    <row r="3547" spans="1:6" x14ac:dyDescent="0.25">
      <c r="A3547" s="576"/>
      <c r="B3547" s="577"/>
      <c r="C3547" s="578"/>
      <c r="D3547" s="461"/>
      <c r="E3547" s="461"/>
      <c r="F3547" s="579"/>
    </row>
    <row r="3548" spans="1:6" x14ac:dyDescent="0.25">
      <c r="A3548" s="576"/>
      <c r="B3548" s="577"/>
      <c r="C3548" s="578"/>
      <c r="D3548" s="461"/>
      <c r="E3548" s="461"/>
      <c r="F3548" s="579"/>
    </row>
    <row r="3549" spans="1:6" x14ac:dyDescent="0.25">
      <c r="A3549" s="576"/>
      <c r="B3549" s="577"/>
      <c r="C3549" s="578"/>
      <c r="D3549" s="461"/>
      <c r="E3549" s="461"/>
      <c r="F3549" s="579"/>
    </row>
    <row r="3550" spans="1:6" x14ac:dyDescent="0.25">
      <c r="A3550" s="576"/>
      <c r="B3550" s="577"/>
      <c r="C3550" s="578"/>
      <c r="D3550" s="461"/>
      <c r="E3550" s="461"/>
      <c r="F3550" s="579"/>
    </row>
    <row r="3551" spans="1:6" x14ac:dyDescent="0.25">
      <c r="A3551" s="576"/>
      <c r="B3551" s="577"/>
      <c r="C3551" s="578"/>
      <c r="D3551" s="461"/>
      <c r="E3551" s="461"/>
      <c r="F3551" s="579"/>
    </row>
    <row r="3552" spans="1:6" x14ac:dyDescent="0.25">
      <c r="A3552" s="576"/>
      <c r="B3552" s="577"/>
      <c r="C3552" s="578"/>
      <c r="D3552" s="461"/>
      <c r="E3552" s="461"/>
      <c r="F3552" s="579"/>
    </row>
    <row r="3553" spans="1:6" x14ac:dyDescent="0.25">
      <c r="A3553" s="576"/>
      <c r="B3553" s="577"/>
      <c r="C3553" s="578"/>
      <c r="D3553" s="461"/>
      <c r="E3553" s="461"/>
      <c r="F3553" s="579"/>
    </row>
    <row r="3554" spans="1:6" x14ac:dyDescent="0.25">
      <c r="A3554" s="576"/>
      <c r="B3554" s="577"/>
      <c r="C3554" s="578"/>
      <c r="D3554" s="461"/>
      <c r="E3554" s="461"/>
      <c r="F3554" s="579"/>
    </row>
    <row r="3555" spans="1:6" x14ac:dyDescent="0.25">
      <c r="A3555" s="576"/>
      <c r="B3555" s="577"/>
      <c r="C3555" s="578"/>
      <c r="D3555" s="461"/>
      <c r="E3555" s="461"/>
      <c r="F3555" s="579"/>
    </row>
    <row r="3556" spans="1:6" x14ac:dyDescent="0.25">
      <c r="A3556" s="576"/>
      <c r="B3556" s="577"/>
      <c r="C3556" s="578"/>
      <c r="D3556" s="461"/>
      <c r="E3556" s="461"/>
      <c r="F3556" s="579"/>
    </row>
    <row r="3557" spans="1:6" x14ac:dyDescent="0.25">
      <c r="A3557" s="576"/>
      <c r="B3557" s="577"/>
      <c r="C3557" s="578"/>
      <c r="D3557" s="461"/>
      <c r="E3557" s="461"/>
      <c r="F3557" s="579"/>
    </row>
    <row r="3558" spans="1:6" x14ac:dyDescent="0.25">
      <c r="A3558" s="576"/>
      <c r="B3558" s="577"/>
      <c r="C3558" s="578"/>
      <c r="D3558" s="461"/>
      <c r="E3558" s="461"/>
      <c r="F3558" s="579"/>
    </row>
    <row r="3559" spans="1:6" x14ac:dyDescent="0.25">
      <c r="A3559" s="576"/>
      <c r="B3559" s="577"/>
      <c r="C3559" s="578"/>
      <c r="D3559" s="461"/>
      <c r="E3559" s="461"/>
      <c r="F3559" s="579"/>
    </row>
    <row r="3560" spans="1:6" x14ac:dyDescent="0.25">
      <c r="A3560" s="576"/>
      <c r="B3560" s="577"/>
      <c r="C3560" s="578"/>
      <c r="D3560" s="461"/>
      <c r="E3560" s="461"/>
      <c r="F3560" s="579"/>
    </row>
    <row r="3561" spans="1:6" x14ac:dyDescent="0.25">
      <c r="A3561" s="576"/>
      <c r="B3561" s="577"/>
      <c r="C3561" s="578"/>
      <c r="D3561" s="461"/>
      <c r="E3561" s="461"/>
      <c r="F3561" s="579"/>
    </row>
    <row r="3562" spans="1:6" x14ac:dyDescent="0.25">
      <c r="A3562" s="576"/>
      <c r="B3562" s="577"/>
      <c r="C3562" s="578"/>
      <c r="D3562" s="461"/>
      <c r="E3562" s="461"/>
      <c r="F3562" s="579"/>
    </row>
    <row r="3563" spans="1:6" x14ac:dyDescent="0.25">
      <c r="A3563" s="576"/>
      <c r="B3563" s="577"/>
      <c r="C3563" s="578"/>
      <c r="D3563" s="461"/>
      <c r="E3563" s="461"/>
      <c r="F3563" s="579"/>
    </row>
    <row r="3564" spans="1:6" x14ac:dyDescent="0.25">
      <c r="A3564" s="576"/>
      <c r="B3564" s="577"/>
      <c r="C3564" s="578"/>
      <c r="D3564" s="461"/>
      <c r="E3564" s="461"/>
      <c r="F3564" s="579"/>
    </row>
    <row r="3565" spans="1:6" x14ac:dyDescent="0.25">
      <c r="A3565" s="576"/>
      <c r="B3565" s="577"/>
      <c r="C3565" s="578"/>
      <c r="D3565" s="461"/>
      <c r="E3565" s="461"/>
      <c r="F3565" s="579"/>
    </row>
    <row r="3566" spans="1:6" x14ac:dyDescent="0.25">
      <c r="A3566" s="576"/>
      <c r="B3566" s="577"/>
      <c r="C3566" s="578"/>
      <c r="D3566" s="461"/>
      <c r="E3566" s="461"/>
      <c r="F3566" s="579"/>
    </row>
    <row r="3567" spans="1:6" x14ac:dyDescent="0.25">
      <c r="A3567" s="576"/>
      <c r="B3567" s="577"/>
      <c r="C3567" s="578"/>
      <c r="D3567" s="461"/>
      <c r="E3567" s="461"/>
      <c r="F3567" s="579"/>
    </row>
    <row r="3568" spans="1:6" x14ac:dyDescent="0.25">
      <c r="A3568" s="576"/>
      <c r="B3568" s="577"/>
      <c r="C3568" s="578"/>
      <c r="D3568" s="461"/>
      <c r="E3568" s="461"/>
      <c r="F3568" s="579"/>
    </row>
    <row r="3569" spans="1:6" x14ac:dyDescent="0.25">
      <c r="A3569" s="576"/>
      <c r="B3569" s="577"/>
      <c r="C3569" s="578"/>
      <c r="D3569" s="461"/>
      <c r="E3569" s="461"/>
      <c r="F3569" s="579"/>
    </row>
    <row r="3570" spans="1:6" x14ac:dyDescent="0.25">
      <c r="A3570" s="576"/>
      <c r="B3570" s="577"/>
      <c r="C3570" s="578"/>
      <c r="D3570" s="461"/>
      <c r="E3570" s="461"/>
      <c r="F3570" s="579"/>
    </row>
    <row r="3571" spans="1:6" x14ac:dyDescent="0.25">
      <c r="A3571" s="576"/>
      <c r="B3571" s="577"/>
      <c r="C3571" s="578"/>
      <c r="D3571" s="461"/>
      <c r="E3571" s="461"/>
      <c r="F3571" s="579"/>
    </row>
    <row r="3572" spans="1:6" x14ac:dyDescent="0.25">
      <c r="A3572" s="576"/>
      <c r="B3572" s="577"/>
      <c r="C3572" s="578"/>
      <c r="D3572" s="461"/>
      <c r="E3572" s="461"/>
      <c r="F3572" s="579"/>
    </row>
    <row r="3573" spans="1:6" x14ac:dyDescent="0.25">
      <c r="A3573" s="576"/>
      <c r="B3573" s="577"/>
      <c r="C3573" s="578"/>
      <c r="D3573" s="461"/>
      <c r="E3573" s="461"/>
      <c r="F3573" s="579"/>
    </row>
    <row r="3574" spans="1:6" x14ac:dyDescent="0.25">
      <c r="A3574" s="576"/>
      <c r="B3574" s="577"/>
      <c r="C3574" s="578"/>
      <c r="D3574" s="461"/>
      <c r="E3574" s="461"/>
      <c r="F3574" s="579"/>
    </row>
    <row r="3575" spans="1:6" x14ac:dyDescent="0.25">
      <c r="A3575" s="576"/>
      <c r="B3575" s="577"/>
      <c r="C3575" s="578"/>
      <c r="D3575" s="461"/>
      <c r="E3575" s="461"/>
      <c r="F3575" s="579"/>
    </row>
    <row r="3576" spans="1:6" x14ac:dyDescent="0.25">
      <c r="A3576" s="576"/>
      <c r="B3576" s="577"/>
      <c r="C3576" s="578"/>
      <c r="D3576" s="461"/>
      <c r="E3576" s="461"/>
      <c r="F3576" s="579"/>
    </row>
    <row r="3577" spans="1:6" x14ac:dyDescent="0.25">
      <c r="A3577" s="576"/>
      <c r="B3577" s="577"/>
      <c r="C3577" s="578"/>
      <c r="D3577" s="461"/>
      <c r="E3577" s="461"/>
      <c r="F3577" s="579"/>
    </row>
    <row r="3578" spans="1:6" x14ac:dyDescent="0.25">
      <c r="A3578" s="576"/>
      <c r="B3578" s="577"/>
      <c r="C3578" s="578"/>
      <c r="D3578" s="461"/>
      <c r="E3578" s="461"/>
      <c r="F3578" s="579"/>
    </row>
    <row r="3579" spans="1:6" x14ac:dyDescent="0.25">
      <c r="A3579" s="576"/>
      <c r="B3579" s="577"/>
      <c r="C3579" s="578"/>
      <c r="D3579" s="461"/>
      <c r="E3579" s="461"/>
      <c r="F3579" s="579"/>
    </row>
    <row r="3580" spans="1:6" x14ac:dyDescent="0.25">
      <c r="A3580" s="576"/>
      <c r="B3580" s="577"/>
      <c r="C3580" s="578"/>
      <c r="D3580" s="461"/>
      <c r="E3580" s="461"/>
      <c r="F3580" s="579"/>
    </row>
    <row r="3581" spans="1:6" x14ac:dyDescent="0.25">
      <c r="A3581" s="576"/>
      <c r="B3581" s="577"/>
      <c r="C3581" s="578"/>
      <c r="D3581" s="461"/>
      <c r="E3581" s="461"/>
      <c r="F3581" s="579"/>
    </row>
    <row r="3582" spans="1:6" x14ac:dyDescent="0.25">
      <c r="A3582" s="576"/>
      <c r="B3582" s="577"/>
      <c r="C3582" s="578"/>
      <c r="D3582" s="461"/>
      <c r="E3582" s="461"/>
      <c r="F3582" s="579"/>
    </row>
    <row r="3583" spans="1:6" x14ac:dyDescent="0.25">
      <c r="A3583" s="576"/>
      <c r="B3583" s="577"/>
      <c r="C3583" s="578"/>
      <c r="D3583" s="461"/>
      <c r="E3583" s="461"/>
      <c r="F3583" s="579"/>
    </row>
    <row r="3584" spans="1:6" x14ac:dyDescent="0.25">
      <c r="A3584" s="576"/>
      <c r="B3584" s="577"/>
      <c r="C3584" s="578"/>
      <c r="D3584" s="461"/>
      <c r="E3584" s="461"/>
      <c r="F3584" s="579"/>
    </row>
    <row r="3585" spans="1:6" x14ac:dyDescent="0.25">
      <c r="A3585" s="576"/>
      <c r="B3585" s="577"/>
      <c r="C3585" s="578"/>
      <c r="D3585" s="461"/>
      <c r="E3585" s="461"/>
      <c r="F3585" s="579"/>
    </row>
    <row r="3586" spans="1:6" x14ac:dyDescent="0.25">
      <c r="A3586" s="576"/>
      <c r="B3586" s="577"/>
      <c r="C3586" s="578"/>
      <c r="D3586" s="461"/>
      <c r="E3586" s="461"/>
      <c r="F3586" s="579"/>
    </row>
    <row r="3587" spans="1:6" x14ac:dyDescent="0.25">
      <c r="A3587" s="576"/>
      <c r="B3587" s="577"/>
      <c r="C3587" s="578"/>
      <c r="D3587" s="461"/>
      <c r="E3587" s="461"/>
      <c r="F3587" s="579"/>
    </row>
    <row r="3588" spans="1:6" x14ac:dyDescent="0.25">
      <c r="A3588" s="576"/>
      <c r="B3588" s="577"/>
      <c r="C3588" s="578"/>
      <c r="D3588" s="461"/>
      <c r="E3588" s="461"/>
      <c r="F3588" s="579"/>
    </row>
    <row r="3589" spans="1:6" x14ac:dyDescent="0.25">
      <c r="A3589" s="576"/>
      <c r="B3589" s="577"/>
      <c r="C3589" s="578"/>
      <c r="D3589" s="461"/>
      <c r="E3589" s="461"/>
      <c r="F3589" s="579"/>
    </row>
    <row r="3590" spans="1:6" x14ac:dyDescent="0.25">
      <c r="A3590" s="576"/>
      <c r="B3590" s="577"/>
      <c r="C3590" s="578"/>
      <c r="D3590" s="461"/>
      <c r="E3590" s="461"/>
      <c r="F3590" s="579"/>
    </row>
    <row r="3591" spans="1:6" x14ac:dyDescent="0.25">
      <c r="A3591" s="576"/>
      <c r="B3591" s="577"/>
      <c r="C3591" s="578"/>
      <c r="D3591" s="461"/>
      <c r="E3591" s="461"/>
      <c r="F3591" s="579"/>
    </row>
    <row r="3592" spans="1:6" x14ac:dyDescent="0.25">
      <c r="A3592" s="576"/>
      <c r="B3592" s="577"/>
      <c r="C3592" s="578"/>
      <c r="D3592" s="461"/>
      <c r="E3592" s="461"/>
      <c r="F3592" s="579"/>
    </row>
    <row r="3593" spans="1:6" x14ac:dyDescent="0.25">
      <c r="A3593" s="576"/>
      <c r="B3593" s="577"/>
      <c r="C3593" s="578"/>
      <c r="D3593" s="461"/>
      <c r="E3593" s="461"/>
      <c r="F3593" s="579"/>
    </row>
    <row r="3594" spans="1:6" x14ac:dyDescent="0.25">
      <c r="A3594" s="576"/>
      <c r="B3594" s="577"/>
      <c r="C3594" s="578"/>
      <c r="D3594" s="461"/>
      <c r="E3594" s="461"/>
      <c r="F3594" s="579"/>
    </row>
    <row r="3595" spans="1:6" x14ac:dyDescent="0.25">
      <c r="A3595" s="576"/>
      <c r="B3595" s="577"/>
      <c r="C3595" s="578"/>
      <c r="D3595" s="461"/>
      <c r="E3595" s="461"/>
      <c r="F3595" s="579"/>
    </row>
    <row r="3596" spans="1:6" x14ac:dyDescent="0.25">
      <c r="A3596" s="576"/>
      <c r="B3596" s="577"/>
      <c r="C3596" s="578"/>
      <c r="D3596" s="461"/>
      <c r="E3596" s="461"/>
      <c r="F3596" s="579"/>
    </row>
    <row r="3597" spans="1:6" x14ac:dyDescent="0.25">
      <c r="A3597" s="576"/>
      <c r="B3597" s="577"/>
      <c r="C3597" s="578"/>
      <c r="D3597" s="461"/>
      <c r="E3597" s="461"/>
      <c r="F3597" s="579"/>
    </row>
    <row r="3598" spans="1:6" x14ac:dyDescent="0.25">
      <c r="A3598" s="576"/>
      <c r="B3598" s="577"/>
      <c r="C3598" s="578"/>
      <c r="D3598" s="461"/>
      <c r="E3598" s="461"/>
      <c r="F3598" s="579"/>
    </row>
    <row r="3599" spans="1:6" x14ac:dyDescent="0.25">
      <c r="A3599" s="576"/>
      <c r="B3599" s="577"/>
      <c r="C3599" s="578"/>
      <c r="D3599" s="461"/>
      <c r="E3599" s="461"/>
      <c r="F3599" s="579"/>
    </row>
    <row r="3600" spans="1:6" x14ac:dyDescent="0.25">
      <c r="A3600" s="576"/>
      <c r="B3600" s="577"/>
      <c r="C3600" s="578"/>
      <c r="D3600" s="461"/>
      <c r="E3600" s="461"/>
      <c r="F3600" s="579"/>
    </row>
    <row r="3601" spans="1:6" x14ac:dyDescent="0.25">
      <c r="A3601" s="576"/>
      <c r="B3601" s="577"/>
      <c r="C3601" s="578"/>
      <c r="D3601" s="461"/>
      <c r="E3601" s="461"/>
      <c r="F3601" s="579"/>
    </row>
    <row r="3602" spans="1:6" x14ac:dyDescent="0.25">
      <c r="A3602" s="576"/>
      <c r="B3602" s="577"/>
      <c r="C3602" s="578"/>
      <c r="D3602" s="461"/>
      <c r="E3602" s="461"/>
      <c r="F3602" s="579"/>
    </row>
    <row r="3603" spans="1:6" x14ac:dyDescent="0.25">
      <c r="A3603" s="576"/>
      <c r="B3603" s="577"/>
      <c r="C3603" s="578"/>
      <c r="D3603" s="461"/>
      <c r="E3603" s="461"/>
      <c r="F3603" s="579"/>
    </row>
    <row r="3604" spans="1:6" x14ac:dyDescent="0.25">
      <c r="A3604" s="576"/>
      <c r="B3604" s="577"/>
      <c r="C3604" s="578"/>
      <c r="D3604" s="461"/>
      <c r="E3604" s="461"/>
      <c r="F3604" s="579"/>
    </row>
    <row r="3605" spans="1:6" x14ac:dyDescent="0.25">
      <c r="A3605" s="576"/>
      <c r="B3605" s="577"/>
      <c r="C3605" s="578"/>
      <c r="D3605" s="461"/>
      <c r="E3605" s="461"/>
      <c r="F3605" s="579"/>
    </row>
    <row r="3606" spans="1:6" x14ac:dyDescent="0.25">
      <c r="A3606" s="576"/>
      <c r="B3606" s="577"/>
      <c r="C3606" s="578"/>
      <c r="D3606" s="461"/>
      <c r="E3606" s="461"/>
      <c r="F3606" s="579"/>
    </row>
    <row r="3607" spans="1:6" x14ac:dyDescent="0.25">
      <c r="A3607" s="576"/>
      <c r="B3607" s="577"/>
      <c r="C3607" s="578"/>
      <c r="D3607" s="461"/>
      <c r="E3607" s="461"/>
      <c r="F3607" s="579"/>
    </row>
    <row r="3608" spans="1:6" x14ac:dyDescent="0.25">
      <c r="A3608" s="576"/>
      <c r="B3608" s="577"/>
      <c r="C3608" s="578"/>
      <c r="D3608" s="461"/>
      <c r="E3608" s="461"/>
      <c r="F3608" s="579"/>
    </row>
    <row r="3609" spans="1:6" x14ac:dyDescent="0.25">
      <c r="A3609" s="576"/>
      <c r="B3609" s="577"/>
      <c r="C3609" s="578"/>
      <c r="D3609" s="461"/>
      <c r="E3609" s="461"/>
      <c r="F3609" s="579"/>
    </row>
    <row r="3610" spans="1:6" x14ac:dyDescent="0.25">
      <c r="A3610" s="576"/>
      <c r="B3610" s="577"/>
      <c r="C3610" s="578"/>
      <c r="D3610" s="461"/>
      <c r="E3610" s="461"/>
      <c r="F3610" s="579"/>
    </row>
    <row r="3611" spans="1:6" x14ac:dyDescent="0.25">
      <c r="A3611" s="576"/>
      <c r="B3611" s="577"/>
      <c r="C3611" s="578"/>
      <c r="D3611" s="461"/>
      <c r="E3611" s="461"/>
      <c r="F3611" s="579"/>
    </row>
    <row r="3612" spans="1:6" x14ac:dyDescent="0.25">
      <c r="A3612" s="576"/>
      <c r="B3612" s="577"/>
      <c r="C3612" s="578"/>
      <c r="D3612" s="461"/>
      <c r="E3612" s="461"/>
      <c r="F3612" s="579"/>
    </row>
    <row r="3613" spans="1:6" x14ac:dyDescent="0.25">
      <c r="A3613" s="576"/>
      <c r="B3613" s="577"/>
      <c r="C3613" s="578"/>
      <c r="D3613" s="461"/>
      <c r="E3613" s="461"/>
      <c r="F3613" s="579"/>
    </row>
    <row r="3614" spans="1:6" x14ac:dyDescent="0.25">
      <c r="A3614" s="576"/>
      <c r="B3614" s="577"/>
      <c r="C3614" s="578"/>
      <c r="D3614" s="461"/>
      <c r="E3614" s="461"/>
      <c r="F3614" s="579"/>
    </row>
    <row r="3615" spans="1:6" x14ac:dyDescent="0.25">
      <c r="A3615" s="576"/>
      <c r="B3615" s="577"/>
      <c r="C3615" s="578"/>
      <c r="D3615" s="461"/>
      <c r="E3615" s="461"/>
      <c r="F3615" s="579"/>
    </row>
    <row r="3616" spans="1:6" x14ac:dyDescent="0.25">
      <c r="A3616" s="576"/>
      <c r="B3616" s="577"/>
      <c r="C3616" s="578"/>
      <c r="D3616" s="461"/>
      <c r="E3616" s="461"/>
      <c r="F3616" s="579"/>
    </row>
    <row r="3617" spans="1:6" x14ac:dyDescent="0.25">
      <c r="A3617" s="576"/>
      <c r="B3617" s="577"/>
      <c r="C3617" s="578"/>
      <c r="D3617" s="461"/>
      <c r="E3617" s="461"/>
      <c r="F3617" s="579"/>
    </row>
    <row r="3618" spans="1:6" x14ac:dyDescent="0.25">
      <c r="A3618" s="576"/>
      <c r="B3618" s="577"/>
      <c r="C3618" s="578"/>
      <c r="D3618" s="461"/>
      <c r="E3618" s="461"/>
      <c r="F3618" s="579"/>
    </row>
    <row r="3619" spans="1:6" x14ac:dyDescent="0.25">
      <c r="A3619" s="576"/>
      <c r="B3619" s="577"/>
      <c r="C3619" s="578"/>
      <c r="D3619" s="461"/>
      <c r="E3619" s="461"/>
      <c r="F3619" s="579"/>
    </row>
    <row r="3620" spans="1:6" x14ac:dyDescent="0.25">
      <c r="A3620" s="576"/>
      <c r="B3620" s="577"/>
      <c r="C3620" s="578"/>
      <c r="D3620" s="461"/>
      <c r="E3620" s="461"/>
      <c r="F3620" s="579"/>
    </row>
    <row r="3621" spans="1:6" x14ac:dyDescent="0.25">
      <c r="A3621" s="576"/>
      <c r="B3621" s="577"/>
      <c r="C3621" s="578"/>
      <c r="D3621" s="461"/>
      <c r="E3621" s="461"/>
      <c r="F3621" s="579"/>
    </row>
    <row r="3622" spans="1:6" x14ac:dyDescent="0.25">
      <c r="A3622" s="576"/>
      <c r="B3622" s="577"/>
      <c r="C3622" s="578"/>
      <c r="D3622" s="461"/>
      <c r="E3622" s="461"/>
      <c r="F3622" s="579"/>
    </row>
    <row r="3623" spans="1:6" x14ac:dyDescent="0.25">
      <c r="A3623" s="576"/>
      <c r="B3623" s="577"/>
      <c r="C3623" s="578"/>
      <c r="D3623" s="461"/>
      <c r="E3623" s="461"/>
      <c r="F3623" s="579"/>
    </row>
    <row r="3624" spans="1:6" x14ac:dyDescent="0.25">
      <c r="A3624" s="576"/>
      <c r="B3624" s="577"/>
      <c r="C3624" s="578"/>
      <c r="D3624" s="461"/>
      <c r="E3624" s="461"/>
      <c r="F3624" s="579"/>
    </row>
    <row r="3625" spans="1:6" x14ac:dyDescent="0.25">
      <c r="A3625" s="576"/>
      <c r="B3625" s="577"/>
      <c r="C3625" s="578"/>
      <c r="D3625" s="461"/>
      <c r="E3625" s="461"/>
      <c r="F3625" s="579"/>
    </row>
    <row r="3626" spans="1:6" x14ac:dyDescent="0.25">
      <c r="A3626" s="576"/>
      <c r="B3626" s="577"/>
      <c r="C3626" s="578"/>
      <c r="D3626" s="461"/>
      <c r="E3626" s="461"/>
      <c r="F3626" s="579"/>
    </row>
    <row r="3627" spans="1:6" x14ac:dyDescent="0.25">
      <c r="A3627" s="576"/>
      <c r="B3627" s="577"/>
      <c r="C3627" s="578"/>
      <c r="D3627" s="461"/>
      <c r="E3627" s="461"/>
      <c r="F3627" s="579"/>
    </row>
    <row r="3628" spans="1:6" x14ac:dyDescent="0.25">
      <c r="A3628" s="576"/>
      <c r="B3628" s="577"/>
      <c r="C3628" s="578"/>
      <c r="D3628" s="461"/>
      <c r="E3628" s="461"/>
      <c r="F3628" s="579"/>
    </row>
    <row r="3629" spans="1:6" x14ac:dyDescent="0.25">
      <c r="A3629" s="576"/>
      <c r="B3629" s="577"/>
      <c r="C3629" s="578"/>
      <c r="D3629" s="461"/>
      <c r="E3629" s="461"/>
      <c r="F3629" s="579"/>
    </row>
    <row r="3630" spans="1:6" x14ac:dyDescent="0.25">
      <c r="A3630" s="576"/>
      <c r="B3630" s="577"/>
      <c r="C3630" s="578"/>
      <c r="D3630" s="461"/>
      <c r="E3630" s="461"/>
      <c r="F3630" s="579"/>
    </row>
    <row r="3631" spans="1:6" x14ac:dyDescent="0.25">
      <c r="A3631" s="576"/>
      <c r="B3631" s="577"/>
      <c r="C3631" s="578"/>
      <c r="D3631" s="461"/>
      <c r="E3631" s="461"/>
      <c r="F3631" s="579"/>
    </row>
    <row r="3632" spans="1:6" x14ac:dyDescent="0.25">
      <c r="A3632" s="576"/>
      <c r="B3632" s="577"/>
      <c r="C3632" s="578"/>
      <c r="D3632" s="461"/>
      <c r="E3632" s="461"/>
      <c r="F3632" s="579"/>
    </row>
    <row r="3633" spans="1:6" x14ac:dyDescent="0.25">
      <c r="A3633" s="576"/>
      <c r="B3633" s="577"/>
      <c r="C3633" s="578"/>
      <c r="D3633" s="461"/>
      <c r="E3633" s="461"/>
      <c r="F3633" s="579"/>
    </row>
    <row r="3634" spans="1:6" x14ac:dyDescent="0.25">
      <c r="A3634" s="576"/>
      <c r="B3634" s="577"/>
      <c r="C3634" s="578"/>
      <c r="D3634" s="461"/>
      <c r="E3634" s="461"/>
      <c r="F3634" s="579"/>
    </row>
    <row r="3635" spans="1:6" x14ac:dyDescent="0.25">
      <c r="A3635" s="576"/>
      <c r="B3635" s="577"/>
      <c r="C3635" s="578"/>
      <c r="D3635" s="461"/>
      <c r="E3635" s="461"/>
      <c r="F3635" s="579"/>
    </row>
    <row r="3636" spans="1:6" x14ac:dyDescent="0.25">
      <c r="A3636" s="576"/>
      <c r="B3636" s="577"/>
      <c r="C3636" s="578"/>
      <c r="D3636" s="461"/>
      <c r="E3636" s="461"/>
      <c r="F3636" s="579"/>
    </row>
    <row r="3637" spans="1:6" x14ac:dyDescent="0.25">
      <c r="A3637" s="576"/>
      <c r="B3637" s="577"/>
      <c r="C3637" s="578"/>
      <c r="D3637" s="461"/>
      <c r="E3637" s="461"/>
      <c r="F3637" s="579"/>
    </row>
    <row r="3638" spans="1:6" x14ac:dyDescent="0.25">
      <c r="A3638" s="576"/>
      <c r="B3638" s="577"/>
      <c r="C3638" s="578"/>
      <c r="D3638" s="461"/>
      <c r="E3638" s="461"/>
      <c r="F3638" s="579"/>
    </row>
    <row r="3639" spans="1:6" x14ac:dyDescent="0.25">
      <c r="A3639" s="576"/>
      <c r="B3639" s="577"/>
      <c r="C3639" s="578"/>
      <c r="D3639" s="461"/>
      <c r="E3639" s="461"/>
      <c r="F3639" s="579"/>
    </row>
    <row r="3640" spans="1:6" x14ac:dyDescent="0.25">
      <c r="A3640" s="576"/>
      <c r="B3640" s="577"/>
      <c r="C3640" s="578"/>
      <c r="D3640" s="461"/>
      <c r="E3640" s="461"/>
      <c r="F3640" s="579"/>
    </row>
    <row r="3641" spans="1:6" x14ac:dyDescent="0.25">
      <c r="A3641" s="576"/>
      <c r="B3641" s="577"/>
      <c r="C3641" s="578"/>
      <c r="D3641" s="461"/>
      <c r="E3641" s="461"/>
      <c r="F3641" s="579"/>
    </row>
    <row r="3642" spans="1:6" x14ac:dyDescent="0.25">
      <c r="A3642" s="576"/>
      <c r="B3642" s="577"/>
      <c r="C3642" s="578"/>
      <c r="D3642" s="461"/>
      <c r="E3642" s="461"/>
      <c r="F3642" s="579"/>
    </row>
    <row r="3643" spans="1:6" x14ac:dyDescent="0.25">
      <c r="A3643" s="576"/>
      <c r="B3643" s="577"/>
      <c r="C3643" s="578"/>
      <c r="D3643" s="461"/>
      <c r="E3643" s="461"/>
      <c r="F3643" s="579"/>
    </row>
    <row r="3644" spans="1:6" x14ac:dyDescent="0.25">
      <c r="A3644" s="576"/>
      <c r="B3644" s="577"/>
      <c r="C3644" s="578"/>
      <c r="D3644" s="461"/>
      <c r="E3644" s="461"/>
      <c r="F3644" s="579"/>
    </row>
    <row r="3645" spans="1:6" x14ac:dyDescent="0.25">
      <c r="A3645" s="576"/>
      <c r="B3645" s="577"/>
      <c r="C3645" s="578"/>
      <c r="D3645" s="461"/>
      <c r="E3645" s="461"/>
      <c r="F3645" s="579"/>
    </row>
    <row r="3646" spans="1:6" x14ac:dyDescent="0.25">
      <c r="A3646" s="576"/>
      <c r="B3646" s="577"/>
      <c r="C3646" s="578"/>
      <c r="D3646" s="461"/>
      <c r="E3646" s="461"/>
      <c r="F3646" s="579"/>
    </row>
    <row r="3647" spans="1:6" x14ac:dyDescent="0.25">
      <c r="A3647" s="576"/>
      <c r="B3647" s="577"/>
      <c r="C3647" s="578"/>
      <c r="D3647" s="461"/>
      <c r="E3647" s="461"/>
      <c r="F3647" s="579"/>
    </row>
    <row r="3648" spans="1:6" x14ac:dyDescent="0.25">
      <c r="A3648" s="576"/>
      <c r="B3648" s="577"/>
      <c r="C3648" s="578"/>
      <c r="D3648" s="461"/>
      <c r="E3648" s="461"/>
      <c r="F3648" s="579"/>
    </row>
    <row r="3649" spans="1:6" x14ac:dyDescent="0.25">
      <c r="A3649" s="576"/>
      <c r="B3649" s="577"/>
      <c r="C3649" s="578"/>
      <c r="D3649" s="461"/>
      <c r="E3649" s="461"/>
      <c r="F3649" s="579"/>
    </row>
    <row r="3650" spans="1:6" x14ac:dyDescent="0.25">
      <c r="A3650" s="576"/>
      <c r="B3650" s="577"/>
      <c r="C3650" s="578"/>
      <c r="D3650" s="461"/>
      <c r="E3650" s="461"/>
      <c r="F3650" s="579"/>
    </row>
    <row r="3651" spans="1:6" x14ac:dyDescent="0.25">
      <c r="A3651" s="576"/>
      <c r="B3651" s="577"/>
      <c r="C3651" s="578"/>
      <c r="D3651" s="461"/>
      <c r="E3651" s="461"/>
      <c r="F3651" s="579"/>
    </row>
    <row r="3652" spans="1:6" x14ac:dyDescent="0.25">
      <c r="A3652" s="576"/>
      <c r="B3652" s="577"/>
      <c r="C3652" s="578"/>
      <c r="D3652" s="461"/>
      <c r="E3652" s="461"/>
      <c r="F3652" s="579"/>
    </row>
    <row r="3653" spans="1:6" x14ac:dyDescent="0.25">
      <c r="A3653" s="576"/>
      <c r="B3653" s="577"/>
      <c r="C3653" s="578"/>
      <c r="D3653" s="461"/>
      <c r="E3653" s="461"/>
      <c r="F3653" s="579"/>
    </row>
    <row r="3654" spans="1:6" x14ac:dyDescent="0.25">
      <c r="A3654" s="576"/>
      <c r="B3654" s="577"/>
      <c r="C3654" s="578"/>
      <c r="D3654" s="461"/>
      <c r="E3654" s="461"/>
      <c r="F3654" s="579"/>
    </row>
    <row r="3655" spans="1:6" x14ac:dyDescent="0.25">
      <c r="A3655" s="576"/>
      <c r="B3655" s="577"/>
      <c r="C3655" s="578"/>
      <c r="D3655" s="461"/>
      <c r="E3655" s="461"/>
      <c r="F3655" s="579"/>
    </row>
    <row r="3656" spans="1:6" x14ac:dyDescent="0.25">
      <c r="A3656" s="576"/>
      <c r="B3656" s="577"/>
      <c r="C3656" s="578"/>
      <c r="D3656" s="461"/>
      <c r="E3656" s="461"/>
      <c r="F3656" s="579"/>
    </row>
    <row r="3657" spans="1:6" x14ac:dyDescent="0.25">
      <c r="A3657" s="576"/>
      <c r="B3657" s="577"/>
      <c r="C3657" s="578"/>
      <c r="D3657" s="461"/>
      <c r="E3657" s="461"/>
      <c r="F3657" s="579"/>
    </row>
    <row r="3658" spans="1:6" x14ac:dyDescent="0.25">
      <c r="A3658" s="576"/>
      <c r="B3658" s="577"/>
      <c r="C3658" s="578"/>
      <c r="D3658" s="461"/>
      <c r="E3658" s="461"/>
      <c r="F3658" s="579"/>
    </row>
    <row r="3659" spans="1:6" x14ac:dyDescent="0.25">
      <c r="A3659" s="576"/>
      <c r="B3659" s="577"/>
      <c r="C3659" s="578"/>
      <c r="D3659" s="461"/>
      <c r="E3659" s="461"/>
      <c r="F3659" s="579"/>
    </row>
    <row r="3660" spans="1:6" x14ac:dyDescent="0.25">
      <c r="A3660" s="576"/>
      <c r="B3660" s="577"/>
      <c r="C3660" s="578"/>
      <c r="D3660" s="461"/>
      <c r="E3660" s="461"/>
      <c r="F3660" s="579"/>
    </row>
    <row r="3661" spans="1:6" x14ac:dyDescent="0.25">
      <c r="A3661" s="576"/>
      <c r="B3661" s="577"/>
      <c r="C3661" s="578"/>
      <c r="D3661" s="461"/>
      <c r="E3661" s="461"/>
      <c r="F3661" s="579"/>
    </row>
    <row r="3662" spans="1:6" x14ac:dyDescent="0.25">
      <c r="A3662" s="576"/>
      <c r="B3662" s="577"/>
      <c r="C3662" s="578"/>
      <c r="D3662" s="461"/>
      <c r="E3662" s="461"/>
      <c r="F3662" s="579"/>
    </row>
    <row r="3663" spans="1:6" x14ac:dyDescent="0.25">
      <c r="A3663" s="576"/>
      <c r="B3663" s="577"/>
      <c r="C3663" s="578"/>
      <c r="D3663" s="461"/>
      <c r="E3663" s="461"/>
      <c r="F3663" s="579"/>
    </row>
    <row r="3664" spans="1:6" x14ac:dyDescent="0.25">
      <c r="A3664" s="576"/>
      <c r="B3664" s="577"/>
      <c r="C3664" s="578"/>
      <c r="D3664" s="461"/>
      <c r="E3664" s="461"/>
      <c r="F3664" s="579"/>
    </row>
    <row r="3665" spans="1:6" x14ac:dyDescent="0.25">
      <c r="A3665" s="576"/>
      <c r="B3665" s="577"/>
      <c r="C3665" s="578"/>
      <c r="D3665" s="461"/>
      <c r="E3665" s="461"/>
      <c r="F3665" s="579"/>
    </row>
    <row r="3666" spans="1:6" x14ac:dyDescent="0.25">
      <c r="A3666" s="576"/>
      <c r="B3666" s="577"/>
      <c r="C3666" s="578"/>
      <c r="D3666" s="461"/>
      <c r="E3666" s="461"/>
      <c r="F3666" s="579"/>
    </row>
    <row r="3667" spans="1:6" x14ac:dyDescent="0.25">
      <c r="A3667" s="576"/>
      <c r="B3667" s="577"/>
      <c r="C3667" s="578"/>
      <c r="D3667" s="461"/>
      <c r="E3667" s="461"/>
      <c r="F3667" s="579"/>
    </row>
    <row r="3668" spans="1:6" x14ac:dyDescent="0.25">
      <c r="A3668" s="576"/>
      <c r="B3668" s="577"/>
      <c r="C3668" s="578"/>
      <c r="D3668" s="461"/>
      <c r="E3668" s="461"/>
      <c r="F3668" s="579"/>
    </row>
    <row r="3669" spans="1:6" x14ac:dyDescent="0.25">
      <c r="A3669" s="576"/>
      <c r="B3669" s="577"/>
      <c r="C3669" s="578"/>
      <c r="D3669" s="461"/>
      <c r="E3669" s="461"/>
      <c r="F3669" s="579"/>
    </row>
    <row r="3670" spans="1:6" x14ac:dyDescent="0.25">
      <c r="A3670" s="576"/>
      <c r="B3670" s="577"/>
      <c r="C3670" s="578"/>
      <c r="D3670" s="461"/>
      <c r="E3670" s="461"/>
      <c r="F3670" s="579"/>
    </row>
    <row r="3671" spans="1:6" x14ac:dyDescent="0.25">
      <c r="A3671" s="576"/>
      <c r="B3671" s="577"/>
      <c r="C3671" s="578"/>
      <c r="D3671" s="461"/>
      <c r="E3671" s="461"/>
      <c r="F3671" s="579"/>
    </row>
    <row r="3672" spans="1:6" x14ac:dyDescent="0.25">
      <c r="A3672" s="576"/>
      <c r="B3672" s="577"/>
      <c r="C3672" s="578"/>
      <c r="D3672" s="461"/>
      <c r="E3672" s="461"/>
      <c r="F3672" s="579"/>
    </row>
    <row r="3673" spans="1:6" x14ac:dyDescent="0.25">
      <c r="A3673" s="576"/>
      <c r="B3673" s="577"/>
      <c r="C3673" s="578"/>
      <c r="D3673" s="461"/>
      <c r="E3673" s="461"/>
      <c r="F3673" s="579"/>
    </row>
    <row r="3674" spans="1:6" x14ac:dyDescent="0.25">
      <c r="A3674" s="576"/>
      <c r="B3674" s="577"/>
      <c r="C3674" s="578"/>
      <c r="D3674" s="461"/>
      <c r="E3674" s="461"/>
      <c r="F3674" s="579"/>
    </row>
    <row r="3675" spans="1:6" x14ac:dyDescent="0.25">
      <c r="A3675" s="576"/>
      <c r="B3675" s="577"/>
      <c r="C3675" s="578"/>
      <c r="D3675" s="461"/>
      <c r="E3675" s="461"/>
      <c r="F3675" s="579"/>
    </row>
    <row r="3676" spans="1:6" x14ac:dyDescent="0.25">
      <c r="A3676" s="576"/>
      <c r="B3676" s="577"/>
      <c r="C3676" s="578"/>
      <c r="D3676" s="461"/>
      <c r="E3676" s="461"/>
      <c r="F3676" s="579"/>
    </row>
    <row r="3677" spans="1:6" x14ac:dyDescent="0.25">
      <c r="A3677" s="576"/>
      <c r="B3677" s="577"/>
      <c r="C3677" s="578"/>
      <c r="D3677" s="461"/>
      <c r="E3677" s="461"/>
      <c r="F3677" s="579"/>
    </row>
    <row r="3678" spans="1:6" x14ac:dyDescent="0.25">
      <c r="A3678" s="576"/>
      <c r="B3678" s="577"/>
      <c r="C3678" s="578"/>
      <c r="D3678" s="461"/>
      <c r="E3678" s="461"/>
      <c r="F3678" s="579"/>
    </row>
    <row r="3679" spans="1:6" x14ac:dyDescent="0.25">
      <c r="A3679" s="576"/>
      <c r="B3679" s="577"/>
      <c r="C3679" s="578"/>
      <c r="D3679" s="461"/>
      <c r="E3679" s="461"/>
      <c r="F3679" s="579"/>
    </row>
    <row r="3680" spans="1:6" x14ac:dyDescent="0.25">
      <c r="A3680" s="576"/>
      <c r="B3680" s="577"/>
      <c r="C3680" s="578"/>
      <c r="D3680" s="461"/>
      <c r="E3680" s="461"/>
      <c r="F3680" s="579"/>
    </row>
    <row r="3681" spans="1:6" x14ac:dyDescent="0.25">
      <c r="A3681" s="576"/>
      <c r="B3681" s="577"/>
      <c r="C3681" s="578"/>
      <c r="D3681" s="461"/>
      <c r="E3681" s="461"/>
      <c r="F3681" s="579"/>
    </row>
    <row r="3682" spans="1:6" x14ac:dyDescent="0.25">
      <c r="A3682" s="576"/>
      <c r="B3682" s="577"/>
      <c r="C3682" s="578"/>
      <c r="D3682" s="461"/>
      <c r="E3682" s="461"/>
      <c r="F3682" s="579"/>
    </row>
    <row r="3683" spans="1:6" x14ac:dyDescent="0.25">
      <c r="A3683" s="576"/>
      <c r="B3683" s="577"/>
      <c r="C3683" s="578"/>
      <c r="D3683" s="461"/>
      <c r="E3683" s="461"/>
      <c r="F3683" s="579"/>
    </row>
    <row r="3684" spans="1:6" x14ac:dyDescent="0.25">
      <c r="A3684" s="576"/>
      <c r="B3684" s="577"/>
      <c r="C3684" s="578"/>
      <c r="D3684" s="461"/>
      <c r="E3684" s="461"/>
      <c r="F3684" s="579"/>
    </row>
    <row r="3685" spans="1:6" x14ac:dyDescent="0.25">
      <c r="A3685" s="576"/>
      <c r="B3685" s="577"/>
      <c r="C3685" s="578"/>
      <c r="D3685" s="461"/>
      <c r="E3685" s="461"/>
      <c r="F3685" s="579"/>
    </row>
    <row r="3686" spans="1:6" x14ac:dyDescent="0.25">
      <c r="A3686" s="576"/>
      <c r="B3686" s="577"/>
      <c r="C3686" s="578"/>
      <c r="D3686" s="461"/>
      <c r="E3686" s="461"/>
      <c r="F3686" s="579"/>
    </row>
    <row r="3687" spans="1:6" x14ac:dyDescent="0.25">
      <c r="A3687" s="576"/>
      <c r="B3687" s="577"/>
      <c r="C3687" s="578"/>
      <c r="D3687" s="461"/>
      <c r="E3687" s="461"/>
      <c r="F3687" s="579"/>
    </row>
    <row r="3688" spans="1:6" x14ac:dyDescent="0.25">
      <c r="A3688" s="576"/>
      <c r="B3688" s="577"/>
      <c r="C3688" s="578"/>
      <c r="D3688" s="461"/>
      <c r="E3688" s="461"/>
      <c r="F3688" s="579"/>
    </row>
    <row r="3689" spans="1:6" x14ac:dyDescent="0.25">
      <c r="A3689" s="576"/>
      <c r="B3689" s="577"/>
      <c r="C3689" s="578"/>
      <c r="D3689" s="461"/>
      <c r="E3689" s="461"/>
      <c r="F3689" s="579"/>
    </row>
    <row r="3690" spans="1:6" x14ac:dyDescent="0.25">
      <c r="A3690" s="576"/>
      <c r="B3690" s="577"/>
      <c r="C3690" s="578"/>
      <c r="D3690" s="461"/>
      <c r="E3690" s="461"/>
      <c r="F3690" s="579"/>
    </row>
    <row r="3691" spans="1:6" x14ac:dyDescent="0.25">
      <c r="A3691" s="576"/>
      <c r="B3691" s="577"/>
      <c r="C3691" s="578"/>
      <c r="D3691" s="461"/>
      <c r="E3691" s="461"/>
      <c r="F3691" s="579"/>
    </row>
    <row r="3692" spans="1:6" x14ac:dyDescent="0.25">
      <c r="A3692" s="576"/>
      <c r="B3692" s="577"/>
      <c r="C3692" s="578"/>
      <c r="D3692" s="461"/>
      <c r="E3692" s="461"/>
      <c r="F3692" s="579"/>
    </row>
    <row r="3693" spans="1:6" x14ac:dyDescent="0.25">
      <c r="A3693" s="576"/>
      <c r="B3693" s="577"/>
      <c r="C3693" s="578"/>
      <c r="D3693" s="461"/>
      <c r="E3693" s="461"/>
      <c r="F3693" s="579"/>
    </row>
    <row r="3694" spans="1:6" x14ac:dyDescent="0.25">
      <c r="A3694" s="576"/>
      <c r="B3694" s="577"/>
      <c r="C3694" s="578"/>
      <c r="D3694" s="461"/>
      <c r="E3694" s="461"/>
      <c r="F3694" s="579"/>
    </row>
    <row r="3695" spans="1:6" x14ac:dyDescent="0.25">
      <c r="A3695" s="576"/>
      <c r="B3695" s="577"/>
      <c r="C3695" s="578"/>
      <c r="D3695" s="461"/>
      <c r="E3695" s="461"/>
      <c r="F3695" s="579"/>
    </row>
    <row r="3696" spans="1:6" x14ac:dyDescent="0.25">
      <c r="A3696" s="576"/>
      <c r="B3696" s="577"/>
      <c r="C3696" s="578"/>
      <c r="D3696" s="461"/>
      <c r="E3696" s="461"/>
      <c r="F3696" s="579"/>
    </row>
    <row r="3697" spans="1:6" x14ac:dyDescent="0.25">
      <c r="A3697" s="576"/>
      <c r="B3697" s="577"/>
      <c r="C3697" s="578"/>
      <c r="D3697" s="461"/>
      <c r="E3697" s="461"/>
      <c r="F3697" s="579"/>
    </row>
    <row r="3698" spans="1:6" x14ac:dyDescent="0.25">
      <c r="A3698" s="576"/>
      <c r="B3698" s="577"/>
      <c r="C3698" s="578"/>
      <c r="D3698" s="461"/>
      <c r="E3698" s="461"/>
      <c r="F3698" s="579"/>
    </row>
    <row r="3699" spans="1:6" x14ac:dyDescent="0.25">
      <c r="A3699" s="576"/>
      <c r="B3699" s="577"/>
      <c r="C3699" s="578"/>
      <c r="D3699" s="461"/>
      <c r="E3699" s="461"/>
      <c r="F3699" s="579"/>
    </row>
    <row r="3700" spans="1:6" x14ac:dyDescent="0.25">
      <c r="A3700" s="576"/>
      <c r="B3700" s="577"/>
      <c r="C3700" s="578"/>
      <c r="D3700" s="461"/>
      <c r="E3700" s="461"/>
      <c r="F3700" s="579"/>
    </row>
    <row r="3701" spans="1:6" x14ac:dyDescent="0.25">
      <c r="A3701" s="576"/>
      <c r="B3701" s="577"/>
      <c r="C3701" s="578"/>
      <c r="D3701" s="461"/>
      <c r="E3701" s="461"/>
      <c r="F3701" s="579"/>
    </row>
    <row r="3702" spans="1:6" x14ac:dyDescent="0.25">
      <c r="A3702" s="576"/>
      <c r="B3702" s="577"/>
      <c r="C3702" s="578"/>
      <c r="D3702" s="461"/>
      <c r="E3702" s="461"/>
      <c r="F3702" s="579"/>
    </row>
    <row r="3703" spans="1:6" x14ac:dyDescent="0.25">
      <c r="A3703" s="576"/>
      <c r="B3703" s="577"/>
      <c r="C3703" s="578"/>
      <c r="D3703" s="461"/>
      <c r="E3703" s="461"/>
      <c r="F3703" s="579"/>
    </row>
    <row r="3704" spans="1:6" x14ac:dyDescent="0.25">
      <c r="A3704" s="576"/>
      <c r="B3704" s="577"/>
      <c r="C3704" s="578"/>
      <c r="D3704" s="461"/>
      <c r="E3704" s="461"/>
      <c r="F3704" s="579"/>
    </row>
    <row r="3705" spans="1:6" x14ac:dyDescent="0.25">
      <c r="A3705" s="576"/>
      <c r="B3705" s="577"/>
      <c r="C3705" s="578"/>
      <c r="D3705" s="461"/>
      <c r="E3705" s="461"/>
      <c r="F3705" s="579"/>
    </row>
    <row r="3706" spans="1:6" x14ac:dyDescent="0.25">
      <c r="A3706" s="576"/>
      <c r="B3706" s="577"/>
      <c r="C3706" s="578"/>
      <c r="D3706" s="461"/>
      <c r="E3706" s="461"/>
      <c r="F3706" s="579"/>
    </row>
    <row r="3707" spans="1:6" x14ac:dyDescent="0.25">
      <c r="A3707" s="576"/>
      <c r="B3707" s="577"/>
      <c r="C3707" s="578"/>
      <c r="D3707" s="461"/>
      <c r="E3707" s="461"/>
      <c r="F3707" s="579"/>
    </row>
    <row r="3708" spans="1:6" x14ac:dyDescent="0.25">
      <c r="A3708" s="576"/>
      <c r="B3708" s="577"/>
      <c r="C3708" s="578"/>
      <c r="D3708" s="461"/>
      <c r="E3708" s="461"/>
      <c r="F3708" s="579"/>
    </row>
    <row r="3709" spans="1:6" x14ac:dyDescent="0.25">
      <c r="A3709" s="576"/>
      <c r="B3709" s="577"/>
      <c r="C3709" s="578"/>
      <c r="D3709" s="461"/>
      <c r="E3709" s="461"/>
      <c r="F3709" s="579"/>
    </row>
    <row r="3710" spans="1:6" x14ac:dyDescent="0.25">
      <c r="A3710" s="576"/>
      <c r="B3710" s="577"/>
      <c r="C3710" s="578"/>
      <c r="D3710" s="461"/>
      <c r="E3710" s="461"/>
      <c r="F3710" s="579"/>
    </row>
    <row r="3711" spans="1:6" x14ac:dyDescent="0.25">
      <c r="A3711" s="576"/>
      <c r="B3711" s="577"/>
      <c r="C3711" s="578"/>
      <c r="D3711" s="461"/>
      <c r="E3711" s="461"/>
      <c r="F3711" s="579"/>
    </row>
    <row r="3712" spans="1:6" x14ac:dyDescent="0.25">
      <c r="A3712" s="576"/>
      <c r="B3712" s="577"/>
      <c r="C3712" s="578"/>
      <c r="D3712" s="461"/>
      <c r="E3712" s="461"/>
      <c r="F3712" s="579"/>
    </row>
    <row r="3713" spans="1:6" x14ac:dyDescent="0.25">
      <c r="A3713" s="576"/>
      <c r="B3713" s="577"/>
      <c r="C3713" s="578"/>
      <c r="D3713" s="461"/>
      <c r="E3713" s="461"/>
      <c r="F3713" s="579"/>
    </row>
    <row r="3714" spans="1:6" x14ac:dyDescent="0.25">
      <c r="A3714" s="576"/>
      <c r="B3714" s="577"/>
      <c r="C3714" s="578"/>
      <c r="D3714" s="461"/>
      <c r="E3714" s="461"/>
      <c r="F3714" s="579"/>
    </row>
    <row r="3715" spans="1:6" x14ac:dyDescent="0.25">
      <c r="A3715" s="576"/>
      <c r="B3715" s="577"/>
      <c r="C3715" s="578"/>
      <c r="D3715" s="461"/>
      <c r="E3715" s="461"/>
      <c r="F3715" s="579"/>
    </row>
    <row r="3716" spans="1:6" x14ac:dyDescent="0.25">
      <c r="A3716" s="576"/>
      <c r="B3716" s="577"/>
      <c r="C3716" s="578"/>
      <c r="D3716" s="461"/>
      <c r="E3716" s="461"/>
      <c r="F3716" s="579"/>
    </row>
    <row r="3717" spans="1:6" x14ac:dyDescent="0.25">
      <c r="A3717" s="576"/>
      <c r="B3717" s="577"/>
      <c r="C3717" s="578"/>
      <c r="D3717" s="461"/>
      <c r="E3717" s="461"/>
      <c r="F3717" s="579"/>
    </row>
    <row r="3718" spans="1:6" x14ac:dyDescent="0.25">
      <c r="A3718" s="576"/>
      <c r="B3718" s="577"/>
      <c r="C3718" s="578"/>
      <c r="D3718" s="461"/>
      <c r="E3718" s="461"/>
      <c r="F3718" s="579"/>
    </row>
    <row r="3719" spans="1:6" x14ac:dyDescent="0.25">
      <c r="A3719" s="576"/>
      <c r="B3719" s="577"/>
      <c r="C3719" s="578"/>
      <c r="D3719" s="461"/>
      <c r="E3719" s="461"/>
      <c r="F3719" s="579"/>
    </row>
    <row r="3720" spans="1:6" x14ac:dyDescent="0.25">
      <c r="A3720" s="576"/>
      <c r="B3720" s="577"/>
      <c r="C3720" s="578"/>
      <c r="D3720" s="461"/>
      <c r="E3720" s="461"/>
      <c r="F3720" s="579"/>
    </row>
    <row r="3721" spans="1:6" x14ac:dyDescent="0.25">
      <c r="A3721" s="576"/>
      <c r="B3721" s="577"/>
      <c r="C3721" s="578"/>
      <c r="D3721" s="461"/>
      <c r="E3721" s="461"/>
      <c r="F3721" s="579"/>
    </row>
    <row r="3722" spans="1:6" x14ac:dyDescent="0.25">
      <c r="A3722" s="576"/>
      <c r="B3722" s="577"/>
      <c r="C3722" s="578"/>
      <c r="D3722" s="461"/>
      <c r="E3722" s="461"/>
      <c r="F3722" s="579"/>
    </row>
    <row r="3723" spans="1:6" x14ac:dyDescent="0.25">
      <c r="A3723" s="576"/>
      <c r="B3723" s="577"/>
      <c r="C3723" s="578"/>
      <c r="D3723" s="461"/>
      <c r="E3723" s="461"/>
      <c r="F3723" s="579"/>
    </row>
    <row r="3724" spans="1:6" x14ac:dyDescent="0.25">
      <c r="A3724" s="576"/>
      <c r="B3724" s="577"/>
      <c r="C3724" s="578"/>
      <c r="D3724" s="461"/>
      <c r="E3724" s="461"/>
      <c r="F3724" s="579"/>
    </row>
    <row r="3725" spans="1:6" x14ac:dyDescent="0.25">
      <c r="A3725" s="576"/>
      <c r="B3725" s="577"/>
      <c r="C3725" s="578"/>
      <c r="D3725" s="461"/>
      <c r="E3725" s="461"/>
      <c r="F3725" s="579"/>
    </row>
    <row r="3726" spans="1:6" x14ac:dyDescent="0.25">
      <c r="A3726" s="576"/>
      <c r="B3726" s="577"/>
      <c r="C3726" s="578"/>
      <c r="D3726" s="461"/>
      <c r="E3726" s="461"/>
      <c r="F3726" s="579"/>
    </row>
    <row r="3727" spans="1:6" x14ac:dyDescent="0.25">
      <c r="A3727" s="576"/>
      <c r="B3727" s="577"/>
      <c r="C3727" s="578"/>
      <c r="D3727" s="461"/>
      <c r="E3727" s="461"/>
      <c r="F3727" s="579"/>
    </row>
    <row r="3728" spans="1:6" x14ac:dyDescent="0.25">
      <c r="A3728" s="576"/>
      <c r="B3728" s="577"/>
      <c r="C3728" s="578"/>
      <c r="D3728" s="461"/>
      <c r="E3728" s="461"/>
      <c r="F3728" s="579"/>
    </row>
    <row r="3729" spans="1:6" x14ac:dyDescent="0.25">
      <c r="A3729" s="576"/>
      <c r="B3729" s="577"/>
      <c r="C3729" s="578"/>
      <c r="D3729" s="461"/>
      <c r="E3729" s="461"/>
      <c r="F3729" s="579"/>
    </row>
    <row r="3730" spans="1:6" x14ac:dyDescent="0.25">
      <c r="A3730" s="576"/>
      <c r="B3730" s="577"/>
      <c r="C3730" s="578"/>
      <c r="D3730" s="461"/>
      <c r="E3730" s="461"/>
      <c r="F3730" s="579"/>
    </row>
    <row r="3731" spans="1:6" x14ac:dyDescent="0.25">
      <c r="A3731" s="576"/>
      <c r="B3731" s="577"/>
      <c r="C3731" s="578"/>
      <c r="D3731" s="461"/>
      <c r="E3731" s="461"/>
      <c r="F3731" s="579"/>
    </row>
    <row r="3732" spans="1:6" x14ac:dyDescent="0.25">
      <c r="A3732" s="576"/>
      <c r="B3732" s="577"/>
      <c r="C3732" s="578"/>
      <c r="D3732" s="461"/>
      <c r="E3732" s="461"/>
      <c r="F3732" s="579"/>
    </row>
    <row r="3733" spans="1:6" x14ac:dyDescent="0.25">
      <c r="A3733" s="576"/>
      <c r="B3733" s="577"/>
      <c r="C3733" s="578"/>
      <c r="D3733" s="461"/>
      <c r="E3733" s="461"/>
      <c r="F3733" s="579"/>
    </row>
    <row r="3734" spans="1:6" x14ac:dyDescent="0.25">
      <c r="A3734" s="576"/>
      <c r="B3734" s="577"/>
      <c r="C3734" s="578"/>
      <c r="D3734" s="461"/>
      <c r="E3734" s="461"/>
      <c r="F3734" s="579"/>
    </row>
    <row r="3735" spans="1:6" x14ac:dyDescent="0.25">
      <c r="A3735" s="576"/>
      <c r="B3735" s="577"/>
      <c r="C3735" s="578"/>
      <c r="D3735" s="461"/>
      <c r="E3735" s="461"/>
      <c r="F3735" s="579"/>
    </row>
    <row r="3736" spans="1:6" x14ac:dyDescent="0.25">
      <c r="A3736" s="576"/>
      <c r="B3736" s="577"/>
      <c r="C3736" s="578"/>
      <c r="D3736" s="461"/>
      <c r="E3736" s="461"/>
      <c r="F3736" s="579"/>
    </row>
    <row r="3737" spans="1:6" x14ac:dyDescent="0.25">
      <c r="A3737" s="576"/>
      <c r="B3737" s="577"/>
      <c r="C3737" s="578"/>
      <c r="D3737" s="461"/>
      <c r="E3737" s="461"/>
      <c r="F3737" s="579"/>
    </row>
    <row r="3738" spans="1:6" x14ac:dyDescent="0.25">
      <c r="A3738" s="576"/>
      <c r="B3738" s="577"/>
      <c r="C3738" s="578"/>
      <c r="D3738" s="461"/>
      <c r="E3738" s="461"/>
      <c r="F3738" s="579"/>
    </row>
    <row r="3739" spans="1:6" x14ac:dyDescent="0.25">
      <c r="A3739" s="576"/>
      <c r="B3739" s="577"/>
      <c r="C3739" s="578"/>
      <c r="D3739" s="461"/>
      <c r="E3739" s="461"/>
      <c r="F3739" s="579"/>
    </row>
    <row r="3740" spans="1:6" x14ac:dyDescent="0.25">
      <c r="A3740" s="576"/>
      <c r="B3740" s="577"/>
      <c r="C3740" s="578"/>
      <c r="D3740" s="461"/>
      <c r="E3740" s="461"/>
      <c r="F3740" s="579"/>
    </row>
    <row r="3741" spans="1:6" x14ac:dyDescent="0.25">
      <c r="A3741" s="576"/>
      <c r="B3741" s="577"/>
      <c r="C3741" s="578"/>
      <c r="D3741" s="461"/>
      <c r="E3741" s="461"/>
      <c r="F3741" s="579"/>
    </row>
    <row r="3742" spans="1:6" x14ac:dyDescent="0.25">
      <c r="A3742" s="576"/>
      <c r="B3742" s="577"/>
      <c r="C3742" s="578"/>
      <c r="D3742" s="461"/>
      <c r="E3742" s="461"/>
      <c r="F3742" s="579"/>
    </row>
    <row r="3743" spans="1:6" x14ac:dyDescent="0.25">
      <c r="A3743" s="576"/>
      <c r="B3743" s="577"/>
      <c r="C3743" s="578"/>
      <c r="D3743" s="461"/>
      <c r="E3743" s="461"/>
      <c r="F3743" s="579"/>
    </row>
    <row r="3744" spans="1:6" x14ac:dyDescent="0.25">
      <c r="A3744" s="576"/>
      <c r="B3744" s="577"/>
      <c r="C3744" s="578"/>
      <c r="D3744" s="461"/>
      <c r="E3744" s="461"/>
      <c r="F3744" s="579"/>
    </row>
    <row r="3745" spans="1:6" x14ac:dyDescent="0.25">
      <c r="A3745" s="576"/>
      <c r="B3745" s="577"/>
      <c r="C3745" s="578"/>
      <c r="D3745" s="461"/>
      <c r="E3745" s="461"/>
      <c r="F3745" s="579"/>
    </row>
    <row r="3746" spans="1:6" x14ac:dyDescent="0.25">
      <c r="A3746" s="576"/>
      <c r="B3746" s="577"/>
      <c r="C3746" s="578"/>
      <c r="D3746" s="461"/>
      <c r="E3746" s="461"/>
      <c r="F3746" s="579"/>
    </row>
    <row r="3747" spans="1:6" x14ac:dyDescent="0.25">
      <c r="A3747" s="576"/>
      <c r="B3747" s="577"/>
      <c r="C3747" s="578"/>
      <c r="D3747" s="461"/>
      <c r="E3747" s="461"/>
      <c r="F3747" s="579"/>
    </row>
    <row r="3748" spans="1:6" x14ac:dyDescent="0.25">
      <c r="A3748" s="576"/>
      <c r="B3748" s="577"/>
      <c r="C3748" s="578"/>
      <c r="D3748" s="461"/>
      <c r="E3748" s="461"/>
      <c r="F3748" s="579"/>
    </row>
    <row r="3749" spans="1:6" x14ac:dyDescent="0.25">
      <c r="A3749" s="576"/>
      <c r="B3749" s="577"/>
      <c r="C3749" s="578"/>
      <c r="D3749" s="461"/>
      <c r="E3749" s="461"/>
      <c r="F3749" s="579"/>
    </row>
    <row r="3750" spans="1:6" x14ac:dyDescent="0.25">
      <c r="A3750" s="576"/>
      <c r="B3750" s="577"/>
      <c r="C3750" s="578"/>
      <c r="D3750" s="461"/>
      <c r="E3750" s="461"/>
      <c r="F3750" s="579"/>
    </row>
    <row r="3751" spans="1:6" x14ac:dyDescent="0.25">
      <c r="A3751" s="576"/>
      <c r="B3751" s="577"/>
      <c r="C3751" s="578"/>
      <c r="D3751" s="461"/>
      <c r="E3751" s="461"/>
      <c r="F3751" s="579"/>
    </row>
    <row r="3752" spans="1:6" x14ac:dyDescent="0.25">
      <c r="A3752" s="576"/>
      <c r="B3752" s="577"/>
      <c r="C3752" s="578"/>
      <c r="D3752" s="461"/>
      <c r="E3752" s="461"/>
      <c r="F3752" s="579"/>
    </row>
    <row r="3753" spans="1:6" x14ac:dyDescent="0.25">
      <c r="A3753" s="576"/>
      <c r="B3753" s="577"/>
      <c r="C3753" s="578"/>
      <c r="D3753" s="461"/>
      <c r="E3753" s="461"/>
      <c r="F3753" s="579"/>
    </row>
    <row r="3754" spans="1:6" x14ac:dyDescent="0.25">
      <c r="A3754" s="576"/>
      <c r="B3754" s="577"/>
      <c r="C3754" s="578"/>
      <c r="D3754" s="461"/>
      <c r="E3754" s="461"/>
      <c r="F3754" s="579"/>
    </row>
    <row r="3755" spans="1:6" x14ac:dyDescent="0.25">
      <c r="A3755" s="576"/>
      <c r="B3755" s="577"/>
      <c r="C3755" s="578"/>
      <c r="D3755" s="461"/>
      <c r="E3755" s="461"/>
      <c r="F3755" s="579"/>
    </row>
    <row r="3756" spans="1:6" x14ac:dyDescent="0.25">
      <c r="A3756" s="576"/>
      <c r="B3756" s="577"/>
      <c r="C3756" s="578"/>
      <c r="D3756" s="461"/>
      <c r="E3756" s="461"/>
      <c r="F3756" s="579"/>
    </row>
    <row r="3757" spans="1:6" x14ac:dyDescent="0.25">
      <c r="A3757" s="576"/>
      <c r="B3757" s="577"/>
      <c r="C3757" s="578"/>
      <c r="D3757" s="461"/>
      <c r="E3757" s="461"/>
      <c r="F3757" s="579"/>
    </row>
    <row r="3758" spans="1:6" x14ac:dyDescent="0.25">
      <c r="A3758" s="576"/>
      <c r="B3758" s="577"/>
      <c r="C3758" s="578"/>
      <c r="D3758" s="461"/>
      <c r="E3758" s="461"/>
      <c r="F3758" s="579"/>
    </row>
    <row r="3759" spans="1:6" x14ac:dyDescent="0.25">
      <c r="A3759" s="576"/>
      <c r="B3759" s="577"/>
      <c r="C3759" s="578"/>
      <c r="D3759" s="461"/>
      <c r="E3759" s="461"/>
      <c r="F3759" s="579"/>
    </row>
    <row r="3760" spans="1:6" x14ac:dyDescent="0.25">
      <c r="A3760" s="576"/>
      <c r="B3760" s="577"/>
      <c r="C3760" s="578"/>
      <c r="D3760" s="461"/>
      <c r="E3760" s="461"/>
      <c r="F3760" s="579"/>
    </row>
    <row r="3761" spans="1:6" x14ac:dyDescent="0.25">
      <c r="A3761" s="576"/>
      <c r="B3761" s="577"/>
      <c r="C3761" s="578"/>
      <c r="D3761" s="461"/>
      <c r="E3761" s="461"/>
      <c r="F3761" s="579"/>
    </row>
    <row r="3762" spans="1:6" x14ac:dyDescent="0.25">
      <c r="A3762" s="576"/>
      <c r="B3762" s="577"/>
      <c r="C3762" s="578"/>
      <c r="D3762" s="461"/>
      <c r="E3762" s="461"/>
      <c r="F3762" s="579"/>
    </row>
    <row r="3763" spans="1:6" x14ac:dyDescent="0.25">
      <c r="A3763" s="576"/>
      <c r="B3763" s="577"/>
      <c r="C3763" s="578"/>
      <c r="D3763" s="461"/>
      <c r="E3763" s="461"/>
      <c r="F3763" s="579"/>
    </row>
    <row r="3764" spans="1:6" x14ac:dyDescent="0.25">
      <c r="A3764" s="576"/>
      <c r="B3764" s="577"/>
      <c r="C3764" s="578"/>
      <c r="D3764" s="461"/>
      <c r="E3764" s="461"/>
      <c r="F3764" s="579"/>
    </row>
    <row r="3765" spans="1:6" x14ac:dyDescent="0.25">
      <c r="A3765" s="576"/>
      <c r="B3765" s="577"/>
      <c r="C3765" s="578"/>
      <c r="D3765" s="461"/>
      <c r="E3765" s="461"/>
      <c r="F3765" s="579"/>
    </row>
    <row r="3766" spans="1:6" x14ac:dyDescent="0.25">
      <c r="A3766" s="576"/>
      <c r="B3766" s="577"/>
      <c r="C3766" s="578"/>
      <c r="D3766" s="461"/>
      <c r="E3766" s="461"/>
      <c r="F3766" s="579"/>
    </row>
    <row r="3767" spans="1:6" x14ac:dyDescent="0.25">
      <c r="A3767" s="576"/>
      <c r="B3767" s="577"/>
      <c r="C3767" s="578"/>
      <c r="D3767" s="461"/>
      <c r="E3767" s="461"/>
      <c r="F3767" s="579"/>
    </row>
    <row r="3768" spans="1:6" x14ac:dyDescent="0.25">
      <c r="A3768" s="576"/>
      <c r="B3768" s="577"/>
      <c r="C3768" s="578"/>
      <c r="D3768" s="461"/>
      <c r="E3768" s="461"/>
      <c r="F3768" s="579"/>
    </row>
    <row r="3769" spans="1:6" x14ac:dyDescent="0.25">
      <c r="A3769" s="576"/>
      <c r="B3769" s="577"/>
      <c r="C3769" s="578"/>
      <c r="D3769" s="461"/>
      <c r="E3769" s="461"/>
      <c r="F3769" s="579"/>
    </row>
    <row r="3770" spans="1:6" x14ac:dyDescent="0.25">
      <c r="A3770" s="576"/>
      <c r="B3770" s="577"/>
      <c r="C3770" s="578"/>
      <c r="D3770" s="461"/>
      <c r="E3770" s="461"/>
      <c r="F3770" s="579"/>
    </row>
    <row r="3771" spans="1:6" x14ac:dyDescent="0.25">
      <c r="A3771" s="576"/>
      <c r="B3771" s="577"/>
      <c r="C3771" s="578"/>
      <c r="D3771" s="461"/>
      <c r="E3771" s="461"/>
      <c r="F3771" s="579"/>
    </row>
    <row r="3772" spans="1:6" x14ac:dyDescent="0.25">
      <c r="A3772" s="576"/>
      <c r="B3772" s="577"/>
      <c r="C3772" s="578"/>
      <c r="D3772" s="461"/>
      <c r="E3772" s="461"/>
      <c r="F3772" s="579"/>
    </row>
    <row r="3773" spans="1:6" x14ac:dyDescent="0.25">
      <c r="A3773" s="576"/>
      <c r="B3773" s="577"/>
      <c r="C3773" s="578"/>
      <c r="D3773" s="461"/>
      <c r="E3773" s="461"/>
      <c r="F3773" s="579"/>
    </row>
    <row r="3774" spans="1:6" x14ac:dyDescent="0.25">
      <c r="A3774" s="576"/>
      <c r="B3774" s="577"/>
      <c r="C3774" s="578"/>
      <c r="D3774" s="461"/>
      <c r="E3774" s="461"/>
      <c r="F3774" s="579"/>
    </row>
    <row r="3775" spans="1:6" x14ac:dyDescent="0.25">
      <c r="A3775" s="576"/>
      <c r="B3775" s="577"/>
      <c r="C3775" s="578"/>
      <c r="D3775" s="461"/>
      <c r="E3775" s="461"/>
      <c r="F3775" s="579"/>
    </row>
    <row r="3776" spans="1:6" x14ac:dyDescent="0.25">
      <c r="A3776" s="576"/>
      <c r="B3776" s="577"/>
      <c r="C3776" s="578"/>
      <c r="D3776" s="461"/>
      <c r="E3776" s="461"/>
      <c r="F3776" s="579"/>
    </row>
    <row r="3777" spans="1:6" x14ac:dyDescent="0.25">
      <c r="A3777" s="576"/>
      <c r="B3777" s="577"/>
      <c r="C3777" s="578"/>
      <c r="D3777" s="461"/>
      <c r="E3777" s="461"/>
      <c r="F3777" s="579"/>
    </row>
    <row r="3778" spans="1:6" x14ac:dyDescent="0.25">
      <c r="A3778" s="576"/>
      <c r="B3778" s="577"/>
      <c r="C3778" s="578"/>
      <c r="D3778" s="461"/>
      <c r="E3778" s="461"/>
      <c r="F3778" s="579"/>
    </row>
    <row r="3779" spans="1:6" x14ac:dyDescent="0.25">
      <c r="A3779" s="576"/>
      <c r="B3779" s="577"/>
      <c r="C3779" s="578"/>
      <c r="D3779" s="461"/>
      <c r="E3779" s="461"/>
      <c r="F3779" s="579"/>
    </row>
    <row r="3780" spans="1:6" x14ac:dyDescent="0.25">
      <c r="A3780" s="576"/>
      <c r="B3780" s="577"/>
      <c r="C3780" s="578"/>
      <c r="D3780" s="461"/>
      <c r="E3780" s="461"/>
      <c r="F3780" s="579"/>
    </row>
    <row r="3781" spans="1:6" x14ac:dyDescent="0.25">
      <c r="A3781" s="576"/>
      <c r="B3781" s="577"/>
      <c r="C3781" s="578"/>
      <c r="D3781" s="461"/>
      <c r="E3781" s="461"/>
      <c r="F3781" s="579"/>
    </row>
    <row r="3782" spans="1:6" x14ac:dyDescent="0.25">
      <c r="A3782" s="576"/>
      <c r="B3782" s="577"/>
      <c r="C3782" s="578"/>
      <c r="D3782" s="461"/>
      <c r="E3782" s="461"/>
      <c r="F3782" s="579"/>
    </row>
    <row r="3783" spans="1:6" x14ac:dyDescent="0.25">
      <c r="A3783" s="576"/>
      <c r="B3783" s="577"/>
      <c r="C3783" s="578"/>
      <c r="D3783" s="461"/>
      <c r="E3783" s="461"/>
      <c r="F3783" s="579"/>
    </row>
    <row r="3784" spans="1:6" x14ac:dyDescent="0.25">
      <c r="A3784" s="576"/>
      <c r="B3784" s="577"/>
      <c r="C3784" s="578"/>
      <c r="D3784" s="461"/>
      <c r="E3784" s="461"/>
      <c r="F3784" s="579"/>
    </row>
    <row r="3785" spans="1:6" x14ac:dyDescent="0.25">
      <c r="A3785" s="576"/>
      <c r="B3785" s="577"/>
      <c r="C3785" s="578"/>
      <c r="D3785" s="461"/>
      <c r="E3785" s="461"/>
      <c r="F3785" s="579"/>
    </row>
    <row r="3786" spans="1:6" x14ac:dyDescent="0.25">
      <c r="A3786" s="576"/>
      <c r="B3786" s="577"/>
      <c r="C3786" s="578"/>
      <c r="D3786" s="461"/>
      <c r="E3786" s="461"/>
      <c r="F3786" s="579"/>
    </row>
    <row r="3787" spans="1:6" x14ac:dyDescent="0.25">
      <c r="A3787" s="576"/>
      <c r="B3787" s="577"/>
      <c r="C3787" s="578"/>
      <c r="D3787" s="461"/>
      <c r="E3787" s="461"/>
      <c r="F3787" s="579"/>
    </row>
    <row r="3788" spans="1:6" x14ac:dyDescent="0.25">
      <c r="A3788" s="576"/>
      <c r="B3788" s="577"/>
      <c r="C3788" s="578"/>
      <c r="D3788" s="461"/>
      <c r="E3788" s="461"/>
      <c r="F3788" s="579"/>
    </row>
    <row r="3789" spans="1:6" x14ac:dyDescent="0.25">
      <c r="A3789" s="576"/>
      <c r="B3789" s="577"/>
      <c r="C3789" s="578"/>
      <c r="D3789" s="461"/>
      <c r="E3789" s="461"/>
      <c r="F3789" s="579"/>
    </row>
    <row r="3790" spans="1:6" x14ac:dyDescent="0.25">
      <c r="A3790" s="576"/>
      <c r="B3790" s="577"/>
      <c r="C3790" s="578"/>
      <c r="D3790" s="461"/>
      <c r="E3790" s="461"/>
      <c r="F3790" s="579"/>
    </row>
    <row r="3791" spans="1:6" x14ac:dyDescent="0.25">
      <c r="A3791" s="576"/>
      <c r="B3791" s="577"/>
      <c r="C3791" s="578"/>
      <c r="D3791" s="461"/>
      <c r="E3791" s="461"/>
      <c r="F3791" s="579"/>
    </row>
    <row r="3792" spans="1:6" x14ac:dyDescent="0.25">
      <c r="A3792" s="576"/>
      <c r="B3792" s="577"/>
      <c r="C3792" s="578"/>
      <c r="D3792" s="461"/>
      <c r="E3792" s="461"/>
      <c r="F3792" s="579"/>
    </row>
    <row r="3793" spans="1:6" x14ac:dyDescent="0.25">
      <c r="A3793" s="576"/>
      <c r="B3793" s="577"/>
      <c r="C3793" s="578"/>
      <c r="D3793" s="461"/>
      <c r="E3793" s="461"/>
      <c r="F3793" s="579"/>
    </row>
    <row r="3794" spans="1:6" x14ac:dyDescent="0.25">
      <c r="A3794" s="576"/>
      <c r="B3794" s="577"/>
      <c r="C3794" s="578"/>
      <c r="D3794" s="461"/>
      <c r="E3794" s="461"/>
      <c r="F3794" s="579"/>
    </row>
    <row r="3795" spans="1:6" x14ac:dyDescent="0.25">
      <c r="A3795" s="576"/>
      <c r="B3795" s="577"/>
      <c r="C3795" s="578"/>
      <c r="D3795" s="461"/>
      <c r="E3795" s="461"/>
      <c r="F3795" s="579"/>
    </row>
    <row r="3796" spans="1:6" x14ac:dyDescent="0.25">
      <c r="A3796" s="576"/>
      <c r="B3796" s="577"/>
      <c r="C3796" s="578"/>
      <c r="D3796" s="461"/>
      <c r="E3796" s="461"/>
      <c r="F3796" s="579"/>
    </row>
    <row r="3797" spans="1:6" x14ac:dyDescent="0.25">
      <c r="A3797" s="576"/>
      <c r="B3797" s="577"/>
      <c r="C3797" s="578"/>
      <c r="D3797" s="461"/>
      <c r="E3797" s="461"/>
      <c r="F3797" s="579"/>
    </row>
    <row r="3798" spans="1:6" x14ac:dyDescent="0.25">
      <c r="A3798" s="576"/>
      <c r="B3798" s="577"/>
      <c r="C3798" s="578"/>
      <c r="D3798" s="461"/>
      <c r="E3798" s="461"/>
      <c r="F3798" s="579"/>
    </row>
    <row r="3799" spans="1:6" x14ac:dyDescent="0.25">
      <c r="A3799" s="576"/>
      <c r="B3799" s="577"/>
      <c r="C3799" s="578"/>
      <c r="D3799" s="461"/>
      <c r="E3799" s="461"/>
      <c r="F3799" s="579"/>
    </row>
    <row r="3800" spans="1:6" x14ac:dyDescent="0.25">
      <c r="A3800" s="576"/>
      <c r="B3800" s="577"/>
      <c r="C3800" s="578"/>
      <c r="D3800" s="461"/>
      <c r="E3800" s="461"/>
      <c r="F3800" s="579"/>
    </row>
    <row r="3801" spans="1:6" x14ac:dyDescent="0.25">
      <c r="A3801" s="576"/>
      <c r="B3801" s="577"/>
      <c r="C3801" s="578"/>
      <c r="D3801" s="461"/>
      <c r="E3801" s="461"/>
      <c r="F3801" s="579"/>
    </row>
    <row r="3802" spans="1:6" x14ac:dyDescent="0.25">
      <c r="A3802" s="576"/>
      <c r="B3802" s="577"/>
      <c r="C3802" s="578"/>
      <c r="D3802" s="461"/>
      <c r="E3802" s="461"/>
      <c r="F3802" s="579"/>
    </row>
    <row r="3803" spans="1:6" x14ac:dyDescent="0.25">
      <c r="A3803" s="576"/>
      <c r="B3803" s="577"/>
      <c r="C3803" s="578"/>
      <c r="D3803" s="461"/>
      <c r="E3803" s="461"/>
      <c r="F3803" s="579"/>
    </row>
    <row r="3804" spans="1:6" x14ac:dyDescent="0.25">
      <c r="A3804" s="576"/>
      <c r="B3804" s="577"/>
      <c r="C3804" s="578"/>
      <c r="D3804" s="461"/>
      <c r="E3804" s="461"/>
      <c r="F3804" s="579"/>
    </row>
    <row r="3805" spans="1:6" x14ac:dyDescent="0.25">
      <c r="A3805" s="576"/>
      <c r="B3805" s="577"/>
      <c r="C3805" s="578"/>
      <c r="D3805" s="461"/>
      <c r="E3805" s="461"/>
      <c r="F3805" s="579"/>
    </row>
    <row r="3806" spans="1:6" x14ac:dyDescent="0.25">
      <c r="A3806" s="576"/>
      <c r="B3806" s="577"/>
      <c r="C3806" s="578"/>
      <c r="D3806" s="461"/>
      <c r="E3806" s="461"/>
      <c r="F3806" s="579"/>
    </row>
    <row r="3807" spans="1:6" x14ac:dyDescent="0.25">
      <c r="A3807" s="576"/>
      <c r="B3807" s="577"/>
      <c r="C3807" s="578"/>
      <c r="D3807" s="461"/>
      <c r="E3807" s="461"/>
      <c r="F3807" s="579"/>
    </row>
    <row r="3808" spans="1:6" x14ac:dyDescent="0.25">
      <c r="A3808" s="576"/>
      <c r="B3808" s="577"/>
      <c r="C3808" s="578"/>
      <c r="D3808" s="461"/>
      <c r="E3808" s="461"/>
      <c r="F3808" s="579"/>
    </row>
    <row r="3809" spans="1:6" x14ac:dyDescent="0.25">
      <c r="A3809" s="576"/>
      <c r="B3809" s="577"/>
      <c r="C3809" s="578"/>
      <c r="D3809" s="461"/>
      <c r="E3809" s="461"/>
      <c r="F3809" s="579"/>
    </row>
    <row r="3810" spans="1:6" x14ac:dyDescent="0.25">
      <c r="A3810" s="576"/>
      <c r="B3810" s="577"/>
      <c r="C3810" s="578"/>
      <c r="D3810" s="461"/>
      <c r="E3810" s="461"/>
      <c r="F3810" s="579"/>
    </row>
    <row r="3811" spans="1:6" x14ac:dyDescent="0.25">
      <c r="A3811" s="576"/>
      <c r="B3811" s="577"/>
      <c r="C3811" s="578"/>
      <c r="D3811" s="461"/>
      <c r="E3811" s="461"/>
      <c r="F3811" s="579"/>
    </row>
    <row r="3812" spans="1:6" x14ac:dyDescent="0.25">
      <c r="A3812" s="576"/>
      <c r="B3812" s="577"/>
      <c r="C3812" s="578"/>
      <c r="D3812" s="461"/>
      <c r="E3812" s="461"/>
      <c r="F3812" s="579"/>
    </row>
    <row r="3813" spans="1:6" x14ac:dyDescent="0.25">
      <c r="A3813" s="576"/>
      <c r="B3813" s="577"/>
      <c r="C3813" s="578"/>
      <c r="D3813" s="461"/>
      <c r="E3813" s="461"/>
      <c r="F3813" s="579"/>
    </row>
    <row r="3814" spans="1:6" x14ac:dyDescent="0.25">
      <c r="A3814" s="576"/>
      <c r="B3814" s="577"/>
      <c r="C3814" s="578"/>
      <c r="D3814" s="461"/>
      <c r="E3814" s="461"/>
      <c r="F3814" s="579"/>
    </row>
    <row r="3815" spans="1:6" x14ac:dyDescent="0.25">
      <c r="A3815" s="576"/>
      <c r="B3815" s="577"/>
      <c r="C3815" s="578"/>
      <c r="D3815" s="461"/>
      <c r="E3815" s="461"/>
      <c r="F3815" s="579"/>
    </row>
    <row r="3816" spans="1:6" x14ac:dyDescent="0.25">
      <c r="A3816" s="576"/>
      <c r="B3816" s="577"/>
      <c r="C3816" s="578"/>
      <c r="D3816" s="461"/>
      <c r="E3816" s="461"/>
      <c r="F3816" s="579"/>
    </row>
    <row r="3817" spans="1:6" x14ac:dyDescent="0.25">
      <c r="A3817" s="576"/>
      <c r="B3817" s="577"/>
      <c r="C3817" s="578"/>
      <c r="D3817" s="461"/>
      <c r="E3817" s="461"/>
      <c r="F3817" s="579"/>
    </row>
    <row r="3818" spans="1:6" x14ac:dyDescent="0.25">
      <c r="A3818" s="576"/>
      <c r="B3818" s="577"/>
      <c r="C3818" s="578"/>
      <c r="D3818" s="461"/>
      <c r="E3818" s="461"/>
      <c r="F3818" s="579"/>
    </row>
    <row r="3819" spans="1:6" x14ac:dyDescent="0.25">
      <c r="A3819" s="576"/>
      <c r="B3819" s="577"/>
      <c r="C3819" s="578"/>
      <c r="D3819" s="461"/>
      <c r="E3819" s="461"/>
      <c r="F3819" s="579"/>
    </row>
    <row r="3820" spans="1:6" x14ac:dyDescent="0.25">
      <c r="A3820" s="576"/>
      <c r="B3820" s="577"/>
      <c r="C3820" s="578"/>
      <c r="D3820" s="461"/>
      <c r="E3820" s="461"/>
      <c r="F3820" s="579"/>
    </row>
    <row r="3821" spans="1:6" x14ac:dyDescent="0.25">
      <c r="A3821" s="576"/>
      <c r="B3821" s="577"/>
      <c r="C3821" s="578"/>
      <c r="D3821" s="461"/>
      <c r="E3821" s="461"/>
      <c r="F3821" s="579"/>
    </row>
    <row r="3822" spans="1:6" x14ac:dyDescent="0.25">
      <c r="A3822" s="576"/>
      <c r="B3822" s="577"/>
      <c r="C3822" s="578"/>
      <c r="D3822" s="461"/>
      <c r="E3822" s="461"/>
      <c r="F3822" s="579"/>
    </row>
    <row r="3823" spans="1:6" x14ac:dyDescent="0.25">
      <c r="A3823" s="576"/>
      <c r="B3823" s="577"/>
      <c r="C3823" s="578"/>
      <c r="D3823" s="461"/>
      <c r="E3823" s="461"/>
      <c r="F3823" s="579"/>
    </row>
    <row r="3824" spans="1:6" x14ac:dyDescent="0.25">
      <c r="A3824" s="576"/>
      <c r="B3824" s="577"/>
      <c r="C3824" s="578"/>
      <c r="D3824" s="461"/>
      <c r="E3824" s="461"/>
      <c r="F3824" s="579"/>
    </row>
    <row r="3825" spans="1:6" x14ac:dyDescent="0.25">
      <c r="A3825" s="576"/>
      <c r="B3825" s="577"/>
      <c r="C3825" s="578"/>
      <c r="D3825" s="461"/>
      <c r="E3825" s="461"/>
      <c r="F3825" s="579"/>
    </row>
    <row r="3826" spans="1:6" x14ac:dyDescent="0.25">
      <c r="A3826" s="576"/>
      <c r="B3826" s="577"/>
      <c r="C3826" s="578"/>
      <c r="D3826" s="461"/>
      <c r="E3826" s="461"/>
      <c r="F3826" s="579"/>
    </row>
    <row r="3827" spans="1:6" x14ac:dyDescent="0.25">
      <c r="A3827" s="576"/>
      <c r="B3827" s="577"/>
      <c r="C3827" s="578"/>
      <c r="D3827" s="461"/>
      <c r="E3827" s="461"/>
      <c r="F3827" s="579"/>
    </row>
    <row r="3828" spans="1:6" x14ac:dyDescent="0.25">
      <c r="A3828" s="576"/>
      <c r="B3828" s="577"/>
      <c r="C3828" s="578"/>
      <c r="D3828" s="461"/>
      <c r="E3828" s="461"/>
      <c r="F3828" s="579"/>
    </row>
    <row r="3829" spans="1:6" x14ac:dyDescent="0.25">
      <c r="A3829" s="576"/>
      <c r="B3829" s="577"/>
      <c r="C3829" s="578"/>
      <c r="D3829" s="461"/>
      <c r="E3829" s="461"/>
      <c r="F3829" s="579"/>
    </row>
    <row r="3830" spans="1:6" x14ac:dyDescent="0.25">
      <c r="A3830" s="576"/>
      <c r="B3830" s="577"/>
      <c r="C3830" s="578"/>
      <c r="D3830" s="461"/>
      <c r="E3830" s="461"/>
      <c r="F3830" s="579"/>
    </row>
    <row r="3831" spans="1:6" x14ac:dyDescent="0.25">
      <c r="A3831" s="576"/>
      <c r="B3831" s="577"/>
      <c r="C3831" s="578"/>
      <c r="D3831" s="461"/>
      <c r="E3831" s="461"/>
      <c r="F3831" s="579"/>
    </row>
    <row r="3832" spans="1:6" x14ac:dyDescent="0.25">
      <c r="A3832" s="576"/>
      <c r="B3832" s="577"/>
      <c r="C3832" s="578"/>
      <c r="D3832" s="461"/>
      <c r="E3832" s="461"/>
      <c r="F3832" s="579"/>
    </row>
    <row r="3833" spans="1:6" x14ac:dyDescent="0.25">
      <c r="A3833" s="576"/>
      <c r="B3833" s="577"/>
      <c r="C3833" s="578"/>
      <c r="D3833" s="461"/>
      <c r="E3833" s="461"/>
      <c r="F3833" s="579"/>
    </row>
    <row r="3834" spans="1:6" x14ac:dyDescent="0.25">
      <c r="A3834" s="576"/>
      <c r="B3834" s="577"/>
      <c r="C3834" s="578"/>
      <c r="D3834" s="461"/>
      <c r="E3834" s="461"/>
      <c r="F3834" s="579"/>
    </row>
    <row r="3835" spans="1:6" x14ac:dyDescent="0.25">
      <c r="A3835" s="576"/>
      <c r="B3835" s="577"/>
      <c r="C3835" s="578"/>
      <c r="D3835" s="461"/>
      <c r="E3835" s="461"/>
      <c r="F3835" s="579"/>
    </row>
    <row r="3836" spans="1:6" x14ac:dyDescent="0.25">
      <c r="A3836" s="576"/>
      <c r="B3836" s="577"/>
      <c r="C3836" s="578"/>
      <c r="D3836" s="461"/>
      <c r="E3836" s="461"/>
      <c r="F3836" s="579"/>
    </row>
    <row r="3837" spans="1:6" x14ac:dyDescent="0.25">
      <c r="A3837" s="576"/>
      <c r="B3837" s="577"/>
      <c r="C3837" s="578"/>
      <c r="D3837" s="461"/>
      <c r="E3837" s="461"/>
      <c r="F3837" s="579"/>
    </row>
    <row r="3838" spans="1:6" x14ac:dyDescent="0.25">
      <c r="A3838" s="576"/>
      <c r="B3838" s="577"/>
      <c r="C3838" s="578"/>
      <c r="D3838" s="461"/>
      <c r="E3838" s="461"/>
      <c r="F3838" s="579"/>
    </row>
    <row r="3839" spans="1:6" x14ac:dyDescent="0.25">
      <c r="A3839" s="576"/>
      <c r="B3839" s="577"/>
      <c r="C3839" s="578"/>
      <c r="D3839" s="461"/>
      <c r="E3839" s="461"/>
      <c r="F3839" s="579"/>
    </row>
    <row r="3840" spans="1:6" x14ac:dyDescent="0.25">
      <c r="A3840" s="576"/>
      <c r="B3840" s="577"/>
      <c r="C3840" s="578"/>
      <c r="D3840" s="461"/>
      <c r="E3840" s="461"/>
      <c r="F3840" s="579"/>
    </row>
    <row r="3841" spans="1:6" x14ac:dyDescent="0.25">
      <c r="A3841" s="576"/>
      <c r="B3841" s="577"/>
      <c r="C3841" s="578"/>
      <c r="D3841" s="461"/>
      <c r="E3841" s="461"/>
      <c r="F3841" s="579"/>
    </row>
    <row r="3842" spans="1:6" x14ac:dyDescent="0.25">
      <c r="A3842" s="576"/>
      <c r="B3842" s="577"/>
      <c r="C3842" s="578"/>
      <c r="D3842" s="461"/>
      <c r="E3842" s="461"/>
      <c r="F3842" s="579"/>
    </row>
    <row r="3843" spans="1:6" x14ac:dyDescent="0.25">
      <c r="A3843" s="576"/>
      <c r="B3843" s="577"/>
      <c r="C3843" s="578"/>
      <c r="D3843" s="461"/>
      <c r="E3843" s="461"/>
      <c r="F3843" s="579"/>
    </row>
    <row r="3844" spans="1:6" x14ac:dyDescent="0.25">
      <c r="A3844" s="576"/>
      <c r="B3844" s="577"/>
      <c r="C3844" s="578"/>
      <c r="D3844" s="461"/>
      <c r="E3844" s="461"/>
      <c r="F3844" s="579"/>
    </row>
    <row r="3845" spans="1:6" x14ac:dyDescent="0.25">
      <c r="A3845" s="576"/>
      <c r="B3845" s="577"/>
      <c r="C3845" s="578"/>
      <c r="D3845" s="461"/>
      <c r="E3845" s="461"/>
      <c r="F3845" s="579"/>
    </row>
    <row r="3846" spans="1:6" x14ac:dyDescent="0.25">
      <c r="A3846" s="576"/>
      <c r="B3846" s="577"/>
      <c r="C3846" s="578"/>
      <c r="D3846" s="461"/>
      <c r="E3846" s="461"/>
      <c r="F3846" s="579"/>
    </row>
    <row r="3847" spans="1:6" x14ac:dyDescent="0.25">
      <c r="A3847" s="576"/>
      <c r="B3847" s="577"/>
      <c r="C3847" s="578"/>
      <c r="D3847" s="461"/>
      <c r="E3847" s="461"/>
      <c r="F3847" s="579"/>
    </row>
    <row r="3848" spans="1:6" x14ac:dyDescent="0.25">
      <c r="A3848" s="576"/>
      <c r="B3848" s="577"/>
      <c r="C3848" s="578"/>
      <c r="D3848" s="461"/>
      <c r="E3848" s="461"/>
      <c r="F3848" s="579"/>
    </row>
    <row r="3849" spans="1:6" x14ac:dyDescent="0.25">
      <c r="A3849" s="576"/>
      <c r="B3849" s="577"/>
      <c r="C3849" s="578"/>
      <c r="D3849" s="461"/>
      <c r="E3849" s="461"/>
      <c r="F3849" s="579"/>
    </row>
    <row r="3850" spans="1:6" x14ac:dyDescent="0.25">
      <c r="A3850" s="576"/>
      <c r="B3850" s="577"/>
      <c r="C3850" s="578"/>
      <c r="D3850" s="461"/>
      <c r="E3850" s="461"/>
      <c r="F3850" s="579"/>
    </row>
    <row r="3851" spans="1:6" x14ac:dyDescent="0.25">
      <c r="A3851" s="576"/>
      <c r="B3851" s="577"/>
      <c r="C3851" s="578"/>
      <c r="D3851" s="461"/>
      <c r="E3851" s="461"/>
      <c r="F3851" s="579"/>
    </row>
    <row r="3852" spans="1:6" x14ac:dyDescent="0.25">
      <c r="A3852" s="576"/>
      <c r="B3852" s="577"/>
      <c r="C3852" s="578"/>
      <c r="D3852" s="461"/>
      <c r="E3852" s="461"/>
      <c r="F3852" s="579"/>
    </row>
    <row r="3853" spans="1:6" x14ac:dyDescent="0.25">
      <c r="A3853" s="576"/>
      <c r="B3853" s="577"/>
      <c r="C3853" s="578"/>
      <c r="D3853" s="461"/>
      <c r="E3853" s="461"/>
      <c r="F3853" s="579"/>
    </row>
    <row r="3854" spans="1:6" x14ac:dyDescent="0.25">
      <c r="A3854" s="576"/>
      <c r="B3854" s="577"/>
      <c r="C3854" s="578"/>
      <c r="D3854" s="461"/>
      <c r="E3854" s="461"/>
      <c r="F3854" s="579"/>
    </row>
    <row r="3855" spans="1:6" x14ac:dyDescent="0.25">
      <c r="A3855" s="576"/>
      <c r="B3855" s="577"/>
      <c r="C3855" s="578"/>
      <c r="D3855" s="461"/>
      <c r="E3855" s="461"/>
      <c r="F3855" s="579"/>
    </row>
    <row r="3856" spans="1:6" x14ac:dyDescent="0.25">
      <c r="A3856" s="576"/>
      <c r="B3856" s="577"/>
      <c r="C3856" s="578"/>
      <c r="D3856" s="461"/>
      <c r="E3856" s="461"/>
      <c r="F3856" s="579"/>
    </row>
    <row r="3857" spans="1:6" x14ac:dyDescent="0.25">
      <c r="A3857" s="576"/>
      <c r="B3857" s="577"/>
      <c r="C3857" s="578"/>
      <c r="D3857" s="461"/>
      <c r="E3857" s="461"/>
      <c r="F3857" s="579"/>
    </row>
    <row r="3858" spans="1:6" x14ac:dyDescent="0.25">
      <c r="A3858" s="576"/>
      <c r="B3858" s="577"/>
      <c r="C3858" s="578"/>
      <c r="D3858" s="461"/>
      <c r="E3858" s="461"/>
      <c r="F3858" s="579"/>
    </row>
    <row r="3859" spans="1:6" x14ac:dyDescent="0.25">
      <c r="A3859" s="576"/>
      <c r="B3859" s="577"/>
      <c r="C3859" s="578"/>
      <c r="D3859" s="461"/>
      <c r="E3859" s="461"/>
      <c r="F3859" s="579"/>
    </row>
    <row r="3860" spans="1:6" x14ac:dyDescent="0.25">
      <c r="A3860" s="576"/>
      <c r="B3860" s="577"/>
      <c r="C3860" s="578"/>
      <c r="D3860" s="461"/>
      <c r="E3860" s="461"/>
      <c r="F3860" s="579"/>
    </row>
    <row r="3861" spans="1:6" x14ac:dyDescent="0.25">
      <c r="A3861" s="576"/>
      <c r="B3861" s="577"/>
      <c r="C3861" s="578"/>
      <c r="D3861" s="461"/>
      <c r="E3861" s="461"/>
      <c r="F3861" s="579"/>
    </row>
    <row r="3862" spans="1:6" x14ac:dyDescent="0.25">
      <c r="A3862" s="576"/>
      <c r="B3862" s="577"/>
      <c r="C3862" s="578"/>
      <c r="D3862" s="461"/>
      <c r="E3862" s="461"/>
      <c r="F3862" s="579"/>
    </row>
    <row r="3863" spans="1:6" x14ac:dyDescent="0.25">
      <c r="A3863" s="576"/>
      <c r="B3863" s="577"/>
      <c r="C3863" s="578"/>
      <c r="D3863" s="461"/>
      <c r="E3863" s="461"/>
      <c r="F3863" s="579"/>
    </row>
    <row r="3864" spans="1:6" x14ac:dyDescent="0.25">
      <c r="A3864" s="576"/>
      <c r="B3864" s="577"/>
      <c r="C3864" s="578"/>
      <c r="D3864" s="461"/>
      <c r="E3864" s="461"/>
      <c r="F3864" s="579"/>
    </row>
    <row r="3865" spans="1:6" x14ac:dyDescent="0.25">
      <c r="A3865" s="576"/>
      <c r="B3865" s="577"/>
      <c r="C3865" s="578"/>
      <c r="D3865" s="461"/>
      <c r="E3865" s="461"/>
      <c r="F3865" s="579"/>
    </row>
    <row r="3866" spans="1:6" x14ac:dyDescent="0.25">
      <c r="A3866" s="576"/>
      <c r="B3866" s="577"/>
      <c r="C3866" s="578"/>
      <c r="D3866" s="461"/>
      <c r="E3866" s="461"/>
      <c r="F3866" s="579"/>
    </row>
    <row r="3867" spans="1:6" x14ac:dyDescent="0.25">
      <c r="A3867" s="576"/>
      <c r="B3867" s="577"/>
      <c r="C3867" s="578"/>
      <c r="D3867" s="461"/>
      <c r="E3867" s="461"/>
      <c r="F3867" s="579"/>
    </row>
    <row r="3868" spans="1:6" x14ac:dyDescent="0.25">
      <c r="A3868" s="576"/>
      <c r="B3868" s="577"/>
      <c r="C3868" s="578"/>
      <c r="D3868" s="461"/>
      <c r="E3868" s="461"/>
      <c r="F3868" s="579"/>
    </row>
    <row r="3869" spans="1:6" x14ac:dyDescent="0.25">
      <c r="A3869" s="576"/>
      <c r="B3869" s="577"/>
      <c r="C3869" s="578"/>
      <c r="D3869" s="461"/>
      <c r="E3869" s="461"/>
      <c r="F3869" s="579"/>
    </row>
    <row r="3870" spans="1:6" x14ac:dyDescent="0.25">
      <c r="A3870" s="576"/>
      <c r="B3870" s="577"/>
      <c r="C3870" s="578"/>
      <c r="D3870" s="461"/>
      <c r="E3870" s="461"/>
      <c r="F3870" s="579"/>
    </row>
    <row r="3871" spans="1:6" x14ac:dyDescent="0.25">
      <c r="A3871" s="576"/>
      <c r="B3871" s="577"/>
      <c r="C3871" s="578"/>
      <c r="D3871" s="461"/>
      <c r="E3871" s="461"/>
      <c r="F3871" s="579"/>
    </row>
    <row r="3872" spans="1:6" x14ac:dyDescent="0.25">
      <c r="A3872" s="576"/>
      <c r="B3872" s="577"/>
      <c r="C3872" s="578"/>
      <c r="D3872" s="461"/>
      <c r="E3872" s="461"/>
      <c r="F3872" s="579"/>
    </row>
    <row r="3873" spans="1:6" x14ac:dyDescent="0.25">
      <c r="A3873" s="576"/>
      <c r="B3873" s="577"/>
      <c r="C3873" s="578"/>
      <c r="D3873" s="461"/>
      <c r="E3873" s="461"/>
      <c r="F3873" s="579"/>
    </row>
    <row r="3874" spans="1:6" x14ac:dyDescent="0.25">
      <c r="A3874" s="576"/>
      <c r="B3874" s="577"/>
      <c r="C3874" s="578"/>
      <c r="D3874" s="461"/>
      <c r="E3874" s="461"/>
      <c r="F3874" s="579"/>
    </row>
    <row r="3875" spans="1:6" x14ac:dyDescent="0.25">
      <c r="A3875" s="576"/>
      <c r="B3875" s="577"/>
      <c r="C3875" s="578"/>
      <c r="D3875" s="461"/>
      <c r="E3875" s="461"/>
      <c r="F3875" s="579"/>
    </row>
    <row r="3876" spans="1:6" x14ac:dyDescent="0.25">
      <c r="A3876" s="576"/>
      <c r="B3876" s="577"/>
      <c r="C3876" s="578"/>
      <c r="D3876" s="461"/>
      <c r="E3876" s="461"/>
      <c r="F3876" s="579"/>
    </row>
    <row r="3877" spans="1:6" x14ac:dyDescent="0.25">
      <c r="A3877" s="576"/>
      <c r="B3877" s="577"/>
      <c r="C3877" s="578"/>
      <c r="D3877" s="461"/>
      <c r="E3877" s="461"/>
      <c r="F3877" s="579"/>
    </row>
    <row r="3878" spans="1:6" x14ac:dyDescent="0.25">
      <c r="A3878" s="576"/>
      <c r="B3878" s="577"/>
      <c r="C3878" s="578"/>
      <c r="D3878" s="461"/>
      <c r="E3878" s="461"/>
      <c r="F3878" s="579"/>
    </row>
    <row r="3879" spans="1:6" x14ac:dyDescent="0.25">
      <c r="A3879" s="576"/>
      <c r="B3879" s="577"/>
      <c r="C3879" s="578"/>
      <c r="D3879" s="461"/>
      <c r="E3879" s="461"/>
      <c r="F3879" s="579"/>
    </row>
    <row r="3880" spans="1:6" x14ac:dyDescent="0.25">
      <c r="A3880" s="576"/>
      <c r="B3880" s="577"/>
      <c r="C3880" s="578"/>
      <c r="D3880" s="461"/>
      <c r="E3880" s="461"/>
      <c r="F3880" s="579"/>
    </row>
    <row r="3881" spans="1:6" x14ac:dyDescent="0.25">
      <c r="A3881" s="576"/>
      <c r="B3881" s="577"/>
      <c r="C3881" s="578"/>
      <c r="D3881" s="461"/>
      <c r="E3881" s="461"/>
      <c r="F3881" s="579"/>
    </row>
    <row r="3882" spans="1:6" x14ac:dyDescent="0.25">
      <c r="A3882" s="576"/>
      <c r="B3882" s="577"/>
      <c r="C3882" s="578"/>
      <c r="D3882" s="461"/>
      <c r="E3882" s="461"/>
      <c r="F3882" s="579"/>
    </row>
    <row r="3883" spans="1:6" x14ac:dyDescent="0.25">
      <c r="A3883" s="576"/>
      <c r="B3883" s="577"/>
      <c r="C3883" s="578"/>
      <c r="D3883" s="461"/>
      <c r="E3883" s="461"/>
      <c r="F3883" s="579"/>
    </row>
    <row r="3884" spans="1:6" x14ac:dyDescent="0.25">
      <c r="A3884" s="576"/>
      <c r="B3884" s="577"/>
      <c r="C3884" s="578"/>
      <c r="D3884" s="461"/>
      <c r="E3884" s="461"/>
      <c r="F3884" s="579"/>
    </row>
    <row r="3885" spans="1:6" x14ac:dyDescent="0.25">
      <c r="A3885" s="576"/>
      <c r="B3885" s="577"/>
      <c r="C3885" s="578"/>
      <c r="D3885" s="461"/>
      <c r="E3885" s="461"/>
      <c r="F3885" s="579"/>
    </row>
    <row r="3886" spans="1:6" x14ac:dyDescent="0.25">
      <c r="A3886" s="576"/>
      <c r="B3886" s="577"/>
      <c r="C3886" s="578"/>
      <c r="D3886" s="461"/>
      <c r="E3886" s="461"/>
      <c r="F3886" s="579"/>
    </row>
    <row r="3887" spans="1:6" x14ac:dyDescent="0.25">
      <c r="A3887" s="576"/>
      <c r="B3887" s="577"/>
      <c r="C3887" s="578"/>
      <c r="D3887" s="461"/>
      <c r="E3887" s="461"/>
      <c r="F3887" s="579"/>
    </row>
    <row r="3888" spans="1:6" x14ac:dyDescent="0.25">
      <c r="A3888" s="576"/>
      <c r="B3888" s="577"/>
      <c r="C3888" s="578"/>
      <c r="D3888" s="461"/>
      <c r="E3888" s="461"/>
      <c r="F3888" s="579"/>
    </row>
    <row r="3889" spans="1:6" x14ac:dyDescent="0.25">
      <c r="A3889" s="576"/>
      <c r="B3889" s="577"/>
      <c r="C3889" s="578"/>
      <c r="D3889" s="461"/>
      <c r="E3889" s="461"/>
      <c r="F3889" s="579"/>
    </row>
    <row r="3890" spans="1:6" x14ac:dyDescent="0.25">
      <c r="A3890" s="576"/>
      <c r="B3890" s="577"/>
      <c r="C3890" s="578"/>
      <c r="D3890" s="461"/>
      <c r="E3890" s="461"/>
      <c r="F3890" s="579"/>
    </row>
    <row r="3891" spans="1:6" x14ac:dyDescent="0.25">
      <c r="A3891" s="576"/>
      <c r="B3891" s="577"/>
      <c r="C3891" s="578"/>
      <c r="D3891" s="461"/>
      <c r="E3891" s="461"/>
      <c r="F3891" s="579"/>
    </row>
    <row r="3892" spans="1:6" x14ac:dyDescent="0.25">
      <c r="A3892" s="576"/>
      <c r="B3892" s="577"/>
      <c r="C3892" s="578"/>
      <c r="D3892" s="461"/>
      <c r="E3892" s="461"/>
      <c r="F3892" s="579"/>
    </row>
    <row r="3893" spans="1:6" x14ac:dyDescent="0.25">
      <c r="A3893" s="576"/>
      <c r="B3893" s="577"/>
      <c r="C3893" s="578"/>
      <c r="D3893" s="461"/>
      <c r="E3893" s="461"/>
      <c r="F3893" s="579"/>
    </row>
    <row r="3894" spans="1:6" x14ac:dyDescent="0.25">
      <c r="A3894" s="576"/>
      <c r="B3894" s="577"/>
      <c r="C3894" s="578"/>
      <c r="D3894" s="461"/>
      <c r="E3894" s="461"/>
      <c r="F3894" s="579"/>
    </row>
    <row r="3895" spans="1:6" x14ac:dyDescent="0.25">
      <c r="A3895" s="576"/>
      <c r="B3895" s="577"/>
      <c r="C3895" s="578"/>
      <c r="D3895" s="461"/>
      <c r="E3895" s="461"/>
      <c r="F3895" s="579"/>
    </row>
    <row r="3896" spans="1:6" x14ac:dyDescent="0.25">
      <c r="A3896" s="576"/>
      <c r="B3896" s="577"/>
      <c r="C3896" s="578"/>
      <c r="D3896" s="461"/>
      <c r="E3896" s="461"/>
      <c r="F3896" s="579"/>
    </row>
    <row r="3897" spans="1:6" x14ac:dyDescent="0.25">
      <c r="A3897" s="576"/>
      <c r="B3897" s="577"/>
      <c r="C3897" s="578"/>
      <c r="D3897" s="461"/>
      <c r="E3897" s="461"/>
      <c r="F3897" s="579"/>
    </row>
    <row r="3898" spans="1:6" x14ac:dyDescent="0.25">
      <c r="A3898" s="576"/>
      <c r="B3898" s="577"/>
      <c r="C3898" s="578"/>
      <c r="D3898" s="461"/>
      <c r="E3898" s="461"/>
      <c r="F3898" s="579"/>
    </row>
    <row r="3899" spans="1:6" x14ac:dyDescent="0.25">
      <c r="A3899" s="576"/>
      <c r="B3899" s="577"/>
      <c r="C3899" s="578"/>
      <c r="D3899" s="461"/>
      <c r="E3899" s="461"/>
      <c r="F3899" s="579"/>
    </row>
    <row r="3900" spans="1:6" x14ac:dyDescent="0.25">
      <c r="A3900" s="576"/>
      <c r="B3900" s="577"/>
      <c r="C3900" s="578"/>
      <c r="D3900" s="461"/>
      <c r="E3900" s="461"/>
      <c r="F3900" s="579"/>
    </row>
    <row r="3901" spans="1:6" x14ac:dyDescent="0.25">
      <c r="A3901" s="576"/>
      <c r="B3901" s="577"/>
      <c r="C3901" s="578"/>
      <c r="D3901" s="461"/>
      <c r="E3901" s="461"/>
      <c r="F3901" s="579"/>
    </row>
    <row r="3902" spans="1:6" x14ac:dyDescent="0.25">
      <c r="A3902" s="576"/>
      <c r="B3902" s="577"/>
      <c r="C3902" s="578"/>
      <c r="D3902" s="461"/>
      <c r="E3902" s="461"/>
      <c r="F3902" s="579"/>
    </row>
    <row r="3903" spans="1:6" x14ac:dyDescent="0.25">
      <c r="A3903" s="576"/>
      <c r="B3903" s="577"/>
      <c r="C3903" s="578"/>
      <c r="D3903" s="461"/>
      <c r="E3903" s="461"/>
      <c r="F3903" s="579"/>
    </row>
    <row r="3904" spans="1:6" x14ac:dyDescent="0.25">
      <c r="A3904" s="576"/>
      <c r="B3904" s="577"/>
      <c r="C3904" s="578"/>
      <c r="D3904" s="461"/>
      <c r="E3904" s="461"/>
      <c r="F3904" s="579"/>
    </row>
    <row r="3905" spans="1:6" x14ac:dyDescent="0.25">
      <c r="A3905" s="576"/>
      <c r="B3905" s="577"/>
      <c r="C3905" s="578"/>
      <c r="D3905" s="461"/>
      <c r="E3905" s="461"/>
      <c r="F3905" s="579"/>
    </row>
    <row r="3906" spans="1:6" x14ac:dyDescent="0.25">
      <c r="A3906" s="576"/>
      <c r="B3906" s="577"/>
      <c r="C3906" s="578"/>
      <c r="D3906" s="461"/>
      <c r="E3906" s="461"/>
      <c r="F3906" s="579"/>
    </row>
    <row r="3907" spans="1:6" x14ac:dyDescent="0.25">
      <c r="A3907" s="576"/>
      <c r="B3907" s="577"/>
      <c r="C3907" s="578"/>
      <c r="D3907" s="461"/>
      <c r="E3907" s="461"/>
      <c r="F3907" s="579"/>
    </row>
    <row r="3908" spans="1:6" x14ac:dyDescent="0.25">
      <c r="A3908" s="576"/>
      <c r="B3908" s="577"/>
      <c r="C3908" s="578"/>
      <c r="D3908" s="461"/>
      <c r="E3908" s="461"/>
      <c r="F3908" s="579"/>
    </row>
    <row r="3909" spans="1:6" x14ac:dyDescent="0.25">
      <c r="A3909" s="576"/>
      <c r="B3909" s="577"/>
      <c r="C3909" s="578"/>
      <c r="D3909" s="461"/>
      <c r="E3909" s="461"/>
      <c r="F3909" s="579"/>
    </row>
    <row r="3910" spans="1:6" x14ac:dyDescent="0.25">
      <c r="A3910" s="576"/>
      <c r="B3910" s="577"/>
      <c r="C3910" s="578"/>
      <c r="D3910" s="461"/>
      <c r="E3910" s="461"/>
      <c r="F3910" s="579"/>
    </row>
    <row r="3911" spans="1:6" x14ac:dyDescent="0.25">
      <c r="A3911" s="576"/>
      <c r="B3911" s="577"/>
      <c r="C3911" s="578"/>
      <c r="D3911" s="461"/>
      <c r="E3911" s="461"/>
      <c r="F3911" s="579"/>
    </row>
    <row r="3912" spans="1:6" x14ac:dyDescent="0.25">
      <c r="A3912" s="576"/>
      <c r="B3912" s="577"/>
      <c r="C3912" s="578"/>
      <c r="D3912" s="461"/>
      <c r="E3912" s="461"/>
      <c r="F3912" s="579"/>
    </row>
    <row r="3913" spans="1:6" x14ac:dyDescent="0.25">
      <c r="A3913" s="576"/>
      <c r="B3913" s="577"/>
      <c r="C3913" s="578"/>
      <c r="D3913" s="461"/>
      <c r="E3913" s="461"/>
      <c r="F3913" s="579"/>
    </row>
    <row r="3914" spans="1:6" x14ac:dyDescent="0.25">
      <c r="A3914" s="576"/>
      <c r="B3914" s="577"/>
      <c r="C3914" s="578"/>
      <c r="D3914" s="461"/>
      <c r="E3914" s="461"/>
      <c r="F3914" s="579"/>
    </row>
    <row r="3915" spans="1:6" x14ac:dyDescent="0.25">
      <c r="A3915" s="576"/>
      <c r="B3915" s="577"/>
      <c r="C3915" s="578"/>
      <c r="D3915" s="461"/>
      <c r="E3915" s="461"/>
      <c r="F3915" s="579"/>
    </row>
    <row r="3916" spans="1:6" x14ac:dyDescent="0.25">
      <c r="A3916" s="576"/>
      <c r="B3916" s="577"/>
      <c r="C3916" s="578"/>
      <c r="D3916" s="461"/>
      <c r="E3916" s="461"/>
      <c r="F3916" s="579"/>
    </row>
    <row r="3917" spans="1:6" x14ac:dyDescent="0.25">
      <c r="A3917" s="576"/>
      <c r="B3917" s="577"/>
      <c r="C3917" s="578"/>
      <c r="D3917" s="461"/>
      <c r="E3917" s="461"/>
      <c r="F3917" s="579"/>
    </row>
    <row r="3918" spans="1:6" x14ac:dyDescent="0.25">
      <c r="A3918" s="576"/>
      <c r="B3918" s="577"/>
      <c r="C3918" s="578"/>
      <c r="D3918" s="461"/>
      <c r="E3918" s="461"/>
      <c r="F3918" s="579"/>
    </row>
    <row r="3919" spans="1:6" x14ac:dyDescent="0.25">
      <c r="A3919" s="576"/>
      <c r="B3919" s="577"/>
      <c r="C3919" s="578"/>
      <c r="D3919" s="461"/>
      <c r="E3919" s="461"/>
      <c r="F3919" s="579"/>
    </row>
    <row r="3920" spans="1:6" x14ac:dyDescent="0.25">
      <c r="A3920" s="576"/>
      <c r="B3920" s="577"/>
      <c r="C3920" s="578"/>
      <c r="D3920" s="461"/>
      <c r="E3920" s="461"/>
      <c r="F3920" s="579"/>
    </row>
    <row r="3921" spans="1:6" x14ac:dyDescent="0.25">
      <c r="A3921" s="576"/>
      <c r="B3921" s="577"/>
      <c r="C3921" s="578"/>
      <c r="D3921" s="461"/>
      <c r="E3921" s="461"/>
      <c r="F3921" s="579"/>
    </row>
    <row r="3922" spans="1:6" x14ac:dyDescent="0.25">
      <c r="A3922" s="576"/>
      <c r="B3922" s="577"/>
      <c r="C3922" s="578"/>
      <c r="D3922" s="461"/>
      <c r="E3922" s="461"/>
      <c r="F3922" s="579"/>
    </row>
    <row r="3923" spans="1:6" x14ac:dyDescent="0.25">
      <c r="A3923" s="576"/>
      <c r="B3923" s="577"/>
      <c r="C3923" s="578"/>
      <c r="D3923" s="461"/>
      <c r="E3923" s="461"/>
      <c r="F3923" s="579"/>
    </row>
    <row r="3924" spans="1:6" x14ac:dyDescent="0.25">
      <c r="A3924" s="576"/>
      <c r="B3924" s="577"/>
      <c r="C3924" s="578"/>
      <c r="D3924" s="461"/>
      <c r="E3924" s="461"/>
      <c r="F3924" s="579"/>
    </row>
    <row r="3925" spans="1:6" x14ac:dyDescent="0.25">
      <c r="A3925" s="576"/>
      <c r="B3925" s="577"/>
      <c r="C3925" s="578"/>
      <c r="D3925" s="461"/>
      <c r="E3925" s="461"/>
      <c r="F3925" s="579"/>
    </row>
    <row r="3926" spans="1:6" x14ac:dyDescent="0.25">
      <c r="A3926" s="576"/>
      <c r="B3926" s="577"/>
      <c r="C3926" s="578"/>
      <c r="D3926" s="461"/>
      <c r="E3926" s="461"/>
      <c r="F3926" s="579"/>
    </row>
    <row r="3927" spans="1:6" x14ac:dyDescent="0.25">
      <c r="A3927" s="576"/>
      <c r="B3927" s="577"/>
      <c r="C3927" s="578"/>
      <c r="D3927" s="461"/>
      <c r="E3927" s="461"/>
      <c r="F3927" s="579"/>
    </row>
    <row r="3928" spans="1:6" x14ac:dyDescent="0.25">
      <c r="A3928" s="576"/>
      <c r="B3928" s="577"/>
      <c r="C3928" s="578"/>
      <c r="D3928" s="461"/>
      <c r="E3928" s="461"/>
      <c r="F3928" s="579"/>
    </row>
    <row r="3929" spans="1:6" x14ac:dyDescent="0.25">
      <c r="A3929" s="576"/>
      <c r="B3929" s="577"/>
      <c r="C3929" s="578"/>
      <c r="D3929" s="461"/>
      <c r="E3929" s="461"/>
      <c r="F3929" s="579"/>
    </row>
    <row r="3930" spans="1:6" x14ac:dyDescent="0.25">
      <c r="A3930" s="576"/>
      <c r="B3930" s="577"/>
      <c r="C3930" s="578"/>
      <c r="D3930" s="461"/>
      <c r="E3930" s="461"/>
      <c r="F3930" s="579"/>
    </row>
    <row r="3931" spans="1:6" x14ac:dyDescent="0.25">
      <c r="A3931" s="576"/>
      <c r="B3931" s="577"/>
      <c r="C3931" s="578"/>
      <c r="D3931" s="461"/>
      <c r="E3931" s="461"/>
      <c r="F3931" s="579"/>
    </row>
    <row r="3932" spans="1:6" x14ac:dyDescent="0.25">
      <c r="A3932" s="576"/>
      <c r="B3932" s="577"/>
      <c r="C3932" s="578"/>
      <c r="D3932" s="461"/>
      <c r="E3932" s="461"/>
      <c r="F3932" s="579"/>
    </row>
    <row r="3933" spans="1:6" x14ac:dyDescent="0.25">
      <c r="A3933" s="576"/>
      <c r="B3933" s="577"/>
      <c r="C3933" s="578"/>
      <c r="D3933" s="461"/>
      <c r="E3933" s="461"/>
      <c r="F3933" s="579"/>
    </row>
    <row r="3934" spans="1:6" x14ac:dyDescent="0.25">
      <c r="A3934" s="576"/>
      <c r="B3934" s="577"/>
      <c r="C3934" s="578"/>
      <c r="D3934" s="461"/>
      <c r="E3934" s="461"/>
      <c r="F3934" s="579"/>
    </row>
    <row r="3935" spans="1:6" x14ac:dyDescent="0.25">
      <c r="A3935" s="576"/>
      <c r="B3935" s="577"/>
      <c r="C3935" s="578"/>
      <c r="D3935" s="461"/>
      <c r="E3935" s="461"/>
      <c r="F3935" s="579"/>
    </row>
    <row r="3936" spans="1:6" x14ac:dyDescent="0.25">
      <c r="A3936" s="576"/>
      <c r="B3936" s="577"/>
      <c r="C3936" s="578"/>
      <c r="D3936" s="461"/>
      <c r="E3936" s="461"/>
      <c r="F3936" s="579"/>
    </row>
    <row r="3937" spans="1:6" x14ac:dyDescent="0.25">
      <c r="A3937" s="576"/>
      <c r="B3937" s="577"/>
      <c r="C3937" s="578"/>
      <c r="D3937" s="461"/>
      <c r="E3937" s="461"/>
      <c r="F3937" s="579"/>
    </row>
    <row r="3938" spans="1:6" x14ac:dyDescent="0.25">
      <c r="A3938" s="576"/>
      <c r="B3938" s="577"/>
      <c r="C3938" s="578"/>
      <c r="D3938" s="461"/>
      <c r="E3938" s="461"/>
      <c r="F3938" s="579"/>
    </row>
    <row r="3939" spans="1:6" x14ac:dyDescent="0.25">
      <c r="A3939" s="576"/>
      <c r="B3939" s="577"/>
      <c r="C3939" s="578"/>
      <c r="D3939" s="461"/>
      <c r="E3939" s="461"/>
      <c r="F3939" s="579"/>
    </row>
    <row r="3940" spans="1:6" x14ac:dyDescent="0.25">
      <c r="A3940" s="576"/>
      <c r="B3940" s="577"/>
      <c r="C3940" s="578"/>
      <c r="D3940" s="461"/>
      <c r="E3940" s="461"/>
      <c r="F3940" s="579"/>
    </row>
    <row r="3941" spans="1:6" x14ac:dyDescent="0.25">
      <c r="A3941" s="576"/>
      <c r="B3941" s="577"/>
      <c r="C3941" s="578"/>
      <c r="D3941" s="461"/>
      <c r="E3941" s="461"/>
      <c r="F3941" s="579"/>
    </row>
    <row r="3942" spans="1:6" x14ac:dyDescent="0.25">
      <c r="A3942" s="576"/>
      <c r="B3942" s="577"/>
      <c r="C3942" s="578"/>
      <c r="D3942" s="461"/>
      <c r="E3942" s="461"/>
      <c r="F3942" s="579"/>
    </row>
    <row r="3943" spans="1:6" x14ac:dyDescent="0.25">
      <c r="A3943" s="576"/>
      <c r="B3943" s="577"/>
      <c r="C3943" s="578"/>
      <c r="D3943" s="461"/>
      <c r="E3943" s="461"/>
      <c r="F3943" s="579"/>
    </row>
    <row r="3944" spans="1:6" x14ac:dyDescent="0.25">
      <c r="A3944" s="576"/>
      <c r="B3944" s="577"/>
      <c r="C3944" s="578"/>
      <c r="D3944" s="461"/>
      <c r="E3944" s="461"/>
      <c r="F3944" s="579"/>
    </row>
    <row r="3945" spans="1:6" x14ac:dyDescent="0.25">
      <c r="A3945" s="576"/>
      <c r="B3945" s="577"/>
      <c r="C3945" s="578"/>
      <c r="D3945" s="461"/>
      <c r="E3945" s="461"/>
      <c r="F3945" s="579"/>
    </row>
    <row r="3946" spans="1:6" x14ac:dyDescent="0.25">
      <c r="A3946" s="576"/>
      <c r="B3946" s="577"/>
      <c r="C3946" s="578"/>
      <c r="D3946" s="461"/>
      <c r="E3946" s="461"/>
      <c r="F3946" s="579"/>
    </row>
    <row r="3947" spans="1:6" x14ac:dyDescent="0.25">
      <c r="A3947" s="576"/>
      <c r="B3947" s="577"/>
      <c r="C3947" s="578"/>
      <c r="D3947" s="461"/>
      <c r="E3947" s="461"/>
      <c r="F3947" s="579"/>
    </row>
    <row r="3948" spans="1:6" x14ac:dyDescent="0.25">
      <c r="A3948" s="576"/>
      <c r="B3948" s="577"/>
      <c r="C3948" s="578"/>
      <c r="D3948" s="461"/>
      <c r="E3948" s="461"/>
      <c r="F3948" s="579"/>
    </row>
    <row r="3949" spans="1:6" x14ac:dyDescent="0.25">
      <c r="A3949" s="576"/>
      <c r="B3949" s="577"/>
      <c r="C3949" s="578"/>
      <c r="D3949" s="461"/>
      <c r="E3949" s="461"/>
      <c r="F3949" s="579"/>
    </row>
    <row r="3950" spans="1:6" x14ac:dyDescent="0.25">
      <c r="A3950" s="576"/>
      <c r="B3950" s="577"/>
      <c r="C3950" s="578"/>
      <c r="D3950" s="461"/>
      <c r="E3950" s="461"/>
      <c r="F3950" s="579"/>
    </row>
    <row r="3951" spans="1:6" x14ac:dyDescent="0.25">
      <c r="A3951" s="576"/>
      <c r="B3951" s="577"/>
      <c r="C3951" s="578"/>
      <c r="D3951" s="461"/>
      <c r="E3951" s="461"/>
      <c r="F3951" s="579"/>
    </row>
    <row r="3952" spans="1:6" x14ac:dyDescent="0.25">
      <c r="A3952" s="576"/>
      <c r="B3952" s="577"/>
      <c r="C3952" s="578"/>
      <c r="D3952" s="461"/>
      <c r="E3952" s="461"/>
      <c r="F3952" s="579"/>
    </row>
    <row r="3953" spans="1:6" x14ac:dyDescent="0.25">
      <c r="A3953" s="576"/>
      <c r="B3953" s="577"/>
      <c r="C3953" s="578"/>
      <c r="D3953" s="461"/>
      <c r="E3953" s="461"/>
      <c r="F3953" s="579"/>
    </row>
    <row r="3954" spans="1:6" x14ac:dyDescent="0.25">
      <c r="A3954" s="576"/>
      <c r="B3954" s="577"/>
      <c r="C3954" s="578"/>
      <c r="D3954" s="461"/>
      <c r="E3954" s="461"/>
      <c r="F3954" s="579"/>
    </row>
    <row r="3955" spans="1:6" x14ac:dyDescent="0.25">
      <c r="A3955" s="576"/>
      <c r="B3955" s="577"/>
      <c r="C3955" s="578"/>
      <c r="D3955" s="461"/>
      <c r="E3955" s="461"/>
      <c r="F3955" s="579"/>
    </row>
    <row r="3956" spans="1:6" x14ac:dyDescent="0.25">
      <c r="A3956" s="576"/>
      <c r="B3956" s="577"/>
      <c r="C3956" s="578"/>
      <c r="D3956" s="461"/>
      <c r="E3956" s="461"/>
      <c r="F3956" s="579"/>
    </row>
    <row r="3957" spans="1:6" x14ac:dyDescent="0.25">
      <c r="A3957" s="576"/>
      <c r="B3957" s="577"/>
      <c r="C3957" s="578"/>
      <c r="D3957" s="461"/>
      <c r="E3957" s="461"/>
      <c r="F3957" s="579"/>
    </row>
    <row r="3958" spans="1:6" x14ac:dyDescent="0.25">
      <c r="A3958" s="576"/>
      <c r="B3958" s="577"/>
      <c r="C3958" s="578"/>
      <c r="D3958" s="461"/>
      <c r="E3958" s="461"/>
      <c r="F3958" s="579"/>
    </row>
    <row r="3959" spans="1:6" x14ac:dyDescent="0.25">
      <c r="A3959" s="576"/>
      <c r="B3959" s="577"/>
      <c r="C3959" s="578"/>
      <c r="D3959" s="461"/>
      <c r="E3959" s="461"/>
      <c r="F3959" s="579"/>
    </row>
    <row r="3960" spans="1:6" x14ac:dyDescent="0.25">
      <c r="A3960" s="576"/>
      <c r="B3960" s="577"/>
      <c r="C3960" s="578"/>
      <c r="D3960" s="461"/>
      <c r="E3960" s="461"/>
      <c r="F3960" s="579"/>
    </row>
    <row r="3961" spans="1:6" x14ac:dyDescent="0.25">
      <c r="A3961" s="576"/>
      <c r="B3961" s="577"/>
      <c r="C3961" s="578"/>
      <c r="D3961" s="461"/>
      <c r="E3961" s="461"/>
      <c r="F3961" s="579"/>
    </row>
    <row r="3962" spans="1:6" x14ac:dyDescent="0.25">
      <c r="A3962" s="576"/>
      <c r="B3962" s="577"/>
      <c r="C3962" s="578"/>
      <c r="D3962" s="461"/>
      <c r="E3962" s="461"/>
      <c r="F3962" s="579"/>
    </row>
    <row r="3963" spans="1:6" x14ac:dyDescent="0.25">
      <c r="A3963" s="576"/>
      <c r="B3963" s="577"/>
      <c r="C3963" s="578"/>
      <c r="D3963" s="461"/>
      <c r="E3963" s="461"/>
      <c r="F3963" s="579"/>
    </row>
    <row r="3964" spans="1:6" x14ac:dyDescent="0.25">
      <c r="A3964" s="576"/>
      <c r="B3964" s="577"/>
      <c r="C3964" s="578"/>
      <c r="D3964" s="461"/>
      <c r="E3964" s="461"/>
      <c r="F3964" s="579"/>
    </row>
    <row r="3965" spans="1:6" x14ac:dyDescent="0.25">
      <c r="A3965" s="576"/>
      <c r="B3965" s="577"/>
      <c r="C3965" s="578"/>
      <c r="D3965" s="461"/>
      <c r="E3965" s="461"/>
      <c r="F3965" s="579"/>
    </row>
    <row r="3966" spans="1:6" x14ac:dyDescent="0.25">
      <c r="A3966" s="576"/>
      <c r="B3966" s="577"/>
      <c r="C3966" s="578"/>
      <c r="D3966" s="461"/>
      <c r="E3966" s="461"/>
      <c r="F3966" s="579"/>
    </row>
    <row r="3967" spans="1:6" x14ac:dyDescent="0.25">
      <c r="A3967" s="576"/>
      <c r="B3967" s="577"/>
      <c r="C3967" s="578"/>
      <c r="D3967" s="461"/>
      <c r="E3967" s="461"/>
      <c r="F3967" s="579"/>
    </row>
    <row r="3968" spans="1:6" x14ac:dyDescent="0.25">
      <c r="A3968" s="576"/>
      <c r="B3968" s="577"/>
      <c r="C3968" s="578"/>
      <c r="D3968" s="461"/>
      <c r="E3968" s="461"/>
      <c r="F3968" s="579"/>
    </row>
    <row r="3969" spans="1:6" x14ac:dyDescent="0.25">
      <c r="A3969" s="576"/>
      <c r="B3969" s="577"/>
      <c r="C3969" s="578"/>
      <c r="D3969" s="461"/>
      <c r="E3969" s="461"/>
      <c r="F3969" s="579"/>
    </row>
    <row r="3970" spans="1:6" x14ac:dyDescent="0.25">
      <c r="A3970" s="576"/>
      <c r="B3970" s="577"/>
      <c r="C3970" s="578"/>
      <c r="D3970" s="461"/>
      <c r="E3970" s="461"/>
      <c r="F3970" s="579"/>
    </row>
    <row r="3971" spans="1:6" x14ac:dyDescent="0.25">
      <c r="A3971" s="576"/>
      <c r="B3971" s="577"/>
      <c r="C3971" s="578"/>
      <c r="D3971" s="461"/>
      <c r="E3971" s="461"/>
      <c r="F3971" s="579"/>
    </row>
    <row r="3972" spans="1:6" x14ac:dyDescent="0.25">
      <c r="A3972" s="576"/>
      <c r="B3972" s="577"/>
      <c r="C3972" s="578"/>
      <c r="D3972" s="461"/>
      <c r="E3972" s="461"/>
      <c r="F3972" s="579"/>
    </row>
    <row r="3973" spans="1:6" x14ac:dyDescent="0.25">
      <c r="A3973" s="576"/>
      <c r="B3973" s="577"/>
      <c r="C3973" s="578"/>
      <c r="D3973" s="461"/>
      <c r="E3973" s="461"/>
      <c r="F3973" s="579"/>
    </row>
    <row r="3974" spans="1:6" x14ac:dyDescent="0.25">
      <c r="A3974" s="576"/>
      <c r="B3974" s="577"/>
      <c r="C3974" s="578"/>
      <c r="D3974" s="461"/>
      <c r="E3974" s="461"/>
      <c r="F3974" s="579"/>
    </row>
    <row r="3975" spans="1:6" x14ac:dyDescent="0.25">
      <c r="A3975" s="576"/>
      <c r="B3975" s="577"/>
      <c r="C3975" s="578"/>
      <c r="D3975" s="461"/>
      <c r="E3975" s="461"/>
      <c r="F3975" s="579"/>
    </row>
    <row r="3976" spans="1:6" x14ac:dyDescent="0.25">
      <c r="A3976" s="576"/>
      <c r="B3976" s="577"/>
      <c r="C3976" s="578"/>
      <c r="D3976" s="461"/>
      <c r="E3976" s="461"/>
      <c r="F3976" s="579"/>
    </row>
    <row r="3977" spans="1:6" x14ac:dyDescent="0.25">
      <c r="A3977" s="576"/>
      <c r="B3977" s="577"/>
      <c r="C3977" s="578"/>
      <c r="D3977" s="461"/>
      <c r="E3977" s="461"/>
      <c r="F3977" s="579"/>
    </row>
    <row r="3978" spans="1:6" x14ac:dyDescent="0.25">
      <c r="A3978" s="576"/>
      <c r="B3978" s="577"/>
      <c r="C3978" s="578"/>
      <c r="D3978" s="461"/>
      <c r="E3978" s="461"/>
      <c r="F3978" s="579"/>
    </row>
    <row r="3979" spans="1:6" x14ac:dyDescent="0.25">
      <c r="A3979" s="576"/>
      <c r="B3979" s="577"/>
      <c r="C3979" s="578"/>
      <c r="D3979" s="461"/>
      <c r="E3979" s="461"/>
      <c r="F3979" s="579"/>
    </row>
    <row r="3980" spans="1:6" x14ac:dyDescent="0.25">
      <c r="A3980" s="576"/>
      <c r="B3980" s="577"/>
      <c r="C3980" s="578"/>
      <c r="D3980" s="461"/>
      <c r="E3980" s="461"/>
      <c r="F3980" s="579"/>
    </row>
    <row r="3981" spans="1:6" x14ac:dyDescent="0.25">
      <c r="A3981" s="576"/>
      <c r="B3981" s="577"/>
      <c r="C3981" s="578"/>
      <c r="D3981" s="461"/>
      <c r="E3981" s="461"/>
      <c r="F3981" s="579"/>
    </row>
    <row r="3982" spans="1:6" x14ac:dyDescent="0.25">
      <c r="A3982" s="576"/>
      <c r="B3982" s="577"/>
      <c r="C3982" s="578"/>
      <c r="D3982" s="461"/>
      <c r="E3982" s="461"/>
      <c r="F3982" s="579"/>
    </row>
    <row r="3983" spans="1:6" x14ac:dyDescent="0.25">
      <c r="A3983" s="576"/>
      <c r="B3983" s="577"/>
      <c r="C3983" s="578"/>
      <c r="D3983" s="461"/>
      <c r="E3983" s="461"/>
      <c r="F3983" s="579"/>
    </row>
    <row r="3984" spans="1:6" x14ac:dyDescent="0.25">
      <c r="A3984" s="576"/>
      <c r="B3984" s="577"/>
      <c r="C3984" s="578"/>
      <c r="D3984" s="461"/>
      <c r="E3984" s="461"/>
      <c r="F3984" s="579"/>
    </row>
    <row r="3985" spans="1:6" x14ac:dyDescent="0.25">
      <c r="A3985" s="576"/>
      <c r="B3985" s="577"/>
      <c r="C3985" s="578"/>
      <c r="D3985" s="461"/>
      <c r="E3985" s="461"/>
      <c r="F3985" s="579"/>
    </row>
    <row r="3986" spans="1:6" x14ac:dyDescent="0.25">
      <c r="A3986" s="576"/>
      <c r="B3986" s="577"/>
      <c r="C3986" s="578"/>
      <c r="D3986" s="461"/>
      <c r="E3986" s="461"/>
      <c r="F3986" s="579"/>
    </row>
    <row r="3987" spans="1:6" x14ac:dyDescent="0.25">
      <c r="A3987" s="576"/>
      <c r="B3987" s="577"/>
      <c r="C3987" s="578"/>
      <c r="D3987" s="461"/>
      <c r="E3987" s="461"/>
      <c r="F3987" s="579"/>
    </row>
    <row r="3988" spans="1:6" x14ac:dyDescent="0.25">
      <c r="A3988" s="576"/>
      <c r="B3988" s="577"/>
      <c r="C3988" s="578"/>
      <c r="D3988" s="461"/>
      <c r="E3988" s="461"/>
      <c r="F3988" s="579"/>
    </row>
    <row r="3989" spans="1:6" x14ac:dyDescent="0.25">
      <c r="A3989" s="576"/>
      <c r="B3989" s="577"/>
      <c r="C3989" s="578"/>
      <c r="D3989" s="461"/>
      <c r="E3989" s="461"/>
      <c r="F3989" s="579"/>
    </row>
    <row r="3990" spans="1:6" x14ac:dyDescent="0.25">
      <c r="A3990" s="576"/>
      <c r="B3990" s="577"/>
      <c r="C3990" s="578"/>
      <c r="D3990" s="461"/>
      <c r="E3990" s="461"/>
      <c r="F3990" s="579"/>
    </row>
    <row r="3991" spans="1:6" x14ac:dyDescent="0.25">
      <c r="A3991" s="576"/>
      <c r="B3991" s="577"/>
      <c r="C3991" s="578"/>
      <c r="D3991" s="461"/>
      <c r="E3991" s="461"/>
      <c r="F3991" s="579"/>
    </row>
    <row r="3992" spans="1:6" x14ac:dyDescent="0.25">
      <c r="A3992" s="576"/>
      <c r="B3992" s="577"/>
      <c r="C3992" s="578"/>
      <c r="D3992" s="461"/>
      <c r="E3992" s="461"/>
      <c r="F3992" s="579"/>
    </row>
    <row r="3993" spans="1:6" x14ac:dyDescent="0.25">
      <c r="A3993" s="576"/>
      <c r="B3993" s="577"/>
      <c r="C3993" s="578"/>
      <c r="D3993" s="461"/>
      <c r="E3993" s="461"/>
      <c r="F3993" s="579"/>
    </row>
    <row r="3994" spans="1:6" x14ac:dyDescent="0.25">
      <c r="A3994" s="576"/>
      <c r="B3994" s="577"/>
      <c r="C3994" s="578"/>
      <c r="D3994" s="461"/>
      <c r="E3994" s="461"/>
      <c r="F3994" s="579"/>
    </row>
    <row r="3995" spans="1:6" x14ac:dyDescent="0.25">
      <c r="A3995" s="576"/>
      <c r="B3995" s="577"/>
      <c r="C3995" s="578"/>
      <c r="D3995" s="461"/>
      <c r="E3995" s="461"/>
      <c r="F3995" s="579"/>
    </row>
    <row r="3996" spans="1:6" x14ac:dyDescent="0.25">
      <c r="A3996" s="576"/>
      <c r="B3996" s="577"/>
      <c r="C3996" s="578"/>
      <c r="D3996" s="461"/>
      <c r="E3996" s="461"/>
      <c r="F3996" s="579"/>
    </row>
    <row r="3997" spans="1:6" x14ac:dyDescent="0.25">
      <c r="A3997" s="576"/>
      <c r="B3997" s="577"/>
      <c r="C3997" s="578"/>
      <c r="D3997" s="461"/>
      <c r="E3997" s="461"/>
      <c r="F3997" s="579"/>
    </row>
    <row r="3998" spans="1:6" x14ac:dyDescent="0.25">
      <c r="A3998" s="576"/>
      <c r="B3998" s="577"/>
      <c r="C3998" s="578"/>
      <c r="D3998" s="461"/>
      <c r="E3998" s="461"/>
      <c r="F3998" s="579"/>
    </row>
    <row r="3999" spans="1:6" x14ac:dyDescent="0.25">
      <c r="A3999" s="576"/>
      <c r="B3999" s="577"/>
      <c r="C3999" s="578"/>
      <c r="D3999" s="461"/>
      <c r="E3999" s="461"/>
      <c r="F3999" s="579"/>
    </row>
    <row r="4000" spans="1:6" x14ac:dyDescent="0.25">
      <c r="A4000" s="576"/>
      <c r="B4000" s="577"/>
      <c r="C4000" s="578"/>
      <c r="D4000" s="461"/>
      <c r="E4000" s="461"/>
      <c r="F4000" s="579"/>
    </row>
    <row r="4001" spans="1:6" x14ac:dyDescent="0.25">
      <c r="A4001" s="576"/>
      <c r="B4001" s="577"/>
      <c r="C4001" s="578"/>
      <c r="D4001" s="461"/>
      <c r="E4001" s="461"/>
      <c r="F4001" s="579"/>
    </row>
    <row r="4002" spans="1:6" x14ac:dyDescent="0.25">
      <c r="A4002" s="576"/>
      <c r="B4002" s="577"/>
      <c r="C4002" s="578"/>
      <c r="D4002" s="461"/>
      <c r="E4002" s="461"/>
      <c r="F4002" s="579"/>
    </row>
    <row r="4003" spans="1:6" x14ac:dyDescent="0.25">
      <c r="A4003" s="576"/>
      <c r="B4003" s="577"/>
      <c r="C4003" s="578"/>
      <c r="D4003" s="461"/>
      <c r="E4003" s="461"/>
      <c r="F4003" s="579"/>
    </row>
    <row r="4004" spans="1:6" x14ac:dyDescent="0.25">
      <c r="A4004" s="576"/>
      <c r="B4004" s="577"/>
      <c r="C4004" s="578"/>
      <c r="D4004" s="461"/>
      <c r="E4004" s="461"/>
      <c r="F4004" s="579"/>
    </row>
    <row r="4005" spans="1:6" x14ac:dyDescent="0.25">
      <c r="A4005" s="576"/>
      <c r="B4005" s="577"/>
      <c r="C4005" s="578"/>
      <c r="D4005" s="461"/>
      <c r="E4005" s="461"/>
      <c r="F4005" s="579"/>
    </row>
    <row r="4006" spans="1:6" x14ac:dyDescent="0.25">
      <c r="A4006" s="576"/>
      <c r="B4006" s="577"/>
      <c r="C4006" s="578"/>
      <c r="D4006" s="461"/>
      <c r="E4006" s="461"/>
      <c r="F4006" s="579"/>
    </row>
    <row r="4007" spans="1:6" x14ac:dyDescent="0.25">
      <c r="A4007" s="576"/>
      <c r="B4007" s="577"/>
      <c r="C4007" s="578"/>
      <c r="D4007" s="461"/>
      <c r="E4007" s="461"/>
      <c r="F4007" s="579"/>
    </row>
    <row r="4008" spans="1:6" x14ac:dyDescent="0.25">
      <c r="A4008" s="576"/>
      <c r="B4008" s="577"/>
      <c r="C4008" s="578"/>
      <c r="D4008" s="461"/>
      <c r="E4008" s="461"/>
      <c r="F4008" s="579"/>
    </row>
    <row r="4009" spans="1:6" x14ac:dyDescent="0.25">
      <c r="A4009" s="576"/>
      <c r="B4009" s="577"/>
      <c r="C4009" s="578"/>
      <c r="D4009" s="461"/>
      <c r="E4009" s="461"/>
      <c r="F4009" s="579"/>
    </row>
    <row r="4010" spans="1:6" x14ac:dyDescent="0.25">
      <c r="A4010" s="576"/>
      <c r="B4010" s="577"/>
      <c r="C4010" s="578"/>
      <c r="D4010" s="461"/>
      <c r="E4010" s="461"/>
      <c r="F4010" s="579"/>
    </row>
    <row r="4011" spans="1:6" x14ac:dyDescent="0.25">
      <c r="A4011" s="576"/>
      <c r="B4011" s="577"/>
      <c r="C4011" s="578"/>
      <c r="D4011" s="461"/>
      <c r="E4011" s="461"/>
      <c r="F4011" s="579"/>
    </row>
    <row r="4012" spans="1:6" x14ac:dyDescent="0.25">
      <c r="A4012" s="576"/>
      <c r="B4012" s="577"/>
      <c r="C4012" s="578"/>
      <c r="D4012" s="461"/>
      <c r="E4012" s="461"/>
      <c r="F4012" s="579"/>
    </row>
    <row r="4013" spans="1:6" x14ac:dyDescent="0.25">
      <c r="A4013" s="576"/>
      <c r="B4013" s="577"/>
      <c r="C4013" s="578"/>
      <c r="D4013" s="461"/>
      <c r="E4013" s="461"/>
      <c r="F4013" s="579"/>
    </row>
    <row r="4014" spans="1:6" x14ac:dyDescent="0.25">
      <c r="A4014" s="576"/>
      <c r="B4014" s="577"/>
      <c r="C4014" s="578"/>
      <c r="D4014" s="461"/>
      <c r="E4014" s="461"/>
      <c r="F4014" s="579"/>
    </row>
    <row r="4015" spans="1:6" x14ac:dyDescent="0.25">
      <c r="A4015" s="576"/>
      <c r="B4015" s="577"/>
      <c r="C4015" s="578"/>
      <c r="D4015" s="461"/>
      <c r="E4015" s="461"/>
      <c r="F4015" s="579"/>
    </row>
    <row r="4016" spans="1:6" x14ac:dyDescent="0.25">
      <c r="A4016" s="576"/>
      <c r="B4016" s="577"/>
      <c r="C4016" s="578"/>
      <c r="D4016" s="461"/>
      <c r="E4016" s="461"/>
      <c r="F4016" s="579"/>
    </row>
    <row r="4017" spans="1:6" x14ac:dyDescent="0.25">
      <c r="A4017" s="576"/>
      <c r="B4017" s="577"/>
      <c r="C4017" s="578"/>
      <c r="D4017" s="461"/>
      <c r="E4017" s="461"/>
      <c r="F4017" s="579"/>
    </row>
    <row r="4018" spans="1:6" x14ac:dyDescent="0.25">
      <c r="A4018" s="576"/>
      <c r="B4018" s="577"/>
      <c r="C4018" s="578"/>
      <c r="D4018" s="461"/>
      <c r="E4018" s="461"/>
      <c r="F4018" s="579"/>
    </row>
    <row r="4019" spans="1:6" x14ac:dyDescent="0.25">
      <c r="A4019" s="576"/>
      <c r="B4019" s="577"/>
      <c r="C4019" s="578"/>
      <c r="D4019" s="461"/>
      <c r="E4019" s="461"/>
      <c r="F4019" s="579"/>
    </row>
    <row r="4020" spans="1:6" x14ac:dyDescent="0.25">
      <c r="A4020" s="576"/>
      <c r="B4020" s="577"/>
      <c r="C4020" s="578"/>
      <c r="D4020" s="461"/>
      <c r="E4020" s="461"/>
      <c r="F4020" s="579"/>
    </row>
    <row r="4021" spans="1:6" x14ac:dyDescent="0.25">
      <c r="A4021" s="576"/>
      <c r="B4021" s="577"/>
      <c r="C4021" s="578"/>
      <c r="D4021" s="461"/>
      <c r="E4021" s="461"/>
      <c r="F4021" s="579"/>
    </row>
    <row r="4022" spans="1:6" x14ac:dyDescent="0.25">
      <c r="A4022" s="576"/>
      <c r="B4022" s="577"/>
      <c r="C4022" s="578"/>
      <c r="D4022" s="461"/>
      <c r="E4022" s="461"/>
      <c r="F4022" s="579"/>
    </row>
    <row r="4023" spans="1:6" x14ac:dyDescent="0.25">
      <c r="A4023" s="576"/>
      <c r="B4023" s="577"/>
      <c r="C4023" s="578"/>
      <c r="D4023" s="461"/>
      <c r="E4023" s="461"/>
      <c r="F4023" s="579"/>
    </row>
    <row r="4024" spans="1:6" x14ac:dyDescent="0.25">
      <c r="A4024" s="576"/>
      <c r="B4024" s="577"/>
      <c r="C4024" s="578"/>
      <c r="D4024" s="461"/>
      <c r="E4024" s="461"/>
      <c r="F4024" s="579"/>
    </row>
    <row r="4025" spans="1:6" x14ac:dyDescent="0.25">
      <c r="A4025" s="576"/>
      <c r="B4025" s="577"/>
      <c r="C4025" s="578"/>
      <c r="D4025" s="461"/>
      <c r="E4025" s="461"/>
      <c r="F4025" s="579"/>
    </row>
    <row r="4026" spans="1:6" x14ac:dyDescent="0.25">
      <c r="A4026" s="576"/>
      <c r="B4026" s="577"/>
      <c r="C4026" s="578"/>
      <c r="D4026" s="461"/>
      <c r="E4026" s="461"/>
      <c r="F4026" s="579"/>
    </row>
    <row r="4027" spans="1:6" x14ac:dyDescent="0.25">
      <c r="A4027" s="576"/>
      <c r="B4027" s="577"/>
      <c r="C4027" s="578"/>
      <c r="D4027" s="461"/>
      <c r="E4027" s="461"/>
      <c r="F4027" s="579"/>
    </row>
    <row r="4028" spans="1:6" x14ac:dyDescent="0.25">
      <c r="A4028" s="576"/>
      <c r="B4028" s="577"/>
      <c r="C4028" s="578"/>
      <c r="D4028" s="461"/>
      <c r="E4028" s="461"/>
      <c r="F4028" s="579"/>
    </row>
    <row r="4029" spans="1:6" x14ac:dyDescent="0.25">
      <c r="A4029" s="576"/>
      <c r="B4029" s="577"/>
      <c r="C4029" s="578"/>
      <c r="D4029" s="461"/>
      <c r="E4029" s="461"/>
      <c r="F4029" s="579"/>
    </row>
    <row r="4030" spans="1:6" x14ac:dyDescent="0.25">
      <c r="A4030" s="576"/>
      <c r="B4030" s="577"/>
      <c r="C4030" s="578"/>
      <c r="D4030" s="461"/>
      <c r="E4030" s="461"/>
      <c r="F4030" s="579"/>
    </row>
    <row r="4031" spans="1:6" x14ac:dyDescent="0.25">
      <c r="A4031" s="576"/>
      <c r="B4031" s="577"/>
      <c r="C4031" s="578"/>
      <c r="D4031" s="461"/>
      <c r="E4031" s="461"/>
      <c r="F4031" s="579"/>
    </row>
    <row r="4032" spans="1:6" x14ac:dyDescent="0.25">
      <c r="A4032" s="576"/>
      <c r="B4032" s="577"/>
      <c r="C4032" s="578"/>
      <c r="D4032" s="461"/>
      <c r="E4032" s="461"/>
      <c r="F4032" s="579"/>
    </row>
    <row r="4033" spans="1:6" x14ac:dyDescent="0.25">
      <c r="A4033" s="576"/>
      <c r="B4033" s="577"/>
      <c r="C4033" s="578"/>
      <c r="D4033" s="461"/>
      <c r="E4033" s="461"/>
      <c r="F4033" s="579"/>
    </row>
    <row r="4034" spans="1:6" x14ac:dyDescent="0.25">
      <c r="A4034" s="576"/>
      <c r="B4034" s="577"/>
      <c r="C4034" s="578"/>
      <c r="D4034" s="461"/>
      <c r="E4034" s="461"/>
      <c r="F4034" s="579"/>
    </row>
    <row r="4035" spans="1:6" x14ac:dyDescent="0.25">
      <c r="A4035" s="576"/>
      <c r="B4035" s="577"/>
      <c r="C4035" s="578"/>
      <c r="D4035" s="461"/>
      <c r="E4035" s="461"/>
      <c r="F4035" s="579"/>
    </row>
    <row r="4036" spans="1:6" x14ac:dyDescent="0.25">
      <c r="A4036" s="576"/>
      <c r="B4036" s="577"/>
      <c r="C4036" s="578"/>
      <c r="D4036" s="461"/>
      <c r="E4036" s="461"/>
      <c r="F4036" s="579"/>
    </row>
    <row r="4037" spans="1:6" x14ac:dyDescent="0.25">
      <c r="A4037" s="576"/>
      <c r="B4037" s="577"/>
      <c r="C4037" s="578"/>
      <c r="D4037" s="461"/>
      <c r="E4037" s="461"/>
      <c r="F4037" s="579"/>
    </row>
    <row r="4038" spans="1:6" x14ac:dyDescent="0.25">
      <c r="A4038" s="576"/>
      <c r="B4038" s="577"/>
      <c r="C4038" s="578"/>
      <c r="D4038" s="461"/>
      <c r="E4038" s="461"/>
      <c r="F4038" s="579"/>
    </row>
    <row r="4039" spans="1:6" x14ac:dyDescent="0.25">
      <c r="A4039" s="576"/>
      <c r="B4039" s="577"/>
      <c r="C4039" s="578"/>
      <c r="D4039" s="461"/>
      <c r="E4039" s="461"/>
      <c r="F4039" s="579"/>
    </row>
    <row r="4040" spans="1:6" x14ac:dyDescent="0.25">
      <c r="A4040" s="576"/>
      <c r="B4040" s="577"/>
      <c r="C4040" s="578"/>
      <c r="D4040" s="461"/>
      <c r="E4040" s="461"/>
      <c r="F4040" s="579"/>
    </row>
    <row r="4041" spans="1:6" x14ac:dyDescent="0.25">
      <c r="A4041" s="576"/>
      <c r="B4041" s="577"/>
      <c r="C4041" s="578"/>
      <c r="D4041" s="461"/>
      <c r="E4041" s="461"/>
      <c r="F4041" s="579"/>
    </row>
    <row r="4042" spans="1:6" x14ac:dyDescent="0.25">
      <c r="A4042" s="576"/>
      <c r="B4042" s="577"/>
      <c r="C4042" s="578"/>
      <c r="D4042" s="461"/>
      <c r="E4042" s="461"/>
      <c r="F4042" s="579"/>
    </row>
    <row r="4043" spans="1:6" x14ac:dyDescent="0.25">
      <c r="A4043" s="576"/>
      <c r="B4043" s="577"/>
      <c r="C4043" s="578"/>
      <c r="D4043" s="461"/>
      <c r="E4043" s="461"/>
      <c r="F4043" s="579"/>
    </row>
    <row r="4044" spans="1:6" x14ac:dyDescent="0.25">
      <c r="A4044" s="576"/>
      <c r="B4044" s="577"/>
      <c r="C4044" s="578"/>
      <c r="D4044" s="461"/>
      <c r="E4044" s="461"/>
      <c r="F4044" s="579"/>
    </row>
    <row r="4045" spans="1:6" x14ac:dyDescent="0.25">
      <c r="A4045" s="576"/>
      <c r="B4045" s="577"/>
      <c r="C4045" s="578"/>
      <c r="D4045" s="461"/>
      <c r="E4045" s="461"/>
      <c r="F4045" s="579"/>
    </row>
    <row r="4046" spans="1:6" x14ac:dyDescent="0.25">
      <c r="A4046" s="576"/>
      <c r="B4046" s="577"/>
      <c r="C4046" s="578"/>
      <c r="D4046" s="461"/>
      <c r="E4046" s="461"/>
      <c r="F4046" s="579"/>
    </row>
    <row r="4047" spans="1:6" x14ac:dyDescent="0.25">
      <c r="A4047" s="576"/>
      <c r="B4047" s="577"/>
      <c r="C4047" s="578"/>
      <c r="D4047" s="461"/>
      <c r="E4047" s="461"/>
      <c r="F4047" s="579"/>
    </row>
    <row r="4048" spans="1:6" x14ac:dyDescent="0.25">
      <c r="A4048" s="576"/>
      <c r="B4048" s="577"/>
      <c r="C4048" s="578"/>
      <c r="D4048" s="461"/>
      <c r="E4048" s="461"/>
      <c r="F4048" s="579"/>
    </row>
    <row r="4049" spans="1:6" x14ac:dyDescent="0.25">
      <c r="A4049" s="576"/>
      <c r="B4049" s="577"/>
      <c r="C4049" s="578"/>
      <c r="D4049" s="461"/>
      <c r="E4049" s="461"/>
      <c r="F4049" s="579"/>
    </row>
    <row r="4050" spans="1:6" x14ac:dyDescent="0.25">
      <c r="A4050" s="576"/>
      <c r="B4050" s="577"/>
      <c r="C4050" s="578"/>
      <c r="D4050" s="461"/>
      <c r="E4050" s="461"/>
      <c r="F4050" s="579"/>
    </row>
    <row r="4051" spans="1:6" x14ac:dyDescent="0.25">
      <c r="A4051" s="576"/>
      <c r="B4051" s="577"/>
      <c r="C4051" s="578"/>
      <c r="D4051" s="461"/>
      <c r="E4051" s="461"/>
      <c r="F4051" s="579"/>
    </row>
    <row r="4052" spans="1:6" x14ac:dyDescent="0.25">
      <c r="A4052" s="576"/>
      <c r="B4052" s="577"/>
      <c r="C4052" s="578"/>
      <c r="D4052" s="461"/>
      <c r="E4052" s="461"/>
      <c r="F4052" s="579"/>
    </row>
    <row r="4053" spans="1:6" x14ac:dyDescent="0.25">
      <c r="A4053" s="576"/>
      <c r="B4053" s="577"/>
      <c r="C4053" s="578"/>
      <c r="D4053" s="461"/>
      <c r="E4053" s="461"/>
      <c r="F4053" s="579"/>
    </row>
    <row r="4054" spans="1:6" x14ac:dyDescent="0.25">
      <c r="A4054" s="576"/>
      <c r="B4054" s="577"/>
      <c r="C4054" s="578"/>
      <c r="D4054" s="461"/>
      <c r="E4054" s="461"/>
      <c r="F4054" s="579"/>
    </row>
    <row r="4055" spans="1:6" x14ac:dyDescent="0.25">
      <c r="A4055" s="576"/>
      <c r="B4055" s="577"/>
      <c r="C4055" s="578"/>
      <c r="D4055" s="461"/>
      <c r="E4055" s="461"/>
      <c r="F4055" s="579"/>
    </row>
    <row r="4056" spans="1:6" x14ac:dyDescent="0.25">
      <c r="A4056" s="576"/>
      <c r="B4056" s="577"/>
      <c r="C4056" s="578"/>
      <c r="D4056" s="461"/>
      <c r="E4056" s="461"/>
      <c r="F4056" s="579"/>
    </row>
    <row r="4057" spans="1:6" x14ac:dyDescent="0.25">
      <c r="A4057" s="576"/>
      <c r="B4057" s="577"/>
      <c r="C4057" s="578"/>
      <c r="D4057" s="461"/>
      <c r="E4057" s="461"/>
      <c r="F4057" s="579"/>
    </row>
    <row r="4058" spans="1:6" x14ac:dyDescent="0.25">
      <c r="A4058" s="576"/>
      <c r="B4058" s="577"/>
      <c r="C4058" s="578"/>
      <c r="D4058" s="461"/>
      <c r="E4058" s="461"/>
      <c r="F4058" s="579"/>
    </row>
    <row r="4059" spans="1:6" x14ac:dyDescent="0.25">
      <c r="A4059" s="576"/>
      <c r="B4059" s="577"/>
      <c r="C4059" s="578"/>
      <c r="D4059" s="461"/>
      <c r="E4059" s="461"/>
      <c r="F4059" s="579"/>
    </row>
    <row r="4060" spans="1:6" x14ac:dyDescent="0.25">
      <c r="A4060" s="576"/>
      <c r="B4060" s="577"/>
      <c r="C4060" s="578"/>
      <c r="D4060" s="461"/>
      <c r="E4060" s="461"/>
      <c r="F4060" s="579"/>
    </row>
    <row r="4061" spans="1:6" x14ac:dyDescent="0.25">
      <c r="A4061" s="576"/>
      <c r="B4061" s="577"/>
      <c r="C4061" s="578"/>
      <c r="D4061" s="461"/>
      <c r="E4061" s="461"/>
      <c r="F4061" s="579"/>
    </row>
    <row r="4062" spans="1:6" x14ac:dyDescent="0.25">
      <c r="A4062" s="576"/>
      <c r="B4062" s="577"/>
      <c r="C4062" s="578"/>
      <c r="D4062" s="461"/>
      <c r="E4062" s="461"/>
      <c r="F4062" s="579"/>
    </row>
    <row r="4063" spans="1:6" x14ac:dyDescent="0.25">
      <c r="A4063" s="576"/>
      <c r="B4063" s="577"/>
      <c r="C4063" s="578"/>
      <c r="D4063" s="461"/>
      <c r="E4063" s="461"/>
      <c r="F4063" s="579"/>
    </row>
    <row r="4064" spans="1:6" x14ac:dyDescent="0.25">
      <c r="A4064" s="576"/>
      <c r="B4064" s="577"/>
      <c r="C4064" s="578"/>
      <c r="D4064" s="461"/>
      <c r="E4064" s="461"/>
      <c r="F4064" s="579"/>
    </row>
    <row r="4065" spans="1:6" x14ac:dyDescent="0.25">
      <c r="A4065" s="576"/>
      <c r="B4065" s="577"/>
      <c r="C4065" s="578"/>
      <c r="D4065" s="461"/>
      <c r="E4065" s="461"/>
      <c r="F4065" s="579"/>
    </row>
    <row r="4066" spans="1:6" x14ac:dyDescent="0.25">
      <c r="A4066" s="576"/>
      <c r="B4066" s="577"/>
      <c r="C4066" s="578"/>
      <c r="D4066" s="461"/>
      <c r="E4066" s="461"/>
      <c r="F4066" s="579"/>
    </row>
    <row r="4067" spans="1:6" x14ac:dyDescent="0.25">
      <c r="A4067" s="576"/>
      <c r="B4067" s="577"/>
      <c r="C4067" s="578"/>
      <c r="D4067" s="461"/>
      <c r="E4067" s="461"/>
      <c r="F4067" s="579"/>
    </row>
    <row r="4068" spans="1:6" x14ac:dyDescent="0.25">
      <c r="A4068" s="576"/>
      <c r="B4068" s="577"/>
      <c r="C4068" s="578"/>
      <c r="D4068" s="461"/>
      <c r="E4068" s="461"/>
      <c r="F4068" s="579"/>
    </row>
    <row r="4069" spans="1:6" x14ac:dyDescent="0.25">
      <c r="A4069" s="576"/>
      <c r="B4069" s="577"/>
      <c r="C4069" s="578"/>
      <c r="D4069" s="461"/>
      <c r="E4069" s="461"/>
      <c r="F4069" s="579"/>
    </row>
    <row r="4070" spans="1:6" x14ac:dyDescent="0.25">
      <c r="A4070" s="576"/>
      <c r="B4070" s="577"/>
      <c r="C4070" s="578"/>
      <c r="D4070" s="461"/>
      <c r="E4070" s="461"/>
      <c r="F4070" s="579"/>
    </row>
    <row r="4071" spans="1:6" x14ac:dyDescent="0.25">
      <c r="A4071" s="576"/>
      <c r="B4071" s="577"/>
      <c r="C4071" s="578"/>
      <c r="D4071" s="461"/>
      <c r="E4071" s="461"/>
      <c r="F4071" s="579"/>
    </row>
    <row r="4072" spans="1:6" x14ac:dyDescent="0.25">
      <c r="A4072" s="576"/>
      <c r="B4072" s="577"/>
      <c r="C4072" s="578"/>
      <c r="D4072" s="461"/>
      <c r="E4072" s="461"/>
      <c r="F4072" s="579"/>
    </row>
    <row r="4073" spans="1:6" x14ac:dyDescent="0.25">
      <c r="A4073" s="576"/>
      <c r="B4073" s="577"/>
      <c r="C4073" s="578"/>
      <c r="D4073" s="461"/>
      <c r="E4073" s="461"/>
      <c r="F4073" s="579"/>
    </row>
    <row r="4074" spans="1:6" x14ac:dyDescent="0.25">
      <c r="A4074" s="576"/>
      <c r="B4074" s="577"/>
      <c r="C4074" s="578"/>
      <c r="D4074" s="461"/>
      <c r="E4074" s="461"/>
      <c r="F4074" s="579"/>
    </row>
    <row r="4075" spans="1:6" x14ac:dyDescent="0.25">
      <c r="A4075" s="576"/>
      <c r="B4075" s="577"/>
      <c r="C4075" s="578"/>
      <c r="D4075" s="461"/>
      <c r="E4075" s="461"/>
      <c r="F4075" s="579"/>
    </row>
    <row r="4076" spans="1:6" x14ac:dyDescent="0.25">
      <c r="A4076" s="576"/>
      <c r="B4076" s="577"/>
      <c r="C4076" s="578"/>
      <c r="D4076" s="461"/>
      <c r="E4076" s="461"/>
      <c r="F4076" s="579"/>
    </row>
    <row r="4077" spans="1:6" x14ac:dyDescent="0.25">
      <c r="A4077" s="576"/>
      <c r="B4077" s="577"/>
      <c r="C4077" s="578"/>
      <c r="D4077" s="461"/>
      <c r="E4077" s="461"/>
      <c r="F4077" s="579"/>
    </row>
    <row r="4078" spans="1:6" x14ac:dyDescent="0.25">
      <c r="A4078" s="576"/>
      <c r="B4078" s="577"/>
      <c r="C4078" s="578"/>
      <c r="D4078" s="461"/>
      <c r="E4078" s="461"/>
      <c r="F4078" s="579"/>
    </row>
    <row r="4079" spans="1:6" x14ac:dyDescent="0.25">
      <c r="A4079" s="576"/>
      <c r="B4079" s="577"/>
      <c r="C4079" s="578"/>
      <c r="D4079" s="461"/>
      <c r="E4079" s="461"/>
      <c r="F4079" s="579"/>
    </row>
    <row r="4080" spans="1:6" x14ac:dyDescent="0.25">
      <c r="A4080" s="576"/>
      <c r="B4080" s="577"/>
      <c r="C4080" s="578"/>
      <c r="D4080" s="461"/>
      <c r="E4080" s="461"/>
      <c r="F4080" s="579"/>
    </row>
    <row r="4081" spans="1:6" x14ac:dyDescent="0.25">
      <c r="A4081" s="576"/>
      <c r="B4081" s="577"/>
      <c r="C4081" s="578"/>
      <c r="D4081" s="461"/>
      <c r="E4081" s="461"/>
      <c r="F4081" s="579"/>
    </row>
    <row r="4082" spans="1:6" x14ac:dyDescent="0.25">
      <c r="A4082" s="576"/>
      <c r="B4082" s="577"/>
      <c r="C4082" s="578"/>
      <c r="D4082" s="461"/>
      <c r="E4082" s="461"/>
      <c r="F4082" s="579"/>
    </row>
    <row r="4083" spans="1:6" x14ac:dyDescent="0.25">
      <c r="A4083" s="576"/>
      <c r="B4083" s="577"/>
      <c r="C4083" s="578"/>
      <c r="D4083" s="461"/>
      <c r="E4083" s="461"/>
      <c r="F4083" s="579"/>
    </row>
    <row r="4084" spans="1:6" x14ac:dyDescent="0.25">
      <c r="A4084" s="576"/>
      <c r="B4084" s="577"/>
      <c r="C4084" s="578"/>
      <c r="D4084" s="461"/>
      <c r="E4084" s="461"/>
      <c r="F4084" s="579"/>
    </row>
    <row r="4085" spans="1:6" x14ac:dyDescent="0.25">
      <c r="A4085" s="576"/>
      <c r="B4085" s="577"/>
      <c r="C4085" s="578"/>
      <c r="D4085" s="461"/>
      <c r="E4085" s="461"/>
      <c r="F4085" s="579"/>
    </row>
    <row r="4086" spans="1:6" x14ac:dyDescent="0.25">
      <c r="A4086" s="576"/>
      <c r="B4086" s="577"/>
      <c r="C4086" s="578"/>
      <c r="D4086" s="461"/>
      <c r="E4086" s="461"/>
      <c r="F4086" s="579"/>
    </row>
    <row r="4087" spans="1:6" x14ac:dyDescent="0.25">
      <c r="A4087" s="576"/>
      <c r="B4087" s="577"/>
      <c r="C4087" s="578"/>
      <c r="D4087" s="461"/>
      <c r="E4087" s="461"/>
      <c r="F4087" s="579"/>
    </row>
    <row r="4088" spans="1:6" x14ac:dyDescent="0.25">
      <c r="A4088" s="576"/>
      <c r="B4088" s="577"/>
      <c r="C4088" s="578"/>
      <c r="D4088" s="461"/>
      <c r="E4088" s="461"/>
      <c r="F4088" s="579"/>
    </row>
    <row r="4089" spans="1:6" x14ac:dyDescent="0.25">
      <c r="A4089" s="576"/>
      <c r="B4089" s="577"/>
      <c r="C4089" s="578"/>
      <c r="D4089" s="461"/>
      <c r="E4089" s="461"/>
      <c r="F4089" s="579"/>
    </row>
    <row r="4090" spans="1:6" x14ac:dyDescent="0.25">
      <c r="A4090" s="576"/>
      <c r="B4090" s="577"/>
      <c r="C4090" s="578"/>
      <c r="D4090" s="461"/>
      <c r="E4090" s="461"/>
      <c r="F4090" s="579"/>
    </row>
    <row r="4091" spans="1:6" x14ac:dyDescent="0.25">
      <c r="A4091" s="576"/>
      <c r="B4091" s="577"/>
      <c r="C4091" s="578"/>
      <c r="D4091" s="461"/>
      <c r="E4091" s="461"/>
      <c r="F4091" s="579"/>
    </row>
    <row r="4092" spans="1:6" x14ac:dyDescent="0.25">
      <c r="A4092" s="576"/>
      <c r="B4092" s="577"/>
      <c r="C4092" s="578"/>
      <c r="D4092" s="461"/>
      <c r="E4092" s="461"/>
      <c r="F4092" s="579"/>
    </row>
    <row r="4093" spans="1:6" x14ac:dyDescent="0.25">
      <c r="A4093" s="576"/>
      <c r="B4093" s="577"/>
      <c r="C4093" s="578"/>
      <c r="D4093" s="461"/>
      <c r="E4093" s="461"/>
      <c r="F4093" s="579"/>
    </row>
    <row r="4094" spans="1:6" x14ac:dyDescent="0.25">
      <c r="A4094" s="576"/>
      <c r="B4094" s="577"/>
      <c r="C4094" s="578"/>
      <c r="D4094" s="461"/>
      <c r="E4094" s="461"/>
      <c r="F4094" s="579"/>
    </row>
    <row r="4095" spans="1:6" x14ac:dyDescent="0.25">
      <c r="A4095" s="576"/>
      <c r="B4095" s="577"/>
      <c r="C4095" s="578"/>
      <c r="D4095" s="461"/>
      <c r="E4095" s="461"/>
      <c r="F4095" s="579"/>
    </row>
    <row r="4096" spans="1:6" x14ac:dyDescent="0.25">
      <c r="A4096" s="576"/>
      <c r="B4096" s="577"/>
      <c r="C4096" s="578"/>
      <c r="D4096" s="461"/>
      <c r="E4096" s="461"/>
      <c r="F4096" s="579"/>
    </row>
    <row r="4097" spans="1:6" x14ac:dyDescent="0.25">
      <c r="A4097" s="576"/>
      <c r="B4097" s="577"/>
      <c r="C4097" s="578"/>
      <c r="D4097" s="461"/>
      <c r="E4097" s="461"/>
      <c r="F4097" s="579"/>
    </row>
    <row r="4098" spans="1:6" x14ac:dyDescent="0.25">
      <c r="A4098" s="576"/>
      <c r="B4098" s="577"/>
      <c r="C4098" s="578"/>
      <c r="D4098" s="461"/>
      <c r="E4098" s="461"/>
      <c r="F4098" s="579"/>
    </row>
    <row r="4099" spans="1:6" x14ac:dyDescent="0.25">
      <c r="A4099" s="576"/>
      <c r="B4099" s="577"/>
      <c r="C4099" s="578"/>
      <c r="D4099" s="461"/>
      <c r="E4099" s="461"/>
      <c r="F4099" s="579"/>
    </row>
    <row r="4100" spans="1:6" x14ac:dyDescent="0.25">
      <c r="A4100" s="576"/>
      <c r="B4100" s="577"/>
      <c r="C4100" s="578"/>
      <c r="D4100" s="461"/>
      <c r="E4100" s="461"/>
      <c r="F4100" s="579"/>
    </row>
    <row r="4101" spans="1:6" x14ac:dyDescent="0.25">
      <c r="A4101" s="576"/>
      <c r="B4101" s="577"/>
      <c r="C4101" s="578"/>
      <c r="D4101" s="461"/>
      <c r="E4101" s="461"/>
      <c r="F4101" s="579"/>
    </row>
    <row r="4102" spans="1:6" x14ac:dyDescent="0.25">
      <c r="A4102" s="576"/>
      <c r="B4102" s="577"/>
      <c r="C4102" s="578"/>
      <c r="D4102" s="461"/>
      <c r="E4102" s="461"/>
      <c r="F4102" s="579"/>
    </row>
    <row r="4103" spans="1:6" x14ac:dyDescent="0.25">
      <c r="A4103" s="576"/>
      <c r="B4103" s="577"/>
      <c r="C4103" s="578"/>
      <c r="D4103" s="461"/>
      <c r="E4103" s="461"/>
      <c r="F4103" s="579"/>
    </row>
    <row r="4104" spans="1:6" x14ac:dyDescent="0.25">
      <c r="A4104" s="576"/>
      <c r="B4104" s="577"/>
      <c r="C4104" s="578"/>
      <c r="D4104" s="461"/>
      <c r="E4104" s="461"/>
      <c r="F4104" s="579"/>
    </row>
    <row r="4105" spans="1:6" x14ac:dyDescent="0.25">
      <c r="A4105" s="576"/>
      <c r="B4105" s="577"/>
      <c r="C4105" s="578"/>
      <c r="D4105" s="461"/>
      <c r="E4105" s="461"/>
      <c r="F4105" s="579"/>
    </row>
    <row r="4106" spans="1:6" x14ac:dyDescent="0.25">
      <c r="A4106" s="576"/>
      <c r="B4106" s="577"/>
      <c r="C4106" s="578"/>
      <c r="D4106" s="461"/>
      <c r="E4106" s="461"/>
      <c r="F4106" s="579"/>
    </row>
    <row r="4107" spans="1:6" x14ac:dyDescent="0.25">
      <c r="A4107" s="576"/>
      <c r="B4107" s="577"/>
      <c r="C4107" s="578"/>
      <c r="D4107" s="461"/>
      <c r="E4107" s="461"/>
      <c r="F4107" s="579"/>
    </row>
    <row r="4108" spans="1:6" x14ac:dyDescent="0.25">
      <c r="A4108" s="576"/>
      <c r="B4108" s="577"/>
      <c r="C4108" s="578"/>
      <c r="D4108" s="461"/>
      <c r="E4108" s="461"/>
      <c r="F4108" s="579"/>
    </row>
    <row r="4109" spans="1:6" x14ac:dyDescent="0.25">
      <c r="A4109" s="576"/>
      <c r="B4109" s="577"/>
      <c r="C4109" s="578"/>
      <c r="D4109" s="461"/>
      <c r="E4109" s="461"/>
      <c r="F4109" s="579"/>
    </row>
    <row r="4110" spans="1:6" x14ac:dyDescent="0.25">
      <c r="A4110" s="576"/>
      <c r="B4110" s="577"/>
      <c r="C4110" s="578"/>
      <c r="D4110" s="461"/>
      <c r="E4110" s="461"/>
      <c r="F4110" s="579"/>
    </row>
    <row r="4111" spans="1:6" x14ac:dyDescent="0.25">
      <c r="A4111" s="576"/>
      <c r="B4111" s="577"/>
      <c r="C4111" s="578"/>
      <c r="D4111" s="461"/>
      <c r="E4111" s="461"/>
      <c r="F4111" s="579"/>
    </row>
    <row r="4112" spans="1:6" x14ac:dyDescent="0.25">
      <c r="A4112" s="576"/>
      <c r="B4112" s="577"/>
      <c r="C4112" s="578"/>
      <c r="D4112" s="461"/>
      <c r="E4112" s="461"/>
      <c r="F4112" s="579"/>
    </row>
    <row r="4113" spans="1:6" x14ac:dyDescent="0.25">
      <c r="A4113" s="576"/>
      <c r="B4113" s="577"/>
      <c r="C4113" s="578"/>
      <c r="D4113" s="461"/>
      <c r="E4113" s="461"/>
      <c r="F4113" s="579"/>
    </row>
    <row r="4114" spans="1:6" x14ac:dyDescent="0.25">
      <c r="A4114" s="576"/>
      <c r="B4114" s="577"/>
      <c r="C4114" s="578"/>
      <c r="D4114" s="461"/>
      <c r="E4114" s="461"/>
      <c r="F4114" s="579"/>
    </row>
    <row r="4115" spans="1:6" x14ac:dyDescent="0.25">
      <c r="A4115" s="576"/>
      <c r="B4115" s="577"/>
      <c r="C4115" s="578"/>
      <c r="D4115" s="461"/>
      <c r="E4115" s="461"/>
      <c r="F4115" s="579"/>
    </row>
    <row r="4116" spans="1:6" x14ac:dyDescent="0.25">
      <c r="A4116" s="576"/>
      <c r="B4116" s="577"/>
      <c r="C4116" s="578"/>
      <c r="D4116" s="461"/>
      <c r="E4116" s="461"/>
      <c r="F4116" s="579"/>
    </row>
    <row r="4117" spans="1:6" x14ac:dyDescent="0.25">
      <c r="A4117" s="576"/>
      <c r="B4117" s="577"/>
      <c r="C4117" s="578"/>
      <c r="D4117" s="461"/>
      <c r="E4117" s="461"/>
      <c r="F4117" s="579"/>
    </row>
    <row r="4118" spans="1:6" x14ac:dyDescent="0.25">
      <c r="A4118" s="576"/>
      <c r="B4118" s="577"/>
      <c r="C4118" s="578"/>
      <c r="D4118" s="461"/>
      <c r="E4118" s="461"/>
      <c r="F4118" s="579"/>
    </row>
    <row r="4119" spans="1:6" x14ac:dyDescent="0.25">
      <c r="A4119" s="576"/>
      <c r="B4119" s="577"/>
      <c r="C4119" s="578"/>
      <c r="D4119" s="461"/>
      <c r="E4119" s="461"/>
      <c r="F4119" s="579"/>
    </row>
    <row r="4120" spans="1:6" x14ac:dyDescent="0.25">
      <c r="A4120" s="576"/>
      <c r="B4120" s="577"/>
      <c r="C4120" s="578"/>
      <c r="D4120" s="461"/>
      <c r="E4120" s="461"/>
      <c r="F4120" s="579"/>
    </row>
    <row r="4121" spans="1:6" x14ac:dyDescent="0.25">
      <c r="A4121" s="576"/>
      <c r="B4121" s="577"/>
      <c r="C4121" s="578"/>
      <c r="D4121" s="461"/>
      <c r="E4121" s="461"/>
      <c r="F4121" s="579"/>
    </row>
    <row r="4122" spans="1:6" x14ac:dyDescent="0.25">
      <c r="A4122" s="576"/>
      <c r="B4122" s="577"/>
      <c r="C4122" s="578"/>
      <c r="D4122" s="461"/>
      <c r="E4122" s="461"/>
      <c r="F4122" s="579"/>
    </row>
    <row r="4123" spans="1:6" x14ac:dyDescent="0.25">
      <c r="A4123" s="576"/>
      <c r="B4123" s="577"/>
      <c r="C4123" s="578"/>
      <c r="D4123" s="461"/>
      <c r="E4123" s="461"/>
      <c r="F4123" s="579"/>
    </row>
    <row r="4124" spans="1:6" x14ac:dyDescent="0.25">
      <c r="A4124" s="576"/>
      <c r="B4124" s="577"/>
      <c r="C4124" s="578"/>
      <c r="D4124" s="461"/>
      <c r="E4124" s="461"/>
      <c r="F4124" s="579"/>
    </row>
    <row r="4125" spans="1:6" x14ac:dyDescent="0.25">
      <c r="A4125" s="576"/>
      <c r="B4125" s="577"/>
      <c r="C4125" s="578"/>
      <c r="D4125" s="461"/>
      <c r="E4125" s="461"/>
      <c r="F4125" s="579"/>
    </row>
    <row r="4126" spans="1:6" x14ac:dyDescent="0.25">
      <c r="A4126" s="576"/>
      <c r="B4126" s="577"/>
      <c r="C4126" s="578"/>
      <c r="D4126" s="461"/>
      <c r="E4126" s="461"/>
      <c r="F4126" s="579"/>
    </row>
    <row r="4127" spans="1:6" x14ac:dyDescent="0.25">
      <c r="A4127" s="576"/>
      <c r="B4127" s="577"/>
      <c r="C4127" s="578"/>
      <c r="D4127" s="461"/>
      <c r="E4127" s="461"/>
      <c r="F4127" s="579"/>
    </row>
    <row r="4128" spans="1:6" x14ac:dyDescent="0.25">
      <c r="A4128" s="576"/>
      <c r="B4128" s="577"/>
      <c r="C4128" s="578"/>
      <c r="D4128" s="461"/>
      <c r="E4128" s="461"/>
      <c r="F4128" s="579"/>
    </row>
    <row r="4129" spans="1:6" x14ac:dyDescent="0.25">
      <c r="A4129" s="576"/>
      <c r="B4129" s="577"/>
      <c r="C4129" s="578"/>
      <c r="D4129" s="461"/>
      <c r="E4129" s="461"/>
      <c r="F4129" s="579"/>
    </row>
    <row r="4130" spans="1:6" x14ac:dyDescent="0.25">
      <c r="A4130" s="576"/>
      <c r="B4130" s="577"/>
      <c r="C4130" s="578"/>
      <c r="D4130" s="461"/>
      <c r="E4130" s="461"/>
      <c r="F4130" s="579"/>
    </row>
    <row r="4131" spans="1:6" x14ac:dyDescent="0.25">
      <c r="A4131" s="576"/>
      <c r="B4131" s="577"/>
      <c r="C4131" s="578"/>
      <c r="D4131" s="461"/>
      <c r="E4131" s="461"/>
      <c r="F4131" s="579"/>
    </row>
    <row r="4132" spans="1:6" x14ac:dyDescent="0.25">
      <c r="A4132" s="576"/>
      <c r="B4132" s="577"/>
      <c r="C4132" s="578"/>
      <c r="D4132" s="461"/>
      <c r="E4132" s="461"/>
      <c r="F4132" s="579"/>
    </row>
    <row r="4133" spans="1:6" x14ac:dyDescent="0.25">
      <c r="A4133" s="576"/>
      <c r="B4133" s="577"/>
      <c r="C4133" s="578"/>
      <c r="D4133" s="461"/>
      <c r="E4133" s="461"/>
      <c r="F4133" s="579"/>
    </row>
    <row r="4134" spans="1:6" x14ac:dyDescent="0.25">
      <c r="A4134" s="576"/>
      <c r="B4134" s="577"/>
      <c r="C4134" s="578"/>
      <c r="D4134" s="461"/>
      <c r="E4134" s="461"/>
      <c r="F4134" s="579"/>
    </row>
    <row r="4135" spans="1:6" x14ac:dyDescent="0.25">
      <c r="A4135" s="576"/>
      <c r="B4135" s="577"/>
      <c r="C4135" s="578"/>
      <c r="D4135" s="461"/>
      <c r="E4135" s="461"/>
      <c r="F4135" s="579"/>
    </row>
    <row r="4136" spans="1:6" x14ac:dyDescent="0.25">
      <c r="A4136" s="576"/>
      <c r="B4136" s="577"/>
      <c r="C4136" s="578"/>
      <c r="D4136" s="461"/>
      <c r="E4136" s="461"/>
      <c r="F4136" s="579"/>
    </row>
    <row r="4137" spans="1:6" x14ac:dyDescent="0.25">
      <c r="A4137" s="576"/>
      <c r="B4137" s="577"/>
      <c r="C4137" s="578"/>
      <c r="D4137" s="461"/>
      <c r="E4137" s="461"/>
      <c r="F4137" s="579"/>
    </row>
    <row r="4138" spans="1:6" x14ac:dyDescent="0.25">
      <c r="A4138" s="576"/>
      <c r="B4138" s="577"/>
      <c r="C4138" s="578"/>
      <c r="D4138" s="461"/>
      <c r="E4138" s="461"/>
      <c r="F4138" s="579"/>
    </row>
    <row r="4139" spans="1:6" x14ac:dyDescent="0.25">
      <c r="A4139" s="576"/>
      <c r="B4139" s="577"/>
      <c r="C4139" s="578"/>
      <c r="D4139" s="461"/>
      <c r="E4139" s="461"/>
      <c r="F4139" s="579"/>
    </row>
    <row r="4140" spans="1:6" x14ac:dyDescent="0.25">
      <c r="A4140" s="576"/>
      <c r="B4140" s="577"/>
      <c r="C4140" s="578"/>
      <c r="D4140" s="461"/>
      <c r="E4140" s="461"/>
      <c r="F4140" s="579"/>
    </row>
    <row r="4141" spans="1:6" x14ac:dyDescent="0.25">
      <c r="A4141" s="576"/>
      <c r="B4141" s="577"/>
      <c r="C4141" s="578"/>
      <c r="D4141" s="461"/>
      <c r="E4141" s="461"/>
      <c r="F4141" s="579"/>
    </row>
    <row r="4142" spans="1:6" x14ac:dyDescent="0.25">
      <c r="A4142" s="576"/>
      <c r="B4142" s="577"/>
      <c r="C4142" s="578"/>
      <c r="D4142" s="461"/>
      <c r="E4142" s="461"/>
      <c r="F4142" s="579"/>
    </row>
    <row r="4143" spans="1:6" x14ac:dyDescent="0.25">
      <c r="A4143" s="576"/>
      <c r="B4143" s="577"/>
      <c r="C4143" s="578"/>
      <c r="D4143" s="461"/>
      <c r="E4143" s="461"/>
      <c r="F4143" s="579"/>
    </row>
    <row r="4144" spans="1:6" x14ac:dyDescent="0.25">
      <c r="A4144" s="576"/>
      <c r="B4144" s="577"/>
      <c r="C4144" s="578"/>
      <c r="D4144" s="461"/>
      <c r="E4144" s="461"/>
      <c r="F4144" s="579"/>
    </row>
    <row r="4145" spans="1:6" x14ac:dyDescent="0.25">
      <c r="A4145" s="576"/>
      <c r="B4145" s="577"/>
      <c r="C4145" s="578"/>
      <c r="D4145" s="461"/>
      <c r="E4145" s="461"/>
      <c r="F4145" s="579"/>
    </row>
    <row r="4146" spans="1:6" x14ac:dyDescent="0.25">
      <c r="A4146" s="576"/>
      <c r="B4146" s="577"/>
      <c r="C4146" s="578"/>
      <c r="D4146" s="461"/>
      <c r="E4146" s="461"/>
      <c r="F4146" s="579"/>
    </row>
    <row r="4147" spans="1:6" x14ac:dyDescent="0.25">
      <c r="A4147" s="576"/>
      <c r="B4147" s="577"/>
      <c r="C4147" s="578"/>
      <c r="D4147" s="461"/>
      <c r="E4147" s="461"/>
      <c r="F4147" s="579"/>
    </row>
    <row r="4148" spans="1:6" x14ac:dyDescent="0.25">
      <c r="A4148" s="576"/>
      <c r="B4148" s="577"/>
      <c r="C4148" s="578"/>
      <c r="D4148" s="461"/>
      <c r="E4148" s="461"/>
      <c r="F4148" s="579"/>
    </row>
    <row r="4149" spans="1:6" x14ac:dyDescent="0.25">
      <c r="A4149" s="576"/>
      <c r="B4149" s="577"/>
      <c r="C4149" s="578"/>
      <c r="D4149" s="461"/>
      <c r="E4149" s="461"/>
      <c r="F4149" s="579"/>
    </row>
    <row r="4150" spans="1:6" x14ac:dyDescent="0.25">
      <c r="A4150" s="576"/>
      <c r="B4150" s="577"/>
      <c r="C4150" s="578"/>
      <c r="D4150" s="461"/>
      <c r="E4150" s="461"/>
      <c r="F4150" s="579"/>
    </row>
    <row r="4151" spans="1:6" x14ac:dyDescent="0.25">
      <c r="A4151" s="576"/>
      <c r="B4151" s="577"/>
      <c r="C4151" s="578"/>
      <c r="D4151" s="461"/>
      <c r="E4151" s="461"/>
      <c r="F4151" s="579"/>
    </row>
    <row r="4152" spans="1:6" x14ac:dyDescent="0.25">
      <c r="A4152" s="576"/>
      <c r="B4152" s="577"/>
      <c r="C4152" s="578"/>
      <c r="D4152" s="461"/>
      <c r="E4152" s="461"/>
      <c r="F4152" s="579"/>
    </row>
    <row r="4153" spans="1:6" x14ac:dyDescent="0.25">
      <c r="A4153" s="576"/>
      <c r="B4153" s="577"/>
      <c r="C4153" s="578"/>
      <c r="D4153" s="461"/>
      <c r="E4153" s="461"/>
      <c r="F4153" s="579"/>
    </row>
    <row r="4154" spans="1:6" x14ac:dyDescent="0.25">
      <c r="A4154" s="576"/>
      <c r="B4154" s="577"/>
      <c r="C4154" s="578"/>
      <c r="D4154" s="461"/>
      <c r="E4154" s="461"/>
      <c r="F4154" s="579"/>
    </row>
    <row r="4155" spans="1:6" x14ac:dyDescent="0.25">
      <c r="A4155" s="576"/>
      <c r="B4155" s="577"/>
      <c r="C4155" s="578"/>
      <c r="D4155" s="461"/>
      <c r="E4155" s="461"/>
      <c r="F4155" s="579"/>
    </row>
    <row r="4156" spans="1:6" x14ac:dyDescent="0.25">
      <c r="A4156" s="576"/>
      <c r="B4156" s="577"/>
      <c r="C4156" s="578"/>
      <c r="D4156" s="461"/>
      <c r="E4156" s="461"/>
      <c r="F4156" s="579"/>
    </row>
    <row r="4157" spans="1:6" x14ac:dyDescent="0.25">
      <c r="A4157" s="576"/>
      <c r="B4157" s="577"/>
      <c r="C4157" s="578"/>
      <c r="D4157" s="461"/>
      <c r="E4157" s="461"/>
      <c r="F4157" s="579"/>
    </row>
    <row r="4158" spans="1:6" x14ac:dyDescent="0.25">
      <c r="A4158" s="576"/>
      <c r="B4158" s="577"/>
      <c r="C4158" s="578"/>
      <c r="D4158" s="461"/>
      <c r="E4158" s="461"/>
      <c r="F4158" s="579"/>
    </row>
    <row r="4159" spans="1:6" x14ac:dyDescent="0.25">
      <c r="A4159" s="576"/>
      <c r="B4159" s="577"/>
      <c r="C4159" s="578"/>
      <c r="D4159" s="461"/>
      <c r="E4159" s="461"/>
      <c r="F4159" s="579"/>
    </row>
    <row r="4160" spans="1:6" x14ac:dyDescent="0.25">
      <c r="A4160" s="576"/>
      <c r="B4160" s="577"/>
      <c r="C4160" s="578"/>
      <c r="D4160" s="461"/>
      <c r="E4160" s="461"/>
      <c r="F4160" s="579"/>
    </row>
    <row r="4161" spans="1:6" x14ac:dyDescent="0.25">
      <c r="A4161" s="576"/>
      <c r="B4161" s="577"/>
      <c r="C4161" s="578"/>
      <c r="D4161" s="461"/>
      <c r="E4161" s="461"/>
      <c r="F4161" s="579"/>
    </row>
    <row r="4162" spans="1:6" x14ac:dyDescent="0.25">
      <c r="A4162" s="576"/>
      <c r="B4162" s="577"/>
      <c r="C4162" s="578"/>
      <c r="D4162" s="461"/>
      <c r="E4162" s="461"/>
      <c r="F4162" s="579"/>
    </row>
    <row r="4163" spans="1:6" x14ac:dyDescent="0.25">
      <c r="A4163" s="576"/>
      <c r="B4163" s="577"/>
      <c r="C4163" s="578"/>
      <c r="D4163" s="461"/>
      <c r="E4163" s="461"/>
      <c r="F4163" s="579"/>
    </row>
    <row r="4164" spans="1:6" x14ac:dyDescent="0.25">
      <c r="A4164" s="576"/>
      <c r="B4164" s="577"/>
      <c r="C4164" s="578"/>
      <c r="D4164" s="461"/>
      <c r="E4164" s="461"/>
      <c r="F4164" s="579"/>
    </row>
    <row r="4165" spans="1:6" x14ac:dyDescent="0.25">
      <c r="A4165" s="576"/>
      <c r="B4165" s="577"/>
      <c r="C4165" s="578"/>
      <c r="D4165" s="461"/>
      <c r="E4165" s="461"/>
      <c r="F4165" s="579"/>
    </row>
    <row r="4166" spans="1:6" x14ac:dyDescent="0.25">
      <c r="A4166" s="576"/>
      <c r="B4166" s="577"/>
      <c r="C4166" s="578"/>
      <c r="D4166" s="461"/>
      <c r="E4166" s="461"/>
      <c r="F4166" s="579"/>
    </row>
    <row r="4167" spans="1:6" x14ac:dyDescent="0.25">
      <c r="A4167" s="576"/>
      <c r="B4167" s="577"/>
      <c r="C4167" s="578"/>
      <c r="D4167" s="461"/>
      <c r="E4167" s="461"/>
      <c r="F4167" s="579"/>
    </row>
    <row r="4168" spans="1:6" x14ac:dyDescent="0.25">
      <c r="A4168" s="576"/>
      <c r="B4168" s="577"/>
      <c r="C4168" s="578"/>
      <c r="D4168" s="461"/>
      <c r="E4168" s="461"/>
      <c r="F4168" s="579"/>
    </row>
    <row r="4169" spans="1:6" x14ac:dyDescent="0.25">
      <c r="A4169" s="576"/>
      <c r="B4169" s="577"/>
      <c r="C4169" s="578"/>
      <c r="D4169" s="461"/>
      <c r="E4169" s="461"/>
      <c r="F4169" s="579"/>
    </row>
    <row r="4170" spans="1:6" x14ac:dyDescent="0.25">
      <c r="A4170" s="576"/>
      <c r="B4170" s="577"/>
      <c r="C4170" s="578"/>
      <c r="D4170" s="461"/>
      <c r="E4170" s="461"/>
      <c r="F4170" s="579"/>
    </row>
    <row r="4171" spans="1:6" x14ac:dyDescent="0.25">
      <c r="A4171" s="576"/>
      <c r="B4171" s="577"/>
      <c r="C4171" s="578"/>
      <c r="D4171" s="461"/>
      <c r="E4171" s="461"/>
      <c r="F4171" s="579"/>
    </row>
    <row r="4172" spans="1:6" x14ac:dyDescent="0.25">
      <c r="A4172" s="576"/>
      <c r="B4172" s="577"/>
      <c r="C4172" s="578"/>
      <c r="D4172" s="461"/>
      <c r="E4172" s="461"/>
      <c r="F4172" s="579"/>
    </row>
    <row r="4173" spans="1:6" x14ac:dyDescent="0.25">
      <c r="A4173" s="576"/>
      <c r="B4173" s="577"/>
      <c r="C4173" s="578"/>
      <c r="D4173" s="461"/>
      <c r="E4173" s="461"/>
      <c r="F4173" s="579"/>
    </row>
    <row r="4174" spans="1:6" x14ac:dyDescent="0.25">
      <c r="A4174" s="576"/>
      <c r="B4174" s="577"/>
      <c r="C4174" s="578"/>
      <c r="D4174" s="461"/>
      <c r="E4174" s="461"/>
      <c r="F4174" s="579"/>
    </row>
    <row r="4175" spans="1:6" x14ac:dyDescent="0.25">
      <c r="A4175" s="576"/>
      <c r="B4175" s="577"/>
      <c r="C4175" s="578"/>
      <c r="D4175" s="461"/>
      <c r="E4175" s="461"/>
      <c r="F4175" s="579"/>
    </row>
    <row r="4176" spans="1:6" x14ac:dyDescent="0.25">
      <c r="A4176" s="576"/>
      <c r="B4176" s="577"/>
      <c r="C4176" s="578"/>
      <c r="D4176" s="461"/>
      <c r="E4176" s="461"/>
      <c r="F4176" s="579"/>
    </row>
    <row r="4177" spans="1:6" x14ac:dyDescent="0.25">
      <c r="A4177" s="576"/>
      <c r="B4177" s="577"/>
      <c r="C4177" s="578"/>
      <c r="D4177" s="461"/>
      <c r="E4177" s="461"/>
      <c r="F4177" s="579"/>
    </row>
    <row r="4178" spans="1:6" x14ac:dyDescent="0.25">
      <c r="A4178" s="576"/>
      <c r="B4178" s="577"/>
      <c r="C4178" s="578"/>
      <c r="D4178" s="461"/>
      <c r="E4178" s="461"/>
      <c r="F4178" s="579"/>
    </row>
    <row r="4179" spans="1:6" x14ac:dyDescent="0.25">
      <c r="A4179" s="576"/>
      <c r="B4179" s="577"/>
      <c r="C4179" s="578"/>
      <c r="D4179" s="461"/>
      <c r="E4179" s="461"/>
      <c r="F4179" s="579"/>
    </row>
    <row r="4180" spans="1:6" x14ac:dyDescent="0.25">
      <c r="A4180" s="576"/>
      <c r="B4180" s="577"/>
      <c r="C4180" s="578"/>
      <c r="D4180" s="461"/>
      <c r="E4180" s="461"/>
      <c r="F4180" s="579"/>
    </row>
    <row r="4181" spans="1:6" x14ac:dyDescent="0.25">
      <c r="A4181" s="576"/>
      <c r="B4181" s="577"/>
      <c r="C4181" s="578"/>
      <c r="D4181" s="461"/>
      <c r="E4181" s="461"/>
      <c r="F4181" s="579"/>
    </row>
    <row r="4182" spans="1:6" x14ac:dyDescent="0.25">
      <c r="A4182" s="576"/>
      <c r="B4182" s="577"/>
      <c r="C4182" s="578"/>
      <c r="D4182" s="461"/>
      <c r="E4182" s="461"/>
      <c r="F4182" s="579"/>
    </row>
    <row r="4183" spans="1:6" x14ac:dyDescent="0.25">
      <c r="A4183" s="576"/>
      <c r="B4183" s="577"/>
      <c r="C4183" s="578"/>
      <c r="D4183" s="461"/>
      <c r="E4183" s="461"/>
      <c r="F4183" s="579"/>
    </row>
    <row r="4184" spans="1:6" x14ac:dyDescent="0.25">
      <c r="A4184" s="576"/>
      <c r="B4184" s="577"/>
      <c r="C4184" s="578"/>
      <c r="D4184" s="461"/>
      <c r="E4184" s="461"/>
      <c r="F4184" s="579"/>
    </row>
    <row r="4185" spans="1:6" x14ac:dyDescent="0.25">
      <c r="A4185" s="576"/>
      <c r="B4185" s="577"/>
      <c r="C4185" s="578"/>
      <c r="D4185" s="461"/>
      <c r="E4185" s="461"/>
      <c r="F4185" s="579"/>
    </row>
    <row r="4186" spans="1:6" x14ac:dyDescent="0.25">
      <c r="A4186" s="576"/>
      <c r="B4186" s="577"/>
      <c r="C4186" s="578"/>
      <c r="D4186" s="461"/>
      <c r="E4186" s="461"/>
      <c r="F4186" s="579"/>
    </row>
    <row r="4187" spans="1:6" x14ac:dyDescent="0.25">
      <c r="A4187" s="576"/>
      <c r="B4187" s="577"/>
      <c r="C4187" s="578"/>
      <c r="D4187" s="461"/>
      <c r="E4187" s="461"/>
      <c r="F4187" s="579"/>
    </row>
    <row r="4188" spans="1:6" x14ac:dyDescent="0.25">
      <c r="A4188" s="576"/>
      <c r="B4188" s="577"/>
      <c r="C4188" s="578"/>
      <c r="D4188" s="461"/>
      <c r="E4188" s="461"/>
      <c r="F4188" s="579"/>
    </row>
    <row r="4189" spans="1:6" x14ac:dyDescent="0.25">
      <c r="A4189" s="576"/>
      <c r="B4189" s="577"/>
      <c r="C4189" s="578"/>
      <c r="D4189" s="461"/>
      <c r="E4189" s="461"/>
      <c r="F4189" s="579"/>
    </row>
    <row r="4190" spans="1:6" x14ac:dyDescent="0.25">
      <c r="A4190" s="576"/>
      <c r="B4190" s="577"/>
      <c r="C4190" s="578"/>
      <c r="D4190" s="461"/>
      <c r="E4190" s="461"/>
      <c r="F4190" s="579"/>
    </row>
    <row r="4191" spans="1:6" x14ac:dyDescent="0.25">
      <c r="A4191" s="576"/>
      <c r="B4191" s="577"/>
      <c r="C4191" s="578"/>
      <c r="D4191" s="461"/>
      <c r="E4191" s="461"/>
      <c r="F4191" s="579"/>
    </row>
    <row r="4192" spans="1:6" x14ac:dyDescent="0.25">
      <c r="A4192" s="576"/>
      <c r="B4192" s="577"/>
      <c r="C4192" s="578"/>
      <c r="D4192" s="461"/>
      <c r="E4192" s="461"/>
      <c r="F4192" s="579"/>
    </row>
    <row r="4193" spans="1:6" x14ac:dyDescent="0.25">
      <c r="A4193" s="576"/>
      <c r="B4193" s="577"/>
      <c r="C4193" s="578"/>
      <c r="D4193" s="461"/>
      <c r="E4193" s="461"/>
      <c r="F4193" s="579"/>
    </row>
    <row r="4194" spans="1:6" x14ac:dyDescent="0.25">
      <c r="A4194" s="576"/>
      <c r="B4194" s="577"/>
      <c r="C4194" s="578"/>
      <c r="D4194" s="461"/>
      <c r="E4194" s="461"/>
      <c r="F4194" s="579"/>
    </row>
    <row r="4195" spans="1:6" x14ac:dyDescent="0.25">
      <c r="A4195" s="576"/>
      <c r="B4195" s="577"/>
      <c r="C4195" s="578"/>
      <c r="D4195" s="461"/>
      <c r="E4195" s="461"/>
      <c r="F4195" s="579"/>
    </row>
    <row r="4196" spans="1:6" x14ac:dyDescent="0.25">
      <c r="A4196" s="576"/>
      <c r="B4196" s="577"/>
      <c r="C4196" s="578"/>
      <c r="D4196" s="461"/>
      <c r="E4196" s="461"/>
      <c r="F4196" s="579"/>
    </row>
    <row r="4197" spans="1:6" x14ac:dyDescent="0.25">
      <c r="A4197" s="576"/>
      <c r="B4197" s="577"/>
      <c r="C4197" s="578"/>
      <c r="D4197" s="461"/>
      <c r="E4197" s="461"/>
      <c r="F4197" s="579"/>
    </row>
    <row r="4198" spans="1:6" x14ac:dyDescent="0.25">
      <c r="A4198" s="576"/>
      <c r="B4198" s="577"/>
      <c r="C4198" s="578"/>
      <c r="D4198" s="461"/>
      <c r="E4198" s="461"/>
      <c r="F4198" s="579"/>
    </row>
    <row r="4199" spans="1:6" x14ac:dyDescent="0.25">
      <c r="A4199" s="576"/>
      <c r="B4199" s="577"/>
      <c r="C4199" s="578"/>
      <c r="D4199" s="461"/>
      <c r="E4199" s="461"/>
      <c r="F4199" s="579"/>
    </row>
    <row r="4200" spans="1:6" x14ac:dyDescent="0.25">
      <c r="A4200" s="576"/>
      <c r="B4200" s="577"/>
      <c r="C4200" s="578"/>
      <c r="D4200" s="461"/>
      <c r="E4200" s="461"/>
      <c r="F4200" s="579"/>
    </row>
    <row r="4201" spans="1:6" x14ac:dyDescent="0.25">
      <c r="A4201" s="576"/>
      <c r="B4201" s="577"/>
      <c r="C4201" s="578"/>
      <c r="D4201" s="461"/>
      <c r="E4201" s="461"/>
      <c r="F4201" s="579"/>
    </row>
    <row r="4202" spans="1:6" x14ac:dyDescent="0.25">
      <c r="A4202" s="576"/>
      <c r="B4202" s="577"/>
      <c r="C4202" s="578"/>
      <c r="D4202" s="461"/>
      <c r="E4202" s="461"/>
      <c r="F4202" s="579"/>
    </row>
    <row r="4203" spans="1:6" x14ac:dyDescent="0.25">
      <c r="A4203" s="576"/>
      <c r="B4203" s="577"/>
      <c r="C4203" s="578"/>
      <c r="D4203" s="461"/>
      <c r="E4203" s="461"/>
      <c r="F4203" s="579"/>
    </row>
    <row r="4204" spans="1:6" x14ac:dyDescent="0.25">
      <c r="A4204" s="576"/>
      <c r="B4204" s="577"/>
      <c r="C4204" s="578"/>
      <c r="D4204" s="461"/>
      <c r="E4204" s="461"/>
      <c r="F4204" s="579"/>
    </row>
    <row r="4205" spans="1:6" x14ac:dyDescent="0.25">
      <c r="A4205" s="576"/>
      <c r="B4205" s="577"/>
      <c r="C4205" s="578"/>
      <c r="D4205" s="461"/>
      <c r="E4205" s="461"/>
      <c r="F4205" s="579"/>
    </row>
    <row r="4206" spans="1:6" x14ac:dyDescent="0.25">
      <c r="A4206" s="576"/>
      <c r="B4206" s="577"/>
      <c r="C4206" s="578"/>
      <c r="D4206" s="461"/>
      <c r="E4206" s="461"/>
      <c r="F4206" s="579"/>
    </row>
    <row r="4207" spans="1:6" x14ac:dyDescent="0.25">
      <c r="A4207" s="576"/>
      <c r="B4207" s="577"/>
      <c r="C4207" s="578"/>
      <c r="D4207" s="461"/>
      <c r="E4207" s="461"/>
      <c r="F4207" s="579"/>
    </row>
    <row r="4208" spans="1:6" x14ac:dyDescent="0.25">
      <c r="A4208" s="576"/>
      <c r="B4208" s="577"/>
      <c r="C4208" s="578"/>
      <c r="D4208" s="461"/>
      <c r="E4208" s="461"/>
      <c r="F4208" s="579"/>
    </row>
    <row r="4209" spans="1:6" x14ac:dyDescent="0.25">
      <c r="A4209" s="576"/>
      <c r="B4209" s="577"/>
      <c r="C4209" s="578"/>
      <c r="D4209" s="461"/>
      <c r="E4209" s="461"/>
      <c r="F4209" s="579"/>
    </row>
    <row r="4210" spans="1:6" x14ac:dyDescent="0.25">
      <c r="A4210" s="576"/>
      <c r="B4210" s="577"/>
      <c r="C4210" s="578"/>
      <c r="D4210" s="461"/>
      <c r="E4210" s="461"/>
      <c r="F4210" s="579"/>
    </row>
    <row r="4211" spans="1:6" x14ac:dyDescent="0.25">
      <c r="A4211" s="576"/>
      <c r="B4211" s="577"/>
      <c r="C4211" s="578"/>
      <c r="D4211" s="461"/>
      <c r="E4211" s="461"/>
      <c r="F4211" s="579"/>
    </row>
    <row r="4212" spans="1:6" x14ac:dyDescent="0.25">
      <c r="A4212" s="576"/>
      <c r="B4212" s="577"/>
      <c r="C4212" s="578"/>
      <c r="D4212" s="461"/>
      <c r="E4212" s="461"/>
      <c r="F4212" s="579"/>
    </row>
    <row r="4213" spans="1:6" x14ac:dyDescent="0.25">
      <c r="A4213" s="576"/>
      <c r="B4213" s="577"/>
      <c r="C4213" s="578"/>
      <c r="D4213" s="461"/>
      <c r="E4213" s="461"/>
      <c r="F4213" s="579"/>
    </row>
    <row r="4214" spans="1:6" x14ac:dyDescent="0.25">
      <c r="A4214" s="576"/>
      <c r="B4214" s="577"/>
      <c r="C4214" s="578"/>
      <c r="D4214" s="461"/>
      <c r="E4214" s="461"/>
      <c r="F4214" s="579"/>
    </row>
    <row r="4215" spans="1:6" x14ac:dyDescent="0.25">
      <c r="A4215" s="576"/>
      <c r="B4215" s="577"/>
      <c r="C4215" s="578"/>
      <c r="D4215" s="461"/>
      <c r="E4215" s="461"/>
      <c r="F4215" s="579"/>
    </row>
    <row r="4216" spans="1:6" x14ac:dyDescent="0.25">
      <c r="A4216" s="576"/>
      <c r="B4216" s="577"/>
      <c r="C4216" s="578"/>
      <c r="D4216" s="461"/>
      <c r="E4216" s="461"/>
      <c r="F4216" s="579"/>
    </row>
    <row r="4217" spans="1:6" x14ac:dyDescent="0.25">
      <c r="A4217" s="576"/>
      <c r="B4217" s="577"/>
      <c r="C4217" s="578"/>
      <c r="D4217" s="461"/>
      <c r="E4217" s="461"/>
      <c r="F4217" s="579"/>
    </row>
    <row r="4218" spans="1:6" x14ac:dyDescent="0.25">
      <c r="A4218" s="576"/>
      <c r="B4218" s="577"/>
      <c r="C4218" s="578"/>
      <c r="D4218" s="461"/>
      <c r="E4218" s="461"/>
      <c r="F4218" s="579"/>
    </row>
    <row r="4219" spans="1:6" x14ac:dyDescent="0.25">
      <c r="A4219" s="576"/>
      <c r="B4219" s="577"/>
      <c r="C4219" s="578"/>
      <c r="D4219" s="461"/>
      <c r="E4219" s="461"/>
      <c r="F4219" s="579"/>
    </row>
    <row r="4220" spans="1:6" x14ac:dyDescent="0.25">
      <c r="A4220" s="576"/>
      <c r="B4220" s="577"/>
      <c r="C4220" s="578"/>
      <c r="D4220" s="461"/>
      <c r="E4220" s="461"/>
      <c r="F4220" s="579"/>
    </row>
    <row r="4221" spans="1:6" x14ac:dyDescent="0.25">
      <c r="A4221" s="576"/>
      <c r="B4221" s="577"/>
      <c r="C4221" s="578"/>
      <c r="D4221" s="461"/>
      <c r="E4221" s="461"/>
      <c r="F4221" s="579"/>
    </row>
    <row r="4222" spans="1:6" x14ac:dyDescent="0.25">
      <c r="A4222" s="576"/>
      <c r="B4222" s="577"/>
      <c r="C4222" s="578"/>
      <c r="D4222" s="461"/>
      <c r="E4222" s="461"/>
      <c r="F4222" s="579"/>
    </row>
    <row r="4223" spans="1:6" x14ac:dyDescent="0.25">
      <c r="A4223" s="576"/>
      <c r="B4223" s="577"/>
      <c r="C4223" s="578"/>
      <c r="D4223" s="461"/>
      <c r="E4223" s="461"/>
      <c r="F4223" s="579"/>
    </row>
    <row r="4224" spans="1:6" x14ac:dyDescent="0.25">
      <c r="A4224" s="576"/>
      <c r="B4224" s="577"/>
      <c r="C4224" s="578"/>
      <c r="D4224" s="461"/>
      <c r="E4224" s="461"/>
      <c r="F4224" s="579"/>
    </row>
    <row r="4225" spans="1:6" x14ac:dyDescent="0.25">
      <c r="A4225" s="576"/>
      <c r="B4225" s="577"/>
      <c r="C4225" s="578"/>
      <c r="D4225" s="461"/>
      <c r="E4225" s="461"/>
      <c r="F4225" s="579"/>
    </row>
    <row r="4226" spans="1:6" x14ac:dyDescent="0.25">
      <c r="A4226" s="576"/>
      <c r="B4226" s="577"/>
      <c r="C4226" s="578"/>
      <c r="D4226" s="461"/>
      <c r="E4226" s="461"/>
      <c r="F4226" s="579"/>
    </row>
    <row r="4227" spans="1:6" x14ac:dyDescent="0.25">
      <c r="A4227" s="576"/>
      <c r="B4227" s="577"/>
      <c r="C4227" s="578"/>
      <c r="D4227" s="461"/>
      <c r="E4227" s="461"/>
      <c r="F4227" s="579"/>
    </row>
    <row r="4228" spans="1:6" x14ac:dyDescent="0.25">
      <c r="A4228" s="576"/>
      <c r="B4228" s="577"/>
      <c r="C4228" s="578"/>
      <c r="D4228" s="461"/>
      <c r="E4228" s="461"/>
      <c r="F4228" s="579"/>
    </row>
    <row r="4229" spans="1:6" x14ac:dyDescent="0.25">
      <c r="A4229" s="576"/>
      <c r="B4229" s="577"/>
      <c r="C4229" s="578"/>
      <c r="D4229" s="461"/>
      <c r="E4229" s="461"/>
      <c r="F4229" s="579"/>
    </row>
    <row r="4230" spans="1:6" x14ac:dyDescent="0.25">
      <c r="A4230" s="576"/>
      <c r="B4230" s="577"/>
      <c r="C4230" s="578"/>
      <c r="D4230" s="461"/>
      <c r="E4230" s="461"/>
      <c r="F4230" s="579"/>
    </row>
    <row r="4231" spans="1:6" x14ac:dyDescent="0.25">
      <c r="A4231" s="576"/>
      <c r="B4231" s="577"/>
      <c r="C4231" s="578"/>
      <c r="D4231" s="461"/>
      <c r="E4231" s="461"/>
      <c r="F4231" s="579"/>
    </row>
    <row r="4232" spans="1:6" x14ac:dyDescent="0.25">
      <c r="A4232" s="576"/>
      <c r="B4232" s="577"/>
      <c r="C4232" s="578"/>
      <c r="D4232" s="461"/>
      <c r="E4232" s="461"/>
      <c r="F4232" s="579"/>
    </row>
    <row r="4233" spans="1:6" x14ac:dyDescent="0.25">
      <c r="A4233" s="576"/>
      <c r="B4233" s="577"/>
      <c r="C4233" s="578"/>
      <c r="D4233" s="461"/>
      <c r="E4233" s="461"/>
      <c r="F4233" s="579"/>
    </row>
    <row r="4234" spans="1:6" x14ac:dyDescent="0.25">
      <c r="A4234" s="576"/>
      <c r="B4234" s="577"/>
      <c r="C4234" s="578"/>
      <c r="D4234" s="461"/>
      <c r="E4234" s="461"/>
      <c r="F4234" s="579"/>
    </row>
    <row r="4235" spans="1:6" x14ac:dyDescent="0.25">
      <c r="A4235" s="576"/>
      <c r="B4235" s="577"/>
      <c r="C4235" s="578"/>
      <c r="D4235" s="461"/>
      <c r="E4235" s="461"/>
      <c r="F4235" s="579"/>
    </row>
    <row r="4236" spans="1:6" x14ac:dyDescent="0.25">
      <c r="A4236" s="576"/>
      <c r="B4236" s="577"/>
      <c r="C4236" s="578"/>
      <c r="D4236" s="461"/>
      <c r="E4236" s="461"/>
      <c r="F4236" s="579"/>
    </row>
    <row r="4237" spans="1:6" x14ac:dyDescent="0.25">
      <c r="A4237" s="576"/>
      <c r="B4237" s="577"/>
      <c r="C4237" s="578"/>
      <c r="D4237" s="461"/>
      <c r="E4237" s="461"/>
      <c r="F4237" s="579"/>
    </row>
    <row r="4238" spans="1:6" x14ac:dyDescent="0.25">
      <c r="A4238" s="576"/>
      <c r="B4238" s="577"/>
      <c r="C4238" s="578"/>
      <c r="D4238" s="461"/>
      <c r="E4238" s="461"/>
      <c r="F4238" s="579"/>
    </row>
    <row r="4239" spans="1:6" x14ac:dyDescent="0.25">
      <c r="A4239" s="576"/>
      <c r="B4239" s="577"/>
      <c r="C4239" s="578"/>
      <c r="D4239" s="461"/>
      <c r="E4239" s="461"/>
      <c r="F4239" s="579"/>
    </row>
    <row r="4240" spans="1:6" x14ac:dyDescent="0.25">
      <c r="A4240" s="576"/>
      <c r="B4240" s="577"/>
      <c r="C4240" s="578"/>
      <c r="D4240" s="461"/>
      <c r="E4240" s="461"/>
      <c r="F4240" s="579"/>
    </row>
    <row r="4241" spans="1:6" x14ac:dyDescent="0.25">
      <c r="A4241" s="576"/>
      <c r="B4241" s="577"/>
      <c r="C4241" s="578"/>
      <c r="D4241" s="461"/>
      <c r="E4241" s="461"/>
      <c r="F4241" s="579"/>
    </row>
    <row r="4242" spans="1:6" x14ac:dyDescent="0.25">
      <c r="A4242" s="576"/>
      <c r="B4242" s="577"/>
      <c r="C4242" s="578"/>
      <c r="D4242" s="461"/>
      <c r="E4242" s="461"/>
      <c r="F4242" s="579"/>
    </row>
    <row r="4243" spans="1:6" x14ac:dyDescent="0.25">
      <c r="A4243" s="576"/>
      <c r="B4243" s="577"/>
      <c r="C4243" s="578"/>
      <c r="D4243" s="461"/>
      <c r="E4243" s="461"/>
      <c r="F4243" s="579"/>
    </row>
    <row r="4244" spans="1:6" x14ac:dyDescent="0.25">
      <c r="A4244" s="576"/>
      <c r="B4244" s="577"/>
      <c r="C4244" s="578"/>
      <c r="D4244" s="461"/>
      <c r="E4244" s="461"/>
      <c r="F4244" s="579"/>
    </row>
    <row r="4245" spans="1:6" x14ac:dyDescent="0.25">
      <c r="A4245" s="576"/>
      <c r="B4245" s="577"/>
      <c r="C4245" s="578"/>
      <c r="D4245" s="461"/>
      <c r="E4245" s="461"/>
      <c r="F4245" s="579"/>
    </row>
    <row r="4246" spans="1:6" x14ac:dyDescent="0.25">
      <c r="A4246" s="576"/>
      <c r="B4246" s="577"/>
      <c r="C4246" s="578"/>
      <c r="D4246" s="461"/>
      <c r="E4246" s="461"/>
      <c r="F4246" s="579"/>
    </row>
    <row r="4247" spans="1:6" x14ac:dyDescent="0.25">
      <c r="A4247" s="576"/>
      <c r="B4247" s="577"/>
      <c r="C4247" s="578"/>
      <c r="D4247" s="461"/>
      <c r="E4247" s="461"/>
      <c r="F4247" s="579"/>
    </row>
    <row r="4248" spans="1:6" x14ac:dyDescent="0.25">
      <c r="A4248" s="576"/>
      <c r="B4248" s="577"/>
      <c r="C4248" s="578"/>
      <c r="D4248" s="461"/>
      <c r="E4248" s="461"/>
      <c r="F4248" s="579"/>
    </row>
    <row r="4249" spans="1:6" x14ac:dyDescent="0.25">
      <c r="A4249" s="576"/>
      <c r="B4249" s="577"/>
      <c r="C4249" s="578"/>
      <c r="D4249" s="461"/>
      <c r="E4249" s="461"/>
      <c r="F4249" s="579"/>
    </row>
    <row r="4250" spans="1:6" x14ac:dyDescent="0.25">
      <c r="A4250" s="576"/>
      <c r="B4250" s="577"/>
      <c r="C4250" s="578"/>
      <c r="D4250" s="461"/>
      <c r="E4250" s="461"/>
      <c r="F4250" s="579"/>
    </row>
    <row r="4251" spans="1:6" x14ac:dyDescent="0.25">
      <c r="A4251" s="576"/>
      <c r="B4251" s="577"/>
      <c r="C4251" s="578"/>
      <c r="D4251" s="461"/>
      <c r="E4251" s="461"/>
      <c r="F4251" s="579"/>
    </row>
    <row r="4252" spans="1:6" x14ac:dyDescent="0.25">
      <c r="A4252" s="576"/>
      <c r="B4252" s="577"/>
      <c r="C4252" s="578"/>
      <c r="D4252" s="461"/>
      <c r="E4252" s="461"/>
      <c r="F4252" s="579"/>
    </row>
    <row r="4253" spans="1:6" x14ac:dyDescent="0.25">
      <c r="A4253" s="576"/>
      <c r="B4253" s="577"/>
      <c r="C4253" s="578"/>
      <c r="D4253" s="461"/>
      <c r="E4253" s="461"/>
      <c r="F4253" s="579"/>
    </row>
    <row r="4254" spans="1:6" x14ac:dyDescent="0.25">
      <c r="A4254" s="576"/>
      <c r="B4254" s="577"/>
      <c r="C4254" s="578"/>
      <c r="D4254" s="461"/>
      <c r="E4254" s="461"/>
      <c r="F4254" s="579"/>
    </row>
    <row r="4255" spans="1:6" x14ac:dyDescent="0.25">
      <c r="A4255" s="576"/>
      <c r="B4255" s="577"/>
      <c r="C4255" s="578"/>
      <c r="D4255" s="461"/>
      <c r="E4255" s="461"/>
      <c r="F4255" s="579"/>
    </row>
    <row r="4256" spans="1:6" x14ac:dyDescent="0.25">
      <c r="A4256" s="576"/>
      <c r="B4256" s="577"/>
      <c r="C4256" s="578"/>
      <c r="D4256" s="461"/>
      <c r="E4256" s="461"/>
      <c r="F4256" s="579"/>
    </row>
    <row r="4257" spans="1:6" x14ac:dyDescent="0.25">
      <c r="A4257" s="576"/>
      <c r="B4257" s="577"/>
      <c r="C4257" s="578"/>
      <c r="D4257" s="461"/>
      <c r="E4257" s="461"/>
      <c r="F4257" s="579"/>
    </row>
    <row r="4258" spans="1:6" x14ac:dyDescent="0.25">
      <c r="A4258" s="576"/>
      <c r="B4258" s="577"/>
      <c r="C4258" s="578"/>
      <c r="D4258" s="461"/>
      <c r="E4258" s="461"/>
      <c r="F4258" s="579"/>
    </row>
    <row r="4259" spans="1:6" x14ac:dyDescent="0.25">
      <c r="A4259" s="576"/>
      <c r="B4259" s="577"/>
      <c r="C4259" s="578"/>
      <c r="D4259" s="461"/>
      <c r="E4259" s="461"/>
      <c r="F4259" s="579"/>
    </row>
    <row r="4260" spans="1:6" x14ac:dyDescent="0.25">
      <c r="A4260" s="576"/>
      <c r="B4260" s="577"/>
      <c r="C4260" s="578"/>
      <c r="D4260" s="461"/>
      <c r="E4260" s="461"/>
      <c r="F4260" s="579"/>
    </row>
    <row r="4261" spans="1:6" x14ac:dyDescent="0.25">
      <c r="A4261" s="576"/>
      <c r="B4261" s="577"/>
      <c r="C4261" s="578"/>
      <c r="D4261" s="461"/>
      <c r="E4261" s="461"/>
      <c r="F4261" s="579"/>
    </row>
    <row r="4262" spans="1:6" x14ac:dyDescent="0.25">
      <c r="A4262" s="576"/>
      <c r="B4262" s="577"/>
      <c r="C4262" s="578"/>
      <c r="D4262" s="461"/>
      <c r="E4262" s="461"/>
      <c r="F4262" s="579"/>
    </row>
    <row r="4263" spans="1:6" x14ac:dyDescent="0.25">
      <c r="A4263" s="576"/>
      <c r="B4263" s="577"/>
      <c r="C4263" s="578"/>
      <c r="D4263" s="461"/>
      <c r="E4263" s="461"/>
      <c r="F4263" s="579"/>
    </row>
    <row r="4264" spans="1:6" x14ac:dyDescent="0.25">
      <c r="A4264" s="576"/>
      <c r="B4264" s="577"/>
      <c r="C4264" s="578"/>
      <c r="D4264" s="461"/>
      <c r="E4264" s="461"/>
      <c r="F4264" s="579"/>
    </row>
    <row r="4265" spans="1:6" x14ac:dyDescent="0.25">
      <c r="A4265" s="576"/>
      <c r="B4265" s="577"/>
      <c r="C4265" s="578"/>
      <c r="D4265" s="461"/>
      <c r="E4265" s="461"/>
      <c r="F4265" s="579"/>
    </row>
    <row r="4266" spans="1:6" x14ac:dyDescent="0.25">
      <c r="A4266" s="576"/>
      <c r="B4266" s="577"/>
      <c r="C4266" s="578"/>
      <c r="D4266" s="461"/>
      <c r="E4266" s="461"/>
      <c r="F4266" s="579"/>
    </row>
    <row r="4267" spans="1:6" x14ac:dyDescent="0.25">
      <c r="A4267" s="576"/>
      <c r="B4267" s="577"/>
      <c r="C4267" s="578"/>
      <c r="D4267" s="461"/>
      <c r="E4267" s="461"/>
      <c r="F4267" s="579"/>
    </row>
    <row r="4268" spans="1:6" x14ac:dyDescent="0.25">
      <c r="A4268" s="576"/>
      <c r="B4268" s="577"/>
      <c r="C4268" s="578"/>
      <c r="D4268" s="461"/>
      <c r="E4268" s="461"/>
      <c r="F4268" s="579"/>
    </row>
    <row r="4269" spans="1:6" x14ac:dyDescent="0.25">
      <c r="A4269" s="576"/>
      <c r="B4269" s="577"/>
      <c r="C4269" s="578"/>
      <c r="D4269" s="461"/>
      <c r="E4269" s="461"/>
      <c r="F4269" s="579"/>
    </row>
    <row r="4270" spans="1:6" x14ac:dyDescent="0.25">
      <c r="A4270" s="576"/>
      <c r="B4270" s="577"/>
      <c r="C4270" s="578"/>
      <c r="D4270" s="461"/>
      <c r="E4270" s="461"/>
      <c r="F4270" s="579"/>
    </row>
    <row r="4271" spans="1:6" x14ac:dyDescent="0.25">
      <c r="A4271" s="576"/>
      <c r="B4271" s="577"/>
      <c r="C4271" s="578"/>
      <c r="D4271" s="461"/>
      <c r="E4271" s="461"/>
      <c r="F4271" s="579"/>
    </row>
    <row r="4272" spans="1:6" x14ac:dyDescent="0.25">
      <c r="A4272" s="576"/>
      <c r="B4272" s="577"/>
      <c r="C4272" s="578"/>
      <c r="D4272" s="461"/>
      <c r="E4272" s="461"/>
      <c r="F4272" s="579"/>
    </row>
    <row r="4273" spans="1:6" x14ac:dyDescent="0.25">
      <c r="A4273" s="576"/>
      <c r="B4273" s="577"/>
      <c r="C4273" s="578"/>
      <c r="D4273" s="461"/>
      <c r="E4273" s="461"/>
      <c r="F4273" s="579"/>
    </row>
    <row r="4274" spans="1:6" x14ac:dyDescent="0.25">
      <c r="A4274" s="576"/>
      <c r="B4274" s="577"/>
      <c r="C4274" s="578"/>
      <c r="D4274" s="461"/>
      <c r="E4274" s="461"/>
      <c r="F4274" s="579"/>
    </row>
    <row r="4275" spans="1:6" x14ac:dyDescent="0.25">
      <c r="A4275" s="576"/>
      <c r="B4275" s="577"/>
      <c r="C4275" s="578"/>
      <c r="D4275" s="461"/>
      <c r="E4275" s="461"/>
      <c r="F4275" s="579"/>
    </row>
    <row r="4276" spans="1:6" x14ac:dyDescent="0.25">
      <c r="A4276" s="576"/>
      <c r="B4276" s="577"/>
      <c r="C4276" s="578"/>
      <c r="D4276" s="461"/>
      <c r="E4276" s="461"/>
      <c r="F4276" s="579"/>
    </row>
    <row r="4277" spans="1:6" x14ac:dyDescent="0.25">
      <c r="A4277" s="576"/>
      <c r="B4277" s="577"/>
      <c r="C4277" s="578"/>
      <c r="D4277" s="461"/>
      <c r="E4277" s="461"/>
      <c r="F4277" s="579"/>
    </row>
    <row r="4278" spans="1:6" x14ac:dyDescent="0.25">
      <c r="A4278" s="576"/>
      <c r="B4278" s="577"/>
      <c r="C4278" s="578"/>
      <c r="D4278" s="461"/>
      <c r="E4278" s="461"/>
      <c r="F4278" s="579"/>
    </row>
    <row r="4279" spans="1:6" x14ac:dyDescent="0.25">
      <c r="A4279" s="576"/>
      <c r="B4279" s="577"/>
      <c r="C4279" s="578"/>
      <c r="D4279" s="461"/>
      <c r="E4279" s="461"/>
      <c r="F4279" s="579"/>
    </row>
    <row r="4280" spans="1:6" x14ac:dyDescent="0.25">
      <c r="A4280" s="576"/>
      <c r="B4280" s="577"/>
      <c r="C4280" s="578"/>
      <c r="D4280" s="461"/>
      <c r="E4280" s="461"/>
      <c r="F4280" s="579"/>
    </row>
    <row r="4281" spans="1:6" x14ac:dyDescent="0.25">
      <c r="A4281" s="576"/>
      <c r="B4281" s="577"/>
      <c r="C4281" s="578"/>
      <c r="D4281" s="461"/>
      <c r="E4281" s="461"/>
      <c r="F4281" s="579"/>
    </row>
    <row r="4282" spans="1:6" x14ac:dyDescent="0.25">
      <c r="A4282" s="576"/>
      <c r="B4282" s="577"/>
      <c r="C4282" s="578"/>
      <c r="D4282" s="461"/>
      <c r="E4282" s="461"/>
      <c r="F4282" s="579"/>
    </row>
    <row r="4283" spans="1:6" x14ac:dyDescent="0.25">
      <c r="A4283" s="576"/>
      <c r="B4283" s="577"/>
      <c r="C4283" s="578"/>
      <c r="D4283" s="461"/>
      <c r="E4283" s="461"/>
      <c r="F4283" s="579"/>
    </row>
    <row r="4284" spans="1:6" x14ac:dyDescent="0.25">
      <c r="A4284" s="576"/>
      <c r="B4284" s="577"/>
      <c r="C4284" s="578"/>
      <c r="D4284" s="461"/>
      <c r="E4284" s="461"/>
      <c r="F4284" s="579"/>
    </row>
    <row r="4285" spans="1:6" x14ac:dyDescent="0.25">
      <c r="A4285" s="576"/>
      <c r="B4285" s="577"/>
      <c r="C4285" s="578"/>
      <c r="D4285" s="461"/>
      <c r="E4285" s="461"/>
      <c r="F4285" s="579"/>
    </row>
    <row r="4286" spans="1:6" x14ac:dyDescent="0.25">
      <c r="A4286" s="576"/>
      <c r="B4286" s="577"/>
      <c r="C4286" s="578"/>
      <c r="D4286" s="461"/>
      <c r="E4286" s="461"/>
      <c r="F4286" s="579"/>
    </row>
    <row r="4287" spans="1:6" x14ac:dyDescent="0.25">
      <c r="A4287" s="576"/>
      <c r="B4287" s="577"/>
      <c r="C4287" s="578"/>
      <c r="D4287" s="461"/>
      <c r="E4287" s="461"/>
      <c r="F4287" s="579"/>
    </row>
    <row r="4288" spans="1:6" x14ac:dyDescent="0.25">
      <c r="A4288" s="576"/>
      <c r="B4288" s="577"/>
      <c r="C4288" s="578"/>
      <c r="D4288" s="461"/>
      <c r="E4288" s="461"/>
      <c r="F4288" s="579"/>
    </row>
    <row r="4289" spans="1:6" x14ac:dyDescent="0.25">
      <c r="A4289" s="576"/>
      <c r="B4289" s="577"/>
      <c r="C4289" s="578"/>
      <c r="D4289" s="461"/>
      <c r="E4289" s="461"/>
      <c r="F4289" s="579"/>
    </row>
    <row r="4290" spans="1:6" x14ac:dyDescent="0.25">
      <c r="A4290" s="576"/>
      <c r="B4290" s="577"/>
      <c r="C4290" s="578"/>
      <c r="D4290" s="461"/>
      <c r="E4290" s="461"/>
      <c r="F4290" s="579"/>
    </row>
    <row r="4291" spans="1:6" x14ac:dyDescent="0.25">
      <c r="A4291" s="576"/>
      <c r="B4291" s="577"/>
      <c r="C4291" s="578"/>
      <c r="D4291" s="461"/>
      <c r="E4291" s="461"/>
      <c r="F4291" s="579"/>
    </row>
    <row r="4292" spans="1:6" x14ac:dyDescent="0.25">
      <c r="A4292" s="576"/>
      <c r="B4292" s="577"/>
      <c r="C4292" s="578"/>
      <c r="D4292" s="461"/>
      <c r="E4292" s="461"/>
      <c r="F4292" s="579"/>
    </row>
    <row r="4293" spans="1:6" x14ac:dyDescent="0.25">
      <c r="A4293" s="576"/>
      <c r="B4293" s="577"/>
      <c r="C4293" s="578"/>
      <c r="D4293" s="461"/>
      <c r="E4293" s="461"/>
      <c r="F4293" s="579"/>
    </row>
    <row r="4294" spans="1:6" x14ac:dyDescent="0.25">
      <c r="A4294" s="576"/>
      <c r="B4294" s="577"/>
      <c r="C4294" s="578"/>
      <c r="D4294" s="461"/>
      <c r="E4294" s="461"/>
      <c r="F4294" s="579"/>
    </row>
    <row r="4295" spans="1:6" x14ac:dyDescent="0.25">
      <c r="A4295" s="576"/>
      <c r="B4295" s="577"/>
      <c r="C4295" s="578"/>
      <c r="D4295" s="461"/>
      <c r="E4295" s="461"/>
      <c r="F4295" s="579"/>
    </row>
    <row r="4296" spans="1:6" x14ac:dyDescent="0.25">
      <c r="A4296" s="576"/>
      <c r="B4296" s="577"/>
      <c r="C4296" s="578"/>
      <c r="D4296" s="461"/>
      <c r="E4296" s="461"/>
      <c r="F4296" s="579"/>
    </row>
    <row r="4297" spans="1:6" x14ac:dyDescent="0.25">
      <c r="A4297" s="576"/>
      <c r="B4297" s="577"/>
      <c r="C4297" s="578"/>
      <c r="D4297" s="461"/>
      <c r="E4297" s="461"/>
      <c r="F4297" s="579"/>
    </row>
    <row r="4298" spans="1:6" x14ac:dyDescent="0.25">
      <c r="A4298" s="576"/>
      <c r="B4298" s="577"/>
      <c r="C4298" s="578"/>
      <c r="D4298" s="461"/>
      <c r="E4298" s="461"/>
      <c r="F4298" s="579"/>
    </row>
    <row r="4299" spans="1:6" x14ac:dyDescent="0.25">
      <c r="A4299" s="576"/>
      <c r="B4299" s="577"/>
      <c r="C4299" s="578"/>
      <c r="D4299" s="461"/>
      <c r="E4299" s="461"/>
      <c r="F4299" s="579"/>
    </row>
    <row r="4300" spans="1:6" x14ac:dyDescent="0.25">
      <c r="A4300" s="576"/>
      <c r="B4300" s="577"/>
      <c r="C4300" s="578"/>
      <c r="D4300" s="461"/>
      <c r="E4300" s="461"/>
      <c r="F4300" s="579"/>
    </row>
    <row r="4301" spans="1:6" x14ac:dyDescent="0.25">
      <c r="A4301" s="576"/>
      <c r="B4301" s="577"/>
      <c r="C4301" s="578"/>
      <c r="D4301" s="461"/>
      <c r="E4301" s="461"/>
      <c r="F4301" s="579"/>
    </row>
    <row r="4302" spans="1:6" x14ac:dyDescent="0.25">
      <c r="A4302" s="576"/>
      <c r="B4302" s="577"/>
      <c r="C4302" s="578"/>
      <c r="D4302" s="461"/>
      <c r="E4302" s="461"/>
      <c r="F4302" s="579"/>
    </row>
    <row r="4303" spans="1:6" x14ac:dyDescent="0.25">
      <c r="A4303" s="576"/>
      <c r="B4303" s="577"/>
      <c r="C4303" s="578"/>
      <c r="D4303" s="461"/>
      <c r="E4303" s="461"/>
      <c r="F4303" s="579"/>
    </row>
    <row r="4304" spans="1:6" x14ac:dyDescent="0.25">
      <c r="A4304" s="576"/>
      <c r="B4304" s="577"/>
      <c r="C4304" s="578"/>
      <c r="D4304" s="461"/>
      <c r="E4304" s="461"/>
      <c r="F4304" s="579"/>
    </row>
    <row r="4305" spans="1:6" x14ac:dyDescent="0.25">
      <c r="A4305" s="576"/>
      <c r="B4305" s="577"/>
      <c r="C4305" s="578"/>
      <c r="D4305" s="461"/>
      <c r="E4305" s="461"/>
      <c r="F4305" s="579"/>
    </row>
    <row r="4306" spans="1:6" x14ac:dyDescent="0.25">
      <c r="A4306" s="576"/>
      <c r="B4306" s="577"/>
      <c r="C4306" s="578"/>
      <c r="D4306" s="461"/>
      <c r="E4306" s="461"/>
      <c r="F4306" s="579"/>
    </row>
    <row r="4307" spans="1:6" x14ac:dyDescent="0.25">
      <c r="A4307" s="576"/>
      <c r="B4307" s="577"/>
      <c r="C4307" s="578"/>
      <c r="D4307" s="461"/>
      <c r="E4307" s="461"/>
      <c r="F4307" s="579"/>
    </row>
    <row r="4308" spans="1:6" x14ac:dyDescent="0.25">
      <c r="A4308" s="576"/>
      <c r="B4308" s="577"/>
      <c r="C4308" s="578"/>
      <c r="D4308" s="461"/>
      <c r="E4308" s="461"/>
      <c r="F4308" s="579"/>
    </row>
    <row r="4309" spans="1:6" x14ac:dyDescent="0.25">
      <c r="A4309" s="576"/>
      <c r="B4309" s="577"/>
      <c r="C4309" s="578"/>
      <c r="D4309" s="461"/>
      <c r="E4309" s="461"/>
      <c r="F4309" s="579"/>
    </row>
    <row r="4310" spans="1:6" x14ac:dyDescent="0.25">
      <c r="A4310" s="576"/>
      <c r="B4310" s="577"/>
      <c r="C4310" s="578"/>
      <c r="D4310" s="461"/>
      <c r="E4310" s="461"/>
      <c r="F4310" s="579"/>
    </row>
    <row r="4311" spans="1:6" x14ac:dyDescent="0.25">
      <c r="A4311" s="576"/>
      <c r="B4311" s="577"/>
      <c r="C4311" s="578"/>
      <c r="D4311" s="461"/>
      <c r="E4311" s="461"/>
      <c r="F4311" s="579"/>
    </row>
    <row r="4312" spans="1:6" x14ac:dyDescent="0.25">
      <c r="A4312" s="576"/>
      <c r="B4312" s="577"/>
      <c r="C4312" s="578"/>
      <c r="D4312" s="461"/>
      <c r="E4312" s="461"/>
      <c r="F4312" s="579"/>
    </row>
    <row r="4313" spans="1:6" x14ac:dyDescent="0.25">
      <c r="A4313" s="576"/>
      <c r="B4313" s="577"/>
      <c r="C4313" s="578"/>
      <c r="D4313" s="461"/>
      <c r="E4313" s="461"/>
      <c r="F4313" s="579"/>
    </row>
    <row r="4314" spans="1:6" x14ac:dyDescent="0.25">
      <c r="A4314" s="576"/>
      <c r="B4314" s="577"/>
      <c r="C4314" s="578"/>
      <c r="D4314" s="461"/>
      <c r="E4314" s="461"/>
      <c r="F4314" s="579"/>
    </row>
    <row r="4315" spans="1:6" x14ac:dyDescent="0.25">
      <c r="A4315" s="576"/>
      <c r="B4315" s="577"/>
      <c r="C4315" s="578"/>
      <c r="D4315" s="461"/>
      <c r="E4315" s="461"/>
      <c r="F4315" s="579"/>
    </row>
    <row r="4316" spans="1:6" x14ac:dyDescent="0.25">
      <c r="A4316" s="576"/>
      <c r="B4316" s="577"/>
      <c r="C4316" s="578"/>
      <c r="D4316" s="461"/>
      <c r="E4316" s="461"/>
      <c r="F4316" s="579"/>
    </row>
    <row r="4317" spans="1:6" x14ac:dyDescent="0.25">
      <c r="A4317" s="576"/>
      <c r="B4317" s="577"/>
      <c r="C4317" s="578"/>
      <c r="D4317" s="461"/>
      <c r="E4317" s="461"/>
      <c r="F4317" s="579"/>
    </row>
    <row r="4318" spans="1:6" x14ac:dyDescent="0.25">
      <c r="A4318" s="576"/>
      <c r="B4318" s="577"/>
      <c r="C4318" s="578"/>
      <c r="D4318" s="461"/>
      <c r="E4318" s="461"/>
      <c r="F4318" s="579"/>
    </row>
    <row r="4319" spans="1:6" x14ac:dyDescent="0.25">
      <c r="A4319" s="576"/>
      <c r="B4319" s="577"/>
      <c r="C4319" s="578"/>
      <c r="D4319" s="461"/>
      <c r="E4319" s="461"/>
      <c r="F4319" s="579"/>
    </row>
    <row r="4320" spans="1:6" x14ac:dyDescent="0.25">
      <c r="A4320" s="576"/>
      <c r="B4320" s="577"/>
      <c r="C4320" s="578"/>
      <c r="D4320" s="461"/>
      <c r="E4320" s="461"/>
      <c r="F4320" s="579"/>
    </row>
    <row r="4321" spans="1:6" x14ac:dyDescent="0.25">
      <c r="A4321" s="576"/>
      <c r="B4321" s="577"/>
      <c r="C4321" s="578"/>
      <c r="D4321" s="461"/>
      <c r="E4321" s="461"/>
      <c r="F4321" s="579"/>
    </row>
    <row r="4322" spans="1:6" x14ac:dyDescent="0.25">
      <c r="A4322" s="576"/>
      <c r="B4322" s="577"/>
      <c r="C4322" s="578"/>
      <c r="D4322" s="461"/>
      <c r="E4322" s="461"/>
      <c r="F4322" s="579"/>
    </row>
    <row r="4323" spans="1:6" x14ac:dyDescent="0.25">
      <c r="A4323" s="576"/>
      <c r="B4323" s="577"/>
      <c r="C4323" s="578"/>
      <c r="D4323" s="461"/>
      <c r="E4323" s="461"/>
      <c r="F4323" s="579"/>
    </row>
    <row r="4324" spans="1:6" x14ac:dyDescent="0.25">
      <c r="A4324" s="576"/>
      <c r="B4324" s="577"/>
      <c r="C4324" s="578"/>
      <c r="D4324" s="461"/>
      <c r="E4324" s="461"/>
      <c r="F4324" s="579"/>
    </row>
    <row r="4325" spans="1:6" x14ac:dyDescent="0.25">
      <c r="A4325" s="576"/>
      <c r="B4325" s="577"/>
      <c r="C4325" s="578"/>
      <c r="D4325" s="461"/>
      <c r="E4325" s="461"/>
      <c r="F4325" s="579"/>
    </row>
    <row r="4326" spans="1:6" x14ac:dyDescent="0.25">
      <c r="A4326" s="576"/>
      <c r="B4326" s="577"/>
      <c r="C4326" s="578"/>
      <c r="D4326" s="461"/>
      <c r="E4326" s="461"/>
      <c r="F4326" s="579"/>
    </row>
    <row r="4327" spans="1:6" x14ac:dyDescent="0.25">
      <c r="A4327" s="576"/>
      <c r="B4327" s="577"/>
      <c r="C4327" s="578"/>
      <c r="D4327" s="461"/>
      <c r="E4327" s="461"/>
      <c r="F4327" s="579"/>
    </row>
    <row r="4328" spans="1:6" x14ac:dyDescent="0.25">
      <c r="A4328" s="576"/>
      <c r="B4328" s="577"/>
      <c r="C4328" s="578"/>
      <c r="D4328" s="461"/>
      <c r="E4328" s="461"/>
      <c r="F4328" s="579"/>
    </row>
    <row r="4329" spans="1:6" x14ac:dyDescent="0.25">
      <c r="A4329" s="576"/>
      <c r="B4329" s="577"/>
      <c r="C4329" s="578"/>
      <c r="D4329" s="461"/>
      <c r="E4329" s="461"/>
      <c r="F4329" s="579"/>
    </row>
    <row r="4330" spans="1:6" x14ac:dyDescent="0.25">
      <c r="A4330" s="576"/>
      <c r="B4330" s="577"/>
      <c r="C4330" s="578"/>
      <c r="D4330" s="461"/>
      <c r="E4330" s="461"/>
      <c r="F4330" s="579"/>
    </row>
    <row r="4331" spans="1:6" x14ac:dyDescent="0.25">
      <c r="A4331" s="576"/>
      <c r="B4331" s="577"/>
      <c r="C4331" s="578"/>
      <c r="D4331" s="461"/>
      <c r="E4331" s="461"/>
      <c r="F4331" s="579"/>
    </row>
    <row r="4332" spans="1:6" x14ac:dyDescent="0.25">
      <c r="A4332" s="576"/>
      <c r="B4332" s="577"/>
      <c r="C4332" s="578"/>
      <c r="D4332" s="461"/>
      <c r="E4332" s="461"/>
      <c r="F4332" s="579"/>
    </row>
    <row r="4333" spans="1:6" x14ac:dyDescent="0.25">
      <c r="A4333" s="576"/>
      <c r="B4333" s="577"/>
      <c r="C4333" s="578"/>
      <c r="D4333" s="461"/>
      <c r="E4333" s="461"/>
      <c r="F4333" s="579"/>
    </row>
    <row r="4334" spans="1:6" x14ac:dyDescent="0.25">
      <c r="A4334" s="576"/>
      <c r="B4334" s="577"/>
      <c r="C4334" s="578"/>
      <c r="D4334" s="461"/>
      <c r="E4334" s="461"/>
      <c r="F4334" s="579"/>
    </row>
    <row r="4335" spans="1:6" x14ac:dyDescent="0.25">
      <c r="A4335" s="576"/>
      <c r="B4335" s="577"/>
      <c r="C4335" s="578"/>
      <c r="D4335" s="461"/>
      <c r="E4335" s="461"/>
      <c r="F4335" s="579"/>
    </row>
    <row r="4336" spans="1:6" x14ac:dyDescent="0.25">
      <c r="A4336" s="576"/>
      <c r="B4336" s="577"/>
      <c r="C4336" s="578"/>
      <c r="D4336" s="461"/>
      <c r="E4336" s="461"/>
      <c r="F4336" s="579"/>
    </row>
    <row r="4337" spans="1:6" x14ac:dyDescent="0.25">
      <c r="A4337" s="576"/>
      <c r="B4337" s="577"/>
      <c r="C4337" s="578"/>
      <c r="D4337" s="461"/>
      <c r="E4337" s="461"/>
      <c r="F4337" s="579"/>
    </row>
    <row r="4338" spans="1:6" x14ac:dyDescent="0.25">
      <c r="A4338" s="576"/>
      <c r="B4338" s="577"/>
      <c r="C4338" s="578"/>
      <c r="D4338" s="461"/>
      <c r="E4338" s="461"/>
      <c r="F4338" s="579"/>
    </row>
    <row r="4339" spans="1:6" x14ac:dyDescent="0.25">
      <c r="A4339" s="576"/>
      <c r="B4339" s="577"/>
      <c r="C4339" s="578"/>
      <c r="D4339" s="461"/>
      <c r="E4339" s="461"/>
      <c r="F4339" s="579"/>
    </row>
    <row r="4340" spans="1:6" x14ac:dyDescent="0.25">
      <c r="A4340" s="576"/>
      <c r="B4340" s="577"/>
      <c r="C4340" s="578"/>
      <c r="D4340" s="461"/>
      <c r="E4340" s="461"/>
      <c r="F4340" s="579"/>
    </row>
    <row r="4341" spans="1:6" x14ac:dyDescent="0.25">
      <c r="A4341" s="576"/>
      <c r="B4341" s="577"/>
      <c r="C4341" s="578"/>
      <c r="D4341" s="461"/>
      <c r="E4341" s="461"/>
      <c r="F4341" s="579"/>
    </row>
    <row r="4342" spans="1:6" x14ac:dyDescent="0.25">
      <c r="A4342" s="576"/>
      <c r="B4342" s="577"/>
      <c r="C4342" s="578"/>
      <c r="D4342" s="461"/>
      <c r="E4342" s="461"/>
      <c r="F4342" s="579"/>
    </row>
    <row r="4343" spans="1:6" x14ac:dyDescent="0.25">
      <c r="A4343" s="576"/>
      <c r="B4343" s="577"/>
      <c r="C4343" s="578"/>
      <c r="D4343" s="461"/>
      <c r="E4343" s="461"/>
      <c r="F4343" s="579"/>
    </row>
    <row r="4344" spans="1:6" x14ac:dyDescent="0.25">
      <c r="A4344" s="576"/>
      <c r="B4344" s="577"/>
      <c r="C4344" s="578"/>
      <c r="D4344" s="461"/>
      <c r="E4344" s="461"/>
      <c r="F4344" s="579"/>
    </row>
    <row r="4345" spans="1:6" x14ac:dyDescent="0.25">
      <c r="A4345" s="576"/>
      <c r="B4345" s="577"/>
      <c r="C4345" s="578"/>
      <c r="D4345" s="461"/>
      <c r="E4345" s="461"/>
      <c r="F4345" s="579"/>
    </row>
    <row r="4346" spans="1:6" x14ac:dyDescent="0.25">
      <c r="A4346" s="576"/>
      <c r="B4346" s="577"/>
      <c r="C4346" s="578"/>
      <c r="D4346" s="461"/>
      <c r="E4346" s="461"/>
      <c r="F4346" s="579"/>
    </row>
    <row r="4347" spans="1:6" x14ac:dyDescent="0.25">
      <c r="A4347" s="576"/>
      <c r="B4347" s="577"/>
      <c r="C4347" s="578"/>
      <c r="D4347" s="461"/>
      <c r="E4347" s="461"/>
      <c r="F4347" s="579"/>
    </row>
    <row r="4348" spans="1:6" x14ac:dyDescent="0.25">
      <c r="A4348" s="576"/>
      <c r="B4348" s="577"/>
      <c r="C4348" s="578"/>
      <c r="D4348" s="461"/>
      <c r="E4348" s="461"/>
      <c r="F4348" s="579"/>
    </row>
    <row r="4349" spans="1:6" x14ac:dyDescent="0.25">
      <c r="A4349" s="576"/>
      <c r="B4349" s="577"/>
      <c r="C4349" s="578"/>
      <c r="D4349" s="461"/>
      <c r="E4349" s="461"/>
      <c r="F4349" s="579"/>
    </row>
    <row r="4350" spans="1:6" x14ac:dyDescent="0.25">
      <c r="A4350" s="576"/>
      <c r="B4350" s="577"/>
      <c r="C4350" s="578"/>
      <c r="D4350" s="461"/>
      <c r="E4350" s="461"/>
      <c r="F4350" s="579"/>
    </row>
    <row r="4351" spans="1:6" x14ac:dyDescent="0.25">
      <c r="A4351" s="576"/>
      <c r="B4351" s="577"/>
      <c r="C4351" s="578"/>
      <c r="D4351" s="461"/>
      <c r="E4351" s="461"/>
      <c r="F4351" s="579"/>
    </row>
    <row r="4352" spans="1:6" x14ac:dyDescent="0.25">
      <c r="A4352" s="576"/>
      <c r="B4352" s="577"/>
      <c r="C4352" s="578"/>
      <c r="D4352" s="461"/>
      <c r="E4352" s="461"/>
      <c r="F4352" s="579"/>
    </row>
    <row r="4353" spans="1:6" x14ac:dyDescent="0.25">
      <c r="A4353" s="576"/>
      <c r="B4353" s="577"/>
      <c r="C4353" s="578"/>
      <c r="D4353" s="461"/>
      <c r="E4353" s="461"/>
      <c r="F4353" s="579"/>
    </row>
    <row r="4354" spans="1:6" x14ac:dyDescent="0.25">
      <c r="A4354" s="576"/>
      <c r="B4354" s="577"/>
      <c r="C4354" s="578"/>
      <c r="D4354" s="461"/>
      <c r="E4354" s="461"/>
      <c r="F4354" s="579"/>
    </row>
    <row r="4355" spans="1:6" x14ac:dyDescent="0.25">
      <c r="A4355" s="576"/>
      <c r="B4355" s="577"/>
      <c r="C4355" s="578"/>
      <c r="D4355" s="461"/>
      <c r="E4355" s="461"/>
      <c r="F4355" s="579"/>
    </row>
    <row r="4356" spans="1:6" x14ac:dyDescent="0.25">
      <c r="A4356" s="576"/>
      <c r="B4356" s="577"/>
      <c r="C4356" s="578"/>
      <c r="D4356" s="461"/>
      <c r="E4356" s="461"/>
      <c r="F4356" s="579"/>
    </row>
    <row r="4357" spans="1:6" x14ac:dyDescent="0.25">
      <c r="A4357" s="576"/>
      <c r="B4357" s="577"/>
      <c r="C4357" s="578"/>
      <c r="D4357" s="461"/>
      <c r="E4357" s="461"/>
      <c r="F4357" s="579"/>
    </row>
    <row r="4358" spans="1:6" x14ac:dyDescent="0.25">
      <c r="A4358" s="576"/>
      <c r="B4358" s="577"/>
      <c r="C4358" s="578"/>
      <c r="D4358" s="461"/>
      <c r="E4358" s="461"/>
      <c r="F4358" s="579"/>
    </row>
    <row r="4359" spans="1:6" x14ac:dyDescent="0.25">
      <c r="A4359" s="576"/>
      <c r="B4359" s="577"/>
      <c r="C4359" s="578"/>
      <c r="D4359" s="461"/>
      <c r="E4359" s="461"/>
      <c r="F4359" s="579"/>
    </row>
    <row r="4360" spans="1:6" x14ac:dyDescent="0.25">
      <c r="A4360" s="576"/>
      <c r="B4360" s="577"/>
      <c r="C4360" s="578"/>
      <c r="D4360" s="461"/>
      <c r="E4360" s="461"/>
      <c r="F4360" s="579"/>
    </row>
    <row r="4361" spans="1:6" x14ac:dyDescent="0.25">
      <c r="A4361" s="576"/>
      <c r="B4361" s="577"/>
      <c r="C4361" s="578"/>
      <c r="D4361" s="461"/>
      <c r="E4361" s="461"/>
      <c r="F4361" s="579"/>
    </row>
    <row r="4362" spans="1:6" x14ac:dyDescent="0.25">
      <c r="A4362" s="576"/>
      <c r="B4362" s="577"/>
      <c r="C4362" s="578"/>
      <c r="D4362" s="461"/>
      <c r="E4362" s="461"/>
      <c r="F4362" s="579"/>
    </row>
    <row r="4363" spans="1:6" x14ac:dyDescent="0.25">
      <c r="A4363" s="576"/>
      <c r="B4363" s="577"/>
      <c r="C4363" s="578"/>
      <c r="D4363" s="461"/>
      <c r="E4363" s="461"/>
      <c r="F4363" s="579"/>
    </row>
    <row r="4364" spans="1:6" x14ac:dyDescent="0.25">
      <c r="A4364" s="576"/>
      <c r="B4364" s="577"/>
      <c r="C4364" s="578"/>
      <c r="D4364" s="461"/>
      <c r="E4364" s="461"/>
      <c r="F4364" s="579"/>
    </row>
    <row r="4365" spans="1:6" x14ac:dyDescent="0.25">
      <c r="A4365" s="576"/>
      <c r="B4365" s="577"/>
      <c r="C4365" s="578"/>
      <c r="D4365" s="461"/>
      <c r="E4365" s="461"/>
      <c r="F4365" s="579"/>
    </row>
    <row r="4366" spans="1:6" x14ac:dyDescent="0.25">
      <c r="A4366" s="576"/>
      <c r="B4366" s="577"/>
      <c r="C4366" s="578"/>
      <c r="D4366" s="461"/>
      <c r="E4366" s="461"/>
      <c r="F4366" s="579"/>
    </row>
    <row r="4367" spans="1:6" x14ac:dyDescent="0.25">
      <c r="A4367" s="576"/>
      <c r="B4367" s="577"/>
      <c r="C4367" s="578"/>
      <c r="D4367" s="461"/>
      <c r="E4367" s="461"/>
      <c r="F4367" s="579"/>
    </row>
    <row r="4368" spans="1:6" x14ac:dyDescent="0.25">
      <c r="A4368" s="576"/>
      <c r="B4368" s="577"/>
      <c r="C4368" s="578"/>
      <c r="D4368" s="461"/>
      <c r="E4368" s="461"/>
      <c r="F4368" s="579"/>
    </row>
    <row r="4369" spans="1:6" x14ac:dyDescent="0.25">
      <c r="A4369" s="576"/>
      <c r="B4369" s="577"/>
      <c r="C4369" s="578"/>
      <c r="D4369" s="461"/>
      <c r="E4369" s="461"/>
      <c r="F4369" s="579"/>
    </row>
    <row r="4370" spans="1:6" x14ac:dyDescent="0.25">
      <c r="A4370" s="576"/>
      <c r="B4370" s="577"/>
      <c r="C4370" s="578"/>
      <c r="D4370" s="461"/>
      <c r="E4370" s="461"/>
      <c r="F4370" s="579"/>
    </row>
    <row r="4371" spans="1:6" x14ac:dyDescent="0.25">
      <c r="A4371" s="576"/>
      <c r="B4371" s="577"/>
      <c r="C4371" s="578"/>
      <c r="D4371" s="461"/>
      <c r="E4371" s="461"/>
      <c r="F4371" s="579"/>
    </row>
    <row r="4372" spans="1:6" x14ac:dyDescent="0.25">
      <c r="A4372" s="576"/>
      <c r="B4372" s="577"/>
      <c r="C4372" s="578"/>
      <c r="D4372" s="461"/>
      <c r="E4372" s="461"/>
      <c r="F4372" s="579"/>
    </row>
    <row r="4373" spans="1:6" x14ac:dyDescent="0.25">
      <c r="A4373" s="576"/>
      <c r="B4373" s="577"/>
      <c r="C4373" s="578"/>
      <c r="D4373" s="461"/>
      <c r="E4373" s="461"/>
      <c r="F4373" s="579"/>
    </row>
    <row r="4374" spans="1:6" x14ac:dyDescent="0.25">
      <c r="A4374" s="576"/>
      <c r="B4374" s="577"/>
      <c r="C4374" s="578"/>
      <c r="D4374" s="461"/>
      <c r="E4374" s="461"/>
      <c r="F4374" s="579"/>
    </row>
    <row r="4375" spans="1:6" x14ac:dyDescent="0.25">
      <c r="A4375" s="576"/>
      <c r="B4375" s="577"/>
      <c r="C4375" s="578"/>
      <c r="D4375" s="461"/>
      <c r="E4375" s="461"/>
      <c r="F4375" s="579"/>
    </row>
    <row r="4376" spans="1:6" x14ac:dyDescent="0.25">
      <c r="A4376" s="576"/>
      <c r="B4376" s="577"/>
      <c r="C4376" s="578"/>
      <c r="D4376" s="461"/>
      <c r="E4376" s="461"/>
      <c r="F4376" s="579"/>
    </row>
    <row r="4377" spans="1:6" x14ac:dyDescent="0.25">
      <c r="A4377" s="576"/>
      <c r="B4377" s="577"/>
      <c r="C4377" s="578"/>
      <c r="D4377" s="461"/>
      <c r="E4377" s="461"/>
      <c r="F4377" s="579"/>
    </row>
    <row r="4378" spans="1:6" x14ac:dyDescent="0.25">
      <c r="A4378" s="576"/>
      <c r="B4378" s="577"/>
      <c r="C4378" s="578"/>
      <c r="D4378" s="461"/>
      <c r="E4378" s="461"/>
      <c r="F4378" s="579"/>
    </row>
    <row r="4379" spans="1:6" x14ac:dyDescent="0.25">
      <c r="A4379" s="576"/>
      <c r="B4379" s="577"/>
      <c r="C4379" s="578"/>
      <c r="D4379" s="461"/>
      <c r="E4379" s="461"/>
      <c r="F4379" s="579"/>
    </row>
    <row r="4380" spans="1:6" x14ac:dyDescent="0.25">
      <c r="A4380" s="576"/>
      <c r="B4380" s="577"/>
      <c r="C4380" s="578"/>
      <c r="D4380" s="461"/>
      <c r="E4380" s="461"/>
      <c r="F4380" s="579"/>
    </row>
    <row r="4381" spans="1:6" x14ac:dyDescent="0.25">
      <c r="A4381" s="576"/>
      <c r="B4381" s="577"/>
      <c r="C4381" s="578"/>
      <c r="D4381" s="461"/>
      <c r="E4381" s="461"/>
      <c r="F4381" s="579"/>
    </row>
    <row r="4382" spans="1:6" x14ac:dyDescent="0.25">
      <c r="A4382" s="576"/>
      <c r="B4382" s="577"/>
      <c r="C4382" s="578"/>
      <c r="D4382" s="461"/>
      <c r="E4382" s="461"/>
      <c r="F4382" s="579"/>
    </row>
    <row r="4383" spans="1:6" x14ac:dyDescent="0.25">
      <c r="A4383" s="576"/>
      <c r="B4383" s="577"/>
      <c r="C4383" s="578"/>
      <c r="D4383" s="461"/>
      <c r="E4383" s="461"/>
      <c r="F4383" s="579"/>
    </row>
    <row r="4384" spans="1:6" x14ac:dyDescent="0.25">
      <c r="A4384" s="576"/>
      <c r="B4384" s="577"/>
      <c r="C4384" s="578"/>
      <c r="D4384" s="461"/>
      <c r="E4384" s="461"/>
      <c r="F4384" s="579"/>
    </row>
    <row r="4385" spans="1:6" x14ac:dyDescent="0.25">
      <c r="A4385" s="576"/>
      <c r="B4385" s="577"/>
      <c r="C4385" s="578"/>
      <c r="D4385" s="461"/>
      <c r="E4385" s="461"/>
      <c r="F4385" s="579"/>
    </row>
    <row r="4386" spans="1:6" x14ac:dyDescent="0.25">
      <c r="A4386" s="576"/>
      <c r="B4386" s="577"/>
      <c r="C4386" s="578"/>
      <c r="D4386" s="461"/>
      <c r="E4386" s="461"/>
      <c r="F4386" s="579"/>
    </row>
    <row r="4387" spans="1:6" x14ac:dyDescent="0.25">
      <c r="A4387" s="576"/>
      <c r="B4387" s="577"/>
      <c r="C4387" s="578"/>
      <c r="D4387" s="461"/>
      <c r="E4387" s="461"/>
      <c r="F4387" s="579"/>
    </row>
    <row r="4388" spans="1:6" x14ac:dyDescent="0.25">
      <c r="A4388" s="576"/>
      <c r="B4388" s="577"/>
      <c r="C4388" s="578"/>
      <c r="D4388" s="461"/>
      <c r="E4388" s="461"/>
      <c r="F4388" s="579"/>
    </row>
    <row r="4389" spans="1:6" x14ac:dyDescent="0.25">
      <c r="A4389" s="576"/>
      <c r="B4389" s="577"/>
      <c r="C4389" s="578"/>
      <c r="D4389" s="461"/>
      <c r="E4389" s="461"/>
      <c r="F4389" s="579"/>
    </row>
    <row r="4390" spans="1:6" x14ac:dyDescent="0.25">
      <c r="A4390" s="576"/>
      <c r="B4390" s="577"/>
      <c r="C4390" s="578"/>
      <c r="D4390" s="461"/>
      <c r="E4390" s="461"/>
      <c r="F4390" s="579"/>
    </row>
    <row r="4391" spans="1:6" x14ac:dyDescent="0.25">
      <c r="A4391" s="576"/>
      <c r="B4391" s="577"/>
      <c r="C4391" s="578"/>
      <c r="D4391" s="461"/>
      <c r="E4391" s="461"/>
      <c r="F4391" s="579"/>
    </row>
    <row r="4392" spans="1:6" x14ac:dyDescent="0.25">
      <c r="A4392" s="576"/>
      <c r="B4392" s="577"/>
      <c r="C4392" s="578"/>
      <c r="D4392" s="461"/>
      <c r="E4392" s="461"/>
      <c r="F4392" s="579"/>
    </row>
    <row r="4393" spans="1:6" x14ac:dyDescent="0.25">
      <c r="A4393" s="576"/>
      <c r="B4393" s="577"/>
      <c r="C4393" s="578"/>
      <c r="D4393" s="461"/>
      <c r="E4393" s="461"/>
      <c r="F4393" s="579"/>
    </row>
    <row r="4394" spans="1:6" x14ac:dyDescent="0.25">
      <c r="A4394" s="576"/>
      <c r="B4394" s="577"/>
      <c r="C4394" s="578"/>
      <c r="D4394" s="461"/>
      <c r="E4394" s="461"/>
      <c r="F4394" s="579"/>
    </row>
    <row r="4395" spans="1:6" x14ac:dyDescent="0.25">
      <c r="A4395" s="576"/>
      <c r="B4395" s="577"/>
      <c r="C4395" s="578"/>
      <c r="D4395" s="461"/>
      <c r="E4395" s="461"/>
      <c r="F4395" s="579"/>
    </row>
    <row r="4396" spans="1:6" x14ac:dyDescent="0.25">
      <c r="A4396" s="576"/>
      <c r="B4396" s="577"/>
      <c r="C4396" s="578"/>
      <c r="D4396" s="461"/>
      <c r="E4396" s="461"/>
      <c r="F4396" s="579"/>
    </row>
    <row r="4397" spans="1:6" x14ac:dyDescent="0.25">
      <c r="A4397" s="576"/>
      <c r="B4397" s="577"/>
      <c r="C4397" s="578"/>
      <c r="D4397" s="461"/>
      <c r="E4397" s="461"/>
      <c r="F4397" s="579"/>
    </row>
    <row r="4398" spans="1:6" x14ac:dyDescent="0.25">
      <c r="A4398" s="576"/>
      <c r="B4398" s="577"/>
      <c r="C4398" s="578"/>
      <c r="D4398" s="461"/>
      <c r="E4398" s="461"/>
      <c r="F4398" s="579"/>
    </row>
    <row r="4399" spans="1:6" x14ac:dyDescent="0.25">
      <c r="A4399" s="576"/>
      <c r="B4399" s="577"/>
      <c r="C4399" s="578"/>
      <c r="D4399" s="461"/>
      <c r="E4399" s="461"/>
      <c r="F4399" s="579"/>
    </row>
    <row r="4400" spans="1:6" x14ac:dyDescent="0.25">
      <c r="A4400" s="576"/>
      <c r="B4400" s="577"/>
      <c r="C4400" s="578"/>
      <c r="D4400" s="461"/>
      <c r="E4400" s="461"/>
      <c r="F4400" s="579"/>
    </row>
    <row r="4401" spans="1:6" x14ac:dyDescent="0.25">
      <c r="A4401" s="576"/>
      <c r="B4401" s="577"/>
      <c r="C4401" s="578"/>
      <c r="D4401" s="461"/>
      <c r="E4401" s="461"/>
      <c r="F4401" s="579"/>
    </row>
    <row r="4402" spans="1:6" x14ac:dyDescent="0.25">
      <c r="A4402" s="576"/>
      <c r="B4402" s="577"/>
      <c r="C4402" s="578"/>
      <c r="D4402" s="461"/>
      <c r="E4402" s="461"/>
      <c r="F4402" s="579"/>
    </row>
    <row r="4403" spans="1:6" x14ac:dyDescent="0.25">
      <c r="A4403" s="576"/>
      <c r="B4403" s="577"/>
      <c r="C4403" s="578"/>
      <c r="D4403" s="461"/>
      <c r="E4403" s="461"/>
      <c r="F4403" s="579"/>
    </row>
    <row r="4404" spans="1:6" x14ac:dyDescent="0.25">
      <c r="A4404" s="576"/>
      <c r="B4404" s="577"/>
      <c r="C4404" s="578"/>
      <c r="D4404" s="461"/>
      <c r="E4404" s="461"/>
      <c r="F4404" s="579"/>
    </row>
    <row r="4405" spans="1:6" x14ac:dyDescent="0.25">
      <c r="A4405" s="576"/>
      <c r="B4405" s="577"/>
      <c r="C4405" s="578"/>
      <c r="D4405" s="461"/>
      <c r="E4405" s="461"/>
      <c r="F4405" s="579"/>
    </row>
    <row r="4406" spans="1:6" x14ac:dyDescent="0.25">
      <c r="A4406" s="576"/>
      <c r="B4406" s="577"/>
      <c r="C4406" s="578"/>
      <c r="D4406" s="461"/>
      <c r="E4406" s="461"/>
      <c r="F4406" s="579"/>
    </row>
    <row r="4407" spans="1:6" x14ac:dyDescent="0.25">
      <c r="A4407" s="576"/>
      <c r="B4407" s="577"/>
      <c r="C4407" s="578"/>
      <c r="D4407" s="461"/>
      <c r="E4407" s="461"/>
      <c r="F4407" s="579"/>
    </row>
    <row r="4408" spans="1:6" x14ac:dyDescent="0.25">
      <c r="A4408" s="576"/>
      <c r="B4408" s="577"/>
      <c r="C4408" s="578"/>
      <c r="D4408" s="461"/>
      <c r="E4408" s="461"/>
      <c r="F4408" s="579"/>
    </row>
    <row r="4409" spans="1:6" x14ac:dyDescent="0.25">
      <c r="A4409" s="576"/>
      <c r="B4409" s="577"/>
      <c r="C4409" s="578"/>
      <c r="D4409" s="461"/>
      <c r="E4409" s="461"/>
      <c r="F4409" s="579"/>
    </row>
    <row r="4410" spans="1:6" x14ac:dyDescent="0.25">
      <c r="A4410" s="576"/>
      <c r="B4410" s="577"/>
      <c r="C4410" s="578"/>
      <c r="D4410" s="461"/>
      <c r="E4410" s="461"/>
      <c r="F4410" s="579"/>
    </row>
    <row r="4411" spans="1:6" x14ac:dyDescent="0.25">
      <c r="A4411" s="576"/>
      <c r="B4411" s="577"/>
      <c r="C4411" s="578"/>
      <c r="D4411" s="461"/>
      <c r="E4411" s="461"/>
      <c r="F4411" s="579"/>
    </row>
    <row r="4412" spans="1:6" x14ac:dyDescent="0.25">
      <c r="A4412" s="576"/>
      <c r="B4412" s="577"/>
      <c r="C4412" s="578"/>
      <c r="D4412" s="461"/>
      <c r="E4412" s="461"/>
      <c r="F4412" s="579"/>
    </row>
    <row r="4413" spans="1:6" x14ac:dyDescent="0.25">
      <c r="A4413" s="576"/>
      <c r="B4413" s="577"/>
      <c r="C4413" s="578"/>
      <c r="D4413" s="461"/>
      <c r="E4413" s="461"/>
      <c r="F4413" s="579"/>
    </row>
    <row r="4414" spans="1:6" x14ac:dyDescent="0.25">
      <c r="A4414" s="576"/>
      <c r="B4414" s="577"/>
      <c r="C4414" s="578"/>
      <c r="D4414" s="461"/>
      <c r="E4414" s="461"/>
      <c r="F4414" s="579"/>
    </row>
    <row r="4415" spans="1:6" x14ac:dyDescent="0.25">
      <c r="A4415" s="576"/>
      <c r="B4415" s="577"/>
      <c r="C4415" s="578"/>
      <c r="D4415" s="461"/>
      <c r="E4415" s="461"/>
      <c r="F4415" s="579"/>
    </row>
    <row r="4416" spans="1:6" x14ac:dyDescent="0.25">
      <c r="A4416" s="576"/>
      <c r="B4416" s="577"/>
      <c r="C4416" s="578"/>
      <c r="D4416" s="461"/>
      <c r="E4416" s="461"/>
      <c r="F4416" s="579"/>
    </row>
    <row r="4417" spans="1:6" x14ac:dyDescent="0.25">
      <c r="A4417" s="576"/>
      <c r="B4417" s="577"/>
      <c r="C4417" s="578"/>
      <c r="D4417" s="461"/>
      <c r="E4417" s="461"/>
      <c r="F4417" s="579"/>
    </row>
    <row r="4418" spans="1:6" x14ac:dyDescent="0.25">
      <c r="A4418" s="576"/>
      <c r="B4418" s="577"/>
      <c r="C4418" s="578"/>
      <c r="D4418" s="461"/>
      <c r="E4418" s="461"/>
      <c r="F4418" s="579"/>
    </row>
    <row r="4419" spans="1:6" x14ac:dyDescent="0.25">
      <c r="A4419" s="576"/>
      <c r="B4419" s="577"/>
      <c r="C4419" s="578"/>
      <c r="D4419" s="461"/>
      <c r="E4419" s="461"/>
      <c r="F4419" s="579"/>
    </row>
    <row r="4420" spans="1:6" x14ac:dyDescent="0.25">
      <c r="A4420" s="576"/>
      <c r="B4420" s="577"/>
      <c r="C4420" s="578"/>
      <c r="D4420" s="461"/>
      <c r="E4420" s="461"/>
      <c r="F4420" s="579"/>
    </row>
    <row r="4421" spans="1:6" x14ac:dyDescent="0.25">
      <c r="A4421" s="576"/>
      <c r="B4421" s="577"/>
      <c r="C4421" s="578"/>
      <c r="D4421" s="461"/>
      <c r="E4421" s="461"/>
      <c r="F4421" s="579"/>
    </row>
    <row r="4422" spans="1:6" x14ac:dyDescent="0.25">
      <c r="A4422" s="576"/>
      <c r="B4422" s="577"/>
      <c r="C4422" s="578"/>
      <c r="D4422" s="461"/>
      <c r="E4422" s="461"/>
      <c r="F4422" s="579"/>
    </row>
    <row r="4423" spans="1:6" x14ac:dyDescent="0.25">
      <c r="A4423" s="576"/>
      <c r="B4423" s="577"/>
      <c r="C4423" s="578"/>
      <c r="D4423" s="461"/>
      <c r="E4423" s="461"/>
      <c r="F4423" s="579"/>
    </row>
    <row r="4424" spans="1:6" x14ac:dyDescent="0.25">
      <c r="A4424" s="576"/>
      <c r="B4424" s="577"/>
      <c r="C4424" s="578"/>
      <c r="D4424" s="461"/>
      <c r="E4424" s="461"/>
      <c r="F4424" s="579"/>
    </row>
    <row r="4425" spans="1:6" x14ac:dyDescent="0.25">
      <c r="A4425" s="576"/>
      <c r="B4425" s="577"/>
      <c r="C4425" s="578"/>
      <c r="D4425" s="461"/>
      <c r="E4425" s="461"/>
      <c r="F4425" s="579"/>
    </row>
    <row r="4426" spans="1:6" x14ac:dyDescent="0.25">
      <c r="A4426" s="576"/>
      <c r="B4426" s="577"/>
      <c r="C4426" s="578"/>
      <c r="D4426" s="461"/>
      <c r="E4426" s="461"/>
      <c r="F4426" s="579"/>
    </row>
    <row r="4427" spans="1:6" x14ac:dyDescent="0.25">
      <c r="A4427" s="576"/>
      <c r="B4427" s="577"/>
      <c r="C4427" s="578"/>
      <c r="D4427" s="461"/>
      <c r="E4427" s="461"/>
      <c r="F4427" s="579"/>
    </row>
    <row r="4428" spans="1:6" x14ac:dyDescent="0.25">
      <c r="A4428" s="576"/>
      <c r="B4428" s="577"/>
      <c r="C4428" s="578"/>
      <c r="D4428" s="461"/>
      <c r="E4428" s="461"/>
      <c r="F4428" s="579"/>
    </row>
    <row r="4429" spans="1:6" x14ac:dyDescent="0.25">
      <c r="A4429" s="576"/>
      <c r="B4429" s="577"/>
      <c r="C4429" s="578"/>
      <c r="D4429" s="461"/>
      <c r="E4429" s="461"/>
      <c r="F4429" s="579"/>
    </row>
    <row r="4430" spans="1:6" x14ac:dyDescent="0.25">
      <c r="A4430" s="576"/>
      <c r="B4430" s="577"/>
      <c r="C4430" s="578"/>
      <c r="D4430" s="461"/>
      <c r="E4430" s="461"/>
      <c r="F4430" s="579"/>
    </row>
    <row r="4431" spans="1:6" x14ac:dyDescent="0.25">
      <c r="A4431" s="576"/>
      <c r="B4431" s="577"/>
      <c r="C4431" s="578"/>
      <c r="D4431" s="461"/>
      <c r="E4431" s="461"/>
      <c r="F4431" s="579"/>
    </row>
    <row r="4432" spans="1:6" x14ac:dyDescent="0.25">
      <c r="A4432" s="576"/>
      <c r="B4432" s="577"/>
      <c r="C4432" s="578"/>
      <c r="D4432" s="461"/>
      <c r="E4432" s="461"/>
      <c r="F4432" s="579"/>
    </row>
    <row r="4433" spans="1:6" x14ac:dyDescent="0.25">
      <c r="A4433" s="576"/>
      <c r="B4433" s="577"/>
      <c r="C4433" s="578"/>
      <c r="D4433" s="461"/>
      <c r="E4433" s="461"/>
      <c r="F4433" s="579"/>
    </row>
    <row r="4434" spans="1:6" x14ac:dyDescent="0.25">
      <c r="A4434" s="576"/>
      <c r="B4434" s="577"/>
      <c r="C4434" s="578"/>
      <c r="D4434" s="461"/>
      <c r="E4434" s="461"/>
      <c r="F4434" s="579"/>
    </row>
    <row r="4435" spans="1:6" x14ac:dyDescent="0.25">
      <c r="A4435" s="576"/>
      <c r="B4435" s="577"/>
      <c r="C4435" s="578"/>
      <c r="D4435" s="461"/>
      <c r="E4435" s="461"/>
      <c r="F4435" s="579"/>
    </row>
    <row r="4436" spans="1:6" x14ac:dyDescent="0.25">
      <c r="A4436" s="576"/>
      <c r="B4436" s="577"/>
      <c r="C4436" s="578"/>
      <c r="D4436" s="461"/>
      <c r="E4436" s="461"/>
      <c r="F4436" s="579"/>
    </row>
    <row r="4437" spans="1:6" x14ac:dyDescent="0.25">
      <c r="A4437" s="576"/>
      <c r="B4437" s="577"/>
      <c r="C4437" s="578"/>
      <c r="D4437" s="461"/>
      <c r="E4437" s="461"/>
      <c r="F4437" s="579"/>
    </row>
    <row r="4438" spans="1:6" x14ac:dyDescent="0.25">
      <c r="A4438" s="576"/>
      <c r="B4438" s="577"/>
      <c r="C4438" s="578"/>
      <c r="D4438" s="461"/>
      <c r="E4438" s="461"/>
      <c r="F4438" s="579"/>
    </row>
    <row r="4439" spans="1:6" x14ac:dyDescent="0.25">
      <c r="A4439" s="576"/>
      <c r="B4439" s="577"/>
      <c r="C4439" s="578"/>
      <c r="D4439" s="461"/>
      <c r="E4439" s="461"/>
      <c r="F4439" s="579"/>
    </row>
    <row r="4440" spans="1:6" x14ac:dyDescent="0.25">
      <c r="A4440" s="576"/>
      <c r="B4440" s="577"/>
      <c r="C4440" s="578"/>
      <c r="D4440" s="461"/>
      <c r="E4440" s="461"/>
      <c r="F4440" s="579"/>
    </row>
    <row r="4441" spans="1:6" x14ac:dyDescent="0.25">
      <c r="A4441" s="576"/>
      <c r="B4441" s="577"/>
      <c r="C4441" s="578"/>
      <c r="D4441" s="461"/>
      <c r="E4441" s="461"/>
      <c r="F4441" s="579"/>
    </row>
    <row r="4442" spans="1:6" x14ac:dyDescent="0.25">
      <c r="A4442" s="576"/>
      <c r="B4442" s="577"/>
      <c r="C4442" s="578"/>
      <c r="D4442" s="461"/>
      <c r="E4442" s="461"/>
      <c r="F4442" s="579"/>
    </row>
    <row r="4443" spans="1:6" x14ac:dyDescent="0.25">
      <c r="A4443" s="576"/>
      <c r="B4443" s="577"/>
      <c r="C4443" s="578"/>
      <c r="D4443" s="461"/>
      <c r="E4443" s="461"/>
      <c r="F4443" s="579"/>
    </row>
    <row r="4444" spans="1:6" x14ac:dyDescent="0.25">
      <c r="A4444" s="576"/>
      <c r="B4444" s="577"/>
      <c r="C4444" s="578"/>
      <c r="D4444" s="461"/>
      <c r="E4444" s="461"/>
      <c r="F4444" s="579"/>
    </row>
    <row r="4445" spans="1:6" x14ac:dyDescent="0.25">
      <c r="A4445" s="576"/>
      <c r="B4445" s="577"/>
      <c r="C4445" s="578"/>
      <c r="D4445" s="461"/>
      <c r="E4445" s="461"/>
      <c r="F4445" s="579"/>
    </row>
    <row r="4446" spans="1:6" x14ac:dyDescent="0.25">
      <c r="A4446" s="576"/>
      <c r="B4446" s="577"/>
      <c r="C4446" s="578"/>
      <c r="D4446" s="461"/>
      <c r="E4446" s="461"/>
      <c r="F4446" s="579"/>
    </row>
    <row r="4447" spans="1:6" x14ac:dyDescent="0.25">
      <c r="A4447" s="576"/>
      <c r="B4447" s="577"/>
      <c r="C4447" s="578"/>
      <c r="D4447" s="461"/>
      <c r="E4447" s="461"/>
      <c r="F4447" s="579"/>
    </row>
    <row r="4448" spans="1:6" x14ac:dyDescent="0.25">
      <c r="A4448" s="576"/>
      <c r="B4448" s="577"/>
      <c r="C4448" s="578"/>
      <c r="D4448" s="461"/>
      <c r="E4448" s="461"/>
      <c r="F4448" s="579"/>
    </row>
    <row r="4449" spans="1:6" x14ac:dyDescent="0.25">
      <c r="A4449" s="576"/>
      <c r="B4449" s="577"/>
      <c r="C4449" s="578"/>
      <c r="D4449" s="461"/>
      <c r="E4449" s="461"/>
      <c r="F4449" s="579"/>
    </row>
    <row r="4450" spans="1:6" x14ac:dyDescent="0.25">
      <c r="A4450" s="576"/>
      <c r="B4450" s="577"/>
      <c r="C4450" s="578"/>
      <c r="D4450" s="461"/>
      <c r="E4450" s="461"/>
      <c r="F4450" s="579"/>
    </row>
    <row r="4451" spans="1:6" x14ac:dyDescent="0.25">
      <c r="A4451" s="576"/>
      <c r="B4451" s="577"/>
      <c r="C4451" s="578"/>
      <c r="D4451" s="461"/>
      <c r="E4451" s="461"/>
      <c r="F4451" s="579"/>
    </row>
    <row r="4452" spans="1:6" x14ac:dyDescent="0.25">
      <c r="A4452" s="576"/>
      <c r="B4452" s="577"/>
      <c r="C4452" s="578"/>
      <c r="D4452" s="461"/>
      <c r="E4452" s="461"/>
      <c r="F4452" s="579"/>
    </row>
    <row r="4453" spans="1:6" x14ac:dyDescent="0.25">
      <c r="A4453" s="576"/>
      <c r="B4453" s="577"/>
      <c r="C4453" s="578"/>
      <c r="D4453" s="461"/>
      <c r="E4453" s="461"/>
      <c r="F4453" s="579"/>
    </row>
    <row r="4454" spans="1:6" x14ac:dyDescent="0.25">
      <c r="A4454" s="576"/>
      <c r="B4454" s="577"/>
      <c r="C4454" s="578"/>
      <c r="D4454" s="461"/>
      <c r="E4454" s="461"/>
      <c r="F4454" s="579"/>
    </row>
    <row r="4455" spans="1:6" x14ac:dyDescent="0.25">
      <c r="A4455" s="576"/>
      <c r="B4455" s="577"/>
      <c r="C4455" s="578"/>
      <c r="D4455" s="461"/>
      <c r="E4455" s="461"/>
      <c r="F4455" s="579"/>
    </row>
    <row r="4456" spans="1:6" x14ac:dyDescent="0.25">
      <c r="A4456" s="576"/>
      <c r="B4456" s="577"/>
      <c r="C4456" s="578"/>
      <c r="D4456" s="461"/>
      <c r="E4456" s="461"/>
      <c r="F4456" s="579"/>
    </row>
    <row r="4457" spans="1:6" x14ac:dyDescent="0.25">
      <c r="A4457" s="576"/>
      <c r="B4457" s="577"/>
      <c r="C4457" s="578"/>
      <c r="D4457" s="461"/>
      <c r="E4457" s="461"/>
      <c r="F4457" s="579"/>
    </row>
    <row r="4458" spans="1:6" x14ac:dyDescent="0.25">
      <c r="A4458" s="576"/>
      <c r="B4458" s="577"/>
      <c r="C4458" s="578"/>
      <c r="D4458" s="461"/>
      <c r="E4458" s="461"/>
      <c r="F4458" s="579"/>
    </row>
    <row r="4459" spans="1:6" x14ac:dyDescent="0.25">
      <c r="A4459" s="576"/>
      <c r="B4459" s="577"/>
      <c r="C4459" s="578"/>
      <c r="D4459" s="461"/>
      <c r="E4459" s="461"/>
      <c r="F4459" s="579"/>
    </row>
    <row r="4460" spans="1:6" x14ac:dyDescent="0.25">
      <c r="A4460" s="576"/>
      <c r="B4460" s="577"/>
      <c r="C4460" s="578"/>
      <c r="D4460" s="461"/>
      <c r="E4460" s="461"/>
      <c r="F4460" s="579"/>
    </row>
    <row r="4461" spans="1:6" x14ac:dyDescent="0.25">
      <c r="A4461" s="576"/>
      <c r="B4461" s="577"/>
      <c r="C4461" s="578"/>
      <c r="D4461" s="461"/>
      <c r="E4461" s="461"/>
      <c r="F4461" s="579"/>
    </row>
    <row r="4462" spans="1:6" x14ac:dyDescent="0.25">
      <c r="A4462" s="576"/>
      <c r="B4462" s="577"/>
      <c r="C4462" s="578"/>
      <c r="D4462" s="461"/>
      <c r="E4462" s="461"/>
      <c r="F4462" s="579"/>
    </row>
    <row r="4463" spans="1:6" x14ac:dyDescent="0.25">
      <c r="A4463" s="576"/>
      <c r="B4463" s="577"/>
      <c r="C4463" s="578"/>
      <c r="D4463" s="461"/>
      <c r="E4463" s="461"/>
      <c r="F4463" s="579"/>
    </row>
    <row r="4464" spans="1:6" x14ac:dyDescent="0.25">
      <c r="A4464" s="576"/>
      <c r="B4464" s="577"/>
      <c r="C4464" s="578"/>
      <c r="D4464" s="461"/>
      <c r="E4464" s="461"/>
      <c r="F4464" s="579"/>
    </row>
    <row r="4465" spans="1:6" x14ac:dyDescent="0.25">
      <c r="A4465" s="576"/>
      <c r="B4465" s="577"/>
      <c r="C4465" s="578"/>
      <c r="D4465" s="461"/>
      <c r="E4465" s="461"/>
      <c r="F4465" s="579"/>
    </row>
    <row r="4466" spans="1:6" x14ac:dyDescent="0.25">
      <c r="A4466" s="576"/>
      <c r="B4466" s="577"/>
      <c r="C4466" s="578"/>
      <c r="D4466" s="461"/>
      <c r="E4466" s="461"/>
      <c r="F4466" s="579"/>
    </row>
    <row r="4467" spans="1:6" x14ac:dyDescent="0.25">
      <c r="A4467" s="576"/>
      <c r="B4467" s="577"/>
      <c r="C4467" s="578"/>
      <c r="D4467" s="461"/>
      <c r="E4467" s="461"/>
      <c r="F4467" s="579"/>
    </row>
    <row r="4468" spans="1:6" x14ac:dyDescent="0.25">
      <c r="A4468" s="576"/>
      <c r="B4468" s="577"/>
      <c r="C4468" s="578"/>
      <c r="D4468" s="461"/>
      <c r="E4468" s="461"/>
      <c r="F4468" s="579"/>
    </row>
    <row r="4469" spans="1:6" x14ac:dyDescent="0.25">
      <c r="A4469" s="576"/>
      <c r="B4469" s="577"/>
      <c r="C4469" s="578"/>
      <c r="D4469" s="461"/>
      <c r="E4469" s="461"/>
      <c r="F4469" s="579"/>
    </row>
    <row r="4470" spans="1:6" x14ac:dyDescent="0.25">
      <c r="A4470" s="576"/>
      <c r="B4470" s="577"/>
      <c r="C4470" s="578"/>
      <c r="D4470" s="461"/>
      <c r="E4470" s="461"/>
      <c r="F4470" s="579"/>
    </row>
    <row r="4471" spans="1:6" x14ac:dyDescent="0.25">
      <c r="A4471" s="576"/>
      <c r="B4471" s="577"/>
      <c r="C4471" s="578"/>
      <c r="D4471" s="461"/>
      <c r="E4471" s="461"/>
      <c r="F4471" s="579"/>
    </row>
    <row r="4472" spans="1:6" x14ac:dyDescent="0.25">
      <c r="A4472" s="576"/>
      <c r="B4472" s="577"/>
      <c r="C4472" s="578"/>
      <c r="D4472" s="461"/>
      <c r="E4472" s="461"/>
      <c r="F4472" s="579"/>
    </row>
    <row r="4473" spans="1:6" x14ac:dyDescent="0.25">
      <c r="A4473" s="576"/>
      <c r="B4473" s="577"/>
      <c r="C4473" s="578"/>
      <c r="D4473" s="461"/>
      <c r="E4473" s="461"/>
      <c r="F4473" s="579"/>
    </row>
    <row r="4474" spans="1:6" x14ac:dyDescent="0.25">
      <c r="A4474" s="576"/>
      <c r="B4474" s="577"/>
      <c r="C4474" s="578"/>
      <c r="D4474" s="461"/>
      <c r="E4474" s="461"/>
      <c r="F4474" s="579"/>
    </row>
    <row r="4475" spans="1:6" x14ac:dyDescent="0.25">
      <c r="A4475" s="576"/>
      <c r="B4475" s="577"/>
      <c r="C4475" s="578"/>
      <c r="D4475" s="461"/>
      <c r="E4475" s="461"/>
      <c r="F4475" s="579"/>
    </row>
    <row r="4476" spans="1:6" x14ac:dyDescent="0.25">
      <c r="A4476" s="576"/>
      <c r="B4476" s="577"/>
      <c r="C4476" s="578"/>
      <c r="D4476" s="461"/>
      <c r="E4476" s="461"/>
      <c r="F4476" s="579"/>
    </row>
    <row r="4477" spans="1:6" x14ac:dyDescent="0.25">
      <c r="A4477" s="576"/>
      <c r="B4477" s="577"/>
      <c r="C4477" s="578"/>
      <c r="D4477" s="461"/>
      <c r="E4477" s="461"/>
      <c r="F4477" s="579"/>
    </row>
    <row r="4478" spans="1:6" x14ac:dyDescent="0.25">
      <c r="A4478" s="576"/>
      <c r="B4478" s="577"/>
      <c r="C4478" s="578"/>
      <c r="D4478" s="461"/>
      <c r="E4478" s="461"/>
      <c r="F4478" s="579"/>
    </row>
    <row r="4479" spans="1:6" x14ac:dyDescent="0.25">
      <c r="A4479" s="576"/>
      <c r="B4479" s="577"/>
      <c r="C4479" s="578"/>
      <c r="D4479" s="461"/>
      <c r="E4479" s="461"/>
      <c r="F4479" s="579"/>
    </row>
    <row r="4480" spans="1:6" x14ac:dyDescent="0.25">
      <c r="A4480" s="576"/>
      <c r="B4480" s="577"/>
      <c r="C4480" s="578"/>
      <c r="D4480" s="461"/>
      <c r="E4480" s="461"/>
      <c r="F4480" s="579"/>
    </row>
    <row r="4481" spans="1:6" x14ac:dyDescent="0.25">
      <c r="A4481" s="576"/>
      <c r="B4481" s="577"/>
      <c r="C4481" s="578"/>
      <c r="D4481" s="461"/>
      <c r="E4481" s="461"/>
      <c r="F4481" s="579"/>
    </row>
    <row r="4482" spans="1:6" x14ac:dyDescent="0.25">
      <c r="A4482" s="576"/>
      <c r="B4482" s="577"/>
      <c r="C4482" s="578"/>
      <c r="D4482" s="461"/>
      <c r="E4482" s="461"/>
      <c r="F4482" s="579"/>
    </row>
    <row r="4483" spans="1:6" x14ac:dyDescent="0.25">
      <c r="A4483" s="576"/>
      <c r="B4483" s="577"/>
      <c r="C4483" s="578"/>
      <c r="D4483" s="461"/>
      <c r="E4483" s="461"/>
      <c r="F4483" s="579"/>
    </row>
    <row r="4484" spans="1:6" x14ac:dyDescent="0.25">
      <c r="A4484" s="576"/>
      <c r="B4484" s="577"/>
      <c r="C4484" s="578"/>
      <c r="D4484" s="461"/>
      <c r="E4484" s="461"/>
      <c r="F4484" s="579"/>
    </row>
    <row r="4485" spans="1:6" x14ac:dyDescent="0.25">
      <c r="A4485" s="576"/>
      <c r="B4485" s="577"/>
      <c r="C4485" s="578"/>
      <c r="D4485" s="461"/>
      <c r="E4485" s="461"/>
      <c r="F4485" s="579"/>
    </row>
    <row r="4486" spans="1:6" x14ac:dyDescent="0.25">
      <c r="A4486" s="576"/>
      <c r="B4486" s="577"/>
      <c r="C4486" s="578"/>
      <c r="D4486" s="461"/>
      <c r="E4486" s="461"/>
      <c r="F4486" s="579"/>
    </row>
    <row r="4487" spans="1:6" x14ac:dyDescent="0.25">
      <c r="A4487" s="576"/>
      <c r="B4487" s="577"/>
      <c r="C4487" s="578"/>
      <c r="D4487" s="461"/>
      <c r="E4487" s="461"/>
      <c r="F4487" s="579"/>
    </row>
    <row r="4488" spans="1:6" x14ac:dyDescent="0.25">
      <c r="A4488" s="576"/>
      <c r="B4488" s="577"/>
      <c r="C4488" s="578"/>
      <c r="D4488" s="461"/>
      <c r="E4488" s="461"/>
      <c r="F4488" s="579"/>
    </row>
    <row r="4489" spans="1:6" x14ac:dyDescent="0.25">
      <c r="A4489" s="576"/>
      <c r="B4489" s="577"/>
      <c r="C4489" s="578"/>
      <c r="D4489" s="461"/>
      <c r="E4489" s="461"/>
      <c r="F4489" s="579"/>
    </row>
    <row r="4490" spans="1:6" x14ac:dyDescent="0.25">
      <c r="A4490" s="576"/>
      <c r="B4490" s="577"/>
      <c r="C4490" s="578"/>
      <c r="D4490" s="461"/>
      <c r="E4490" s="461"/>
      <c r="F4490" s="579"/>
    </row>
    <row r="4491" spans="1:6" x14ac:dyDescent="0.25">
      <c r="A4491" s="576"/>
      <c r="B4491" s="577"/>
      <c r="C4491" s="578"/>
      <c r="D4491" s="461"/>
      <c r="E4491" s="461"/>
      <c r="F4491" s="579"/>
    </row>
    <row r="4492" spans="1:6" x14ac:dyDescent="0.25">
      <c r="A4492" s="576"/>
      <c r="B4492" s="577"/>
      <c r="C4492" s="578"/>
      <c r="D4492" s="461"/>
      <c r="E4492" s="461"/>
      <c r="F4492" s="579"/>
    </row>
    <row r="4493" spans="1:6" x14ac:dyDescent="0.25">
      <c r="A4493" s="576"/>
      <c r="B4493" s="577"/>
      <c r="C4493" s="578"/>
      <c r="D4493" s="461"/>
      <c r="E4493" s="461"/>
      <c r="F4493" s="579"/>
    </row>
    <row r="4494" spans="1:6" x14ac:dyDescent="0.25">
      <c r="A4494" s="576"/>
      <c r="B4494" s="577"/>
      <c r="C4494" s="578"/>
      <c r="D4494" s="461"/>
      <c r="E4494" s="461"/>
      <c r="F4494" s="579"/>
    </row>
    <row r="4495" spans="1:6" x14ac:dyDescent="0.25">
      <c r="A4495" s="576"/>
      <c r="B4495" s="577"/>
      <c r="C4495" s="578"/>
      <c r="D4495" s="461"/>
      <c r="E4495" s="461"/>
      <c r="F4495" s="579"/>
    </row>
    <row r="4496" spans="1:6" x14ac:dyDescent="0.25">
      <c r="A4496" s="576"/>
      <c r="B4496" s="577"/>
      <c r="C4496" s="578"/>
      <c r="D4496" s="461"/>
      <c r="E4496" s="461"/>
      <c r="F4496" s="579"/>
    </row>
    <row r="4497" spans="1:6" x14ac:dyDescent="0.25">
      <c r="A4497" s="576"/>
      <c r="B4497" s="577"/>
      <c r="C4497" s="578"/>
      <c r="D4497" s="461"/>
      <c r="E4497" s="461"/>
      <c r="F4497" s="579"/>
    </row>
    <row r="4498" spans="1:6" x14ac:dyDescent="0.25">
      <c r="A4498" s="576"/>
      <c r="B4498" s="577"/>
      <c r="C4498" s="578"/>
      <c r="D4498" s="461"/>
      <c r="E4498" s="461"/>
      <c r="F4498" s="579"/>
    </row>
    <row r="4499" spans="1:6" x14ac:dyDescent="0.25">
      <c r="A4499" s="576"/>
      <c r="B4499" s="577"/>
      <c r="C4499" s="578"/>
      <c r="D4499" s="461"/>
      <c r="E4499" s="461"/>
      <c r="F4499" s="579"/>
    </row>
    <row r="4500" spans="1:6" x14ac:dyDescent="0.25">
      <c r="A4500" s="576"/>
      <c r="B4500" s="577"/>
      <c r="C4500" s="578"/>
      <c r="D4500" s="461"/>
      <c r="E4500" s="461"/>
      <c r="F4500" s="579"/>
    </row>
    <row r="4501" spans="1:6" x14ac:dyDescent="0.25">
      <c r="A4501" s="576"/>
      <c r="B4501" s="577"/>
      <c r="C4501" s="578"/>
      <c r="D4501" s="461"/>
      <c r="E4501" s="461"/>
      <c r="F4501" s="579"/>
    </row>
    <row r="4502" spans="1:6" x14ac:dyDescent="0.25">
      <c r="A4502" s="576"/>
      <c r="B4502" s="577"/>
      <c r="C4502" s="578"/>
      <c r="D4502" s="461"/>
      <c r="E4502" s="461"/>
      <c r="F4502" s="579"/>
    </row>
    <row r="4503" spans="1:6" x14ac:dyDescent="0.25">
      <c r="A4503" s="576"/>
      <c r="B4503" s="577"/>
      <c r="C4503" s="578"/>
      <c r="D4503" s="461"/>
      <c r="E4503" s="461"/>
      <c r="F4503" s="579"/>
    </row>
    <row r="4504" spans="1:6" x14ac:dyDescent="0.25">
      <c r="A4504" s="576"/>
      <c r="B4504" s="577"/>
      <c r="C4504" s="578"/>
      <c r="D4504" s="461"/>
      <c r="E4504" s="461"/>
      <c r="F4504" s="579"/>
    </row>
    <row r="4505" spans="1:6" x14ac:dyDescent="0.25">
      <c r="A4505" s="576"/>
      <c r="B4505" s="577"/>
      <c r="C4505" s="578"/>
      <c r="D4505" s="461"/>
      <c r="E4505" s="461"/>
      <c r="F4505" s="579"/>
    </row>
    <row r="4506" spans="1:6" x14ac:dyDescent="0.25">
      <c r="A4506" s="576"/>
      <c r="B4506" s="577"/>
      <c r="C4506" s="578"/>
      <c r="D4506" s="461"/>
      <c r="E4506" s="461"/>
      <c r="F4506" s="579"/>
    </row>
    <row r="4507" spans="1:6" x14ac:dyDescent="0.25">
      <c r="A4507" s="576"/>
      <c r="B4507" s="577"/>
      <c r="C4507" s="578"/>
      <c r="D4507" s="461"/>
      <c r="E4507" s="461"/>
      <c r="F4507" s="579"/>
    </row>
    <row r="4508" spans="1:6" x14ac:dyDescent="0.25">
      <c r="A4508" s="576"/>
      <c r="B4508" s="577"/>
      <c r="C4508" s="578"/>
      <c r="D4508" s="461"/>
      <c r="E4508" s="461"/>
      <c r="F4508" s="579"/>
    </row>
    <row r="4509" spans="1:6" x14ac:dyDescent="0.25">
      <c r="A4509" s="576"/>
      <c r="B4509" s="577"/>
      <c r="C4509" s="578"/>
      <c r="D4509" s="461"/>
      <c r="E4509" s="461"/>
      <c r="F4509" s="579"/>
    </row>
    <row r="4510" spans="1:6" x14ac:dyDescent="0.25">
      <c r="A4510" s="576"/>
      <c r="B4510" s="577"/>
      <c r="C4510" s="578"/>
      <c r="D4510" s="461"/>
      <c r="E4510" s="461"/>
      <c r="F4510" s="579"/>
    </row>
    <row r="4511" spans="1:6" x14ac:dyDescent="0.25">
      <c r="A4511" s="576"/>
      <c r="B4511" s="577"/>
      <c r="C4511" s="578"/>
      <c r="D4511" s="461"/>
      <c r="E4511" s="461"/>
      <c r="F4511" s="579"/>
    </row>
    <row r="4512" spans="1:6" x14ac:dyDescent="0.25">
      <c r="A4512" s="576"/>
      <c r="B4512" s="577"/>
      <c r="C4512" s="578"/>
      <c r="D4512" s="461"/>
      <c r="E4512" s="461"/>
      <c r="F4512" s="579"/>
    </row>
    <row r="4513" spans="1:6" x14ac:dyDescent="0.25">
      <c r="A4513" s="576"/>
      <c r="B4513" s="577"/>
      <c r="C4513" s="578"/>
      <c r="D4513" s="461"/>
      <c r="E4513" s="461"/>
      <c r="F4513" s="579"/>
    </row>
    <row r="4514" spans="1:6" x14ac:dyDescent="0.25">
      <c r="A4514" s="576"/>
      <c r="B4514" s="577"/>
      <c r="C4514" s="578"/>
      <c r="D4514" s="461"/>
      <c r="E4514" s="461"/>
      <c r="F4514" s="579"/>
    </row>
    <row r="4515" spans="1:6" x14ac:dyDescent="0.25">
      <c r="A4515" s="576"/>
      <c r="B4515" s="577"/>
      <c r="C4515" s="578"/>
      <c r="D4515" s="461"/>
      <c r="E4515" s="461"/>
      <c r="F4515" s="579"/>
    </row>
    <row r="4516" spans="1:6" x14ac:dyDescent="0.25">
      <c r="A4516" s="576"/>
      <c r="B4516" s="577"/>
      <c r="C4516" s="578"/>
      <c r="D4516" s="461"/>
      <c r="E4516" s="461"/>
      <c r="F4516" s="579"/>
    </row>
    <row r="4517" spans="1:6" x14ac:dyDescent="0.25">
      <c r="A4517" s="576"/>
      <c r="B4517" s="577"/>
      <c r="C4517" s="578"/>
      <c r="D4517" s="461"/>
      <c r="E4517" s="461"/>
      <c r="F4517" s="579"/>
    </row>
    <row r="4518" spans="1:6" x14ac:dyDescent="0.25">
      <c r="A4518" s="576"/>
      <c r="B4518" s="577"/>
      <c r="C4518" s="578"/>
      <c r="D4518" s="461"/>
      <c r="E4518" s="461"/>
      <c r="F4518" s="579"/>
    </row>
    <row r="4519" spans="1:6" x14ac:dyDescent="0.25">
      <c r="A4519" s="576"/>
      <c r="B4519" s="577"/>
      <c r="C4519" s="578"/>
      <c r="D4519" s="461"/>
      <c r="E4519" s="461"/>
      <c r="F4519" s="579"/>
    </row>
    <row r="4520" spans="1:6" x14ac:dyDescent="0.25">
      <c r="A4520" s="576"/>
      <c r="B4520" s="577"/>
      <c r="C4520" s="578"/>
      <c r="D4520" s="461"/>
      <c r="E4520" s="461"/>
      <c r="F4520" s="579"/>
    </row>
    <row r="4521" spans="1:6" x14ac:dyDescent="0.25">
      <c r="A4521" s="576"/>
      <c r="B4521" s="577"/>
      <c r="C4521" s="578"/>
      <c r="D4521" s="461"/>
      <c r="E4521" s="461"/>
      <c r="F4521" s="579"/>
    </row>
    <row r="4522" spans="1:6" x14ac:dyDescent="0.25">
      <c r="A4522" s="576"/>
      <c r="B4522" s="577"/>
      <c r="C4522" s="578"/>
      <c r="D4522" s="461"/>
      <c r="E4522" s="461"/>
      <c r="F4522" s="579"/>
    </row>
    <row r="4523" spans="1:6" x14ac:dyDescent="0.25">
      <c r="A4523" s="576"/>
      <c r="B4523" s="577"/>
      <c r="C4523" s="578"/>
      <c r="D4523" s="461"/>
      <c r="E4523" s="461"/>
      <c r="F4523" s="579"/>
    </row>
    <row r="4524" spans="1:6" x14ac:dyDescent="0.25">
      <c r="A4524" s="576"/>
      <c r="B4524" s="577"/>
      <c r="C4524" s="578"/>
      <c r="D4524" s="461"/>
      <c r="E4524" s="461"/>
      <c r="F4524" s="579"/>
    </row>
    <row r="4525" spans="1:6" x14ac:dyDescent="0.25">
      <c r="A4525" s="576"/>
      <c r="B4525" s="577"/>
      <c r="C4525" s="578"/>
      <c r="D4525" s="461"/>
      <c r="E4525" s="461"/>
      <c r="F4525" s="579"/>
    </row>
    <row r="4526" spans="1:6" x14ac:dyDescent="0.25">
      <c r="A4526" s="576"/>
      <c r="B4526" s="577"/>
      <c r="C4526" s="578"/>
      <c r="D4526" s="461"/>
      <c r="E4526" s="461"/>
      <c r="F4526" s="579"/>
    </row>
    <row r="4527" spans="1:6" x14ac:dyDescent="0.25">
      <c r="A4527" s="576"/>
      <c r="B4527" s="577"/>
      <c r="C4527" s="578"/>
      <c r="D4527" s="461"/>
      <c r="E4527" s="461"/>
      <c r="F4527" s="579"/>
    </row>
    <row r="4528" spans="1:6" x14ac:dyDescent="0.25">
      <c r="A4528" s="576"/>
      <c r="B4528" s="577"/>
      <c r="C4528" s="578"/>
      <c r="D4528" s="461"/>
      <c r="E4528" s="461"/>
      <c r="F4528" s="579"/>
    </row>
    <row r="4529" spans="1:6" x14ac:dyDescent="0.25">
      <c r="A4529" s="576"/>
      <c r="B4529" s="577"/>
      <c r="C4529" s="578"/>
      <c r="D4529" s="461"/>
      <c r="E4529" s="461"/>
      <c r="F4529" s="579"/>
    </row>
    <row r="4530" spans="1:6" x14ac:dyDescent="0.25">
      <c r="A4530" s="576"/>
      <c r="B4530" s="577"/>
      <c r="C4530" s="578"/>
      <c r="D4530" s="461"/>
      <c r="E4530" s="461"/>
      <c r="F4530" s="579"/>
    </row>
    <row r="4531" spans="1:6" x14ac:dyDescent="0.25">
      <c r="A4531" s="576"/>
      <c r="B4531" s="577"/>
      <c r="C4531" s="578"/>
      <c r="D4531" s="461"/>
      <c r="E4531" s="461"/>
      <c r="F4531" s="579"/>
    </row>
    <row r="4532" spans="1:6" x14ac:dyDescent="0.25">
      <c r="A4532" s="576"/>
      <c r="B4532" s="577"/>
      <c r="C4532" s="578"/>
      <c r="D4532" s="461"/>
      <c r="E4532" s="461"/>
      <c r="F4532" s="579"/>
    </row>
    <row r="4533" spans="1:6" x14ac:dyDescent="0.25">
      <c r="A4533" s="576"/>
      <c r="B4533" s="577"/>
      <c r="C4533" s="578"/>
      <c r="D4533" s="461"/>
      <c r="E4533" s="461"/>
      <c r="F4533" s="579"/>
    </row>
    <row r="4534" spans="1:6" x14ac:dyDescent="0.25">
      <c r="A4534" s="576"/>
      <c r="B4534" s="577"/>
      <c r="C4534" s="578"/>
      <c r="D4534" s="461"/>
      <c r="E4534" s="461"/>
      <c r="F4534" s="579"/>
    </row>
    <row r="4535" spans="1:6" x14ac:dyDescent="0.25">
      <c r="A4535" s="576"/>
      <c r="B4535" s="577"/>
      <c r="C4535" s="578"/>
      <c r="D4535" s="461"/>
      <c r="E4535" s="461"/>
      <c r="F4535" s="579"/>
    </row>
    <row r="4536" spans="1:6" x14ac:dyDescent="0.25">
      <c r="A4536" s="576"/>
      <c r="B4536" s="577"/>
      <c r="C4536" s="578"/>
      <c r="D4536" s="461"/>
      <c r="E4536" s="461"/>
      <c r="F4536" s="579"/>
    </row>
    <row r="4537" spans="1:6" x14ac:dyDescent="0.25">
      <c r="A4537" s="576"/>
      <c r="B4537" s="577"/>
      <c r="C4537" s="578"/>
      <c r="D4537" s="461"/>
      <c r="E4537" s="461"/>
      <c r="F4537" s="579"/>
    </row>
    <row r="4538" spans="1:6" x14ac:dyDescent="0.25">
      <c r="A4538" s="576"/>
      <c r="B4538" s="577"/>
      <c r="C4538" s="578"/>
      <c r="D4538" s="461"/>
      <c r="E4538" s="461"/>
      <c r="F4538" s="579"/>
    </row>
    <row r="4539" spans="1:6" x14ac:dyDescent="0.25">
      <c r="A4539" s="576"/>
      <c r="B4539" s="577"/>
      <c r="C4539" s="578"/>
      <c r="D4539" s="461"/>
      <c r="E4539" s="461"/>
      <c r="F4539" s="579"/>
    </row>
    <row r="4540" spans="1:6" x14ac:dyDescent="0.25">
      <c r="A4540" s="576"/>
      <c r="B4540" s="577"/>
      <c r="C4540" s="578"/>
      <c r="D4540" s="461"/>
      <c r="E4540" s="461"/>
      <c r="F4540" s="579"/>
    </row>
    <row r="4541" spans="1:6" x14ac:dyDescent="0.25">
      <c r="A4541" s="576"/>
      <c r="B4541" s="577"/>
      <c r="C4541" s="578"/>
      <c r="D4541" s="461"/>
      <c r="E4541" s="461"/>
      <c r="F4541" s="579"/>
    </row>
    <row r="4542" spans="1:6" x14ac:dyDescent="0.25">
      <c r="A4542" s="576"/>
      <c r="B4542" s="577"/>
      <c r="C4542" s="578"/>
      <c r="D4542" s="461"/>
      <c r="E4542" s="461"/>
      <c r="F4542" s="579"/>
    </row>
    <row r="4543" spans="1:6" x14ac:dyDescent="0.25">
      <c r="A4543" s="576"/>
      <c r="B4543" s="577"/>
      <c r="C4543" s="578"/>
      <c r="D4543" s="461"/>
      <c r="E4543" s="461"/>
      <c r="F4543" s="579"/>
    </row>
    <row r="4544" spans="1:6" x14ac:dyDescent="0.25">
      <c r="A4544" s="576"/>
      <c r="B4544" s="577"/>
      <c r="C4544" s="578"/>
      <c r="D4544" s="461"/>
      <c r="E4544" s="461"/>
      <c r="F4544" s="579"/>
    </row>
    <row r="4545" spans="1:6" x14ac:dyDescent="0.25">
      <c r="A4545" s="576"/>
      <c r="B4545" s="577"/>
      <c r="C4545" s="578"/>
      <c r="D4545" s="461"/>
      <c r="E4545" s="461"/>
      <c r="F4545" s="579"/>
    </row>
    <row r="4546" spans="1:6" x14ac:dyDescent="0.25">
      <c r="A4546" s="576"/>
      <c r="B4546" s="577"/>
      <c r="C4546" s="578"/>
      <c r="D4546" s="461"/>
      <c r="E4546" s="461"/>
      <c r="F4546" s="579"/>
    </row>
    <row r="4547" spans="1:6" x14ac:dyDescent="0.25">
      <c r="A4547" s="576"/>
      <c r="B4547" s="577"/>
      <c r="C4547" s="578"/>
      <c r="D4547" s="461"/>
      <c r="E4547" s="461"/>
      <c r="F4547" s="579"/>
    </row>
    <row r="4548" spans="1:6" x14ac:dyDescent="0.25">
      <c r="A4548" s="576"/>
      <c r="B4548" s="577"/>
      <c r="C4548" s="578"/>
      <c r="D4548" s="461"/>
      <c r="E4548" s="461"/>
      <c r="F4548" s="579"/>
    </row>
    <row r="4549" spans="1:6" x14ac:dyDescent="0.25">
      <c r="A4549" s="576"/>
      <c r="B4549" s="577"/>
      <c r="C4549" s="578"/>
      <c r="D4549" s="461"/>
      <c r="E4549" s="461"/>
      <c r="F4549" s="579"/>
    </row>
    <row r="4550" spans="1:6" x14ac:dyDescent="0.25">
      <c r="A4550" s="576"/>
      <c r="B4550" s="577"/>
      <c r="C4550" s="578"/>
      <c r="D4550" s="461"/>
      <c r="E4550" s="461"/>
      <c r="F4550" s="579"/>
    </row>
    <row r="4551" spans="1:6" x14ac:dyDescent="0.25">
      <c r="A4551" s="576"/>
      <c r="B4551" s="577"/>
      <c r="C4551" s="578"/>
      <c r="D4551" s="461"/>
      <c r="E4551" s="461"/>
      <c r="F4551" s="579"/>
    </row>
    <row r="4552" spans="1:6" x14ac:dyDescent="0.25">
      <c r="A4552" s="576"/>
      <c r="B4552" s="577"/>
      <c r="C4552" s="578"/>
      <c r="D4552" s="461"/>
      <c r="E4552" s="461"/>
      <c r="F4552" s="579"/>
    </row>
    <row r="4553" spans="1:6" x14ac:dyDescent="0.25">
      <c r="A4553" s="576"/>
      <c r="B4553" s="577"/>
      <c r="C4553" s="578"/>
      <c r="D4553" s="461"/>
      <c r="E4553" s="461"/>
      <c r="F4553" s="579"/>
    </row>
    <row r="4554" spans="1:6" x14ac:dyDescent="0.25">
      <c r="A4554" s="576"/>
      <c r="B4554" s="577"/>
      <c r="C4554" s="578"/>
      <c r="D4554" s="461"/>
      <c r="E4554" s="461"/>
      <c r="F4554" s="579"/>
    </row>
    <row r="4555" spans="1:6" x14ac:dyDescent="0.25">
      <c r="A4555" s="576"/>
      <c r="B4555" s="577"/>
      <c r="C4555" s="578"/>
      <c r="D4555" s="461"/>
      <c r="E4555" s="461"/>
      <c r="F4555" s="579"/>
    </row>
    <row r="4556" spans="1:6" x14ac:dyDescent="0.25">
      <c r="A4556" s="576"/>
      <c r="B4556" s="577"/>
      <c r="C4556" s="578"/>
      <c r="D4556" s="461"/>
      <c r="E4556" s="461"/>
      <c r="F4556" s="579"/>
    </row>
    <row r="4557" spans="1:6" x14ac:dyDescent="0.25">
      <c r="A4557" s="576"/>
      <c r="B4557" s="577"/>
      <c r="C4557" s="578"/>
      <c r="D4557" s="461"/>
      <c r="E4557" s="461"/>
      <c r="F4557" s="579"/>
    </row>
    <row r="4558" spans="1:6" x14ac:dyDescent="0.25">
      <c r="A4558" s="576"/>
      <c r="B4558" s="577"/>
      <c r="C4558" s="578"/>
      <c r="D4558" s="461"/>
      <c r="E4558" s="461"/>
      <c r="F4558" s="579"/>
    </row>
    <row r="4559" spans="1:6" x14ac:dyDescent="0.25">
      <c r="A4559" s="576"/>
      <c r="B4559" s="577"/>
      <c r="C4559" s="578"/>
      <c r="D4559" s="461"/>
      <c r="E4559" s="461"/>
      <c r="F4559" s="579"/>
    </row>
    <row r="4560" spans="1:6" x14ac:dyDescent="0.25">
      <c r="A4560" s="576"/>
      <c r="B4560" s="577"/>
      <c r="C4560" s="578"/>
      <c r="D4560" s="461"/>
      <c r="E4560" s="461"/>
      <c r="F4560" s="579"/>
    </row>
    <row r="4561" spans="1:6" x14ac:dyDescent="0.25">
      <c r="A4561" s="576"/>
      <c r="B4561" s="577"/>
      <c r="C4561" s="578"/>
      <c r="D4561" s="461"/>
      <c r="E4561" s="461"/>
      <c r="F4561" s="579"/>
    </row>
    <row r="4562" spans="1:6" x14ac:dyDescent="0.25">
      <c r="A4562" s="576"/>
      <c r="B4562" s="577"/>
      <c r="C4562" s="578"/>
      <c r="D4562" s="461"/>
      <c r="E4562" s="461"/>
      <c r="F4562" s="579"/>
    </row>
    <row r="4563" spans="1:6" x14ac:dyDescent="0.25">
      <c r="A4563" s="576"/>
      <c r="B4563" s="577"/>
      <c r="C4563" s="578"/>
      <c r="D4563" s="461"/>
      <c r="E4563" s="461"/>
      <c r="F4563" s="579"/>
    </row>
    <row r="4564" spans="1:6" x14ac:dyDescent="0.25">
      <c r="A4564" s="576"/>
      <c r="B4564" s="577"/>
      <c r="C4564" s="578"/>
      <c r="D4564" s="461"/>
      <c r="E4564" s="461"/>
      <c r="F4564" s="579"/>
    </row>
    <row r="4565" spans="1:6" x14ac:dyDescent="0.25">
      <c r="A4565" s="576"/>
      <c r="B4565" s="577"/>
      <c r="C4565" s="578"/>
      <c r="D4565" s="461"/>
      <c r="E4565" s="461"/>
      <c r="F4565" s="579"/>
    </row>
    <row r="4566" spans="1:6" x14ac:dyDescent="0.25">
      <c r="A4566" s="576"/>
      <c r="B4566" s="577"/>
      <c r="C4566" s="578"/>
      <c r="D4566" s="461"/>
      <c r="E4566" s="461"/>
      <c r="F4566" s="579"/>
    </row>
    <row r="4567" spans="1:6" x14ac:dyDescent="0.25">
      <c r="A4567" s="576"/>
      <c r="B4567" s="577"/>
      <c r="C4567" s="578"/>
      <c r="D4567" s="461"/>
      <c r="E4567" s="461"/>
      <c r="F4567" s="579"/>
    </row>
    <row r="4568" spans="1:6" x14ac:dyDescent="0.25">
      <c r="A4568" s="576"/>
      <c r="B4568" s="577"/>
      <c r="C4568" s="578"/>
      <c r="D4568" s="461"/>
      <c r="E4568" s="461"/>
      <c r="F4568" s="579"/>
    </row>
    <row r="4569" spans="1:6" x14ac:dyDescent="0.25">
      <c r="A4569" s="576"/>
      <c r="B4569" s="577"/>
      <c r="C4569" s="578"/>
      <c r="D4569" s="461"/>
      <c r="E4569" s="461"/>
      <c r="F4569" s="579"/>
    </row>
    <row r="4570" spans="1:6" x14ac:dyDescent="0.25">
      <c r="A4570" s="576"/>
      <c r="B4570" s="577"/>
      <c r="C4570" s="578"/>
      <c r="D4570" s="461"/>
      <c r="E4570" s="461"/>
      <c r="F4570" s="579"/>
    </row>
    <row r="4571" spans="1:6" x14ac:dyDescent="0.25">
      <c r="A4571" s="576"/>
      <c r="B4571" s="577"/>
      <c r="C4571" s="578"/>
      <c r="D4571" s="461"/>
      <c r="E4571" s="461"/>
      <c r="F4571" s="579"/>
    </row>
    <row r="4572" spans="1:6" x14ac:dyDescent="0.25">
      <c r="A4572" s="576"/>
      <c r="B4572" s="577"/>
      <c r="C4572" s="578"/>
      <c r="D4572" s="461"/>
      <c r="E4572" s="461"/>
      <c r="F4572" s="579"/>
    </row>
    <row r="4573" spans="1:6" x14ac:dyDescent="0.25">
      <c r="A4573" s="576"/>
      <c r="B4573" s="577"/>
      <c r="C4573" s="578"/>
      <c r="D4573" s="461"/>
      <c r="E4573" s="461"/>
      <c r="F4573" s="579"/>
    </row>
    <row r="4574" spans="1:6" x14ac:dyDescent="0.25">
      <c r="A4574" s="576"/>
      <c r="B4574" s="577"/>
      <c r="C4574" s="578"/>
      <c r="D4574" s="461"/>
      <c r="E4574" s="461"/>
      <c r="F4574" s="579"/>
    </row>
    <row r="4575" spans="1:6" x14ac:dyDescent="0.25">
      <c r="A4575" s="576"/>
      <c r="B4575" s="577"/>
      <c r="C4575" s="578"/>
      <c r="D4575" s="461"/>
      <c r="E4575" s="461"/>
      <c r="F4575" s="579"/>
    </row>
    <row r="4576" spans="1:6" x14ac:dyDescent="0.25">
      <c r="A4576" s="576"/>
      <c r="B4576" s="577"/>
      <c r="C4576" s="578"/>
      <c r="D4576" s="461"/>
      <c r="E4576" s="461"/>
      <c r="F4576" s="579"/>
    </row>
    <row r="4577" spans="1:6" x14ac:dyDescent="0.25">
      <c r="A4577" s="576"/>
      <c r="B4577" s="577"/>
      <c r="C4577" s="578"/>
      <c r="D4577" s="461"/>
      <c r="E4577" s="461"/>
      <c r="F4577" s="579"/>
    </row>
    <row r="4578" spans="1:6" x14ac:dyDescent="0.25">
      <c r="A4578" s="576"/>
      <c r="B4578" s="577"/>
      <c r="C4578" s="578"/>
      <c r="D4578" s="461"/>
      <c r="E4578" s="461"/>
      <c r="F4578" s="579"/>
    </row>
    <row r="4579" spans="1:6" x14ac:dyDescent="0.25">
      <c r="A4579" s="576"/>
      <c r="B4579" s="577"/>
      <c r="C4579" s="578"/>
      <c r="D4579" s="461"/>
      <c r="E4579" s="461"/>
      <c r="F4579" s="579"/>
    </row>
    <row r="4580" spans="1:6" x14ac:dyDescent="0.25">
      <c r="A4580" s="576"/>
      <c r="B4580" s="577"/>
      <c r="C4580" s="578"/>
      <c r="D4580" s="461"/>
      <c r="E4580" s="461"/>
      <c r="F4580" s="579"/>
    </row>
    <row r="4581" spans="1:6" x14ac:dyDescent="0.25">
      <c r="A4581" s="576"/>
      <c r="B4581" s="577"/>
      <c r="C4581" s="578"/>
      <c r="D4581" s="461"/>
      <c r="E4581" s="461"/>
      <c r="F4581" s="579"/>
    </row>
    <row r="4582" spans="1:6" x14ac:dyDescent="0.25">
      <c r="A4582" s="576"/>
      <c r="B4582" s="577"/>
      <c r="C4582" s="578"/>
      <c r="D4582" s="461"/>
      <c r="E4582" s="461"/>
      <c r="F4582" s="579"/>
    </row>
    <row r="4583" spans="1:6" x14ac:dyDescent="0.25">
      <c r="A4583" s="576"/>
      <c r="B4583" s="577"/>
      <c r="C4583" s="578"/>
      <c r="D4583" s="461"/>
      <c r="E4583" s="461"/>
      <c r="F4583" s="579"/>
    </row>
    <row r="4584" spans="1:6" x14ac:dyDescent="0.25">
      <c r="A4584" s="576"/>
      <c r="B4584" s="577"/>
      <c r="C4584" s="578"/>
      <c r="D4584" s="461"/>
      <c r="E4584" s="461"/>
      <c r="F4584" s="579"/>
    </row>
    <row r="4585" spans="1:6" x14ac:dyDescent="0.25">
      <c r="A4585" s="576"/>
      <c r="B4585" s="577"/>
      <c r="C4585" s="578"/>
      <c r="D4585" s="461"/>
      <c r="E4585" s="461"/>
      <c r="F4585" s="579"/>
    </row>
    <row r="4586" spans="1:6" x14ac:dyDescent="0.25">
      <c r="A4586" s="576"/>
      <c r="B4586" s="577"/>
      <c r="C4586" s="578"/>
      <c r="D4586" s="461"/>
      <c r="E4586" s="461"/>
      <c r="F4586" s="579"/>
    </row>
    <row r="4587" spans="1:6" x14ac:dyDescent="0.25">
      <c r="A4587" s="576"/>
      <c r="B4587" s="577"/>
      <c r="C4587" s="578"/>
      <c r="D4587" s="461"/>
      <c r="E4587" s="461"/>
      <c r="F4587" s="579"/>
    </row>
    <row r="4588" spans="1:6" x14ac:dyDescent="0.25">
      <c r="A4588" s="576"/>
      <c r="B4588" s="577"/>
      <c r="C4588" s="578"/>
      <c r="D4588" s="461"/>
      <c r="E4588" s="461"/>
      <c r="F4588" s="579"/>
    </row>
    <row r="4589" spans="1:6" x14ac:dyDescent="0.25">
      <c r="A4589" s="576"/>
      <c r="B4589" s="577"/>
      <c r="C4589" s="578"/>
      <c r="D4589" s="461"/>
      <c r="E4589" s="461"/>
      <c r="F4589" s="579"/>
    </row>
    <row r="4590" spans="1:6" x14ac:dyDescent="0.25">
      <c r="A4590" s="576"/>
      <c r="B4590" s="577"/>
      <c r="C4590" s="578"/>
      <c r="D4590" s="461"/>
      <c r="E4590" s="461"/>
      <c r="F4590" s="579"/>
    </row>
    <row r="4591" spans="1:6" x14ac:dyDescent="0.25">
      <c r="A4591" s="576"/>
      <c r="B4591" s="577"/>
      <c r="C4591" s="578"/>
      <c r="D4591" s="461"/>
      <c r="E4591" s="461"/>
      <c r="F4591" s="579"/>
    </row>
    <row r="4592" spans="1:6" x14ac:dyDescent="0.25">
      <c r="A4592" s="576"/>
      <c r="B4592" s="577"/>
      <c r="C4592" s="578"/>
      <c r="D4592" s="461"/>
      <c r="E4592" s="461"/>
      <c r="F4592" s="579"/>
    </row>
    <row r="4593" spans="1:6" x14ac:dyDescent="0.25">
      <c r="A4593" s="576"/>
      <c r="B4593" s="577"/>
      <c r="C4593" s="578"/>
      <c r="D4593" s="461"/>
      <c r="E4593" s="461"/>
      <c r="F4593" s="579"/>
    </row>
    <row r="4594" spans="1:6" x14ac:dyDescent="0.25">
      <c r="A4594" s="576"/>
      <c r="B4594" s="577"/>
      <c r="C4594" s="578"/>
      <c r="D4594" s="461"/>
      <c r="E4594" s="461"/>
      <c r="F4594" s="579"/>
    </row>
    <row r="4595" spans="1:6" x14ac:dyDescent="0.25">
      <c r="A4595" s="576"/>
      <c r="B4595" s="577"/>
      <c r="C4595" s="578"/>
      <c r="D4595" s="461"/>
      <c r="E4595" s="461"/>
      <c r="F4595" s="579"/>
    </row>
    <row r="4596" spans="1:6" x14ac:dyDescent="0.25">
      <c r="A4596" s="576"/>
      <c r="B4596" s="577"/>
      <c r="C4596" s="578"/>
      <c r="D4596" s="461"/>
      <c r="E4596" s="461"/>
      <c r="F4596" s="579"/>
    </row>
    <row r="4597" spans="1:6" x14ac:dyDescent="0.25">
      <c r="A4597" s="576"/>
      <c r="B4597" s="577"/>
      <c r="C4597" s="578"/>
      <c r="D4597" s="461"/>
      <c r="E4597" s="461"/>
      <c r="F4597" s="579"/>
    </row>
    <row r="4598" spans="1:6" x14ac:dyDescent="0.25">
      <c r="A4598" s="576"/>
      <c r="B4598" s="577"/>
      <c r="C4598" s="578"/>
      <c r="D4598" s="461"/>
      <c r="E4598" s="461"/>
      <c r="F4598" s="579"/>
    </row>
    <row r="4599" spans="1:6" x14ac:dyDescent="0.25">
      <c r="A4599" s="576"/>
      <c r="B4599" s="577"/>
      <c r="C4599" s="578"/>
      <c r="D4599" s="461"/>
      <c r="E4599" s="461"/>
      <c r="F4599" s="579"/>
    </row>
    <row r="4600" spans="1:6" x14ac:dyDescent="0.25">
      <c r="A4600" s="576"/>
      <c r="B4600" s="577"/>
      <c r="C4600" s="578"/>
      <c r="D4600" s="461"/>
      <c r="E4600" s="461"/>
      <c r="F4600" s="579"/>
    </row>
    <row r="4601" spans="1:6" x14ac:dyDescent="0.25">
      <c r="A4601" s="576"/>
      <c r="B4601" s="577"/>
      <c r="C4601" s="578"/>
      <c r="D4601" s="461"/>
      <c r="E4601" s="461"/>
      <c r="F4601" s="579"/>
    </row>
    <row r="4602" spans="1:6" x14ac:dyDescent="0.25">
      <c r="A4602" s="576"/>
      <c r="B4602" s="577"/>
      <c r="C4602" s="578"/>
      <c r="D4602" s="461"/>
      <c r="E4602" s="461"/>
      <c r="F4602" s="579"/>
    </row>
    <row r="4603" spans="1:6" x14ac:dyDescent="0.25">
      <c r="A4603" s="576"/>
      <c r="B4603" s="577"/>
      <c r="C4603" s="578"/>
      <c r="D4603" s="461"/>
      <c r="E4603" s="461"/>
      <c r="F4603" s="579"/>
    </row>
    <row r="4604" spans="1:6" x14ac:dyDescent="0.25">
      <c r="A4604" s="576"/>
      <c r="B4604" s="577"/>
      <c r="C4604" s="578"/>
      <c r="D4604" s="461"/>
      <c r="E4604" s="461"/>
      <c r="F4604" s="579"/>
    </row>
    <row r="4605" spans="1:6" x14ac:dyDescent="0.25">
      <c r="A4605" s="576"/>
      <c r="B4605" s="577"/>
      <c r="C4605" s="578"/>
      <c r="D4605" s="461"/>
      <c r="E4605" s="461"/>
      <c r="F4605" s="579"/>
    </row>
    <row r="4606" spans="1:6" x14ac:dyDescent="0.25">
      <c r="A4606" s="576"/>
      <c r="B4606" s="577"/>
      <c r="C4606" s="578"/>
      <c r="D4606" s="461"/>
      <c r="E4606" s="461"/>
      <c r="F4606" s="579"/>
    </row>
    <row r="4607" spans="1:6" x14ac:dyDescent="0.25">
      <c r="A4607" s="576"/>
      <c r="B4607" s="577"/>
      <c r="C4607" s="578"/>
      <c r="D4607" s="461"/>
      <c r="E4607" s="461"/>
      <c r="F4607" s="579"/>
    </row>
    <row r="4608" spans="1:6" x14ac:dyDescent="0.25">
      <c r="A4608" s="576"/>
      <c r="B4608" s="577"/>
      <c r="C4608" s="578"/>
      <c r="D4608" s="461"/>
      <c r="E4608" s="461"/>
      <c r="F4608" s="579"/>
    </row>
    <row r="4609" spans="1:6" x14ac:dyDescent="0.25">
      <c r="A4609" s="576"/>
      <c r="B4609" s="577"/>
      <c r="C4609" s="578"/>
      <c r="D4609" s="461"/>
      <c r="E4609" s="461"/>
      <c r="F4609" s="579"/>
    </row>
    <row r="4610" spans="1:6" x14ac:dyDescent="0.25">
      <c r="A4610" s="576"/>
      <c r="B4610" s="577"/>
      <c r="C4610" s="578"/>
      <c r="D4610" s="461"/>
      <c r="E4610" s="461"/>
      <c r="F4610" s="579"/>
    </row>
    <row r="4611" spans="1:6" x14ac:dyDescent="0.25">
      <c r="A4611" s="576"/>
      <c r="B4611" s="577"/>
      <c r="C4611" s="578"/>
      <c r="D4611" s="461"/>
      <c r="E4611" s="461"/>
      <c r="F4611" s="579"/>
    </row>
    <row r="4612" spans="1:6" x14ac:dyDescent="0.25">
      <c r="A4612" s="576"/>
      <c r="B4612" s="577"/>
      <c r="C4612" s="578"/>
      <c r="D4612" s="461"/>
      <c r="E4612" s="461"/>
      <c r="F4612" s="579"/>
    </row>
    <row r="4613" spans="1:6" x14ac:dyDescent="0.25">
      <c r="A4613" s="576"/>
      <c r="B4613" s="577"/>
      <c r="C4613" s="578"/>
      <c r="D4613" s="461"/>
      <c r="E4613" s="461"/>
      <c r="F4613" s="579"/>
    </row>
    <row r="4614" spans="1:6" x14ac:dyDescent="0.25">
      <c r="A4614" s="576"/>
      <c r="B4614" s="577"/>
      <c r="C4614" s="578"/>
      <c r="D4614" s="461"/>
      <c r="E4614" s="461"/>
      <c r="F4614" s="579"/>
    </row>
    <row r="4615" spans="1:6" x14ac:dyDescent="0.25">
      <c r="A4615" s="576"/>
      <c r="B4615" s="577"/>
      <c r="C4615" s="578"/>
      <c r="D4615" s="461"/>
      <c r="E4615" s="461"/>
      <c r="F4615" s="579"/>
    </row>
    <row r="4616" spans="1:6" x14ac:dyDescent="0.25">
      <c r="A4616" s="576"/>
      <c r="B4616" s="577"/>
      <c r="C4616" s="578"/>
      <c r="D4616" s="461"/>
      <c r="E4616" s="461"/>
      <c r="F4616" s="579"/>
    </row>
    <row r="4617" spans="1:6" x14ac:dyDescent="0.25">
      <c r="A4617" s="576"/>
      <c r="B4617" s="577"/>
      <c r="C4617" s="578"/>
      <c r="D4617" s="461"/>
      <c r="E4617" s="461"/>
      <c r="F4617" s="579"/>
    </row>
    <row r="4618" spans="1:6" x14ac:dyDescent="0.25">
      <c r="A4618" s="576"/>
      <c r="B4618" s="577"/>
      <c r="C4618" s="578"/>
      <c r="D4618" s="461"/>
      <c r="E4618" s="461"/>
      <c r="F4618" s="579"/>
    </row>
    <row r="4619" spans="1:6" x14ac:dyDescent="0.25">
      <c r="A4619" s="576"/>
      <c r="B4619" s="577"/>
      <c r="C4619" s="578"/>
      <c r="D4619" s="461"/>
      <c r="E4619" s="461"/>
      <c r="F4619" s="579"/>
    </row>
    <row r="4620" spans="1:6" x14ac:dyDescent="0.25">
      <c r="A4620" s="576"/>
      <c r="B4620" s="577"/>
      <c r="C4620" s="578"/>
      <c r="D4620" s="461"/>
      <c r="E4620" s="461"/>
      <c r="F4620" s="579"/>
    </row>
    <row r="4621" spans="1:6" x14ac:dyDescent="0.25">
      <c r="A4621" s="576"/>
      <c r="B4621" s="577"/>
      <c r="C4621" s="578"/>
      <c r="D4621" s="461"/>
      <c r="E4621" s="461"/>
      <c r="F4621" s="579"/>
    </row>
    <row r="4622" spans="1:6" x14ac:dyDescent="0.25">
      <c r="A4622" s="576"/>
      <c r="B4622" s="577"/>
      <c r="C4622" s="578"/>
      <c r="D4622" s="461"/>
      <c r="E4622" s="461"/>
      <c r="F4622" s="579"/>
    </row>
    <row r="4623" spans="1:6" x14ac:dyDescent="0.25">
      <c r="A4623" s="576"/>
      <c r="B4623" s="577"/>
      <c r="C4623" s="578"/>
      <c r="D4623" s="461"/>
      <c r="E4623" s="461"/>
      <c r="F4623" s="579"/>
    </row>
    <row r="4624" spans="1:6" x14ac:dyDescent="0.25">
      <c r="A4624" s="576"/>
      <c r="B4624" s="577"/>
      <c r="C4624" s="578"/>
      <c r="D4624" s="461"/>
      <c r="E4624" s="461"/>
      <c r="F4624" s="579"/>
    </row>
    <row r="4625" spans="1:6" x14ac:dyDescent="0.25">
      <c r="A4625" s="576"/>
      <c r="B4625" s="577"/>
      <c r="C4625" s="578"/>
      <c r="D4625" s="461"/>
      <c r="E4625" s="461"/>
      <c r="F4625" s="579"/>
    </row>
    <row r="4626" spans="1:6" x14ac:dyDescent="0.25">
      <c r="A4626" s="576"/>
      <c r="B4626" s="577"/>
      <c r="C4626" s="578"/>
      <c r="D4626" s="461"/>
      <c r="E4626" s="461"/>
      <c r="F4626" s="579"/>
    </row>
    <row r="4627" spans="1:6" x14ac:dyDescent="0.25">
      <c r="A4627" s="576"/>
      <c r="B4627" s="577"/>
      <c r="C4627" s="578"/>
      <c r="D4627" s="461"/>
      <c r="E4627" s="461"/>
      <c r="F4627" s="579"/>
    </row>
    <row r="4628" spans="1:6" x14ac:dyDescent="0.25">
      <c r="A4628" s="576"/>
      <c r="B4628" s="577"/>
      <c r="C4628" s="578"/>
      <c r="D4628" s="461"/>
      <c r="E4628" s="461"/>
      <c r="F4628" s="579"/>
    </row>
    <row r="4629" spans="1:6" x14ac:dyDescent="0.25">
      <c r="A4629" s="576"/>
      <c r="B4629" s="577"/>
      <c r="C4629" s="578"/>
      <c r="D4629" s="461"/>
      <c r="E4629" s="461"/>
      <c r="F4629" s="579"/>
    </row>
    <row r="4630" spans="1:6" x14ac:dyDescent="0.25">
      <c r="A4630" s="576"/>
      <c r="B4630" s="577"/>
      <c r="C4630" s="578"/>
      <c r="D4630" s="461"/>
      <c r="E4630" s="461"/>
      <c r="F4630" s="579"/>
    </row>
    <row r="4631" spans="1:6" x14ac:dyDescent="0.25">
      <c r="A4631" s="576"/>
      <c r="B4631" s="577"/>
      <c r="C4631" s="578"/>
      <c r="D4631" s="461"/>
      <c r="E4631" s="461"/>
      <c r="F4631" s="579"/>
    </row>
    <row r="4632" spans="1:6" x14ac:dyDescent="0.25">
      <c r="A4632" s="576"/>
      <c r="B4632" s="577"/>
      <c r="C4632" s="578"/>
      <c r="D4632" s="461"/>
      <c r="E4632" s="461"/>
      <c r="F4632" s="579"/>
    </row>
    <row r="4633" spans="1:6" x14ac:dyDescent="0.25">
      <c r="A4633" s="576"/>
      <c r="B4633" s="577"/>
      <c r="C4633" s="578"/>
      <c r="D4633" s="461"/>
      <c r="E4633" s="461"/>
      <c r="F4633" s="579"/>
    </row>
    <row r="4634" spans="1:6" x14ac:dyDescent="0.25">
      <c r="A4634" s="576"/>
      <c r="B4634" s="577"/>
      <c r="C4634" s="578"/>
      <c r="D4634" s="461"/>
      <c r="E4634" s="461"/>
      <c r="F4634" s="579"/>
    </row>
    <row r="4635" spans="1:6" x14ac:dyDescent="0.25">
      <c r="A4635" s="576"/>
      <c r="B4635" s="577"/>
      <c r="C4635" s="578"/>
      <c r="D4635" s="461"/>
      <c r="E4635" s="461"/>
      <c r="F4635" s="579"/>
    </row>
    <row r="4636" spans="1:6" x14ac:dyDescent="0.25">
      <c r="A4636" s="576"/>
      <c r="B4636" s="577"/>
      <c r="C4636" s="578"/>
      <c r="D4636" s="461"/>
      <c r="E4636" s="461"/>
      <c r="F4636" s="579"/>
    </row>
    <row r="4637" spans="1:6" x14ac:dyDescent="0.25">
      <c r="A4637" s="576"/>
      <c r="B4637" s="577"/>
      <c r="C4637" s="578"/>
      <c r="D4637" s="461"/>
      <c r="E4637" s="461"/>
      <c r="F4637" s="579"/>
    </row>
    <row r="4638" spans="1:6" x14ac:dyDescent="0.25">
      <c r="A4638" s="576"/>
      <c r="B4638" s="577"/>
      <c r="C4638" s="578"/>
      <c r="D4638" s="461"/>
      <c r="E4638" s="461"/>
      <c r="F4638" s="579"/>
    </row>
    <row r="4639" spans="1:6" x14ac:dyDescent="0.25">
      <c r="A4639" s="576"/>
      <c r="B4639" s="577"/>
      <c r="C4639" s="578"/>
      <c r="D4639" s="461"/>
      <c r="E4639" s="461"/>
      <c r="F4639" s="579"/>
    </row>
    <row r="4640" spans="1:6" x14ac:dyDescent="0.25">
      <c r="A4640" s="576"/>
      <c r="B4640" s="577"/>
      <c r="C4640" s="578"/>
      <c r="D4640" s="461"/>
      <c r="E4640" s="461"/>
      <c r="F4640" s="579"/>
    </row>
    <row r="4641" spans="1:6" x14ac:dyDescent="0.25">
      <c r="A4641" s="576"/>
      <c r="B4641" s="577"/>
      <c r="C4641" s="578"/>
      <c r="D4641" s="461"/>
      <c r="E4641" s="461"/>
      <c r="F4641" s="579"/>
    </row>
    <row r="4642" spans="1:6" x14ac:dyDescent="0.25">
      <c r="A4642" s="576"/>
      <c r="B4642" s="577"/>
      <c r="C4642" s="578"/>
      <c r="D4642" s="461"/>
      <c r="E4642" s="461"/>
      <c r="F4642" s="579"/>
    </row>
    <row r="4643" spans="1:6" x14ac:dyDescent="0.25">
      <c r="A4643" s="576"/>
      <c r="B4643" s="577"/>
      <c r="C4643" s="578"/>
      <c r="D4643" s="461"/>
      <c r="E4643" s="461"/>
      <c r="F4643" s="579"/>
    </row>
    <row r="4644" spans="1:6" x14ac:dyDescent="0.25">
      <c r="A4644" s="576"/>
      <c r="B4644" s="577"/>
      <c r="C4644" s="578"/>
      <c r="D4644" s="461"/>
      <c r="E4644" s="461"/>
      <c r="F4644" s="579"/>
    </row>
    <row r="4645" spans="1:6" x14ac:dyDescent="0.25">
      <c r="A4645" s="576"/>
      <c r="B4645" s="577"/>
      <c r="C4645" s="578"/>
      <c r="D4645" s="461"/>
      <c r="E4645" s="461"/>
      <c r="F4645" s="579"/>
    </row>
    <row r="4646" spans="1:6" x14ac:dyDescent="0.25">
      <c r="A4646" s="576"/>
      <c r="B4646" s="577"/>
      <c r="C4646" s="578"/>
      <c r="D4646" s="461"/>
      <c r="E4646" s="461"/>
      <c r="F4646" s="579"/>
    </row>
    <row r="4647" spans="1:6" x14ac:dyDescent="0.25">
      <c r="A4647" s="576"/>
      <c r="B4647" s="577"/>
      <c r="C4647" s="578"/>
      <c r="D4647" s="461"/>
      <c r="E4647" s="461"/>
      <c r="F4647" s="579"/>
    </row>
    <row r="4648" spans="1:6" x14ac:dyDescent="0.25">
      <c r="A4648" s="576"/>
      <c r="B4648" s="577"/>
      <c r="C4648" s="578"/>
      <c r="D4648" s="461"/>
      <c r="E4648" s="461"/>
      <c r="F4648" s="579"/>
    </row>
    <row r="4649" spans="1:6" x14ac:dyDescent="0.25">
      <c r="A4649" s="576"/>
      <c r="B4649" s="577"/>
      <c r="C4649" s="578"/>
      <c r="D4649" s="461"/>
      <c r="E4649" s="461"/>
      <c r="F4649" s="579"/>
    </row>
    <row r="4650" spans="1:6" x14ac:dyDescent="0.25">
      <c r="A4650" s="576"/>
      <c r="B4650" s="577"/>
      <c r="C4650" s="578"/>
      <c r="D4650" s="461"/>
      <c r="E4650" s="461"/>
      <c r="F4650" s="579"/>
    </row>
    <row r="4651" spans="1:6" x14ac:dyDescent="0.25">
      <c r="A4651" s="576"/>
      <c r="B4651" s="577"/>
      <c r="C4651" s="578"/>
      <c r="D4651" s="461"/>
      <c r="E4651" s="461"/>
      <c r="F4651" s="579"/>
    </row>
    <row r="4652" spans="1:6" x14ac:dyDescent="0.25">
      <c r="A4652" s="576"/>
      <c r="B4652" s="577"/>
      <c r="C4652" s="578"/>
      <c r="D4652" s="461"/>
      <c r="E4652" s="461"/>
      <c r="F4652" s="579"/>
    </row>
    <row r="4653" spans="1:6" x14ac:dyDescent="0.25">
      <c r="A4653" s="576"/>
      <c r="B4653" s="577"/>
      <c r="C4653" s="578"/>
      <c r="D4653" s="461"/>
      <c r="E4653" s="461"/>
      <c r="F4653" s="579"/>
    </row>
    <row r="4654" spans="1:6" x14ac:dyDescent="0.25">
      <c r="A4654" s="576"/>
      <c r="B4654" s="577"/>
      <c r="C4654" s="578"/>
      <c r="D4654" s="461"/>
      <c r="E4654" s="461"/>
      <c r="F4654" s="579"/>
    </row>
    <row r="4655" spans="1:6" x14ac:dyDescent="0.25">
      <c r="A4655" s="576"/>
      <c r="B4655" s="577"/>
      <c r="C4655" s="578"/>
      <c r="D4655" s="461"/>
      <c r="E4655" s="461"/>
      <c r="F4655" s="579"/>
    </row>
    <row r="4656" spans="1:6" x14ac:dyDescent="0.25">
      <c r="A4656" s="576"/>
      <c r="B4656" s="577"/>
      <c r="C4656" s="578"/>
      <c r="D4656" s="461"/>
      <c r="E4656" s="461"/>
      <c r="F4656" s="579"/>
    </row>
    <row r="4657" spans="1:6" x14ac:dyDescent="0.25">
      <c r="A4657" s="576"/>
      <c r="B4657" s="577"/>
      <c r="C4657" s="578"/>
      <c r="D4657" s="461"/>
      <c r="E4657" s="461"/>
      <c r="F4657" s="579"/>
    </row>
    <row r="4658" spans="1:6" x14ac:dyDescent="0.25">
      <c r="A4658" s="576"/>
      <c r="B4658" s="577"/>
      <c r="C4658" s="578"/>
      <c r="D4658" s="461"/>
      <c r="E4658" s="461"/>
      <c r="F4658" s="579"/>
    </row>
    <row r="4659" spans="1:6" x14ac:dyDescent="0.25">
      <c r="A4659" s="576"/>
      <c r="B4659" s="577"/>
      <c r="C4659" s="578"/>
      <c r="D4659" s="461"/>
      <c r="E4659" s="461"/>
      <c r="F4659" s="579"/>
    </row>
    <row r="4660" spans="1:6" x14ac:dyDescent="0.25">
      <c r="A4660" s="576"/>
      <c r="B4660" s="577"/>
      <c r="C4660" s="578"/>
      <c r="D4660" s="461"/>
      <c r="E4660" s="461"/>
      <c r="F4660" s="579"/>
    </row>
    <row r="4661" spans="1:6" x14ac:dyDescent="0.25">
      <c r="A4661" s="576"/>
      <c r="B4661" s="577"/>
      <c r="C4661" s="578"/>
      <c r="D4661" s="461"/>
      <c r="E4661" s="461"/>
      <c r="F4661" s="579"/>
    </row>
    <row r="4662" spans="1:6" x14ac:dyDescent="0.25">
      <c r="A4662" s="576"/>
      <c r="B4662" s="577"/>
      <c r="C4662" s="578"/>
      <c r="D4662" s="461"/>
      <c r="E4662" s="461"/>
      <c r="F4662" s="579"/>
    </row>
    <row r="4663" spans="1:6" x14ac:dyDescent="0.25">
      <c r="A4663" s="576"/>
      <c r="B4663" s="577"/>
      <c r="C4663" s="578"/>
      <c r="D4663" s="461"/>
      <c r="E4663" s="461"/>
      <c r="F4663" s="579"/>
    </row>
    <row r="4664" spans="1:6" x14ac:dyDescent="0.25">
      <c r="A4664" s="576"/>
      <c r="B4664" s="577"/>
      <c r="C4664" s="578"/>
      <c r="D4664" s="461"/>
      <c r="E4664" s="461"/>
      <c r="F4664" s="579"/>
    </row>
    <row r="4665" spans="1:6" x14ac:dyDescent="0.25">
      <c r="A4665" s="576"/>
      <c r="B4665" s="577"/>
      <c r="C4665" s="578"/>
      <c r="D4665" s="461"/>
      <c r="E4665" s="461"/>
      <c r="F4665" s="579"/>
    </row>
    <row r="4666" spans="1:6" x14ac:dyDescent="0.25">
      <c r="A4666" s="576"/>
      <c r="B4666" s="577"/>
      <c r="C4666" s="578"/>
      <c r="D4666" s="461"/>
      <c r="E4666" s="461"/>
      <c r="F4666" s="579"/>
    </row>
    <row r="4667" spans="1:6" x14ac:dyDescent="0.25">
      <c r="A4667" s="576"/>
      <c r="B4667" s="577"/>
      <c r="C4667" s="578"/>
      <c r="D4667" s="461"/>
      <c r="E4667" s="461"/>
      <c r="F4667" s="579"/>
    </row>
    <row r="4668" spans="1:6" x14ac:dyDescent="0.25">
      <c r="A4668" s="576"/>
      <c r="B4668" s="577"/>
      <c r="C4668" s="578"/>
      <c r="D4668" s="461"/>
      <c r="E4668" s="461"/>
      <c r="F4668" s="579"/>
    </row>
    <row r="4669" spans="1:6" x14ac:dyDescent="0.25">
      <c r="A4669" s="576"/>
      <c r="B4669" s="577"/>
      <c r="C4669" s="578"/>
      <c r="D4669" s="461"/>
      <c r="E4669" s="461"/>
      <c r="F4669" s="579"/>
    </row>
    <row r="4670" spans="1:6" x14ac:dyDescent="0.25">
      <c r="A4670" s="576"/>
      <c r="B4670" s="577"/>
      <c r="C4670" s="578"/>
      <c r="D4670" s="461"/>
      <c r="E4670" s="461"/>
      <c r="F4670" s="579"/>
    </row>
    <row r="4671" spans="1:6" x14ac:dyDescent="0.25">
      <c r="A4671" s="576"/>
      <c r="B4671" s="577"/>
      <c r="C4671" s="578"/>
      <c r="D4671" s="461"/>
      <c r="E4671" s="461"/>
      <c r="F4671" s="579"/>
    </row>
    <row r="4672" spans="1:6" x14ac:dyDescent="0.25">
      <c r="A4672" s="576"/>
      <c r="B4672" s="577"/>
      <c r="C4672" s="578"/>
      <c r="D4672" s="461"/>
      <c r="E4672" s="461"/>
      <c r="F4672" s="579"/>
    </row>
    <row r="4673" spans="1:6" x14ac:dyDescent="0.25">
      <c r="A4673" s="576"/>
      <c r="B4673" s="577"/>
      <c r="C4673" s="578"/>
      <c r="D4673" s="461"/>
      <c r="E4673" s="461"/>
      <c r="F4673" s="579"/>
    </row>
    <row r="4674" spans="1:6" x14ac:dyDescent="0.25">
      <c r="A4674" s="576"/>
      <c r="B4674" s="577"/>
      <c r="C4674" s="578"/>
      <c r="D4674" s="461"/>
      <c r="E4674" s="461"/>
      <c r="F4674" s="579"/>
    </row>
    <row r="4675" spans="1:6" x14ac:dyDescent="0.25">
      <c r="A4675" s="576"/>
      <c r="B4675" s="577"/>
      <c r="C4675" s="578"/>
      <c r="D4675" s="461"/>
      <c r="E4675" s="461"/>
      <c r="F4675" s="579"/>
    </row>
    <row r="4676" spans="1:6" x14ac:dyDescent="0.25">
      <c r="A4676" s="576"/>
      <c r="B4676" s="577"/>
      <c r="C4676" s="578"/>
      <c r="D4676" s="461"/>
      <c r="E4676" s="461"/>
      <c r="F4676" s="579"/>
    </row>
    <row r="4677" spans="1:6" x14ac:dyDescent="0.25">
      <c r="A4677" s="576"/>
      <c r="B4677" s="577"/>
      <c r="C4677" s="578"/>
      <c r="D4677" s="461"/>
      <c r="E4677" s="461"/>
      <c r="F4677" s="579"/>
    </row>
    <row r="4678" spans="1:6" x14ac:dyDescent="0.25">
      <c r="A4678" s="576"/>
      <c r="B4678" s="577"/>
      <c r="C4678" s="578"/>
      <c r="D4678" s="461"/>
      <c r="E4678" s="461"/>
      <c r="F4678" s="579"/>
    </row>
    <row r="4679" spans="1:6" x14ac:dyDescent="0.25">
      <c r="A4679" s="576"/>
      <c r="B4679" s="577"/>
      <c r="C4679" s="578"/>
      <c r="D4679" s="461"/>
      <c r="E4679" s="461"/>
      <c r="F4679" s="579"/>
    </row>
    <row r="4680" spans="1:6" x14ac:dyDescent="0.25">
      <c r="A4680" s="576"/>
      <c r="B4680" s="577"/>
      <c r="C4680" s="578"/>
      <c r="D4680" s="461"/>
      <c r="E4680" s="461"/>
      <c r="F4680" s="579"/>
    </row>
    <row r="4681" spans="1:6" x14ac:dyDescent="0.25">
      <c r="A4681" s="576"/>
      <c r="B4681" s="577"/>
      <c r="C4681" s="578"/>
      <c r="D4681" s="461"/>
      <c r="E4681" s="461"/>
      <c r="F4681" s="579"/>
    </row>
    <row r="4682" spans="1:6" x14ac:dyDescent="0.25">
      <c r="A4682" s="576"/>
      <c r="B4682" s="577"/>
      <c r="C4682" s="578"/>
      <c r="D4682" s="461"/>
      <c r="E4682" s="461"/>
      <c r="F4682" s="579"/>
    </row>
    <row r="4683" spans="1:6" x14ac:dyDescent="0.25">
      <c r="A4683" s="576"/>
      <c r="B4683" s="577"/>
      <c r="C4683" s="578"/>
      <c r="D4683" s="461"/>
      <c r="E4683" s="461"/>
      <c r="F4683" s="579"/>
    </row>
    <row r="4684" spans="1:6" x14ac:dyDescent="0.25">
      <c r="A4684" s="576"/>
      <c r="B4684" s="577"/>
      <c r="C4684" s="578"/>
      <c r="D4684" s="461"/>
      <c r="E4684" s="461"/>
      <c r="F4684" s="579"/>
    </row>
    <row r="4685" spans="1:6" x14ac:dyDescent="0.25">
      <c r="A4685" s="576"/>
      <c r="B4685" s="577"/>
      <c r="C4685" s="578"/>
      <c r="D4685" s="461"/>
      <c r="E4685" s="461"/>
      <c r="F4685" s="579"/>
    </row>
    <row r="4686" spans="1:6" x14ac:dyDescent="0.25">
      <c r="A4686" s="576"/>
      <c r="B4686" s="577"/>
      <c r="C4686" s="578"/>
      <c r="D4686" s="461"/>
      <c r="E4686" s="461"/>
      <c r="F4686" s="579"/>
    </row>
    <row r="4687" spans="1:6" x14ac:dyDescent="0.25">
      <c r="A4687" s="576"/>
      <c r="B4687" s="577"/>
      <c r="C4687" s="578"/>
      <c r="D4687" s="461"/>
      <c r="E4687" s="461"/>
      <c r="F4687" s="579"/>
    </row>
    <row r="4688" spans="1:6" x14ac:dyDescent="0.25">
      <c r="A4688" s="576"/>
      <c r="B4688" s="577"/>
      <c r="C4688" s="578"/>
      <c r="D4688" s="461"/>
      <c r="E4688" s="461"/>
      <c r="F4688" s="579"/>
    </row>
    <row r="4689" spans="1:6" x14ac:dyDescent="0.25">
      <c r="A4689" s="576"/>
      <c r="B4689" s="577"/>
      <c r="C4689" s="578"/>
      <c r="D4689" s="461"/>
      <c r="E4689" s="461"/>
      <c r="F4689" s="579"/>
    </row>
    <row r="4690" spans="1:6" x14ac:dyDescent="0.25">
      <c r="A4690" s="576"/>
      <c r="B4690" s="577"/>
      <c r="C4690" s="578"/>
      <c r="D4690" s="461"/>
      <c r="E4690" s="461"/>
      <c r="F4690" s="579"/>
    </row>
    <row r="4691" spans="1:6" x14ac:dyDescent="0.25">
      <c r="A4691" s="576"/>
      <c r="B4691" s="577"/>
      <c r="C4691" s="578"/>
      <c r="D4691" s="461"/>
      <c r="E4691" s="461"/>
      <c r="F4691" s="579"/>
    </row>
    <row r="4692" spans="1:6" x14ac:dyDescent="0.25">
      <c r="A4692" s="576"/>
      <c r="B4692" s="577"/>
      <c r="C4692" s="578"/>
      <c r="D4692" s="461"/>
      <c r="E4692" s="461"/>
      <c r="F4692" s="579"/>
    </row>
    <row r="4693" spans="1:6" x14ac:dyDescent="0.25">
      <c r="A4693" s="576"/>
      <c r="B4693" s="577"/>
      <c r="C4693" s="578"/>
      <c r="D4693" s="461"/>
      <c r="E4693" s="461"/>
      <c r="F4693" s="579"/>
    </row>
    <row r="4694" spans="1:6" x14ac:dyDescent="0.25">
      <c r="A4694" s="576"/>
      <c r="B4694" s="577"/>
      <c r="C4694" s="578"/>
      <c r="D4694" s="461"/>
      <c r="E4694" s="461"/>
      <c r="F4694" s="579"/>
    </row>
    <row r="4695" spans="1:6" x14ac:dyDescent="0.25">
      <c r="A4695" s="576"/>
      <c r="B4695" s="577"/>
      <c r="C4695" s="578"/>
      <c r="D4695" s="461"/>
      <c r="E4695" s="461"/>
      <c r="F4695" s="579"/>
    </row>
    <row r="4696" spans="1:6" x14ac:dyDescent="0.25">
      <c r="A4696" s="576"/>
      <c r="B4696" s="577"/>
      <c r="C4696" s="578"/>
      <c r="D4696" s="461"/>
      <c r="E4696" s="461"/>
      <c r="F4696" s="579"/>
    </row>
    <row r="4697" spans="1:6" x14ac:dyDescent="0.25">
      <c r="A4697" s="576"/>
      <c r="B4697" s="577"/>
      <c r="C4697" s="578"/>
      <c r="D4697" s="461"/>
      <c r="E4697" s="461"/>
      <c r="F4697" s="579"/>
    </row>
    <row r="4698" spans="1:6" x14ac:dyDescent="0.25">
      <c r="A4698" s="576"/>
      <c r="B4698" s="577"/>
      <c r="C4698" s="578"/>
      <c r="D4698" s="461"/>
      <c r="E4698" s="461"/>
      <c r="F4698" s="579"/>
    </row>
    <row r="4699" spans="1:6" x14ac:dyDescent="0.25">
      <c r="A4699" s="576"/>
      <c r="B4699" s="577"/>
      <c r="C4699" s="578"/>
      <c r="D4699" s="461"/>
      <c r="E4699" s="461"/>
      <c r="F4699" s="579"/>
    </row>
    <row r="4700" spans="1:6" x14ac:dyDescent="0.25">
      <c r="A4700" s="576"/>
      <c r="B4700" s="577"/>
      <c r="C4700" s="578"/>
      <c r="D4700" s="461"/>
      <c r="E4700" s="461"/>
      <c r="F4700" s="579"/>
    </row>
    <row r="4701" spans="1:6" x14ac:dyDescent="0.25">
      <c r="A4701" s="576"/>
      <c r="B4701" s="577"/>
      <c r="C4701" s="578"/>
      <c r="D4701" s="461"/>
      <c r="E4701" s="461"/>
      <c r="F4701" s="579"/>
    </row>
    <row r="4702" spans="1:6" x14ac:dyDescent="0.25">
      <c r="A4702" s="576"/>
      <c r="B4702" s="577"/>
      <c r="C4702" s="578"/>
      <c r="D4702" s="461"/>
      <c r="E4702" s="461"/>
      <c r="F4702" s="579"/>
    </row>
    <row r="4703" spans="1:6" x14ac:dyDescent="0.25">
      <c r="A4703" s="576"/>
      <c r="B4703" s="577"/>
      <c r="C4703" s="578"/>
      <c r="D4703" s="461"/>
      <c r="E4703" s="461"/>
      <c r="F4703" s="579"/>
    </row>
    <row r="4704" spans="1:6" x14ac:dyDescent="0.25">
      <c r="A4704" s="576"/>
      <c r="B4704" s="577"/>
      <c r="C4704" s="578"/>
      <c r="D4704" s="461"/>
      <c r="E4704" s="461"/>
      <c r="F4704" s="579"/>
    </row>
    <row r="4705" spans="1:6" x14ac:dyDescent="0.25">
      <c r="A4705" s="576"/>
      <c r="B4705" s="577"/>
      <c r="C4705" s="578"/>
      <c r="D4705" s="461"/>
      <c r="E4705" s="461"/>
      <c r="F4705" s="579"/>
    </row>
    <row r="4706" spans="1:6" x14ac:dyDescent="0.25">
      <c r="A4706" s="576"/>
      <c r="B4706" s="577"/>
      <c r="C4706" s="578"/>
      <c r="D4706" s="461"/>
      <c r="E4706" s="461"/>
      <c r="F4706" s="579"/>
    </row>
    <row r="4707" spans="1:6" x14ac:dyDescent="0.25">
      <c r="A4707" s="576"/>
      <c r="B4707" s="577"/>
      <c r="C4707" s="578"/>
      <c r="D4707" s="461"/>
      <c r="E4707" s="461"/>
      <c r="F4707" s="579"/>
    </row>
    <row r="4708" spans="1:6" x14ac:dyDescent="0.25">
      <c r="A4708" s="576"/>
      <c r="B4708" s="577"/>
      <c r="C4708" s="578"/>
      <c r="D4708" s="461"/>
      <c r="E4708" s="461"/>
      <c r="F4708" s="579"/>
    </row>
    <row r="4709" spans="1:6" x14ac:dyDescent="0.25">
      <c r="A4709" s="576"/>
      <c r="B4709" s="577"/>
      <c r="C4709" s="578"/>
      <c r="D4709" s="461"/>
      <c r="E4709" s="461"/>
      <c r="F4709" s="579"/>
    </row>
    <row r="4710" spans="1:6" x14ac:dyDescent="0.25">
      <c r="A4710" s="576"/>
      <c r="B4710" s="577"/>
      <c r="C4710" s="578"/>
      <c r="D4710" s="461"/>
      <c r="E4710" s="461"/>
      <c r="F4710" s="579"/>
    </row>
    <row r="4711" spans="1:6" x14ac:dyDescent="0.25">
      <c r="A4711" s="576"/>
      <c r="B4711" s="577"/>
      <c r="C4711" s="578"/>
      <c r="D4711" s="461"/>
      <c r="E4711" s="461"/>
      <c r="F4711" s="579"/>
    </row>
    <row r="4712" spans="1:6" x14ac:dyDescent="0.25">
      <c r="A4712" s="576"/>
      <c r="B4712" s="577"/>
      <c r="C4712" s="578"/>
      <c r="D4712" s="461"/>
      <c r="E4712" s="461"/>
      <c r="F4712" s="579"/>
    </row>
    <row r="4713" spans="1:6" x14ac:dyDescent="0.25">
      <c r="A4713" s="576"/>
      <c r="B4713" s="577"/>
      <c r="C4713" s="578"/>
      <c r="D4713" s="461"/>
      <c r="E4713" s="461"/>
      <c r="F4713" s="579"/>
    </row>
    <row r="4714" spans="1:6" x14ac:dyDescent="0.25">
      <c r="A4714" s="576"/>
      <c r="B4714" s="577"/>
      <c r="C4714" s="578"/>
      <c r="D4714" s="461"/>
      <c r="E4714" s="461"/>
      <c r="F4714" s="579"/>
    </row>
    <row r="4715" spans="1:6" x14ac:dyDescent="0.25">
      <c r="A4715" s="576"/>
      <c r="B4715" s="577"/>
      <c r="C4715" s="578"/>
      <c r="D4715" s="461"/>
      <c r="E4715" s="461"/>
      <c r="F4715" s="579"/>
    </row>
    <row r="4716" spans="1:6" x14ac:dyDescent="0.25">
      <c r="A4716" s="576"/>
      <c r="B4716" s="577"/>
      <c r="C4716" s="578"/>
      <c r="D4716" s="461"/>
      <c r="E4716" s="461"/>
      <c r="F4716" s="579"/>
    </row>
    <row r="4717" spans="1:6" x14ac:dyDescent="0.25">
      <c r="A4717" s="576"/>
      <c r="B4717" s="577"/>
      <c r="C4717" s="578"/>
      <c r="D4717" s="461"/>
      <c r="E4717" s="461"/>
      <c r="F4717" s="579"/>
    </row>
    <row r="4718" spans="1:6" x14ac:dyDescent="0.25">
      <c r="A4718" s="576"/>
      <c r="B4718" s="577"/>
      <c r="C4718" s="578"/>
      <c r="D4718" s="461"/>
      <c r="E4718" s="461"/>
      <c r="F4718" s="579"/>
    </row>
    <row r="4719" spans="1:6" x14ac:dyDescent="0.25">
      <c r="A4719" s="576"/>
      <c r="B4719" s="577"/>
      <c r="C4719" s="578"/>
      <c r="D4719" s="461"/>
      <c r="E4719" s="461"/>
      <c r="F4719" s="579"/>
    </row>
    <row r="4720" spans="1:6" x14ac:dyDescent="0.25">
      <c r="A4720" s="576"/>
      <c r="B4720" s="577"/>
      <c r="C4720" s="578"/>
      <c r="D4720" s="461"/>
      <c r="E4720" s="461"/>
      <c r="F4720" s="579"/>
    </row>
    <row r="4721" spans="1:6" x14ac:dyDescent="0.25">
      <c r="A4721" s="576"/>
      <c r="B4721" s="577"/>
      <c r="C4721" s="578"/>
      <c r="D4721" s="461"/>
      <c r="E4721" s="461"/>
      <c r="F4721" s="579"/>
    </row>
    <row r="4722" spans="1:6" x14ac:dyDescent="0.25">
      <c r="A4722" s="576"/>
      <c r="B4722" s="577"/>
      <c r="C4722" s="578"/>
      <c r="D4722" s="461"/>
      <c r="E4722" s="461"/>
      <c r="F4722" s="579"/>
    </row>
    <row r="4723" spans="1:6" x14ac:dyDescent="0.25">
      <c r="A4723" s="576"/>
      <c r="B4723" s="577"/>
      <c r="C4723" s="578"/>
      <c r="D4723" s="461"/>
      <c r="E4723" s="461"/>
      <c r="F4723" s="579"/>
    </row>
    <row r="4724" spans="1:6" x14ac:dyDescent="0.25">
      <c r="A4724" s="576"/>
      <c r="B4724" s="577"/>
      <c r="C4724" s="578"/>
      <c r="D4724" s="461"/>
      <c r="E4724" s="461"/>
      <c r="F4724" s="579"/>
    </row>
    <row r="4725" spans="1:6" x14ac:dyDescent="0.25">
      <c r="A4725" s="576"/>
      <c r="B4725" s="577"/>
      <c r="C4725" s="578"/>
      <c r="D4725" s="461"/>
      <c r="E4725" s="461"/>
      <c r="F4725" s="579"/>
    </row>
    <row r="4726" spans="1:6" x14ac:dyDescent="0.25">
      <c r="A4726" s="576"/>
      <c r="B4726" s="577"/>
      <c r="C4726" s="578"/>
      <c r="D4726" s="461"/>
      <c r="E4726" s="461"/>
      <c r="F4726" s="579"/>
    </row>
    <row r="4727" spans="1:6" x14ac:dyDescent="0.25">
      <c r="A4727" s="576"/>
      <c r="B4727" s="577"/>
      <c r="C4727" s="578"/>
      <c r="D4727" s="461"/>
      <c r="E4727" s="461"/>
      <c r="F4727" s="579"/>
    </row>
    <row r="4728" spans="1:6" x14ac:dyDescent="0.25">
      <c r="A4728" s="576"/>
      <c r="B4728" s="577"/>
      <c r="C4728" s="578"/>
      <c r="D4728" s="461"/>
      <c r="E4728" s="461"/>
      <c r="F4728" s="579"/>
    </row>
    <row r="4729" spans="1:6" x14ac:dyDescent="0.25">
      <c r="A4729" s="576"/>
      <c r="B4729" s="577"/>
      <c r="C4729" s="578"/>
      <c r="D4729" s="461"/>
      <c r="E4729" s="461"/>
      <c r="F4729" s="579"/>
    </row>
    <row r="4730" spans="1:6" x14ac:dyDescent="0.25">
      <c r="A4730" s="576"/>
      <c r="B4730" s="577"/>
      <c r="C4730" s="578"/>
      <c r="D4730" s="461"/>
      <c r="E4730" s="461"/>
      <c r="F4730" s="579"/>
    </row>
    <row r="4731" spans="1:6" x14ac:dyDescent="0.25">
      <c r="A4731" s="576"/>
      <c r="B4731" s="577"/>
      <c r="C4731" s="578"/>
      <c r="D4731" s="461"/>
      <c r="E4731" s="461"/>
      <c r="F4731" s="579"/>
    </row>
    <row r="4732" spans="1:6" x14ac:dyDescent="0.25">
      <c r="A4732" s="576"/>
      <c r="B4732" s="577"/>
      <c r="C4732" s="578"/>
      <c r="D4732" s="461"/>
      <c r="E4732" s="461"/>
      <c r="F4732" s="579"/>
    </row>
    <row r="4733" spans="1:6" x14ac:dyDescent="0.25">
      <c r="A4733" s="576"/>
      <c r="B4733" s="577"/>
      <c r="C4733" s="578"/>
      <c r="D4733" s="461"/>
      <c r="E4733" s="461"/>
      <c r="F4733" s="579"/>
    </row>
    <row r="4734" spans="1:6" x14ac:dyDescent="0.25">
      <c r="A4734" s="576"/>
      <c r="B4734" s="577"/>
      <c r="C4734" s="578"/>
      <c r="D4734" s="461"/>
      <c r="E4734" s="461"/>
      <c r="F4734" s="579"/>
    </row>
    <row r="4735" spans="1:6" x14ac:dyDescent="0.25">
      <c r="A4735" s="576"/>
      <c r="B4735" s="577"/>
      <c r="C4735" s="578"/>
      <c r="D4735" s="461"/>
      <c r="E4735" s="461"/>
      <c r="F4735" s="579"/>
    </row>
    <row r="4736" spans="1:6" x14ac:dyDescent="0.25">
      <c r="A4736" s="576"/>
      <c r="B4736" s="577"/>
      <c r="C4736" s="578"/>
      <c r="D4736" s="461"/>
      <c r="E4736" s="461"/>
      <c r="F4736" s="579"/>
    </row>
    <row r="4737" spans="1:6" x14ac:dyDescent="0.25">
      <c r="A4737" s="576"/>
      <c r="B4737" s="577"/>
      <c r="C4737" s="578"/>
      <c r="D4737" s="461"/>
      <c r="E4737" s="461"/>
      <c r="F4737" s="579"/>
    </row>
    <row r="4738" spans="1:6" x14ac:dyDescent="0.25">
      <c r="A4738" s="576"/>
      <c r="B4738" s="577"/>
      <c r="C4738" s="578"/>
      <c r="D4738" s="461"/>
      <c r="E4738" s="461"/>
      <c r="F4738" s="579"/>
    </row>
    <row r="4739" spans="1:6" x14ac:dyDescent="0.25">
      <c r="A4739" s="576"/>
      <c r="B4739" s="577"/>
      <c r="C4739" s="578"/>
      <c r="D4739" s="461"/>
      <c r="E4739" s="461"/>
      <c r="F4739" s="579"/>
    </row>
    <row r="4740" spans="1:6" x14ac:dyDescent="0.25">
      <c r="A4740" s="576"/>
      <c r="B4740" s="577"/>
      <c r="C4740" s="578"/>
      <c r="D4740" s="461"/>
      <c r="E4740" s="461"/>
      <c r="F4740" s="579"/>
    </row>
    <row r="4741" spans="1:6" x14ac:dyDescent="0.25">
      <c r="A4741" s="576"/>
      <c r="B4741" s="577"/>
      <c r="C4741" s="578"/>
      <c r="D4741" s="461"/>
      <c r="E4741" s="461"/>
      <c r="F4741" s="579"/>
    </row>
    <row r="4742" spans="1:6" x14ac:dyDescent="0.25">
      <c r="A4742" s="576"/>
      <c r="B4742" s="577"/>
      <c r="C4742" s="578"/>
      <c r="D4742" s="461"/>
      <c r="E4742" s="461"/>
      <c r="F4742" s="579"/>
    </row>
    <row r="4743" spans="1:6" x14ac:dyDescent="0.25">
      <c r="A4743" s="576"/>
      <c r="B4743" s="577"/>
      <c r="C4743" s="578"/>
      <c r="D4743" s="461"/>
      <c r="E4743" s="461"/>
      <c r="F4743" s="579"/>
    </row>
    <row r="4744" spans="1:6" x14ac:dyDescent="0.25">
      <c r="A4744" s="576"/>
      <c r="B4744" s="577"/>
      <c r="C4744" s="578"/>
      <c r="D4744" s="461"/>
      <c r="E4744" s="461"/>
      <c r="F4744" s="579"/>
    </row>
    <row r="4745" spans="1:6" x14ac:dyDescent="0.25">
      <c r="A4745" s="576"/>
      <c r="B4745" s="577"/>
      <c r="C4745" s="578"/>
      <c r="D4745" s="461"/>
      <c r="E4745" s="461"/>
      <c r="F4745" s="579"/>
    </row>
    <row r="4746" spans="1:6" x14ac:dyDescent="0.25">
      <c r="A4746" s="576"/>
      <c r="B4746" s="577"/>
      <c r="C4746" s="578"/>
      <c r="D4746" s="461"/>
      <c r="E4746" s="461"/>
      <c r="F4746" s="579"/>
    </row>
    <row r="4747" spans="1:6" x14ac:dyDescent="0.25">
      <c r="A4747" s="576"/>
      <c r="B4747" s="577"/>
      <c r="C4747" s="578"/>
      <c r="D4747" s="461"/>
      <c r="E4747" s="461"/>
      <c r="F4747" s="579"/>
    </row>
    <row r="4748" spans="1:6" x14ac:dyDescent="0.25">
      <c r="A4748" s="576"/>
      <c r="B4748" s="577"/>
      <c r="C4748" s="578"/>
      <c r="D4748" s="461"/>
      <c r="E4748" s="461"/>
      <c r="F4748" s="579"/>
    </row>
    <row r="4749" spans="1:6" x14ac:dyDescent="0.25">
      <c r="A4749" s="576"/>
      <c r="B4749" s="577"/>
      <c r="C4749" s="578"/>
      <c r="D4749" s="461"/>
      <c r="E4749" s="461"/>
      <c r="F4749" s="579"/>
    </row>
    <row r="4750" spans="1:6" x14ac:dyDescent="0.25">
      <c r="A4750" s="576"/>
      <c r="B4750" s="577"/>
      <c r="C4750" s="578"/>
      <c r="D4750" s="461"/>
      <c r="E4750" s="461"/>
      <c r="F4750" s="579"/>
    </row>
    <row r="4751" spans="1:6" x14ac:dyDescent="0.25">
      <c r="A4751" s="576"/>
      <c r="B4751" s="577"/>
      <c r="C4751" s="578"/>
      <c r="D4751" s="461"/>
      <c r="E4751" s="461"/>
      <c r="F4751" s="579"/>
    </row>
    <row r="4752" spans="1:6" x14ac:dyDescent="0.25">
      <c r="A4752" s="576"/>
      <c r="B4752" s="577"/>
      <c r="C4752" s="578"/>
      <c r="D4752" s="461"/>
      <c r="E4752" s="461"/>
      <c r="F4752" s="579"/>
    </row>
    <row r="4753" spans="1:6" x14ac:dyDescent="0.25">
      <c r="A4753" s="576"/>
      <c r="B4753" s="577"/>
      <c r="C4753" s="578"/>
      <c r="D4753" s="461"/>
      <c r="E4753" s="461"/>
      <c r="F4753" s="579"/>
    </row>
    <row r="4754" spans="1:6" x14ac:dyDescent="0.25">
      <c r="A4754" s="576"/>
      <c r="B4754" s="577"/>
      <c r="C4754" s="578"/>
      <c r="D4754" s="461"/>
      <c r="E4754" s="461"/>
      <c r="F4754" s="579"/>
    </row>
    <row r="4755" spans="1:6" x14ac:dyDescent="0.25">
      <c r="A4755" s="576"/>
      <c r="B4755" s="577"/>
      <c r="C4755" s="578"/>
      <c r="D4755" s="461"/>
      <c r="E4755" s="461"/>
      <c r="F4755" s="579"/>
    </row>
    <row r="4756" spans="1:6" x14ac:dyDescent="0.25">
      <c r="A4756" s="576"/>
      <c r="B4756" s="577"/>
      <c r="C4756" s="578"/>
      <c r="D4756" s="461"/>
      <c r="E4756" s="461"/>
      <c r="F4756" s="579"/>
    </row>
    <row r="4757" spans="1:6" x14ac:dyDescent="0.25">
      <c r="A4757" s="576"/>
      <c r="B4757" s="577"/>
      <c r="C4757" s="578"/>
      <c r="D4757" s="461"/>
      <c r="E4757" s="461"/>
      <c r="F4757" s="579"/>
    </row>
    <row r="4758" spans="1:6" x14ac:dyDescent="0.25">
      <c r="A4758" s="576"/>
      <c r="B4758" s="577"/>
      <c r="C4758" s="578"/>
      <c r="D4758" s="461"/>
      <c r="E4758" s="461"/>
      <c r="F4758" s="579"/>
    </row>
    <row r="4759" spans="1:6" x14ac:dyDescent="0.25">
      <c r="A4759" s="576"/>
      <c r="B4759" s="577"/>
      <c r="C4759" s="578"/>
      <c r="D4759" s="461"/>
      <c r="E4759" s="461"/>
      <c r="F4759" s="579"/>
    </row>
    <row r="4760" spans="1:6" x14ac:dyDescent="0.25">
      <c r="A4760" s="576"/>
      <c r="B4760" s="577"/>
      <c r="C4760" s="578"/>
      <c r="D4760" s="461"/>
      <c r="E4760" s="461"/>
      <c r="F4760" s="579"/>
    </row>
    <row r="4761" spans="1:6" x14ac:dyDescent="0.25">
      <c r="A4761" s="576"/>
      <c r="B4761" s="577"/>
      <c r="C4761" s="578"/>
      <c r="D4761" s="461"/>
      <c r="E4761" s="461"/>
      <c r="F4761" s="579"/>
    </row>
    <row r="4762" spans="1:6" x14ac:dyDescent="0.25">
      <c r="A4762" s="576"/>
      <c r="B4762" s="577"/>
      <c r="C4762" s="578"/>
      <c r="D4762" s="461"/>
      <c r="E4762" s="461"/>
      <c r="F4762" s="579"/>
    </row>
    <row r="4763" spans="1:6" x14ac:dyDescent="0.25">
      <c r="A4763" s="576"/>
      <c r="B4763" s="577"/>
      <c r="C4763" s="578"/>
      <c r="D4763" s="461"/>
      <c r="E4763" s="461"/>
      <c r="F4763" s="579"/>
    </row>
    <row r="4764" spans="1:6" x14ac:dyDescent="0.25">
      <c r="A4764" s="576"/>
      <c r="B4764" s="577"/>
      <c r="C4764" s="578"/>
      <c r="D4764" s="461"/>
      <c r="E4764" s="461"/>
      <c r="F4764" s="579"/>
    </row>
    <row r="4765" spans="1:6" x14ac:dyDescent="0.25">
      <c r="A4765" s="576"/>
      <c r="B4765" s="577"/>
      <c r="C4765" s="578"/>
      <c r="D4765" s="461"/>
      <c r="E4765" s="461"/>
      <c r="F4765" s="579"/>
    </row>
    <row r="4766" spans="1:6" x14ac:dyDescent="0.25">
      <c r="A4766" s="576"/>
      <c r="B4766" s="577"/>
      <c r="C4766" s="578"/>
      <c r="D4766" s="461"/>
      <c r="E4766" s="461"/>
      <c r="F4766" s="579"/>
    </row>
    <row r="4767" spans="1:6" x14ac:dyDescent="0.25">
      <c r="A4767" s="576"/>
      <c r="B4767" s="577"/>
      <c r="C4767" s="578"/>
      <c r="D4767" s="461"/>
      <c r="E4767" s="461"/>
      <c r="F4767" s="579"/>
    </row>
    <row r="4768" spans="1:6" x14ac:dyDescent="0.25">
      <c r="A4768" s="576"/>
      <c r="B4768" s="577"/>
      <c r="C4768" s="578"/>
      <c r="D4768" s="461"/>
      <c r="E4768" s="461"/>
      <c r="F4768" s="579"/>
    </row>
    <row r="4769" spans="1:6" x14ac:dyDescent="0.25">
      <c r="A4769" s="576"/>
      <c r="B4769" s="577"/>
      <c r="C4769" s="578"/>
      <c r="D4769" s="461"/>
      <c r="E4769" s="461"/>
      <c r="F4769" s="579"/>
    </row>
    <row r="4770" spans="1:6" x14ac:dyDescent="0.25">
      <c r="A4770" s="576"/>
      <c r="B4770" s="577"/>
      <c r="C4770" s="578"/>
      <c r="D4770" s="461"/>
      <c r="E4770" s="461"/>
      <c r="F4770" s="579"/>
    </row>
    <row r="4771" spans="1:6" x14ac:dyDescent="0.25">
      <c r="A4771" s="576"/>
      <c r="B4771" s="577"/>
      <c r="C4771" s="578"/>
      <c r="D4771" s="461"/>
      <c r="E4771" s="461"/>
      <c r="F4771" s="579"/>
    </row>
    <row r="4772" spans="1:6" x14ac:dyDescent="0.25">
      <c r="A4772" s="576"/>
      <c r="B4772" s="577"/>
      <c r="C4772" s="578"/>
      <c r="D4772" s="461"/>
      <c r="E4772" s="461"/>
      <c r="F4772" s="579"/>
    </row>
    <row r="4773" spans="1:6" x14ac:dyDescent="0.25">
      <c r="A4773" s="576"/>
      <c r="B4773" s="577"/>
      <c r="C4773" s="578"/>
      <c r="D4773" s="461"/>
      <c r="E4773" s="461"/>
      <c r="F4773" s="579"/>
    </row>
    <row r="4774" spans="1:6" x14ac:dyDescent="0.25">
      <c r="A4774" s="576"/>
      <c r="B4774" s="577"/>
      <c r="C4774" s="578"/>
      <c r="D4774" s="461"/>
      <c r="E4774" s="461"/>
      <c r="F4774" s="579"/>
    </row>
    <row r="4775" spans="1:6" x14ac:dyDescent="0.25">
      <c r="A4775" s="576"/>
      <c r="B4775" s="577"/>
      <c r="C4775" s="578"/>
      <c r="D4775" s="461"/>
      <c r="E4775" s="461"/>
      <c r="F4775" s="579"/>
    </row>
    <row r="4776" spans="1:6" x14ac:dyDescent="0.25">
      <c r="A4776" s="576"/>
      <c r="B4776" s="577"/>
      <c r="C4776" s="578"/>
      <c r="D4776" s="461"/>
      <c r="E4776" s="461"/>
      <c r="F4776" s="579"/>
    </row>
    <row r="4777" spans="1:6" x14ac:dyDescent="0.25">
      <c r="A4777" s="576"/>
      <c r="B4777" s="577"/>
      <c r="C4777" s="578"/>
      <c r="D4777" s="461"/>
      <c r="E4777" s="461"/>
      <c r="F4777" s="579"/>
    </row>
    <row r="4778" spans="1:6" x14ac:dyDescent="0.25">
      <c r="A4778" s="576"/>
      <c r="B4778" s="577"/>
      <c r="C4778" s="578"/>
      <c r="D4778" s="461"/>
      <c r="E4778" s="461"/>
      <c r="F4778" s="579"/>
    </row>
    <row r="4779" spans="1:6" x14ac:dyDescent="0.25">
      <c r="A4779" s="576"/>
      <c r="B4779" s="577"/>
      <c r="C4779" s="578"/>
      <c r="D4779" s="461"/>
      <c r="E4779" s="461"/>
      <c r="F4779" s="579"/>
    </row>
    <row r="4780" spans="1:6" x14ac:dyDescent="0.25">
      <c r="A4780" s="576"/>
      <c r="B4780" s="577"/>
      <c r="C4780" s="578"/>
      <c r="D4780" s="461"/>
      <c r="E4780" s="461"/>
      <c r="F4780" s="579"/>
    </row>
    <row r="4781" spans="1:6" x14ac:dyDescent="0.25">
      <c r="A4781" s="576"/>
      <c r="B4781" s="577"/>
      <c r="C4781" s="578"/>
      <c r="D4781" s="461"/>
      <c r="E4781" s="461"/>
      <c r="F4781" s="579"/>
    </row>
    <row r="4782" spans="1:6" x14ac:dyDescent="0.25">
      <c r="A4782" s="576"/>
      <c r="B4782" s="577"/>
      <c r="C4782" s="578"/>
      <c r="D4782" s="461"/>
      <c r="E4782" s="461"/>
      <c r="F4782" s="579"/>
    </row>
    <row r="4783" spans="1:6" x14ac:dyDescent="0.25">
      <c r="A4783" s="576"/>
      <c r="B4783" s="577"/>
      <c r="C4783" s="578"/>
      <c r="D4783" s="461"/>
      <c r="E4783" s="461"/>
      <c r="F4783" s="579"/>
    </row>
    <row r="4784" spans="1:6" x14ac:dyDescent="0.25">
      <c r="A4784" s="576"/>
      <c r="B4784" s="577"/>
      <c r="C4784" s="578"/>
      <c r="D4784" s="461"/>
      <c r="E4784" s="461"/>
      <c r="F4784" s="579"/>
    </row>
    <row r="4785" spans="1:6" x14ac:dyDescent="0.25">
      <c r="A4785" s="576"/>
      <c r="B4785" s="577"/>
      <c r="C4785" s="578"/>
      <c r="D4785" s="461"/>
      <c r="E4785" s="461"/>
      <c r="F4785" s="579"/>
    </row>
    <row r="4786" spans="1:6" x14ac:dyDescent="0.25">
      <c r="A4786" s="576"/>
      <c r="B4786" s="577"/>
      <c r="C4786" s="578"/>
      <c r="D4786" s="461"/>
      <c r="E4786" s="461"/>
      <c r="F4786" s="579"/>
    </row>
    <row r="4787" spans="1:6" x14ac:dyDescent="0.25">
      <c r="A4787" s="576"/>
      <c r="B4787" s="577"/>
      <c r="C4787" s="578"/>
      <c r="D4787" s="461"/>
      <c r="E4787" s="461"/>
      <c r="F4787" s="579"/>
    </row>
    <row r="4788" spans="1:6" x14ac:dyDescent="0.25">
      <c r="A4788" s="576"/>
      <c r="B4788" s="577"/>
      <c r="C4788" s="578"/>
      <c r="D4788" s="461"/>
      <c r="E4788" s="461"/>
      <c r="F4788" s="579"/>
    </row>
    <row r="4789" spans="1:6" x14ac:dyDescent="0.25">
      <c r="A4789" s="576"/>
      <c r="B4789" s="577"/>
      <c r="C4789" s="578"/>
      <c r="D4789" s="461"/>
      <c r="E4789" s="461"/>
      <c r="F4789" s="579"/>
    </row>
    <row r="4790" spans="1:6" x14ac:dyDescent="0.25">
      <c r="A4790" s="576"/>
      <c r="B4790" s="577"/>
      <c r="C4790" s="578"/>
      <c r="D4790" s="461"/>
      <c r="E4790" s="461"/>
      <c r="F4790" s="579"/>
    </row>
    <row r="4791" spans="1:6" x14ac:dyDescent="0.25">
      <c r="A4791" s="576"/>
      <c r="B4791" s="577"/>
      <c r="C4791" s="578"/>
      <c r="D4791" s="461"/>
      <c r="E4791" s="461"/>
      <c r="F4791" s="579"/>
    </row>
    <row r="4792" spans="1:6" x14ac:dyDescent="0.25">
      <c r="A4792" s="576"/>
      <c r="B4792" s="577"/>
      <c r="C4792" s="578"/>
      <c r="D4792" s="461"/>
      <c r="E4792" s="461"/>
      <c r="F4792" s="579"/>
    </row>
    <row r="4793" spans="1:6" x14ac:dyDescent="0.25">
      <c r="A4793" s="576"/>
      <c r="B4793" s="577"/>
      <c r="C4793" s="578"/>
      <c r="D4793" s="461"/>
      <c r="E4793" s="461"/>
      <c r="F4793" s="579"/>
    </row>
    <row r="4794" spans="1:6" x14ac:dyDescent="0.25">
      <c r="A4794" s="576"/>
      <c r="B4794" s="577"/>
      <c r="C4794" s="578"/>
      <c r="D4794" s="461"/>
      <c r="E4794" s="461"/>
      <c r="F4794" s="579"/>
    </row>
    <row r="4795" spans="1:6" x14ac:dyDescent="0.25">
      <c r="A4795" s="576"/>
      <c r="B4795" s="577"/>
      <c r="C4795" s="578"/>
      <c r="D4795" s="461"/>
      <c r="E4795" s="461"/>
      <c r="F4795" s="579"/>
    </row>
    <row r="4796" spans="1:6" x14ac:dyDescent="0.25">
      <c r="A4796" s="576"/>
      <c r="B4796" s="577"/>
      <c r="C4796" s="578"/>
      <c r="D4796" s="461"/>
      <c r="E4796" s="461"/>
      <c r="F4796" s="579"/>
    </row>
    <row r="4797" spans="1:6" x14ac:dyDescent="0.25">
      <c r="A4797" s="576"/>
      <c r="B4797" s="577"/>
      <c r="C4797" s="578"/>
      <c r="D4797" s="461"/>
      <c r="E4797" s="461"/>
      <c r="F4797" s="579"/>
    </row>
    <row r="4798" spans="1:6" x14ac:dyDescent="0.25">
      <c r="A4798" s="576"/>
      <c r="B4798" s="577"/>
      <c r="C4798" s="578"/>
      <c r="D4798" s="461"/>
      <c r="E4798" s="461"/>
      <c r="F4798" s="579"/>
    </row>
    <row r="4799" spans="1:6" x14ac:dyDescent="0.25">
      <c r="A4799" s="576"/>
      <c r="B4799" s="577"/>
      <c r="C4799" s="578"/>
      <c r="D4799" s="461"/>
      <c r="E4799" s="461"/>
      <c r="F4799" s="579"/>
    </row>
    <row r="4800" spans="1:6" x14ac:dyDescent="0.25">
      <c r="A4800" s="576"/>
      <c r="B4800" s="577"/>
      <c r="C4800" s="578"/>
      <c r="D4800" s="461"/>
      <c r="E4800" s="461"/>
      <c r="F4800" s="579"/>
    </row>
    <row r="4801" spans="1:6" x14ac:dyDescent="0.25">
      <c r="A4801" s="576"/>
      <c r="B4801" s="577"/>
      <c r="C4801" s="578"/>
      <c r="D4801" s="461"/>
      <c r="E4801" s="461"/>
      <c r="F4801" s="579"/>
    </row>
    <row r="4802" spans="1:6" x14ac:dyDescent="0.25">
      <c r="A4802" s="576"/>
      <c r="B4802" s="577"/>
      <c r="C4802" s="578"/>
      <c r="D4802" s="461"/>
      <c r="E4802" s="461"/>
      <c r="F4802" s="579"/>
    </row>
    <row r="4803" spans="1:6" x14ac:dyDescent="0.25">
      <c r="A4803" s="576"/>
      <c r="B4803" s="577"/>
      <c r="C4803" s="578"/>
      <c r="D4803" s="461"/>
      <c r="E4803" s="461"/>
      <c r="F4803" s="579"/>
    </row>
    <row r="4804" spans="1:6" x14ac:dyDescent="0.25">
      <c r="A4804" s="576"/>
      <c r="B4804" s="577"/>
      <c r="C4804" s="578"/>
      <c r="D4804" s="461"/>
      <c r="E4804" s="461"/>
      <c r="F4804" s="579"/>
    </row>
    <row r="4805" spans="1:6" x14ac:dyDescent="0.25">
      <c r="A4805" s="576"/>
      <c r="B4805" s="577"/>
      <c r="C4805" s="578"/>
      <c r="D4805" s="461"/>
      <c r="E4805" s="461"/>
      <c r="F4805" s="579"/>
    </row>
    <row r="4806" spans="1:6" x14ac:dyDescent="0.25">
      <c r="A4806" s="576"/>
      <c r="B4806" s="577"/>
      <c r="C4806" s="578"/>
      <c r="D4806" s="461"/>
      <c r="E4806" s="461"/>
      <c r="F4806" s="579"/>
    </row>
    <row r="4807" spans="1:6" x14ac:dyDescent="0.25">
      <c r="A4807" s="576"/>
      <c r="B4807" s="577"/>
      <c r="C4807" s="578"/>
      <c r="D4807" s="461"/>
      <c r="E4807" s="461"/>
      <c r="F4807" s="579"/>
    </row>
    <row r="4808" spans="1:6" x14ac:dyDescent="0.25">
      <c r="A4808" s="576"/>
      <c r="B4808" s="577"/>
      <c r="C4808" s="578"/>
      <c r="D4808" s="461"/>
      <c r="E4808" s="461"/>
      <c r="F4808" s="579"/>
    </row>
    <row r="4809" spans="1:6" x14ac:dyDescent="0.25">
      <c r="A4809" s="576"/>
      <c r="B4809" s="577"/>
      <c r="C4809" s="578"/>
      <c r="D4809" s="461"/>
      <c r="E4809" s="461"/>
      <c r="F4809" s="579"/>
    </row>
    <row r="4810" spans="1:6" x14ac:dyDescent="0.25">
      <c r="A4810" s="576"/>
      <c r="B4810" s="577"/>
      <c r="C4810" s="578"/>
      <c r="D4810" s="461"/>
      <c r="E4810" s="461"/>
      <c r="F4810" s="579"/>
    </row>
    <row r="4811" spans="1:6" x14ac:dyDescent="0.25">
      <c r="A4811" s="576"/>
      <c r="B4811" s="577"/>
      <c r="C4811" s="578"/>
      <c r="D4811" s="461"/>
      <c r="E4811" s="461"/>
      <c r="F4811" s="579"/>
    </row>
    <row r="4812" spans="1:6" x14ac:dyDescent="0.25">
      <c r="A4812" s="576"/>
      <c r="B4812" s="577"/>
      <c r="C4812" s="578"/>
      <c r="D4812" s="461"/>
      <c r="E4812" s="461"/>
      <c r="F4812" s="579"/>
    </row>
    <row r="4813" spans="1:6" x14ac:dyDescent="0.25">
      <c r="A4813" s="576"/>
      <c r="B4813" s="577"/>
      <c r="C4813" s="578"/>
      <c r="D4813" s="461"/>
      <c r="E4813" s="461"/>
      <c r="F4813" s="579"/>
    </row>
    <row r="4814" spans="1:6" x14ac:dyDescent="0.25">
      <c r="A4814" s="576"/>
      <c r="B4814" s="577"/>
      <c r="C4814" s="578"/>
      <c r="D4814" s="461"/>
      <c r="E4814" s="461"/>
      <c r="F4814" s="579"/>
    </row>
    <row r="4815" spans="1:6" x14ac:dyDescent="0.25">
      <c r="A4815" s="576"/>
      <c r="B4815" s="577"/>
      <c r="C4815" s="578"/>
      <c r="D4815" s="461"/>
      <c r="E4815" s="461"/>
      <c r="F4815" s="579"/>
    </row>
    <row r="4816" spans="1:6" x14ac:dyDescent="0.25">
      <c r="A4816" s="576"/>
      <c r="B4816" s="577"/>
      <c r="C4816" s="578"/>
      <c r="D4816" s="461"/>
      <c r="E4816" s="461"/>
      <c r="F4816" s="579"/>
    </row>
    <row r="4817" spans="1:6" x14ac:dyDescent="0.25">
      <c r="A4817" s="576"/>
      <c r="B4817" s="577"/>
      <c r="C4817" s="578"/>
      <c r="D4817" s="461"/>
      <c r="E4817" s="461"/>
      <c r="F4817" s="579"/>
    </row>
    <row r="4818" spans="1:6" x14ac:dyDescent="0.25">
      <c r="A4818" s="576"/>
      <c r="B4818" s="577"/>
      <c r="C4818" s="578"/>
      <c r="D4818" s="461"/>
      <c r="E4818" s="461"/>
      <c r="F4818" s="579"/>
    </row>
    <row r="4819" spans="1:6" x14ac:dyDescent="0.25">
      <c r="A4819" s="576"/>
      <c r="B4819" s="577"/>
      <c r="C4819" s="578"/>
      <c r="D4819" s="461"/>
      <c r="E4819" s="461"/>
      <c r="F4819" s="579"/>
    </row>
    <row r="4820" spans="1:6" x14ac:dyDescent="0.25">
      <c r="A4820" s="576"/>
      <c r="B4820" s="577"/>
      <c r="C4820" s="578"/>
      <c r="D4820" s="461"/>
      <c r="E4820" s="461"/>
      <c r="F4820" s="579"/>
    </row>
    <row r="4821" spans="1:6" x14ac:dyDescent="0.25">
      <c r="A4821" s="576"/>
      <c r="B4821" s="577"/>
      <c r="C4821" s="578"/>
      <c r="D4821" s="461"/>
      <c r="E4821" s="461"/>
      <c r="F4821" s="579"/>
    </row>
    <row r="4822" spans="1:6" x14ac:dyDescent="0.25">
      <c r="A4822" s="576"/>
      <c r="B4822" s="577"/>
      <c r="C4822" s="578"/>
      <c r="D4822" s="461"/>
      <c r="E4822" s="461"/>
      <c r="F4822" s="579"/>
    </row>
    <row r="4823" spans="1:6" x14ac:dyDescent="0.25">
      <c r="A4823" s="576"/>
      <c r="B4823" s="577"/>
      <c r="C4823" s="578"/>
      <c r="D4823" s="461"/>
      <c r="E4823" s="461"/>
      <c r="F4823" s="579"/>
    </row>
    <row r="4824" spans="1:6" x14ac:dyDescent="0.25">
      <c r="A4824" s="576"/>
      <c r="B4824" s="577"/>
      <c r="C4824" s="578"/>
      <c r="D4824" s="461"/>
      <c r="E4824" s="461"/>
      <c r="F4824" s="579"/>
    </row>
    <row r="4825" spans="1:6" x14ac:dyDescent="0.25">
      <c r="A4825" s="576"/>
      <c r="B4825" s="577"/>
      <c r="C4825" s="578"/>
      <c r="D4825" s="461"/>
      <c r="E4825" s="461"/>
      <c r="F4825" s="579"/>
    </row>
    <row r="4826" spans="1:6" x14ac:dyDescent="0.25">
      <c r="A4826" s="576"/>
      <c r="B4826" s="577"/>
      <c r="C4826" s="578"/>
      <c r="D4826" s="461"/>
      <c r="E4826" s="461"/>
      <c r="F4826" s="579"/>
    </row>
    <row r="4827" spans="1:6" x14ac:dyDescent="0.25">
      <c r="A4827" s="576"/>
      <c r="B4827" s="577"/>
      <c r="C4827" s="578"/>
      <c r="D4827" s="461"/>
      <c r="E4827" s="461"/>
      <c r="F4827" s="579"/>
    </row>
    <row r="4828" spans="1:6" x14ac:dyDescent="0.25">
      <c r="A4828" s="576"/>
      <c r="B4828" s="577"/>
      <c r="C4828" s="578"/>
      <c r="D4828" s="461"/>
      <c r="E4828" s="461"/>
      <c r="F4828" s="579"/>
    </row>
    <row r="4829" spans="1:6" x14ac:dyDescent="0.25">
      <c r="A4829" s="576"/>
      <c r="B4829" s="577"/>
      <c r="C4829" s="578"/>
      <c r="D4829" s="461"/>
      <c r="E4829" s="461"/>
      <c r="F4829" s="579"/>
    </row>
    <row r="4830" spans="1:6" x14ac:dyDescent="0.25">
      <c r="A4830" s="576"/>
      <c r="B4830" s="577"/>
      <c r="C4830" s="578"/>
      <c r="D4830" s="461"/>
      <c r="E4830" s="461"/>
      <c r="F4830" s="579"/>
    </row>
    <row r="4831" spans="1:6" x14ac:dyDescent="0.25">
      <c r="A4831" s="576"/>
      <c r="B4831" s="577"/>
      <c r="C4831" s="578"/>
      <c r="D4831" s="461"/>
      <c r="E4831" s="461"/>
      <c r="F4831" s="579"/>
    </row>
    <row r="4832" spans="1:6" x14ac:dyDescent="0.25">
      <c r="A4832" s="576"/>
      <c r="B4832" s="577"/>
      <c r="C4832" s="578"/>
      <c r="D4832" s="461"/>
      <c r="E4832" s="461"/>
      <c r="F4832" s="579"/>
    </row>
    <row r="4833" spans="1:6" x14ac:dyDescent="0.25">
      <c r="A4833" s="576"/>
      <c r="B4833" s="577"/>
      <c r="C4833" s="578"/>
      <c r="D4833" s="461"/>
      <c r="E4833" s="461"/>
      <c r="F4833" s="579"/>
    </row>
    <row r="4834" spans="1:6" x14ac:dyDescent="0.25">
      <c r="A4834" s="576"/>
      <c r="B4834" s="577"/>
      <c r="C4834" s="578"/>
      <c r="D4834" s="461"/>
      <c r="E4834" s="461"/>
      <c r="F4834" s="579"/>
    </row>
    <row r="4835" spans="1:6" x14ac:dyDescent="0.25">
      <c r="A4835" s="576"/>
      <c r="B4835" s="577"/>
      <c r="C4835" s="578"/>
      <c r="D4835" s="461"/>
      <c r="E4835" s="461"/>
      <c r="F4835" s="579"/>
    </row>
    <row r="4836" spans="1:6" x14ac:dyDescent="0.25">
      <c r="A4836" s="576"/>
      <c r="B4836" s="577"/>
      <c r="C4836" s="578"/>
      <c r="D4836" s="461"/>
      <c r="E4836" s="461"/>
      <c r="F4836" s="579"/>
    </row>
    <row r="4837" spans="1:6" x14ac:dyDescent="0.25">
      <c r="A4837" s="576"/>
      <c r="B4837" s="577"/>
      <c r="C4837" s="578"/>
      <c r="D4837" s="461"/>
      <c r="E4837" s="461"/>
      <c r="F4837" s="579"/>
    </row>
    <row r="4838" spans="1:6" x14ac:dyDescent="0.25">
      <c r="A4838" s="576"/>
      <c r="B4838" s="577"/>
      <c r="C4838" s="578"/>
      <c r="D4838" s="461"/>
      <c r="E4838" s="461"/>
      <c r="F4838" s="579"/>
    </row>
    <row r="4839" spans="1:6" x14ac:dyDescent="0.25">
      <c r="A4839" s="576"/>
      <c r="B4839" s="577"/>
      <c r="C4839" s="578"/>
      <c r="D4839" s="461"/>
      <c r="E4839" s="461"/>
      <c r="F4839" s="579"/>
    </row>
    <row r="4840" spans="1:6" x14ac:dyDescent="0.25">
      <c r="A4840" s="576"/>
      <c r="B4840" s="577"/>
      <c r="C4840" s="578"/>
      <c r="D4840" s="461"/>
      <c r="E4840" s="461"/>
      <c r="F4840" s="579"/>
    </row>
    <row r="4841" spans="1:6" x14ac:dyDescent="0.25">
      <c r="A4841" s="576"/>
      <c r="B4841" s="577"/>
      <c r="C4841" s="578"/>
      <c r="D4841" s="461"/>
      <c r="E4841" s="461"/>
      <c r="F4841" s="579"/>
    </row>
    <row r="4842" spans="1:6" x14ac:dyDescent="0.25">
      <c r="A4842" s="576"/>
      <c r="B4842" s="577"/>
      <c r="C4842" s="578"/>
      <c r="D4842" s="461"/>
      <c r="E4842" s="461"/>
      <c r="F4842" s="579"/>
    </row>
    <row r="4843" spans="1:6" x14ac:dyDescent="0.25">
      <c r="A4843" s="576"/>
      <c r="B4843" s="577"/>
      <c r="C4843" s="578"/>
      <c r="D4843" s="461"/>
      <c r="E4843" s="461"/>
      <c r="F4843" s="579"/>
    </row>
    <row r="4844" spans="1:6" x14ac:dyDescent="0.25">
      <c r="A4844" s="576"/>
      <c r="B4844" s="577"/>
      <c r="C4844" s="578"/>
      <c r="D4844" s="461"/>
      <c r="E4844" s="461"/>
      <c r="F4844" s="579"/>
    </row>
    <row r="4845" spans="1:6" x14ac:dyDescent="0.25">
      <c r="A4845" s="576"/>
      <c r="B4845" s="577"/>
      <c r="C4845" s="578"/>
      <c r="D4845" s="461"/>
      <c r="E4845" s="461"/>
      <c r="F4845" s="579"/>
    </row>
    <row r="4846" spans="1:6" x14ac:dyDescent="0.25">
      <c r="A4846" s="576"/>
      <c r="B4846" s="577"/>
      <c r="C4846" s="578"/>
      <c r="D4846" s="461"/>
      <c r="E4846" s="461"/>
      <c r="F4846" s="579"/>
    </row>
    <row r="4847" spans="1:6" x14ac:dyDescent="0.25">
      <c r="A4847" s="576"/>
      <c r="B4847" s="577"/>
      <c r="C4847" s="578"/>
      <c r="D4847" s="461"/>
      <c r="E4847" s="461"/>
      <c r="F4847" s="579"/>
    </row>
    <row r="4848" spans="1:6" x14ac:dyDescent="0.25">
      <c r="A4848" s="576"/>
      <c r="B4848" s="577"/>
      <c r="C4848" s="578"/>
      <c r="D4848" s="461"/>
      <c r="E4848" s="461"/>
      <c r="F4848" s="579"/>
    </row>
    <row r="4849" spans="1:6" x14ac:dyDescent="0.25">
      <c r="A4849" s="576"/>
      <c r="B4849" s="577"/>
      <c r="C4849" s="578"/>
      <c r="D4849" s="461"/>
      <c r="E4849" s="461"/>
      <c r="F4849" s="579"/>
    </row>
    <row r="4850" spans="1:6" x14ac:dyDescent="0.25">
      <c r="A4850" s="576"/>
      <c r="B4850" s="577"/>
      <c r="C4850" s="578"/>
      <c r="D4850" s="461"/>
      <c r="E4850" s="461"/>
      <c r="F4850" s="579"/>
    </row>
    <row r="4851" spans="1:6" x14ac:dyDescent="0.25">
      <c r="A4851" s="576"/>
      <c r="B4851" s="577"/>
      <c r="C4851" s="578"/>
      <c r="D4851" s="461"/>
      <c r="E4851" s="461"/>
      <c r="F4851" s="579"/>
    </row>
    <row r="4852" spans="1:6" x14ac:dyDescent="0.25">
      <c r="A4852" s="576"/>
      <c r="B4852" s="577"/>
      <c r="C4852" s="578"/>
      <c r="D4852" s="461"/>
      <c r="E4852" s="461"/>
      <c r="F4852" s="579"/>
    </row>
    <row r="4853" spans="1:6" x14ac:dyDescent="0.25">
      <c r="A4853" s="576"/>
      <c r="B4853" s="577"/>
      <c r="C4853" s="578"/>
      <c r="D4853" s="461"/>
      <c r="E4853" s="461"/>
      <c r="F4853" s="579"/>
    </row>
    <row r="4854" spans="1:6" x14ac:dyDescent="0.25">
      <c r="A4854" s="576"/>
      <c r="B4854" s="577"/>
      <c r="C4854" s="578"/>
      <c r="D4854" s="461"/>
      <c r="E4854" s="461"/>
      <c r="F4854" s="579"/>
    </row>
    <row r="4855" spans="1:6" x14ac:dyDescent="0.25">
      <c r="A4855" s="576"/>
      <c r="B4855" s="577"/>
      <c r="C4855" s="578"/>
      <c r="D4855" s="461"/>
      <c r="E4855" s="461"/>
      <c r="F4855" s="579"/>
    </row>
    <row r="4856" spans="1:6" x14ac:dyDescent="0.25">
      <c r="A4856" s="576"/>
      <c r="B4856" s="577"/>
      <c r="C4856" s="578"/>
      <c r="D4856" s="461"/>
      <c r="E4856" s="461"/>
      <c r="F4856" s="579"/>
    </row>
    <row r="4857" spans="1:6" x14ac:dyDescent="0.25">
      <c r="A4857" s="576"/>
      <c r="B4857" s="577"/>
      <c r="C4857" s="578"/>
      <c r="D4857" s="461"/>
      <c r="E4857" s="461"/>
      <c r="F4857" s="579"/>
    </row>
    <row r="4858" spans="1:6" x14ac:dyDescent="0.25">
      <c r="A4858" s="576"/>
      <c r="B4858" s="577"/>
      <c r="C4858" s="578"/>
      <c r="D4858" s="461"/>
      <c r="E4858" s="461"/>
      <c r="F4858" s="579"/>
    </row>
    <row r="4859" spans="1:6" x14ac:dyDescent="0.25">
      <c r="A4859" s="576"/>
      <c r="B4859" s="577"/>
      <c r="C4859" s="578"/>
      <c r="D4859" s="461"/>
      <c r="E4859" s="461"/>
      <c r="F4859" s="579"/>
    </row>
    <row r="4860" spans="1:6" x14ac:dyDescent="0.25">
      <c r="A4860" s="576"/>
      <c r="B4860" s="577"/>
      <c r="C4860" s="578"/>
      <c r="D4860" s="461"/>
      <c r="E4860" s="461"/>
      <c r="F4860" s="579"/>
    </row>
    <row r="4861" spans="1:6" x14ac:dyDescent="0.25">
      <c r="A4861" s="576"/>
      <c r="B4861" s="577"/>
      <c r="C4861" s="578"/>
      <c r="D4861" s="461"/>
      <c r="E4861" s="461"/>
      <c r="F4861" s="579"/>
    </row>
    <row r="4862" spans="1:6" x14ac:dyDescent="0.25">
      <c r="A4862" s="576"/>
      <c r="B4862" s="577"/>
      <c r="C4862" s="578"/>
      <c r="D4862" s="461"/>
      <c r="E4862" s="461"/>
      <c r="F4862" s="579"/>
    </row>
    <row r="4863" spans="1:6" x14ac:dyDescent="0.25">
      <c r="A4863" s="576"/>
      <c r="B4863" s="577"/>
      <c r="C4863" s="578"/>
      <c r="D4863" s="461"/>
      <c r="E4863" s="461"/>
      <c r="F4863" s="579"/>
    </row>
    <row r="4864" spans="1:6" x14ac:dyDescent="0.25">
      <c r="A4864" s="576"/>
      <c r="B4864" s="577"/>
      <c r="C4864" s="578"/>
      <c r="D4864" s="461"/>
      <c r="E4864" s="461"/>
      <c r="F4864" s="579"/>
    </row>
    <row r="4865" spans="1:6" x14ac:dyDescent="0.25">
      <c r="A4865" s="576"/>
      <c r="B4865" s="577"/>
      <c r="C4865" s="578"/>
      <c r="D4865" s="461"/>
      <c r="E4865" s="461"/>
      <c r="F4865" s="579"/>
    </row>
    <row r="4866" spans="1:6" x14ac:dyDescent="0.25">
      <c r="A4866" s="576"/>
      <c r="B4866" s="577"/>
      <c r="C4866" s="578"/>
      <c r="D4866" s="461"/>
      <c r="E4866" s="461"/>
      <c r="F4866" s="579"/>
    </row>
    <row r="4867" spans="1:6" x14ac:dyDescent="0.25">
      <c r="A4867" s="576"/>
      <c r="B4867" s="577"/>
      <c r="C4867" s="578"/>
      <c r="D4867" s="461"/>
      <c r="E4867" s="461"/>
      <c r="F4867" s="579"/>
    </row>
    <row r="4868" spans="1:6" x14ac:dyDescent="0.25">
      <c r="A4868" s="576"/>
      <c r="B4868" s="577"/>
      <c r="C4868" s="578"/>
      <c r="D4868" s="461"/>
      <c r="E4868" s="461"/>
      <c r="F4868" s="579"/>
    </row>
    <row r="4869" spans="1:6" x14ac:dyDescent="0.25">
      <c r="A4869" s="576"/>
      <c r="B4869" s="577"/>
      <c r="C4869" s="578"/>
      <c r="D4869" s="461"/>
      <c r="E4869" s="461"/>
      <c r="F4869" s="579"/>
    </row>
    <row r="4870" spans="1:6" x14ac:dyDescent="0.25">
      <c r="A4870" s="576"/>
      <c r="B4870" s="577"/>
      <c r="C4870" s="578"/>
      <c r="D4870" s="461"/>
      <c r="E4870" s="461"/>
      <c r="F4870" s="579"/>
    </row>
    <row r="4871" spans="1:6" x14ac:dyDescent="0.25">
      <c r="A4871" s="576"/>
      <c r="B4871" s="577"/>
      <c r="C4871" s="578"/>
      <c r="D4871" s="461"/>
      <c r="E4871" s="461"/>
      <c r="F4871" s="579"/>
    </row>
    <row r="4872" spans="1:6" x14ac:dyDescent="0.25">
      <c r="A4872" s="576"/>
      <c r="B4872" s="577"/>
      <c r="C4872" s="578"/>
      <c r="D4872" s="461"/>
      <c r="E4872" s="461"/>
      <c r="F4872" s="579"/>
    </row>
    <row r="4873" spans="1:6" x14ac:dyDescent="0.25">
      <c r="A4873" s="576"/>
      <c r="B4873" s="577"/>
      <c r="C4873" s="578"/>
      <c r="D4873" s="461"/>
      <c r="E4873" s="461"/>
      <c r="F4873" s="579"/>
    </row>
    <row r="4874" spans="1:6" x14ac:dyDescent="0.25">
      <c r="A4874" s="576"/>
      <c r="B4874" s="577"/>
      <c r="C4874" s="578"/>
      <c r="D4874" s="461"/>
      <c r="E4874" s="461"/>
      <c r="F4874" s="579"/>
    </row>
    <row r="4875" spans="1:6" x14ac:dyDescent="0.25">
      <c r="A4875" s="576"/>
      <c r="B4875" s="577"/>
      <c r="C4875" s="578"/>
      <c r="D4875" s="461"/>
      <c r="E4875" s="461"/>
      <c r="F4875" s="579"/>
    </row>
    <row r="4876" spans="1:6" x14ac:dyDescent="0.25">
      <c r="A4876" s="576"/>
      <c r="B4876" s="577"/>
      <c r="C4876" s="578"/>
      <c r="D4876" s="461"/>
      <c r="E4876" s="461"/>
      <c r="F4876" s="579"/>
    </row>
    <row r="4877" spans="1:6" x14ac:dyDescent="0.25">
      <c r="A4877" s="576"/>
      <c r="B4877" s="577"/>
      <c r="C4877" s="578"/>
      <c r="D4877" s="461"/>
      <c r="E4877" s="461"/>
      <c r="F4877" s="579"/>
    </row>
    <row r="4878" spans="1:6" x14ac:dyDescent="0.25">
      <c r="A4878" s="576"/>
      <c r="B4878" s="577"/>
      <c r="C4878" s="578"/>
      <c r="D4878" s="461"/>
      <c r="E4878" s="461"/>
      <c r="F4878" s="579"/>
    </row>
    <row r="4879" spans="1:6" x14ac:dyDescent="0.25">
      <c r="A4879" s="576"/>
      <c r="B4879" s="577"/>
      <c r="C4879" s="578"/>
      <c r="D4879" s="461"/>
      <c r="E4879" s="461"/>
      <c r="F4879" s="579"/>
    </row>
    <row r="4880" spans="1:6" x14ac:dyDescent="0.25">
      <c r="A4880" s="576"/>
      <c r="B4880" s="577"/>
      <c r="C4880" s="578"/>
      <c r="D4880" s="461"/>
      <c r="E4880" s="461"/>
      <c r="F4880" s="579"/>
    </row>
    <row r="4881" spans="1:6" x14ac:dyDescent="0.25">
      <c r="A4881" s="576"/>
      <c r="B4881" s="577"/>
      <c r="C4881" s="578"/>
      <c r="D4881" s="461"/>
      <c r="E4881" s="461"/>
      <c r="F4881" s="579"/>
    </row>
    <row r="4882" spans="1:6" x14ac:dyDescent="0.25">
      <c r="A4882" s="576"/>
      <c r="B4882" s="577"/>
      <c r="C4882" s="578"/>
      <c r="D4882" s="461"/>
      <c r="E4882" s="461"/>
      <c r="F4882" s="579"/>
    </row>
    <row r="4883" spans="1:6" x14ac:dyDescent="0.25">
      <c r="A4883" s="576"/>
      <c r="B4883" s="577"/>
      <c r="C4883" s="578"/>
      <c r="D4883" s="461"/>
      <c r="E4883" s="461"/>
      <c r="F4883" s="579"/>
    </row>
    <row r="4884" spans="1:6" x14ac:dyDescent="0.25">
      <c r="A4884" s="576"/>
      <c r="B4884" s="577"/>
      <c r="C4884" s="578"/>
      <c r="D4884" s="461"/>
      <c r="E4884" s="461"/>
      <c r="F4884" s="579"/>
    </row>
    <row r="4885" spans="1:6" x14ac:dyDescent="0.25">
      <c r="A4885" s="576"/>
      <c r="B4885" s="577"/>
      <c r="C4885" s="578"/>
      <c r="D4885" s="461"/>
      <c r="E4885" s="461"/>
      <c r="F4885" s="579"/>
    </row>
    <row r="4886" spans="1:6" x14ac:dyDescent="0.25">
      <c r="A4886" s="576"/>
      <c r="B4886" s="577"/>
      <c r="C4886" s="578"/>
      <c r="D4886" s="461"/>
      <c r="E4886" s="461"/>
      <c r="F4886" s="579"/>
    </row>
    <row r="4887" spans="1:6" x14ac:dyDescent="0.25">
      <c r="A4887" s="576"/>
      <c r="B4887" s="577"/>
      <c r="C4887" s="578"/>
      <c r="D4887" s="461"/>
      <c r="E4887" s="461"/>
      <c r="F4887" s="579"/>
    </row>
    <row r="4888" spans="1:6" x14ac:dyDescent="0.25">
      <c r="A4888" s="576"/>
      <c r="B4888" s="577"/>
      <c r="C4888" s="578"/>
      <c r="D4888" s="461"/>
      <c r="E4888" s="461"/>
      <c r="F4888" s="579"/>
    </row>
    <row r="4889" spans="1:6" x14ac:dyDescent="0.25">
      <c r="A4889" s="576"/>
      <c r="B4889" s="577"/>
      <c r="C4889" s="578"/>
      <c r="D4889" s="461"/>
      <c r="E4889" s="461"/>
      <c r="F4889" s="579"/>
    </row>
    <row r="4890" spans="1:6" x14ac:dyDescent="0.25">
      <c r="A4890" s="576"/>
      <c r="B4890" s="577"/>
      <c r="C4890" s="578"/>
      <c r="D4890" s="461"/>
      <c r="E4890" s="461"/>
      <c r="F4890" s="579"/>
    </row>
    <row r="4891" spans="1:6" x14ac:dyDescent="0.25">
      <c r="A4891" s="576"/>
      <c r="B4891" s="577"/>
      <c r="C4891" s="578"/>
      <c r="D4891" s="461"/>
      <c r="E4891" s="461"/>
      <c r="F4891" s="579"/>
    </row>
    <row r="4892" spans="1:6" x14ac:dyDescent="0.25">
      <c r="A4892" s="576"/>
      <c r="B4892" s="577"/>
      <c r="C4892" s="578"/>
      <c r="D4892" s="461"/>
      <c r="E4892" s="461"/>
      <c r="F4892" s="579"/>
    </row>
    <row r="4893" spans="1:6" x14ac:dyDescent="0.25">
      <c r="A4893" s="576"/>
      <c r="B4893" s="577"/>
      <c r="C4893" s="578"/>
      <c r="D4893" s="461"/>
      <c r="E4893" s="461"/>
      <c r="F4893" s="579"/>
    </row>
    <row r="4894" spans="1:6" x14ac:dyDescent="0.25">
      <c r="A4894" s="576"/>
      <c r="B4894" s="577"/>
      <c r="C4894" s="578"/>
      <c r="D4894" s="461"/>
      <c r="E4894" s="461"/>
      <c r="F4894" s="579"/>
    </row>
    <row r="4895" spans="1:6" x14ac:dyDescent="0.25">
      <c r="A4895" s="576"/>
      <c r="B4895" s="577"/>
      <c r="C4895" s="578"/>
      <c r="D4895" s="461"/>
      <c r="E4895" s="461"/>
      <c r="F4895" s="579"/>
    </row>
    <row r="4896" spans="1:6" x14ac:dyDescent="0.25">
      <c r="A4896" s="576"/>
      <c r="B4896" s="577"/>
      <c r="C4896" s="578"/>
      <c r="D4896" s="461"/>
      <c r="E4896" s="461"/>
      <c r="F4896" s="579"/>
    </row>
    <row r="4897" spans="1:6" x14ac:dyDescent="0.25">
      <c r="A4897" s="576"/>
      <c r="B4897" s="577"/>
      <c r="C4897" s="578"/>
      <c r="D4897" s="461"/>
      <c r="E4897" s="461"/>
      <c r="F4897" s="579"/>
    </row>
    <row r="4898" spans="1:6" x14ac:dyDescent="0.25">
      <c r="A4898" s="576"/>
      <c r="B4898" s="577"/>
      <c r="C4898" s="578"/>
      <c r="D4898" s="461"/>
      <c r="E4898" s="461"/>
      <c r="F4898" s="579"/>
    </row>
    <row r="4899" spans="1:6" x14ac:dyDescent="0.25">
      <c r="A4899" s="576"/>
      <c r="B4899" s="577"/>
      <c r="C4899" s="578"/>
      <c r="D4899" s="461"/>
      <c r="E4899" s="461"/>
      <c r="F4899" s="579"/>
    </row>
    <row r="4900" spans="1:6" x14ac:dyDescent="0.25">
      <c r="A4900" s="576"/>
      <c r="B4900" s="577"/>
      <c r="C4900" s="578"/>
      <c r="D4900" s="461"/>
      <c r="E4900" s="461"/>
      <c r="F4900" s="579"/>
    </row>
    <row r="4901" spans="1:6" x14ac:dyDescent="0.25">
      <c r="A4901" s="576"/>
      <c r="B4901" s="577"/>
      <c r="C4901" s="578"/>
      <c r="D4901" s="461"/>
      <c r="E4901" s="461"/>
      <c r="F4901" s="579"/>
    </row>
    <row r="4902" spans="1:6" x14ac:dyDescent="0.25">
      <c r="A4902" s="576"/>
      <c r="B4902" s="577"/>
      <c r="C4902" s="578"/>
      <c r="D4902" s="461"/>
      <c r="E4902" s="461"/>
      <c r="F4902" s="579"/>
    </row>
    <row r="4903" spans="1:6" x14ac:dyDescent="0.25">
      <c r="A4903" s="576"/>
      <c r="B4903" s="577"/>
      <c r="C4903" s="578"/>
      <c r="D4903" s="461"/>
      <c r="E4903" s="461"/>
      <c r="F4903" s="579"/>
    </row>
    <row r="4904" spans="1:6" x14ac:dyDescent="0.25">
      <c r="A4904" s="576"/>
      <c r="B4904" s="577"/>
      <c r="C4904" s="578"/>
      <c r="D4904" s="461"/>
      <c r="E4904" s="461"/>
      <c r="F4904" s="579"/>
    </row>
    <row r="4905" spans="1:6" x14ac:dyDescent="0.25">
      <c r="A4905" s="576"/>
      <c r="B4905" s="577"/>
      <c r="C4905" s="578"/>
      <c r="D4905" s="461"/>
      <c r="E4905" s="461"/>
      <c r="F4905" s="579"/>
    </row>
    <row r="4906" spans="1:6" x14ac:dyDescent="0.25">
      <c r="A4906" s="576"/>
      <c r="B4906" s="577"/>
      <c r="C4906" s="578"/>
      <c r="D4906" s="461"/>
      <c r="E4906" s="461"/>
      <c r="F4906" s="579"/>
    </row>
    <row r="4907" spans="1:6" x14ac:dyDescent="0.25">
      <c r="A4907" s="576"/>
      <c r="B4907" s="577"/>
      <c r="C4907" s="578"/>
      <c r="D4907" s="461"/>
      <c r="E4907" s="461"/>
      <c r="F4907" s="579"/>
    </row>
    <row r="4908" spans="1:6" x14ac:dyDescent="0.25">
      <c r="A4908" s="576"/>
      <c r="B4908" s="577"/>
      <c r="C4908" s="578"/>
      <c r="D4908" s="461"/>
      <c r="E4908" s="461"/>
      <c r="F4908" s="579"/>
    </row>
    <row r="4909" spans="1:6" x14ac:dyDescent="0.25">
      <c r="A4909" s="576"/>
      <c r="B4909" s="577"/>
      <c r="C4909" s="578"/>
      <c r="D4909" s="461"/>
      <c r="E4909" s="461"/>
      <c r="F4909" s="579"/>
    </row>
    <row r="4910" spans="1:6" x14ac:dyDescent="0.25">
      <c r="A4910" s="576"/>
      <c r="B4910" s="577"/>
      <c r="C4910" s="578"/>
      <c r="D4910" s="461"/>
      <c r="E4910" s="461"/>
      <c r="F4910" s="579"/>
    </row>
    <row r="4911" spans="1:6" x14ac:dyDescent="0.25">
      <c r="A4911" s="576"/>
      <c r="B4911" s="577"/>
      <c r="C4911" s="578"/>
      <c r="D4911" s="461"/>
      <c r="E4911" s="461"/>
      <c r="F4911" s="579"/>
    </row>
    <row r="4912" spans="1:6" x14ac:dyDescent="0.25">
      <c r="A4912" s="576"/>
      <c r="B4912" s="577"/>
      <c r="C4912" s="578"/>
      <c r="D4912" s="461"/>
      <c r="E4912" s="461"/>
      <c r="F4912" s="579"/>
    </row>
    <row r="4913" spans="1:6" x14ac:dyDescent="0.25">
      <c r="A4913" s="576"/>
      <c r="B4913" s="577"/>
      <c r="C4913" s="578"/>
      <c r="D4913" s="461"/>
      <c r="E4913" s="461"/>
      <c r="F4913" s="579"/>
    </row>
    <row r="4914" spans="1:6" x14ac:dyDescent="0.25">
      <c r="A4914" s="576"/>
      <c r="B4914" s="577"/>
      <c r="C4914" s="578"/>
      <c r="D4914" s="461"/>
      <c r="E4914" s="461"/>
      <c r="F4914" s="579"/>
    </row>
    <row r="4915" spans="1:6" x14ac:dyDescent="0.25">
      <c r="A4915" s="576"/>
      <c r="B4915" s="577"/>
      <c r="C4915" s="578"/>
      <c r="D4915" s="461"/>
      <c r="E4915" s="461"/>
      <c r="F4915" s="579"/>
    </row>
    <row r="4916" spans="1:6" x14ac:dyDescent="0.25">
      <c r="A4916" s="576"/>
      <c r="B4916" s="577"/>
      <c r="C4916" s="578"/>
      <c r="D4916" s="461"/>
      <c r="E4916" s="461"/>
      <c r="F4916" s="579"/>
    </row>
    <row r="4917" spans="1:6" x14ac:dyDescent="0.25">
      <c r="A4917" s="576"/>
      <c r="B4917" s="577"/>
      <c r="C4917" s="578"/>
      <c r="D4917" s="461"/>
      <c r="E4917" s="461"/>
      <c r="F4917" s="579"/>
    </row>
    <row r="4918" spans="1:6" x14ac:dyDescent="0.25">
      <c r="A4918" s="576"/>
      <c r="B4918" s="577"/>
      <c r="C4918" s="578"/>
      <c r="D4918" s="461"/>
      <c r="E4918" s="461"/>
      <c r="F4918" s="579"/>
    </row>
    <row r="4919" spans="1:6" x14ac:dyDescent="0.25">
      <c r="A4919" s="576"/>
      <c r="B4919" s="577"/>
      <c r="C4919" s="578"/>
      <c r="D4919" s="461"/>
      <c r="E4919" s="461"/>
      <c r="F4919" s="579"/>
    </row>
    <row r="4920" spans="1:6" x14ac:dyDescent="0.25">
      <c r="A4920" s="576"/>
      <c r="B4920" s="577"/>
      <c r="C4920" s="578"/>
      <c r="D4920" s="461"/>
      <c r="E4920" s="461"/>
      <c r="F4920" s="579"/>
    </row>
    <row r="4921" spans="1:6" x14ac:dyDescent="0.25">
      <c r="A4921" s="576"/>
      <c r="B4921" s="577"/>
      <c r="C4921" s="578"/>
      <c r="D4921" s="461"/>
      <c r="E4921" s="461"/>
      <c r="F4921" s="579"/>
    </row>
    <row r="4922" spans="1:6" x14ac:dyDescent="0.25">
      <c r="A4922" s="576"/>
      <c r="B4922" s="577"/>
      <c r="C4922" s="578"/>
      <c r="D4922" s="461"/>
      <c r="E4922" s="461"/>
      <c r="F4922" s="579"/>
    </row>
    <row r="4923" spans="1:6" x14ac:dyDescent="0.25">
      <c r="A4923" s="576"/>
      <c r="B4923" s="577"/>
      <c r="C4923" s="578"/>
      <c r="D4923" s="461"/>
      <c r="E4923" s="461"/>
      <c r="F4923" s="579"/>
    </row>
    <row r="4924" spans="1:6" x14ac:dyDescent="0.25">
      <c r="A4924" s="576"/>
      <c r="B4924" s="577"/>
      <c r="C4924" s="578"/>
      <c r="D4924" s="461"/>
      <c r="E4924" s="461"/>
      <c r="F4924" s="579"/>
    </row>
    <row r="4925" spans="1:6" x14ac:dyDescent="0.25">
      <c r="A4925" s="576"/>
      <c r="B4925" s="577"/>
      <c r="C4925" s="578"/>
      <c r="D4925" s="461"/>
      <c r="E4925" s="461"/>
      <c r="F4925" s="579"/>
    </row>
    <row r="4926" spans="1:6" x14ac:dyDescent="0.25">
      <c r="A4926" s="576"/>
      <c r="B4926" s="577"/>
      <c r="C4926" s="578"/>
      <c r="D4926" s="461"/>
      <c r="E4926" s="461"/>
      <c r="F4926" s="579"/>
    </row>
    <row r="4927" spans="1:6" x14ac:dyDescent="0.25">
      <c r="A4927" s="576"/>
      <c r="B4927" s="577"/>
      <c r="C4927" s="578"/>
      <c r="D4927" s="461"/>
      <c r="E4927" s="461"/>
      <c r="F4927" s="579"/>
    </row>
    <row r="4928" spans="1:6" x14ac:dyDescent="0.25">
      <c r="A4928" s="576"/>
      <c r="B4928" s="577"/>
      <c r="C4928" s="578"/>
      <c r="D4928" s="461"/>
      <c r="E4928" s="461"/>
      <c r="F4928" s="579"/>
    </row>
    <row r="4929" spans="1:6" x14ac:dyDescent="0.25">
      <c r="A4929" s="576"/>
      <c r="B4929" s="577"/>
      <c r="C4929" s="578"/>
      <c r="D4929" s="461"/>
      <c r="E4929" s="461"/>
      <c r="F4929" s="579"/>
    </row>
    <row r="4930" spans="1:6" x14ac:dyDescent="0.25">
      <c r="A4930" s="576"/>
      <c r="B4930" s="577"/>
      <c r="C4930" s="578"/>
      <c r="D4930" s="461"/>
      <c r="E4930" s="461"/>
      <c r="F4930" s="579"/>
    </row>
    <row r="4931" spans="1:6" x14ac:dyDescent="0.25">
      <c r="A4931" s="576"/>
      <c r="B4931" s="577"/>
      <c r="C4931" s="578"/>
      <c r="D4931" s="461"/>
      <c r="E4931" s="461"/>
      <c r="F4931" s="579"/>
    </row>
    <row r="4932" spans="1:6" x14ac:dyDescent="0.25">
      <c r="A4932" s="576"/>
      <c r="B4932" s="577"/>
      <c r="C4932" s="578"/>
      <c r="D4932" s="461"/>
      <c r="E4932" s="461"/>
      <c r="F4932" s="579"/>
    </row>
    <row r="4933" spans="1:6" x14ac:dyDescent="0.25">
      <c r="A4933" s="576"/>
      <c r="B4933" s="577"/>
      <c r="C4933" s="578"/>
      <c r="D4933" s="461"/>
      <c r="E4933" s="461"/>
      <c r="F4933" s="579"/>
    </row>
    <row r="4934" spans="1:6" x14ac:dyDescent="0.25">
      <c r="A4934" s="576"/>
      <c r="B4934" s="577"/>
      <c r="C4934" s="578"/>
      <c r="D4934" s="461"/>
      <c r="E4934" s="461"/>
      <c r="F4934" s="579"/>
    </row>
    <row r="4935" spans="1:6" x14ac:dyDescent="0.25">
      <c r="A4935" s="576"/>
      <c r="B4935" s="577"/>
      <c r="C4935" s="578"/>
      <c r="D4935" s="461"/>
      <c r="E4935" s="461"/>
      <c r="F4935" s="579"/>
    </row>
    <row r="4936" spans="1:6" x14ac:dyDescent="0.25">
      <c r="A4936" s="576"/>
      <c r="B4936" s="577"/>
      <c r="C4936" s="578"/>
      <c r="D4936" s="461"/>
      <c r="E4936" s="461"/>
      <c r="F4936" s="579"/>
    </row>
    <row r="4937" spans="1:6" x14ac:dyDescent="0.25">
      <c r="A4937" s="576"/>
      <c r="B4937" s="577"/>
      <c r="C4937" s="578"/>
      <c r="D4937" s="461"/>
      <c r="E4937" s="461"/>
      <c r="F4937" s="579"/>
    </row>
    <row r="4938" spans="1:6" x14ac:dyDescent="0.25">
      <c r="A4938" s="576"/>
      <c r="B4938" s="577"/>
      <c r="C4938" s="578"/>
      <c r="D4938" s="461"/>
      <c r="E4938" s="461"/>
      <c r="F4938" s="579"/>
    </row>
    <row r="4939" spans="1:6" x14ac:dyDescent="0.25">
      <c r="A4939" s="576"/>
      <c r="B4939" s="577"/>
      <c r="C4939" s="578"/>
      <c r="D4939" s="461"/>
      <c r="E4939" s="461"/>
      <c r="F4939" s="579"/>
    </row>
    <row r="4940" spans="1:6" x14ac:dyDescent="0.25">
      <c r="A4940" s="576"/>
      <c r="B4940" s="577"/>
      <c r="C4940" s="578"/>
      <c r="D4940" s="461"/>
      <c r="E4940" s="461"/>
      <c r="F4940" s="579"/>
    </row>
    <row r="4941" spans="1:6" x14ac:dyDescent="0.25">
      <c r="A4941" s="576"/>
      <c r="B4941" s="577"/>
      <c r="C4941" s="578"/>
      <c r="D4941" s="461"/>
      <c r="E4941" s="461"/>
      <c r="F4941" s="579"/>
    </row>
    <row r="4942" spans="1:6" x14ac:dyDescent="0.25">
      <c r="A4942" s="576"/>
      <c r="B4942" s="577"/>
      <c r="C4942" s="578"/>
      <c r="D4942" s="461"/>
      <c r="E4942" s="461"/>
      <c r="F4942" s="579"/>
    </row>
    <row r="4943" spans="1:6" x14ac:dyDescent="0.25">
      <c r="A4943" s="576"/>
      <c r="B4943" s="577"/>
      <c r="C4943" s="578"/>
      <c r="D4943" s="461"/>
      <c r="E4943" s="461"/>
      <c r="F4943" s="579"/>
    </row>
    <row r="4944" spans="1:6" x14ac:dyDescent="0.25">
      <c r="A4944" s="576"/>
      <c r="B4944" s="577"/>
      <c r="C4944" s="578"/>
      <c r="D4944" s="461"/>
      <c r="E4944" s="461"/>
      <c r="F4944" s="579"/>
    </row>
    <row r="4945" spans="1:6" x14ac:dyDescent="0.25">
      <c r="A4945" s="576"/>
      <c r="B4945" s="577"/>
      <c r="C4945" s="578"/>
      <c r="D4945" s="461"/>
      <c r="E4945" s="461"/>
      <c r="F4945" s="579"/>
    </row>
    <row r="4946" spans="1:6" x14ac:dyDescent="0.25">
      <c r="A4946" s="576"/>
      <c r="B4946" s="577"/>
      <c r="C4946" s="578"/>
      <c r="D4946" s="461"/>
      <c r="E4946" s="461"/>
      <c r="F4946" s="579"/>
    </row>
    <row r="4947" spans="1:6" x14ac:dyDescent="0.25">
      <c r="A4947" s="576"/>
      <c r="B4947" s="577"/>
      <c r="C4947" s="578"/>
      <c r="D4947" s="461"/>
      <c r="E4947" s="461"/>
      <c r="F4947" s="579"/>
    </row>
    <row r="4948" spans="1:6" x14ac:dyDescent="0.25">
      <c r="A4948" s="576"/>
      <c r="B4948" s="577"/>
      <c r="C4948" s="578"/>
      <c r="D4948" s="461"/>
      <c r="E4948" s="461"/>
      <c r="F4948" s="579"/>
    </row>
    <row r="4949" spans="1:6" x14ac:dyDescent="0.25">
      <c r="A4949" s="576"/>
      <c r="B4949" s="577"/>
      <c r="C4949" s="578"/>
      <c r="D4949" s="461"/>
      <c r="E4949" s="461"/>
      <c r="F4949" s="579"/>
    </row>
    <row r="4950" spans="1:6" x14ac:dyDescent="0.25">
      <c r="A4950" s="576"/>
      <c r="B4950" s="577"/>
      <c r="C4950" s="578"/>
      <c r="D4950" s="461"/>
      <c r="E4950" s="461"/>
      <c r="F4950" s="579"/>
    </row>
    <row r="4951" spans="1:6" x14ac:dyDescent="0.25">
      <c r="A4951" s="576"/>
      <c r="B4951" s="577"/>
      <c r="C4951" s="578"/>
      <c r="D4951" s="461"/>
      <c r="E4951" s="461"/>
      <c r="F4951" s="579"/>
    </row>
    <row r="4952" spans="1:6" x14ac:dyDescent="0.25">
      <c r="A4952" s="576"/>
      <c r="B4952" s="577"/>
      <c r="C4952" s="578"/>
      <c r="D4952" s="461"/>
      <c r="E4952" s="461"/>
      <c r="F4952" s="579"/>
    </row>
    <row r="4953" spans="1:6" x14ac:dyDescent="0.25">
      <c r="A4953" s="576"/>
      <c r="B4953" s="577"/>
      <c r="C4953" s="578"/>
      <c r="D4953" s="461"/>
      <c r="E4953" s="461"/>
      <c r="F4953" s="579"/>
    </row>
    <row r="4954" spans="1:6" x14ac:dyDescent="0.25">
      <c r="A4954" s="576"/>
      <c r="B4954" s="577"/>
      <c r="C4954" s="578"/>
      <c r="D4954" s="461"/>
      <c r="E4954" s="461"/>
      <c r="F4954" s="579"/>
    </row>
    <row r="4955" spans="1:6" x14ac:dyDescent="0.25">
      <c r="A4955" s="576"/>
      <c r="B4955" s="577"/>
      <c r="C4955" s="578"/>
      <c r="D4955" s="461"/>
      <c r="E4955" s="461"/>
      <c r="F4955" s="579"/>
    </row>
    <row r="4956" spans="1:6" x14ac:dyDescent="0.25">
      <c r="A4956" s="576"/>
      <c r="B4956" s="577"/>
      <c r="C4956" s="578"/>
      <c r="D4956" s="461"/>
      <c r="E4956" s="461"/>
      <c r="F4956" s="579"/>
    </row>
    <row r="4957" spans="1:6" x14ac:dyDescent="0.25">
      <c r="A4957" s="576"/>
      <c r="B4957" s="577"/>
      <c r="C4957" s="578"/>
      <c r="D4957" s="461"/>
      <c r="E4957" s="461"/>
      <c r="F4957" s="579"/>
    </row>
    <row r="4958" spans="1:6" x14ac:dyDescent="0.25">
      <c r="A4958" s="576"/>
      <c r="B4958" s="577"/>
      <c r="C4958" s="578"/>
      <c r="D4958" s="461"/>
      <c r="E4958" s="461"/>
      <c r="F4958" s="579"/>
    </row>
    <row r="4959" spans="1:6" x14ac:dyDescent="0.25">
      <c r="A4959" s="576"/>
      <c r="B4959" s="577"/>
      <c r="C4959" s="578"/>
      <c r="D4959" s="461"/>
      <c r="E4959" s="461"/>
      <c r="F4959" s="579"/>
    </row>
    <row r="4960" spans="1:6" x14ac:dyDescent="0.25">
      <c r="A4960" s="576"/>
      <c r="B4960" s="577"/>
      <c r="C4960" s="578"/>
      <c r="D4960" s="461"/>
      <c r="E4960" s="461"/>
      <c r="F4960" s="579"/>
    </row>
    <row r="4961" spans="1:6" x14ac:dyDescent="0.25">
      <c r="A4961" s="576"/>
      <c r="B4961" s="577"/>
      <c r="C4961" s="578"/>
      <c r="D4961" s="461"/>
      <c r="E4961" s="461"/>
      <c r="F4961" s="579"/>
    </row>
    <row r="4962" spans="1:6" x14ac:dyDescent="0.25">
      <c r="A4962" s="576"/>
      <c r="B4962" s="577"/>
      <c r="C4962" s="578"/>
      <c r="D4962" s="461"/>
      <c r="E4962" s="461"/>
      <c r="F4962" s="579"/>
    </row>
    <row r="4963" spans="1:6" x14ac:dyDescent="0.25">
      <c r="A4963" s="576"/>
      <c r="B4963" s="577"/>
      <c r="C4963" s="578"/>
      <c r="D4963" s="461"/>
      <c r="E4963" s="461"/>
      <c r="F4963" s="579"/>
    </row>
    <row r="4964" spans="1:6" x14ac:dyDescent="0.25">
      <c r="A4964" s="576"/>
      <c r="B4964" s="577"/>
      <c r="C4964" s="578"/>
      <c r="D4964" s="461"/>
      <c r="E4964" s="461"/>
      <c r="F4964" s="579"/>
    </row>
    <row r="4965" spans="1:6" x14ac:dyDescent="0.25">
      <c r="A4965" s="576"/>
      <c r="B4965" s="577"/>
      <c r="C4965" s="578"/>
      <c r="D4965" s="461"/>
      <c r="E4965" s="461"/>
      <c r="F4965" s="579"/>
    </row>
    <row r="4966" spans="1:6" x14ac:dyDescent="0.25">
      <c r="A4966" s="576"/>
      <c r="B4966" s="577"/>
      <c r="C4966" s="578"/>
      <c r="D4966" s="461"/>
      <c r="E4966" s="461"/>
      <c r="F4966" s="579"/>
    </row>
    <row r="4967" spans="1:6" x14ac:dyDescent="0.25">
      <c r="A4967" s="576"/>
      <c r="B4967" s="577"/>
      <c r="C4967" s="578"/>
      <c r="D4967" s="461"/>
      <c r="E4967" s="461"/>
      <c r="F4967" s="579"/>
    </row>
    <row r="4968" spans="1:6" x14ac:dyDescent="0.25">
      <c r="A4968" s="576"/>
      <c r="B4968" s="577"/>
      <c r="C4968" s="578"/>
      <c r="D4968" s="461"/>
      <c r="E4968" s="461"/>
      <c r="F4968" s="579"/>
    </row>
    <row r="4969" spans="1:6" x14ac:dyDescent="0.25">
      <c r="A4969" s="576"/>
      <c r="B4969" s="577"/>
      <c r="C4969" s="578"/>
      <c r="D4969" s="461"/>
      <c r="E4969" s="461"/>
      <c r="F4969" s="579"/>
    </row>
    <row r="4970" spans="1:6" x14ac:dyDescent="0.25">
      <c r="A4970" s="576"/>
      <c r="B4970" s="577"/>
      <c r="C4970" s="578"/>
      <c r="D4970" s="461"/>
      <c r="E4970" s="461"/>
      <c r="F4970" s="579"/>
    </row>
    <row r="4971" spans="1:6" x14ac:dyDescent="0.25">
      <c r="A4971" s="576"/>
      <c r="B4971" s="577"/>
      <c r="C4971" s="578"/>
      <c r="D4971" s="461"/>
      <c r="E4971" s="461"/>
      <c r="F4971" s="579"/>
    </row>
    <row r="4972" spans="1:6" x14ac:dyDescent="0.25">
      <c r="A4972" s="576"/>
      <c r="B4972" s="577"/>
      <c r="C4972" s="578"/>
      <c r="D4972" s="461"/>
      <c r="E4972" s="461"/>
      <c r="F4972" s="579"/>
    </row>
    <row r="4973" spans="1:6" x14ac:dyDescent="0.25">
      <c r="A4973" s="576"/>
      <c r="B4973" s="577"/>
      <c r="C4973" s="578"/>
      <c r="D4973" s="461"/>
      <c r="E4973" s="461"/>
      <c r="F4973" s="579"/>
    </row>
    <row r="4974" spans="1:6" x14ac:dyDescent="0.25">
      <c r="A4974" s="576"/>
      <c r="B4974" s="577"/>
      <c r="C4974" s="578"/>
      <c r="D4974" s="461"/>
      <c r="E4974" s="461"/>
      <c r="F4974" s="579"/>
    </row>
    <row r="4975" spans="1:6" x14ac:dyDescent="0.25">
      <c r="A4975" s="576"/>
      <c r="B4975" s="577"/>
      <c r="C4975" s="578"/>
      <c r="D4975" s="461"/>
      <c r="E4975" s="461"/>
      <c r="F4975" s="579"/>
    </row>
    <row r="4976" spans="1:6" x14ac:dyDescent="0.25">
      <c r="A4976" s="576"/>
      <c r="B4976" s="577"/>
      <c r="C4976" s="578"/>
      <c r="D4976" s="461"/>
      <c r="E4976" s="461"/>
      <c r="F4976" s="579"/>
    </row>
    <row r="4977" spans="1:6" x14ac:dyDescent="0.25">
      <c r="A4977" s="576"/>
      <c r="B4977" s="577"/>
      <c r="C4977" s="578"/>
      <c r="D4977" s="461"/>
      <c r="E4977" s="461"/>
      <c r="F4977" s="579"/>
    </row>
    <row r="4978" spans="1:6" x14ac:dyDescent="0.25">
      <c r="A4978" s="576"/>
      <c r="B4978" s="577"/>
      <c r="C4978" s="578"/>
      <c r="D4978" s="461"/>
      <c r="E4978" s="461"/>
      <c r="F4978" s="579"/>
    </row>
    <row r="4979" spans="1:6" x14ac:dyDescent="0.25">
      <c r="A4979" s="576"/>
      <c r="B4979" s="577"/>
      <c r="C4979" s="578"/>
      <c r="D4979" s="461"/>
      <c r="E4979" s="461"/>
      <c r="F4979" s="579"/>
    </row>
    <row r="4980" spans="1:6" x14ac:dyDescent="0.25">
      <c r="A4980" s="576"/>
      <c r="B4980" s="577"/>
      <c r="C4980" s="578"/>
      <c r="D4980" s="461"/>
      <c r="E4980" s="461"/>
      <c r="F4980" s="579"/>
    </row>
    <row r="4981" spans="1:6" x14ac:dyDescent="0.25">
      <c r="A4981" s="576"/>
      <c r="B4981" s="577"/>
      <c r="C4981" s="578"/>
      <c r="D4981" s="461"/>
      <c r="E4981" s="461"/>
      <c r="F4981" s="579"/>
    </row>
    <row r="4982" spans="1:6" x14ac:dyDescent="0.25">
      <c r="A4982" s="576"/>
      <c r="B4982" s="577"/>
      <c r="C4982" s="578"/>
      <c r="D4982" s="461"/>
      <c r="E4982" s="461"/>
      <c r="F4982" s="579"/>
    </row>
    <row r="4983" spans="1:6" x14ac:dyDescent="0.25">
      <c r="A4983" s="576"/>
      <c r="B4983" s="577"/>
      <c r="C4983" s="578"/>
      <c r="D4983" s="461"/>
      <c r="E4983" s="461"/>
      <c r="F4983" s="579"/>
    </row>
    <row r="4984" spans="1:6" x14ac:dyDescent="0.25">
      <c r="A4984" s="576"/>
      <c r="B4984" s="577"/>
      <c r="C4984" s="578"/>
      <c r="D4984" s="461"/>
      <c r="E4984" s="461"/>
      <c r="F4984" s="579"/>
    </row>
    <row r="4985" spans="1:6" x14ac:dyDescent="0.25">
      <c r="A4985" s="576"/>
      <c r="B4985" s="577"/>
      <c r="C4985" s="578"/>
      <c r="D4985" s="461"/>
      <c r="E4985" s="461"/>
      <c r="F4985" s="579"/>
    </row>
    <row r="4986" spans="1:6" x14ac:dyDescent="0.25">
      <c r="A4986" s="576"/>
      <c r="B4986" s="577"/>
      <c r="C4986" s="578"/>
      <c r="D4986" s="461"/>
      <c r="E4986" s="461"/>
      <c r="F4986" s="579"/>
    </row>
    <row r="4987" spans="1:6" x14ac:dyDescent="0.25">
      <c r="A4987" s="576"/>
      <c r="B4987" s="577"/>
      <c r="C4987" s="578"/>
      <c r="D4987" s="461"/>
      <c r="E4987" s="461"/>
      <c r="F4987" s="579"/>
    </row>
    <row r="4988" spans="1:6" x14ac:dyDescent="0.25">
      <c r="A4988" s="576"/>
      <c r="B4988" s="577"/>
      <c r="C4988" s="578"/>
      <c r="D4988" s="461"/>
      <c r="E4988" s="461"/>
      <c r="F4988" s="579"/>
    </row>
    <row r="4989" spans="1:6" x14ac:dyDescent="0.25">
      <c r="A4989" s="576"/>
      <c r="B4989" s="577"/>
      <c r="C4989" s="578"/>
      <c r="D4989" s="461"/>
      <c r="E4989" s="461"/>
      <c r="F4989" s="579"/>
    </row>
    <row r="4990" spans="1:6" x14ac:dyDescent="0.25">
      <c r="A4990" s="576"/>
      <c r="B4990" s="577"/>
      <c r="C4990" s="578"/>
      <c r="D4990" s="461"/>
      <c r="E4990" s="461"/>
      <c r="F4990" s="579"/>
    </row>
    <row r="4991" spans="1:6" x14ac:dyDescent="0.25">
      <c r="A4991" s="576"/>
      <c r="B4991" s="577"/>
      <c r="C4991" s="578"/>
      <c r="D4991" s="461"/>
      <c r="E4991" s="461"/>
      <c r="F4991" s="579"/>
    </row>
    <row r="4992" spans="1:6" x14ac:dyDescent="0.25">
      <c r="A4992" s="576"/>
      <c r="B4992" s="577"/>
      <c r="C4992" s="578"/>
      <c r="D4992" s="461"/>
      <c r="E4992" s="461"/>
      <c r="F4992" s="579"/>
    </row>
    <row r="4993" spans="1:6" x14ac:dyDescent="0.25">
      <c r="A4993" s="576"/>
      <c r="B4993" s="577"/>
      <c r="C4993" s="578"/>
      <c r="D4993" s="461"/>
      <c r="E4993" s="461"/>
      <c r="F4993" s="579"/>
    </row>
    <row r="4994" spans="1:6" x14ac:dyDescent="0.25">
      <c r="A4994" s="576"/>
      <c r="B4994" s="577"/>
      <c r="C4994" s="578"/>
      <c r="D4994" s="461"/>
      <c r="E4994" s="461"/>
      <c r="F4994" s="579"/>
    </row>
    <row r="4995" spans="1:6" x14ac:dyDescent="0.25">
      <c r="A4995" s="576"/>
      <c r="B4995" s="577"/>
      <c r="C4995" s="578"/>
      <c r="D4995" s="461"/>
      <c r="E4995" s="461"/>
      <c r="F4995" s="579"/>
    </row>
    <row r="4996" spans="1:6" x14ac:dyDescent="0.25">
      <c r="A4996" s="576"/>
      <c r="B4996" s="577"/>
      <c r="C4996" s="578"/>
      <c r="D4996" s="461"/>
      <c r="E4996" s="461"/>
      <c r="F4996" s="579"/>
    </row>
    <row r="4997" spans="1:6" x14ac:dyDescent="0.25">
      <c r="A4997" s="576"/>
      <c r="B4997" s="577"/>
      <c r="C4997" s="578"/>
      <c r="D4997" s="461"/>
      <c r="E4997" s="461"/>
      <c r="F4997" s="579"/>
    </row>
    <row r="4998" spans="1:6" x14ac:dyDescent="0.25">
      <c r="A4998" s="576"/>
      <c r="B4998" s="577"/>
      <c r="C4998" s="578"/>
      <c r="D4998" s="461"/>
      <c r="E4998" s="461"/>
      <c r="F4998" s="579"/>
    </row>
    <row r="4999" spans="1:6" x14ac:dyDescent="0.25">
      <c r="A4999" s="576"/>
      <c r="B4999" s="577"/>
      <c r="C4999" s="578"/>
      <c r="D4999" s="461"/>
      <c r="E4999" s="461"/>
      <c r="F4999" s="579"/>
    </row>
    <row r="5000" spans="1:6" x14ac:dyDescent="0.25">
      <c r="A5000" s="576"/>
      <c r="B5000" s="577"/>
      <c r="C5000" s="578"/>
      <c r="D5000" s="461"/>
      <c r="E5000" s="461"/>
      <c r="F5000" s="579"/>
    </row>
    <row r="5001" spans="1:6" x14ac:dyDescent="0.25">
      <c r="A5001" s="576"/>
      <c r="B5001" s="577"/>
      <c r="C5001" s="578"/>
      <c r="D5001" s="461"/>
      <c r="E5001" s="461"/>
      <c r="F5001" s="579"/>
    </row>
    <row r="5002" spans="1:6" x14ac:dyDescent="0.25">
      <c r="A5002" s="576"/>
      <c r="B5002" s="577"/>
      <c r="C5002" s="578"/>
      <c r="D5002" s="461"/>
      <c r="E5002" s="461"/>
      <c r="F5002" s="579"/>
    </row>
    <row r="5003" spans="1:6" x14ac:dyDescent="0.25">
      <c r="A5003" s="576"/>
      <c r="B5003" s="577"/>
      <c r="C5003" s="578"/>
      <c r="D5003" s="461"/>
      <c r="E5003" s="461"/>
      <c r="F5003" s="579"/>
    </row>
    <row r="5004" spans="1:6" x14ac:dyDescent="0.25">
      <c r="A5004" s="576"/>
      <c r="B5004" s="577"/>
      <c r="C5004" s="578"/>
      <c r="D5004" s="461"/>
      <c r="E5004" s="461"/>
      <c r="F5004" s="579"/>
    </row>
    <row r="5005" spans="1:6" x14ac:dyDescent="0.25">
      <c r="A5005" s="576"/>
      <c r="B5005" s="577"/>
      <c r="C5005" s="578"/>
      <c r="D5005" s="461"/>
      <c r="E5005" s="461"/>
      <c r="F5005" s="579"/>
    </row>
    <row r="5006" spans="1:6" x14ac:dyDescent="0.25">
      <c r="A5006" s="576"/>
      <c r="B5006" s="577"/>
      <c r="C5006" s="578"/>
      <c r="D5006" s="461"/>
      <c r="E5006" s="461"/>
      <c r="F5006" s="579"/>
    </row>
    <row r="5007" spans="1:6" x14ac:dyDescent="0.25">
      <c r="A5007" s="576"/>
      <c r="B5007" s="577"/>
      <c r="C5007" s="578"/>
      <c r="D5007" s="461"/>
      <c r="E5007" s="461"/>
      <c r="F5007" s="579"/>
    </row>
    <row r="5008" spans="1:6" x14ac:dyDescent="0.25">
      <c r="A5008" s="576"/>
      <c r="B5008" s="577"/>
      <c r="C5008" s="578"/>
      <c r="D5008" s="461"/>
      <c r="E5008" s="461"/>
      <c r="F5008" s="579"/>
    </row>
    <row r="5009" spans="1:6" x14ac:dyDescent="0.25">
      <c r="A5009" s="576"/>
      <c r="B5009" s="577"/>
      <c r="C5009" s="578"/>
      <c r="D5009" s="461"/>
      <c r="E5009" s="461"/>
      <c r="F5009" s="579"/>
    </row>
    <row r="5010" spans="1:6" x14ac:dyDescent="0.25">
      <c r="A5010" s="576"/>
      <c r="B5010" s="577"/>
      <c r="C5010" s="578"/>
      <c r="D5010" s="461"/>
      <c r="E5010" s="461"/>
      <c r="F5010" s="579"/>
    </row>
    <row r="5011" spans="1:6" x14ac:dyDescent="0.25">
      <c r="A5011" s="576"/>
      <c r="B5011" s="577"/>
      <c r="C5011" s="578"/>
      <c r="D5011" s="461"/>
      <c r="E5011" s="461"/>
      <c r="F5011" s="579"/>
    </row>
    <row r="5012" spans="1:6" x14ac:dyDescent="0.25">
      <c r="A5012" s="576"/>
      <c r="B5012" s="577"/>
      <c r="C5012" s="578"/>
      <c r="D5012" s="461"/>
      <c r="E5012" s="461"/>
      <c r="F5012" s="579"/>
    </row>
    <row r="5013" spans="1:6" x14ac:dyDescent="0.25">
      <c r="A5013" s="576"/>
      <c r="B5013" s="577"/>
      <c r="C5013" s="578"/>
      <c r="D5013" s="461"/>
      <c r="E5013" s="461"/>
      <c r="F5013" s="579"/>
    </row>
    <row r="5014" spans="1:6" x14ac:dyDescent="0.25">
      <c r="A5014" s="576"/>
      <c r="B5014" s="577"/>
      <c r="C5014" s="578"/>
      <c r="D5014" s="461"/>
      <c r="E5014" s="461"/>
      <c r="F5014" s="579"/>
    </row>
    <row r="5015" spans="1:6" x14ac:dyDescent="0.25">
      <c r="A5015" s="576"/>
      <c r="B5015" s="577"/>
      <c r="C5015" s="578"/>
      <c r="D5015" s="461"/>
      <c r="E5015" s="461"/>
      <c r="F5015" s="579"/>
    </row>
    <row r="5016" spans="1:6" x14ac:dyDescent="0.25">
      <c r="A5016" s="576"/>
      <c r="B5016" s="577"/>
      <c r="C5016" s="578"/>
      <c r="D5016" s="461"/>
      <c r="E5016" s="461"/>
      <c r="F5016" s="579"/>
    </row>
    <row r="5017" spans="1:6" x14ac:dyDescent="0.25">
      <c r="A5017" s="576"/>
      <c r="B5017" s="577"/>
      <c r="C5017" s="578"/>
      <c r="D5017" s="461"/>
      <c r="E5017" s="461"/>
      <c r="F5017" s="579"/>
    </row>
    <row r="5018" spans="1:6" x14ac:dyDescent="0.25">
      <c r="A5018" s="576"/>
      <c r="B5018" s="577"/>
      <c r="C5018" s="578"/>
      <c r="D5018" s="461"/>
      <c r="E5018" s="461"/>
      <c r="F5018" s="579"/>
    </row>
    <row r="5019" spans="1:6" x14ac:dyDescent="0.25">
      <c r="A5019" s="576"/>
      <c r="B5019" s="577"/>
      <c r="C5019" s="578"/>
      <c r="D5019" s="461"/>
      <c r="E5019" s="461"/>
      <c r="F5019" s="579"/>
    </row>
    <row r="5020" spans="1:6" x14ac:dyDescent="0.25">
      <c r="A5020" s="576"/>
      <c r="B5020" s="577"/>
      <c r="C5020" s="578"/>
      <c r="D5020" s="461"/>
      <c r="E5020" s="461"/>
      <c r="F5020" s="579"/>
    </row>
    <row r="5021" spans="1:6" x14ac:dyDescent="0.25">
      <c r="A5021" s="576"/>
      <c r="B5021" s="577"/>
      <c r="C5021" s="578"/>
      <c r="D5021" s="461"/>
      <c r="E5021" s="461"/>
      <c r="F5021" s="579"/>
    </row>
    <row r="5022" spans="1:6" x14ac:dyDescent="0.25">
      <c r="A5022" s="576"/>
      <c r="B5022" s="577"/>
      <c r="C5022" s="578"/>
      <c r="D5022" s="461"/>
      <c r="E5022" s="461"/>
      <c r="F5022" s="579"/>
    </row>
    <row r="5023" spans="1:6" x14ac:dyDescent="0.25">
      <c r="A5023" s="576"/>
      <c r="B5023" s="577"/>
      <c r="C5023" s="578"/>
      <c r="D5023" s="461"/>
      <c r="E5023" s="461"/>
      <c r="F5023" s="579"/>
    </row>
    <row r="5024" spans="1:6" x14ac:dyDescent="0.25">
      <c r="A5024" s="576"/>
      <c r="B5024" s="577"/>
      <c r="C5024" s="578"/>
      <c r="D5024" s="461"/>
      <c r="E5024" s="461"/>
      <c r="F5024" s="579"/>
    </row>
    <row r="5025" spans="1:6" x14ac:dyDescent="0.25">
      <c r="A5025" s="576"/>
      <c r="B5025" s="577"/>
      <c r="C5025" s="578"/>
      <c r="D5025" s="461"/>
      <c r="E5025" s="461"/>
      <c r="F5025" s="579"/>
    </row>
    <row r="5026" spans="1:6" x14ac:dyDescent="0.25">
      <c r="A5026" s="576"/>
      <c r="B5026" s="577"/>
      <c r="C5026" s="578"/>
      <c r="D5026" s="461"/>
      <c r="E5026" s="461"/>
      <c r="F5026" s="579"/>
    </row>
    <row r="5027" spans="1:6" x14ac:dyDescent="0.25">
      <c r="A5027" s="576"/>
      <c r="B5027" s="577"/>
      <c r="C5027" s="578"/>
      <c r="D5027" s="461"/>
      <c r="E5027" s="461"/>
      <c r="F5027" s="579"/>
    </row>
    <row r="5028" spans="1:6" x14ac:dyDescent="0.25">
      <c r="A5028" s="576"/>
      <c r="B5028" s="577"/>
      <c r="C5028" s="578"/>
      <c r="D5028" s="461"/>
      <c r="E5028" s="461"/>
      <c r="F5028" s="579"/>
    </row>
    <row r="5029" spans="1:6" x14ac:dyDescent="0.25">
      <c r="A5029" s="576"/>
      <c r="B5029" s="577"/>
      <c r="C5029" s="578"/>
      <c r="D5029" s="461"/>
      <c r="E5029" s="461"/>
      <c r="F5029" s="579"/>
    </row>
    <row r="5030" spans="1:6" x14ac:dyDescent="0.25">
      <c r="A5030" s="576"/>
      <c r="B5030" s="577"/>
      <c r="C5030" s="578"/>
      <c r="D5030" s="461"/>
      <c r="E5030" s="461"/>
      <c r="F5030" s="579"/>
    </row>
    <row r="5031" spans="1:6" x14ac:dyDescent="0.25">
      <c r="A5031" s="576"/>
      <c r="B5031" s="577"/>
      <c r="C5031" s="578"/>
      <c r="D5031" s="461"/>
      <c r="E5031" s="461"/>
      <c r="F5031" s="579"/>
    </row>
    <row r="5032" spans="1:6" x14ac:dyDescent="0.25">
      <c r="A5032" s="576"/>
      <c r="B5032" s="577"/>
      <c r="C5032" s="578"/>
      <c r="D5032" s="461"/>
      <c r="E5032" s="461"/>
      <c r="F5032" s="579"/>
    </row>
    <row r="5033" spans="1:6" x14ac:dyDescent="0.25">
      <c r="A5033" s="576"/>
      <c r="B5033" s="577"/>
      <c r="C5033" s="578"/>
      <c r="D5033" s="461"/>
      <c r="E5033" s="461"/>
      <c r="F5033" s="579"/>
    </row>
    <row r="5034" spans="1:6" x14ac:dyDescent="0.25">
      <c r="A5034" s="576"/>
      <c r="B5034" s="577"/>
      <c r="C5034" s="578"/>
      <c r="D5034" s="461"/>
      <c r="E5034" s="461"/>
      <c r="F5034" s="579"/>
    </row>
    <row r="5035" spans="1:6" x14ac:dyDescent="0.25">
      <c r="A5035" s="576"/>
      <c r="B5035" s="577"/>
      <c r="C5035" s="578"/>
      <c r="D5035" s="461"/>
      <c r="E5035" s="461"/>
      <c r="F5035" s="579"/>
    </row>
    <row r="5036" spans="1:6" x14ac:dyDescent="0.25">
      <c r="A5036" s="576"/>
      <c r="B5036" s="577"/>
      <c r="C5036" s="578"/>
      <c r="D5036" s="461"/>
      <c r="E5036" s="461"/>
      <c r="F5036" s="579"/>
    </row>
    <row r="5037" spans="1:6" x14ac:dyDescent="0.25">
      <c r="A5037" s="576"/>
      <c r="B5037" s="577"/>
      <c r="C5037" s="578"/>
      <c r="D5037" s="461"/>
      <c r="E5037" s="461"/>
      <c r="F5037" s="579"/>
    </row>
    <row r="5038" spans="1:6" x14ac:dyDescent="0.25">
      <c r="A5038" s="576"/>
      <c r="B5038" s="577"/>
      <c r="C5038" s="578"/>
      <c r="D5038" s="461"/>
      <c r="E5038" s="461"/>
      <c r="F5038" s="579"/>
    </row>
    <row r="5039" spans="1:6" x14ac:dyDescent="0.25">
      <c r="A5039" s="576"/>
      <c r="B5039" s="577"/>
      <c r="C5039" s="578"/>
      <c r="D5039" s="461"/>
      <c r="E5039" s="461"/>
      <c r="F5039" s="579"/>
    </row>
    <row r="5040" spans="1:6" x14ac:dyDescent="0.25">
      <c r="A5040" s="576"/>
      <c r="B5040" s="577"/>
      <c r="C5040" s="578"/>
      <c r="D5040" s="461"/>
      <c r="E5040" s="461"/>
      <c r="F5040" s="579"/>
    </row>
    <row r="5041" spans="1:6" x14ac:dyDescent="0.25">
      <c r="A5041" s="576"/>
      <c r="B5041" s="577"/>
      <c r="C5041" s="578"/>
      <c r="D5041" s="461"/>
      <c r="E5041" s="461"/>
      <c r="F5041" s="579"/>
    </row>
    <row r="5042" spans="1:6" x14ac:dyDescent="0.25">
      <c r="A5042" s="576"/>
      <c r="B5042" s="577"/>
      <c r="C5042" s="578"/>
      <c r="D5042" s="461"/>
      <c r="E5042" s="461"/>
      <c r="F5042" s="579"/>
    </row>
    <row r="5043" spans="1:6" x14ac:dyDescent="0.25">
      <c r="A5043" s="576"/>
      <c r="B5043" s="577"/>
      <c r="C5043" s="578"/>
      <c r="D5043" s="461"/>
      <c r="E5043" s="461"/>
      <c r="F5043" s="579"/>
    </row>
    <row r="5044" spans="1:6" x14ac:dyDescent="0.25">
      <c r="A5044" s="576"/>
      <c r="B5044" s="577"/>
      <c r="C5044" s="578"/>
      <c r="D5044" s="461"/>
      <c r="E5044" s="461"/>
      <c r="F5044" s="579"/>
    </row>
    <row r="5045" spans="1:6" x14ac:dyDescent="0.25">
      <c r="A5045" s="576"/>
      <c r="B5045" s="577"/>
      <c r="C5045" s="578"/>
      <c r="D5045" s="461"/>
      <c r="E5045" s="461"/>
      <c r="F5045" s="579"/>
    </row>
    <row r="5046" spans="1:6" x14ac:dyDescent="0.25">
      <c r="A5046" s="576"/>
      <c r="B5046" s="577"/>
      <c r="C5046" s="578"/>
      <c r="D5046" s="461"/>
      <c r="E5046" s="461"/>
      <c r="F5046" s="579"/>
    </row>
    <row r="5047" spans="1:6" x14ac:dyDescent="0.25">
      <c r="A5047" s="576"/>
      <c r="B5047" s="577"/>
      <c r="C5047" s="578"/>
      <c r="D5047" s="461"/>
      <c r="E5047" s="461"/>
      <c r="F5047" s="579"/>
    </row>
    <row r="5048" spans="1:6" x14ac:dyDescent="0.25">
      <c r="A5048" s="576"/>
      <c r="B5048" s="577"/>
      <c r="C5048" s="578"/>
      <c r="D5048" s="461"/>
      <c r="E5048" s="461"/>
      <c r="F5048" s="579"/>
    </row>
    <row r="5049" spans="1:6" x14ac:dyDescent="0.25">
      <c r="A5049" s="576"/>
      <c r="B5049" s="577"/>
      <c r="C5049" s="578"/>
      <c r="D5049" s="461"/>
      <c r="E5049" s="461"/>
      <c r="F5049" s="579"/>
    </row>
    <row r="5050" spans="1:6" x14ac:dyDescent="0.25">
      <c r="A5050" s="576"/>
      <c r="B5050" s="577"/>
      <c r="C5050" s="578"/>
      <c r="D5050" s="461"/>
      <c r="E5050" s="461"/>
      <c r="F5050" s="579"/>
    </row>
    <row r="5051" spans="1:6" x14ac:dyDescent="0.25">
      <c r="A5051" s="576"/>
      <c r="B5051" s="577"/>
      <c r="C5051" s="578"/>
      <c r="D5051" s="461"/>
      <c r="E5051" s="461"/>
      <c r="F5051" s="579"/>
    </row>
    <row r="5052" spans="1:6" x14ac:dyDescent="0.25">
      <c r="A5052" s="576"/>
      <c r="B5052" s="577"/>
      <c r="C5052" s="578"/>
      <c r="D5052" s="461"/>
      <c r="E5052" s="461"/>
      <c r="F5052" s="579"/>
    </row>
    <row r="5053" spans="1:6" x14ac:dyDescent="0.25">
      <c r="A5053" s="576"/>
      <c r="B5053" s="577"/>
      <c r="C5053" s="578"/>
      <c r="D5053" s="461"/>
      <c r="E5053" s="461"/>
      <c r="F5053" s="579"/>
    </row>
    <row r="5054" spans="1:6" x14ac:dyDescent="0.25">
      <c r="A5054" s="576"/>
      <c r="B5054" s="577"/>
      <c r="C5054" s="578"/>
      <c r="D5054" s="461"/>
      <c r="E5054" s="461"/>
      <c r="F5054" s="579"/>
    </row>
    <row r="5055" spans="1:6" x14ac:dyDescent="0.25">
      <c r="A5055" s="576"/>
      <c r="B5055" s="577"/>
      <c r="C5055" s="578"/>
      <c r="D5055" s="461"/>
      <c r="E5055" s="461"/>
      <c r="F5055" s="579"/>
    </row>
    <row r="5056" spans="1:6" x14ac:dyDescent="0.25">
      <c r="A5056" s="576"/>
      <c r="B5056" s="577"/>
      <c r="C5056" s="578"/>
      <c r="D5056" s="461"/>
      <c r="E5056" s="461"/>
      <c r="F5056" s="579"/>
    </row>
    <row r="5057" spans="1:6" x14ac:dyDescent="0.25">
      <c r="A5057" s="576"/>
      <c r="B5057" s="577"/>
      <c r="C5057" s="578"/>
      <c r="D5057" s="461"/>
      <c r="E5057" s="461"/>
      <c r="F5057" s="579"/>
    </row>
    <row r="5058" spans="1:6" x14ac:dyDescent="0.25">
      <c r="A5058" s="576"/>
      <c r="B5058" s="577"/>
      <c r="C5058" s="578"/>
      <c r="D5058" s="461"/>
      <c r="E5058" s="461"/>
      <c r="F5058" s="579"/>
    </row>
    <row r="5059" spans="1:6" x14ac:dyDescent="0.25">
      <c r="A5059" s="576"/>
      <c r="B5059" s="577"/>
      <c r="C5059" s="578"/>
      <c r="D5059" s="461"/>
      <c r="E5059" s="461"/>
      <c r="F5059" s="579"/>
    </row>
    <row r="5060" spans="1:6" x14ac:dyDescent="0.25">
      <c r="A5060" s="576"/>
      <c r="B5060" s="577"/>
      <c r="C5060" s="578"/>
      <c r="D5060" s="461"/>
      <c r="E5060" s="461"/>
      <c r="F5060" s="579"/>
    </row>
    <row r="5061" spans="1:6" x14ac:dyDescent="0.25">
      <c r="A5061" s="576"/>
      <c r="B5061" s="577"/>
      <c r="C5061" s="578"/>
      <c r="D5061" s="461"/>
      <c r="E5061" s="461"/>
      <c r="F5061" s="579"/>
    </row>
    <row r="5062" spans="1:6" x14ac:dyDescent="0.25">
      <c r="A5062" s="576"/>
      <c r="B5062" s="577"/>
      <c r="C5062" s="578"/>
      <c r="D5062" s="461"/>
      <c r="E5062" s="461"/>
      <c r="F5062" s="579"/>
    </row>
    <row r="5063" spans="1:6" x14ac:dyDescent="0.25">
      <c r="A5063" s="576"/>
      <c r="B5063" s="577"/>
      <c r="C5063" s="578"/>
      <c r="D5063" s="461"/>
      <c r="E5063" s="461"/>
      <c r="F5063" s="579"/>
    </row>
    <row r="5064" spans="1:6" x14ac:dyDescent="0.25">
      <c r="A5064" s="576"/>
      <c r="B5064" s="577"/>
      <c r="C5064" s="578"/>
      <c r="D5064" s="461"/>
      <c r="E5064" s="461"/>
      <c r="F5064" s="579"/>
    </row>
    <row r="5065" spans="1:6" x14ac:dyDescent="0.25">
      <c r="A5065" s="576"/>
      <c r="B5065" s="577"/>
      <c r="C5065" s="578"/>
      <c r="D5065" s="461"/>
      <c r="E5065" s="461"/>
      <c r="F5065" s="579"/>
    </row>
    <row r="5066" spans="1:6" x14ac:dyDescent="0.25">
      <c r="A5066" s="576"/>
      <c r="B5066" s="577"/>
      <c r="C5066" s="578"/>
      <c r="D5066" s="461"/>
      <c r="E5066" s="461"/>
      <c r="F5066" s="579"/>
    </row>
    <row r="5067" spans="1:6" x14ac:dyDescent="0.25">
      <c r="A5067" s="576"/>
      <c r="B5067" s="577"/>
      <c r="C5067" s="578"/>
      <c r="D5067" s="461"/>
      <c r="E5067" s="461"/>
      <c r="F5067" s="579"/>
    </row>
    <row r="5068" spans="1:6" x14ac:dyDescent="0.25">
      <c r="A5068" s="576"/>
      <c r="B5068" s="577"/>
      <c r="C5068" s="578"/>
      <c r="D5068" s="461"/>
      <c r="E5068" s="461"/>
      <c r="F5068" s="579"/>
    </row>
    <row r="5069" spans="1:6" x14ac:dyDescent="0.25">
      <c r="A5069" s="576"/>
      <c r="B5069" s="577"/>
      <c r="C5069" s="578"/>
      <c r="D5069" s="461"/>
      <c r="E5069" s="461"/>
      <c r="F5069" s="579"/>
    </row>
    <row r="5070" spans="1:6" x14ac:dyDescent="0.25">
      <c r="A5070" s="576"/>
      <c r="B5070" s="577"/>
      <c r="C5070" s="578"/>
      <c r="D5070" s="461"/>
      <c r="E5070" s="461"/>
      <c r="F5070" s="579"/>
    </row>
    <row r="5071" spans="1:6" x14ac:dyDescent="0.25">
      <c r="A5071" s="576"/>
      <c r="B5071" s="577"/>
      <c r="C5071" s="578"/>
      <c r="D5071" s="461"/>
      <c r="E5071" s="461"/>
      <c r="F5071" s="579"/>
    </row>
    <row r="5072" spans="1:6" x14ac:dyDescent="0.25">
      <c r="A5072" s="576"/>
      <c r="B5072" s="577"/>
      <c r="C5072" s="578"/>
      <c r="D5072" s="461"/>
      <c r="E5072" s="461"/>
      <c r="F5072" s="579"/>
    </row>
    <row r="5073" spans="1:6" x14ac:dyDescent="0.25">
      <c r="A5073" s="576"/>
      <c r="B5073" s="577"/>
      <c r="C5073" s="578"/>
      <c r="D5073" s="461"/>
      <c r="E5073" s="461"/>
      <c r="F5073" s="579"/>
    </row>
    <row r="5074" spans="1:6" x14ac:dyDescent="0.25">
      <c r="A5074" s="576"/>
      <c r="B5074" s="577"/>
      <c r="C5074" s="578"/>
      <c r="D5074" s="461"/>
      <c r="E5074" s="461"/>
      <c r="F5074" s="579"/>
    </row>
    <row r="5075" spans="1:6" x14ac:dyDescent="0.25">
      <c r="A5075" s="576"/>
      <c r="B5075" s="577"/>
      <c r="C5075" s="578"/>
      <c r="D5075" s="461"/>
      <c r="E5075" s="461"/>
      <c r="F5075" s="579"/>
    </row>
    <row r="5076" spans="1:6" x14ac:dyDescent="0.25">
      <c r="A5076" s="576"/>
      <c r="B5076" s="577"/>
      <c r="C5076" s="578"/>
      <c r="D5076" s="461"/>
      <c r="E5076" s="461"/>
      <c r="F5076" s="579"/>
    </row>
    <row r="5077" spans="1:6" x14ac:dyDescent="0.25">
      <c r="A5077" s="576"/>
      <c r="B5077" s="577"/>
      <c r="C5077" s="578"/>
      <c r="D5077" s="461"/>
      <c r="E5077" s="461"/>
      <c r="F5077" s="579"/>
    </row>
    <row r="5078" spans="1:6" x14ac:dyDescent="0.25">
      <c r="A5078" s="576"/>
      <c r="B5078" s="577"/>
      <c r="C5078" s="578"/>
      <c r="D5078" s="461"/>
      <c r="E5078" s="461"/>
      <c r="F5078" s="579"/>
    </row>
    <row r="5079" spans="1:6" x14ac:dyDescent="0.25">
      <c r="A5079" s="576"/>
      <c r="B5079" s="577"/>
      <c r="C5079" s="578"/>
      <c r="D5079" s="461"/>
      <c r="E5079" s="461"/>
      <c r="F5079" s="579"/>
    </row>
    <row r="5080" spans="1:6" x14ac:dyDescent="0.25">
      <c r="A5080" s="576"/>
      <c r="B5080" s="577"/>
      <c r="C5080" s="578"/>
      <c r="D5080" s="461"/>
      <c r="E5080" s="461"/>
      <c r="F5080" s="579"/>
    </row>
    <row r="5081" spans="1:6" x14ac:dyDescent="0.25">
      <c r="A5081" s="576"/>
      <c r="B5081" s="577"/>
      <c r="C5081" s="578"/>
      <c r="D5081" s="461"/>
      <c r="E5081" s="461"/>
      <c r="F5081" s="579"/>
    </row>
    <row r="5082" spans="1:6" x14ac:dyDescent="0.25">
      <c r="A5082" s="576"/>
      <c r="B5082" s="577"/>
      <c r="C5082" s="578"/>
      <c r="D5082" s="461"/>
      <c r="E5082" s="461"/>
      <c r="F5082" s="579"/>
    </row>
    <row r="5083" spans="1:6" x14ac:dyDescent="0.25">
      <c r="A5083" s="576"/>
      <c r="B5083" s="577"/>
      <c r="C5083" s="578"/>
      <c r="D5083" s="461"/>
      <c r="E5083" s="461"/>
      <c r="F5083" s="579"/>
    </row>
    <row r="5084" spans="1:6" x14ac:dyDescent="0.25">
      <c r="A5084" s="576"/>
      <c r="B5084" s="577"/>
      <c r="C5084" s="578"/>
      <c r="D5084" s="461"/>
      <c r="E5084" s="461"/>
      <c r="F5084" s="579"/>
    </row>
    <row r="5085" spans="1:6" x14ac:dyDescent="0.25">
      <c r="A5085" s="576"/>
      <c r="B5085" s="577"/>
      <c r="C5085" s="578"/>
      <c r="D5085" s="461"/>
      <c r="E5085" s="461"/>
      <c r="F5085" s="579"/>
    </row>
    <row r="5086" spans="1:6" x14ac:dyDescent="0.25">
      <c r="A5086" s="576"/>
      <c r="B5086" s="577"/>
      <c r="C5086" s="578"/>
      <c r="D5086" s="461"/>
      <c r="E5086" s="461"/>
      <c r="F5086" s="579"/>
    </row>
    <row r="5087" spans="1:6" x14ac:dyDescent="0.25">
      <c r="A5087" s="576"/>
      <c r="B5087" s="577"/>
      <c r="C5087" s="578"/>
      <c r="D5087" s="461"/>
      <c r="E5087" s="461"/>
      <c r="F5087" s="579"/>
    </row>
    <row r="5088" spans="1:6" x14ac:dyDescent="0.25">
      <c r="A5088" s="576"/>
      <c r="B5088" s="577"/>
      <c r="C5088" s="578"/>
      <c r="D5088" s="461"/>
      <c r="E5088" s="461"/>
      <c r="F5088" s="579"/>
    </row>
    <row r="5089" spans="1:6" x14ac:dyDescent="0.25">
      <c r="A5089" s="576"/>
      <c r="B5089" s="577"/>
      <c r="C5089" s="578"/>
      <c r="D5089" s="461"/>
      <c r="E5089" s="461"/>
      <c r="F5089" s="579"/>
    </row>
    <row r="5090" spans="1:6" x14ac:dyDescent="0.25">
      <c r="A5090" s="576"/>
      <c r="B5090" s="577"/>
      <c r="C5090" s="578"/>
      <c r="D5090" s="461"/>
      <c r="E5090" s="461"/>
      <c r="F5090" s="579"/>
    </row>
    <row r="5091" spans="1:6" x14ac:dyDescent="0.25">
      <c r="A5091" s="576"/>
      <c r="B5091" s="577"/>
      <c r="C5091" s="578"/>
      <c r="D5091" s="461"/>
      <c r="E5091" s="461"/>
      <c r="F5091" s="579"/>
    </row>
    <row r="5092" spans="1:6" x14ac:dyDescent="0.25">
      <c r="A5092" s="576"/>
      <c r="B5092" s="577"/>
      <c r="C5092" s="578"/>
      <c r="D5092" s="461"/>
      <c r="E5092" s="461"/>
      <c r="F5092" s="579"/>
    </row>
    <row r="5093" spans="1:6" x14ac:dyDescent="0.25">
      <c r="A5093" s="576"/>
      <c r="B5093" s="577"/>
      <c r="C5093" s="578"/>
      <c r="D5093" s="461"/>
      <c r="E5093" s="461"/>
      <c r="F5093" s="579"/>
    </row>
    <row r="5094" spans="1:6" x14ac:dyDescent="0.25">
      <c r="A5094" s="576"/>
      <c r="B5094" s="577"/>
      <c r="C5094" s="578"/>
      <c r="D5094" s="461"/>
      <c r="E5094" s="461"/>
      <c r="F5094" s="579"/>
    </row>
    <row r="5095" spans="1:6" x14ac:dyDescent="0.25">
      <c r="A5095" s="576"/>
      <c r="B5095" s="577"/>
      <c r="C5095" s="578"/>
      <c r="D5095" s="461"/>
      <c r="E5095" s="461"/>
      <c r="F5095" s="579"/>
    </row>
    <row r="5096" spans="1:6" x14ac:dyDescent="0.25">
      <c r="A5096" s="576"/>
      <c r="B5096" s="577"/>
      <c r="C5096" s="578"/>
      <c r="D5096" s="461"/>
      <c r="E5096" s="461"/>
      <c r="F5096" s="579"/>
    </row>
    <row r="5097" spans="1:6" x14ac:dyDescent="0.25">
      <c r="A5097" s="576"/>
      <c r="B5097" s="577"/>
      <c r="C5097" s="578"/>
      <c r="D5097" s="461"/>
      <c r="E5097" s="461"/>
      <c r="F5097" s="579"/>
    </row>
    <row r="5098" spans="1:6" x14ac:dyDescent="0.25">
      <c r="A5098" s="576"/>
      <c r="B5098" s="577"/>
      <c r="C5098" s="578"/>
      <c r="D5098" s="461"/>
      <c r="E5098" s="461"/>
      <c r="F5098" s="579"/>
    </row>
    <row r="5099" spans="1:6" x14ac:dyDescent="0.25">
      <c r="A5099" s="576"/>
      <c r="B5099" s="577"/>
      <c r="C5099" s="578"/>
      <c r="D5099" s="461"/>
      <c r="E5099" s="461"/>
      <c r="F5099" s="579"/>
    </row>
    <row r="5100" spans="1:6" x14ac:dyDescent="0.25">
      <c r="A5100" s="576"/>
      <c r="B5100" s="577"/>
      <c r="C5100" s="578"/>
      <c r="D5100" s="461"/>
      <c r="E5100" s="461"/>
      <c r="F5100" s="579"/>
    </row>
    <row r="5101" spans="1:6" x14ac:dyDescent="0.25">
      <c r="A5101" s="576"/>
      <c r="B5101" s="577"/>
      <c r="C5101" s="578"/>
      <c r="D5101" s="461"/>
      <c r="E5101" s="461"/>
      <c r="F5101" s="579"/>
    </row>
    <row r="5102" spans="1:6" x14ac:dyDescent="0.25">
      <c r="A5102" s="576"/>
      <c r="B5102" s="577"/>
      <c r="C5102" s="578"/>
      <c r="D5102" s="461"/>
      <c r="E5102" s="461"/>
      <c r="F5102" s="579"/>
    </row>
    <row r="5103" spans="1:6" x14ac:dyDescent="0.25">
      <c r="A5103" s="576"/>
      <c r="B5103" s="577"/>
      <c r="C5103" s="578"/>
      <c r="D5103" s="461"/>
      <c r="E5103" s="461"/>
      <c r="F5103" s="579"/>
    </row>
    <row r="5104" spans="1:6" x14ac:dyDescent="0.25">
      <c r="A5104" s="576"/>
      <c r="B5104" s="577"/>
      <c r="C5104" s="578"/>
      <c r="D5104" s="461"/>
      <c r="E5104" s="461"/>
      <c r="F5104" s="579"/>
    </row>
    <row r="5105" spans="1:6" x14ac:dyDescent="0.25">
      <c r="A5105" s="576"/>
      <c r="B5105" s="577"/>
      <c r="C5105" s="578"/>
      <c r="D5105" s="461"/>
      <c r="E5105" s="461"/>
      <c r="F5105" s="579"/>
    </row>
    <row r="5106" spans="1:6" x14ac:dyDescent="0.25">
      <c r="A5106" s="576"/>
      <c r="B5106" s="577"/>
      <c r="C5106" s="578"/>
      <c r="D5106" s="461"/>
      <c r="E5106" s="461"/>
      <c r="F5106" s="579"/>
    </row>
    <row r="5107" spans="1:6" x14ac:dyDescent="0.25">
      <c r="A5107" s="576"/>
      <c r="B5107" s="577"/>
      <c r="C5107" s="578"/>
      <c r="D5107" s="461"/>
      <c r="E5107" s="461"/>
      <c r="F5107" s="579"/>
    </row>
    <row r="5108" spans="1:6" x14ac:dyDescent="0.25">
      <c r="A5108" s="576"/>
      <c r="B5108" s="577"/>
      <c r="C5108" s="578"/>
      <c r="D5108" s="461"/>
      <c r="E5108" s="461"/>
      <c r="F5108" s="579"/>
    </row>
    <row r="5109" spans="1:6" x14ac:dyDescent="0.25">
      <c r="A5109" s="576"/>
      <c r="B5109" s="577"/>
      <c r="C5109" s="578"/>
      <c r="D5109" s="461"/>
      <c r="E5109" s="461"/>
      <c r="F5109" s="579"/>
    </row>
    <row r="5110" spans="1:6" x14ac:dyDescent="0.25">
      <c r="A5110" s="576"/>
      <c r="B5110" s="577"/>
      <c r="C5110" s="578"/>
      <c r="D5110" s="461"/>
      <c r="E5110" s="461"/>
      <c r="F5110" s="579"/>
    </row>
    <row r="5111" spans="1:6" x14ac:dyDescent="0.25">
      <c r="A5111" s="576"/>
      <c r="B5111" s="577"/>
      <c r="C5111" s="578"/>
      <c r="D5111" s="461"/>
      <c r="E5111" s="461"/>
      <c r="F5111" s="579"/>
    </row>
    <row r="5112" spans="1:6" x14ac:dyDescent="0.25">
      <c r="A5112" s="576"/>
      <c r="B5112" s="577"/>
      <c r="C5112" s="578"/>
      <c r="D5112" s="461"/>
      <c r="E5112" s="461"/>
      <c r="F5112" s="579"/>
    </row>
    <row r="5113" spans="1:6" x14ac:dyDescent="0.25">
      <c r="A5113" s="576"/>
      <c r="B5113" s="577"/>
      <c r="C5113" s="578"/>
      <c r="D5113" s="461"/>
      <c r="E5113" s="461"/>
      <c r="F5113" s="579"/>
    </row>
    <row r="5114" spans="1:6" x14ac:dyDescent="0.25">
      <c r="A5114" s="576"/>
      <c r="B5114" s="577"/>
      <c r="C5114" s="578"/>
      <c r="D5114" s="461"/>
      <c r="E5114" s="461"/>
      <c r="F5114" s="579"/>
    </row>
    <row r="5115" spans="1:6" x14ac:dyDescent="0.25">
      <c r="A5115" s="576"/>
      <c r="B5115" s="577"/>
      <c r="C5115" s="578"/>
      <c r="D5115" s="461"/>
      <c r="E5115" s="461"/>
      <c r="F5115" s="579"/>
    </row>
    <row r="5116" spans="1:6" x14ac:dyDescent="0.25">
      <c r="A5116" s="576"/>
      <c r="B5116" s="577"/>
      <c r="C5116" s="578"/>
      <c r="D5116" s="461"/>
      <c r="E5116" s="461"/>
      <c r="F5116" s="579"/>
    </row>
    <row r="5117" spans="1:6" x14ac:dyDescent="0.25">
      <c r="A5117" s="576"/>
      <c r="B5117" s="577"/>
      <c r="C5117" s="578"/>
      <c r="D5117" s="461"/>
      <c r="E5117" s="461"/>
      <c r="F5117" s="579"/>
    </row>
    <row r="5118" spans="1:6" x14ac:dyDescent="0.25">
      <c r="A5118" s="576"/>
      <c r="B5118" s="577"/>
      <c r="C5118" s="578"/>
      <c r="D5118" s="461"/>
      <c r="E5118" s="461"/>
      <c r="F5118" s="579"/>
    </row>
    <row r="5119" spans="1:6" x14ac:dyDescent="0.25">
      <c r="A5119" s="576"/>
      <c r="B5119" s="577"/>
      <c r="C5119" s="578"/>
      <c r="D5119" s="461"/>
      <c r="E5119" s="461"/>
      <c r="F5119" s="579"/>
    </row>
    <row r="5120" spans="1:6" x14ac:dyDescent="0.25">
      <c r="A5120" s="576"/>
      <c r="B5120" s="577"/>
      <c r="C5120" s="578"/>
      <c r="D5120" s="461"/>
      <c r="E5120" s="461"/>
      <c r="F5120" s="579"/>
    </row>
    <row r="5121" spans="1:6" x14ac:dyDescent="0.25">
      <c r="A5121" s="576"/>
      <c r="B5121" s="577"/>
      <c r="C5121" s="578"/>
      <c r="D5121" s="461"/>
      <c r="E5121" s="461"/>
      <c r="F5121" s="579"/>
    </row>
    <row r="5122" spans="1:6" x14ac:dyDescent="0.25">
      <c r="A5122" s="576"/>
      <c r="B5122" s="577"/>
      <c r="C5122" s="578"/>
      <c r="D5122" s="461"/>
      <c r="E5122" s="461"/>
      <c r="F5122" s="579"/>
    </row>
    <row r="5123" spans="1:6" x14ac:dyDescent="0.25">
      <c r="A5123" s="576"/>
      <c r="B5123" s="577"/>
      <c r="C5123" s="578"/>
      <c r="D5123" s="461"/>
      <c r="E5123" s="461"/>
      <c r="F5123" s="579"/>
    </row>
    <row r="5124" spans="1:6" x14ac:dyDescent="0.25">
      <c r="A5124" s="576"/>
      <c r="B5124" s="577"/>
      <c r="C5124" s="578"/>
      <c r="D5124" s="461"/>
      <c r="E5124" s="461"/>
      <c r="F5124" s="579"/>
    </row>
    <row r="5125" spans="1:6" x14ac:dyDescent="0.25">
      <c r="A5125" s="576"/>
      <c r="B5125" s="577"/>
      <c r="C5125" s="578"/>
      <c r="D5125" s="461"/>
      <c r="E5125" s="461"/>
      <c r="F5125" s="579"/>
    </row>
    <row r="5126" spans="1:6" x14ac:dyDescent="0.25">
      <c r="A5126" s="576"/>
      <c r="B5126" s="577"/>
      <c r="C5126" s="578"/>
      <c r="D5126" s="461"/>
      <c r="E5126" s="461"/>
      <c r="F5126" s="579"/>
    </row>
    <row r="5127" spans="1:6" x14ac:dyDescent="0.25">
      <c r="A5127" s="576"/>
      <c r="B5127" s="577"/>
      <c r="C5127" s="578"/>
      <c r="D5127" s="461"/>
      <c r="E5127" s="461"/>
      <c r="F5127" s="579"/>
    </row>
    <row r="5128" spans="1:6" x14ac:dyDescent="0.25">
      <c r="A5128" s="576"/>
      <c r="B5128" s="577"/>
      <c r="C5128" s="578"/>
      <c r="D5128" s="461"/>
      <c r="E5128" s="461"/>
      <c r="F5128" s="579"/>
    </row>
    <row r="5129" spans="1:6" x14ac:dyDescent="0.25">
      <c r="A5129" s="576"/>
      <c r="B5129" s="577"/>
      <c r="C5129" s="578"/>
      <c r="D5129" s="461"/>
      <c r="E5129" s="461"/>
      <c r="F5129" s="579"/>
    </row>
    <row r="5130" spans="1:6" x14ac:dyDescent="0.25">
      <c r="A5130" s="576"/>
      <c r="B5130" s="577"/>
      <c r="C5130" s="578"/>
      <c r="D5130" s="461"/>
      <c r="E5130" s="461"/>
      <c r="F5130" s="579"/>
    </row>
    <row r="5131" spans="1:6" x14ac:dyDescent="0.25">
      <c r="A5131" s="576"/>
      <c r="B5131" s="577"/>
      <c r="C5131" s="578"/>
      <c r="D5131" s="461"/>
      <c r="E5131" s="461"/>
      <c r="F5131" s="579"/>
    </row>
    <row r="5132" spans="1:6" x14ac:dyDescent="0.25">
      <c r="A5132" s="576"/>
      <c r="B5132" s="577"/>
      <c r="C5132" s="578"/>
      <c r="D5132" s="461"/>
      <c r="E5132" s="461"/>
      <c r="F5132" s="579"/>
    </row>
    <row r="5133" spans="1:6" x14ac:dyDescent="0.25">
      <c r="A5133" s="576"/>
      <c r="B5133" s="577"/>
      <c r="C5133" s="578"/>
      <c r="D5133" s="461"/>
      <c r="E5133" s="461"/>
      <c r="F5133" s="579"/>
    </row>
    <row r="5134" spans="1:6" x14ac:dyDescent="0.25">
      <c r="A5134" s="576"/>
      <c r="B5134" s="577"/>
      <c r="C5134" s="578"/>
      <c r="D5134" s="461"/>
      <c r="E5134" s="461"/>
      <c r="F5134" s="579"/>
    </row>
    <row r="5135" spans="1:6" x14ac:dyDescent="0.25">
      <c r="A5135" s="576"/>
      <c r="B5135" s="577"/>
      <c r="C5135" s="578"/>
      <c r="D5135" s="461"/>
      <c r="E5135" s="461"/>
      <c r="F5135" s="579"/>
    </row>
    <row r="5136" spans="1:6" x14ac:dyDescent="0.25">
      <c r="A5136" s="576"/>
      <c r="B5136" s="577"/>
      <c r="C5136" s="578"/>
      <c r="D5136" s="461"/>
      <c r="E5136" s="461"/>
      <c r="F5136" s="579"/>
    </row>
    <row r="5137" spans="1:6" x14ac:dyDescent="0.25">
      <c r="A5137" s="576"/>
      <c r="B5137" s="577"/>
      <c r="C5137" s="578"/>
      <c r="D5137" s="461"/>
      <c r="E5137" s="461"/>
      <c r="F5137" s="579"/>
    </row>
    <row r="5138" spans="1:6" x14ac:dyDescent="0.25">
      <c r="A5138" s="576"/>
      <c r="B5138" s="577"/>
      <c r="C5138" s="578"/>
      <c r="D5138" s="461"/>
      <c r="E5138" s="461"/>
      <c r="F5138" s="579"/>
    </row>
    <row r="5139" spans="1:6" x14ac:dyDescent="0.25">
      <c r="A5139" s="576"/>
      <c r="B5139" s="577"/>
      <c r="C5139" s="578"/>
      <c r="D5139" s="461"/>
      <c r="E5139" s="461"/>
      <c r="F5139" s="579"/>
    </row>
    <row r="5140" spans="1:6" x14ac:dyDescent="0.25">
      <c r="A5140" s="576"/>
      <c r="B5140" s="577"/>
      <c r="C5140" s="578"/>
      <c r="D5140" s="461"/>
      <c r="E5140" s="461"/>
      <c r="F5140" s="579"/>
    </row>
    <row r="5141" spans="1:6" x14ac:dyDescent="0.25">
      <c r="A5141" s="576"/>
      <c r="B5141" s="577"/>
      <c r="C5141" s="578"/>
      <c r="D5141" s="461"/>
      <c r="E5141" s="461"/>
      <c r="F5141" s="579"/>
    </row>
    <row r="5142" spans="1:6" x14ac:dyDescent="0.25">
      <c r="A5142" s="576"/>
      <c r="B5142" s="577"/>
      <c r="C5142" s="578"/>
      <c r="D5142" s="461"/>
      <c r="E5142" s="461"/>
      <c r="F5142" s="579"/>
    </row>
    <row r="5143" spans="1:6" x14ac:dyDescent="0.25">
      <c r="A5143" s="576"/>
      <c r="B5143" s="577"/>
      <c r="C5143" s="578"/>
      <c r="D5143" s="461"/>
      <c r="E5143" s="461"/>
      <c r="F5143" s="579"/>
    </row>
    <row r="5144" spans="1:6" x14ac:dyDescent="0.25">
      <c r="A5144" s="576"/>
      <c r="B5144" s="577"/>
      <c r="C5144" s="578"/>
      <c r="D5144" s="461"/>
      <c r="E5144" s="461"/>
      <c r="F5144" s="579"/>
    </row>
    <row r="5145" spans="1:6" x14ac:dyDescent="0.25">
      <c r="A5145" s="576"/>
      <c r="B5145" s="577"/>
      <c r="C5145" s="578"/>
      <c r="D5145" s="461"/>
      <c r="E5145" s="461"/>
      <c r="F5145" s="579"/>
    </row>
    <row r="5146" spans="1:6" x14ac:dyDescent="0.25">
      <c r="A5146" s="576"/>
      <c r="B5146" s="577"/>
      <c r="C5146" s="578"/>
      <c r="D5146" s="461"/>
      <c r="E5146" s="461"/>
      <c r="F5146" s="579"/>
    </row>
    <row r="5147" spans="1:6" x14ac:dyDescent="0.25">
      <c r="A5147" s="576"/>
      <c r="B5147" s="577"/>
      <c r="C5147" s="578"/>
      <c r="D5147" s="461"/>
      <c r="E5147" s="461"/>
      <c r="F5147" s="579"/>
    </row>
    <row r="5148" spans="1:6" x14ac:dyDescent="0.25">
      <c r="A5148" s="576"/>
      <c r="B5148" s="577"/>
      <c r="C5148" s="578"/>
      <c r="D5148" s="461"/>
      <c r="E5148" s="461"/>
      <c r="F5148" s="579"/>
    </row>
    <row r="5149" spans="1:6" x14ac:dyDescent="0.25">
      <c r="A5149" s="576"/>
      <c r="B5149" s="577"/>
      <c r="C5149" s="578"/>
      <c r="D5149" s="461"/>
      <c r="E5149" s="461"/>
      <c r="F5149" s="579"/>
    </row>
    <row r="5150" spans="1:6" x14ac:dyDescent="0.25">
      <c r="A5150" s="576"/>
      <c r="B5150" s="577"/>
      <c r="C5150" s="578"/>
      <c r="D5150" s="461"/>
      <c r="E5150" s="461"/>
      <c r="F5150" s="579"/>
    </row>
    <row r="5151" spans="1:6" x14ac:dyDescent="0.25">
      <c r="A5151" s="576"/>
      <c r="B5151" s="577"/>
      <c r="C5151" s="578"/>
      <c r="D5151" s="461"/>
      <c r="E5151" s="461"/>
      <c r="F5151" s="579"/>
    </row>
    <row r="5152" spans="1:6" x14ac:dyDescent="0.25">
      <c r="A5152" s="576"/>
      <c r="B5152" s="577"/>
      <c r="C5152" s="578"/>
      <c r="D5152" s="461"/>
      <c r="E5152" s="461"/>
      <c r="F5152" s="579"/>
    </row>
    <row r="5153" spans="1:6" x14ac:dyDescent="0.25">
      <c r="A5153" s="576"/>
      <c r="B5153" s="577"/>
      <c r="C5153" s="578"/>
      <c r="D5153" s="461"/>
      <c r="E5153" s="461"/>
      <c r="F5153" s="579"/>
    </row>
    <row r="5154" spans="1:6" x14ac:dyDescent="0.25">
      <c r="A5154" s="576"/>
      <c r="B5154" s="577"/>
      <c r="C5154" s="578"/>
      <c r="D5154" s="461"/>
      <c r="E5154" s="461"/>
      <c r="F5154" s="579"/>
    </row>
    <row r="5155" spans="1:6" x14ac:dyDescent="0.25">
      <c r="A5155" s="576"/>
      <c r="B5155" s="577"/>
      <c r="C5155" s="578"/>
      <c r="D5155" s="461"/>
      <c r="E5155" s="461"/>
      <c r="F5155" s="579"/>
    </row>
    <row r="5156" spans="1:6" x14ac:dyDescent="0.25">
      <c r="A5156" s="576"/>
      <c r="B5156" s="577"/>
      <c r="C5156" s="578"/>
      <c r="D5156" s="461"/>
      <c r="E5156" s="461"/>
      <c r="F5156" s="579"/>
    </row>
    <row r="5157" spans="1:6" x14ac:dyDescent="0.25">
      <c r="A5157" s="576"/>
      <c r="B5157" s="577"/>
      <c r="C5157" s="578"/>
      <c r="D5157" s="461"/>
      <c r="E5157" s="461"/>
      <c r="F5157" s="579"/>
    </row>
    <row r="5158" spans="1:6" x14ac:dyDescent="0.25">
      <c r="A5158" s="576"/>
      <c r="B5158" s="577"/>
      <c r="C5158" s="578"/>
      <c r="D5158" s="461"/>
      <c r="E5158" s="461"/>
      <c r="F5158" s="579"/>
    </row>
    <row r="5159" spans="1:6" x14ac:dyDescent="0.25">
      <c r="A5159" s="576"/>
      <c r="B5159" s="577"/>
      <c r="C5159" s="578"/>
      <c r="D5159" s="461"/>
      <c r="E5159" s="461"/>
      <c r="F5159" s="579"/>
    </row>
    <row r="5160" spans="1:6" x14ac:dyDescent="0.25">
      <c r="A5160" s="576"/>
      <c r="B5160" s="577"/>
      <c r="C5160" s="578"/>
      <c r="D5160" s="461"/>
      <c r="E5160" s="461"/>
      <c r="F5160" s="579"/>
    </row>
    <row r="5161" spans="1:6" x14ac:dyDescent="0.25">
      <c r="A5161" s="576"/>
      <c r="B5161" s="577"/>
      <c r="C5161" s="578"/>
      <c r="D5161" s="461"/>
      <c r="E5161" s="461"/>
      <c r="F5161" s="579"/>
    </row>
    <row r="5162" spans="1:6" x14ac:dyDescent="0.25">
      <c r="A5162" s="576"/>
      <c r="B5162" s="577"/>
      <c r="C5162" s="578"/>
      <c r="D5162" s="461"/>
      <c r="E5162" s="461"/>
      <c r="F5162" s="579"/>
    </row>
    <row r="5163" spans="1:6" x14ac:dyDescent="0.25">
      <c r="A5163" s="576"/>
      <c r="B5163" s="577"/>
      <c r="C5163" s="578"/>
      <c r="D5163" s="461"/>
      <c r="E5163" s="461"/>
      <c r="F5163" s="579"/>
    </row>
    <row r="5164" spans="1:6" x14ac:dyDescent="0.25">
      <c r="A5164" s="576"/>
      <c r="B5164" s="577"/>
      <c r="C5164" s="578"/>
      <c r="D5164" s="461"/>
      <c r="E5164" s="461"/>
      <c r="F5164" s="579"/>
    </row>
    <row r="5165" spans="1:6" x14ac:dyDescent="0.25">
      <c r="A5165" s="576"/>
      <c r="B5165" s="577"/>
      <c r="C5165" s="578"/>
      <c r="D5165" s="461"/>
      <c r="E5165" s="461"/>
      <c r="F5165" s="579"/>
    </row>
    <row r="5166" spans="1:6" x14ac:dyDescent="0.25">
      <c r="A5166" s="576"/>
      <c r="B5166" s="577"/>
      <c r="C5166" s="578"/>
      <c r="D5166" s="461"/>
      <c r="E5166" s="461"/>
      <c r="F5166" s="579"/>
    </row>
    <row r="5167" spans="1:6" x14ac:dyDescent="0.25">
      <c r="A5167" s="576"/>
      <c r="B5167" s="577"/>
      <c r="C5167" s="578"/>
      <c r="D5167" s="461"/>
      <c r="E5167" s="461"/>
      <c r="F5167" s="579"/>
    </row>
    <row r="5168" spans="1:6" x14ac:dyDescent="0.25">
      <c r="A5168" s="576"/>
      <c r="B5168" s="577"/>
      <c r="C5168" s="578"/>
      <c r="D5168" s="461"/>
      <c r="E5168" s="461"/>
      <c r="F5168" s="579"/>
    </row>
    <row r="5169" spans="1:6" x14ac:dyDescent="0.25">
      <c r="A5169" s="576"/>
      <c r="B5169" s="577"/>
      <c r="C5169" s="578"/>
      <c r="D5169" s="461"/>
      <c r="E5169" s="461"/>
      <c r="F5169" s="579"/>
    </row>
    <row r="5170" spans="1:6" x14ac:dyDescent="0.25">
      <c r="A5170" s="576"/>
      <c r="B5170" s="577"/>
      <c r="C5170" s="578"/>
      <c r="D5170" s="461"/>
      <c r="E5170" s="461"/>
      <c r="F5170" s="579"/>
    </row>
    <row r="5171" spans="1:6" x14ac:dyDescent="0.25">
      <c r="A5171" s="576"/>
      <c r="B5171" s="577"/>
      <c r="C5171" s="578"/>
      <c r="D5171" s="461"/>
      <c r="E5171" s="461"/>
      <c r="F5171" s="579"/>
    </row>
    <row r="5172" spans="1:6" x14ac:dyDescent="0.25">
      <c r="A5172" s="576"/>
      <c r="B5172" s="577"/>
      <c r="C5172" s="578"/>
      <c r="D5172" s="461"/>
      <c r="E5172" s="461"/>
      <c r="F5172" s="579"/>
    </row>
    <row r="5173" spans="1:6" x14ac:dyDescent="0.25">
      <c r="A5173" s="576"/>
      <c r="B5173" s="577"/>
      <c r="C5173" s="578"/>
      <c r="D5173" s="461"/>
      <c r="E5173" s="461"/>
      <c r="F5173" s="579"/>
    </row>
    <row r="5174" spans="1:6" x14ac:dyDescent="0.25">
      <c r="A5174" s="576"/>
      <c r="B5174" s="577"/>
      <c r="C5174" s="578"/>
      <c r="D5174" s="461"/>
      <c r="E5174" s="461"/>
      <c r="F5174" s="579"/>
    </row>
    <row r="5175" spans="1:6" x14ac:dyDescent="0.25">
      <c r="A5175" s="576"/>
      <c r="B5175" s="577"/>
      <c r="C5175" s="578"/>
      <c r="D5175" s="461"/>
      <c r="E5175" s="461"/>
      <c r="F5175" s="579"/>
    </row>
    <row r="5176" spans="1:6" x14ac:dyDescent="0.25">
      <c r="A5176" s="576"/>
      <c r="B5176" s="577"/>
      <c r="C5176" s="578"/>
      <c r="D5176" s="461"/>
      <c r="E5176" s="461"/>
      <c r="F5176" s="579"/>
    </row>
    <row r="5177" spans="1:6" x14ac:dyDescent="0.25">
      <c r="A5177" s="576"/>
      <c r="B5177" s="577"/>
      <c r="C5177" s="578"/>
      <c r="D5177" s="461"/>
      <c r="E5177" s="461"/>
      <c r="F5177" s="579"/>
    </row>
    <row r="5178" spans="1:6" x14ac:dyDescent="0.25">
      <c r="A5178" s="576"/>
      <c r="B5178" s="577"/>
      <c r="C5178" s="578"/>
      <c r="D5178" s="461"/>
      <c r="E5178" s="461"/>
      <c r="F5178" s="579"/>
    </row>
    <row r="5179" spans="1:6" x14ac:dyDescent="0.25">
      <c r="A5179" s="576"/>
      <c r="B5179" s="577"/>
      <c r="C5179" s="578"/>
      <c r="D5179" s="461"/>
      <c r="E5179" s="461"/>
      <c r="F5179" s="579"/>
    </row>
    <row r="5180" spans="1:6" x14ac:dyDescent="0.25">
      <c r="A5180" s="576"/>
      <c r="B5180" s="577"/>
      <c r="C5180" s="578"/>
      <c r="D5180" s="461"/>
      <c r="E5180" s="461"/>
      <c r="F5180" s="579"/>
    </row>
    <row r="5181" spans="1:6" x14ac:dyDescent="0.25">
      <c r="A5181" s="576"/>
      <c r="B5181" s="577"/>
      <c r="C5181" s="578"/>
      <c r="D5181" s="461"/>
      <c r="E5181" s="461"/>
      <c r="F5181" s="579"/>
    </row>
    <row r="5182" spans="1:6" x14ac:dyDescent="0.25">
      <c r="A5182" s="576"/>
      <c r="B5182" s="577"/>
      <c r="C5182" s="578"/>
      <c r="D5182" s="461"/>
      <c r="E5182" s="461"/>
      <c r="F5182" s="579"/>
    </row>
    <row r="5183" spans="1:6" x14ac:dyDescent="0.25">
      <c r="A5183" s="576"/>
      <c r="B5183" s="577"/>
      <c r="C5183" s="578"/>
      <c r="D5183" s="461"/>
      <c r="E5183" s="461"/>
      <c r="F5183" s="579"/>
    </row>
    <row r="5184" spans="1:6" x14ac:dyDescent="0.25">
      <c r="A5184" s="576"/>
      <c r="B5184" s="577"/>
      <c r="C5184" s="578"/>
      <c r="D5184" s="461"/>
      <c r="E5184" s="461"/>
      <c r="F5184" s="579"/>
    </row>
    <row r="5185" spans="1:6" x14ac:dyDescent="0.25">
      <c r="A5185" s="576"/>
      <c r="B5185" s="577"/>
      <c r="C5185" s="578"/>
      <c r="D5185" s="461"/>
      <c r="E5185" s="461"/>
      <c r="F5185" s="579"/>
    </row>
    <row r="5186" spans="1:6" x14ac:dyDescent="0.25">
      <c r="A5186" s="576"/>
      <c r="B5186" s="577"/>
      <c r="C5186" s="578"/>
      <c r="D5186" s="461"/>
      <c r="E5186" s="461"/>
      <c r="F5186" s="579"/>
    </row>
    <row r="5187" spans="1:6" x14ac:dyDescent="0.25">
      <c r="A5187" s="576"/>
      <c r="B5187" s="577"/>
      <c r="C5187" s="578"/>
      <c r="D5187" s="461"/>
      <c r="E5187" s="461"/>
      <c r="F5187" s="579"/>
    </row>
    <row r="5188" spans="1:6" x14ac:dyDescent="0.25">
      <c r="A5188" s="576"/>
      <c r="B5188" s="577"/>
      <c r="C5188" s="578"/>
      <c r="D5188" s="461"/>
      <c r="E5188" s="461"/>
      <c r="F5188" s="579"/>
    </row>
    <row r="5189" spans="1:6" x14ac:dyDescent="0.25">
      <c r="A5189" s="576"/>
      <c r="B5189" s="577"/>
      <c r="C5189" s="578"/>
      <c r="D5189" s="461"/>
      <c r="E5189" s="461"/>
      <c r="F5189" s="579"/>
    </row>
    <row r="5190" spans="1:6" x14ac:dyDescent="0.25">
      <c r="A5190" s="576"/>
      <c r="B5190" s="577"/>
      <c r="C5190" s="578"/>
      <c r="D5190" s="461"/>
      <c r="E5190" s="461"/>
      <c r="F5190" s="579"/>
    </row>
    <row r="5191" spans="1:6" x14ac:dyDescent="0.25">
      <c r="A5191" s="576"/>
      <c r="B5191" s="577"/>
      <c r="C5191" s="578"/>
      <c r="D5191" s="461"/>
      <c r="E5191" s="461"/>
      <c r="F5191" s="579"/>
    </row>
    <row r="5192" spans="1:6" x14ac:dyDescent="0.25">
      <c r="A5192" s="576"/>
      <c r="B5192" s="577"/>
      <c r="C5192" s="578"/>
      <c r="D5192" s="461"/>
      <c r="E5192" s="461"/>
      <c r="F5192" s="579"/>
    </row>
    <row r="5193" spans="1:6" x14ac:dyDescent="0.25">
      <c r="A5193" s="576"/>
      <c r="B5193" s="577"/>
      <c r="C5193" s="578"/>
      <c r="D5193" s="461"/>
      <c r="E5193" s="461"/>
      <c r="F5193" s="579"/>
    </row>
    <row r="5194" spans="1:6" x14ac:dyDescent="0.25">
      <c r="A5194" s="576"/>
      <c r="B5194" s="577"/>
      <c r="C5194" s="578"/>
      <c r="D5194" s="461"/>
      <c r="E5194" s="461"/>
      <c r="F5194" s="579"/>
    </row>
    <row r="5195" spans="1:6" x14ac:dyDescent="0.25">
      <c r="A5195" s="576"/>
      <c r="B5195" s="577"/>
      <c r="C5195" s="578"/>
      <c r="D5195" s="461"/>
      <c r="E5195" s="461"/>
      <c r="F5195" s="579"/>
    </row>
    <row r="5196" spans="1:6" x14ac:dyDescent="0.25">
      <c r="A5196" s="576"/>
      <c r="B5196" s="577"/>
      <c r="C5196" s="578"/>
      <c r="D5196" s="461"/>
      <c r="E5196" s="461"/>
      <c r="F5196" s="579"/>
    </row>
    <row r="5197" spans="1:6" x14ac:dyDescent="0.25">
      <c r="A5197" s="576"/>
      <c r="B5197" s="577"/>
      <c r="C5197" s="578"/>
      <c r="D5197" s="461"/>
      <c r="E5197" s="461"/>
      <c r="F5197" s="579"/>
    </row>
    <row r="5198" spans="1:6" x14ac:dyDescent="0.25">
      <c r="A5198" s="576"/>
      <c r="B5198" s="577"/>
      <c r="C5198" s="578"/>
      <c r="D5198" s="461"/>
      <c r="E5198" s="461"/>
      <c r="F5198" s="579"/>
    </row>
    <row r="5199" spans="1:6" x14ac:dyDescent="0.25">
      <c r="A5199" s="576"/>
      <c r="B5199" s="577"/>
      <c r="C5199" s="578"/>
      <c r="D5199" s="461"/>
      <c r="E5199" s="461"/>
      <c r="F5199" s="579"/>
    </row>
    <row r="5200" spans="1:6" x14ac:dyDescent="0.25">
      <c r="A5200" s="576"/>
      <c r="B5200" s="577"/>
      <c r="C5200" s="578"/>
      <c r="D5200" s="461"/>
      <c r="E5200" s="461"/>
      <c r="F5200" s="579"/>
    </row>
    <row r="5201" spans="1:6" x14ac:dyDescent="0.25">
      <c r="A5201" s="576"/>
      <c r="B5201" s="577"/>
      <c r="C5201" s="578"/>
      <c r="D5201" s="461"/>
      <c r="E5201" s="461"/>
      <c r="F5201" s="579"/>
    </row>
    <row r="5202" spans="1:6" x14ac:dyDescent="0.25">
      <c r="A5202" s="576"/>
      <c r="B5202" s="577"/>
      <c r="C5202" s="578"/>
      <c r="D5202" s="461"/>
      <c r="E5202" s="461"/>
      <c r="F5202" s="579"/>
    </row>
    <row r="5203" spans="1:6" x14ac:dyDescent="0.25">
      <c r="A5203" s="576"/>
      <c r="B5203" s="577"/>
      <c r="C5203" s="578"/>
      <c r="D5203" s="461"/>
      <c r="E5203" s="461"/>
      <c r="F5203" s="579"/>
    </row>
    <row r="5204" spans="1:6" x14ac:dyDescent="0.25">
      <c r="A5204" s="576"/>
      <c r="B5204" s="577"/>
      <c r="C5204" s="578"/>
      <c r="D5204" s="461"/>
      <c r="E5204" s="461"/>
      <c r="F5204" s="579"/>
    </row>
    <row r="5205" spans="1:6" x14ac:dyDescent="0.25">
      <c r="A5205" s="576"/>
      <c r="B5205" s="577"/>
      <c r="C5205" s="578"/>
      <c r="D5205" s="461"/>
      <c r="E5205" s="461"/>
      <c r="F5205" s="579"/>
    </row>
    <row r="5206" spans="1:6" x14ac:dyDescent="0.25">
      <c r="A5206" s="576"/>
      <c r="B5206" s="577"/>
      <c r="C5206" s="578"/>
      <c r="D5206" s="461"/>
      <c r="E5206" s="461"/>
      <c r="F5206" s="579"/>
    </row>
    <row r="5207" spans="1:6" x14ac:dyDescent="0.25">
      <c r="A5207" s="576"/>
      <c r="B5207" s="577"/>
      <c r="C5207" s="578"/>
      <c r="D5207" s="461"/>
      <c r="E5207" s="461"/>
      <c r="F5207" s="579"/>
    </row>
    <row r="5208" spans="1:6" x14ac:dyDescent="0.25">
      <c r="A5208" s="576"/>
      <c r="B5208" s="577"/>
      <c r="C5208" s="578"/>
      <c r="D5208" s="461"/>
      <c r="E5208" s="461"/>
      <c r="F5208" s="579"/>
    </row>
    <row r="5209" spans="1:6" x14ac:dyDescent="0.25">
      <c r="A5209" s="576"/>
      <c r="B5209" s="577"/>
      <c r="C5209" s="578"/>
      <c r="D5209" s="461"/>
      <c r="E5209" s="461"/>
      <c r="F5209" s="579"/>
    </row>
    <row r="5210" spans="1:6" x14ac:dyDescent="0.25">
      <c r="A5210" s="576"/>
      <c r="B5210" s="577"/>
      <c r="C5210" s="578"/>
      <c r="D5210" s="461"/>
      <c r="E5210" s="461"/>
      <c r="F5210" s="579"/>
    </row>
    <row r="5211" spans="1:6" x14ac:dyDescent="0.25">
      <c r="A5211" s="576"/>
      <c r="B5211" s="577"/>
      <c r="C5211" s="578"/>
      <c r="D5211" s="461"/>
      <c r="E5211" s="461"/>
      <c r="F5211" s="579"/>
    </row>
    <row r="5212" spans="1:6" x14ac:dyDescent="0.25">
      <c r="A5212" s="576"/>
      <c r="B5212" s="577"/>
      <c r="C5212" s="578"/>
      <c r="D5212" s="461"/>
      <c r="E5212" s="461"/>
      <c r="F5212" s="579"/>
    </row>
    <row r="5213" spans="1:6" x14ac:dyDescent="0.25">
      <c r="A5213" s="576"/>
      <c r="B5213" s="577"/>
      <c r="C5213" s="578"/>
      <c r="D5213" s="461"/>
      <c r="E5213" s="461"/>
      <c r="F5213" s="579"/>
    </row>
    <row r="5214" spans="1:6" x14ac:dyDescent="0.25">
      <c r="A5214" s="576"/>
      <c r="B5214" s="577"/>
      <c r="C5214" s="578"/>
      <c r="D5214" s="461"/>
      <c r="E5214" s="461"/>
      <c r="F5214" s="579"/>
    </row>
    <row r="5215" spans="1:6" x14ac:dyDescent="0.25">
      <c r="A5215" s="576"/>
      <c r="B5215" s="577"/>
      <c r="C5215" s="578"/>
      <c r="D5215" s="461"/>
      <c r="E5215" s="461"/>
      <c r="F5215" s="579"/>
    </row>
    <row r="5216" spans="1:6" x14ac:dyDescent="0.25">
      <c r="A5216" s="576"/>
      <c r="B5216" s="577"/>
      <c r="C5216" s="578"/>
      <c r="D5216" s="461"/>
      <c r="E5216" s="461"/>
      <c r="F5216" s="579"/>
    </row>
    <row r="5217" spans="1:6" x14ac:dyDescent="0.25">
      <c r="A5217" s="576"/>
      <c r="B5217" s="577"/>
      <c r="C5217" s="578"/>
      <c r="D5217" s="461"/>
      <c r="E5217" s="461"/>
      <c r="F5217" s="579"/>
    </row>
    <row r="5218" spans="1:6" x14ac:dyDescent="0.25">
      <c r="A5218" s="576"/>
      <c r="B5218" s="577"/>
      <c r="C5218" s="578"/>
      <c r="D5218" s="461"/>
      <c r="E5218" s="461"/>
      <c r="F5218" s="579"/>
    </row>
    <row r="5219" spans="1:6" x14ac:dyDescent="0.25">
      <c r="A5219" s="576"/>
      <c r="B5219" s="577"/>
      <c r="C5219" s="578"/>
      <c r="D5219" s="461"/>
      <c r="E5219" s="461"/>
      <c r="F5219" s="579"/>
    </row>
    <row r="5220" spans="1:6" x14ac:dyDescent="0.25">
      <c r="A5220" s="576"/>
      <c r="B5220" s="577"/>
      <c r="C5220" s="578"/>
      <c r="D5220" s="461"/>
      <c r="E5220" s="461"/>
      <c r="F5220" s="579"/>
    </row>
    <row r="5221" spans="1:6" x14ac:dyDescent="0.25">
      <c r="A5221" s="576"/>
      <c r="B5221" s="577"/>
      <c r="C5221" s="578"/>
      <c r="D5221" s="461"/>
      <c r="E5221" s="461"/>
      <c r="F5221" s="579"/>
    </row>
    <row r="5222" spans="1:6" x14ac:dyDescent="0.25">
      <c r="A5222" s="576"/>
      <c r="B5222" s="577"/>
      <c r="C5222" s="578"/>
      <c r="D5222" s="461"/>
      <c r="E5222" s="461"/>
      <c r="F5222" s="579"/>
    </row>
    <row r="5223" spans="1:6" x14ac:dyDescent="0.25">
      <c r="A5223" s="576"/>
      <c r="B5223" s="577"/>
      <c r="C5223" s="578"/>
      <c r="D5223" s="461"/>
      <c r="E5223" s="461"/>
      <c r="F5223" s="579"/>
    </row>
    <row r="5224" spans="1:6" x14ac:dyDescent="0.25">
      <c r="A5224" s="576"/>
      <c r="B5224" s="577"/>
      <c r="C5224" s="578"/>
      <c r="D5224" s="461"/>
      <c r="E5224" s="461"/>
      <c r="F5224" s="579"/>
    </row>
    <row r="5225" spans="1:6" x14ac:dyDescent="0.25">
      <c r="A5225" s="576"/>
      <c r="B5225" s="577"/>
      <c r="C5225" s="578"/>
      <c r="D5225" s="461"/>
      <c r="E5225" s="461"/>
      <c r="F5225" s="579"/>
    </row>
    <row r="5226" spans="1:6" x14ac:dyDescent="0.25">
      <c r="A5226" s="576"/>
      <c r="B5226" s="577"/>
      <c r="C5226" s="578"/>
      <c r="D5226" s="461"/>
      <c r="E5226" s="461"/>
      <c r="F5226" s="579"/>
    </row>
    <row r="5227" spans="1:6" x14ac:dyDescent="0.25">
      <c r="A5227" s="576"/>
      <c r="B5227" s="577"/>
      <c r="C5227" s="578"/>
      <c r="D5227" s="461"/>
      <c r="E5227" s="461"/>
      <c r="F5227" s="579"/>
    </row>
    <row r="5228" spans="1:6" x14ac:dyDescent="0.25">
      <c r="A5228" s="576"/>
      <c r="B5228" s="577"/>
      <c r="C5228" s="578"/>
      <c r="D5228" s="461"/>
      <c r="E5228" s="461"/>
      <c r="F5228" s="579"/>
    </row>
    <row r="5229" spans="1:6" x14ac:dyDescent="0.25">
      <c r="A5229" s="576"/>
      <c r="B5229" s="577"/>
      <c r="C5229" s="578"/>
      <c r="D5229" s="461"/>
      <c r="E5229" s="461"/>
      <c r="F5229" s="579"/>
    </row>
    <row r="5230" spans="1:6" x14ac:dyDescent="0.25">
      <c r="A5230" s="576"/>
      <c r="B5230" s="577"/>
      <c r="C5230" s="578"/>
      <c r="D5230" s="461"/>
      <c r="E5230" s="461"/>
      <c r="F5230" s="579"/>
    </row>
    <row r="5231" spans="1:6" x14ac:dyDescent="0.25">
      <c r="A5231" s="576"/>
      <c r="B5231" s="577"/>
      <c r="C5231" s="578"/>
      <c r="D5231" s="461"/>
      <c r="E5231" s="461"/>
      <c r="F5231" s="579"/>
    </row>
    <row r="5232" spans="1:6" x14ac:dyDescent="0.25">
      <c r="A5232" s="576"/>
      <c r="B5232" s="577"/>
      <c r="C5232" s="578"/>
      <c r="D5232" s="461"/>
      <c r="E5232" s="461"/>
      <c r="F5232" s="579"/>
    </row>
    <row r="5233" spans="1:6" x14ac:dyDescent="0.25">
      <c r="A5233" s="576"/>
      <c r="B5233" s="577"/>
      <c r="C5233" s="578"/>
      <c r="D5233" s="461"/>
      <c r="E5233" s="461"/>
      <c r="F5233" s="579"/>
    </row>
    <row r="5234" spans="1:6" x14ac:dyDescent="0.25">
      <c r="A5234" s="576"/>
      <c r="B5234" s="577"/>
      <c r="C5234" s="578"/>
      <c r="D5234" s="461"/>
      <c r="E5234" s="461"/>
      <c r="F5234" s="579"/>
    </row>
    <row r="5235" spans="1:6" x14ac:dyDescent="0.25">
      <c r="A5235" s="576"/>
      <c r="B5235" s="577"/>
      <c r="C5235" s="578"/>
      <c r="D5235" s="461"/>
      <c r="E5235" s="461"/>
      <c r="F5235" s="579"/>
    </row>
    <row r="5236" spans="1:6" x14ac:dyDescent="0.25">
      <c r="A5236" s="576"/>
      <c r="B5236" s="577"/>
      <c r="C5236" s="578"/>
      <c r="D5236" s="461"/>
      <c r="E5236" s="461"/>
      <c r="F5236" s="579"/>
    </row>
    <row r="5237" spans="1:6" x14ac:dyDescent="0.25">
      <c r="A5237" s="576"/>
      <c r="B5237" s="577"/>
      <c r="C5237" s="578"/>
      <c r="D5237" s="461"/>
      <c r="E5237" s="461"/>
      <c r="F5237" s="579"/>
    </row>
    <row r="5238" spans="1:6" x14ac:dyDescent="0.25">
      <c r="A5238" s="576"/>
      <c r="B5238" s="577"/>
      <c r="C5238" s="578"/>
      <c r="D5238" s="461"/>
      <c r="E5238" s="461"/>
      <c r="F5238" s="579"/>
    </row>
    <row r="5239" spans="1:6" x14ac:dyDescent="0.25">
      <c r="A5239" s="576"/>
      <c r="B5239" s="577"/>
      <c r="C5239" s="578"/>
      <c r="D5239" s="461"/>
      <c r="E5239" s="461"/>
      <c r="F5239" s="579"/>
    </row>
    <row r="5240" spans="1:6" x14ac:dyDescent="0.25">
      <c r="A5240" s="576"/>
      <c r="B5240" s="577"/>
      <c r="C5240" s="578"/>
      <c r="D5240" s="461"/>
      <c r="E5240" s="461"/>
      <c r="F5240" s="579"/>
    </row>
    <row r="5241" spans="1:6" x14ac:dyDescent="0.25">
      <c r="A5241" s="576"/>
      <c r="B5241" s="577"/>
      <c r="C5241" s="578"/>
      <c r="D5241" s="461"/>
      <c r="E5241" s="461"/>
      <c r="F5241" s="579"/>
    </row>
    <row r="5242" spans="1:6" x14ac:dyDescent="0.25">
      <c r="A5242" s="576"/>
      <c r="B5242" s="577"/>
      <c r="C5242" s="578"/>
      <c r="D5242" s="461"/>
      <c r="E5242" s="461"/>
      <c r="F5242" s="579"/>
    </row>
    <row r="5243" spans="1:6" x14ac:dyDescent="0.25">
      <c r="A5243" s="576"/>
      <c r="B5243" s="577"/>
      <c r="C5243" s="578"/>
      <c r="D5243" s="461"/>
      <c r="E5243" s="461"/>
      <c r="F5243" s="579"/>
    </row>
    <row r="5244" spans="1:6" x14ac:dyDescent="0.25">
      <c r="A5244" s="576"/>
      <c r="B5244" s="577"/>
      <c r="C5244" s="578"/>
      <c r="D5244" s="461"/>
      <c r="E5244" s="461"/>
      <c r="F5244" s="579"/>
    </row>
    <row r="5245" spans="1:6" x14ac:dyDescent="0.25">
      <c r="A5245" s="576"/>
      <c r="B5245" s="577"/>
      <c r="C5245" s="578"/>
      <c r="D5245" s="461"/>
      <c r="E5245" s="461"/>
      <c r="F5245" s="579"/>
    </row>
    <row r="5246" spans="1:6" x14ac:dyDescent="0.25">
      <c r="A5246" s="576"/>
      <c r="B5246" s="577"/>
      <c r="C5246" s="578"/>
      <c r="D5246" s="461"/>
      <c r="E5246" s="461"/>
      <c r="F5246" s="579"/>
    </row>
    <row r="5247" spans="1:6" x14ac:dyDescent="0.25">
      <c r="A5247" s="576"/>
      <c r="B5247" s="577"/>
      <c r="C5247" s="578"/>
      <c r="D5247" s="461"/>
      <c r="E5247" s="461"/>
      <c r="F5247" s="579"/>
    </row>
    <row r="5248" spans="1:6" x14ac:dyDescent="0.25">
      <c r="A5248" s="576"/>
      <c r="B5248" s="577"/>
      <c r="C5248" s="578"/>
      <c r="D5248" s="461"/>
      <c r="E5248" s="461"/>
      <c r="F5248" s="579"/>
    </row>
    <row r="5249" spans="1:6" x14ac:dyDescent="0.25">
      <c r="A5249" s="576"/>
      <c r="B5249" s="577"/>
      <c r="C5249" s="578"/>
      <c r="D5249" s="461"/>
      <c r="E5249" s="461"/>
      <c r="F5249" s="579"/>
    </row>
    <row r="5250" spans="1:6" x14ac:dyDescent="0.25">
      <c r="A5250" s="576"/>
      <c r="B5250" s="577"/>
      <c r="C5250" s="578"/>
      <c r="D5250" s="461"/>
      <c r="E5250" s="461"/>
      <c r="F5250" s="579"/>
    </row>
    <row r="5251" spans="1:6" x14ac:dyDescent="0.25">
      <c r="A5251" s="576"/>
      <c r="B5251" s="577"/>
      <c r="C5251" s="578"/>
      <c r="D5251" s="461"/>
      <c r="E5251" s="461"/>
      <c r="F5251" s="579"/>
    </row>
    <row r="5252" spans="1:6" x14ac:dyDescent="0.25">
      <c r="A5252" s="576"/>
      <c r="B5252" s="577"/>
      <c r="C5252" s="578"/>
      <c r="D5252" s="461"/>
      <c r="E5252" s="461"/>
      <c r="F5252" s="579"/>
    </row>
    <row r="5253" spans="1:6" x14ac:dyDescent="0.25">
      <c r="A5253" s="576"/>
      <c r="B5253" s="577"/>
      <c r="C5253" s="578"/>
      <c r="D5253" s="461"/>
      <c r="E5253" s="461"/>
      <c r="F5253" s="579"/>
    </row>
    <row r="5254" spans="1:6" x14ac:dyDescent="0.25">
      <c r="A5254" s="576"/>
      <c r="B5254" s="577"/>
      <c r="C5254" s="578"/>
      <c r="D5254" s="461"/>
      <c r="E5254" s="461"/>
      <c r="F5254" s="579"/>
    </row>
    <row r="5255" spans="1:6" x14ac:dyDescent="0.25">
      <c r="A5255" s="576"/>
      <c r="B5255" s="577"/>
      <c r="C5255" s="578"/>
      <c r="D5255" s="461"/>
      <c r="E5255" s="461"/>
      <c r="F5255" s="579"/>
    </row>
    <row r="5256" spans="1:6" x14ac:dyDescent="0.25">
      <c r="A5256" s="576"/>
      <c r="B5256" s="577"/>
      <c r="C5256" s="578"/>
      <c r="D5256" s="461"/>
      <c r="E5256" s="461"/>
      <c r="F5256" s="579"/>
    </row>
    <row r="5257" spans="1:6" x14ac:dyDescent="0.25">
      <c r="A5257" s="576"/>
      <c r="B5257" s="577"/>
      <c r="C5257" s="578"/>
      <c r="D5257" s="461"/>
      <c r="E5257" s="461"/>
      <c r="F5257" s="579"/>
    </row>
    <row r="5258" spans="1:6" x14ac:dyDescent="0.25">
      <c r="A5258" s="576"/>
      <c r="B5258" s="577"/>
      <c r="C5258" s="578"/>
      <c r="D5258" s="461"/>
      <c r="E5258" s="461"/>
      <c r="F5258" s="579"/>
    </row>
    <row r="5259" spans="1:6" x14ac:dyDescent="0.25">
      <c r="A5259" s="576"/>
      <c r="B5259" s="577"/>
      <c r="C5259" s="578"/>
      <c r="D5259" s="461"/>
      <c r="E5259" s="461"/>
      <c r="F5259" s="579"/>
    </row>
    <row r="5260" spans="1:6" x14ac:dyDescent="0.25">
      <c r="A5260" s="576"/>
      <c r="B5260" s="577"/>
      <c r="C5260" s="578"/>
      <c r="D5260" s="461"/>
      <c r="E5260" s="461"/>
      <c r="F5260" s="579"/>
    </row>
    <row r="5261" spans="1:6" x14ac:dyDescent="0.25">
      <c r="A5261" s="576"/>
      <c r="B5261" s="577"/>
      <c r="C5261" s="578"/>
      <c r="D5261" s="461"/>
      <c r="E5261" s="461"/>
      <c r="F5261" s="579"/>
    </row>
    <row r="5262" spans="1:6" x14ac:dyDescent="0.25">
      <c r="A5262" s="576"/>
      <c r="B5262" s="577"/>
      <c r="C5262" s="578"/>
      <c r="D5262" s="461"/>
      <c r="E5262" s="461"/>
      <c r="F5262" s="579"/>
    </row>
    <row r="5263" spans="1:6" x14ac:dyDescent="0.25">
      <c r="A5263" s="576"/>
      <c r="B5263" s="577"/>
      <c r="C5263" s="578"/>
      <c r="D5263" s="461"/>
      <c r="E5263" s="461"/>
      <c r="F5263" s="579"/>
    </row>
    <row r="5264" spans="1:6" x14ac:dyDescent="0.25">
      <c r="A5264" s="576"/>
      <c r="B5264" s="577"/>
      <c r="C5264" s="578"/>
      <c r="D5264" s="461"/>
      <c r="E5264" s="461"/>
      <c r="F5264" s="579"/>
    </row>
    <row r="5265" spans="1:6" x14ac:dyDescent="0.25">
      <c r="A5265" s="576"/>
      <c r="B5265" s="577"/>
      <c r="C5265" s="578"/>
      <c r="D5265" s="461"/>
      <c r="E5265" s="461"/>
      <c r="F5265" s="579"/>
    </row>
    <row r="5266" spans="1:6" x14ac:dyDescent="0.25">
      <c r="A5266" s="576"/>
      <c r="B5266" s="577"/>
      <c r="C5266" s="578"/>
      <c r="D5266" s="461"/>
      <c r="E5266" s="461"/>
      <c r="F5266" s="579"/>
    </row>
    <row r="5267" spans="1:6" x14ac:dyDescent="0.25">
      <c r="A5267" s="576"/>
      <c r="B5267" s="577"/>
      <c r="C5267" s="578"/>
      <c r="D5267" s="461"/>
      <c r="E5267" s="461"/>
      <c r="F5267" s="579"/>
    </row>
    <row r="5268" spans="1:6" x14ac:dyDescent="0.25">
      <c r="A5268" s="576"/>
      <c r="B5268" s="577"/>
      <c r="C5268" s="578"/>
      <c r="D5268" s="461"/>
      <c r="E5268" s="461"/>
      <c r="F5268" s="579"/>
    </row>
    <row r="5269" spans="1:6" x14ac:dyDescent="0.25">
      <c r="A5269" s="576"/>
      <c r="B5269" s="577"/>
      <c r="C5269" s="578"/>
      <c r="D5269" s="461"/>
      <c r="E5269" s="461"/>
      <c r="F5269" s="579"/>
    </row>
    <row r="5270" spans="1:6" x14ac:dyDescent="0.25">
      <c r="A5270" s="576"/>
      <c r="B5270" s="577"/>
      <c r="C5270" s="578"/>
      <c r="D5270" s="461"/>
      <c r="E5270" s="461"/>
      <c r="F5270" s="579"/>
    </row>
    <row r="5271" spans="1:6" x14ac:dyDescent="0.25">
      <c r="A5271" s="576"/>
      <c r="B5271" s="577"/>
      <c r="C5271" s="578"/>
      <c r="D5271" s="461"/>
      <c r="E5271" s="461"/>
      <c r="F5271" s="579"/>
    </row>
    <row r="5272" spans="1:6" x14ac:dyDescent="0.25">
      <c r="A5272" s="576"/>
      <c r="B5272" s="577"/>
      <c r="C5272" s="578"/>
      <c r="D5272" s="461"/>
      <c r="E5272" s="461"/>
      <c r="F5272" s="579"/>
    </row>
    <row r="5273" spans="1:6" x14ac:dyDescent="0.25">
      <c r="A5273" s="576"/>
      <c r="B5273" s="577"/>
      <c r="C5273" s="578"/>
      <c r="D5273" s="461"/>
      <c r="E5273" s="461"/>
      <c r="F5273" s="579"/>
    </row>
    <row r="5274" spans="1:6" x14ac:dyDescent="0.25">
      <c r="A5274" s="576"/>
      <c r="B5274" s="577"/>
      <c r="C5274" s="578"/>
      <c r="D5274" s="461"/>
      <c r="E5274" s="461"/>
      <c r="F5274" s="579"/>
    </row>
    <row r="5275" spans="1:6" x14ac:dyDescent="0.25">
      <c r="A5275" s="576"/>
      <c r="B5275" s="577"/>
      <c r="C5275" s="578"/>
      <c r="D5275" s="461"/>
      <c r="E5275" s="461"/>
      <c r="F5275" s="579"/>
    </row>
    <row r="5276" spans="1:6" x14ac:dyDescent="0.25">
      <c r="A5276" s="576"/>
      <c r="B5276" s="577"/>
      <c r="C5276" s="578"/>
      <c r="D5276" s="461"/>
      <c r="E5276" s="461"/>
      <c r="F5276" s="579"/>
    </row>
    <row r="5277" spans="1:6" x14ac:dyDescent="0.25">
      <c r="A5277" s="576"/>
      <c r="B5277" s="577"/>
      <c r="C5277" s="578"/>
      <c r="D5277" s="461"/>
      <c r="E5277" s="461"/>
      <c r="F5277" s="579"/>
    </row>
    <row r="5278" spans="1:6" x14ac:dyDescent="0.25">
      <c r="A5278" s="576"/>
      <c r="B5278" s="577"/>
      <c r="C5278" s="578"/>
      <c r="D5278" s="461"/>
      <c r="E5278" s="461"/>
      <c r="F5278" s="579"/>
    </row>
    <row r="5279" spans="1:6" x14ac:dyDescent="0.25">
      <c r="A5279" s="576"/>
      <c r="B5279" s="577"/>
      <c r="C5279" s="578"/>
      <c r="D5279" s="461"/>
      <c r="E5279" s="461"/>
      <c r="F5279" s="579"/>
    </row>
    <row r="5280" spans="1:6" x14ac:dyDescent="0.25">
      <c r="A5280" s="576"/>
      <c r="B5280" s="577"/>
      <c r="C5280" s="578"/>
      <c r="D5280" s="461"/>
      <c r="E5280" s="461"/>
      <c r="F5280" s="579"/>
    </row>
    <row r="5281" spans="1:6" x14ac:dyDescent="0.25">
      <c r="A5281" s="576"/>
      <c r="B5281" s="577"/>
      <c r="C5281" s="578"/>
      <c r="D5281" s="461"/>
      <c r="E5281" s="461"/>
      <c r="F5281" s="579"/>
    </row>
    <row r="5282" spans="1:6" x14ac:dyDescent="0.25">
      <c r="A5282" s="576"/>
      <c r="B5282" s="577"/>
      <c r="C5282" s="578"/>
      <c r="D5282" s="461"/>
      <c r="E5282" s="461"/>
      <c r="F5282" s="579"/>
    </row>
    <row r="5283" spans="1:6" x14ac:dyDescent="0.25">
      <c r="A5283" s="576"/>
      <c r="B5283" s="577"/>
      <c r="C5283" s="578"/>
      <c r="D5283" s="461"/>
      <c r="E5283" s="461"/>
      <c r="F5283" s="579"/>
    </row>
    <row r="5284" spans="1:6" x14ac:dyDescent="0.25">
      <c r="A5284" s="576"/>
      <c r="B5284" s="577"/>
      <c r="C5284" s="578"/>
      <c r="D5284" s="461"/>
      <c r="E5284" s="461"/>
      <c r="F5284" s="579"/>
    </row>
    <row r="5285" spans="1:6" x14ac:dyDescent="0.25">
      <c r="A5285" s="576"/>
      <c r="B5285" s="577"/>
      <c r="C5285" s="578"/>
      <c r="D5285" s="461"/>
      <c r="E5285" s="461"/>
      <c r="F5285" s="579"/>
    </row>
    <row r="5286" spans="1:6" x14ac:dyDescent="0.25">
      <c r="A5286" s="576"/>
      <c r="B5286" s="577"/>
      <c r="C5286" s="578"/>
      <c r="D5286" s="461"/>
      <c r="E5286" s="461"/>
      <c r="F5286" s="579"/>
    </row>
    <row r="5287" spans="1:6" x14ac:dyDescent="0.25">
      <c r="A5287" s="576"/>
      <c r="B5287" s="577"/>
      <c r="C5287" s="578"/>
      <c r="D5287" s="461"/>
      <c r="E5287" s="461"/>
      <c r="F5287" s="579"/>
    </row>
    <row r="5288" spans="1:6" x14ac:dyDescent="0.25">
      <c r="A5288" s="576"/>
      <c r="B5288" s="577"/>
      <c r="C5288" s="578"/>
      <c r="D5288" s="461"/>
      <c r="E5288" s="461"/>
      <c r="F5288" s="579"/>
    </row>
    <row r="5289" spans="1:6" x14ac:dyDescent="0.25">
      <c r="A5289" s="576"/>
      <c r="B5289" s="577"/>
      <c r="C5289" s="578"/>
      <c r="D5289" s="461"/>
      <c r="E5289" s="461"/>
      <c r="F5289" s="579"/>
    </row>
    <row r="5290" spans="1:6" x14ac:dyDescent="0.25">
      <c r="A5290" s="576"/>
      <c r="B5290" s="577"/>
      <c r="C5290" s="578"/>
      <c r="D5290" s="461"/>
      <c r="E5290" s="461"/>
      <c r="F5290" s="579"/>
    </row>
    <row r="5291" spans="1:6" x14ac:dyDescent="0.25">
      <c r="A5291" s="576"/>
      <c r="B5291" s="577"/>
      <c r="C5291" s="578"/>
      <c r="D5291" s="461"/>
      <c r="E5291" s="461"/>
      <c r="F5291" s="579"/>
    </row>
    <row r="5292" spans="1:6" x14ac:dyDescent="0.25">
      <c r="A5292" s="576"/>
      <c r="B5292" s="577"/>
      <c r="C5292" s="578"/>
      <c r="D5292" s="461"/>
      <c r="E5292" s="461"/>
      <c r="F5292" s="579"/>
    </row>
    <row r="5293" spans="1:6" x14ac:dyDescent="0.25">
      <c r="A5293" s="576"/>
      <c r="B5293" s="577"/>
      <c r="C5293" s="578"/>
      <c r="D5293" s="461"/>
      <c r="E5293" s="461"/>
      <c r="F5293" s="579"/>
    </row>
    <row r="5294" spans="1:6" x14ac:dyDescent="0.25">
      <c r="A5294" s="576"/>
      <c r="B5294" s="577"/>
      <c r="C5294" s="578"/>
      <c r="D5294" s="461"/>
      <c r="E5294" s="461"/>
      <c r="F5294" s="579"/>
    </row>
    <row r="5295" spans="1:6" x14ac:dyDescent="0.25">
      <c r="A5295" s="576"/>
      <c r="B5295" s="577"/>
      <c r="C5295" s="578"/>
      <c r="D5295" s="461"/>
      <c r="E5295" s="461"/>
      <c r="F5295" s="579"/>
    </row>
    <row r="5296" spans="1:6" x14ac:dyDescent="0.25">
      <c r="A5296" s="576"/>
      <c r="B5296" s="577"/>
      <c r="C5296" s="578"/>
      <c r="D5296" s="461"/>
      <c r="E5296" s="461"/>
      <c r="F5296" s="579"/>
    </row>
    <row r="5297" spans="1:6" x14ac:dyDescent="0.25">
      <c r="A5297" s="576"/>
      <c r="B5297" s="577"/>
      <c r="C5297" s="578"/>
      <c r="D5297" s="461"/>
      <c r="E5297" s="461"/>
      <c r="F5297" s="579"/>
    </row>
    <row r="5298" spans="1:6" x14ac:dyDescent="0.25">
      <c r="A5298" s="576"/>
      <c r="B5298" s="577"/>
      <c r="C5298" s="578"/>
      <c r="D5298" s="461"/>
      <c r="E5298" s="461"/>
      <c r="F5298" s="579"/>
    </row>
    <row r="5299" spans="1:6" x14ac:dyDescent="0.25">
      <c r="A5299" s="576"/>
      <c r="B5299" s="577"/>
      <c r="C5299" s="578"/>
      <c r="D5299" s="461"/>
      <c r="E5299" s="461"/>
      <c r="F5299" s="579"/>
    </row>
    <row r="5300" spans="1:6" x14ac:dyDescent="0.25">
      <c r="A5300" s="576"/>
      <c r="B5300" s="577"/>
      <c r="C5300" s="578"/>
      <c r="D5300" s="461"/>
      <c r="E5300" s="461"/>
      <c r="F5300" s="579"/>
    </row>
    <row r="5301" spans="1:6" x14ac:dyDescent="0.25">
      <c r="A5301" s="576"/>
      <c r="B5301" s="577"/>
      <c r="C5301" s="578"/>
      <c r="D5301" s="461"/>
      <c r="E5301" s="461"/>
      <c r="F5301" s="579"/>
    </row>
    <row r="5302" spans="1:6" x14ac:dyDescent="0.25">
      <c r="A5302" s="576"/>
      <c r="B5302" s="577"/>
      <c r="C5302" s="578"/>
      <c r="D5302" s="461"/>
      <c r="E5302" s="461"/>
      <c r="F5302" s="579"/>
    </row>
    <row r="5303" spans="1:6" x14ac:dyDescent="0.25">
      <c r="A5303" s="576"/>
      <c r="B5303" s="577"/>
      <c r="C5303" s="578"/>
      <c r="D5303" s="461"/>
      <c r="E5303" s="461"/>
      <c r="F5303" s="579"/>
    </row>
    <row r="5304" spans="1:6" x14ac:dyDescent="0.25">
      <c r="A5304" s="576"/>
      <c r="B5304" s="577"/>
      <c r="C5304" s="578"/>
      <c r="D5304" s="461"/>
      <c r="E5304" s="461"/>
      <c r="F5304" s="579"/>
    </row>
    <row r="5305" spans="1:6" x14ac:dyDescent="0.25">
      <c r="A5305" s="576"/>
      <c r="B5305" s="577"/>
      <c r="C5305" s="578"/>
      <c r="D5305" s="461"/>
      <c r="E5305" s="461"/>
      <c r="F5305" s="579"/>
    </row>
    <row r="5306" spans="1:6" x14ac:dyDescent="0.25">
      <c r="A5306" s="576"/>
      <c r="B5306" s="577"/>
      <c r="C5306" s="578"/>
      <c r="D5306" s="461"/>
      <c r="E5306" s="461"/>
      <c r="F5306" s="579"/>
    </row>
    <row r="5307" spans="1:6" x14ac:dyDescent="0.25">
      <c r="A5307" s="576"/>
      <c r="B5307" s="577"/>
      <c r="C5307" s="578"/>
      <c r="D5307" s="461"/>
      <c r="E5307" s="461"/>
      <c r="F5307" s="579"/>
    </row>
    <row r="5308" spans="1:6" x14ac:dyDescent="0.25">
      <c r="A5308" s="576"/>
      <c r="B5308" s="577"/>
      <c r="C5308" s="578"/>
      <c r="D5308" s="461"/>
      <c r="E5308" s="461"/>
      <c r="F5308" s="579"/>
    </row>
    <row r="5309" spans="1:6" x14ac:dyDescent="0.25">
      <c r="A5309" s="576"/>
      <c r="B5309" s="577"/>
      <c r="C5309" s="578"/>
      <c r="D5309" s="461"/>
      <c r="E5309" s="461"/>
      <c r="F5309" s="579"/>
    </row>
    <row r="5310" spans="1:6" x14ac:dyDescent="0.25">
      <c r="A5310" s="576"/>
      <c r="B5310" s="577"/>
      <c r="C5310" s="578"/>
      <c r="D5310" s="461"/>
      <c r="E5310" s="461"/>
      <c r="F5310" s="579"/>
    </row>
    <row r="5311" spans="1:6" x14ac:dyDescent="0.25">
      <c r="A5311" s="576"/>
      <c r="B5311" s="577"/>
      <c r="C5311" s="578"/>
      <c r="D5311" s="461"/>
      <c r="E5311" s="461"/>
      <c r="F5311" s="579"/>
    </row>
    <row r="5312" spans="1:6" x14ac:dyDescent="0.25">
      <c r="A5312" s="576"/>
      <c r="B5312" s="577"/>
      <c r="C5312" s="578"/>
      <c r="D5312" s="461"/>
      <c r="E5312" s="461"/>
      <c r="F5312" s="579"/>
    </row>
    <row r="5313" spans="1:6" x14ac:dyDescent="0.25">
      <c r="A5313" s="576"/>
      <c r="B5313" s="577"/>
      <c r="C5313" s="578"/>
      <c r="D5313" s="461"/>
      <c r="E5313" s="461"/>
      <c r="F5313" s="579"/>
    </row>
    <row r="5314" spans="1:6" x14ac:dyDescent="0.25">
      <c r="A5314" s="576"/>
      <c r="B5314" s="577"/>
      <c r="C5314" s="578"/>
      <c r="D5314" s="461"/>
      <c r="E5314" s="461"/>
      <c r="F5314" s="579"/>
    </row>
    <row r="5315" spans="1:6" x14ac:dyDescent="0.25">
      <c r="A5315" s="576"/>
      <c r="B5315" s="577"/>
      <c r="C5315" s="578"/>
      <c r="D5315" s="461"/>
      <c r="E5315" s="461"/>
      <c r="F5315" s="579"/>
    </row>
    <row r="5316" spans="1:6" x14ac:dyDescent="0.25">
      <c r="A5316" s="576"/>
      <c r="B5316" s="577"/>
      <c r="C5316" s="578"/>
      <c r="D5316" s="461"/>
      <c r="E5316" s="461"/>
      <c r="F5316" s="579"/>
    </row>
    <row r="5317" spans="1:6" x14ac:dyDescent="0.25">
      <c r="A5317" s="576"/>
      <c r="B5317" s="577"/>
      <c r="C5317" s="578"/>
      <c r="D5317" s="461"/>
      <c r="E5317" s="461"/>
      <c r="F5317" s="579"/>
    </row>
    <row r="5318" spans="1:6" x14ac:dyDescent="0.25">
      <c r="A5318" s="576"/>
      <c r="B5318" s="577"/>
      <c r="C5318" s="578"/>
      <c r="D5318" s="461"/>
      <c r="E5318" s="461"/>
      <c r="F5318" s="579"/>
    </row>
    <row r="5319" spans="1:6" x14ac:dyDescent="0.25">
      <c r="A5319" s="576"/>
      <c r="B5319" s="577"/>
      <c r="C5319" s="578"/>
      <c r="D5319" s="461"/>
      <c r="E5319" s="461"/>
      <c r="F5319" s="579"/>
    </row>
    <row r="5320" spans="1:6" x14ac:dyDescent="0.25">
      <c r="A5320" s="576"/>
      <c r="B5320" s="577"/>
      <c r="C5320" s="578"/>
      <c r="D5320" s="461"/>
      <c r="E5320" s="461"/>
      <c r="F5320" s="579"/>
    </row>
    <row r="5321" spans="1:6" x14ac:dyDescent="0.25">
      <c r="A5321" s="576"/>
      <c r="B5321" s="577"/>
      <c r="C5321" s="578"/>
      <c r="D5321" s="461"/>
      <c r="E5321" s="461"/>
      <c r="F5321" s="579"/>
    </row>
    <row r="5322" spans="1:6" x14ac:dyDescent="0.25">
      <c r="A5322" s="576"/>
      <c r="B5322" s="577"/>
      <c r="C5322" s="578"/>
      <c r="D5322" s="461"/>
      <c r="E5322" s="461"/>
      <c r="F5322" s="579"/>
    </row>
    <row r="5323" spans="1:6" x14ac:dyDescent="0.25">
      <c r="A5323" s="576"/>
      <c r="B5323" s="577"/>
      <c r="C5323" s="578"/>
      <c r="D5323" s="461"/>
      <c r="E5323" s="461"/>
      <c r="F5323" s="579"/>
    </row>
    <row r="5324" spans="1:6" x14ac:dyDescent="0.25">
      <c r="A5324" s="576"/>
      <c r="B5324" s="577"/>
      <c r="C5324" s="578"/>
      <c r="D5324" s="461"/>
      <c r="E5324" s="461"/>
      <c r="F5324" s="579"/>
    </row>
    <row r="5325" spans="1:6" x14ac:dyDescent="0.25">
      <c r="A5325" s="576"/>
      <c r="B5325" s="577"/>
      <c r="C5325" s="578"/>
      <c r="D5325" s="461"/>
      <c r="E5325" s="461"/>
      <c r="F5325" s="579"/>
    </row>
    <row r="5326" spans="1:6" x14ac:dyDescent="0.25">
      <c r="A5326" s="576"/>
      <c r="B5326" s="577"/>
      <c r="C5326" s="578"/>
      <c r="D5326" s="461"/>
      <c r="E5326" s="461"/>
      <c r="F5326" s="579"/>
    </row>
    <row r="5327" spans="1:6" x14ac:dyDescent="0.25">
      <c r="A5327" s="576"/>
      <c r="B5327" s="577"/>
      <c r="C5327" s="578"/>
      <c r="D5327" s="461"/>
      <c r="E5327" s="461"/>
      <c r="F5327" s="579"/>
    </row>
    <row r="5328" spans="1:6" x14ac:dyDescent="0.25">
      <c r="A5328" s="576"/>
      <c r="B5328" s="577"/>
      <c r="C5328" s="578"/>
      <c r="D5328" s="461"/>
      <c r="E5328" s="461"/>
      <c r="F5328" s="579"/>
    </row>
    <row r="5329" spans="1:6" x14ac:dyDescent="0.25">
      <c r="A5329" s="576"/>
      <c r="B5329" s="577"/>
      <c r="C5329" s="578"/>
      <c r="D5329" s="461"/>
      <c r="E5329" s="461"/>
      <c r="F5329" s="579"/>
    </row>
    <row r="5330" spans="1:6" x14ac:dyDescent="0.25">
      <c r="A5330" s="576"/>
      <c r="B5330" s="577"/>
      <c r="C5330" s="578"/>
      <c r="D5330" s="461"/>
      <c r="E5330" s="461"/>
      <c r="F5330" s="579"/>
    </row>
    <row r="5331" spans="1:6" x14ac:dyDescent="0.25">
      <c r="A5331" s="576"/>
      <c r="B5331" s="577"/>
      <c r="C5331" s="578"/>
      <c r="D5331" s="461"/>
      <c r="E5331" s="461"/>
      <c r="F5331" s="579"/>
    </row>
    <row r="5332" spans="1:6" x14ac:dyDescent="0.25">
      <c r="A5332" s="576"/>
      <c r="B5332" s="577"/>
      <c r="C5332" s="578"/>
      <c r="D5332" s="461"/>
      <c r="E5332" s="461"/>
      <c r="F5332" s="579"/>
    </row>
    <row r="5333" spans="1:6" x14ac:dyDescent="0.25">
      <c r="A5333" s="576"/>
      <c r="B5333" s="577"/>
      <c r="C5333" s="578"/>
      <c r="D5333" s="461"/>
      <c r="E5333" s="461"/>
      <c r="F5333" s="579"/>
    </row>
    <row r="5334" spans="1:6" x14ac:dyDescent="0.25">
      <c r="A5334" s="576"/>
      <c r="B5334" s="577"/>
      <c r="C5334" s="578"/>
      <c r="D5334" s="461"/>
      <c r="E5334" s="461"/>
      <c r="F5334" s="579"/>
    </row>
    <row r="5335" spans="1:6" x14ac:dyDescent="0.25">
      <c r="A5335" s="576"/>
      <c r="B5335" s="577"/>
      <c r="C5335" s="578"/>
      <c r="D5335" s="461"/>
      <c r="E5335" s="461"/>
      <c r="F5335" s="579"/>
    </row>
    <row r="5336" spans="1:6" x14ac:dyDescent="0.25">
      <c r="A5336" s="576"/>
      <c r="B5336" s="577"/>
      <c r="C5336" s="578"/>
      <c r="D5336" s="461"/>
      <c r="E5336" s="461"/>
      <c r="F5336" s="579"/>
    </row>
    <row r="5337" spans="1:6" x14ac:dyDescent="0.25">
      <c r="A5337" s="576"/>
      <c r="B5337" s="577"/>
      <c r="C5337" s="578"/>
      <c r="D5337" s="461"/>
      <c r="E5337" s="461"/>
      <c r="F5337" s="579"/>
    </row>
    <row r="5338" spans="1:6" x14ac:dyDescent="0.25">
      <c r="A5338" s="576"/>
      <c r="B5338" s="577"/>
      <c r="C5338" s="578"/>
      <c r="D5338" s="461"/>
      <c r="E5338" s="461"/>
      <c r="F5338" s="579"/>
    </row>
    <row r="5339" spans="1:6" x14ac:dyDescent="0.25">
      <c r="A5339" s="576"/>
      <c r="B5339" s="577"/>
      <c r="C5339" s="578"/>
      <c r="D5339" s="461"/>
      <c r="E5339" s="461"/>
      <c r="F5339" s="579"/>
    </row>
    <row r="5340" spans="1:6" x14ac:dyDescent="0.25">
      <c r="A5340" s="576"/>
      <c r="B5340" s="577"/>
      <c r="C5340" s="578"/>
      <c r="D5340" s="461"/>
      <c r="E5340" s="461"/>
      <c r="F5340" s="579"/>
    </row>
    <row r="5341" spans="1:6" x14ac:dyDescent="0.25">
      <c r="A5341" s="576"/>
      <c r="B5341" s="577"/>
      <c r="C5341" s="578"/>
      <c r="D5341" s="461"/>
      <c r="E5341" s="461"/>
      <c r="F5341" s="579"/>
    </row>
    <row r="5342" spans="1:6" x14ac:dyDescent="0.25">
      <c r="A5342" s="576"/>
      <c r="B5342" s="577"/>
      <c r="C5342" s="578"/>
      <c r="D5342" s="461"/>
      <c r="E5342" s="461"/>
      <c r="F5342" s="579"/>
    </row>
    <row r="5343" spans="1:6" x14ac:dyDescent="0.25">
      <c r="A5343" s="576"/>
      <c r="B5343" s="577"/>
      <c r="C5343" s="578"/>
      <c r="D5343" s="461"/>
      <c r="E5343" s="461"/>
      <c r="F5343" s="579"/>
    </row>
    <row r="5344" spans="1:6" x14ac:dyDescent="0.25">
      <c r="A5344" s="576"/>
      <c r="B5344" s="577"/>
      <c r="C5344" s="578"/>
      <c r="D5344" s="461"/>
      <c r="E5344" s="461"/>
      <c r="F5344" s="579"/>
    </row>
    <row r="5345" spans="1:6" x14ac:dyDescent="0.25">
      <c r="A5345" s="576"/>
      <c r="B5345" s="577"/>
      <c r="C5345" s="578"/>
      <c r="D5345" s="461"/>
      <c r="E5345" s="461"/>
      <c r="F5345" s="579"/>
    </row>
    <row r="5346" spans="1:6" x14ac:dyDescent="0.25">
      <c r="A5346" s="576"/>
      <c r="B5346" s="577"/>
      <c r="C5346" s="578"/>
      <c r="D5346" s="461"/>
      <c r="E5346" s="461"/>
      <c r="F5346" s="579"/>
    </row>
    <row r="5347" spans="1:6" x14ac:dyDescent="0.25">
      <c r="A5347" s="576"/>
      <c r="B5347" s="577"/>
      <c r="C5347" s="578"/>
      <c r="D5347" s="461"/>
      <c r="E5347" s="461"/>
      <c r="F5347" s="579"/>
    </row>
    <row r="5348" spans="1:6" x14ac:dyDescent="0.25">
      <c r="A5348" s="576"/>
      <c r="B5348" s="577"/>
      <c r="C5348" s="578"/>
      <c r="D5348" s="461"/>
      <c r="E5348" s="461"/>
      <c r="F5348" s="579"/>
    </row>
    <row r="5349" spans="1:6" x14ac:dyDescent="0.25">
      <c r="A5349" s="576"/>
      <c r="B5349" s="577"/>
      <c r="C5349" s="578"/>
      <c r="D5349" s="461"/>
      <c r="E5349" s="461"/>
      <c r="F5349" s="579"/>
    </row>
    <row r="5350" spans="1:6" x14ac:dyDescent="0.25">
      <c r="A5350" s="576"/>
      <c r="B5350" s="577"/>
      <c r="C5350" s="578"/>
      <c r="D5350" s="461"/>
      <c r="E5350" s="461"/>
      <c r="F5350" s="579"/>
    </row>
    <row r="5351" spans="1:6" x14ac:dyDescent="0.25">
      <c r="A5351" s="576"/>
      <c r="B5351" s="577"/>
      <c r="C5351" s="578"/>
      <c r="D5351" s="461"/>
      <c r="E5351" s="461"/>
      <c r="F5351" s="579"/>
    </row>
    <row r="5352" spans="1:6" x14ac:dyDescent="0.25">
      <c r="A5352" s="576"/>
      <c r="B5352" s="577"/>
      <c r="C5352" s="578"/>
      <c r="D5352" s="461"/>
      <c r="E5352" s="461"/>
      <c r="F5352" s="579"/>
    </row>
    <row r="5353" spans="1:6" x14ac:dyDescent="0.25">
      <c r="A5353" s="576"/>
      <c r="B5353" s="577"/>
      <c r="C5353" s="578"/>
      <c r="D5353" s="461"/>
      <c r="E5353" s="461"/>
      <c r="F5353" s="579"/>
    </row>
    <row r="5354" spans="1:6" x14ac:dyDescent="0.25">
      <c r="A5354" s="576"/>
      <c r="B5354" s="577"/>
      <c r="C5354" s="578"/>
      <c r="D5354" s="461"/>
      <c r="E5354" s="461"/>
      <c r="F5354" s="579"/>
    </row>
    <row r="5355" spans="1:6" x14ac:dyDescent="0.25">
      <c r="A5355" s="576"/>
      <c r="B5355" s="577"/>
      <c r="C5355" s="578"/>
      <c r="D5355" s="461"/>
      <c r="E5355" s="461"/>
      <c r="F5355" s="579"/>
    </row>
    <row r="5356" spans="1:6" x14ac:dyDescent="0.25">
      <c r="A5356" s="576"/>
      <c r="B5356" s="577"/>
      <c r="C5356" s="578"/>
      <c r="D5356" s="461"/>
      <c r="E5356" s="461"/>
      <c r="F5356" s="579"/>
    </row>
    <row r="5357" spans="1:6" x14ac:dyDescent="0.25">
      <c r="A5357" s="576"/>
      <c r="B5357" s="577"/>
      <c r="C5357" s="578"/>
      <c r="D5357" s="461"/>
      <c r="E5357" s="461"/>
      <c r="F5357" s="579"/>
    </row>
    <row r="5358" spans="1:6" x14ac:dyDescent="0.25">
      <c r="A5358" s="576"/>
      <c r="B5358" s="577"/>
      <c r="C5358" s="578"/>
      <c r="D5358" s="461"/>
      <c r="E5358" s="461"/>
      <c r="F5358" s="579"/>
    </row>
    <row r="5359" spans="1:6" x14ac:dyDescent="0.25">
      <c r="A5359" s="576"/>
      <c r="B5359" s="577"/>
      <c r="C5359" s="578"/>
      <c r="D5359" s="461"/>
      <c r="E5359" s="461"/>
      <c r="F5359" s="579"/>
    </row>
    <row r="5360" spans="1:6" x14ac:dyDescent="0.25">
      <c r="A5360" s="576"/>
      <c r="B5360" s="577"/>
      <c r="C5360" s="578"/>
      <c r="D5360" s="461"/>
      <c r="E5360" s="461"/>
      <c r="F5360" s="579"/>
    </row>
    <row r="5361" spans="1:6" x14ac:dyDescent="0.25">
      <c r="A5361" s="576"/>
      <c r="B5361" s="577"/>
      <c r="C5361" s="578"/>
      <c r="D5361" s="461"/>
      <c r="E5361" s="461"/>
      <c r="F5361" s="579"/>
    </row>
    <row r="5362" spans="1:6" x14ac:dyDescent="0.25">
      <c r="A5362" s="576"/>
      <c r="B5362" s="577"/>
      <c r="C5362" s="578"/>
      <c r="D5362" s="461"/>
      <c r="E5362" s="461"/>
      <c r="F5362" s="579"/>
    </row>
    <row r="5363" spans="1:6" x14ac:dyDescent="0.25">
      <c r="A5363" s="576"/>
      <c r="B5363" s="577"/>
      <c r="C5363" s="578"/>
      <c r="D5363" s="461"/>
      <c r="E5363" s="461"/>
      <c r="F5363" s="579"/>
    </row>
    <row r="5364" spans="1:6" x14ac:dyDescent="0.25">
      <c r="A5364" s="576"/>
      <c r="B5364" s="577"/>
      <c r="C5364" s="578"/>
      <c r="D5364" s="461"/>
      <c r="E5364" s="461"/>
      <c r="F5364" s="579"/>
    </row>
    <row r="5365" spans="1:6" x14ac:dyDescent="0.25">
      <c r="A5365" s="576"/>
      <c r="B5365" s="577"/>
      <c r="C5365" s="578"/>
      <c r="D5365" s="461"/>
      <c r="E5365" s="461"/>
      <c r="F5365" s="579"/>
    </row>
    <row r="5366" spans="1:6" x14ac:dyDescent="0.25">
      <c r="A5366" s="576"/>
      <c r="B5366" s="577"/>
      <c r="C5366" s="578"/>
      <c r="D5366" s="461"/>
      <c r="E5366" s="461"/>
      <c r="F5366" s="579"/>
    </row>
    <row r="5367" spans="1:6" x14ac:dyDescent="0.25">
      <c r="A5367" s="576"/>
      <c r="B5367" s="577"/>
      <c r="C5367" s="578"/>
      <c r="D5367" s="461"/>
      <c r="E5367" s="461"/>
      <c r="F5367" s="579"/>
    </row>
    <row r="5368" spans="1:6" x14ac:dyDescent="0.25">
      <c r="A5368" s="576"/>
      <c r="B5368" s="577"/>
      <c r="C5368" s="578"/>
      <c r="D5368" s="461"/>
      <c r="E5368" s="461"/>
      <c r="F5368" s="579"/>
    </row>
    <row r="5369" spans="1:6" x14ac:dyDescent="0.25">
      <c r="A5369" s="576"/>
      <c r="B5369" s="577"/>
      <c r="C5369" s="578"/>
      <c r="D5369" s="461"/>
      <c r="E5369" s="461"/>
      <c r="F5369" s="579"/>
    </row>
    <row r="5370" spans="1:6" x14ac:dyDescent="0.25">
      <c r="A5370" s="576"/>
      <c r="B5370" s="577"/>
      <c r="C5370" s="578"/>
      <c r="D5370" s="461"/>
      <c r="E5370" s="461"/>
      <c r="F5370" s="579"/>
    </row>
    <row r="5371" spans="1:6" x14ac:dyDescent="0.25">
      <c r="A5371" s="576"/>
      <c r="B5371" s="577"/>
      <c r="C5371" s="578"/>
      <c r="D5371" s="461"/>
      <c r="E5371" s="461"/>
      <c r="F5371" s="579"/>
    </row>
    <row r="5372" spans="1:6" x14ac:dyDescent="0.25">
      <c r="A5372" s="576"/>
      <c r="B5372" s="577"/>
      <c r="C5372" s="578"/>
      <c r="D5372" s="461"/>
      <c r="E5372" s="461"/>
      <c r="F5372" s="579"/>
    </row>
    <row r="5373" spans="1:6" x14ac:dyDescent="0.25">
      <c r="A5373" s="576"/>
      <c r="B5373" s="577"/>
      <c r="C5373" s="578"/>
      <c r="D5373" s="461"/>
      <c r="E5373" s="461"/>
      <c r="F5373" s="579"/>
    </row>
    <row r="5374" spans="1:6" x14ac:dyDescent="0.25">
      <c r="A5374" s="576"/>
      <c r="B5374" s="577"/>
      <c r="C5374" s="578"/>
      <c r="D5374" s="461"/>
      <c r="E5374" s="461"/>
      <c r="F5374" s="579"/>
    </row>
    <row r="5375" spans="1:6" x14ac:dyDescent="0.25">
      <c r="A5375" s="576"/>
      <c r="B5375" s="577"/>
      <c r="C5375" s="578"/>
      <c r="D5375" s="461"/>
      <c r="E5375" s="461"/>
      <c r="F5375" s="579"/>
    </row>
    <row r="5376" spans="1:6" x14ac:dyDescent="0.25">
      <c r="A5376" s="576"/>
      <c r="B5376" s="577"/>
      <c r="C5376" s="578"/>
      <c r="D5376" s="461"/>
      <c r="E5376" s="461"/>
      <c r="F5376" s="579"/>
    </row>
    <row r="5377" spans="1:6" x14ac:dyDescent="0.25">
      <c r="A5377" s="576"/>
      <c r="B5377" s="577"/>
      <c r="C5377" s="578"/>
      <c r="D5377" s="461"/>
      <c r="E5377" s="461"/>
      <c r="F5377" s="579"/>
    </row>
    <row r="5378" spans="1:6" x14ac:dyDescent="0.25">
      <c r="A5378" s="576"/>
      <c r="B5378" s="577"/>
      <c r="C5378" s="578"/>
      <c r="D5378" s="461"/>
      <c r="E5378" s="461"/>
      <c r="F5378" s="579"/>
    </row>
    <row r="5379" spans="1:6" x14ac:dyDescent="0.25">
      <c r="A5379" s="576"/>
      <c r="B5379" s="577"/>
      <c r="C5379" s="578"/>
      <c r="D5379" s="461"/>
      <c r="E5379" s="461"/>
      <c r="F5379" s="579"/>
    </row>
    <row r="5380" spans="1:6" x14ac:dyDescent="0.25">
      <c r="A5380" s="576"/>
      <c r="B5380" s="577"/>
      <c r="C5380" s="578"/>
      <c r="D5380" s="461"/>
      <c r="E5380" s="461"/>
      <c r="F5380" s="579"/>
    </row>
    <row r="5381" spans="1:6" x14ac:dyDescent="0.25">
      <c r="A5381" s="576"/>
      <c r="B5381" s="577"/>
      <c r="C5381" s="578"/>
      <c r="D5381" s="461"/>
      <c r="E5381" s="461"/>
      <c r="F5381" s="579"/>
    </row>
    <row r="5382" spans="1:6" x14ac:dyDescent="0.25">
      <c r="A5382" s="576"/>
      <c r="B5382" s="577"/>
      <c r="C5382" s="578"/>
      <c r="D5382" s="461"/>
      <c r="E5382" s="461"/>
      <c r="F5382" s="579"/>
    </row>
    <row r="5383" spans="1:6" x14ac:dyDescent="0.25">
      <c r="A5383" s="576"/>
      <c r="B5383" s="577"/>
      <c r="C5383" s="578"/>
      <c r="D5383" s="461"/>
      <c r="E5383" s="461"/>
      <c r="F5383" s="579"/>
    </row>
    <row r="5384" spans="1:6" x14ac:dyDescent="0.25">
      <c r="A5384" s="576"/>
      <c r="B5384" s="577"/>
      <c r="C5384" s="578"/>
      <c r="D5384" s="461"/>
      <c r="E5384" s="461"/>
      <c r="F5384" s="579"/>
    </row>
    <row r="5385" spans="1:6" x14ac:dyDescent="0.25">
      <c r="A5385" s="576"/>
      <c r="B5385" s="577"/>
      <c r="C5385" s="578"/>
      <c r="D5385" s="461"/>
      <c r="E5385" s="461"/>
      <c r="F5385" s="579"/>
    </row>
    <row r="5386" spans="1:6" x14ac:dyDescent="0.25">
      <c r="A5386" s="576"/>
      <c r="B5386" s="577"/>
      <c r="C5386" s="578"/>
      <c r="D5386" s="461"/>
      <c r="E5386" s="461"/>
      <c r="F5386" s="579"/>
    </row>
    <row r="5387" spans="1:6" x14ac:dyDescent="0.25">
      <c r="A5387" s="576"/>
      <c r="B5387" s="577"/>
      <c r="C5387" s="578"/>
      <c r="D5387" s="461"/>
      <c r="E5387" s="461"/>
      <c r="F5387" s="579"/>
    </row>
    <row r="5388" spans="1:6" x14ac:dyDescent="0.25">
      <c r="A5388" s="576"/>
      <c r="B5388" s="577"/>
      <c r="C5388" s="578"/>
      <c r="D5388" s="461"/>
      <c r="E5388" s="461"/>
      <c r="F5388" s="579"/>
    </row>
    <row r="5389" spans="1:6" x14ac:dyDescent="0.25">
      <c r="A5389" s="576"/>
      <c r="B5389" s="577"/>
      <c r="C5389" s="578"/>
      <c r="D5389" s="461"/>
      <c r="E5389" s="461"/>
      <c r="F5389" s="579"/>
    </row>
    <row r="5390" spans="1:6" x14ac:dyDescent="0.25">
      <c r="A5390" s="576"/>
      <c r="B5390" s="577"/>
      <c r="C5390" s="578"/>
      <c r="D5390" s="461"/>
      <c r="E5390" s="461"/>
      <c r="F5390" s="579"/>
    </row>
    <row r="5391" spans="1:6" x14ac:dyDescent="0.25">
      <c r="A5391" s="576"/>
      <c r="B5391" s="577"/>
      <c r="C5391" s="578"/>
      <c r="D5391" s="461"/>
      <c r="E5391" s="461"/>
      <c r="F5391" s="579"/>
    </row>
    <row r="5392" spans="1:6" x14ac:dyDescent="0.25">
      <c r="A5392" s="576"/>
      <c r="B5392" s="577"/>
      <c r="C5392" s="578"/>
      <c r="D5392" s="461"/>
      <c r="E5392" s="461"/>
      <c r="F5392" s="579"/>
    </row>
    <row r="5393" spans="1:6" x14ac:dyDescent="0.25">
      <c r="A5393" s="576"/>
      <c r="B5393" s="577"/>
      <c r="C5393" s="578"/>
      <c r="D5393" s="461"/>
      <c r="E5393" s="461"/>
      <c r="F5393" s="579"/>
    </row>
    <row r="5394" spans="1:6" x14ac:dyDescent="0.25">
      <c r="A5394" s="576"/>
      <c r="B5394" s="577"/>
      <c r="C5394" s="578"/>
      <c r="D5394" s="461"/>
      <c r="E5394" s="461"/>
      <c r="F5394" s="579"/>
    </row>
    <row r="5395" spans="1:6" x14ac:dyDescent="0.25">
      <c r="A5395" s="576"/>
      <c r="B5395" s="577"/>
      <c r="C5395" s="578"/>
      <c r="D5395" s="461"/>
      <c r="E5395" s="461"/>
      <c r="F5395" s="579"/>
    </row>
    <row r="5396" spans="1:6" x14ac:dyDescent="0.25">
      <c r="A5396" s="576"/>
      <c r="B5396" s="577"/>
      <c r="C5396" s="578"/>
      <c r="D5396" s="461"/>
      <c r="E5396" s="461"/>
      <c r="F5396" s="579"/>
    </row>
    <row r="5397" spans="1:6" x14ac:dyDescent="0.25">
      <c r="A5397" s="576"/>
      <c r="B5397" s="577"/>
      <c r="C5397" s="578"/>
      <c r="D5397" s="461"/>
      <c r="E5397" s="461"/>
      <c r="F5397" s="579"/>
    </row>
    <row r="5398" spans="1:6" x14ac:dyDescent="0.25">
      <c r="A5398" s="576"/>
      <c r="B5398" s="577"/>
      <c r="C5398" s="578"/>
      <c r="D5398" s="461"/>
      <c r="E5398" s="461"/>
      <c r="F5398" s="579"/>
    </row>
    <row r="5399" spans="1:6" x14ac:dyDescent="0.25">
      <c r="A5399" s="576"/>
      <c r="B5399" s="577"/>
      <c r="C5399" s="578"/>
      <c r="D5399" s="461"/>
      <c r="E5399" s="461"/>
      <c r="F5399" s="579"/>
    </row>
    <row r="5400" spans="1:6" x14ac:dyDescent="0.25">
      <c r="A5400" s="576"/>
      <c r="B5400" s="577"/>
      <c r="C5400" s="578"/>
      <c r="D5400" s="461"/>
      <c r="E5400" s="461"/>
      <c r="F5400" s="579"/>
    </row>
    <row r="5401" spans="1:6" x14ac:dyDescent="0.25">
      <c r="A5401" s="576"/>
      <c r="B5401" s="577"/>
      <c r="C5401" s="578"/>
      <c r="D5401" s="461"/>
      <c r="E5401" s="461"/>
      <c r="F5401" s="579"/>
    </row>
    <row r="5402" spans="1:6" x14ac:dyDescent="0.25">
      <c r="A5402" s="576"/>
      <c r="B5402" s="577"/>
      <c r="C5402" s="578"/>
      <c r="D5402" s="461"/>
      <c r="E5402" s="461"/>
      <c r="F5402" s="579"/>
    </row>
    <row r="5403" spans="1:6" x14ac:dyDescent="0.25">
      <c r="A5403" s="576"/>
      <c r="B5403" s="577"/>
      <c r="C5403" s="578"/>
      <c r="D5403" s="461"/>
      <c r="E5403" s="461"/>
      <c r="F5403" s="579"/>
    </row>
    <row r="5404" spans="1:6" x14ac:dyDescent="0.25">
      <c r="A5404" s="576"/>
      <c r="B5404" s="577"/>
      <c r="C5404" s="578"/>
      <c r="D5404" s="461"/>
      <c r="E5404" s="461"/>
      <c r="F5404" s="579"/>
    </row>
    <row r="5405" spans="1:6" x14ac:dyDescent="0.25">
      <c r="A5405" s="576"/>
      <c r="B5405" s="577"/>
      <c r="C5405" s="578"/>
      <c r="D5405" s="461"/>
      <c r="E5405" s="461"/>
      <c r="F5405" s="579"/>
    </row>
    <row r="5406" spans="1:6" x14ac:dyDescent="0.25">
      <c r="A5406" s="576"/>
      <c r="B5406" s="577"/>
      <c r="C5406" s="578"/>
      <c r="D5406" s="461"/>
      <c r="E5406" s="461"/>
      <c r="F5406" s="579"/>
    </row>
    <row r="5407" spans="1:6" x14ac:dyDescent="0.25">
      <c r="A5407" s="576"/>
      <c r="B5407" s="577"/>
      <c r="C5407" s="578"/>
      <c r="D5407" s="461"/>
      <c r="E5407" s="461"/>
      <c r="F5407" s="579"/>
    </row>
    <row r="5408" spans="1:6" x14ac:dyDescent="0.25">
      <c r="A5408" s="576"/>
      <c r="B5408" s="577"/>
      <c r="C5408" s="578"/>
      <c r="D5408" s="461"/>
      <c r="E5408" s="461"/>
      <c r="F5408" s="579"/>
    </row>
    <row r="5409" spans="1:6" x14ac:dyDescent="0.25">
      <c r="A5409" s="576"/>
      <c r="B5409" s="577"/>
      <c r="C5409" s="578"/>
      <c r="D5409" s="461"/>
      <c r="E5409" s="461"/>
      <c r="F5409" s="579"/>
    </row>
    <row r="5410" spans="1:6" x14ac:dyDescent="0.25">
      <c r="A5410" s="576"/>
      <c r="B5410" s="577"/>
      <c r="C5410" s="578"/>
      <c r="D5410" s="461"/>
      <c r="E5410" s="461"/>
      <c r="F5410" s="579"/>
    </row>
    <row r="5411" spans="1:6" x14ac:dyDescent="0.25">
      <c r="A5411" s="576"/>
      <c r="B5411" s="577"/>
      <c r="C5411" s="578"/>
      <c r="D5411" s="461"/>
      <c r="E5411" s="461"/>
      <c r="F5411" s="579"/>
    </row>
    <row r="5412" spans="1:6" x14ac:dyDescent="0.25">
      <c r="A5412" s="576"/>
      <c r="B5412" s="577"/>
      <c r="C5412" s="578"/>
      <c r="D5412" s="461"/>
      <c r="E5412" s="461"/>
      <c r="F5412" s="579"/>
    </row>
    <row r="5413" spans="1:6" x14ac:dyDescent="0.25">
      <c r="A5413" s="576"/>
      <c r="B5413" s="577"/>
      <c r="C5413" s="578"/>
      <c r="D5413" s="461"/>
      <c r="E5413" s="461"/>
      <c r="F5413" s="579"/>
    </row>
    <row r="5414" spans="1:6" x14ac:dyDescent="0.25">
      <c r="A5414" s="576"/>
      <c r="B5414" s="577"/>
      <c r="C5414" s="578"/>
      <c r="D5414" s="461"/>
      <c r="E5414" s="461"/>
      <c r="F5414" s="579"/>
    </row>
    <row r="5415" spans="1:6" x14ac:dyDescent="0.25">
      <c r="A5415" s="576"/>
      <c r="B5415" s="577"/>
      <c r="C5415" s="578"/>
      <c r="D5415" s="461"/>
      <c r="E5415" s="461"/>
      <c r="F5415" s="579"/>
    </row>
    <row r="5416" spans="1:6" x14ac:dyDescent="0.25">
      <c r="A5416" s="576"/>
      <c r="B5416" s="577"/>
      <c r="C5416" s="578"/>
      <c r="D5416" s="461"/>
      <c r="E5416" s="461"/>
      <c r="F5416" s="579"/>
    </row>
    <row r="5417" spans="1:6" x14ac:dyDescent="0.25">
      <c r="A5417" s="576"/>
      <c r="B5417" s="577"/>
      <c r="C5417" s="578"/>
      <c r="D5417" s="461"/>
      <c r="E5417" s="461"/>
      <c r="F5417" s="579"/>
    </row>
    <row r="5418" spans="1:6" x14ac:dyDescent="0.25">
      <c r="A5418" s="576"/>
      <c r="B5418" s="577"/>
      <c r="C5418" s="578"/>
      <c r="D5418" s="461"/>
      <c r="E5418" s="461"/>
      <c r="F5418" s="579"/>
    </row>
    <row r="5419" spans="1:6" x14ac:dyDescent="0.25">
      <c r="A5419" s="576"/>
      <c r="B5419" s="577"/>
      <c r="C5419" s="578"/>
      <c r="D5419" s="461"/>
      <c r="E5419" s="461"/>
      <c r="F5419" s="579"/>
    </row>
    <row r="5420" spans="1:6" x14ac:dyDescent="0.25">
      <c r="A5420" s="576"/>
      <c r="B5420" s="577"/>
      <c r="C5420" s="578"/>
      <c r="D5420" s="461"/>
      <c r="E5420" s="461"/>
      <c r="F5420" s="579"/>
    </row>
    <row r="5421" spans="1:6" x14ac:dyDescent="0.25">
      <c r="A5421" s="576"/>
      <c r="B5421" s="577"/>
      <c r="C5421" s="578"/>
      <c r="D5421" s="461"/>
      <c r="E5421" s="461"/>
      <c r="F5421" s="579"/>
    </row>
    <row r="5422" spans="1:6" x14ac:dyDescent="0.25">
      <c r="A5422" s="576"/>
      <c r="B5422" s="577"/>
      <c r="C5422" s="578"/>
      <c r="D5422" s="461"/>
      <c r="E5422" s="461"/>
      <c r="F5422" s="579"/>
    </row>
    <row r="5423" spans="1:6" x14ac:dyDescent="0.25">
      <c r="A5423" s="576"/>
      <c r="B5423" s="577"/>
      <c r="C5423" s="578"/>
      <c r="D5423" s="461"/>
      <c r="E5423" s="461"/>
      <c r="F5423" s="579"/>
    </row>
    <row r="5424" spans="1:6" x14ac:dyDescent="0.25">
      <c r="A5424" s="576"/>
      <c r="B5424" s="577"/>
      <c r="C5424" s="578"/>
      <c r="D5424" s="461"/>
      <c r="E5424" s="461"/>
      <c r="F5424" s="579"/>
    </row>
    <row r="5425" spans="1:6" x14ac:dyDescent="0.25">
      <c r="A5425" s="576"/>
      <c r="B5425" s="577"/>
      <c r="C5425" s="578"/>
      <c r="D5425" s="461"/>
      <c r="E5425" s="461"/>
      <c r="F5425" s="579"/>
    </row>
    <row r="5426" spans="1:6" x14ac:dyDescent="0.25">
      <c r="A5426" s="576"/>
      <c r="B5426" s="577"/>
      <c r="C5426" s="578"/>
      <c r="D5426" s="461"/>
      <c r="E5426" s="461"/>
      <c r="F5426" s="579"/>
    </row>
    <row r="5427" spans="1:6" x14ac:dyDescent="0.25">
      <c r="A5427" s="576"/>
      <c r="B5427" s="577"/>
      <c r="C5427" s="578"/>
      <c r="D5427" s="461"/>
      <c r="E5427" s="461"/>
      <c r="F5427" s="579"/>
    </row>
    <row r="5428" spans="1:6" x14ac:dyDescent="0.25">
      <c r="A5428" s="576"/>
      <c r="B5428" s="577"/>
      <c r="C5428" s="578"/>
      <c r="D5428" s="461"/>
      <c r="E5428" s="461"/>
      <c r="F5428" s="579"/>
    </row>
    <row r="5429" spans="1:6" x14ac:dyDescent="0.25">
      <c r="A5429" s="576"/>
      <c r="B5429" s="577"/>
      <c r="C5429" s="578"/>
      <c r="D5429" s="461"/>
      <c r="E5429" s="461"/>
      <c r="F5429" s="579"/>
    </row>
    <row r="5430" spans="1:6" x14ac:dyDescent="0.25">
      <c r="A5430" s="576"/>
      <c r="B5430" s="577"/>
      <c r="C5430" s="578"/>
      <c r="D5430" s="461"/>
      <c r="E5430" s="461"/>
      <c r="F5430" s="579"/>
    </row>
    <row r="5431" spans="1:6" x14ac:dyDescent="0.25">
      <c r="A5431" s="576"/>
      <c r="B5431" s="577"/>
      <c r="C5431" s="578"/>
      <c r="D5431" s="461"/>
      <c r="E5431" s="461"/>
      <c r="F5431" s="579"/>
    </row>
    <row r="5432" spans="1:6" x14ac:dyDescent="0.25">
      <c r="A5432" s="576"/>
      <c r="B5432" s="577"/>
      <c r="C5432" s="578"/>
      <c r="D5432" s="461"/>
      <c r="E5432" s="461"/>
      <c r="F5432" s="579"/>
    </row>
    <row r="5433" spans="1:6" x14ac:dyDescent="0.25">
      <c r="A5433" s="576"/>
      <c r="B5433" s="577"/>
      <c r="C5433" s="578"/>
      <c r="D5433" s="461"/>
      <c r="E5433" s="461"/>
      <c r="F5433" s="579"/>
    </row>
    <row r="5434" spans="1:6" x14ac:dyDescent="0.25">
      <c r="A5434" s="576"/>
      <c r="B5434" s="577"/>
      <c r="C5434" s="578"/>
      <c r="D5434" s="461"/>
      <c r="E5434" s="461"/>
      <c r="F5434" s="579"/>
    </row>
    <row r="5435" spans="1:6" x14ac:dyDescent="0.25">
      <c r="A5435" s="576"/>
      <c r="B5435" s="577"/>
      <c r="C5435" s="578"/>
      <c r="D5435" s="461"/>
      <c r="E5435" s="461"/>
      <c r="F5435" s="579"/>
    </row>
    <row r="5436" spans="1:6" x14ac:dyDescent="0.25">
      <c r="A5436" s="576"/>
      <c r="B5436" s="577"/>
      <c r="C5436" s="578"/>
      <c r="D5436" s="461"/>
      <c r="E5436" s="461"/>
      <c r="F5436" s="579"/>
    </row>
    <row r="5437" spans="1:6" x14ac:dyDescent="0.25">
      <c r="A5437" s="576"/>
      <c r="B5437" s="577"/>
      <c r="C5437" s="578"/>
      <c r="D5437" s="461"/>
      <c r="E5437" s="461"/>
      <c r="F5437" s="579"/>
    </row>
    <row r="5438" spans="1:6" x14ac:dyDescent="0.25">
      <c r="A5438" s="576"/>
      <c r="B5438" s="577"/>
      <c r="C5438" s="578"/>
      <c r="D5438" s="461"/>
      <c r="E5438" s="461"/>
      <c r="F5438" s="579"/>
    </row>
    <row r="5439" spans="1:6" x14ac:dyDescent="0.25">
      <c r="A5439" s="576"/>
      <c r="B5439" s="577"/>
      <c r="C5439" s="578"/>
      <c r="D5439" s="461"/>
      <c r="E5439" s="461"/>
      <c r="F5439" s="579"/>
    </row>
    <row r="5440" spans="1:6" x14ac:dyDescent="0.25">
      <c r="A5440" s="576"/>
      <c r="B5440" s="577"/>
      <c r="C5440" s="578"/>
      <c r="D5440" s="461"/>
      <c r="E5440" s="461"/>
      <c r="F5440" s="579"/>
    </row>
    <row r="5441" spans="1:6" x14ac:dyDescent="0.25">
      <c r="A5441" s="576"/>
      <c r="B5441" s="577"/>
      <c r="C5441" s="578"/>
      <c r="D5441" s="461"/>
      <c r="E5441" s="461"/>
      <c r="F5441" s="579"/>
    </row>
    <row r="5442" spans="1:6" x14ac:dyDescent="0.25">
      <c r="A5442" s="576"/>
      <c r="B5442" s="577"/>
      <c r="C5442" s="578"/>
      <c r="D5442" s="461"/>
      <c r="E5442" s="461"/>
      <c r="F5442" s="579"/>
    </row>
    <row r="5443" spans="1:6" x14ac:dyDescent="0.25">
      <c r="A5443" s="576"/>
      <c r="B5443" s="577"/>
      <c r="C5443" s="578"/>
      <c r="D5443" s="461"/>
      <c r="E5443" s="461"/>
      <c r="F5443" s="579"/>
    </row>
    <row r="5444" spans="1:6" x14ac:dyDescent="0.25">
      <c r="A5444" s="576"/>
      <c r="B5444" s="577"/>
      <c r="C5444" s="578"/>
      <c r="D5444" s="461"/>
      <c r="E5444" s="461"/>
      <c r="F5444" s="579"/>
    </row>
    <row r="5445" spans="1:6" x14ac:dyDescent="0.25">
      <c r="A5445" s="576"/>
      <c r="B5445" s="577"/>
      <c r="C5445" s="578"/>
      <c r="D5445" s="461"/>
      <c r="E5445" s="461"/>
      <c r="F5445" s="579"/>
    </row>
    <row r="5446" spans="1:6" x14ac:dyDescent="0.25">
      <c r="A5446" s="576"/>
      <c r="B5446" s="577"/>
      <c r="C5446" s="578"/>
      <c r="D5446" s="461"/>
      <c r="E5446" s="461"/>
      <c r="F5446" s="579"/>
    </row>
    <row r="5447" spans="1:6" x14ac:dyDescent="0.25">
      <c r="A5447" s="576"/>
      <c r="B5447" s="577"/>
      <c r="C5447" s="578"/>
      <c r="D5447" s="461"/>
      <c r="E5447" s="461"/>
      <c r="F5447" s="579"/>
    </row>
    <row r="5448" spans="1:6" x14ac:dyDescent="0.25">
      <c r="A5448" s="576"/>
      <c r="B5448" s="577"/>
      <c r="C5448" s="578"/>
      <c r="D5448" s="461"/>
      <c r="E5448" s="461"/>
      <c r="F5448" s="579"/>
    </row>
    <row r="5449" spans="1:6" x14ac:dyDescent="0.25">
      <c r="A5449" s="576"/>
      <c r="B5449" s="577"/>
      <c r="C5449" s="578"/>
      <c r="D5449" s="461"/>
      <c r="E5449" s="461"/>
      <c r="F5449" s="579"/>
    </row>
    <row r="5450" spans="1:6" x14ac:dyDescent="0.25">
      <c r="A5450" s="576"/>
      <c r="B5450" s="577"/>
      <c r="C5450" s="578"/>
      <c r="D5450" s="461"/>
      <c r="E5450" s="461"/>
      <c r="F5450" s="579"/>
    </row>
    <row r="5451" spans="1:6" x14ac:dyDescent="0.25">
      <c r="A5451" s="576"/>
      <c r="B5451" s="577"/>
      <c r="C5451" s="578"/>
      <c r="D5451" s="461"/>
      <c r="E5451" s="461"/>
      <c r="F5451" s="579"/>
    </row>
    <row r="5452" spans="1:6" x14ac:dyDescent="0.25">
      <c r="A5452" s="576"/>
      <c r="B5452" s="577"/>
      <c r="C5452" s="578"/>
      <c r="D5452" s="461"/>
      <c r="E5452" s="461"/>
      <c r="F5452" s="579"/>
    </row>
    <row r="5453" spans="1:6" x14ac:dyDescent="0.25">
      <c r="A5453" s="576"/>
      <c r="B5453" s="577"/>
      <c r="C5453" s="578"/>
      <c r="D5453" s="461"/>
      <c r="E5453" s="461"/>
      <c r="F5453" s="579"/>
    </row>
    <row r="5454" spans="1:6" x14ac:dyDescent="0.25">
      <c r="A5454" s="576"/>
      <c r="B5454" s="577"/>
      <c r="C5454" s="578"/>
      <c r="D5454" s="461"/>
      <c r="E5454" s="461"/>
      <c r="F5454" s="579"/>
    </row>
    <row r="5455" spans="1:6" x14ac:dyDescent="0.25">
      <c r="A5455" s="576"/>
      <c r="B5455" s="577"/>
      <c r="C5455" s="578"/>
      <c r="D5455" s="461"/>
      <c r="E5455" s="461"/>
      <c r="F5455" s="579"/>
    </row>
    <row r="5456" spans="1:6" x14ac:dyDescent="0.25">
      <c r="A5456" s="576"/>
      <c r="B5456" s="577"/>
      <c r="C5456" s="578"/>
      <c r="D5456" s="461"/>
      <c r="E5456" s="461"/>
      <c r="F5456" s="579"/>
    </row>
    <row r="5457" spans="1:6" x14ac:dyDescent="0.25">
      <c r="A5457" s="576"/>
      <c r="B5457" s="577"/>
      <c r="C5457" s="578"/>
      <c r="D5457" s="461"/>
      <c r="E5457" s="461"/>
      <c r="F5457" s="579"/>
    </row>
    <row r="5458" spans="1:6" x14ac:dyDescent="0.25">
      <c r="A5458" s="576"/>
      <c r="B5458" s="577"/>
      <c r="C5458" s="578"/>
      <c r="D5458" s="461"/>
      <c r="E5458" s="461"/>
      <c r="F5458" s="579"/>
    </row>
    <row r="5459" spans="1:6" x14ac:dyDescent="0.25">
      <c r="A5459" s="576"/>
      <c r="B5459" s="577"/>
      <c r="C5459" s="578"/>
      <c r="D5459" s="461"/>
      <c r="E5459" s="461"/>
      <c r="F5459" s="579"/>
    </row>
    <row r="5460" spans="1:6" x14ac:dyDescent="0.25">
      <c r="A5460" s="576"/>
      <c r="B5460" s="577"/>
      <c r="C5460" s="578"/>
      <c r="D5460" s="461"/>
      <c r="E5460" s="461"/>
      <c r="F5460" s="579"/>
    </row>
    <row r="5461" spans="1:6" x14ac:dyDescent="0.25">
      <c r="A5461" s="576"/>
      <c r="B5461" s="577"/>
      <c r="C5461" s="578"/>
      <c r="D5461" s="461"/>
      <c r="E5461" s="461"/>
      <c r="F5461" s="579"/>
    </row>
    <row r="5462" spans="1:6" x14ac:dyDescent="0.25">
      <c r="A5462" s="576"/>
      <c r="B5462" s="577"/>
      <c r="C5462" s="578"/>
      <c r="D5462" s="461"/>
      <c r="E5462" s="461"/>
      <c r="F5462" s="579"/>
    </row>
    <row r="5463" spans="1:6" x14ac:dyDescent="0.25">
      <c r="A5463" s="576"/>
      <c r="B5463" s="577"/>
      <c r="C5463" s="578"/>
      <c r="D5463" s="461"/>
      <c r="E5463" s="461"/>
      <c r="F5463" s="579"/>
    </row>
    <row r="5464" spans="1:6" x14ac:dyDescent="0.25">
      <c r="A5464" s="576"/>
      <c r="B5464" s="577"/>
      <c r="C5464" s="578"/>
      <c r="D5464" s="461"/>
      <c r="E5464" s="461"/>
      <c r="F5464" s="579"/>
    </row>
    <row r="5465" spans="1:6" x14ac:dyDescent="0.25">
      <c r="A5465" s="576"/>
      <c r="B5465" s="577"/>
      <c r="C5465" s="578"/>
      <c r="D5465" s="461"/>
      <c r="E5465" s="461"/>
      <c r="F5465" s="579"/>
    </row>
    <row r="5466" spans="1:6" x14ac:dyDescent="0.25">
      <c r="A5466" s="576"/>
      <c r="B5466" s="577"/>
      <c r="C5466" s="578"/>
      <c r="D5466" s="461"/>
      <c r="E5466" s="461"/>
      <c r="F5466" s="579"/>
    </row>
    <row r="5467" spans="1:6" x14ac:dyDescent="0.25">
      <c r="A5467" s="576"/>
      <c r="B5467" s="577"/>
      <c r="C5467" s="578"/>
      <c r="D5467" s="461"/>
      <c r="E5467" s="461"/>
      <c r="F5467" s="579"/>
    </row>
    <row r="5468" spans="1:6" x14ac:dyDescent="0.25">
      <c r="A5468" s="576"/>
      <c r="B5468" s="577"/>
      <c r="C5468" s="578"/>
      <c r="D5468" s="461"/>
      <c r="E5468" s="461"/>
      <c r="F5468" s="579"/>
    </row>
    <row r="5469" spans="1:6" x14ac:dyDescent="0.25">
      <c r="A5469" s="576"/>
      <c r="B5469" s="577"/>
      <c r="C5469" s="578"/>
      <c r="D5469" s="461"/>
      <c r="E5469" s="461"/>
      <c r="F5469" s="579"/>
    </row>
    <row r="5470" spans="1:6" x14ac:dyDescent="0.25">
      <c r="A5470" s="576"/>
      <c r="B5470" s="577"/>
      <c r="C5470" s="578"/>
      <c r="D5470" s="461"/>
      <c r="E5470" s="461"/>
      <c r="F5470" s="579"/>
    </row>
    <row r="5471" spans="1:6" x14ac:dyDescent="0.25">
      <c r="A5471" s="576"/>
      <c r="B5471" s="577"/>
      <c r="C5471" s="578"/>
      <c r="D5471" s="461"/>
      <c r="E5471" s="461"/>
      <c r="F5471" s="579"/>
    </row>
    <row r="5472" spans="1:6" x14ac:dyDescent="0.25">
      <c r="A5472" s="576"/>
      <c r="B5472" s="577"/>
      <c r="C5472" s="578"/>
      <c r="D5472" s="461"/>
      <c r="E5472" s="461"/>
      <c r="F5472" s="579"/>
    </row>
    <row r="5473" spans="1:6" x14ac:dyDescent="0.25">
      <c r="A5473" s="576"/>
      <c r="B5473" s="577"/>
      <c r="C5473" s="578"/>
      <c r="D5473" s="461"/>
      <c r="E5473" s="461"/>
      <c r="F5473" s="579"/>
    </row>
    <row r="5474" spans="1:6" x14ac:dyDescent="0.25">
      <c r="A5474" s="576"/>
      <c r="B5474" s="577"/>
      <c r="C5474" s="578"/>
      <c r="D5474" s="461"/>
      <c r="E5474" s="461"/>
      <c r="F5474" s="579"/>
    </row>
    <row r="5475" spans="1:6" x14ac:dyDescent="0.25">
      <c r="A5475" s="576"/>
      <c r="B5475" s="577"/>
      <c r="C5475" s="578"/>
      <c r="D5475" s="461"/>
      <c r="E5475" s="461"/>
      <c r="F5475" s="579"/>
    </row>
    <row r="5476" spans="1:6" x14ac:dyDescent="0.25">
      <c r="A5476" s="576"/>
      <c r="B5476" s="577"/>
      <c r="C5476" s="578"/>
      <c r="D5476" s="461"/>
      <c r="E5476" s="461"/>
      <c r="F5476" s="579"/>
    </row>
    <row r="5477" spans="1:6" x14ac:dyDescent="0.25">
      <c r="A5477" s="576"/>
      <c r="B5477" s="577"/>
      <c r="C5477" s="578"/>
      <c r="D5477" s="461"/>
      <c r="E5477" s="461"/>
      <c r="F5477" s="579"/>
    </row>
    <row r="5478" spans="1:6" x14ac:dyDescent="0.25">
      <c r="A5478" s="576"/>
      <c r="B5478" s="577"/>
      <c r="C5478" s="578"/>
      <c r="D5478" s="461"/>
      <c r="E5478" s="461"/>
      <c r="F5478" s="579"/>
    </row>
    <row r="5479" spans="1:6" x14ac:dyDescent="0.25">
      <c r="A5479" s="576"/>
      <c r="B5479" s="577"/>
      <c r="C5479" s="578"/>
      <c r="D5479" s="461"/>
      <c r="E5479" s="461"/>
      <c r="F5479" s="579"/>
    </row>
    <row r="5480" spans="1:6" x14ac:dyDescent="0.25">
      <c r="A5480" s="576"/>
      <c r="B5480" s="577"/>
      <c r="C5480" s="578"/>
      <c r="D5480" s="461"/>
      <c r="E5480" s="461"/>
      <c r="F5480" s="579"/>
    </row>
    <row r="5481" spans="1:6" x14ac:dyDescent="0.25">
      <c r="A5481" s="576"/>
      <c r="B5481" s="577"/>
      <c r="C5481" s="578"/>
      <c r="D5481" s="461"/>
      <c r="E5481" s="461"/>
      <c r="F5481" s="579"/>
    </row>
    <row r="5482" spans="1:6" x14ac:dyDescent="0.25">
      <c r="A5482" s="576"/>
      <c r="B5482" s="577"/>
      <c r="C5482" s="578"/>
      <c r="D5482" s="461"/>
      <c r="E5482" s="461"/>
      <c r="F5482" s="579"/>
    </row>
    <row r="5483" spans="1:6" x14ac:dyDescent="0.25">
      <c r="A5483" s="576"/>
      <c r="B5483" s="577"/>
      <c r="C5483" s="578"/>
      <c r="D5483" s="461"/>
      <c r="E5483" s="461"/>
      <c r="F5483" s="579"/>
    </row>
    <row r="5484" spans="1:6" x14ac:dyDescent="0.25">
      <c r="A5484" s="576"/>
      <c r="B5484" s="577"/>
      <c r="C5484" s="578"/>
      <c r="D5484" s="461"/>
      <c r="E5484" s="461"/>
      <c r="F5484" s="579"/>
    </row>
    <row r="5485" spans="1:6" x14ac:dyDescent="0.25">
      <c r="A5485" s="576"/>
      <c r="B5485" s="577"/>
      <c r="C5485" s="578"/>
      <c r="D5485" s="461"/>
      <c r="E5485" s="461"/>
      <c r="F5485" s="579"/>
    </row>
    <row r="5486" spans="1:6" x14ac:dyDescent="0.25">
      <c r="A5486" s="576"/>
      <c r="B5486" s="577"/>
      <c r="C5486" s="578"/>
      <c r="D5486" s="461"/>
      <c r="E5486" s="461"/>
      <c r="F5486" s="579"/>
    </row>
    <row r="5487" spans="1:6" x14ac:dyDescent="0.25">
      <c r="A5487" s="576"/>
      <c r="B5487" s="577"/>
      <c r="C5487" s="578"/>
      <c r="D5487" s="461"/>
      <c r="E5487" s="461"/>
      <c r="F5487" s="579"/>
    </row>
    <row r="5488" spans="1:6" x14ac:dyDescent="0.25">
      <c r="A5488" s="576"/>
      <c r="B5488" s="577"/>
      <c r="C5488" s="578"/>
      <c r="D5488" s="461"/>
      <c r="E5488" s="461"/>
      <c r="F5488" s="579"/>
    </row>
    <row r="5489" spans="1:6" x14ac:dyDescent="0.25">
      <c r="A5489" s="576"/>
      <c r="B5489" s="577"/>
      <c r="C5489" s="578"/>
      <c r="D5489" s="461"/>
      <c r="E5489" s="461"/>
      <c r="F5489" s="579"/>
    </row>
    <row r="5490" spans="1:6" x14ac:dyDescent="0.25">
      <c r="A5490" s="576"/>
      <c r="B5490" s="577"/>
      <c r="C5490" s="578"/>
      <c r="D5490" s="461"/>
      <c r="E5490" s="461"/>
      <c r="F5490" s="579"/>
    </row>
    <row r="5491" spans="1:6" x14ac:dyDescent="0.25">
      <c r="A5491" s="576"/>
      <c r="B5491" s="577"/>
      <c r="C5491" s="578"/>
      <c r="D5491" s="461"/>
      <c r="E5491" s="461"/>
      <c r="F5491" s="579"/>
    </row>
    <row r="5492" spans="1:6" x14ac:dyDescent="0.25">
      <c r="A5492" s="576"/>
      <c r="B5492" s="577"/>
      <c r="C5492" s="578"/>
      <c r="D5492" s="461"/>
      <c r="E5492" s="461"/>
      <c r="F5492" s="579"/>
    </row>
    <row r="5493" spans="1:6" x14ac:dyDescent="0.25">
      <c r="A5493" s="576"/>
      <c r="B5493" s="577"/>
      <c r="C5493" s="578"/>
      <c r="D5493" s="461"/>
      <c r="E5493" s="461"/>
      <c r="F5493" s="579"/>
    </row>
    <row r="5494" spans="1:6" x14ac:dyDescent="0.25">
      <c r="A5494" s="576"/>
      <c r="B5494" s="577"/>
      <c r="C5494" s="578"/>
      <c r="D5494" s="461"/>
      <c r="E5494" s="461"/>
      <c r="F5494" s="579"/>
    </row>
    <row r="5495" spans="1:6" x14ac:dyDescent="0.25">
      <c r="A5495" s="576"/>
      <c r="B5495" s="577"/>
      <c r="C5495" s="578"/>
      <c r="D5495" s="461"/>
      <c r="E5495" s="461"/>
      <c r="F5495" s="579"/>
    </row>
    <row r="5496" spans="1:6" x14ac:dyDescent="0.25">
      <c r="A5496" s="576"/>
      <c r="B5496" s="577"/>
      <c r="C5496" s="578"/>
      <c r="D5496" s="461"/>
      <c r="E5496" s="461"/>
      <c r="F5496" s="579"/>
    </row>
    <row r="5497" spans="1:6" x14ac:dyDescent="0.25">
      <c r="A5497" s="576"/>
      <c r="B5497" s="577"/>
      <c r="C5497" s="578"/>
      <c r="D5497" s="461"/>
      <c r="E5497" s="461"/>
      <c r="F5497" s="579"/>
    </row>
    <row r="5498" spans="1:6" x14ac:dyDescent="0.25">
      <c r="A5498" s="576"/>
      <c r="B5498" s="577"/>
      <c r="C5498" s="578"/>
      <c r="D5498" s="461"/>
      <c r="E5498" s="461"/>
      <c r="F5498" s="579"/>
    </row>
    <row r="5499" spans="1:6" x14ac:dyDescent="0.25">
      <c r="A5499" s="576"/>
      <c r="B5499" s="577"/>
      <c r="C5499" s="578"/>
      <c r="D5499" s="461"/>
      <c r="E5499" s="461"/>
      <c r="F5499" s="579"/>
    </row>
    <row r="5500" spans="1:6" x14ac:dyDescent="0.25">
      <c r="A5500" s="576"/>
      <c r="B5500" s="577"/>
      <c r="C5500" s="578"/>
      <c r="D5500" s="461"/>
      <c r="E5500" s="461"/>
      <c r="F5500" s="579"/>
    </row>
    <row r="5501" spans="1:6" x14ac:dyDescent="0.25">
      <c r="A5501" s="576"/>
      <c r="B5501" s="577"/>
      <c r="C5501" s="578"/>
      <c r="D5501" s="461"/>
      <c r="E5501" s="461"/>
      <c r="F5501" s="579"/>
    </row>
    <row r="5502" spans="1:6" x14ac:dyDescent="0.25">
      <c r="A5502" s="576"/>
      <c r="B5502" s="577"/>
      <c r="C5502" s="578"/>
      <c r="D5502" s="461"/>
      <c r="E5502" s="461"/>
      <c r="F5502" s="579"/>
    </row>
    <row r="5503" spans="1:6" x14ac:dyDescent="0.25">
      <c r="A5503" s="576"/>
      <c r="B5503" s="577"/>
      <c r="C5503" s="578"/>
      <c r="D5503" s="461"/>
      <c r="E5503" s="461"/>
      <c r="F5503" s="579"/>
    </row>
    <row r="5504" spans="1:6" x14ac:dyDescent="0.25">
      <c r="A5504" s="576"/>
      <c r="B5504" s="577"/>
      <c r="C5504" s="578"/>
      <c r="D5504" s="461"/>
      <c r="E5504" s="461"/>
      <c r="F5504" s="579"/>
    </row>
    <row r="5505" spans="1:6" x14ac:dyDescent="0.25">
      <c r="A5505" s="576"/>
      <c r="B5505" s="577"/>
      <c r="C5505" s="578"/>
      <c r="D5505" s="461"/>
      <c r="E5505" s="461"/>
      <c r="F5505" s="579"/>
    </row>
    <row r="5506" spans="1:6" x14ac:dyDescent="0.25">
      <c r="A5506" s="576"/>
      <c r="B5506" s="577"/>
      <c r="C5506" s="578"/>
      <c r="D5506" s="461"/>
      <c r="E5506" s="461"/>
      <c r="F5506" s="579"/>
    </row>
    <row r="5507" spans="1:6" x14ac:dyDescent="0.25">
      <c r="A5507" s="576"/>
      <c r="B5507" s="577"/>
      <c r="C5507" s="578"/>
      <c r="D5507" s="461"/>
      <c r="E5507" s="461"/>
      <c r="F5507" s="579"/>
    </row>
    <row r="5508" spans="1:6" x14ac:dyDescent="0.25">
      <c r="A5508" s="576"/>
      <c r="B5508" s="577"/>
      <c r="C5508" s="578"/>
      <c r="D5508" s="461"/>
      <c r="E5508" s="461"/>
      <c r="F5508" s="579"/>
    </row>
    <row r="5509" spans="1:6" x14ac:dyDescent="0.25">
      <c r="A5509" s="576"/>
      <c r="B5509" s="577"/>
      <c r="C5509" s="578"/>
      <c r="D5509" s="461"/>
      <c r="E5509" s="461"/>
      <c r="F5509" s="579"/>
    </row>
    <row r="5510" spans="1:6" x14ac:dyDescent="0.25">
      <c r="A5510" s="576"/>
      <c r="B5510" s="577"/>
      <c r="C5510" s="578"/>
      <c r="D5510" s="461"/>
      <c r="E5510" s="461"/>
      <c r="F5510" s="579"/>
    </row>
    <row r="5511" spans="1:6" x14ac:dyDescent="0.25">
      <c r="A5511" s="576"/>
      <c r="B5511" s="577"/>
      <c r="C5511" s="578"/>
      <c r="D5511" s="461"/>
      <c r="E5511" s="461"/>
      <c r="F5511" s="579"/>
    </row>
    <row r="5512" spans="1:6" x14ac:dyDescent="0.25">
      <c r="A5512" s="576"/>
      <c r="B5512" s="577"/>
      <c r="C5512" s="578"/>
      <c r="D5512" s="461"/>
      <c r="E5512" s="461"/>
      <c r="F5512" s="579"/>
    </row>
    <row r="5513" spans="1:6" x14ac:dyDescent="0.25">
      <c r="A5513" s="576"/>
      <c r="B5513" s="577"/>
      <c r="C5513" s="578"/>
      <c r="D5513" s="461"/>
      <c r="E5513" s="461"/>
      <c r="F5513" s="579"/>
    </row>
    <row r="5514" spans="1:6" x14ac:dyDescent="0.25">
      <c r="A5514" s="576"/>
      <c r="B5514" s="577"/>
      <c r="C5514" s="578"/>
      <c r="D5514" s="461"/>
      <c r="E5514" s="461"/>
      <c r="F5514" s="579"/>
    </row>
    <row r="5515" spans="1:6" x14ac:dyDescent="0.25">
      <c r="A5515" s="576"/>
      <c r="B5515" s="577"/>
      <c r="C5515" s="578"/>
      <c r="D5515" s="461"/>
      <c r="E5515" s="461"/>
      <c r="F5515" s="579"/>
    </row>
    <row r="5516" spans="1:6" x14ac:dyDescent="0.25">
      <c r="A5516" s="576"/>
      <c r="B5516" s="577"/>
      <c r="C5516" s="578"/>
      <c r="D5516" s="461"/>
      <c r="E5516" s="461"/>
      <c r="F5516" s="579"/>
    </row>
    <row r="5517" spans="1:6" x14ac:dyDescent="0.25">
      <c r="A5517" s="576"/>
      <c r="B5517" s="577"/>
      <c r="C5517" s="578"/>
      <c r="D5517" s="461"/>
      <c r="E5517" s="461"/>
      <c r="F5517" s="579"/>
    </row>
    <row r="5518" spans="1:6" x14ac:dyDescent="0.25">
      <c r="A5518" s="576"/>
      <c r="B5518" s="577"/>
      <c r="C5518" s="578"/>
      <c r="D5518" s="461"/>
      <c r="E5518" s="461"/>
      <c r="F5518" s="579"/>
    </row>
    <row r="5519" spans="1:6" x14ac:dyDescent="0.25">
      <c r="A5519" s="576"/>
      <c r="B5519" s="577"/>
      <c r="C5519" s="578"/>
      <c r="D5519" s="461"/>
      <c r="E5519" s="461"/>
      <c r="F5519" s="579"/>
    </row>
    <row r="5520" spans="1:6" x14ac:dyDescent="0.25">
      <c r="A5520" s="576"/>
      <c r="B5520" s="577"/>
      <c r="C5520" s="578"/>
      <c r="D5520" s="461"/>
      <c r="E5520" s="461"/>
      <c r="F5520" s="579"/>
    </row>
    <row r="5521" spans="1:6" x14ac:dyDescent="0.25">
      <c r="A5521" s="576"/>
      <c r="B5521" s="577"/>
      <c r="C5521" s="578"/>
      <c r="D5521" s="461"/>
      <c r="E5521" s="461"/>
      <c r="F5521" s="579"/>
    </row>
    <row r="5522" spans="1:6" x14ac:dyDescent="0.25">
      <c r="A5522" s="576"/>
      <c r="B5522" s="577"/>
      <c r="C5522" s="578"/>
      <c r="D5522" s="461"/>
      <c r="E5522" s="461"/>
      <c r="F5522" s="579"/>
    </row>
    <row r="5523" spans="1:6" x14ac:dyDescent="0.25">
      <c r="A5523" s="576"/>
      <c r="B5523" s="577"/>
      <c r="C5523" s="578"/>
      <c r="D5523" s="461"/>
      <c r="E5523" s="461"/>
      <c r="F5523" s="579"/>
    </row>
    <row r="5524" spans="1:6" x14ac:dyDescent="0.25">
      <c r="A5524" s="576"/>
      <c r="B5524" s="577"/>
      <c r="C5524" s="578"/>
      <c r="D5524" s="461"/>
      <c r="E5524" s="461"/>
      <c r="F5524" s="579"/>
    </row>
    <row r="5525" spans="1:6" x14ac:dyDescent="0.25">
      <c r="A5525" s="576"/>
      <c r="B5525" s="577"/>
      <c r="C5525" s="578"/>
      <c r="D5525" s="461"/>
      <c r="E5525" s="461"/>
      <c r="F5525" s="579"/>
    </row>
    <row r="5526" spans="1:6" x14ac:dyDescent="0.25">
      <c r="A5526" s="576"/>
      <c r="B5526" s="577"/>
      <c r="C5526" s="578"/>
      <c r="D5526" s="461"/>
      <c r="E5526" s="461"/>
      <c r="F5526" s="579"/>
    </row>
    <row r="5527" spans="1:6" x14ac:dyDescent="0.25">
      <c r="A5527" s="576"/>
      <c r="B5527" s="577"/>
      <c r="C5527" s="578"/>
      <c r="D5527" s="461"/>
      <c r="E5527" s="461"/>
      <c r="F5527" s="579"/>
    </row>
    <row r="5528" spans="1:6" x14ac:dyDescent="0.25">
      <c r="A5528" s="576"/>
      <c r="B5528" s="577"/>
      <c r="C5528" s="578"/>
      <c r="D5528" s="461"/>
      <c r="E5528" s="461"/>
      <c r="F5528" s="579"/>
    </row>
    <row r="5529" spans="1:6" x14ac:dyDescent="0.25">
      <c r="A5529" s="576"/>
      <c r="B5529" s="577"/>
      <c r="C5529" s="578"/>
      <c r="D5529" s="461"/>
      <c r="E5529" s="461"/>
      <c r="F5529" s="579"/>
    </row>
    <row r="5530" spans="1:6" x14ac:dyDescent="0.25">
      <c r="A5530" s="576"/>
      <c r="B5530" s="577"/>
      <c r="C5530" s="578"/>
      <c r="D5530" s="461"/>
      <c r="E5530" s="461"/>
      <c r="F5530" s="579"/>
    </row>
    <row r="5531" spans="1:6" x14ac:dyDescent="0.25">
      <c r="A5531" s="576"/>
      <c r="B5531" s="577"/>
      <c r="C5531" s="578"/>
      <c r="D5531" s="461"/>
      <c r="E5531" s="461"/>
      <c r="F5531" s="579"/>
    </row>
    <row r="5532" spans="1:6" x14ac:dyDescent="0.25">
      <c r="A5532" s="576"/>
      <c r="B5532" s="577"/>
      <c r="C5532" s="578"/>
      <c r="D5532" s="461"/>
      <c r="E5532" s="461"/>
      <c r="F5532" s="579"/>
    </row>
    <row r="5533" spans="1:6" x14ac:dyDescent="0.25">
      <c r="A5533" s="576"/>
      <c r="B5533" s="577"/>
      <c r="C5533" s="578"/>
      <c r="D5533" s="461"/>
      <c r="E5533" s="461"/>
      <c r="F5533" s="579"/>
    </row>
    <row r="5534" spans="1:6" x14ac:dyDescent="0.25">
      <c r="A5534" s="576"/>
      <c r="B5534" s="577"/>
      <c r="C5534" s="578"/>
      <c r="D5534" s="461"/>
      <c r="E5534" s="461"/>
      <c r="F5534" s="579"/>
    </row>
    <row r="5535" spans="1:6" x14ac:dyDescent="0.25">
      <c r="A5535" s="576"/>
      <c r="B5535" s="577"/>
      <c r="C5535" s="578"/>
      <c r="D5535" s="461"/>
      <c r="E5535" s="461"/>
      <c r="F5535" s="579"/>
    </row>
    <row r="5536" spans="1:6" x14ac:dyDescent="0.25">
      <c r="A5536" s="576"/>
      <c r="B5536" s="577"/>
      <c r="C5536" s="578"/>
      <c r="D5536" s="461"/>
      <c r="E5536" s="461"/>
      <c r="F5536" s="579"/>
    </row>
    <row r="5537" spans="1:6" x14ac:dyDescent="0.25">
      <c r="A5537" s="576"/>
      <c r="B5537" s="577"/>
      <c r="C5537" s="578"/>
      <c r="D5537" s="461"/>
      <c r="E5537" s="461"/>
      <c r="F5537" s="579"/>
    </row>
    <row r="5538" spans="1:6" x14ac:dyDescent="0.25">
      <c r="A5538" s="576"/>
      <c r="B5538" s="577"/>
      <c r="C5538" s="578"/>
      <c r="D5538" s="461"/>
      <c r="E5538" s="461"/>
      <c r="F5538" s="579"/>
    </row>
    <row r="5539" spans="1:6" x14ac:dyDescent="0.25">
      <c r="A5539" s="576"/>
      <c r="B5539" s="577"/>
      <c r="C5539" s="578"/>
      <c r="D5539" s="461"/>
      <c r="E5539" s="461"/>
      <c r="F5539" s="579"/>
    </row>
    <row r="5540" spans="1:6" x14ac:dyDescent="0.25">
      <c r="A5540" s="576"/>
      <c r="B5540" s="577"/>
      <c r="C5540" s="578"/>
      <c r="D5540" s="461"/>
      <c r="E5540" s="461"/>
      <c r="F5540" s="579"/>
    </row>
    <row r="5541" spans="1:6" x14ac:dyDescent="0.25">
      <c r="A5541" s="576"/>
      <c r="B5541" s="577"/>
      <c r="C5541" s="578"/>
      <c r="D5541" s="461"/>
      <c r="E5541" s="461"/>
      <c r="F5541" s="579"/>
    </row>
    <row r="5542" spans="1:6" x14ac:dyDescent="0.25">
      <c r="A5542" s="576"/>
      <c r="B5542" s="577"/>
      <c r="C5542" s="578"/>
      <c r="D5542" s="461"/>
      <c r="E5542" s="461"/>
      <c r="F5542" s="579"/>
    </row>
    <row r="5543" spans="1:6" x14ac:dyDescent="0.25">
      <c r="A5543" s="576"/>
      <c r="B5543" s="577"/>
      <c r="C5543" s="578"/>
      <c r="D5543" s="461"/>
      <c r="E5543" s="461"/>
      <c r="F5543" s="579"/>
    </row>
    <row r="5544" spans="1:6" x14ac:dyDescent="0.25">
      <c r="A5544" s="576"/>
      <c r="B5544" s="577"/>
      <c r="C5544" s="578"/>
      <c r="D5544" s="461"/>
      <c r="E5544" s="461"/>
      <c r="F5544" s="579"/>
    </row>
    <row r="5545" spans="1:6" x14ac:dyDescent="0.25">
      <c r="A5545" s="576"/>
      <c r="B5545" s="577"/>
      <c r="C5545" s="578"/>
      <c r="D5545" s="461"/>
      <c r="E5545" s="461"/>
      <c r="F5545" s="579"/>
    </row>
    <row r="5546" spans="1:6" x14ac:dyDescent="0.25">
      <c r="A5546" s="576"/>
      <c r="B5546" s="577"/>
      <c r="C5546" s="578"/>
      <c r="D5546" s="461"/>
      <c r="E5546" s="461"/>
      <c r="F5546" s="579"/>
    </row>
    <row r="5547" spans="1:6" x14ac:dyDescent="0.25">
      <c r="A5547" s="576"/>
      <c r="B5547" s="577"/>
      <c r="C5547" s="578"/>
      <c r="D5547" s="461"/>
      <c r="E5547" s="461"/>
      <c r="F5547" s="579"/>
    </row>
    <row r="5548" spans="1:6" x14ac:dyDescent="0.25">
      <c r="A5548" s="576"/>
      <c r="B5548" s="577"/>
      <c r="C5548" s="578"/>
      <c r="D5548" s="461"/>
      <c r="E5548" s="461"/>
      <c r="F5548" s="579"/>
    </row>
    <row r="5549" spans="1:6" x14ac:dyDescent="0.25">
      <c r="A5549" s="576"/>
      <c r="B5549" s="577"/>
      <c r="C5549" s="578"/>
      <c r="D5549" s="461"/>
      <c r="E5549" s="461"/>
      <c r="F5549" s="579"/>
    </row>
    <row r="5550" spans="1:6" x14ac:dyDescent="0.25">
      <c r="A5550" s="576"/>
      <c r="B5550" s="577"/>
      <c r="C5550" s="578"/>
      <c r="D5550" s="461"/>
      <c r="E5550" s="461"/>
      <c r="F5550" s="579"/>
    </row>
    <row r="5551" spans="1:6" x14ac:dyDescent="0.25">
      <c r="A5551" s="576"/>
      <c r="B5551" s="577"/>
      <c r="C5551" s="578"/>
      <c r="D5551" s="461"/>
      <c r="E5551" s="461"/>
      <c r="F5551" s="579"/>
    </row>
    <row r="5552" spans="1:6" x14ac:dyDescent="0.25">
      <c r="A5552" s="576"/>
      <c r="B5552" s="577"/>
      <c r="C5552" s="578"/>
      <c r="D5552" s="461"/>
      <c r="E5552" s="461"/>
      <c r="F5552" s="579"/>
    </row>
    <row r="5553" spans="1:6" x14ac:dyDescent="0.25">
      <c r="A5553" s="576"/>
      <c r="B5553" s="577"/>
      <c r="C5553" s="578"/>
      <c r="D5553" s="461"/>
      <c r="E5553" s="461"/>
      <c r="F5553" s="579"/>
    </row>
    <row r="5554" spans="1:6" x14ac:dyDescent="0.25">
      <c r="A5554" s="576"/>
      <c r="B5554" s="577"/>
      <c r="C5554" s="578"/>
      <c r="D5554" s="461"/>
      <c r="E5554" s="461"/>
      <c r="F5554" s="579"/>
    </row>
    <row r="5555" spans="1:6" x14ac:dyDescent="0.25">
      <c r="A5555" s="576"/>
      <c r="B5555" s="577"/>
      <c r="C5555" s="578"/>
      <c r="D5555" s="461"/>
      <c r="E5555" s="461"/>
      <c r="F5555" s="579"/>
    </row>
    <row r="5556" spans="1:6" x14ac:dyDescent="0.25">
      <c r="A5556" s="576"/>
      <c r="B5556" s="577"/>
      <c r="C5556" s="578"/>
      <c r="D5556" s="461"/>
      <c r="E5556" s="461"/>
      <c r="F5556" s="579"/>
    </row>
    <row r="5557" spans="1:6" x14ac:dyDescent="0.25">
      <c r="A5557" s="576"/>
      <c r="B5557" s="577"/>
      <c r="C5557" s="578"/>
      <c r="D5557" s="461"/>
      <c r="E5557" s="461"/>
      <c r="F5557" s="579"/>
    </row>
    <row r="5558" spans="1:6" x14ac:dyDescent="0.25">
      <c r="A5558" s="576"/>
      <c r="B5558" s="577"/>
      <c r="C5558" s="578"/>
      <c r="D5558" s="461"/>
      <c r="E5558" s="461"/>
      <c r="F5558" s="579"/>
    </row>
    <row r="5559" spans="1:6" x14ac:dyDescent="0.25">
      <c r="A5559" s="576"/>
      <c r="B5559" s="577"/>
      <c r="C5559" s="578"/>
      <c r="D5559" s="461"/>
      <c r="E5559" s="461"/>
      <c r="F5559" s="579"/>
    </row>
    <row r="5560" spans="1:6" x14ac:dyDescent="0.25">
      <c r="A5560" s="576"/>
      <c r="B5560" s="577"/>
      <c r="C5560" s="578"/>
      <c r="D5560" s="461"/>
      <c r="E5560" s="461"/>
      <c r="F5560" s="579"/>
    </row>
    <row r="5561" spans="1:6" x14ac:dyDescent="0.25">
      <c r="A5561" s="576"/>
      <c r="B5561" s="577"/>
      <c r="C5561" s="578"/>
      <c r="D5561" s="461"/>
      <c r="E5561" s="461"/>
      <c r="F5561" s="579"/>
    </row>
    <row r="5562" spans="1:6" x14ac:dyDescent="0.25">
      <c r="A5562" s="576"/>
      <c r="B5562" s="577"/>
      <c r="C5562" s="578"/>
      <c r="D5562" s="461"/>
      <c r="E5562" s="461"/>
      <c r="F5562" s="579"/>
    </row>
    <row r="5563" spans="1:6" x14ac:dyDescent="0.25">
      <c r="A5563" s="576"/>
      <c r="B5563" s="577"/>
      <c r="C5563" s="578"/>
      <c r="D5563" s="461"/>
      <c r="E5563" s="461"/>
      <c r="F5563" s="579"/>
    </row>
    <row r="5564" spans="1:6" x14ac:dyDescent="0.25">
      <c r="A5564" s="576"/>
      <c r="B5564" s="577"/>
      <c r="C5564" s="578"/>
      <c r="D5564" s="461"/>
      <c r="E5564" s="461"/>
      <c r="F5564" s="579"/>
    </row>
    <row r="5565" spans="1:6" x14ac:dyDescent="0.25">
      <c r="A5565" s="576"/>
      <c r="B5565" s="577"/>
      <c r="C5565" s="578"/>
      <c r="D5565" s="461"/>
      <c r="E5565" s="461"/>
      <c r="F5565" s="579"/>
    </row>
    <row r="5566" spans="1:6" x14ac:dyDescent="0.25">
      <c r="A5566" s="576"/>
      <c r="B5566" s="577"/>
      <c r="C5566" s="578"/>
      <c r="D5566" s="461"/>
      <c r="E5566" s="461"/>
      <c r="F5566" s="579"/>
    </row>
    <row r="5567" spans="1:6" x14ac:dyDescent="0.25">
      <c r="A5567" s="576"/>
      <c r="B5567" s="577"/>
      <c r="C5567" s="578"/>
      <c r="D5567" s="461"/>
      <c r="E5567" s="461"/>
      <c r="F5567" s="579"/>
    </row>
    <row r="5568" spans="1:6" x14ac:dyDescent="0.25">
      <c r="A5568" s="576"/>
      <c r="B5568" s="577"/>
      <c r="C5568" s="578"/>
      <c r="D5568" s="461"/>
      <c r="E5568" s="461"/>
      <c r="F5568" s="579"/>
    </row>
    <row r="5569" spans="1:6" x14ac:dyDescent="0.25">
      <c r="A5569" s="576"/>
      <c r="B5569" s="577"/>
      <c r="C5569" s="578"/>
      <c r="D5569" s="461"/>
      <c r="E5569" s="461"/>
      <c r="F5569" s="579"/>
    </row>
    <row r="5570" spans="1:6" x14ac:dyDescent="0.25">
      <c r="A5570" s="576"/>
      <c r="B5570" s="577"/>
      <c r="C5570" s="578"/>
      <c r="D5570" s="461"/>
      <c r="E5570" s="461"/>
      <c r="F5570" s="579"/>
    </row>
    <row r="5571" spans="1:6" x14ac:dyDescent="0.25">
      <c r="A5571" s="576"/>
      <c r="B5571" s="577"/>
      <c r="C5571" s="578"/>
      <c r="D5571" s="461"/>
      <c r="E5571" s="461"/>
      <c r="F5571" s="579"/>
    </row>
    <row r="5572" spans="1:6" x14ac:dyDescent="0.25">
      <c r="A5572" s="576"/>
      <c r="B5572" s="577"/>
      <c r="C5572" s="578"/>
      <c r="D5572" s="461"/>
      <c r="E5572" s="461"/>
      <c r="F5572" s="579"/>
    </row>
    <row r="5573" spans="1:6" x14ac:dyDescent="0.25">
      <c r="A5573" s="576"/>
      <c r="B5573" s="577"/>
      <c r="C5573" s="578"/>
      <c r="D5573" s="461"/>
      <c r="E5573" s="461"/>
      <c r="F5573" s="579"/>
    </row>
    <row r="5574" spans="1:6" x14ac:dyDescent="0.25">
      <c r="A5574" s="576"/>
      <c r="B5574" s="577"/>
      <c r="C5574" s="578"/>
      <c r="D5574" s="461"/>
      <c r="E5574" s="461"/>
      <c r="F5574" s="579"/>
    </row>
    <row r="5575" spans="1:6" x14ac:dyDescent="0.25">
      <c r="A5575" s="576"/>
      <c r="B5575" s="577"/>
      <c r="C5575" s="578"/>
      <c r="D5575" s="461"/>
      <c r="E5575" s="461"/>
      <c r="F5575" s="579"/>
    </row>
    <row r="5576" spans="1:6" x14ac:dyDescent="0.25">
      <c r="A5576" s="576"/>
      <c r="B5576" s="577"/>
      <c r="C5576" s="578"/>
      <c r="D5576" s="461"/>
      <c r="E5576" s="461"/>
      <c r="F5576" s="579"/>
    </row>
    <row r="5577" spans="1:6" x14ac:dyDescent="0.25">
      <c r="A5577" s="576"/>
      <c r="B5577" s="577"/>
      <c r="C5577" s="578"/>
      <c r="D5577" s="461"/>
      <c r="E5577" s="461"/>
      <c r="F5577" s="579"/>
    </row>
    <row r="5578" spans="1:6" x14ac:dyDescent="0.25">
      <c r="A5578" s="576"/>
      <c r="B5578" s="577"/>
      <c r="C5578" s="578"/>
      <c r="D5578" s="461"/>
      <c r="E5578" s="461"/>
      <c r="F5578" s="579"/>
    </row>
    <row r="5579" spans="1:6" x14ac:dyDescent="0.25">
      <c r="A5579" s="576"/>
      <c r="B5579" s="577"/>
      <c r="C5579" s="578"/>
      <c r="D5579" s="461"/>
      <c r="E5579" s="461"/>
      <c r="F5579" s="579"/>
    </row>
    <row r="5580" spans="1:6" x14ac:dyDescent="0.25">
      <c r="A5580" s="576"/>
      <c r="B5580" s="577"/>
      <c r="C5580" s="578"/>
      <c r="D5580" s="461"/>
      <c r="E5580" s="461"/>
      <c r="F5580" s="579"/>
    </row>
    <row r="5581" spans="1:6" x14ac:dyDescent="0.25">
      <c r="A5581" s="576"/>
      <c r="B5581" s="577"/>
      <c r="C5581" s="578"/>
      <c r="D5581" s="461"/>
      <c r="E5581" s="461"/>
      <c r="F5581" s="579"/>
    </row>
    <row r="5582" spans="1:6" x14ac:dyDescent="0.25">
      <c r="A5582" s="576"/>
      <c r="B5582" s="577"/>
      <c r="C5582" s="578"/>
      <c r="D5582" s="461"/>
      <c r="E5582" s="461"/>
      <c r="F5582" s="579"/>
    </row>
    <row r="5583" spans="1:6" x14ac:dyDescent="0.25">
      <c r="A5583" s="576"/>
      <c r="B5583" s="577"/>
      <c r="C5583" s="578"/>
      <c r="D5583" s="461"/>
      <c r="E5583" s="461"/>
      <c r="F5583" s="579"/>
    </row>
    <row r="5584" spans="1:6" x14ac:dyDescent="0.25">
      <c r="A5584" s="576"/>
      <c r="B5584" s="577"/>
      <c r="C5584" s="578"/>
      <c r="D5584" s="461"/>
      <c r="E5584" s="461"/>
      <c r="F5584" s="579"/>
    </row>
    <row r="5585" spans="1:6" x14ac:dyDescent="0.25">
      <c r="A5585" s="576"/>
      <c r="B5585" s="577"/>
      <c r="C5585" s="578"/>
      <c r="D5585" s="461"/>
      <c r="E5585" s="461"/>
      <c r="F5585" s="579"/>
    </row>
    <row r="5586" spans="1:6" x14ac:dyDescent="0.25">
      <c r="A5586" s="576"/>
      <c r="B5586" s="577"/>
      <c r="C5586" s="578"/>
      <c r="D5586" s="461"/>
      <c r="E5586" s="461"/>
      <c r="F5586" s="579"/>
    </row>
    <row r="5587" spans="1:6" x14ac:dyDescent="0.25">
      <c r="A5587" s="576"/>
      <c r="B5587" s="577"/>
      <c r="C5587" s="578"/>
      <c r="D5587" s="461"/>
      <c r="E5587" s="461"/>
      <c r="F5587" s="579"/>
    </row>
    <row r="5588" spans="1:6" x14ac:dyDescent="0.25">
      <c r="A5588" s="576"/>
      <c r="B5588" s="577"/>
      <c r="C5588" s="578"/>
      <c r="D5588" s="461"/>
      <c r="E5588" s="461"/>
      <c r="F5588" s="579"/>
    </row>
    <row r="5589" spans="1:6" x14ac:dyDescent="0.25">
      <c r="A5589" s="576"/>
      <c r="B5589" s="577"/>
      <c r="C5589" s="578"/>
      <c r="D5589" s="461"/>
      <c r="E5589" s="461"/>
      <c r="F5589" s="579"/>
    </row>
    <row r="5590" spans="1:6" x14ac:dyDescent="0.25">
      <c r="A5590" s="576"/>
      <c r="B5590" s="577"/>
      <c r="C5590" s="578"/>
      <c r="D5590" s="461"/>
      <c r="E5590" s="461"/>
      <c r="F5590" s="579"/>
    </row>
    <row r="5591" spans="1:6" x14ac:dyDescent="0.25">
      <c r="A5591" s="576"/>
      <c r="B5591" s="577"/>
      <c r="C5591" s="578"/>
      <c r="D5591" s="461"/>
      <c r="E5591" s="461"/>
      <c r="F5591" s="579"/>
    </row>
    <row r="5592" spans="1:6" x14ac:dyDescent="0.25">
      <c r="A5592" s="576"/>
      <c r="B5592" s="577"/>
      <c r="C5592" s="578"/>
      <c r="D5592" s="461"/>
      <c r="E5592" s="461"/>
      <c r="F5592" s="579"/>
    </row>
    <row r="5593" spans="1:6" x14ac:dyDescent="0.25">
      <c r="A5593" s="576"/>
      <c r="B5593" s="577"/>
      <c r="C5593" s="578"/>
      <c r="D5593" s="461"/>
      <c r="E5593" s="461"/>
      <c r="F5593" s="579"/>
    </row>
    <row r="5594" spans="1:6" x14ac:dyDescent="0.25">
      <c r="A5594" s="576"/>
      <c r="B5594" s="577"/>
      <c r="C5594" s="578"/>
      <c r="D5594" s="461"/>
      <c r="E5594" s="461"/>
      <c r="F5594" s="579"/>
    </row>
    <row r="5595" spans="1:6" x14ac:dyDescent="0.25">
      <c r="A5595" s="576"/>
      <c r="B5595" s="577"/>
      <c r="C5595" s="578"/>
      <c r="D5595" s="461"/>
      <c r="E5595" s="461"/>
      <c r="F5595" s="579"/>
    </row>
    <row r="5596" spans="1:6" x14ac:dyDescent="0.25">
      <c r="A5596" s="576"/>
      <c r="B5596" s="577"/>
      <c r="C5596" s="578"/>
      <c r="D5596" s="461"/>
      <c r="E5596" s="461"/>
      <c r="F5596" s="579"/>
    </row>
    <row r="5597" spans="1:6" x14ac:dyDescent="0.25">
      <c r="A5597" s="576"/>
      <c r="B5597" s="577"/>
      <c r="C5597" s="578"/>
      <c r="D5597" s="461"/>
      <c r="E5597" s="461"/>
      <c r="F5597" s="579"/>
    </row>
    <row r="5598" spans="1:6" x14ac:dyDescent="0.25">
      <c r="A5598" s="576"/>
      <c r="B5598" s="577"/>
      <c r="C5598" s="578"/>
      <c r="D5598" s="461"/>
      <c r="E5598" s="461"/>
      <c r="F5598" s="579"/>
    </row>
    <row r="5599" spans="1:6" x14ac:dyDescent="0.25">
      <c r="A5599" s="576"/>
      <c r="B5599" s="577"/>
      <c r="C5599" s="578"/>
      <c r="D5599" s="461"/>
      <c r="E5599" s="461"/>
      <c r="F5599" s="579"/>
    </row>
    <row r="5600" spans="1:6" x14ac:dyDescent="0.25">
      <c r="A5600" s="576"/>
      <c r="B5600" s="577"/>
      <c r="C5600" s="578"/>
      <c r="D5600" s="461"/>
      <c r="E5600" s="461"/>
      <c r="F5600" s="579"/>
    </row>
    <row r="5601" spans="1:6" x14ac:dyDescent="0.25">
      <c r="A5601" s="576"/>
      <c r="B5601" s="577"/>
      <c r="C5601" s="578"/>
      <c r="D5601" s="461"/>
      <c r="E5601" s="461"/>
      <c r="F5601" s="579"/>
    </row>
    <row r="5602" spans="1:6" x14ac:dyDescent="0.25">
      <c r="A5602" s="576"/>
      <c r="B5602" s="577"/>
      <c r="C5602" s="578"/>
      <c r="D5602" s="461"/>
      <c r="E5602" s="461"/>
      <c r="F5602" s="579"/>
    </row>
    <row r="5603" spans="1:6" x14ac:dyDescent="0.25">
      <c r="A5603" s="576"/>
      <c r="B5603" s="577"/>
      <c r="C5603" s="578"/>
      <c r="D5603" s="461"/>
      <c r="E5603" s="461"/>
      <c r="F5603" s="579"/>
    </row>
    <row r="5604" spans="1:6" x14ac:dyDescent="0.25">
      <c r="A5604" s="576"/>
      <c r="B5604" s="577"/>
      <c r="C5604" s="578"/>
      <c r="D5604" s="461"/>
      <c r="E5604" s="461"/>
      <c r="F5604" s="579"/>
    </row>
    <row r="5605" spans="1:6" x14ac:dyDescent="0.25">
      <c r="A5605" s="576"/>
      <c r="B5605" s="577"/>
      <c r="C5605" s="578"/>
      <c r="D5605" s="461"/>
      <c r="E5605" s="461"/>
      <c r="F5605" s="579"/>
    </row>
    <row r="5606" spans="1:6" x14ac:dyDescent="0.25">
      <c r="A5606" s="576"/>
      <c r="B5606" s="577"/>
      <c r="C5606" s="578"/>
      <c r="D5606" s="461"/>
      <c r="E5606" s="461"/>
      <c r="F5606" s="579"/>
    </row>
    <row r="5607" spans="1:6" x14ac:dyDescent="0.25">
      <c r="A5607" s="576"/>
      <c r="B5607" s="577"/>
      <c r="C5607" s="578"/>
      <c r="D5607" s="461"/>
      <c r="E5607" s="461"/>
      <c r="F5607" s="579"/>
    </row>
    <row r="5608" spans="1:6" x14ac:dyDescent="0.25">
      <c r="A5608" s="576"/>
      <c r="B5608" s="577"/>
      <c r="C5608" s="578"/>
      <c r="D5608" s="461"/>
      <c r="E5608" s="461"/>
      <c r="F5608" s="579"/>
    </row>
    <row r="5609" spans="1:6" x14ac:dyDescent="0.25">
      <c r="A5609" s="576"/>
      <c r="B5609" s="577"/>
      <c r="C5609" s="578"/>
      <c r="D5609" s="461"/>
      <c r="E5609" s="461"/>
      <c r="F5609" s="579"/>
    </row>
    <row r="5610" spans="1:6" x14ac:dyDescent="0.25">
      <c r="A5610" s="576"/>
      <c r="B5610" s="577"/>
      <c r="C5610" s="578"/>
      <c r="D5610" s="461"/>
      <c r="E5610" s="461"/>
      <c r="F5610" s="579"/>
    </row>
    <row r="5611" spans="1:6" x14ac:dyDescent="0.25">
      <c r="A5611" s="576"/>
      <c r="B5611" s="577"/>
      <c r="C5611" s="578"/>
      <c r="D5611" s="461"/>
      <c r="E5611" s="461"/>
      <c r="F5611" s="579"/>
    </row>
    <row r="5612" spans="1:6" x14ac:dyDescent="0.25">
      <c r="A5612" s="576"/>
      <c r="B5612" s="577"/>
      <c r="C5612" s="578"/>
      <c r="D5612" s="461"/>
      <c r="E5612" s="461"/>
      <c r="F5612" s="579"/>
    </row>
    <row r="5613" spans="1:6" x14ac:dyDescent="0.25">
      <c r="A5613" s="576"/>
      <c r="B5613" s="577"/>
      <c r="C5613" s="578"/>
      <c r="D5613" s="461"/>
      <c r="E5613" s="461"/>
      <c r="F5613" s="579"/>
    </row>
    <row r="5614" spans="1:6" x14ac:dyDescent="0.25">
      <c r="A5614" s="576"/>
      <c r="B5614" s="577"/>
      <c r="C5614" s="578"/>
      <c r="D5614" s="461"/>
      <c r="E5614" s="461"/>
      <c r="F5614" s="579"/>
    </row>
    <row r="5615" spans="1:6" x14ac:dyDescent="0.25">
      <c r="A5615" s="576"/>
      <c r="B5615" s="577"/>
      <c r="C5615" s="578"/>
      <c r="D5615" s="461"/>
      <c r="E5615" s="461"/>
      <c r="F5615" s="579"/>
    </row>
    <row r="5616" spans="1:6" x14ac:dyDescent="0.25">
      <c r="A5616" s="576"/>
      <c r="B5616" s="577"/>
      <c r="C5616" s="578"/>
      <c r="D5616" s="461"/>
      <c r="E5616" s="461"/>
      <c r="F5616" s="579"/>
    </row>
    <row r="5617" spans="1:6" x14ac:dyDescent="0.25">
      <c r="A5617" s="576"/>
      <c r="B5617" s="577"/>
      <c r="C5617" s="578"/>
      <c r="D5617" s="461"/>
      <c r="E5617" s="461"/>
      <c r="F5617" s="579"/>
    </row>
    <row r="5618" spans="1:6" x14ac:dyDescent="0.25">
      <c r="A5618" s="576"/>
      <c r="B5618" s="577"/>
      <c r="C5618" s="578"/>
      <c r="D5618" s="461"/>
      <c r="E5618" s="461"/>
      <c r="F5618" s="579"/>
    </row>
    <row r="5619" spans="1:6" x14ac:dyDescent="0.25">
      <c r="A5619" s="576"/>
      <c r="B5619" s="577"/>
      <c r="C5619" s="578"/>
      <c r="D5619" s="461"/>
      <c r="E5619" s="461"/>
      <c r="F5619" s="579"/>
    </row>
    <row r="5620" spans="1:6" x14ac:dyDescent="0.25">
      <c r="A5620" s="576"/>
      <c r="B5620" s="577"/>
      <c r="C5620" s="578"/>
      <c r="D5620" s="461"/>
      <c r="E5620" s="461"/>
      <c r="F5620" s="579"/>
    </row>
    <row r="5621" spans="1:6" x14ac:dyDescent="0.25">
      <c r="A5621" s="576"/>
      <c r="B5621" s="577"/>
      <c r="C5621" s="578"/>
      <c r="D5621" s="461"/>
      <c r="E5621" s="461"/>
      <c r="F5621" s="579"/>
    </row>
    <row r="5622" spans="1:6" x14ac:dyDescent="0.25">
      <c r="A5622" s="576"/>
      <c r="B5622" s="577"/>
      <c r="C5622" s="578"/>
      <c r="D5622" s="461"/>
      <c r="E5622" s="461"/>
      <c r="F5622" s="579"/>
    </row>
    <row r="5623" spans="1:6" x14ac:dyDescent="0.25">
      <c r="A5623" s="576"/>
      <c r="B5623" s="577"/>
      <c r="C5623" s="578"/>
      <c r="D5623" s="461"/>
      <c r="E5623" s="461"/>
      <c r="F5623" s="579"/>
    </row>
    <row r="5624" spans="1:6" x14ac:dyDescent="0.25">
      <c r="A5624" s="576"/>
      <c r="B5624" s="577"/>
      <c r="C5624" s="578"/>
      <c r="D5624" s="461"/>
      <c r="E5624" s="461"/>
      <c r="F5624" s="579"/>
    </row>
    <row r="5625" spans="1:6" x14ac:dyDescent="0.25">
      <c r="A5625" s="576"/>
      <c r="B5625" s="577"/>
      <c r="C5625" s="578"/>
      <c r="D5625" s="461"/>
      <c r="E5625" s="461"/>
      <c r="F5625" s="579"/>
    </row>
    <row r="5626" spans="1:6" x14ac:dyDescent="0.25">
      <c r="A5626" s="576"/>
      <c r="B5626" s="577"/>
      <c r="C5626" s="578"/>
      <c r="D5626" s="461"/>
      <c r="E5626" s="461"/>
      <c r="F5626" s="579"/>
    </row>
    <row r="5627" spans="1:6" x14ac:dyDescent="0.25">
      <c r="A5627" s="576"/>
      <c r="B5627" s="577"/>
      <c r="C5627" s="578"/>
      <c r="D5627" s="461"/>
      <c r="E5627" s="461"/>
      <c r="F5627" s="579"/>
    </row>
    <row r="5628" spans="1:6" x14ac:dyDescent="0.25">
      <c r="A5628" s="576"/>
      <c r="B5628" s="577"/>
      <c r="C5628" s="578"/>
      <c r="D5628" s="461"/>
      <c r="E5628" s="461"/>
      <c r="F5628" s="579"/>
    </row>
    <row r="5629" spans="1:6" x14ac:dyDescent="0.25">
      <c r="A5629" s="576"/>
      <c r="B5629" s="577"/>
      <c r="C5629" s="578"/>
      <c r="D5629" s="461"/>
      <c r="E5629" s="461"/>
      <c r="F5629" s="579"/>
    </row>
    <row r="5630" spans="1:6" x14ac:dyDescent="0.25">
      <c r="A5630" s="576"/>
      <c r="B5630" s="577"/>
      <c r="C5630" s="578"/>
      <c r="D5630" s="461"/>
      <c r="E5630" s="461"/>
      <c r="F5630" s="579"/>
    </row>
    <row r="5631" spans="1:6" x14ac:dyDescent="0.25">
      <c r="A5631" s="576"/>
      <c r="B5631" s="577"/>
      <c r="C5631" s="578"/>
      <c r="D5631" s="461"/>
      <c r="E5631" s="461"/>
      <c r="F5631" s="579"/>
    </row>
    <row r="5632" spans="1:6" x14ac:dyDescent="0.25">
      <c r="A5632" s="576"/>
      <c r="B5632" s="577"/>
      <c r="C5632" s="578"/>
      <c r="D5632" s="461"/>
      <c r="E5632" s="461"/>
      <c r="F5632" s="579"/>
    </row>
    <row r="5633" spans="1:6" x14ac:dyDescent="0.25">
      <c r="A5633" s="576"/>
      <c r="B5633" s="577"/>
      <c r="C5633" s="578"/>
      <c r="D5633" s="461"/>
      <c r="E5633" s="461"/>
      <c r="F5633" s="579"/>
    </row>
    <row r="5634" spans="1:6" x14ac:dyDescent="0.25">
      <c r="A5634" s="576"/>
      <c r="B5634" s="577"/>
      <c r="C5634" s="578"/>
      <c r="D5634" s="461"/>
      <c r="E5634" s="461"/>
      <c r="F5634" s="579"/>
    </row>
    <row r="5635" spans="1:6" x14ac:dyDescent="0.25">
      <c r="A5635" s="576"/>
      <c r="B5635" s="577"/>
      <c r="C5635" s="578"/>
      <c r="D5635" s="461"/>
      <c r="E5635" s="461"/>
      <c r="F5635" s="579"/>
    </row>
    <row r="5636" spans="1:6" x14ac:dyDescent="0.25">
      <c r="A5636" s="576"/>
      <c r="B5636" s="577"/>
      <c r="C5636" s="578"/>
      <c r="D5636" s="461"/>
      <c r="E5636" s="461"/>
      <c r="F5636" s="579"/>
    </row>
    <row r="5637" spans="1:6" x14ac:dyDescent="0.25">
      <c r="A5637" s="576"/>
      <c r="B5637" s="577"/>
      <c r="C5637" s="578"/>
      <c r="D5637" s="461"/>
      <c r="E5637" s="461"/>
      <c r="F5637" s="579"/>
    </row>
    <row r="5638" spans="1:6" x14ac:dyDescent="0.25">
      <c r="A5638" s="576"/>
      <c r="B5638" s="577"/>
      <c r="C5638" s="578"/>
      <c r="D5638" s="461"/>
      <c r="E5638" s="461"/>
      <c r="F5638" s="579"/>
    </row>
    <row r="5639" spans="1:6" x14ac:dyDescent="0.25">
      <c r="A5639" s="576"/>
      <c r="B5639" s="577"/>
      <c r="C5639" s="578"/>
      <c r="D5639" s="461"/>
      <c r="E5639" s="461"/>
      <c r="F5639" s="579"/>
    </row>
    <row r="5640" spans="1:6" x14ac:dyDescent="0.25">
      <c r="A5640" s="576"/>
      <c r="B5640" s="577"/>
      <c r="C5640" s="578"/>
      <c r="D5640" s="461"/>
      <c r="E5640" s="461"/>
      <c r="F5640" s="579"/>
    </row>
    <row r="5641" spans="1:6" x14ac:dyDescent="0.25">
      <c r="A5641" s="576"/>
      <c r="B5641" s="577"/>
      <c r="C5641" s="578"/>
      <c r="D5641" s="461"/>
      <c r="E5641" s="461"/>
      <c r="F5641" s="579"/>
    </row>
    <row r="5642" spans="1:6" x14ac:dyDescent="0.25">
      <c r="A5642" s="576"/>
      <c r="B5642" s="577"/>
      <c r="C5642" s="578"/>
      <c r="D5642" s="461"/>
      <c r="E5642" s="461"/>
      <c r="F5642" s="579"/>
    </row>
    <row r="5643" spans="1:6" x14ac:dyDescent="0.25">
      <c r="A5643" s="576"/>
      <c r="B5643" s="577"/>
      <c r="C5643" s="578"/>
      <c r="D5643" s="461"/>
      <c r="E5643" s="461"/>
      <c r="F5643" s="579"/>
    </row>
    <row r="5644" spans="1:6" x14ac:dyDescent="0.25">
      <c r="A5644" s="576"/>
      <c r="B5644" s="577"/>
      <c r="C5644" s="578"/>
      <c r="D5644" s="461"/>
      <c r="E5644" s="461"/>
      <c r="F5644" s="579"/>
    </row>
    <row r="5645" spans="1:6" x14ac:dyDescent="0.25">
      <c r="A5645" s="576"/>
      <c r="B5645" s="577"/>
      <c r="C5645" s="578"/>
      <c r="D5645" s="461"/>
      <c r="E5645" s="461"/>
      <c r="F5645" s="579"/>
    </row>
    <row r="5646" spans="1:6" x14ac:dyDescent="0.25">
      <c r="A5646" s="576"/>
      <c r="B5646" s="577"/>
      <c r="C5646" s="578"/>
      <c r="D5646" s="461"/>
      <c r="E5646" s="461"/>
      <c r="F5646" s="579"/>
    </row>
    <row r="5647" spans="1:6" x14ac:dyDescent="0.25">
      <c r="A5647" s="576"/>
      <c r="B5647" s="577"/>
      <c r="C5647" s="578"/>
      <c r="D5647" s="461"/>
      <c r="E5647" s="461"/>
      <c r="F5647" s="579"/>
    </row>
    <row r="5648" spans="1:6" x14ac:dyDescent="0.25">
      <c r="A5648" s="576"/>
      <c r="B5648" s="577"/>
      <c r="C5648" s="578"/>
      <c r="D5648" s="461"/>
      <c r="E5648" s="461"/>
      <c r="F5648" s="579"/>
    </row>
    <row r="5649" spans="1:6" x14ac:dyDescent="0.25">
      <c r="A5649" s="576"/>
      <c r="B5649" s="577"/>
      <c r="C5649" s="578"/>
      <c r="D5649" s="461"/>
      <c r="E5649" s="461"/>
      <c r="F5649" s="579"/>
    </row>
    <row r="5650" spans="1:6" x14ac:dyDescent="0.25">
      <c r="A5650" s="576"/>
      <c r="B5650" s="577"/>
      <c r="C5650" s="578"/>
      <c r="D5650" s="461"/>
      <c r="E5650" s="461"/>
      <c r="F5650" s="579"/>
    </row>
    <row r="5651" spans="1:6" x14ac:dyDescent="0.25">
      <c r="A5651" s="576"/>
      <c r="B5651" s="577"/>
      <c r="C5651" s="578"/>
      <c r="D5651" s="461"/>
      <c r="E5651" s="461"/>
      <c r="F5651" s="579"/>
    </row>
    <row r="5652" spans="1:6" x14ac:dyDescent="0.25">
      <c r="A5652" s="576"/>
      <c r="B5652" s="577"/>
      <c r="C5652" s="578"/>
      <c r="D5652" s="461"/>
      <c r="E5652" s="461"/>
      <c r="F5652" s="579"/>
    </row>
    <row r="5653" spans="1:6" x14ac:dyDescent="0.25">
      <c r="A5653" s="576"/>
      <c r="B5653" s="577"/>
      <c r="C5653" s="578"/>
      <c r="D5653" s="461"/>
      <c r="E5653" s="461"/>
      <c r="F5653" s="579"/>
    </row>
    <row r="5654" spans="1:6" x14ac:dyDescent="0.25">
      <c r="A5654" s="576"/>
      <c r="B5654" s="577"/>
      <c r="C5654" s="578"/>
      <c r="D5654" s="461"/>
      <c r="E5654" s="461"/>
      <c r="F5654" s="579"/>
    </row>
    <row r="5655" spans="1:6" x14ac:dyDescent="0.25">
      <c r="A5655" s="576"/>
      <c r="B5655" s="577"/>
      <c r="C5655" s="578"/>
      <c r="D5655" s="461"/>
      <c r="E5655" s="461"/>
      <c r="F5655" s="579"/>
    </row>
    <row r="5656" spans="1:6" x14ac:dyDescent="0.25">
      <c r="A5656" s="576"/>
      <c r="B5656" s="577"/>
      <c r="C5656" s="578"/>
      <c r="D5656" s="461"/>
      <c r="E5656" s="461"/>
      <c r="F5656" s="579"/>
    </row>
    <row r="5657" spans="1:6" x14ac:dyDescent="0.25">
      <c r="A5657" s="576"/>
      <c r="B5657" s="577"/>
      <c r="C5657" s="578"/>
      <c r="D5657" s="461"/>
      <c r="E5657" s="461"/>
      <c r="F5657" s="579"/>
    </row>
    <row r="5658" spans="1:6" x14ac:dyDescent="0.25">
      <c r="A5658" s="576"/>
      <c r="B5658" s="577"/>
      <c r="C5658" s="578"/>
      <c r="D5658" s="461"/>
      <c r="E5658" s="461"/>
      <c r="F5658" s="579"/>
    </row>
    <row r="5659" spans="1:6" x14ac:dyDescent="0.25">
      <c r="A5659" s="576"/>
      <c r="B5659" s="577"/>
      <c r="C5659" s="578"/>
      <c r="D5659" s="461"/>
      <c r="E5659" s="461"/>
      <c r="F5659" s="579"/>
    </row>
    <row r="5660" spans="1:6" x14ac:dyDescent="0.25">
      <c r="A5660" s="576"/>
      <c r="B5660" s="577"/>
      <c r="C5660" s="578"/>
      <c r="D5660" s="461"/>
      <c r="E5660" s="461"/>
      <c r="F5660" s="579"/>
    </row>
    <row r="5661" spans="1:6" x14ac:dyDescent="0.25">
      <c r="A5661" s="576"/>
      <c r="B5661" s="577"/>
      <c r="C5661" s="578"/>
      <c r="D5661" s="461"/>
      <c r="E5661" s="461"/>
      <c r="F5661" s="579"/>
    </row>
    <row r="5662" spans="1:6" x14ac:dyDescent="0.25">
      <c r="A5662" s="576"/>
      <c r="B5662" s="577"/>
      <c r="C5662" s="578"/>
      <c r="D5662" s="461"/>
      <c r="E5662" s="461"/>
      <c r="F5662" s="579"/>
    </row>
    <row r="5663" spans="1:6" x14ac:dyDescent="0.25">
      <c r="A5663" s="576"/>
      <c r="B5663" s="577"/>
      <c r="C5663" s="578"/>
      <c r="D5663" s="461"/>
      <c r="E5663" s="461"/>
      <c r="F5663" s="579"/>
    </row>
    <row r="5664" spans="1:6" x14ac:dyDescent="0.25">
      <c r="A5664" s="576"/>
      <c r="B5664" s="577"/>
      <c r="C5664" s="578"/>
      <c r="D5664" s="461"/>
      <c r="E5664" s="461"/>
      <c r="F5664" s="579"/>
    </row>
    <row r="5665" spans="1:6" x14ac:dyDescent="0.25">
      <c r="A5665" s="576"/>
      <c r="B5665" s="577"/>
      <c r="C5665" s="578"/>
      <c r="D5665" s="461"/>
      <c r="E5665" s="461"/>
      <c r="F5665" s="579"/>
    </row>
    <row r="5666" spans="1:6" x14ac:dyDescent="0.25">
      <c r="A5666" s="576"/>
      <c r="B5666" s="577"/>
      <c r="C5666" s="578"/>
      <c r="D5666" s="461"/>
      <c r="E5666" s="461"/>
      <c r="F5666" s="579"/>
    </row>
    <row r="5667" spans="1:6" x14ac:dyDescent="0.25">
      <c r="A5667" s="576"/>
      <c r="B5667" s="577"/>
      <c r="C5667" s="578"/>
      <c r="D5667" s="461"/>
      <c r="E5667" s="461"/>
      <c r="F5667" s="579"/>
    </row>
    <row r="5668" spans="1:6" x14ac:dyDescent="0.25">
      <c r="A5668" s="576"/>
      <c r="B5668" s="577"/>
      <c r="C5668" s="578"/>
      <c r="D5668" s="461"/>
      <c r="E5668" s="461"/>
      <c r="F5668" s="579"/>
    </row>
    <row r="5669" spans="1:6" x14ac:dyDescent="0.25">
      <c r="A5669" s="576"/>
      <c r="B5669" s="577"/>
      <c r="C5669" s="578"/>
      <c r="D5669" s="461"/>
      <c r="E5669" s="461"/>
      <c r="F5669" s="579"/>
    </row>
    <row r="5670" spans="1:6" x14ac:dyDescent="0.25">
      <c r="A5670" s="576"/>
      <c r="B5670" s="577"/>
      <c r="C5670" s="578"/>
      <c r="D5670" s="461"/>
      <c r="E5670" s="461"/>
      <c r="F5670" s="579"/>
    </row>
    <row r="5671" spans="1:6" x14ac:dyDescent="0.25">
      <c r="A5671" s="576"/>
      <c r="B5671" s="577"/>
      <c r="C5671" s="578"/>
      <c r="D5671" s="461"/>
      <c r="E5671" s="461"/>
      <c r="F5671" s="579"/>
    </row>
    <row r="5672" spans="1:6" x14ac:dyDescent="0.25">
      <c r="A5672" s="576"/>
      <c r="B5672" s="577"/>
      <c r="C5672" s="578"/>
      <c r="D5672" s="461"/>
      <c r="E5672" s="461"/>
      <c r="F5672" s="579"/>
    </row>
    <row r="5673" spans="1:6" x14ac:dyDescent="0.25">
      <c r="A5673" s="576"/>
      <c r="B5673" s="577"/>
      <c r="C5673" s="578"/>
      <c r="D5673" s="461"/>
      <c r="E5673" s="461"/>
      <c r="F5673" s="579"/>
    </row>
    <row r="5674" spans="1:6" x14ac:dyDescent="0.25">
      <c r="A5674" s="576"/>
      <c r="B5674" s="577"/>
      <c r="C5674" s="578"/>
      <c r="D5674" s="461"/>
      <c r="E5674" s="461"/>
      <c r="F5674" s="579"/>
    </row>
    <row r="5675" spans="1:6" x14ac:dyDescent="0.25">
      <c r="A5675" s="576"/>
      <c r="B5675" s="577"/>
      <c r="C5675" s="578"/>
      <c r="D5675" s="461"/>
      <c r="E5675" s="461"/>
      <c r="F5675" s="579"/>
    </row>
    <row r="5676" spans="1:6" x14ac:dyDescent="0.25">
      <c r="A5676" s="576"/>
      <c r="B5676" s="577"/>
      <c r="C5676" s="578"/>
      <c r="D5676" s="461"/>
      <c r="E5676" s="461"/>
      <c r="F5676" s="579"/>
    </row>
    <row r="5677" spans="1:6" x14ac:dyDescent="0.25">
      <c r="A5677" s="576"/>
      <c r="B5677" s="577"/>
      <c r="C5677" s="578"/>
      <c r="D5677" s="461"/>
      <c r="E5677" s="461"/>
      <c r="F5677" s="579"/>
    </row>
    <row r="5678" spans="1:6" x14ac:dyDescent="0.25">
      <c r="A5678" s="576"/>
      <c r="B5678" s="577"/>
      <c r="C5678" s="578"/>
      <c r="D5678" s="461"/>
      <c r="E5678" s="461"/>
      <c r="F5678" s="579"/>
    </row>
    <row r="5679" spans="1:6" x14ac:dyDescent="0.25">
      <c r="A5679" s="576"/>
      <c r="B5679" s="577"/>
      <c r="C5679" s="578"/>
      <c r="D5679" s="461"/>
      <c r="E5679" s="461"/>
      <c r="F5679" s="579"/>
    </row>
    <row r="5680" spans="1:6" x14ac:dyDescent="0.25">
      <c r="A5680" s="576"/>
      <c r="B5680" s="577"/>
      <c r="C5680" s="578"/>
      <c r="D5680" s="461"/>
      <c r="E5680" s="461"/>
      <c r="F5680" s="579"/>
    </row>
    <row r="5681" spans="1:6" x14ac:dyDescent="0.25">
      <c r="A5681" s="576"/>
      <c r="B5681" s="577"/>
      <c r="C5681" s="578"/>
      <c r="D5681" s="461"/>
      <c r="E5681" s="461"/>
      <c r="F5681" s="579"/>
    </row>
    <row r="5682" spans="1:6" x14ac:dyDescent="0.25">
      <c r="A5682" s="576"/>
      <c r="B5682" s="577"/>
      <c r="C5682" s="578"/>
      <c r="D5682" s="461"/>
      <c r="E5682" s="461"/>
      <c r="F5682" s="579"/>
    </row>
    <row r="5683" spans="1:6" x14ac:dyDescent="0.25">
      <c r="A5683" s="576"/>
      <c r="B5683" s="577"/>
      <c r="C5683" s="578"/>
      <c r="D5683" s="461"/>
      <c r="E5683" s="461"/>
      <c r="F5683" s="579"/>
    </row>
    <row r="5684" spans="1:6" x14ac:dyDescent="0.25">
      <c r="A5684" s="576"/>
      <c r="B5684" s="577"/>
      <c r="C5684" s="578"/>
      <c r="D5684" s="461"/>
      <c r="E5684" s="461"/>
      <c r="F5684" s="579"/>
    </row>
    <row r="5685" spans="1:6" x14ac:dyDescent="0.25">
      <c r="A5685" s="576"/>
      <c r="B5685" s="577"/>
      <c r="C5685" s="578"/>
      <c r="D5685" s="461"/>
      <c r="E5685" s="461"/>
      <c r="F5685" s="579"/>
    </row>
    <row r="5686" spans="1:6" x14ac:dyDescent="0.25">
      <c r="A5686" s="576"/>
      <c r="B5686" s="577"/>
      <c r="C5686" s="578"/>
      <c r="D5686" s="461"/>
      <c r="E5686" s="461"/>
      <c r="F5686" s="579"/>
    </row>
    <row r="5687" spans="1:6" x14ac:dyDescent="0.25">
      <c r="A5687" s="576"/>
      <c r="B5687" s="577"/>
      <c r="C5687" s="578"/>
      <c r="D5687" s="461"/>
      <c r="E5687" s="461"/>
      <c r="F5687" s="579"/>
    </row>
    <row r="5688" spans="1:6" x14ac:dyDescent="0.25">
      <c r="A5688" s="576"/>
      <c r="B5688" s="577"/>
      <c r="C5688" s="578"/>
      <c r="D5688" s="461"/>
      <c r="E5688" s="461"/>
      <c r="F5688" s="579"/>
    </row>
    <row r="5689" spans="1:6" x14ac:dyDescent="0.25">
      <c r="A5689" s="576"/>
      <c r="B5689" s="577"/>
      <c r="C5689" s="578"/>
      <c r="D5689" s="461"/>
      <c r="E5689" s="461"/>
      <c r="F5689" s="579"/>
    </row>
    <row r="5690" spans="1:6" x14ac:dyDescent="0.25">
      <c r="A5690" s="576"/>
      <c r="B5690" s="577"/>
      <c r="C5690" s="578"/>
      <c r="D5690" s="461"/>
      <c r="E5690" s="461"/>
      <c r="F5690" s="579"/>
    </row>
    <row r="5691" spans="1:6" x14ac:dyDescent="0.25">
      <c r="A5691" s="576"/>
      <c r="B5691" s="577"/>
      <c r="C5691" s="578"/>
      <c r="D5691" s="461"/>
      <c r="E5691" s="461"/>
      <c r="F5691" s="579"/>
    </row>
    <row r="5692" spans="1:6" x14ac:dyDescent="0.25">
      <c r="A5692" s="576"/>
      <c r="B5692" s="577"/>
      <c r="C5692" s="578"/>
      <c r="D5692" s="461"/>
      <c r="E5692" s="461"/>
      <c r="F5692" s="579"/>
    </row>
    <row r="5693" spans="1:6" x14ac:dyDescent="0.25">
      <c r="A5693" s="576"/>
      <c r="B5693" s="577"/>
      <c r="C5693" s="578"/>
      <c r="D5693" s="461"/>
      <c r="E5693" s="461"/>
      <c r="F5693" s="579"/>
    </row>
    <row r="5694" spans="1:6" x14ac:dyDescent="0.25">
      <c r="A5694" s="576"/>
      <c r="B5694" s="577"/>
      <c r="C5694" s="578"/>
      <c r="D5694" s="461"/>
      <c r="E5694" s="461"/>
      <c r="F5694" s="579"/>
    </row>
    <row r="5695" spans="1:6" x14ac:dyDescent="0.25">
      <c r="A5695" s="576"/>
      <c r="B5695" s="577"/>
      <c r="C5695" s="578"/>
      <c r="D5695" s="461"/>
      <c r="E5695" s="461"/>
      <c r="F5695" s="579"/>
    </row>
    <row r="5696" spans="1:6" x14ac:dyDescent="0.25">
      <c r="A5696" s="576"/>
      <c r="B5696" s="577"/>
      <c r="C5696" s="578"/>
      <c r="D5696" s="461"/>
      <c r="E5696" s="461"/>
      <c r="F5696" s="579"/>
    </row>
    <row r="5697" spans="1:6" x14ac:dyDescent="0.25">
      <c r="A5697" s="576"/>
      <c r="B5697" s="577"/>
      <c r="C5697" s="578"/>
      <c r="D5697" s="461"/>
      <c r="E5697" s="461"/>
      <c r="F5697" s="579"/>
    </row>
    <row r="5698" spans="1:6" x14ac:dyDescent="0.25">
      <c r="A5698" s="576"/>
      <c r="B5698" s="577"/>
      <c r="C5698" s="578"/>
      <c r="D5698" s="461"/>
      <c r="E5698" s="461"/>
      <c r="F5698" s="579"/>
    </row>
    <row r="5699" spans="1:6" x14ac:dyDescent="0.25">
      <c r="A5699" s="576"/>
      <c r="B5699" s="577"/>
      <c r="C5699" s="578"/>
      <c r="D5699" s="461"/>
      <c r="E5699" s="461"/>
      <c r="F5699" s="579"/>
    </row>
    <row r="5700" spans="1:6" x14ac:dyDescent="0.25">
      <c r="A5700" s="576"/>
      <c r="B5700" s="577"/>
      <c r="C5700" s="578"/>
      <c r="D5700" s="461"/>
      <c r="E5700" s="461"/>
      <c r="F5700" s="579"/>
    </row>
    <row r="5701" spans="1:6" x14ac:dyDescent="0.25">
      <c r="A5701" s="576"/>
      <c r="B5701" s="577"/>
      <c r="C5701" s="578"/>
      <c r="D5701" s="461"/>
      <c r="E5701" s="461"/>
      <c r="F5701" s="579"/>
    </row>
    <row r="5702" spans="1:6" x14ac:dyDescent="0.25">
      <c r="A5702" s="576"/>
      <c r="B5702" s="577"/>
      <c r="C5702" s="578"/>
      <c r="D5702" s="461"/>
      <c r="E5702" s="461"/>
      <c r="F5702" s="579"/>
    </row>
    <row r="5703" spans="1:6" x14ac:dyDescent="0.25">
      <c r="A5703" s="576"/>
      <c r="B5703" s="577"/>
      <c r="C5703" s="578"/>
      <c r="D5703" s="461"/>
      <c r="E5703" s="461"/>
      <c r="F5703" s="579"/>
    </row>
    <row r="5704" spans="1:6" x14ac:dyDescent="0.25">
      <c r="A5704" s="576"/>
      <c r="B5704" s="577"/>
      <c r="C5704" s="578"/>
      <c r="D5704" s="461"/>
      <c r="E5704" s="461"/>
      <c r="F5704" s="579"/>
    </row>
    <row r="5705" spans="1:6" x14ac:dyDescent="0.25">
      <c r="A5705" s="576"/>
      <c r="B5705" s="577"/>
      <c r="C5705" s="578"/>
      <c r="D5705" s="461"/>
      <c r="E5705" s="461"/>
      <c r="F5705" s="579"/>
    </row>
    <row r="5706" spans="1:6" x14ac:dyDescent="0.25">
      <c r="A5706" s="576"/>
      <c r="B5706" s="577"/>
      <c r="C5706" s="578"/>
      <c r="D5706" s="461"/>
      <c r="E5706" s="461"/>
      <c r="F5706" s="579"/>
    </row>
    <row r="5707" spans="1:6" x14ac:dyDescent="0.25">
      <c r="A5707" s="576"/>
      <c r="B5707" s="577"/>
      <c r="C5707" s="578"/>
      <c r="D5707" s="461"/>
      <c r="E5707" s="461"/>
      <c r="F5707" s="579"/>
    </row>
    <row r="5708" spans="1:6" x14ac:dyDescent="0.25">
      <c r="A5708" s="576"/>
      <c r="B5708" s="577"/>
      <c r="C5708" s="578"/>
      <c r="D5708" s="461"/>
      <c r="E5708" s="461"/>
      <c r="F5708" s="579"/>
    </row>
    <row r="5709" spans="1:6" x14ac:dyDescent="0.25">
      <c r="A5709" s="576"/>
      <c r="B5709" s="577"/>
      <c r="C5709" s="578"/>
      <c r="D5709" s="461"/>
      <c r="E5709" s="461"/>
      <c r="F5709" s="579"/>
    </row>
    <row r="5710" spans="1:6" x14ac:dyDescent="0.25">
      <c r="A5710" s="576"/>
      <c r="B5710" s="577"/>
      <c r="C5710" s="578"/>
      <c r="D5710" s="461"/>
      <c r="E5710" s="461"/>
      <c r="F5710" s="579"/>
    </row>
    <row r="5711" spans="1:6" x14ac:dyDescent="0.25">
      <c r="A5711" s="576"/>
      <c r="B5711" s="577"/>
      <c r="C5711" s="578"/>
      <c r="D5711" s="461"/>
      <c r="E5711" s="461"/>
      <c r="F5711" s="579"/>
    </row>
    <row r="5712" spans="1:6" x14ac:dyDescent="0.25">
      <c r="A5712" s="576"/>
      <c r="B5712" s="577"/>
      <c r="C5712" s="578"/>
      <c r="D5712" s="461"/>
      <c r="E5712" s="461"/>
      <c r="F5712" s="579"/>
    </row>
    <row r="5713" spans="1:6" x14ac:dyDescent="0.25">
      <c r="A5713" s="576"/>
      <c r="B5713" s="577"/>
      <c r="C5713" s="578"/>
      <c r="D5713" s="461"/>
      <c r="E5713" s="461"/>
      <c r="F5713" s="579"/>
    </row>
    <row r="5714" spans="1:6" x14ac:dyDescent="0.25">
      <c r="A5714" s="576"/>
      <c r="B5714" s="577"/>
      <c r="C5714" s="578"/>
      <c r="D5714" s="461"/>
      <c r="E5714" s="461"/>
      <c r="F5714" s="579"/>
    </row>
    <row r="5715" spans="1:6" x14ac:dyDescent="0.25">
      <c r="A5715" s="576"/>
      <c r="B5715" s="577"/>
      <c r="C5715" s="578"/>
      <c r="D5715" s="461"/>
      <c r="E5715" s="461"/>
      <c r="F5715" s="579"/>
    </row>
    <row r="5716" spans="1:6" x14ac:dyDescent="0.25">
      <c r="A5716" s="576"/>
      <c r="B5716" s="577"/>
      <c r="C5716" s="578"/>
      <c r="D5716" s="461"/>
      <c r="E5716" s="461"/>
      <c r="F5716" s="579"/>
    </row>
    <row r="5717" spans="1:6" x14ac:dyDescent="0.25">
      <c r="A5717" s="576"/>
      <c r="B5717" s="577"/>
      <c r="C5717" s="578"/>
      <c r="D5717" s="461"/>
      <c r="E5717" s="461"/>
      <c r="F5717" s="579"/>
    </row>
    <row r="5718" spans="1:6" x14ac:dyDescent="0.25">
      <c r="A5718" s="576"/>
      <c r="B5718" s="577"/>
      <c r="C5718" s="578"/>
      <c r="D5718" s="461"/>
      <c r="E5718" s="461"/>
      <c r="F5718" s="579"/>
    </row>
    <row r="5719" spans="1:6" x14ac:dyDescent="0.25">
      <c r="A5719" s="576"/>
      <c r="B5719" s="577"/>
      <c r="C5719" s="578"/>
      <c r="D5719" s="461"/>
      <c r="E5719" s="461"/>
      <c r="F5719" s="579"/>
    </row>
    <row r="5720" spans="1:6" x14ac:dyDescent="0.25">
      <c r="A5720" s="576"/>
      <c r="B5720" s="577"/>
      <c r="C5720" s="578"/>
      <c r="D5720" s="461"/>
      <c r="E5720" s="461"/>
      <c r="F5720" s="579"/>
    </row>
    <row r="5721" spans="1:6" x14ac:dyDescent="0.25">
      <c r="A5721" s="576"/>
      <c r="B5721" s="577"/>
      <c r="C5721" s="578"/>
      <c r="D5721" s="461"/>
      <c r="E5721" s="461"/>
      <c r="F5721" s="579"/>
    </row>
    <row r="5722" spans="1:6" x14ac:dyDescent="0.25">
      <c r="A5722" s="576"/>
      <c r="B5722" s="577"/>
      <c r="C5722" s="578"/>
      <c r="D5722" s="461"/>
      <c r="E5722" s="461"/>
      <c r="F5722" s="579"/>
    </row>
    <row r="5723" spans="1:6" x14ac:dyDescent="0.25">
      <c r="A5723" s="576"/>
      <c r="B5723" s="577"/>
      <c r="C5723" s="578"/>
      <c r="D5723" s="461"/>
      <c r="E5723" s="461"/>
      <c r="F5723" s="579"/>
    </row>
    <row r="5724" spans="1:6" x14ac:dyDescent="0.25">
      <c r="A5724" s="576"/>
      <c r="B5724" s="577"/>
      <c r="C5724" s="578"/>
      <c r="D5724" s="461"/>
      <c r="E5724" s="461"/>
      <c r="F5724" s="579"/>
    </row>
    <row r="5725" spans="1:6" x14ac:dyDescent="0.25">
      <c r="A5725" s="576"/>
      <c r="B5725" s="577"/>
      <c r="C5725" s="578"/>
      <c r="D5725" s="461"/>
      <c r="E5725" s="461"/>
      <c r="F5725" s="579"/>
    </row>
    <row r="5726" spans="1:6" x14ac:dyDescent="0.25">
      <c r="A5726" s="576"/>
      <c r="B5726" s="577"/>
      <c r="C5726" s="578"/>
      <c r="D5726" s="461"/>
      <c r="E5726" s="461"/>
      <c r="F5726" s="579"/>
    </row>
    <row r="5727" spans="1:6" x14ac:dyDescent="0.25">
      <c r="A5727" s="576"/>
      <c r="B5727" s="577"/>
      <c r="C5727" s="578"/>
      <c r="D5727" s="461"/>
      <c r="E5727" s="461"/>
      <c r="F5727" s="579"/>
    </row>
    <row r="5728" spans="1:6" x14ac:dyDescent="0.25">
      <c r="A5728" s="576"/>
      <c r="B5728" s="577"/>
      <c r="C5728" s="578"/>
      <c r="D5728" s="461"/>
      <c r="E5728" s="461"/>
      <c r="F5728" s="579"/>
    </row>
    <row r="5729" spans="1:6" x14ac:dyDescent="0.25">
      <c r="A5729" s="576"/>
      <c r="B5729" s="577"/>
      <c r="C5729" s="578"/>
      <c r="D5729" s="461"/>
      <c r="E5729" s="461"/>
      <c r="F5729" s="579"/>
    </row>
    <row r="5730" spans="1:6" x14ac:dyDescent="0.25">
      <c r="A5730" s="576"/>
      <c r="B5730" s="577"/>
      <c r="C5730" s="578"/>
      <c r="D5730" s="461"/>
      <c r="E5730" s="461"/>
      <c r="F5730" s="579"/>
    </row>
    <row r="5731" spans="1:6" x14ac:dyDescent="0.25">
      <c r="A5731" s="576"/>
      <c r="B5731" s="577"/>
      <c r="C5731" s="578"/>
      <c r="D5731" s="461"/>
      <c r="E5731" s="461"/>
      <c r="F5731" s="579"/>
    </row>
    <row r="5732" spans="1:6" x14ac:dyDescent="0.25">
      <c r="A5732" s="576"/>
      <c r="B5732" s="577"/>
      <c r="C5732" s="578"/>
      <c r="D5732" s="461"/>
      <c r="E5732" s="461"/>
      <c r="F5732" s="579"/>
    </row>
    <row r="5733" spans="1:6" x14ac:dyDescent="0.25">
      <c r="A5733" s="576"/>
      <c r="B5733" s="577"/>
      <c r="C5733" s="578"/>
      <c r="D5733" s="461"/>
      <c r="E5733" s="461"/>
      <c r="F5733" s="579"/>
    </row>
    <row r="5734" spans="1:6" x14ac:dyDescent="0.25">
      <c r="A5734" s="576"/>
      <c r="B5734" s="577"/>
      <c r="C5734" s="578"/>
      <c r="D5734" s="461"/>
      <c r="E5734" s="461"/>
      <c r="F5734" s="579"/>
    </row>
    <row r="5735" spans="1:6" x14ac:dyDescent="0.25">
      <c r="A5735" s="576"/>
      <c r="B5735" s="577"/>
      <c r="C5735" s="578"/>
      <c r="D5735" s="461"/>
      <c r="E5735" s="461"/>
      <c r="F5735" s="579"/>
    </row>
    <row r="5736" spans="1:6" x14ac:dyDescent="0.25">
      <c r="A5736" s="576"/>
      <c r="B5736" s="577"/>
      <c r="C5736" s="578"/>
      <c r="D5736" s="461"/>
      <c r="E5736" s="461"/>
      <c r="F5736" s="579"/>
    </row>
    <row r="5737" spans="1:6" x14ac:dyDescent="0.25">
      <c r="A5737" s="576"/>
      <c r="B5737" s="577"/>
      <c r="C5737" s="578"/>
      <c r="D5737" s="461"/>
      <c r="E5737" s="461"/>
      <c r="F5737" s="579"/>
    </row>
    <row r="5738" spans="1:6" x14ac:dyDescent="0.25">
      <c r="A5738" s="576"/>
      <c r="B5738" s="577"/>
      <c r="C5738" s="578"/>
      <c r="D5738" s="461"/>
      <c r="E5738" s="461"/>
      <c r="F5738" s="579"/>
    </row>
    <row r="5739" spans="1:6" x14ac:dyDescent="0.25">
      <c r="A5739" s="576"/>
      <c r="B5739" s="577"/>
      <c r="C5739" s="578"/>
      <c r="D5739" s="461"/>
      <c r="E5739" s="461"/>
      <c r="F5739" s="579"/>
    </row>
    <row r="5740" spans="1:6" x14ac:dyDescent="0.25">
      <c r="A5740" s="576"/>
      <c r="B5740" s="577"/>
      <c r="C5740" s="578"/>
      <c r="D5740" s="461"/>
      <c r="E5740" s="461"/>
      <c r="F5740" s="579"/>
    </row>
    <row r="5741" spans="1:6" x14ac:dyDescent="0.25">
      <c r="A5741" s="576"/>
      <c r="B5741" s="577"/>
      <c r="C5741" s="578"/>
      <c r="D5741" s="461"/>
      <c r="E5741" s="461"/>
      <c r="F5741" s="579"/>
    </row>
    <row r="5742" spans="1:6" x14ac:dyDescent="0.25">
      <c r="A5742" s="576"/>
      <c r="B5742" s="577"/>
      <c r="C5742" s="578"/>
      <c r="D5742" s="461"/>
      <c r="E5742" s="461"/>
      <c r="F5742" s="579"/>
    </row>
    <row r="5743" spans="1:6" x14ac:dyDescent="0.25">
      <c r="A5743" s="576"/>
      <c r="B5743" s="577"/>
      <c r="C5743" s="578"/>
      <c r="D5743" s="461"/>
      <c r="E5743" s="461"/>
      <c r="F5743" s="579"/>
    </row>
    <row r="5744" spans="1:6" x14ac:dyDescent="0.25">
      <c r="A5744" s="576"/>
      <c r="B5744" s="577"/>
      <c r="C5744" s="578"/>
      <c r="D5744" s="461"/>
      <c r="E5744" s="461"/>
      <c r="F5744" s="579"/>
    </row>
    <row r="5745" spans="1:6" x14ac:dyDescent="0.25">
      <c r="A5745" s="576"/>
      <c r="B5745" s="577"/>
      <c r="C5745" s="578"/>
      <c r="D5745" s="461"/>
      <c r="E5745" s="461"/>
      <c r="F5745" s="579"/>
    </row>
    <row r="5746" spans="1:6" x14ac:dyDescent="0.25">
      <c r="A5746" s="576"/>
      <c r="B5746" s="577"/>
      <c r="C5746" s="578"/>
      <c r="D5746" s="461"/>
      <c r="E5746" s="461"/>
      <c r="F5746" s="579"/>
    </row>
    <row r="5747" spans="1:6" x14ac:dyDescent="0.25">
      <c r="A5747" s="576"/>
      <c r="B5747" s="577"/>
      <c r="C5747" s="578"/>
      <c r="D5747" s="461"/>
      <c r="E5747" s="461"/>
      <c r="F5747" s="579"/>
    </row>
    <row r="5748" spans="1:6" x14ac:dyDescent="0.25">
      <c r="A5748" s="576"/>
      <c r="B5748" s="577"/>
      <c r="C5748" s="578"/>
      <c r="D5748" s="461"/>
      <c r="E5748" s="461"/>
      <c r="F5748" s="579"/>
    </row>
    <row r="5749" spans="1:6" x14ac:dyDescent="0.25">
      <c r="A5749" s="576"/>
      <c r="B5749" s="577"/>
      <c r="C5749" s="578"/>
      <c r="D5749" s="461"/>
      <c r="E5749" s="461"/>
      <c r="F5749" s="579"/>
    </row>
    <row r="5750" spans="1:6" x14ac:dyDescent="0.25">
      <c r="A5750" s="576"/>
      <c r="B5750" s="577"/>
      <c r="C5750" s="578"/>
      <c r="D5750" s="461"/>
      <c r="E5750" s="461"/>
      <c r="F5750" s="579"/>
    </row>
    <row r="5751" spans="1:6" x14ac:dyDescent="0.25">
      <c r="A5751" s="576"/>
      <c r="B5751" s="577"/>
      <c r="C5751" s="578"/>
      <c r="D5751" s="461"/>
      <c r="E5751" s="461"/>
      <c r="F5751" s="579"/>
    </row>
    <row r="5752" spans="1:6" x14ac:dyDescent="0.25">
      <c r="A5752" s="576"/>
      <c r="B5752" s="577"/>
      <c r="C5752" s="578"/>
      <c r="D5752" s="461"/>
      <c r="E5752" s="461"/>
      <c r="F5752" s="579"/>
    </row>
    <row r="5753" spans="1:6" x14ac:dyDescent="0.25">
      <c r="A5753" s="576"/>
      <c r="B5753" s="577"/>
      <c r="C5753" s="578"/>
      <c r="D5753" s="461"/>
      <c r="E5753" s="461"/>
      <c r="F5753" s="579"/>
    </row>
    <row r="5754" spans="1:6" x14ac:dyDescent="0.25">
      <c r="A5754" s="576"/>
      <c r="B5754" s="577"/>
      <c r="C5754" s="578"/>
      <c r="D5754" s="461"/>
      <c r="E5754" s="461"/>
      <c r="F5754" s="579"/>
    </row>
    <row r="5755" spans="1:6" x14ac:dyDescent="0.25">
      <c r="A5755" s="576"/>
      <c r="B5755" s="577"/>
      <c r="C5755" s="578"/>
      <c r="D5755" s="461"/>
      <c r="E5755" s="461"/>
      <c r="F5755" s="579"/>
    </row>
    <row r="5756" spans="1:6" x14ac:dyDescent="0.25">
      <c r="A5756" s="576"/>
      <c r="B5756" s="577"/>
      <c r="C5756" s="578"/>
      <c r="D5756" s="461"/>
      <c r="E5756" s="461"/>
      <c r="F5756" s="579"/>
    </row>
    <row r="5757" spans="1:6" x14ac:dyDescent="0.25">
      <c r="A5757" s="576"/>
      <c r="B5757" s="577"/>
      <c r="C5757" s="578"/>
      <c r="D5757" s="461"/>
      <c r="E5757" s="461"/>
      <c r="F5757" s="579"/>
    </row>
    <row r="5758" spans="1:6" x14ac:dyDescent="0.25">
      <c r="A5758" s="576"/>
      <c r="B5758" s="577"/>
      <c r="C5758" s="578"/>
      <c r="D5758" s="461"/>
      <c r="E5758" s="461"/>
      <c r="F5758" s="579"/>
    </row>
    <row r="5759" spans="1:6" x14ac:dyDescent="0.25">
      <c r="A5759" s="576"/>
      <c r="B5759" s="577"/>
      <c r="C5759" s="578"/>
      <c r="D5759" s="461"/>
      <c r="E5759" s="461"/>
      <c r="F5759" s="579"/>
    </row>
    <row r="5760" spans="1:6" x14ac:dyDescent="0.25">
      <c r="A5760" s="576"/>
      <c r="B5760" s="577"/>
      <c r="C5760" s="578"/>
      <c r="D5760" s="461"/>
      <c r="E5760" s="461"/>
      <c r="F5760" s="579"/>
    </row>
    <row r="5761" spans="1:6" x14ac:dyDescent="0.25">
      <c r="A5761" s="576"/>
      <c r="B5761" s="577"/>
      <c r="C5761" s="578"/>
      <c r="D5761" s="461"/>
      <c r="E5761" s="461"/>
      <c r="F5761" s="579"/>
    </row>
    <row r="5762" spans="1:6" x14ac:dyDescent="0.25">
      <c r="A5762" s="576"/>
      <c r="B5762" s="577"/>
      <c r="C5762" s="578"/>
      <c r="D5762" s="461"/>
      <c r="E5762" s="461"/>
      <c r="F5762" s="579"/>
    </row>
    <row r="5763" spans="1:6" x14ac:dyDescent="0.25">
      <c r="A5763" s="576"/>
      <c r="B5763" s="577"/>
      <c r="C5763" s="578"/>
      <c r="D5763" s="461"/>
      <c r="E5763" s="461"/>
      <c r="F5763" s="579"/>
    </row>
    <row r="5764" spans="1:6" x14ac:dyDescent="0.25">
      <c r="A5764" s="576"/>
      <c r="B5764" s="577"/>
      <c r="C5764" s="578"/>
      <c r="D5764" s="461"/>
      <c r="E5764" s="461"/>
      <c r="F5764" s="579"/>
    </row>
    <row r="5765" spans="1:6" x14ac:dyDescent="0.25">
      <c r="A5765" s="576"/>
      <c r="B5765" s="577"/>
      <c r="C5765" s="578"/>
      <c r="D5765" s="461"/>
      <c r="E5765" s="461"/>
      <c r="F5765" s="579"/>
    </row>
    <row r="5766" spans="1:6" x14ac:dyDescent="0.25">
      <c r="A5766" s="576"/>
      <c r="B5766" s="577"/>
      <c r="C5766" s="578"/>
      <c r="D5766" s="461"/>
      <c r="E5766" s="461"/>
      <c r="F5766" s="579"/>
    </row>
    <row r="5767" spans="1:6" x14ac:dyDescent="0.25">
      <c r="A5767" s="576"/>
      <c r="B5767" s="577"/>
      <c r="C5767" s="578"/>
      <c r="D5767" s="461"/>
      <c r="E5767" s="461"/>
      <c r="F5767" s="579"/>
    </row>
    <row r="5768" spans="1:6" x14ac:dyDescent="0.25">
      <c r="A5768" s="576"/>
      <c r="B5768" s="577"/>
      <c r="C5768" s="578"/>
      <c r="D5768" s="461"/>
      <c r="E5768" s="461"/>
      <c r="F5768" s="579"/>
    </row>
    <row r="5769" spans="1:6" x14ac:dyDescent="0.25">
      <c r="A5769" s="576"/>
      <c r="B5769" s="577"/>
      <c r="C5769" s="578"/>
      <c r="D5769" s="461"/>
      <c r="E5769" s="461"/>
      <c r="F5769" s="579"/>
    </row>
    <row r="5770" spans="1:6" x14ac:dyDescent="0.25">
      <c r="A5770" s="576"/>
      <c r="B5770" s="577"/>
      <c r="C5770" s="578"/>
      <c r="D5770" s="461"/>
      <c r="E5770" s="461"/>
      <c r="F5770" s="579"/>
    </row>
    <row r="5771" spans="1:6" x14ac:dyDescent="0.25">
      <c r="A5771" s="576"/>
      <c r="B5771" s="577"/>
      <c r="C5771" s="578"/>
      <c r="D5771" s="461"/>
      <c r="E5771" s="461"/>
      <c r="F5771" s="579"/>
    </row>
    <row r="5772" spans="1:6" x14ac:dyDescent="0.25">
      <c r="A5772" s="576"/>
      <c r="B5772" s="577"/>
      <c r="C5772" s="578"/>
      <c r="D5772" s="461"/>
      <c r="E5772" s="461"/>
      <c r="F5772" s="579"/>
    </row>
    <row r="5773" spans="1:6" x14ac:dyDescent="0.25">
      <c r="A5773" s="576"/>
      <c r="B5773" s="577"/>
      <c r="C5773" s="578"/>
      <c r="D5773" s="461"/>
      <c r="E5773" s="461"/>
      <c r="F5773" s="579"/>
    </row>
    <row r="5774" spans="1:6" x14ac:dyDescent="0.25">
      <c r="A5774" s="576"/>
      <c r="B5774" s="577"/>
      <c r="C5774" s="578"/>
      <c r="D5774" s="461"/>
      <c r="E5774" s="461"/>
      <c r="F5774" s="579"/>
    </row>
    <row r="5775" spans="1:6" x14ac:dyDescent="0.25">
      <c r="A5775" s="576"/>
      <c r="B5775" s="577"/>
      <c r="C5775" s="578"/>
      <c r="D5775" s="461"/>
      <c r="E5775" s="461"/>
      <c r="F5775" s="579"/>
    </row>
    <row r="5776" spans="1:6" x14ac:dyDescent="0.25">
      <c r="A5776" s="576"/>
      <c r="B5776" s="577"/>
      <c r="C5776" s="578"/>
      <c r="D5776" s="461"/>
      <c r="E5776" s="461"/>
      <c r="F5776" s="579"/>
    </row>
    <row r="5777" spans="1:6" x14ac:dyDescent="0.25">
      <c r="A5777" s="576"/>
      <c r="B5777" s="577"/>
      <c r="C5777" s="578"/>
      <c r="D5777" s="461"/>
      <c r="E5777" s="461"/>
      <c r="F5777" s="579"/>
    </row>
    <row r="5778" spans="1:6" x14ac:dyDescent="0.25">
      <c r="A5778" s="576"/>
      <c r="B5778" s="577"/>
      <c r="C5778" s="578"/>
      <c r="D5778" s="461"/>
      <c r="E5778" s="461"/>
      <c r="F5778" s="579"/>
    </row>
    <row r="5779" spans="1:6" x14ac:dyDescent="0.25">
      <c r="A5779" s="576"/>
      <c r="B5779" s="577"/>
      <c r="C5779" s="578"/>
      <c r="D5779" s="461"/>
      <c r="E5779" s="461"/>
      <c r="F5779" s="579"/>
    </row>
    <row r="5780" spans="1:6" x14ac:dyDescent="0.25">
      <c r="A5780" s="576"/>
      <c r="B5780" s="577"/>
      <c r="C5780" s="578"/>
      <c r="D5780" s="461"/>
      <c r="E5780" s="461"/>
      <c r="F5780" s="579"/>
    </row>
    <row r="5781" spans="1:6" x14ac:dyDescent="0.25">
      <c r="A5781" s="576"/>
      <c r="B5781" s="577"/>
      <c r="C5781" s="578"/>
      <c r="D5781" s="461"/>
      <c r="E5781" s="461"/>
      <c r="F5781" s="579"/>
    </row>
    <row r="5782" spans="1:6" x14ac:dyDescent="0.25">
      <c r="A5782" s="576"/>
      <c r="B5782" s="577"/>
      <c r="C5782" s="578"/>
      <c r="D5782" s="461"/>
      <c r="E5782" s="461"/>
      <c r="F5782" s="579"/>
    </row>
    <row r="5783" spans="1:6" x14ac:dyDescent="0.25">
      <c r="A5783" s="576"/>
      <c r="B5783" s="577"/>
      <c r="C5783" s="578"/>
      <c r="D5783" s="461"/>
      <c r="E5783" s="461"/>
      <c r="F5783" s="579"/>
    </row>
    <row r="5784" spans="1:6" x14ac:dyDescent="0.25">
      <c r="A5784" s="576"/>
      <c r="B5784" s="577"/>
      <c r="C5784" s="578"/>
      <c r="D5784" s="461"/>
      <c r="E5784" s="461"/>
      <c r="F5784" s="579"/>
    </row>
    <row r="5785" spans="1:6" x14ac:dyDescent="0.25">
      <c r="A5785" s="576"/>
      <c r="B5785" s="577"/>
      <c r="C5785" s="578"/>
      <c r="D5785" s="461"/>
      <c r="E5785" s="461"/>
      <c r="F5785" s="579"/>
    </row>
    <row r="5786" spans="1:6" x14ac:dyDescent="0.25">
      <c r="A5786" s="576"/>
      <c r="B5786" s="577"/>
      <c r="C5786" s="578"/>
      <c r="D5786" s="461"/>
      <c r="E5786" s="461"/>
      <c r="F5786" s="579"/>
    </row>
    <row r="5787" spans="1:6" x14ac:dyDescent="0.25">
      <c r="A5787" s="576"/>
      <c r="B5787" s="577"/>
      <c r="C5787" s="578"/>
      <c r="D5787" s="461"/>
      <c r="E5787" s="461"/>
      <c r="F5787" s="579"/>
    </row>
    <row r="5788" spans="1:6" x14ac:dyDescent="0.25">
      <c r="A5788" s="576"/>
      <c r="B5788" s="577"/>
      <c r="C5788" s="578"/>
      <c r="D5788" s="461"/>
      <c r="E5788" s="461"/>
      <c r="F5788" s="579"/>
    </row>
    <row r="5789" spans="1:6" x14ac:dyDescent="0.25">
      <c r="A5789" s="576"/>
      <c r="B5789" s="577"/>
      <c r="C5789" s="578"/>
      <c r="D5789" s="461"/>
      <c r="E5789" s="461"/>
      <c r="F5789" s="579"/>
    </row>
    <row r="5790" spans="1:6" x14ac:dyDescent="0.25">
      <c r="A5790" s="576"/>
      <c r="B5790" s="577"/>
      <c r="C5790" s="578"/>
      <c r="D5790" s="461"/>
      <c r="E5790" s="461"/>
      <c r="F5790" s="579"/>
    </row>
    <row r="5791" spans="1:6" x14ac:dyDescent="0.25">
      <c r="A5791" s="576"/>
      <c r="B5791" s="577"/>
      <c r="C5791" s="578"/>
      <c r="D5791" s="461"/>
      <c r="E5791" s="461"/>
      <c r="F5791" s="579"/>
    </row>
    <row r="5792" spans="1:6" x14ac:dyDescent="0.25">
      <c r="A5792" s="576"/>
      <c r="B5792" s="577"/>
      <c r="C5792" s="578"/>
      <c r="D5792" s="461"/>
      <c r="E5792" s="461"/>
      <c r="F5792" s="579"/>
    </row>
    <row r="5793" spans="1:6" x14ac:dyDescent="0.25">
      <c r="A5793" s="576"/>
      <c r="B5793" s="577"/>
      <c r="C5793" s="578"/>
      <c r="D5793" s="461"/>
      <c r="E5793" s="461"/>
      <c r="F5793" s="579"/>
    </row>
    <row r="5794" spans="1:6" x14ac:dyDescent="0.25">
      <c r="A5794" s="576"/>
      <c r="B5794" s="577"/>
      <c r="C5794" s="578"/>
      <c r="D5794" s="461"/>
      <c r="E5794" s="461"/>
      <c r="F5794" s="579"/>
    </row>
    <row r="5795" spans="1:6" x14ac:dyDescent="0.25">
      <c r="A5795" s="576"/>
      <c r="B5795" s="577"/>
      <c r="C5795" s="578"/>
      <c r="D5795" s="461"/>
      <c r="E5795" s="461"/>
      <c r="F5795" s="579"/>
    </row>
    <row r="5796" spans="1:6" x14ac:dyDescent="0.25">
      <c r="A5796" s="576"/>
      <c r="B5796" s="577"/>
      <c r="C5796" s="578"/>
      <c r="D5796" s="461"/>
      <c r="E5796" s="461"/>
      <c r="F5796" s="579"/>
    </row>
    <row r="5797" spans="1:6" x14ac:dyDescent="0.25">
      <c r="A5797" s="576"/>
      <c r="B5797" s="577"/>
      <c r="C5797" s="578"/>
      <c r="D5797" s="461"/>
      <c r="E5797" s="461"/>
      <c r="F5797" s="579"/>
    </row>
    <row r="5798" spans="1:6" x14ac:dyDescent="0.25">
      <c r="A5798" s="576"/>
      <c r="B5798" s="577"/>
      <c r="C5798" s="578"/>
      <c r="D5798" s="461"/>
      <c r="E5798" s="461"/>
      <c r="F5798" s="579"/>
    </row>
    <row r="5799" spans="1:6" x14ac:dyDescent="0.25">
      <c r="A5799" s="576"/>
      <c r="B5799" s="577"/>
      <c r="C5799" s="578"/>
      <c r="D5799" s="461"/>
      <c r="E5799" s="461"/>
      <c r="F5799" s="579"/>
    </row>
    <row r="5800" spans="1:6" x14ac:dyDescent="0.25">
      <c r="A5800" s="576"/>
      <c r="B5800" s="577"/>
      <c r="C5800" s="578"/>
      <c r="D5800" s="461"/>
      <c r="E5800" s="461"/>
      <c r="F5800" s="579"/>
    </row>
    <row r="5801" spans="1:6" x14ac:dyDescent="0.25">
      <c r="A5801" s="576"/>
      <c r="B5801" s="577"/>
      <c r="C5801" s="578"/>
      <c r="D5801" s="461"/>
      <c r="E5801" s="461"/>
      <c r="F5801" s="579"/>
    </row>
    <row r="5802" spans="1:6" x14ac:dyDescent="0.25">
      <c r="A5802" s="576"/>
      <c r="B5802" s="577"/>
      <c r="C5802" s="578"/>
      <c r="D5802" s="461"/>
      <c r="E5802" s="461"/>
      <c r="F5802" s="579"/>
    </row>
    <row r="5803" spans="1:6" x14ac:dyDescent="0.25">
      <c r="A5803" s="576"/>
      <c r="B5803" s="577"/>
      <c r="C5803" s="578"/>
      <c r="D5803" s="461"/>
      <c r="E5803" s="461"/>
      <c r="F5803" s="579"/>
    </row>
    <row r="5804" spans="1:6" x14ac:dyDescent="0.25">
      <c r="A5804" s="576"/>
      <c r="B5804" s="577"/>
      <c r="C5804" s="578"/>
      <c r="D5804" s="461"/>
      <c r="E5804" s="461"/>
      <c r="F5804" s="579"/>
    </row>
    <row r="5805" spans="1:6" x14ac:dyDescent="0.25">
      <c r="A5805" s="576"/>
      <c r="B5805" s="577"/>
      <c r="C5805" s="578"/>
      <c r="D5805" s="461"/>
      <c r="E5805" s="461"/>
      <c r="F5805" s="579"/>
    </row>
    <row r="5806" spans="1:6" x14ac:dyDescent="0.25">
      <c r="A5806" s="576"/>
      <c r="B5806" s="577"/>
      <c r="C5806" s="578"/>
      <c r="D5806" s="461"/>
      <c r="E5806" s="461"/>
      <c r="F5806" s="579"/>
    </row>
    <row r="5807" spans="1:6" x14ac:dyDescent="0.25">
      <c r="A5807" s="576"/>
      <c r="B5807" s="577"/>
      <c r="C5807" s="578"/>
      <c r="D5807" s="461"/>
      <c r="E5807" s="461"/>
      <c r="F5807" s="579"/>
    </row>
    <row r="5808" spans="1:6" x14ac:dyDescent="0.25">
      <c r="A5808" s="576"/>
      <c r="B5808" s="577"/>
      <c r="C5808" s="578"/>
      <c r="D5808" s="461"/>
      <c r="E5808" s="461"/>
      <c r="F5808" s="579"/>
    </row>
    <row r="5809" spans="1:6" x14ac:dyDescent="0.25">
      <c r="A5809" s="576"/>
      <c r="B5809" s="577"/>
      <c r="C5809" s="578"/>
      <c r="D5809" s="461"/>
      <c r="E5809" s="461"/>
      <c r="F5809" s="579"/>
    </row>
    <row r="5810" spans="1:6" x14ac:dyDescent="0.25">
      <c r="A5810" s="576"/>
      <c r="B5810" s="577"/>
      <c r="C5810" s="578"/>
      <c r="D5810" s="461"/>
      <c r="E5810" s="461"/>
      <c r="F5810" s="579"/>
    </row>
    <row r="5811" spans="1:6" x14ac:dyDescent="0.25">
      <c r="A5811" s="576"/>
      <c r="B5811" s="577"/>
      <c r="C5811" s="578"/>
      <c r="D5811" s="461"/>
      <c r="E5811" s="461"/>
      <c r="F5811" s="579"/>
    </row>
    <row r="5812" spans="1:6" x14ac:dyDescent="0.25">
      <c r="A5812" s="576"/>
      <c r="B5812" s="577"/>
      <c r="C5812" s="578"/>
      <c r="D5812" s="461"/>
      <c r="E5812" s="461"/>
      <c r="F5812" s="579"/>
    </row>
    <row r="5813" spans="1:6" x14ac:dyDescent="0.25">
      <c r="A5813" s="576"/>
      <c r="B5813" s="577"/>
      <c r="C5813" s="578"/>
      <c r="D5813" s="461"/>
      <c r="E5813" s="461"/>
      <c r="F5813" s="579"/>
    </row>
    <row r="5814" spans="1:6" x14ac:dyDescent="0.25">
      <c r="A5814" s="576"/>
      <c r="B5814" s="577"/>
      <c r="C5814" s="578"/>
      <c r="D5814" s="461"/>
      <c r="E5814" s="461"/>
      <c r="F5814" s="579"/>
    </row>
    <row r="5815" spans="1:6" x14ac:dyDescent="0.25">
      <c r="A5815" s="576"/>
      <c r="B5815" s="577"/>
      <c r="C5815" s="578"/>
      <c r="D5815" s="461"/>
      <c r="E5815" s="461"/>
      <c r="F5815" s="579"/>
    </row>
    <row r="5816" spans="1:6" x14ac:dyDescent="0.25">
      <c r="A5816" s="576"/>
      <c r="B5816" s="577"/>
      <c r="C5816" s="578"/>
      <c r="D5816" s="461"/>
      <c r="E5816" s="461"/>
      <c r="F5816" s="579"/>
    </row>
    <row r="5817" spans="1:6" x14ac:dyDescent="0.25">
      <c r="A5817" s="576"/>
      <c r="B5817" s="577"/>
      <c r="C5817" s="578"/>
      <c r="D5817" s="461"/>
      <c r="E5817" s="461"/>
      <c r="F5817" s="579"/>
    </row>
    <row r="5818" spans="1:6" x14ac:dyDescent="0.25">
      <c r="A5818" s="576"/>
      <c r="B5818" s="577"/>
      <c r="C5818" s="578"/>
      <c r="D5818" s="461"/>
      <c r="E5818" s="461"/>
      <c r="F5818" s="579"/>
    </row>
    <row r="5819" spans="1:6" x14ac:dyDescent="0.25">
      <c r="A5819" s="576"/>
      <c r="B5819" s="577"/>
      <c r="C5819" s="578"/>
      <c r="D5819" s="461"/>
      <c r="E5819" s="461"/>
      <c r="F5819" s="579"/>
    </row>
    <row r="5820" spans="1:6" x14ac:dyDescent="0.25">
      <c r="A5820" s="576"/>
      <c r="B5820" s="577"/>
      <c r="C5820" s="578"/>
      <c r="D5820" s="461"/>
      <c r="E5820" s="461"/>
      <c r="F5820" s="579"/>
    </row>
    <row r="5821" spans="1:6" x14ac:dyDescent="0.25">
      <c r="A5821" s="576"/>
      <c r="B5821" s="577"/>
      <c r="C5821" s="578"/>
      <c r="D5821" s="461"/>
      <c r="E5821" s="461"/>
      <c r="F5821" s="579"/>
    </row>
    <row r="5822" spans="1:6" x14ac:dyDescent="0.25">
      <c r="A5822" s="576"/>
      <c r="B5822" s="577"/>
      <c r="C5822" s="578"/>
      <c r="D5822" s="461"/>
      <c r="E5822" s="461"/>
      <c r="F5822" s="579"/>
    </row>
    <row r="5823" spans="1:6" x14ac:dyDescent="0.25">
      <c r="A5823" s="576"/>
      <c r="B5823" s="577"/>
      <c r="C5823" s="578"/>
      <c r="D5823" s="461"/>
      <c r="E5823" s="461"/>
      <c r="F5823" s="579"/>
    </row>
    <row r="5824" spans="1:6" x14ac:dyDescent="0.25">
      <c r="A5824" s="576"/>
      <c r="B5824" s="577"/>
      <c r="C5824" s="578"/>
      <c r="D5824" s="461"/>
      <c r="E5824" s="461"/>
      <c r="F5824" s="579"/>
    </row>
    <row r="5825" spans="1:6" x14ac:dyDescent="0.25">
      <c r="A5825" s="576"/>
      <c r="B5825" s="577"/>
      <c r="C5825" s="578"/>
      <c r="D5825" s="461"/>
      <c r="E5825" s="461"/>
      <c r="F5825" s="579"/>
    </row>
    <row r="5826" spans="1:6" x14ac:dyDescent="0.25">
      <c r="A5826" s="576"/>
      <c r="B5826" s="577"/>
      <c r="C5826" s="578"/>
      <c r="D5826" s="461"/>
      <c r="E5826" s="461"/>
      <c r="F5826" s="579"/>
    </row>
    <row r="5827" spans="1:6" x14ac:dyDescent="0.25">
      <c r="A5827" s="576"/>
      <c r="B5827" s="577"/>
      <c r="C5827" s="578"/>
      <c r="D5827" s="461"/>
      <c r="E5827" s="461"/>
      <c r="F5827" s="579"/>
    </row>
    <row r="5828" spans="1:6" x14ac:dyDescent="0.25">
      <c r="A5828" s="576"/>
      <c r="B5828" s="577"/>
      <c r="C5828" s="578"/>
      <c r="D5828" s="461"/>
      <c r="E5828" s="461"/>
      <c r="F5828" s="579"/>
    </row>
    <row r="5829" spans="1:6" x14ac:dyDescent="0.25">
      <c r="A5829" s="576"/>
      <c r="B5829" s="577"/>
      <c r="C5829" s="578"/>
      <c r="D5829" s="461"/>
      <c r="E5829" s="461"/>
      <c r="F5829" s="579"/>
    </row>
    <row r="5830" spans="1:6" x14ac:dyDescent="0.25">
      <c r="A5830" s="576"/>
      <c r="B5830" s="577"/>
      <c r="C5830" s="578"/>
      <c r="D5830" s="461"/>
      <c r="E5830" s="461"/>
      <c r="F5830" s="579"/>
    </row>
    <row r="5831" spans="1:6" x14ac:dyDescent="0.25">
      <c r="A5831" s="576"/>
      <c r="B5831" s="577"/>
      <c r="C5831" s="578"/>
      <c r="D5831" s="461"/>
      <c r="E5831" s="461"/>
      <c r="F5831" s="579"/>
    </row>
    <row r="5832" spans="1:6" x14ac:dyDescent="0.25">
      <c r="A5832" s="576"/>
      <c r="B5832" s="577"/>
      <c r="C5832" s="578"/>
      <c r="D5832" s="461"/>
      <c r="E5832" s="461"/>
      <c r="F5832" s="579"/>
    </row>
    <row r="5833" spans="1:6" x14ac:dyDescent="0.25">
      <c r="A5833" s="576"/>
      <c r="B5833" s="577"/>
      <c r="C5833" s="578"/>
      <c r="D5833" s="461"/>
      <c r="E5833" s="461"/>
      <c r="F5833" s="579"/>
    </row>
    <row r="5834" spans="1:6" x14ac:dyDescent="0.25">
      <c r="A5834" s="576"/>
      <c r="B5834" s="577"/>
      <c r="C5834" s="578"/>
      <c r="D5834" s="461"/>
      <c r="E5834" s="461"/>
      <c r="F5834" s="579"/>
    </row>
    <row r="5835" spans="1:6" x14ac:dyDescent="0.25">
      <c r="A5835" s="576"/>
      <c r="B5835" s="577"/>
      <c r="C5835" s="578"/>
      <c r="D5835" s="461"/>
      <c r="E5835" s="461"/>
      <c r="F5835" s="579"/>
    </row>
    <row r="5836" spans="1:6" x14ac:dyDescent="0.25">
      <c r="A5836" s="576"/>
      <c r="B5836" s="577"/>
      <c r="C5836" s="578"/>
      <c r="D5836" s="461"/>
      <c r="E5836" s="461"/>
      <c r="F5836" s="579"/>
    </row>
    <row r="5837" spans="1:6" x14ac:dyDescent="0.25">
      <c r="A5837" s="576"/>
      <c r="B5837" s="577"/>
      <c r="C5837" s="578"/>
      <c r="D5837" s="461"/>
      <c r="E5837" s="461"/>
      <c r="F5837" s="579"/>
    </row>
    <row r="5838" spans="1:6" x14ac:dyDescent="0.25">
      <c r="A5838" s="576"/>
      <c r="B5838" s="577"/>
      <c r="C5838" s="578"/>
      <c r="D5838" s="461"/>
      <c r="E5838" s="461"/>
      <c r="F5838" s="579"/>
    </row>
    <row r="5839" spans="1:6" x14ac:dyDescent="0.25">
      <c r="A5839" s="576"/>
      <c r="B5839" s="577"/>
      <c r="C5839" s="578"/>
      <c r="D5839" s="461"/>
      <c r="E5839" s="461"/>
      <c r="F5839" s="579"/>
    </row>
    <row r="5840" spans="1:6" x14ac:dyDescent="0.25">
      <c r="A5840" s="576"/>
      <c r="B5840" s="577"/>
      <c r="C5840" s="578"/>
      <c r="D5840" s="461"/>
      <c r="E5840" s="461"/>
      <c r="F5840" s="579"/>
    </row>
    <row r="5841" spans="1:6" x14ac:dyDescent="0.25">
      <c r="A5841" s="576"/>
      <c r="B5841" s="577"/>
      <c r="C5841" s="578"/>
      <c r="D5841" s="461"/>
      <c r="E5841" s="461"/>
      <c r="F5841" s="579"/>
    </row>
    <row r="5842" spans="1:6" x14ac:dyDescent="0.25">
      <c r="A5842" s="576"/>
      <c r="B5842" s="577"/>
      <c r="C5842" s="578"/>
      <c r="D5842" s="461"/>
      <c r="E5842" s="461"/>
      <c r="F5842" s="579"/>
    </row>
    <row r="5843" spans="1:6" x14ac:dyDescent="0.25">
      <c r="A5843" s="576"/>
      <c r="B5843" s="577"/>
      <c r="C5843" s="578"/>
      <c r="D5843" s="461"/>
      <c r="E5843" s="461"/>
      <c r="F5843" s="579"/>
    </row>
    <row r="5844" spans="1:6" x14ac:dyDescent="0.25">
      <c r="A5844" s="576"/>
      <c r="B5844" s="577"/>
      <c r="C5844" s="578"/>
      <c r="D5844" s="461"/>
      <c r="E5844" s="461"/>
      <c r="F5844" s="579"/>
    </row>
    <row r="5845" spans="1:6" x14ac:dyDescent="0.25">
      <c r="A5845" s="576"/>
      <c r="B5845" s="577"/>
      <c r="C5845" s="578"/>
      <c r="D5845" s="461"/>
      <c r="E5845" s="461"/>
      <c r="F5845" s="579"/>
    </row>
    <row r="5846" spans="1:6" x14ac:dyDescent="0.25">
      <c r="A5846" s="576"/>
      <c r="B5846" s="577"/>
      <c r="C5846" s="578"/>
      <c r="D5846" s="461"/>
      <c r="E5846" s="461"/>
      <c r="F5846" s="579"/>
    </row>
    <row r="5847" spans="1:6" x14ac:dyDescent="0.25">
      <c r="A5847" s="576"/>
      <c r="B5847" s="577"/>
      <c r="C5847" s="578"/>
      <c r="D5847" s="461"/>
      <c r="E5847" s="461"/>
      <c r="F5847" s="579"/>
    </row>
    <row r="5848" spans="1:6" x14ac:dyDescent="0.25">
      <c r="A5848" s="576"/>
      <c r="B5848" s="577"/>
      <c r="C5848" s="578"/>
      <c r="D5848" s="461"/>
      <c r="E5848" s="461"/>
      <c r="F5848" s="579"/>
    </row>
    <row r="5849" spans="1:6" x14ac:dyDescent="0.25">
      <c r="A5849" s="576"/>
      <c r="B5849" s="577"/>
      <c r="C5849" s="578"/>
      <c r="D5849" s="461"/>
      <c r="E5849" s="461"/>
      <c r="F5849" s="579"/>
    </row>
    <row r="5850" spans="1:6" x14ac:dyDescent="0.25">
      <c r="A5850" s="576"/>
      <c r="B5850" s="577"/>
      <c r="C5850" s="578"/>
      <c r="D5850" s="461"/>
      <c r="E5850" s="461"/>
      <c r="F5850" s="579"/>
    </row>
    <row r="5851" spans="1:6" x14ac:dyDescent="0.25">
      <c r="A5851" s="576"/>
      <c r="B5851" s="577"/>
      <c r="C5851" s="578"/>
      <c r="D5851" s="461"/>
      <c r="E5851" s="461"/>
      <c r="F5851" s="579"/>
    </row>
    <row r="5852" spans="1:6" x14ac:dyDescent="0.25">
      <c r="A5852" s="576"/>
      <c r="B5852" s="577"/>
      <c r="C5852" s="578"/>
      <c r="D5852" s="461"/>
      <c r="E5852" s="461"/>
      <c r="F5852" s="579"/>
    </row>
    <row r="5853" spans="1:6" x14ac:dyDescent="0.25">
      <c r="A5853" s="576"/>
      <c r="B5853" s="577"/>
      <c r="C5853" s="578"/>
      <c r="D5853" s="461"/>
      <c r="E5853" s="461"/>
      <c r="F5853" s="579"/>
    </row>
    <row r="5854" spans="1:6" x14ac:dyDescent="0.25">
      <c r="A5854" s="576"/>
      <c r="B5854" s="577"/>
      <c r="C5854" s="578"/>
      <c r="D5854" s="461"/>
      <c r="E5854" s="461"/>
      <c r="F5854" s="579"/>
    </row>
    <row r="5855" spans="1:6" x14ac:dyDescent="0.25">
      <c r="A5855" s="576"/>
      <c r="B5855" s="577"/>
      <c r="C5855" s="578"/>
      <c r="D5855" s="461"/>
      <c r="E5855" s="461"/>
      <c r="F5855" s="579"/>
    </row>
    <row r="5856" spans="1:6" x14ac:dyDescent="0.25">
      <c r="A5856" s="576"/>
      <c r="B5856" s="577"/>
      <c r="C5856" s="578"/>
      <c r="D5856" s="461"/>
      <c r="E5856" s="461"/>
      <c r="F5856" s="579"/>
    </row>
    <row r="5857" spans="1:6" x14ac:dyDescent="0.25">
      <c r="A5857" s="576"/>
      <c r="B5857" s="577"/>
      <c r="C5857" s="578"/>
      <c r="D5857" s="461"/>
      <c r="E5857" s="461"/>
      <c r="F5857" s="579"/>
    </row>
    <row r="5858" spans="1:6" x14ac:dyDescent="0.25">
      <c r="A5858" s="576"/>
      <c r="B5858" s="577"/>
      <c r="C5858" s="578"/>
      <c r="D5858" s="461"/>
      <c r="E5858" s="461"/>
      <c r="F5858" s="579"/>
    </row>
    <row r="5859" spans="1:6" x14ac:dyDescent="0.25">
      <c r="A5859" s="576"/>
      <c r="B5859" s="577"/>
      <c r="C5859" s="578"/>
      <c r="D5859" s="461"/>
      <c r="E5859" s="461"/>
      <c r="F5859" s="579"/>
    </row>
    <row r="5860" spans="1:6" x14ac:dyDescent="0.25">
      <c r="A5860" s="576"/>
      <c r="B5860" s="577"/>
      <c r="C5860" s="578"/>
      <c r="D5860" s="461"/>
      <c r="E5860" s="461"/>
      <c r="F5860" s="579"/>
    </row>
    <row r="5861" spans="1:6" x14ac:dyDescent="0.25">
      <c r="A5861" s="576"/>
      <c r="B5861" s="577"/>
      <c r="C5861" s="578"/>
      <c r="D5861" s="461"/>
      <c r="E5861" s="461"/>
      <c r="F5861" s="579"/>
    </row>
    <row r="5862" spans="1:6" x14ac:dyDescent="0.25">
      <c r="A5862" s="576"/>
      <c r="B5862" s="577"/>
      <c r="C5862" s="578"/>
      <c r="D5862" s="461"/>
      <c r="E5862" s="461"/>
      <c r="F5862" s="579"/>
    </row>
    <row r="5863" spans="1:6" x14ac:dyDescent="0.25">
      <c r="A5863" s="576"/>
      <c r="B5863" s="577"/>
      <c r="C5863" s="578"/>
      <c r="D5863" s="461"/>
      <c r="E5863" s="461"/>
      <c r="F5863" s="579"/>
    </row>
    <row r="5864" spans="1:6" x14ac:dyDescent="0.25">
      <c r="A5864" s="576"/>
      <c r="B5864" s="577"/>
      <c r="C5864" s="578"/>
      <c r="D5864" s="461"/>
      <c r="E5864" s="461"/>
      <c r="F5864" s="579"/>
    </row>
    <row r="5865" spans="1:6" x14ac:dyDescent="0.25">
      <c r="A5865" s="576"/>
      <c r="B5865" s="577"/>
      <c r="C5865" s="578"/>
      <c r="D5865" s="461"/>
      <c r="E5865" s="461"/>
      <c r="F5865" s="579"/>
    </row>
    <row r="5866" spans="1:6" x14ac:dyDescent="0.25">
      <c r="A5866" s="576"/>
      <c r="B5866" s="577"/>
      <c r="C5866" s="578"/>
      <c r="D5866" s="461"/>
      <c r="E5866" s="461"/>
      <c r="F5866" s="579"/>
    </row>
    <row r="5867" spans="1:6" x14ac:dyDescent="0.25">
      <c r="A5867" s="576"/>
      <c r="B5867" s="577"/>
      <c r="C5867" s="578"/>
      <c r="D5867" s="461"/>
      <c r="E5867" s="461"/>
      <c r="F5867" s="579"/>
    </row>
    <row r="5868" spans="1:6" x14ac:dyDescent="0.25">
      <c r="A5868" s="576"/>
      <c r="B5868" s="577"/>
      <c r="C5868" s="578"/>
      <c r="D5868" s="461"/>
      <c r="E5868" s="461"/>
      <c r="F5868" s="579"/>
    </row>
    <row r="5869" spans="1:6" x14ac:dyDescent="0.25">
      <c r="A5869" s="576"/>
      <c r="B5869" s="577"/>
      <c r="C5869" s="578"/>
      <c r="D5869" s="461"/>
      <c r="E5869" s="461"/>
      <c r="F5869" s="579"/>
    </row>
    <row r="5870" spans="1:6" x14ac:dyDescent="0.25">
      <c r="A5870" s="576"/>
      <c r="B5870" s="577"/>
      <c r="C5870" s="578"/>
      <c r="D5870" s="461"/>
      <c r="E5870" s="461"/>
      <c r="F5870" s="579"/>
    </row>
    <row r="5871" spans="1:6" x14ac:dyDescent="0.25">
      <c r="A5871" s="576"/>
      <c r="B5871" s="577"/>
      <c r="C5871" s="578"/>
      <c r="D5871" s="461"/>
      <c r="E5871" s="461"/>
      <c r="F5871" s="579"/>
    </row>
    <row r="5872" spans="1:6" x14ac:dyDescent="0.25">
      <c r="A5872" s="576"/>
      <c r="B5872" s="577"/>
      <c r="C5872" s="578"/>
      <c r="D5872" s="461"/>
      <c r="E5872" s="461"/>
      <c r="F5872" s="579"/>
    </row>
    <row r="5873" spans="1:6" x14ac:dyDescent="0.25">
      <c r="A5873" s="576"/>
      <c r="B5873" s="577"/>
      <c r="C5873" s="578"/>
      <c r="D5873" s="461"/>
      <c r="E5873" s="461"/>
      <c r="F5873" s="579"/>
    </row>
    <row r="5874" spans="1:6" x14ac:dyDescent="0.25">
      <c r="A5874" s="576"/>
      <c r="B5874" s="577"/>
      <c r="C5874" s="578"/>
      <c r="D5874" s="461"/>
      <c r="E5874" s="461"/>
      <c r="F5874" s="579"/>
    </row>
    <row r="5875" spans="1:6" x14ac:dyDescent="0.25">
      <c r="A5875" s="576"/>
      <c r="B5875" s="577"/>
      <c r="C5875" s="578"/>
      <c r="D5875" s="461"/>
      <c r="E5875" s="461"/>
      <c r="F5875" s="579"/>
    </row>
    <row r="5876" spans="1:6" x14ac:dyDescent="0.25">
      <c r="A5876" s="576"/>
      <c r="B5876" s="577"/>
      <c r="C5876" s="578"/>
      <c r="D5876" s="461"/>
      <c r="E5876" s="461"/>
      <c r="F5876" s="579"/>
    </row>
    <row r="5877" spans="1:6" x14ac:dyDescent="0.25">
      <c r="A5877" s="576"/>
      <c r="B5877" s="577"/>
      <c r="C5877" s="578"/>
      <c r="D5877" s="461"/>
      <c r="E5877" s="461"/>
      <c r="F5877" s="579"/>
    </row>
    <row r="5878" spans="1:6" x14ac:dyDescent="0.25">
      <c r="A5878" s="576"/>
      <c r="B5878" s="577"/>
      <c r="C5878" s="578"/>
      <c r="D5878" s="461"/>
      <c r="E5878" s="461"/>
      <c r="F5878" s="579"/>
    </row>
    <row r="5879" spans="1:6" x14ac:dyDescent="0.25">
      <c r="A5879" s="576"/>
      <c r="B5879" s="577"/>
      <c r="C5879" s="578"/>
      <c r="D5879" s="461"/>
      <c r="E5879" s="461"/>
      <c r="F5879" s="579"/>
    </row>
    <row r="5880" spans="1:6" x14ac:dyDescent="0.25">
      <c r="A5880" s="576"/>
      <c r="B5880" s="577"/>
      <c r="C5880" s="578"/>
      <c r="D5880" s="461"/>
      <c r="E5880" s="461"/>
      <c r="F5880" s="579"/>
    </row>
    <row r="5881" spans="1:6" x14ac:dyDescent="0.25">
      <c r="A5881" s="576"/>
      <c r="B5881" s="577"/>
      <c r="C5881" s="578"/>
      <c r="D5881" s="461"/>
      <c r="E5881" s="461"/>
      <c r="F5881" s="579"/>
    </row>
    <row r="5882" spans="1:6" x14ac:dyDescent="0.25">
      <c r="A5882" s="576"/>
      <c r="B5882" s="577"/>
      <c r="C5882" s="578"/>
      <c r="D5882" s="461"/>
      <c r="E5882" s="461"/>
      <c r="F5882" s="579"/>
    </row>
    <row r="5883" spans="1:6" x14ac:dyDescent="0.25">
      <c r="A5883" s="576"/>
      <c r="B5883" s="577"/>
      <c r="C5883" s="578"/>
      <c r="D5883" s="461"/>
      <c r="E5883" s="461"/>
      <c r="F5883" s="579"/>
    </row>
    <row r="5884" spans="1:6" x14ac:dyDescent="0.25">
      <c r="A5884" s="576"/>
      <c r="B5884" s="577"/>
      <c r="C5884" s="578"/>
      <c r="D5884" s="461"/>
      <c r="E5884" s="461"/>
      <c r="F5884" s="579"/>
    </row>
    <row r="5885" spans="1:6" x14ac:dyDescent="0.25">
      <c r="A5885" s="576"/>
      <c r="B5885" s="577"/>
      <c r="C5885" s="578"/>
      <c r="D5885" s="461"/>
      <c r="E5885" s="461"/>
      <c r="F5885" s="579"/>
    </row>
    <row r="5886" spans="1:6" x14ac:dyDescent="0.25">
      <c r="A5886" s="576"/>
      <c r="B5886" s="577"/>
      <c r="C5886" s="578"/>
      <c r="D5886" s="461"/>
      <c r="E5886" s="461"/>
      <c r="F5886" s="579"/>
    </row>
    <row r="5887" spans="1:6" x14ac:dyDescent="0.25">
      <c r="A5887" s="576"/>
      <c r="B5887" s="577"/>
      <c r="C5887" s="578"/>
      <c r="D5887" s="461"/>
      <c r="E5887" s="461"/>
      <c r="F5887" s="579"/>
    </row>
    <row r="5888" spans="1:6" x14ac:dyDescent="0.25">
      <c r="A5888" s="576"/>
      <c r="B5888" s="577"/>
      <c r="C5888" s="578"/>
      <c r="D5888" s="461"/>
      <c r="E5888" s="461"/>
      <c r="F5888" s="579"/>
    </row>
    <row r="5889" spans="1:6" x14ac:dyDescent="0.25">
      <c r="A5889" s="576"/>
      <c r="B5889" s="577"/>
      <c r="C5889" s="578"/>
      <c r="D5889" s="461"/>
      <c r="E5889" s="461"/>
      <c r="F5889" s="579"/>
    </row>
    <row r="5890" spans="1:6" x14ac:dyDescent="0.25">
      <c r="A5890" s="576"/>
      <c r="B5890" s="577"/>
      <c r="C5890" s="578"/>
      <c r="D5890" s="461"/>
      <c r="E5890" s="461"/>
      <c r="F5890" s="579"/>
    </row>
    <row r="5891" spans="1:6" x14ac:dyDescent="0.25">
      <c r="A5891" s="576"/>
      <c r="B5891" s="577"/>
      <c r="C5891" s="578"/>
      <c r="D5891" s="461"/>
      <c r="E5891" s="461"/>
      <c r="F5891" s="579"/>
    </row>
    <row r="5892" spans="1:6" x14ac:dyDescent="0.25">
      <c r="A5892" s="576"/>
      <c r="B5892" s="577"/>
      <c r="C5892" s="578"/>
      <c r="D5892" s="461"/>
      <c r="E5892" s="461"/>
      <c r="F5892" s="579"/>
    </row>
    <row r="5893" spans="1:6" x14ac:dyDescent="0.25">
      <c r="A5893" s="576"/>
      <c r="B5893" s="577"/>
      <c r="C5893" s="578"/>
      <c r="D5893" s="461"/>
      <c r="E5893" s="461"/>
      <c r="F5893" s="579"/>
    </row>
    <row r="5894" spans="1:6" x14ac:dyDescent="0.25">
      <c r="A5894" s="576"/>
      <c r="B5894" s="577"/>
      <c r="C5894" s="578"/>
      <c r="D5894" s="461"/>
      <c r="E5894" s="461"/>
      <c r="F5894" s="579"/>
    </row>
    <row r="5895" spans="1:6" x14ac:dyDescent="0.25">
      <c r="A5895" s="576"/>
      <c r="B5895" s="577"/>
      <c r="C5895" s="578"/>
      <c r="D5895" s="461"/>
      <c r="E5895" s="461"/>
      <c r="F5895" s="579"/>
    </row>
    <row r="5896" spans="1:6" x14ac:dyDescent="0.25">
      <c r="A5896" s="576"/>
      <c r="B5896" s="577"/>
      <c r="C5896" s="578"/>
      <c r="D5896" s="461"/>
      <c r="E5896" s="461"/>
      <c r="F5896" s="579"/>
    </row>
    <row r="5897" spans="1:6" x14ac:dyDescent="0.25">
      <c r="A5897" s="576"/>
      <c r="B5897" s="577"/>
      <c r="C5897" s="578"/>
      <c r="D5897" s="461"/>
      <c r="E5897" s="461"/>
      <c r="F5897" s="579"/>
    </row>
    <row r="5898" spans="1:6" x14ac:dyDescent="0.25">
      <c r="A5898" s="576"/>
      <c r="B5898" s="577"/>
      <c r="C5898" s="578"/>
      <c r="D5898" s="461"/>
      <c r="E5898" s="461"/>
      <c r="F5898" s="579"/>
    </row>
    <row r="5899" spans="1:6" x14ac:dyDescent="0.25">
      <c r="A5899" s="576"/>
      <c r="B5899" s="577"/>
      <c r="C5899" s="578"/>
      <c r="D5899" s="461"/>
      <c r="E5899" s="461"/>
      <c r="F5899" s="579"/>
    </row>
    <row r="5900" spans="1:6" x14ac:dyDescent="0.25">
      <c r="A5900" s="576"/>
      <c r="B5900" s="577"/>
      <c r="C5900" s="578"/>
      <c r="D5900" s="461"/>
      <c r="E5900" s="461"/>
      <c r="F5900" s="579"/>
    </row>
    <row r="5901" spans="1:6" x14ac:dyDescent="0.25">
      <c r="A5901" s="576"/>
      <c r="B5901" s="577"/>
      <c r="C5901" s="578"/>
      <c r="D5901" s="461"/>
      <c r="E5901" s="461"/>
      <c r="F5901" s="579"/>
    </row>
    <row r="5902" spans="1:6" x14ac:dyDescent="0.25">
      <c r="A5902" s="576"/>
      <c r="B5902" s="577"/>
      <c r="C5902" s="578"/>
      <c r="D5902" s="461"/>
      <c r="E5902" s="461"/>
      <c r="F5902" s="579"/>
    </row>
    <row r="5903" spans="1:6" x14ac:dyDescent="0.25">
      <c r="A5903" s="576"/>
      <c r="B5903" s="577"/>
      <c r="C5903" s="578"/>
      <c r="D5903" s="461"/>
      <c r="E5903" s="461"/>
      <c r="F5903" s="579"/>
    </row>
    <row r="5904" spans="1:6" x14ac:dyDescent="0.25">
      <c r="A5904" s="576"/>
      <c r="B5904" s="577"/>
      <c r="C5904" s="578"/>
      <c r="D5904" s="461"/>
      <c r="E5904" s="461"/>
      <c r="F5904" s="579"/>
    </row>
    <row r="5905" spans="1:6" x14ac:dyDescent="0.25">
      <c r="A5905" s="576"/>
      <c r="B5905" s="577"/>
      <c r="C5905" s="578"/>
      <c r="D5905" s="461"/>
      <c r="E5905" s="461"/>
      <c r="F5905" s="579"/>
    </row>
    <row r="5906" spans="1:6" x14ac:dyDescent="0.25">
      <c r="A5906" s="576"/>
      <c r="B5906" s="577"/>
      <c r="C5906" s="578"/>
      <c r="D5906" s="461"/>
      <c r="E5906" s="461"/>
      <c r="F5906" s="579"/>
    </row>
    <row r="5907" spans="1:6" x14ac:dyDescent="0.25">
      <c r="A5907" s="576"/>
      <c r="B5907" s="577"/>
      <c r="C5907" s="578"/>
      <c r="D5907" s="461"/>
      <c r="E5907" s="461"/>
      <c r="F5907" s="579"/>
    </row>
    <row r="5908" spans="1:6" x14ac:dyDescent="0.25">
      <c r="A5908" s="576"/>
      <c r="B5908" s="577"/>
      <c r="C5908" s="578"/>
      <c r="D5908" s="461"/>
      <c r="E5908" s="461"/>
      <c r="F5908" s="579"/>
    </row>
    <row r="5909" spans="1:6" x14ac:dyDescent="0.25">
      <c r="A5909" s="576"/>
      <c r="B5909" s="577"/>
      <c r="C5909" s="578"/>
      <c r="D5909" s="461"/>
      <c r="E5909" s="461"/>
      <c r="F5909" s="579"/>
    </row>
    <row r="5910" spans="1:6" x14ac:dyDescent="0.25">
      <c r="A5910" s="576"/>
      <c r="B5910" s="577"/>
      <c r="C5910" s="578"/>
      <c r="D5910" s="461"/>
      <c r="E5910" s="461"/>
      <c r="F5910" s="579"/>
    </row>
    <row r="5911" spans="1:6" x14ac:dyDescent="0.25">
      <c r="A5911" s="576"/>
      <c r="B5911" s="577"/>
      <c r="C5911" s="578"/>
      <c r="D5911" s="461"/>
      <c r="E5911" s="461"/>
      <c r="F5911" s="579"/>
    </row>
    <row r="5912" spans="1:6" x14ac:dyDescent="0.25">
      <c r="A5912" s="576"/>
      <c r="B5912" s="577"/>
      <c r="C5912" s="578"/>
      <c r="D5912" s="461"/>
      <c r="E5912" s="461"/>
      <c r="F5912" s="579"/>
    </row>
    <row r="5913" spans="1:6" x14ac:dyDescent="0.25">
      <c r="A5913" s="576"/>
      <c r="B5913" s="577"/>
      <c r="C5913" s="578"/>
      <c r="D5913" s="461"/>
      <c r="E5913" s="461"/>
      <c r="F5913" s="579"/>
    </row>
    <row r="5914" spans="1:6" x14ac:dyDescent="0.25">
      <c r="A5914" s="576"/>
      <c r="B5914" s="577"/>
      <c r="C5914" s="578"/>
      <c r="D5914" s="461"/>
      <c r="E5914" s="461"/>
      <c r="F5914" s="579"/>
    </row>
    <row r="5915" spans="1:6" x14ac:dyDescent="0.25">
      <c r="A5915" s="576"/>
      <c r="B5915" s="577"/>
      <c r="C5915" s="578"/>
      <c r="D5915" s="461"/>
      <c r="E5915" s="461"/>
      <c r="F5915" s="579"/>
    </row>
    <row r="5916" spans="1:6" x14ac:dyDescent="0.25">
      <c r="A5916" s="576"/>
      <c r="B5916" s="577"/>
      <c r="C5916" s="578"/>
      <c r="D5916" s="461"/>
      <c r="E5916" s="461"/>
      <c r="F5916" s="579"/>
    </row>
    <row r="5917" spans="1:6" x14ac:dyDescent="0.25">
      <c r="A5917" s="576"/>
      <c r="B5917" s="577"/>
      <c r="C5917" s="578"/>
      <c r="D5917" s="461"/>
      <c r="E5917" s="461"/>
      <c r="F5917" s="579"/>
    </row>
    <row r="5918" spans="1:6" x14ac:dyDescent="0.25">
      <c r="A5918" s="576"/>
      <c r="B5918" s="577"/>
      <c r="C5918" s="578"/>
      <c r="D5918" s="461"/>
      <c r="E5918" s="461"/>
      <c r="F5918" s="579"/>
    </row>
    <row r="5919" spans="1:6" x14ac:dyDescent="0.25">
      <c r="A5919" s="576"/>
      <c r="B5919" s="577"/>
      <c r="C5919" s="578"/>
      <c r="D5919" s="461"/>
      <c r="E5919" s="461"/>
      <c r="F5919" s="579"/>
    </row>
    <row r="5920" spans="1:6" x14ac:dyDescent="0.25">
      <c r="A5920" s="576"/>
      <c r="B5920" s="577"/>
      <c r="C5920" s="578"/>
      <c r="D5920" s="461"/>
      <c r="E5920" s="461"/>
      <c r="F5920" s="579"/>
    </row>
    <row r="5921" spans="1:6" x14ac:dyDescent="0.25">
      <c r="A5921" s="576"/>
      <c r="B5921" s="577"/>
      <c r="C5921" s="578"/>
      <c r="D5921" s="461"/>
      <c r="E5921" s="461"/>
      <c r="F5921" s="579"/>
    </row>
    <row r="5922" spans="1:6" x14ac:dyDescent="0.25">
      <c r="A5922" s="576"/>
      <c r="B5922" s="577"/>
      <c r="C5922" s="578"/>
      <c r="D5922" s="461"/>
      <c r="E5922" s="461"/>
      <c r="F5922" s="579"/>
    </row>
    <row r="5923" spans="1:6" x14ac:dyDescent="0.25">
      <c r="A5923" s="576"/>
      <c r="B5923" s="577"/>
      <c r="C5923" s="578"/>
      <c r="D5923" s="461"/>
      <c r="E5923" s="461"/>
      <c r="F5923" s="579"/>
    </row>
    <row r="5924" spans="1:6" x14ac:dyDescent="0.25">
      <c r="A5924" s="576"/>
      <c r="B5924" s="577"/>
      <c r="C5924" s="578"/>
      <c r="D5924" s="461"/>
      <c r="E5924" s="461"/>
      <c r="F5924" s="579"/>
    </row>
    <row r="5925" spans="1:6" x14ac:dyDescent="0.25">
      <c r="A5925" s="576"/>
      <c r="B5925" s="577"/>
      <c r="C5925" s="578"/>
      <c r="D5925" s="461"/>
      <c r="E5925" s="461"/>
      <c r="F5925" s="579"/>
    </row>
    <row r="5926" spans="1:6" x14ac:dyDescent="0.25">
      <c r="A5926" s="576"/>
      <c r="B5926" s="577"/>
      <c r="C5926" s="578"/>
      <c r="D5926" s="461"/>
      <c r="E5926" s="461"/>
      <c r="F5926" s="579"/>
    </row>
    <row r="5927" spans="1:6" x14ac:dyDescent="0.25">
      <c r="A5927" s="576"/>
      <c r="B5927" s="577"/>
      <c r="C5927" s="578"/>
      <c r="D5927" s="461"/>
      <c r="E5927" s="461"/>
      <c r="F5927" s="579"/>
    </row>
    <row r="5928" spans="1:6" x14ac:dyDescent="0.25">
      <c r="A5928" s="576"/>
      <c r="B5928" s="577"/>
      <c r="C5928" s="578"/>
      <c r="D5928" s="461"/>
      <c r="E5928" s="461"/>
      <c r="F5928" s="579"/>
    </row>
    <row r="5929" spans="1:6" x14ac:dyDescent="0.25">
      <c r="A5929" s="576"/>
      <c r="B5929" s="577"/>
      <c r="C5929" s="578"/>
      <c r="D5929" s="461"/>
      <c r="E5929" s="461"/>
      <c r="F5929" s="579"/>
    </row>
    <row r="5930" spans="1:6" x14ac:dyDescent="0.25">
      <c r="A5930" s="576"/>
      <c r="B5930" s="577"/>
      <c r="C5930" s="578"/>
      <c r="D5930" s="461"/>
      <c r="E5930" s="461"/>
      <c r="F5930" s="579"/>
    </row>
    <row r="5931" spans="1:6" x14ac:dyDescent="0.25">
      <c r="A5931" s="576"/>
      <c r="B5931" s="577"/>
      <c r="C5931" s="578"/>
      <c r="D5931" s="461"/>
      <c r="E5931" s="461"/>
      <c r="F5931" s="579"/>
    </row>
    <row r="5932" spans="1:6" x14ac:dyDescent="0.25">
      <c r="A5932" s="576"/>
      <c r="B5932" s="577"/>
      <c r="C5932" s="578"/>
      <c r="D5932" s="461"/>
      <c r="E5932" s="461"/>
      <c r="F5932" s="579"/>
    </row>
    <row r="5933" spans="1:6" x14ac:dyDescent="0.25">
      <c r="A5933" s="576"/>
      <c r="B5933" s="577"/>
      <c r="C5933" s="578"/>
      <c r="D5933" s="461"/>
      <c r="E5933" s="461"/>
      <c r="F5933" s="579"/>
    </row>
    <row r="5934" spans="1:6" x14ac:dyDescent="0.25">
      <c r="A5934" s="576"/>
      <c r="B5934" s="577"/>
      <c r="C5934" s="578"/>
      <c r="D5934" s="461"/>
      <c r="E5934" s="461"/>
      <c r="F5934" s="579"/>
    </row>
    <row r="5935" spans="1:6" x14ac:dyDescent="0.25">
      <c r="A5935" s="576"/>
      <c r="B5935" s="577"/>
      <c r="C5935" s="578"/>
      <c r="D5935" s="461"/>
      <c r="E5935" s="461"/>
      <c r="F5935" s="579"/>
    </row>
    <row r="5936" spans="1:6" x14ac:dyDescent="0.25">
      <c r="A5936" s="576"/>
      <c r="B5936" s="577"/>
      <c r="C5936" s="578"/>
      <c r="D5936" s="461"/>
      <c r="E5936" s="461"/>
      <c r="F5936" s="579"/>
    </row>
    <row r="5937" spans="1:6" x14ac:dyDescent="0.25">
      <c r="A5937" s="576"/>
      <c r="B5937" s="577"/>
      <c r="C5937" s="578"/>
      <c r="D5937" s="461"/>
      <c r="E5937" s="461"/>
      <c r="F5937" s="579"/>
    </row>
    <row r="5938" spans="1:6" x14ac:dyDescent="0.25">
      <c r="A5938" s="576"/>
      <c r="B5938" s="577"/>
      <c r="C5938" s="578"/>
      <c r="D5938" s="461"/>
      <c r="E5938" s="461"/>
      <c r="F5938" s="579"/>
    </row>
    <row r="5939" spans="1:6" x14ac:dyDescent="0.25">
      <c r="A5939" s="576"/>
      <c r="B5939" s="577"/>
      <c r="C5939" s="578"/>
      <c r="D5939" s="461"/>
      <c r="E5939" s="461"/>
      <c r="F5939" s="579"/>
    </row>
    <row r="5940" spans="1:6" x14ac:dyDescent="0.25">
      <c r="A5940" s="576"/>
      <c r="B5940" s="577"/>
      <c r="C5940" s="578"/>
      <c r="D5940" s="461"/>
      <c r="E5940" s="461"/>
      <c r="F5940" s="579"/>
    </row>
    <row r="5941" spans="1:6" x14ac:dyDescent="0.25">
      <c r="A5941" s="576"/>
      <c r="B5941" s="577"/>
      <c r="C5941" s="578"/>
      <c r="D5941" s="461"/>
      <c r="E5941" s="461"/>
      <c r="F5941" s="579"/>
    </row>
    <row r="5942" spans="1:6" x14ac:dyDescent="0.25">
      <c r="A5942" s="576"/>
      <c r="B5942" s="577"/>
      <c r="C5942" s="578"/>
      <c r="D5942" s="461"/>
      <c r="E5942" s="461"/>
      <c r="F5942" s="579"/>
    </row>
    <row r="5943" spans="1:6" x14ac:dyDescent="0.25">
      <c r="A5943" s="576"/>
      <c r="B5943" s="577"/>
      <c r="C5943" s="578"/>
      <c r="D5943" s="461"/>
      <c r="E5943" s="461"/>
      <c r="F5943" s="579"/>
    </row>
    <row r="5944" spans="1:6" x14ac:dyDescent="0.25">
      <c r="A5944" s="576"/>
      <c r="B5944" s="577"/>
      <c r="C5944" s="578"/>
      <c r="D5944" s="461"/>
      <c r="E5944" s="461"/>
      <c r="F5944" s="579"/>
    </row>
    <row r="5945" spans="1:6" x14ac:dyDescent="0.25">
      <c r="A5945" s="576"/>
      <c r="B5945" s="577"/>
      <c r="C5945" s="578"/>
      <c r="D5945" s="461"/>
      <c r="E5945" s="461"/>
      <c r="F5945" s="579"/>
    </row>
    <row r="5946" spans="1:6" x14ac:dyDescent="0.25">
      <c r="A5946" s="576"/>
      <c r="B5946" s="577"/>
      <c r="C5946" s="578"/>
      <c r="D5946" s="461"/>
      <c r="E5946" s="461"/>
      <c r="F5946" s="579"/>
    </row>
    <row r="5947" spans="1:6" x14ac:dyDescent="0.25">
      <c r="A5947" s="576"/>
      <c r="B5947" s="577"/>
      <c r="C5947" s="578"/>
      <c r="D5947" s="461"/>
      <c r="E5947" s="461"/>
      <c r="F5947" s="579"/>
    </row>
    <row r="5948" spans="1:6" x14ac:dyDescent="0.25">
      <c r="A5948" s="576"/>
      <c r="B5948" s="577"/>
      <c r="C5948" s="578"/>
      <c r="D5948" s="461"/>
      <c r="E5948" s="461"/>
      <c r="F5948" s="579"/>
    </row>
    <row r="5949" spans="1:6" x14ac:dyDescent="0.25">
      <c r="A5949" s="576"/>
      <c r="B5949" s="577"/>
      <c r="C5949" s="578"/>
      <c r="D5949" s="461"/>
      <c r="E5949" s="461"/>
      <c r="F5949" s="579"/>
    </row>
    <row r="5950" spans="1:6" x14ac:dyDescent="0.25">
      <c r="A5950" s="576"/>
      <c r="B5950" s="577"/>
      <c r="C5950" s="578"/>
      <c r="D5950" s="461"/>
      <c r="E5950" s="461"/>
      <c r="F5950" s="579"/>
    </row>
    <row r="5951" spans="1:6" x14ac:dyDescent="0.25">
      <c r="A5951" s="576"/>
      <c r="B5951" s="577"/>
      <c r="C5951" s="578"/>
      <c r="D5951" s="461"/>
      <c r="E5951" s="461"/>
      <c r="F5951" s="579"/>
    </row>
    <row r="5952" spans="1:6" x14ac:dyDescent="0.25">
      <c r="A5952" s="576"/>
      <c r="B5952" s="577"/>
      <c r="C5952" s="578"/>
      <c r="D5952" s="461"/>
      <c r="E5952" s="461"/>
      <c r="F5952" s="579"/>
    </row>
    <row r="5953" spans="1:6" x14ac:dyDescent="0.25">
      <c r="A5953" s="576"/>
      <c r="B5953" s="577"/>
      <c r="C5953" s="578"/>
      <c r="D5953" s="461"/>
      <c r="E5953" s="461"/>
      <c r="F5953" s="579"/>
    </row>
    <row r="5954" spans="1:6" x14ac:dyDescent="0.25">
      <c r="A5954" s="576"/>
      <c r="B5954" s="577"/>
      <c r="C5954" s="578"/>
      <c r="D5954" s="461"/>
      <c r="E5954" s="461"/>
      <c r="F5954" s="579"/>
    </row>
    <row r="5955" spans="1:6" x14ac:dyDescent="0.25">
      <c r="A5955" s="576"/>
      <c r="B5955" s="577"/>
      <c r="C5955" s="578"/>
      <c r="D5955" s="461"/>
      <c r="E5955" s="461"/>
      <c r="F5955" s="579"/>
    </row>
    <row r="5956" spans="1:6" x14ac:dyDescent="0.25">
      <c r="A5956" s="576"/>
      <c r="B5956" s="577"/>
      <c r="C5956" s="578"/>
      <c r="D5956" s="461"/>
      <c r="E5956" s="461"/>
      <c r="F5956" s="579"/>
    </row>
    <row r="5957" spans="1:6" x14ac:dyDescent="0.25">
      <c r="A5957" s="576"/>
      <c r="B5957" s="577"/>
      <c r="C5957" s="578"/>
      <c r="D5957" s="461"/>
      <c r="E5957" s="461"/>
      <c r="F5957" s="579"/>
    </row>
    <row r="5958" spans="1:6" x14ac:dyDescent="0.25">
      <c r="A5958" s="576"/>
      <c r="B5958" s="577"/>
      <c r="C5958" s="578"/>
      <c r="D5958" s="461"/>
      <c r="E5958" s="461"/>
      <c r="F5958" s="579"/>
    </row>
    <row r="5959" spans="1:6" x14ac:dyDescent="0.25">
      <c r="A5959" s="576"/>
      <c r="B5959" s="577"/>
      <c r="C5959" s="578"/>
      <c r="D5959" s="461"/>
      <c r="E5959" s="461"/>
      <c r="F5959" s="579"/>
    </row>
    <row r="5960" spans="1:6" x14ac:dyDescent="0.25">
      <c r="A5960" s="576"/>
      <c r="B5960" s="577"/>
      <c r="C5960" s="578"/>
      <c r="D5960" s="461"/>
      <c r="E5960" s="461"/>
      <c r="F5960" s="579"/>
    </row>
    <row r="5961" spans="1:6" x14ac:dyDescent="0.25">
      <c r="A5961" s="576"/>
      <c r="B5961" s="577"/>
      <c r="C5961" s="578"/>
      <c r="D5961" s="461"/>
      <c r="E5961" s="461"/>
      <c r="F5961" s="579"/>
    </row>
    <row r="5962" spans="1:6" x14ac:dyDescent="0.25">
      <c r="A5962" s="576"/>
      <c r="B5962" s="577"/>
      <c r="C5962" s="578"/>
      <c r="D5962" s="461"/>
      <c r="E5962" s="461"/>
      <c r="F5962" s="579"/>
    </row>
    <row r="5963" spans="1:6" x14ac:dyDescent="0.25">
      <c r="A5963" s="576"/>
      <c r="B5963" s="577"/>
      <c r="C5963" s="578"/>
      <c r="D5963" s="461"/>
      <c r="E5963" s="461"/>
      <c r="F5963" s="579"/>
    </row>
    <row r="5964" spans="1:6" x14ac:dyDescent="0.25">
      <c r="A5964" s="576"/>
      <c r="B5964" s="577"/>
      <c r="C5964" s="578"/>
      <c r="D5964" s="461"/>
      <c r="E5964" s="461"/>
      <c r="F5964" s="579"/>
    </row>
    <row r="5965" spans="1:6" x14ac:dyDescent="0.25">
      <c r="A5965" s="576"/>
      <c r="B5965" s="577"/>
      <c r="C5965" s="578"/>
      <c r="D5965" s="461"/>
      <c r="E5965" s="461"/>
      <c r="F5965" s="579"/>
    </row>
    <row r="5966" spans="1:6" x14ac:dyDescent="0.25">
      <c r="A5966" s="576"/>
      <c r="B5966" s="577"/>
      <c r="C5966" s="578"/>
      <c r="D5966" s="461"/>
      <c r="E5966" s="461"/>
      <c r="F5966" s="579"/>
    </row>
    <row r="5967" spans="1:6" x14ac:dyDescent="0.25">
      <c r="A5967" s="576"/>
      <c r="B5967" s="577"/>
      <c r="C5967" s="578"/>
      <c r="D5967" s="461"/>
      <c r="E5967" s="461"/>
      <c r="F5967" s="579"/>
    </row>
    <row r="5968" spans="1:6" x14ac:dyDescent="0.25">
      <c r="A5968" s="576"/>
      <c r="B5968" s="577"/>
      <c r="C5968" s="578"/>
      <c r="D5968" s="461"/>
      <c r="E5968" s="461"/>
      <c r="F5968" s="579"/>
    </row>
    <row r="5969" spans="1:6" x14ac:dyDescent="0.25">
      <c r="A5969" s="576"/>
      <c r="B5969" s="577"/>
      <c r="C5969" s="578"/>
      <c r="D5969" s="461"/>
      <c r="E5969" s="461"/>
      <c r="F5969" s="579"/>
    </row>
    <row r="5970" spans="1:6" x14ac:dyDescent="0.25">
      <c r="A5970" s="576"/>
      <c r="B5970" s="577"/>
      <c r="C5970" s="578"/>
      <c r="D5970" s="461"/>
      <c r="E5970" s="461"/>
      <c r="F5970" s="579"/>
    </row>
    <row r="5971" spans="1:6" x14ac:dyDescent="0.25">
      <c r="A5971" s="576"/>
      <c r="B5971" s="577"/>
      <c r="C5971" s="578"/>
      <c r="D5971" s="461"/>
      <c r="E5971" s="461"/>
      <c r="F5971" s="579"/>
    </row>
    <row r="5972" spans="1:6" x14ac:dyDescent="0.25">
      <c r="A5972" s="576"/>
      <c r="B5972" s="577"/>
      <c r="C5972" s="578"/>
      <c r="D5972" s="461"/>
      <c r="E5972" s="461"/>
      <c r="F5972" s="579"/>
    </row>
    <row r="5973" spans="1:6" x14ac:dyDescent="0.25">
      <c r="A5973" s="576"/>
      <c r="B5973" s="577"/>
      <c r="C5973" s="578"/>
      <c r="D5973" s="461"/>
      <c r="E5973" s="461"/>
      <c r="F5973" s="579"/>
    </row>
    <row r="5974" spans="1:6" x14ac:dyDescent="0.25">
      <c r="A5974" s="576"/>
      <c r="B5974" s="577"/>
      <c r="C5974" s="578"/>
      <c r="D5974" s="461"/>
      <c r="E5974" s="461"/>
      <c r="F5974" s="579"/>
    </row>
    <row r="5975" spans="1:6" x14ac:dyDescent="0.25">
      <c r="A5975" s="576"/>
      <c r="B5975" s="577"/>
      <c r="C5975" s="578"/>
      <c r="D5975" s="461"/>
      <c r="E5975" s="461"/>
      <c r="F5975" s="579"/>
    </row>
    <row r="5976" spans="1:6" x14ac:dyDescent="0.25">
      <c r="A5976" s="576"/>
      <c r="B5976" s="577"/>
      <c r="C5976" s="578"/>
      <c r="D5976" s="461"/>
      <c r="E5976" s="461"/>
      <c r="F5976" s="579"/>
    </row>
    <row r="5977" spans="1:6" x14ac:dyDescent="0.25">
      <c r="A5977" s="576"/>
      <c r="B5977" s="577"/>
      <c r="C5977" s="578"/>
      <c r="D5977" s="461"/>
      <c r="E5977" s="461"/>
      <c r="F5977" s="579"/>
    </row>
    <row r="5978" spans="1:6" x14ac:dyDescent="0.25">
      <c r="A5978" s="576"/>
      <c r="B5978" s="577"/>
      <c r="C5978" s="578"/>
      <c r="D5978" s="461"/>
      <c r="E5978" s="461"/>
      <c r="F5978" s="579"/>
    </row>
    <row r="5979" spans="1:6" x14ac:dyDescent="0.25">
      <c r="A5979" s="576"/>
      <c r="B5979" s="577"/>
      <c r="C5979" s="578"/>
      <c r="D5979" s="461"/>
      <c r="E5979" s="461"/>
      <c r="F5979" s="579"/>
    </row>
    <row r="5980" spans="1:6" x14ac:dyDescent="0.25">
      <c r="A5980" s="576"/>
      <c r="B5980" s="577"/>
      <c r="C5980" s="578"/>
      <c r="D5980" s="461"/>
      <c r="E5980" s="461"/>
      <c r="F5980" s="579"/>
    </row>
    <row r="5981" spans="1:6" x14ac:dyDescent="0.25">
      <c r="A5981" s="576"/>
      <c r="B5981" s="577"/>
      <c r="C5981" s="578"/>
      <c r="D5981" s="461"/>
      <c r="E5981" s="461"/>
      <c r="F5981" s="579"/>
    </row>
    <row r="5982" spans="1:6" x14ac:dyDescent="0.25">
      <c r="A5982" s="576"/>
      <c r="B5982" s="577"/>
      <c r="C5982" s="578"/>
      <c r="D5982" s="461"/>
      <c r="E5982" s="461"/>
      <c r="F5982" s="579"/>
    </row>
    <row r="5983" spans="1:6" x14ac:dyDescent="0.25">
      <c r="A5983" s="576"/>
      <c r="B5983" s="577"/>
      <c r="C5983" s="578"/>
      <c r="D5983" s="461"/>
      <c r="E5983" s="461"/>
      <c r="F5983" s="579"/>
    </row>
    <row r="5984" spans="1:6" x14ac:dyDescent="0.25">
      <c r="A5984" s="576"/>
      <c r="B5984" s="577"/>
      <c r="C5984" s="578"/>
      <c r="D5984" s="461"/>
      <c r="E5984" s="461"/>
      <c r="F5984" s="579"/>
    </row>
    <row r="5985" spans="1:6" x14ac:dyDescent="0.25">
      <c r="A5985" s="576"/>
      <c r="B5985" s="577"/>
      <c r="C5985" s="578"/>
      <c r="D5985" s="461"/>
      <c r="E5985" s="461"/>
      <c r="F5985" s="579"/>
    </row>
    <row r="5986" spans="1:6" x14ac:dyDescent="0.25">
      <c r="A5986" s="576"/>
      <c r="B5986" s="577"/>
      <c r="C5986" s="578"/>
      <c r="D5986" s="461"/>
      <c r="E5986" s="461"/>
      <c r="F5986" s="579"/>
    </row>
    <row r="5987" spans="1:6" x14ac:dyDescent="0.25">
      <c r="A5987" s="576"/>
      <c r="B5987" s="577"/>
      <c r="C5987" s="578"/>
      <c r="D5987" s="461"/>
      <c r="E5987" s="461"/>
      <c r="F5987" s="579"/>
    </row>
    <row r="5988" spans="1:6" x14ac:dyDescent="0.25">
      <c r="A5988" s="576"/>
      <c r="B5988" s="577"/>
      <c r="C5988" s="578"/>
      <c r="D5988" s="461"/>
      <c r="E5988" s="461"/>
      <c r="F5988" s="579"/>
    </row>
    <row r="5989" spans="1:6" x14ac:dyDescent="0.25">
      <c r="A5989" s="576"/>
      <c r="B5989" s="577"/>
      <c r="C5989" s="578"/>
      <c r="D5989" s="461"/>
      <c r="E5989" s="461"/>
      <c r="F5989" s="579"/>
    </row>
    <row r="5990" spans="1:6" x14ac:dyDescent="0.25">
      <c r="A5990" s="576"/>
      <c r="B5990" s="577"/>
      <c r="C5990" s="578"/>
      <c r="D5990" s="461"/>
      <c r="E5990" s="461"/>
      <c r="F5990" s="579"/>
    </row>
    <row r="5991" spans="1:6" x14ac:dyDescent="0.25">
      <c r="A5991" s="576"/>
      <c r="B5991" s="577"/>
      <c r="C5991" s="578"/>
      <c r="D5991" s="461"/>
      <c r="E5991" s="461"/>
      <c r="F5991" s="579"/>
    </row>
    <row r="5992" spans="1:6" x14ac:dyDescent="0.25">
      <c r="A5992" s="576"/>
      <c r="B5992" s="577"/>
      <c r="C5992" s="578"/>
      <c r="D5992" s="461"/>
      <c r="E5992" s="461"/>
      <c r="F5992" s="579"/>
    </row>
    <row r="5993" spans="1:6" x14ac:dyDescent="0.25">
      <c r="A5993" s="576"/>
      <c r="B5993" s="577"/>
      <c r="C5993" s="578"/>
      <c r="D5993" s="461"/>
      <c r="E5993" s="461"/>
      <c r="F5993" s="579"/>
    </row>
    <row r="5994" spans="1:6" x14ac:dyDescent="0.25">
      <c r="A5994" s="576"/>
      <c r="B5994" s="577"/>
      <c r="C5994" s="578"/>
      <c r="D5994" s="461"/>
      <c r="E5994" s="461"/>
      <c r="F5994" s="579"/>
    </row>
    <row r="5995" spans="1:6" x14ac:dyDescent="0.25">
      <c r="A5995" s="576"/>
      <c r="B5995" s="577"/>
      <c r="C5995" s="578"/>
      <c r="D5995" s="461"/>
      <c r="E5995" s="461"/>
      <c r="F5995" s="579"/>
    </row>
    <row r="5996" spans="1:6" x14ac:dyDescent="0.25">
      <c r="A5996" s="576"/>
      <c r="B5996" s="577"/>
      <c r="C5996" s="578"/>
      <c r="D5996" s="461"/>
      <c r="E5996" s="461"/>
      <c r="F5996" s="579"/>
    </row>
    <row r="5997" spans="1:6" x14ac:dyDescent="0.25">
      <c r="A5997" s="576"/>
      <c r="B5997" s="577"/>
      <c r="C5997" s="578"/>
      <c r="D5997" s="461"/>
      <c r="E5997" s="461"/>
      <c r="F5997" s="579"/>
    </row>
    <row r="5998" spans="1:6" x14ac:dyDescent="0.25">
      <c r="A5998" s="576"/>
      <c r="B5998" s="577"/>
      <c r="C5998" s="578"/>
      <c r="D5998" s="461"/>
      <c r="E5998" s="461"/>
      <c r="F5998" s="579"/>
    </row>
    <row r="5999" spans="1:6" x14ac:dyDescent="0.25">
      <c r="A5999" s="576"/>
      <c r="B5999" s="577"/>
      <c r="C5999" s="578"/>
      <c r="D5999" s="461"/>
      <c r="E5999" s="461"/>
      <c r="F5999" s="579"/>
    </row>
    <row r="6000" spans="1:6" x14ac:dyDescent="0.25">
      <c r="A6000" s="576"/>
      <c r="B6000" s="577"/>
      <c r="C6000" s="578"/>
      <c r="D6000" s="461"/>
      <c r="E6000" s="461"/>
      <c r="F6000" s="579"/>
    </row>
    <row r="6001" spans="1:6" x14ac:dyDescent="0.25">
      <c r="A6001" s="576"/>
      <c r="B6001" s="577"/>
      <c r="C6001" s="578"/>
      <c r="D6001" s="461"/>
      <c r="E6001" s="461"/>
      <c r="F6001" s="579"/>
    </row>
    <row r="6002" spans="1:6" x14ac:dyDescent="0.25">
      <c r="A6002" s="576"/>
      <c r="B6002" s="577"/>
      <c r="C6002" s="578"/>
      <c r="D6002" s="461"/>
      <c r="E6002" s="461"/>
      <c r="F6002" s="579"/>
    </row>
    <row r="6003" spans="1:6" x14ac:dyDescent="0.25">
      <c r="A6003" s="576"/>
      <c r="B6003" s="577"/>
      <c r="C6003" s="578"/>
      <c r="D6003" s="461"/>
      <c r="E6003" s="461"/>
      <c r="F6003" s="579"/>
    </row>
    <row r="6004" spans="1:6" x14ac:dyDescent="0.25">
      <c r="A6004" s="576"/>
      <c r="B6004" s="577"/>
      <c r="C6004" s="578"/>
      <c r="D6004" s="461"/>
      <c r="E6004" s="461"/>
      <c r="F6004" s="579"/>
    </row>
    <row r="6005" spans="1:6" x14ac:dyDescent="0.25">
      <c r="A6005" s="576"/>
      <c r="B6005" s="577"/>
      <c r="C6005" s="578"/>
      <c r="D6005" s="461"/>
      <c r="E6005" s="461"/>
      <c r="F6005" s="579"/>
    </row>
    <row r="6006" spans="1:6" x14ac:dyDescent="0.25">
      <c r="A6006" s="576"/>
      <c r="B6006" s="577"/>
      <c r="C6006" s="578"/>
      <c r="D6006" s="461"/>
      <c r="E6006" s="461"/>
      <c r="F6006" s="579"/>
    </row>
    <row r="6007" spans="1:6" x14ac:dyDescent="0.25">
      <c r="A6007" s="576"/>
      <c r="B6007" s="577"/>
      <c r="C6007" s="578"/>
      <c r="D6007" s="461"/>
      <c r="E6007" s="461"/>
      <c r="F6007" s="579"/>
    </row>
    <row r="6008" spans="1:6" x14ac:dyDescent="0.25">
      <c r="A6008" s="576"/>
      <c r="B6008" s="577"/>
      <c r="C6008" s="578"/>
      <c r="D6008" s="461"/>
      <c r="E6008" s="461"/>
      <c r="F6008" s="579"/>
    </row>
    <row r="6009" spans="1:6" x14ac:dyDescent="0.25">
      <c r="A6009" s="576"/>
      <c r="B6009" s="577"/>
      <c r="C6009" s="578"/>
      <c r="D6009" s="461"/>
      <c r="E6009" s="461"/>
      <c r="F6009" s="579"/>
    </row>
    <row r="6010" spans="1:6" x14ac:dyDescent="0.25">
      <c r="A6010" s="576"/>
      <c r="B6010" s="577"/>
      <c r="C6010" s="578"/>
      <c r="D6010" s="461"/>
      <c r="E6010" s="461"/>
      <c r="F6010" s="579"/>
    </row>
    <row r="6011" spans="1:6" x14ac:dyDescent="0.25">
      <c r="A6011" s="576"/>
      <c r="B6011" s="577"/>
      <c r="C6011" s="578"/>
      <c r="D6011" s="461"/>
      <c r="E6011" s="461"/>
      <c r="F6011" s="579"/>
    </row>
    <row r="6012" spans="1:6" x14ac:dyDescent="0.25">
      <c r="A6012" s="576"/>
      <c r="B6012" s="577"/>
      <c r="C6012" s="578"/>
      <c r="D6012" s="461"/>
      <c r="E6012" s="461"/>
      <c r="F6012" s="579"/>
    </row>
    <row r="6013" spans="1:6" x14ac:dyDescent="0.25">
      <c r="A6013" s="576"/>
      <c r="B6013" s="577"/>
      <c r="C6013" s="578"/>
      <c r="D6013" s="461"/>
      <c r="E6013" s="461"/>
      <c r="F6013" s="579"/>
    </row>
    <row r="6014" spans="1:6" x14ac:dyDescent="0.25">
      <c r="A6014" s="576"/>
      <c r="B6014" s="577"/>
      <c r="C6014" s="578"/>
      <c r="D6014" s="461"/>
      <c r="E6014" s="461"/>
      <c r="F6014" s="579"/>
    </row>
    <row r="6015" spans="1:6" x14ac:dyDescent="0.25">
      <c r="A6015" s="576"/>
      <c r="B6015" s="577"/>
      <c r="C6015" s="578"/>
      <c r="D6015" s="461"/>
      <c r="E6015" s="461"/>
      <c r="F6015" s="579"/>
    </row>
    <row r="6016" spans="1:6" x14ac:dyDescent="0.25">
      <c r="A6016" s="576"/>
      <c r="B6016" s="577"/>
      <c r="C6016" s="578"/>
      <c r="D6016" s="461"/>
      <c r="E6016" s="461"/>
      <c r="F6016" s="579"/>
    </row>
    <row r="6017" spans="1:6" x14ac:dyDescent="0.25">
      <c r="A6017" s="576"/>
      <c r="B6017" s="577"/>
      <c r="C6017" s="578"/>
      <c r="D6017" s="461"/>
      <c r="E6017" s="461"/>
      <c r="F6017" s="579"/>
    </row>
    <row r="6018" spans="1:6" x14ac:dyDescent="0.25">
      <c r="A6018" s="576"/>
      <c r="B6018" s="577"/>
      <c r="C6018" s="578"/>
      <c r="D6018" s="461"/>
      <c r="E6018" s="461"/>
      <c r="F6018" s="579"/>
    </row>
    <row r="6019" spans="1:6" x14ac:dyDescent="0.25">
      <c r="A6019" s="576"/>
      <c r="B6019" s="577"/>
      <c r="C6019" s="578"/>
      <c r="D6019" s="461"/>
      <c r="E6019" s="461"/>
      <c r="F6019" s="579"/>
    </row>
    <row r="6020" spans="1:6" x14ac:dyDescent="0.25">
      <c r="A6020" s="576"/>
      <c r="B6020" s="577"/>
      <c r="C6020" s="578"/>
      <c r="D6020" s="461"/>
      <c r="E6020" s="461"/>
      <c r="F6020" s="579"/>
    </row>
    <row r="6021" spans="1:6" x14ac:dyDescent="0.25">
      <c r="A6021" s="576"/>
      <c r="B6021" s="577"/>
      <c r="C6021" s="578"/>
      <c r="D6021" s="461"/>
      <c r="E6021" s="461"/>
      <c r="F6021" s="579"/>
    </row>
    <row r="6022" spans="1:6" x14ac:dyDescent="0.25">
      <c r="A6022" s="576"/>
      <c r="B6022" s="577"/>
      <c r="C6022" s="578"/>
      <c r="D6022" s="461"/>
      <c r="E6022" s="461"/>
      <c r="F6022" s="579"/>
    </row>
    <row r="6023" spans="1:6" x14ac:dyDescent="0.25">
      <c r="A6023" s="576"/>
      <c r="B6023" s="577"/>
      <c r="C6023" s="578"/>
      <c r="D6023" s="461"/>
      <c r="E6023" s="461"/>
      <c r="F6023" s="579"/>
    </row>
    <row r="6024" spans="1:6" x14ac:dyDescent="0.25">
      <c r="A6024" s="576"/>
      <c r="B6024" s="577"/>
      <c r="C6024" s="578"/>
      <c r="D6024" s="461"/>
      <c r="E6024" s="461"/>
      <c r="F6024" s="579"/>
    </row>
    <row r="6025" spans="1:6" x14ac:dyDescent="0.25">
      <c r="A6025" s="576"/>
      <c r="B6025" s="577"/>
      <c r="C6025" s="578"/>
      <c r="D6025" s="461"/>
      <c r="E6025" s="461"/>
      <c r="F6025" s="579"/>
    </row>
    <row r="6026" spans="1:6" x14ac:dyDescent="0.25">
      <c r="A6026" s="576"/>
      <c r="B6026" s="577"/>
      <c r="C6026" s="578"/>
      <c r="D6026" s="461"/>
      <c r="E6026" s="461"/>
      <c r="F6026" s="579"/>
    </row>
    <row r="6027" spans="1:6" x14ac:dyDescent="0.25">
      <c r="A6027" s="576"/>
      <c r="B6027" s="577"/>
      <c r="C6027" s="578"/>
      <c r="D6027" s="461"/>
      <c r="E6027" s="461"/>
      <c r="F6027" s="579"/>
    </row>
    <row r="6028" spans="1:6" x14ac:dyDescent="0.25">
      <c r="A6028" s="576"/>
      <c r="B6028" s="577"/>
      <c r="C6028" s="578"/>
      <c r="D6028" s="461"/>
      <c r="E6028" s="461"/>
      <c r="F6028" s="579"/>
    </row>
    <row r="6029" spans="1:6" x14ac:dyDescent="0.25">
      <c r="A6029" s="576"/>
      <c r="B6029" s="577"/>
      <c r="C6029" s="578"/>
      <c r="D6029" s="461"/>
      <c r="E6029" s="461"/>
      <c r="F6029" s="579"/>
    </row>
    <row r="6030" spans="1:6" x14ac:dyDescent="0.25">
      <c r="A6030" s="576"/>
      <c r="B6030" s="577"/>
      <c r="C6030" s="578"/>
      <c r="D6030" s="461"/>
      <c r="E6030" s="461"/>
      <c r="F6030" s="579"/>
    </row>
    <row r="6031" spans="1:6" x14ac:dyDescent="0.25">
      <c r="A6031" s="576"/>
      <c r="B6031" s="577"/>
      <c r="C6031" s="578"/>
      <c r="D6031" s="461"/>
      <c r="E6031" s="461"/>
      <c r="F6031" s="579"/>
    </row>
    <row r="6032" spans="1:6" x14ac:dyDescent="0.25">
      <c r="A6032" s="576"/>
      <c r="B6032" s="577"/>
      <c r="C6032" s="578"/>
      <c r="D6032" s="461"/>
      <c r="E6032" s="461"/>
      <c r="F6032" s="579"/>
    </row>
    <row r="6033" spans="1:6" x14ac:dyDescent="0.25">
      <c r="A6033" s="576"/>
      <c r="B6033" s="577"/>
      <c r="C6033" s="578"/>
      <c r="D6033" s="461"/>
      <c r="E6033" s="461"/>
      <c r="F6033" s="579"/>
    </row>
    <row r="6034" spans="1:6" x14ac:dyDescent="0.25">
      <c r="A6034" s="576"/>
      <c r="B6034" s="577"/>
      <c r="C6034" s="578"/>
      <c r="D6034" s="461"/>
      <c r="E6034" s="461"/>
      <c r="F6034" s="579"/>
    </row>
    <row r="6035" spans="1:6" x14ac:dyDescent="0.25">
      <c r="A6035" s="576"/>
      <c r="B6035" s="577"/>
      <c r="C6035" s="578"/>
      <c r="D6035" s="461"/>
      <c r="E6035" s="461"/>
      <c r="F6035" s="579"/>
    </row>
    <row r="6036" spans="1:6" x14ac:dyDescent="0.25">
      <c r="A6036" s="576"/>
      <c r="B6036" s="577"/>
      <c r="C6036" s="578"/>
      <c r="D6036" s="461"/>
      <c r="E6036" s="461"/>
      <c r="F6036" s="579"/>
    </row>
    <row r="6037" spans="1:6" x14ac:dyDescent="0.25">
      <c r="A6037" s="576"/>
      <c r="B6037" s="577"/>
      <c r="C6037" s="578"/>
      <c r="D6037" s="461"/>
      <c r="E6037" s="461"/>
      <c r="F6037" s="579"/>
    </row>
    <row r="6038" spans="1:6" x14ac:dyDescent="0.25">
      <c r="A6038" s="576"/>
      <c r="B6038" s="577"/>
      <c r="C6038" s="578"/>
      <c r="D6038" s="461"/>
      <c r="E6038" s="461"/>
      <c r="F6038" s="579"/>
    </row>
    <row r="6039" spans="1:6" x14ac:dyDescent="0.25">
      <c r="A6039" s="576"/>
      <c r="B6039" s="577"/>
      <c r="C6039" s="578"/>
      <c r="D6039" s="461"/>
      <c r="E6039" s="461"/>
      <c r="F6039" s="579"/>
    </row>
    <row r="6040" spans="1:6" x14ac:dyDescent="0.25">
      <c r="A6040" s="576"/>
      <c r="B6040" s="577"/>
      <c r="C6040" s="578"/>
      <c r="D6040" s="461"/>
      <c r="E6040" s="461"/>
      <c r="F6040" s="579"/>
    </row>
    <row r="6041" spans="1:6" x14ac:dyDescent="0.25">
      <c r="A6041" s="576"/>
      <c r="B6041" s="577"/>
      <c r="C6041" s="578"/>
      <c r="D6041" s="461"/>
      <c r="E6041" s="461"/>
      <c r="F6041" s="579"/>
    </row>
    <row r="6042" spans="1:6" x14ac:dyDescent="0.25">
      <c r="A6042" s="576"/>
      <c r="B6042" s="577"/>
      <c r="C6042" s="578"/>
      <c r="D6042" s="461"/>
      <c r="E6042" s="461"/>
      <c r="F6042" s="579"/>
    </row>
    <row r="6043" spans="1:6" x14ac:dyDescent="0.25">
      <c r="A6043" s="576"/>
      <c r="B6043" s="577"/>
      <c r="C6043" s="578"/>
      <c r="D6043" s="461"/>
      <c r="E6043" s="461"/>
      <c r="F6043" s="579"/>
    </row>
    <row r="6044" spans="1:6" x14ac:dyDescent="0.25">
      <c r="A6044" s="576"/>
      <c r="B6044" s="577"/>
      <c r="C6044" s="578"/>
      <c r="D6044" s="461"/>
      <c r="E6044" s="461"/>
      <c r="F6044" s="579"/>
    </row>
    <row r="6045" spans="1:6" x14ac:dyDescent="0.25">
      <c r="A6045" s="576"/>
      <c r="B6045" s="577"/>
      <c r="C6045" s="578"/>
      <c r="D6045" s="461"/>
      <c r="E6045" s="461"/>
      <c r="F6045" s="579"/>
    </row>
    <row r="6046" spans="1:6" x14ac:dyDescent="0.25">
      <c r="A6046" s="576"/>
      <c r="B6046" s="577"/>
      <c r="C6046" s="578"/>
      <c r="D6046" s="461"/>
      <c r="E6046" s="461"/>
      <c r="F6046" s="579"/>
    </row>
    <row r="6047" spans="1:6" x14ac:dyDescent="0.25">
      <c r="A6047" s="576"/>
      <c r="B6047" s="577"/>
      <c r="C6047" s="578"/>
      <c r="D6047" s="461"/>
      <c r="E6047" s="461"/>
      <c r="F6047" s="579"/>
    </row>
    <row r="6048" spans="1:6" x14ac:dyDescent="0.25">
      <c r="A6048" s="576"/>
      <c r="B6048" s="577"/>
      <c r="C6048" s="578"/>
      <c r="D6048" s="461"/>
      <c r="E6048" s="461"/>
      <c r="F6048" s="579"/>
    </row>
    <row r="6049" spans="1:6" x14ac:dyDescent="0.25">
      <c r="A6049" s="576"/>
      <c r="B6049" s="577"/>
      <c r="C6049" s="578"/>
      <c r="D6049" s="461"/>
      <c r="E6049" s="461"/>
      <c r="F6049" s="579"/>
    </row>
    <row r="6050" spans="1:6" x14ac:dyDescent="0.25">
      <c r="A6050" s="576"/>
      <c r="B6050" s="577"/>
      <c r="C6050" s="578"/>
      <c r="D6050" s="461"/>
      <c r="E6050" s="461"/>
      <c r="F6050" s="579"/>
    </row>
    <row r="6051" spans="1:6" x14ac:dyDescent="0.25">
      <c r="A6051" s="576"/>
      <c r="B6051" s="577"/>
      <c r="C6051" s="578"/>
      <c r="D6051" s="461"/>
      <c r="E6051" s="461"/>
      <c r="F6051" s="579"/>
    </row>
    <row r="6052" spans="1:6" x14ac:dyDescent="0.25">
      <c r="A6052" s="576"/>
      <c r="B6052" s="577"/>
      <c r="C6052" s="578"/>
      <c r="D6052" s="461"/>
      <c r="E6052" s="461"/>
      <c r="F6052" s="579"/>
    </row>
    <row r="6053" spans="1:6" x14ac:dyDescent="0.25">
      <c r="A6053" s="576"/>
      <c r="B6053" s="577"/>
      <c r="C6053" s="578"/>
      <c r="D6053" s="461"/>
      <c r="E6053" s="461"/>
      <c r="F6053" s="579"/>
    </row>
    <row r="6054" spans="1:6" x14ac:dyDescent="0.25">
      <c r="A6054" s="576"/>
      <c r="B6054" s="577"/>
      <c r="C6054" s="578"/>
      <c r="D6054" s="461"/>
      <c r="E6054" s="461"/>
      <c r="F6054" s="579"/>
    </row>
    <row r="6055" spans="1:6" x14ac:dyDescent="0.25">
      <c r="A6055" s="576"/>
      <c r="B6055" s="577"/>
      <c r="C6055" s="578"/>
      <c r="D6055" s="461"/>
      <c r="E6055" s="461"/>
      <c r="F6055" s="579"/>
    </row>
    <row r="6056" spans="1:6" x14ac:dyDescent="0.25">
      <c r="A6056" s="576"/>
      <c r="B6056" s="577"/>
      <c r="C6056" s="578"/>
      <c r="D6056" s="461"/>
      <c r="E6056" s="461"/>
      <c r="F6056" s="579"/>
    </row>
    <row r="6057" spans="1:6" x14ac:dyDescent="0.25">
      <c r="A6057" s="576"/>
      <c r="B6057" s="577"/>
      <c r="C6057" s="578"/>
      <c r="D6057" s="461"/>
      <c r="E6057" s="461"/>
      <c r="F6057" s="579"/>
    </row>
    <row r="6058" spans="1:6" x14ac:dyDescent="0.25">
      <c r="A6058" s="576"/>
      <c r="B6058" s="577"/>
      <c r="C6058" s="578"/>
      <c r="D6058" s="461"/>
      <c r="E6058" s="461"/>
      <c r="F6058" s="579"/>
    </row>
    <row r="6059" spans="1:6" x14ac:dyDescent="0.25">
      <c r="A6059" s="576"/>
      <c r="B6059" s="577"/>
      <c r="C6059" s="578"/>
      <c r="D6059" s="461"/>
      <c r="E6059" s="461"/>
      <c r="F6059" s="579"/>
    </row>
    <row r="6060" spans="1:6" x14ac:dyDescent="0.25">
      <c r="A6060" s="576"/>
      <c r="B6060" s="577"/>
      <c r="C6060" s="578"/>
      <c r="D6060" s="461"/>
      <c r="E6060" s="461"/>
      <c r="F6060" s="579"/>
    </row>
    <row r="6061" spans="1:6" x14ac:dyDescent="0.25">
      <c r="A6061" s="576"/>
      <c r="B6061" s="577"/>
      <c r="C6061" s="578"/>
      <c r="D6061" s="461"/>
      <c r="E6061" s="461"/>
      <c r="F6061" s="579"/>
    </row>
    <row r="6062" spans="1:6" x14ac:dyDescent="0.25">
      <c r="A6062" s="576"/>
      <c r="B6062" s="577"/>
      <c r="C6062" s="578"/>
      <c r="D6062" s="461"/>
      <c r="E6062" s="461"/>
      <c r="F6062" s="579"/>
    </row>
    <row r="6063" spans="1:6" x14ac:dyDescent="0.25">
      <c r="A6063" s="576"/>
      <c r="B6063" s="577"/>
      <c r="C6063" s="578"/>
      <c r="D6063" s="461"/>
      <c r="E6063" s="461"/>
      <c r="F6063" s="579"/>
    </row>
    <row r="6064" spans="1:6" x14ac:dyDescent="0.25">
      <c r="A6064" s="576"/>
      <c r="B6064" s="577"/>
      <c r="C6064" s="578"/>
      <c r="D6064" s="461"/>
      <c r="E6064" s="461"/>
      <c r="F6064" s="579"/>
    </row>
    <row r="6065" spans="1:6" x14ac:dyDescent="0.25">
      <c r="A6065" s="576"/>
      <c r="B6065" s="577"/>
      <c r="C6065" s="578"/>
      <c r="D6065" s="461"/>
      <c r="E6065" s="461"/>
      <c r="F6065" s="579"/>
    </row>
    <row r="6066" spans="1:6" x14ac:dyDescent="0.25">
      <c r="A6066" s="576"/>
      <c r="B6066" s="577"/>
      <c r="C6066" s="578"/>
      <c r="D6066" s="461"/>
      <c r="E6066" s="461"/>
      <c r="F6066" s="579"/>
    </row>
    <row r="6067" spans="1:6" x14ac:dyDescent="0.25">
      <c r="A6067" s="576"/>
      <c r="B6067" s="577"/>
      <c r="C6067" s="578"/>
      <c r="D6067" s="461"/>
      <c r="E6067" s="461"/>
      <c r="F6067" s="579"/>
    </row>
    <row r="6068" spans="1:6" x14ac:dyDescent="0.25">
      <c r="A6068" s="576"/>
      <c r="B6068" s="577"/>
      <c r="C6068" s="578"/>
      <c r="D6068" s="461"/>
      <c r="E6068" s="461"/>
      <c r="F6068" s="579"/>
    </row>
    <row r="6069" spans="1:6" x14ac:dyDescent="0.25">
      <c r="A6069" s="576"/>
      <c r="B6069" s="577"/>
      <c r="C6069" s="578"/>
      <c r="D6069" s="461"/>
      <c r="E6069" s="461"/>
      <c r="F6069" s="579"/>
    </row>
    <row r="6070" spans="1:6" x14ac:dyDescent="0.25">
      <c r="A6070" s="576"/>
      <c r="B6070" s="577"/>
      <c r="C6070" s="578"/>
      <c r="D6070" s="461"/>
      <c r="E6070" s="461"/>
      <c r="F6070" s="579"/>
    </row>
    <row r="6071" spans="1:6" x14ac:dyDescent="0.25">
      <c r="A6071" s="576"/>
      <c r="B6071" s="577"/>
      <c r="C6071" s="578"/>
      <c r="D6071" s="461"/>
      <c r="E6071" s="461"/>
      <c r="F6071" s="579"/>
    </row>
    <row r="6072" spans="1:6" x14ac:dyDescent="0.25">
      <c r="A6072" s="576"/>
      <c r="B6072" s="577"/>
      <c r="C6072" s="578"/>
      <c r="D6072" s="461"/>
      <c r="E6072" s="461"/>
      <c r="F6072" s="579"/>
    </row>
    <row r="6073" spans="1:6" x14ac:dyDescent="0.25">
      <c r="A6073" s="576"/>
      <c r="B6073" s="577"/>
      <c r="C6073" s="578"/>
      <c r="D6073" s="461"/>
      <c r="E6073" s="461"/>
      <c r="F6073" s="579"/>
    </row>
    <row r="6074" spans="1:6" x14ac:dyDescent="0.25">
      <c r="A6074" s="576"/>
      <c r="B6074" s="577"/>
      <c r="C6074" s="578"/>
      <c r="D6074" s="461"/>
      <c r="E6074" s="461"/>
      <c r="F6074" s="579"/>
    </row>
    <row r="6075" spans="1:6" x14ac:dyDescent="0.25">
      <c r="A6075" s="576"/>
      <c r="B6075" s="577"/>
      <c r="C6075" s="578"/>
      <c r="D6075" s="461"/>
      <c r="E6075" s="461"/>
      <c r="F6075" s="579"/>
    </row>
    <row r="6076" spans="1:6" x14ac:dyDescent="0.25">
      <c r="A6076" s="576"/>
      <c r="B6076" s="577"/>
      <c r="C6076" s="578"/>
      <c r="D6076" s="461"/>
      <c r="E6076" s="461"/>
      <c r="F6076" s="579"/>
    </row>
    <row r="6077" spans="1:6" x14ac:dyDescent="0.25">
      <c r="A6077" s="576"/>
      <c r="B6077" s="577"/>
      <c r="C6077" s="578"/>
      <c r="D6077" s="461"/>
      <c r="E6077" s="461"/>
      <c r="F6077" s="579"/>
    </row>
    <row r="6078" spans="1:6" x14ac:dyDescent="0.25">
      <c r="A6078" s="576"/>
      <c r="B6078" s="577"/>
      <c r="C6078" s="578"/>
      <c r="D6078" s="461"/>
      <c r="E6078" s="461"/>
      <c r="F6078" s="579"/>
    </row>
    <row r="6079" spans="1:6" x14ac:dyDescent="0.25">
      <c r="A6079" s="576"/>
      <c r="B6079" s="577"/>
      <c r="C6079" s="578"/>
      <c r="D6079" s="461"/>
      <c r="E6079" s="461"/>
      <c r="F6079" s="579"/>
    </row>
    <row r="6080" spans="1:6" x14ac:dyDescent="0.25">
      <c r="A6080" s="576"/>
      <c r="B6080" s="577"/>
      <c r="C6080" s="578"/>
      <c r="D6080" s="461"/>
      <c r="E6080" s="461"/>
      <c r="F6080" s="579"/>
    </row>
    <row r="6081" spans="1:6" x14ac:dyDescent="0.25">
      <c r="A6081" s="576"/>
      <c r="B6081" s="577"/>
      <c r="C6081" s="578"/>
      <c r="D6081" s="461"/>
      <c r="E6081" s="461"/>
      <c r="F6081" s="579"/>
    </row>
    <row r="6082" spans="1:6" x14ac:dyDescent="0.25">
      <c r="A6082" s="576"/>
      <c r="B6082" s="577"/>
      <c r="C6082" s="578"/>
      <c r="D6082" s="461"/>
      <c r="E6082" s="461"/>
      <c r="F6082" s="579"/>
    </row>
    <row r="6083" spans="1:6" x14ac:dyDescent="0.25">
      <c r="A6083" s="576"/>
      <c r="B6083" s="577"/>
      <c r="C6083" s="578"/>
      <c r="D6083" s="461"/>
      <c r="E6083" s="461"/>
      <c r="F6083" s="579"/>
    </row>
    <row r="6084" spans="1:6" x14ac:dyDescent="0.25">
      <c r="A6084" s="576"/>
      <c r="B6084" s="577"/>
      <c r="C6084" s="578"/>
      <c r="D6084" s="461"/>
      <c r="E6084" s="461"/>
      <c r="F6084" s="579"/>
    </row>
    <row r="6085" spans="1:6" x14ac:dyDescent="0.25">
      <c r="A6085" s="576"/>
      <c r="B6085" s="577"/>
      <c r="C6085" s="578"/>
      <c r="D6085" s="461"/>
      <c r="E6085" s="461"/>
      <c r="F6085" s="579"/>
    </row>
    <row r="6086" spans="1:6" x14ac:dyDescent="0.25">
      <c r="A6086" s="576"/>
      <c r="B6086" s="577"/>
      <c r="C6086" s="578"/>
      <c r="D6086" s="461"/>
      <c r="E6086" s="461"/>
      <c r="F6086" s="579"/>
    </row>
    <row r="6087" spans="1:6" x14ac:dyDescent="0.25">
      <c r="A6087" s="576"/>
      <c r="B6087" s="577"/>
      <c r="C6087" s="578"/>
      <c r="D6087" s="461"/>
      <c r="E6087" s="461"/>
      <c r="F6087" s="579"/>
    </row>
    <row r="6088" spans="1:6" x14ac:dyDescent="0.25">
      <c r="A6088" s="576"/>
      <c r="B6088" s="577"/>
      <c r="C6088" s="578"/>
      <c r="D6088" s="461"/>
      <c r="E6088" s="461"/>
      <c r="F6088" s="579"/>
    </row>
    <row r="6089" spans="1:6" x14ac:dyDescent="0.25">
      <c r="A6089" s="576"/>
      <c r="B6089" s="577"/>
      <c r="C6089" s="578"/>
      <c r="D6089" s="461"/>
      <c r="E6089" s="461"/>
      <c r="F6089" s="579"/>
    </row>
    <row r="6090" spans="1:6" x14ac:dyDescent="0.25">
      <c r="A6090" s="576"/>
      <c r="B6090" s="577"/>
      <c r="C6090" s="578"/>
      <c r="D6090" s="461"/>
      <c r="E6090" s="461"/>
      <c r="F6090" s="579"/>
    </row>
    <row r="6091" spans="1:6" x14ac:dyDescent="0.25">
      <c r="A6091" s="576"/>
      <c r="B6091" s="577"/>
      <c r="C6091" s="578"/>
      <c r="D6091" s="461"/>
      <c r="E6091" s="461"/>
      <c r="F6091" s="579"/>
    </row>
    <row r="6092" spans="1:6" x14ac:dyDescent="0.25">
      <c r="A6092" s="576"/>
      <c r="B6092" s="577"/>
      <c r="C6092" s="578"/>
      <c r="D6092" s="461"/>
      <c r="E6092" s="461"/>
      <c r="F6092" s="579"/>
    </row>
    <row r="6093" spans="1:6" x14ac:dyDescent="0.25">
      <c r="A6093" s="576"/>
      <c r="B6093" s="577"/>
      <c r="C6093" s="578"/>
      <c r="D6093" s="461"/>
      <c r="E6093" s="461"/>
      <c r="F6093" s="579"/>
    </row>
    <row r="6094" spans="1:6" x14ac:dyDescent="0.25">
      <c r="A6094" s="576"/>
      <c r="B6094" s="577"/>
      <c r="C6094" s="578"/>
      <c r="D6094" s="461"/>
      <c r="E6094" s="461"/>
      <c r="F6094" s="579"/>
    </row>
    <row r="6095" spans="1:6" x14ac:dyDescent="0.25">
      <c r="A6095" s="576"/>
      <c r="B6095" s="577"/>
      <c r="C6095" s="578"/>
      <c r="D6095" s="461"/>
      <c r="E6095" s="461"/>
      <c r="F6095" s="579"/>
    </row>
    <row r="6096" spans="1:6" x14ac:dyDescent="0.25">
      <c r="A6096" s="576"/>
      <c r="B6096" s="577"/>
      <c r="C6096" s="578"/>
      <c r="D6096" s="461"/>
      <c r="E6096" s="461"/>
      <c r="F6096" s="579"/>
    </row>
    <row r="6097" spans="1:6" x14ac:dyDescent="0.25">
      <c r="A6097" s="576"/>
      <c r="B6097" s="577"/>
      <c r="C6097" s="578"/>
      <c r="D6097" s="461"/>
      <c r="E6097" s="461"/>
      <c r="F6097" s="579"/>
    </row>
    <row r="6098" spans="1:6" x14ac:dyDescent="0.25">
      <c r="A6098" s="576"/>
      <c r="B6098" s="577"/>
      <c r="C6098" s="578"/>
      <c r="D6098" s="461"/>
      <c r="E6098" s="461"/>
      <c r="F6098" s="579"/>
    </row>
    <row r="6099" spans="1:6" x14ac:dyDescent="0.25">
      <c r="A6099" s="576"/>
      <c r="B6099" s="577"/>
      <c r="C6099" s="578"/>
      <c r="D6099" s="461"/>
      <c r="E6099" s="461"/>
      <c r="F6099" s="579"/>
    </row>
    <row r="6100" spans="1:6" x14ac:dyDescent="0.25">
      <c r="A6100" s="576"/>
      <c r="B6100" s="577"/>
      <c r="C6100" s="578"/>
      <c r="D6100" s="461"/>
      <c r="E6100" s="461"/>
      <c r="F6100" s="579"/>
    </row>
    <row r="6101" spans="1:6" x14ac:dyDescent="0.25">
      <c r="A6101" s="576"/>
      <c r="B6101" s="577"/>
      <c r="C6101" s="578"/>
      <c r="D6101" s="461"/>
      <c r="E6101" s="461"/>
      <c r="F6101" s="579"/>
    </row>
    <row r="6102" spans="1:6" x14ac:dyDescent="0.25">
      <c r="A6102" s="576"/>
      <c r="B6102" s="577"/>
      <c r="C6102" s="578"/>
      <c r="D6102" s="461"/>
      <c r="E6102" s="461"/>
      <c r="F6102" s="579"/>
    </row>
    <row r="6103" spans="1:6" x14ac:dyDescent="0.25">
      <c r="A6103" s="576"/>
      <c r="B6103" s="577"/>
      <c r="C6103" s="578"/>
      <c r="D6103" s="461"/>
      <c r="E6103" s="461"/>
      <c r="F6103" s="579"/>
    </row>
    <row r="6104" spans="1:6" x14ac:dyDescent="0.25">
      <c r="A6104" s="576"/>
      <c r="B6104" s="577"/>
      <c r="C6104" s="578"/>
      <c r="D6104" s="461"/>
      <c r="E6104" s="461"/>
      <c r="F6104" s="579"/>
    </row>
    <row r="6105" spans="1:6" x14ac:dyDescent="0.25">
      <c r="A6105" s="576"/>
      <c r="B6105" s="577"/>
      <c r="C6105" s="578"/>
      <c r="D6105" s="461"/>
      <c r="E6105" s="461"/>
      <c r="F6105" s="579"/>
    </row>
    <row r="6106" spans="1:6" x14ac:dyDescent="0.25">
      <c r="A6106" s="576"/>
      <c r="B6106" s="577"/>
      <c r="C6106" s="578"/>
      <c r="D6106" s="461"/>
      <c r="E6106" s="461"/>
      <c r="F6106" s="579"/>
    </row>
    <row r="6107" spans="1:6" x14ac:dyDescent="0.25">
      <c r="A6107" s="576"/>
      <c r="B6107" s="577"/>
      <c r="C6107" s="578"/>
      <c r="D6107" s="461"/>
      <c r="E6107" s="461"/>
      <c r="F6107" s="579"/>
    </row>
    <row r="6108" spans="1:6" x14ac:dyDescent="0.25">
      <c r="A6108" s="576"/>
      <c r="B6108" s="577"/>
      <c r="C6108" s="578"/>
      <c r="D6108" s="461"/>
      <c r="E6108" s="461"/>
      <c r="F6108" s="579"/>
    </row>
    <row r="6109" spans="1:6" x14ac:dyDescent="0.25">
      <c r="A6109" s="576"/>
      <c r="B6109" s="577"/>
      <c r="C6109" s="578"/>
      <c r="D6109" s="461"/>
      <c r="E6109" s="461"/>
      <c r="F6109" s="579"/>
    </row>
    <row r="6110" spans="1:6" x14ac:dyDescent="0.25">
      <c r="A6110" s="576"/>
      <c r="B6110" s="577"/>
      <c r="C6110" s="578"/>
      <c r="D6110" s="461"/>
      <c r="E6110" s="461"/>
      <c r="F6110" s="579"/>
    </row>
    <row r="6111" spans="1:6" x14ac:dyDescent="0.25">
      <c r="A6111" s="576"/>
      <c r="B6111" s="577"/>
      <c r="C6111" s="578"/>
      <c r="D6111" s="461"/>
      <c r="E6111" s="461"/>
      <c r="F6111" s="579"/>
    </row>
    <row r="6112" spans="1:6" x14ac:dyDescent="0.25">
      <c r="A6112" s="576"/>
      <c r="B6112" s="577"/>
      <c r="C6112" s="578"/>
      <c r="D6112" s="461"/>
      <c r="E6112" s="461"/>
      <c r="F6112" s="579"/>
    </row>
    <row r="6113" spans="1:6" x14ac:dyDescent="0.25">
      <c r="A6113" s="576"/>
      <c r="B6113" s="577"/>
      <c r="C6113" s="578"/>
      <c r="D6113" s="461"/>
      <c r="E6113" s="461"/>
      <c r="F6113" s="579"/>
    </row>
    <row r="6114" spans="1:6" x14ac:dyDescent="0.25">
      <c r="A6114" s="576"/>
      <c r="B6114" s="577"/>
      <c r="C6114" s="578"/>
      <c r="D6114" s="461"/>
      <c r="E6114" s="461"/>
      <c r="F6114" s="579"/>
    </row>
    <row r="6115" spans="1:6" x14ac:dyDescent="0.25">
      <c r="A6115" s="576"/>
      <c r="B6115" s="577"/>
      <c r="C6115" s="578"/>
      <c r="D6115" s="461"/>
      <c r="E6115" s="461"/>
      <c r="F6115" s="579"/>
    </row>
    <row r="6116" spans="1:6" x14ac:dyDescent="0.25">
      <c r="A6116" s="576"/>
      <c r="B6116" s="577"/>
      <c r="C6116" s="578"/>
      <c r="D6116" s="461"/>
      <c r="E6116" s="461"/>
      <c r="F6116" s="579"/>
    </row>
    <row r="6117" spans="1:6" x14ac:dyDescent="0.25">
      <c r="A6117" s="576"/>
      <c r="B6117" s="577"/>
      <c r="C6117" s="578"/>
      <c r="D6117" s="461"/>
      <c r="E6117" s="461"/>
      <c r="F6117" s="579"/>
    </row>
    <row r="6118" spans="1:6" x14ac:dyDescent="0.25">
      <c r="A6118" s="576"/>
      <c r="B6118" s="577"/>
      <c r="C6118" s="578"/>
      <c r="D6118" s="461"/>
      <c r="E6118" s="461"/>
      <c r="F6118" s="579"/>
    </row>
    <row r="6119" spans="1:6" x14ac:dyDescent="0.25">
      <c r="A6119" s="576"/>
      <c r="B6119" s="577"/>
      <c r="C6119" s="578"/>
      <c r="D6119" s="461"/>
      <c r="E6119" s="461"/>
      <c r="F6119" s="579"/>
    </row>
    <row r="6120" spans="1:6" x14ac:dyDescent="0.25">
      <c r="A6120" s="576"/>
      <c r="B6120" s="577"/>
      <c r="C6120" s="578"/>
      <c r="D6120" s="461"/>
      <c r="E6120" s="461"/>
      <c r="F6120" s="579"/>
    </row>
    <row r="6121" spans="1:6" x14ac:dyDescent="0.25">
      <c r="A6121" s="576"/>
      <c r="B6121" s="577"/>
      <c r="C6121" s="578"/>
      <c r="D6121" s="461"/>
      <c r="E6121" s="461"/>
      <c r="F6121" s="579"/>
    </row>
    <row r="6122" spans="1:6" x14ac:dyDescent="0.25">
      <c r="A6122" s="576"/>
      <c r="B6122" s="577"/>
      <c r="C6122" s="578"/>
      <c r="D6122" s="461"/>
      <c r="E6122" s="461"/>
      <c r="F6122" s="579"/>
    </row>
    <row r="6123" spans="1:6" x14ac:dyDescent="0.25">
      <c r="A6123" s="576"/>
      <c r="B6123" s="577"/>
      <c r="C6123" s="578"/>
      <c r="D6123" s="461"/>
      <c r="E6123" s="461"/>
      <c r="F6123" s="579"/>
    </row>
    <row r="6124" spans="1:6" x14ac:dyDescent="0.25">
      <c r="A6124" s="576"/>
      <c r="B6124" s="577"/>
      <c r="C6124" s="578"/>
      <c r="D6124" s="461"/>
      <c r="E6124" s="461"/>
      <c r="F6124" s="579"/>
    </row>
    <row r="6125" spans="1:6" x14ac:dyDescent="0.25">
      <c r="A6125" s="576"/>
      <c r="B6125" s="577"/>
      <c r="C6125" s="578"/>
      <c r="D6125" s="461"/>
      <c r="E6125" s="461"/>
      <c r="F6125" s="579"/>
    </row>
    <row r="6126" spans="1:6" x14ac:dyDescent="0.25">
      <c r="A6126" s="576"/>
      <c r="B6126" s="577"/>
      <c r="C6126" s="578"/>
      <c r="D6126" s="461"/>
      <c r="E6126" s="461"/>
      <c r="F6126" s="579"/>
    </row>
    <row r="6127" spans="1:6" x14ac:dyDescent="0.25">
      <c r="A6127" s="576"/>
      <c r="B6127" s="577"/>
      <c r="C6127" s="578"/>
      <c r="D6127" s="461"/>
      <c r="E6127" s="461"/>
      <c r="F6127" s="579"/>
    </row>
    <row r="6128" spans="1:6" x14ac:dyDescent="0.25">
      <c r="A6128" s="576"/>
      <c r="B6128" s="577"/>
      <c r="C6128" s="578"/>
      <c r="D6128" s="461"/>
      <c r="E6128" s="461"/>
      <c r="F6128" s="579"/>
    </row>
    <row r="6129" spans="1:6" x14ac:dyDescent="0.25">
      <c r="A6129" s="576"/>
      <c r="B6129" s="577"/>
      <c r="C6129" s="578"/>
      <c r="D6129" s="461"/>
      <c r="E6129" s="461"/>
      <c r="F6129" s="579"/>
    </row>
    <row r="6130" spans="1:6" x14ac:dyDescent="0.25">
      <c r="A6130" s="576"/>
      <c r="B6130" s="577"/>
      <c r="C6130" s="578"/>
      <c r="D6130" s="461"/>
      <c r="E6130" s="461"/>
      <c r="F6130" s="579"/>
    </row>
    <row r="6131" spans="1:6" x14ac:dyDescent="0.25">
      <c r="A6131" s="576"/>
      <c r="B6131" s="577"/>
      <c r="C6131" s="578"/>
      <c r="D6131" s="461"/>
      <c r="E6131" s="461"/>
      <c r="F6131" s="579"/>
    </row>
    <row r="6132" spans="1:6" x14ac:dyDescent="0.25">
      <c r="A6132" s="576"/>
      <c r="B6132" s="577"/>
      <c r="C6132" s="578"/>
      <c r="D6132" s="461"/>
      <c r="E6132" s="461"/>
      <c r="F6132" s="579"/>
    </row>
    <row r="6133" spans="1:6" x14ac:dyDescent="0.25">
      <c r="A6133" s="576"/>
      <c r="B6133" s="577"/>
      <c r="C6133" s="578"/>
      <c r="D6133" s="461"/>
      <c r="E6133" s="461"/>
      <c r="F6133" s="579"/>
    </row>
    <row r="6134" spans="1:6" x14ac:dyDescent="0.25">
      <c r="A6134" s="576"/>
      <c r="B6134" s="577"/>
      <c r="C6134" s="578"/>
      <c r="D6134" s="461"/>
      <c r="E6134" s="461"/>
      <c r="F6134" s="579"/>
    </row>
    <row r="6135" spans="1:6" x14ac:dyDescent="0.25">
      <c r="A6135" s="576"/>
      <c r="B6135" s="577"/>
      <c r="C6135" s="578"/>
      <c r="D6135" s="461"/>
      <c r="E6135" s="461"/>
      <c r="F6135" s="579"/>
    </row>
    <row r="6136" spans="1:6" x14ac:dyDescent="0.25">
      <c r="A6136" s="576"/>
      <c r="B6136" s="577"/>
      <c r="C6136" s="578"/>
      <c r="D6136" s="461"/>
      <c r="E6136" s="461"/>
      <c r="F6136" s="579"/>
    </row>
    <row r="6137" spans="1:6" x14ac:dyDescent="0.25">
      <c r="A6137" s="576"/>
      <c r="B6137" s="577"/>
      <c r="C6137" s="578"/>
      <c r="D6137" s="461"/>
      <c r="E6137" s="461"/>
      <c r="F6137" s="579"/>
    </row>
    <row r="6138" spans="1:6" x14ac:dyDescent="0.25">
      <c r="A6138" s="576"/>
      <c r="B6138" s="577"/>
      <c r="C6138" s="578"/>
      <c r="D6138" s="461"/>
      <c r="E6138" s="461"/>
      <c r="F6138" s="579"/>
    </row>
    <row r="6139" spans="1:6" x14ac:dyDescent="0.25">
      <c r="A6139" s="576"/>
      <c r="B6139" s="577"/>
      <c r="C6139" s="578"/>
      <c r="D6139" s="461"/>
      <c r="E6139" s="461"/>
      <c r="F6139" s="579"/>
    </row>
    <row r="6140" spans="1:6" x14ac:dyDescent="0.25">
      <c r="A6140" s="576"/>
      <c r="B6140" s="577"/>
      <c r="C6140" s="578"/>
      <c r="D6140" s="461"/>
      <c r="E6140" s="461"/>
      <c r="F6140" s="579"/>
    </row>
    <row r="6141" spans="1:6" x14ac:dyDescent="0.25">
      <c r="A6141" s="576"/>
      <c r="B6141" s="577"/>
      <c r="C6141" s="578"/>
      <c r="D6141" s="461"/>
      <c r="E6141" s="461"/>
      <c r="F6141" s="579"/>
    </row>
    <row r="6142" spans="1:6" x14ac:dyDescent="0.25">
      <c r="A6142" s="576"/>
      <c r="B6142" s="577"/>
      <c r="C6142" s="578"/>
      <c r="D6142" s="461"/>
      <c r="E6142" s="461"/>
      <c r="F6142" s="579"/>
    </row>
    <row r="6143" spans="1:6" x14ac:dyDescent="0.25">
      <c r="A6143" s="576"/>
      <c r="B6143" s="577"/>
      <c r="C6143" s="578"/>
      <c r="D6143" s="461"/>
      <c r="E6143" s="461"/>
      <c r="F6143" s="579"/>
    </row>
    <row r="6144" spans="1:6" x14ac:dyDescent="0.25">
      <c r="A6144" s="576"/>
      <c r="B6144" s="577"/>
      <c r="C6144" s="578"/>
      <c r="D6144" s="461"/>
      <c r="E6144" s="461"/>
      <c r="F6144" s="579"/>
    </row>
    <row r="6145" spans="1:6" x14ac:dyDescent="0.25">
      <c r="A6145" s="576"/>
      <c r="B6145" s="577"/>
      <c r="C6145" s="578"/>
      <c r="D6145" s="461"/>
      <c r="E6145" s="461"/>
      <c r="F6145" s="579"/>
    </row>
    <row r="6146" spans="1:6" x14ac:dyDescent="0.25">
      <c r="A6146" s="576"/>
      <c r="B6146" s="577"/>
      <c r="C6146" s="578"/>
      <c r="D6146" s="461"/>
      <c r="E6146" s="461"/>
      <c r="F6146" s="579"/>
    </row>
    <row r="6147" spans="1:6" x14ac:dyDescent="0.25">
      <c r="A6147" s="576"/>
      <c r="B6147" s="577"/>
      <c r="C6147" s="578"/>
      <c r="D6147" s="461"/>
      <c r="E6147" s="461"/>
      <c r="F6147" s="579"/>
    </row>
    <row r="6148" spans="1:6" x14ac:dyDescent="0.25">
      <c r="A6148" s="576"/>
      <c r="B6148" s="577"/>
      <c r="C6148" s="578"/>
      <c r="D6148" s="461"/>
      <c r="E6148" s="461"/>
      <c r="F6148" s="579"/>
    </row>
    <row r="6149" spans="1:6" x14ac:dyDescent="0.25">
      <c r="A6149" s="576"/>
      <c r="B6149" s="577"/>
      <c r="C6149" s="578"/>
      <c r="D6149" s="461"/>
      <c r="E6149" s="461"/>
      <c r="F6149" s="579"/>
    </row>
    <row r="6150" spans="1:6" x14ac:dyDescent="0.25">
      <c r="A6150" s="576"/>
      <c r="B6150" s="577"/>
      <c r="C6150" s="578"/>
      <c r="D6150" s="461"/>
      <c r="E6150" s="461"/>
      <c r="F6150" s="579"/>
    </row>
    <row r="6151" spans="1:6" x14ac:dyDescent="0.25">
      <c r="A6151" s="576"/>
      <c r="B6151" s="577"/>
      <c r="C6151" s="578"/>
      <c r="D6151" s="461"/>
      <c r="E6151" s="461"/>
      <c r="F6151" s="579"/>
    </row>
    <row r="6152" spans="1:6" x14ac:dyDescent="0.25">
      <c r="A6152" s="576"/>
      <c r="B6152" s="577"/>
      <c r="C6152" s="578"/>
      <c r="D6152" s="461"/>
      <c r="E6152" s="461"/>
      <c r="F6152" s="579"/>
    </row>
    <row r="6153" spans="1:6" x14ac:dyDescent="0.25">
      <c r="A6153" s="576"/>
      <c r="B6153" s="577"/>
      <c r="C6153" s="578"/>
      <c r="D6153" s="461"/>
      <c r="E6153" s="461"/>
      <c r="F6153" s="579"/>
    </row>
    <row r="6154" spans="1:6" x14ac:dyDescent="0.25">
      <c r="A6154" s="576"/>
      <c r="B6154" s="577"/>
      <c r="C6154" s="578"/>
      <c r="D6154" s="461"/>
      <c r="E6154" s="461"/>
      <c r="F6154" s="579"/>
    </row>
    <row r="6155" spans="1:6" x14ac:dyDescent="0.25">
      <c r="A6155" s="576"/>
      <c r="B6155" s="577"/>
      <c r="C6155" s="578"/>
      <c r="D6155" s="461"/>
      <c r="E6155" s="461"/>
      <c r="F6155" s="579"/>
    </row>
    <row r="6156" spans="1:6" x14ac:dyDescent="0.25">
      <c r="A6156" s="576"/>
      <c r="B6156" s="577"/>
      <c r="C6156" s="578"/>
      <c r="D6156" s="461"/>
      <c r="E6156" s="461"/>
      <c r="F6156" s="579"/>
    </row>
    <row r="6157" spans="1:6" x14ac:dyDescent="0.25">
      <c r="A6157" s="576"/>
      <c r="B6157" s="577"/>
      <c r="C6157" s="578"/>
      <c r="D6157" s="461"/>
      <c r="E6157" s="461"/>
      <c r="F6157" s="579"/>
    </row>
    <row r="6158" spans="1:6" x14ac:dyDescent="0.25">
      <c r="A6158" s="576"/>
      <c r="B6158" s="577"/>
      <c r="C6158" s="578"/>
      <c r="D6158" s="461"/>
      <c r="E6158" s="461"/>
      <c r="F6158" s="579"/>
    </row>
    <row r="6159" spans="1:6" x14ac:dyDescent="0.25">
      <c r="A6159" s="576"/>
      <c r="B6159" s="577"/>
      <c r="C6159" s="578"/>
      <c r="D6159" s="461"/>
      <c r="E6159" s="461"/>
      <c r="F6159" s="579"/>
    </row>
    <row r="6160" spans="1:6" x14ac:dyDescent="0.25">
      <c r="A6160" s="576"/>
      <c r="B6160" s="577"/>
      <c r="C6160" s="578"/>
      <c r="D6160" s="461"/>
      <c r="E6160" s="461"/>
      <c r="F6160" s="579"/>
    </row>
    <row r="6161" spans="1:6" x14ac:dyDescent="0.25">
      <c r="A6161" s="576"/>
      <c r="B6161" s="577"/>
      <c r="C6161" s="578"/>
      <c r="D6161" s="461"/>
      <c r="E6161" s="461"/>
      <c r="F6161" s="579"/>
    </row>
    <row r="6162" spans="1:6" x14ac:dyDescent="0.25">
      <c r="A6162" s="576"/>
      <c r="B6162" s="577"/>
      <c r="C6162" s="578"/>
      <c r="D6162" s="461"/>
      <c r="E6162" s="461"/>
      <c r="F6162" s="579"/>
    </row>
    <row r="6163" spans="1:6" x14ac:dyDescent="0.25">
      <c r="A6163" s="576"/>
      <c r="B6163" s="577"/>
      <c r="C6163" s="578"/>
      <c r="D6163" s="461"/>
      <c r="E6163" s="461"/>
      <c r="F6163" s="579"/>
    </row>
    <row r="6164" spans="1:6" x14ac:dyDescent="0.25">
      <c r="A6164" s="576"/>
      <c r="B6164" s="577"/>
      <c r="C6164" s="578"/>
      <c r="D6164" s="461"/>
      <c r="E6164" s="461"/>
      <c r="F6164" s="579"/>
    </row>
    <row r="6165" spans="1:6" x14ac:dyDescent="0.25">
      <c r="A6165" s="576"/>
      <c r="B6165" s="577"/>
      <c r="C6165" s="578"/>
      <c r="D6165" s="461"/>
      <c r="E6165" s="461"/>
      <c r="F6165" s="579"/>
    </row>
    <row r="6166" spans="1:6" x14ac:dyDescent="0.25">
      <c r="A6166" s="576"/>
      <c r="B6166" s="577"/>
      <c r="C6166" s="578"/>
      <c r="D6166" s="461"/>
      <c r="E6166" s="461"/>
      <c r="F6166" s="579"/>
    </row>
    <row r="6167" spans="1:6" x14ac:dyDescent="0.25">
      <c r="A6167" s="576"/>
      <c r="B6167" s="577"/>
      <c r="C6167" s="578"/>
      <c r="D6167" s="461"/>
      <c r="E6167" s="461"/>
      <c r="F6167" s="579"/>
    </row>
    <row r="6168" spans="1:6" x14ac:dyDescent="0.25">
      <c r="A6168" s="576"/>
      <c r="B6168" s="577"/>
      <c r="C6168" s="578"/>
      <c r="D6168" s="461"/>
      <c r="E6168" s="461"/>
      <c r="F6168" s="579"/>
    </row>
    <row r="6169" spans="1:6" x14ac:dyDescent="0.25">
      <c r="A6169" s="576"/>
      <c r="B6169" s="577"/>
      <c r="C6169" s="578"/>
      <c r="D6169" s="461"/>
      <c r="E6169" s="461"/>
      <c r="F6169" s="579"/>
    </row>
    <row r="6170" spans="1:6" x14ac:dyDescent="0.25">
      <c r="A6170" s="576"/>
      <c r="B6170" s="577"/>
      <c r="C6170" s="578"/>
      <c r="D6170" s="461"/>
      <c r="E6170" s="461"/>
      <c r="F6170" s="579"/>
    </row>
    <row r="6171" spans="1:6" x14ac:dyDescent="0.25">
      <c r="A6171" s="576"/>
      <c r="B6171" s="577"/>
      <c r="C6171" s="578"/>
      <c r="D6171" s="461"/>
      <c r="E6171" s="461"/>
      <c r="F6171" s="579"/>
    </row>
    <row r="6172" spans="1:6" x14ac:dyDescent="0.25">
      <c r="A6172" s="576"/>
      <c r="B6172" s="577"/>
      <c r="C6172" s="578"/>
      <c r="D6172" s="461"/>
      <c r="E6172" s="461"/>
      <c r="F6172" s="579"/>
    </row>
    <row r="6173" spans="1:6" x14ac:dyDescent="0.25">
      <c r="A6173" s="576"/>
      <c r="B6173" s="577"/>
      <c r="C6173" s="578"/>
      <c r="D6173" s="461"/>
      <c r="E6173" s="461"/>
      <c r="F6173" s="579"/>
    </row>
    <row r="6174" spans="1:6" x14ac:dyDescent="0.25">
      <c r="A6174" s="576"/>
      <c r="B6174" s="577"/>
      <c r="C6174" s="578"/>
      <c r="D6174" s="461"/>
      <c r="E6174" s="461"/>
      <c r="F6174" s="579"/>
    </row>
    <row r="6175" spans="1:6" x14ac:dyDescent="0.25">
      <c r="A6175" s="576"/>
      <c r="B6175" s="577"/>
      <c r="C6175" s="578"/>
      <c r="D6175" s="461"/>
      <c r="E6175" s="461"/>
      <c r="F6175" s="579"/>
    </row>
    <row r="6176" spans="1:6" x14ac:dyDescent="0.25">
      <c r="A6176" s="576"/>
      <c r="B6176" s="577"/>
      <c r="C6176" s="578"/>
      <c r="D6176" s="461"/>
      <c r="E6176" s="461"/>
      <c r="F6176" s="579"/>
    </row>
    <row r="6177" spans="1:6" x14ac:dyDescent="0.25">
      <c r="A6177" s="576"/>
      <c r="B6177" s="577"/>
      <c r="C6177" s="578"/>
      <c r="D6177" s="461"/>
      <c r="E6177" s="461"/>
      <c r="F6177" s="579"/>
    </row>
    <row r="6178" spans="1:6" x14ac:dyDescent="0.25">
      <c r="A6178" s="576"/>
      <c r="B6178" s="577"/>
      <c r="C6178" s="578"/>
      <c r="D6178" s="461"/>
      <c r="E6178" s="461"/>
      <c r="F6178" s="579"/>
    </row>
    <row r="6179" spans="1:6" x14ac:dyDescent="0.25">
      <c r="A6179" s="576"/>
      <c r="B6179" s="577"/>
      <c r="C6179" s="578"/>
      <c r="D6179" s="461"/>
      <c r="E6179" s="461"/>
      <c r="F6179" s="579"/>
    </row>
    <row r="6180" spans="1:6" x14ac:dyDescent="0.25">
      <c r="A6180" s="576"/>
      <c r="B6180" s="577"/>
      <c r="C6180" s="578"/>
      <c r="D6180" s="461"/>
      <c r="E6180" s="461"/>
      <c r="F6180" s="579"/>
    </row>
    <row r="6181" spans="1:6" x14ac:dyDescent="0.25">
      <c r="A6181" s="576"/>
      <c r="B6181" s="577"/>
      <c r="C6181" s="578"/>
      <c r="D6181" s="461"/>
      <c r="E6181" s="461"/>
      <c r="F6181" s="579"/>
    </row>
    <row r="6182" spans="1:6" x14ac:dyDescent="0.25">
      <c r="A6182" s="576"/>
      <c r="B6182" s="577"/>
      <c r="C6182" s="578"/>
      <c r="D6182" s="461"/>
      <c r="E6182" s="461"/>
      <c r="F6182" s="579"/>
    </row>
    <row r="6183" spans="1:6" x14ac:dyDescent="0.25">
      <c r="A6183" s="576"/>
      <c r="B6183" s="577"/>
      <c r="C6183" s="578"/>
      <c r="D6183" s="461"/>
      <c r="E6183" s="461"/>
      <c r="F6183" s="579"/>
    </row>
    <row r="6184" spans="1:6" x14ac:dyDescent="0.25">
      <c r="A6184" s="576"/>
      <c r="B6184" s="577"/>
      <c r="C6184" s="578"/>
      <c r="D6184" s="461"/>
      <c r="E6184" s="461"/>
      <c r="F6184" s="579"/>
    </row>
    <row r="6185" spans="1:6" x14ac:dyDescent="0.25">
      <c r="A6185" s="576"/>
      <c r="B6185" s="577"/>
      <c r="C6185" s="578"/>
      <c r="D6185" s="461"/>
      <c r="E6185" s="461"/>
      <c r="F6185" s="579"/>
    </row>
    <row r="6186" spans="1:6" x14ac:dyDescent="0.25">
      <c r="A6186" s="576"/>
      <c r="B6186" s="577"/>
      <c r="C6186" s="578"/>
      <c r="D6186" s="461"/>
      <c r="E6186" s="461"/>
      <c r="F6186" s="579"/>
    </row>
    <row r="6187" spans="1:6" x14ac:dyDescent="0.25">
      <c r="A6187" s="576"/>
      <c r="B6187" s="577"/>
      <c r="C6187" s="578"/>
      <c r="D6187" s="461"/>
      <c r="E6187" s="461"/>
      <c r="F6187" s="579"/>
    </row>
    <row r="6188" spans="1:6" x14ac:dyDescent="0.25">
      <c r="A6188" s="576"/>
      <c r="B6188" s="577"/>
      <c r="C6188" s="578"/>
      <c r="D6188" s="461"/>
      <c r="E6188" s="461"/>
      <c r="F6188" s="579"/>
    </row>
    <row r="6189" spans="1:6" x14ac:dyDescent="0.25">
      <c r="A6189" s="576"/>
      <c r="B6189" s="577"/>
      <c r="C6189" s="578"/>
      <c r="D6189" s="461"/>
      <c r="E6189" s="461"/>
      <c r="F6189" s="579"/>
    </row>
    <row r="6190" spans="1:6" x14ac:dyDescent="0.25">
      <c r="A6190" s="576"/>
      <c r="B6190" s="577"/>
      <c r="C6190" s="578"/>
      <c r="D6190" s="461"/>
      <c r="E6190" s="461"/>
      <c r="F6190" s="579"/>
    </row>
    <row r="6191" spans="1:6" x14ac:dyDescent="0.25">
      <c r="A6191" s="576"/>
      <c r="B6191" s="577"/>
      <c r="C6191" s="578"/>
      <c r="D6191" s="461"/>
      <c r="E6191" s="461"/>
      <c r="F6191" s="579"/>
    </row>
    <row r="6192" spans="1:6" x14ac:dyDescent="0.25">
      <c r="A6192" s="576"/>
      <c r="B6192" s="577"/>
      <c r="C6192" s="578"/>
      <c r="D6192" s="461"/>
      <c r="E6192" s="461"/>
      <c r="F6192" s="579"/>
    </row>
    <row r="6193" spans="1:6" x14ac:dyDescent="0.25">
      <c r="A6193" s="576"/>
      <c r="B6193" s="577"/>
      <c r="C6193" s="578"/>
      <c r="D6193" s="461"/>
      <c r="E6193" s="461"/>
      <c r="F6193" s="579"/>
    </row>
    <row r="6194" spans="1:6" x14ac:dyDescent="0.25">
      <c r="A6194" s="576"/>
      <c r="B6194" s="577"/>
      <c r="C6194" s="578"/>
      <c r="D6194" s="461"/>
      <c r="E6194" s="461"/>
      <c r="F6194" s="579"/>
    </row>
    <row r="6195" spans="1:6" x14ac:dyDescent="0.25">
      <c r="A6195" s="576"/>
      <c r="B6195" s="577"/>
      <c r="C6195" s="578"/>
      <c r="D6195" s="461"/>
      <c r="E6195" s="461"/>
      <c r="F6195" s="579"/>
    </row>
    <row r="6196" spans="1:6" x14ac:dyDescent="0.25">
      <c r="A6196" s="576"/>
      <c r="B6196" s="577"/>
      <c r="C6196" s="578"/>
      <c r="D6196" s="461"/>
      <c r="E6196" s="461"/>
      <c r="F6196" s="579"/>
    </row>
    <row r="6197" spans="1:6" x14ac:dyDescent="0.25">
      <c r="A6197" s="576"/>
      <c r="B6197" s="577"/>
      <c r="C6197" s="578"/>
      <c r="D6197" s="461"/>
      <c r="E6197" s="461"/>
      <c r="F6197" s="579"/>
    </row>
    <row r="6198" spans="1:6" x14ac:dyDescent="0.25">
      <c r="A6198" s="576"/>
      <c r="B6198" s="577"/>
      <c r="C6198" s="578"/>
      <c r="D6198" s="461"/>
      <c r="E6198" s="461"/>
      <c r="F6198" s="579"/>
    </row>
    <row r="6199" spans="1:6" x14ac:dyDescent="0.25">
      <c r="A6199" s="576"/>
      <c r="B6199" s="577"/>
      <c r="C6199" s="578"/>
      <c r="D6199" s="461"/>
      <c r="E6199" s="461"/>
      <c r="F6199" s="579"/>
    </row>
    <row r="6200" spans="1:6" x14ac:dyDescent="0.25">
      <c r="A6200" s="576"/>
      <c r="B6200" s="577"/>
      <c r="C6200" s="578"/>
      <c r="D6200" s="461"/>
      <c r="E6200" s="461"/>
      <c r="F6200" s="579"/>
    </row>
    <row r="6201" spans="1:6" x14ac:dyDescent="0.25">
      <c r="A6201" s="576"/>
      <c r="B6201" s="577"/>
      <c r="C6201" s="578"/>
      <c r="D6201" s="461"/>
      <c r="E6201" s="461"/>
      <c r="F6201" s="579"/>
    </row>
    <row r="6202" spans="1:6" x14ac:dyDescent="0.25">
      <c r="A6202" s="576"/>
      <c r="B6202" s="577"/>
      <c r="C6202" s="578"/>
      <c r="D6202" s="461"/>
      <c r="E6202" s="461"/>
      <c r="F6202" s="579"/>
    </row>
    <row r="6203" spans="1:6" x14ac:dyDescent="0.25">
      <c r="A6203" s="576"/>
      <c r="B6203" s="577"/>
      <c r="C6203" s="578"/>
      <c r="D6203" s="461"/>
      <c r="E6203" s="461"/>
      <c r="F6203" s="579"/>
    </row>
    <row r="6204" spans="1:6" x14ac:dyDescent="0.25">
      <c r="A6204" s="576"/>
      <c r="B6204" s="577"/>
      <c r="C6204" s="578"/>
      <c r="D6204" s="461"/>
      <c r="E6204" s="461"/>
      <c r="F6204" s="579"/>
    </row>
    <row r="6205" spans="1:6" x14ac:dyDescent="0.25">
      <c r="A6205" s="576"/>
      <c r="B6205" s="577"/>
      <c r="C6205" s="578"/>
      <c r="D6205" s="461"/>
      <c r="E6205" s="461"/>
      <c r="F6205" s="579"/>
    </row>
    <row r="6206" spans="1:6" x14ac:dyDescent="0.25">
      <c r="A6206" s="576"/>
      <c r="B6206" s="577"/>
      <c r="C6206" s="578"/>
      <c r="D6206" s="461"/>
      <c r="E6206" s="461"/>
      <c r="F6206" s="579"/>
    </row>
    <row r="6207" spans="1:6" x14ac:dyDescent="0.25">
      <c r="A6207" s="576"/>
      <c r="B6207" s="577"/>
      <c r="C6207" s="578"/>
      <c r="D6207" s="461"/>
      <c r="E6207" s="461"/>
      <c r="F6207" s="579"/>
    </row>
    <row r="6208" spans="1:6" x14ac:dyDescent="0.25">
      <c r="A6208" s="576"/>
      <c r="B6208" s="577"/>
      <c r="C6208" s="578"/>
      <c r="D6208" s="461"/>
      <c r="E6208" s="461"/>
      <c r="F6208" s="579"/>
    </row>
    <row r="6209" spans="1:6" x14ac:dyDescent="0.25">
      <c r="A6209" s="576"/>
      <c r="B6209" s="577"/>
      <c r="C6209" s="578"/>
      <c r="D6209" s="461"/>
      <c r="E6209" s="461"/>
      <c r="F6209" s="579"/>
    </row>
    <row r="6210" spans="1:6" x14ac:dyDescent="0.25">
      <c r="A6210" s="576"/>
      <c r="B6210" s="577"/>
      <c r="C6210" s="578"/>
      <c r="D6210" s="461"/>
      <c r="E6210" s="461"/>
      <c r="F6210" s="579"/>
    </row>
    <row r="6211" spans="1:6" x14ac:dyDescent="0.25">
      <c r="A6211" s="576"/>
      <c r="B6211" s="577"/>
      <c r="C6211" s="578"/>
      <c r="D6211" s="461"/>
      <c r="E6211" s="461"/>
      <c r="F6211" s="579"/>
    </row>
    <row r="6212" spans="1:6" x14ac:dyDescent="0.25">
      <c r="A6212" s="576"/>
      <c r="B6212" s="577"/>
      <c r="C6212" s="578"/>
      <c r="D6212" s="461"/>
      <c r="E6212" s="461"/>
      <c r="F6212" s="579"/>
    </row>
    <row r="6213" spans="1:6" x14ac:dyDescent="0.25">
      <c r="A6213" s="576"/>
      <c r="B6213" s="577"/>
      <c r="C6213" s="578"/>
      <c r="D6213" s="461"/>
      <c r="E6213" s="461"/>
      <c r="F6213" s="579"/>
    </row>
    <row r="6214" spans="1:6" x14ac:dyDescent="0.25">
      <c r="A6214" s="576"/>
      <c r="B6214" s="577"/>
      <c r="C6214" s="578"/>
      <c r="D6214" s="461"/>
      <c r="E6214" s="461"/>
      <c r="F6214" s="579"/>
    </row>
    <row r="6215" spans="1:6" x14ac:dyDescent="0.25">
      <c r="A6215" s="576"/>
      <c r="B6215" s="577"/>
      <c r="C6215" s="578"/>
      <c r="D6215" s="461"/>
      <c r="E6215" s="461"/>
      <c r="F6215" s="579"/>
    </row>
    <row r="6216" spans="1:6" x14ac:dyDescent="0.25">
      <c r="A6216" s="576"/>
      <c r="B6216" s="577"/>
      <c r="C6216" s="578"/>
      <c r="D6216" s="461"/>
      <c r="E6216" s="461"/>
      <c r="F6216" s="579"/>
    </row>
    <row r="6217" spans="1:6" x14ac:dyDescent="0.25">
      <c r="A6217" s="576"/>
      <c r="B6217" s="577"/>
      <c r="C6217" s="578"/>
      <c r="D6217" s="461"/>
      <c r="E6217" s="461"/>
      <c r="F6217" s="579"/>
    </row>
    <row r="6218" spans="1:6" x14ac:dyDescent="0.25">
      <c r="A6218" s="576"/>
      <c r="B6218" s="577"/>
      <c r="C6218" s="578"/>
      <c r="D6218" s="461"/>
      <c r="E6218" s="461"/>
      <c r="F6218" s="579"/>
    </row>
    <row r="6219" spans="1:6" x14ac:dyDescent="0.25">
      <c r="A6219" s="576"/>
      <c r="B6219" s="577"/>
      <c r="C6219" s="578"/>
      <c r="D6219" s="461"/>
      <c r="E6219" s="461"/>
      <c r="F6219" s="579"/>
    </row>
    <row r="6220" spans="1:6" x14ac:dyDescent="0.25">
      <c r="A6220" s="576"/>
      <c r="B6220" s="577"/>
      <c r="C6220" s="578"/>
      <c r="D6220" s="461"/>
      <c r="E6220" s="461"/>
      <c r="F6220" s="579"/>
    </row>
    <row r="6221" spans="1:6" x14ac:dyDescent="0.25">
      <c r="A6221" s="576"/>
      <c r="B6221" s="577"/>
      <c r="C6221" s="578"/>
      <c r="D6221" s="461"/>
      <c r="E6221" s="461"/>
      <c r="F6221" s="579"/>
    </row>
    <row r="6222" spans="1:6" x14ac:dyDescent="0.25">
      <c r="A6222" s="576"/>
      <c r="B6222" s="577"/>
      <c r="C6222" s="578"/>
      <c r="D6222" s="461"/>
      <c r="E6222" s="461"/>
      <c r="F6222" s="579"/>
    </row>
    <row r="6223" spans="1:6" x14ac:dyDescent="0.25">
      <c r="A6223" s="576"/>
      <c r="B6223" s="577"/>
      <c r="C6223" s="578"/>
      <c r="D6223" s="461"/>
      <c r="E6223" s="461"/>
      <c r="F6223" s="579"/>
    </row>
    <row r="6224" spans="1:6" x14ac:dyDescent="0.25">
      <c r="A6224" s="576"/>
      <c r="B6224" s="577"/>
      <c r="C6224" s="578"/>
      <c r="D6224" s="461"/>
      <c r="E6224" s="461"/>
      <c r="F6224" s="579"/>
    </row>
    <row r="6225" spans="1:6" x14ac:dyDescent="0.25">
      <c r="A6225" s="576"/>
      <c r="B6225" s="577"/>
      <c r="C6225" s="578"/>
      <c r="D6225" s="461"/>
      <c r="E6225" s="461"/>
      <c r="F6225" s="579"/>
    </row>
    <row r="6226" spans="1:6" x14ac:dyDescent="0.25">
      <c r="A6226" s="576"/>
      <c r="B6226" s="577"/>
      <c r="C6226" s="578"/>
      <c r="D6226" s="461"/>
      <c r="E6226" s="461"/>
      <c r="F6226" s="579"/>
    </row>
    <row r="6227" spans="1:6" x14ac:dyDescent="0.25">
      <c r="A6227" s="576"/>
      <c r="B6227" s="577"/>
      <c r="C6227" s="578"/>
      <c r="D6227" s="461"/>
      <c r="E6227" s="461"/>
      <c r="F6227" s="579"/>
    </row>
    <row r="6228" spans="1:6" x14ac:dyDescent="0.25">
      <c r="A6228" s="576"/>
      <c r="B6228" s="577"/>
      <c r="C6228" s="578"/>
      <c r="D6228" s="461"/>
      <c r="E6228" s="461"/>
      <c r="F6228" s="579"/>
    </row>
    <row r="6229" spans="1:6" x14ac:dyDescent="0.25">
      <c r="A6229" s="576"/>
      <c r="B6229" s="577"/>
      <c r="C6229" s="578"/>
      <c r="D6229" s="461"/>
      <c r="E6229" s="461"/>
      <c r="F6229" s="579"/>
    </row>
    <row r="6230" spans="1:6" x14ac:dyDescent="0.25">
      <c r="A6230" s="576"/>
      <c r="B6230" s="577"/>
      <c r="C6230" s="578"/>
      <c r="D6230" s="461"/>
      <c r="E6230" s="461"/>
      <c r="F6230" s="579"/>
    </row>
    <row r="6231" spans="1:6" x14ac:dyDescent="0.25">
      <c r="A6231" s="576"/>
      <c r="B6231" s="577"/>
      <c r="C6231" s="578"/>
      <c r="D6231" s="461"/>
      <c r="E6231" s="461"/>
      <c r="F6231" s="579"/>
    </row>
    <row r="6232" spans="1:6" x14ac:dyDescent="0.25">
      <c r="A6232" s="576"/>
      <c r="B6232" s="577"/>
      <c r="C6232" s="578"/>
      <c r="D6232" s="461"/>
      <c r="E6232" s="461"/>
      <c r="F6232" s="579"/>
    </row>
    <row r="6233" spans="1:6" x14ac:dyDescent="0.25">
      <c r="A6233" s="576"/>
      <c r="B6233" s="577"/>
      <c r="C6233" s="578"/>
      <c r="D6233" s="461"/>
      <c r="E6233" s="461"/>
      <c r="F6233" s="579"/>
    </row>
    <row r="6234" spans="1:6" x14ac:dyDescent="0.25">
      <c r="A6234" s="576"/>
      <c r="B6234" s="577"/>
      <c r="C6234" s="578"/>
      <c r="D6234" s="461"/>
      <c r="E6234" s="461"/>
      <c r="F6234" s="579"/>
    </row>
    <row r="6235" spans="1:6" x14ac:dyDescent="0.25">
      <c r="A6235" s="576"/>
      <c r="B6235" s="577"/>
      <c r="C6235" s="578"/>
      <c r="D6235" s="461"/>
      <c r="E6235" s="461"/>
      <c r="F6235" s="579"/>
    </row>
    <row r="6236" spans="1:6" x14ac:dyDescent="0.25">
      <c r="A6236" s="576"/>
      <c r="B6236" s="577"/>
      <c r="C6236" s="578"/>
      <c r="D6236" s="461"/>
      <c r="E6236" s="461"/>
      <c r="F6236" s="579"/>
    </row>
    <row r="6237" spans="1:6" x14ac:dyDescent="0.25">
      <c r="A6237" s="576"/>
      <c r="B6237" s="577"/>
      <c r="C6237" s="578"/>
      <c r="D6237" s="461"/>
      <c r="E6237" s="461"/>
      <c r="F6237" s="579"/>
    </row>
    <row r="6238" spans="1:6" x14ac:dyDescent="0.25">
      <c r="A6238" s="576"/>
      <c r="B6238" s="577"/>
      <c r="C6238" s="578"/>
      <c r="D6238" s="461"/>
      <c r="E6238" s="461"/>
      <c r="F6238" s="579"/>
    </row>
    <row r="6239" spans="1:6" x14ac:dyDescent="0.25">
      <c r="A6239" s="576"/>
      <c r="B6239" s="577"/>
      <c r="C6239" s="578"/>
      <c r="D6239" s="461"/>
      <c r="E6239" s="461"/>
      <c r="F6239" s="579"/>
    </row>
    <row r="6240" spans="1:6" x14ac:dyDescent="0.25">
      <c r="A6240" s="576"/>
      <c r="B6240" s="577"/>
      <c r="C6240" s="578"/>
      <c r="D6240" s="461"/>
      <c r="E6240" s="461"/>
      <c r="F6240" s="579"/>
    </row>
    <row r="6241" spans="1:6" x14ac:dyDescent="0.25">
      <c r="A6241" s="576"/>
      <c r="B6241" s="577"/>
      <c r="C6241" s="578"/>
      <c r="D6241" s="461"/>
      <c r="E6241" s="461"/>
      <c r="F6241" s="579"/>
    </row>
    <row r="6242" spans="1:6" x14ac:dyDescent="0.25">
      <c r="A6242" s="576"/>
      <c r="B6242" s="577"/>
      <c r="C6242" s="578"/>
      <c r="D6242" s="461"/>
      <c r="E6242" s="461"/>
      <c r="F6242" s="579"/>
    </row>
    <row r="6243" spans="1:6" x14ac:dyDescent="0.25">
      <c r="A6243" s="576"/>
      <c r="B6243" s="577"/>
      <c r="C6243" s="578"/>
      <c r="D6243" s="461"/>
      <c r="E6243" s="461"/>
      <c r="F6243" s="579"/>
    </row>
    <row r="6244" spans="1:6" x14ac:dyDescent="0.25">
      <c r="A6244" s="576"/>
      <c r="B6244" s="577"/>
      <c r="C6244" s="578"/>
      <c r="D6244" s="461"/>
      <c r="E6244" s="461"/>
      <c r="F6244" s="579"/>
    </row>
    <row r="6245" spans="1:6" x14ac:dyDescent="0.25">
      <c r="A6245" s="576"/>
      <c r="B6245" s="577"/>
      <c r="C6245" s="578"/>
      <c r="D6245" s="461"/>
      <c r="E6245" s="461"/>
      <c r="F6245" s="579"/>
    </row>
    <row r="6246" spans="1:6" x14ac:dyDescent="0.25">
      <c r="A6246" s="576"/>
      <c r="B6246" s="577"/>
      <c r="C6246" s="578"/>
      <c r="D6246" s="461"/>
      <c r="E6246" s="461"/>
      <c r="F6246" s="579"/>
    </row>
    <row r="6247" spans="1:6" x14ac:dyDescent="0.25">
      <c r="A6247" s="576"/>
      <c r="B6247" s="577"/>
      <c r="C6247" s="578"/>
      <c r="D6247" s="461"/>
      <c r="E6247" s="461"/>
      <c r="F6247" s="579"/>
    </row>
    <row r="6248" spans="1:6" x14ac:dyDescent="0.25">
      <c r="A6248" s="576"/>
      <c r="B6248" s="577"/>
      <c r="C6248" s="578"/>
      <c r="D6248" s="461"/>
      <c r="E6248" s="461"/>
      <c r="F6248" s="579"/>
    </row>
    <row r="6249" spans="1:6" x14ac:dyDescent="0.25">
      <c r="A6249" s="576"/>
      <c r="B6249" s="577"/>
      <c r="C6249" s="578"/>
      <c r="D6249" s="461"/>
      <c r="E6249" s="461"/>
      <c r="F6249" s="579"/>
    </row>
    <row r="6250" spans="1:6" x14ac:dyDescent="0.25">
      <c r="A6250" s="576"/>
      <c r="B6250" s="577"/>
      <c r="C6250" s="578"/>
      <c r="D6250" s="461"/>
      <c r="E6250" s="461"/>
      <c r="F6250" s="579"/>
    </row>
    <row r="6251" spans="1:6" x14ac:dyDescent="0.25">
      <c r="A6251" s="576"/>
      <c r="B6251" s="577"/>
      <c r="C6251" s="578"/>
      <c r="D6251" s="461"/>
      <c r="E6251" s="461"/>
      <c r="F6251" s="579"/>
    </row>
    <row r="6252" spans="1:6" x14ac:dyDescent="0.25">
      <c r="A6252" s="576"/>
      <c r="B6252" s="577"/>
      <c r="C6252" s="578"/>
      <c r="D6252" s="461"/>
      <c r="E6252" s="461"/>
      <c r="F6252" s="579"/>
    </row>
    <row r="6253" spans="1:6" x14ac:dyDescent="0.25">
      <c r="A6253" s="576"/>
      <c r="B6253" s="577"/>
      <c r="C6253" s="578"/>
      <c r="D6253" s="461"/>
      <c r="E6253" s="461"/>
      <c r="F6253" s="579"/>
    </row>
    <row r="6254" spans="1:6" x14ac:dyDescent="0.25">
      <c r="A6254" s="576"/>
      <c r="B6254" s="577"/>
      <c r="C6254" s="578"/>
      <c r="D6254" s="461"/>
      <c r="E6254" s="461"/>
      <c r="F6254" s="579"/>
    </row>
    <row r="6255" spans="1:6" x14ac:dyDescent="0.25">
      <c r="A6255" s="576"/>
      <c r="B6255" s="577"/>
      <c r="C6255" s="578"/>
      <c r="D6255" s="461"/>
      <c r="E6255" s="461"/>
      <c r="F6255" s="579"/>
    </row>
    <row r="6256" spans="1:6" x14ac:dyDescent="0.25">
      <c r="A6256" s="576"/>
      <c r="B6256" s="577"/>
      <c r="C6256" s="578"/>
      <c r="D6256" s="461"/>
      <c r="E6256" s="461"/>
      <c r="F6256" s="579"/>
    </row>
    <row r="6257" spans="1:6" x14ac:dyDescent="0.25">
      <c r="A6257" s="576"/>
      <c r="B6257" s="577"/>
      <c r="C6257" s="578"/>
      <c r="D6257" s="461"/>
      <c r="E6257" s="461"/>
      <c r="F6257" s="579"/>
    </row>
    <row r="6258" spans="1:6" x14ac:dyDescent="0.25">
      <c r="A6258" s="576"/>
      <c r="B6258" s="577"/>
      <c r="C6258" s="578"/>
      <c r="D6258" s="461"/>
      <c r="E6258" s="461"/>
      <c r="F6258" s="579"/>
    </row>
    <row r="6259" spans="1:6" x14ac:dyDescent="0.25">
      <c r="A6259" s="576"/>
      <c r="B6259" s="577"/>
      <c r="C6259" s="578"/>
      <c r="D6259" s="461"/>
      <c r="E6259" s="461"/>
      <c r="F6259" s="579"/>
    </row>
    <row r="6260" spans="1:6" x14ac:dyDescent="0.25">
      <c r="A6260" s="576"/>
      <c r="B6260" s="577"/>
      <c r="C6260" s="578"/>
      <c r="D6260" s="461"/>
      <c r="E6260" s="461"/>
      <c r="F6260" s="579"/>
    </row>
    <row r="6261" spans="1:6" x14ac:dyDescent="0.25">
      <c r="A6261" s="576"/>
      <c r="B6261" s="577"/>
      <c r="C6261" s="578"/>
      <c r="D6261" s="461"/>
      <c r="E6261" s="461"/>
      <c r="F6261" s="579"/>
    </row>
    <row r="6262" spans="1:6" x14ac:dyDescent="0.25">
      <c r="A6262" s="576"/>
      <c r="B6262" s="577"/>
      <c r="C6262" s="578"/>
      <c r="D6262" s="461"/>
      <c r="E6262" s="461"/>
      <c r="F6262" s="579"/>
    </row>
    <row r="6263" spans="1:6" x14ac:dyDescent="0.25">
      <c r="A6263" s="576"/>
      <c r="B6263" s="577"/>
      <c r="C6263" s="578"/>
      <c r="D6263" s="461"/>
      <c r="E6263" s="461"/>
      <c r="F6263" s="579"/>
    </row>
    <row r="6264" spans="1:6" x14ac:dyDescent="0.25">
      <c r="A6264" s="576"/>
      <c r="B6264" s="577"/>
      <c r="C6264" s="578"/>
      <c r="D6264" s="461"/>
      <c r="E6264" s="461"/>
      <c r="F6264" s="579"/>
    </row>
    <row r="6265" spans="1:6" x14ac:dyDescent="0.25">
      <c r="A6265" s="576"/>
      <c r="B6265" s="577"/>
      <c r="C6265" s="578"/>
      <c r="D6265" s="461"/>
      <c r="E6265" s="461"/>
      <c r="F6265" s="579"/>
    </row>
    <row r="6266" spans="1:6" x14ac:dyDescent="0.25">
      <c r="A6266" s="576"/>
      <c r="B6266" s="577"/>
      <c r="C6266" s="578"/>
      <c r="D6266" s="461"/>
      <c r="E6266" s="461"/>
      <c r="F6266" s="579"/>
    </row>
    <row r="6267" spans="1:6" x14ac:dyDescent="0.25">
      <c r="A6267" s="576"/>
      <c r="B6267" s="577"/>
      <c r="C6267" s="578"/>
      <c r="D6267" s="461"/>
      <c r="E6267" s="461"/>
      <c r="F6267" s="579"/>
    </row>
    <row r="6268" spans="1:6" x14ac:dyDescent="0.25">
      <c r="A6268" s="576"/>
      <c r="B6268" s="577"/>
      <c r="C6268" s="578"/>
      <c r="D6268" s="461"/>
      <c r="E6268" s="461"/>
      <c r="F6268" s="579"/>
    </row>
    <row r="6269" spans="1:6" x14ac:dyDescent="0.25">
      <c r="A6269" s="576"/>
      <c r="B6269" s="577"/>
      <c r="C6269" s="578"/>
      <c r="D6269" s="461"/>
      <c r="E6269" s="461"/>
      <c r="F6269" s="579"/>
    </row>
    <row r="6270" spans="1:6" x14ac:dyDescent="0.25">
      <c r="A6270" s="576"/>
      <c r="B6270" s="577"/>
      <c r="C6270" s="578"/>
      <c r="D6270" s="461"/>
      <c r="E6270" s="461"/>
      <c r="F6270" s="579"/>
    </row>
    <row r="6271" spans="1:6" x14ac:dyDescent="0.25">
      <c r="A6271" s="576"/>
      <c r="B6271" s="577"/>
      <c r="C6271" s="578"/>
      <c r="D6271" s="461"/>
      <c r="E6271" s="461"/>
      <c r="F6271" s="579"/>
    </row>
    <row r="6272" spans="1:6" x14ac:dyDescent="0.25">
      <c r="A6272" s="576"/>
      <c r="B6272" s="577"/>
      <c r="C6272" s="578"/>
      <c r="D6272" s="461"/>
      <c r="E6272" s="461"/>
      <c r="F6272" s="579"/>
    </row>
    <row r="6273" spans="1:6" x14ac:dyDescent="0.25">
      <c r="A6273" s="576"/>
      <c r="B6273" s="577"/>
      <c r="C6273" s="578"/>
      <c r="D6273" s="461"/>
      <c r="E6273" s="461"/>
      <c r="F6273" s="579"/>
    </row>
    <row r="6274" spans="1:6" x14ac:dyDescent="0.25">
      <c r="A6274" s="576"/>
      <c r="B6274" s="577"/>
      <c r="C6274" s="578"/>
      <c r="D6274" s="461"/>
      <c r="E6274" s="461"/>
      <c r="F6274" s="579"/>
    </row>
    <row r="6275" spans="1:6" x14ac:dyDescent="0.25">
      <c r="A6275" s="576"/>
      <c r="B6275" s="577"/>
      <c r="C6275" s="578"/>
      <c r="D6275" s="461"/>
      <c r="E6275" s="461"/>
      <c r="F6275" s="579"/>
    </row>
    <row r="6276" spans="1:6" x14ac:dyDescent="0.25">
      <c r="A6276" s="576"/>
      <c r="B6276" s="577"/>
      <c r="C6276" s="578"/>
      <c r="D6276" s="461"/>
      <c r="E6276" s="461"/>
      <c r="F6276" s="579"/>
    </row>
    <row r="6277" spans="1:6" x14ac:dyDescent="0.25">
      <c r="A6277" s="576"/>
      <c r="B6277" s="577"/>
      <c r="C6277" s="578"/>
      <c r="D6277" s="461"/>
      <c r="E6277" s="461"/>
      <c r="F6277" s="579"/>
    </row>
    <row r="6278" spans="1:6" x14ac:dyDescent="0.25">
      <c r="A6278" s="576"/>
      <c r="B6278" s="577"/>
      <c r="C6278" s="578"/>
      <c r="D6278" s="461"/>
      <c r="E6278" s="461"/>
      <c r="F6278" s="579"/>
    </row>
    <row r="6279" spans="1:6" x14ac:dyDescent="0.25">
      <c r="A6279" s="576"/>
      <c r="B6279" s="577"/>
      <c r="C6279" s="578"/>
      <c r="D6279" s="461"/>
      <c r="E6279" s="461"/>
      <c r="F6279" s="579"/>
    </row>
    <row r="6280" spans="1:6" x14ac:dyDescent="0.25">
      <c r="A6280" s="576"/>
      <c r="B6280" s="577"/>
      <c r="C6280" s="578"/>
      <c r="D6280" s="461"/>
      <c r="E6280" s="461"/>
      <c r="F6280" s="579"/>
    </row>
    <row r="6281" spans="1:6" x14ac:dyDescent="0.25">
      <c r="A6281" s="576"/>
      <c r="B6281" s="577"/>
      <c r="C6281" s="578"/>
      <c r="D6281" s="461"/>
      <c r="E6281" s="461"/>
      <c r="F6281" s="579"/>
    </row>
    <row r="6282" spans="1:6" x14ac:dyDescent="0.25">
      <c r="A6282" s="576"/>
      <c r="B6282" s="577"/>
      <c r="C6282" s="578"/>
      <c r="D6282" s="461"/>
      <c r="E6282" s="461"/>
      <c r="F6282" s="579"/>
    </row>
    <row r="6283" spans="1:6" x14ac:dyDescent="0.25">
      <c r="A6283" s="576"/>
      <c r="B6283" s="577"/>
      <c r="C6283" s="578"/>
      <c r="D6283" s="461"/>
      <c r="E6283" s="461"/>
      <c r="F6283" s="579"/>
    </row>
    <row r="6284" spans="1:6" x14ac:dyDescent="0.25">
      <c r="A6284" s="576"/>
      <c r="B6284" s="577"/>
      <c r="C6284" s="578"/>
      <c r="D6284" s="461"/>
      <c r="E6284" s="461"/>
      <c r="F6284" s="579"/>
    </row>
    <row r="6285" spans="1:6" x14ac:dyDescent="0.25">
      <c r="A6285" s="576"/>
      <c r="B6285" s="577"/>
      <c r="C6285" s="578"/>
      <c r="D6285" s="461"/>
      <c r="E6285" s="461"/>
      <c r="F6285" s="579"/>
    </row>
    <row r="6286" spans="1:6" x14ac:dyDescent="0.25">
      <c r="A6286" s="576"/>
      <c r="B6286" s="577"/>
      <c r="C6286" s="578"/>
      <c r="D6286" s="461"/>
      <c r="E6286" s="461"/>
      <c r="F6286" s="579"/>
    </row>
    <row r="6287" spans="1:6" x14ac:dyDescent="0.25">
      <c r="A6287" s="576"/>
      <c r="B6287" s="577"/>
      <c r="C6287" s="578"/>
      <c r="D6287" s="461"/>
      <c r="E6287" s="461"/>
      <c r="F6287" s="579"/>
    </row>
    <row r="6288" spans="1:6" x14ac:dyDescent="0.25">
      <c r="A6288" s="576"/>
      <c r="B6288" s="577"/>
      <c r="C6288" s="578"/>
      <c r="D6288" s="461"/>
      <c r="E6288" s="461"/>
      <c r="F6288" s="579"/>
    </row>
    <row r="6289" spans="1:6" x14ac:dyDescent="0.25">
      <c r="A6289" s="576"/>
      <c r="B6289" s="577"/>
      <c r="C6289" s="578"/>
      <c r="D6289" s="461"/>
      <c r="E6289" s="461"/>
      <c r="F6289" s="579"/>
    </row>
    <row r="6290" spans="1:6" x14ac:dyDescent="0.25">
      <c r="A6290" s="576"/>
      <c r="B6290" s="577"/>
      <c r="C6290" s="578"/>
      <c r="D6290" s="461"/>
      <c r="E6290" s="461"/>
      <c r="F6290" s="579"/>
    </row>
    <row r="6291" spans="1:6" x14ac:dyDescent="0.25">
      <c r="A6291" s="576"/>
      <c r="B6291" s="577"/>
      <c r="C6291" s="578"/>
      <c r="D6291" s="461"/>
      <c r="E6291" s="461"/>
      <c r="F6291" s="579"/>
    </row>
    <row r="6292" spans="1:6" x14ac:dyDescent="0.25">
      <c r="A6292" s="576"/>
      <c r="B6292" s="577"/>
      <c r="C6292" s="578"/>
      <c r="D6292" s="461"/>
      <c r="E6292" s="461"/>
      <c r="F6292" s="579"/>
    </row>
    <row r="6293" spans="1:6" x14ac:dyDescent="0.25">
      <c r="A6293" s="576"/>
      <c r="B6293" s="577"/>
      <c r="C6293" s="578"/>
      <c r="D6293" s="461"/>
      <c r="E6293" s="461"/>
      <c r="F6293" s="579"/>
    </row>
    <row r="6294" spans="1:6" x14ac:dyDescent="0.25">
      <c r="A6294" s="576"/>
      <c r="B6294" s="577"/>
      <c r="C6294" s="578"/>
      <c r="D6294" s="461"/>
      <c r="E6294" s="461"/>
      <c r="F6294" s="579"/>
    </row>
    <row r="6295" spans="1:6" x14ac:dyDescent="0.25">
      <c r="A6295" s="576"/>
      <c r="B6295" s="577"/>
      <c r="C6295" s="578"/>
      <c r="D6295" s="461"/>
      <c r="E6295" s="461"/>
      <c r="F6295" s="579"/>
    </row>
    <row r="6296" spans="1:6" x14ac:dyDescent="0.25">
      <c r="A6296" s="576"/>
      <c r="B6296" s="577"/>
      <c r="C6296" s="578"/>
      <c r="D6296" s="461"/>
      <c r="E6296" s="461"/>
      <c r="F6296" s="579"/>
    </row>
    <row r="6297" spans="1:6" x14ac:dyDescent="0.25">
      <c r="A6297" s="576"/>
      <c r="B6297" s="577"/>
      <c r="C6297" s="578"/>
      <c r="D6297" s="461"/>
      <c r="E6297" s="461"/>
      <c r="F6297" s="579"/>
    </row>
    <row r="6298" spans="1:6" x14ac:dyDescent="0.25">
      <c r="A6298" s="576"/>
      <c r="B6298" s="577"/>
      <c r="C6298" s="578"/>
      <c r="D6298" s="461"/>
      <c r="E6298" s="461"/>
      <c r="F6298" s="579"/>
    </row>
    <row r="6299" spans="1:6" x14ac:dyDescent="0.25">
      <c r="A6299" s="576"/>
      <c r="B6299" s="577"/>
      <c r="C6299" s="578"/>
      <c r="D6299" s="461"/>
      <c r="E6299" s="461"/>
      <c r="F6299" s="579"/>
    </row>
    <row r="6300" spans="1:6" x14ac:dyDescent="0.25">
      <c r="A6300" s="576"/>
      <c r="B6300" s="577"/>
      <c r="C6300" s="578"/>
      <c r="D6300" s="461"/>
      <c r="E6300" s="461"/>
      <c r="F6300" s="579"/>
    </row>
    <row r="6301" spans="1:6" x14ac:dyDescent="0.25">
      <c r="A6301" s="576"/>
      <c r="B6301" s="577"/>
      <c r="C6301" s="578"/>
      <c r="D6301" s="461"/>
      <c r="E6301" s="461"/>
      <c r="F6301" s="579"/>
    </row>
    <row r="6302" spans="1:6" x14ac:dyDescent="0.25">
      <c r="A6302" s="576"/>
      <c r="B6302" s="577"/>
      <c r="C6302" s="578"/>
      <c r="D6302" s="461"/>
      <c r="E6302" s="461"/>
      <c r="F6302" s="579"/>
    </row>
    <row r="6303" spans="1:6" x14ac:dyDescent="0.25">
      <c r="A6303" s="576"/>
      <c r="B6303" s="577"/>
      <c r="C6303" s="578"/>
      <c r="D6303" s="461"/>
      <c r="E6303" s="461"/>
      <c r="F6303" s="579"/>
    </row>
    <row r="6304" spans="1:6" x14ac:dyDescent="0.25">
      <c r="A6304" s="576"/>
      <c r="B6304" s="577"/>
      <c r="C6304" s="578"/>
      <c r="D6304" s="461"/>
      <c r="E6304" s="461"/>
      <c r="F6304" s="579"/>
    </row>
    <row r="6305" spans="1:6" x14ac:dyDescent="0.25">
      <c r="A6305" s="576"/>
      <c r="B6305" s="577"/>
      <c r="C6305" s="578"/>
      <c r="D6305" s="461"/>
      <c r="E6305" s="461"/>
      <c r="F6305" s="579"/>
    </row>
    <row r="6306" spans="1:6" x14ac:dyDescent="0.25">
      <c r="A6306" s="576"/>
      <c r="B6306" s="577"/>
      <c r="C6306" s="578"/>
      <c r="D6306" s="461"/>
      <c r="E6306" s="461"/>
      <c r="F6306" s="579"/>
    </row>
    <row r="6307" spans="1:6" x14ac:dyDescent="0.25">
      <c r="A6307" s="576"/>
      <c r="B6307" s="577"/>
      <c r="C6307" s="578"/>
      <c r="D6307" s="461"/>
      <c r="E6307" s="461"/>
      <c r="F6307" s="579"/>
    </row>
    <row r="6308" spans="1:6" x14ac:dyDescent="0.25">
      <c r="A6308" s="576"/>
      <c r="B6308" s="577"/>
      <c r="C6308" s="578"/>
      <c r="D6308" s="461"/>
      <c r="E6308" s="461"/>
      <c r="F6308" s="579"/>
    </row>
    <row r="6309" spans="1:6" x14ac:dyDescent="0.25">
      <c r="A6309" s="576"/>
      <c r="B6309" s="577"/>
      <c r="C6309" s="578"/>
      <c r="D6309" s="461"/>
      <c r="E6309" s="461"/>
      <c r="F6309" s="579"/>
    </row>
    <row r="6310" spans="1:6" x14ac:dyDescent="0.25">
      <c r="A6310" s="576"/>
      <c r="B6310" s="577"/>
      <c r="C6310" s="578"/>
      <c r="D6310" s="461"/>
      <c r="E6310" s="461"/>
      <c r="F6310" s="579"/>
    </row>
    <row r="6311" spans="1:6" x14ac:dyDescent="0.25">
      <c r="A6311" s="576"/>
      <c r="B6311" s="577"/>
      <c r="C6311" s="578"/>
      <c r="D6311" s="461"/>
      <c r="E6311" s="461"/>
      <c r="F6311" s="579"/>
    </row>
    <row r="6312" spans="1:6" x14ac:dyDescent="0.25">
      <c r="A6312" s="576"/>
      <c r="B6312" s="577"/>
      <c r="C6312" s="578"/>
      <c r="D6312" s="461"/>
      <c r="E6312" s="461"/>
      <c r="F6312" s="579"/>
    </row>
    <row r="6313" spans="1:6" x14ac:dyDescent="0.25">
      <c r="A6313" s="576"/>
      <c r="B6313" s="577"/>
      <c r="C6313" s="578"/>
      <c r="D6313" s="461"/>
      <c r="E6313" s="461"/>
      <c r="F6313" s="579"/>
    </row>
    <row r="6314" spans="1:6" x14ac:dyDescent="0.25">
      <c r="A6314" s="576"/>
      <c r="B6314" s="577"/>
      <c r="C6314" s="578"/>
      <c r="D6314" s="461"/>
      <c r="E6314" s="461"/>
      <c r="F6314" s="579"/>
    </row>
    <row r="6315" spans="1:6" x14ac:dyDescent="0.25">
      <c r="A6315" s="576"/>
      <c r="B6315" s="577"/>
      <c r="C6315" s="578"/>
      <c r="D6315" s="461"/>
      <c r="E6315" s="461"/>
      <c r="F6315" s="579"/>
    </row>
    <row r="6316" spans="1:6" x14ac:dyDescent="0.25">
      <c r="A6316" s="576"/>
      <c r="B6316" s="577"/>
      <c r="C6316" s="578"/>
      <c r="D6316" s="461"/>
      <c r="E6316" s="461"/>
      <c r="F6316" s="579"/>
    </row>
    <row r="6317" spans="1:6" x14ac:dyDescent="0.25">
      <c r="A6317" s="576"/>
      <c r="B6317" s="577"/>
      <c r="C6317" s="578"/>
      <c r="D6317" s="461"/>
      <c r="E6317" s="461"/>
      <c r="F6317" s="579"/>
    </row>
    <row r="6318" spans="1:6" x14ac:dyDescent="0.25">
      <c r="A6318" s="576"/>
      <c r="B6318" s="577"/>
      <c r="C6318" s="578"/>
      <c r="D6318" s="461"/>
      <c r="E6318" s="461"/>
      <c r="F6318" s="579"/>
    </row>
    <row r="6319" spans="1:6" x14ac:dyDescent="0.25">
      <c r="A6319" s="576"/>
      <c r="B6319" s="577"/>
      <c r="C6319" s="578"/>
      <c r="D6319" s="461"/>
      <c r="E6319" s="461"/>
      <c r="F6319" s="579"/>
    </row>
    <row r="6320" spans="1:6" x14ac:dyDescent="0.25">
      <c r="A6320" s="576"/>
      <c r="B6320" s="577"/>
      <c r="C6320" s="578"/>
      <c r="D6320" s="461"/>
      <c r="E6320" s="461"/>
      <c r="F6320" s="579"/>
    </row>
    <row r="6321" spans="1:6" x14ac:dyDescent="0.25">
      <c r="A6321" s="576"/>
      <c r="B6321" s="577"/>
      <c r="C6321" s="578"/>
      <c r="D6321" s="461"/>
      <c r="E6321" s="461"/>
      <c r="F6321" s="579"/>
    </row>
    <row r="6322" spans="1:6" x14ac:dyDescent="0.25">
      <c r="A6322" s="576"/>
      <c r="B6322" s="577"/>
      <c r="C6322" s="578"/>
      <c r="D6322" s="461"/>
      <c r="E6322" s="461"/>
      <c r="F6322" s="579"/>
    </row>
    <row r="6323" spans="1:6" x14ac:dyDescent="0.25">
      <c r="A6323" s="576"/>
      <c r="B6323" s="577"/>
      <c r="C6323" s="578"/>
      <c r="D6323" s="461"/>
      <c r="E6323" s="461"/>
      <c r="F6323" s="579"/>
    </row>
    <row r="6324" spans="1:6" x14ac:dyDescent="0.25">
      <c r="A6324" s="576"/>
      <c r="B6324" s="577"/>
      <c r="C6324" s="578"/>
      <c r="D6324" s="461"/>
      <c r="E6324" s="461"/>
      <c r="F6324" s="579"/>
    </row>
    <row r="6325" spans="1:6" x14ac:dyDescent="0.25">
      <c r="A6325" s="576"/>
      <c r="B6325" s="577"/>
      <c r="C6325" s="578"/>
      <c r="D6325" s="461"/>
      <c r="E6325" s="461"/>
      <c r="F6325" s="579"/>
    </row>
    <row r="6326" spans="1:6" x14ac:dyDescent="0.25">
      <c r="A6326" s="576"/>
      <c r="B6326" s="577"/>
      <c r="C6326" s="578"/>
      <c r="D6326" s="461"/>
      <c r="E6326" s="461"/>
      <c r="F6326" s="579"/>
    </row>
    <row r="6327" spans="1:6" x14ac:dyDescent="0.25">
      <c r="A6327" s="576"/>
      <c r="B6327" s="577"/>
      <c r="C6327" s="578"/>
      <c r="D6327" s="461"/>
      <c r="E6327" s="461"/>
      <c r="F6327" s="579"/>
    </row>
    <row r="6328" spans="1:6" x14ac:dyDescent="0.25">
      <c r="A6328" s="576"/>
      <c r="B6328" s="577"/>
      <c r="C6328" s="578"/>
      <c r="D6328" s="461"/>
      <c r="E6328" s="461"/>
      <c r="F6328" s="579"/>
    </row>
    <row r="6329" spans="1:6" x14ac:dyDescent="0.25">
      <c r="A6329" s="576"/>
      <c r="B6329" s="577"/>
      <c r="C6329" s="578"/>
      <c r="D6329" s="461"/>
      <c r="E6329" s="461"/>
      <c r="F6329" s="579"/>
    </row>
    <row r="6330" spans="1:6" x14ac:dyDescent="0.25">
      <c r="A6330" s="576"/>
      <c r="B6330" s="577"/>
      <c r="C6330" s="578"/>
      <c r="D6330" s="461"/>
      <c r="E6330" s="461"/>
      <c r="F6330" s="579"/>
    </row>
    <row r="6331" spans="1:6" x14ac:dyDescent="0.25">
      <c r="A6331" s="576"/>
      <c r="B6331" s="577"/>
      <c r="C6331" s="578"/>
      <c r="D6331" s="461"/>
      <c r="E6331" s="461"/>
      <c r="F6331" s="579"/>
    </row>
    <row r="6332" spans="1:6" x14ac:dyDescent="0.25">
      <c r="A6332" s="576"/>
      <c r="B6332" s="577"/>
      <c r="C6332" s="578"/>
      <c r="D6332" s="461"/>
      <c r="E6332" s="461"/>
      <c r="F6332" s="579"/>
    </row>
    <row r="6333" spans="1:6" x14ac:dyDescent="0.25">
      <c r="A6333" s="576"/>
      <c r="B6333" s="577"/>
      <c r="C6333" s="578"/>
      <c r="D6333" s="461"/>
      <c r="E6333" s="461"/>
      <c r="F6333" s="579"/>
    </row>
    <row r="6334" spans="1:6" x14ac:dyDescent="0.25">
      <c r="A6334" s="576"/>
      <c r="B6334" s="577"/>
      <c r="C6334" s="578"/>
      <c r="D6334" s="461"/>
      <c r="E6334" s="461"/>
      <c r="F6334" s="579"/>
    </row>
    <row r="6335" spans="1:6" x14ac:dyDescent="0.25">
      <c r="A6335" s="576"/>
      <c r="B6335" s="577"/>
      <c r="C6335" s="578"/>
      <c r="D6335" s="461"/>
      <c r="E6335" s="461"/>
      <c r="F6335" s="579"/>
    </row>
    <row r="6336" spans="1:6" x14ac:dyDescent="0.25">
      <c r="A6336" s="576"/>
      <c r="B6336" s="577"/>
      <c r="C6336" s="578"/>
      <c r="D6336" s="461"/>
      <c r="E6336" s="461"/>
      <c r="F6336" s="579"/>
    </row>
    <row r="6337" spans="1:6" x14ac:dyDescent="0.25">
      <c r="A6337" s="576"/>
      <c r="B6337" s="577"/>
      <c r="C6337" s="578"/>
      <c r="D6337" s="461"/>
      <c r="E6337" s="461"/>
      <c r="F6337" s="579"/>
    </row>
    <row r="6338" spans="1:6" x14ac:dyDescent="0.25">
      <c r="A6338" s="576"/>
      <c r="B6338" s="577"/>
      <c r="C6338" s="578"/>
      <c r="D6338" s="461"/>
      <c r="E6338" s="461"/>
      <c r="F6338" s="579"/>
    </row>
    <row r="6339" spans="1:6" x14ac:dyDescent="0.25">
      <c r="A6339" s="576"/>
      <c r="B6339" s="577"/>
      <c r="C6339" s="578"/>
      <c r="D6339" s="461"/>
      <c r="E6339" s="461"/>
      <c r="F6339" s="579"/>
    </row>
    <row r="6340" spans="1:6" x14ac:dyDescent="0.25">
      <c r="A6340" s="576"/>
      <c r="B6340" s="577"/>
      <c r="C6340" s="578"/>
      <c r="D6340" s="461"/>
      <c r="E6340" s="461"/>
      <c r="F6340" s="579"/>
    </row>
    <row r="6341" spans="1:6" x14ac:dyDescent="0.25">
      <c r="A6341" s="576"/>
      <c r="B6341" s="577"/>
      <c r="C6341" s="578"/>
      <c r="D6341" s="461"/>
      <c r="E6341" s="461"/>
      <c r="F6341" s="579"/>
    </row>
    <row r="6342" spans="1:6" x14ac:dyDescent="0.25">
      <c r="A6342" s="576"/>
      <c r="B6342" s="577"/>
      <c r="C6342" s="578"/>
      <c r="D6342" s="461"/>
      <c r="E6342" s="461"/>
      <c r="F6342" s="579"/>
    </row>
    <row r="6343" spans="1:6" x14ac:dyDescent="0.25">
      <c r="A6343" s="576"/>
      <c r="B6343" s="577"/>
      <c r="C6343" s="578"/>
      <c r="D6343" s="461"/>
      <c r="E6343" s="461"/>
      <c r="F6343" s="579"/>
    </row>
    <row r="6344" spans="1:6" x14ac:dyDescent="0.25">
      <c r="A6344" s="576"/>
      <c r="B6344" s="577"/>
      <c r="C6344" s="578"/>
      <c r="D6344" s="461"/>
      <c r="E6344" s="461"/>
      <c r="F6344" s="579"/>
    </row>
    <row r="6345" spans="1:6" x14ac:dyDescent="0.25">
      <c r="A6345" s="576"/>
      <c r="B6345" s="577"/>
      <c r="C6345" s="578"/>
      <c r="D6345" s="461"/>
      <c r="E6345" s="461"/>
      <c r="F6345" s="579"/>
    </row>
    <row r="6346" spans="1:6" x14ac:dyDescent="0.25">
      <c r="A6346" s="576"/>
      <c r="B6346" s="577"/>
      <c r="C6346" s="578"/>
      <c r="D6346" s="461"/>
      <c r="E6346" s="461"/>
      <c r="F6346" s="579"/>
    </row>
    <row r="6347" spans="1:6" x14ac:dyDescent="0.25">
      <c r="A6347" s="576"/>
      <c r="B6347" s="577"/>
      <c r="C6347" s="578"/>
      <c r="D6347" s="461"/>
      <c r="E6347" s="461"/>
      <c r="F6347" s="579"/>
    </row>
    <row r="6348" spans="1:6" x14ac:dyDescent="0.25">
      <c r="A6348" s="576"/>
      <c r="B6348" s="577"/>
      <c r="C6348" s="578"/>
      <c r="D6348" s="461"/>
      <c r="E6348" s="461"/>
      <c r="F6348" s="579"/>
    </row>
    <row r="6349" spans="1:6" x14ac:dyDescent="0.25">
      <c r="A6349" s="576"/>
      <c r="B6349" s="577"/>
      <c r="C6349" s="578"/>
      <c r="D6349" s="461"/>
      <c r="E6349" s="461"/>
      <c r="F6349" s="579"/>
    </row>
    <row r="6350" spans="1:6" x14ac:dyDescent="0.25">
      <c r="A6350" s="576"/>
      <c r="B6350" s="577"/>
      <c r="C6350" s="578"/>
      <c r="D6350" s="461"/>
      <c r="E6350" s="461"/>
      <c r="F6350" s="579"/>
    </row>
    <row r="6351" spans="1:6" x14ac:dyDescent="0.25">
      <c r="A6351" s="576"/>
      <c r="B6351" s="577"/>
      <c r="C6351" s="578"/>
      <c r="D6351" s="461"/>
      <c r="E6351" s="461"/>
      <c r="F6351" s="579"/>
    </row>
    <row r="6352" spans="1:6" x14ac:dyDescent="0.25">
      <c r="A6352" s="576"/>
      <c r="B6352" s="577"/>
      <c r="C6352" s="578"/>
      <c r="D6352" s="461"/>
      <c r="E6352" s="461"/>
      <c r="F6352" s="579"/>
    </row>
    <row r="6353" spans="1:6" x14ac:dyDescent="0.25">
      <c r="A6353" s="576"/>
      <c r="B6353" s="577"/>
      <c r="C6353" s="578"/>
      <c r="D6353" s="461"/>
      <c r="E6353" s="461"/>
      <c r="F6353" s="579"/>
    </row>
    <row r="6354" spans="1:6" x14ac:dyDescent="0.25">
      <c r="A6354" s="576"/>
      <c r="B6354" s="577"/>
      <c r="C6354" s="578"/>
      <c r="D6354" s="461"/>
      <c r="E6354" s="461"/>
      <c r="F6354" s="579"/>
    </row>
    <row r="6355" spans="1:6" x14ac:dyDescent="0.25">
      <c r="A6355" s="576"/>
      <c r="B6355" s="577"/>
      <c r="C6355" s="578"/>
      <c r="D6355" s="461"/>
      <c r="E6355" s="461"/>
      <c r="F6355" s="579"/>
    </row>
    <row r="6356" spans="1:6" x14ac:dyDescent="0.25">
      <c r="A6356" s="576"/>
      <c r="B6356" s="577"/>
      <c r="C6356" s="578"/>
      <c r="D6356" s="461"/>
      <c r="E6356" s="461"/>
      <c r="F6356" s="579"/>
    </row>
    <row r="6357" spans="1:6" x14ac:dyDescent="0.25">
      <c r="A6357" s="576"/>
      <c r="B6357" s="577"/>
      <c r="C6357" s="578"/>
      <c r="D6357" s="461"/>
      <c r="E6357" s="461"/>
      <c r="F6357" s="579"/>
    </row>
    <row r="6358" spans="1:6" x14ac:dyDescent="0.25">
      <c r="A6358" s="576"/>
      <c r="B6358" s="577"/>
      <c r="C6358" s="578"/>
      <c r="D6358" s="461"/>
      <c r="E6358" s="461"/>
      <c r="F6358" s="579"/>
    </row>
    <row r="6359" spans="1:6" x14ac:dyDescent="0.25">
      <c r="A6359" s="576"/>
      <c r="B6359" s="577"/>
      <c r="C6359" s="578"/>
      <c r="D6359" s="461"/>
      <c r="E6359" s="461"/>
      <c r="F6359" s="579"/>
    </row>
    <row r="6360" spans="1:6" x14ac:dyDescent="0.25">
      <c r="A6360" s="576"/>
      <c r="B6360" s="577"/>
      <c r="C6360" s="578"/>
      <c r="D6360" s="461"/>
      <c r="E6360" s="461"/>
      <c r="F6360" s="579"/>
    </row>
    <row r="6361" spans="1:6" x14ac:dyDescent="0.25">
      <c r="A6361" s="576"/>
      <c r="B6361" s="577"/>
      <c r="C6361" s="578"/>
      <c r="D6361" s="461"/>
      <c r="E6361" s="461"/>
      <c r="F6361" s="579"/>
    </row>
    <row r="6362" spans="1:6" x14ac:dyDescent="0.25">
      <c r="A6362" s="576"/>
      <c r="B6362" s="577"/>
      <c r="C6362" s="578"/>
      <c r="D6362" s="461"/>
      <c r="E6362" s="461"/>
      <c r="F6362" s="579"/>
    </row>
    <row r="6363" spans="1:6" x14ac:dyDescent="0.25">
      <c r="A6363" s="576"/>
      <c r="B6363" s="577"/>
      <c r="C6363" s="578"/>
      <c r="D6363" s="461"/>
      <c r="E6363" s="461"/>
      <c r="F6363" s="579"/>
    </row>
    <row r="6364" spans="1:6" x14ac:dyDescent="0.25">
      <c r="A6364" s="576"/>
      <c r="B6364" s="577"/>
      <c r="C6364" s="578"/>
      <c r="D6364" s="461"/>
      <c r="E6364" s="461"/>
      <c r="F6364" s="579"/>
    </row>
    <row r="6365" spans="1:6" x14ac:dyDescent="0.25">
      <c r="A6365" s="576"/>
      <c r="B6365" s="577"/>
      <c r="C6365" s="578"/>
      <c r="D6365" s="461"/>
      <c r="E6365" s="461"/>
      <c r="F6365" s="579"/>
    </row>
    <row r="6366" spans="1:6" x14ac:dyDescent="0.25">
      <c r="A6366" s="576"/>
      <c r="B6366" s="577"/>
      <c r="C6366" s="578"/>
      <c r="D6366" s="461"/>
      <c r="E6366" s="461"/>
      <c r="F6366" s="579"/>
    </row>
    <row r="6367" spans="1:6" x14ac:dyDescent="0.25">
      <c r="A6367" s="576"/>
      <c r="B6367" s="577"/>
      <c r="C6367" s="578"/>
      <c r="D6367" s="461"/>
      <c r="E6367" s="461"/>
      <c r="F6367" s="579"/>
    </row>
    <row r="6368" spans="1:6" x14ac:dyDescent="0.25">
      <c r="A6368" s="576"/>
      <c r="B6368" s="577"/>
      <c r="C6368" s="578"/>
      <c r="D6368" s="461"/>
      <c r="E6368" s="461"/>
      <c r="F6368" s="579"/>
    </row>
    <row r="6369" spans="1:6" x14ac:dyDescent="0.25">
      <c r="A6369" s="576"/>
      <c r="B6369" s="577"/>
      <c r="C6369" s="578"/>
      <c r="D6369" s="461"/>
      <c r="E6369" s="461"/>
      <c r="F6369" s="579"/>
    </row>
    <row r="6370" spans="1:6" x14ac:dyDescent="0.25">
      <c r="A6370" s="576"/>
      <c r="B6370" s="577"/>
      <c r="C6370" s="578"/>
      <c r="D6370" s="461"/>
      <c r="E6370" s="461"/>
      <c r="F6370" s="579"/>
    </row>
    <row r="6371" spans="1:6" x14ac:dyDescent="0.25">
      <c r="A6371" s="576"/>
      <c r="B6371" s="577"/>
      <c r="C6371" s="578"/>
      <c r="D6371" s="461"/>
      <c r="E6371" s="461"/>
      <c r="F6371" s="579"/>
    </row>
    <row r="6372" spans="1:6" x14ac:dyDescent="0.25">
      <c r="A6372" s="576"/>
      <c r="B6372" s="577"/>
      <c r="C6372" s="578"/>
      <c r="D6372" s="461"/>
      <c r="E6372" s="461"/>
      <c r="F6372" s="579"/>
    </row>
    <row r="6373" spans="1:6" x14ac:dyDescent="0.25">
      <c r="A6373" s="576"/>
      <c r="B6373" s="577"/>
      <c r="C6373" s="578"/>
      <c r="D6373" s="461"/>
      <c r="E6373" s="461"/>
      <c r="F6373" s="579"/>
    </row>
    <row r="6374" spans="1:6" x14ac:dyDescent="0.25">
      <c r="A6374" s="576"/>
      <c r="B6374" s="577"/>
      <c r="C6374" s="578"/>
      <c r="D6374" s="461"/>
      <c r="E6374" s="461"/>
      <c r="F6374" s="579"/>
    </row>
    <row r="6375" spans="1:6" x14ac:dyDescent="0.25">
      <c r="A6375" s="576"/>
      <c r="B6375" s="577"/>
      <c r="C6375" s="578"/>
      <c r="D6375" s="461"/>
      <c r="E6375" s="461"/>
      <c r="F6375" s="579"/>
    </row>
    <row r="6376" spans="1:6" x14ac:dyDescent="0.25">
      <c r="A6376" s="576"/>
      <c r="B6376" s="577"/>
      <c r="C6376" s="578"/>
      <c r="D6376" s="461"/>
      <c r="E6376" s="461"/>
      <c r="F6376" s="579"/>
    </row>
    <row r="6377" spans="1:6" x14ac:dyDescent="0.25">
      <c r="A6377" s="576"/>
      <c r="B6377" s="577"/>
      <c r="C6377" s="578"/>
      <c r="D6377" s="461"/>
      <c r="E6377" s="461"/>
      <c r="F6377" s="579"/>
    </row>
    <row r="6378" spans="1:6" x14ac:dyDescent="0.25">
      <c r="A6378" s="576"/>
      <c r="B6378" s="577"/>
      <c r="C6378" s="578"/>
      <c r="D6378" s="461"/>
      <c r="E6378" s="461"/>
      <c r="F6378" s="579"/>
    </row>
    <row r="6379" spans="1:6" x14ac:dyDescent="0.25">
      <c r="A6379" s="576"/>
      <c r="B6379" s="577"/>
      <c r="C6379" s="578"/>
      <c r="D6379" s="461"/>
      <c r="E6379" s="461"/>
      <c r="F6379" s="579"/>
    </row>
    <row r="6380" spans="1:6" x14ac:dyDescent="0.25">
      <c r="A6380" s="576"/>
      <c r="B6380" s="577"/>
      <c r="C6380" s="578"/>
      <c r="D6380" s="461"/>
      <c r="E6380" s="461"/>
      <c r="F6380" s="579"/>
    </row>
    <row r="6381" spans="1:6" x14ac:dyDescent="0.25">
      <c r="A6381" s="576"/>
      <c r="B6381" s="577"/>
      <c r="C6381" s="578"/>
      <c r="D6381" s="461"/>
      <c r="E6381" s="461"/>
      <c r="F6381" s="579"/>
    </row>
    <row r="6382" spans="1:6" x14ac:dyDescent="0.25">
      <c r="A6382" s="576"/>
      <c r="B6382" s="577"/>
      <c r="C6382" s="578"/>
      <c r="D6382" s="461"/>
      <c r="E6382" s="461"/>
      <c r="F6382" s="579"/>
    </row>
    <row r="6383" spans="1:6" x14ac:dyDescent="0.25">
      <c r="A6383" s="576"/>
      <c r="B6383" s="577"/>
      <c r="C6383" s="578"/>
      <c r="D6383" s="461"/>
      <c r="E6383" s="461"/>
      <c r="F6383" s="579"/>
    </row>
    <row r="6384" spans="1:6" x14ac:dyDescent="0.25">
      <c r="A6384" s="576"/>
      <c r="B6384" s="577"/>
      <c r="C6384" s="578"/>
      <c r="D6384" s="461"/>
      <c r="E6384" s="461"/>
      <c r="F6384" s="579"/>
    </row>
    <row r="6385" spans="1:6" x14ac:dyDescent="0.25">
      <c r="A6385" s="576"/>
      <c r="B6385" s="577"/>
      <c r="C6385" s="578"/>
      <c r="D6385" s="461"/>
      <c r="E6385" s="461"/>
      <c r="F6385" s="579"/>
    </row>
    <row r="6386" spans="1:6" x14ac:dyDescent="0.25">
      <c r="A6386" s="576"/>
      <c r="B6386" s="577"/>
      <c r="C6386" s="578"/>
      <c r="D6386" s="461"/>
      <c r="E6386" s="461"/>
      <c r="F6386" s="579"/>
    </row>
    <row r="6387" spans="1:6" x14ac:dyDescent="0.25">
      <c r="A6387" s="576"/>
      <c r="B6387" s="577"/>
      <c r="C6387" s="578"/>
      <c r="D6387" s="461"/>
      <c r="E6387" s="461"/>
      <c r="F6387" s="579"/>
    </row>
    <row r="6388" spans="1:6" x14ac:dyDescent="0.25">
      <c r="A6388" s="576"/>
      <c r="B6388" s="577"/>
      <c r="C6388" s="578"/>
      <c r="D6388" s="461"/>
      <c r="E6388" s="461"/>
      <c r="F6388" s="579"/>
    </row>
    <row r="6389" spans="1:6" x14ac:dyDescent="0.25">
      <c r="A6389" s="576"/>
      <c r="B6389" s="577"/>
      <c r="C6389" s="578"/>
      <c r="D6389" s="461"/>
      <c r="E6389" s="461"/>
      <c r="F6389" s="579"/>
    </row>
    <row r="6390" spans="1:6" x14ac:dyDescent="0.25">
      <c r="A6390" s="576"/>
      <c r="B6390" s="577"/>
      <c r="C6390" s="578"/>
      <c r="D6390" s="461"/>
      <c r="E6390" s="461"/>
      <c r="F6390" s="579"/>
    </row>
    <row r="6391" spans="1:6" x14ac:dyDescent="0.25">
      <c r="A6391" s="576"/>
      <c r="B6391" s="577"/>
      <c r="C6391" s="578"/>
      <c r="D6391" s="461"/>
      <c r="E6391" s="461"/>
      <c r="F6391" s="579"/>
    </row>
    <row r="6392" spans="1:6" x14ac:dyDescent="0.25">
      <c r="A6392" s="576"/>
      <c r="B6392" s="577"/>
      <c r="C6392" s="578"/>
      <c r="D6392" s="461"/>
      <c r="E6392" s="461"/>
      <c r="F6392" s="579"/>
    </row>
    <row r="6393" spans="1:6" x14ac:dyDescent="0.25">
      <c r="A6393" s="576"/>
      <c r="B6393" s="577"/>
      <c r="C6393" s="578"/>
      <c r="D6393" s="461"/>
      <c r="E6393" s="461"/>
      <c r="F6393" s="579"/>
    </row>
    <row r="6394" spans="1:6" x14ac:dyDescent="0.25">
      <c r="A6394" s="576"/>
      <c r="B6394" s="577"/>
      <c r="C6394" s="578"/>
      <c r="D6394" s="461"/>
      <c r="E6394" s="461"/>
      <c r="F6394" s="579"/>
    </row>
    <row r="6395" spans="1:6" x14ac:dyDescent="0.25">
      <c r="A6395" s="576"/>
      <c r="B6395" s="577"/>
      <c r="C6395" s="578"/>
      <c r="D6395" s="461"/>
      <c r="E6395" s="461"/>
      <c r="F6395" s="579"/>
    </row>
    <row r="6396" spans="1:6" x14ac:dyDescent="0.25">
      <c r="A6396" s="576"/>
      <c r="B6396" s="577"/>
      <c r="C6396" s="578"/>
      <c r="D6396" s="461"/>
      <c r="E6396" s="461"/>
      <c r="F6396" s="579"/>
    </row>
    <row r="6397" spans="1:6" x14ac:dyDescent="0.25">
      <c r="A6397" s="576"/>
      <c r="B6397" s="577"/>
      <c r="C6397" s="578"/>
      <c r="D6397" s="461"/>
      <c r="E6397" s="461"/>
      <c r="F6397" s="579"/>
    </row>
    <row r="6398" spans="1:6" x14ac:dyDescent="0.25">
      <c r="A6398" s="576"/>
      <c r="B6398" s="577"/>
      <c r="C6398" s="578"/>
      <c r="D6398" s="461"/>
      <c r="E6398" s="461"/>
      <c r="F6398" s="579"/>
    </row>
    <row r="6399" spans="1:6" x14ac:dyDescent="0.25">
      <c r="A6399" s="576"/>
      <c r="B6399" s="577"/>
      <c r="C6399" s="578"/>
      <c r="D6399" s="461"/>
      <c r="E6399" s="461"/>
      <c r="F6399" s="579"/>
    </row>
    <row r="6400" spans="1:6" x14ac:dyDescent="0.25">
      <c r="A6400" s="576"/>
      <c r="B6400" s="577"/>
      <c r="C6400" s="578"/>
      <c r="D6400" s="461"/>
      <c r="E6400" s="461"/>
      <c r="F6400" s="579"/>
    </row>
    <row r="6401" spans="1:6" x14ac:dyDescent="0.25">
      <c r="A6401" s="576"/>
      <c r="B6401" s="577"/>
      <c r="C6401" s="578"/>
      <c r="D6401" s="461"/>
      <c r="E6401" s="461"/>
      <c r="F6401" s="579"/>
    </row>
    <row r="6402" spans="1:6" x14ac:dyDescent="0.25">
      <c r="A6402" s="576"/>
      <c r="B6402" s="577"/>
      <c r="C6402" s="578"/>
      <c r="D6402" s="461"/>
      <c r="E6402" s="461"/>
      <c r="F6402" s="579"/>
    </row>
    <row r="6403" spans="1:6" x14ac:dyDescent="0.25">
      <c r="A6403" s="576"/>
      <c r="B6403" s="577"/>
      <c r="C6403" s="578"/>
      <c r="D6403" s="461"/>
      <c r="E6403" s="461"/>
      <c r="F6403" s="579"/>
    </row>
    <row r="6404" spans="1:6" x14ac:dyDescent="0.25">
      <c r="A6404" s="576"/>
      <c r="B6404" s="577"/>
      <c r="C6404" s="578"/>
      <c r="D6404" s="461"/>
      <c r="E6404" s="461"/>
      <c r="F6404" s="579"/>
    </row>
    <row r="6405" spans="1:6" x14ac:dyDescent="0.25">
      <c r="A6405" s="576"/>
      <c r="B6405" s="577"/>
      <c r="C6405" s="578"/>
      <c r="D6405" s="461"/>
      <c r="E6405" s="461"/>
      <c r="F6405" s="579"/>
    </row>
    <row r="6406" spans="1:6" x14ac:dyDescent="0.25">
      <c r="A6406" s="576"/>
      <c r="B6406" s="577"/>
      <c r="C6406" s="578"/>
      <c r="D6406" s="461"/>
      <c r="E6406" s="461"/>
      <c r="F6406" s="579"/>
    </row>
    <row r="6407" spans="1:6" x14ac:dyDescent="0.25">
      <c r="A6407" s="576"/>
      <c r="B6407" s="577"/>
      <c r="C6407" s="578"/>
      <c r="D6407" s="461"/>
      <c r="E6407" s="461"/>
      <c r="F6407" s="579"/>
    </row>
    <row r="6408" spans="1:6" x14ac:dyDescent="0.25">
      <c r="A6408" s="576"/>
      <c r="B6408" s="577"/>
      <c r="C6408" s="578"/>
      <c r="D6408" s="461"/>
      <c r="E6408" s="461"/>
      <c r="F6408" s="579"/>
    </row>
    <row r="6409" spans="1:6" x14ac:dyDescent="0.25">
      <c r="A6409" s="576"/>
      <c r="B6409" s="577"/>
      <c r="C6409" s="578"/>
      <c r="D6409" s="461"/>
      <c r="E6409" s="461"/>
      <c r="F6409" s="579"/>
    </row>
    <row r="6410" spans="1:6" x14ac:dyDescent="0.25">
      <c r="A6410" s="576"/>
      <c r="B6410" s="577"/>
      <c r="C6410" s="578"/>
      <c r="D6410" s="461"/>
      <c r="E6410" s="461"/>
      <c r="F6410" s="579"/>
    </row>
    <row r="6411" spans="1:6" x14ac:dyDescent="0.25">
      <c r="A6411" s="576"/>
      <c r="B6411" s="577"/>
      <c r="C6411" s="578"/>
      <c r="D6411" s="461"/>
      <c r="E6411" s="461"/>
      <c r="F6411" s="579"/>
    </row>
    <row r="6412" spans="1:6" x14ac:dyDescent="0.25">
      <c r="A6412" s="576"/>
      <c r="B6412" s="577"/>
      <c r="C6412" s="578"/>
      <c r="D6412" s="461"/>
      <c r="E6412" s="461"/>
      <c r="F6412" s="579"/>
    </row>
    <row r="6413" spans="1:6" x14ac:dyDescent="0.25">
      <c r="A6413" s="576"/>
      <c r="B6413" s="577"/>
      <c r="C6413" s="578"/>
      <c r="D6413" s="461"/>
      <c r="E6413" s="461"/>
      <c r="F6413" s="579"/>
    </row>
    <row r="6414" spans="1:6" x14ac:dyDescent="0.25">
      <c r="A6414" s="576"/>
      <c r="B6414" s="577"/>
      <c r="C6414" s="578"/>
      <c r="D6414" s="461"/>
      <c r="E6414" s="461"/>
      <c r="F6414" s="579"/>
    </row>
    <row r="6415" spans="1:6" x14ac:dyDescent="0.25">
      <c r="A6415" s="576"/>
      <c r="B6415" s="577"/>
      <c r="C6415" s="578"/>
      <c r="D6415" s="461"/>
      <c r="E6415" s="461"/>
      <c r="F6415" s="579"/>
    </row>
    <row r="6416" spans="1:6" x14ac:dyDescent="0.25">
      <c r="A6416" s="576"/>
      <c r="B6416" s="577"/>
      <c r="C6416" s="578"/>
      <c r="D6416" s="461"/>
      <c r="E6416" s="461"/>
      <c r="F6416" s="579"/>
    </row>
    <row r="6417" spans="1:6" x14ac:dyDescent="0.25">
      <c r="A6417" s="576"/>
      <c r="B6417" s="577"/>
      <c r="C6417" s="578"/>
      <c r="D6417" s="461"/>
      <c r="E6417" s="461"/>
      <c r="F6417" s="579"/>
    </row>
    <row r="6418" spans="1:6" x14ac:dyDescent="0.25">
      <c r="A6418" s="576"/>
      <c r="B6418" s="577"/>
      <c r="C6418" s="578"/>
      <c r="D6418" s="461"/>
      <c r="E6418" s="461"/>
      <c r="F6418" s="579"/>
    </row>
    <row r="6419" spans="1:6" x14ac:dyDescent="0.25">
      <c r="A6419" s="576"/>
      <c r="B6419" s="577"/>
      <c r="C6419" s="578"/>
      <c r="D6419" s="461"/>
      <c r="E6419" s="461"/>
      <c r="F6419" s="579"/>
    </row>
    <row r="6420" spans="1:6" x14ac:dyDescent="0.25">
      <c r="A6420" s="576"/>
      <c r="B6420" s="577"/>
      <c r="C6420" s="578"/>
      <c r="D6420" s="461"/>
      <c r="E6420" s="461"/>
      <c r="F6420" s="579"/>
    </row>
    <row r="6421" spans="1:6" x14ac:dyDescent="0.25">
      <c r="A6421" s="576"/>
      <c r="B6421" s="577"/>
      <c r="C6421" s="578"/>
      <c r="D6421" s="461"/>
      <c r="E6421" s="461"/>
      <c r="F6421" s="579"/>
    </row>
    <row r="6422" spans="1:6" x14ac:dyDescent="0.25">
      <c r="A6422" s="576"/>
      <c r="B6422" s="577"/>
      <c r="C6422" s="578"/>
      <c r="D6422" s="461"/>
      <c r="E6422" s="461"/>
      <c r="F6422" s="579"/>
    </row>
    <row r="6423" spans="1:6" x14ac:dyDescent="0.25">
      <c r="A6423" s="576"/>
      <c r="B6423" s="577"/>
      <c r="C6423" s="578"/>
      <c r="D6423" s="461"/>
      <c r="E6423" s="461"/>
      <c r="F6423" s="579"/>
    </row>
    <row r="6424" spans="1:6" x14ac:dyDescent="0.25">
      <c r="A6424" s="576"/>
      <c r="B6424" s="577"/>
      <c r="C6424" s="578"/>
      <c r="D6424" s="461"/>
      <c r="E6424" s="461"/>
      <c r="F6424" s="579"/>
    </row>
    <row r="6425" spans="1:6" x14ac:dyDescent="0.25">
      <c r="A6425" s="576"/>
      <c r="B6425" s="577"/>
      <c r="C6425" s="578"/>
      <c r="D6425" s="461"/>
      <c r="E6425" s="461"/>
      <c r="F6425" s="579"/>
    </row>
    <row r="6426" spans="1:6" x14ac:dyDescent="0.25">
      <c r="A6426" s="576"/>
      <c r="B6426" s="577"/>
      <c r="C6426" s="578"/>
      <c r="D6426" s="461"/>
      <c r="E6426" s="461"/>
      <c r="F6426" s="579"/>
    </row>
    <row r="6427" spans="1:6" x14ac:dyDescent="0.25">
      <c r="A6427" s="576"/>
      <c r="B6427" s="577"/>
      <c r="C6427" s="578"/>
      <c r="D6427" s="461"/>
      <c r="E6427" s="461"/>
      <c r="F6427" s="579"/>
    </row>
    <row r="6428" spans="1:6" x14ac:dyDescent="0.25">
      <c r="A6428" s="576"/>
      <c r="B6428" s="577"/>
      <c r="C6428" s="578"/>
      <c r="D6428" s="461"/>
      <c r="E6428" s="461"/>
      <c r="F6428" s="579"/>
    </row>
    <row r="6429" spans="1:6" x14ac:dyDescent="0.25">
      <c r="A6429" s="576"/>
      <c r="B6429" s="577"/>
      <c r="C6429" s="578"/>
      <c r="D6429" s="461"/>
      <c r="E6429" s="461"/>
      <c r="F6429" s="579"/>
    </row>
    <row r="6430" spans="1:6" x14ac:dyDescent="0.25">
      <c r="A6430" s="576"/>
      <c r="B6430" s="577"/>
      <c r="C6430" s="578"/>
      <c r="D6430" s="461"/>
      <c r="E6430" s="461"/>
      <c r="F6430" s="579"/>
    </row>
    <row r="6431" spans="1:6" x14ac:dyDescent="0.25">
      <c r="A6431" s="576"/>
      <c r="B6431" s="577"/>
      <c r="C6431" s="578"/>
      <c r="D6431" s="461"/>
      <c r="E6431" s="461"/>
      <c r="F6431" s="579"/>
    </row>
    <row r="6432" spans="1:6" x14ac:dyDescent="0.25">
      <c r="A6432" s="576"/>
      <c r="B6432" s="577"/>
      <c r="C6432" s="578"/>
      <c r="D6432" s="461"/>
      <c r="E6432" s="461"/>
      <c r="F6432" s="579"/>
    </row>
    <row r="6433" spans="1:6" x14ac:dyDescent="0.25">
      <c r="A6433" s="576"/>
      <c r="B6433" s="577"/>
      <c r="C6433" s="578"/>
      <c r="D6433" s="461"/>
      <c r="E6433" s="461"/>
      <c r="F6433" s="579"/>
    </row>
    <row r="6434" spans="1:6" x14ac:dyDescent="0.25">
      <c r="A6434" s="576"/>
      <c r="B6434" s="577"/>
      <c r="C6434" s="578"/>
      <c r="D6434" s="461"/>
      <c r="E6434" s="461"/>
      <c r="F6434" s="579"/>
    </row>
    <row r="6435" spans="1:6" x14ac:dyDescent="0.25">
      <c r="A6435" s="576"/>
      <c r="B6435" s="577"/>
      <c r="C6435" s="578"/>
      <c r="D6435" s="461"/>
      <c r="E6435" s="461"/>
      <c r="F6435" s="579"/>
    </row>
    <row r="6436" spans="1:6" x14ac:dyDescent="0.25">
      <c r="A6436" s="576"/>
      <c r="B6436" s="577"/>
      <c r="C6436" s="578"/>
      <c r="D6436" s="461"/>
      <c r="E6436" s="461"/>
      <c r="F6436" s="579"/>
    </row>
    <row r="6437" spans="1:6" x14ac:dyDescent="0.25">
      <c r="A6437" s="576"/>
      <c r="B6437" s="577"/>
      <c r="C6437" s="578"/>
      <c r="D6437" s="461"/>
      <c r="E6437" s="461"/>
      <c r="F6437" s="579"/>
    </row>
    <row r="6438" spans="1:6" x14ac:dyDescent="0.25">
      <c r="A6438" s="576"/>
      <c r="B6438" s="577"/>
      <c r="C6438" s="578"/>
      <c r="D6438" s="461"/>
      <c r="E6438" s="461"/>
      <c r="F6438" s="579"/>
    </row>
    <row r="6439" spans="1:6" x14ac:dyDescent="0.25">
      <c r="A6439" s="576"/>
      <c r="B6439" s="577"/>
      <c r="C6439" s="578"/>
      <c r="D6439" s="461"/>
      <c r="E6439" s="461"/>
      <c r="F6439" s="579"/>
    </row>
    <row r="6440" spans="1:6" x14ac:dyDescent="0.25">
      <c r="A6440" s="576"/>
      <c r="B6440" s="577"/>
      <c r="C6440" s="578"/>
      <c r="D6440" s="461"/>
      <c r="E6440" s="461"/>
      <c r="F6440" s="579"/>
    </row>
    <row r="6441" spans="1:6" x14ac:dyDescent="0.25">
      <c r="A6441" s="576"/>
      <c r="B6441" s="577"/>
      <c r="C6441" s="578"/>
      <c r="D6441" s="461"/>
      <c r="E6441" s="461"/>
      <c r="F6441" s="579"/>
    </row>
    <row r="6442" spans="1:6" x14ac:dyDescent="0.25">
      <c r="A6442" s="576"/>
      <c r="B6442" s="577"/>
      <c r="C6442" s="578"/>
      <c r="D6442" s="461"/>
      <c r="E6442" s="461"/>
      <c r="F6442" s="579"/>
    </row>
    <row r="6443" spans="1:6" x14ac:dyDescent="0.25">
      <c r="A6443" s="576"/>
      <c r="B6443" s="577"/>
      <c r="C6443" s="578"/>
      <c r="D6443" s="461"/>
      <c r="E6443" s="461"/>
      <c r="F6443" s="579"/>
    </row>
    <row r="6444" spans="1:6" x14ac:dyDescent="0.25">
      <c r="A6444" s="576"/>
      <c r="B6444" s="577"/>
      <c r="C6444" s="578"/>
      <c r="D6444" s="461"/>
      <c r="E6444" s="461"/>
      <c r="F6444" s="579"/>
    </row>
    <row r="6445" spans="1:6" x14ac:dyDescent="0.25">
      <c r="A6445" s="576"/>
      <c r="B6445" s="577"/>
      <c r="C6445" s="578"/>
      <c r="D6445" s="461"/>
      <c r="E6445" s="461"/>
      <c r="F6445" s="579"/>
    </row>
    <row r="6446" spans="1:6" x14ac:dyDescent="0.25">
      <c r="A6446" s="576"/>
      <c r="B6446" s="577"/>
      <c r="C6446" s="578"/>
      <c r="D6446" s="461"/>
      <c r="E6446" s="461"/>
      <c r="F6446" s="579"/>
    </row>
    <row r="6447" spans="1:6" x14ac:dyDescent="0.25">
      <c r="A6447" s="576"/>
      <c r="B6447" s="577"/>
      <c r="C6447" s="578"/>
      <c r="D6447" s="461"/>
      <c r="E6447" s="461"/>
      <c r="F6447" s="579"/>
    </row>
    <row r="6448" spans="1:6" x14ac:dyDescent="0.25">
      <c r="A6448" s="576"/>
      <c r="B6448" s="577"/>
      <c r="C6448" s="578"/>
      <c r="D6448" s="461"/>
      <c r="E6448" s="461"/>
      <c r="F6448" s="579"/>
    </row>
    <row r="6449" spans="1:6" x14ac:dyDescent="0.25">
      <c r="A6449" s="576"/>
      <c r="B6449" s="577"/>
      <c r="C6449" s="578"/>
      <c r="D6449" s="461"/>
      <c r="E6449" s="461"/>
      <c r="F6449" s="579"/>
    </row>
    <row r="6450" spans="1:6" x14ac:dyDescent="0.25">
      <c r="A6450" s="576"/>
      <c r="B6450" s="577"/>
      <c r="C6450" s="578"/>
      <c r="D6450" s="461"/>
      <c r="E6450" s="461"/>
      <c r="F6450" s="579"/>
    </row>
    <row r="6451" spans="1:6" x14ac:dyDescent="0.25">
      <c r="A6451" s="576"/>
      <c r="B6451" s="577"/>
      <c r="C6451" s="578"/>
      <c r="D6451" s="461"/>
      <c r="E6451" s="461"/>
      <c r="F6451" s="579"/>
    </row>
    <row r="6452" spans="1:6" x14ac:dyDescent="0.25">
      <c r="A6452" s="576"/>
      <c r="B6452" s="577"/>
      <c r="C6452" s="578"/>
      <c r="D6452" s="461"/>
      <c r="E6452" s="461"/>
      <c r="F6452" s="579"/>
    </row>
    <row r="6453" spans="1:6" x14ac:dyDescent="0.25">
      <c r="A6453" s="576"/>
      <c r="B6453" s="577"/>
      <c r="C6453" s="578"/>
      <c r="D6453" s="461"/>
      <c r="E6453" s="461"/>
      <c r="F6453" s="579"/>
    </row>
    <row r="6454" spans="1:6" x14ac:dyDescent="0.25">
      <c r="A6454" s="576"/>
      <c r="B6454" s="577"/>
      <c r="C6454" s="578"/>
      <c r="D6454" s="461"/>
      <c r="E6454" s="461"/>
      <c r="F6454" s="579"/>
    </row>
    <row r="6455" spans="1:6" x14ac:dyDescent="0.25">
      <c r="A6455" s="576"/>
      <c r="B6455" s="577"/>
      <c r="C6455" s="578"/>
      <c r="D6455" s="461"/>
      <c r="E6455" s="461"/>
      <c r="F6455" s="579"/>
    </row>
    <row r="6456" spans="1:6" x14ac:dyDescent="0.25">
      <c r="A6456" s="576"/>
      <c r="B6456" s="577"/>
      <c r="C6456" s="578"/>
      <c r="D6456" s="461"/>
      <c r="E6456" s="461"/>
      <c r="F6456" s="579"/>
    </row>
    <row r="6457" spans="1:6" x14ac:dyDescent="0.25">
      <c r="A6457" s="576"/>
      <c r="B6457" s="577"/>
      <c r="C6457" s="578"/>
      <c r="D6457" s="461"/>
      <c r="E6457" s="461"/>
      <c r="F6457" s="579"/>
    </row>
    <row r="6458" spans="1:6" x14ac:dyDescent="0.25">
      <c r="A6458" s="576"/>
      <c r="B6458" s="577"/>
      <c r="C6458" s="578"/>
      <c r="D6458" s="461"/>
      <c r="E6458" s="461"/>
      <c r="F6458" s="579"/>
    </row>
    <row r="6459" spans="1:6" x14ac:dyDescent="0.25">
      <c r="A6459" s="576"/>
      <c r="B6459" s="577"/>
      <c r="C6459" s="578"/>
      <c r="D6459" s="461"/>
      <c r="E6459" s="461"/>
      <c r="F6459" s="579"/>
    </row>
    <row r="6460" spans="1:6" x14ac:dyDescent="0.25">
      <c r="A6460" s="576"/>
      <c r="B6460" s="577"/>
      <c r="C6460" s="578"/>
      <c r="D6460" s="461"/>
      <c r="E6460" s="461"/>
      <c r="F6460" s="579"/>
    </row>
    <row r="6461" spans="1:6" x14ac:dyDescent="0.25">
      <c r="A6461" s="576"/>
      <c r="B6461" s="577"/>
      <c r="C6461" s="578"/>
      <c r="D6461" s="461"/>
      <c r="E6461" s="461"/>
      <c r="F6461" s="579"/>
    </row>
    <row r="6462" spans="1:6" x14ac:dyDescent="0.25">
      <c r="A6462" s="576"/>
      <c r="B6462" s="577"/>
      <c r="C6462" s="578"/>
      <c r="D6462" s="461"/>
      <c r="E6462" s="461"/>
      <c r="F6462" s="579"/>
    </row>
    <row r="6463" spans="1:6" x14ac:dyDescent="0.25">
      <c r="A6463" s="576"/>
      <c r="B6463" s="577"/>
      <c r="C6463" s="578"/>
      <c r="D6463" s="461"/>
      <c r="E6463" s="461"/>
      <c r="F6463" s="579"/>
    </row>
    <row r="6464" spans="1:6" x14ac:dyDescent="0.25">
      <c r="A6464" s="576"/>
      <c r="B6464" s="577"/>
      <c r="C6464" s="578"/>
      <c r="D6464" s="461"/>
      <c r="E6464" s="461"/>
      <c r="F6464" s="579"/>
    </row>
    <row r="6465" spans="1:6" x14ac:dyDescent="0.25">
      <c r="A6465" s="576"/>
      <c r="B6465" s="577"/>
      <c r="C6465" s="578"/>
      <c r="D6465" s="461"/>
      <c r="E6465" s="461"/>
      <c r="F6465" s="579"/>
    </row>
    <row r="6466" spans="1:6" x14ac:dyDescent="0.25">
      <c r="A6466" s="576"/>
      <c r="B6466" s="577"/>
      <c r="C6466" s="578"/>
      <c r="D6466" s="461"/>
      <c r="E6466" s="461"/>
      <c r="F6466" s="579"/>
    </row>
    <row r="6467" spans="1:6" x14ac:dyDescent="0.25">
      <c r="A6467" s="576"/>
      <c r="B6467" s="577"/>
      <c r="C6467" s="578"/>
      <c r="D6467" s="461"/>
      <c r="E6467" s="461"/>
      <c r="F6467" s="579"/>
    </row>
    <row r="6468" spans="1:6" x14ac:dyDescent="0.25">
      <c r="A6468" s="576"/>
      <c r="B6468" s="577"/>
      <c r="C6468" s="578"/>
      <c r="D6468" s="461"/>
      <c r="E6468" s="461"/>
      <c r="F6468" s="579"/>
    </row>
    <row r="6469" spans="1:6" x14ac:dyDescent="0.25">
      <c r="A6469" s="576"/>
      <c r="B6469" s="577"/>
      <c r="C6469" s="578"/>
      <c r="D6469" s="461"/>
      <c r="E6469" s="461"/>
      <c r="F6469" s="579"/>
    </row>
    <row r="6470" spans="1:6" x14ac:dyDescent="0.25">
      <c r="A6470" s="576"/>
      <c r="B6470" s="577"/>
      <c r="C6470" s="578"/>
      <c r="D6470" s="461"/>
      <c r="E6470" s="461"/>
      <c r="F6470" s="579"/>
    </row>
    <row r="6471" spans="1:6" x14ac:dyDescent="0.25">
      <c r="A6471" s="576"/>
      <c r="B6471" s="577"/>
      <c r="C6471" s="578"/>
      <c r="D6471" s="461"/>
      <c r="E6471" s="461"/>
      <c r="F6471" s="579"/>
    </row>
    <row r="6472" spans="1:6" x14ac:dyDescent="0.25">
      <c r="A6472" s="576"/>
      <c r="B6472" s="577"/>
      <c r="C6472" s="578"/>
      <c r="D6472" s="461"/>
      <c r="E6472" s="461"/>
      <c r="F6472" s="579"/>
    </row>
    <row r="6473" spans="1:6" x14ac:dyDescent="0.25">
      <c r="A6473" s="576"/>
      <c r="B6473" s="577"/>
      <c r="C6473" s="578"/>
      <c r="D6473" s="461"/>
      <c r="E6473" s="461"/>
      <c r="F6473" s="579"/>
    </row>
    <row r="6474" spans="1:6" x14ac:dyDescent="0.25">
      <c r="A6474" s="576"/>
      <c r="B6474" s="577"/>
      <c r="C6474" s="578"/>
      <c r="D6474" s="461"/>
      <c r="E6474" s="461"/>
      <c r="F6474" s="579"/>
    </row>
    <row r="6475" spans="1:6" x14ac:dyDescent="0.25">
      <c r="A6475" s="576"/>
      <c r="B6475" s="577"/>
      <c r="C6475" s="578"/>
      <c r="D6475" s="461"/>
      <c r="E6475" s="461"/>
      <c r="F6475" s="579"/>
    </row>
    <row r="6476" spans="1:6" x14ac:dyDescent="0.25">
      <c r="A6476" s="576"/>
      <c r="B6476" s="577"/>
      <c r="C6476" s="578"/>
      <c r="D6476" s="461"/>
      <c r="E6476" s="461"/>
      <c r="F6476" s="579"/>
    </row>
    <row r="6477" spans="1:6" x14ac:dyDescent="0.25">
      <c r="A6477" s="576"/>
      <c r="B6477" s="577"/>
      <c r="C6477" s="578"/>
      <c r="D6477" s="461"/>
      <c r="E6477" s="461"/>
      <c r="F6477" s="579"/>
    </row>
    <row r="6478" spans="1:6" x14ac:dyDescent="0.25">
      <c r="A6478" s="576"/>
      <c r="B6478" s="577"/>
      <c r="C6478" s="578"/>
      <c r="D6478" s="461"/>
      <c r="E6478" s="461"/>
      <c r="F6478" s="579"/>
    </row>
    <row r="6479" spans="1:6" x14ac:dyDescent="0.25">
      <c r="A6479" s="576"/>
      <c r="B6479" s="577"/>
      <c r="C6479" s="578"/>
      <c r="D6479" s="461"/>
      <c r="E6479" s="461"/>
      <c r="F6479" s="579"/>
    </row>
    <row r="6480" spans="1:6" x14ac:dyDescent="0.25">
      <c r="A6480" s="576"/>
      <c r="B6480" s="577"/>
      <c r="C6480" s="578"/>
      <c r="D6480" s="461"/>
      <c r="E6480" s="461"/>
      <c r="F6480" s="579"/>
    </row>
    <row r="6481" spans="1:6" x14ac:dyDescent="0.25">
      <c r="A6481" s="576"/>
      <c r="B6481" s="577"/>
      <c r="C6481" s="578"/>
      <c r="D6481" s="461"/>
      <c r="E6481" s="461"/>
      <c r="F6481" s="579"/>
    </row>
    <row r="6482" spans="1:6" x14ac:dyDescent="0.25">
      <c r="A6482" s="576"/>
      <c r="B6482" s="577"/>
      <c r="C6482" s="578"/>
      <c r="D6482" s="461"/>
      <c r="E6482" s="461"/>
      <c r="F6482" s="579"/>
    </row>
    <row r="6483" spans="1:6" x14ac:dyDescent="0.25">
      <c r="A6483" s="576"/>
      <c r="B6483" s="577"/>
      <c r="C6483" s="578"/>
      <c r="D6483" s="461"/>
      <c r="E6483" s="461"/>
      <c r="F6483" s="579"/>
    </row>
    <row r="6484" spans="1:6" x14ac:dyDescent="0.25">
      <c r="A6484" s="576"/>
      <c r="B6484" s="577"/>
      <c r="C6484" s="578"/>
      <c r="D6484" s="461"/>
      <c r="E6484" s="461"/>
      <c r="F6484" s="579"/>
    </row>
    <row r="6485" spans="1:6" x14ac:dyDescent="0.25">
      <c r="A6485" s="576"/>
      <c r="B6485" s="577"/>
      <c r="C6485" s="578"/>
      <c r="D6485" s="461"/>
      <c r="E6485" s="461"/>
      <c r="F6485" s="579"/>
    </row>
    <row r="6486" spans="1:6" x14ac:dyDescent="0.25">
      <c r="A6486" s="576"/>
      <c r="B6486" s="577"/>
      <c r="C6486" s="578"/>
      <c r="D6486" s="461"/>
      <c r="E6486" s="461"/>
      <c r="F6486" s="579"/>
    </row>
    <row r="6487" spans="1:6" x14ac:dyDescent="0.25">
      <c r="A6487" s="576"/>
      <c r="B6487" s="577"/>
      <c r="C6487" s="578"/>
      <c r="D6487" s="461"/>
      <c r="E6487" s="461"/>
      <c r="F6487" s="579"/>
    </row>
    <row r="6488" spans="1:6" x14ac:dyDescent="0.25">
      <c r="A6488" s="576"/>
      <c r="B6488" s="577"/>
      <c r="C6488" s="578"/>
      <c r="D6488" s="461"/>
      <c r="E6488" s="461"/>
      <c r="F6488" s="579"/>
    </row>
    <row r="6489" spans="1:6" x14ac:dyDescent="0.25">
      <c r="A6489" s="576"/>
      <c r="B6489" s="577"/>
      <c r="C6489" s="578"/>
      <c r="D6489" s="461"/>
      <c r="E6489" s="461"/>
      <c r="F6489" s="579"/>
    </row>
    <row r="6490" spans="1:6" x14ac:dyDescent="0.25">
      <c r="A6490" s="576"/>
      <c r="B6490" s="577"/>
      <c r="C6490" s="578"/>
      <c r="D6490" s="461"/>
      <c r="E6490" s="461"/>
      <c r="F6490" s="579"/>
    </row>
    <row r="6491" spans="1:6" x14ac:dyDescent="0.25">
      <c r="A6491" s="576"/>
      <c r="B6491" s="577"/>
      <c r="C6491" s="578"/>
      <c r="D6491" s="461"/>
      <c r="E6491" s="461"/>
      <c r="F6491" s="579"/>
    </row>
    <row r="6492" spans="1:6" x14ac:dyDescent="0.25">
      <c r="A6492" s="576"/>
      <c r="B6492" s="577"/>
      <c r="C6492" s="578"/>
      <c r="D6492" s="461"/>
      <c r="E6492" s="461"/>
      <c r="F6492" s="579"/>
    </row>
    <row r="6493" spans="1:6" x14ac:dyDescent="0.25">
      <c r="A6493" s="576"/>
      <c r="B6493" s="577"/>
      <c r="C6493" s="578"/>
      <c r="D6493" s="461"/>
      <c r="E6493" s="461"/>
      <c r="F6493" s="579"/>
    </row>
    <row r="6494" spans="1:6" x14ac:dyDescent="0.25">
      <c r="A6494" s="576"/>
      <c r="B6494" s="577"/>
      <c r="C6494" s="578"/>
      <c r="D6494" s="461"/>
      <c r="E6494" s="461"/>
      <c r="F6494" s="579"/>
    </row>
    <row r="6495" spans="1:6" x14ac:dyDescent="0.25">
      <c r="A6495" s="576"/>
      <c r="B6495" s="577"/>
      <c r="C6495" s="578"/>
      <c r="D6495" s="461"/>
      <c r="E6495" s="461"/>
      <c r="F6495" s="579"/>
    </row>
    <row r="6496" spans="1:6" x14ac:dyDescent="0.25">
      <c r="A6496" s="576"/>
      <c r="B6496" s="577"/>
      <c r="C6496" s="578"/>
      <c r="D6496" s="461"/>
      <c r="E6496" s="461"/>
      <c r="F6496" s="579"/>
    </row>
    <row r="6497" spans="1:6" x14ac:dyDescent="0.25">
      <c r="A6497" s="576"/>
      <c r="B6497" s="577"/>
      <c r="C6497" s="578"/>
      <c r="D6497" s="461"/>
      <c r="E6497" s="461"/>
      <c r="F6497" s="579"/>
    </row>
    <row r="6498" spans="1:6" x14ac:dyDescent="0.25">
      <c r="A6498" s="576"/>
      <c r="B6498" s="577"/>
      <c r="C6498" s="578"/>
      <c r="D6498" s="461"/>
      <c r="E6498" s="461"/>
      <c r="F6498" s="579"/>
    </row>
    <row r="6499" spans="1:6" x14ac:dyDescent="0.25">
      <c r="A6499" s="576"/>
      <c r="B6499" s="577"/>
      <c r="C6499" s="578"/>
      <c r="D6499" s="461"/>
      <c r="E6499" s="461"/>
      <c r="F6499" s="579"/>
    </row>
    <row r="6500" spans="1:6" x14ac:dyDescent="0.25">
      <c r="A6500" s="576"/>
      <c r="B6500" s="577"/>
      <c r="C6500" s="578"/>
      <c r="D6500" s="461"/>
      <c r="E6500" s="461"/>
      <c r="F6500" s="579"/>
    </row>
    <row r="6501" spans="1:6" x14ac:dyDescent="0.25">
      <c r="A6501" s="576"/>
      <c r="B6501" s="577"/>
      <c r="C6501" s="578"/>
      <c r="D6501" s="461"/>
      <c r="E6501" s="461"/>
      <c r="F6501" s="579"/>
    </row>
    <row r="6502" spans="1:6" x14ac:dyDescent="0.25">
      <c r="A6502" s="576"/>
      <c r="B6502" s="577"/>
      <c r="C6502" s="578"/>
      <c r="D6502" s="461"/>
      <c r="E6502" s="461"/>
      <c r="F6502" s="579"/>
    </row>
    <row r="6503" spans="1:6" x14ac:dyDescent="0.25">
      <c r="A6503" s="576"/>
      <c r="B6503" s="577"/>
      <c r="C6503" s="578"/>
      <c r="D6503" s="461"/>
      <c r="E6503" s="461"/>
      <c r="F6503" s="579"/>
    </row>
    <row r="6504" spans="1:6" x14ac:dyDescent="0.25">
      <c r="A6504" s="576"/>
      <c r="B6504" s="577"/>
      <c r="C6504" s="578"/>
      <c r="D6504" s="461"/>
      <c r="E6504" s="461"/>
      <c r="F6504" s="579"/>
    </row>
    <row r="6505" spans="1:6" x14ac:dyDescent="0.25">
      <c r="A6505" s="576"/>
      <c r="B6505" s="577"/>
      <c r="C6505" s="578"/>
      <c r="D6505" s="461"/>
      <c r="E6505" s="461"/>
      <c r="F6505" s="579"/>
    </row>
    <row r="6506" spans="1:6" x14ac:dyDescent="0.25">
      <c r="A6506" s="576"/>
      <c r="B6506" s="577"/>
      <c r="C6506" s="578"/>
      <c r="D6506" s="461"/>
      <c r="E6506" s="461"/>
      <c r="F6506" s="579"/>
    </row>
    <row r="6507" spans="1:6" x14ac:dyDescent="0.25">
      <c r="A6507" s="576"/>
      <c r="B6507" s="577"/>
      <c r="C6507" s="578"/>
      <c r="D6507" s="461"/>
      <c r="E6507" s="461"/>
      <c r="F6507" s="579"/>
    </row>
    <row r="6508" spans="1:6" x14ac:dyDescent="0.25">
      <c r="A6508" s="576"/>
      <c r="B6508" s="577"/>
      <c r="C6508" s="578"/>
      <c r="D6508" s="461"/>
      <c r="E6508" s="461"/>
      <c r="F6508" s="579"/>
    </row>
    <row r="6509" spans="1:6" x14ac:dyDescent="0.25">
      <c r="A6509" s="576"/>
      <c r="B6509" s="577"/>
      <c r="C6509" s="578"/>
      <c r="D6509" s="461"/>
      <c r="E6509" s="461"/>
      <c r="F6509" s="579"/>
    </row>
    <row r="6510" spans="1:6" x14ac:dyDescent="0.25">
      <c r="A6510" s="576"/>
      <c r="B6510" s="577"/>
      <c r="C6510" s="578"/>
      <c r="D6510" s="461"/>
      <c r="E6510" s="461"/>
      <c r="F6510" s="579"/>
    </row>
    <row r="6511" spans="1:6" x14ac:dyDescent="0.25">
      <c r="A6511" s="576"/>
      <c r="B6511" s="577"/>
      <c r="C6511" s="578"/>
      <c r="D6511" s="461"/>
      <c r="E6511" s="461"/>
      <c r="F6511" s="579"/>
    </row>
    <row r="6512" spans="1:6" x14ac:dyDescent="0.25">
      <c r="A6512" s="576"/>
      <c r="B6512" s="577"/>
      <c r="C6512" s="578"/>
      <c r="D6512" s="461"/>
      <c r="E6512" s="461"/>
      <c r="F6512" s="579"/>
    </row>
    <row r="6513" spans="1:6" x14ac:dyDescent="0.25">
      <c r="A6513" s="576"/>
      <c r="B6513" s="577"/>
      <c r="C6513" s="578"/>
      <c r="D6513" s="461"/>
      <c r="E6513" s="461"/>
      <c r="F6513" s="579"/>
    </row>
    <row r="6514" spans="1:6" x14ac:dyDescent="0.25">
      <c r="A6514" s="576"/>
      <c r="B6514" s="577"/>
      <c r="C6514" s="578"/>
      <c r="D6514" s="461"/>
      <c r="E6514" s="461"/>
      <c r="F6514" s="579"/>
    </row>
    <row r="6515" spans="1:6" x14ac:dyDescent="0.25">
      <c r="A6515" s="576"/>
      <c r="B6515" s="577"/>
      <c r="C6515" s="578"/>
      <c r="D6515" s="461"/>
      <c r="E6515" s="461"/>
      <c r="F6515" s="579"/>
    </row>
    <row r="6516" spans="1:6" x14ac:dyDescent="0.25">
      <c r="A6516" s="576"/>
      <c r="B6516" s="577"/>
      <c r="C6516" s="578"/>
      <c r="D6516" s="461"/>
      <c r="E6516" s="461"/>
      <c r="F6516" s="579"/>
    </row>
    <row r="6517" spans="1:6" x14ac:dyDescent="0.25">
      <c r="A6517" s="576"/>
      <c r="B6517" s="577"/>
      <c r="C6517" s="578"/>
      <c r="D6517" s="461"/>
      <c r="E6517" s="461"/>
      <c r="F6517" s="579"/>
    </row>
    <row r="6518" spans="1:6" x14ac:dyDescent="0.25">
      <c r="A6518" s="576"/>
      <c r="B6518" s="577"/>
      <c r="C6518" s="578"/>
      <c r="D6518" s="461"/>
      <c r="E6518" s="461"/>
      <c r="F6518" s="579"/>
    </row>
    <row r="6519" spans="1:6" x14ac:dyDescent="0.25">
      <c r="A6519" s="576"/>
      <c r="B6519" s="577"/>
      <c r="C6519" s="578"/>
      <c r="D6519" s="461"/>
      <c r="E6519" s="461"/>
      <c r="F6519" s="579"/>
    </row>
    <row r="6520" spans="1:6" x14ac:dyDescent="0.25">
      <c r="A6520" s="576"/>
      <c r="B6520" s="577"/>
      <c r="C6520" s="578"/>
      <c r="D6520" s="461"/>
      <c r="E6520" s="461"/>
      <c r="F6520" s="579"/>
    </row>
    <row r="6521" spans="1:6" x14ac:dyDescent="0.25">
      <c r="A6521" s="576"/>
      <c r="B6521" s="577"/>
      <c r="C6521" s="578"/>
      <c r="D6521" s="461"/>
      <c r="E6521" s="461"/>
      <c r="F6521" s="579"/>
    </row>
    <row r="6522" spans="1:6" x14ac:dyDescent="0.25">
      <c r="A6522" s="576"/>
      <c r="B6522" s="577"/>
      <c r="C6522" s="578"/>
      <c r="D6522" s="461"/>
      <c r="E6522" s="461"/>
      <c r="F6522" s="579"/>
    </row>
    <row r="6523" spans="1:6" x14ac:dyDescent="0.25">
      <c r="A6523" s="576"/>
      <c r="B6523" s="577"/>
      <c r="C6523" s="578"/>
      <c r="D6523" s="461"/>
      <c r="E6523" s="461"/>
      <c r="F6523" s="579"/>
    </row>
    <row r="6524" spans="1:6" x14ac:dyDescent="0.25">
      <c r="A6524" s="576"/>
      <c r="B6524" s="577"/>
      <c r="C6524" s="578"/>
      <c r="D6524" s="461"/>
      <c r="E6524" s="461"/>
      <c r="F6524" s="579"/>
    </row>
    <row r="6525" spans="1:6" x14ac:dyDescent="0.25">
      <c r="A6525" s="576"/>
      <c r="B6525" s="577"/>
      <c r="C6525" s="578"/>
      <c r="D6525" s="461"/>
      <c r="E6525" s="461"/>
      <c r="F6525" s="579"/>
    </row>
    <row r="6526" spans="1:6" x14ac:dyDescent="0.25">
      <c r="A6526" s="576"/>
      <c r="B6526" s="577"/>
      <c r="C6526" s="578"/>
      <c r="D6526" s="461"/>
      <c r="E6526" s="461"/>
      <c r="F6526" s="579"/>
    </row>
    <row r="6527" spans="1:6" x14ac:dyDescent="0.25">
      <c r="A6527" s="576"/>
      <c r="B6527" s="577"/>
      <c r="C6527" s="578"/>
      <c r="D6527" s="461"/>
      <c r="E6527" s="461"/>
      <c r="F6527" s="579"/>
    </row>
    <row r="6528" spans="1:6" x14ac:dyDescent="0.25">
      <c r="A6528" s="576"/>
      <c r="B6528" s="577"/>
      <c r="C6528" s="578"/>
      <c r="D6528" s="461"/>
      <c r="E6528" s="461"/>
      <c r="F6528" s="579"/>
    </row>
    <row r="6529" spans="1:6" x14ac:dyDescent="0.25">
      <c r="A6529" s="576"/>
      <c r="B6529" s="577"/>
      <c r="C6529" s="578"/>
      <c r="D6529" s="461"/>
      <c r="E6529" s="461"/>
      <c r="F6529" s="579"/>
    </row>
    <row r="6530" spans="1:6" x14ac:dyDescent="0.25">
      <c r="A6530" s="576"/>
      <c r="B6530" s="577"/>
      <c r="C6530" s="578"/>
      <c r="D6530" s="461"/>
      <c r="E6530" s="461"/>
      <c r="F6530" s="579"/>
    </row>
    <row r="6531" spans="1:6" x14ac:dyDescent="0.25">
      <c r="A6531" s="576"/>
      <c r="B6531" s="577"/>
      <c r="C6531" s="578"/>
      <c r="D6531" s="461"/>
      <c r="E6531" s="461"/>
      <c r="F6531" s="579"/>
    </row>
    <row r="6532" spans="1:6" x14ac:dyDescent="0.25">
      <c r="A6532" s="576"/>
      <c r="B6532" s="577"/>
      <c r="C6532" s="578"/>
      <c r="D6532" s="461"/>
      <c r="E6532" s="461"/>
      <c r="F6532" s="579"/>
    </row>
    <row r="6533" spans="1:6" x14ac:dyDescent="0.25">
      <c r="A6533" s="576"/>
      <c r="B6533" s="577"/>
      <c r="C6533" s="578"/>
      <c r="D6533" s="461"/>
      <c r="E6533" s="461"/>
      <c r="F6533" s="579"/>
    </row>
    <row r="6534" spans="1:6" x14ac:dyDescent="0.25">
      <c r="A6534" s="576"/>
      <c r="B6534" s="577"/>
      <c r="C6534" s="578"/>
      <c r="D6534" s="461"/>
      <c r="E6534" s="461"/>
      <c r="F6534" s="579"/>
    </row>
    <row r="6535" spans="1:6" x14ac:dyDescent="0.25">
      <c r="A6535" s="576"/>
      <c r="B6535" s="577"/>
      <c r="C6535" s="578"/>
      <c r="D6535" s="461"/>
      <c r="E6535" s="461"/>
      <c r="F6535" s="579"/>
    </row>
    <row r="6536" spans="1:6" x14ac:dyDescent="0.25">
      <c r="A6536" s="576"/>
      <c r="B6536" s="577"/>
      <c r="C6536" s="578"/>
      <c r="D6536" s="461"/>
      <c r="E6536" s="461"/>
      <c r="F6536" s="579"/>
    </row>
    <row r="6537" spans="1:6" x14ac:dyDescent="0.25">
      <c r="A6537" s="576"/>
      <c r="B6537" s="577"/>
      <c r="C6537" s="578"/>
      <c r="D6537" s="461"/>
      <c r="E6537" s="461"/>
      <c r="F6537" s="579"/>
    </row>
    <row r="6538" spans="1:6" x14ac:dyDescent="0.25">
      <c r="A6538" s="576"/>
      <c r="B6538" s="577"/>
      <c r="C6538" s="578"/>
      <c r="D6538" s="461"/>
      <c r="E6538" s="461"/>
      <c r="F6538" s="579"/>
    </row>
    <row r="6539" spans="1:6" x14ac:dyDescent="0.25">
      <c r="A6539" s="576"/>
      <c r="B6539" s="577"/>
      <c r="C6539" s="578"/>
      <c r="D6539" s="461"/>
      <c r="E6539" s="461"/>
      <c r="F6539" s="579"/>
    </row>
    <row r="6540" spans="1:6" x14ac:dyDescent="0.25">
      <c r="A6540" s="576"/>
      <c r="B6540" s="577"/>
      <c r="C6540" s="578"/>
      <c r="D6540" s="461"/>
      <c r="E6540" s="461"/>
      <c r="F6540" s="579"/>
    </row>
    <row r="6541" spans="1:6" x14ac:dyDescent="0.25">
      <c r="A6541" s="576"/>
      <c r="B6541" s="577"/>
      <c r="C6541" s="578"/>
      <c r="D6541" s="461"/>
      <c r="E6541" s="461"/>
      <c r="F6541" s="579"/>
    </row>
    <row r="6542" spans="1:6" x14ac:dyDescent="0.25">
      <c r="A6542" s="576"/>
      <c r="B6542" s="577"/>
      <c r="C6542" s="578"/>
      <c r="D6542" s="461"/>
      <c r="E6542" s="461"/>
      <c r="F6542" s="579"/>
    </row>
    <row r="6543" spans="1:6" x14ac:dyDescent="0.25">
      <c r="A6543" s="576"/>
      <c r="B6543" s="577"/>
      <c r="C6543" s="578"/>
      <c r="D6543" s="461"/>
      <c r="E6543" s="461"/>
      <c r="F6543" s="579"/>
    </row>
    <row r="6544" spans="1:6" x14ac:dyDescent="0.25">
      <c r="A6544" s="576"/>
      <c r="B6544" s="577"/>
      <c r="C6544" s="578"/>
      <c r="D6544" s="461"/>
      <c r="E6544" s="461"/>
      <c r="F6544" s="579"/>
    </row>
    <row r="6545" spans="1:6" x14ac:dyDescent="0.25">
      <c r="A6545" s="576"/>
      <c r="B6545" s="577"/>
      <c r="C6545" s="578"/>
      <c r="D6545" s="461"/>
      <c r="E6545" s="461"/>
      <c r="F6545" s="579"/>
    </row>
    <row r="6546" spans="1:6" x14ac:dyDescent="0.25">
      <c r="A6546" s="576"/>
      <c r="B6546" s="577"/>
      <c r="C6546" s="578"/>
      <c r="D6546" s="461"/>
      <c r="E6546" s="461"/>
      <c r="F6546" s="579"/>
    </row>
    <row r="6547" spans="1:6" x14ac:dyDescent="0.25">
      <c r="A6547" s="576"/>
      <c r="B6547" s="577"/>
      <c r="C6547" s="578"/>
      <c r="D6547" s="461"/>
      <c r="E6547" s="461"/>
      <c r="F6547" s="579"/>
    </row>
    <row r="6548" spans="1:6" x14ac:dyDescent="0.25">
      <c r="A6548" s="576"/>
      <c r="B6548" s="577"/>
      <c r="C6548" s="578"/>
      <c r="D6548" s="461"/>
      <c r="E6548" s="461"/>
      <c r="F6548" s="579"/>
    </row>
    <row r="6549" spans="1:6" x14ac:dyDescent="0.25">
      <c r="A6549" s="576"/>
      <c r="B6549" s="577"/>
      <c r="C6549" s="578"/>
      <c r="D6549" s="461"/>
      <c r="E6549" s="461"/>
      <c r="F6549" s="579"/>
    </row>
    <row r="6550" spans="1:6" x14ac:dyDescent="0.25">
      <c r="A6550" s="576"/>
      <c r="B6550" s="577"/>
      <c r="C6550" s="578"/>
      <c r="D6550" s="461"/>
      <c r="E6550" s="461"/>
      <c r="F6550" s="579"/>
    </row>
    <row r="6551" spans="1:6" x14ac:dyDescent="0.25">
      <c r="A6551" s="576"/>
      <c r="B6551" s="577"/>
      <c r="C6551" s="578"/>
      <c r="D6551" s="461"/>
      <c r="E6551" s="461"/>
      <c r="F6551" s="579"/>
    </row>
    <row r="6552" spans="1:6" x14ac:dyDescent="0.25">
      <c r="A6552" s="576"/>
      <c r="B6552" s="577"/>
      <c r="C6552" s="578"/>
      <c r="D6552" s="461"/>
      <c r="E6552" s="461"/>
      <c r="F6552" s="579"/>
    </row>
    <row r="6553" spans="1:6" x14ac:dyDescent="0.25">
      <c r="A6553" s="576"/>
      <c r="B6553" s="577"/>
      <c r="C6553" s="578"/>
      <c r="D6553" s="461"/>
      <c r="E6553" s="461"/>
      <c r="F6553" s="579"/>
    </row>
    <row r="6554" spans="1:6" x14ac:dyDescent="0.25">
      <c r="A6554" s="576"/>
      <c r="B6554" s="577"/>
      <c r="C6554" s="578"/>
      <c r="D6554" s="461"/>
      <c r="E6554" s="461"/>
      <c r="F6554" s="579"/>
    </row>
    <row r="6555" spans="1:6" x14ac:dyDescent="0.25">
      <c r="A6555" s="576"/>
      <c r="B6555" s="577"/>
      <c r="C6555" s="578"/>
      <c r="D6555" s="461"/>
      <c r="E6555" s="461"/>
      <c r="F6555" s="579"/>
    </row>
    <row r="6556" spans="1:6" x14ac:dyDescent="0.25">
      <c r="A6556" s="576"/>
      <c r="B6556" s="577"/>
      <c r="C6556" s="578"/>
      <c r="D6556" s="461"/>
      <c r="E6556" s="461"/>
      <c r="F6556" s="579"/>
    </row>
    <row r="6557" spans="1:6" x14ac:dyDescent="0.25">
      <c r="A6557" s="576"/>
      <c r="B6557" s="577"/>
      <c r="C6557" s="578"/>
      <c r="D6557" s="461"/>
      <c r="E6557" s="461"/>
      <c r="F6557" s="579"/>
    </row>
    <row r="6558" spans="1:6" x14ac:dyDescent="0.25">
      <c r="A6558" s="576"/>
      <c r="B6558" s="577"/>
      <c r="C6558" s="578"/>
      <c r="D6558" s="461"/>
      <c r="E6558" s="461"/>
      <c r="F6558" s="579"/>
    </row>
    <row r="6559" spans="1:6" x14ac:dyDescent="0.25">
      <c r="A6559" s="576"/>
      <c r="B6559" s="577"/>
      <c r="C6559" s="578"/>
      <c r="D6559" s="461"/>
      <c r="E6559" s="461"/>
      <c r="F6559" s="579"/>
    </row>
    <row r="6560" spans="1:6" x14ac:dyDescent="0.25">
      <c r="A6560" s="576"/>
      <c r="B6560" s="577"/>
      <c r="C6560" s="578"/>
      <c r="D6560" s="461"/>
      <c r="E6560" s="461"/>
      <c r="F6560" s="579"/>
    </row>
    <row r="6561" spans="1:6" x14ac:dyDescent="0.25">
      <c r="A6561" s="576"/>
      <c r="B6561" s="577"/>
      <c r="C6561" s="578"/>
      <c r="D6561" s="461"/>
      <c r="E6561" s="461"/>
      <c r="F6561" s="579"/>
    </row>
    <row r="6562" spans="1:6" x14ac:dyDescent="0.25">
      <c r="A6562" s="576"/>
      <c r="B6562" s="577"/>
      <c r="C6562" s="578"/>
      <c r="D6562" s="461"/>
      <c r="E6562" s="461"/>
      <c r="F6562" s="579"/>
    </row>
    <row r="6563" spans="1:6" x14ac:dyDescent="0.25">
      <c r="A6563" s="576"/>
      <c r="B6563" s="577"/>
      <c r="C6563" s="578"/>
      <c r="D6563" s="461"/>
      <c r="E6563" s="461"/>
      <c r="F6563" s="579"/>
    </row>
    <row r="6564" spans="1:6" x14ac:dyDescent="0.25">
      <c r="A6564" s="576"/>
      <c r="B6564" s="577"/>
      <c r="C6564" s="578"/>
      <c r="D6564" s="461"/>
      <c r="E6564" s="461"/>
      <c r="F6564" s="579"/>
    </row>
    <row r="6565" spans="1:6" x14ac:dyDescent="0.25">
      <c r="A6565" s="576"/>
      <c r="B6565" s="577"/>
      <c r="C6565" s="578"/>
      <c r="D6565" s="461"/>
      <c r="E6565" s="461"/>
      <c r="F6565" s="579"/>
    </row>
    <row r="6566" spans="1:6" x14ac:dyDescent="0.25">
      <c r="A6566" s="576"/>
      <c r="B6566" s="577"/>
      <c r="C6566" s="578"/>
      <c r="D6566" s="461"/>
      <c r="E6566" s="461"/>
      <c r="F6566" s="579"/>
    </row>
    <row r="6567" spans="1:6" x14ac:dyDescent="0.25">
      <c r="A6567" s="576"/>
      <c r="B6567" s="577"/>
      <c r="C6567" s="578"/>
      <c r="D6567" s="461"/>
      <c r="E6567" s="461"/>
      <c r="F6567" s="579"/>
    </row>
    <row r="6568" spans="1:6" x14ac:dyDescent="0.25">
      <c r="A6568" s="576"/>
      <c r="B6568" s="577"/>
      <c r="C6568" s="578"/>
      <c r="D6568" s="461"/>
      <c r="E6568" s="461"/>
      <c r="F6568" s="579"/>
    </row>
    <row r="6569" spans="1:6" x14ac:dyDescent="0.25">
      <c r="A6569" s="576"/>
      <c r="B6569" s="577"/>
      <c r="C6569" s="578"/>
      <c r="D6569" s="461"/>
      <c r="E6569" s="461"/>
      <c r="F6569" s="579"/>
    </row>
    <row r="6570" spans="1:6" x14ac:dyDescent="0.25">
      <c r="A6570" s="576"/>
      <c r="B6570" s="577"/>
      <c r="C6570" s="578"/>
      <c r="D6570" s="461"/>
      <c r="E6570" s="461"/>
      <c r="F6570" s="579"/>
    </row>
    <row r="6571" spans="1:6" x14ac:dyDescent="0.25">
      <c r="A6571" s="576"/>
      <c r="B6571" s="577"/>
      <c r="C6571" s="578"/>
      <c r="D6571" s="461"/>
      <c r="E6571" s="461"/>
      <c r="F6571" s="579"/>
    </row>
    <row r="6572" spans="1:6" x14ac:dyDescent="0.25">
      <c r="A6572" s="576"/>
      <c r="B6572" s="577"/>
      <c r="C6572" s="578"/>
      <c r="D6572" s="461"/>
      <c r="E6572" s="461"/>
      <c r="F6572" s="579"/>
    </row>
    <row r="6573" spans="1:6" x14ac:dyDescent="0.25">
      <c r="A6573" s="576"/>
      <c r="B6573" s="577"/>
      <c r="C6573" s="578"/>
      <c r="D6573" s="461"/>
      <c r="E6573" s="461"/>
      <c r="F6573" s="579"/>
    </row>
    <row r="6574" spans="1:6" x14ac:dyDescent="0.25">
      <c r="A6574" s="576"/>
      <c r="B6574" s="577"/>
      <c r="C6574" s="578"/>
      <c r="D6574" s="461"/>
      <c r="E6574" s="461"/>
      <c r="F6574" s="579"/>
    </row>
    <row r="6575" spans="1:6" x14ac:dyDescent="0.25">
      <c r="A6575" s="576"/>
      <c r="B6575" s="577"/>
      <c r="C6575" s="578"/>
      <c r="D6575" s="461"/>
      <c r="E6575" s="461"/>
      <c r="F6575" s="579"/>
    </row>
    <row r="6576" spans="1:6" x14ac:dyDescent="0.25">
      <c r="A6576" s="576"/>
      <c r="B6576" s="577"/>
      <c r="C6576" s="578"/>
      <c r="D6576" s="461"/>
      <c r="E6576" s="461"/>
      <c r="F6576" s="579"/>
    </row>
    <row r="6577" spans="1:6" x14ac:dyDescent="0.25">
      <c r="A6577" s="576"/>
      <c r="B6577" s="577"/>
      <c r="C6577" s="578"/>
      <c r="D6577" s="461"/>
      <c r="E6577" s="461"/>
      <c r="F6577" s="579"/>
    </row>
    <row r="6578" spans="1:6" x14ac:dyDescent="0.25">
      <c r="A6578" s="576"/>
      <c r="B6578" s="577"/>
      <c r="C6578" s="578"/>
      <c r="D6578" s="461"/>
      <c r="E6578" s="461"/>
      <c r="F6578" s="579"/>
    </row>
    <row r="6579" spans="1:6" x14ac:dyDescent="0.25">
      <c r="A6579" s="576"/>
      <c r="B6579" s="577"/>
      <c r="C6579" s="578"/>
      <c r="D6579" s="461"/>
      <c r="E6579" s="461"/>
      <c r="F6579" s="579"/>
    </row>
    <row r="6580" spans="1:6" x14ac:dyDescent="0.25">
      <c r="A6580" s="576"/>
      <c r="B6580" s="577"/>
      <c r="C6580" s="578"/>
      <c r="D6580" s="461"/>
      <c r="E6580" s="461"/>
      <c r="F6580" s="579"/>
    </row>
    <row r="6581" spans="1:6" x14ac:dyDescent="0.25">
      <c r="A6581" s="576"/>
      <c r="B6581" s="577"/>
      <c r="C6581" s="578"/>
      <c r="D6581" s="461"/>
      <c r="E6581" s="461"/>
      <c r="F6581" s="579"/>
    </row>
    <row r="6582" spans="1:6" x14ac:dyDescent="0.25">
      <c r="A6582" s="576"/>
      <c r="B6582" s="577"/>
      <c r="C6582" s="578"/>
      <c r="D6582" s="461"/>
      <c r="E6582" s="461"/>
      <c r="F6582" s="579"/>
    </row>
    <row r="6583" spans="1:6" x14ac:dyDescent="0.25">
      <c r="A6583" s="576"/>
      <c r="B6583" s="577"/>
      <c r="C6583" s="578"/>
      <c r="D6583" s="461"/>
      <c r="E6583" s="461"/>
      <c r="F6583" s="579"/>
    </row>
    <row r="6584" spans="1:6" x14ac:dyDescent="0.25">
      <c r="A6584" s="576"/>
      <c r="B6584" s="577"/>
      <c r="C6584" s="578"/>
      <c r="D6584" s="461"/>
      <c r="E6584" s="461"/>
      <c r="F6584" s="579"/>
    </row>
    <row r="6585" spans="1:6" x14ac:dyDescent="0.25">
      <c r="A6585" s="576"/>
      <c r="B6585" s="577"/>
      <c r="C6585" s="578"/>
      <c r="D6585" s="461"/>
      <c r="E6585" s="461"/>
      <c r="F6585" s="579"/>
    </row>
    <row r="6586" spans="1:6" x14ac:dyDescent="0.25">
      <c r="A6586" s="576"/>
      <c r="B6586" s="577"/>
      <c r="C6586" s="578"/>
      <c r="D6586" s="461"/>
      <c r="E6586" s="461"/>
      <c r="F6586" s="579"/>
    </row>
    <row r="6587" spans="1:6" x14ac:dyDescent="0.25">
      <c r="A6587" s="576"/>
      <c r="B6587" s="577"/>
      <c r="C6587" s="578"/>
      <c r="D6587" s="461"/>
      <c r="E6587" s="461"/>
      <c r="F6587" s="579"/>
    </row>
  </sheetData>
  <sheetProtection algorithmName="SHA-512" hashValue="RBfld9c7c/SYm68P/Yhzu4v/OfH90FdG5+sztBFTRGZap7mK//93Vu/htp0vbPHHYUx94giy+4LAQ5kyUc1nUw==" saltValue="uAuIvQJ6OF3pr0mj4gMnNg==" spinCount="100000" sheet="1" objects="1" scenarios="1"/>
  <mergeCells count="2">
    <mergeCell ref="C677:C678"/>
    <mergeCell ref="C679:C680"/>
  </mergeCells>
  <pageMargins left="0.70866141732283472" right="0.70866141732283472" top="1.1417322834645669" bottom="0.74803149606299213" header="0.31496062992125984" footer="0.31496062992125984"/>
  <pageSetup paperSize="9" scale="55" orientation="portrait" r:id="rId1"/>
  <headerFooter>
    <oddHeader>&amp;L&amp;G&amp;CContract No. JW14228
Panel of Contractors: Upgrade and Renewal of Sewer Pipelines
 for three (3) years on an As and When Required Basis
Pricing Data
AMAHLUNGU&amp;R&amp;G</oddHeader>
    <oddFooter>&amp;CPD.&amp;P</oddFooter>
  </headerFooter>
  <rowBreaks count="15" manualBreakCount="15">
    <brk id="71" max="16383" man="1"/>
    <brk id="136" max="16383" man="1"/>
    <brk id="187" max="16383" man="1"/>
    <brk id="207" max="16383" man="1"/>
    <brk id="245" max="16383" man="1"/>
    <brk id="275" max="16383" man="1"/>
    <brk id="336" max="16383" man="1"/>
    <brk id="390" max="16383" man="1"/>
    <brk id="436" max="16383" man="1"/>
    <brk id="491" max="16383" man="1"/>
    <brk id="513" max="16383" man="1"/>
    <brk id="586" max="16383" man="1"/>
    <brk id="651" max="16383" man="1"/>
    <brk id="670" max="16383" man="1"/>
    <brk id="704"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0D5A3-7F24-49A4-85E9-457A7E433ED6}">
  <sheetPr>
    <tabColor theme="4"/>
  </sheetPr>
  <dimension ref="A1:H6588"/>
  <sheetViews>
    <sheetView showGridLines="0" showWhiteSpace="0" view="pageLayout" topLeftCell="A98" zoomScaleNormal="100" zoomScaleSheetLayoutView="100" workbookViewId="0">
      <selection activeCell="E96" sqref="E96"/>
    </sheetView>
  </sheetViews>
  <sheetFormatPr defaultRowHeight="13.8" x14ac:dyDescent="0.25"/>
  <cols>
    <col min="1" max="1" width="8.6640625" style="6" customWidth="1"/>
    <col min="2" max="2" width="15.33203125" style="7" customWidth="1"/>
    <col min="3" max="3" width="55" style="8" customWidth="1"/>
    <col min="4" max="4" width="9.5546875" style="276" customWidth="1"/>
    <col min="5" max="5" width="15.88671875" style="276" bestFit="1" customWidth="1"/>
    <col min="6" max="6" width="14.6640625" style="335" hidden="1" customWidth="1"/>
    <col min="7" max="7" width="14.44140625" style="273" customWidth="1"/>
    <col min="8" max="8" width="17.109375" style="274" customWidth="1"/>
    <col min="9" max="256" width="8.88671875" style="10"/>
    <col min="257" max="257" width="8.6640625" style="10" customWidth="1"/>
    <col min="258" max="258" width="15.33203125" style="10" customWidth="1"/>
    <col min="259" max="259" width="62.109375" style="10" customWidth="1"/>
    <col min="260" max="260" width="9.5546875" style="10" customWidth="1"/>
    <col min="261" max="261" width="16.44140625" style="10" customWidth="1"/>
    <col min="262" max="262" width="22.88671875" style="10" customWidth="1"/>
    <col min="263" max="512" width="8.88671875" style="10"/>
    <col min="513" max="513" width="8.6640625" style="10" customWidth="1"/>
    <col min="514" max="514" width="15.33203125" style="10" customWidth="1"/>
    <col min="515" max="515" width="62.109375" style="10" customWidth="1"/>
    <col min="516" max="516" width="9.5546875" style="10" customWidth="1"/>
    <col min="517" max="517" width="16.44140625" style="10" customWidth="1"/>
    <col min="518" max="518" width="22.88671875" style="10" customWidth="1"/>
    <col min="519" max="768" width="8.88671875" style="10"/>
    <col min="769" max="769" width="8.6640625" style="10" customWidth="1"/>
    <col min="770" max="770" width="15.33203125" style="10" customWidth="1"/>
    <col min="771" max="771" width="62.109375" style="10" customWidth="1"/>
    <col min="772" max="772" width="9.5546875" style="10" customWidth="1"/>
    <col min="773" max="773" width="16.44140625" style="10" customWidth="1"/>
    <col min="774" max="774" width="22.88671875" style="10" customWidth="1"/>
    <col min="775" max="1024" width="8.88671875" style="10"/>
    <col min="1025" max="1025" width="8.6640625" style="10" customWidth="1"/>
    <col min="1026" max="1026" width="15.33203125" style="10" customWidth="1"/>
    <col min="1027" max="1027" width="62.109375" style="10" customWidth="1"/>
    <col min="1028" max="1028" width="9.5546875" style="10" customWidth="1"/>
    <col min="1029" max="1029" width="16.44140625" style="10" customWidth="1"/>
    <col min="1030" max="1030" width="22.88671875" style="10" customWidth="1"/>
    <col min="1031" max="1280" width="8.88671875" style="10"/>
    <col min="1281" max="1281" width="8.6640625" style="10" customWidth="1"/>
    <col min="1282" max="1282" width="15.33203125" style="10" customWidth="1"/>
    <col min="1283" max="1283" width="62.109375" style="10" customWidth="1"/>
    <col min="1284" max="1284" width="9.5546875" style="10" customWidth="1"/>
    <col min="1285" max="1285" width="16.44140625" style="10" customWidth="1"/>
    <col min="1286" max="1286" width="22.88671875" style="10" customWidth="1"/>
    <col min="1287" max="1536" width="8.88671875" style="10"/>
    <col min="1537" max="1537" width="8.6640625" style="10" customWidth="1"/>
    <col min="1538" max="1538" width="15.33203125" style="10" customWidth="1"/>
    <col min="1539" max="1539" width="62.109375" style="10" customWidth="1"/>
    <col min="1540" max="1540" width="9.5546875" style="10" customWidth="1"/>
    <col min="1541" max="1541" width="16.44140625" style="10" customWidth="1"/>
    <col min="1542" max="1542" width="22.88671875" style="10" customWidth="1"/>
    <col min="1543" max="1792" width="8.88671875" style="10"/>
    <col min="1793" max="1793" width="8.6640625" style="10" customWidth="1"/>
    <col min="1794" max="1794" width="15.33203125" style="10" customWidth="1"/>
    <col min="1795" max="1795" width="62.109375" style="10" customWidth="1"/>
    <col min="1796" max="1796" width="9.5546875" style="10" customWidth="1"/>
    <col min="1797" max="1797" width="16.44140625" style="10" customWidth="1"/>
    <col min="1798" max="1798" width="22.88671875" style="10" customWidth="1"/>
    <col min="1799" max="2048" width="8.88671875" style="10"/>
    <col min="2049" max="2049" width="8.6640625" style="10" customWidth="1"/>
    <col min="2050" max="2050" width="15.33203125" style="10" customWidth="1"/>
    <col min="2051" max="2051" width="62.109375" style="10" customWidth="1"/>
    <col min="2052" max="2052" width="9.5546875" style="10" customWidth="1"/>
    <col min="2053" max="2053" width="16.44140625" style="10" customWidth="1"/>
    <col min="2054" max="2054" width="22.88671875" style="10" customWidth="1"/>
    <col min="2055" max="2304" width="8.88671875" style="10"/>
    <col min="2305" max="2305" width="8.6640625" style="10" customWidth="1"/>
    <col min="2306" max="2306" width="15.33203125" style="10" customWidth="1"/>
    <col min="2307" max="2307" width="62.109375" style="10" customWidth="1"/>
    <col min="2308" max="2308" width="9.5546875" style="10" customWidth="1"/>
    <col min="2309" max="2309" width="16.44140625" style="10" customWidth="1"/>
    <col min="2310" max="2310" width="22.88671875" style="10" customWidth="1"/>
    <col min="2311" max="2560" width="8.88671875" style="10"/>
    <col min="2561" max="2561" width="8.6640625" style="10" customWidth="1"/>
    <col min="2562" max="2562" width="15.33203125" style="10" customWidth="1"/>
    <col min="2563" max="2563" width="62.109375" style="10" customWidth="1"/>
    <col min="2564" max="2564" width="9.5546875" style="10" customWidth="1"/>
    <col min="2565" max="2565" width="16.44140625" style="10" customWidth="1"/>
    <col min="2566" max="2566" width="22.88671875" style="10" customWidth="1"/>
    <col min="2567" max="2816" width="8.88671875" style="10"/>
    <col min="2817" max="2817" width="8.6640625" style="10" customWidth="1"/>
    <col min="2818" max="2818" width="15.33203125" style="10" customWidth="1"/>
    <col min="2819" max="2819" width="62.109375" style="10" customWidth="1"/>
    <col min="2820" max="2820" width="9.5546875" style="10" customWidth="1"/>
    <col min="2821" max="2821" width="16.44140625" style="10" customWidth="1"/>
    <col min="2822" max="2822" width="22.88671875" style="10" customWidth="1"/>
    <col min="2823" max="3072" width="8.88671875" style="10"/>
    <col min="3073" max="3073" width="8.6640625" style="10" customWidth="1"/>
    <col min="3074" max="3074" width="15.33203125" style="10" customWidth="1"/>
    <col min="3075" max="3075" width="62.109375" style="10" customWidth="1"/>
    <col min="3076" max="3076" width="9.5546875" style="10" customWidth="1"/>
    <col min="3077" max="3077" width="16.44140625" style="10" customWidth="1"/>
    <col min="3078" max="3078" width="22.88671875" style="10" customWidth="1"/>
    <col min="3079" max="3328" width="8.88671875" style="10"/>
    <col min="3329" max="3329" width="8.6640625" style="10" customWidth="1"/>
    <col min="3330" max="3330" width="15.33203125" style="10" customWidth="1"/>
    <col min="3331" max="3331" width="62.109375" style="10" customWidth="1"/>
    <col min="3332" max="3332" width="9.5546875" style="10" customWidth="1"/>
    <col min="3333" max="3333" width="16.44140625" style="10" customWidth="1"/>
    <col min="3334" max="3334" width="22.88671875" style="10" customWidth="1"/>
    <col min="3335" max="3584" width="8.88671875" style="10"/>
    <col min="3585" max="3585" width="8.6640625" style="10" customWidth="1"/>
    <col min="3586" max="3586" width="15.33203125" style="10" customWidth="1"/>
    <col min="3587" max="3587" width="62.109375" style="10" customWidth="1"/>
    <col min="3588" max="3588" width="9.5546875" style="10" customWidth="1"/>
    <col min="3589" max="3589" width="16.44140625" style="10" customWidth="1"/>
    <col min="3590" max="3590" width="22.88671875" style="10" customWidth="1"/>
    <col min="3591" max="3840" width="8.88671875" style="10"/>
    <col min="3841" max="3841" width="8.6640625" style="10" customWidth="1"/>
    <col min="3842" max="3842" width="15.33203125" style="10" customWidth="1"/>
    <col min="3843" max="3843" width="62.109375" style="10" customWidth="1"/>
    <col min="3844" max="3844" width="9.5546875" style="10" customWidth="1"/>
    <col min="3845" max="3845" width="16.44140625" style="10" customWidth="1"/>
    <col min="3846" max="3846" width="22.88671875" style="10" customWidth="1"/>
    <col min="3847" max="4096" width="8.88671875" style="10"/>
    <col min="4097" max="4097" width="8.6640625" style="10" customWidth="1"/>
    <col min="4098" max="4098" width="15.33203125" style="10" customWidth="1"/>
    <col min="4099" max="4099" width="62.109375" style="10" customWidth="1"/>
    <col min="4100" max="4100" width="9.5546875" style="10" customWidth="1"/>
    <col min="4101" max="4101" width="16.44140625" style="10" customWidth="1"/>
    <col min="4102" max="4102" width="22.88671875" style="10" customWidth="1"/>
    <col min="4103" max="4352" width="8.88671875" style="10"/>
    <col min="4353" max="4353" width="8.6640625" style="10" customWidth="1"/>
    <col min="4354" max="4354" width="15.33203125" style="10" customWidth="1"/>
    <col min="4355" max="4355" width="62.109375" style="10" customWidth="1"/>
    <col min="4356" max="4356" width="9.5546875" style="10" customWidth="1"/>
    <col min="4357" max="4357" width="16.44140625" style="10" customWidth="1"/>
    <col min="4358" max="4358" width="22.88671875" style="10" customWidth="1"/>
    <col min="4359" max="4608" width="8.88671875" style="10"/>
    <col min="4609" max="4609" width="8.6640625" style="10" customWidth="1"/>
    <col min="4610" max="4610" width="15.33203125" style="10" customWidth="1"/>
    <col min="4611" max="4611" width="62.109375" style="10" customWidth="1"/>
    <col min="4612" max="4612" width="9.5546875" style="10" customWidth="1"/>
    <col min="4613" max="4613" width="16.44140625" style="10" customWidth="1"/>
    <col min="4614" max="4614" width="22.88671875" style="10" customWidth="1"/>
    <col min="4615" max="4864" width="8.88671875" style="10"/>
    <col min="4865" max="4865" width="8.6640625" style="10" customWidth="1"/>
    <col min="4866" max="4866" width="15.33203125" style="10" customWidth="1"/>
    <col min="4867" max="4867" width="62.109375" style="10" customWidth="1"/>
    <col min="4868" max="4868" width="9.5546875" style="10" customWidth="1"/>
    <col min="4869" max="4869" width="16.44140625" style="10" customWidth="1"/>
    <col min="4870" max="4870" width="22.88671875" style="10" customWidth="1"/>
    <col min="4871" max="5120" width="8.88671875" style="10"/>
    <col min="5121" max="5121" width="8.6640625" style="10" customWidth="1"/>
    <col min="5122" max="5122" width="15.33203125" style="10" customWidth="1"/>
    <col min="5123" max="5123" width="62.109375" style="10" customWidth="1"/>
    <col min="5124" max="5124" width="9.5546875" style="10" customWidth="1"/>
    <col min="5125" max="5125" width="16.44140625" style="10" customWidth="1"/>
    <col min="5126" max="5126" width="22.88671875" style="10" customWidth="1"/>
    <col min="5127" max="5376" width="8.88671875" style="10"/>
    <col min="5377" max="5377" width="8.6640625" style="10" customWidth="1"/>
    <col min="5378" max="5378" width="15.33203125" style="10" customWidth="1"/>
    <col min="5379" max="5379" width="62.109375" style="10" customWidth="1"/>
    <col min="5380" max="5380" width="9.5546875" style="10" customWidth="1"/>
    <col min="5381" max="5381" width="16.44140625" style="10" customWidth="1"/>
    <col min="5382" max="5382" width="22.88671875" style="10" customWidth="1"/>
    <col min="5383" max="5632" width="8.88671875" style="10"/>
    <col min="5633" max="5633" width="8.6640625" style="10" customWidth="1"/>
    <col min="5634" max="5634" width="15.33203125" style="10" customWidth="1"/>
    <col min="5635" max="5635" width="62.109375" style="10" customWidth="1"/>
    <col min="5636" max="5636" width="9.5546875" style="10" customWidth="1"/>
    <col min="5637" max="5637" width="16.44140625" style="10" customWidth="1"/>
    <col min="5638" max="5638" width="22.88671875" style="10" customWidth="1"/>
    <col min="5639" max="5888" width="8.88671875" style="10"/>
    <col min="5889" max="5889" width="8.6640625" style="10" customWidth="1"/>
    <col min="5890" max="5890" width="15.33203125" style="10" customWidth="1"/>
    <col min="5891" max="5891" width="62.109375" style="10" customWidth="1"/>
    <col min="5892" max="5892" width="9.5546875" style="10" customWidth="1"/>
    <col min="5893" max="5893" width="16.44140625" style="10" customWidth="1"/>
    <col min="5894" max="5894" width="22.88671875" style="10" customWidth="1"/>
    <col min="5895" max="6144" width="8.88671875" style="10"/>
    <col min="6145" max="6145" width="8.6640625" style="10" customWidth="1"/>
    <col min="6146" max="6146" width="15.33203125" style="10" customWidth="1"/>
    <col min="6147" max="6147" width="62.109375" style="10" customWidth="1"/>
    <col min="6148" max="6148" width="9.5546875" style="10" customWidth="1"/>
    <col min="6149" max="6149" width="16.44140625" style="10" customWidth="1"/>
    <col min="6150" max="6150" width="22.88671875" style="10" customWidth="1"/>
    <col min="6151" max="6400" width="8.88671875" style="10"/>
    <col min="6401" max="6401" width="8.6640625" style="10" customWidth="1"/>
    <col min="6402" max="6402" width="15.33203125" style="10" customWidth="1"/>
    <col min="6403" max="6403" width="62.109375" style="10" customWidth="1"/>
    <col min="6404" max="6404" width="9.5546875" style="10" customWidth="1"/>
    <col min="6405" max="6405" width="16.44140625" style="10" customWidth="1"/>
    <col min="6406" max="6406" width="22.88671875" style="10" customWidth="1"/>
    <col min="6407" max="6656" width="8.88671875" style="10"/>
    <col min="6657" max="6657" width="8.6640625" style="10" customWidth="1"/>
    <col min="6658" max="6658" width="15.33203125" style="10" customWidth="1"/>
    <col min="6659" max="6659" width="62.109375" style="10" customWidth="1"/>
    <col min="6660" max="6660" width="9.5546875" style="10" customWidth="1"/>
    <col min="6661" max="6661" width="16.44140625" style="10" customWidth="1"/>
    <col min="6662" max="6662" width="22.88671875" style="10" customWidth="1"/>
    <col min="6663" max="6912" width="8.88671875" style="10"/>
    <col min="6913" max="6913" width="8.6640625" style="10" customWidth="1"/>
    <col min="6914" max="6914" width="15.33203125" style="10" customWidth="1"/>
    <col min="6915" max="6915" width="62.109375" style="10" customWidth="1"/>
    <col min="6916" max="6916" width="9.5546875" style="10" customWidth="1"/>
    <col min="6917" max="6917" width="16.44140625" style="10" customWidth="1"/>
    <col min="6918" max="6918" width="22.88671875" style="10" customWidth="1"/>
    <col min="6919" max="7168" width="8.88671875" style="10"/>
    <col min="7169" max="7169" width="8.6640625" style="10" customWidth="1"/>
    <col min="7170" max="7170" width="15.33203125" style="10" customWidth="1"/>
    <col min="7171" max="7171" width="62.109375" style="10" customWidth="1"/>
    <col min="7172" max="7172" width="9.5546875" style="10" customWidth="1"/>
    <col min="7173" max="7173" width="16.44140625" style="10" customWidth="1"/>
    <col min="7174" max="7174" width="22.88671875" style="10" customWidth="1"/>
    <col min="7175" max="7424" width="8.88671875" style="10"/>
    <col min="7425" max="7425" width="8.6640625" style="10" customWidth="1"/>
    <col min="7426" max="7426" width="15.33203125" style="10" customWidth="1"/>
    <col min="7427" max="7427" width="62.109375" style="10" customWidth="1"/>
    <col min="7428" max="7428" width="9.5546875" style="10" customWidth="1"/>
    <col min="7429" max="7429" width="16.44140625" style="10" customWidth="1"/>
    <col min="7430" max="7430" width="22.88671875" style="10" customWidth="1"/>
    <col min="7431" max="7680" width="8.88671875" style="10"/>
    <col min="7681" max="7681" width="8.6640625" style="10" customWidth="1"/>
    <col min="7682" max="7682" width="15.33203125" style="10" customWidth="1"/>
    <col min="7683" max="7683" width="62.109375" style="10" customWidth="1"/>
    <col min="7684" max="7684" width="9.5546875" style="10" customWidth="1"/>
    <col min="7685" max="7685" width="16.44140625" style="10" customWidth="1"/>
    <col min="7686" max="7686" width="22.88671875" style="10" customWidth="1"/>
    <col min="7687" max="7936" width="8.88671875" style="10"/>
    <col min="7937" max="7937" width="8.6640625" style="10" customWidth="1"/>
    <col min="7938" max="7938" width="15.33203125" style="10" customWidth="1"/>
    <col min="7939" max="7939" width="62.109375" style="10" customWidth="1"/>
    <col min="7940" max="7940" width="9.5546875" style="10" customWidth="1"/>
    <col min="7941" max="7941" width="16.44140625" style="10" customWidth="1"/>
    <col min="7942" max="7942" width="22.88671875" style="10" customWidth="1"/>
    <col min="7943" max="8192" width="8.88671875" style="10"/>
    <col min="8193" max="8193" width="8.6640625" style="10" customWidth="1"/>
    <col min="8194" max="8194" width="15.33203125" style="10" customWidth="1"/>
    <col min="8195" max="8195" width="62.109375" style="10" customWidth="1"/>
    <col min="8196" max="8196" width="9.5546875" style="10" customWidth="1"/>
    <col min="8197" max="8197" width="16.44140625" style="10" customWidth="1"/>
    <col min="8198" max="8198" width="22.88671875" style="10" customWidth="1"/>
    <col min="8199" max="8448" width="8.88671875" style="10"/>
    <col min="8449" max="8449" width="8.6640625" style="10" customWidth="1"/>
    <col min="8450" max="8450" width="15.33203125" style="10" customWidth="1"/>
    <col min="8451" max="8451" width="62.109375" style="10" customWidth="1"/>
    <col min="8452" max="8452" width="9.5546875" style="10" customWidth="1"/>
    <col min="8453" max="8453" width="16.44140625" style="10" customWidth="1"/>
    <col min="8454" max="8454" width="22.88671875" style="10" customWidth="1"/>
    <col min="8455" max="8704" width="8.88671875" style="10"/>
    <col min="8705" max="8705" width="8.6640625" style="10" customWidth="1"/>
    <col min="8706" max="8706" width="15.33203125" style="10" customWidth="1"/>
    <col min="8707" max="8707" width="62.109375" style="10" customWidth="1"/>
    <col min="8708" max="8708" width="9.5546875" style="10" customWidth="1"/>
    <col min="8709" max="8709" width="16.44140625" style="10" customWidth="1"/>
    <col min="8710" max="8710" width="22.88671875" style="10" customWidth="1"/>
    <col min="8711" max="8960" width="8.88671875" style="10"/>
    <col min="8961" max="8961" width="8.6640625" style="10" customWidth="1"/>
    <col min="8962" max="8962" width="15.33203125" style="10" customWidth="1"/>
    <col min="8963" max="8963" width="62.109375" style="10" customWidth="1"/>
    <col min="8964" max="8964" width="9.5546875" style="10" customWidth="1"/>
    <col min="8965" max="8965" width="16.44140625" style="10" customWidth="1"/>
    <col min="8966" max="8966" width="22.88671875" style="10" customWidth="1"/>
    <col min="8967" max="9216" width="8.88671875" style="10"/>
    <col min="9217" max="9217" width="8.6640625" style="10" customWidth="1"/>
    <col min="9218" max="9218" width="15.33203125" style="10" customWidth="1"/>
    <col min="9219" max="9219" width="62.109375" style="10" customWidth="1"/>
    <col min="9220" max="9220" width="9.5546875" style="10" customWidth="1"/>
    <col min="9221" max="9221" width="16.44140625" style="10" customWidth="1"/>
    <col min="9222" max="9222" width="22.88671875" style="10" customWidth="1"/>
    <col min="9223" max="9472" width="8.88671875" style="10"/>
    <col min="9473" max="9473" width="8.6640625" style="10" customWidth="1"/>
    <col min="9474" max="9474" width="15.33203125" style="10" customWidth="1"/>
    <col min="9475" max="9475" width="62.109375" style="10" customWidth="1"/>
    <col min="9476" max="9476" width="9.5546875" style="10" customWidth="1"/>
    <col min="9477" max="9477" width="16.44140625" style="10" customWidth="1"/>
    <col min="9478" max="9478" width="22.88671875" style="10" customWidth="1"/>
    <col min="9479" max="9728" width="8.88671875" style="10"/>
    <col min="9729" max="9729" width="8.6640625" style="10" customWidth="1"/>
    <col min="9730" max="9730" width="15.33203125" style="10" customWidth="1"/>
    <col min="9731" max="9731" width="62.109375" style="10" customWidth="1"/>
    <col min="9732" max="9732" width="9.5546875" style="10" customWidth="1"/>
    <col min="9733" max="9733" width="16.44140625" style="10" customWidth="1"/>
    <col min="9734" max="9734" width="22.88671875" style="10" customWidth="1"/>
    <col min="9735" max="9984" width="8.88671875" style="10"/>
    <col min="9985" max="9985" width="8.6640625" style="10" customWidth="1"/>
    <col min="9986" max="9986" width="15.33203125" style="10" customWidth="1"/>
    <col min="9987" max="9987" width="62.109375" style="10" customWidth="1"/>
    <col min="9988" max="9988" width="9.5546875" style="10" customWidth="1"/>
    <col min="9989" max="9989" width="16.44140625" style="10" customWidth="1"/>
    <col min="9990" max="9990" width="22.88671875" style="10" customWidth="1"/>
    <col min="9991" max="10240" width="8.88671875" style="10"/>
    <col min="10241" max="10241" width="8.6640625" style="10" customWidth="1"/>
    <col min="10242" max="10242" width="15.33203125" style="10" customWidth="1"/>
    <col min="10243" max="10243" width="62.109375" style="10" customWidth="1"/>
    <col min="10244" max="10244" width="9.5546875" style="10" customWidth="1"/>
    <col min="10245" max="10245" width="16.44140625" style="10" customWidth="1"/>
    <col min="10246" max="10246" width="22.88671875" style="10" customWidth="1"/>
    <col min="10247" max="10496" width="8.88671875" style="10"/>
    <col min="10497" max="10497" width="8.6640625" style="10" customWidth="1"/>
    <col min="10498" max="10498" width="15.33203125" style="10" customWidth="1"/>
    <col min="10499" max="10499" width="62.109375" style="10" customWidth="1"/>
    <col min="10500" max="10500" width="9.5546875" style="10" customWidth="1"/>
    <col min="10501" max="10501" width="16.44140625" style="10" customWidth="1"/>
    <col min="10502" max="10502" width="22.88671875" style="10" customWidth="1"/>
    <col min="10503" max="10752" width="8.88671875" style="10"/>
    <col min="10753" max="10753" width="8.6640625" style="10" customWidth="1"/>
    <col min="10754" max="10754" width="15.33203125" style="10" customWidth="1"/>
    <col min="10755" max="10755" width="62.109375" style="10" customWidth="1"/>
    <col min="10756" max="10756" width="9.5546875" style="10" customWidth="1"/>
    <col min="10757" max="10757" width="16.44140625" style="10" customWidth="1"/>
    <col min="10758" max="10758" width="22.88671875" style="10" customWidth="1"/>
    <col min="10759" max="11008" width="8.88671875" style="10"/>
    <col min="11009" max="11009" width="8.6640625" style="10" customWidth="1"/>
    <col min="11010" max="11010" width="15.33203125" style="10" customWidth="1"/>
    <col min="11011" max="11011" width="62.109375" style="10" customWidth="1"/>
    <col min="11012" max="11012" width="9.5546875" style="10" customWidth="1"/>
    <col min="11013" max="11013" width="16.44140625" style="10" customWidth="1"/>
    <col min="11014" max="11014" width="22.88671875" style="10" customWidth="1"/>
    <col min="11015" max="11264" width="8.88671875" style="10"/>
    <col min="11265" max="11265" width="8.6640625" style="10" customWidth="1"/>
    <col min="11266" max="11266" width="15.33203125" style="10" customWidth="1"/>
    <col min="11267" max="11267" width="62.109375" style="10" customWidth="1"/>
    <col min="11268" max="11268" width="9.5546875" style="10" customWidth="1"/>
    <col min="11269" max="11269" width="16.44140625" style="10" customWidth="1"/>
    <col min="11270" max="11270" width="22.88671875" style="10" customWidth="1"/>
    <col min="11271" max="11520" width="8.88671875" style="10"/>
    <col min="11521" max="11521" width="8.6640625" style="10" customWidth="1"/>
    <col min="11522" max="11522" width="15.33203125" style="10" customWidth="1"/>
    <col min="11523" max="11523" width="62.109375" style="10" customWidth="1"/>
    <col min="11524" max="11524" width="9.5546875" style="10" customWidth="1"/>
    <col min="11525" max="11525" width="16.44140625" style="10" customWidth="1"/>
    <col min="11526" max="11526" width="22.88671875" style="10" customWidth="1"/>
    <col min="11527" max="11776" width="8.88671875" style="10"/>
    <col min="11777" max="11777" width="8.6640625" style="10" customWidth="1"/>
    <col min="11778" max="11778" width="15.33203125" style="10" customWidth="1"/>
    <col min="11779" max="11779" width="62.109375" style="10" customWidth="1"/>
    <col min="11780" max="11780" width="9.5546875" style="10" customWidth="1"/>
    <col min="11781" max="11781" width="16.44140625" style="10" customWidth="1"/>
    <col min="11782" max="11782" width="22.88671875" style="10" customWidth="1"/>
    <col min="11783" max="12032" width="8.88671875" style="10"/>
    <col min="12033" max="12033" width="8.6640625" style="10" customWidth="1"/>
    <col min="12034" max="12034" width="15.33203125" style="10" customWidth="1"/>
    <col min="12035" max="12035" width="62.109375" style="10" customWidth="1"/>
    <col min="12036" max="12036" width="9.5546875" style="10" customWidth="1"/>
    <col min="12037" max="12037" width="16.44140625" style="10" customWidth="1"/>
    <col min="12038" max="12038" width="22.88671875" style="10" customWidth="1"/>
    <col min="12039" max="12288" width="8.88671875" style="10"/>
    <col min="12289" max="12289" width="8.6640625" style="10" customWidth="1"/>
    <col min="12290" max="12290" width="15.33203125" style="10" customWidth="1"/>
    <col min="12291" max="12291" width="62.109375" style="10" customWidth="1"/>
    <col min="12292" max="12292" width="9.5546875" style="10" customWidth="1"/>
    <col min="12293" max="12293" width="16.44140625" style="10" customWidth="1"/>
    <col min="12294" max="12294" width="22.88671875" style="10" customWidth="1"/>
    <col min="12295" max="12544" width="8.88671875" style="10"/>
    <col min="12545" max="12545" width="8.6640625" style="10" customWidth="1"/>
    <col min="12546" max="12546" width="15.33203125" style="10" customWidth="1"/>
    <col min="12547" max="12547" width="62.109375" style="10" customWidth="1"/>
    <col min="12548" max="12548" width="9.5546875" style="10" customWidth="1"/>
    <col min="12549" max="12549" width="16.44140625" style="10" customWidth="1"/>
    <col min="12550" max="12550" width="22.88671875" style="10" customWidth="1"/>
    <col min="12551" max="12800" width="8.88671875" style="10"/>
    <col min="12801" max="12801" width="8.6640625" style="10" customWidth="1"/>
    <col min="12802" max="12802" width="15.33203125" style="10" customWidth="1"/>
    <col min="12803" max="12803" width="62.109375" style="10" customWidth="1"/>
    <col min="12804" max="12804" width="9.5546875" style="10" customWidth="1"/>
    <col min="12805" max="12805" width="16.44140625" style="10" customWidth="1"/>
    <col min="12806" max="12806" width="22.88671875" style="10" customWidth="1"/>
    <col min="12807" max="13056" width="8.88671875" style="10"/>
    <col min="13057" max="13057" width="8.6640625" style="10" customWidth="1"/>
    <col min="13058" max="13058" width="15.33203125" style="10" customWidth="1"/>
    <col min="13059" max="13059" width="62.109375" style="10" customWidth="1"/>
    <col min="13060" max="13060" width="9.5546875" style="10" customWidth="1"/>
    <col min="13061" max="13061" width="16.44140625" style="10" customWidth="1"/>
    <col min="13062" max="13062" width="22.88671875" style="10" customWidth="1"/>
    <col min="13063" max="13312" width="8.88671875" style="10"/>
    <col min="13313" max="13313" width="8.6640625" style="10" customWidth="1"/>
    <col min="13314" max="13314" width="15.33203125" style="10" customWidth="1"/>
    <col min="13315" max="13315" width="62.109375" style="10" customWidth="1"/>
    <col min="13316" max="13316" width="9.5546875" style="10" customWidth="1"/>
    <col min="13317" max="13317" width="16.44140625" style="10" customWidth="1"/>
    <col min="13318" max="13318" width="22.88671875" style="10" customWidth="1"/>
    <col min="13319" max="13568" width="8.88671875" style="10"/>
    <col min="13569" max="13569" width="8.6640625" style="10" customWidth="1"/>
    <col min="13570" max="13570" width="15.33203125" style="10" customWidth="1"/>
    <col min="13571" max="13571" width="62.109375" style="10" customWidth="1"/>
    <col min="13572" max="13572" width="9.5546875" style="10" customWidth="1"/>
    <col min="13573" max="13573" width="16.44140625" style="10" customWidth="1"/>
    <col min="13574" max="13574" width="22.88671875" style="10" customWidth="1"/>
    <col min="13575" max="13824" width="8.88671875" style="10"/>
    <col min="13825" max="13825" width="8.6640625" style="10" customWidth="1"/>
    <col min="13826" max="13826" width="15.33203125" style="10" customWidth="1"/>
    <col min="13827" max="13827" width="62.109375" style="10" customWidth="1"/>
    <col min="13828" max="13828" width="9.5546875" style="10" customWidth="1"/>
    <col min="13829" max="13829" width="16.44140625" style="10" customWidth="1"/>
    <col min="13830" max="13830" width="22.88671875" style="10" customWidth="1"/>
    <col min="13831" max="14080" width="8.88671875" style="10"/>
    <col min="14081" max="14081" width="8.6640625" style="10" customWidth="1"/>
    <col min="14082" max="14082" width="15.33203125" style="10" customWidth="1"/>
    <col min="14083" max="14083" width="62.109375" style="10" customWidth="1"/>
    <col min="14084" max="14084" width="9.5546875" style="10" customWidth="1"/>
    <col min="14085" max="14085" width="16.44140625" style="10" customWidth="1"/>
    <col min="14086" max="14086" width="22.88671875" style="10" customWidth="1"/>
    <col min="14087" max="14336" width="8.88671875" style="10"/>
    <col min="14337" max="14337" width="8.6640625" style="10" customWidth="1"/>
    <col min="14338" max="14338" width="15.33203125" style="10" customWidth="1"/>
    <col min="14339" max="14339" width="62.109375" style="10" customWidth="1"/>
    <col min="14340" max="14340" width="9.5546875" style="10" customWidth="1"/>
    <col min="14341" max="14341" width="16.44140625" style="10" customWidth="1"/>
    <col min="14342" max="14342" width="22.88671875" style="10" customWidth="1"/>
    <col min="14343" max="14592" width="8.88671875" style="10"/>
    <col min="14593" max="14593" width="8.6640625" style="10" customWidth="1"/>
    <col min="14594" max="14594" width="15.33203125" style="10" customWidth="1"/>
    <col min="14595" max="14595" width="62.109375" style="10" customWidth="1"/>
    <col min="14596" max="14596" width="9.5546875" style="10" customWidth="1"/>
    <col min="14597" max="14597" width="16.44140625" style="10" customWidth="1"/>
    <col min="14598" max="14598" width="22.88671875" style="10" customWidth="1"/>
    <col min="14599" max="14848" width="8.88671875" style="10"/>
    <col min="14849" max="14849" width="8.6640625" style="10" customWidth="1"/>
    <col min="14850" max="14850" width="15.33203125" style="10" customWidth="1"/>
    <col min="14851" max="14851" width="62.109375" style="10" customWidth="1"/>
    <col min="14852" max="14852" width="9.5546875" style="10" customWidth="1"/>
    <col min="14853" max="14853" width="16.44140625" style="10" customWidth="1"/>
    <col min="14854" max="14854" width="22.88671875" style="10" customWidth="1"/>
    <col min="14855" max="15104" width="8.88671875" style="10"/>
    <col min="15105" max="15105" width="8.6640625" style="10" customWidth="1"/>
    <col min="15106" max="15106" width="15.33203125" style="10" customWidth="1"/>
    <col min="15107" max="15107" width="62.109375" style="10" customWidth="1"/>
    <col min="15108" max="15108" width="9.5546875" style="10" customWidth="1"/>
    <col min="15109" max="15109" width="16.44140625" style="10" customWidth="1"/>
    <col min="15110" max="15110" width="22.88671875" style="10" customWidth="1"/>
    <col min="15111" max="15360" width="8.88671875" style="10"/>
    <col min="15361" max="15361" width="8.6640625" style="10" customWidth="1"/>
    <col min="15362" max="15362" width="15.33203125" style="10" customWidth="1"/>
    <col min="15363" max="15363" width="62.109375" style="10" customWidth="1"/>
    <col min="15364" max="15364" width="9.5546875" style="10" customWidth="1"/>
    <col min="15365" max="15365" width="16.44140625" style="10" customWidth="1"/>
    <col min="15366" max="15366" width="22.88671875" style="10" customWidth="1"/>
    <col min="15367" max="15616" width="8.88671875" style="10"/>
    <col min="15617" max="15617" width="8.6640625" style="10" customWidth="1"/>
    <col min="15618" max="15618" width="15.33203125" style="10" customWidth="1"/>
    <col min="15619" max="15619" width="62.109375" style="10" customWidth="1"/>
    <col min="15620" max="15620" width="9.5546875" style="10" customWidth="1"/>
    <col min="15621" max="15621" width="16.44140625" style="10" customWidth="1"/>
    <col min="15622" max="15622" width="22.88671875" style="10" customWidth="1"/>
    <col min="15623" max="15872" width="8.88671875" style="10"/>
    <col min="15873" max="15873" width="8.6640625" style="10" customWidth="1"/>
    <col min="15874" max="15874" width="15.33203125" style="10" customWidth="1"/>
    <col min="15875" max="15875" width="62.109375" style="10" customWidth="1"/>
    <col min="15876" max="15876" width="9.5546875" style="10" customWidth="1"/>
    <col min="15877" max="15877" width="16.44140625" style="10" customWidth="1"/>
    <col min="15878" max="15878" width="22.88671875" style="10" customWidth="1"/>
    <col min="15879" max="16128" width="8.88671875" style="10"/>
    <col min="16129" max="16129" width="8.6640625" style="10" customWidth="1"/>
    <col min="16130" max="16130" width="15.33203125" style="10" customWidth="1"/>
    <col min="16131" max="16131" width="62.109375" style="10" customWidth="1"/>
    <col min="16132" max="16132" width="9.5546875" style="10" customWidth="1"/>
    <col min="16133" max="16133" width="16.44140625" style="10" customWidth="1"/>
    <col min="16134" max="16134" width="22.88671875" style="10" customWidth="1"/>
    <col min="16135" max="16384" width="8.88671875" style="10"/>
  </cols>
  <sheetData>
    <row r="1" spans="1:8" s="11" customFormat="1" ht="27.6" x14ac:dyDescent="0.3">
      <c r="A1" s="336" t="s">
        <v>0</v>
      </c>
      <c r="B1" s="336" t="s">
        <v>1</v>
      </c>
      <c r="C1" s="336" t="s">
        <v>2</v>
      </c>
      <c r="D1" s="336" t="s">
        <v>3</v>
      </c>
      <c r="E1" s="337" t="s">
        <v>4</v>
      </c>
      <c r="F1" s="338" t="s">
        <v>695</v>
      </c>
      <c r="G1" s="339" t="s">
        <v>709</v>
      </c>
      <c r="H1" s="340" t="s">
        <v>710</v>
      </c>
    </row>
    <row r="2" spans="1:8" ht="27.6" x14ac:dyDescent="0.25">
      <c r="A2" s="46">
        <v>1</v>
      </c>
      <c r="B2" s="47" t="s">
        <v>6</v>
      </c>
      <c r="C2" s="48" t="s">
        <v>7</v>
      </c>
      <c r="D2" s="284"/>
      <c r="E2" s="50"/>
      <c r="F2" s="58"/>
      <c r="G2" s="52"/>
      <c r="H2" s="53"/>
    </row>
    <row r="3" spans="1:8" x14ac:dyDescent="0.25">
      <c r="A3" s="54"/>
      <c r="B3" s="55"/>
      <c r="C3" s="56"/>
      <c r="D3" s="81"/>
      <c r="E3" s="57"/>
      <c r="F3" s="58"/>
      <c r="G3" s="59"/>
      <c r="H3" s="60"/>
    </row>
    <row r="4" spans="1:8" x14ac:dyDescent="0.25">
      <c r="A4" s="62" t="s">
        <v>8</v>
      </c>
      <c r="B4" s="63" t="s">
        <v>9</v>
      </c>
      <c r="C4" s="56" t="s">
        <v>10</v>
      </c>
      <c r="D4" s="81"/>
      <c r="E4" s="57"/>
      <c r="F4" s="58"/>
      <c r="G4" s="59"/>
      <c r="H4" s="60"/>
    </row>
    <row r="5" spans="1:8" x14ac:dyDescent="0.25">
      <c r="A5" s="62"/>
      <c r="B5" s="63"/>
      <c r="C5" s="64"/>
      <c r="D5" s="81"/>
      <c r="E5" s="57"/>
      <c r="F5" s="58"/>
      <c r="G5" s="59"/>
      <c r="H5" s="60"/>
    </row>
    <row r="6" spans="1:8" x14ac:dyDescent="0.25">
      <c r="A6" s="62" t="s">
        <v>11</v>
      </c>
      <c r="B6" s="63" t="s">
        <v>12</v>
      </c>
      <c r="C6" s="64" t="s">
        <v>13</v>
      </c>
      <c r="D6" s="81" t="s">
        <v>14</v>
      </c>
      <c r="E6" s="57">
        <f>'Cost estimate'!E6</f>
        <v>1</v>
      </c>
      <c r="F6" s="58">
        <v>290000</v>
      </c>
      <c r="G6" s="59">
        <f ca="1">IF(TODAY()&lt;45150,F6,IF(TODAY()&lt;45515,F6*(1+Escalations!$D$3),F6*(1+Escalations!$D$3)*(1+Escalations!$D$4)))</f>
        <v>290000</v>
      </c>
      <c r="H6" s="60">
        <f ca="1">E6*G6</f>
        <v>290000</v>
      </c>
    </row>
    <row r="7" spans="1:8" x14ac:dyDescent="0.25">
      <c r="A7" s="62"/>
      <c r="B7" s="63"/>
      <c r="C7" s="64"/>
      <c r="D7" s="81"/>
      <c r="E7" s="57"/>
      <c r="F7" s="58"/>
      <c r="G7" s="59"/>
      <c r="H7" s="60"/>
    </row>
    <row r="8" spans="1:8" x14ac:dyDescent="0.25">
      <c r="A8" s="62" t="s">
        <v>15</v>
      </c>
      <c r="B8" s="55" t="s">
        <v>16</v>
      </c>
      <c r="C8" s="65" t="s">
        <v>17</v>
      </c>
      <c r="D8" s="81"/>
      <c r="E8" s="57"/>
      <c r="F8" s="58"/>
      <c r="G8" s="59"/>
      <c r="H8" s="60"/>
    </row>
    <row r="9" spans="1:8" x14ac:dyDescent="0.25">
      <c r="A9" s="62"/>
      <c r="B9" s="55"/>
      <c r="C9" s="65"/>
      <c r="D9" s="81"/>
      <c r="E9" s="57"/>
      <c r="F9" s="58"/>
      <c r="G9" s="59"/>
      <c r="H9" s="60"/>
    </row>
    <row r="10" spans="1:8" x14ac:dyDescent="0.25">
      <c r="A10" s="62"/>
      <c r="B10" s="55" t="s">
        <v>18</v>
      </c>
      <c r="C10" s="66" t="s">
        <v>19</v>
      </c>
      <c r="D10" s="81"/>
      <c r="E10" s="57"/>
      <c r="F10" s="58"/>
      <c r="G10" s="59"/>
      <c r="H10" s="60"/>
    </row>
    <row r="11" spans="1:8" x14ac:dyDescent="0.25">
      <c r="A11" s="62"/>
      <c r="B11" s="55"/>
      <c r="C11" s="65" t="s">
        <v>20</v>
      </c>
      <c r="D11" s="81" t="s">
        <v>14</v>
      </c>
      <c r="E11" s="57">
        <f>'Cost estimate'!E11</f>
        <v>1</v>
      </c>
      <c r="F11" s="58">
        <v>25000</v>
      </c>
      <c r="G11" s="59">
        <f ca="1">IF(TODAY()&lt;45150,F11,IF(TODAY()&lt;45515,F11*(1+Escalations!$D$3),F11*(1+Escalations!$D$3)*(1+Escalations!$D$4)))</f>
        <v>25000</v>
      </c>
      <c r="H11" s="60">
        <f ca="1">E11*G11</f>
        <v>25000</v>
      </c>
    </row>
    <row r="12" spans="1:8" x14ac:dyDescent="0.25">
      <c r="A12" s="62"/>
      <c r="B12" s="55"/>
      <c r="C12" s="65" t="s">
        <v>21</v>
      </c>
      <c r="D12" s="81" t="s">
        <v>14</v>
      </c>
      <c r="E12" s="57">
        <f>'Cost estimate'!E12</f>
        <v>1</v>
      </c>
      <c r="F12" s="58">
        <v>22000</v>
      </c>
      <c r="G12" s="59">
        <f ca="1">IF(TODAY()&lt;45150,F12,IF(TODAY()&lt;45515,F12*(1+Escalations!$D$3),F12*(1+Escalations!$D$3)*(1+Escalations!$D$4)))</f>
        <v>22000</v>
      </c>
      <c r="H12" s="60">
        <f ca="1">E12*G12</f>
        <v>22000</v>
      </c>
    </row>
    <row r="13" spans="1:8" x14ac:dyDescent="0.25">
      <c r="A13" s="62"/>
      <c r="B13" s="55"/>
      <c r="C13" s="65" t="s">
        <v>22</v>
      </c>
      <c r="D13" s="81" t="s">
        <v>23</v>
      </c>
      <c r="E13" s="57">
        <f>'Cost estimate'!E13</f>
        <v>0</v>
      </c>
      <c r="F13" s="58">
        <v>15000</v>
      </c>
      <c r="G13" s="59">
        <f ca="1">IF(TODAY()&lt;45150,F13,IF(TODAY()&lt;45515,F13*(1+Escalations!$D$3),F13*(1+Escalations!$D$3)*(1+Escalations!$D$4)))</f>
        <v>15000</v>
      </c>
      <c r="H13" s="60">
        <f ca="1">E13*G13</f>
        <v>0</v>
      </c>
    </row>
    <row r="14" spans="1:8" x14ac:dyDescent="0.25">
      <c r="A14" s="62"/>
      <c r="B14" s="55"/>
      <c r="C14" s="65" t="s">
        <v>24</v>
      </c>
      <c r="D14" s="81" t="s">
        <v>25</v>
      </c>
      <c r="E14" s="88">
        <v>15000</v>
      </c>
      <c r="F14" s="58">
        <v>1500</v>
      </c>
      <c r="G14" s="59">
        <f ca="1">IF(TODAY()&lt;45150,F14,IF(TODAY()&lt;45515,F14*(1+Escalations!$D$3),F14*(1+Escalations!$D$3)*(1+Escalations!$D$4)))</f>
        <v>1500</v>
      </c>
      <c r="H14" s="60">
        <f ca="1">G14</f>
        <v>1500</v>
      </c>
    </row>
    <row r="15" spans="1:8" x14ac:dyDescent="0.25">
      <c r="A15" s="62"/>
      <c r="B15" s="55"/>
      <c r="C15" s="65" t="s">
        <v>26</v>
      </c>
      <c r="D15" s="81" t="s">
        <v>14</v>
      </c>
      <c r="E15" s="57">
        <f>'Cost estimate'!E15</f>
        <v>1</v>
      </c>
      <c r="F15" s="58">
        <v>20000</v>
      </c>
      <c r="G15" s="59">
        <f ca="1">IF(TODAY()&lt;45150,F15,IF(TODAY()&lt;45515,F15*(1+Escalations!$D$3),F15*(1+Escalations!$D$3)*(1+Escalations!$D$4)))</f>
        <v>20000</v>
      </c>
      <c r="H15" s="60">
        <f ca="1">E15*G15</f>
        <v>20000</v>
      </c>
    </row>
    <row r="16" spans="1:8" x14ac:dyDescent="0.25">
      <c r="A16" s="62"/>
      <c r="B16" s="55"/>
      <c r="C16" s="65" t="s">
        <v>27</v>
      </c>
      <c r="D16" s="81" t="s">
        <v>14</v>
      </c>
      <c r="E16" s="57">
        <f>'Cost estimate'!E16</f>
        <v>1</v>
      </c>
      <c r="F16" s="58">
        <v>18000</v>
      </c>
      <c r="G16" s="59">
        <f ca="1">IF(TODAY()&lt;45150,F16,IF(TODAY()&lt;45515,F16*(1+Escalations!$D$3),F16*(1+Escalations!$D$3)*(1+Escalations!$D$4)))</f>
        <v>18000</v>
      </c>
      <c r="H16" s="60">
        <f ca="1">E16*G16</f>
        <v>18000</v>
      </c>
    </row>
    <row r="17" spans="1:8" x14ac:dyDescent="0.25">
      <c r="A17" s="62"/>
      <c r="B17" s="55"/>
      <c r="C17" s="65"/>
      <c r="D17" s="81"/>
      <c r="E17" s="57"/>
      <c r="F17" s="58"/>
      <c r="G17" s="59"/>
      <c r="H17" s="60"/>
    </row>
    <row r="18" spans="1:8" x14ac:dyDescent="0.25">
      <c r="A18" s="62" t="s">
        <v>28</v>
      </c>
      <c r="B18" s="55" t="s">
        <v>29</v>
      </c>
      <c r="C18" s="66" t="s">
        <v>30</v>
      </c>
      <c r="D18" s="81"/>
      <c r="E18" s="57"/>
      <c r="F18" s="58"/>
      <c r="G18" s="59"/>
      <c r="H18" s="60"/>
    </row>
    <row r="19" spans="1:8" x14ac:dyDescent="0.25">
      <c r="A19" s="62"/>
      <c r="B19" s="55"/>
      <c r="C19" s="69" t="s">
        <v>31</v>
      </c>
      <c r="D19" s="81" t="s">
        <v>14</v>
      </c>
      <c r="E19" s="57">
        <f>'Cost estimate'!E19</f>
        <v>1</v>
      </c>
      <c r="F19" s="58">
        <v>20000</v>
      </c>
      <c r="G19" s="59">
        <f ca="1">IF(TODAY()&lt;45150,F19,IF(TODAY()&lt;45515,F19*(1+Escalations!$D$3),F19*(1+Escalations!$D$3)*(1+Escalations!$D$4)))</f>
        <v>20000</v>
      </c>
      <c r="H19" s="60">
        <f t="shared" ref="H19:H24" ca="1" si="0">E19*G19</f>
        <v>20000</v>
      </c>
    </row>
    <row r="20" spans="1:8" x14ac:dyDescent="0.25">
      <c r="A20" s="62"/>
      <c r="B20" s="55"/>
      <c r="C20" s="69" t="s">
        <v>32</v>
      </c>
      <c r="D20" s="81" t="s">
        <v>14</v>
      </c>
      <c r="E20" s="57">
        <f>'Cost estimate'!E20</f>
        <v>1</v>
      </c>
      <c r="F20" s="58">
        <v>18000</v>
      </c>
      <c r="G20" s="59">
        <f ca="1">IF(TODAY()&lt;45150,F20,IF(TODAY()&lt;45515,F20*(1+Escalations!$D$3),F20*(1+Escalations!$D$3)*(1+Escalations!$D$4)))</f>
        <v>18000</v>
      </c>
      <c r="H20" s="60">
        <f t="shared" ca="1" si="0"/>
        <v>18000</v>
      </c>
    </row>
    <row r="21" spans="1:8" x14ac:dyDescent="0.25">
      <c r="A21" s="62"/>
      <c r="B21" s="55"/>
      <c r="C21" s="69" t="s">
        <v>33</v>
      </c>
      <c r="D21" s="81" t="s">
        <v>14</v>
      </c>
      <c r="E21" s="57">
        <f>'Cost estimate'!E21</f>
        <v>1</v>
      </c>
      <c r="F21" s="58">
        <v>18000</v>
      </c>
      <c r="G21" s="59">
        <f ca="1">IF(TODAY()&lt;45150,F21,IF(TODAY()&lt;45515,F21*(1+Escalations!$D$3),F21*(1+Escalations!$D$3)*(1+Escalations!$D$4)))</f>
        <v>18000</v>
      </c>
      <c r="H21" s="60">
        <f t="shared" ca="1" si="0"/>
        <v>18000</v>
      </c>
    </row>
    <row r="22" spans="1:8" x14ac:dyDescent="0.25">
      <c r="A22" s="62"/>
      <c r="B22" s="55"/>
      <c r="C22" s="69" t="s">
        <v>34</v>
      </c>
      <c r="D22" s="81" t="s">
        <v>14</v>
      </c>
      <c r="E22" s="57">
        <f>'Cost estimate'!E22</f>
        <v>1</v>
      </c>
      <c r="F22" s="58">
        <v>12000</v>
      </c>
      <c r="G22" s="59">
        <f ca="1">IF(TODAY()&lt;45150,F22,IF(TODAY()&lt;45515,F22*(1+Escalations!$D$3),F22*(1+Escalations!$D$3)*(1+Escalations!$D$4)))</f>
        <v>12000</v>
      </c>
      <c r="H22" s="60">
        <f t="shared" ca="1" si="0"/>
        <v>12000</v>
      </c>
    </row>
    <row r="23" spans="1:8" x14ac:dyDescent="0.25">
      <c r="A23" s="62"/>
      <c r="B23" s="55"/>
      <c r="C23" s="70" t="s">
        <v>35</v>
      </c>
      <c r="D23" s="81" t="s">
        <v>14</v>
      </c>
      <c r="E23" s="57">
        <f>'Cost estimate'!E23</f>
        <v>1</v>
      </c>
      <c r="F23" s="58">
        <v>12000</v>
      </c>
      <c r="G23" s="59">
        <f ca="1">IF(TODAY()&lt;45150,F23,IF(TODAY()&lt;45515,F23*(1+Escalations!$D$3),F23*(1+Escalations!$D$3)*(1+Escalations!$D$4)))</f>
        <v>12000</v>
      </c>
      <c r="H23" s="60">
        <f t="shared" ca="1" si="0"/>
        <v>12000</v>
      </c>
    </row>
    <row r="24" spans="1:8" x14ac:dyDescent="0.25">
      <c r="A24" s="62"/>
      <c r="B24" s="55"/>
      <c r="C24" s="70" t="s">
        <v>36</v>
      </c>
      <c r="D24" s="81" t="s">
        <v>14</v>
      </c>
      <c r="E24" s="57">
        <f>'Cost estimate'!E24</f>
        <v>1</v>
      </c>
      <c r="F24" s="58">
        <v>2500</v>
      </c>
      <c r="G24" s="59">
        <f ca="1">IF(TODAY()&lt;45150,F24,IF(TODAY()&lt;45515,F24*(1+Escalations!$D$3),F24*(1+Escalations!$D$3)*(1+Escalations!$D$4)))</f>
        <v>2500</v>
      </c>
      <c r="H24" s="60">
        <f t="shared" ca="1" si="0"/>
        <v>2500</v>
      </c>
    </row>
    <row r="25" spans="1:8" x14ac:dyDescent="0.25">
      <c r="A25" s="62"/>
      <c r="B25" s="55"/>
      <c r="C25" s="70"/>
      <c r="D25" s="81"/>
      <c r="E25" s="57"/>
      <c r="F25" s="58"/>
      <c r="G25" s="59"/>
      <c r="H25" s="60"/>
    </row>
    <row r="26" spans="1:8" x14ac:dyDescent="0.25">
      <c r="A26" s="71" t="s">
        <v>37</v>
      </c>
      <c r="B26" s="55" t="s">
        <v>38</v>
      </c>
      <c r="C26" s="70" t="s">
        <v>39</v>
      </c>
      <c r="D26" s="81" t="s">
        <v>14</v>
      </c>
      <c r="E26" s="57">
        <f>'Cost estimate'!E26</f>
        <v>1</v>
      </c>
      <c r="F26" s="58">
        <v>38000</v>
      </c>
      <c r="G26" s="59">
        <f ca="1">IF(TODAY()&lt;45150,F26,IF(TODAY()&lt;45515,F26*(1+Escalations!$D$3),F26*(1+Escalations!$D$3)*(1+Escalations!$D$4)))</f>
        <v>38000</v>
      </c>
      <c r="H26" s="60">
        <f ca="1">E26*G26</f>
        <v>38000</v>
      </c>
    </row>
    <row r="27" spans="1:8" x14ac:dyDescent="0.25">
      <c r="A27" s="71" t="s">
        <v>40</v>
      </c>
      <c r="B27" s="55"/>
      <c r="C27" s="70" t="s">
        <v>41</v>
      </c>
      <c r="D27" s="81" t="s">
        <v>14</v>
      </c>
      <c r="E27" s="57">
        <f>'Cost estimate'!E27</f>
        <v>0</v>
      </c>
      <c r="F27" s="58">
        <v>25000</v>
      </c>
      <c r="G27" s="59">
        <f ca="1">IF(TODAY()&lt;45150,F27,IF(TODAY()&lt;45515,F27*(1+Escalations!$D$3),F27*(1+Escalations!$D$3)*(1+Escalations!$D$4)))</f>
        <v>25000</v>
      </c>
      <c r="H27" s="60">
        <f ca="1">E27*G27</f>
        <v>0</v>
      </c>
    </row>
    <row r="28" spans="1:8" x14ac:dyDescent="0.25">
      <c r="A28" s="71" t="s">
        <v>42</v>
      </c>
      <c r="B28" s="55" t="s">
        <v>43</v>
      </c>
      <c r="C28" s="69" t="s">
        <v>44</v>
      </c>
      <c r="D28" s="81" t="s">
        <v>14</v>
      </c>
      <c r="E28" s="57">
        <f>'Cost estimate'!E28</f>
        <v>1</v>
      </c>
      <c r="F28" s="58">
        <v>38000</v>
      </c>
      <c r="G28" s="59">
        <f ca="1">IF(TODAY()&lt;45150,F28,IF(TODAY()&lt;45515,F28*(1+Escalations!$D$3),F28*(1+Escalations!$D$3)*(1+Escalations!$D$4)))</f>
        <v>38000</v>
      </c>
      <c r="H28" s="60">
        <f ca="1">E28*G28</f>
        <v>38000</v>
      </c>
    </row>
    <row r="29" spans="1:8" x14ac:dyDescent="0.25">
      <c r="A29" s="71" t="s">
        <v>45</v>
      </c>
      <c r="B29" s="55" t="s">
        <v>46</v>
      </c>
      <c r="C29" s="65" t="s">
        <v>47</v>
      </c>
      <c r="D29" s="81" t="s">
        <v>14</v>
      </c>
      <c r="E29" s="57">
        <f>'Cost estimate'!E29</f>
        <v>1</v>
      </c>
      <c r="F29" s="58">
        <v>12000</v>
      </c>
      <c r="G29" s="59">
        <f ca="1">IF(TODAY()&lt;45150,F29,IF(TODAY()&lt;45515,F29*(1+Escalations!$D$3),F29*(1+Escalations!$D$3)*(1+Escalations!$D$4)))</f>
        <v>12000</v>
      </c>
      <c r="H29" s="60">
        <f ca="1">E29*G29</f>
        <v>12000</v>
      </c>
    </row>
    <row r="30" spans="1:8" x14ac:dyDescent="0.25">
      <c r="A30" s="62" t="s">
        <v>48</v>
      </c>
      <c r="B30" s="55" t="s">
        <v>49</v>
      </c>
      <c r="C30" s="65" t="s">
        <v>50</v>
      </c>
      <c r="D30" s="81" t="s">
        <v>14</v>
      </c>
      <c r="E30" s="57">
        <f>'Cost estimate'!E30</f>
        <v>1</v>
      </c>
      <c r="F30" s="58">
        <v>8000</v>
      </c>
      <c r="G30" s="59">
        <f ca="1">IF(TODAY()&lt;45150,F30,IF(TODAY()&lt;45515,F30*(1+Escalations!$D$3),F30*(1+Escalations!$D$3)*(1+Escalations!$D$4)))</f>
        <v>8000</v>
      </c>
      <c r="H30" s="60">
        <f ca="1">E30*G30</f>
        <v>8000</v>
      </c>
    </row>
    <row r="31" spans="1:8" x14ac:dyDescent="0.25">
      <c r="A31" s="62"/>
      <c r="B31" s="55"/>
      <c r="C31" s="64"/>
      <c r="D31" s="81"/>
      <c r="E31" s="57"/>
      <c r="F31" s="58"/>
      <c r="G31" s="59"/>
      <c r="H31" s="60"/>
    </row>
    <row r="32" spans="1:8" x14ac:dyDescent="0.25">
      <c r="A32" s="62" t="s">
        <v>51</v>
      </c>
      <c r="B32" s="55">
        <v>8.4</v>
      </c>
      <c r="C32" s="56" t="s">
        <v>52</v>
      </c>
      <c r="D32" s="81"/>
      <c r="E32" s="57"/>
      <c r="F32" s="58"/>
      <c r="G32" s="59"/>
      <c r="H32" s="60"/>
    </row>
    <row r="33" spans="1:8" x14ac:dyDescent="0.25">
      <c r="A33" s="54" t="s">
        <v>53</v>
      </c>
      <c r="B33" s="55" t="s">
        <v>54</v>
      </c>
      <c r="C33" s="64" t="s">
        <v>13</v>
      </c>
      <c r="D33" s="81" t="s">
        <v>55</v>
      </c>
      <c r="E33" s="57">
        <f>'Cost estimate'!E33</f>
        <v>10</v>
      </c>
      <c r="F33" s="58">
        <v>18000</v>
      </c>
      <c r="G33" s="59">
        <f ca="1">IF(TODAY()&lt;45150,F33,IF(TODAY()&lt;45515,F33*(1+Escalations!$D$3),F33*(1+Escalations!$D$3)*(1+Escalations!$D$4)))</f>
        <v>18000</v>
      </c>
      <c r="H33" s="60">
        <f ca="1">E33*G33</f>
        <v>180000</v>
      </c>
    </row>
    <row r="34" spans="1:8" x14ac:dyDescent="0.25">
      <c r="A34" s="54"/>
      <c r="B34" s="55" t="s">
        <v>56</v>
      </c>
      <c r="C34" s="64" t="s">
        <v>57</v>
      </c>
      <c r="D34" s="81"/>
      <c r="E34" s="57"/>
      <c r="F34" s="58"/>
      <c r="G34" s="59"/>
      <c r="H34" s="60"/>
    </row>
    <row r="35" spans="1:8" x14ac:dyDescent="0.25">
      <c r="A35" s="54"/>
      <c r="B35" s="55"/>
      <c r="C35" s="64"/>
      <c r="D35" s="81"/>
      <c r="E35" s="57"/>
      <c r="F35" s="58"/>
      <c r="G35" s="59"/>
      <c r="H35" s="60"/>
    </row>
    <row r="36" spans="1:8" x14ac:dyDescent="0.25">
      <c r="A36" s="54" t="s">
        <v>58</v>
      </c>
      <c r="B36" s="55" t="s">
        <v>59</v>
      </c>
      <c r="C36" s="56" t="s">
        <v>19</v>
      </c>
      <c r="D36" s="81"/>
      <c r="E36" s="57"/>
      <c r="F36" s="58"/>
      <c r="G36" s="59"/>
      <c r="H36" s="60"/>
    </row>
    <row r="37" spans="1:8" x14ac:dyDescent="0.25">
      <c r="A37" s="54"/>
      <c r="B37" s="55"/>
      <c r="C37" s="64" t="s">
        <v>20</v>
      </c>
      <c r="D37" s="81" t="s">
        <v>55</v>
      </c>
      <c r="E37" s="57">
        <f>'Cost estimate'!E37</f>
        <v>10</v>
      </c>
      <c r="F37" s="58">
        <v>3500</v>
      </c>
      <c r="G37" s="59">
        <f ca="1">IF(TODAY()&lt;45150,F37,IF(TODAY()&lt;45515,F37*(1+Escalations!$D$3),F37*(1+Escalations!$D$3)*(1+Escalations!$D$4)))</f>
        <v>3500</v>
      </c>
      <c r="H37" s="60">
        <f ca="1">E37*G37</f>
        <v>35000</v>
      </c>
    </row>
    <row r="38" spans="1:8" x14ac:dyDescent="0.25">
      <c r="A38" s="54"/>
      <c r="B38" s="55"/>
      <c r="C38" s="64" t="s">
        <v>21</v>
      </c>
      <c r="D38" s="81" t="s">
        <v>55</v>
      </c>
      <c r="E38" s="57">
        <f>'Cost estimate'!E38</f>
        <v>10</v>
      </c>
      <c r="F38" s="58">
        <v>1800</v>
      </c>
      <c r="G38" s="59">
        <f ca="1">IF(TODAY()&lt;45150,F38,IF(TODAY()&lt;45515,F38*(1+Escalations!$D$3),F38*(1+Escalations!$D$3)*(1+Escalations!$D$4)))</f>
        <v>1800</v>
      </c>
      <c r="H38" s="60">
        <f ca="1">E38*G38</f>
        <v>18000</v>
      </c>
    </row>
    <row r="39" spans="1:8" x14ac:dyDescent="0.25">
      <c r="A39" s="54"/>
      <c r="B39" s="55"/>
      <c r="C39" s="65" t="s">
        <v>22</v>
      </c>
      <c r="D39" s="81" t="s">
        <v>23</v>
      </c>
      <c r="E39" s="57">
        <f>'Cost estimate'!E39</f>
        <v>0</v>
      </c>
      <c r="F39" s="58">
        <v>15000</v>
      </c>
      <c r="G39" s="59">
        <f ca="1">IF(TODAY()&lt;45150,F39,IF(TODAY()&lt;45515,F39*(1+Escalations!$D$3),F39*(1+Escalations!$D$3)*(1+Escalations!$D$4)))</f>
        <v>15000</v>
      </c>
      <c r="H39" s="60">
        <f ca="1">E39*G39</f>
        <v>0</v>
      </c>
    </row>
    <row r="40" spans="1:8" x14ac:dyDescent="0.25">
      <c r="A40" s="54"/>
      <c r="B40" s="55"/>
      <c r="C40" s="65" t="s">
        <v>60</v>
      </c>
      <c r="D40" s="81" t="s">
        <v>25</v>
      </c>
      <c r="E40" s="88">
        <f>'Cost estimate'!E40</f>
        <v>0</v>
      </c>
      <c r="F40" s="58">
        <v>1500</v>
      </c>
      <c r="G40" s="59">
        <f ca="1">IF(TODAY()&lt;45150,F40,IF(TODAY()&lt;45515,F40*(1+Escalations!$D$3),F40*(1+Escalations!$D$3)*(1+Escalations!$D$4)))</f>
        <v>1500</v>
      </c>
      <c r="H40" s="60">
        <f ca="1">G40</f>
        <v>1500</v>
      </c>
    </row>
    <row r="41" spans="1:8" x14ac:dyDescent="0.25">
      <c r="A41" s="54"/>
      <c r="B41" s="55"/>
      <c r="C41" s="65"/>
      <c r="D41" s="81"/>
      <c r="E41" s="72"/>
      <c r="F41" s="58"/>
      <c r="G41" s="59"/>
      <c r="H41" s="60"/>
    </row>
    <row r="42" spans="1:8" x14ac:dyDescent="0.25">
      <c r="A42" s="54"/>
      <c r="B42" s="55"/>
      <c r="C42" s="65" t="s">
        <v>26</v>
      </c>
      <c r="D42" s="81" t="s">
        <v>55</v>
      </c>
      <c r="E42" s="57">
        <f>'Cost estimate'!E42</f>
        <v>10</v>
      </c>
      <c r="F42" s="58">
        <v>4000</v>
      </c>
      <c r="G42" s="59">
        <f ca="1">IF(TODAY()&lt;45150,F42,IF(TODAY()&lt;45515,F42*(1+Escalations!$D$3),F42*(1+Escalations!$D$3)*(1+Escalations!$D$4)))</f>
        <v>4000</v>
      </c>
      <c r="H42" s="60">
        <f ca="1">E42*G42</f>
        <v>40000</v>
      </c>
    </row>
    <row r="43" spans="1:8" x14ac:dyDescent="0.25">
      <c r="A43" s="54"/>
      <c r="B43" s="55"/>
      <c r="C43" s="69" t="s">
        <v>27</v>
      </c>
      <c r="D43" s="81" t="s">
        <v>55</v>
      </c>
      <c r="E43" s="57">
        <f>'Cost estimate'!E43</f>
        <v>10</v>
      </c>
      <c r="F43" s="58">
        <v>16500</v>
      </c>
      <c r="G43" s="59">
        <f ca="1">IF(TODAY()&lt;45150,F43,IF(TODAY()&lt;45515,F43*(1+Escalations!$D$3),F43*(1+Escalations!$D$3)*(1+Escalations!$D$4)))</f>
        <v>16500</v>
      </c>
      <c r="H43" s="60">
        <f ca="1">E43*G43</f>
        <v>165000</v>
      </c>
    </row>
    <row r="44" spans="1:8" x14ac:dyDescent="0.25">
      <c r="A44" s="54"/>
      <c r="B44" s="55"/>
      <c r="C44" s="64"/>
      <c r="D44" s="81"/>
      <c r="E44" s="57"/>
      <c r="F44" s="58"/>
      <c r="G44" s="59"/>
      <c r="H44" s="60"/>
    </row>
    <row r="45" spans="1:8" x14ac:dyDescent="0.25">
      <c r="A45" s="54" t="s">
        <v>61</v>
      </c>
      <c r="B45" s="55" t="s">
        <v>62</v>
      </c>
      <c r="C45" s="66" t="s">
        <v>63</v>
      </c>
      <c r="D45" s="81"/>
      <c r="E45" s="57"/>
      <c r="F45" s="58"/>
      <c r="G45" s="59"/>
      <c r="H45" s="60"/>
    </row>
    <row r="46" spans="1:8" x14ac:dyDescent="0.25">
      <c r="A46" s="62"/>
      <c r="B46" s="55"/>
      <c r="C46" s="69" t="s">
        <v>31</v>
      </c>
      <c r="D46" s="81" t="s">
        <v>55</v>
      </c>
      <c r="E46" s="57">
        <f>'Cost estimate'!E49</f>
        <v>10</v>
      </c>
      <c r="F46" s="58">
        <v>3000</v>
      </c>
      <c r="G46" s="59">
        <f ca="1">IF(TODAY()&lt;45150,F46,IF(TODAY()&lt;45515,F46*(1+Escalations!$D$3),F46*(1+Escalations!$D$3)*(1+Escalations!$D$4)))</f>
        <v>3000</v>
      </c>
      <c r="H46" s="60">
        <f t="shared" ref="H46:H55" ca="1" si="1">E46*G46</f>
        <v>30000</v>
      </c>
    </row>
    <row r="47" spans="1:8" x14ac:dyDescent="0.25">
      <c r="A47" s="62"/>
      <c r="B47" s="55"/>
      <c r="C47" s="69" t="s">
        <v>32</v>
      </c>
      <c r="D47" s="81" t="s">
        <v>55</v>
      </c>
      <c r="E47" s="57">
        <f>'Cost estimate'!E50</f>
        <v>10</v>
      </c>
      <c r="F47" s="58">
        <v>3500</v>
      </c>
      <c r="G47" s="59">
        <f ca="1">IF(TODAY()&lt;45150,F47,IF(TODAY()&lt;45515,F47*(1+Escalations!$D$3),F47*(1+Escalations!$D$3)*(1+Escalations!$D$4)))</f>
        <v>3500</v>
      </c>
      <c r="H47" s="60">
        <f t="shared" ca="1" si="1"/>
        <v>35000</v>
      </c>
    </row>
    <row r="48" spans="1:8" x14ac:dyDescent="0.25">
      <c r="A48" s="62"/>
      <c r="B48" s="55"/>
      <c r="C48" s="69" t="s">
        <v>33</v>
      </c>
      <c r="D48" s="81" t="s">
        <v>55</v>
      </c>
      <c r="E48" s="57">
        <f>'Cost estimate'!E51</f>
        <v>10</v>
      </c>
      <c r="F48" s="58">
        <v>3000</v>
      </c>
      <c r="G48" s="59">
        <f ca="1">IF(TODAY()&lt;45150,F48,IF(TODAY()&lt;45515,F48*(1+Escalations!$D$3),F48*(1+Escalations!$D$3)*(1+Escalations!$D$4)))</f>
        <v>3000</v>
      </c>
      <c r="H48" s="60">
        <f t="shared" ca="1" si="1"/>
        <v>30000</v>
      </c>
    </row>
    <row r="49" spans="1:8" x14ac:dyDescent="0.25">
      <c r="A49" s="62"/>
      <c r="B49" s="55"/>
      <c r="C49" s="69" t="s">
        <v>34</v>
      </c>
      <c r="D49" s="81" t="s">
        <v>55</v>
      </c>
      <c r="E49" s="57">
        <f>'Cost estimate'!E52</f>
        <v>10</v>
      </c>
      <c r="F49" s="58">
        <v>3000</v>
      </c>
      <c r="G49" s="59">
        <f ca="1">IF(TODAY()&lt;45150,F49,IF(TODAY()&lt;45515,F49*(1+Escalations!$D$3),F49*(1+Escalations!$D$3)*(1+Escalations!$D$4)))</f>
        <v>3000</v>
      </c>
      <c r="H49" s="60">
        <f t="shared" ca="1" si="1"/>
        <v>30000</v>
      </c>
    </row>
    <row r="50" spans="1:8" x14ac:dyDescent="0.25">
      <c r="A50" s="62"/>
      <c r="B50" s="55"/>
      <c r="C50" s="69" t="s">
        <v>64</v>
      </c>
      <c r="D50" s="81" t="s">
        <v>55</v>
      </c>
      <c r="E50" s="57">
        <f>'Cost estimate'!E53</f>
        <v>10</v>
      </c>
      <c r="F50" s="58">
        <v>3500</v>
      </c>
      <c r="G50" s="59">
        <f ca="1">IF(TODAY()&lt;45150,F50,IF(TODAY()&lt;45515,F50*(1+Escalations!$D$3),F50*(1+Escalations!$D$3)*(1+Escalations!$D$4)))</f>
        <v>3500</v>
      </c>
      <c r="H50" s="60">
        <f t="shared" ca="1" si="1"/>
        <v>35000</v>
      </c>
    </row>
    <row r="51" spans="1:8" x14ac:dyDescent="0.25">
      <c r="A51" s="62"/>
      <c r="B51" s="55"/>
      <c r="C51" s="70" t="s">
        <v>65</v>
      </c>
      <c r="D51" s="81" t="s">
        <v>55</v>
      </c>
      <c r="E51" s="57">
        <f>'Cost estimate'!E54</f>
        <v>10</v>
      </c>
      <c r="F51" s="58">
        <v>4500</v>
      </c>
      <c r="G51" s="59">
        <f ca="1">IF(TODAY()&lt;45150,F51,IF(TODAY()&lt;45515,F51*(1+Escalations!$D$3),F51*(1+Escalations!$D$3)*(1+Escalations!$D$4)))</f>
        <v>4500</v>
      </c>
      <c r="H51" s="60">
        <f t="shared" ca="1" si="1"/>
        <v>45000</v>
      </c>
    </row>
    <row r="52" spans="1:8" x14ac:dyDescent="0.25">
      <c r="A52" s="62"/>
      <c r="B52" s="55"/>
      <c r="C52" s="70" t="s">
        <v>66</v>
      </c>
      <c r="D52" s="81" t="s">
        <v>55</v>
      </c>
      <c r="E52" s="57">
        <f>'Cost estimate'!E55</f>
        <v>10</v>
      </c>
      <c r="F52" s="58">
        <v>1200</v>
      </c>
      <c r="G52" s="59">
        <f ca="1">IF(TODAY()&lt;45150,F52,IF(TODAY()&lt;45515,F52*(1+Escalations!$D$3),F52*(1+Escalations!$D$3)*(1+Escalations!$D$4)))</f>
        <v>1200</v>
      </c>
      <c r="H52" s="60">
        <f t="shared" ca="1" si="1"/>
        <v>12000</v>
      </c>
    </row>
    <row r="53" spans="1:8" x14ac:dyDescent="0.25">
      <c r="A53" s="62" t="s">
        <v>67</v>
      </c>
      <c r="B53" s="55" t="s">
        <v>68</v>
      </c>
      <c r="C53" s="65" t="s">
        <v>69</v>
      </c>
      <c r="D53" s="81" t="s">
        <v>55</v>
      </c>
      <c r="E53" s="57">
        <f>'Cost estimate'!E56</f>
        <v>10</v>
      </c>
      <c r="F53" s="58">
        <v>75000</v>
      </c>
      <c r="G53" s="59">
        <f ca="1">IF(TODAY()&lt;45150,F53,IF(TODAY()&lt;45515,F53*(1+Escalations!$D$3),F53*(1+Escalations!$D$3)*(1+Escalations!$D$4)))</f>
        <v>75000</v>
      </c>
      <c r="H53" s="60">
        <f t="shared" ca="1" si="1"/>
        <v>750000</v>
      </c>
    </row>
    <row r="54" spans="1:8" ht="27.6" x14ac:dyDescent="0.25">
      <c r="A54" s="62" t="s">
        <v>70</v>
      </c>
      <c r="B54" s="55" t="s">
        <v>71</v>
      </c>
      <c r="C54" s="65" t="s">
        <v>72</v>
      </c>
      <c r="D54" s="81" t="s">
        <v>55</v>
      </c>
      <c r="E54" s="57">
        <f>'Cost estimate'!E57</f>
        <v>10</v>
      </c>
      <c r="F54" s="58">
        <v>15000</v>
      </c>
      <c r="G54" s="59">
        <f ca="1">IF(TODAY()&lt;45150,F54,IF(TODAY()&lt;45515,F54*(1+Escalations!$D$3),F54*(1+Escalations!$D$3)*(1+Escalations!$D$4)))</f>
        <v>15000</v>
      </c>
      <c r="H54" s="60">
        <f t="shared" ca="1" si="1"/>
        <v>150000</v>
      </c>
    </row>
    <row r="55" spans="1:8" x14ac:dyDescent="0.25">
      <c r="A55" s="62" t="s">
        <v>73</v>
      </c>
      <c r="B55" s="55" t="s">
        <v>74</v>
      </c>
      <c r="C55" s="65" t="s">
        <v>75</v>
      </c>
      <c r="D55" s="81" t="s">
        <v>55</v>
      </c>
      <c r="E55" s="57">
        <f>'Cost estimate'!E58</f>
        <v>10</v>
      </c>
      <c r="F55" s="58">
        <v>60000</v>
      </c>
      <c r="G55" s="59">
        <f ca="1">IF(TODAY()&lt;45150,F55,IF(TODAY()&lt;45515,F55*(1+Escalations!$D$3),F55*(1+Escalations!$D$3)*(1+Escalations!$D$4)))</f>
        <v>60000</v>
      </c>
      <c r="H55" s="60">
        <f t="shared" ca="1" si="1"/>
        <v>600000</v>
      </c>
    </row>
    <row r="56" spans="1:8" x14ac:dyDescent="0.25">
      <c r="A56" s="62"/>
      <c r="B56" s="55"/>
      <c r="C56" s="65"/>
      <c r="D56" s="81"/>
      <c r="E56" s="57"/>
      <c r="F56" s="58"/>
      <c r="G56" s="59"/>
      <c r="H56" s="60"/>
    </row>
    <row r="57" spans="1:8" s="37" customFormat="1" ht="18.600000000000001" customHeight="1" x14ac:dyDescent="0.25">
      <c r="A57" s="341" t="s">
        <v>711</v>
      </c>
      <c r="B57" s="289"/>
      <c r="C57" s="289"/>
      <c r="D57" s="290"/>
      <c r="E57" s="291"/>
      <c r="F57" s="342"/>
      <c r="G57" s="293"/>
      <c r="H57" s="294">
        <f ca="1">SUM(H2:H56)</f>
        <v>2711500</v>
      </c>
    </row>
    <row r="58" spans="1:8" s="37" customFormat="1" ht="19.95" customHeight="1" x14ac:dyDescent="0.25">
      <c r="A58" s="341" t="s">
        <v>712</v>
      </c>
      <c r="B58" s="289"/>
      <c r="C58" s="289"/>
      <c r="D58" s="290"/>
      <c r="E58" s="291"/>
      <c r="F58" s="342"/>
      <c r="G58" s="293"/>
      <c r="H58" s="294">
        <f ca="1">H57</f>
        <v>2711500</v>
      </c>
    </row>
    <row r="59" spans="1:8" ht="27.6" x14ac:dyDescent="0.25">
      <c r="A59" s="62" t="s">
        <v>76</v>
      </c>
      <c r="B59" s="55" t="s">
        <v>77</v>
      </c>
      <c r="C59" s="66" t="s">
        <v>78</v>
      </c>
      <c r="D59" s="81"/>
      <c r="E59" s="57"/>
      <c r="F59" s="58"/>
      <c r="G59" s="59"/>
      <c r="H59" s="60"/>
    </row>
    <row r="60" spans="1:8" x14ac:dyDescent="0.25">
      <c r="A60" s="62" t="s">
        <v>79</v>
      </c>
      <c r="B60" s="55" t="s">
        <v>80</v>
      </c>
      <c r="C60" s="65" t="s">
        <v>81</v>
      </c>
      <c r="D60" s="81" t="s">
        <v>55</v>
      </c>
      <c r="E60" s="57">
        <f>'Cost estimate'!E61</f>
        <v>10</v>
      </c>
      <c r="F60" s="58">
        <v>12000</v>
      </c>
      <c r="G60" s="59">
        <f ca="1">IF(TODAY()&lt;45150,F60,IF(TODAY()&lt;45515,F60*(1+Escalations!$D$3),F60*(1+Escalations!$D$3)*(1+Escalations!$D$4)))</f>
        <v>12000</v>
      </c>
      <c r="H60" s="60">
        <f ca="1">E60*G60</f>
        <v>120000</v>
      </c>
    </row>
    <row r="61" spans="1:8" ht="27.6" x14ac:dyDescent="0.25">
      <c r="A61" s="62" t="s">
        <v>82</v>
      </c>
      <c r="B61" s="55" t="s">
        <v>83</v>
      </c>
      <c r="C61" s="65" t="s">
        <v>84</v>
      </c>
      <c r="D61" s="81" t="s">
        <v>55</v>
      </c>
      <c r="E61" s="57">
        <f>'Cost estimate'!E62</f>
        <v>10</v>
      </c>
      <c r="F61" s="58">
        <v>26000</v>
      </c>
      <c r="G61" s="59">
        <f ca="1">IF(TODAY()&lt;45150,F61,IF(TODAY()&lt;45515,F61*(1+Escalations!$D$3),F61*(1+Escalations!$D$3)*(1+Escalations!$D$4)))</f>
        <v>26000</v>
      </c>
      <c r="H61" s="60">
        <f ca="1">E61*G61</f>
        <v>260000</v>
      </c>
    </row>
    <row r="62" spans="1:8" x14ac:dyDescent="0.25">
      <c r="A62" s="62" t="s">
        <v>85</v>
      </c>
      <c r="B62" s="55"/>
      <c r="C62" s="65" t="s">
        <v>86</v>
      </c>
      <c r="D62" s="81" t="s">
        <v>55</v>
      </c>
      <c r="E62" s="57">
        <f>'Cost estimate'!E63</f>
        <v>0</v>
      </c>
      <c r="F62" s="58">
        <v>18000</v>
      </c>
      <c r="G62" s="59">
        <f ca="1">IF(TODAY()&lt;45150,F62,IF(TODAY()&lt;45515,F62*(1+Escalations!$D$3),F62*(1+Escalations!$D$3)*(1+Escalations!$D$4)))</f>
        <v>18000</v>
      </c>
      <c r="H62" s="60">
        <f ca="1">E62*G62</f>
        <v>0</v>
      </c>
    </row>
    <row r="63" spans="1:8" x14ac:dyDescent="0.25">
      <c r="A63" s="62"/>
      <c r="B63" s="55"/>
      <c r="C63" s="65"/>
      <c r="D63" s="81"/>
      <c r="E63" s="57"/>
      <c r="F63" s="58"/>
      <c r="G63" s="59"/>
      <c r="H63" s="60"/>
    </row>
    <row r="64" spans="1:8" ht="27.6" x14ac:dyDescent="0.25">
      <c r="A64" s="62" t="s">
        <v>87</v>
      </c>
      <c r="B64" s="55" t="s">
        <v>88</v>
      </c>
      <c r="C64" s="66" t="s">
        <v>89</v>
      </c>
      <c r="D64" s="81"/>
      <c r="E64" s="57"/>
      <c r="F64" s="58"/>
      <c r="G64" s="59"/>
      <c r="H64" s="60"/>
    </row>
    <row r="65" spans="1:8" x14ac:dyDescent="0.25">
      <c r="A65" s="62" t="s">
        <v>90</v>
      </c>
      <c r="B65" s="55" t="s">
        <v>91</v>
      </c>
      <c r="C65" s="65" t="s">
        <v>92</v>
      </c>
      <c r="D65" s="81" t="s">
        <v>55</v>
      </c>
      <c r="E65" s="57">
        <f>'Cost estimate'!E66</f>
        <v>10</v>
      </c>
      <c r="F65" s="58">
        <v>28000</v>
      </c>
      <c r="G65" s="59">
        <f ca="1">IF(TODAY()&lt;45150,F65,IF(TODAY()&lt;45515,F65*(1+Escalations!$D$3),F65*(1+Escalations!$D$3)*(1+Escalations!$D$4)))</f>
        <v>28000</v>
      </c>
      <c r="H65" s="60">
        <f ca="1">E65*G65</f>
        <v>280000</v>
      </c>
    </row>
    <row r="66" spans="1:8" x14ac:dyDescent="0.25">
      <c r="A66" s="62" t="s">
        <v>93</v>
      </c>
      <c r="B66" s="55" t="s">
        <v>94</v>
      </c>
      <c r="C66" s="65" t="s">
        <v>95</v>
      </c>
      <c r="D66" s="81" t="s">
        <v>23</v>
      </c>
      <c r="E66" s="57">
        <f>'Cost estimate'!E67</f>
        <v>0</v>
      </c>
      <c r="F66" s="58">
        <v>360000</v>
      </c>
      <c r="G66" s="59">
        <f ca="1">IF(TODAY()&lt;45150,F66,IF(TODAY()&lt;45515,F66*(1+Escalations!$D$3),F66*(1+Escalations!$D$3)*(1+Escalations!$D$4)))</f>
        <v>360000</v>
      </c>
      <c r="H66" s="60">
        <f ca="1">E66*G66</f>
        <v>0</v>
      </c>
    </row>
    <row r="67" spans="1:8" x14ac:dyDescent="0.25">
      <c r="A67" s="62" t="s">
        <v>96</v>
      </c>
      <c r="B67" s="55"/>
      <c r="C67" s="65" t="s">
        <v>97</v>
      </c>
      <c r="D67" s="81" t="s">
        <v>25</v>
      </c>
      <c r="E67" s="88">
        <f>'Cost estimate'!E68</f>
        <v>0</v>
      </c>
      <c r="F67" s="58">
        <v>36000</v>
      </c>
      <c r="G67" s="59">
        <f ca="1">IF(TODAY()&lt;45150,F67,IF(TODAY()&lt;45515,F67*(1+Escalations!$D$3),F67*(1+Escalations!$D$3)*(1+Escalations!$D$4)))</f>
        <v>36000</v>
      </c>
      <c r="H67" s="60">
        <f ca="1">G67</f>
        <v>36000</v>
      </c>
    </row>
    <row r="68" spans="1:8" x14ac:dyDescent="0.25">
      <c r="A68" s="62"/>
      <c r="B68" s="55"/>
      <c r="C68" s="65"/>
      <c r="D68" s="81"/>
      <c r="E68" s="82"/>
      <c r="F68" s="58"/>
      <c r="G68" s="59"/>
      <c r="H68" s="60"/>
    </row>
    <row r="69" spans="1:8" x14ac:dyDescent="0.25">
      <c r="A69" s="62" t="s">
        <v>98</v>
      </c>
      <c r="B69" s="55" t="s">
        <v>99</v>
      </c>
      <c r="C69" s="66" t="s">
        <v>100</v>
      </c>
      <c r="D69" s="81"/>
      <c r="E69" s="57"/>
      <c r="F69" s="58"/>
      <c r="G69" s="59"/>
      <c r="H69" s="60"/>
    </row>
    <row r="70" spans="1:8" x14ac:dyDescent="0.25">
      <c r="A70" s="62" t="s">
        <v>101</v>
      </c>
      <c r="B70" s="55"/>
      <c r="C70" s="65" t="s">
        <v>102</v>
      </c>
      <c r="D70" s="81" t="s">
        <v>23</v>
      </c>
      <c r="E70" s="57">
        <f>'Cost estimate'!E71</f>
        <v>1</v>
      </c>
      <c r="F70" s="58">
        <v>20000</v>
      </c>
      <c r="G70" s="59">
        <f ca="1">IF(TODAY()&lt;45150,F70,IF(TODAY()&lt;45515,F70*(1+Escalations!$D$3),F70*(1+Escalations!$D$3)*(1+Escalations!$D$4)))</f>
        <v>20000</v>
      </c>
      <c r="H70" s="60">
        <f ca="1">E70*G70</f>
        <v>20000</v>
      </c>
    </row>
    <row r="71" spans="1:8" x14ac:dyDescent="0.25">
      <c r="A71" s="62" t="s">
        <v>103</v>
      </c>
      <c r="B71" s="55"/>
      <c r="C71" s="65" t="s">
        <v>104</v>
      </c>
      <c r="D71" s="72" t="s">
        <v>25</v>
      </c>
      <c r="E71" s="88">
        <f>'Cost estimate'!E72</f>
        <v>20000</v>
      </c>
      <c r="F71" s="58">
        <v>2000</v>
      </c>
      <c r="G71" s="59">
        <f ca="1">IF(TODAY()&lt;45150,F71,IF(TODAY()&lt;45515,F71*(1+Escalations!$D$3),F71*(1+Escalations!$D$3)*(1+Escalations!$D$4)))</f>
        <v>2000</v>
      </c>
      <c r="H71" s="60">
        <f ca="1">G71</f>
        <v>2000</v>
      </c>
    </row>
    <row r="72" spans="1:8" x14ac:dyDescent="0.25">
      <c r="A72" s="62"/>
      <c r="B72" s="55"/>
      <c r="C72" s="65"/>
      <c r="D72" s="81"/>
      <c r="E72" s="57"/>
      <c r="F72" s="58"/>
      <c r="G72" s="59"/>
      <c r="H72" s="60"/>
    </row>
    <row r="73" spans="1:8" x14ac:dyDescent="0.25">
      <c r="A73" s="62" t="s">
        <v>105</v>
      </c>
      <c r="B73" s="55" t="s">
        <v>106</v>
      </c>
      <c r="C73" s="56" t="s">
        <v>107</v>
      </c>
      <c r="D73" s="81"/>
      <c r="E73" s="57"/>
      <c r="F73" s="58"/>
      <c r="G73" s="59"/>
      <c r="H73" s="60"/>
    </row>
    <row r="74" spans="1:8" x14ac:dyDescent="0.25">
      <c r="A74" s="62" t="s">
        <v>108</v>
      </c>
      <c r="B74" s="55" t="s">
        <v>109</v>
      </c>
      <c r="C74" s="65" t="s">
        <v>110</v>
      </c>
      <c r="D74" s="81" t="s">
        <v>14</v>
      </c>
      <c r="E74" s="57">
        <f>'Cost estimate'!E75</f>
        <v>1</v>
      </c>
      <c r="F74" s="58">
        <v>25000</v>
      </c>
      <c r="G74" s="59">
        <f ca="1">IF(TODAY()&lt;45150,F74,IF(TODAY()&lt;45515,F74*(1+Escalations!$D$3),F74*(1+Escalations!$D$3)*(1+Escalations!$D$4)))</f>
        <v>25000</v>
      </c>
      <c r="H74" s="60">
        <f ca="1">E74*G74</f>
        <v>25000</v>
      </c>
    </row>
    <row r="75" spans="1:8" x14ac:dyDescent="0.25">
      <c r="A75" s="62" t="s">
        <v>111</v>
      </c>
      <c r="B75" s="55" t="s">
        <v>112</v>
      </c>
      <c r="C75" s="65" t="s">
        <v>113</v>
      </c>
      <c r="D75" s="81" t="s">
        <v>14</v>
      </c>
      <c r="E75" s="57">
        <f>'Cost estimate'!E76</f>
        <v>1</v>
      </c>
      <c r="F75" s="58">
        <v>2500</v>
      </c>
      <c r="G75" s="59">
        <f ca="1">IF(TODAY()&lt;45150,F75,IF(TODAY()&lt;45515,F75*(1+Escalations!$D$3),F75*(1+Escalations!$D$3)*(1+Escalations!$D$4)))</f>
        <v>2500</v>
      </c>
      <c r="H75" s="60">
        <f ca="1">E75*G75</f>
        <v>2500</v>
      </c>
    </row>
    <row r="76" spans="1:8" x14ac:dyDescent="0.25">
      <c r="A76" s="62" t="s">
        <v>114</v>
      </c>
      <c r="B76" s="55" t="s">
        <v>115</v>
      </c>
      <c r="C76" s="64" t="s">
        <v>116</v>
      </c>
      <c r="D76" s="81"/>
      <c r="E76" s="57"/>
      <c r="F76" s="58"/>
      <c r="G76" s="59"/>
      <c r="H76" s="60"/>
    </row>
    <row r="77" spans="1:8" ht="27.6" x14ac:dyDescent="0.25">
      <c r="A77" s="62" t="s">
        <v>117</v>
      </c>
      <c r="B77" s="55" t="s">
        <v>118</v>
      </c>
      <c r="C77" s="64" t="s">
        <v>119</v>
      </c>
      <c r="D77" s="81" t="s">
        <v>23</v>
      </c>
      <c r="E77" s="57">
        <f>'Cost estimate'!E78</f>
        <v>1</v>
      </c>
      <c r="F77" s="58">
        <v>50000</v>
      </c>
      <c r="G77" s="84">
        <f ca="1">IF(TODAY()&lt;45150,F77,IF(TODAY()&lt;45515,F77*(1+Escalations!$D$3),F77*(1+Escalations!$D$3)*(1+Escalations!$D$4)))</f>
        <v>50000</v>
      </c>
      <c r="H77" s="60">
        <f ca="1">E77*G77</f>
        <v>50000</v>
      </c>
    </row>
    <row r="78" spans="1:8" x14ac:dyDescent="0.25">
      <c r="A78" s="62" t="s">
        <v>120</v>
      </c>
      <c r="B78" s="55"/>
      <c r="C78" s="64" t="s">
        <v>121</v>
      </c>
      <c r="D78" s="81" t="s">
        <v>25</v>
      </c>
      <c r="E78" s="88">
        <f>'Cost estimate'!E79</f>
        <v>50000</v>
      </c>
      <c r="F78" s="58">
        <v>5000</v>
      </c>
      <c r="G78" s="59">
        <f ca="1">IF(TODAY()&lt;45150,F78,IF(TODAY()&lt;45515,F78*(1+Escalations!$D$3),F78*(1+Escalations!$D$3)*(1+Escalations!$D$4)))</f>
        <v>5000</v>
      </c>
      <c r="H78" s="60">
        <f ca="1">G78</f>
        <v>5000</v>
      </c>
    </row>
    <row r="79" spans="1:8" ht="16.2" x14ac:dyDescent="0.25">
      <c r="A79" s="62" t="s">
        <v>122</v>
      </c>
      <c r="B79" s="55" t="s">
        <v>123</v>
      </c>
      <c r="C79" s="64" t="s">
        <v>124</v>
      </c>
      <c r="D79" s="81" t="s">
        <v>125</v>
      </c>
      <c r="E79" s="57">
        <f>'Cost estimate'!E80</f>
        <v>100</v>
      </c>
      <c r="F79" s="58">
        <v>250</v>
      </c>
      <c r="G79" s="59">
        <f ca="1">IF(TODAY()&lt;45150,F79,IF(TODAY()&lt;45515,F79*(1+Escalations!$D$3),F79*(1+Escalations!$D$3)*(1+Escalations!$D$4)))</f>
        <v>250</v>
      </c>
      <c r="H79" s="60">
        <f ca="1">E79*G79</f>
        <v>25000</v>
      </c>
    </row>
    <row r="80" spans="1:8" x14ac:dyDescent="0.25">
      <c r="A80" s="55" t="s">
        <v>126</v>
      </c>
      <c r="B80" s="55" t="s">
        <v>127</v>
      </c>
      <c r="C80" s="66" t="s">
        <v>128</v>
      </c>
      <c r="D80" s="81"/>
      <c r="E80" s="57"/>
      <c r="F80" s="58"/>
      <c r="G80" s="59"/>
      <c r="H80" s="60"/>
    </row>
    <row r="81" spans="1:8" x14ac:dyDescent="0.25">
      <c r="A81" s="55"/>
      <c r="B81" s="55"/>
      <c r="C81" s="64" t="s">
        <v>129</v>
      </c>
      <c r="D81" s="81" t="s">
        <v>23</v>
      </c>
      <c r="E81" s="308">
        <f>'Cost estimate'!E85</f>
        <v>1</v>
      </c>
      <c r="F81" s="58">
        <v>500000</v>
      </c>
      <c r="G81" s="84">
        <f ca="1">IF(TODAY()&lt;45150,F81,IF(TODAY()&lt;45515,F81*(1+Escalations!$D$3),F81*(1+Escalations!$D$3)*(1+Escalations!$D$4)))</f>
        <v>500000</v>
      </c>
      <c r="H81" s="60">
        <f t="shared" ref="H81:H91" ca="1" si="2">E81*G81</f>
        <v>500000</v>
      </c>
    </row>
    <row r="82" spans="1:8" x14ac:dyDescent="0.25">
      <c r="A82" s="55"/>
      <c r="B82" s="55"/>
      <c r="C82" s="64" t="s">
        <v>130</v>
      </c>
      <c r="D82" s="81" t="s">
        <v>23</v>
      </c>
      <c r="E82" s="308">
        <f>'Cost estimate'!E86</f>
        <v>1</v>
      </c>
      <c r="F82" s="58">
        <v>100000</v>
      </c>
      <c r="G82" s="84">
        <f ca="1">IF(TODAY()&lt;45150,F82,IF(TODAY()&lt;45515,F82*(1+Escalations!$D$3),F82*(1+Escalations!$D$3)*(1+Escalations!$D$4)))</f>
        <v>100000</v>
      </c>
      <c r="H82" s="60">
        <f t="shared" ca="1" si="2"/>
        <v>100000</v>
      </c>
    </row>
    <row r="83" spans="1:8" x14ac:dyDescent="0.25">
      <c r="A83" s="55"/>
      <c r="B83" s="55"/>
      <c r="C83" s="64" t="s">
        <v>131</v>
      </c>
      <c r="D83" s="81" t="s">
        <v>23</v>
      </c>
      <c r="E83" s="308">
        <f>'Cost estimate'!E87</f>
        <v>1</v>
      </c>
      <c r="F83" s="58">
        <v>45000</v>
      </c>
      <c r="G83" s="84">
        <f ca="1">IF(TODAY()&lt;45150,F83,IF(TODAY()&lt;45515,F83*(1+Escalations!$D$3),F83*(1+Escalations!$D$3)*(1+Escalations!$D$4)))</f>
        <v>45000</v>
      </c>
      <c r="H83" s="60">
        <f t="shared" ca="1" si="2"/>
        <v>45000</v>
      </c>
    </row>
    <row r="84" spans="1:8" x14ac:dyDescent="0.25">
      <c r="A84" s="55"/>
      <c r="B84" s="55"/>
      <c r="C84" s="64" t="s">
        <v>132</v>
      </c>
      <c r="D84" s="81" t="s">
        <v>23</v>
      </c>
      <c r="E84" s="308">
        <f>'Cost estimate'!E88</f>
        <v>1</v>
      </c>
      <c r="F84" s="58">
        <v>100000</v>
      </c>
      <c r="G84" s="84">
        <f ca="1">IF(TODAY()&lt;45150,F84,IF(TODAY()&lt;45515,F84*(1+Escalations!$D$3),F84*(1+Escalations!$D$3)*(1+Escalations!$D$4)))</f>
        <v>100000</v>
      </c>
      <c r="H84" s="60">
        <f t="shared" ca="1" si="2"/>
        <v>100000</v>
      </c>
    </row>
    <row r="85" spans="1:8" x14ac:dyDescent="0.25">
      <c r="A85" s="55"/>
      <c r="B85" s="55"/>
      <c r="C85" s="65" t="s">
        <v>133</v>
      </c>
      <c r="D85" s="81" t="s">
        <v>23</v>
      </c>
      <c r="E85" s="57">
        <f>'Cost estimate'!E89</f>
        <v>1</v>
      </c>
      <c r="F85" s="58">
        <v>50000</v>
      </c>
      <c r="G85" s="84">
        <f ca="1">IF(TODAY()&lt;45150,F85,IF(TODAY()&lt;45515,F85*(1+Escalations!$D$3),F85*(1+Escalations!$D$3)*(1+Escalations!$D$4)))</f>
        <v>50000</v>
      </c>
      <c r="H85" s="60">
        <f t="shared" ca="1" si="2"/>
        <v>50000</v>
      </c>
    </row>
    <row r="86" spans="1:8" x14ac:dyDescent="0.25">
      <c r="A86" s="55"/>
      <c r="B86" s="55"/>
      <c r="C86" s="65" t="s">
        <v>134</v>
      </c>
      <c r="D86" s="81" t="s">
        <v>23</v>
      </c>
      <c r="E86" s="57">
        <f>'Cost estimate'!E90</f>
        <v>1</v>
      </c>
      <c r="F86" s="58">
        <v>25000</v>
      </c>
      <c r="G86" s="84">
        <f ca="1">IF(TODAY()&lt;45150,F86,IF(TODAY()&lt;45515,F86*(1+Escalations!$D$3),F86*(1+Escalations!$D$3)*(1+Escalations!$D$4)))</f>
        <v>25000</v>
      </c>
      <c r="H86" s="60">
        <f t="shared" ca="1" si="2"/>
        <v>25000</v>
      </c>
    </row>
    <row r="87" spans="1:8" x14ac:dyDescent="0.25">
      <c r="A87" s="55"/>
      <c r="B87" s="55"/>
      <c r="C87" s="65" t="s">
        <v>135</v>
      </c>
      <c r="D87" s="81" t="s">
        <v>23</v>
      </c>
      <c r="E87" s="308">
        <f>'Cost estimate'!E91</f>
        <v>1</v>
      </c>
      <c r="F87" s="58">
        <v>100000</v>
      </c>
      <c r="G87" s="84">
        <f ca="1">IF(TODAY()&lt;45150,F87,IF(TODAY()&lt;45515,F87*(1+Escalations!$D$3),F87*(1+Escalations!$D$3)*(1+Escalations!$D$4)))</f>
        <v>100000</v>
      </c>
      <c r="H87" s="60">
        <f t="shared" ca="1" si="2"/>
        <v>100000</v>
      </c>
    </row>
    <row r="88" spans="1:8" ht="27.6" x14ac:dyDescent="0.25">
      <c r="A88" s="55"/>
      <c r="B88" s="55"/>
      <c r="C88" s="65" t="s">
        <v>136</v>
      </c>
      <c r="D88" s="81" t="s">
        <v>23</v>
      </c>
      <c r="E88" s="57">
        <f>'Cost estimate'!E92</f>
        <v>1</v>
      </c>
      <c r="F88" s="58">
        <v>20000</v>
      </c>
      <c r="G88" s="84">
        <f ca="1">IF(TODAY()&lt;45150,F88,IF(TODAY()&lt;45515,F88*(1+Escalations!$D$3),F88*(1+Escalations!$D$3)*(1+Escalations!$D$4)))</f>
        <v>20000</v>
      </c>
      <c r="H88" s="60">
        <f t="shared" ca="1" si="2"/>
        <v>20000</v>
      </c>
    </row>
    <row r="89" spans="1:8" x14ac:dyDescent="0.25">
      <c r="A89" s="55"/>
      <c r="B89" s="55"/>
      <c r="C89" s="65" t="s">
        <v>137</v>
      </c>
      <c r="D89" s="81" t="s">
        <v>23</v>
      </c>
      <c r="E89" s="57">
        <f>'Cost estimate'!E93</f>
        <v>0</v>
      </c>
      <c r="F89" s="58">
        <v>100000</v>
      </c>
      <c r="G89" s="84">
        <f ca="1">IF(TODAY()&lt;45150,F89,IF(TODAY()&lt;45515,F89*(1+Escalations!$D$3),F89*(1+Escalations!$D$3)*(1+Escalations!$D$4)))</f>
        <v>100000</v>
      </c>
      <c r="H89" s="60">
        <f t="shared" ca="1" si="2"/>
        <v>0</v>
      </c>
    </row>
    <row r="90" spans="1:8" x14ac:dyDescent="0.25">
      <c r="A90" s="55"/>
      <c r="B90" s="55"/>
      <c r="C90" s="65" t="s">
        <v>138</v>
      </c>
      <c r="D90" s="81" t="s">
        <v>23</v>
      </c>
      <c r="E90" s="57">
        <f>'Cost estimate'!E94</f>
        <v>1</v>
      </c>
      <c r="F90" s="58">
        <v>120000</v>
      </c>
      <c r="G90" s="84">
        <f ca="1">IF(TODAY()&lt;45150,F90,IF(TODAY()&lt;45515,F90*(1+Escalations!$D$3),F90*(1+Escalations!$D$3)*(1+Escalations!$D$4)))</f>
        <v>120000</v>
      </c>
      <c r="H90" s="60">
        <f t="shared" ca="1" si="2"/>
        <v>120000</v>
      </c>
    </row>
    <row r="91" spans="1:8" ht="41.4" x14ac:dyDescent="0.25">
      <c r="A91" s="55"/>
      <c r="B91" s="55"/>
      <c r="C91" s="65" t="s">
        <v>139</v>
      </c>
      <c r="D91" s="81" t="s">
        <v>23</v>
      </c>
      <c r="E91" s="57">
        <f>'Cost estimate'!E95</f>
        <v>1</v>
      </c>
      <c r="F91" s="58">
        <v>250000</v>
      </c>
      <c r="G91" s="84">
        <f ca="1">IF(TODAY()&lt;45150,F91,IF(TODAY()&lt;45515,F91*(1+Escalations!$D$3),F91*(1+Escalations!$D$3)*(1+Escalations!$D$4)))</f>
        <v>250000</v>
      </c>
      <c r="H91" s="60">
        <f t="shared" ca="1" si="2"/>
        <v>250000</v>
      </c>
    </row>
    <row r="92" spans="1:8" x14ac:dyDescent="0.25">
      <c r="A92" s="55"/>
      <c r="B92" s="55"/>
      <c r="C92" s="64" t="s">
        <v>140</v>
      </c>
      <c r="D92" s="81" t="s">
        <v>25</v>
      </c>
      <c r="E92" s="88">
        <f>'Cost estimate'!E96</f>
        <v>1410000</v>
      </c>
      <c r="F92" s="58">
        <v>141000</v>
      </c>
      <c r="G92" s="59">
        <f ca="1">IF(TODAY()&lt;45150,F92,IF(TODAY()&lt;45515,F92*(1+Escalations!$D$3),F92*(1+Escalations!$D$3)*(1+Escalations!$D$4)))</f>
        <v>141000</v>
      </c>
      <c r="H92" s="60">
        <f ca="1">G92</f>
        <v>141000</v>
      </c>
    </row>
    <row r="93" spans="1:8" ht="55.2" x14ac:dyDescent="0.25">
      <c r="A93" s="55" t="s">
        <v>141</v>
      </c>
      <c r="B93" s="55" t="s">
        <v>142</v>
      </c>
      <c r="C93" s="1" t="s">
        <v>143</v>
      </c>
      <c r="D93" s="81" t="s">
        <v>23</v>
      </c>
      <c r="E93" s="57">
        <f>'Cost estimate'!E97</f>
        <v>1</v>
      </c>
      <c r="F93" s="58">
        <v>100000</v>
      </c>
      <c r="G93" s="84">
        <f ca="1">IF(TODAY()&lt;45150,F93,IF(TODAY()&lt;45515,F93*(1+Escalations!$D$3),F93*(1+Escalations!$D$3)*(1+Escalations!$D$4)))</f>
        <v>100000</v>
      </c>
      <c r="H93" s="60">
        <f ca="1">E93*G93</f>
        <v>100000</v>
      </c>
    </row>
    <row r="94" spans="1:8" ht="41.4" x14ac:dyDescent="0.25">
      <c r="A94" s="55"/>
      <c r="B94" s="55"/>
      <c r="C94" s="64" t="s">
        <v>144</v>
      </c>
      <c r="D94" s="81" t="s">
        <v>25</v>
      </c>
      <c r="E94" s="343">
        <f ca="1">(SUM(E713:E725)+SUM(H58:H93)+SUM(H98:H109,H113:H137))*0.3</f>
        <v>5333950.5</v>
      </c>
      <c r="F94" s="58">
        <v>100000</v>
      </c>
      <c r="G94" s="59">
        <f ca="1">IF(TODAY()&lt;45150,F94,IF(TODAY()&lt;45515,F94*(1+Escalations!$D$3),F94*(1+Escalations!$D$3)*(1+Escalations!$D$4)))</f>
        <v>100000</v>
      </c>
      <c r="H94" s="60">
        <f ca="1">G94</f>
        <v>100000</v>
      </c>
    </row>
    <row r="95" spans="1:8" x14ac:dyDescent="0.25">
      <c r="A95" s="55"/>
      <c r="B95" s="55"/>
      <c r="C95" s="64"/>
      <c r="D95" s="81"/>
      <c r="E95" s="57"/>
      <c r="F95" s="58"/>
      <c r="G95" s="59"/>
      <c r="H95" s="60"/>
    </row>
    <row r="96" spans="1:8" ht="27.6" x14ac:dyDescent="0.25">
      <c r="A96" s="55" t="s">
        <v>145</v>
      </c>
      <c r="B96" s="55" t="s">
        <v>146</v>
      </c>
      <c r="C96" s="66" t="s">
        <v>147</v>
      </c>
      <c r="D96" s="81"/>
      <c r="E96" s="57"/>
      <c r="F96" s="58"/>
      <c r="G96" s="59"/>
      <c r="H96" s="60"/>
    </row>
    <row r="97" spans="1:8" ht="14.4" x14ac:dyDescent="0.25">
      <c r="A97" s="55"/>
      <c r="B97" s="55"/>
      <c r="C97" s="89" t="s">
        <v>148</v>
      </c>
      <c r="D97" s="81"/>
      <c r="E97" s="57"/>
      <c r="F97" s="58"/>
      <c r="G97" s="59"/>
      <c r="H97" s="60"/>
    </row>
    <row r="98" spans="1:8" x14ac:dyDescent="0.25">
      <c r="A98" s="55"/>
      <c r="B98" s="55"/>
      <c r="C98" s="65" t="s">
        <v>149</v>
      </c>
      <c r="D98" s="81" t="s">
        <v>150</v>
      </c>
      <c r="E98" s="57">
        <f>'Cost estimate'!E105</f>
        <v>10</v>
      </c>
      <c r="F98" s="58">
        <v>65</v>
      </c>
      <c r="G98" s="59">
        <f ca="1">IF(TODAY()&lt;45150,F98,IF(TODAY()&lt;45515,F98*(1+Escalations!$D$3),F98*(1+Escalations!$D$3)*(1+Escalations!$D$4)))</f>
        <v>65</v>
      </c>
      <c r="H98" s="60">
        <f ca="1">E98*G98</f>
        <v>650</v>
      </c>
    </row>
    <row r="99" spans="1:8" x14ac:dyDescent="0.25">
      <c r="A99" s="55"/>
      <c r="B99" s="55"/>
      <c r="C99" s="65" t="s">
        <v>151</v>
      </c>
      <c r="D99" s="81" t="s">
        <v>150</v>
      </c>
      <c r="E99" s="57">
        <f>'Cost estimate'!E106</f>
        <v>10</v>
      </c>
      <c r="F99" s="58">
        <v>75</v>
      </c>
      <c r="G99" s="59">
        <f ca="1">IF(TODAY()&lt;45150,F99,IF(TODAY()&lt;45515,F99*(1+Escalations!$D$3),F99*(1+Escalations!$D$3)*(1+Escalations!$D$4)))</f>
        <v>75</v>
      </c>
      <c r="H99" s="60">
        <f ca="1">E99*G99</f>
        <v>750</v>
      </c>
    </row>
    <row r="100" spans="1:8" x14ac:dyDescent="0.25">
      <c r="A100" s="55"/>
      <c r="B100" s="55"/>
      <c r="C100" s="65" t="s">
        <v>152</v>
      </c>
      <c r="D100" s="81" t="s">
        <v>150</v>
      </c>
      <c r="E100" s="57">
        <f>'Cost estimate'!E107</f>
        <v>10</v>
      </c>
      <c r="F100" s="58">
        <v>85</v>
      </c>
      <c r="G100" s="59">
        <f ca="1">IF(TODAY()&lt;45150,F100,IF(TODAY()&lt;45515,F100*(1+Escalations!$D$3),F100*(1+Escalations!$D$3)*(1+Escalations!$D$4)))</f>
        <v>85</v>
      </c>
      <c r="H100" s="60">
        <f ca="1">E100*G100</f>
        <v>850</v>
      </c>
    </row>
    <row r="101" spans="1:8" x14ac:dyDescent="0.25">
      <c r="A101" s="55"/>
      <c r="B101" s="55"/>
      <c r="C101" s="65" t="s">
        <v>153</v>
      </c>
      <c r="D101" s="81" t="s">
        <v>150</v>
      </c>
      <c r="E101" s="57">
        <f>'Cost estimate'!E108</f>
        <v>10</v>
      </c>
      <c r="F101" s="58">
        <v>380</v>
      </c>
      <c r="G101" s="59">
        <f ca="1">IF(TODAY()&lt;45150,F101,IF(TODAY()&lt;45515,F101*(1+Escalations!$D$3),F101*(1+Escalations!$D$3)*(1+Escalations!$D$4)))</f>
        <v>380</v>
      </c>
      <c r="H101" s="60">
        <f ca="1">E101*G101</f>
        <v>3800</v>
      </c>
    </row>
    <row r="102" spans="1:8" ht="14.4" x14ac:dyDescent="0.25">
      <c r="A102" s="55"/>
      <c r="B102" s="55"/>
      <c r="C102" s="89" t="s">
        <v>154</v>
      </c>
      <c r="D102" s="303"/>
      <c r="E102" s="57"/>
      <c r="F102" s="58"/>
      <c r="G102" s="59"/>
      <c r="H102" s="60"/>
    </row>
    <row r="103" spans="1:8" x14ac:dyDescent="0.25">
      <c r="A103" s="55"/>
      <c r="B103" s="55"/>
      <c r="C103" s="65" t="s">
        <v>155</v>
      </c>
      <c r="D103" s="81" t="s">
        <v>150</v>
      </c>
      <c r="E103" s="57">
        <f>'Cost estimate'!E110</f>
        <v>10</v>
      </c>
      <c r="F103" s="58">
        <v>320</v>
      </c>
      <c r="G103" s="59">
        <f ca="1">IF(TODAY()&lt;45150,F103,IF(TODAY()&lt;45515,F103*(1+Escalations!$D$3),F103*(1+Escalations!$D$3)*(1+Escalations!$D$4)))</f>
        <v>320</v>
      </c>
      <c r="H103" s="60">
        <f ca="1">E103*G103</f>
        <v>3200</v>
      </c>
    </row>
    <row r="104" spans="1:8" x14ac:dyDescent="0.25">
      <c r="A104" s="55"/>
      <c r="B104" s="55"/>
      <c r="C104" s="65" t="s">
        <v>156</v>
      </c>
      <c r="D104" s="81" t="s">
        <v>150</v>
      </c>
      <c r="E104" s="57">
        <f>'Cost estimate'!E111</f>
        <v>10</v>
      </c>
      <c r="F104" s="58">
        <v>350</v>
      </c>
      <c r="G104" s="59">
        <f ca="1">IF(TODAY()&lt;45150,F104,IF(TODAY()&lt;45515,F104*(1+Escalations!$D$3),F104*(1+Escalations!$D$3)*(1+Escalations!$D$4)))</f>
        <v>350</v>
      </c>
      <c r="H104" s="60">
        <f ca="1">E104*G104</f>
        <v>3500</v>
      </c>
    </row>
    <row r="105" spans="1:8" x14ac:dyDescent="0.25">
      <c r="A105" s="55"/>
      <c r="B105" s="55"/>
      <c r="C105" s="65" t="s">
        <v>157</v>
      </c>
      <c r="D105" s="81" t="s">
        <v>150</v>
      </c>
      <c r="E105" s="57">
        <f>'Cost estimate'!E112</f>
        <v>10</v>
      </c>
      <c r="F105" s="58">
        <v>380</v>
      </c>
      <c r="G105" s="59">
        <f ca="1">IF(TODAY()&lt;45150,F105,IF(TODAY()&lt;45515,F105*(1+Escalations!$D$3),F105*(1+Escalations!$D$3)*(1+Escalations!$D$4)))</f>
        <v>380</v>
      </c>
      <c r="H105" s="60">
        <f ca="1">E105*G105</f>
        <v>3800</v>
      </c>
    </row>
    <row r="106" spans="1:8" ht="14.4" x14ac:dyDescent="0.25">
      <c r="A106" s="55"/>
      <c r="B106" s="55"/>
      <c r="C106" s="89" t="s">
        <v>158</v>
      </c>
      <c r="D106" s="81"/>
      <c r="E106" s="57"/>
      <c r="F106" s="58"/>
      <c r="G106" s="59"/>
      <c r="H106" s="60"/>
    </row>
    <row r="107" spans="1:8" x14ac:dyDescent="0.25">
      <c r="A107" s="55"/>
      <c r="B107" s="55"/>
      <c r="C107" s="65" t="s">
        <v>159</v>
      </c>
      <c r="D107" s="81" t="s">
        <v>150</v>
      </c>
      <c r="E107" s="57">
        <f>'Cost estimate'!E114</f>
        <v>10</v>
      </c>
      <c r="F107" s="58">
        <v>250</v>
      </c>
      <c r="G107" s="59">
        <f ca="1">IF(TODAY()&lt;45150,F107,IF(TODAY()&lt;45515,F107*(1+Escalations!$D$3),F107*(1+Escalations!$D$3)*(1+Escalations!$D$4)))</f>
        <v>250</v>
      </c>
      <c r="H107" s="60">
        <f ca="1">E107*G107</f>
        <v>2500</v>
      </c>
    </row>
    <row r="108" spans="1:8" x14ac:dyDescent="0.25">
      <c r="A108" s="55"/>
      <c r="B108" s="55"/>
      <c r="C108" s="65" t="s">
        <v>160</v>
      </c>
      <c r="D108" s="81" t="s">
        <v>150</v>
      </c>
      <c r="E108" s="57">
        <f>'Cost estimate'!E115</f>
        <v>10</v>
      </c>
      <c r="F108" s="58">
        <v>250</v>
      </c>
      <c r="G108" s="59">
        <f ca="1">IF(TODAY()&lt;45150,F108,IF(TODAY()&lt;45515,F108*(1+Escalations!$D$3),F108*(1+Escalations!$D$3)*(1+Escalations!$D$4)))</f>
        <v>250</v>
      </c>
      <c r="H108" s="60">
        <f ca="1">E108*G108</f>
        <v>2500</v>
      </c>
    </row>
    <row r="109" spans="1:8" x14ac:dyDescent="0.25">
      <c r="A109" s="55"/>
      <c r="B109" s="55"/>
      <c r="C109" s="65" t="s">
        <v>161</v>
      </c>
      <c r="D109" s="81" t="s">
        <v>150</v>
      </c>
      <c r="E109" s="57">
        <f>'Cost estimate'!E116</f>
        <v>10</v>
      </c>
      <c r="F109" s="58">
        <v>280</v>
      </c>
      <c r="G109" s="59">
        <f ca="1">IF(TODAY()&lt;45150,F109,IF(TODAY()&lt;45515,F109*(1+Escalations!$D$3),F109*(1+Escalations!$D$3)*(1+Escalations!$D$4)))</f>
        <v>280</v>
      </c>
      <c r="H109" s="60">
        <f ca="1">E109*G109</f>
        <v>2800</v>
      </c>
    </row>
    <row r="110" spans="1:8" s="37" customFormat="1" ht="22.95" customHeight="1" x14ac:dyDescent="0.25">
      <c r="A110" s="341" t="s">
        <v>711</v>
      </c>
      <c r="B110" s="289"/>
      <c r="C110" s="289"/>
      <c r="D110" s="290"/>
      <c r="E110" s="291"/>
      <c r="F110" s="342"/>
      <c r="G110" s="293"/>
      <c r="H110" s="294">
        <f ca="1">SUM(H58:H109)</f>
        <v>5212350</v>
      </c>
    </row>
    <row r="111" spans="1:8" s="37" customFormat="1" ht="19.95" customHeight="1" x14ac:dyDescent="0.25">
      <c r="A111" s="341" t="s">
        <v>712</v>
      </c>
      <c r="B111" s="289"/>
      <c r="C111" s="289"/>
      <c r="D111" s="290"/>
      <c r="E111" s="291"/>
      <c r="F111" s="342"/>
      <c r="G111" s="293"/>
      <c r="H111" s="294">
        <f ca="1">H110</f>
        <v>5212350</v>
      </c>
    </row>
    <row r="112" spans="1:8" ht="14.4" x14ac:dyDescent="0.25">
      <c r="A112" s="55"/>
      <c r="B112" s="55"/>
      <c r="C112" s="89" t="s">
        <v>162</v>
      </c>
      <c r="D112" s="81"/>
      <c r="E112" s="57"/>
      <c r="F112" s="58"/>
      <c r="G112" s="59"/>
      <c r="H112" s="60"/>
    </row>
    <row r="113" spans="1:8" x14ac:dyDescent="0.25">
      <c r="A113" s="55"/>
      <c r="B113" s="55"/>
      <c r="C113" s="65" t="s">
        <v>163</v>
      </c>
      <c r="D113" s="81" t="s">
        <v>150</v>
      </c>
      <c r="E113" s="57">
        <f>'Cost estimate'!E118</f>
        <v>10</v>
      </c>
      <c r="F113" s="58">
        <v>100</v>
      </c>
      <c r="G113" s="59">
        <f ca="1">IF(TODAY()&lt;45150,F113,IF(TODAY()&lt;45515,F113*(1+Escalations!$D$3),F113*(1+Escalations!$D$3)*(1+Escalations!$D$4)))</f>
        <v>100</v>
      </c>
      <c r="H113" s="60">
        <f ca="1">E113*G113</f>
        <v>1000</v>
      </c>
    </row>
    <row r="114" spans="1:8" ht="14.4" x14ac:dyDescent="0.25">
      <c r="A114" s="55"/>
      <c r="B114" s="55"/>
      <c r="C114" s="89" t="s">
        <v>164</v>
      </c>
      <c r="D114" s="81"/>
      <c r="E114" s="57"/>
      <c r="F114" s="58"/>
      <c r="G114" s="59"/>
      <c r="H114" s="60"/>
    </row>
    <row r="115" spans="1:8" x14ac:dyDescent="0.25">
      <c r="A115" s="55"/>
      <c r="B115" s="55"/>
      <c r="C115" s="65" t="s">
        <v>165</v>
      </c>
      <c r="D115" s="81" t="s">
        <v>150</v>
      </c>
      <c r="E115" s="57">
        <f>'Cost estimate'!E120</f>
        <v>10</v>
      </c>
      <c r="F115" s="58">
        <v>320</v>
      </c>
      <c r="G115" s="59">
        <f ca="1">IF(TODAY()&lt;45150,F115,IF(TODAY()&lt;45515,F115*(1+Escalations!$D$3),F115*(1+Escalations!$D$3)*(1+Escalations!$D$4)))</f>
        <v>320</v>
      </c>
      <c r="H115" s="60">
        <f ca="1">E115*G115</f>
        <v>3200</v>
      </c>
    </row>
    <row r="116" spans="1:8" x14ac:dyDescent="0.25">
      <c r="A116" s="55"/>
      <c r="B116" s="55"/>
      <c r="C116" s="65" t="s">
        <v>166</v>
      </c>
      <c r="D116" s="81" t="s">
        <v>150</v>
      </c>
      <c r="E116" s="57">
        <f>'Cost estimate'!E121</f>
        <v>10</v>
      </c>
      <c r="F116" s="58">
        <v>350</v>
      </c>
      <c r="G116" s="59">
        <f ca="1">IF(TODAY()&lt;45150,F116,IF(TODAY()&lt;45515,F116*(1+Escalations!$D$3),F116*(1+Escalations!$D$3)*(1+Escalations!$D$4)))</f>
        <v>350</v>
      </c>
      <c r="H116" s="60">
        <f ca="1">E116*G116</f>
        <v>3500</v>
      </c>
    </row>
    <row r="117" spans="1:8" x14ac:dyDescent="0.25">
      <c r="A117" s="55"/>
      <c r="B117" s="55"/>
      <c r="C117" s="65" t="s">
        <v>167</v>
      </c>
      <c r="D117" s="81" t="s">
        <v>150</v>
      </c>
      <c r="E117" s="57">
        <f>'Cost estimate'!E122</f>
        <v>10</v>
      </c>
      <c r="F117" s="58">
        <v>380</v>
      </c>
      <c r="G117" s="59">
        <f ca="1">IF(TODAY()&lt;45150,F117,IF(TODAY()&lt;45515,F117*(1+Escalations!$D$3),F117*(1+Escalations!$D$3)*(1+Escalations!$D$4)))</f>
        <v>380</v>
      </c>
      <c r="H117" s="60">
        <f ca="1">E117*G117</f>
        <v>3800</v>
      </c>
    </row>
    <row r="118" spans="1:8" ht="14.4" x14ac:dyDescent="0.25">
      <c r="A118" s="55"/>
      <c r="B118" s="55"/>
      <c r="C118" s="89" t="s">
        <v>168</v>
      </c>
      <c r="D118" s="81"/>
      <c r="E118" s="57"/>
      <c r="F118" s="58"/>
      <c r="G118" s="59"/>
      <c r="H118" s="60"/>
    </row>
    <row r="119" spans="1:8" x14ac:dyDescent="0.25">
      <c r="A119" s="55"/>
      <c r="B119" s="55"/>
      <c r="C119" s="65" t="s">
        <v>169</v>
      </c>
      <c r="D119" s="81" t="s">
        <v>150</v>
      </c>
      <c r="E119" s="57">
        <f>'Cost estimate'!E124</f>
        <v>10</v>
      </c>
      <c r="F119" s="58">
        <v>650</v>
      </c>
      <c r="G119" s="59">
        <f ca="1">IF(TODAY()&lt;45150,F119,IF(TODAY()&lt;45515,F119*(1+Escalations!$D$3),F119*(1+Escalations!$D$3)*(1+Escalations!$D$4)))</f>
        <v>650</v>
      </c>
      <c r="H119" s="60">
        <f ca="1">E119*G119</f>
        <v>6500</v>
      </c>
    </row>
    <row r="120" spans="1:8" x14ac:dyDescent="0.25">
      <c r="A120" s="55"/>
      <c r="B120" s="55"/>
      <c r="C120" s="65" t="s">
        <v>170</v>
      </c>
      <c r="D120" s="81" t="s">
        <v>150</v>
      </c>
      <c r="E120" s="57">
        <f>'Cost estimate'!E125</f>
        <v>10</v>
      </c>
      <c r="F120" s="58">
        <v>720</v>
      </c>
      <c r="G120" s="59">
        <f ca="1">IF(TODAY()&lt;45150,F120,IF(TODAY()&lt;45515,F120*(1+Escalations!$D$3),F120*(1+Escalations!$D$3)*(1+Escalations!$D$4)))</f>
        <v>720</v>
      </c>
      <c r="H120" s="60">
        <f ca="1">E120*G120</f>
        <v>7200</v>
      </c>
    </row>
    <row r="121" spans="1:8" ht="14.4" x14ac:dyDescent="0.25">
      <c r="A121" s="55"/>
      <c r="B121" s="55"/>
      <c r="C121" s="89" t="s">
        <v>171</v>
      </c>
      <c r="D121" s="81"/>
      <c r="E121" s="57"/>
      <c r="F121" s="58"/>
      <c r="G121" s="59"/>
      <c r="H121" s="60"/>
    </row>
    <row r="122" spans="1:8" x14ac:dyDescent="0.25">
      <c r="A122" s="55"/>
      <c r="B122" s="55"/>
      <c r="C122" s="65" t="s">
        <v>172</v>
      </c>
      <c r="D122" s="81" t="s">
        <v>150</v>
      </c>
      <c r="E122" s="57">
        <f>'Cost estimate'!E127</f>
        <v>10</v>
      </c>
      <c r="F122" s="58">
        <v>450</v>
      </c>
      <c r="G122" s="59">
        <f ca="1">IF(TODAY()&lt;45150,F122,IF(TODAY()&lt;45515,F122*(1+Escalations!$D$3),F122*(1+Escalations!$D$3)*(1+Escalations!$D$4)))</f>
        <v>450</v>
      </c>
      <c r="H122" s="60">
        <f ca="1">E122*G122</f>
        <v>4500</v>
      </c>
    </row>
    <row r="123" spans="1:8" x14ac:dyDescent="0.25">
      <c r="A123" s="55"/>
      <c r="B123" s="55"/>
      <c r="C123" s="65" t="s">
        <v>173</v>
      </c>
      <c r="D123" s="81" t="s">
        <v>150</v>
      </c>
      <c r="E123" s="57">
        <f>'Cost estimate'!E128</f>
        <v>10</v>
      </c>
      <c r="F123" s="58">
        <v>520</v>
      </c>
      <c r="G123" s="59">
        <f ca="1">IF(TODAY()&lt;45150,F123,IF(TODAY()&lt;45515,F123*(1+Escalations!$D$3),F123*(1+Escalations!$D$3)*(1+Escalations!$D$4)))</f>
        <v>520</v>
      </c>
      <c r="H123" s="60">
        <f ca="1">E123*G123</f>
        <v>5200</v>
      </c>
    </row>
    <row r="124" spans="1:8" ht="14.4" x14ac:dyDescent="0.25">
      <c r="A124" s="55"/>
      <c r="B124" s="55"/>
      <c r="C124" s="89" t="s">
        <v>174</v>
      </c>
      <c r="D124" s="81"/>
      <c r="E124" s="57"/>
      <c r="F124" s="58"/>
      <c r="G124" s="59"/>
      <c r="H124" s="60"/>
    </row>
    <row r="125" spans="1:8" x14ac:dyDescent="0.25">
      <c r="A125" s="55"/>
      <c r="B125" s="55"/>
      <c r="C125" s="65" t="s">
        <v>175</v>
      </c>
      <c r="D125" s="81" t="s">
        <v>150</v>
      </c>
      <c r="E125" s="57">
        <f>'Cost estimate'!E130</f>
        <v>10</v>
      </c>
      <c r="F125" s="58">
        <v>150</v>
      </c>
      <c r="G125" s="59">
        <f ca="1">IF(TODAY()&lt;45150,F125,IF(TODAY()&lt;45515,F125*(1+Escalations!$D$3),F125*(1+Escalations!$D$3)*(1+Escalations!$D$4)))</f>
        <v>150</v>
      </c>
      <c r="H125" s="60">
        <f ca="1">E125*G125</f>
        <v>1500</v>
      </c>
    </row>
    <row r="126" spans="1:8" x14ac:dyDescent="0.25">
      <c r="A126" s="55"/>
      <c r="B126" s="55"/>
      <c r="C126" s="65" t="s">
        <v>176</v>
      </c>
      <c r="D126" s="81" t="s">
        <v>150</v>
      </c>
      <c r="E126" s="57">
        <f>'Cost estimate'!E131</f>
        <v>10</v>
      </c>
      <c r="F126" s="58">
        <v>150</v>
      </c>
      <c r="G126" s="59">
        <f ca="1">IF(TODAY()&lt;45150,F126,IF(TODAY()&lt;45515,F126*(1+Escalations!$D$3),F126*(1+Escalations!$D$3)*(1+Escalations!$D$4)))</f>
        <v>150</v>
      </c>
      <c r="H126" s="60">
        <f ca="1">E126*G126</f>
        <v>1500</v>
      </c>
    </row>
    <row r="127" spans="1:8" x14ac:dyDescent="0.25">
      <c r="A127" s="55"/>
      <c r="B127" s="55"/>
      <c r="C127" s="65" t="s">
        <v>177</v>
      </c>
      <c r="D127" s="81" t="s">
        <v>150</v>
      </c>
      <c r="E127" s="57">
        <f>'Cost estimate'!E132</f>
        <v>10</v>
      </c>
      <c r="F127" s="58">
        <v>150</v>
      </c>
      <c r="G127" s="59">
        <f ca="1">IF(TODAY()&lt;45150,F127,IF(TODAY()&lt;45515,F127*(1+Escalations!$D$3),F127*(1+Escalations!$D$3)*(1+Escalations!$D$4)))</f>
        <v>150</v>
      </c>
      <c r="H127" s="60">
        <f ca="1">E127*G127</f>
        <v>1500</v>
      </c>
    </row>
    <row r="128" spans="1:8" ht="14.4" x14ac:dyDescent="0.25">
      <c r="A128" s="55"/>
      <c r="B128" s="55"/>
      <c r="C128" s="89" t="s">
        <v>178</v>
      </c>
      <c r="D128" s="81"/>
      <c r="E128" s="57"/>
      <c r="F128" s="58"/>
      <c r="G128" s="59"/>
      <c r="H128" s="60"/>
    </row>
    <row r="129" spans="1:8" x14ac:dyDescent="0.25">
      <c r="A129" s="55"/>
      <c r="B129" s="55"/>
      <c r="C129" s="65" t="s">
        <v>179</v>
      </c>
      <c r="D129" s="81" t="s">
        <v>150</v>
      </c>
      <c r="E129" s="57">
        <f>'Cost estimate'!E134</f>
        <v>10</v>
      </c>
      <c r="F129" s="58">
        <v>150</v>
      </c>
      <c r="G129" s="59">
        <f ca="1">IF(TODAY()&lt;45150,F129,IF(TODAY()&lt;45515,F129*(1+Escalations!$D$3),F129*(1+Escalations!$D$3)*(1+Escalations!$D$4)))</f>
        <v>150</v>
      </c>
      <c r="H129" s="60">
        <f ca="1">E129*G129</f>
        <v>1500</v>
      </c>
    </row>
    <row r="130" spans="1:8" ht="14.4" x14ac:dyDescent="0.25">
      <c r="A130" s="55"/>
      <c r="B130" s="55"/>
      <c r="C130" s="89" t="s">
        <v>180</v>
      </c>
      <c r="D130" s="81"/>
      <c r="E130" s="57"/>
      <c r="F130" s="58"/>
      <c r="G130" s="59"/>
      <c r="H130" s="60"/>
    </row>
    <row r="131" spans="1:8" x14ac:dyDescent="0.25">
      <c r="A131" s="55"/>
      <c r="B131" s="55"/>
      <c r="C131" s="65" t="s">
        <v>181</v>
      </c>
      <c r="D131" s="81" t="s">
        <v>150</v>
      </c>
      <c r="E131" s="57">
        <f>'Cost estimate'!E136</f>
        <v>10</v>
      </c>
      <c r="F131" s="58">
        <v>120</v>
      </c>
      <c r="G131" s="59">
        <f ca="1">IF(TODAY()&lt;45150,F131,IF(TODAY()&lt;45515,F131*(1+Escalations!$D$3),F131*(1+Escalations!$D$3)*(1+Escalations!$D$4)))</f>
        <v>120</v>
      </c>
      <c r="H131" s="60">
        <f ca="1">E131*G131</f>
        <v>1200</v>
      </c>
    </row>
    <row r="132" spans="1:8" x14ac:dyDescent="0.25">
      <c r="A132" s="55"/>
      <c r="B132" s="55"/>
      <c r="C132" s="65" t="s">
        <v>182</v>
      </c>
      <c r="D132" s="81" t="s">
        <v>150</v>
      </c>
      <c r="E132" s="57">
        <f>'Cost estimate'!E137</f>
        <v>10</v>
      </c>
      <c r="F132" s="58">
        <v>120</v>
      </c>
      <c r="G132" s="59">
        <f ca="1">IF(TODAY()&lt;45150,F132,IF(TODAY()&lt;45515,F132*(1+Escalations!$D$3),F132*(1+Escalations!$D$3)*(1+Escalations!$D$4)))</f>
        <v>120</v>
      </c>
      <c r="H132" s="60">
        <f ca="1">E132*G132</f>
        <v>1200</v>
      </c>
    </row>
    <row r="133" spans="1:8" x14ac:dyDescent="0.25">
      <c r="A133" s="55"/>
      <c r="B133" s="55"/>
      <c r="C133" s="65" t="s">
        <v>183</v>
      </c>
      <c r="D133" s="81" t="s">
        <v>150</v>
      </c>
      <c r="E133" s="57">
        <f>'Cost estimate'!E138</f>
        <v>10</v>
      </c>
      <c r="F133" s="58">
        <v>140</v>
      </c>
      <c r="G133" s="59">
        <f ca="1">IF(TODAY()&lt;45150,F133,IF(TODAY()&lt;45515,F133*(1+Escalations!$D$3),F133*(1+Escalations!$D$3)*(1+Escalations!$D$4)))</f>
        <v>140</v>
      </c>
      <c r="H133" s="60">
        <f ca="1">E133*G133</f>
        <v>1400</v>
      </c>
    </row>
    <row r="134" spans="1:8" x14ac:dyDescent="0.25">
      <c r="A134" s="90"/>
      <c r="B134" s="55"/>
      <c r="C134" s="65" t="s">
        <v>184</v>
      </c>
      <c r="D134" s="303"/>
      <c r="E134" s="57"/>
      <c r="F134" s="58"/>
      <c r="G134" s="59"/>
      <c r="H134" s="60"/>
    </row>
    <row r="135" spans="1:8" x14ac:dyDescent="0.25">
      <c r="A135" s="90"/>
      <c r="B135" s="55"/>
      <c r="C135" s="65" t="s">
        <v>181</v>
      </c>
      <c r="D135" s="81" t="s">
        <v>150</v>
      </c>
      <c r="E135" s="57">
        <f>'Cost estimate'!E140</f>
        <v>10</v>
      </c>
      <c r="F135" s="58">
        <v>120</v>
      </c>
      <c r="G135" s="59">
        <f ca="1">IF(TODAY()&lt;45150,F135,IF(TODAY()&lt;45515,F135*(1+Escalations!$D$3),F135*(1+Escalations!$D$3)*(1+Escalations!$D$4)))</f>
        <v>120</v>
      </c>
      <c r="H135" s="60">
        <f ca="1">E135*G135</f>
        <v>1200</v>
      </c>
    </row>
    <row r="136" spans="1:8" x14ac:dyDescent="0.25">
      <c r="A136" s="90"/>
      <c r="B136" s="55"/>
      <c r="C136" s="65" t="s">
        <v>182</v>
      </c>
      <c r="D136" s="81" t="s">
        <v>150</v>
      </c>
      <c r="E136" s="57">
        <f>'Cost estimate'!E141</f>
        <v>10</v>
      </c>
      <c r="F136" s="58">
        <v>130</v>
      </c>
      <c r="G136" s="59">
        <f ca="1">IF(TODAY()&lt;45150,F136,IF(TODAY()&lt;45515,F136*(1+Escalations!$D$3),F136*(1+Escalations!$D$3)*(1+Escalations!$D$4)))</f>
        <v>130</v>
      </c>
      <c r="H136" s="60">
        <f ca="1">E136*G136</f>
        <v>1300</v>
      </c>
    </row>
    <row r="137" spans="1:8" x14ac:dyDescent="0.25">
      <c r="A137" s="90"/>
      <c r="B137" s="55"/>
      <c r="C137" s="91" t="s">
        <v>183</v>
      </c>
      <c r="D137" s="312" t="s">
        <v>150</v>
      </c>
      <c r="E137" s="93">
        <f>'Cost estimate'!E142</f>
        <v>10</v>
      </c>
      <c r="F137" s="58">
        <v>140</v>
      </c>
      <c r="G137" s="59">
        <f ca="1">IF(TODAY()&lt;45150,F137,IF(TODAY()&lt;45515,F137*(1+Escalations!$D$3),F137*(1+Escalations!$D$3)*(1+Escalations!$D$4)))</f>
        <v>140</v>
      </c>
      <c r="H137" s="60">
        <f ca="1">E137*G137</f>
        <v>1400</v>
      </c>
    </row>
    <row r="138" spans="1:8" ht="22.2" customHeight="1" x14ac:dyDescent="0.25">
      <c r="A138" s="341" t="s">
        <v>742</v>
      </c>
      <c r="B138" s="289"/>
      <c r="C138" s="289"/>
      <c r="D138" s="290"/>
      <c r="E138" s="291"/>
      <c r="F138" s="342"/>
      <c r="G138" s="293"/>
      <c r="H138" s="294">
        <f ca="1">SUM(H111:H137)</f>
        <v>5260950</v>
      </c>
    </row>
    <row r="139" spans="1:8" x14ac:dyDescent="0.25">
      <c r="A139" s="95">
        <v>2</v>
      </c>
      <c r="B139" s="96" t="s">
        <v>185</v>
      </c>
      <c r="C139" s="97" t="s">
        <v>186</v>
      </c>
      <c r="D139" s="99"/>
      <c r="E139" s="99"/>
      <c r="F139" s="58"/>
      <c r="G139" s="101"/>
      <c r="H139" s="60"/>
    </row>
    <row r="140" spans="1:8" x14ac:dyDescent="0.25">
      <c r="A140" s="102"/>
      <c r="B140" s="103"/>
      <c r="C140" s="70"/>
      <c r="D140" s="104"/>
      <c r="E140" s="104"/>
      <c r="F140" s="58"/>
      <c r="G140" s="101"/>
      <c r="H140" s="60"/>
    </row>
    <row r="141" spans="1:8" x14ac:dyDescent="0.25">
      <c r="A141" s="102" t="s">
        <v>187</v>
      </c>
      <c r="B141" s="103" t="s">
        <v>188</v>
      </c>
      <c r="C141" s="70" t="s">
        <v>189</v>
      </c>
      <c r="D141" s="104" t="s">
        <v>190</v>
      </c>
      <c r="E141" s="106">
        <f>'Cost estimate'!E147</f>
        <v>2200</v>
      </c>
      <c r="F141" s="58">
        <v>12</v>
      </c>
      <c r="G141" s="108">
        <f ca="1">IF(TODAY()&lt;45150,F141,IF(TODAY()&lt;45515,F141*(1+Escalations!$D$3),F141*(1+Escalations!$D$3)*(1+Escalations!$D$4)))</f>
        <v>12</v>
      </c>
      <c r="H141" s="60">
        <f ca="1">E141*G141</f>
        <v>26400</v>
      </c>
    </row>
    <row r="142" spans="1:8" x14ac:dyDescent="0.25">
      <c r="A142" s="102"/>
      <c r="B142" s="109"/>
      <c r="C142" s="70"/>
      <c r="D142" s="104"/>
      <c r="E142" s="106"/>
      <c r="F142" s="58"/>
      <c r="G142" s="108"/>
      <c r="H142" s="60"/>
    </row>
    <row r="143" spans="1:8" s="11" customFormat="1" ht="27.6" x14ac:dyDescent="0.3">
      <c r="A143" s="102" t="s">
        <v>191</v>
      </c>
      <c r="B143" s="103" t="s">
        <v>192</v>
      </c>
      <c r="C143" s="110" t="s">
        <v>193</v>
      </c>
      <c r="D143" s="104"/>
      <c r="E143" s="106"/>
      <c r="F143" s="58"/>
      <c r="G143" s="108"/>
      <c r="H143" s="60"/>
    </row>
    <row r="144" spans="1:8" x14ac:dyDescent="0.25">
      <c r="A144" s="102"/>
      <c r="B144" s="103"/>
      <c r="C144" s="70" t="s">
        <v>194</v>
      </c>
      <c r="D144" s="104" t="s">
        <v>195</v>
      </c>
      <c r="E144" s="106">
        <f>'Cost estimate'!E150</f>
        <v>50</v>
      </c>
      <c r="F144" s="58">
        <v>120</v>
      </c>
      <c r="G144" s="108">
        <f ca="1">IF(TODAY()&lt;45150,F144,IF(TODAY()&lt;45515,F144*(1+Escalations!$D$3),F144*(1+Escalations!$D$3)*(1+Escalations!$D$4)))</f>
        <v>120</v>
      </c>
      <c r="H144" s="60">
        <f ca="1">E144*G144</f>
        <v>6000</v>
      </c>
    </row>
    <row r="145" spans="1:8" x14ac:dyDescent="0.25">
      <c r="A145" s="102"/>
      <c r="B145" s="103"/>
      <c r="C145" s="70" t="s">
        <v>196</v>
      </c>
      <c r="D145" s="104" t="s">
        <v>195</v>
      </c>
      <c r="E145" s="106">
        <f>'Cost estimate'!E151</f>
        <v>50</v>
      </c>
      <c r="F145" s="58">
        <v>140</v>
      </c>
      <c r="G145" s="108">
        <f ca="1">IF(TODAY()&lt;45150,F145,IF(TODAY()&lt;45515,F145*(1+Escalations!$D$3),F145*(1+Escalations!$D$3)*(1+Escalations!$D$4)))</f>
        <v>140</v>
      </c>
      <c r="H145" s="60">
        <f ca="1">E145*G145</f>
        <v>7000</v>
      </c>
    </row>
    <row r="146" spans="1:8" x14ac:dyDescent="0.25">
      <c r="A146" s="102"/>
      <c r="B146" s="103"/>
      <c r="C146" s="70" t="s">
        <v>197</v>
      </c>
      <c r="D146" s="104" t="s">
        <v>195</v>
      </c>
      <c r="E146" s="106">
        <f>'Cost estimate'!E152</f>
        <v>50</v>
      </c>
      <c r="F146" s="58">
        <v>160</v>
      </c>
      <c r="G146" s="108">
        <f ca="1">IF(TODAY()&lt;45150,F146,IF(TODAY()&lt;45515,F146*(1+Escalations!$D$3),F146*(1+Escalations!$D$3)*(1+Escalations!$D$4)))</f>
        <v>160</v>
      </c>
      <c r="H146" s="60">
        <f ca="1">E146*G146</f>
        <v>8000</v>
      </c>
    </row>
    <row r="147" spans="1:8" x14ac:dyDescent="0.25">
      <c r="A147" s="102"/>
      <c r="B147" s="103"/>
      <c r="C147" s="70" t="s">
        <v>198</v>
      </c>
      <c r="D147" s="104" t="s">
        <v>195</v>
      </c>
      <c r="E147" s="106">
        <f>'Cost estimate'!E153</f>
        <v>50</v>
      </c>
      <c r="F147" s="58">
        <v>210</v>
      </c>
      <c r="G147" s="108">
        <f ca="1">IF(TODAY()&lt;45150,F147,IF(TODAY()&lt;45515,F147*(1+Escalations!$D$3),F147*(1+Escalations!$D$3)*(1+Escalations!$D$4)))</f>
        <v>210</v>
      </c>
      <c r="H147" s="60">
        <f ca="1">E147*G147</f>
        <v>10500</v>
      </c>
    </row>
    <row r="148" spans="1:8" x14ac:dyDescent="0.25">
      <c r="A148" s="102" t="s">
        <v>199</v>
      </c>
      <c r="B148" s="103" t="s">
        <v>200</v>
      </c>
      <c r="C148" s="70" t="s">
        <v>201</v>
      </c>
      <c r="D148" s="104" t="s">
        <v>202</v>
      </c>
      <c r="E148" s="106">
        <f>'Cost estimate'!E154</f>
        <v>1485</v>
      </c>
      <c r="F148" s="58">
        <v>200</v>
      </c>
      <c r="G148" s="108">
        <f ca="1">IF(TODAY()&lt;45150,F148,IF(TODAY()&lt;45515,F148*(1+Escalations!$D$3),F148*(1+Escalations!$D$3)*(1+Escalations!$D$4)))</f>
        <v>200</v>
      </c>
      <c r="H148" s="60">
        <f ca="1">E148*G148</f>
        <v>297000</v>
      </c>
    </row>
    <row r="149" spans="1:8" x14ac:dyDescent="0.25">
      <c r="A149" s="102"/>
      <c r="B149" s="103"/>
      <c r="C149" s="70"/>
      <c r="D149" s="104"/>
      <c r="E149" s="106"/>
      <c r="F149" s="58"/>
      <c r="G149" s="101"/>
      <c r="H149" s="60"/>
    </row>
    <row r="150" spans="1:8" x14ac:dyDescent="0.25">
      <c r="A150" s="102" t="s">
        <v>203</v>
      </c>
      <c r="B150" s="103" t="s">
        <v>204</v>
      </c>
      <c r="C150" s="110" t="s">
        <v>205</v>
      </c>
      <c r="D150" s="104"/>
      <c r="E150" s="106"/>
      <c r="F150" s="58"/>
      <c r="G150" s="101"/>
      <c r="H150" s="60"/>
    </row>
    <row r="151" spans="1:8" x14ac:dyDescent="0.25">
      <c r="A151" s="102"/>
      <c r="B151" s="103"/>
      <c r="C151" s="70"/>
      <c r="D151" s="104"/>
      <c r="E151" s="106"/>
      <c r="F151" s="58"/>
      <c r="G151" s="101"/>
      <c r="H151" s="60"/>
    </row>
    <row r="152" spans="1:8" x14ac:dyDescent="0.25">
      <c r="A152" s="102"/>
      <c r="B152" s="103"/>
      <c r="C152" s="110" t="s">
        <v>206</v>
      </c>
      <c r="D152" s="104"/>
      <c r="E152" s="106"/>
      <c r="F152" s="58"/>
      <c r="G152" s="101"/>
      <c r="H152" s="60"/>
    </row>
    <row r="153" spans="1:8" s="11" customFormat="1" ht="27.6" x14ac:dyDescent="0.3">
      <c r="A153" s="102"/>
      <c r="B153" s="103"/>
      <c r="C153" s="70" t="s">
        <v>207</v>
      </c>
      <c r="D153" s="104" t="s">
        <v>195</v>
      </c>
      <c r="E153" s="106">
        <f>'Cost estimate'!E159</f>
        <v>150</v>
      </c>
      <c r="F153" s="58">
        <v>170</v>
      </c>
      <c r="G153" s="108">
        <f ca="1">IF(TODAY()&lt;45150,F153,IF(TODAY()&lt;45515,F153*(1+Escalations!$D$3),F153*(1+Escalations!$D$3)*(1+Escalations!$D$4)))</f>
        <v>170</v>
      </c>
      <c r="H153" s="60">
        <f ca="1">E153*G153</f>
        <v>25500</v>
      </c>
    </row>
    <row r="154" spans="1:8" s="11" customFormat="1" ht="27.6" x14ac:dyDescent="0.3">
      <c r="A154" s="102"/>
      <c r="B154" s="103"/>
      <c r="C154" s="70" t="s">
        <v>208</v>
      </c>
      <c r="D154" s="104" t="s">
        <v>195</v>
      </c>
      <c r="E154" s="106">
        <f>'Cost estimate'!E160</f>
        <v>150</v>
      </c>
      <c r="F154" s="58">
        <v>200</v>
      </c>
      <c r="G154" s="108">
        <f ca="1">IF(TODAY()&lt;45150,F154,IF(TODAY()&lt;45515,F154*(1+Escalations!$D$3),F154*(1+Escalations!$D$3)*(1+Escalations!$D$4)))</f>
        <v>200</v>
      </c>
      <c r="H154" s="60">
        <f ca="1">E154*G154</f>
        <v>30000</v>
      </c>
    </row>
    <row r="155" spans="1:8" x14ac:dyDescent="0.25">
      <c r="A155" s="102"/>
      <c r="B155" s="103"/>
      <c r="C155" s="70"/>
      <c r="D155" s="104"/>
      <c r="E155" s="106"/>
      <c r="F155" s="58"/>
      <c r="G155" s="108"/>
      <c r="H155" s="60"/>
    </row>
    <row r="156" spans="1:8" x14ac:dyDescent="0.25">
      <c r="A156" s="102"/>
      <c r="B156" s="103"/>
      <c r="C156" s="112" t="s">
        <v>209</v>
      </c>
      <c r="D156" s="104"/>
      <c r="E156" s="106"/>
      <c r="F156" s="58"/>
      <c r="G156" s="108"/>
      <c r="H156" s="60"/>
    </row>
    <row r="157" spans="1:8" x14ac:dyDescent="0.25">
      <c r="A157" s="102"/>
      <c r="B157" s="103"/>
      <c r="C157" s="113" t="s">
        <v>210</v>
      </c>
      <c r="D157" s="104" t="s">
        <v>195</v>
      </c>
      <c r="E157" s="106">
        <f>'Cost estimate'!E163</f>
        <v>75</v>
      </c>
      <c r="F157" s="58">
        <v>100</v>
      </c>
      <c r="G157" s="108">
        <f ca="1">IF(TODAY()&lt;45150,F157,IF(TODAY()&lt;45515,F157*(1+Escalations!$D$3),F157*(1+Escalations!$D$3)*(1+Escalations!$D$4)))</f>
        <v>100</v>
      </c>
      <c r="H157" s="60">
        <f t="shared" ref="H157:H165" ca="1" si="3">E157*G157</f>
        <v>7500</v>
      </c>
    </row>
    <row r="158" spans="1:8" x14ac:dyDescent="0.25">
      <c r="A158" s="102"/>
      <c r="B158" s="103"/>
      <c r="C158" s="113" t="s">
        <v>211</v>
      </c>
      <c r="D158" s="104" t="s">
        <v>195</v>
      </c>
      <c r="E158" s="106">
        <f>'Cost estimate'!E164</f>
        <v>75</v>
      </c>
      <c r="F158" s="58">
        <v>100</v>
      </c>
      <c r="G158" s="108">
        <f ca="1">IF(TODAY()&lt;45150,F158,IF(TODAY()&lt;45515,F158*(1+Escalations!$D$3),F158*(1+Escalations!$D$3)*(1+Escalations!$D$4)))</f>
        <v>100</v>
      </c>
      <c r="H158" s="60">
        <f t="shared" ca="1" si="3"/>
        <v>7500</v>
      </c>
    </row>
    <row r="159" spans="1:8" s="11" customFormat="1" ht="27.6" x14ac:dyDescent="0.3">
      <c r="A159" s="102"/>
      <c r="B159" s="103"/>
      <c r="C159" s="113" t="s">
        <v>212</v>
      </c>
      <c r="D159" s="104" t="s">
        <v>195</v>
      </c>
      <c r="E159" s="106">
        <f>'Cost estimate'!E165</f>
        <v>650</v>
      </c>
      <c r="F159" s="58">
        <v>220</v>
      </c>
      <c r="G159" s="108">
        <f ca="1">IF(TODAY()&lt;45150,F159,IF(TODAY()&lt;45515,F159*(1+Escalations!$D$3),F159*(1+Escalations!$D$3)*(1+Escalations!$D$4)))</f>
        <v>220</v>
      </c>
      <c r="H159" s="60">
        <f t="shared" ca="1" si="3"/>
        <v>143000</v>
      </c>
    </row>
    <row r="160" spans="1:8" x14ac:dyDescent="0.25">
      <c r="A160" s="102"/>
      <c r="B160" s="103"/>
      <c r="C160" s="113" t="s">
        <v>213</v>
      </c>
      <c r="D160" s="104" t="s">
        <v>195</v>
      </c>
      <c r="E160" s="106">
        <f>'Cost estimate'!E166</f>
        <v>50</v>
      </c>
      <c r="F160" s="58">
        <v>145</v>
      </c>
      <c r="G160" s="108">
        <f ca="1">IF(TODAY()&lt;45150,F160,IF(TODAY()&lt;45515,F160*(1+Escalations!$D$3),F160*(1+Escalations!$D$3)*(1+Escalations!$D$4)))</f>
        <v>145</v>
      </c>
      <c r="H160" s="60">
        <f t="shared" ca="1" si="3"/>
        <v>7250</v>
      </c>
    </row>
    <row r="161" spans="1:8" x14ac:dyDescent="0.25">
      <c r="A161" s="102"/>
      <c r="B161" s="103"/>
      <c r="C161" s="70" t="s">
        <v>214</v>
      </c>
      <c r="D161" s="104" t="s">
        <v>195</v>
      </c>
      <c r="E161" s="106">
        <f>'Cost estimate'!E167</f>
        <v>30</v>
      </c>
      <c r="F161" s="58">
        <v>100</v>
      </c>
      <c r="G161" s="108">
        <f ca="1">IF(TODAY()&lt;45150,F161,IF(TODAY()&lt;45515,F161*(1+Escalations!$D$3),F161*(1+Escalations!$D$3)*(1+Escalations!$D$4)))</f>
        <v>100</v>
      </c>
      <c r="H161" s="60">
        <f t="shared" ca="1" si="3"/>
        <v>3000</v>
      </c>
    </row>
    <row r="162" spans="1:8" x14ac:dyDescent="0.25">
      <c r="A162" s="102"/>
      <c r="B162" s="103"/>
      <c r="C162" s="70" t="s">
        <v>215</v>
      </c>
      <c r="D162" s="104" t="s">
        <v>195</v>
      </c>
      <c r="E162" s="106">
        <f>'Cost estimate'!E168</f>
        <v>10</v>
      </c>
      <c r="F162" s="58">
        <v>200</v>
      </c>
      <c r="G162" s="108">
        <f ca="1">IF(TODAY()&lt;45150,F162,IF(TODAY()&lt;45515,F162*(1+Escalations!$D$3),F162*(1+Escalations!$D$3)*(1+Escalations!$D$4)))</f>
        <v>200</v>
      </c>
      <c r="H162" s="60">
        <f t="shared" ca="1" si="3"/>
        <v>2000</v>
      </c>
    </row>
    <row r="163" spans="1:8" x14ac:dyDescent="0.25">
      <c r="A163" s="102"/>
      <c r="B163" s="103"/>
      <c r="C163" s="70" t="s">
        <v>216</v>
      </c>
      <c r="D163" s="104" t="s">
        <v>195</v>
      </c>
      <c r="E163" s="106">
        <f>'Cost estimate'!E169</f>
        <v>10</v>
      </c>
      <c r="F163" s="58">
        <v>230</v>
      </c>
      <c r="G163" s="108">
        <f ca="1">IF(TODAY()&lt;45150,F163,IF(TODAY()&lt;45515,F163*(1+Escalations!$D$3),F163*(1+Escalations!$D$3)*(1+Escalations!$D$4)))</f>
        <v>230</v>
      </c>
      <c r="H163" s="60">
        <f t="shared" ca="1" si="3"/>
        <v>2300</v>
      </c>
    </row>
    <row r="164" spans="1:8" x14ac:dyDescent="0.25">
      <c r="A164" s="102"/>
      <c r="B164" s="103"/>
      <c r="C164" s="70" t="s">
        <v>217</v>
      </c>
      <c r="D164" s="104" t="s">
        <v>195</v>
      </c>
      <c r="E164" s="106">
        <f>'Cost estimate'!E170</f>
        <v>1650</v>
      </c>
      <c r="F164" s="58">
        <v>45</v>
      </c>
      <c r="G164" s="108">
        <f ca="1">IF(TODAY()&lt;45150,F164,IF(TODAY()&lt;45515,F164*(1+Escalations!$D$3),F164*(1+Escalations!$D$3)*(1+Escalations!$D$4)))</f>
        <v>45</v>
      </c>
      <c r="H164" s="60">
        <f t="shared" ca="1" si="3"/>
        <v>74250</v>
      </c>
    </row>
    <row r="165" spans="1:8" x14ac:dyDescent="0.25">
      <c r="A165" s="102"/>
      <c r="B165" s="103"/>
      <c r="C165" s="70" t="s">
        <v>218</v>
      </c>
      <c r="D165" s="104" t="s">
        <v>190</v>
      </c>
      <c r="E165" s="106">
        <f>'Cost estimate'!E171</f>
        <v>175</v>
      </c>
      <c r="F165" s="58">
        <v>75</v>
      </c>
      <c r="G165" s="108">
        <f ca="1">IF(TODAY()&lt;45150,F165,IF(TODAY()&lt;45515,F165*(1+Escalations!$D$3),F165*(1+Escalations!$D$3)*(1+Escalations!$D$4)))</f>
        <v>75</v>
      </c>
      <c r="H165" s="60">
        <f t="shared" ca="1" si="3"/>
        <v>13125</v>
      </c>
    </row>
    <row r="166" spans="1:8" x14ac:dyDescent="0.25">
      <c r="A166" s="102"/>
      <c r="B166" s="103"/>
      <c r="C166" s="70"/>
      <c r="D166" s="104"/>
      <c r="E166" s="106"/>
      <c r="F166" s="58"/>
      <c r="G166" s="108"/>
      <c r="H166" s="60"/>
    </row>
    <row r="167" spans="1:8" x14ac:dyDescent="0.25">
      <c r="A167" s="102" t="s">
        <v>219</v>
      </c>
      <c r="B167" s="103" t="s">
        <v>220</v>
      </c>
      <c r="C167" s="110" t="s">
        <v>221</v>
      </c>
      <c r="D167" s="104"/>
      <c r="E167" s="106"/>
      <c r="F167" s="58"/>
      <c r="G167" s="108"/>
      <c r="H167" s="60"/>
    </row>
    <row r="168" spans="1:8" x14ac:dyDescent="0.25">
      <c r="A168" s="102"/>
      <c r="B168" s="103"/>
      <c r="C168" s="69" t="s">
        <v>222</v>
      </c>
      <c r="D168" s="104" t="s">
        <v>202</v>
      </c>
      <c r="E168" s="106">
        <f>'Cost estimate'!E174</f>
        <v>110</v>
      </c>
      <c r="F168" s="58">
        <v>400</v>
      </c>
      <c r="G168" s="108">
        <f ca="1">IF(TODAY()&lt;45150,F168,IF(TODAY()&lt;45515,F168*(1+Escalations!$D$3),F168*(1+Escalations!$D$3)*(1+Escalations!$D$4)))</f>
        <v>400</v>
      </c>
      <c r="H168" s="60">
        <f ca="1">E168*G168</f>
        <v>44000</v>
      </c>
    </row>
    <row r="169" spans="1:8" x14ac:dyDescent="0.25">
      <c r="A169" s="102"/>
      <c r="B169" s="103"/>
      <c r="C169" s="69" t="s">
        <v>223</v>
      </c>
      <c r="D169" s="104" t="s">
        <v>202</v>
      </c>
      <c r="E169" s="106">
        <f>'Cost estimate'!E175</f>
        <v>110</v>
      </c>
      <c r="F169" s="58">
        <v>400</v>
      </c>
      <c r="G169" s="108">
        <f ca="1">IF(TODAY()&lt;45150,F169,IF(TODAY()&lt;45515,F169*(1+Escalations!$D$3),F169*(1+Escalations!$D$3)*(1+Escalations!$D$4)))</f>
        <v>400</v>
      </c>
      <c r="H169" s="60">
        <f ca="1">E169*G169</f>
        <v>44000</v>
      </c>
    </row>
    <row r="170" spans="1:8" x14ac:dyDescent="0.25">
      <c r="A170" s="102"/>
      <c r="B170" s="103"/>
      <c r="C170" s="69" t="s">
        <v>224</v>
      </c>
      <c r="D170" s="104" t="s">
        <v>202</v>
      </c>
      <c r="E170" s="106">
        <f>'Cost estimate'!E176</f>
        <v>300</v>
      </c>
      <c r="F170" s="58">
        <v>400</v>
      </c>
      <c r="G170" s="108">
        <f ca="1">IF(TODAY()&lt;45150,F170,IF(TODAY()&lt;45515,F170*(1+Escalations!$D$3),F170*(1+Escalations!$D$3)*(1+Escalations!$D$4)))</f>
        <v>400</v>
      </c>
      <c r="H170" s="60">
        <f ca="1">E170*G170</f>
        <v>120000</v>
      </c>
    </row>
    <row r="171" spans="1:8" x14ac:dyDescent="0.25">
      <c r="A171" s="102"/>
      <c r="B171" s="103"/>
      <c r="C171" s="69"/>
      <c r="D171" s="104"/>
      <c r="E171" s="106"/>
      <c r="F171" s="58"/>
      <c r="G171" s="108"/>
      <c r="H171" s="60"/>
    </row>
    <row r="172" spans="1:8" x14ac:dyDescent="0.25">
      <c r="A172" s="102" t="s">
        <v>225</v>
      </c>
      <c r="B172" s="103" t="s">
        <v>226</v>
      </c>
      <c r="C172" s="110" t="s">
        <v>227</v>
      </c>
      <c r="D172" s="104"/>
      <c r="E172" s="106"/>
      <c r="F172" s="58"/>
      <c r="G172" s="101"/>
      <c r="H172" s="60"/>
    </row>
    <row r="173" spans="1:8" x14ac:dyDescent="0.25">
      <c r="A173" s="102"/>
      <c r="B173" s="103"/>
      <c r="C173" s="70"/>
      <c r="D173" s="104"/>
      <c r="E173" s="106"/>
      <c r="F173" s="58"/>
      <c r="G173" s="101"/>
      <c r="H173" s="60"/>
    </row>
    <row r="174" spans="1:8" x14ac:dyDescent="0.25">
      <c r="A174" s="102"/>
      <c r="B174" s="103"/>
      <c r="C174" s="70" t="s">
        <v>228</v>
      </c>
      <c r="D174" s="104"/>
      <c r="E174" s="106"/>
      <c r="F174" s="58"/>
      <c r="G174" s="101"/>
      <c r="H174" s="60"/>
    </row>
    <row r="175" spans="1:8" s="11" customFormat="1" x14ac:dyDescent="0.3">
      <c r="A175" s="102"/>
      <c r="B175" s="103"/>
      <c r="C175" s="70" t="s">
        <v>229</v>
      </c>
      <c r="D175" s="104" t="s">
        <v>195</v>
      </c>
      <c r="E175" s="106">
        <f>'Cost estimate'!E184</f>
        <v>650</v>
      </c>
      <c r="F175" s="58">
        <v>100</v>
      </c>
      <c r="G175" s="108">
        <f ca="1">IF(TODAY()&lt;45150,F175,IF(TODAY()&lt;45515,F175*(1+Escalations!$D$3),F175*(1+Escalations!$D$3)*(1+Escalations!$D$4)))</f>
        <v>100</v>
      </c>
      <c r="H175" s="60">
        <f ca="1">E175*G175</f>
        <v>65000</v>
      </c>
    </row>
    <row r="176" spans="1:8" x14ac:dyDescent="0.25">
      <c r="A176" s="102"/>
      <c r="B176" s="103"/>
      <c r="C176" s="69" t="s">
        <v>230</v>
      </c>
      <c r="D176" s="104" t="s">
        <v>195</v>
      </c>
      <c r="E176" s="106">
        <f>'Cost estimate'!E185</f>
        <v>30</v>
      </c>
      <c r="F176" s="58">
        <v>100</v>
      </c>
      <c r="G176" s="108">
        <f ca="1">IF(TODAY()&lt;45150,F176,IF(TODAY()&lt;45515,F176*(1+Escalations!$D$3),F176*(1+Escalations!$D$3)*(1+Escalations!$D$4)))</f>
        <v>100</v>
      </c>
      <c r="H176" s="60">
        <f ca="1">E176*G176</f>
        <v>3000</v>
      </c>
    </row>
    <row r="177" spans="1:8" x14ac:dyDescent="0.25">
      <c r="A177" s="102"/>
      <c r="B177" s="103"/>
      <c r="C177" s="69" t="s">
        <v>231</v>
      </c>
      <c r="D177" s="104" t="s">
        <v>195</v>
      </c>
      <c r="E177" s="106">
        <f>'Cost estimate'!E186</f>
        <v>350</v>
      </c>
      <c r="F177" s="58">
        <v>45</v>
      </c>
      <c r="G177" s="108">
        <f ca="1">IF(TODAY()&lt;45150,F177,IF(TODAY()&lt;45515,F177*(1+Escalations!$D$3),F177*(1+Escalations!$D$3)*(1+Escalations!$D$4)))</f>
        <v>45</v>
      </c>
      <c r="H177" s="60">
        <f ca="1">E177*G177</f>
        <v>15750</v>
      </c>
    </row>
    <row r="178" spans="1:8" x14ac:dyDescent="0.25">
      <c r="A178" s="102"/>
      <c r="B178" s="103"/>
      <c r="C178" s="69" t="s">
        <v>232</v>
      </c>
      <c r="D178" s="104" t="s">
        <v>190</v>
      </c>
      <c r="E178" s="106">
        <f>'Cost estimate'!E187</f>
        <v>175</v>
      </c>
      <c r="F178" s="58">
        <v>120</v>
      </c>
      <c r="G178" s="108">
        <f ca="1">IF(TODAY()&lt;45150,F178,IF(TODAY()&lt;45515,F178*(1+Escalations!$D$3),F178*(1+Escalations!$D$3)*(1+Escalations!$D$4)))</f>
        <v>120</v>
      </c>
      <c r="H178" s="60">
        <f ca="1">E178*G178</f>
        <v>21000</v>
      </c>
    </row>
    <row r="179" spans="1:8" x14ac:dyDescent="0.25">
      <c r="A179" s="102"/>
      <c r="B179" s="103"/>
      <c r="C179" s="70" t="s">
        <v>233</v>
      </c>
      <c r="D179" s="104"/>
      <c r="E179" s="106"/>
      <c r="F179" s="58"/>
      <c r="G179" s="108"/>
      <c r="H179" s="60"/>
    </row>
    <row r="180" spans="1:8" x14ac:dyDescent="0.25">
      <c r="A180" s="102"/>
      <c r="B180" s="103"/>
      <c r="C180" s="114" t="s">
        <v>663</v>
      </c>
      <c r="D180" s="104" t="s">
        <v>195</v>
      </c>
      <c r="E180" s="106">
        <f>'Cost estimate'!E190</f>
        <v>225</v>
      </c>
      <c r="F180" s="58">
        <v>300</v>
      </c>
      <c r="G180" s="108">
        <f ca="1">IF(TODAY()&lt;45150,F180,IF(TODAY()&lt;45515,F180*(1+Escalations!$D$3),F180*(1+Escalations!$D$3)*(1+Escalations!$D$4)))</f>
        <v>300</v>
      </c>
      <c r="H180" s="60">
        <f t="shared" ref="H180:H187" ca="1" si="4">E180*G180</f>
        <v>67500</v>
      </c>
    </row>
    <row r="181" spans="1:8" x14ac:dyDescent="0.25">
      <c r="A181" s="102"/>
      <c r="B181" s="103"/>
      <c r="C181" s="65" t="s">
        <v>664</v>
      </c>
      <c r="D181" s="104" t="s">
        <v>195</v>
      </c>
      <c r="E181" s="106">
        <f>'Cost estimate'!E191</f>
        <v>225</v>
      </c>
      <c r="F181" s="58">
        <v>300</v>
      </c>
      <c r="G181" s="108">
        <f ca="1">IF(TODAY()&lt;45150,F181,IF(TODAY()&lt;45515,F181*(1+Escalations!$D$3),F181*(1+Escalations!$D$3)*(1+Escalations!$D$4)))</f>
        <v>300</v>
      </c>
      <c r="H181" s="60">
        <f t="shared" ca="1" si="4"/>
        <v>67500</v>
      </c>
    </row>
    <row r="182" spans="1:8" s="11" customFormat="1" ht="41.4" x14ac:dyDescent="0.3">
      <c r="A182" s="102"/>
      <c r="B182" s="103"/>
      <c r="C182" s="65" t="s">
        <v>234</v>
      </c>
      <c r="D182" s="104" t="s">
        <v>195</v>
      </c>
      <c r="E182" s="106">
        <f>'Cost estimate'!E192</f>
        <v>150</v>
      </c>
      <c r="F182" s="58">
        <v>300</v>
      </c>
      <c r="G182" s="108">
        <f ca="1">IF(TODAY()&lt;45150,F182,IF(TODAY()&lt;45515,F182*(1+Escalations!$D$3),F182*(1+Escalations!$D$3)*(1+Escalations!$D$4)))</f>
        <v>300</v>
      </c>
      <c r="H182" s="60">
        <f t="shared" ca="1" si="4"/>
        <v>45000</v>
      </c>
    </row>
    <row r="183" spans="1:8" s="11" customFormat="1" ht="27.6" x14ac:dyDescent="0.3">
      <c r="A183" s="102"/>
      <c r="B183" s="103"/>
      <c r="C183" s="70" t="s">
        <v>235</v>
      </c>
      <c r="D183" s="104" t="s">
        <v>195</v>
      </c>
      <c r="E183" s="106">
        <f>'Cost estimate'!E193</f>
        <v>50</v>
      </c>
      <c r="F183" s="58">
        <v>350</v>
      </c>
      <c r="G183" s="108">
        <f ca="1">IF(TODAY()&lt;45150,F183,IF(TODAY()&lt;45515,F183*(1+Escalations!$D$3),F183*(1+Escalations!$D$3)*(1+Escalations!$D$4)))</f>
        <v>350</v>
      </c>
      <c r="H183" s="60">
        <f t="shared" ca="1" si="4"/>
        <v>17500</v>
      </c>
    </row>
    <row r="184" spans="1:8" s="11" customFormat="1" ht="41.4" x14ac:dyDescent="0.3">
      <c r="A184" s="102"/>
      <c r="B184" s="103"/>
      <c r="C184" s="70" t="s">
        <v>236</v>
      </c>
      <c r="D184" s="104" t="s">
        <v>195</v>
      </c>
      <c r="E184" s="106">
        <f>'Cost estimate'!E194</f>
        <v>18</v>
      </c>
      <c r="F184" s="58">
        <v>250</v>
      </c>
      <c r="G184" s="108">
        <f ca="1">IF(TODAY()&lt;45150,F184,IF(TODAY()&lt;45515,F184*(1+Escalations!$D$3),F184*(1+Escalations!$D$3)*(1+Escalations!$D$4)))</f>
        <v>250</v>
      </c>
      <c r="H184" s="60">
        <f t="shared" ca="1" si="4"/>
        <v>4500</v>
      </c>
    </row>
    <row r="185" spans="1:8" x14ac:dyDescent="0.25">
      <c r="A185" s="102"/>
      <c r="B185" s="103"/>
      <c r="C185" s="69" t="s">
        <v>237</v>
      </c>
      <c r="D185" s="104" t="s">
        <v>195</v>
      </c>
      <c r="E185" s="106">
        <f>'Cost estimate'!E195</f>
        <v>10</v>
      </c>
      <c r="F185" s="58">
        <v>290</v>
      </c>
      <c r="G185" s="108">
        <f ca="1">IF(TODAY()&lt;45150,F185,IF(TODAY()&lt;45515,F185*(1+Escalations!$D$3),F185*(1+Escalations!$D$3)*(1+Escalations!$D$4)))</f>
        <v>290</v>
      </c>
      <c r="H185" s="60">
        <f t="shared" ca="1" si="4"/>
        <v>2900</v>
      </c>
    </row>
    <row r="186" spans="1:8" x14ac:dyDescent="0.25">
      <c r="A186" s="102"/>
      <c r="B186" s="103"/>
      <c r="C186" s="69" t="s">
        <v>238</v>
      </c>
      <c r="D186" s="104" t="s">
        <v>195</v>
      </c>
      <c r="E186" s="106">
        <f>'Cost estimate'!E196</f>
        <v>10</v>
      </c>
      <c r="F186" s="58">
        <v>320</v>
      </c>
      <c r="G186" s="108">
        <f ca="1">IF(TODAY()&lt;45150,F186,IF(TODAY()&lt;45515,F186*(1+Escalations!$D$3),F186*(1+Escalations!$D$3)*(1+Escalations!$D$4)))</f>
        <v>320</v>
      </c>
      <c r="H186" s="60">
        <f t="shared" ca="1" si="4"/>
        <v>3200</v>
      </c>
    </row>
    <row r="187" spans="1:8" x14ac:dyDescent="0.25">
      <c r="A187" s="102"/>
      <c r="B187" s="103"/>
      <c r="C187" s="69" t="s">
        <v>231</v>
      </c>
      <c r="D187" s="104" t="s">
        <v>195</v>
      </c>
      <c r="E187" s="106">
        <f>'Cost estimate'!E197</f>
        <v>1300</v>
      </c>
      <c r="F187" s="58">
        <v>70</v>
      </c>
      <c r="G187" s="108">
        <f ca="1">IF(TODAY()&lt;45150,F187,IF(TODAY()&lt;45515,F187*(1+Escalations!$D$3),F187*(1+Escalations!$D$3)*(1+Escalations!$D$4)))</f>
        <v>70</v>
      </c>
      <c r="H187" s="60">
        <f t="shared" ca="1" si="4"/>
        <v>91000</v>
      </c>
    </row>
    <row r="188" spans="1:8" s="37" customFormat="1" ht="22.95" customHeight="1" x14ac:dyDescent="0.25">
      <c r="A188" s="341" t="s">
        <v>711</v>
      </c>
      <c r="B188" s="289"/>
      <c r="C188" s="289"/>
      <c r="D188" s="290"/>
      <c r="E188" s="291"/>
      <c r="F188" s="342"/>
      <c r="G188" s="293"/>
      <c r="H188" s="294">
        <f ca="1">SUM(H139:H187)</f>
        <v>1282175</v>
      </c>
    </row>
    <row r="189" spans="1:8" s="37" customFormat="1" ht="19.95" customHeight="1" x14ac:dyDescent="0.25">
      <c r="A189" s="341" t="s">
        <v>712</v>
      </c>
      <c r="B189" s="289"/>
      <c r="C189" s="289"/>
      <c r="D189" s="290"/>
      <c r="E189" s="291"/>
      <c r="F189" s="342"/>
      <c r="G189" s="293"/>
      <c r="H189" s="294">
        <f ca="1">H188</f>
        <v>1282175</v>
      </c>
    </row>
    <row r="190" spans="1:8" ht="41.4" x14ac:dyDescent="0.25">
      <c r="A190" s="132"/>
      <c r="B190" s="98"/>
      <c r="C190" s="344" t="s">
        <v>239</v>
      </c>
      <c r="D190" s="99" t="s">
        <v>190</v>
      </c>
      <c r="E190" s="174">
        <f>'Cost estimate'!E198</f>
        <v>10</v>
      </c>
      <c r="F190" s="58">
        <v>300</v>
      </c>
      <c r="G190" s="108">
        <f ca="1">IF(TODAY()&lt;45150,F190,IF(TODAY()&lt;45515,F190*(1+Escalations!$D$3),F190*(1+Escalations!$D$3)*(1+Escalations!$D$4)))</f>
        <v>300</v>
      </c>
      <c r="H190" s="60">
        <f ca="1">E190*G190</f>
        <v>3000</v>
      </c>
    </row>
    <row r="191" spans="1:8" ht="27.6" x14ac:dyDescent="0.25">
      <c r="A191" s="102" t="s">
        <v>240</v>
      </c>
      <c r="B191" s="103" t="s">
        <v>241</v>
      </c>
      <c r="C191" s="110" t="s">
        <v>242</v>
      </c>
      <c r="D191" s="104"/>
      <c r="E191" s="106"/>
      <c r="F191" s="58"/>
      <c r="G191" s="108"/>
      <c r="H191" s="60"/>
    </row>
    <row r="192" spans="1:8" x14ac:dyDescent="0.25">
      <c r="A192" s="102"/>
      <c r="B192" s="103"/>
      <c r="C192" s="70"/>
      <c r="D192" s="104"/>
      <c r="E192" s="106"/>
      <c r="F192" s="58"/>
      <c r="G192" s="108"/>
      <c r="H192" s="60"/>
    </row>
    <row r="193" spans="1:8" x14ac:dyDescent="0.25">
      <c r="A193" s="102"/>
      <c r="B193" s="103"/>
      <c r="C193" s="70" t="s">
        <v>243</v>
      </c>
      <c r="D193" s="104"/>
      <c r="E193" s="106"/>
      <c r="F193" s="58"/>
      <c r="G193" s="108"/>
      <c r="H193" s="60"/>
    </row>
    <row r="194" spans="1:8" x14ac:dyDescent="0.25">
      <c r="A194" s="102"/>
      <c r="B194" s="103"/>
      <c r="C194" s="69" t="s">
        <v>244</v>
      </c>
      <c r="D194" s="104" t="s">
        <v>195</v>
      </c>
      <c r="E194" s="106">
        <f>'Cost estimate'!E202</f>
        <v>25</v>
      </c>
      <c r="F194" s="58">
        <v>360</v>
      </c>
      <c r="G194" s="108">
        <f ca="1">IF(TODAY()&lt;45150,F194,IF(TODAY()&lt;45515,F194*(1+Escalations!$D$3),F194*(1+Escalations!$D$3)*(1+Escalations!$D$4)))</f>
        <v>360</v>
      </c>
      <c r="H194" s="60">
        <f ca="1">E194*G194</f>
        <v>9000</v>
      </c>
    </row>
    <row r="195" spans="1:8" x14ac:dyDescent="0.25">
      <c r="A195" s="102"/>
      <c r="B195" s="103"/>
      <c r="C195" s="69"/>
      <c r="D195" s="104"/>
      <c r="E195" s="119"/>
      <c r="F195" s="58"/>
      <c r="G195" s="108"/>
      <c r="H195" s="60"/>
    </row>
    <row r="196" spans="1:8" x14ac:dyDescent="0.25">
      <c r="A196" s="102"/>
      <c r="B196" s="103"/>
      <c r="C196" s="69" t="s">
        <v>245</v>
      </c>
      <c r="D196" s="104" t="s">
        <v>195</v>
      </c>
      <c r="E196" s="106">
        <f>'Cost estimate'!E204</f>
        <v>25</v>
      </c>
      <c r="F196" s="58">
        <v>365</v>
      </c>
      <c r="G196" s="108">
        <f ca="1">IF(TODAY()&lt;45150,F196,IF(TODAY()&lt;45515,F196*(1+Escalations!$D$3),F196*(1+Escalations!$D$3)*(1+Escalations!$D$4)))</f>
        <v>365</v>
      </c>
      <c r="H196" s="60">
        <f ca="1">E196*G196</f>
        <v>9125</v>
      </c>
    </row>
    <row r="197" spans="1:8" x14ac:dyDescent="0.25">
      <c r="A197" s="102"/>
      <c r="B197" s="103"/>
      <c r="C197" s="69"/>
      <c r="D197" s="104"/>
      <c r="E197" s="106"/>
      <c r="F197" s="58"/>
      <c r="G197" s="108"/>
      <c r="H197" s="60"/>
    </row>
    <row r="198" spans="1:8" x14ac:dyDescent="0.25">
      <c r="A198" s="102"/>
      <c r="B198" s="103"/>
      <c r="C198" s="69" t="s">
        <v>246</v>
      </c>
      <c r="D198" s="104" t="s">
        <v>195</v>
      </c>
      <c r="E198" s="106">
        <f>'Cost estimate'!E206</f>
        <v>25</v>
      </c>
      <c r="F198" s="58">
        <v>400</v>
      </c>
      <c r="G198" s="108">
        <f ca="1">IF(TODAY()&lt;45150,F198,IF(TODAY()&lt;45515,F198*(1+Escalations!$D$3),F198*(1+Escalations!$D$3)*(1+Escalations!$D$4)))</f>
        <v>400</v>
      </c>
      <c r="H198" s="60">
        <f ca="1">E198*G198</f>
        <v>10000</v>
      </c>
    </row>
    <row r="199" spans="1:8" x14ac:dyDescent="0.25">
      <c r="A199" s="102"/>
      <c r="B199" s="103"/>
      <c r="C199" s="70"/>
      <c r="D199" s="104"/>
      <c r="E199" s="106"/>
      <c r="F199" s="58"/>
      <c r="G199" s="108"/>
      <c r="H199" s="60"/>
    </row>
    <row r="200" spans="1:8" x14ac:dyDescent="0.25">
      <c r="A200" s="102"/>
      <c r="B200" s="103"/>
      <c r="C200" s="70" t="s">
        <v>247</v>
      </c>
      <c r="D200" s="104"/>
      <c r="E200" s="106"/>
      <c r="F200" s="58"/>
      <c r="G200" s="108"/>
      <c r="H200" s="60"/>
    </row>
    <row r="201" spans="1:8" x14ac:dyDescent="0.25">
      <c r="A201" s="102"/>
      <c r="B201" s="103"/>
      <c r="C201" s="69" t="s">
        <v>244</v>
      </c>
      <c r="D201" s="104" t="s">
        <v>195</v>
      </c>
      <c r="E201" s="106">
        <f>'Cost estimate'!E209</f>
        <v>25</v>
      </c>
      <c r="F201" s="58">
        <v>220</v>
      </c>
      <c r="G201" s="108">
        <f ca="1">IF(TODAY()&lt;45150,F201,IF(TODAY()&lt;45515,F201*(1+Escalations!$D$3),F201*(1+Escalations!$D$3)*(1+Escalations!$D$4)))</f>
        <v>220</v>
      </c>
      <c r="H201" s="60">
        <f ca="1">E201*G201</f>
        <v>5500</v>
      </c>
    </row>
    <row r="202" spans="1:8" x14ac:dyDescent="0.25">
      <c r="A202" s="102"/>
      <c r="B202" s="103"/>
      <c r="C202" s="69"/>
      <c r="D202" s="104"/>
      <c r="E202" s="106"/>
      <c r="F202" s="58"/>
      <c r="G202" s="108"/>
      <c r="H202" s="60"/>
    </row>
    <row r="203" spans="1:8" x14ac:dyDescent="0.25">
      <c r="A203" s="102"/>
      <c r="B203" s="103"/>
      <c r="C203" s="69" t="s">
        <v>245</v>
      </c>
      <c r="D203" s="104" t="s">
        <v>195</v>
      </c>
      <c r="E203" s="106">
        <f>'Cost estimate'!E211</f>
        <v>25</v>
      </c>
      <c r="F203" s="58">
        <v>300</v>
      </c>
      <c r="G203" s="108">
        <f ca="1">IF(TODAY()&lt;45150,F203,IF(TODAY()&lt;45515,F203*(1+Escalations!$D$3),F203*(1+Escalations!$D$3)*(1+Escalations!$D$4)))</f>
        <v>300</v>
      </c>
      <c r="H203" s="60">
        <f ca="1">E203*G203</f>
        <v>7500</v>
      </c>
    </row>
    <row r="204" spans="1:8" x14ac:dyDescent="0.25">
      <c r="A204" s="102"/>
      <c r="B204" s="103"/>
      <c r="C204" s="69"/>
      <c r="D204" s="104"/>
      <c r="E204" s="106"/>
      <c r="F204" s="58"/>
      <c r="G204" s="108"/>
      <c r="H204" s="60"/>
    </row>
    <row r="205" spans="1:8" x14ac:dyDescent="0.25">
      <c r="A205" s="102"/>
      <c r="B205" s="103"/>
      <c r="C205" s="69" t="s">
        <v>246</v>
      </c>
      <c r="D205" s="104" t="s">
        <v>195</v>
      </c>
      <c r="E205" s="106">
        <f>'Cost estimate'!E213</f>
        <v>25</v>
      </c>
      <c r="F205" s="58">
        <v>345</v>
      </c>
      <c r="G205" s="108">
        <f ca="1">IF(TODAY()&lt;45150,F205,IF(TODAY()&lt;45515,F205*(1+Escalations!$D$3),F205*(1+Escalations!$D$3)*(1+Escalations!$D$4)))</f>
        <v>345</v>
      </c>
      <c r="H205" s="60">
        <f ca="1">E205*G205</f>
        <v>8625</v>
      </c>
    </row>
    <row r="206" spans="1:8" x14ac:dyDescent="0.25">
      <c r="A206" s="102"/>
      <c r="B206" s="103"/>
      <c r="C206" s="70"/>
      <c r="D206" s="104"/>
      <c r="E206" s="106"/>
      <c r="F206" s="58"/>
      <c r="G206" s="101"/>
      <c r="H206" s="60"/>
    </row>
    <row r="207" spans="1:8" x14ac:dyDescent="0.25">
      <c r="A207" s="102"/>
      <c r="B207" s="103"/>
      <c r="C207" s="70" t="s">
        <v>248</v>
      </c>
      <c r="D207" s="104" t="s">
        <v>195</v>
      </c>
      <c r="E207" s="106">
        <f>'Cost estimate'!E215</f>
        <v>50</v>
      </c>
      <c r="F207" s="58">
        <v>550</v>
      </c>
      <c r="G207" s="108">
        <f ca="1">IF(TODAY()&lt;45150,F207,IF(TODAY()&lt;45515,F207*(1+Escalations!$D$3),F207*(1+Escalations!$D$3)*(1+Escalations!$D$4)))</f>
        <v>550</v>
      </c>
      <c r="H207" s="60">
        <f ca="1">E207*G207</f>
        <v>27500</v>
      </c>
    </row>
    <row r="208" spans="1:8" ht="27.6" x14ac:dyDescent="0.25">
      <c r="A208" s="102"/>
      <c r="B208" s="103"/>
      <c r="C208" s="70" t="s">
        <v>249</v>
      </c>
      <c r="D208" s="104" t="s">
        <v>250</v>
      </c>
      <c r="E208" s="106">
        <f>'Cost estimate'!E216</f>
        <v>0</v>
      </c>
      <c r="F208" s="58">
        <v>5000</v>
      </c>
      <c r="G208" s="101">
        <f ca="1">IF(TODAY()&lt;45150,F208,IF(TODAY()&lt;45515,F208*(1+Escalations!$D$3),F208*(1+Escalations!$D$3)*(1+Escalations!$D$4)))</f>
        <v>5000</v>
      </c>
      <c r="H208" s="60">
        <f ca="1">E208*G208</f>
        <v>0</v>
      </c>
    </row>
    <row r="209" spans="1:8" ht="22.2" customHeight="1" x14ac:dyDescent="0.25">
      <c r="A209" s="341" t="s">
        <v>743</v>
      </c>
      <c r="B209" s="289"/>
      <c r="C209" s="289"/>
      <c r="D209" s="290"/>
      <c r="E209" s="291"/>
      <c r="F209" s="342"/>
      <c r="G209" s="293"/>
      <c r="H209" s="294">
        <f ca="1">SUM(H190:H208)</f>
        <v>80250</v>
      </c>
    </row>
    <row r="210" spans="1:8" x14ac:dyDescent="0.25">
      <c r="A210" s="120" t="s">
        <v>251</v>
      </c>
      <c r="B210" s="121" t="s">
        <v>252</v>
      </c>
      <c r="C210" s="110" t="s">
        <v>253</v>
      </c>
      <c r="D210" s="104"/>
      <c r="E210" s="104"/>
      <c r="F210" s="58"/>
      <c r="G210" s="101"/>
      <c r="H210" s="60"/>
    </row>
    <row r="211" spans="1:8" x14ac:dyDescent="0.25">
      <c r="A211" s="102"/>
      <c r="B211" s="121"/>
      <c r="C211" s="133"/>
      <c r="D211" s="104"/>
      <c r="E211" s="104"/>
      <c r="F211" s="58"/>
      <c r="G211" s="101"/>
      <c r="H211" s="60"/>
    </row>
    <row r="212" spans="1:8" x14ac:dyDescent="0.25">
      <c r="A212" s="102" t="s">
        <v>254</v>
      </c>
      <c r="B212" s="103" t="s">
        <v>16</v>
      </c>
      <c r="C212" s="110" t="s">
        <v>255</v>
      </c>
      <c r="D212" s="104"/>
      <c r="E212" s="104"/>
      <c r="F212" s="58"/>
      <c r="G212" s="101"/>
      <c r="H212" s="60"/>
    </row>
    <row r="213" spans="1:8" x14ac:dyDescent="0.25">
      <c r="A213" s="102"/>
      <c r="B213" s="103"/>
      <c r="C213" s="70"/>
      <c r="D213" s="104"/>
      <c r="E213" s="106"/>
      <c r="F213" s="58"/>
      <c r="G213" s="101"/>
      <c r="H213" s="60"/>
    </row>
    <row r="214" spans="1:8" s="11" customFormat="1" ht="55.2" x14ac:dyDescent="0.3">
      <c r="A214" s="102"/>
      <c r="B214" s="103"/>
      <c r="C214" s="70" t="s">
        <v>256</v>
      </c>
      <c r="D214" s="124"/>
      <c r="E214" s="125"/>
      <c r="F214" s="58"/>
      <c r="G214" s="101"/>
      <c r="H214" s="60"/>
    </row>
    <row r="215" spans="1:8" x14ac:dyDescent="0.25">
      <c r="A215" s="102"/>
      <c r="B215" s="103"/>
      <c r="C215" s="69" t="s">
        <v>257</v>
      </c>
      <c r="D215" s="104" t="s">
        <v>202</v>
      </c>
      <c r="E215" s="106">
        <f>'Cost estimate'!E225</f>
        <v>5840</v>
      </c>
      <c r="F215" s="58">
        <v>250</v>
      </c>
      <c r="G215" s="108">
        <f ca="1">IF(TODAY()&lt;45150,F215,IF(TODAY()&lt;45515,F215*(1+Escalations!$D$3),F215*(1+Escalations!$D$3)*(1+Escalations!$D$4)))</f>
        <v>250</v>
      </c>
      <c r="H215" s="60">
        <f ca="1">E215*G215</f>
        <v>1460000</v>
      </c>
    </row>
    <row r="216" spans="1:8" x14ac:dyDescent="0.25">
      <c r="A216" s="102"/>
      <c r="B216" s="103"/>
      <c r="C216" s="69" t="s">
        <v>258</v>
      </c>
      <c r="D216" s="104" t="s">
        <v>202</v>
      </c>
      <c r="E216" s="57">
        <f>'Cost estimate'!E226</f>
        <v>3960</v>
      </c>
      <c r="F216" s="58">
        <v>250</v>
      </c>
      <c r="G216" s="108">
        <f ca="1">IF(TODAY()&lt;45150,F216,IF(TODAY()&lt;45515,F216*(1+Escalations!$D$3),F216*(1+Escalations!$D$3)*(1+Escalations!$D$4)))</f>
        <v>250</v>
      </c>
      <c r="H216" s="60">
        <f ca="1">E216*G216</f>
        <v>990000</v>
      </c>
    </row>
    <row r="217" spans="1:8" x14ac:dyDescent="0.25">
      <c r="A217" s="102"/>
      <c r="B217" s="103"/>
      <c r="C217" s="69" t="s">
        <v>259</v>
      </c>
      <c r="D217" s="104" t="s">
        <v>202</v>
      </c>
      <c r="E217" s="57">
        <f>'Cost estimate'!E227</f>
        <v>3960</v>
      </c>
      <c r="F217" s="58">
        <v>280</v>
      </c>
      <c r="G217" s="108">
        <f ca="1">IF(TODAY()&lt;45150,F217,IF(TODAY()&lt;45515,F217*(1+Escalations!$D$3),F217*(1+Escalations!$D$3)*(1+Escalations!$D$4)))</f>
        <v>280</v>
      </c>
      <c r="H217" s="60">
        <f ca="1">E217*G217</f>
        <v>1108800</v>
      </c>
    </row>
    <row r="218" spans="1:8" x14ac:dyDescent="0.25">
      <c r="A218" s="102"/>
      <c r="B218" s="103"/>
      <c r="C218" s="69" t="s">
        <v>260</v>
      </c>
      <c r="D218" s="104" t="s">
        <v>202</v>
      </c>
      <c r="E218" s="57">
        <f>'Cost estimate'!E228</f>
        <v>1650</v>
      </c>
      <c r="F218" s="58">
        <v>300</v>
      </c>
      <c r="G218" s="108">
        <f ca="1">IF(TODAY()&lt;45150,F218,IF(TODAY()&lt;45515,F218*(1+Escalations!$D$3),F218*(1+Escalations!$D$3)*(1+Escalations!$D$4)))</f>
        <v>300</v>
      </c>
      <c r="H218" s="60">
        <f ca="1">E218*G218</f>
        <v>495000</v>
      </c>
    </row>
    <row r="219" spans="1:8" x14ac:dyDescent="0.25">
      <c r="A219" s="102"/>
      <c r="B219" s="103"/>
      <c r="C219" s="70" t="s">
        <v>261</v>
      </c>
      <c r="D219" s="104"/>
      <c r="E219" s="106"/>
      <c r="F219" s="58"/>
      <c r="G219" s="101"/>
      <c r="H219" s="60"/>
    </row>
    <row r="220" spans="1:8" x14ac:dyDescent="0.25">
      <c r="A220" s="102"/>
      <c r="B220" s="103"/>
      <c r="C220" s="69" t="s">
        <v>262</v>
      </c>
      <c r="D220" s="104" t="s">
        <v>202</v>
      </c>
      <c r="E220" s="57">
        <f>'Cost estimate'!E230</f>
        <v>2500</v>
      </c>
      <c r="F220" s="58">
        <v>170</v>
      </c>
      <c r="G220" s="108">
        <f ca="1">IF(TODAY()&lt;45150,F220,IF(TODAY()&lt;45515,F220*(1+Escalations!$D$3),F220*(1+Escalations!$D$3)*(1+Escalations!$D$4)))</f>
        <v>170</v>
      </c>
      <c r="H220" s="60">
        <f ca="1">E220*G220</f>
        <v>425000</v>
      </c>
    </row>
    <row r="221" spans="1:8" x14ac:dyDescent="0.25">
      <c r="A221" s="102"/>
      <c r="B221" s="103"/>
      <c r="C221" s="69" t="s">
        <v>263</v>
      </c>
      <c r="D221" s="104" t="s">
        <v>202</v>
      </c>
      <c r="E221" s="57">
        <f>'Cost estimate'!E231</f>
        <v>1650</v>
      </c>
      <c r="F221" s="58">
        <v>400</v>
      </c>
      <c r="G221" s="108">
        <f ca="1">IF(TODAY()&lt;45150,F221,IF(TODAY()&lt;45515,F221*(1+Escalations!$D$3),F221*(1+Escalations!$D$3)*(1+Escalations!$D$4)))</f>
        <v>400</v>
      </c>
      <c r="H221" s="60">
        <f ca="1">E221*G221</f>
        <v>660000</v>
      </c>
    </row>
    <row r="222" spans="1:8" s="12" customFormat="1" x14ac:dyDescent="0.3">
      <c r="A222" s="102"/>
      <c r="B222" s="126"/>
      <c r="C222" s="69" t="s">
        <v>264</v>
      </c>
      <c r="D222" s="104" t="s">
        <v>202</v>
      </c>
      <c r="E222" s="106">
        <f>'Cost estimate'!E232</f>
        <v>750</v>
      </c>
      <c r="F222" s="58">
        <v>450</v>
      </c>
      <c r="G222" s="108">
        <f ca="1">IF(TODAY()&lt;45150,F222,IF(TODAY()&lt;45515,F222*(1+Escalations!$D$3),F222*(1+Escalations!$D$3)*(1+Escalations!$D$4)))</f>
        <v>450</v>
      </c>
      <c r="H222" s="60">
        <f ca="1">E222*G222</f>
        <v>337500</v>
      </c>
    </row>
    <row r="223" spans="1:8" x14ac:dyDescent="0.25">
      <c r="A223" s="102"/>
      <c r="B223" s="103"/>
      <c r="C223" s="113"/>
      <c r="D223" s="104"/>
      <c r="E223" s="106"/>
      <c r="F223" s="58"/>
      <c r="G223" s="101"/>
      <c r="H223" s="60"/>
    </row>
    <row r="224" spans="1:8" x14ac:dyDescent="0.25">
      <c r="A224" s="102" t="s">
        <v>265</v>
      </c>
      <c r="B224" s="103" t="s">
        <v>266</v>
      </c>
      <c r="C224" s="110" t="s">
        <v>267</v>
      </c>
      <c r="D224" s="104"/>
      <c r="E224" s="106"/>
      <c r="F224" s="58"/>
      <c r="G224" s="101"/>
      <c r="H224" s="60"/>
    </row>
    <row r="225" spans="1:8" s="12" customFormat="1" x14ac:dyDescent="0.3">
      <c r="A225" s="102"/>
      <c r="B225" s="103" t="s">
        <v>268</v>
      </c>
      <c r="C225" s="70" t="s">
        <v>269</v>
      </c>
      <c r="D225" s="104"/>
      <c r="E225" s="106"/>
      <c r="F225" s="58"/>
      <c r="G225" s="101"/>
      <c r="H225" s="60"/>
    </row>
    <row r="226" spans="1:8" s="11" customFormat="1" ht="27.6" x14ac:dyDescent="0.3">
      <c r="A226" s="102"/>
      <c r="B226" s="103"/>
      <c r="C226" s="70" t="s">
        <v>270</v>
      </c>
      <c r="D226" s="104" t="s">
        <v>202</v>
      </c>
      <c r="E226" s="57">
        <f>'Cost estimate'!E236</f>
        <v>2500</v>
      </c>
      <c r="F226" s="58">
        <v>300</v>
      </c>
      <c r="G226" s="108">
        <f ca="1">IF(TODAY()&lt;45150,F226,IF(TODAY()&lt;45515,F226*(1+Escalations!$D$3),F226*(1+Escalations!$D$3)*(1+Escalations!$D$4)))</f>
        <v>300</v>
      </c>
      <c r="H226" s="60">
        <f ca="1">E226*G226</f>
        <v>750000</v>
      </c>
    </row>
    <row r="227" spans="1:8" x14ac:dyDescent="0.25">
      <c r="A227" s="102"/>
      <c r="B227" s="103"/>
      <c r="C227" s="70"/>
      <c r="D227" s="104"/>
      <c r="E227" s="106"/>
      <c r="F227" s="58"/>
      <c r="G227" s="101"/>
      <c r="H227" s="60"/>
    </row>
    <row r="228" spans="1:8" x14ac:dyDescent="0.25">
      <c r="A228" s="102" t="s">
        <v>271</v>
      </c>
      <c r="B228" s="103"/>
      <c r="C228" s="110" t="s">
        <v>272</v>
      </c>
      <c r="D228" s="104"/>
      <c r="E228" s="106"/>
      <c r="F228" s="58"/>
      <c r="G228" s="101"/>
      <c r="H228" s="60"/>
    </row>
    <row r="229" spans="1:8" x14ac:dyDescent="0.25">
      <c r="A229" s="102"/>
      <c r="B229" s="103" t="s">
        <v>273</v>
      </c>
      <c r="C229" s="70" t="s">
        <v>274</v>
      </c>
      <c r="D229" s="104"/>
      <c r="E229" s="106"/>
      <c r="F229" s="58"/>
      <c r="G229" s="101"/>
      <c r="H229" s="60"/>
    </row>
    <row r="230" spans="1:8" s="11" customFormat="1" ht="27.6" x14ac:dyDescent="0.3">
      <c r="A230" s="102"/>
      <c r="B230" s="103"/>
      <c r="C230" s="70" t="s">
        <v>275</v>
      </c>
      <c r="D230" s="104" t="s">
        <v>202</v>
      </c>
      <c r="E230" s="57">
        <f>'Cost estimate'!E240</f>
        <v>520</v>
      </c>
      <c r="F230" s="58">
        <v>65</v>
      </c>
      <c r="G230" s="108">
        <f ca="1">IF(TODAY()&lt;45150,F230,IF(TODAY()&lt;45515,F230*(1+Escalations!$D$3),F230*(1+Escalations!$D$3)*(1+Escalations!$D$4)))</f>
        <v>65</v>
      </c>
      <c r="H230" s="60">
        <f ca="1">E230*G230</f>
        <v>33800</v>
      </c>
    </row>
    <row r="231" spans="1:8" ht="27.6" x14ac:dyDescent="0.25">
      <c r="A231" s="102" t="s">
        <v>276</v>
      </c>
      <c r="B231" s="103" t="s">
        <v>277</v>
      </c>
      <c r="C231" s="110" t="s">
        <v>278</v>
      </c>
      <c r="D231" s="128"/>
      <c r="E231" s="175"/>
      <c r="F231" s="58"/>
      <c r="G231" s="101"/>
      <c r="H231" s="60"/>
    </row>
    <row r="232" spans="1:8" x14ac:dyDescent="0.25">
      <c r="A232" s="102"/>
      <c r="B232" s="129"/>
      <c r="C232" s="69" t="s">
        <v>279</v>
      </c>
      <c r="D232" s="104"/>
      <c r="E232" s="119"/>
      <c r="F232" s="58"/>
      <c r="G232" s="101"/>
      <c r="H232" s="60"/>
    </row>
    <row r="233" spans="1:8" x14ac:dyDescent="0.25">
      <c r="A233" s="102"/>
      <c r="B233" s="129"/>
      <c r="C233" s="64" t="s">
        <v>280</v>
      </c>
      <c r="D233" s="104" t="s">
        <v>250</v>
      </c>
      <c r="E233" s="106">
        <f>'Cost estimate'!E243</f>
        <v>85</v>
      </c>
      <c r="F233" s="58">
        <v>680</v>
      </c>
      <c r="G233" s="108">
        <f ca="1">IF(TODAY()&lt;45150,F233,IF(TODAY()&lt;45515,F233*(1+Escalations!$D$3),F233*(1+Escalations!$D$3)*(1+Escalations!$D$4)))</f>
        <v>680</v>
      </c>
      <c r="H233" s="60">
        <f t="shared" ref="H233:H238" ca="1" si="5">E233*G233</f>
        <v>57800</v>
      </c>
    </row>
    <row r="234" spans="1:8" x14ac:dyDescent="0.25">
      <c r="A234" s="102"/>
      <c r="B234" s="129"/>
      <c r="C234" s="65" t="s">
        <v>281</v>
      </c>
      <c r="D234" s="104" t="s">
        <v>250</v>
      </c>
      <c r="E234" s="106">
        <f>'Cost estimate'!E244</f>
        <v>25</v>
      </c>
      <c r="F234" s="58">
        <v>600</v>
      </c>
      <c r="G234" s="108">
        <f ca="1">IF(TODAY()&lt;45150,F234,IF(TODAY()&lt;45515,F234*(1+Escalations!$D$3),F234*(1+Escalations!$D$3)*(1+Escalations!$D$4)))</f>
        <v>600</v>
      </c>
      <c r="H234" s="60">
        <f t="shared" ca="1" si="5"/>
        <v>15000</v>
      </c>
    </row>
    <row r="235" spans="1:8" x14ac:dyDescent="0.25">
      <c r="A235" s="102"/>
      <c r="B235" s="129"/>
      <c r="C235" s="65" t="s">
        <v>282</v>
      </c>
      <c r="D235" s="104" t="s">
        <v>250</v>
      </c>
      <c r="E235" s="106">
        <f>'Cost estimate'!E245</f>
        <v>125</v>
      </c>
      <c r="F235" s="58">
        <v>680</v>
      </c>
      <c r="G235" s="108">
        <f ca="1">IF(TODAY()&lt;45150,F235,IF(TODAY()&lt;45515,F235*(1+Escalations!$D$3),F235*(1+Escalations!$D$3)*(1+Escalations!$D$4)))</f>
        <v>680</v>
      </c>
      <c r="H235" s="60">
        <f t="shared" ca="1" si="5"/>
        <v>85000</v>
      </c>
    </row>
    <row r="236" spans="1:8" x14ac:dyDescent="0.25">
      <c r="A236" s="102"/>
      <c r="B236" s="129"/>
      <c r="C236" s="65" t="s">
        <v>283</v>
      </c>
      <c r="D236" s="104" t="s">
        <v>250</v>
      </c>
      <c r="E236" s="106">
        <f>'Cost estimate'!E246</f>
        <v>55</v>
      </c>
      <c r="F236" s="58">
        <v>600</v>
      </c>
      <c r="G236" s="108">
        <f ca="1">IF(TODAY()&lt;45150,F236,IF(TODAY()&lt;45515,F236*(1+Escalations!$D$3),F236*(1+Escalations!$D$3)*(1+Escalations!$D$4)))</f>
        <v>600</v>
      </c>
      <c r="H236" s="60">
        <f t="shared" ca="1" si="5"/>
        <v>33000</v>
      </c>
    </row>
    <row r="237" spans="1:8" x14ac:dyDescent="0.25">
      <c r="A237" s="102"/>
      <c r="B237" s="129"/>
      <c r="C237" s="65" t="s">
        <v>284</v>
      </c>
      <c r="D237" s="104" t="s">
        <v>250</v>
      </c>
      <c r="E237" s="106">
        <f>'Cost estimate'!E247</f>
        <v>45</v>
      </c>
      <c r="F237" s="58">
        <v>680</v>
      </c>
      <c r="G237" s="108">
        <f ca="1">IF(TODAY()&lt;45150,F237,IF(TODAY()&lt;45515,F237*(1+Escalations!$D$3),F237*(1+Escalations!$D$3)*(1+Escalations!$D$4)))</f>
        <v>680</v>
      </c>
      <c r="H237" s="60">
        <f t="shared" ca="1" si="5"/>
        <v>30600</v>
      </c>
    </row>
    <row r="238" spans="1:8" x14ac:dyDescent="0.25">
      <c r="A238" s="102"/>
      <c r="B238" s="129"/>
      <c r="C238" s="65" t="s">
        <v>285</v>
      </c>
      <c r="D238" s="104" t="s">
        <v>250</v>
      </c>
      <c r="E238" s="106">
        <f>'Cost estimate'!E248</f>
        <v>56</v>
      </c>
      <c r="F238" s="58">
        <v>65</v>
      </c>
      <c r="G238" s="108">
        <f ca="1">IF(TODAY()&lt;45150,F238,IF(TODAY()&lt;45515,F238*(1+Escalations!$D$3),F238*(1+Escalations!$D$3)*(1+Escalations!$D$4)))</f>
        <v>65</v>
      </c>
      <c r="H238" s="60">
        <f t="shared" ca="1" si="5"/>
        <v>3640</v>
      </c>
    </row>
    <row r="239" spans="1:8" x14ac:dyDescent="0.25">
      <c r="A239" s="102"/>
      <c r="B239" s="129"/>
      <c r="C239" s="69" t="s">
        <v>286</v>
      </c>
      <c r="D239" s="104"/>
      <c r="E239" s="106"/>
      <c r="F239" s="58"/>
      <c r="G239" s="101"/>
      <c r="H239" s="60"/>
    </row>
    <row r="240" spans="1:8" x14ac:dyDescent="0.25">
      <c r="A240" s="102"/>
      <c r="B240" s="129"/>
      <c r="C240" s="64" t="s">
        <v>280</v>
      </c>
      <c r="D240" s="104" t="s">
        <v>190</v>
      </c>
      <c r="E240" s="106">
        <f>'Cost estimate'!E250</f>
        <v>750</v>
      </c>
      <c r="F240" s="58">
        <v>460</v>
      </c>
      <c r="G240" s="108">
        <f ca="1">IF(TODAY()&lt;45150,F240,IF(TODAY()&lt;45515,F240*(1+Escalations!$D$3),F240*(1+Escalations!$D$3)*(1+Escalations!$D$4)))</f>
        <v>460</v>
      </c>
      <c r="H240" s="60">
        <f t="shared" ref="H240:H245" ca="1" si="6">E240*G240</f>
        <v>345000</v>
      </c>
    </row>
    <row r="241" spans="1:8" x14ac:dyDescent="0.25">
      <c r="A241" s="102"/>
      <c r="B241" s="129"/>
      <c r="C241" s="65" t="s">
        <v>281</v>
      </c>
      <c r="D241" s="104" t="s">
        <v>190</v>
      </c>
      <c r="E241" s="106">
        <f>'Cost estimate'!E251</f>
        <v>750</v>
      </c>
      <c r="F241" s="58">
        <v>500</v>
      </c>
      <c r="G241" s="108">
        <f ca="1">IF(TODAY()&lt;45150,F241,IF(TODAY()&lt;45515,F241*(1+Escalations!$D$3),F241*(1+Escalations!$D$3)*(1+Escalations!$D$4)))</f>
        <v>500</v>
      </c>
      <c r="H241" s="60">
        <f t="shared" ca="1" si="6"/>
        <v>375000</v>
      </c>
    </row>
    <row r="242" spans="1:8" x14ac:dyDescent="0.25">
      <c r="A242" s="102"/>
      <c r="B242" s="129"/>
      <c r="C242" s="65" t="s">
        <v>287</v>
      </c>
      <c r="D242" s="104" t="s">
        <v>190</v>
      </c>
      <c r="E242" s="106">
        <f>'Cost estimate'!E252</f>
        <v>1680</v>
      </c>
      <c r="F242" s="58">
        <v>500</v>
      </c>
      <c r="G242" s="108">
        <f ca="1">IF(TODAY()&lt;45150,F242,IF(TODAY()&lt;45515,F242*(1+Escalations!$D$3),F242*(1+Escalations!$D$3)*(1+Escalations!$D$4)))</f>
        <v>500</v>
      </c>
      <c r="H242" s="60">
        <f t="shared" ca="1" si="6"/>
        <v>840000</v>
      </c>
    </row>
    <row r="243" spans="1:8" x14ac:dyDescent="0.25">
      <c r="A243" s="102"/>
      <c r="B243" s="129"/>
      <c r="C243" s="65" t="s">
        <v>288</v>
      </c>
      <c r="D243" s="104" t="s">
        <v>190</v>
      </c>
      <c r="E243" s="106">
        <f>'Cost estimate'!E253</f>
        <v>780</v>
      </c>
      <c r="F243" s="58">
        <v>200</v>
      </c>
      <c r="G243" s="108">
        <f ca="1">IF(TODAY()&lt;45150,F243,IF(TODAY()&lt;45515,F243*(1+Escalations!$D$3),F243*(1+Escalations!$D$3)*(1+Escalations!$D$4)))</f>
        <v>200</v>
      </c>
      <c r="H243" s="60">
        <f t="shared" ca="1" si="6"/>
        <v>156000</v>
      </c>
    </row>
    <row r="244" spans="1:8" x14ac:dyDescent="0.25">
      <c r="A244" s="102"/>
      <c r="B244" s="129"/>
      <c r="C244" s="65" t="s">
        <v>289</v>
      </c>
      <c r="D244" s="104" t="s">
        <v>190</v>
      </c>
      <c r="E244" s="106">
        <f>'Cost estimate'!E254</f>
        <v>2200</v>
      </c>
      <c r="F244" s="58">
        <v>300</v>
      </c>
      <c r="G244" s="108">
        <f ca="1">IF(TODAY()&lt;45150,F244,IF(TODAY()&lt;45515,F244*(1+Escalations!$D$3),F244*(1+Escalations!$D$3)*(1+Escalations!$D$4)))</f>
        <v>300</v>
      </c>
      <c r="H244" s="60">
        <f t="shared" ca="1" si="6"/>
        <v>660000</v>
      </c>
    </row>
    <row r="245" spans="1:8" x14ac:dyDescent="0.25">
      <c r="A245" s="102" t="s">
        <v>276</v>
      </c>
      <c r="B245" s="129" t="s">
        <v>277</v>
      </c>
      <c r="C245" s="70" t="s">
        <v>290</v>
      </c>
      <c r="D245" s="104" t="s">
        <v>291</v>
      </c>
      <c r="E245" s="106">
        <f>'Cost estimate'!E255</f>
        <v>15</v>
      </c>
      <c r="F245" s="58">
        <v>680</v>
      </c>
      <c r="G245" s="108">
        <f ca="1">IF(TODAY()&lt;45150,F245,IF(TODAY()&lt;45515,F245*(1+Escalations!$D$3),F245*(1+Escalations!$D$3)*(1+Escalations!$D$4)))</f>
        <v>680</v>
      </c>
      <c r="H245" s="60">
        <f t="shared" ca="1" si="6"/>
        <v>10200</v>
      </c>
    </row>
    <row r="246" spans="1:8" ht="19.95" customHeight="1" x14ac:dyDescent="0.25">
      <c r="A246" s="341" t="s">
        <v>744</v>
      </c>
      <c r="B246" s="289"/>
      <c r="C246" s="289"/>
      <c r="D246" s="290"/>
      <c r="E246" s="291"/>
      <c r="F246" s="342"/>
      <c r="G246" s="293"/>
      <c r="H246" s="294">
        <f ca="1">SUM(H210:H245)</f>
        <v>8871340</v>
      </c>
    </row>
    <row r="247" spans="1:8" x14ac:dyDescent="0.25">
      <c r="A247" s="132" t="s">
        <v>292</v>
      </c>
      <c r="B247" s="96" t="s">
        <v>293</v>
      </c>
      <c r="C247" s="97" t="s">
        <v>294</v>
      </c>
      <c r="D247" s="99"/>
      <c r="E247" s="174"/>
      <c r="F247" s="58"/>
      <c r="G247" s="101"/>
      <c r="H247" s="60"/>
    </row>
    <row r="248" spans="1:8" x14ac:dyDescent="0.25">
      <c r="A248" s="102"/>
      <c r="B248" s="103"/>
      <c r="C248" s="133"/>
      <c r="D248" s="104"/>
      <c r="E248" s="106"/>
      <c r="F248" s="58"/>
      <c r="G248" s="101"/>
      <c r="H248" s="60"/>
    </row>
    <row r="249" spans="1:8" x14ac:dyDescent="0.25">
      <c r="A249" s="102" t="s">
        <v>295</v>
      </c>
      <c r="B249" s="103"/>
      <c r="C249" s="110" t="s">
        <v>296</v>
      </c>
      <c r="D249" s="104"/>
      <c r="E249" s="106"/>
      <c r="F249" s="58"/>
      <c r="G249" s="101"/>
      <c r="H249" s="60"/>
    </row>
    <row r="250" spans="1:8" x14ac:dyDescent="0.25">
      <c r="A250" s="102"/>
      <c r="B250" s="103"/>
      <c r="C250" s="70"/>
      <c r="D250" s="104"/>
      <c r="E250" s="106"/>
      <c r="F250" s="58"/>
      <c r="G250" s="101"/>
      <c r="H250" s="60"/>
    </row>
    <row r="251" spans="1:8" x14ac:dyDescent="0.25">
      <c r="A251" s="102" t="s">
        <v>297</v>
      </c>
      <c r="B251" s="103" t="s">
        <v>298</v>
      </c>
      <c r="C251" s="70" t="s">
        <v>299</v>
      </c>
      <c r="D251" s="104"/>
      <c r="E251" s="106"/>
      <c r="F251" s="58"/>
      <c r="G251" s="101"/>
      <c r="H251" s="60"/>
    </row>
    <row r="252" spans="1:8" x14ac:dyDescent="0.25">
      <c r="A252" s="102"/>
      <c r="B252" s="103"/>
      <c r="C252" s="70" t="s">
        <v>300</v>
      </c>
      <c r="D252" s="104" t="s">
        <v>202</v>
      </c>
      <c r="E252" s="119">
        <f>'Cost estimate'!E264</f>
        <v>2711</v>
      </c>
      <c r="F252" s="58">
        <v>120</v>
      </c>
      <c r="G252" s="108">
        <f ca="1">IF(TODAY()&lt;45150,F252,IF(TODAY()&lt;45515,F252*(1+Escalations!$D$3),F252*(1+Escalations!$D$3)*(1+Escalations!$D$4)))</f>
        <v>120</v>
      </c>
      <c r="H252" s="60">
        <f ca="1">E252*G252</f>
        <v>325320</v>
      </c>
    </row>
    <row r="253" spans="1:8" x14ac:dyDescent="0.25">
      <c r="A253" s="102"/>
      <c r="B253" s="103"/>
      <c r="C253" s="69"/>
      <c r="D253" s="104"/>
      <c r="E253" s="106"/>
      <c r="F253" s="58"/>
      <c r="G253" s="108"/>
      <c r="H253" s="60"/>
    </row>
    <row r="254" spans="1:8" x14ac:dyDescent="0.25">
      <c r="A254" s="102"/>
      <c r="B254" s="103"/>
      <c r="C254" s="69" t="s">
        <v>301</v>
      </c>
      <c r="D254" s="104" t="s">
        <v>202</v>
      </c>
      <c r="E254" s="119">
        <f>'Cost estimate'!E266</f>
        <v>660</v>
      </c>
      <c r="F254" s="58">
        <v>95</v>
      </c>
      <c r="G254" s="108">
        <f ca="1">IF(TODAY()&lt;45150,F254,IF(TODAY()&lt;45515,F254*(1+Escalations!$D$3),F254*(1+Escalations!$D$3)*(1+Escalations!$D$4)))</f>
        <v>95</v>
      </c>
      <c r="H254" s="60">
        <f ca="1">E254*G254</f>
        <v>62700</v>
      </c>
    </row>
    <row r="255" spans="1:8" x14ac:dyDescent="0.25">
      <c r="A255" s="102"/>
      <c r="B255" s="103"/>
      <c r="C255" s="65"/>
      <c r="D255" s="141"/>
      <c r="E255" s="119"/>
      <c r="F255" s="58"/>
      <c r="G255" s="108"/>
      <c r="H255" s="60"/>
    </row>
    <row r="256" spans="1:8" x14ac:dyDescent="0.25">
      <c r="A256" s="102"/>
      <c r="B256" s="103"/>
      <c r="C256" s="65"/>
      <c r="D256" s="104"/>
      <c r="E256" s="106"/>
      <c r="F256" s="58"/>
      <c r="G256" s="101"/>
      <c r="H256" s="60"/>
    </row>
    <row r="257" spans="1:8" x14ac:dyDescent="0.25">
      <c r="A257" s="102" t="s">
        <v>302</v>
      </c>
      <c r="B257" s="103" t="s">
        <v>303</v>
      </c>
      <c r="C257" s="69" t="s">
        <v>304</v>
      </c>
      <c r="D257" s="104"/>
      <c r="E257" s="119"/>
      <c r="F257" s="58"/>
      <c r="G257" s="101"/>
      <c r="H257" s="60"/>
    </row>
    <row r="258" spans="1:8" x14ac:dyDescent="0.25">
      <c r="A258" s="102"/>
      <c r="B258" s="103"/>
      <c r="C258" s="65"/>
      <c r="D258" s="104"/>
      <c r="E258" s="106"/>
      <c r="F258" s="58"/>
      <c r="G258" s="101"/>
      <c r="H258" s="60"/>
    </row>
    <row r="259" spans="1:8" x14ac:dyDescent="0.25">
      <c r="A259" s="102"/>
      <c r="B259" s="103"/>
      <c r="C259" s="70" t="s">
        <v>300</v>
      </c>
      <c r="D259" s="104" t="s">
        <v>202</v>
      </c>
      <c r="E259" s="119">
        <f>'Cost estimate'!E271</f>
        <v>290</v>
      </c>
      <c r="F259" s="58">
        <v>280</v>
      </c>
      <c r="G259" s="108">
        <f ca="1">IF(TODAY()&lt;45150,F259,IF(TODAY()&lt;45515,F259*(1+Escalations!$D$3),F259*(1+Escalations!$D$3)*(1+Escalations!$D$4)))</f>
        <v>280</v>
      </c>
      <c r="H259" s="60">
        <f ca="1">E259*G259</f>
        <v>81200</v>
      </c>
    </row>
    <row r="260" spans="1:8" x14ac:dyDescent="0.25">
      <c r="A260" s="102"/>
      <c r="B260" s="103"/>
      <c r="C260" s="69"/>
      <c r="D260" s="104"/>
      <c r="E260" s="106"/>
      <c r="F260" s="58"/>
      <c r="G260" s="108"/>
      <c r="H260" s="60"/>
    </row>
    <row r="261" spans="1:8" x14ac:dyDescent="0.25">
      <c r="A261" s="102"/>
      <c r="B261" s="103"/>
      <c r="C261" s="69" t="s">
        <v>301</v>
      </c>
      <c r="D261" s="104" t="s">
        <v>202</v>
      </c>
      <c r="E261" s="119">
        <f>'Cost estimate'!E273</f>
        <v>120</v>
      </c>
      <c r="F261" s="58">
        <v>250</v>
      </c>
      <c r="G261" s="108">
        <f ca="1">IF(TODAY()&lt;45150,F261,IF(TODAY()&lt;45515,F261*(1+Escalations!$D$3),F261*(1+Escalations!$D$3)*(1+Escalations!$D$4)))</f>
        <v>250</v>
      </c>
      <c r="H261" s="60">
        <f ca="1">E261*G261</f>
        <v>30000</v>
      </c>
    </row>
    <row r="262" spans="1:8" x14ac:dyDescent="0.25">
      <c r="A262" s="102"/>
      <c r="B262" s="103"/>
      <c r="C262" s="65"/>
      <c r="D262" s="104"/>
      <c r="E262" s="106"/>
      <c r="F262" s="58"/>
      <c r="G262" s="108"/>
      <c r="H262" s="60"/>
    </row>
    <row r="263" spans="1:8" x14ac:dyDescent="0.25">
      <c r="A263" s="102"/>
      <c r="B263" s="103"/>
      <c r="C263" s="69" t="s">
        <v>305</v>
      </c>
      <c r="D263" s="319" t="s">
        <v>195</v>
      </c>
      <c r="E263" s="106">
        <f>'Cost estimate'!E275</f>
        <v>1800</v>
      </c>
      <c r="F263" s="58">
        <v>45</v>
      </c>
      <c r="G263" s="108">
        <f ca="1">IF(TODAY()&lt;45150,F263,IF(TODAY()&lt;45515,F263*(1+Escalations!$D$3),F263*(1+Escalations!$D$3)*(1+Escalations!$D$4)))</f>
        <v>45</v>
      </c>
      <c r="H263" s="60">
        <f ca="1">E263*G263</f>
        <v>81000</v>
      </c>
    </row>
    <row r="264" spans="1:8" x14ac:dyDescent="0.25">
      <c r="A264" s="102"/>
      <c r="B264" s="103"/>
      <c r="C264" s="65"/>
      <c r="D264" s="104"/>
      <c r="E264" s="106"/>
      <c r="F264" s="58"/>
      <c r="G264" s="101"/>
      <c r="H264" s="60"/>
    </row>
    <row r="265" spans="1:8" x14ac:dyDescent="0.25">
      <c r="A265" s="102"/>
      <c r="B265" s="103"/>
      <c r="C265" s="69" t="s">
        <v>306</v>
      </c>
      <c r="D265" s="319" t="s">
        <v>202</v>
      </c>
      <c r="E265" s="106">
        <f>'Cost estimate'!E277</f>
        <v>275</v>
      </c>
      <c r="F265" s="58">
        <v>455</v>
      </c>
      <c r="G265" s="108">
        <f ca="1">IF(TODAY()&lt;45150,F265,IF(TODAY()&lt;45515,F265*(1+Escalations!$D$3),F265*(1+Escalations!$D$3)*(1+Escalations!$D$4)))</f>
        <v>455</v>
      </c>
      <c r="H265" s="60">
        <f ca="1">E265*G265</f>
        <v>125125</v>
      </c>
    </row>
    <row r="266" spans="1:8" x14ac:dyDescent="0.25">
      <c r="A266" s="102"/>
      <c r="B266" s="103"/>
      <c r="C266" s="70"/>
      <c r="D266" s="319"/>
      <c r="E266" s="106"/>
      <c r="F266" s="58"/>
      <c r="G266" s="108"/>
      <c r="H266" s="60"/>
    </row>
    <row r="267" spans="1:8" x14ac:dyDescent="0.25">
      <c r="A267" s="102"/>
      <c r="B267" s="103"/>
      <c r="C267" s="69" t="s">
        <v>307</v>
      </c>
      <c r="D267" s="319" t="s">
        <v>202</v>
      </c>
      <c r="E267" s="106">
        <f>'Cost estimate'!E279</f>
        <v>225</v>
      </c>
      <c r="F267" s="58">
        <v>550</v>
      </c>
      <c r="G267" s="108">
        <f ca="1">IF(TODAY()&lt;45150,F267,IF(TODAY()&lt;45515,F267*(1+Escalations!$D$3),F267*(1+Escalations!$D$3)*(1+Escalations!$D$4)))</f>
        <v>550</v>
      </c>
      <c r="H267" s="60">
        <f ca="1">E267*G267</f>
        <v>123750</v>
      </c>
    </row>
    <row r="268" spans="1:8" x14ac:dyDescent="0.25">
      <c r="A268" s="102"/>
      <c r="B268" s="103"/>
      <c r="C268" s="70"/>
      <c r="D268" s="104"/>
      <c r="E268" s="106"/>
      <c r="F268" s="58"/>
      <c r="G268" s="101"/>
      <c r="H268" s="60"/>
    </row>
    <row r="269" spans="1:8" x14ac:dyDescent="0.25">
      <c r="A269" s="102" t="s">
        <v>308</v>
      </c>
      <c r="B269" s="103"/>
      <c r="C269" s="110"/>
      <c r="D269" s="128"/>
      <c r="E269" s="175"/>
      <c r="F269" s="58"/>
      <c r="G269" s="101"/>
      <c r="H269" s="60"/>
    </row>
    <row r="270" spans="1:8" x14ac:dyDescent="0.25">
      <c r="A270" s="102"/>
      <c r="B270" s="103"/>
      <c r="C270" s="70"/>
      <c r="D270" s="124"/>
      <c r="E270" s="125"/>
      <c r="F270" s="58"/>
      <c r="G270" s="101"/>
      <c r="H270" s="60"/>
    </row>
    <row r="271" spans="1:8" x14ac:dyDescent="0.25">
      <c r="A271" s="102"/>
      <c r="B271" s="103"/>
      <c r="C271" s="70"/>
      <c r="D271" s="104"/>
      <c r="E271" s="106"/>
      <c r="F271" s="58"/>
      <c r="G271" s="101"/>
      <c r="H271" s="60"/>
    </row>
    <row r="272" spans="1:8" x14ac:dyDescent="0.25">
      <c r="A272" s="102"/>
      <c r="B272" s="103"/>
      <c r="C272" s="70"/>
      <c r="D272" s="104"/>
      <c r="E272" s="106"/>
      <c r="F272" s="58"/>
      <c r="G272" s="101"/>
      <c r="H272" s="60"/>
    </row>
    <row r="273" spans="1:8" x14ac:dyDescent="0.25">
      <c r="A273" s="102"/>
      <c r="B273" s="103"/>
      <c r="C273" s="70"/>
      <c r="D273" s="104"/>
      <c r="E273" s="106"/>
      <c r="F273" s="58"/>
      <c r="G273" s="101"/>
      <c r="H273" s="60"/>
    </row>
    <row r="274" spans="1:8" x14ac:dyDescent="0.25">
      <c r="A274" s="102"/>
      <c r="B274" s="103"/>
      <c r="C274" s="70"/>
      <c r="D274" s="104"/>
      <c r="E274" s="106"/>
      <c r="F274" s="58"/>
      <c r="G274" s="101"/>
      <c r="H274" s="60"/>
    </row>
    <row r="275" spans="1:8" ht="16.95" customHeight="1" x14ac:dyDescent="0.25">
      <c r="A275" s="341" t="s">
        <v>745</v>
      </c>
      <c r="B275" s="289"/>
      <c r="C275" s="289"/>
      <c r="D275" s="290"/>
      <c r="E275" s="291"/>
      <c r="F275" s="342"/>
      <c r="G275" s="293"/>
      <c r="H275" s="294">
        <f ca="1">SUM(H247:H274)</f>
        <v>829095</v>
      </c>
    </row>
    <row r="276" spans="1:8" x14ac:dyDescent="0.25">
      <c r="A276" s="95" t="s">
        <v>309</v>
      </c>
      <c r="B276" s="96" t="s">
        <v>310</v>
      </c>
      <c r="C276" s="97" t="s">
        <v>311</v>
      </c>
      <c r="D276" s="99"/>
      <c r="E276" s="174"/>
      <c r="F276" s="58"/>
      <c r="G276" s="101"/>
      <c r="H276" s="60"/>
    </row>
    <row r="277" spans="1:8" x14ac:dyDescent="0.25">
      <c r="A277" s="102"/>
      <c r="B277" s="121"/>
      <c r="C277" s="70"/>
      <c r="D277" s="104"/>
      <c r="E277" s="106"/>
      <c r="F277" s="58"/>
      <c r="G277" s="101"/>
      <c r="H277" s="60"/>
    </row>
    <row r="278" spans="1:8" s="11" customFormat="1" ht="41.4" x14ac:dyDescent="0.3">
      <c r="A278" s="120" t="s">
        <v>312</v>
      </c>
      <c r="B278" s="103" t="s">
        <v>298</v>
      </c>
      <c r="C278" s="110" t="s">
        <v>313</v>
      </c>
      <c r="D278" s="124"/>
      <c r="E278" s="125"/>
      <c r="F278" s="58"/>
      <c r="G278" s="101"/>
      <c r="H278" s="60"/>
    </row>
    <row r="279" spans="1:8" x14ac:dyDescent="0.25">
      <c r="A279" s="102"/>
      <c r="B279" s="121"/>
      <c r="C279" s="70"/>
      <c r="D279" s="104"/>
      <c r="E279" s="106"/>
      <c r="F279" s="58"/>
      <c r="G279" s="101"/>
      <c r="H279" s="60"/>
    </row>
    <row r="280" spans="1:8" x14ac:dyDescent="0.25">
      <c r="A280" s="102" t="s">
        <v>314</v>
      </c>
      <c r="B280" s="121"/>
      <c r="C280" s="110" t="s">
        <v>315</v>
      </c>
      <c r="D280" s="104"/>
      <c r="E280" s="106"/>
      <c r="F280" s="58"/>
      <c r="G280" s="101"/>
      <c r="H280" s="60"/>
    </row>
    <row r="281" spans="1:8" x14ac:dyDescent="0.25">
      <c r="A281" s="102"/>
      <c r="B281" s="121"/>
      <c r="C281" s="70"/>
      <c r="D281" s="104"/>
      <c r="E281" s="106"/>
      <c r="F281" s="58"/>
      <c r="G281" s="101"/>
      <c r="H281" s="60"/>
    </row>
    <row r="282" spans="1:8" x14ac:dyDescent="0.25">
      <c r="A282" s="102"/>
      <c r="B282" s="121"/>
      <c r="C282" s="69" t="s">
        <v>316</v>
      </c>
      <c r="D282" s="104" t="s">
        <v>190</v>
      </c>
      <c r="E282" s="106">
        <f>'Cost estimate'!E294</f>
        <v>0</v>
      </c>
      <c r="F282" s="58">
        <v>290</v>
      </c>
      <c r="G282" s="108">
        <f ca="1">IF(TODAY()&lt;45150,F282,IF(TODAY()&lt;45515,F282*(1+Escalations!$D$3),F282*(1+Escalations!$D$3)*(1+Escalations!$D$4)))</f>
        <v>290</v>
      </c>
      <c r="H282" s="60">
        <f t="shared" ref="H282:H290" ca="1" si="7">E282*G282</f>
        <v>0</v>
      </c>
    </row>
    <row r="283" spans="1:8" x14ac:dyDescent="0.25">
      <c r="A283" s="102"/>
      <c r="B283" s="121"/>
      <c r="C283" s="69" t="s">
        <v>317</v>
      </c>
      <c r="D283" s="104" t="s">
        <v>190</v>
      </c>
      <c r="E283" s="106">
        <f>'Cost estimate'!E295</f>
        <v>0</v>
      </c>
      <c r="F283" s="58">
        <v>690</v>
      </c>
      <c r="G283" s="108">
        <f ca="1">IF(TODAY()&lt;45150,F283,IF(TODAY()&lt;45515,F283*(1+Escalations!$D$3),F283*(1+Escalations!$D$3)*(1+Escalations!$D$4)))</f>
        <v>690</v>
      </c>
      <c r="H283" s="60">
        <f t="shared" ca="1" si="7"/>
        <v>0</v>
      </c>
    </row>
    <row r="284" spans="1:8" x14ac:dyDescent="0.25">
      <c r="A284" s="102"/>
      <c r="B284" s="121"/>
      <c r="C284" s="69" t="s">
        <v>318</v>
      </c>
      <c r="D284" s="104" t="s">
        <v>190</v>
      </c>
      <c r="E284" s="106">
        <f>'Cost estimate'!E296</f>
        <v>0</v>
      </c>
      <c r="F284" s="58">
        <v>690</v>
      </c>
      <c r="G284" s="108">
        <f ca="1">IF(TODAY()&lt;45150,F284,IF(TODAY()&lt;45515,F284*(1+Escalations!$D$3),F284*(1+Escalations!$D$3)*(1+Escalations!$D$4)))</f>
        <v>690</v>
      </c>
      <c r="H284" s="60">
        <f t="shared" ca="1" si="7"/>
        <v>0</v>
      </c>
    </row>
    <row r="285" spans="1:8" x14ac:dyDescent="0.25">
      <c r="A285" s="102"/>
      <c r="B285" s="121"/>
      <c r="C285" s="69" t="s">
        <v>319</v>
      </c>
      <c r="D285" s="104" t="s">
        <v>190</v>
      </c>
      <c r="E285" s="106">
        <f>'Cost estimate'!E297</f>
        <v>0</v>
      </c>
      <c r="F285" s="58">
        <v>860</v>
      </c>
      <c r="G285" s="108">
        <f ca="1">IF(TODAY()&lt;45150,F285,IF(TODAY()&lt;45515,F285*(1+Escalations!$D$3),F285*(1+Escalations!$D$3)*(1+Escalations!$D$4)))</f>
        <v>860</v>
      </c>
      <c r="H285" s="60">
        <f t="shared" ca="1" si="7"/>
        <v>0</v>
      </c>
    </row>
    <row r="286" spans="1:8" x14ac:dyDescent="0.25">
      <c r="A286" s="102"/>
      <c r="B286" s="121"/>
      <c r="C286" s="69" t="s">
        <v>320</v>
      </c>
      <c r="D286" s="104" t="s">
        <v>190</v>
      </c>
      <c r="E286" s="106">
        <f>'Cost estimate'!E298</f>
        <v>0</v>
      </c>
      <c r="F286" s="58">
        <v>1600</v>
      </c>
      <c r="G286" s="108">
        <f ca="1">IF(TODAY()&lt;45150,F286,IF(TODAY()&lt;45515,F286*(1+Escalations!$D$3),F286*(1+Escalations!$D$3)*(1+Escalations!$D$4)))</f>
        <v>1600</v>
      </c>
      <c r="H286" s="60">
        <f t="shared" ca="1" si="7"/>
        <v>0</v>
      </c>
    </row>
    <row r="287" spans="1:8" x14ac:dyDescent="0.25">
      <c r="A287" s="102"/>
      <c r="B287" s="121"/>
      <c r="C287" s="69" t="s">
        <v>321</v>
      </c>
      <c r="D287" s="104" t="s">
        <v>190</v>
      </c>
      <c r="E287" s="106">
        <f>'Cost estimate'!E299</f>
        <v>0</v>
      </c>
      <c r="F287" s="58">
        <v>1800</v>
      </c>
      <c r="G287" s="108">
        <f ca="1">IF(TODAY()&lt;45150,F287,IF(TODAY()&lt;45515,F287*(1+Escalations!$D$3),F287*(1+Escalations!$D$3)*(1+Escalations!$D$4)))</f>
        <v>1800</v>
      </c>
      <c r="H287" s="60">
        <f t="shared" ca="1" si="7"/>
        <v>0</v>
      </c>
    </row>
    <row r="288" spans="1:8" x14ac:dyDescent="0.25">
      <c r="A288" s="102"/>
      <c r="B288" s="121"/>
      <c r="C288" s="69" t="s">
        <v>322</v>
      </c>
      <c r="D288" s="104" t="s">
        <v>190</v>
      </c>
      <c r="E288" s="106">
        <f>'Cost estimate'!E300</f>
        <v>0</v>
      </c>
      <c r="F288" s="58">
        <v>2500</v>
      </c>
      <c r="G288" s="108">
        <f ca="1">IF(TODAY()&lt;45150,F288,IF(TODAY()&lt;45515,F288*(1+Escalations!$D$3),F288*(1+Escalations!$D$3)*(1+Escalations!$D$4)))</f>
        <v>2500</v>
      </c>
      <c r="H288" s="60">
        <f t="shared" ca="1" si="7"/>
        <v>0</v>
      </c>
    </row>
    <row r="289" spans="1:8" x14ac:dyDescent="0.25">
      <c r="A289" s="102"/>
      <c r="B289" s="121"/>
      <c r="C289" s="69" t="s">
        <v>323</v>
      </c>
      <c r="D289" s="104" t="s">
        <v>190</v>
      </c>
      <c r="E289" s="106">
        <f>'Cost estimate'!E301</f>
        <v>0</v>
      </c>
      <c r="F289" s="58">
        <v>3000</v>
      </c>
      <c r="G289" s="108">
        <f ca="1">IF(TODAY()&lt;45150,F289,IF(TODAY()&lt;45515,F289*(1+Escalations!$D$3),F289*(1+Escalations!$D$3)*(1+Escalations!$D$4)))</f>
        <v>3000</v>
      </c>
      <c r="H289" s="60">
        <f t="shared" ca="1" si="7"/>
        <v>0</v>
      </c>
    </row>
    <row r="290" spans="1:8" x14ac:dyDescent="0.25">
      <c r="A290" s="102"/>
      <c r="B290" s="121"/>
      <c r="C290" s="69" t="s">
        <v>324</v>
      </c>
      <c r="D290" s="104" t="s">
        <v>190</v>
      </c>
      <c r="E290" s="106">
        <f>'Cost estimate'!E302</f>
        <v>0</v>
      </c>
      <c r="F290" s="58">
        <v>6000</v>
      </c>
      <c r="G290" s="108">
        <f ca="1">IF(TODAY()&lt;45150,F290,IF(TODAY()&lt;45515,F290*(1+Escalations!$D$3),F290*(1+Escalations!$D$3)*(1+Escalations!$D$4)))</f>
        <v>6000</v>
      </c>
      <c r="H290" s="60">
        <f t="shared" ca="1" si="7"/>
        <v>0</v>
      </c>
    </row>
    <row r="291" spans="1:8" x14ac:dyDescent="0.25">
      <c r="A291" s="102"/>
      <c r="B291" s="121"/>
      <c r="C291" s="65"/>
      <c r="D291" s="104"/>
      <c r="E291" s="106"/>
      <c r="F291" s="58"/>
      <c r="G291" s="101"/>
      <c r="H291" s="60"/>
    </row>
    <row r="292" spans="1:8" x14ac:dyDescent="0.25">
      <c r="A292" s="102" t="s">
        <v>325</v>
      </c>
      <c r="B292" s="121"/>
      <c r="C292" s="66" t="s">
        <v>326</v>
      </c>
      <c r="D292" s="141"/>
      <c r="E292" s="119"/>
      <c r="F292" s="58"/>
      <c r="G292" s="101"/>
      <c r="H292" s="60"/>
    </row>
    <row r="293" spans="1:8" x14ac:dyDescent="0.25">
      <c r="A293" s="102"/>
      <c r="B293" s="121"/>
      <c r="C293" s="65"/>
      <c r="D293" s="104"/>
      <c r="E293" s="106"/>
      <c r="F293" s="58"/>
      <c r="G293" s="101"/>
      <c r="H293" s="60"/>
    </row>
    <row r="294" spans="1:8" x14ac:dyDescent="0.25">
      <c r="A294" s="102"/>
      <c r="B294" s="121"/>
      <c r="C294" s="69" t="s">
        <v>316</v>
      </c>
      <c r="D294" s="104" t="s">
        <v>190</v>
      </c>
      <c r="E294" s="106">
        <f>'Cost estimate'!E306</f>
        <v>0</v>
      </c>
      <c r="F294" s="58">
        <v>317.89999999999998</v>
      </c>
      <c r="G294" s="101">
        <f ca="1">IF(TODAY()&lt;45150,F294,IF(TODAY()&lt;45515,F294*(1+Escalations!$D$3),F294*(1+Escalations!$D$3)*(1+Escalations!$D$4)))</f>
        <v>317.89999999999998</v>
      </c>
      <c r="H294" s="60">
        <f t="shared" ref="H294:H307" ca="1" si="8">E294*G294</f>
        <v>0</v>
      </c>
    </row>
    <row r="295" spans="1:8" x14ac:dyDescent="0.25">
      <c r="A295" s="102"/>
      <c r="B295" s="121"/>
      <c r="C295" s="69" t="s">
        <v>317</v>
      </c>
      <c r="D295" s="104" t="s">
        <v>190</v>
      </c>
      <c r="E295" s="106">
        <f>'Cost estimate'!E307</f>
        <v>0</v>
      </c>
      <c r="F295" s="58">
        <v>494.98</v>
      </c>
      <c r="G295" s="101">
        <f ca="1">IF(TODAY()&lt;45150,F295,IF(TODAY()&lt;45515,F295*(1+Escalations!$D$3),F295*(1+Escalations!$D$3)*(1+Escalations!$D$4)))</f>
        <v>494.98</v>
      </c>
      <c r="H295" s="60">
        <f t="shared" ca="1" si="8"/>
        <v>0</v>
      </c>
    </row>
    <row r="296" spans="1:8" x14ac:dyDescent="0.25">
      <c r="A296" s="102"/>
      <c r="B296" s="121"/>
      <c r="C296" s="69" t="s">
        <v>318</v>
      </c>
      <c r="D296" s="104" t="s">
        <v>190</v>
      </c>
      <c r="E296" s="106">
        <f>'Cost estimate'!E308</f>
        <v>0</v>
      </c>
      <c r="F296" s="58">
        <v>764.16</v>
      </c>
      <c r="G296" s="101">
        <f ca="1">IF(TODAY()&lt;45150,F296,IF(TODAY()&lt;45515,F296*(1+Escalations!$D$3),F296*(1+Escalations!$D$3)*(1+Escalations!$D$4)))</f>
        <v>764.16</v>
      </c>
      <c r="H296" s="60">
        <f t="shared" ca="1" si="8"/>
        <v>0</v>
      </c>
    </row>
    <row r="297" spans="1:8" x14ac:dyDescent="0.25">
      <c r="A297" s="102"/>
      <c r="B297" s="121"/>
      <c r="C297" s="69" t="s">
        <v>319</v>
      </c>
      <c r="D297" s="104" t="s">
        <v>190</v>
      </c>
      <c r="E297" s="106">
        <f>'Cost estimate'!E309</f>
        <v>0</v>
      </c>
      <c r="F297" s="58">
        <v>1212.96</v>
      </c>
      <c r="G297" s="101">
        <f ca="1">IF(TODAY()&lt;45150,F297,IF(TODAY()&lt;45515,F297*(1+Escalations!$D$3),F297*(1+Escalations!$D$3)*(1+Escalations!$D$4)))</f>
        <v>1212.96</v>
      </c>
      <c r="H297" s="60">
        <f t="shared" ca="1" si="8"/>
        <v>0</v>
      </c>
    </row>
    <row r="298" spans="1:8" x14ac:dyDescent="0.25">
      <c r="A298" s="102"/>
      <c r="B298" s="121"/>
      <c r="C298" s="69" t="s">
        <v>320</v>
      </c>
      <c r="D298" s="104" t="s">
        <v>190</v>
      </c>
      <c r="E298" s="106">
        <f>'Cost estimate'!E310</f>
        <v>0</v>
      </c>
      <c r="F298" s="58">
        <v>1540.2</v>
      </c>
      <c r="G298" s="101">
        <f ca="1">IF(TODAY()&lt;45150,F298,IF(TODAY()&lt;45515,F298*(1+Escalations!$D$3),F298*(1+Escalations!$D$3)*(1+Escalations!$D$4)))</f>
        <v>1540.2</v>
      </c>
      <c r="H298" s="60">
        <f t="shared" ca="1" si="8"/>
        <v>0</v>
      </c>
    </row>
    <row r="299" spans="1:8" x14ac:dyDescent="0.25">
      <c r="A299" s="102"/>
      <c r="B299" s="121"/>
      <c r="C299" s="69" t="s">
        <v>321</v>
      </c>
      <c r="D299" s="104" t="s">
        <v>190</v>
      </c>
      <c r="E299" s="106">
        <f>'Cost estimate'!E311</f>
        <v>0</v>
      </c>
      <c r="F299" s="58">
        <v>1784.36</v>
      </c>
      <c r="G299" s="101">
        <f ca="1">IF(TODAY()&lt;45150,F299,IF(TODAY()&lt;45515,F299*(1+Escalations!$D$3),F299*(1+Escalations!$D$3)*(1+Escalations!$D$4)))</f>
        <v>1784.36</v>
      </c>
      <c r="H299" s="60">
        <f t="shared" ca="1" si="8"/>
        <v>0</v>
      </c>
    </row>
    <row r="300" spans="1:8" x14ac:dyDescent="0.25">
      <c r="A300" s="102"/>
      <c r="B300" s="121"/>
      <c r="C300" s="69" t="s">
        <v>327</v>
      </c>
      <c r="D300" s="104" t="s">
        <v>190</v>
      </c>
      <c r="E300" s="106">
        <f>'Cost estimate'!E312</f>
        <v>0</v>
      </c>
      <c r="F300" s="58">
        <v>2483.6999999999998</v>
      </c>
      <c r="G300" s="101">
        <f ca="1">IF(TODAY()&lt;45150,F300,IF(TODAY()&lt;45515,F300*(1+Escalations!$D$3),F300*(1+Escalations!$D$3)*(1+Escalations!$D$4)))</f>
        <v>2483.6999999999998</v>
      </c>
      <c r="H300" s="60">
        <f t="shared" ca="1" si="8"/>
        <v>0</v>
      </c>
    </row>
    <row r="301" spans="1:8" x14ac:dyDescent="0.25">
      <c r="A301" s="102"/>
      <c r="B301" s="121"/>
      <c r="C301" s="69" t="s">
        <v>328</v>
      </c>
      <c r="D301" s="104" t="s">
        <v>190</v>
      </c>
      <c r="E301" s="106">
        <f>'Cost estimate'!E313</f>
        <v>0</v>
      </c>
      <c r="F301" s="58">
        <v>3065.1</v>
      </c>
      <c r="G301" s="101">
        <f ca="1">IF(TODAY()&lt;45150,F301,IF(TODAY()&lt;45515,F301*(1+Escalations!$D$3),F301*(1+Escalations!$D$3)*(1+Escalations!$D$4)))</f>
        <v>3065.1</v>
      </c>
      <c r="H301" s="60">
        <f t="shared" ca="1" si="8"/>
        <v>0</v>
      </c>
    </row>
    <row r="302" spans="1:8" x14ac:dyDescent="0.25">
      <c r="A302" s="102"/>
      <c r="B302" s="121"/>
      <c r="C302" s="69" t="s">
        <v>329</v>
      </c>
      <c r="D302" s="104" t="s">
        <v>190</v>
      </c>
      <c r="E302" s="106">
        <f>'Cost estimate'!E314</f>
        <v>0</v>
      </c>
      <c r="F302" s="58">
        <v>4845.8599999999997</v>
      </c>
      <c r="G302" s="101">
        <f ca="1">IF(TODAY()&lt;45150,F302,IF(TODAY()&lt;45515,F302*(1+Escalations!$D$3),F302*(1+Escalations!$D$3)*(1+Escalations!$D$4)))</f>
        <v>4845.8599999999997</v>
      </c>
      <c r="H302" s="60">
        <f t="shared" ca="1" si="8"/>
        <v>0</v>
      </c>
    </row>
    <row r="303" spans="1:8" x14ac:dyDescent="0.25">
      <c r="A303" s="102"/>
      <c r="B303" s="121"/>
      <c r="C303" s="69" t="s">
        <v>330</v>
      </c>
      <c r="D303" s="104" t="s">
        <v>190</v>
      </c>
      <c r="E303" s="106">
        <f>'Cost estimate'!E315</f>
        <v>0</v>
      </c>
      <c r="F303" s="58">
        <v>14004.54</v>
      </c>
      <c r="G303" s="101">
        <f ca="1">IF(TODAY()&lt;45150,F303,IF(TODAY()&lt;45515,F303*(1+Escalations!$D$3),F303*(1+Escalations!$D$3)*(1+Escalations!$D$4)))</f>
        <v>14004.54</v>
      </c>
      <c r="H303" s="60">
        <f t="shared" ca="1" si="8"/>
        <v>0</v>
      </c>
    </row>
    <row r="304" spans="1:8" x14ac:dyDescent="0.25">
      <c r="A304" s="102"/>
      <c r="B304" s="121"/>
      <c r="C304" s="69" t="s">
        <v>331</v>
      </c>
      <c r="D304" s="104" t="s">
        <v>190</v>
      </c>
      <c r="E304" s="106">
        <f>'Cost estimate'!E316</f>
        <v>0</v>
      </c>
      <c r="F304" s="58">
        <v>23807.71</v>
      </c>
      <c r="G304" s="101">
        <f ca="1">IF(TODAY()&lt;45150,F304,IF(TODAY()&lt;45515,F304*(1+Escalations!$D$3),F304*(1+Escalations!$D$3)*(1+Escalations!$D$4)))</f>
        <v>23807.71</v>
      </c>
      <c r="H304" s="60">
        <f t="shared" ca="1" si="8"/>
        <v>0</v>
      </c>
    </row>
    <row r="305" spans="1:8" x14ac:dyDescent="0.25">
      <c r="A305" s="102"/>
      <c r="B305" s="121"/>
      <c r="C305" s="69" t="s">
        <v>332</v>
      </c>
      <c r="D305" s="104" t="s">
        <v>190</v>
      </c>
      <c r="E305" s="106">
        <f>'Cost estimate'!E317</f>
        <v>0</v>
      </c>
      <c r="F305" s="58">
        <v>40473.11</v>
      </c>
      <c r="G305" s="101">
        <f ca="1">IF(TODAY()&lt;45150,F305,IF(TODAY()&lt;45515,F305*(1+Escalations!$D$3),F305*(1+Escalations!$D$3)*(1+Escalations!$D$4)))</f>
        <v>40473.11</v>
      </c>
      <c r="H305" s="60">
        <f t="shared" ca="1" si="8"/>
        <v>0</v>
      </c>
    </row>
    <row r="306" spans="1:8" x14ac:dyDescent="0.25">
      <c r="A306" s="102"/>
      <c r="B306" s="121"/>
      <c r="C306" s="69" t="s">
        <v>333</v>
      </c>
      <c r="D306" s="104" t="s">
        <v>190</v>
      </c>
      <c r="E306" s="106">
        <f>'Cost estimate'!E318</f>
        <v>0</v>
      </c>
      <c r="F306" s="58">
        <v>116967.28</v>
      </c>
      <c r="G306" s="101">
        <f ca="1">IF(TODAY()&lt;45150,F306,IF(TODAY()&lt;45515,F306*(1+Escalations!$D$3),F306*(1+Escalations!$D$3)*(1+Escalations!$D$4)))</f>
        <v>116967.28</v>
      </c>
      <c r="H306" s="60">
        <f t="shared" ca="1" si="8"/>
        <v>0</v>
      </c>
    </row>
    <row r="307" spans="1:8" x14ac:dyDescent="0.25">
      <c r="A307" s="102"/>
      <c r="B307" s="121"/>
      <c r="C307" s="69" t="s">
        <v>334</v>
      </c>
      <c r="D307" s="104" t="s">
        <v>190</v>
      </c>
      <c r="E307" s="106">
        <f>'Cost estimate'!E319</f>
        <v>0</v>
      </c>
      <c r="F307" s="58">
        <v>125000</v>
      </c>
      <c r="G307" s="101">
        <f ca="1">IF(TODAY()&lt;45150,F307,IF(TODAY()&lt;45515,F307*(1+Escalations!$D$3),F307*(1+Escalations!$D$3)*(1+Escalations!$D$4)))</f>
        <v>125000</v>
      </c>
      <c r="H307" s="60">
        <f t="shared" ca="1" si="8"/>
        <v>0</v>
      </c>
    </row>
    <row r="308" spans="1:8" x14ac:dyDescent="0.25">
      <c r="A308" s="102"/>
      <c r="B308" s="121"/>
      <c r="C308" s="65"/>
      <c r="D308" s="104"/>
      <c r="E308" s="176"/>
      <c r="F308" s="58"/>
      <c r="G308" s="320"/>
      <c r="H308" s="60"/>
    </row>
    <row r="309" spans="1:8" ht="27.6" x14ac:dyDescent="0.25">
      <c r="A309" s="102" t="s">
        <v>335</v>
      </c>
      <c r="B309" s="121"/>
      <c r="C309" s="110" t="s">
        <v>336</v>
      </c>
      <c r="D309" s="104"/>
      <c r="E309" s="106"/>
      <c r="F309" s="58"/>
      <c r="G309" s="101"/>
      <c r="H309" s="60"/>
    </row>
    <row r="310" spans="1:8" x14ac:dyDescent="0.25">
      <c r="A310" s="102"/>
      <c r="B310" s="121"/>
      <c r="C310" s="70"/>
      <c r="D310" s="104"/>
      <c r="E310" s="106"/>
      <c r="F310" s="58"/>
      <c r="G310" s="101"/>
      <c r="H310" s="60"/>
    </row>
    <row r="311" spans="1:8" x14ac:dyDescent="0.25">
      <c r="A311" s="102"/>
      <c r="B311" s="121"/>
      <c r="C311" s="69" t="s">
        <v>337</v>
      </c>
      <c r="D311" s="104" t="s">
        <v>190</v>
      </c>
      <c r="E311" s="106">
        <f>'Cost estimate'!E323</f>
        <v>0</v>
      </c>
      <c r="F311" s="58">
        <v>590</v>
      </c>
      <c r="G311" s="101">
        <f ca="1">IF(TODAY()&lt;45150,F311,IF(TODAY()&lt;45515,F311*(1+Escalations!$D$3),F311*(1+Escalations!$D$3)*(1+Escalations!$D$4)))</f>
        <v>590</v>
      </c>
      <c r="H311" s="60">
        <f t="shared" ref="H311:H321" ca="1" si="9">E311*G311</f>
        <v>0</v>
      </c>
    </row>
    <row r="312" spans="1:8" x14ac:dyDescent="0.25">
      <c r="A312" s="102"/>
      <c r="B312" s="121"/>
      <c r="C312" s="69" t="s">
        <v>338</v>
      </c>
      <c r="D312" s="104" t="s">
        <v>190</v>
      </c>
      <c r="E312" s="106">
        <f>'Cost estimate'!E324</f>
        <v>0</v>
      </c>
      <c r="F312" s="58">
        <v>800</v>
      </c>
      <c r="G312" s="101">
        <f ca="1">IF(TODAY()&lt;45150,F312,IF(TODAY()&lt;45515,F312*(1+Escalations!$D$3),F312*(1+Escalations!$D$3)*(1+Escalations!$D$4)))</f>
        <v>800</v>
      </c>
      <c r="H312" s="60">
        <f t="shared" ca="1" si="9"/>
        <v>0</v>
      </c>
    </row>
    <row r="313" spans="1:8" x14ac:dyDescent="0.25">
      <c r="A313" s="102"/>
      <c r="B313" s="121"/>
      <c r="C313" s="69" t="s">
        <v>339</v>
      </c>
      <c r="D313" s="104" t="s">
        <v>190</v>
      </c>
      <c r="E313" s="106">
        <f>'Cost estimate'!E325</f>
        <v>0</v>
      </c>
      <c r="F313" s="58">
        <v>1332</v>
      </c>
      <c r="G313" s="101">
        <f ca="1">IF(TODAY()&lt;45150,F313,IF(TODAY()&lt;45515,F313*(1+Escalations!$D$3),F313*(1+Escalations!$D$3)*(1+Escalations!$D$4)))</f>
        <v>1332</v>
      </c>
      <c r="H313" s="60">
        <f t="shared" ca="1" si="9"/>
        <v>0</v>
      </c>
    </row>
    <row r="314" spans="1:8" x14ac:dyDescent="0.25">
      <c r="A314" s="102"/>
      <c r="B314" s="121"/>
      <c r="C314" s="69" t="s">
        <v>340</v>
      </c>
      <c r="D314" s="104" t="s">
        <v>190</v>
      </c>
      <c r="E314" s="106">
        <f>'Cost estimate'!E326</f>
        <v>0</v>
      </c>
      <c r="F314" s="58">
        <v>1731.6</v>
      </c>
      <c r="G314" s="101">
        <f ca="1">IF(TODAY()&lt;45150,F314,IF(TODAY()&lt;45515,F314*(1+Escalations!$D$3),F314*(1+Escalations!$D$3)*(1+Escalations!$D$4)))</f>
        <v>1731.6</v>
      </c>
      <c r="H314" s="60">
        <f t="shared" ca="1" si="9"/>
        <v>0</v>
      </c>
    </row>
    <row r="315" spans="1:8" x14ac:dyDescent="0.25">
      <c r="A315" s="102"/>
      <c r="B315" s="121"/>
      <c r="C315" s="69" t="s">
        <v>341</v>
      </c>
      <c r="D315" s="104" t="s">
        <v>190</v>
      </c>
      <c r="E315" s="106">
        <f>'Cost estimate'!E327</f>
        <v>0</v>
      </c>
      <c r="F315" s="58">
        <v>2251.08</v>
      </c>
      <c r="G315" s="101">
        <f ca="1">IF(TODAY()&lt;45150,F315,IF(TODAY()&lt;45515,F315*(1+Escalations!$D$3),F315*(1+Escalations!$D$3)*(1+Escalations!$D$4)))</f>
        <v>2251.08</v>
      </c>
      <c r="H315" s="60">
        <f t="shared" ca="1" si="9"/>
        <v>0</v>
      </c>
    </row>
    <row r="316" spans="1:8" x14ac:dyDescent="0.25">
      <c r="A316" s="102"/>
      <c r="B316" s="121"/>
      <c r="C316" s="69" t="s">
        <v>342</v>
      </c>
      <c r="D316" s="104" t="s">
        <v>190</v>
      </c>
      <c r="E316" s="106">
        <f>'Cost estimate'!E328</f>
        <v>0</v>
      </c>
      <c r="F316" s="58">
        <v>2926.4</v>
      </c>
      <c r="G316" s="101">
        <f ca="1">IF(TODAY()&lt;45150,F316,IF(TODAY()&lt;45515,F316*(1+Escalations!$D$3),F316*(1+Escalations!$D$3)*(1+Escalations!$D$4)))</f>
        <v>2926.4</v>
      </c>
      <c r="H316" s="60">
        <f t="shared" ca="1" si="9"/>
        <v>0</v>
      </c>
    </row>
    <row r="317" spans="1:8" x14ac:dyDescent="0.25">
      <c r="A317" s="102"/>
      <c r="B317" s="121"/>
      <c r="C317" s="69" t="s">
        <v>343</v>
      </c>
      <c r="D317" s="104" t="s">
        <v>190</v>
      </c>
      <c r="E317" s="106">
        <f>'Cost estimate'!E329</f>
        <v>0</v>
      </c>
      <c r="F317" s="58">
        <v>3804.33</v>
      </c>
      <c r="G317" s="101">
        <f ca="1">IF(TODAY()&lt;45150,F317,IF(TODAY()&lt;45515,F317*(1+Escalations!$D$3),F317*(1+Escalations!$D$3)*(1+Escalations!$D$4)))</f>
        <v>3804.33</v>
      </c>
      <c r="H317" s="60">
        <f t="shared" ca="1" si="9"/>
        <v>0</v>
      </c>
    </row>
    <row r="318" spans="1:8" x14ac:dyDescent="0.25">
      <c r="A318" s="102"/>
      <c r="B318" s="121"/>
      <c r="C318" s="69" t="s">
        <v>344</v>
      </c>
      <c r="D318" s="104" t="s">
        <v>190</v>
      </c>
      <c r="E318" s="106">
        <f>'Cost estimate'!E330</f>
        <v>0</v>
      </c>
      <c r="F318" s="58">
        <v>4945.62</v>
      </c>
      <c r="G318" s="101">
        <f ca="1">IF(TODAY()&lt;45150,F318,IF(TODAY()&lt;45515,F318*(1+Escalations!$D$3),F318*(1+Escalations!$D$3)*(1+Escalations!$D$4)))</f>
        <v>4945.62</v>
      </c>
      <c r="H318" s="60">
        <f t="shared" ca="1" si="9"/>
        <v>0</v>
      </c>
    </row>
    <row r="319" spans="1:8" x14ac:dyDescent="0.25">
      <c r="A319" s="102"/>
      <c r="B319" s="121"/>
      <c r="C319" s="69" t="s">
        <v>345</v>
      </c>
      <c r="D319" s="104" t="s">
        <v>190</v>
      </c>
      <c r="E319" s="106">
        <f>'Cost estimate'!E331</f>
        <v>0</v>
      </c>
      <c r="F319" s="58">
        <v>6429.31</v>
      </c>
      <c r="G319" s="101">
        <f ca="1">IF(TODAY()&lt;45150,F319,IF(TODAY()&lt;45515,F319*(1+Escalations!$D$3),F319*(1+Escalations!$D$3)*(1+Escalations!$D$4)))</f>
        <v>6429.31</v>
      </c>
      <c r="H319" s="60">
        <f t="shared" ca="1" si="9"/>
        <v>0</v>
      </c>
    </row>
    <row r="320" spans="1:8" x14ac:dyDescent="0.25">
      <c r="A320" s="102"/>
      <c r="B320" s="121"/>
      <c r="C320" s="69" t="s">
        <v>346</v>
      </c>
      <c r="D320" s="104" t="s">
        <v>190</v>
      </c>
      <c r="E320" s="106">
        <f>'Cost estimate'!E332</f>
        <v>0</v>
      </c>
      <c r="F320" s="58">
        <v>10865.53</v>
      </c>
      <c r="G320" s="101">
        <f ca="1">IF(TODAY()&lt;45150,F320,IF(TODAY()&lt;45515,F320*(1+Escalations!$D$3),F320*(1+Escalations!$D$3)*(1+Escalations!$D$4)))</f>
        <v>10865.53</v>
      </c>
      <c r="H320" s="60">
        <f t="shared" ca="1" si="9"/>
        <v>0</v>
      </c>
    </row>
    <row r="321" spans="1:8" x14ac:dyDescent="0.25">
      <c r="A321" s="102"/>
      <c r="B321" s="121"/>
      <c r="C321" s="69" t="s">
        <v>347</v>
      </c>
      <c r="D321" s="104" t="s">
        <v>190</v>
      </c>
      <c r="E321" s="106">
        <f>'Cost estimate'!E333</f>
        <v>0</v>
      </c>
      <c r="F321" s="58">
        <v>14125.19</v>
      </c>
      <c r="G321" s="101">
        <f ca="1">IF(TODAY()&lt;45150,F321,IF(TODAY()&lt;45515,F321*(1+Escalations!$D$3),F321*(1+Escalations!$D$3)*(1+Escalations!$D$4)))</f>
        <v>14125.19</v>
      </c>
      <c r="H321" s="60">
        <f t="shared" ca="1" si="9"/>
        <v>0</v>
      </c>
    </row>
    <row r="322" spans="1:8" x14ac:dyDescent="0.25">
      <c r="A322" s="102"/>
      <c r="B322" s="121"/>
      <c r="C322" s="69"/>
      <c r="D322" s="104"/>
      <c r="E322" s="106"/>
      <c r="F322" s="58"/>
      <c r="G322" s="101"/>
      <c r="H322" s="60"/>
    </row>
    <row r="323" spans="1:8" x14ac:dyDescent="0.25">
      <c r="A323" s="102" t="s">
        <v>348</v>
      </c>
      <c r="B323" s="121"/>
      <c r="C323" s="66" t="s">
        <v>349</v>
      </c>
      <c r="D323" s="141"/>
      <c r="E323" s="119"/>
      <c r="F323" s="58"/>
      <c r="G323" s="101"/>
      <c r="H323" s="60"/>
    </row>
    <row r="324" spans="1:8" x14ac:dyDescent="0.25">
      <c r="A324" s="102"/>
      <c r="B324" s="121"/>
      <c r="C324" s="66"/>
      <c r="D324" s="141"/>
      <c r="E324" s="119"/>
      <c r="F324" s="58"/>
      <c r="G324" s="101"/>
      <c r="H324" s="60"/>
    </row>
    <row r="325" spans="1:8" x14ac:dyDescent="0.25">
      <c r="A325" s="102"/>
      <c r="B325" s="121"/>
      <c r="C325" s="69" t="s">
        <v>350</v>
      </c>
      <c r="D325" s="104" t="s">
        <v>190</v>
      </c>
      <c r="E325" s="106">
        <f>'Cost estimate'!E337</f>
        <v>0</v>
      </c>
      <c r="F325" s="58">
        <v>2964.53</v>
      </c>
      <c r="G325" s="101">
        <f ca="1">IF(TODAY()&lt;45150,F325,IF(TODAY()&lt;45515,F325*(1+Escalations!$D$3),F325*(1+Escalations!$D$3)*(1+Escalations!$D$4)))</f>
        <v>2964.53</v>
      </c>
      <c r="H325" s="60">
        <f t="shared" ref="H325:H334" ca="1" si="10">E325*G325</f>
        <v>0</v>
      </c>
    </row>
    <row r="326" spans="1:8" x14ac:dyDescent="0.25">
      <c r="A326" s="102"/>
      <c r="B326" s="121"/>
      <c r="C326" s="69" t="s">
        <v>351</v>
      </c>
      <c r="D326" s="104" t="s">
        <v>190</v>
      </c>
      <c r="E326" s="106">
        <f>'Cost estimate'!E338</f>
        <v>0</v>
      </c>
      <c r="F326" s="58">
        <v>4446.78</v>
      </c>
      <c r="G326" s="101">
        <f ca="1">IF(TODAY()&lt;45150,F326,IF(TODAY()&lt;45515,F326*(1+Escalations!$D$3),F326*(1+Escalations!$D$3)*(1+Escalations!$D$4)))</f>
        <v>4446.78</v>
      </c>
      <c r="H326" s="60">
        <f t="shared" ca="1" si="10"/>
        <v>0</v>
      </c>
    </row>
    <row r="327" spans="1:8" x14ac:dyDescent="0.25">
      <c r="A327" s="102"/>
      <c r="B327" s="121"/>
      <c r="C327" s="69" t="s">
        <v>352</v>
      </c>
      <c r="D327" s="104" t="s">
        <v>190</v>
      </c>
      <c r="E327" s="106">
        <f>'Cost estimate'!E339</f>
        <v>0</v>
      </c>
      <c r="F327" s="58">
        <v>6670.18</v>
      </c>
      <c r="G327" s="101">
        <f ca="1">IF(TODAY()&lt;45150,F327,IF(TODAY()&lt;45515,F327*(1+Escalations!$D$3),F327*(1+Escalations!$D$3)*(1+Escalations!$D$4)))</f>
        <v>6670.18</v>
      </c>
      <c r="H327" s="60">
        <f t="shared" ca="1" si="10"/>
        <v>0</v>
      </c>
    </row>
    <row r="328" spans="1:8" x14ac:dyDescent="0.25">
      <c r="A328" s="102"/>
      <c r="B328" s="121"/>
      <c r="C328" s="69" t="s">
        <v>353</v>
      </c>
      <c r="D328" s="104" t="s">
        <v>190</v>
      </c>
      <c r="E328" s="106">
        <f>'Cost estimate'!E340</f>
        <v>0</v>
      </c>
      <c r="F328" s="58">
        <v>10005.27</v>
      </c>
      <c r="G328" s="101">
        <f ca="1">IF(TODAY()&lt;45150,F328,IF(TODAY()&lt;45515,F328*(1+Escalations!$D$3),F328*(1+Escalations!$D$3)*(1+Escalations!$D$4)))</f>
        <v>10005.27</v>
      </c>
      <c r="H328" s="60">
        <f t="shared" ca="1" si="10"/>
        <v>0</v>
      </c>
    </row>
    <row r="329" spans="1:8" x14ac:dyDescent="0.25">
      <c r="A329" s="102"/>
      <c r="B329" s="121"/>
      <c r="C329" s="69" t="s">
        <v>354</v>
      </c>
      <c r="D329" s="104" t="s">
        <v>190</v>
      </c>
      <c r="E329" s="106">
        <f>'Cost estimate'!E341</f>
        <v>0</v>
      </c>
      <c r="F329" s="58">
        <v>22511.85</v>
      </c>
      <c r="G329" s="101">
        <f ca="1">IF(TODAY()&lt;45150,F329,IF(TODAY()&lt;45515,F329*(1+Escalations!$D$3),F329*(1+Escalations!$D$3)*(1+Escalations!$D$4)))</f>
        <v>22511.85</v>
      </c>
      <c r="H329" s="60">
        <f t="shared" ca="1" si="10"/>
        <v>0</v>
      </c>
    </row>
    <row r="330" spans="1:8" x14ac:dyDescent="0.25">
      <c r="A330" s="102"/>
      <c r="B330" s="121"/>
      <c r="C330" s="69" t="s">
        <v>355</v>
      </c>
      <c r="D330" s="104" t="s">
        <v>190</v>
      </c>
      <c r="E330" s="106">
        <f>'Cost estimate'!E342</f>
        <v>0</v>
      </c>
      <c r="F330" s="58">
        <v>33767.78</v>
      </c>
      <c r="G330" s="101">
        <f ca="1">IF(TODAY()&lt;45150,F330,IF(TODAY()&lt;45515,F330*(1+Escalations!$D$3),F330*(1+Escalations!$D$3)*(1+Escalations!$D$4)))</f>
        <v>33767.78</v>
      </c>
      <c r="H330" s="60">
        <f t="shared" ca="1" si="10"/>
        <v>0</v>
      </c>
    </row>
    <row r="331" spans="1:8" x14ac:dyDescent="0.25">
      <c r="A331" s="102"/>
      <c r="B331" s="121"/>
      <c r="C331" s="69" t="s">
        <v>356</v>
      </c>
      <c r="D331" s="104" t="s">
        <v>190</v>
      </c>
      <c r="E331" s="106">
        <f>'Cost estimate'!E343</f>
        <v>0</v>
      </c>
      <c r="F331" s="58">
        <v>50651.67</v>
      </c>
      <c r="G331" s="101">
        <f ca="1">IF(TODAY()&lt;45150,F331,IF(TODAY()&lt;45515,F331*(1+Escalations!$D$3),F331*(1+Escalations!$D$3)*(1+Escalations!$D$4)))</f>
        <v>50651.67</v>
      </c>
      <c r="H331" s="60">
        <f t="shared" ca="1" si="10"/>
        <v>0</v>
      </c>
    </row>
    <row r="332" spans="1:8" x14ac:dyDescent="0.25">
      <c r="A332" s="102"/>
      <c r="B332" s="121"/>
      <c r="C332" s="69" t="s">
        <v>357</v>
      </c>
      <c r="D332" s="104" t="s">
        <v>190</v>
      </c>
      <c r="E332" s="106">
        <f>'Cost estimate'!E344</f>
        <v>0</v>
      </c>
      <c r="F332" s="58">
        <v>60782.01</v>
      </c>
      <c r="G332" s="101">
        <f ca="1">IF(TODAY()&lt;45150,F332,IF(TODAY()&lt;45515,F332*(1+Escalations!$D$3),F332*(1+Escalations!$D$3)*(1+Escalations!$D$4)))</f>
        <v>60782.01</v>
      </c>
      <c r="H332" s="60">
        <f t="shared" ca="1" si="10"/>
        <v>0</v>
      </c>
    </row>
    <row r="333" spans="1:8" x14ac:dyDescent="0.25">
      <c r="A333" s="102"/>
      <c r="B333" s="121"/>
      <c r="C333" s="69" t="s">
        <v>358</v>
      </c>
      <c r="D333" s="104" t="s">
        <v>190</v>
      </c>
      <c r="E333" s="106">
        <f>'Cost estimate'!E345</f>
        <v>0</v>
      </c>
      <c r="F333" s="58">
        <v>72938.41</v>
      </c>
      <c r="G333" s="101">
        <f ca="1">IF(TODAY()&lt;45150,F333,IF(TODAY()&lt;45515,F333*(1+Escalations!$D$3),F333*(1+Escalations!$D$3)*(1+Escalations!$D$4)))</f>
        <v>72938.41</v>
      </c>
      <c r="H333" s="60">
        <f t="shared" ca="1" si="10"/>
        <v>0</v>
      </c>
    </row>
    <row r="334" spans="1:8" x14ac:dyDescent="0.25">
      <c r="A334" s="102"/>
      <c r="B334" s="121"/>
      <c r="C334" s="69" t="s">
        <v>359</v>
      </c>
      <c r="D334" s="104" t="s">
        <v>190</v>
      </c>
      <c r="E334" s="106">
        <f>'Cost estimate'!E346</f>
        <v>0</v>
      </c>
      <c r="F334" s="58">
        <v>87526.09</v>
      </c>
      <c r="G334" s="101">
        <f ca="1">IF(TODAY()&lt;45150,F334,IF(TODAY()&lt;45515,F334*(1+Escalations!$D$3),F334*(1+Escalations!$D$3)*(1+Escalations!$D$4)))</f>
        <v>87526.09</v>
      </c>
      <c r="H334" s="60">
        <f t="shared" ca="1" si="10"/>
        <v>0</v>
      </c>
    </row>
    <row r="335" spans="1:8" ht="8.4" customHeight="1" x14ac:dyDescent="0.25">
      <c r="A335" s="102"/>
      <c r="B335" s="121"/>
      <c r="C335" s="69"/>
      <c r="D335" s="104"/>
      <c r="E335" s="106"/>
      <c r="F335" s="58"/>
      <c r="G335" s="101"/>
      <c r="H335" s="60"/>
    </row>
    <row r="336" spans="1:8" x14ac:dyDescent="0.25">
      <c r="A336" s="102" t="s">
        <v>360</v>
      </c>
      <c r="B336" s="121"/>
      <c r="C336" s="110" t="s">
        <v>361</v>
      </c>
      <c r="D336" s="104"/>
      <c r="E336" s="106"/>
      <c r="F336" s="58"/>
      <c r="G336" s="101"/>
      <c r="H336" s="60"/>
    </row>
    <row r="337" spans="1:8" ht="41.4" x14ac:dyDescent="0.25">
      <c r="A337" s="102" t="s">
        <v>362</v>
      </c>
      <c r="B337" s="121"/>
      <c r="C337" s="137" t="s">
        <v>363</v>
      </c>
      <c r="D337" s="104"/>
      <c r="E337" s="106"/>
      <c r="F337" s="58"/>
      <c r="G337" s="101"/>
      <c r="H337" s="60"/>
    </row>
    <row r="338" spans="1:8" x14ac:dyDescent="0.25">
      <c r="A338" s="102"/>
      <c r="B338" s="121"/>
      <c r="C338" s="138" t="s">
        <v>364</v>
      </c>
      <c r="D338" s="104" t="s">
        <v>190</v>
      </c>
      <c r="E338" s="106">
        <f>'Cost estimate'!E350</f>
        <v>0</v>
      </c>
      <c r="F338" s="58">
        <v>2150</v>
      </c>
      <c r="G338" s="101">
        <f ca="1">IF(TODAY()&lt;45150,F338,IF(TODAY()&lt;45515,F338*(1+Escalations!$D$3),F338*(1+Escalations!$D$3)*(1+Escalations!$D$4)))</f>
        <v>2150</v>
      </c>
      <c r="H338" s="60">
        <f ca="1">E338*G338</f>
        <v>0</v>
      </c>
    </row>
    <row r="339" spans="1:8" ht="41.4" x14ac:dyDescent="0.25">
      <c r="A339" s="102" t="s">
        <v>365</v>
      </c>
      <c r="B339" s="121"/>
      <c r="C339" s="137" t="s">
        <v>366</v>
      </c>
      <c r="D339" s="104"/>
      <c r="E339" s="106"/>
      <c r="F339" s="58"/>
      <c r="G339" s="101"/>
      <c r="H339" s="60"/>
    </row>
    <row r="340" spans="1:8" s="37" customFormat="1" ht="22.95" customHeight="1" x14ac:dyDescent="0.25">
      <c r="A340" s="341" t="s">
        <v>711</v>
      </c>
      <c r="B340" s="289"/>
      <c r="C340" s="289"/>
      <c r="D340" s="290"/>
      <c r="E340" s="291"/>
      <c r="F340" s="342"/>
      <c r="G340" s="293"/>
      <c r="H340" s="294">
        <f ca="1">SUM(H276:H339)</f>
        <v>0</v>
      </c>
    </row>
    <row r="341" spans="1:8" s="37" customFormat="1" ht="19.95" customHeight="1" x14ac:dyDescent="0.25">
      <c r="A341" s="341" t="s">
        <v>712</v>
      </c>
      <c r="B341" s="289"/>
      <c r="C341" s="289"/>
      <c r="D341" s="290"/>
      <c r="E341" s="291"/>
      <c r="F341" s="342"/>
      <c r="G341" s="293"/>
      <c r="H341" s="294">
        <f ca="1">H340</f>
        <v>0</v>
      </c>
    </row>
    <row r="342" spans="1:8" x14ac:dyDescent="0.25">
      <c r="A342" s="102"/>
      <c r="B342" s="121"/>
      <c r="C342" s="137"/>
      <c r="D342" s="104"/>
      <c r="E342" s="106"/>
      <c r="F342" s="58"/>
      <c r="G342" s="101"/>
      <c r="H342" s="60"/>
    </row>
    <row r="343" spans="1:8" x14ac:dyDescent="0.25">
      <c r="A343" s="102"/>
      <c r="B343" s="121"/>
      <c r="C343" s="138" t="s">
        <v>364</v>
      </c>
      <c r="D343" s="104" t="s">
        <v>190</v>
      </c>
      <c r="E343" s="106">
        <f>'Cost estimate'!E353</f>
        <v>0</v>
      </c>
      <c r="F343" s="58">
        <v>2290</v>
      </c>
      <c r="G343" s="101">
        <f ca="1">IF(TODAY()&lt;45150,F343,IF(TODAY()&lt;45515,F343*(1+Escalations!$D$3),F343*(1+Escalations!$D$3)*(1+Escalations!$D$4)))</f>
        <v>2290</v>
      </c>
      <c r="H343" s="60">
        <f t="shared" ref="H343:H348" ca="1" si="11">E343*G343</f>
        <v>0</v>
      </c>
    </row>
    <row r="344" spans="1:8" x14ac:dyDescent="0.25">
      <c r="A344" s="102"/>
      <c r="B344" s="121"/>
      <c r="C344" s="138" t="s">
        <v>367</v>
      </c>
      <c r="D344" s="104" t="s">
        <v>190</v>
      </c>
      <c r="E344" s="106">
        <f>'Cost estimate'!E354</f>
        <v>0</v>
      </c>
      <c r="F344" s="58">
        <v>3435</v>
      </c>
      <c r="G344" s="101">
        <f ca="1">IF(TODAY()&lt;45150,F344,IF(TODAY()&lt;45515,F344*(1+Escalations!$D$3),F344*(1+Escalations!$D$3)*(1+Escalations!$D$4)))</f>
        <v>3435</v>
      </c>
      <c r="H344" s="60">
        <f t="shared" ca="1" si="11"/>
        <v>0</v>
      </c>
    </row>
    <row r="345" spans="1:8" x14ac:dyDescent="0.25">
      <c r="A345" s="102"/>
      <c r="B345" s="121"/>
      <c r="C345" s="138" t="s">
        <v>368</v>
      </c>
      <c r="D345" s="104" t="s">
        <v>190</v>
      </c>
      <c r="E345" s="106">
        <f>'Cost estimate'!E355</f>
        <v>0</v>
      </c>
      <c r="F345" s="58">
        <v>5152.5</v>
      </c>
      <c r="G345" s="101">
        <f ca="1">IF(TODAY()&lt;45150,F345,IF(TODAY()&lt;45515,F345*(1+Escalations!$D$3),F345*(1+Escalations!$D$3)*(1+Escalations!$D$4)))</f>
        <v>5152.5</v>
      </c>
      <c r="H345" s="60">
        <f t="shared" ca="1" si="11"/>
        <v>0</v>
      </c>
    </row>
    <row r="346" spans="1:8" x14ac:dyDescent="0.25">
      <c r="A346" s="102"/>
      <c r="B346" s="121"/>
      <c r="C346" s="138" t="s">
        <v>369</v>
      </c>
      <c r="D346" s="104" t="s">
        <v>190</v>
      </c>
      <c r="E346" s="106">
        <f>'Cost estimate'!E356</f>
        <v>0</v>
      </c>
      <c r="F346" s="58">
        <v>7728.75</v>
      </c>
      <c r="G346" s="101">
        <f ca="1">IF(TODAY()&lt;45150,F346,IF(TODAY()&lt;45515,F346*(1+Escalations!$D$3),F346*(1+Escalations!$D$3)*(1+Escalations!$D$4)))</f>
        <v>7728.75</v>
      </c>
      <c r="H346" s="60">
        <f t="shared" ca="1" si="11"/>
        <v>0</v>
      </c>
    </row>
    <row r="347" spans="1:8" x14ac:dyDescent="0.25">
      <c r="A347" s="102"/>
      <c r="B347" s="121"/>
      <c r="C347" s="138" t="s">
        <v>370</v>
      </c>
      <c r="D347" s="104" t="s">
        <v>190</v>
      </c>
      <c r="E347" s="106">
        <f>'Cost estimate'!E357</f>
        <v>0</v>
      </c>
      <c r="F347" s="58">
        <v>11593.13</v>
      </c>
      <c r="G347" s="101">
        <f ca="1">IF(TODAY()&lt;45150,F347,IF(TODAY()&lt;45515,F347*(1+Escalations!$D$3),F347*(1+Escalations!$D$3)*(1+Escalations!$D$4)))</f>
        <v>11593.13</v>
      </c>
      <c r="H347" s="60">
        <f t="shared" ca="1" si="11"/>
        <v>0</v>
      </c>
    </row>
    <row r="348" spans="1:8" x14ac:dyDescent="0.25">
      <c r="A348" s="102"/>
      <c r="B348" s="121"/>
      <c r="C348" s="138" t="s">
        <v>371</v>
      </c>
      <c r="D348" s="104" t="s">
        <v>190</v>
      </c>
      <c r="E348" s="106">
        <f>'Cost estimate'!E358</f>
        <v>0</v>
      </c>
      <c r="F348" s="58">
        <v>17389.689999999999</v>
      </c>
      <c r="G348" s="101">
        <f ca="1">IF(TODAY()&lt;45150,F348,IF(TODAY()&lt;45515,F348*(1+Escalations!$D$3),F348*(1+Escalations!$D$3)*(1+Escalations!$D$4)))</f>
        <v>17389.689999999999</v>
      </c>
      <c r="H348" s="60">
        <f t="shared" ca="1" si="11"/>
        <v>0</v>
      </c>
    </row>
    <row r="349" spans="1:8" x14ac:dyDescent="0.25">
      <c r="A349" s="102"/>
      <c r="B349" s="121"/>
      <c r="C349" s="138"/>
      <c r="D349" s="104"/>
      <c r="E349" s="106"/>
      <c r="F349" s="58"/>
      <c r="G349" s="101"/>
      <c r="H349" s="60"/>
    </row>
    <row r="350" spans="1:8" ht="55.2" x14ac:dyDescent="0.25">
      <c r="A350" s="102" t="s">
        <v>372</v>
      </c>
      <c r="B350" s="121"/>
      <c r="C350" s="137" t="s">
        <v>373</v>
      </c>
      <c r="D350" s="104"/>
      <c r="E350" s="106"/>
      <c r="F350" s="58"/>
      <c r="G350" s="101"/>
      <c r="H350" s="60"/>
    </row>
    <row r="351" spans="1:8" x14ac:dyDescent="0.25">
      <c r="A351" s="102"/>
      <c r="B351" s="121"/>
      <c r="C351" s="139"/>
      <c r="D351" s="104"/>
      <c r="E351" s="106"/>
      <c r="F351" s="58"/>
      <c r="G351" s="101"/>
      <c r="H351" s="60"/>
    </row>
    <row r="352" spans="1:8" x14ac:dyDescent="0.25">
      <c r="A352" s="102"/>
      <c r="B352" s="121"/>
      <c r="C352" s="140" t="s">
        <v>374</v>
      </c>
      <c r="D352" s="104" t="s">
        <v>190</v>
      </c>
      <c r="E352" s="106">
        <f>'Cost estimate'!E363</f>
        <v>0</v>
      </c>
      <c r="F352" s="58">
        <v>2850</v>
      </c>
      <c r="G352" s="101">
        <f ca="1">IF(TODAY()&lt;45150,F352,IF(TODAY()&lt;45515,F352*(1+Escalations!$D$3),F352*(1+Escalations!$D$3)*(1+Escalations!$D$4)))</f>
        <v>2850</v>
      </c>
      <c r="H352" s="60">
        <f t="shared" ref="H352:H357" ca="1" si="12">E352*G352</f>
        <v>0</v>
      </c>
    </row>
    <row r="353" spans="1:8" x14ac:dyDescent="0.25">
      <c r="A353" s="102"/>
      <c r="B353" s="121"/>
      <c r="C353" s="140" t="s">
        <v>375</v>
      </c>
      <c r="D353" s="104" t="s">
        <v>190</v>
      </c>
      <c r="E353" s="106">
        <f>'Cost estimate'!E364</f>
        <v>0</v>
      </c>
      <c r="F353" s="58">
        <v>4275</v>
      </c>
      <c r="G353" s="101">
        <f ca="1">IF(TODAY()&lt;45150,F353,IF(TODAY()&lt;45515,F353*(1+Escalations!$D$3),F353*(1+Escalations!$D$3)*(1+Escalations!$D$4)))</f>
        <v>4275</v>
      </c>
      <c r="H353" s="60">
        <f t="shared" ca="1" si="12"/>
        <v>0</v>
      </c>
    </row>
    <row r="354" spans="1:8" x14ac:dyDescent="0.25">
      <c r="A354" s="102"/>
      <c r="B354" s="121"/>
      <c r="C354" s="140" t="s">
        <v>376</v>
      </c>
      <c r="D354" s="104" t="s">
        <v>190</v>
      </c>
      <c r="E354" s="106">
        <f>'Cost estimate'!E365</f>
        <v>0</v>
      </c>
      <c r="F354" s="58">
        <v>6412.5</v>
      </c>
      <c r="G354" s="101">
        <f ca="1">IF(TODAY()&lt;45150,F354,IF(TODAY()&lt;45515,F354*(1+Escalations!$D$3),F354*(1+Escalations!$D$3)*(1+Escalations!$D$4)))</f>
        <v>6412.5</v>
      </c>
      <c r="H354" s="60">
        <f t="shared" ca="1" si="12"/>
        <v>0</v>
      </c>
    </row>
    <row r="355" spans="1:8" x14ac:dyDescent="0.25">
      <c r="A355" s="102"/>
      <c r="B355" s="121"/>
      <c r="C355" s="140" t="s">
        <v>377</v>
      </c>
      <c r="D355" s="104" t="s">
        <v>190</v>
      </c>
      <c r="E355" s="106">
        <f>'Cost estimate'!E366</f>
        <v>0</v>
      </c>
      <c r="F355" s="58">
        <v>9618.75</v>
      </c>
      <c r="G355" s="101">
        <f ca="1">IF(TODAY()&lt;45150,F355,IF(TODAY()&lt;45515,F355*(1+Escalations!$D$3),F355*(1+Escalations!$D$3)*(1+Escalations!$D$4)))</f>
        <v>9618.75</v>
      </c>
      <c r="H355" s="60">
        <f t="shared" ca="1" si="12"/>
        <v>0</v>
      </c>
    </row>
    <row r="356" spans="1:8" x14ac:dyDescent="0.25">
      <c r="A356" s="102"/>
      <c r="B356" s="121"/>
      <c r="C356" s="140" t="s">
        <v>378</v>
      </c>
      <c r="D356" s="104" t="s">
        <v>190</v>
      </c>
      <c r="E356" s="106">
        <f>'Cost estimate'!E367</f>
        <v>0</v>
      </c>
      <c r="F356" s="58">
        <v>13947.19</v>
      </c>
      <c r="G356" s="101">
        <f ca="1">IF(TODAY()&lt;45150,F356,IF(TODAY()&lt;45515,F356*(1+Escalations!$D$3),F356*(1+Escalations!$D$3)*(1+Escalations!$D$4)))</f>
        <v>13947.19</v>
      </c>
      <c r="H356" s="60">
        <f t="shared" ca="1" si="12"/>
        <v>0</v>
      </c>
    </row>
    <row r="357" spans="1:8" x14ac:dyDescent="0.25">
      <c r="A357" s="102"/>
      <c r="B357" s="121"/>
      <c r="C357" s="140" t="s">
        <v>371</v>
      </c>
      <c r="D357" s="104" t="s">
        <v>190</v>
      </c>
      <c r="E357" s="106">
        <f>'Cost estimate'!E368</f>
        <v>0</v>
      </c>
      <c r="F357" s="58">
        <v>20223.419999999998</v>
      </c>
      <c r="G357" s="101">
        <f ca="1">IF(TODAY()&lt;45150,F357,IF(TODAY()&lt;45515,F357*(1+Escalations!$D$3),F357*(1+Escalations!$D$3)*(1+Escalations!$D$4)))</f>
        <v>20223.419999999998</v>
      </c>
      <c r="H357" s="60">
        <f t="shared" ca="1" si="12"/>
        <v>0</v>
      </c>
    </row>
    <row r="358" spans="1:8" x14ac:dyDescent="0.25">
      <c r="A358" s="102"/>
      <c r="B358" s="121"/>
      <c r="C358" s="140"/>
      <c r="D358" s="104"/>
      <c r="E358" s="106"/>
      <c r="F358" s="58"/>
      <c r="G358" s="101"/>
      <c r="H358" s="60"/>
    </row>
    <row r="359" spans="1:8" ht="27.6" x14ac:dyDescent="0.25">
      <c r="A359" s="102"/>
      <c r="B359" s="141" t="s">
        <v>379</v>
      </c>
      <c r="C359" s="139" t="s">
        <v>380</v>
      </c>
      <c r="D359" s="104"/>
      <c r="E359" s="106"/>
      <c r="F359" s="58"/>
      <c r="G359" s="101"/>
      <c r="H359" s="60"/>
    </row>
    <row r="360" spans="1:8" x14ac:dyDescent="0.25">
      <c r="A360" s="102" t="s">
        <v>381</v>
      </c>
      <c r="B360" s="121"/>
      <c r="C360" s="143" t="s">
        <v>382</v>
      </c>
      <c r="D360" s="104"/>
      <c r="E360" s="106"/>
      <c r="F360" s="58"/>
      <c r="G360" s="101"/>
      <c r="H360" s="60"/>
    </row>
    <row r="361" spans="1:8" ht="41.4" x14ac:dyDescent="0.25">
      <c r="A361" s="102" t="s">
        <v>383</v>
      </c>
      <c r="B361" s="121"/>
      <c r="C361" s="139" t="s">
        <v>384</v>
      </c>
      <c r="D361" s="104"/>
      <c r="E361" s="106"/>
      <c r="F361" s="58"/>
      <c r="G361" s="101"/>
      <c r="H361" s="60"/>
    </row>
    <row r="362" spans="1:8" x14ac:dyDescent="0.25">
      <c r="A362" s="102"/>
      <c r="B362" s="121"/>
      <c r="C362" s="144" t="s">
        <v>385</v>
      </c>
      <c r="D362" s="104"/>
      <c r="E362" s="106"/>
      <c r="F362" s="58"/>
      <c r="G362" s="101"/>
      <c r="H362" s="60"/>
    </row>
    <row r="363" spans="1:8" x14ac:dyDescent="0.25">
      <c r="A363" s="102"/>
      <c r="B363" s="121"/>
      <c r="C363" s="140" t="s">
        <v>665</v>
      </c>
      <c r="D363" s="104" t="s">
        <v>291</v>
      </c>
      <c r="E363" s="106">
        <f>'Cost estimate'!E374</f>
        <v>0</v>
      </c>
      <c r="F363" s="58">
        <v>3550</v>
      </c>
      <c r="G363" s="101">
        <f ca="1">IF(TODAY()&lt;45150,F363,IF(TODAY()&lt;45515,F363*(1+Escalations!$D$3),F363*(1+Escalations!$D$3)*(1+Escalations!$D$4)))</f>
        <v>3550</v>
      </c>
      <c r="H363" s="60">
        <f ca="1">E363*G363</f>
        <v>0</v>
      </c>
    </row>
    <row r="364" spans="1:8" x14ac:dyDescent="0.25">
      <c r="A364" s="102"/>
      <c r="B364" s="121"/>
      <c r="C364" s="140" t="s">
        <v>386</v>
      </c>
      <c r="D364" s="104" t="s">
        <v>291</v>
      </c>
      <c r="E364" s="106">
        <f>'Cost estimate'!E375</f>
        <v>0</v>
      </c>
      <c r="F364" s="58">
        <v>5325</v>
      </c>
      <c r="G364" s="101">
        <f ca="1">IF(TODAY()&lt;45150,F364,IF(TODAY()&lt;45515,F364*(1+Escalations!$D$3),F364*(1+Escalations!$D$3)*(1+Escalations!$D$4)))</f>
        <v>5325</v>
      </c>
      <c r="H364" s="60">
        <f ca="1">E364*G364</f>
        <v>0</v>
      </c>
    </row>
    <row r="365" spans="1:8" x14ac:dyDescent="0.25">
      <c r="A365" s="102"/>
      <c r="B365" s="121"/>
      <c r="C365" s="140" t="s">
        <v>387</v>
      </c>
      <c r="D365" s="104" t="s">
        <v>291</v>
      </c>
      <c r="E365" s="106">
        <f>'Cost estimate'!E376</f>
        <v>0</v>
      </c>
      <c r="F365" s="58">
        <v>7987.5</v>
      </c>
      <c r="G365" s="101">
        <f ca="1">IF(TODAY()&lt;45150,F365,IF(TODAY()&lt;45515,F365*(1+Escalations!$D$3),F365*(1+Escalations!$D$3)*(1+Escalations!$D$4)))</f>
        <v>7987.5</v>
      </c>
      <c r="H365" s="60">
        <f ca="1">E365*G365</f>
        <v>0</v>
      </c>
    </row>
    <row r="366" spans="1:8" x14ac:dyDescent="0.25">
      <c r="A366" s="102"/>
      <c r="B366" s="121"/>
      <c r="C366" s="140" t="s">
        <v>388</v>
      </c>
      <c r="D366" s="104" t="s">
        <v>291</v>
      </c>
      <c r="E366" s="106">
        <f>'Cost estimate'!E377</f>
        <v>0</v>
      </c>
      <c r="F366" s="58">
        <v>11981.25</v>
      </c>
      <c r="G366" s="101">
        <f ca="1">IF(TODAY()&lt;45150,F366,IF(TODAY()&lt;45515,F366*(1+Escalations!$D$3),F366*(1+Escalations!$D$3)*(1+Escalations!$D$4)))</f>
        <v>11981.25</v>
      </c>
      <c r="H366" s="60">
        <f ca="1">E366*G366</f>
        <v>0</v>
      </c>
    </row>
    <row r="367" spans="1:8" x14ac:dyDescent="0.25">
      <c r="A367" s="102" t="s">
        <v>389</v>
      </c>
      <c r="B367" s="121"/>
      <c r="C367" s="144" t="s">
        <v>390</v>
      </c>
      <c r="D367" s="104"/>
      <c r="E367" s="106"/>
      <c r="F367" s="58"/>
      <c r="G367" s="101"/>
      <c r="H367" s="60"/>
    </row>
    <row r="368" spans="1:8" x14ac:dyDescent="0.25">
      <c r="A368" s="102" t="s">
        <v>391</v>
      </c>
      <c r="B368" s="121"/>
      <c r="C368" s="140" t="s">
        <v>392</v>
      </c>
      <c r="D368" s="104"/>
      <c r="E368" s="106"/>
      <c r="F368" s="58"/>
      <c r="G368" s="101"/>
      <c r="H368" s="60"/>
    </row>
    <row r="369" spans="1:8" x14ac:dyDescent="0.25">
      <c r="A369" s="102"/>
      <c r="B369" s="121"/>
      <c r="C369" s="140" t="s">
        <v>666</v>
      </c>
      <c r="D369" s="104" t="s">
        <v>291</v>
      </c>
      <c r="E369" s="106">
        <f>'Cost estimate'!E380</f>
        <v>0</v>
      </c>
      <c r="F369" s="58">
        <v>9800</v>
      </c>
      <c r="G369" s="101">
        <f ca="1">IF(TODAY()&lt;45150,F369,IF(TODAY()&lt;45515,F369*(1+Escalations!$D$3),F369*(1+Escalations!$D$3)*(1+Escalations!$D$4)))</f>
        <v>9800</v>
      </c>
      <c r="H369" s="60">
        <f t="shared" ref="H369:H394" ca="1" si="13">E369*G369</f>
        <v>0</v>
      </c>
    </row>
    <row r="370" spans="1:8" x14ac:dyDescent="0.25">
      <c r="A370" s="102"/>
      <c r="B370" s="121"/>
      <c r="C370" s="140" t="s">
        <v>667</v>
      </c>
      <c r="D370" s="104" t="s">
        <v>291</v>
      </c>
      <c r="E370" s="106">
        <f>'Cost estimate'!E381</f>
        <v>0</v>
      </c>
      <c r="F370" s="58">
        <v>11000</v>
      </c>
      <c r="G370" s="101">
        <f ca="1">IF(TODAY()&lt;45150,F370,IF(TODAY()&lt;45515,F370*(1+Escalations!$D$3),F370*(1+Escalations!$D$3)*(1+Escalations!$D$4)))</f>
        <v>11000</v>
      </c>
      <c r="H370" s="60">
        <f t="shared" ca="1" si="13"/>
        <v>0</v>
      </c>
    </row>
    <row r="371" spans="1:8" x14ac:dyDescent="0.25">
      <c r="A371" s="102"/>
      <c r="B371" s="121"/>
      <c r="C371" s="140" t="s">
        <v>668</v>
      </c>
      <c r="D371" s="104" t="s">
        <v>291</v>
      </c>
      <c r="E371" s="106">
        <f>'Cost estimate'!E382</f>
        <v>0</v>
      </c>
      <c r="F371" s="58">
        <v>12500</v>
      </c>
      <c r="G371" s="101">
        <f ca="1">IF(TODAY()&lt;45150,F371,IF(TODAY()&lt;45515,F371*(1+Escalations!$D$3),F371*(1+Escalations!$D$3)*(1+Escalations!$D$4)))</f>
        <v>12500</v>
      </c>
      <c r="H371" s="60">
        <f t="shared" ca="1" si="13"/>
        <v>0</v>
      </c>
    </row>
    <row r="372" spans="1:8" x14ac:dyDescent="0.25">
      <c r="A372" s="102"/>
      <c r="B372" s="121"/>
      <c r="C372" s="140" t="s">
        <v>669</v>
      </c>
      <c r="D372" s="104" t="s">
        <v>291</v>
      </c>
      <c r="E372" s="106">
        <f>'Cost estimate'!E383</f>
        <v>0</v>
      </c>
      <c r="F372" s="58">
        <v>13500</v>
      </c>
      <c r="G372" s="101">
        <f ca="1">IF(TODAY()&lt;45150,F372,IF(TODAY()&lt;45515,F372*(1+Escalations!$D$3),F372*(1+Escalations!$D$3)*(1+Escalations!$D$4)))</f>
        <v>13500</v>
      </c>
      <c r="H372" s="60">
        <f t="shared" ca="1" si="13"/>
        <v>0</v>
      </c>
    </row>
    <row r="373" spans="1:8" x14ac:dyDescent="0.25">
      <c r="A373" s="102"/>
      <c r="B373" s="121"/>
      <c r="C373" s="140" t="s">
        <v>670</v>
      </c>
      <c r="D373" s="104" t="s">
        <v>291</v>
      </c>
      <c r="E373" s="106">
        <f>'Cost estimate'!E384</f>
        <v>0</v>
      </c>
      <c r="F373" s="58">
        <v>15400</v>
      </c>
      <c r="G373" s="101">
        <f ca="1">IF(TODAY()&lt;45150,F373,IF(TODAY()&lt;45515,F373*(1+Escalations!$D$3),F373*(1+Escalations!$D$3)*(1+Escalations!$D$4)))</f>
        <v>15400</v>
      </c>
      <c r="H373" s="60">
        <f t="shared" ca="1" si="13"/>
        <v>0</v>
      </c>
    </row>
    <row r="374" spans="1:8" x14ac:dyDescent="0.25">
      <c r="A374" s="102"/>
      <c r="B374" s="121"/>
      <c r="C374" s="140" t="s">
        <v>671</v>
      </c>
      <c r="D374" s="104" t="s">
        <v>291</v>
      </c>
      <c r="E374" s="106">
        <f>'Cost estimate'!E385</f>
        <v>0</v>
      </c>
      <c r="F374" s="58">
        <v>26000</v>
      </c>
      <c r="G374" s="101">
        <f ca="1">IF(TODAY()&lt;45150,F374,IF(TODAY()&lt;45515,F374*(1+Escalations!$D$3),F374*(1+Escalations!$D$3)*(1+Escalations!$D$4)))</f>
        <v>26000</v>
      </c>
      <c r="H374" s="60">
        <f t="shared" ca="1" si="13"/>
        <v>0</v>
      </c>
    </row>
    <row r="375" spans="1:8" x14ac:dyDescent="0.25">
      <c r="A375" s="102"/>
      <c r="B375" s="121"/>
      <c r="C375" s="140" t="s">
        <v>672</v>
      </c>
      <c r="D375" s="104" t="s">
        <v>291</v>
      </c>
      <c r="E375" s="106">
        <f>'Cost estimate'!E386</f>
        <v>0</v>
      </c>
      <c r="F375" s="58">
        <v>40000</v>
      </c>
      <c r="G375" s="101">
        <f ca="1">IF(TODAY()&lt;45150,F375,IF(TODAY()&lt;45515,F375*(1+Escalations!$D$3),F375*(1+Escalations!$D$3)*(1+Escalations!$D$4)))</f>
        <v>40000</v>
      </c>
      <c r="H375" s="60">
        <f t="shared" ca="1" si="13"/>
        <v>0</v>
      </c>
    </row>
    <row r="376" spans="1:8" x14ac:dyDescent="0.25">
      <c r="A376" s="102"/>
      <c r="B376" s="121"/>
      <c r="C376" s="140" t="s">
        <v>673</v>
      </c>
      <c r="D376" s="104" t="s">
        <v>291</v>
      </c>
      <c r="E376" s="106">
        <f>'Cost estimate'!E388</f>
        <v>0</v>
      </c>
      <c r="F376" s="58">
        <v>9835</v>
      </c>
      <c r="G376" s="101">
        <f ca="1">IF(TODAY()&lt;45150,F376,IF(TODAY()&lt;45515,F376*(1+Escalations!$D$3),F376*(1+Escalations!$D$3)*(1+Escalations!$D$4)))</f>
        <v>9835</v>
      </c>
      <c r="H376" s="60">
        <f t="shared" ca="1" si="13"/>
        <v>0</v>
      </c>
    </row>
    <row r="377" spans="1:8" x14ac:dyDescent="0.25">
      <c r="A377" s="102"/>
      <c r="B377" s="121"/>
      <c r="C377" s="140" t="s">
        <v>674</v>
      </c>
      <c r="D377" s="104" t="s">
        <v>291</v>
      </c>
      <c r="E377" s="106">
        <f>'Cost estimate'!E389</f>
        <v>0</v>
      </c>
      <c r="F377" s="58">
        <v>11500</v>
      </c>
      <c r="G377" s="101">
        <f ca="1">IF(TODAY()&lt;45150,F377,IF(TODAY()&lt;45515,F377*(1+Escalations!$D$3),F377*(1+Escalations!$D$3)*(1+Escalations!$D$4)))</f>
        <v>11500</v>
      </c>
      <c r="H377" s="60">
        <f t="shared" ca="1" si="13"/>
        <v>0</v>
      </c>
    </row>
    <row r="378" spans="1:8" x14ac:dyDescent="0.25">
      <c r="A378" s="102"/>
      <c r="B378" s="121"/>
      <c r="C378" s="140" t="s">
        <v>675</v>
      </c>
      <c r="D378" s="104" t="s">
        <v>291</v>
      </c>
      <c r="E378" s="106">
        <f>'Cost estimate'!E390</f>
        <v>0</v>
      </c>
      <c r="F378" s="58">
        <v>12800</v>
      </c>
      <c r="G378" s="101">
        <f ca="1">IF(TODAY()&lt;45150,F378,IF(TODAY()&lt;45515,F378*(1+Escalations!$D$3),F378*(1+Escalations!$D$3)*(1+Escalations!$D$4)))</f>
        <v>12800</v>
      </c>
      <c r="H378" s="60">
        <f t="shared" ca="1" si="13"/>
        <v>0</v>
      </c>
    </row>
    <row r="379" spans="1:8" x14ac:dyDescent="0.25">
      <c r="A379" s="102"/>
      <c r="B379" s="121"/>
      <c r="C379" s="140" t="s">
        <v>676</v>
      </c>
      <c r="D379" s="104" t="s">
        <v>291</v>
      </c>
      <c r="E379" s="106">
        <f>'Cost estimate'!E391</f>
        <v>0</v>
      </c>
      <c r="F379" s="58">
        <v>15000</v>
      </c>
      <c r="G379" s="101">
        <f ca="1">IF(TODAY()&lt;45150,F379,IF(TODAY()&lt;45515,F379*(1+Escalations!$D$3),F379*(1+Escalations!$D$3)*(1+Escalations!$D$4)))</f>
        <v>15000</v>
      </c>
      <c r="H379" s="60">
        <f t="shared" ca="1" si="13"/>
        <v>0</v>
      </c>
    </row>
    <row r="380" spans="1:8" x14ac:dyDescent="0.25">
      <c r="A380" s="102"/>
      <c r="B380" s="121"/>
      <c r="C380" s="140" t="s">
        <v>677</v>
      </c>
      <c r="D380" s="104" t="s">
        <v>291</v>
      </c>
      <c r="E380" s="106">
        <f>'Cost estimate'!E392</f>
        <v>0</v>
      </c>
      <c r="F380" s="58">
        <v>17500</v>
      </c>
      <c r="G380" s="101">
        <f ca="1">IF(TODAY()&lt;45150,F380,IF(TODAY()&lt;45515,F380*(1+Escalations!$D$3),F380*(1+Escalations!$D$3)*(1+Escalations!$D$4)))</f>
        <v>17500</v>
      </c>
      <c r="H380" s="60">
        <f t="shared" ca="1" si="13"/>
        <v>0</v>
      </c>
    </row>
    <row r="381" spans="1:8" x14ac:dyDescent="0.25">
      <c r="A381" s="102"/>
      <c r="B381" s="121"/>
      <c r="C381" s="140" t="s">
        <v>678</v>
      </c>
      <c r="D381" s="104" t="s">
        <v>291</v>
      </c>
      <c r="E381" s="106">
        <f>'Cost estimate'!E393</f>
        <v>0</v>
      </c>
      <c r="F381" s="58">
        <v>28500</v>
      </c>
      <c r="G381" s="101">
        <f ca="1">IF(TODAY()&lt;45150,F381,IF(TODAY()&lt;45515,F381*(1+Escalations!$D$3),F381*(1+Escalations!$D$3)*(1+Escalations!$D$4)))</f>
        <v>28500</v>
      </c>
      <c r="H381" s="60">
        <f t="shared" ca="1" si="13"/>
        <v>0</v>
      </c>
    </row>
    <row r="382" spans="1:8" x14ac:dyDescent="0.25">
      <c r="A382" s="102"/>
      <c r="B382" s="121"/>
      <c r="C382" s="140" t="s">
        <v>679</v>
      </c>
      <c r="D382" s="104" t="s">
        <v>291</v>
      </c>
      <c r="E382" s="106">
        <f>'Cost estimate'!E394</f>
        <v>0</v>
      </c>
      <c r="F382" s="58">
        <v>45000</v>
      </c>
      <c r="G382" s="101">
        <f ca="1">IF(TODAY()&lt;45150,F382,IF(TODAY()&lt;45515,F382*(1+Escalations!$D$3),F382*(1+Escalations!$D$3)*(1+Escalations!$D$4)))</f>
        <v>45000</v>
      </c>
      <c r="H382" s="60">
        <f t="shared" ca="1" si="13"/>
        <v>0</v>
      </c>
    </row>
    <row r="383" spans="1:8" x14ac:dyDescent="0.25">
      <c r="A383" s="102"/>
      <c r="B383" s="121"/>
      <c r="C383" s="140" t="s">
        <v>680</v>
      </c>
      <c r="D383" s="104" t="s">
        <v>291</v>
      </c>
      <c r="E383" s="106">
        <f>'Cost estimate'!E396</f>
        <v>0</v>
      </c>
      <c r="F383" s="58">
        <v>8600</v>
      </c>
      <c r="G383" s="101">
        <f ca="1">IF(TODAY()&lt;45150,F383,IF(TODAY()&lt;45515,F383*(1+Escalations!$D$3),F383*(1+Escalations!$D$3)*(1+Escalations!$D$4)))</f>
        <v>8600</v>
      </c>
      <c r="H383" s="60">
        <f t="shared" ca="1" si="13"/>
        <v>0</v>
      </c>
    </row>
    <row r="384" spans="1:8" x14ac:dyDescent="0.25">
      <c r="A384" s="102"/>
      <c r="B384" s="121"/>
      <c r="C384" s="140" t="s">
        <v>681</v>
      </c>
      <c r="D384" s="104" t="s">
        <v>291</v>
      </c>
      <c r="E384" s="106">
        <f>'Cost estimate'!E397</f>
        <v>0</v>
      </c>
      <c r="F384" s="58">
        <v>11500</v>
      </c>
      <c r="G384" s="101">
        <f ca="1">IF(TODAY()&lt;45150,F384,IF(TODAY()&lt;45515,F384*(1+Escalations!$D$3),F384*(1+Escalations!$D$3)*(1+Escalations!$D$4)))</f>
        <v>11500</v>
      </c>
      <c r="H384" s="60">
        <f t="shared" ca="1" si="13"/>
        <v>0</v>
      </c>
    </row>
    <row r="385" spans="1:8" x14ac:dyDescent="0.25">
      <c r="A385" s="102"/>
      <c r="B385" s="121"/>
      <c r="C385" s="140" t="s">
        <v>682</v>
      </c>
      <c r="D385" s="104" t="s">
        <v>291</v>
      </c>
      <c r="E385" s="106">
        <f>'Cost estimate'!E398</f>
        <v>0</v>
      </c>
      <c r="F385" s="58">
        <v>13000</v>
      </c>
      <c r="G385" s="101">
        <f ca="1">IF(TODAY()&lt;45150,F385,IF(TODAY()&lt;45515,F385*(1+Escalations!$D$3),F385*(1+Escalations!$D$3)*(1+Escalations!$D$4)))</f>
        <v>13000</v>
      </c>
      <c r="H385" s="60">
        <f t="shared" ca="1" si="13"/>
        <v>0</v>
      </c>
    </row>
    <row r="386" spans="1:8" x14ac:dyDescent="0.25">
      <c r="A386" s="102"/>
      <c r="B386" s="121"/>
      <c r="C386" s="140" t="s">
        <v>683</v>
      </c>
      <c r="D386" s="104" t="s">
        <v>291</v>
      </c>
      <c r="E386" s="106">
        <f>'Cost estimate'!E399</f>
        <v>0</v>
      </c>
      <c r="F386" s="58">
        <v>17500</v>
      </c>
      <c r="G386" s="101">
        <f ca="1">IF(TODAY()&lt;45150,F386,IF(TODAY()&lt;45515,F386*(1+Escalations!$D$3),F386*(1+Escalations!$D$3)*(1+Escalations!$D$4)))</f>
        <v>17500</v>
      </c>
      <c r="H386" s="60">
        <f t="shared" ca="1" si="13"/>
        <v>0</v>
      </c>
    </row>
    <row r="387" spans="1:8" x14ac:dyDescent="0.25">
      <c r="A387" s="102"/>
      <c r="B387" s="121"/>
      <c r="C387" s="140" t="s">
        <v>684</v>
      </c>
      <c r="D387" s="104" t="s">
        <v>291</v>
      </c>
      <c r="E387" s="106">
        <f>'Cost estimate'!E400</f>
        <v>0</v>
      </c>
      <c r="F387" s="58">
        <v>18600</v>
      </c>
      <c r="G387" s="101">
        <f ca="1">IF(TODAY()&lt;45150,F387,IF(TODAY()&lt;45515,F387*(1+Escalations!$D$3),F387*(1+Escalations!$D$3)*(1+Escalations!$D$4)))</f>
        <v>18600</v>
      </c>
      <c r="H387" s="60">
        <f t="shared" ca="1" si="13"/>
        <v>0</v>
      </c>
    </row>
    <row r="388" spans="1:8" x14ac:dyDescent="0.25">
      <c r="A388" s="102"/>
      <c r="B388" s="121"/>
      <c r="C388" s="140" t="s">
        <v>685</v>
      </c>
      <c r="D388" s="104" t="s">
        <v>291</v>
      </c>
      <c r="E388" s="106">
        <f>'Cost estimate'!E401</f>
        <v>0</v>
      </c>
      <c r="F388" s="58">
        <v>32000</v>
      </c>
      <c r="G388" s="101">
        <f ca="1">IF(TODAY()&lt;45150,F388,IF(TODAY()&lt;45515,F388*(1+Escalations!$D$3),F388*(1+Escalations!$D$3)*(1+Escalations!$D$4)))</f>
        <v>32000</v>
      </c>
      <c r="H388" s="60">
        <f t="shared" ca="1" si="13"/>
        <v>0</v>
      </c>
    </row>
    <row r="389" spans="1:8" x14ac:dyDescent="0.25">
      <c r="A389" s="102"/>
      <c r="B389" s="121"/>
      <c r="C389" s="140" t="s">
        <v>686</v>
      </c>
      <c r="D389" s="104" t="s">
        <v>291</v>
      </c>
      <c r="E389" s="106">
        <f>'Cost estimate'!E402</f>
        <v>0</v>
      </c>
      <c r="F389" s="58">
        <v>42000</v>
      </c>
      <c r="G389" s="101">
        <f ca="1">IF(TODAY()&lt;45150,F389,IF(TODAY()&lt;45515,F389*(1+Escalations!$D$3),F389*(1+Escalations!$D$3)*(1+Escalations!$D$4)))</f>
        <v>42000</v>
      </c>
      <c r="H389" s="60">
        <f t="shared" ca="1" si="13"/>
        <v>0</v>
      </c>
    </row>
    <row r="390" spans="1:8" x14ac:dyDescent="0.25">
      <c r="A390" s="102"/>
      <c r="B390" s="121"/>
      <c r="C390" s="140" t="s">
        <v>687</v>
      </c>
      <c r="D390" s="104" t="s">
        <v>291</v>
      </c>
      <c r="E390" s="106">
        <f>'Cost estimate'!E404</f>
        <v>0</v>
      </c>
      <c r="F390" s="58">
        <v>8800</v>
      </c>
      <c r="G390" s="101">
        <f ca="1">IF(TODAY()&lt;45150,F390,IF(TODAY()&lt;45515,F390*(1+Escalations!$D$3),F390*(1+Escalations!$D$3)*(1+Escalations!$D$4)))</f>
        <v>8800</v>
      </c>
      <c r="H390" s="60">
        <f t="shared" ca="1" si="13"/>
        <v>0</v>
      </c>
    </row>
    <row r="391" spans="1:8" x14ac:dyDescent="0.25">
      <c r="A391" s="102"/>
      <c r="B391" s="121"/>
      <c r="C391" s="140" t="s">
        <v>688</v>
      </c>
      <c r="D391" s="104" t="s">
        <v>291</v>
      </c>
      <c r="E391" s="106">
        <f>'Cost estimate'!E405</f>
        <v>0</v>
      </c>
      <c r="F391" s="58">
        <v>9800</v>
      </c>
      <c r="G391" s="101">
        <f ca="1">IF(TODAY()&lt;45150,F391,IF(TODAY()&lt;45515,F391*(1+Escalations!$D$3),F391*(1+Escalations!$D$3)*(1+Escalations!$D$4)))</f>
        <v>9800</v>
      </c>
      <c r="H391" s="60">
        <f t="shared" ca="1" si="13"/>
        <v>0</v>
      </c>
    </row>
    <row r="392" spans="1:8" x14ac:dyDescent="0.25">
      <c r="A392" s="102"/>
      <c r="B392" s="121"/>
      <c r="C392" s="140" t="s">
        <v>689</v>
      </c>
      <c r="D392" s="104" t="s">
        <v>291</v>
      </c>
      <c r="E392" s="106">
        <f>'Cost estimate'!E406</f>
        <v>0</v>
      </c>
      <c r="F392" s="58">
        <v>11500</v>
      </c>
      <c r="G392" s="101">
        <f ca="1">IF(TODAY()&lt;45150,F392,IF(TODAY()&lt;45515,F392*(1+Escalations!$D$3),F392*(1+Escalations!$D$3)*(1+Escalations!$D$4)))</f>
        <v>11500</v>
      </c>
      <c r="H392" s="60">
        <f t="shared" ca="1" si="13"/>
        <v>0</v>
      </c>
    </row>
    <row r="393" spans="1:8" x14ac:dyDescent="0.25">
      <c r="A393" s="102"/>
      <c r="B393" s="121"/>
      <c r="C393" s="140" t="s">
        <v>690</v>
      </c>
      <c r="D393" s="104" t="s">
        <v>291</v>
      </c>
      <c r="E393" s="106">
        <f>'Cost estimate'!E407</f>
        <v>0</v>
      </c>
      <c r="F393" s="58">
        <v>17000</v>
      </c>
      <c r="G393" s="101">
        <f ca="1">IF(TODAY()&lt;45150,F393,IF(TODAY()&lt;45515,F393*(1+Escalations!$D$3),F393*(1+Escalations!$D$3)*(1+Escalations!$D$4)))</f>
        <v>17000</v>
      </c>
      <c r="H393" s="60">
        <f t="shared" ca="1" si="13"/>
        <v>0</v>
      </c>
    </row>
    <row r="394" spans="1:8" x14ac:dyDescent="0.25">
      <c r="A394" s="102"/>
      <c r="B394" s="121"/>
      <c r="C394" s="140" t="s">
        <v>691</v>
      </c>
      <c r="D394" s="104" t="s">
        <v>291</v>
      </c>
      <c r="E394" s="106">
        <f>'Cost estimate'!E408</f>
        <v>0</v>
      </c>
      <c r="F394" s="58">
        <v>18000</v>
      </c>
      <c r="G394" s="101">
        <f ca="1">IF(TODAY()&lt;45150,F394,IF(TODAY()&lt;45515,F394*(1+Escalations!$D$3),F394*(1+Escalations!$D$3)*(1+Escalations!$D$4)))</f>
        <v>18000</v>
      </c>
      <c r="H394" s="60">
        <f t="shared" ca="1" si="13"/>
        <v>0</v>
      </c>
    </row>
    <row r="395" spans="1:8" s="37" customFormat="1" ht="22.95" customHeight="1" x14ac:dyDescent="0.25">
      <c r="A395" s="341" t="s">
        <v>711</v>
      </c>
      <c r="B395" s="289"/>
      <c r="C395" s="289"/>
      <c r="D395" s="290"/>
      <c r="E395" s="291"/>
      <c r="F395" s="342"/>
      <c r="G395" s="293"/>
      <c r="H395" s="294">
        <f ca="1">SUM(H341:H394)</f>
        <v>0</v>
      </c>
    </row>
    <row r="396" spans="1:8" s="37" customFormat="1" ht="19.95" customHeight="1" x14ac:dyDescent="0.25">
      <c r="A396" s="341" t="s">
        <v>712</v>
      </c>
      <c r="B396" s="289"/>
      <c r="C396" s="289"/>
      <c r="D396" s="290"/>
      <c r="E396" s="291"/>
      <c r="F396" s="342"/>
      <c r="G396" s="293"/>
      <c r="H396" s="294">
        <f ca="1">H395</f>
        <v>0</v>
      </c>
    </row>
    <row r="397" spans="1:8" x14ac:dyDescent="0.25">
      <c r="A397" s="102"/>
      <c r="B397" s="121"/>
      <c r="C397" s="140" t="s">
        <v>692</v>
      </c>
      <c r="D397" s="104" t="s">
        <v>291</v>
      </c>
      <c r="E397" s="106">
        <f>'Cost estimate'!E409</f>
        <v>0</v>
      </c>
      <c r="F397" s="58">
        <v>28000</v>
      </c>
      <c r="G397" s="101">
        <f ca="1">IF(TODAY()&lt;45150,F397,IF(TODAY()&lt;45515,F397*(1+Escalations!$D$3),F397*(1+Escalations!$D$3)*(1+Escalations!$D$4)))</f>
        <v>28000</v>
      </c>
      <c r="H397" s="60">
        <f ca="1">E397*G397</f>
        <v>0</v>
      </c>
    </row>
    <row r="398" spans="1:8" x14ac:dyDescent="0.25">
      <c r="A398" s="102"/>
      <c r="B398" s="121"/>
      <c r="C398" s="140" t="s">
        <v>693</v>
      </c>
      <c r="D398" s="104" t="s">
        <v>291</v>
      </c>
      <c r="E398" s="106">
        <f>'Cost estimate'!E410</f>
        <v>0</v>
      </c>
      <c r="F398" s="58">
        <v>45000</v>
      </c>
      <c r="G398" s="101">
        <f ca="1">IF(TODAY()&lt;45150,F398,IF(TODAY()&lt;45515,F398*(1+Escalations!$D$3),F398*(1+Escalations!$D$3)*(1+Escalations!$D$4)))</f>
        <v>45000</v>
      </c>
      <c r="H398" s="60">
        <f ca="1">E398*G398</f>
        <v>0</v>
      </c>
    </row>
    <row r="399" spans="1:8" x14ac:dyDescent="0.25">
      <c r="A399" s="102"/>
      <c r="B399" s="121"/>
      <c r="C399" s="140"/>
      <c r="D399" s="104"/>
      <c r="E399" s="106"/>
      <c r="F399" s="58"/>
      <c r="G399" s="101"/>
      <c r="H399" s="60"/>
    </row>
    <row r="400" spans="1:8" x14ac:dyDescent="0.25">
      <c r="A400" s="102"/>
      <c r="B400" s="121"/>
      <c r="C400" s="140" t="s">
        <v>393</v>
      </c>
      <c r="D400" s="104"/>
      <c r="E400" s="106"/>
      <c r="F400" s="58"/>
      <c r="G400" s="101"/>
      <c r="H400" s="60"/>
    </row>
    <row r="401" spans="1:8" x14ac:dyDescent="0.25">
      <c r="A401" s="102"/>
      <c r="B401" s="121"/>
      <c r="C401" s="140" t="s">
        <v>394</v>
      </c>
      <c r="D401" s="104" t="s">
        <v>291</v>
      </c>
      <c r="E401" s="106">
        <f>'Cost estimate'!E414</f>
        <v>0</v>
      </c>
      <c r="F401" s="58">
        <v>3400</v>
      </c>
      <c r="G401" s="101">
        <f ca="1">IF(TODAY()&lt;45150,F401,IF(TODAY()&lt;45515,F401*(1+Escalations!$D$3),F401*(1+Escalations!$D$3)*(1+Escalations!$D$4)))</f>
        <v>3400</v>
      </c>
      <c r="H401" s="60">
        <f t="shared" ref="H401:H407" ca="1" si="14">E401*G401</f>
        <v>0</v>
      </c>
    </row>
    <row r="402" spans="1:8" x14ac:dyDescent="0.25">
      <c r="A402" s="102"/>
      <c r="B402" s="121"/>
      <c r="C402" s="140" t="s">
        <v>395</v>
      </c>
      <c r="D402" s="104" t="s">
        <v>291</v>
      </c>
      <c r="E402" s="106">
        <f>'Cost estimate'!E415</f>
        <v>0</v>
      </c>
      <c r="F402" s="58">
        <v>4200</v>
      </c>
      <c r="G402" s="101">
        <f ca="1">IF(TODAY()&lt;45150,F402,IF(TODAY()&lt;45515,F402*(1+Escalations!$D$3),F402*(1+Escalations!$D$3)*(1+Escalations!$D$4)))</f>
        <v>4200</v>
      </c>
      <c r="H402" s="60">
        <f t="shared" ca="1" si="14"/>
        <v>0</v>
      </c>
    </row>
    <row r="403" spans="1:8" x14ac:dyDescent="0.25">
      <c r="A403" s="102"/>
      <c r="B403" s="121"/>
      <c r="C403" s="140" t="s">
        <v>396</v>
      </c>
      <c r="D403" s="104" t="s">
        <v>291</v>
      </c>
      <c r="E403" s="106">
        <f>'Cost estimate'!E416</f>
        <v>0</v>
      </c>
      <c r="F403" s="58">
        <v>5200</v>
      </c>
      <c r="G403" s="101">
        <f ca="1">IF(TODAY()&lt;45150,F403,IF(TODAY()&lt;45515,F403*(1+Escalations!$D$3),F403*(1+Escalations!$D$3)*(1+Escalations!$D$4)))</f>
        <v>5200</v>
      </c>
      <c r="H403" s="60">
        <f t="shared" ca="1" si="14"/>
        <v>0</v>
      </c>
    </row>
    <row r="404" spans="1:8" x14ac:dyDescent="0.25">
      <c r="A404" s="102"/>
      <c r="B404" s="121"/>
      <c r="C404" s="140" t="s">
        <v>397</v>
      </c>
      <c r="D404" s="104" t="s">
        <v>291</v>
      </c>
      <c r="E404" s="106">
        <f>'Cost estimate'!E417</f>
        <v>0</v>
      </c>
      <c r="F404" s="58">
        <v>6000</v>
      </c>
      <c r="G404" s="101">
        <f ca="1">IF(TODAY()&lt;45150,F404,IF(TODAY()&lt;45515,F404*(1+Escalations!$D$3),F404*(1+Escalations!$D$3)*(1+Escalations!$D$4)))</f>
        <v>6000</v>
      </c>
      <c r="H404" s="60">
        <f t="shared" ca="1" si="14"/>
        <v>0</v>
      </c>
    </row>
    <row r="405" spans="1:8" x14ac:dyDescent="0.25">
      <c r="A405" s="102"/>
      <c r="B405" s="121"/>
      <c r="C405" s="140" t="s">
        <v>398</v>
      </c>
      <c r="D405" s="104" t="s">
        <v>291</v>
      </c>
      <c r="E405" s="106">
        <f>'Cost estimate'!E418</f>
        <v>0</v>
      </c>
      <c r="F405" s="58">
        <v>6800</v>
      </c>
      <c r="G405" s="101">
        <f ca="1">IF(TODAY()&lt;45150,F405,IF(TODAY()&lt;45515,F405*(1+Escalations!$D$3),F405*(1+Escalations!$D$3)*(1+Escalations!$D$4)))</f>
        <v>6800</v>
      </c>
      <c r="H405" s="60">
        <f t="shared" ca="1" si="14"/>
        <v>0</v>
      </c>
    </row>
    <row r="406" spans="1:8" x14ac:dyDescent="0.25">
      <c r="A406" s="102"/>
      <c r="B406" s="121"/>
      <c r="C406" s="140" t="s">
        <v>399</v>
      </c>
      <c r="D406" s="104" t="s">
        <v>291</v>
      </c>
      <c r="E406" s="106">
        <f>'Cost estimate'!E419</f>
        <v>0</v>
      </c>
      <c r="F406" s="58">
        <v>8500</v>
      </c>
      <c r="G406" s="101">
        <f ca="1">IF(TODAY()&lt;45150,F406,IF(TODAY()&lt;45515,F406*(1+Escalations!$D$3),F406*(1+Escalations!$D$3)*(1+Escalations!$D$4)))</f>
        <v>8500</v>
      </c>
      <c r="H406" s="60">
        <f t="shared" ca="1" si="14"/>
        <v>0</v>
      </c>
    </row>
    <row r="407" spans="1:8" x14ac:dyDescent="0.25">
      <c r="A407" s="102"/>
      <c r="B407" s="121"/>
      <c r="C407" s="140" t="s">
        <v>400</v>
      </c>
      <c r="D407" s="104" t="s">
        <v>291</v>
      </c>
      <c r="E407" s="106">
        <f>'Cost estimate'!E420</f>
        <v>0</v>
      </c>
      <c r="F407" s="58">
        <v>11000</v>
      </c>
      <c r="G407" s="101">
        <f ca="1">IF(TODAY()&lt;45150,F407,IF(TODAY()&lt;45515,F407*(1+Escalations!$D$3),F407*(1+Escalations!$D$3)*(1+Escalations!$D$4)))</f>
        <v>11000</v>
      </c>
      <c r="H407" s="60">
        <f t="shared" ca="1" si="14"/>
        <v>0</v>
      </c>
    </row>
    <row r="408" spans="1:8" x14ac:dyDescent="0.25">
      <c r="A408" s="145" t="s">
        <v>401</v>
      </c>
      <c r="B408" s="121"/>
      <c r="C408" s="146" t="s">
        <v>402</v>
      </c>
      <c r="D408" s="104"/>
      <c r="E408" s="106"/>
      <c r="F408" s="58"/>
      <c r="G408" s="101"/>
      <c r="H408" s="60"/>
    </row>
    <row r="409" spans="1:8" x14ac:dyDescent="0.25">
      <c r="A409" s="102"/>
      <c r="B409" s="121"/>
      <c r="C409" s="131" t="s">
        <v>308</v>
      </c>
      <c r="D409" s="104"/>
      <c r="E409" s="106"/>
      <c r="F409" s="58"/>
      <c r="G409" s="101"/>
      <c r="H409" s="60"/>
    </row>
    <row r="410" spans="1:8" ht="41.4" x14ac:dyDescent="0.25">
      <c r="A410" s="102" t="s">
        <v>403</v>
      </c>
      <c r="B410" s="121"/>
      <c r="C410" s="131" t="s">
        <v>404</v>
      </c>
      <c r="D410" s="104"/>
      <c r="E410" s="106"/>
      <c r="F410" s="58"/>
      <c r="G410" s="101"/>
      <c r="H410" s="60"/>
    </row>
    <row r="411" spans="1:8" x14ac:dyDescent="0.25">
      <c r="A411" s="102"/>
      <c r="B411" s="121"/>
      <c r="C411" s="146" t="s">
        <v>405</v>
      </c>
      <c r="D411" s="141"/>
      <c r="E411" s="57"/>
      <c r="F411" s="58"/>
      <c r="G411" s="101"/>
      <c r="H411" s="60"/>
    </row>
    <row r="412" spans="1:8" x14ac:dyDescent="0.25">
      <c r="A412" s="102"/>
      <c r="B412" s="121"/>
      <c r="C412" s="140" t="s">
        <v>665</v>
      </c>
      <c r="D412" s="141" t="s">
        <v>291</v>
      </c>
      <c r="E412" s="57">
        <f>'Cost estimate'!E478</f>
        <v>0</v>
      </c>
      <c r="F412" s="58">
        <v>17000</v>
      </c>
      <c r="G412" s="101">
        <f ca="1">IF(TODAY()&lt;45150,F412,IF(TODAY()&lt;45515,F412*(1+Escalations!$D$3),F412*(1+Escalations!$D$3)*(1+Escalations!$D$4)))</f>
        <v>17000</v>
      </c>
      <c r="H412" s="60">
        <f ca="1">E412*G412</f>
        <v>0</v>
      </c>
    </row>
    <row r="413" spans="1:8" x14ac:dyDescent="0.25">
      <c r="A413" s="102"/>
      <c r="B413" s="121"/>
      <c r="C413" s="140" t="s">
        <v>386</v>
      </c>
      <c r="D413" s="141" t="s">
        <v>291</v>
      </c>
      <c r="E413" s="57">
        <f>'Cost estimate'!E479</f>
        <v>0</v>
      </c>
      <c r="F413" s="58">
        <v>17000</v>
      </c>
      <c r="G413" s="101">
        <f ca="1">IF(TODAY()&lt;45150,F413,IF(TODAY()&lt;45515,F413*(1+Escalations!$D$3),F413*(1+Escalations!$D$3)*(1+Escalations!$D$4)))</f>
        <v>17000</v>
      </c>
      <c r="H413" s="60">
        <f ca="1">E413*G413</f>
        <v>0</v>
      </c>
    </row>
    <row r="414" spans="1:8" x14ac:dyDescent="0.25">
      <c r="A414" s="102"/>
      <c r="B414" s="121"/>
      <c r="C414" s="140" t="s">
        <v>387</v>
      </c>
      <c r="D414" s="141" t="s">
        <v>291</v>
      </c>
      <c r="E414" s="57">
        <f>'Cost estimate'!E480</f>
        <v>0</v>
      </c>
      <c r="F414" s="58">
        <v>18000</v>
      </c>
      <c r="G414" s="101">
        <f ca="1">IF(TODAY()&lt;45150,F414,IF(TODAY()&lt;45515,F414*(1+Escalations!$D$3),F414*(1+Escalations!$D$3)*(1+Escalations!$D$4)))</f>
        <v>18000</v>
      </c>
      <c r="H414" s="60">
        <f ca="1">E414*G414</f>
        <v>0</v>
      </c>
    </row>
    <row r="415" spans="1:8" x14ac:dyDescent="0.25">
      <c r="A415" s="102"/>
      <c r="B415" s="121"/>
      <c r="C415" s="140" t="s">
        <v>388</v>
      </c>
      <c r="D415" s="141" t="s">
        <v>291</v>
      </c>
      <c r="E415" s="57">
        <f>'Cost estimate'!E481</f>
        <v>0</v>
      </c>
      <c r="F415" s="58">
        <v>19000</v>
      </c>
      <c r="G415" s="101">
        <f ca="1">IF(TODAY()&lt;45150,F415,IF(TODAY()&lt;45515,F415*(1+Escalations!$D$3),F415*(1+Escalations!$D$3)*(1+Escalations!$D$4)))</f>
        <v>19000</v>
      </c>
      <c r="H415" s="60">
        <f ca="1">E415*G415</f>
        <v>0</v>
      </c>
    </row>
    <row r="416" spans="1:8" x14ac:dyDescent="0.25">
      <c r="A416" s="102"/>
      <c r="B416" s="121"/>
      <c r="C416" s="146" t="s">
        <v>407</v>
      </c>
      <c r="D416" s="141"/>
      <c r="E416" s="57"/>
      <c r="F416" s="58"/>
      <c r="G416" s="101"/>
      <c r="H416" s="60"/>
    </row>
    <row r="417" spans="1:8" x14ac:dyDescent="0.25">
      <c r="A417" s="102"/>
      <c r="B417" s="121"/>
      <c r="C417" s="140" t="s">
        <v>665</v>
      </c>
      <c r="D417" s="141" t="s">
        <v>291</v>
      </c>
      <c r="E417" s="57">
        <f>'Cost estimate'!E483</f>
        <v>0</v>
      </c>
      <c r="F417" s="58">
        <v>19880</v>
      </c>
      <c r="G417" s="101">
        <f ca="1">IF(TODAY()&lt;45150,F417,IF(TODAY()&lt;45515,F417*(1+Escalations!$D$3),F417*(1+Escalations!$D$3)*(1+Escalations!$D$4)))</f>
        <v>19880</v>
      </c>
      <c r="H417" s="60">
        <f ca="1">E417*G417</f>
        <v>0</v>
      </c>
    </row>
    <row r="418" spans="1:8" x14ac:dyDescent="0.25">
      <c r="A418" s="102"/>
      <c r="B418" s="121"/>
      <c r="C418" s="140" t="s">
        <v>386</v>
      </c>
      <c r="D418" s="141" t="s">
        <v>291</v>
      </c>
      <c r="E418" s="57">
        <f>'Cost estimate'!E484</f>
        <v>0</v>
      </c>
      <c r="F418" s="58">
        <v>19880</v>
      </c>
      <c r="G418" s="101">
        <f ca="1">IF(TODAY()&lt;45150,F418,IF(TODAY()&lt;45515,F418*(1+Escalations!$D$3),F418*(1+Escalations!$D$3)*(1+Escalations!$D$4)))</f>
        <v>19880</v>
      </c>
      <c r="H418" s="60">
        <f ca="1">E418*G418</f>
        <v>0</v>
      </c>
    </row>
    <row r="419" spans="1:8" x14ac:dyDescent="0.25">
      <c r="A419" s="102"/>
      <c r="B419" s="121"/>
      <c r="C419" s="140" t="s">
        <v>387</v>
      </c>
      <c r="D419" s="141" t="s">
        <v>291</v>
      </c>
      <c r="E419" s="57">
        <f>'Cost estimate'!E485</f>
        <v>0</v>
      </c>
      <c r="F419" s="58">
        <v>29600</v>
      </c>
      <c r="G419" s="101">
        <f ca="1">IF(TODAY()&lt;45150,F419,IF(TODAY()&lt;45515,F419*(1+Escalations!$D$3),F419*(1+Escalations!$D$3)*(1+Escalations!$D$4)))</f>
        <v>29600</v>
      </c>
      <c r="H419" s="60">
        <f ca="1">E419*G419</f>
        <v>0</v>
      </c>
    </row>
    <row r="420" spans="1:8" x14ac:dyDescent="0.25">
      <c r="A420" s="102"/>
      <c r="B420" s="121"/>
      <c r="C420" s="140" t="s">
        <v>388</v>
      </c>
      <c r="D420" s="141" t="s">
        <v>291</v>
      </c>
      <c r="E420" s="57">
        <f>'Cost estimate'!E486</f>
        <v>0</v>
      </c>
      <c r="F420" s="58">
        <v>38000</v>
      </c>
      <c r="G420" s="101">
        <f ca="1">IF(TODAY()&lt;45150,F420,IF(TODAY()&lt;45515,F420*(1+Escalations!$D$3),F420*(1+Escalations!$D$3)*(1+Escalations!$D$4)))</f>
        <v>38000</v>
      </c>
      <c r="H420" s="60">
        <f ca="1">E420*G420</f>
        <v>0</v>
      </c>
    </row>
    <row r="421" spans="1:8" x14ac:dyDescent="0.25">
      <c r="A421" s="102"/>
      <c r="B421" s="121"/>
      <c r="C421" s="146" t="s">
        <v>408</v>
      </c>
      <c r="D421" s="141"/>
      <c r="E421" s="57"/>
      <c r="F421" s="58"/>
      <c r="G421" s="101"/>
      <c r="H421" s="60"/>
    </row>
    <row r="422" spans="1:8" x14ac:dyDescent="0.25">
      <c r="A422" s="102"/>
      <c r="B422" s="121"/>
      <c r="C422" s="140" t="s">
        <v>665</v>
      </c>
      <c r="D422" s="141" t="s">
        <v>291</v>
      </c>
      <c r="E422" s="57">
        <f>'Cost estimate'!E488</f>
        <v>0</v>
      </c>
      <c r="F422" s="58">
        <v>25000</v>
      </c>
      <c r="G422" s="101">
        <f ca="1">IF(TODAY()&lt;45150,F422,IF(TODAY()&lt;45515,F422*(1+Escalations!$D$3),F422*(1+Escalations!$D$3)*(1+Escalations!$D$4)))</f>
        <v>25000</v>
      </c>
      <c r="H422" s="60">
        <f ca="1">E422*G422</f>
        <v>0</v>
      </c>
    </row>
    <row r="423" spans="1:8" x14ac:dyDescent="0.25">
      <c r="A423" s="102"/>
      <c r="B423" s="121"/>
      <c r="C423" s="140" t="s">
        <v>386</v>
      </c>
      <c r="D423" s="141" t="s">
        <v>291</v>
      </c>
      <c r="E423" s="57">
        <f>'Cost estimate'!E489</f>
        <v>0</v>
      </c>
      <c r="F423" s="58">
        <v>25000</v>
      </c>
      <c r="G423" s="101">
        <f ca="1">IF(TODAY()&lt;45150,F423,IF(TODAY()&lt;45515,F423*(1+Escalations!$D$3),F423*(1+Escalations!$D$3)*(1+Escalations!$D$4)))</f>
        <v>25000</v>
      </c>
      <c r="H423" s="60">
        <f ca="1">E423*G423</f>
        <v>0</v>
      </c>
    </row>
    <row r="424" spans="1:8" x14ac:dyDescent="0.25">
      <c r="A424" s="102"/>
      <c r="B424" s="121"/>
      <c r="C424" s="140" t="s">
        <v>387</v>
      </c>
      <c r="D424" s="141" t="s">
        <v>291</v>
      </c>
      <c r="E424" s="57">
        <f>'Cost estimate'!E490</f>
        <v>0</v>
      </c>
      <c r="F424" s="58">
        <v>32000</v>
      </c>
      <c r="G424" s="101">
        <f ca="1">IF(TODAY()&lt;45150,F424,IF(TODAY()&lt;45515,F424*(1+Escalations!$D$3),F424*(1+Escalations!$D$3)*(1+Escalations!$D$4)))</f>
        <v>32000</v>
      </c>
      <c r="H424" s="60">
        <f ca="1">E424*G424</f>
        <v>0</v>
      </c>
    </row>
    <row r="425" spans="1:8" x14ac:dyDescent="0.25">
      <c r="A425" s="102"/>
      <c r="B425" s="121"/>
      <c r="C425" s="140" t="s">
        <v>388</v>
      </c>
      <c r="D425" s="141" t="s">
        <v>291</v>
      </c>
      <c r="E425" s="57">
        <f>'Cost estimate'!E491</f>
        <v>0</v>
      </c>
      <c r="F425" s="58">
        <v>41000</v>
      </c>
      <c r="G425" s="101">
        <f ca="1">IF(TODAY()&lt;45150,F425,IF(TODAY()&lt;45515,F425*(1+Escalations!$D$3),F425*(1+Escalations!$D$3)*(1+Escalations!$D$4)))</f>
        <v>41000</v>
      </c>
      <c r="H425" s="60">
        <f ca="1">E425*G425</f>
        <v>0</v>
      </c>
    </row>
    <row r="426" spans="1:8" x14ac:dyDescent="0.25">
      <c r="A426" s="102"/>
      <c r="B426" s="121"/>
      <c r="C426" s="146" t="s">
        <v>409</v>
      </c>
      <c r="D426" s="141"/>
      <c r="E426" s="57"/>
      <c r="F426" s="58"/>
      <c r="G426" s="101"/>
      <c r="H426" s="60"/>
    </row>
    <row r="427" spans="1:8" x14ac:dyDescent="0.25">
      <c r="A427" s="102"/>
      <c r="B427" s="121"/>
      <c r="C427" s="140" t="s">
        <v>665</v>
      </c>
      <c r="D427" s="141" t="s">
        <v>291</v>
      </c>
      <c r="E427" s="57">
        <f>'Cost estimate'!E493</f>
        <v>0</v>
      </c>
      <c r="F427" s="58">
        <v>24000</v>
      </c>
      <c r="G427" s="101">
        <f ca="1">IF(TODAY()&lt;45150,F427,IF(TODAY()&lt;45515,F427*(1+Escalations!$D$3),F427*(1+Escalations!$D$3)*(1+Escalations!$D$4)))</f>
        <v>24000</v>
      </c>
      <c r="H427" s="60">
        <f ca="1">E427*G427</f>
        <v>0</v>
      </c>
    </row>
    <row r="428" spans="1:8" x14ac:dyDescent="0.25">
      <c r="A428" s="102"/>
      <c r="B428" s="121"/>
      <c r="C428" s="140" t="s">
        <v>386</v>
      </c>
      <c r="D428" s="141" t="s">
        <v>291</v>
      </c>
      <c r="E428" s="57">
        <f>'Cost estimate'!E494</f>
        <v>0</v>
      </c>
      <c r="F428" s="58">
        <v>24000</v>
      </c>
      <c r="G428" s="101">
        <f ca="1">IF(TODAY()&lt;45150,F428,IF(TODAY()&lt;45515,F428*(1+Escalations!$D$3),F428*(1+Escalations!$D$3)*(1+Escalations!$D$4)))</f>
        <v>24000</v>
      </c>
      <c r="H428" s="60">
        <f ca="1">E428*G428</f>
        <v>0</v>
      </c>
    </row>
    <row r="429" spans="1:8" x14ac:dyDescent="0.25">
      <c r="A429" s="102"/>
      <c r="B429" s="121"/>
      <c r="C429" s="140" t="s">
        <v>387</v>
      </c>
      <c r="D429" s="141" t="s">
        <v>291</v>
      </c>
      <c r="E429" s="57">
        <f>'Cost estimate'!E495</f>
        <v>0</v>
      </c>
      <c r="F429" s="58">
        <v>31800</v>
      </c>
      <c r="G429" s="101">
        <f ca="1">IF(TODAY()&lt;45150,F429,IF(TODAY()&lt;45515,F429*(1+Escalations!$D$3),F429*(1+Escalations!$D$3)*(1+Escalations!$D$4)))</f>
        <v>31800</v>
      </c>
      <c r="H429" s="60">
        <f ca="1">E429*G429</f>
        <v>0</v>
      </c>
    </row>
    <row r="430" spans="1:8" x14ac:dyDescent="0.25">
      <c r="A430" s="102"/>
      <c r="B430" s="121"/>
      <c r="C430" s="140" t="s">
        <v>388</v>
      </c>
      <c r="D430" s="141" t="s">
        <v>291</v>
      </c>
      <c r="E430" s="57">
        <f>'Cost estimate'!E496</f>
        <v>0</v>
      </c>
      <c r="F430" s="58">
        <v>43000</v>
      </c>
      <c r="G430" s="101">
        <f ca="1">IF(TODAY()&lt;45150,F430,IF(TODAY()&lt;45515,F430*(1+Escalations!$D$3),F430*(1+Escalations!$D$3)*(1+Escalations!$D$4)))</f>
        <v>43000</v>
      </c>
      <c r="H430" s="60">
        <f ca="1">E430*G430</f>
        <v>0</v>
      </c>
    </row>
    <row r="431" spans="1:8" x14ac:dyDescent="0.25">
      <c r="A431" s="102"/>
      <c r="B431" s="121"/>
      <c r="C431" s="146" t="s">
        <v>410</v>
      </c>
      <c r="D431" s="141"/>
      <c r="E431" s="57"/>
      <c r="F431" s="58"/>
      <c r="G431" s="101"/>
      <c r="H431" s="60"/>
    </row>
    <row r="432" spans="1:8" x14ac:dyDescent="0.25">
      <c r="A432" s="102"/>
      <c r="B432" s="121"/>
      <c r="C432" s="140" t="s">
        <v>665</v>
      </c>
      <c r="D432" s="141" t="s">
        <v>291</v>
      </c>
      <c r="E432" s="57">
        <f>'Cost estimate'!E498</f>
        <v>0</v>
      </c>
      <c r="F432" s="58">
        <v>34000</v>
      </c>
      <c r="G432" s="101">
        <f ca="1">IF(TODAY()&lt;45150,F432,IF(TODAY()&lt;45515,F432*(1+Escalations!$D$3),F432*(1+Escalations!$D$3)*(1+Escalations!$D$4)))</f>
        <v>34000</v>
      </c>
      <c r="H432" s="60">
        <f ca="1">E432*G432</f>
        <v>0</v>
      </c>
    </row>
    <row r="433" spans="1:8" x14ac:dyDescent="0.25">
      <c r="A433" s="102"/>
      <c r="B433" s="121"/>
      <c r="C433" s="140" t="s">
        <v>386</v>
      </c>
      <c r="D433" s="141" t="s">
        <v>291</v>
      </c>
      <c r="E433" s="57">
        <f>'Cost estimate'!E499</f>
        <v>0</v>
      </c>
      <c r="F433" s="58">
        <v>36900</v>
      </c>
      <c r="G433" s="101">
        <f ca="1">IF(TODAY()&lt;45150,F433,IF(TODAY()&lt;45515,F433*(1+Escalations!$D$3),F433*(1+Escalations!$D$3)*(1+Escalations!$D$4)))</f>
        <v>36900</v>
      </c>
      <c r="H433" s="60">
        <f ca="1">E433*G433</f>
        <v>0</v>
      </c>
    </row>
    <row r="434" spans="1:8" x14ac:dyDescent="0.25">
      <c r="A434" s="102"/>
      <c r="B434" s="121"/>
      <c r="C434" s="140" t="s">
        <v>387</v>
      </c>
      <c r="D434" s="141" t="s">
        <v>291</v>
      </c>
      <c r="E434" s="57">
        <f>'Cost estimate'!E500</f>
        <v>0</v>
      </c>
      <c r="F434" s="58">
        <v>45000</v>
      </c>
      <c r="G434" s="101">
        <f ca="1">IF(TODAY()&lt;45150,F434,IF(TODAY()&lt;45515,F434*(1+Escalations!$D$3),F434*(1+Escalations!$D$3)*(1+Escalations!$D$4)))</f>
        <v>45000</v>
      </c>
      <c r="H434" s="60">
        <f ca="1">E434*G434</f>
        <v>0</v>
      </c>
    </row>
    <row r="435" spans="1:8" x14ac:dyDescent="0.25">
      <c r="A435" s="102"/>
      <c r="B435" s="121"/>
      <c r="C435" s="140" t="s">
        <v>388</v>
      </c>
      <c r="D435" s="141" t="s">
        <v>291</v>
      </c>
      <c r="E435" s="57">
        <f>'Cost estimate'!E501</f>
        <v>0</v>
      </c>
      <c r="F435" s="58">
        <v>45000</v>
      </c>
      <c r="G435" s="101">
        <f ca="1">IF(TODAY()&lt;45150,F435,IF(TODAY()&lt;45515,F435*(1+Escalations!$D$3),F435*(1+Escalations!$D$3)*(1+Escalations!$D$4)))</f>
        <v>45000</v>
      </c>
      <c r="H435" s="60">
        <f ca="1">E435*G435</f>
        <v>0</v>
      </c>
    </row>
    <row r="436" spans="1:8" ht="96.6" x14ac:dyDescent="0.25">
      <c r="A436" s="145" t="s">
        <v>411</v>
      </c>
      <c r="B436" s="147" t="s">
        <v>412</v>
      </c>
      <c r="C436" s="148" t="s">
        <v>413</v>
      </c>
      <c r="D436" s="149"/>
      <c r="E436" s="227"/>
      <c r="F436" s="58"/>
      <c r="G436" s="101"/>
      <c r="H436" s="60"/>
    </row>
    <row r="437" spans="1:8" x14ac:dyDescent="0.25">
      <c r="A437" s="102"/>
      <c r="B437" s="81"/>
      <c r="C437" s="140" t="s">
        <v>414</v>
      </c>
      <c r="D437" s="141" t="s">
        <v>291</v>
      </c>
      <c r="E437" s="57">
        <f>'Cost estimate'!E503</f>
        <v>0</v>
      </c>
      <c r="F437" s="58">
        <v>98000</v>
      </c>
      <c r="G437" s="101">
        <f ca="1">IF(TODAY()&lt;45150,F437,IF(TODAY()&lt;45515,F437*(1+Escalations!$D$3),F437*(1+Escalations!$D$3)*(1+Escalations!$D$4)))</f>
        <v>98000</v>
      </c>
      <c r="H437" s="60">
        <f ca="1">E437*G437</f>
        <v>0</v>
      </c>
    </row>
    <row r="438" spans="1:8" x14ac:dyDescent="0.25">
      <c r="A438" s="102"/>
      <c r="B438" s="81"/>
      <c r="C438" s="140" t="s">
        <v>415</v>
      </c>
      <c r="D438" s="141" t="s">
        <v>291</v>
      </c>
      <c r="E438" s="57">
        <f>'Cost estimate'!E504</f>
        <v>0</v>
      </c>
      <c r="F438" s="58">
        <v>120000</v>
      </c>
      <c r="G438" s="101">
        <f ca="1">IF(TODAY()&lt;45150,F438,IF(TODAY()&lt;45515,F438*(1+Escalations!$D$3),F438*(1+Escalations!$D$3)*(1+Escalations!$D$4)))</f>
        <v>120000</v>
      </c>
      <c r="H438" s="60">
        <f ca="1">E438*G438</f>
        <v>0</v>
      </c>
    </row>
    <row r="439" spans="1:8" x14ac:dyDescent="0.25">
      <c r="A439" s="102"/>
      <c r="B439" s="81"/>
      <c r="C439" s="140" t="s">
        <v>416</v>
      </c>
      <c r="D439" s="141" t="s">
        <v>291</v>
      </c>
      <c r="E439" s="57">
        <f>'Cost estimate'!E505</f>
        <v>9</v>
      </c>
      <c r="F439" s="58">
        <v>180000</v>
      </c>
      <c r="G439" s="101">
        <f ca="1">IF(TODAY()&lt;45150,F439,IF(TODAY()&lt;45515,F439*(1+Escalations!$D$3),F439*(1+Escalations!$D$3)*(1+Escalations!$D$4)))</f>
        <v>180000</v>
      </c>
      <c r="H439" s="60">
        <f ca="1">E439*G439</f>
        <v>1620000</v>
      </c>
    </row>
    <row r="440" spans="1:8" x14ac:dyDescent="0.25">
      <c r="A440" s="102"/>
      <c r="B440" s="81"/>
      <c r="C440" s="140" t="s">
        <v>417</v>
      </c>
      <c r="D440" s="141" t="s">
        <v>291</v>
      </c>
      <c r="E440" s="57">
        <f>'Cost estimate'!E506</f>
        <v>0</v>
      </c>
      <c r="F440" s="58">
        <v>230000</v>
      </c>
      <c r="G440" s="101">
        <f ca="1">IF(TODAY()&lt;45150,F440,IF(TODAY()&lt;45515,F440*(1+Escalations!$D$3),F440*(1+Escalations!$D$3)*(1+Escalations!$D$4)))</f>
        <v>230000</v>
      </c>
      <c r="H440" s="60">
        <f ca="1">E440*G440</f>
        <v>0</v>
      </c>
    </row>
    <row r="441" spans="1:8" x14ac:dyDescent="0.25">
      <c r="A441" s="102"/>
      <c r="B441" s="81"/>
      <c r="C441" s="140" t="s">
        <v>418</v>
      </c>
      <c r="D441" s="141" t="s">
        <v>291</v>
      </c>
      <c r="E441" s="57">
        <f>'Cost estimate'!E507</f>
        <v>0</v>
      </c>
      <c r="F441" s="58">
        <v>320000</v>
      </c>
      <c r="G441" s="101">
        <f ca="1">IF(TODAY()&lt;45150,F441,IF(TODAY()&lt;45515,F441*(1+Escalations!$D$3),F441*(1+Escalations!$D$3)*(1+Escalations!$D$4)))</f>
        <v>320000</v>
      </c>
      <c r="H441" s="60">
        <f ca="1">E441*G441</f>
        <v>0</v>
      </c>
    </row>
    <row r="442" spans="1:8" x14ac:dyDescent="0.25">
      <c r="A442" s="102"/>
      <c r="B442" s="121"/>
      <c r="C442" s="65"/>
      <c r="D442" s="104"/>
      <c r="E442" s="176"/>
      <c r="F442" s="58"/>
      <c r="G442" s="101"/>
      <c r="H442" s="60"/>
    </row>
    <row r="443" spans="1:8" s="11" customFormat="1" ht="69" x14ac:dyDescent="0.3">
      <c r="A443" s="120" t="s">
        <v>419</v>
      </c>
      <c r="B443" s="103"/>
      <c r="C443" s="66" t="s">
        <v>420</v>
      </c>
      <c r="D443" s="81"/>
      <c r="E443" s="57"/>
      <c r="F443" s="58"/>
      <c r="G443" s="101"/>
      <c r="H443" s="60"/>
    </row>
    <row r="444" spans="1:8" x14ac:dyDescent="0.25">
      <c r="A444" s="102" t="s">
        <v>421</v>
      </c>
      <c r="B444" s="121"/>
      <c r="C444" s="110" t="s">
        <v>422</v>
      </c>
      <c r="D444" s="104"/>
      <c r="E444" s="119"/>
      <c r="F444" s="58"/>
      <c r="G444" s="101"/>
      <c r="H444" s="60"/>
    </row>
    <row r="445" spans="1:8" x14ac:dyDescent="0.25">
      <c r="A445" s="102"/>
      <c r="B445" s="121"/>
      <c r="C445" s="110"/>
      <c r="D445" s="104"/>
      <c r="E445" s="119"/>
      <c r="F445" s="58"/>
      <c r="G445" s="101"/>
      <c r="H445" s="60"/>
    </row>
    <row r="446" spans="1:8" x14ac:dyDescent="0.25">
      <c r="A446" s="102"/>
      <c r="B446" s="121"/>
      <c r="C446" s="69" t="s">
        <v>316</v>
      </c>
      <c r="D446" s="104" t="s">
        <v>190</v>
      </c>
      <c r="E446" s="106">
        <f>'Cost estimate'!E512</f>
        <v>0</v>
      </c>
      <c r="F446" s="58">
        <v>3000</v>
      </c>
      <c r="G446" s="101">
        <f ca="1">IF(TODAY()&lt;45150,F446,IF(TODAY()&lt;45515,F446*(1+Escalations!$D$3),F446*(1+Escalations!$D$3)*(1+Escalations!$D$4)))</f>
        <v>3000</v>
      </c>
      <c r="H446" s="60">
        <f t="shared" ref="H446:H452" ca="1" si="15">E446*G446</f>
        <v>0</v>
      </c>
    </row>
    <row r="447" spans="1:8" x14ac:dyDescent="0.25">
      <c r="A447" s="102"/>
      <c r="B447" s="121"/>
      <c r="C447" s="69" t="s">
        <v>317</v>
      </c>
      <c r="D447" s="104" t="s">
        <v>190</v>
      </c>
      <c r="E447" s="106">
        <f>'Cost estimate'!E513</f>
        <v>0</v>
      </c>
      <c r="F447" s="58">
        <v>3500</v>
      </c>
      <c r="G447" s="101">
        <f ca="1">IF(TODAY()&lt;45150,F447,IF(TODAY()&lt;45515,F447*(1+Escalations!$D$3),F447*(1+Escalations!$D$3)*(1+Escalations!$D$4)))</f>
        <v>3500</v>
      </c>
      <c r="H447" s="60">
        <f t="shared" ca="1" si="15"/>
        <v>0</v>
      </c>
    </row>
    <row r="448" spans="1:8" x14ac:dyDescent="0.25">
      <c r="A448" s="102"/>
      <c r="B448" s="121"/>
      <c r="C448" s="69" t="s">
        <v>318</v>
      </c>
      <c r="D448" s="104" t="s">
        <v>190</v>
      </c>
      <c r="E448" s="106">
        <f>'Cost estimate'!E514</f>
        <v>0</v>
      </c>
      <c r="F448" s="58">
        <v>3850</v>
      </c>
      <c r="G448" s="101">
        <f ca="1">IF(TODAY()&lt;45150,F448,IF(TODAY()&lt;45515,F448*(1+Escalations!$D$3),F448*(1+Escalations!$D$3)*(1+Escalations!$D$4)))</f>
        <v>3850</v>
      </c>
      <c r="H448" s="60">
        <f t="shared" ca="1" si="15"/>
        <v>0</v>
      </c>
    </row>
    <row r="449" spans="1:8" x14ac:dyDescent="0.25">
      <c r="A449" s="102"/>
      <c r="B449" s="121"/>
      <c r="C449" s="69" t="s">
        <v>319</v>
      </c>
      <c r="D449" s="104" t="s">
        <v>190</v>
      </c>
      <c r="E449" s="106">
        <f>'Cost estimate'!E515</f>
        <v>0</v>
      </c>
      <c r="F449" s="58">
        <v>4500</v>
      </c>
      <c r="G449" s="101">
        <f ca="1">IF(TODAY()&lt;45150,F449,IF(TODAY()&lt;45515,F449*(1+Escalations!$D$3),F449*(1+Escalations!$D$3)*(1+Escalations!$D$4)))</f>
        <v>4500</v>
      </c>
      <c r="H449" s="60">
        <f t="shared" ca="1" si="15"/>
        <v>0</v>
      </c>
    </row>
    <row r="450" spans="1:8" x14ac:dyDescent="0.25">
      <c r="A450" s="102"/>
      <c r="B450" s="121"/>
      <c r="C450" s="69" t="s">
        <v>320</v>
      </c>
      <c r="D450" s="104" t="s">
        <v>190</v>
      </c>
      <c r="E450" s="106">
        <f>'Cost estimate'!E516</f>
        <v>0</v>
      </c>
      <c r="F450" s="58">
        <v>5000</v>
      </c>
      <c r="G450" s="101">
        <f ca="1">IF(TODAY()&lt;45150,F450,IF(TODAY()&lt;45515,F450*(1+Escalations!$D$3),F450*(1+Escalations!$D$3)*(1+Escalations!$D$4)))</f>
        <v>5000</v>
      </c>
      <c r="H450" s="60">
        <f t="shared" ca="1" si="15"/>
        <v>0</v>
      </c>
    </row>
    <row r="451" spans="1:8" x14ac:dyDescent="0.25">
      <c r="A451" s="102"/>
      <c r="B451" s="121"/>
      <c r="C451" s="69" t="s">
        <v>321</v>
      </c>
      <c r="D451" s="104" t="s">
        <v>190</v>
      </c>
      <c r="E451" s="106">
        <f>'Cost estimate'!E517</f>
        <v>0</v>
      </c>
      <c r="F451" s="58">
        <v>6000</v>
      </c>
      <c r="G451" s="101">
        <f ca="1">IF(TODAY()&lt;45150,F451,IF(TODAY()&lt;45515,F451*(1+Escalations!$D$3),F451*(1+Escalations!$D$3)*(1+Escalations!$D$4)))</f>
        <v>6000</v>
      </c>
      <c r="H451" s="60">
        <f t="shared" ca="1" si="15"/>
        <v>0</v>
      </c>
    </row>
    <row r="452" spans="1:8" x14ac:dyDescent="0.25">
      <c r="A452" s="102"/>
      <c r="B452" s="121"/>
      <c r="C452" s="69" t="s">
        <v>322</v>
      </c>
      <c r="D452" s="104" t="s">
        <v>190</v>
      </c>
      <c r="E452" s="106">
        <f>'Cost estimate'!E518</f>
        <v>0</v>
      </c>
      <c r="F452" s="58">
        <v>7200</v>
      </c>
      <c r="G452" s="101">
        <f ca="1">IF(TODAY()&lt;45150,F452,IF(TODAY()&lt;45515,F452*(1+Escalations!$D$3),F452*(1+Escalations!$D$3)*(1+Escalations!$D$4)))</f>
        <v>7200</v>
      </c>
      <c r="H452" s="60">
        <f t="shared" ca="1" si="15"/>
        <v>0</v>
      </c>
    </row>
    <row r="453" spans="1:8" s="37" customFormat="1" ht="22.95" customHeight="1" x14ac:dyDescent="0.25">
      <c r="A453" s="341" t="s">
        <v>711</v>
      </c>
      <c r="B453" s="289"/>
      <c r="C453" s="289"/>
      <c r="D453" s="290"/>
      <c r="E453" s="291"/>
      <c r="F453" s="342"/>
      <c r="G453" s="293"/>
      <c r="H453" s="294">
        <f ca="1">SUM(H396:H452)</f>
        <v>1620000</v>
      </c>
    </row>
    <row r="454" spans="1:8" s="37" customFormat="1" ht="19.95" customHeight="1" x14ac:dyDescent="0.25">
      <c r="A454" s="341" t="s">
        <v>712</v>
      </c>
      <c r="B454" s="289"/>
      <c r="C454" s="289"/>
      <c r="D454" s="290"/>
      <c r="E454" s="291"/>
      <c r="F454" s="342"/>
      <c r="G454" s="293"/>
      <c r="H454" s="294">
        <f ca="1">H453</f>
        <v>1620000</v>
      </c>
    </row>
    <row r="455" spans="1:8" x14ac:dyDescent="0.25">
      <c r="A455" s="102"/>
      <c r="B455" s="121"/>
      <c r="C455" s="69" t="s">
        <v>423</v>
      </c>
      <c r="D455" s="104" t="s">
        <v>190</v>
      </c>
      <c r="E455" s="106">
        <f>'Cost estimate'!E519</f>
        <v>0</v>
      </c>
      <c r="F455" s="58">
        <v>8640</v>
      </c>
      <c r="G455" s="101">
        <f ca="1">IF(TODAY()&lt;45150,F455,IF(TODAY()&lt;45515,F455*(1+Escalations!$D$3),F455*(1+Escalations!$D$3)*(1+Escalations!$D$4)))</f>
        <v>8640</v>
      </c>
      <c r="H455" s="60">
        <f t="shared" ref="H455:H462" ca="1" si="16">E455*G455</f>
        <v>0</v>
      </c>
    </row>
    <row r="456" spans="1:8" x14ac:dyDescent="0.25">
      <c r="A456" s="102"/>
      <c r="B456" s="121"/>
      <c r="C456" s="69" t="s">
        <v>324</v>
      </c>
      <c r="D456" s="104" t="s">
        <v>190</v>
      </c>
      <c r="E456" s="106">
        <f>'Cost estimate'!E520</f>
        <v>0</v>
      </c>
      <c r="F456" s="58">
        <v>12960</v>
      </c>
      <c r="G456" s="101">
        <f ca="1">IF(TODAY()&lt;45150,F456,IF(TODAY()&lt;45515,F456*(1+Escalations!$D$3),F456*(1+Escalations!$D$3)*(1+Escalations!$D$4)))</f>
        <v>12960</v>
      </c>
      <c r="H456" s="60">
        <f t="shared" ca="1" si="16"/>
        <v>0</v>
      </c>
    </row>
    <row r="457" spans="1:8" x14ac:dyDescent="0.25">
      <c r="A457" s="102"/>
      <c r="B457" s="121"/>
      <c r="C457" s="69" t="s">
        <v>330</v>
      </c>
      <c r="D457" s="104" t="s">
        <v>190</v>
      </c>
      <c r="E457" s="106">
        <f>'Cost estimate'!E521</f>
        <v>0</v>
      </c>
      <c r="F457" s="58">
        <v>15552</v>
      </c>
      <c r="G457" s="101">
        <f ca="1">IF(TODAY()&lt;45150,F457,IF(TODAY()&lt;45515,F457*(1+Escalations!$D$3),F457*(1+Escalations!$D$3)*(1+Escalations!$D$4)))</f>
        <v>15552</v>
      </c>
      <c r="H457" s="60">
        <f t="shared" ca="1" si="16"/>
        <v>0</v>
      </c>
    </row>
    <row r="458" spans="1:8" x14ac:dyDescent="0.25">
      <c r="A458" s="102"/>
      <c r="B458" s="121"/>
      <c r="C458" s="69" t="s">
        <v>331</v>
      </c>
      <c r="D458" s="104" t="s">
        <v>190</v>
      </c>
      <c r="E458" s="106">
        <f>'Cost estimate'!E522</f>
        <v>0</v>
      </c>
      <c r="F458" s="58">
        <v>18662.400000000001</v>
      </c>
      <c r="G458" s="101">
        <f ca="1">IF(TODAY()&lt;45150,F458,IF(TODAY()&lt;45515,F458*(1+Escalations!$D$3),F458*(1+Escalations!$D$3)*(1+Escalations!$D$4)))</f>
        <v>18662.400000000001</v>
      </c>
      <c r="H458" s="60">
        <f t="shared" ca="1" si="16"/>
        <v>0</v>
      </c>
    </row>
    <row r="459" spans="1:8" x14ac:dyDescent="0.25">
      <c r="A459" s="102"/>
      <c r="B459" s="121"/>
      <c r="C459" s="69" t="s">
        <v>332</v>
      </c>
      <c r="D459" s="104" t="s">
        <v>190</v>
      </c>
      <c r="E459" s="106">
        <f>'Cost estimate'!E523</f>
        <v>0</v>
      </c>
      <c r="F459" s="58">
        <v>21499.08</v>
      </c>
      <c r="G459" s="101">
        <f ca="1">IF(TODAY()&lt;45150,F459,IF(TODAY()&lt;45515,F459*(1+Escalations!$D$3),F459*(1+Escalations!$D$3)*(1+Escalations!$D$4)))</f>
        <v>21499.08</v>
      </c>
      <c r="H459" s="60">
        <f t="shared" ca="1" si="16"/>
        <v>0</v>
      </c>
    </row>
    <row r="460" spans="1:8" x14ac:dyDescent="0.25">
      <c r="A460" s="102"/>
      <c r="B460" s="121"/>
      <c r="C460" s="69" t="s">
        <v>333</v>
      </c>
      <c r="D460" s="104" t="s">
        <v>190</v>
      </c>
      <c r="E460" s="106">
        <f>'Cost estimate'!E524</f>
        <v>0</v>
      </c>
      <c r="F460" s="58">
        <v>25798.9</v>
      </c>
      <c r="G460" s="101">
        <f ca="1">IF(TODAY()&lt;45150,F460,IF(TODAY()&lt;45515,F460*(1+Escalations!$D$3),F460*(1+Escalations!$D$3)*(1+Escalations!$D$4)))</f>
        <v>25798.9</v>
      </c>
      <c r="H460" s="60">
        <f t="shared" ca="1" si="16"/>
        <v>0</v>
      </c>
    </row>
    <row r="461" spans="1:8" x14ac:dyDescent="0.25">
      <c r="A461" s="102"/>
      <c r="B461" s="121"/>
      <c r="C461" s="69" t="s">
        <v>334</v>
      </c>
      <c r="D461" s="104" t="s">
        <v>190</v>
      </c>
      <c r="E461" s="106">
        <f>'Cost estimate'!E525</f>
        <v>0</v>
      </c>
      <c r="F461" s="58">
        <v>37150.42</v>
      </c>
      <c r="G461" s="101">
        <f ca="1">IF(TODAY()&lt;45150,F461,IF(TODAY()&lt;45515,F461*(1+Escalations!$D$3),F461*(1+Escalations!$D$3)*(1+Escalations!$D$4)))</f>
        <v>37150.42</v>
      </c>
      <c r="H461" s="60">
        <f t="shared" ca="1" si="16"/>
        <v>0</v>
      </c>
    </row>
    <row r="462" spans="1:8" x14ac:dyDescent="0.25">
      <c r="A462" s="102" t="s">
        <v>424</v>
      </c>
      <c r="B462" s="121"/>
      <c r="C462" s="70" t="s">
        <v>425</v>
      </c>
      <c r="D462" s="104" t="s">
        <v>190</v>
      </c>
      <c r="E462" s="106">
        <f>'Cost estimate'!E526</f>
        <v>50</v>
      </c>
      <c r="F462" s="58">
        <v>1500</v>
      </c>
      <c r="G462" s="101">
        <f ca="1">IF(TODAY()&lt;45150,F462,IF(TODAY()&lt;45515,F462*(1+Escalations!$D$3),F462*(1+Escalations!$D$3)*(1+Escalations!$D$4)))</f>
        <v>1500</v>
      </c>
      <c r="H462" s="60">
        <f t="shared" ca="1" si="16"/>
        <v>75000</v>
      </c>
    </row>
    <row r="463" spans="1:8" x14ac:dyDescent="0.25">
      <c r="A463" s="102"/>
      <c r="B463" s="121"/>
      <c r="C463" s="69"/>
      <c r="D463" s="104"/>
      <c r="E463" s="106"/>
      <c r="F463" s="58"/>
      <c r="G463" s="101"/>
      <c r="H463" s="60"/>
    </row>
    <row r="464" spans="1:8" x14ac:dyDescent="0.25">
      <c r="A464" s="150" t="s">
        <v>426</v>
      </c>
      <c r="B464" s="103" t="s">
        <v>427</v>
      </c>
      <c r="C464" s="110" t="s">
        <v>428</v>
      </c>
      <c r="D464" s="104"/>
      <c r="E464" s="106"/>
      <c r="F464" s="58"/>
      <c r="G464" s="101"/>
      <c r="H464" s="60"/>
    </row>
    <row r="465" spans="1:8" ht="27.6" x14ac:dyDescent="0.25">
      <c r="A465" s="102" t="s">
        <v>429</v>
      </c>
      <c r="B465" s="103"/>
      <c r="C465" s="70" t="s">
        <v>430</v>
      </c>
      <c r="D465" s="104"/>
      <c r="E465" s="106"/>
      <c r="F465" s="58"/>
      <c r="G465" s="101"/>
      <c r="H465" s="60"/>
    </row>
    <row r="466" spans="1:8" x14ac:dyDescent="0.25">
      <c r="A466" s="102"/>
      <c r="B466" s="103"/>
      <c r="C466" s="69" t="s">
        <v>431</v>
      </c>
      <c r="D466" s="104" t="s">
        <v>250</v>
      </c>
      <c r="E466" s="106">
        <f>'Cost estimate'!E560</f>
        <v>0</v>
      </c>
      <c r="F466" s="58">
        <v>11500</v>
      </c>
      <c r="G466" s="108">
        <f ca="1">IF(TODAY()&lt;45150,F466,IF(TODAY()&lt;45515,F466*(1+Escalations!$D$3),F466*(1+Escalations!$D$3)*(1+Escalations!$D$4)))</f>
        <v>11500</v>
      </c>
      <c r="H466" s="60">
        <f ca="1">E466*G466</f>
        <v>0</v>
      </c>
    </row>
    <row r="467" spans="1:8" x14ac:dyDescent="0.25">
      <c r="A467" s="102"/>
      <c r="B467" s="103"/>
      <c r="C467" s="69" t="s">
        <v>432</v>
      </c>
      <c r="D467" s="104" t="s">
        <v>250</v>
      </c>
      <c r="E467" s="106">
        <f>'Cost estimate'!E561</f>
        <v>0</v>
      </c>
      <c r="F467" s="58">
        <v>18000</v>
      </c>
      <c r="G467" s="108">
        <f ca="1">IF(TODAY()&lt;45150,F467,IF(TODAY()&lt;45515,F467*(1+Escalations!$D$3),F467*(1+Escalations!$D$3)*(1+Escalations!$D$4)))</f>
        <v>18000</v>
      </c>
      <c r="H467" s="60">
        <f ca="1">E467*G467</f>
        <v>0</v>
      </c>
    </row>
    <row r="468" spans="1:8" x14ac:dyDescent="0.25">
      <c r="A468" s="102"/>
      <c r="B468" s="103"/>
      <c r="C468" s="69"/>
      <c r="D468" s="104"/>
      <c r="E468" s="106"/>
      <c r="F468" s="58"/>
      <c r="G468" s="108"/>
      <c r="H468" s="60"/>
    </row>
    <row r="469" spans="1:8" ht="27.6" x14ac:dyDescent="0.25">
      <c r="A469" s="102" t="s">
        <v>433</v>
      </c>
      <c r="B469" s="103"/>
      <c r="C469" s="70" t="s">
        <v>434</v>
      </c>
      <c r="D469" s="104"/>
      <c r="E469" s="106"/>
      <c r="F469" s="58"/>
      <c r="G469" s="101"/>
      <c r="H469" s="60"/>
    </row>
    <row r="470" spans="1:8" x14ac:dyDescent="0.25">
      <c r="A470" s="102"/>
      <c r="B470" s="103"/>
      <c r="C470" s="69" t="s">
        <v>431</v>
      </c>
      <c r="D470" s="104" t="s">
        <v>250</v>
      </c>
      <c r="E470" s="106">
        <f>'Cost estimate'!E564</f>
        <v>0</v>
      </c>
      <c r="F470" s="58">
        <v>18000</v>
      </c>
      <c r="G470" s="108">
        <f ca="1">IF(TODAY()&lt;45150,F470,IF(TODAY()&lt;45515,F470*(1+Escalations!$D$3),F470*(1+Escalations!$D$3)*(1+Escalations!$D$4)))</f>
        <v>18000</v>
      </c>
      <c r="H470" s="60">
        <f ca="1">E470*G470</f>
        <v>0</v>
      </c>
    </row>
    <row r="471" spans="1:8" x14ac:dyDescent="0.25">
      <c r="A471" s="102"/>
      <c r="B471" s="103"/>
      <c r="C471" s="69" t="s">
        <v>435</v>
      </c>
      <c r="D471" s="104" t="s">
        <v>250</v>
      </c>
      <c r="E471" s="106">
        <f>'Cost estimate'!E565</f>
        <v>0</v>
      </c>
      <c r="F471" s="58">
        <v>24000</v>
      </c>
      <c r="G471" s="108">
        <f ca="1">IF(TODAY()&lt;45150,F471,IF(TODAY()&lt;45515,F471*(1+Escalations!$D$3),F471*(1+Escalations!$D$3)*(1+Escalations!$D$4)))</f>
        <v>24000</v>
      </c>
      <c r="H471" s="60">
        <f ca="1">E471*G471</f>
        <v>0</v>
      </c>
    </row>
    <row r="472" spans="1:8" x14ac:dyDescent="0.25">
      <c r="A472" s="102"/>
      <c r="B472" s="103"/>
      <c r="C472" s="69" t="s">
        <v>436</v>
      </c>
      <c r="D472" s="104" t="s">
        <v>250</v>
      </c>
      <c r="E472" s="106">
        <f>'Cost estimate'!E566</f>
        <v>0</v>
      </c>
      <c r="F472" s="58">
        <v>27000</v>
      </c>
      <c r="G472" s="108">
        <f ca="1">IF(TODAY()&lt;45150,F472,IF(TODAY()&lt;45515,F472*(1+Escalations!$D$3),F472*(1+Escalations!$D$3)*(1+Escalations!$D$4)))</f>
        <v>27000</v>
      </c>
      <c r="H472" s="60">
        <f ca="1">E472*G472</f>
        <v>0</v>
      </c>
    </row>
    <row r="473" spans="1:8" x14ac:dyDescent="0.25">
      <c r="A473" s="102"/>
      <c r="B473" s="103"/>
      <c r="C473" s="69"/>
      <c r="D473" s="104"/>
      <c r="E473" s="106"/>
      <c r="F473" s="58"/>
      <c r="G473" s="108"/>
      <c r="H473" s="60"/>
    </row>
    <row r="474" spans="1:8" ht="27.6" x14ac:dyDescent="0.25">
      <c r="A474" s="102" t="s">
        <v>437</v>
      </c>
      <c r="B474" s="103"/>
      <c r="C474" s="70" t="s">
        <v>438</v>
      </c>
      <c r="D474" s="104"/>
      <c r="E474" s="106"/>
      <c r="F474" s="58"/>
      <c r="G474" s="101"/>
      <c r="H474" s="60"/>
    </row>
    <row r="475" spans="1:8" x14ac:dyDescent="0.25">
      <c r="A475" s="102"/>
      <c r="B475" s="103"/>
      <c r="C475" s="69" t="s">
        <v>431</v>
      </c>
      <c r="D475" s="104" t="s">
        <v>250</v>
      </c>
      <c r="E475" s="106">
        <f>'Cost estimate'!E569</f>
        <v>0</v>
      </c>
      <c r="F475" s="58">
        <v>21000</v>
      </c>
      <c r="G475" s="108">
        <f ca="1">IF(TODAY()&lt;45150,F475,IF(TODAY()&lt;45515,F475*(1+Escalations!$D$3),F475*(1+Escalations!$D$3)*(1+Escalations!$D$4)))</f>
        <v>21000</v>
      </c>
      <c r="H475" s="60">
        <f ca="1">E475*G475</f>
        <v>0</v>
      </c>
    </row>
    <row r="476" spans="1:8" x14ac:dyDescent="0.25">
      <c r="A476" s="102"/>
      <c r="B476" s="103"/>
      <c r="C476" s="69" t="s">
        <v>435</v>
      </c>
      <c r="D476" s="104" t="s">
        <v>250</v>
      </c>
      <c r="E476" s="106">
        <f>'Cost estimate'!E570</f>
        <v>1</v>
      </c>
      <c r="F476" s="58">
        <v>25000</v>
      </c>
      <c r="G476" s="108">
        <f ca="1">IF(TODAY()&lt;45150,F476,IF(TODAY()&lt;45515,F476*(1+Escalations!$D$3),F476*(1+Escalations!$D$3)*(1+Escalations!$D$4)))</f>
        <v>25000</v>
      </c>
      <c r="H476" s="60">
        <f ca="1">E476*G476</f>
        <v>25000</v>
      </c>
    </row>
    <row r="477" spans="1:8" x14ac:dyDescent="0.25">
      <c r="A477" s="102"/>
      <c r="B477" s="103"/>
      <c r="C477" s="69" t="s">
        <v>436</v>
      </c>
      <c r="D477" s="104" t="s">
        <v>250</v>
      </c>
      <c r="E477" s="106">
        <f>'Cost estimate'!E571</f>
        <v>0</v>
      </c>
      <c r="F477" s="58">
        <v>28000</v>
      </c>
      <c r="G477" s="108">
        <f ca="1">IF(TODAY()&lt;45150,F477,IF(TODAY()&lt;45515,F477*(1+Escalations!$D$3),F477*(1+Escalations!$D$3)*(1+Escalations!$D$4)))</f>
        <v>28000</v>
      </c>
      <c r="H477" s="60">
        <f ca="1">E477*G477</f>
        <v>0</v>
      </c>
    </row>
    <row r="478" spans="1:8" x14ac:dyDescent="0.25">
      <c r="A478" s="102"/>
      <c r="B478" s="103"/>
      <c r="C478" s="69"/>
      <c r="D478" s="104"/>
      <c r="E478" s="106"/>
      <c r="F478" s="58"/>
      <c r="G478" s="108"/>
      <c r="H478" s="60"/>
    </row>
    <row r="479" spans="1:8" ht="27.6" x14ac:dyDescent="0.25">
      <c r="A479" s="102" t="s">
        <v>439</v>
      </c>
      <c r="B479" s="103"/>
      <c r="C479" s="70" t="s">
        <v>440</v>
      </c>
      <c r="D479" s="104"/>
      <c r="E479" s="106"/>
      <c r="F479" s="58"/>
      <c r="G479" s="101"/>
      <c r="H479" s="60"/>
    </row>
    <row r="480" spans="1:8" x14ac:dyDescent="0.25">
      <c r="A480" s="102"/>
      <c r="B480" s="103"/>
      <c r="C480" s="69" t="s">
        <v>431</v>
      </c>
      <c r="D480" s="104" t="s">
        <v>250</v>
      </c>
      <c r="E480" s="106">
        <f>'Cost estimate'!E574</f>
        <v>0</v>
      </c>
      <c r="F480" s="58">
        <v>9000</v>
      </c>
      <c r="G480" s="108">
        <f ca="1">IF(TODAY()&lt;45150,F480,IF(TODAY()&lt;45515,F480*(1+Escalations!$D$3),F480*(1+Escalations!$D$3)*(1+Escalations!$D$4)))</f>
        <v>9000</v>
      </c>
      <c r="H480" s="60">
        <f ca="1">E480*G480</f>
        <v>0</v>
      </c>
    </row>
    <row r="481" spans="1:8" x14ac:dyDescent="0.25">
      <c r="A481" s="102"/>
      <c r="B481" s="103"/>
      <c r="C481" s="69" t="s">
        <v>435</v>
      </c>
      <c r="D481" s="104" t="s">
        <v>250</v>
      </c>
      <c r="E481" s="106">
        <f>'Cost estimate'!E575</f>
        <v>0</v>
      </c>
      <c r="F481" s="58">
        <v>10000</v>
      </c>
      <c r="G481" s="108">
        <f ca="1">IF(TODAY()&lt;45150,F481,IF(TODAY()&lt;45515,F481*(1+Escalations!$D$3),F481*(1+Escalations!$D$3)*(1+Escalations!$D$4)))</f>
        <v>10000</v>
      </c>
      <c r="H481" s="60">
        <f ca="1">E481*G481</f>
        <v>0</v>
      </c>
    </row>
    <row r="482" spans="1:8" x14ac:dyDescent="0.25">
      <c r="A482" s="102"/>
      <c r="B482" s="103"/>
      <c r="C482" s="69" t="s">
        <v>436</v>
      </c>
      <c r="D482" s="104" t="s">
        <v>250</v>
      </c>
      <c r="E482" s="106">
        <f>'Cost estimate'!E576</f>
        <v>0</v>
      </c>
      <c r="F482" s="58">
        <v>12000</v>
      </c>
      <c r="G482" s="108">
        <f ca="1">IF(TODAY()&lt;45150,F482,IF(TODAY()&lt;45515,F482*(1+Escalations!$D$3),F482*(1+Escalations!$D$3)*(1+Escalations!$D$4)))</f>
        <v>12000</v>
      </c>
      <c r="H482" s="60">
        <f ca="1">E482*G482</f>
        <v>0</v>
      </c>
    </row>
    <row r="483" spans="1:8" x14ac:dyDescent="0.25">
      <c r="A483" s="102"/>
      <c r="B483" s="103"/>
      <c r="C483" s="69" t="s">
        <v>441</v>
      </c>
      <c r="D483" s="104"/>
      <c r="E483" s="106"/>
      <c r="F483" s="58"/>
      <c r="G483" s="108"/>
      <c r="H483" s="60"/>
    </row>
    <row r="484" spans="1:8" x14ac:dyDescent="0.25">
      <c r="A484" s="102"/>
      <c r="B484" s="103"/>
      <c r="C484" s="69"/>
      <c r="D484" s="104"/>
      <c r="E484" s="106"/>
      <c r="F484" s="58"/>
      <c r="G484" s="108"/>
      <c r="H484" s="60"/>
    </row>
    <row r="485" spans="1:8" ht="41.4" x14ac:dyDescent="0.25">
      <c r="A485" s="102" t="s">
        <v>442</v>
      </c>
      <c r="B485" s="103"/>
      <c r="C485" s="70" t="s">
        <v>443</v>
      </c>
      <c r="D485" s="104"/>
      <c r="E485" s="106"/>
      <c r="F485" s="58"/>
      <c r="G485" s="108"/>
      <c r="H485" s="60"/>
    </row>
    <row r="486" spans="1:8" x14ac:dyDescent="0.25">
      <c r="A486" s="102"/>
      <c r="B486" s="103"/>
      <c r="C486" s="69" t="s">
        <v>431</v>
      </c>
      <c r="D486" s="104" t="s">
        <v>250</v>
      </c>
      <c r="E486" s="106">
        <f>'Cost estimate'!E580</f>
        <v>0</v>
      </c>
      <c r="F486" s="58">
        <v>9000</v>
      </c>
      <c r="G486" s="108">
        <f ca="1">IF(TODAY()&lt;45150,F486,IF(TODAY()&lt;45515,F486*(1+Escalations!$D$3),F486*(1+Escalations!$D$3)*(1+Escalations!$D$4)))</f>
        <v>9000</v>
      </c>
      <c r="H486" s="60">
        <f ca="1">E486*G486</f>
        <v>0</v>
      </c>
    </row>
    <row r="487" spans="1:8" x14ac:dyDescent="0.25">
      <c r="A487" s="102"/>
      <c r="B487" s="103"/>
      <c r="C487" s="69" t="s">
        <v>435</v>
      </c>
      <c r="D487" s="104" t="s">
        <v>250</v>
      </c>
      <c r="E487" s="106">
        <f>'Cost estimate'!E581</f>
        <v>1</v>
      </c>
      <c r="F487" s="58">
        <v>12000</v>
      </c>
      <c r="G487" s="108">
        <f ca="1">IF(TODAY()&lt;45150,F487,IF(TODAY()&lt;45515,F487*(1+Escalations!$D$3),F487*(1+Escalations!$D$3)*(1+Escalations!$D$4)))</f>
        <v>12000</v>
      </c>
      <c r="H487" s="60">
        <f ca="1">E487*G487</f>
        <v>12000</v>
      </c>
    </row>
    <row r="488" spans="1:8" x14ac:dyDescent="0.25">
      <c r="A488" s="102"/>
      <c r="B488" s="103"/>
      <c r="C488" s="69" t="s">
        <v>436</v>
      </c>
      <c r="D488" s="104" t="s">
        <v>250</v>
      </c>
      <c r="E488" s="106">
        <f>'Cost estimate'!E582</f>
        <v>0</v>
      </c>
      <c r="F488" s="58">
        <v>13000</v>
      </c>
      <c r="G488" s="108">
        <f ca="1">IF(TODAY()&lt;45150,F488,IF(TODAY()&lt;45515,F488*(1+Escalations!$D$3),F488*(1+Escalations!$D$3)*(1+Escalations!$D$4)))</f>
        <v>13000</v>
      </c>
      <c r="H488" s="60">
        <f ca="1">E488*G488</f>
        <v>0</v>
      </c>
    </row>
    <row r="489" spans="1:8" x14ac:dyDescent="0.25">
      <c r="A489" s="102"/>
      <c r="B489" s="103"/>
      <c r="C489" s="69" t="s">
        <v>441</v>
      </c>
      <c r="D489" s="104" t="s">
        <v>250</v>
      </c>
      <c r="E489" s="106">
        <f>'Cost estimate'!E583</f>
        <v>0</v>
      </c>
      <c r="F489" s="58">
        <v>14000</v>
      </c>
      <c r="G489" s="108">
        <f ca="1">IF(TODAY()&lt;45150,F489,IF(TODAY()&lt;45515,F489*(1+Escalations!$D$3),F489*(1+Escalations!$D$3)*(1+Escalations!$D$4)))</f>
        <v>14000</v>
      </c>
      <c r="H489" s="60">
        <f ca="1">E489*G489</f>
        <v>0</v>
      </c>
    </row>
    <row r="490" spans="1:8" x14ac:dyDescent="0.25">
      <c r="A490" s="102"/>
      <c r="B490" s="103"/>
      <c r="C490" s="69"/>
      <c r="D490" s="104"/>
      <c r="E490" s="106"/>
      <c r="F490" s="58"/>
      <c r="G490" s="108"/>
      <c r="H490" s="60"/>
    </row>
    <row r="491" spans="1:8" x14ac:dyDescent="0.25">
      <c r="A491" s="102" t="s">
        <v>444</v>
      </c>
      <c r="B491" s="103"/>
      <c r="C491" s="70" t="s">
        <v>445</v>
      </c>
      <c r="D491" s="104"/>
      <c r="E491" s="106"/>
      <c r="F491" s="58"/>
      <c r="G491" s="101"/>
      <c r="H491" s="60"/>
    </row>
    <row r="492" spans="1:8" x14ac:dyDescent="0.25">
      <c r="A492" s="102"/>
      <c r="B492" s="103"/>
      <c r="C492" s="69" t="s">
        <v>446</v>
      </c>
      <c r="D492" s="104" t="s">
        <v>250</v>
      </c>
      <c r="E492" s="106">
        <f>'Cost estimate'!E586</f>
        <v>0</v>
      </c>
      <c r="F492" s="58">
        <v>7000</v>
      </c>
      <c r="G492" s="108">
        <f ca="1">IF(TODAY()&lt;45150,F492,IF(TODAY()&lt;45515,F492*(1+Escalations!$D$3),F492*(1+Escalations!$D$3)*(1+Escalations!$D$4)))</f>
        <v>7000</v>
      </c>
      <c r="H492" s="60">
        <f ca="1">E492*G492</f>
        <v>0</v>
      </c>
    </row>
    <row r="493" spans="1:8" x14ac:dyDescent="0.25">
      <c r="A493" s="102"/>
      <c r="B493" s="103"/>
      <c r="C493" s="69" t="s">
        <v>447</v>
      </c>
      <c r="D493" s="104" t="s">
        <v>250</v>
      </c>
      <c r="E493" s="106">
        <f>'Cost estimate'!E587</f>
        <v>0</v>
      </c>
      <c r="F493" s="58">
        <v>7500</v>
      </c>
      <c r="G493" s="108">
        <f ca="1">IF(TODAY()&lt;45150,F493,IF(TODAY()&lt;45515,F493*(1+Escalations!$D$3),F493*(1+Escalations!$D$3)*(1+Escalations!$D$4)))</f>
        <v>7500</v>
      </c>
      <c r="H493" s="60">
        <f ca="1">E493*G493</f>
        <v>0</v>
      </c>
    </row>
    <row r="494" spans="1:8" x14ac:dyDescent="0.25">
      <c r="A494" s="102"/>
      <c r="B494" s="103"/>
      <c r="C494" s="69" t="s">
        <v>448</v>
      </c>
      <c r="D494" s="104" t="s">
        <v>250</v>
      </c>
      <c r="E494" s="106">
        <f>'Cost estimate'!E588</f>
        <v>1</v>
      </c>
      <c r="F494" s="58">
        <v>9000</v>
      </c>
      <c r="G494" s="108">
        <f ca="1">IF(TODAY()&lt;45150,F494,IF(TODAY()&lt;45515,F494*(1+Escalations!$D$3),F494*(1+Escalations!$D$3)*(1+Escalations!$D$4)))</f>
        <v>9000</v>
      </c>
      <c r="H494" s="60">
        <f ca="1">E494*G494</f>
        <v>9000</v>
      </c>
    </row>
    <row r="495" spans="1:8" x14ac:dyDescent="0.25">
      <c r="A495" s="151"/>
      <c r="B495" s="152"/>
      <c r="C495" s="153"/>
      <c r="D495" s="154"/>
      <c r="E495" s="184"/>
      <c r="F495" s="58"/>
      <c r="G495" s="156"/>
      <c r="H495" s="60"/>
    </row>
    <row r="496" spans="1:8" x14ac:dyDescent="0.25">
      <c r="A496" s="157" t="s">
        <v>449</v>
      </c>
      <c r="B496" s="152" t="s">
        <v>450</v>
      </c>
      <c r="C496" s="183" t="s">
        <v>451</v>
      </c>
      <c r="D496" s="154"/>
      <c r="E496" s="184"/>
      <c r="F496" s="58"/>
      <c r="G496" s="160"/>
      <c r="H496" s="60"/>
    </row>
    <row r="497" spans="1:8" ht="41.4" x14ac:dyDescent="0.25">
      <c r="A497" s="151"/>
      <c r="B497" s="152"/>
      <c r="C497" s="207" t="s">
        <v>452</v>
      </c>
      <c r="D497" s="162"/>
      <c r="E497" s="164"/>
      <c r="F497" s="58"/>
      <c r="G497" s="160"/>
      <c r="H497" s="60"/>
    </row>
    <row r="498" spans="1:8" s="12" customFormat="1" ht="27.6" x14ac:dyDescent="0.3">
      <c r="A498" s="151"/>
      <c r="B498" s="152"/>
      <c r="C498" s="183" t="s">
        <v>453</v>
      </c>
      <c r="D498" s="154" t="s">
        <v>250</v>
      </c>
      <c r="E498" s="184">
        <f>'Cost estimate'!E592</f>
        <v>0</v>
      </c>
      <c r="F498" s="58">
        <v>9500</v>
      </c>
      <c r="G498" s="160">
        <f ca="1">IF(TODAY()&lt;45150,F498,IF(TODAY()&lt;45515,F498*(1+Escalations!$D$3),F498*(1+Escalations!$D$3)*(1+Escalations!$D$4)))</f>
        <v>9500</v>
      </c>
      <c r="H498" s="60">
        <f ca="1">E498*G498</f>
        <v>0</v>
      </c>
    </row>
    <row r="499" spans="1:8" s="12" customFormat="1" ht="41.4" x14ac:dyDescent="0.3">
      <c r="A499" s="151"/>
      <c r="B499" s="152"/>
      <c r="C499" s="183" t="s">
        <v>454</v>
      </c>
      <c r="D499" s="163"/>
      <c r="E499" s="164"/>
      <c r="F499" s="58"/>
      <c r="G499" s="160"/>
      <c r="H499" s="60"/>
    </row>
    <row r="500" spans="1:8" s="12" customFormat="1" ht="27.6" x14ac:dyDescent="0.3">
      <c r="A500" s="120"/>
      <c r="B500" s="103"/>
      <c r="C500" s="70" t="s">
        <v>455</v>
      </c>
      <c r="D500" s="104" t="s">
        <v>291</v>
      </c>
      <c r="E500" s="106">
        <f>'Cost estimate'!E594</f>
        <v>0</v>
      </c>
      <c r="F500" s="58">
        <v>9500</v>
      </c>
      <c r="G500" s="108">
        <f ca="1">IF(TODAY()&lt;45150,F500,IF(TODAY()&lt;45515,F500*(1+Escalations!$D$3),F500*(1+Escalations!$D$3)*(1+Escalations!$D$4)))</f>
        <v>9500</v>
      </c>
      <c r="H500" s="60">
        <f ca="1">E500*G500</f>
        <v>0</v>
      </c>
    </row>
    <row r="501" spans="1:8" s="12" customFormat="1" x14ac:dyDescent="0.3">
      <c r="A501" s="120"/>
      <c r="B501" s="103"/>
      <c r="C501" s="70"/>
      <c r="D501" s="104"/>
      <c r="E501" s="106"/>
      <c r="F501" s="58"/>
      <c r="G501" s="108"/>
      <c r="H501" s="60"/>
    </row>
    <row r="502" spans="1:8" s="37" customFormat="1" ht="22.95" customHeight="1" x14ac:dyDescent="0.25">
      <c r="A502" s="341" t="s">
        <v>711</v>
      </c>
      <c r="B502" s="289"/>
      <c r="C502" s="289"/>
      <c r="D502" s="290"/>
      <c r="E502" s="291"/>
      <c r="F502" s="342"/>
      <c r="G502" s="293"/>
      <c r="H502" s="294">
        <f ca="1">SUM(H454:H501)</f>
        <v>1741000</v>
      </c>
    </row>
    <row r="503" spans="1:8" s="37" customFormat="1" ht="19.95" customHeight="1" x14ac:dyDescent="0.25">
      <c r="A503" s="341" t="s">
        <v>712</v>
      </c>
      <c r="B503" s="289"/>
      <c r="C503" s="289"/>
      <c r="D503" s="290"/>
      <c r="E503" s="291"/>
      <c r="F503" s="342"/>
      <c r="G503" s="293"/>
      <c r="H503" s="294">
        <f ca="1">H502</f>
        <v>1741000</v>
      </c>
    </row>
    <row r="504" spans="1:8" s="12" customFormat="1" x14ac:dyDescent="0.3">
      <c r="A504" s="150" t="s">
        <v>456</v>
      </c>
      <c r="B504" s="103"/>
      <c r="C504" s="70" t="s">
        <v>457</v>
      </c>
      <c r="D504" s="104" t="s">
        <v>458</v>
      </c>
      <c r="E504" s="106">
        <f>'Cost estimate'!E596</f>
        <v>1</v>
      </c>
      <c r="F504" s="58">
        <v>15000</v>
      </c>
      <c r="G504" s="167">
        <f ca="1">IF(TODAY()&lt;45150,F504,IF(TODAY()&lt;45515,F504*(1+Escalations!$D$3),F504*(1+Escalations!$D$3)*(1+Escalations!$D$4)))</f>
        <v>15000</v>
      </c>
      <c r="H504" s="60">
        <f ca="1">E504*G504</f>
        <v>15000</v>
      </c>
    </row>
    <row r="505" spans="1:8" s="12" customFormat="1" x14ac:dyDescent="0.3">
      <c r="A505" s="120"/>
      <c r="B505" s="121"/>
      <c r="C505" s="70" t="s">
        <v>459</v>
      </c>
      <c r="D505" s="104" t="s">
        <v>25</v>
      </c>
      <c r="E505" s="314">
        <f>'Cost estimate'!E597</f>
        <v>15000</v>
      </c>
      <c r="F505" s="58">
        <v>1500</v>
      </c>
      <c r="G505" s="108">
        <f ca="1">IF(TODAY()&lt;45150,F505,IF(TODAY()&lt;45515,F505*(1+Escalations!$D$3),F505*(1+Escalations!$D$3)*(1+Escalations!$D$4)))</f>
        <v>1500</v>
      </c>
      <c r="H505" s="60">
        <f ca="1">G505</f>
        <v>1500</v>
      </c>
    </row>
    <row r="506" spans="1:8" s="12" customFormat="1" x14ac:dyDescent="0.3">
      <c r="A506" s="120"/>
      <c r="B506" s="121"/>
      <c r="C506" s="70"/>
      <c r="D506" s="104"/>
      <c r="E506" s="145"/>
      <c r="F506" s="58"/>
      <c r="G506" s="108"/>
      <c r="H506" s="60"/>
    </row>
    <row r="507" spans="1:8" x14ac:dyDescent="0.25">
      <c r="A507" s="150" t="s">
        <v>460</v>
      </c>
      <c r="B507" s="103" t="s">
        <v>461</v>
      </c>
      <c r="C507" s="70" t="s">
        <v>462</v>
      </c>
      <c r="D507" s="141"/>
      <c r="E507" s="119"/>
      <c r="F507" s="58"/>
      <c r="G507" s="108"/>
      <c r="H507" s="60"/>
    </row>
    <row r="508" spans="1:8" s="12" customFormat="1" ht="55.2" x14ac:dyDescent="0.3">
      <c r="A508" s="120"/>
      <c r="B508" s="103"/>
      <c r="C508" s="70" t="s">
        <v>463</v>
      </c>
      <c r="D508" s="104" t="s">
        <v>291</v>
      </c>
      <c r="E508" s="106">
        <f>'Cost estimate'!E600</f>
        <v>2</v>
      </c>
      <c r="F508" s="58">
        <v>24000</v>
      </c>
      <c r="G508" s="101">
        <f ca="1">IF(TODAY()&lt;45150,F508,IF(TODAY()&lt;45515,F508*(1+Escalations!$D$3),F508*(1+Escalations!$D$3)*(1+Escalations!$D$4)))</f>
        <v>24000</v>
      </c>
      <c r="H508" s="60">
        <f ca="1">E508*G508</f>
        <v>48000</v>
      </c>
    </row>
    <row r="509" spans="1:8" s="11" customFormat="1" x14ac:dyDescent="0.3">
      <c r="A509" s="120" t="s">
        <v>464</v>
      </c>
      <c r="B509" s="103" t="s">
        <v>465</v>
      </c>
      <c r="C509" s="70" t="s">
        <v>466</v>
      </c>
      <c r="D509" s="124"/>
      <c r="E509" s="125"/>
      <c r="F509" s="58"/>
      <c r="G509" s="101"/>
      <c r="H509" s="60"/>
    </row>
    <row r="510" spans="1:8" s="11" customFormat="1" x14ac:dyDescent="0.3">
      <c r="A510" s="120"/>
      <c r="B510" s="103"/>
      <c r="C510" s="69" t="s">
        <v>467</v>
      </c>
      <c r="D510" s="104" t="s">
        <v>250</v>
      </c>
      <c r="E510" s="106">
        <f>'Cost estimate'!E602</f>
        <v>0</v>
      </c>
      <c r="F510" s="58">
        <v>7500</v>
      </c>
      <c r="G510" s="108">
        <f ca="1">IF(TODAY()&lt;45150,F510,IF(TODAY()&lt;45515,F510*(1+Escalations!$D$3),F510*(1+Escalations!$D$3)*(1+Escalations!$D$4)))</f>
        <v>7500</v>
      </c>
      <c r="H510" s="60">
        <f ca="1">E510*G510</f>
        <v>0</v>
      </c>
    </row>
    <row r="511" spans="1:8" s="11" customFormat="1" x14ac:dyDescent="0.3">
      <c r="A511" s="102"/>
      <c r="B511" s="103"/>
      <c r="C511" s="69" t="s">
        <v>468</v>
      </c>
      <c r="D511" s="104" t="s">
        <v>250</v>
      </c>
      <c r="E511" s="106">
        <f>'Cost estimate'!E603</f>
        <v>0</v>
      </c>
      <c r="F511" s="58">
        <v>9000</v>
      </c>
      <c r="G511" s="108">
        <f ca="1">IF(TODAY()&lt;45150,F511,IF(TODAY()&lt;45515,F511*(1+Escalations!$D$3),F511*(1+Escalations!$D$3)*(1+Escalations!$D$4)))</f>
        <v>9000</v>
      </c>
      <c r="H511" s="60">
        <f ca="1">E511*G511</f>
        <v>0</v>
      </c>
    </row>
    <row r="512" spans="1:8" s="11" customFormat="1" x14ac:dyDescent="0.3">
      <c r="A512" s="102"/>
      <c r="B512" s="103"/>
      <c r="C512" s="345" t="s">
        <v>469</v>
      </c>
      <c r="D512" s="170" t="s">
        <v>250</v>
      </c>
      <c r="E512" s="171">
        <f>'Cost estimate'!E604</f>
        <v>0</v>
      </c>
      <c r="F512" s="58">
        <v>10500</v>
      </c>
      <c r="G512" s="108">
        <f ca="1">IF(TODAY()&lt;45150,F512,IF(TODAY()&lt;45515,F512*(1+Escalations!$D$3),F512*(1+Escalations!$D$3)*(1+Escalations!$D$4)))</f>
        <v>10500</v>
      </c>
      <c r="H512" s="60">
        <f ca="1">E512*G512</f>
        <v>0</v>
      </c>
    </row>
    <row r="513" spans="1:8" s="11" customFormat="1" ht="20.399999999999999" customHeight="1" x14ac:dyDescent="0.3">
      <c r="A513" s="341" t="s">
        <v>746</v>
      </c>
      <c r="B513" s="289"/>
      <c r="C513" s="289"/>
      <c r="D513" s="290"/>
      <c r="E513" s="291"/>
      <c r="F513" s="342"/>
      <c r="G513" s="293"/>
      <c r="H513" s="294">
        <f ca="1">SUM(H503:H512)</f>
        <v>1805500</v>
      </c>
    </row>
    <row r="514" spans="1:8" ht="27.6" x14ac:dyDescent="0.25">
      <c r="A514" s="95" t="s">
        <v>470</v>
      </c>
      <c r="B514" s="96"/>
      <c r="C514" s="97" t="s">
        <v>471</v>
      </c>
      <c r="D514" s="99"/>
      <c r="E514" s="174"/>
      <c r="F514" s="58"/>
      <c r="G514" s="101"/>
      <c r="H514" s="60"/>
    </row>
    <row r="515" spans="1:8" x14ac:dyDescent="0.25">
      <c r="A515" s="120" t="s">
        <v>472</v>
      </c>
      <c r="B515" s="103"/>
      <c r="C515" s="110" t="s">
        <v>473</v>
      </c>
      <c r="D515" s="141"/>
      <c r="E515" s="106"/>
      <c r="F515" s="58"/>
      <c r="G515" s="101"/>
      <c r="H515" s="60"/>
    </row>
    <row r="516" spans="1:8" ht="27.6" x14ac:dyDescent="0.25">
      <c r="A516" s="102" t="s">
        <v>474</v>
      </c>
      <c r="B516" s="103" t="s">
        <v>475</v>
      </c>
      <c r="C516" s="110" t="s">
        <v>476</v>
      </c>
      <c r="D516" s="124"/>
      <c r="E516" s="125"/>
      <c r="F516" s="58"/>
      <c r="G516" s="101"/>
      <c r="H516" s="60"/>
    </row>
    <row r="517" spans="1:8" x14ac:dyDescent="0.25">
      <c r="A517" s="102"/>
      <c r="B517" s="103"/>
      <c r="C517" s="70" t="s">
        <v>477</v>
      </c>
      <c r="D517" s="104" t="s">
        <v>190</v>
      </c>
      <c r="E517" s="106">
        <f>'Cost estimate'!E611</f>
        <v>0</v>
      </c>
      <c r="F517" s="58">
        <v>90</v>
      </c>
      <c r="G517" s="108">
        <f ca="1">IF(TODAY()&lt;45150,F517,IF(TODAY()&lt;45515,F517*(1+Escalations!$D$3),F517*(1+Escalations!$D$3)*(1+Escalations!$D$4)))</f>
        <v>90</v>
      </c>
      <c r="H517" s="60">
        <f ca="1">E517*G517</f>
        <v>0</v>
      </c>
    </row>
    <row r="518" spans="1:8" x14ac:dyDescent="0.25">
      <c r="A518" s="102"/>
      <c r="B518" s="103"/>
      <c r="C518" s="70" t="s">
        <v>478</v>
      </c>
      <c r="D518" s="104" t="s">
        <v>190</v>
      </c>
      <c r="E518" s="106">
        <f>'Cost estimate'!E612</f>
        <v>0</v>
      </c>
      <c r="F518" s="58">
        <v>90</v>
      </c>
      <c r="G518" s="108">
        <f ca="1">IF(TODAY()&lt;45150,F518,IF(TODAY()&lt;45515,F518*(1+Escalations!$D$3),F518*(1+Escalations!$D$3)*(1+Escalations!$D$4)))</f>
        <v>90</v>
      </c>
      <c r="H518" s="60">
        <f ca="1">E518*G518</f>
        <v>0</v>
      </c>
    </row>
    <row r="519" spans="1:8" x14ac:dyDescent="0.25">
      <c r="A519" s="102"/>
      <c r="B519" s="103"/>
      <c r="C519" s="70"/>
      <c r="D519" s="104"/>
      <c r="E519" s="106"/>
      <c r="F519" s="58"/>
      <c r="G519" s="108"/>
      <c r="H519" s="60"/>
    </row>
    <row r="520" spans="1:8" ht="27.6" x14ac:dyDescent="0.25">
      <c r="A520" s="102" t="s">
        <v>479</v>
      </c>
      <c r="B520" s="103" t="s">
        <v>475</v>
      </c>
      <c r="C520" s="110" t="s">
        <v>480</v>
      </c>
      <c r="D520" s="124"/>
      <c r="E520" s="125"/>
      <c r="F520" s="58"/>
      <c r="G520" s="101"/>
      <c r="H520" s="60"/>
    </row>
    <row r="521" spans="1:8" x14ac:dyDescent="0.25">
      <c r="A521" s="102"/>
      <c r="B521" s="103"/>
      <c r="C521" s="70" t="s">
        <v>477</v>
      </c>
      <c r="D521" s="104" t="s">
        <v>190</v>
      </c>
      <c r="E521" s="106">
        <f>'Cost estimate'!E615</f>
        <v>0</v>
      </c>
      <c r="F521" s="58">
        <v>75</v>
      </c>
      <c r="G521" s="108">
        <f ca="1">IF(TODAY()&lt;45150,F521,IF(TODAY()&lt;45515,F521*(1+Escalations!$D$3),F521*(1+Escalations!$D$3)*(1+Escalations!$D$4)))</f>
        <v>75</v>
      </c>
      <c r="H521" s="60">
        <f ca="1">E521*G521</f>
        <v>0</v>
      </c>
    </row>
    <row r="522" spans="1:8" x14ac:dyDescent="0.25">
      <c r="A522" s="102"/>
      <c r="B522" s="103"/>
      <c r="C522" s="70" t="s">
        <v>478</v>
      </c>
      <c r="D522" s="104" t="s">
        <v>190</v>
      </c>
      <c r="E522" s="106">
        <f>'Cost estimate'!E616</f>
        <v>2200</v>
      </c>
      <c r="F522" s="58">
        <v>75</v>
      </c>
      <c r="G522" s="108">
        <f ca="1">IF(TODAY()&lt;45150,F522,IF(TODAY()&lt;45515,F522*(1+Escalations!$D$3),F522*(1+Escalations!$D$3)*(1+Escalations!$D$4)))</f>
        <v>75</v>
      </c>
      <c r="H522" s="60">
        <f ca="1">E522*G522</f>
        <v>165000</v>
      </c>
    </row>
    <row r="523" spans="1:8" x14ac:dyDescent="0.25">
      <c r="A523" s="102"/>
      <c r="B523" s="103"/>
      <c r="C523" s="70"/>
      <c r="D523" s="104"/>
      <c r="E523" s="106"/>
      <c r="F523" s="58"/>
      <c r="G523" s="108"/>
      <c r="H523" s="60"/>
    </row>
    <row r="524" spans="1:8" ht="55.2" x14ac:dyDescent="0.25">
      <c r="A524" s="102" t="s">
        <v>481</v>
      </c>
      <c r="B524" s="103" t="s">
        <v>482</v>
      </c>
      <c r="C524" s="110" t="s">
        <v>483</v>
      </c>
      <c r="D524" s="124"/>
      <c r="E524" s="125"/>
      <c r="F524" s="58"/>
      <c r="G524" s="101"/>
      <c r="H524" s="60"/>
    </row>
    <row r="525" spans="1:8" x14ac:dyDescent="0.25">
      <c r="A525" s="102"/>
      <c r="B525" s="103"/>
      <c r="C525" s="70" t="s">
        <v>477</v>
      </c>
      <c r="D525" s="104" t="s">
        <v>190</v>
      </c>
      <c r="E525" s="106">
        <f>'Cost estimate'!E619</f>
        <v>0</v>
      </c>
      <c r="F525" s="58">
        <v>90</v>
      </c>
      <c r="G525" s="108">
        <f ca="1">IF(TODAY()&lt;45150,F525,IF(TODAY()&lt;45515,F525*(1+Escalations!$D$3),F525*(1+Escalations!$D$3)*(1+Escalations!$D$4)))</f>
        <v>90</v>
      </c>
      <c r="H525" s="60">
        <f ca="1">E525*G525</f>
        <v>0</v>
      </c>
    </row>
    <row r="526" spans="1:8" x14ac:dyDescent="0.25">
      <c r="A526" s="102"/>
      <c r="B526" s="103"/>
      <c r="C526" s="70" t="s">
        <v>478</v>
      </c>
      <c r="D526" s="104" t="s">
        <v>190</v>
      </c>
      <c r="E526" s="106">
        <f>'Cost estimate'!E620</f>
        <v>0</v>
      </c>
      <c r="F526" s="58">
        <v>90</v>
      </c>
      <c r="G526" s="108">
        <f ca="1">IF(TODAY()&lt;45150,F526,IF(TODAY()&lt;45515,F526*(1+Escalations!$D$3),F526*(1+Escalations!$D$3)*(1+Escalations!$D$4)))</f>
        <v>90</v>
      </c>
      <c r="H526" s="60">
        <f ca="1">E526*G526</f>
        <v>0</v>
      </c>
    </row>
    <row r="527" spans="1:8" x14ac:dyDescent="0.25">
      <c r="A527" s="102"/>
      <c r="B527" s="103"/>
      <c r="C527" s="70"/>
      <c r="D527" s="104"/>
      <c r="E527" s="106"/>
      <c r="F527" s="58"/>
      <c r="G527" s="108"/>
      <c r="H527" s="60"/>
    </row>
    <row r="528" spans="1:8" ht="55.2" x14ac:dyDescent="0.25">
      <c r="A528" s="102" t="s">
        <v>484</v>
      </c>
      <c r="B528" s="103" t="s">
        <v>482</v>
      </c>
      <c r="C528" s="110" t="s">
        <v>485</v>
      </c>
      <c r="D528" s="124"/>
      <c r="E528" s="125"/>
      <c r="F528" s="58"/>
      <c r="G528" s="101"/>
      <c r="H528" s="60"/>
    </row>
    <row r="529" spans="1:8" x14ac:dyDescent="0.25">
      <c r="A529" s="102"/>
      <c r="B529" s="103"/>
      <c r="C529" s="70" t="s">
        <v>477</v>
      </c>
      <c r="D529" s="104" t="s">
        <v>190</v>
      </c>
      <c r="E529" s="106">
        <f>'Cost estimate'!E623</f>
        <v>0</v>
      </c>
      <c r="F529" s="58">
        <v>75</v>
      </c>
      <c r="G529" s="108">
        <f ca="1">IF(TODAY()&lt;45150,F529,IF(TODAY()&lt;45515,F529*(1+Escalations!$D$3),F529*(1+Escalations!$D$3)*(1+Escalations!$D$4)))</f>
        <v>75</v>
      </c>
      <c r="H529" s="60">
        <f ca="1">E529*G529</f>
        <v>0</v>
      </c>
    </row>
    <row r="530" spans="1:8" x14ac:dyDescent="0.25">
      <c r="A530" s="102"/>
      <c r="B530" s="103"/>
      <c r="C530" s="70" t="s">
        <v>478</v>
      </c>
      <c r="D530" s="104" t="s">
        <v>190</v>
      </c>
      <c r="E530" s="106">
        <f>'Cost estimate'!E624</f>
        <v>2200</v>
      </c>
      <c r="F530" s="58">
        <v>75</v>
      </c>
      <c r="G530" s="108">
        <f ca="1">IF(TODAY()&lt;45150,F530,IF(TODAY()&lt;45515,F530*(1+Escalations!$D$3),F530*(1+Escalations!$D$3)*(1+Escalations!$D$4)))</f>
        <v>75</v>
      </c>
      <c r="H530" s="60">
        <f ca="1">E530*G530</f>
        <v>165000</v>
      </c>
    </row>
    <row r="531" spans="1:8" x14ac:dyDescent="0.25">
      <c r="A531" s="102"/>
      <c r="B531" s="103"/>
      <c r="C531" s="70"/>
      <c r="D531" s="104"/>
      <c r="E531" s="106"/>
      <c r="F531" s="58"/>
      <c r="G531" s="108"/>
      <c r="H531" s="60"/>
    </row>
    <row r="532" spans="1:8" x14ac:dyDescent="0.25">
      <c r="A532" s="120" t="s">
        <v>486</v>
      </c>
      <c r="B532" s="103"/>
      <c r="C532" s="110" t="s">
        <v>487</v>
      </c>
      <c r="D532" s="128"/>
      <c r="E532" s="175"/>
      <c r="F532" s="58"/>
      <c r="G532" s="101"/>
      <c r="H532" s="60"/>
    </row>
    <row r="533" spans="1:8" x14ac:dyDescent="0.25">
      <c r="A533" s="102"/>
      <c r="B533" s="103"/>
      <c r="C533" s="70"/>
      <c r="D533" s="104"/>
      <c r="E533" s="106"/>
      <c r="F533" s="58"/>
      <c r="G533" s="101"/>
      <c r="H533" s="60"/>
    </row>
    <row r="534" spans="1:8" s="11" customFormat="1" ht="41.4" x14ac:dyDescent="0.3">
      <c r="A534" s="102" t="s">
        <v>488</v>
      </c>
      <c r="B534" s="103" t="s">
        <v>489</v>
      </c>
      <c r="C534" s="66" t="s">
        <v>490</v>
      </c>
      <c r="D534" s="81"/>
      <c r="E534" s="57"/>
      <c r="F534" s="58"/>
      <c r="G534" s="101"/>
      <c r="H534" s="60"/>
    </row>
    <row r="535" spans="1:8" x14ac:dyDescent="0.25">
      <c r="A535" s="102"/>
      <c r="B535" s="103"/>
      <c r="C535" s="70" t="s">
        <v>491</v>
      </c>
      <c r="D535" s="104"/>
      <c r="E535" s="57"/>
      <c r="F535" s="58"/>
      <c r="G535" s="101"/>
      <c r="H535" s="60"/>
    </row>
    <row r="536" spans="1:8" x14ac:dyDescent="0.25">
      <c r="A536" s="102"/>
      <c r="B536" s="103"/>
      <c r="C536" s="69" t="s">
        <v>316</v>
      </c>
      <c r="D536" s="104" t="s">
        <v>190</v>
      </c>
      <c r="E536" s="106">
        <f>'Cost estimate'!E630</f>
        <v>0</v>
      </c>
      <c r="F536" s="58">
        <v>1550</v>
      </c>
      <c r="G536" s="108">
        <f ca="1">IF(TODAY()&lt;45150,F536,IF(TODAY()&lt;45515,F536*(1+Escalations!$D$3),F536*(1+Escalations!$D$3)*(1+Escalations!$D$4)))</f>
        <v>1550</v>
      </c>
      <c r="H536" s="60">
        <f t="shared" ref="H536:H549" ca="1" si="17">E536*G536</f>
        <v>0</v>
      </c>
    </row>
    <row r="537" spans="1:8" x14ac:dyDescent="0.25">
      <c r="A537" s="102"/>
      <c r="B537" s="103"/>
      <c r="C537" s="69" t="s">
        <v>317</v>
      </c>
      <c r="D537" s="104" t="s">
        <v>190</v>
      </c>
      <c r="E537" s="106">
        <f>'Cost estimate'!E631</f>
        <v>0</v>
      </c>
      <c r="F537" s="58">
        <v>2325</v>
      </c>
      <c r="G537" s="108">
        <f ca="1">IF(TODAY()&lt;45150,F537,IF(TODAY()&lt;45515,F537*(1+Escalations!$D$3),F537*(1+Escalations!$D$3)*(1+Escalations!$D$4)))</f>
        <v>2325</v>
      </c>
      <c r="H537" s="60">
        <f t="shared" ca="1" si="17"/>
        <v>0</v>
      </c>
    </row>
    <row r="538" spans="1:8" x14ac:dyDescent="0.25">
      <c r="A538" s="102"/>
      <c r="B538" s="103"/>
      <c r="C538" s="69" t="s">
        <v>318</v>
      </c>
      <c r="D538" s="104" t="s">
        <v>190</v>
      </c>
      <c r="E538" s="106">
        <f>'Cost estimate'!E632</f>
        <v>0</v>
      </c>
      <c r="F538" s="58">
        <v>3487.5</v>
      </c>
      <c r="G538" s="108">
        <f ca="1">IF(TODAY()&lt;45150,F538,IF(TODAY()&lt;45515,F538*(1+Escalations!$D$3),F538*(1+Escalations!$D$3)*(1+Escalations!$D$4)))</f>
        <v>3487.5</v>
      </c>
      <c r="H538" s="60">
        <f t="shared" ca="1" si="17"/>
        <v>0</v>
      </c>
    </row>
    <row r="539" spans="1:8" x14ac:dyDescent="0.25">
      <c r="A539" s="102"/>
      <c r="B539" s="103"/>
      <c r="C539" s="69" t="s">
        <v>319</v>
      </c>
      <c r="D539" s="104" t="s">
        <v>190</v>
      </c>
      <c r="E539" s="106">
        <f>'Cost estimate'!E633</f>
        <v>0</v>
      </c>
      <c r="F539" s="58">
        <v>4359.38</v>
      </c>
      <c r="G539" s="108">
        <f ca="1">IF(TODAY()&lt;45150,F539,IF(TODAY()&lt;45515,F539*(1+Escalations!$D$3),F539*(1+Escalations!$D$3)*(1+Escalations!$D$4)))</f>
        <v>4359.38</v>
      </c>
      <c r="H539" s="60">
        <f t="shared" ca="1" si="17"/>
        <v>0</v>
      </c>
    </row>
    <row r="540" spans="1:8" x14ac:dyDescent="0.25">
      <c r="A540" s="102"/>
      <c r="B540" s="103"/>
      <c r="C540" s="69" t="s">
        <v>320</v>
      </c>
      <c r="D540" s="104" t="s">
        <v>190</v>
      </c>
      <c r="E540" s="106">
        <f>'Cost estimate'!E634</f>
        <v>0</v>
      </c>
      <c r="F540" s="58">
        <v>5449.22</v>
      </c>
      <c r="G540" s="108">
        <f ca="1">IF(TODAY()&lt;45150,F540,IF(TODAY()&lt;45515,F540*(1+Escalations!$D$3),F540*(1+Escalations!$D$3)*(1+Escalations!$D$4)))</f>
        <v>5449.22</v>
      </c>
      <c r="H540" s="60">
        <f t="shared" ca="1" si="17"/>
        <v>0</v>
      </c>
    </row>
    <row r="541" spans="1:8" x14ac:dyDescent="0.25">
      <c r="A541" s="102"/>
      <c r="B541" s="103"/>
      <c r="C541" s="69" t="s">
        <v>321</v>
      </c>
      <c r="D541" s="104" t="s">
        <v>190</v>
      </c>
      <c r="E541" s="106">
        <f>'Cost estimate'!E635</f>
        <v>0</v>
      </c>
      <c r="F541" s="58">
        <v>6811.52</v>
      </c>
      <c r="G541" s="108">
        <f ca="1">IF(TODAY()&lt;45150,F541,IF(TODAY()&lt;45515,F541*(1+Escalations!$D$3),F541*(1+Escalations!$D$3)*(1+Escalations!$D$4)))</f>
        <v>6811.52</v>
      </c>
      <c r="H541" s="60">
        <f t="shared" ca="1" si="17"/>
        <v>0</v>
      </c>
    </row>
    <row r="542" spans="1:8" x14ac:dyDescent="0.25">
      <c r="A542" s="102"/>
      <c r="B542" s="103"/>
      <c r="C542" s="69" t="s">
        <v>327</v>
      </c>
      <c r="D542" s="104" t="s">
        <v>190</v>
      </c>
      <c r="E542" s="106">
        <f>'Cost estimate'!E636</f>
        <v>0</v>
      </c>
      <c r="F542" s="58">
        <v>8926</v>
      </c>
      <c r="G542" s="108">
        <f ca="1">IF(TODAY()&lt;45150,F542,IF(TODAY()&lt;45515,F542*(1+Escalations!$D$3),F542*(1+Escalations!$D$3)*(1+Escalations!$D$4)))</f>
        <v>8926</v>
      </c>
      <c r="H542" s="60">
        <f t="shared" ca="1" si="17"/>
        <v>0</v>
      </c>
    </row>
    <row r="543" spans="1:8" x14ac:dyDescent="0.25">
      <c r="A543" s="102"/>
      <c r="B543" s="103"/>
      <c r="C543" s="69" t="s">
        <v>328</v>
      </c>
      <c r="D543" s="104" t="s">
        <v>190</v>
      </c>
      <c r="E543" s="106">
        <f>'Cost estimate'!E637</f>
        <v>0</v>
      </c>
      <c r="F543" s="58">
        <v>11157.5</v>
      </c>
      <c r="G543" s="108">
        <f ca="1">IF(TODAY()&lt;45150,F543,IF(TODAY()&lt;45515,F543*(1+Escalations!$D$3),F543*(1+Escalations!$D$3)*(1+Escalations!$D$4)))</f>
        <v>11157.5</v>
      </c>
      <c r="H543" s="60">
        <f t="shared" ca="1" si="17"/>
        <v>0</v>
      </c>
    </row>
    <row r="544" spans="1:8" x14ac:dyDescent="0.25">
      <c r="A544" s="102"/>
      <c r="B544" s="103"/>
      <c r="C544" s="69" t="s">
        <v>329</v>
      </c>
      <c r="D544" s="104" t="s">
        <v>190</v>
      </c>
      <c r="E544" s="106">
        <f>'Cost estimate'!E638</f>
        <v>0</v>
      </c>
      <c r="F544" s="58">
        <v>13946.88</v>
      </c>
      <c r="G544" s="108">
        <f ca="1">IF(TODAY()&lt;45150,F544,IF(TODAY()&lt;45515,F544*(1+Escalations!$D$3),F544*(1+Escalations!$D$3)*(1+Escalations!$D$4)))</f>
        <v>13946.88</v>
      </c>
      <c r="H544" s="60">
        <f t="shared" ca="1" si="17"/>
        <v>0</v>
      </c>
    </row>
    <row r="545" spans="1:8" x14ac:dyDescent="0.25">
      <c r="A545" s="102"/>
      <c r="B545" s="103"/>
      <c r="C545" s="69" t="s">
        <v>330</v>
      </c>
      <c r="D545" s="104" t="s">
        <v>190</v>
      </c>
      <c r="E545" s="106">
        <f>'Cost estimate'!E639</f>
        <v>0</v>
      </c>
      <c r="F545" s="58">
        <v>16736.25</v>
      </c>
      <c r="G545" s="108">
        <f ca="1">IF(TODAY()&lt;45150,F545,IF(TODAY()&lt;45515,F545*(1+Escalations!$D$3),F545*(1+Escalations!$D$3)*(1+Escalations!$D$4)))</f>
        <v>16736.25</v>
      </c>
      <c r="H545" s="60">
        <f t="shared" ca="1" si="17"/>
        <v>0</v>
      </c>
    </row>
    <row r="546" spans="1:8" x14ac:dyDescent="0.25">
      <c r="A546" s="102"/>
      <c r="B546" s="103"/>
      <c r="C546" s="69" t="s">
        <v>331</v>
      </c>
      <c r="D546" s="104" t="s">
        <v>190</v>
      </c>
      <c r="E546" s="106">
        <f>'Cost estimate'!E640</f>
        <v>0</v>
      </c>
      <c r="F546" s="58">
        <v>20083.5</v>
      </c>
      <c r="G546" s="108">
        <f ca="1">IF(TODAY()&lt;45150,F546,IF(TODAY()&lt;45515,F546*(1+Escalations!$D$3),F546*(1+Escalations!$D$3)*(1+Escalations!$D$4)))</f>
        <v>20083.5</v>
      </c>
      <c r="H546" s="60">
        <f t="shared" ca="1" si="17"/>
        <v>0</v>
      </c>
    </row>
    <row r="547" spans="1:8" x14ac:dyDescent="0.25">
      <c r="A547" s="102"/>
      <c r="B547" s="103"/>
      <c r="C547" s="69" t="s">
        <v>332</v>
      </c>
      <c r="D547" s="104" t="s">
        <v>190</v>
      </c>
      <c r="E547" s="106">
        <f>'Cost estimate'!E641</f>
        <v>0</v>
      </c>
      <c r="F547" s="58">
        <v>50625</v>
      </c>
      <c r="G547" s="108">
        <f ca="1">IF(TODAY()&lt;45150,F547,IF(TODAY()&lt;45515,F547*(1+Escalations!$D$3),F547*(1+Escalations!$D$3)*(1+Escalations!$D$4)))</f>
        <v>50625</v>
      </c>
      <c r="H547" s="60">
        <f t="shared" ca="1" si="17"/>
        <v>0</v>
      </c>
    </row>
    <row r="548" spans="1:8" x14ac:dyDescent="0.25">
      <c r="A548" s="102"/>
      <c r="B548" s="103"/>
      <c r="C548" s="69" t="s">
        <v>333</v>
      </c>
      <c r="D548" s="104" t="s">
        <v>190</v>
      </c>
      <c r="E548" s="106">
        <f>'Cost estimate'!E642</f>
        <v>0</v>
      </c>
      <c r="F548" s="58">
        <v>60750</v>
      </c>
      <c r="G548" s="108">
        <f ca="1">IF(TODAY()&lt;45150,F548,IF(TODAY()&lt;45515,F548*(1+Escalations!$D$3),F548*(1+Escalations!$D$3)*(1+Escalations!$D$4)))</f>
        <v>60750</v>
      </c>
      <c r="H548" s="60">
        <f t="shared" ca="1" si="17"/>
        <v>0</v>
      </c>
    </row>
    <row r="549" spans="1:8" x14ac:dyDescent="0.25">
      <c r="A549" s="102"/>
      <c r="B549" s="103"/>
      <c r="C549" s="69" t="s">
        <v>334</v>
      </c>
      <c r="D549" s="104" t="s">
        <v>190</v>
      </c>
      <c r="E549" s="106">
        <f>'Cost estimate'!E643</f>
        <v>0</v>
      </c>
      <c r="F549" s="58">
        <v>65000</v>
      </c>
      <c r="G549" s="108">
        <f ca="1">IF(TODAY()&lt;45150,F549,IF(TODAY()&lt;45515,F549*(1+Escalations!$D$3),F549*(1+Escalations!$D$3)*(1+Escalations!$D$4)))</f>
        <v>65000</v>
      </c>
      <c r="H549" s="60">
        <f t="shared" ca="1" si="17"/>
        <v>0</v>
      </c>
    </row>
    <row r="550" spans="1:8" x14ac:dyDescent="0.25">
      <c r="A550" s="102"/>
      <c r="B550" s="103"/>
      <c r="C550" s="153"/>
      <c r="D550" s="104"/>
      <c r="E550" s="106"/>
      <c r="F550" s="58"/>
      <c r="G550" s="108"/>
      <c r="H550" s="60"/>
    </row>
    <row r="551" spans="1:8" x14ac:dyDescent="0.25">
      <c r="A551" s="102" t="s">
        <v>492</v>
      </c>
      <c r="B551" s="103"/>
      <c r="C551" s="110" t="s">
        <v>493</v>
      </c>
      <c r="D551" s="104"/>
      <c r="E551" s="106"/>
      <c r="F551" s="58"/>
      <c r="G551" s="101"/>
      <c r="H551" s="60"/>
    </row>
    <row r="552" spans="1:8" x14ac:dyDescent="0.25">
      <c r="A552" s="102"/>
      <c r="B552" s="103"/>
      <c r="C552" s="70"/>
      <c r="D552" s="104"/>
      <c r="E552" s="106"/>
      <c r="F552" s="58"/>
      <c r="G552" s="101"/>
      <c r="H552" s="60"/>
    </row>
    <row r="553" spans="1:8" x14ac:dyDescent="0.25">
      <c r="A553" s="102"/>
      <c r="B553" s="103"/>
      <c r="C553" s="110" t="s">
        <v>494</v>
      </c>
      <c r="D553" s="104"/>
      <c r="E553" s="106"/>
      <c r="F553" s="58"/>
      <c r="G553" s="101"/>
      <c r="H553" s="60"/>
    </row>
    <row r="554" spans="1:8" x14ac:dyDescent="0.25">
      <c r="A554" s="102" t="s">
        <v>495</v>
      </c>
      <c r="B554" s="103" t="s">
        <v>496</v>
      </c>
      <c r="C554" s="70" t="s">
        <v>497</v>
      </c>
      <c r="D554" s="104"/>
      <c r="E554" s="106"/>
      <c r="F554" s="58"/>
      <c r="G554" s="101"/>
      <c r="H554" s="60"/>
    </row>
    <row r="555" spans="1:8" x14ac:dyDescent="0.25">
      <c r="A555" s="102"/>
      <c r="B555" s="103"/>
      <c r="C555" s="70"/>
      <c r="D555" s="104"/>
      <c r="E555" s="106"/>
      <c r="F555" s="58"/>
      <c r="G555" s="101"/>
      <c r="H555" s="60"/>
    </row>
    <row r="556" spans="1:8" x14ac:dyDescent="0.25">
      <c r="A556" s="102"/>
      <c r="B556" s="103"/>
      <c r="C556" s="70" t="s">
        <v>498</v>
      </c>
      <c r="D556" s="104" t="s">
        <v>250</v>
      </c>
      <c r="E556" s="106">
        <f>'Cost estimate'!E650</f>
        <v>0</v>
      </c>
      <c r="F556" s="58">
        <v>1000</v>
      </c>
      <c r="G556" s="108">
        <f ca="1">IF(TODAY()&lt;45150,F556,IF(TODAY()&lt;45515,F556*(1+Escalations!$D$3),F556*(1+Escalations!$D$3)*(1+Escalations!$D$4)))</f>
        <v>1000</v>
      </c>
      <c r="H556" s="60">
        <f ca="1">E556*G556</f>
        <v>0</v>
      </c>
    </row>
    <row r="557" spans="1:8" x14ac:dyDescent="0.25">
      <c r="A557" s="102"/>
      <c r="B557" s="103"/>
      <c r="C557" s="70" t="s">
        <v>499</v>
      </c>
      <c r="D557" s="104" t="s">
        <v>250</v>
      </c>
      <c r="E557" s="106">
        <f>'Cost estimate'!E651</f>
        <v>0</v>
      </c>
      <c r="F557" s="58">
        <v>2000</v>
      </c>
      <c r="G557" s="108">
        <f ca="1">IF(TODAY()&lt;45150,F557,IF(TODAY()&lt;45515,F557*(1+Escalations!$D$3),F557*(1+Escalations!$D$3)*(1+Escalations!$D$4)))</f>
        <v>2000</v>
      </c>
      <c r="H557" s="60">
        <f ca="1">E557*G557</f>
        <v>0</v>
      </c>
    </row>
    <row r="558" spans="1:8" x14ac:dyDescent="0.25">
      <c r="A558" s="102"/>
      <c r="B558" s="103"/>
      <c r="C558" s="70" t="s">
        <v>500</v>
      </c>
      <c r="D558" s="104" t="s">
        <v>250</v>
      </c>
      <c r="E558" s="106">
        <f>'Cost estimate'!E652</f>
        <v>10</v>
      </c>
      <c r="F558" s="58">
        <v>2000</v>
      </c>
      <c r="G558" s="108">
        <f ca="1">IF(TODAY()&lt;45150,F558,IF(TODAY()&lt;45515,F558*(1+Escalations!$D$3),F558*(1+Escalations!$D$3)*(1+Escalations!$D$4)))</f>
        <v>2000</v>
      </c>
      <c r="H558" s="60">
        <f ca="1">E558*G558</f>
        <v>20000</v>
      </c>
    </row>
    <row r="559" spans="1:8" x14ac:dyDescent="0.25">
      <c r="A559" s="102"/>
      <c r="B559" s="103"/>
      <c r="C559" s="70" t="s">
        <v>501</v>
      </c>
      <c r="D559" s="104" t="s">
        <v>250</v>
      </c>
      <c r="E559" s="106">
        <f>'Cost estimate'!E653</f>
        <v>50</v>
      </c>
      <c r="F559" s="58">
        <v>2000</v>
      </c>
      <c r="G559" s="101">
        <f ca="1">IF(TODAY()&lt;45150,F559,IF(TODAY()&lt;45515,F559*(1+Escalations!$D$3),F559*(1+Escalations!$D$3)*(1+Escalations!$D$4)))</f>
        <v>2000</v>
      </c>
      <c r="H559" s="60">
        <f ca="1">E559*G559</f>
        <v>100000</v>
      </c>
    </row>
    <row r="560" spans="1:8" x14ac:dyDescent="0.25">
      <c r="A560" s="102"/>
      <c r="B560" s="103"/>
      <c r="C560" s="70" t="s">
        <v>502</v>
      </c>
      <c r="D560" s="104" t="s">
        <v>250</v>
      </c>
      <c r="E560" s="106">
        <f>'Cost estimate'!E654</f>
        <v>0</v>
      </c>
      <c r="F560" s="58">
        <v>2000</v>
      </c>
      <c r="G560" s="101">
        <f ca="1">IF(TODAY()&lt;45150,F560,IF(TODAY()&lt;45515,F560*(1+Escalations!$D$3),F560*(1+Escalations!$D$3)*(1+Escalations!$D$4)))</f>
        <v>2000</v>
      </c>
      <c r="H560" s="60">
        <f ca="1">E560*G560</f>
        <v>0</v>
      </c>
    </row>
    <row r="561" spans="1:8" x14ac:dyDescent="0.25">
      <c r="A561" s="102"/>
      <c r="B561" s="103"/>
      <c r="C561" s="70"/>
      <c r="D561" s="104"/>
      <c r="E561" s="106"/>
      <c r="F561" s="58"/>
      <c r="G561" s="101"/>
      <c r="H561" s="60"/>
    </row>
    <row r="562" spans="1:8" x14ac:dyDescent="0.25">
      <c r="A562" s="102" t="s">
        <v>503</v>
      </c>
      <c r="B562" s="103" t="s">
        <v>504</v>
      </c>
      <c r="C562" s="110" t="s">
        <v>505</v>
      </c>
      <c r="D562" s="104"/>
      <c r="E562" s="106"/>
      <c r="F562" s="58"/>
      <c r="G562" s="101"/>
      <c r="H562" s="60"/>
    </row>
    <row r="563" spans="1:8" x14ac:dyDescent="0.25">
      <c r="A563" s="102"/>
      <c r="B563" s="103"/>
      <c r="C563" s="70" t="s">
        <v>506</v>
      </c>
      <c r="D563" s="104" t="s">
        <v>507</v>
      </c>
      <c r="E563" s="106">
        <f>'Cost estimate'!E657</f>
        <v>0</v>
      </c>
      <c r="F563" s="58">
        <v>1300</v>
      </c>
      <c r="G563" s="108">
        <f ca="1">IF(TODAY()&lt;45150,F563,IF(TODAY()&lt;45515,F563*(1+Escalations!$D$3),F563*(1+Escalations!$D$3)*(1+Escalations!$D$4)))</f>
        <v>1300</v>
      </c>
      <c r="H563" s="60">
        <f ca="1">E563*G563</f>
        <v>0</v>
      </c>
    </row>
    <row r="564" spans="1:8" ht="27.6" x14ac:dyDescent="0.25">
      <c r="A564" s="102"/>
      <c r="B564" s="103"/>
      <c r="C564" s="70" t="s">
        <v>508</v>
      </c>
      <c r="D564" s="104" t="s">
        <v>507</v>
      </c>
      <c r="E564" s="106">
        <f>'Cost estimate'!E658</f>
        <v>0</v>
      </c>
      <c r="F564" s="58">
        <v>1300</v>
      </c>
      <c r="G564" s="108">
        <f ca="1">IF(TODAY()&lt;45150,F564,IF(TODAY()&lt;45515,F564*(1+Escalations!$D$3),F564*(1+Escalations!$D$3)*(1+Escalations!$D$4)))</f>
        <v>1300</v>
      </c>
      <c r="H564" s="60">
        <f ca="1">E564*G564</f>
        <v>0</v>
      </c>
    </row>
    <row r="565" spans="1:8" ht="27.6" x14ac:dyDescent="0.25">
      <c r="A565" s="102"/>
      <c r="B565" s="103"/>
      <c r="C565" s="70" t="s">
        <v>509</v>
      </c>
      <c r="D565" s="104" t="s">
        <v>507</v>
      </c>
      <c r="E565" s="106">
        <f>'Cost estimate'!E659</f>
        <v>189</v>
      </c>
      <c r="F565" s="58">
        <v>1300</v>
      </c>
      <c r="G565" s="108">
        <f ca="1">IF(TODAY()&lt;45150,F565,IF(TODAY()&lt;45515,F565*(1+Escalations!$D$3),F565*(1+Escalations!$D$3)*(1+Escalations!$D$4)))</f>
        <v>1300</v>
      </c>
      <c r="H565" s="60">
        <f ca="1">E565*G565</f>
        <v>245700</v>
      </c>
    </row>
    <row r="566" spans="1:8" x14ac:dyDescent="0.25">
      <c r="A566" s="102"/>
      <c r="B566" s="103"/>
      <c r="C566" s="70"/>
      <c r="D566" s="104"/>
      <c r="E566" s="106"/>
      <c r="F566" s="58"/>
      <c r="G566" s="108"/>
      <c r="H566" s="60"/>
    </row>
    <row r="567" spans="1:8" s="37" customFormat="1" ht="22.95" customHeight="1" x14ac:dyDescent="0.25">
      <c r="A567" s="341" t="s">
        <v>711</v>
      </c>
      <c r="B567" s="289"/>
      <c r="C567" s="289"/>
      <c r="D567" s="290"/>
      <c r="E567" s="291"/>
      <c r="F567" s="342"/>
      <c r="G567" s="293"/>
      <c r="H567" s="294">
        <f ca="1">SUM(H514:H566)</f>
        <v>695700</v>
      </c>
    </row>
    <row r="568" spans="1:8" s="37" customFormat="1" ht="19.95" customHeight="1" x14ac:dyDescent="0.25">
      <c r="A568" s="341" t="s">
        <v>712</v>
      </c>
      <c r="B568" s="289"/>
      <c r="C568" s="289"/>
      <c r="D568" s="290"/>
      <c r="E568" s="291"/>
      <c r="F568" s="342"/>
      <c r="G568" s="293"/>
      <c r="H568" s="294">
        <f ca="1">H567</f>
        <v>695700</v>
      </c>
    </row>
    <row r="569" spans="1:8" s="11" customFormat="1" ht="41.4" x14ac:dyDescent="0.3">
      <c r="A569" s="132" t="s">
        <v>510</v>
      </c>
      <c r="B569" s="98"/>
      <c r="C569" s="344" t="s">
        <v>511</v>
      </c>
      <c r="D569" s="99" t="s">
        <v>291</v>
      </c>
      <c r="E569" s="174">
        <f>'Cost estimate'!E661</f>
        <v>0</v>
      </c>
      <c r="F569" s="58">
        <v>3250</v>
      </c>
      <c r="G569" s="108">
        <f ca="1">IF(TODAY()&lt;45150,F569,IF(TODAY()&lt;45515,F569*(1+Escalations!$D$3),F569*(1+Escalations!$D$3)*(1+Escalations!$D$4)))</f>
        <v>3250</v>
      </c>
      <c r="H569" s="60">
        <f ca="1">E569*G569</f>
        <v>0</v>
      </c>
    </row>
    <row r="570" spans="1:8" s="11" customFormat="1" ht="55.2" x14ac:dyDescent="0.3">
      <c r="A570" s="102" t="s">
        <v>512</v>
      </c>
      <c r="B570" s="103"/>
      <c r="C570" s="110" t="s">
        <v>513</v>
      </c>
      <c r="D570" s="124"/>
      <c r="E570" s="125"/>
      <c r="F570" s="58"/>
      <c r="G570" s="101"/>
      <c r="H570" s="60"/>
    </row>
    <row r="571" spans="1:8" x14ac:dyDescent="0.25">
      <c r="A571" s="102"/>
      <c r="B571" s="103"/>
      <c r="C571" s="69" t="s">
        <v>514</v>
      </c>
      <c r="D571" s="104" t="s">
        <v>291</v>
      </c>
      <c r="E571" s="106">
        <f>'Cost estimate'!E663</f>
        <v>0</v>
      </c>
      <c r="F571" s="58">
        <v>2000</v>
      </c>
      <c r="G571" s="108">
        <f ca="1">IF(TODAY()&lt;45150,F571,IF(TODAY()&lt;45515,F571*(1+Escalations!$D$3),F571*(1+Escalations!$D$3)*(1+Escalations!$D$4)))</f>
        <v>2000</v>
      </c>
      <c r="H571" s="60">
        <f t="shared" ref="H571:H586" ca="1" si="18">E571*G571</f>
        <v>0</v>
      </c>
    </row>
    <row r="572" spans="1:8" x14ac:dyDescent="0.25">
      <c r="A572" s="102"/>
      <c r="B572" s="103"/>
      <c r="C572" s="69" t="s">
        <v>317</v>
      </c>
      <c r="D572" s="104" t="s">
        <v>291</v>
      </c>
      <c r="E572" s="106">
        <f>'Cost estimate'!E664</f>
        <v>0</v>
      </c>
      <c r="F572" s="58">
        <v>2500</v>
      </c>
      <c r="G572" s="108">
        <f ca="1">IF(TODAY()&lt;45150,F572,IF(TODAY()&lt;45515,F572*(1+Escalations!$D$3),F572*(1+Escalations!$D$3)*(1+Escalations!$D$4)))</f>
        <v>2500</v>
      </c>
      <c r="H572" s="60">
        <f t="shared" ca="1" si="18"/>
        <v>0</v>
      </c>
    </row>
    <row r="573" spans="1:8" x14ac:dyDescent="0.25">
      <c r="A573" s="102"/>
      <c r="B573" s="103"/>
      <c r="C573" s="69" t="s">
        <v>318</v>
      </c>
      <c r="D573" s="104" t="s">
        <v>291</v>
      </c>
      <c r="E573" s="106">
        <f>'Cost estimate'!E665</f>
        <v>0</v>
      </c>
      <c r="F573" s="58">
        <v>3500</v>
      </c>
      <c r="G573" s="108">
        <f ca="1">IF(TODAY()&lt;45150,F573,IF(TODAY()&lt;45515,F573*(1+Escalations!$D$3),F573*(1+Escalations!$D$3)*(1+Escalations!$D$4)))</f>
        <v>3500</v>
      </c>
      <c r="H573" s="60">
        <f t="shared" ca="1" si="18"/>
        <v>0</v>
      </c>
    </row>
    <row r="574" spans="1:8" x14ac:dyDescent="0.25">
      <c r="A574" s="102"/>
      <c r="B574" s="103"/>
      <c r="C574" s="69" t="s">
        <v>319</v>
      </c>
      <c r="D574" s="104" t="s">
        <v>291</v>
      </c>
      <c r="E574" s="106">
        <f>'Cost estimate'!E666</f>
        <v>0</v>
      </c>
      <c r="F574" s="58">
        <v>4500</v>
      </c>
      <c r="G574" s="108">
        <f ca="1">IF(TODAY()&lt;45150,F574,IF(TODAY()&lt;45515,F574*(1+Escalations!$D$3),F574*(1+Escalations!$D$3)*(1+Escalations!$D$4)))</f>
        <v>4500</v>
      </c>
      <c r="H574" s="60">
        <f t="shared" ca="1" si="18"/>
        <v>0</v>
      </c>
    </row>
    <row r="575" spans="1:8" x14ac:dyDescent="0.25">
      <c r="A575" s="102"/>
      <c r="B575" s="103"/>
      <c r="C575" s="69" t="s">
        <v>320</v>
      </c>
      <c r="D575" s="104" t="s">
        <v>291</v>
      </c>
      <c r="E575" s="106">
        <f>'Cost estimate'!E667</f>
        <v>0</v>
      </c>
      <c r="F575" s="58">
        <v>5500</v>
      </c>
      <c r="G575" s="108">
        <f ca="1">IF(TODAY()&lt;45150,F575,IF(TODAY()&lt;45515,F575*(1+Escalations!$D$3),F575*(1+Escalations!$D$3)*(1+Escalations!$D$4)))</f>
        <v>5500</v>
      </c>
      <c r="H575" s="60">
        <f t="shared" ca="1" si="18"/>
        <v>0</v>
      </c>
    </row>
    <row r="576" spans="1:8" x14ac:dyDescent="0.25">
      <c r="A576" s="102"/>
      <c r="B576" s="103"/>
      <c r="C576" s="69" t="s">
        <v>321</v>
      </c>
      <c r="D576" s="104" t="s">
        <v>291</v>
      </c>
      <c r="E576" s="106">
        <f>'Cost estimate'!E668</f>
        <v>10</v>
      </c>
      <c r="F576" s="58">
        <v>6500</v>
      </c>
      <c r="G576" s="108">
        <f ca="1">IF(TODAY()&lt;45150,F576,IF(TODAY()&lt;45515,F576*(1+Escalations!$D$3),F576*(1+Escalations!$D$3)*(1+Escalations!$D$4)))</f>
        <v>6500</v>
      </c>
      <c r="H576" s="60">
        <f t="shared" ca="1" si="18"/>
        <v>65000</v>
      </c>
    </row>
    <row r="577" spans="1:8" x14ac:dyDescent="0.25">
      <c r="A577" s="102"/>
      <c r="B577" s="103"/>
      <c r="C577" s="69" t="s">
        <v>515</v>
      </c>
      <c r="D577" s="104" t="s">
        <v>291</v>
      </c>
      <c r="E577" s="106">
        <f>'Cost estimate'!E669</f>
        <v>0</v>
      </c>
      <c r="F577" s="58">
        <v>7500</v>
      </c>
      <c r="G577" s="108">
        <f ca="1">IF(TODAY()&lt;45150,F577,IF(TODAY()&lt;45515,F577*(1+Escalations!$D$3),F577*(1+Escalations!$D$3)*(1+Escalations!$D$4)))</f>
        <v>7500</v>
      </c>
      <c r="H577" s="60">
        <f t="shared" ca="1" si="18"/>
        <v>0</v>
      </c>
    </row>
    <row r="578" spans="1:8" x14ac:dyDescent="0.25">
      <c r="A578" s="102"/>
      <c r="B578" s="103"/>
      <c r="C578" s="69" t="s">
        <v>516</v>
      </c>
      <c r="D578" s="104" t="s">
        <v>291</v>
      </c>
      <c r="E578" s="106">
        <f>'Cost estimate'!E670</f>
        <v>0</v>
      </c>
      <c r="F578" s="58">
        <v>8500</v>
      </c>
      <c r="G578" s="108">
        <f ca="1">IF(TODAY()&lt;45150,F578,IF(TODAY()&lt;45515,F578*(1+Escalations!$D$3),F578*(1+Escalations!$D$3)*(1+Escalations!$D$4)))</f>
        <v>8500</v>
      </c>
      <c r="H578" s="60">
        <f t="shared" ca="1" si="18"/>
        <v>0</v>
      </c>
    </row>
    <row r="579" spans="1:8" x14ac:dyDescent="0.25">
      <c r="A579" s="102"/>
      <c r="B579" s="103"/>
      <c r="C579" s="69" t="s">
        <v>517</v>
      </c>
      <c r="D579" s="104" t="s">
        <v>291</v>
      </c>
      <c r="E579" s="106">
        <f>'Cost estimate'!E671</f>
        <v>0</v>
      </c>
      <c r="F579" s="58">
        <v>10500</v>
      </c>
      <c r="G579" s="108">
        <f ca="1">IF(TODAY()&lt;45150,F579,IF(TODAY()&lt;45515,F579*(1+Escalations!$D$3),F579*(1+Escalations!$D$3)*(1+Escalations!$D$4)))</f>
        <v>10500</v>
      </c>
      <c r="H579" s="60">
        <f t="shared" ca="1" si="18"/>
        <v>0</v>
      </c>
    </row>
    <row r="580" spans="1:8" x14ac:dyDescent="0.25">
      <c r="A580" s="102"/>
      <c r="B580" s="103"/>
      <c r="C580" s="69" t="s">
        <v>518</v>
      </c>
      <c r="D580" s="104" t="s">
        <v>291</v>
      </c>
      <c r="E580" s="106">
        <f>'Cost estimate'!E672</f>
        <v>0</v>
      </c>
      <c r="F580" s="58">
        <v>12500</v>
      </c>
      <c r="G580" s="108">
        <f ca="1">IF(TODAY()&lt;45150,F580,IF(TODAY()&lt;45515,F580*(1+Escalations!$D$3),F580*(1+Escalations!$D$3)*(1+Escalations!$D$4)))</f>
        <v>12500</v>
      </c>
      <c r="H580" s="60">
        <f t="shared" ca="1" si="18"/>
        <v>0</v>
      </c>
    </row>
    <row r="581" spans="1:8" x14ac:dyDescent="0.25">
      <c r="A581" s="102"/>
      <c r="B581" s="103"/>
      <c r="C581" s="69" t="s">
        <v>519</v>
      </c>
      <c r="D581" s="104" t="s">
        <v>291</v>
      </c>
      <c r="E581" s="106">
        <f>'Cost estimate'!E674</f>
        <v>10</v>
      </c>
      <c r="F581" s="58">
        <v>14500</v>
      </c>
      <c r="G581" s="108">
        <f ca="1">IF(TODAY()&lt;45150,F581,IF(TODAY()&lt;45515,F581*(1+Escalations!$D$3),F581*(1+Escalations!$D$3)*(1+Escalations!$D$4)))</f>
        <v>14500</v>
      </c>
      <c r="H581" s="60">
        <f t="shared" ca="1" si="18"/>
        <v>145000</v>
      </c>
    </row>
    <row r="582" spans="1:8" x14ac:dyDescent="0.25">
      <c r="A582" s="102"/>
      <c r="B582" s="103"/>
      <c r="C582" s="69" t="s">
        <v>520</v>
      </c>
      <c r="D582" s="104" t="s">
        <v>291</v>
      </c>
      <c r="E582" s="106">
        <f>'Cost estimate'!E675</f>
        <v>0</v>
      </c>
      <c r="F582" s="58">
        <v>17000</v>
      </c>
      <c r="G582" s="108">
        <f ca="1">IF(TODAY()&lt;45150,F582,IF(TODAY()&lt;45515,F582*(1+Escalations!$D$3),F582*(1+Escalations!$D$3)*(1+Escalations!$D$4)))</f>
        <v>17000</v>
      </c>
      <c r="H582" s="60">
        <f t="shared" ca="1" si="18"/>
        <v>0</v>
      </c>
    </row>
    <row r="583" spans="1:8" x14ac:dyDescent="0.25">
      <c r="A583" s="102"/>
      <c r="B583" s="103"/>
      <c r="C583" s="69" t="s">
        <v>521</v>
      </c>
      <c r="D583" s="104" t="s">
        <v>291</v>
      </c>
      <c r="E583" s="106">
        <f>'Cost estimate'!E676</f>
        <v>0</v>
      </c>
      <c r="F583" s="58">
        <v>20000</v>
      </c>
      <c r="G583" s="108">
        <f ca="1">IF(TODAY()&lt;45150,F583,IF(TODAY()&lt;45515,F583*(1+Escalations!$D$3),F583*(1+Escalations!$D$3)*(1+Escalations!$D$4)))</f>
        <v>20000</v>
      </c>
      <c r="H583" s="60">
        <f t="shared" ca="1" si="18"/>
        <v>0</v>
      </c>
    </row>
    <row r="584" spans="1:8" x14ac:dyDescent="0.25">
      <c r="A584" s="102"/>
      <c r="B584" s="103"/>
      <c r="C584" s="69" t="s">
        <v>522</v>
      </c>
      <c r="D584" s="104" t="s">
        <v>291</v>
      </c>
      <c r="E584" s="106">
        <f>'Cost estimate'!E677</f>
        <v>5</v>
      </c>
      <c r="F584" s="58">
        <v>25400</v>
      </c>
      <c r="G584" s="108">
        <f ca="1">IF(TODAY()&lt;45150,F584,IF(TODAY()&lt;45515,F584*(1+Escalations!$D$3),F584*(1+Escalations!$D$3)*(1+Escalations!$D$4)))</f>
        <v>25400</v>
      </c>
      <c r="H584" s="60">
        <f t="shared" ca="1" si="18"/>
        <v>127000</v>
      </c>
    </row>
    <row r="585" spans="1:8" x14ac:dyDescent="0.25">
      <c r="A585" s="102"/>
      <c r="B585" s="103"/>
      <c r="C585" s="69" t="s">
        <v>523</v>
      </c>
      <c r="D585" s="104" t="s">
        <v>291</v>
      </c>
      <c r="E585" s="106">
        <f>'Cost estimate'!E678</f>
        <v>0</v>
      </c>
      <c r="F585" s="58">
        <v>30000</v>
      </c>
      <c r="G585" s="108">
        <f ca="1">IF(TODAY()&lt;45150,F585,IF(TODAY()&lt;45515,F585*(1+Escalations!$D$3),F585*(1+Escalations!$D$3)*(1+Escalations!$D$4)))</f>
        <v>30000</v>
      </c>
      <c r="H585" s="60">
        <f t="shared" ca="1" si="18"/>
        <v>0</v>
      </c>
    </row>
    <row r="586" spans="1:8" x14ac:dyDescent="0.25">
      <c r="A586" s="102"/>
      <c r="B586" s="103"/>
      <c r="C586" s="69" t="s">
        <v>524</v>
      </c>
      <c r="D586" s="104" t="s">
        <v>291</v>
      </c>
      <c r="E586" s="106">
        <f>'Cost estimate'!E679</f>
        <v>0</v>
      </c>
      <c r="F586" s="58">
        <v>35000</v>
      </c>
      <c r="G586" s="108">
        <f ca="1">IF(TODAY()&lt;45150,F586,IF(TODAY()&lt;45515,F586*(1+Escalations!$D$3),F586*(1+Escalations!$D$3)*(1+Escalations!$D$4)))</f>
        <v>35000</v>
      </c>
      <c r="H586" s="60">
        <f t="shared" ca="1" si="18"/>
        <v>0</v>
      </c>
    </row>
    <row r="587" spans="1:8" x14ac:dyDescent="0.25">
      <c r="A587" s="102"/>
      <c r="B587" s="103"/>
      <c r="C587" s="70"/>
      <c r="D587" s="104"/>
      <c r="E587" s="176"/>
      <c r="F587" s="58"/>
      <c r="G587" s="101"/>
      <c r="H587" s="60"/>
    </row>
    <row r="588" spans="1:8" x14ac:dyDescent="0.25">
      <c r="A588" s="102" t="s">
        <v>525</v>
      </c>
      <c r="B588" s="103"/>
      <c r="C588" s="110" t="s">
        <v>526</v>
      </c>
      <c r="D588" s="128"/>
      <c r="E588" s="175"/>
      <c r="F588" s="58"/>
      <c r="G588" s="101"/>
      <c r="H588" s="60"/>
    </row>
    <row r="589" spans="1:8" x14ac:dyDescent="0.25">
      <c r="A589" s="102"/>
      <c r="B589" s="103"/>
      <c r="C589" s="70"/>
      <c r="D589" s="104"/>
      <c r="E589" s="106"/>
      <c r="F589" s="58"/>
      <c r="G589" s="101"/>
      <c r="H589" s="60"/>
    </row>
    <row r="590" spans="1:8" x14ac:dyDescent="0.25">
      <c r="A590" s="102" t="s">
        <v>527</v>
      </c>
      <c r="B590" s="103"/>
      <c r="C590" s="110" t="s">
        <v>528</v>
      </c>
      <c r="D590" s="128"/>
      <c r="E590" s="175"/>
      <c r="F590" s="58"/>
      <c r="G590" s="101"/>
      <c r="H590" s="60"/>
    </row>
    <row r="591" spans="1:8" x14ac:dyDescent="0.25">
      <c r="A591" s="102"/>
      <c r="B591" s="103"/>
      <c r="C591" s="70"/>
      <c r="D591" s="104"/>
      <c r="E591" s="106"/>
      <c r="F591" s="58"/>
      <c r="G591" s="101"/>
      <c r="H591" s="60"/>
    </row>
    <row r="592" spans="1:8" x14ac:dyDescent="0.25">
      <c r="A592" s="102"/>
      <c r="B592" s="103"/>
      <c r="C592" s="70" t="s">
        <v>529</v>
      </c>
      <c r="D592" s="104" t="s">
        <v>150</v>
      </c>
      <c r="E592" s="106">
        <f>'Cost estimate'!E685</f>
        <v>0</v>
      </c>
      <c r="F592" s="58">
        <v>6500</v>
      </c>
      <c r="G592" s="108">
        <f ca="1">IF(TODAY()&lt;45150,F592,IF(TODAY()&lt;45515,F592*(1+Escalations!$D$3),F592*(1+Escalations!$D$3)*(1+Escalations!$D$4)))</f>
        <v>6500</v>
      </c>
      <c r="H592" s="60">
        <f ca="1">E592*G592</f>
        <v>0</v>
      </c>
    </row>
    <row r="593" spans="1:8" x14ac:dyDescent="0.25">
      <c r="A593" s="102"/>
      <c r="B593" s="103"/>
      <c r="C593" s="70"/>
      <c r="D593" s="104"/>
      <c r="E593" s="106"/>
      <c r="F593" s="58"/>
      <c r="G593" s="108"/>
      <c r="H593" s="60"/>
    </row>
    <row r="594" spans="1:8" x14ac:dyDescent="0.25">
      <c r="A594" s="102" t="s">
        <v>530</v>
      </c>
      <c r="B594" s="103"/>
      <c r="C594" s="110" t="s">
        <v>531</v>
      </c>
      <c r="D594" s="104"/>
      <c r="E594" s="106"/>
      <c r="F594" s="58"/>
      <c r="G594" s="108"/>
      <c r="H594" s="60"/>
    </row>
    <row r="595" spans="1:8" x14ac:dyDescent="0.25">
      <c r="A595" s="102"/>
      <c r="B595" s="103"/>
      <c r="C595" s="70"/>
      <c r="D595" s="104"/>
      <c r="E595" s="106"/>
      <c r="F595" s="58"/>
      <c r="G595" s="108"/>
      <c r="H595" s="60"/>
    </row>
    <row r="596" spans="1:8" x14ac:dyDescent="0.25">
      <c r="A596" s="102"/>
      <c r="B596" s="103"/>
      <c r="C596" s="70" t="s">
        <v>514</v>
      </c>
      <c r="D596" s="104" t="s">
        <v>190</v>
      </c>
      <c r="E596" s="106">
        <f>'Cost estimate'!E689</f>
        <v>0</v>
      </c>
      <c r="F596" s="58">
        <v>6324</v>
      </c>
      <c r="G596" s="108">
        <f ca="1">IF(TODAY()&lt;45150,F596,IF(TODAY()&lt;45515,F596*(1+Escalations!$D$3),F596*(1+Escalations!$D$3)*(1+Escalations!$D$4)))</f>
        <v>6324</v>
      </c>
      <c r="H596" s="60">
        <f t="shared" ref="H596:H611" ca="1" si="19">E596*G596</f>
        <v>0</v>
      </c>
    </row>
    <row r="597" spans="1:8" x14ac:dyDescent="0.25">
      <c r="A597" s="102"/>
      <c r="B597" s="103"/>
      <c r="C597" s="70" t="s">
        <v>317</v>
      </c>
      <c r="D597" s="104" t="s">
        <v>190</v>
      </c>
      <c r="E597" s="106">
        <f>'Cost estimate'!E690</f>
        <v>0</v>
      </c>
      <c r="F597" s="58">
        <v>7905</v>
      </c>
      <c r="G597" s="108">
        <f ca="1">IF(TODAY()&lt;45150,F597,IF(TODAY()&lt;45515,F597*(1+Escalations!$D$3),F597*(1+Escalations!$D$3)*(1+Escalations!$D$4)))</f>
        <v>7905</v>
      </c>
      <c r="H597" s="60">
        <f t="shared" ca="1" si="19"/>
        <v>0</v>
      </c>
    </row>
    <row r="598" spans="1:8" x14ac:dyDescent="0.25">
      <c r="A598" s="102"/>
      <c r="B598" s="103"/>
      <c r="C598" s="70" t="s">
        <v>318</v>
      </c>
      <c r="D598" s="104" t="s">
        <v>190</v>
      </c>
      <c r="E598" s="106">
        <f>'Cost estimate'!E691</f>
        <v>0</v>
      </c>
      <c r="F598" s="58">
        <v>9881.25</v>
      </c>
      <c r="G598" s="108">
        <f ca="1">IF(TODAY()&lt;45150,F598,IF(TODAY()&lt;45515,F598*(1+Escalations!$D$3),F598*(1+Escalations!$D$3)*(1+Escalations!$D$4)))</f>
        <v>9881.25</v>
      </c>
      <c r="H598" s="60">
        <f t="shared" ca="1" si="19"/>
        <v>0</v>
      </c>
    </row>
    <row r="599" spans="1:8" x14ac:dyDescent="0.25">
      <c r="A599" s="102"/>
      <c r="B599" s="103"/>
      <c r="C599" s="70" t="s">
        <v>319</v>
      </c>
      <c r="D599" s="104" t="s">
        <v>190</v>
      </c>
      <c r="E599" s="106">
        <f>'Cost estimate'!E692</f>
        <v>0</v>
      </c>
      <c r="F599" s="58">
        <v>12351.56</v>
      </c>
      <c r="G599" s="108">
        <f ca="1">IF(TODAY()&lt;45150,F599,IF(TODAY()&lt;45515,F599*(1+Escalations!$D$3),F599*(1+Escalations!$D$3)*(1+Escalations!$D$4)))</f>
        <v>12351.56</v>
      </c>
      <c r="H599" s="60">
        <f t="shared" ca="1" si="19"/>
        <v>0</v>
      </c>
    </row>
    <row r="600" spans="1:8" x14ac:dyDescent="0.25">
      <c r="A600" s="102"/>
      <c r="B600" s="103"/>
      <c r="C600" s="70" t="s">
        <v>320</v>
      </c>
      <c r="D600" s="104" t="s">
        <v>190</v>
      </c>
      <c r="E600" s="106">
        <f>'Cost estimate'!E693</f>
        <v>0</v>
      </c>
      <c r="F600" s="58">
        <v>15439.45</v>
      </c>
      <c r="G600" s="108">
        <f ca="1">IF(TODAY()&lt;45150,F600,IF(TODAY()&lt;45515,F600*(1+Escalations!$D$3),F600*(1+Escalations!$D$3)*(1+Escalations!$D$4)))</f>
        <v>15439.45</v>
      </c>
      <c r="H600" s="60">
        <f t="shared" ca="1" si="19"/>
        <v>0</v>
      </c>
    </row>
    <row r="601" spans="1:8" x14ac:dyDescent="0.25">
      <c r="A601" s="102"/>
      <c r="B601" s="103"/>
      <c r="C601" s="70" t="s">
        <v>321</v>
      </c>
      <c r="D601" s="104" t="s">
        <v>190</v>
      </c>
      <c r="E601" s="106">
        <f>'Cost estimate'!E694</f>
        <v>0</v>
      </c>
      <c r="F601" s="58">
        <v>19299.310000000001</v>
      </c>
      <c r="G601" s="108">
        <f ca="1">IF(TODAY()&lt;45150,F601,IF(TODAY()&lt;45515,F601*(1+Escalations!$D$3),F601*(1+Escalations!$D$3)*(1+Escalations!$D$4)))</f>
        <v>19299.310000000001</v>
      </c>
      <c r="H601" s="60">
        <f t="shared" ca="1" si="19"/>
        <v>0</v>
      </c>
    </row>
    <row r="602" spans="1:8" x14ac:dyDescent="0.25">
      <c r="A602" s="102"/>
      <c r="B602" s="103"/>
      <c r="C602" s="70" t="s">
        <v>515</v>
      </c>
      <c r="D602" s="104" t="s">
        <v>190</v>
      </c>
      <c r="E602" s="106">
        <f>'Cost estimate'!E695</f>
        <v>0</v>
      </c>
      <c r="F602" s="58">
        <v>24124.14</v>
      </c>
      <c r="G602" s="108">
        <f ca="1">IF(TODAY()&lt;45150,F602,IF(TODAY()&lt;45515,F602*(1+Escalations!$D$3),F602*(1+Escalations!$D$3)*(1+Escalations!$D$4)))</f>
        <v>24124.14</v>
      </c>
      <c r="H602" s="60">
        <f t="shared" ca="1" si="19"/>
        <v>0</v>
      </c>
    </row>
    <row r="603" spans="1:8" x14ac:dyDescent="0.25">
      <c r="A603" s="102"/>
      <c r="B603" s="103"/>
      <c r="C603" s="70" t="s">
        <v>516</v>
      </c>
      <c r="D603" s="104" t="s">
        <v>190</v>
      </c>
      <c r="E603" s="106">
        <f>'Cost estimate'!E696</f>
        <v>0</v>
      </c>
      <c r="F603" s="58">
        <v>30155.18</v>
      </c>
      <c r="G603" s="108">
        <f ca="1">IF(TODAY()&lt;45150,F603,IF(TODAY()&lt;45515,F603*(1+Escalations!$D$3),F603*(1+Escalations!$D$3)*(1+Escalations!$D$4)))</f>
        <v>30155.18</v>
      </c>
      <c r="H603" s="60">
        <f t="shared" ca="1" si="19"/>
        <v>0</v>
      </c>
    </row>
    <row r="604" spans="1:8" x14ac:dyDescent="0.25">
      <c r="A604" s="102"/>
      <c r="B604" s="103"/>
      <c r="C604" s="70" t="s">
        <v>517</v>
      </c>
      <c r="D604" s="104" t="s">
        <v>190</v>
      </c>
      <c r="E604" s="106">
        <f>'Cost estimate'!E697</f>
        <v>0</v>
      </c>
      <c r="F604" s="58">
        <v>37693.97</v>
      </c>
      <c r="G604" s="108">
        <f ca="1">IF(TODAY()&lt;45150,F604,IF(TODAY()&lt;45515,F604*(1+Escalations!$D$3),F604*(1+Escalations!$D$3)*(1+Escalations!$D$4)))</f>
        <v>37693.97</v>
      </c>
      <c r="H604" s="60">
        <f t="shared" ca="1" si="19"/>
        <v>0</v>
      </c>
    </row>
    <row r="605" spans="1:8" x14ac:dyDescent="0.25">
      <c r="A605" s="102"/>
      <c r="B605" s="103"/>
      <c r="C605" s="70" t="s">
        <v>518</v>
      </c>
      <c r="D605" s="104" t="s">
        <v>190</v>
      </c>
      <c r="E605" s="106">
        <f>'Cost estimate'!E698</f>
        <v>0</v>
      </c>
      <c r="F605" s="58">
        <v>47117.46</v>
      </c>
      <c r="G605" s="108">
        <f ca="1">IF(TODAY()&lt;45150,F605,IF(TODAY()&lt;45515,F605*(1+Escalations!$D$3),F605*(1+Escalations!$D$3)*(1+Escalations!$D$4)))</f>
        <v>47117.46</v>
      </c>
      <c r="H605" s="60">
        <f t="shared" ca="1" si="19"/>
        <v>0</v>
      </c>
    </row>
    <row r="606" spans="1:8" x14ac:dyDescent="0.25">
      <c r="A606" s="102"/>
      <c r="B606" s="103"/>
      <c r="C606" s="70" t="s">
        <v>519</v>
      </c>
      <c r="D606" s="104" t="s">
        <v>190</v>
      </c>
      <c r="E606" s="106">
        <f>'Cost estimate'!E699</f>
        <v>0</v>
      </c>
      <c r="F606" s="58">
        <v>58896.83</v>
      </c>
      <c r="G606" s="108">
        <f ca="1">IF(TODAY()&lt;45150,F606,IF(TODAY()&lt;45515,F606*(1+Escalations!$D$3),F606*(1+Escalations!$D$3)*(1+Escalations!$D$4)))</f>
        <v>58896.83</v>
      </c>
      <c r="H606" s="60">
        <f t="shared" ca="1" si="19"/>
        <v>0</v>
      </c>
    </row>
    <row r="607" spans="1:8" x14ac:dyDescent="0.25">
      <c r="A607" s="102"/>
      <c r="B607" s="103"/>
      <c r="C607" s="70" t="s">
        <v>520</v>
      </c>
      <c r="D607" s="104" t="s">
        <v>190</v>
      </c>
      <c r="E607" s="106">
        <f>'Cost estimate'!E700</f>
        <v>0</v>
      </c>
      <c r="F607" s="58">
        <v>73621.03</v>
      </c>
      <c r="G607" s="108">
        <f ca="1">IF(TODAY()&lt;45150,F607,IF(TODAY()&lt;45515,F607*(1+Escalations!$D$3),F607*(1+Escalations!$D$3)*(1+Escalations!$D$4)))</f>
        <v>73621.03</v>
      </c>
      <c r="H607" s="60">
        <f t="shared" ca="1" si="19"/>
        <v>0</v>
      </c>
    </row>
    <row r="608" spans="1:8" x14ac:dyDescent="0.25">
      <c r="A608" s="102"/>
      <c r="B608" s="103"/>
      <c r="C608" s="70" t="s">
        <v>521</v>
      </c>
      <c r="D608" s="104" t="s">
        <v>190</v>
      </c>
      <c r="E608" s="106">
        <f>'Cost estimate'!E701</f>
        <v>0</v>
      </c>
      <c r="F608" s="58">
        <v>92026.29</v>
      </c>
      <c r="G608" s="108">
        <f ca="1">IF(TODAY()&lt;45150,F608,IF(TODAY()&lt;45515,F608*(1+Escalations!$D$3),F608*(1+Escalations!$D$3)*(1+Escalations!$D$4)))</f>
        <v>92026.29</v>
      </c>
      <c r="H608" s="60">
        <f t="shared" ca="1" si="19"/>
        <v>0</v>
      </c>
    </row>
    <row r="609" spans="1:8" x14ac:dyDescent="0.25">
      <c r="A609" s="102"/>
      <c r="B609" s="103"/>
      <c r="C609" s="70" t="s">
        <v>522</v>
      </c>
      <c r="D609" s="104" t="s">
        <v>190</v>
      </c>
      <c r="E609" s="106">
        <f>'Cost estimate'!E702</f>
        <v>0</v>
      </c>
      <c r="F609" s="58">
        <v>115032.87</v>
      </c>
      <c r="G609" s="108">
        <f ca="1">IF(TODAY()&lt;45150,F609,IF(TODAY()&lt;45515,F609*(1+Escalations!$D$3),F609*(1+Escalations!$D$3)*(1+Escalations!$D$4)))</f>
        <v>115032.87</v>
      </c>
      <c r="H609" s="60">
        <f t="shared" ca="1" si="19"/>
        <v>0</v>
      </c>
    </row>
    <row r="610" spans="1:8" x14ac:dyDescent="0.25">
      <c r="A610" s="102"/>
      <c r="B610" s="103"/>
      <c r="C610" s="70" t="s">
        <v>523</v>
      </c>
      <c r="D610" s="104" t="s">
        <v>190</v>
      </c>
      <c r="E610" s="106">
        <f>'Cost estimate'!E703</f>
        <v>0</v>
      </c>
      <c r="F610" s="58">
        <v>143791.07999999999</v>
      </c>
      <c r="G610" s="108">
        <f ca="1">IF(TODAY()&lt;45150,F610,IF(TODAY()&lt;45515,F610*(1+Escalations!$D$3),F610*(1+Escalations!$D$3)*(1+Escalations!$D$4)))</f>
        <v>143791.07999999999</v>
      </c>
      <c r="H610" s="60">
        <f t="shared" ca="1" si="19"/>
        <v>0</v>
      </c>
    </row>
    <row r="611" spans="1:8" x14ac:dyDescent="0.25">
      <c r="A611" s="102"/>
      <c r="B611" s="103"/>
      <c r="C611" s="70" t="s">
        <v>524</v>
      </c>
      <c r="D611" s="104" t="s">
        <v>190</v>
      </c>
      <c r="E611" s="106">
        <f>'Cost estimate'!E704</f>
        <v>0</v>
      </c>
      <c r="F611" s="58">
        <v>179738.85</v>
      </c>
      <c r="G611" s="108">
        <f ca="1">IF(TODAY()&lt;45150,F611,IF(TODAY()&lt;45515,F611*(1+Escalations!$D$3),F611*(1+Escalations!$D$3)*(1+Escalations!$D$4)))</f>
        <v>179738.85</v>
      </c>
      <c r="H611" s="60">
        <f t="shared" ca="1" si="19"/>
        <v>0</v>
      </c>
    </row>
    <row r="612" spans="1:8" x14ac:dyDescent="0.25">
      <c r="A612" s="102"/>
      <c r="B612" s="103"/>
      <c r="C612" s="70"/>
      <c r="D612" s="104"/>
      <c r="E612" s="106"/>
      <c r="F612" s="58"/>
      <c r="G612" s="108"/>
      <c r="H612" s="60"/>
    </row>
    <row r="613" spans="1:8" x14ac:dyDescent="0.25">
      <c r="A613" s="151">
        <v>6.3</v>
      </c>
      <c r="B613" s="177" t="s">
        <v>532</v>
      </c>
      <c r="C613" s="178" t="s">
        <v>533</v>
      </c>
      <c r="D613" s="325"/>
      <c r="E613" s="179"/>
      <c r="F613" s="58"/>
      <c r="G613" s="181"/>
      <c r="H613" s="60"/>
    </row>
    <row r="614" spans="1:8" x14ac:dyDescent="0.25">
      <c r="A614" s="151"/>
      <c r="B614" s="177"/>
      <c r="C614" s="178"/>
      <c r="D614" s="325"/>
      <c r="E614" s="179"/>
      <c r="F614" s="58"/>
      <c r="G614" s="181"/>
      <c r="H614" s="60"/>
    </row>
    <row r="615" spans="1:8" x14ac:dyDescent="0.25">
      <c r="A615" s="182" t="s">
        <v>534</v>
      </c>
      <c r="B615" s="152" t="s">
        <v>298</v>
      </c>
      <c r="C615" s="183" t="s">
        <v>535</v>
      </c>
      <c r="D615" s="154"/>
      <c r="E615" s="184"/>
      <c r="F615" s="58"/>
      <c r="G615" s="156"/>
      <c r="H615" s="60"/>
    </row>
    <row r="616" spans="1:8" x14ac:dyDescent="0.25">
      <c r="A616" s="182" t="s">
        <v>536</v>
      </c>
      <c r="B616" s="152"/>
      <c r="C616" s="183" t="s">
        <v>537</v>
      </c>
      <c r="D616" s="154" t="s">
        <v>14</v>
      </c>
      <c r="E616" s="184">
        <f>'Cost estimate'!E709</f>
        <v>0</v>
      </c>
      <c r="F616" s="58">
        <v>75000</v>
      </c>
      <c r="G616" s="156">
        <f ca="1">IF(TODAY()&lt;45150,F616,IF(TODAY()&lt;45515,F616*(1+Escalations!$D$3),F616*(1+Escalations!$D$3)*(1+Escalations!$D$4)))</f>
        <v>75000</v>
      </c>
      <c r="H616" s="60">
        <f ca="1">E616*G616</f>
        <v>0</v>
      </c>
    </row>
    <row r="617" spans="1:8" x14ac:dyDescent="0.25">
      <c r="A617" s="182" t="s">
        <v>538</v>
      </c>
      <c r="B617" s="152"/>
      <c r="C617" s="183" t="s">
        <v>539</v>
      </c>
      <c r="D617" s="154" t="s">
        <v>14</v>
      </c>
      <c r="E617" s="184">
        <f>'Cost estimate'!E710</f>
        <v>0</v>
      </c>
      <c r="F617" s="58">
        <v>75000</v>
      </c>
      <c r="G617" s="156">
        <f ca="1">IF(TODAY()&lt;45150,F617,IF(TODAY()&lt;45515,F617*(1+Escalations!$D$3),F617*(1+Escalations!$D$3)*(1+Escalations!$D$4)))</f>
        <v>75000</v>
      </c>
      <c r="H617" s="60">
        <f ca="1">E617*G617</f>
        <v>0</v>
      </c>
    </row>
    <row r="618" spans="1:8" x14ac:dyDescent="0.25">
      <c r="A618" s="182"/>
      <c r="B618" s="152"/>
      <c r="C618" s="183"/>
      <c r="D618" s="154"/>
      <c r="E618" s="184"/>
      <c r="F618" s="58"/>
      <c r="G618" s="156"/>
      <c r="H618" s="60"/>
    </row>
    <row r="619" spans="1:8" ht="41.4" x14ac:dyDescent="0.25">
      <c r="A619" s="182">
        <v>6.4</v>
      </c>
      <c r="B619" s="152" t="s">
        <v>450</v>
      </c>
      <c r="C619" s="183" t="s">
        <v>540</v>
      </c>
      <c r="D619" s="154"/>
      <c r="E619" s="184"/>
      <c r="F619" s="58"/>
      <c r="G619" s="156"/>
      <c r="H619" s="60"/>
    </row>
    <row r="620" spans="1:8" ht="27.6" x14ac:dyDescent="0.25">
      <c r="A620" s="182"/>
      <c r="B620" s="152"/>
      <c r="C620" s="183" t="s">
        <v>541</v>
      </c>
      <c r="D620" s="154"/>
      <c r="E620" s="184"/>
      <c r="F620" s="58"/>
      <c r="G620" s="156"/>
      <c r="H620" s="60"/>
    </row>
    <row r="621" spans="1:8" x14ac:dyDescent="0.25">
      <c r="A621" s="182" t="s">
        <v>542</v>
      </c>
      <c r="B621" s="152"/>
      <c r="C621" s="183" t="s">
        <v>543</v>
      </c>
      <c r="D621" s="154" t="s">
        <v>190</v>
      </c>
      <c r="E621" s="184">
        <f>'Cost estimate'!E714</f>
        <v>0</v>
      </c>
      <c r="F621" s="58">
        <v>17000</v>
      </c>
      <c r="G621" s="156">
        <f ca="1">IF(TODAY()&lt;45150,F621,IF(TODAY()&lt;45515,F621*(1+Escalations!$D$3),F621*(1+Escalations!$D$3)*(1+Escalations!$D$4)))</f>
        <v>17000</v>
      </c>
      <c r="H621" s="60">
        <f t="shared" ref="H621:H628" ca="1" si="20">E621*G621</f>
        <v>0</v>
      </c>
    </row>
    <row r="622" spans="1:8" x14ac:dyDescent="0.25">
      <c r="A622" s="182" t="s">
        <v>544</v>
      </c>
      <c r="B622" s="152"/>
      <c r="C622" s="183" t="s">
        <v>545</v>
      </c>
      <c r="D622" s="154" t="s">
        <v>190</v>
      </c>
      <c r="E622" s="184">
        <f>'Cost estimate'!E715</f>
        <v>0</v>
      </c>
      <c r="F622" s="58">
        <v>19000</v>
      </c>
      <c r="G622" s="156">
        <f ca="1">IF(TODAY()&lt;45150,F622,IF(TODAY()&lt;45515,F622*(1+Escalations!$D$3),F622*(1+Escalations!$D$3)*(1+Escalations!$D$4)))</f>
        <v>19000</v>
      </c>
      <c r="H622" s="60">
        <f t="shared" ca="1" si="20"/>
        <v>0</v>
      </c>
    </row>
    <row r="623" spans="1:8" x14ac:dyDescent="0.25">
      <c r="A623" s="182" t="s">
        <v>546</v>
      </c>
      <c r="B623" s="152"/>
      <c r="C623" s="183" t="s">
        <v>547</v>
      </c>
      <c r="D623" s="154" t="s">
        <v>190</v>
      </c>
      <c r="E623" s="184">
        <f>'Cost estimate'!E716</f>
        <v>0</v>
      </c>
      <c r="F623" s="58">
        <v>21000</v>
      </c>
      <c r="G623" s="156">
        <f ca="1">IF(TODAY()&lt;45150,F623,IF(TODAY()&lt;45515,F623*(1+Escalations!$D$3),F623*(1+Escalations!$D$3)*(1+Escalations!$D$4)))</f>
        <v>21000</v>
      </c>
      <c r="H623" s="60">
        <f t="shared" ca="1" si="20"/>
        <v>0</v>
      </c>
    </row>
    <row r="624" spans="1:8" x14ac:dyDescent="0.25">
      <c r="A624" s="182" t="s">
        <v>548</v>
      </c>
      <c r="B624" s="152"/>
      <c r="C624" s="183" t="s">
        <v>549</v>
      </c>
      <c r="D624" s="154" t="s">
        <v>190</v>
      </c>
      <c r="E624" s="184">
        <f>'Cost estimate'!E717</f>
        <v>0</v>
      </c>
      <c r="F624" s="58">
        <v>23000</v>
      </c>
      <c r="G624" s="156">
        <f ca="1">IF(TODAY()&lt;45150,F624,IF(TODAY()&lt;45515,F624*(1+Escalations!$D$3),F624*(1+Escalations!$D$3)*(1+Escalations!$D$4)))</f>
        <v>23000</v>
      </c>
      <c r="H624" s="60">
        <f t="shared" ca="1" si="20"/>
        <v>0</v>
      </c>
    </row>
    <row r="625" spans="1:8" x14ac:dyDescent="0.25">
      <c r="A625" s="182" t="s">
        <v>550</v>
      </c>
      <c r="B625" s="152"/>
      <c r="C625" s="183" t="s">
        <v>551</v>
      </c>
      <c r="D625" s="154" t="s">
        <v>190</v>
      </c>
      <c r="E625" s="184">
        <f>'Cost estimate'!E718</f>
        <v>0</v>
      </c>
      <c r="F625" s="58">
        <v>25000</v>
      </c>
      <c r="G625" s="156">
        <f ca="1">IF(TODAY()&lt;45150,F625,IF(TODAY()&lt;45515,F625*(1+Escalations!$D$3),F625*(1+Escalations!$D$3)*(1+Escalations!$D$4)))</f>
        <v>25000</v>
      </c>
      <c r="H625" s="60">
        <f t="shared" ca="1" si="20"/>
        <v>0</v>
      </c>
    </row>
    <row r="626" spans="1:8" x14ac:dyDescent="0.25">
      <c r="A626" s="182" t="s">
        <v>552</v>
      </c>
      <c r="B626" s="152"/>
      <c r="C626" s="183" t="s">
        <v>553</v>
      </c>
      <c r="D626" s="154" t="s">
        <v>190</v>
      </c>
      <c r="E626" s="184">
        <f>'Cost estimate'!E719</f>
        <v>0</v>
      </c>
      <c r="F626" s="58">
        <v>28000</v>
      </c>
      <c r="G626" s="156">
        <f ca="1">IF(TODAY()&lt;45150,F626,IF(TODAY()&lt;45515,F626*(1+Escalations!$D$3),F626*(1+Escalations!$D$3)*(1+Escalations!$D$4)))</f>
        <v>28000</v>
      </c>
      <c r="H626" s="60">
        <f t="shared" ca="1" si="20"/>
        <v>0</v>
      </c>
    </row>
    <row r="627" spans="1:8" x14ac:dyDescent="0.25">
      <c r="A627" s="182" t="s">
        <v>554</v>
      </c>
      <c r="B627" s="152"/>
      <c r="C627" s="183" t="s">
        <v>555</v>
      </c>
      <c r="D627" s="154" t="s">
        <v>190</v>
      </c>
      <c r="E627" s="184">
        <f>'Cost estimate'!E720</f>
        <v>0</v>
      </c>
      <c r="F627" s="58">
        <v>32000</v>
      </c>
      <c r="G627" s="156">
        <f ca="1">IF(TODAY()&lt;45150,F627,IF(TODAY()&lt;45515,F627*(1+Escalations!$D$3),F627*(1+Escalations!$D$3)*(1+Escalations!$D$4)))</f>
        <v>32000</v>
      </c>
      <c r="H627" s="60">
        <f t="shared" ca="1" si="20"/>
        <v>0</v>
      </c>
    </row>
    <row r="628" spans="1:8" x14ac:dyDescent="0.25">
      <c r="A628" s="182" t="s">
        <v>556</v>
      </c>
      <c r="B628" s="152"/>
      <c r="C628" s="183" t="s">
        <v>557</v>
      </c>
      <c r="D628" s="154" t="s">
        <v>190</v>
      </c>
      <c r="E628" s="184">
        <f>'Cost estimate'!E721</f>
        <v>0</v>
      </c>
      <c r="F628" s="58">
        <v>36000</v>
      </c>
      <c r="G628" s="156">
        <f ca="1">IF(TODAY()&lt;45150,F628,IF(TODAY()&lt;45515,F628*(1+Escalations!$D$3),F628*(1+Escalations!$D$3)*(1+Escalations!$D$4)))</f>
        <v>36000</v>
      </c>
      <c r="H628" s="60">
        <f t="shared" ca="1" si="20"/>
        <v>0</v>
      </c>
    </row>
    <row r="629" spans="1:8" x14ac:dyDescent="0.25">
      <c r="A629" s="182"/>
      <c r="B629" s="152"/>
      <c r="C629" s="183"/>
      <c r="D629" s="154"/>
      <c r="E629" s="184"/>
      <c r="F629" s="58"/>
      <c r="G629" s="156"/>
      <c r="H629" s="60"/>
    </row>
    <row r="630" spans="1:8" s="37" customFormat="1" ht="22.95" customHeight="1" x14ac:dyDescent="0.25">
      <c r="A630" s="341" t="s">
        <v>711</v>
      </c>
      <c r="B630" s="289"/>
      <c r="C630" s="289"/>
      <c r="D630" s="290"/>
      <c r="E630" s="291"/>
      <c r="F630" s="342"/>
      <c r="G630" s="293"/>
      <c r="H630" s="294">
        <f ca="1">SUM(H568:H629)</f>
        <v>1032700</v>
      </c>
    </row>
    <row r="631" spans="1:8" s="37" customFormat="1" ht="19.95" customHeight="1" x14ac:dyDescent="0.25">
      <c r="A631" s="341" t="s">
        <v>712</v>
      </c>
      <c r="B631" s="289"/>
      <c r="C631" s="289"/>
      <c r="D631" s="290"/>
      <c r="E631" s="291"/>
      <c r="F631" s="342"/>
      <c r="G631" s="293"/>
      <c r="H631" s="294">
        <f ca="1">H630</f>
        <v>1032700</v>
      </c>
    </row>
    <row r="632" spans="1:8" x14ac:dyDescent="0.25">
      <c r="A632" s="182"/>
      <c r="B632" s="152"/>
      <c r="C632" s="183" t="s">
        <v>558</v>
      </c>
      <c r="D632" s="154"/>
      <c r="E632" s="184"/>
      <c r="F632" s="58"/>
      <c r="G632" s="156"/>
      <c r="H632" s="60"/>
    </row>
    <row r="633" spans="1:8" x14ac:dyDescent="0.25">
      <c r="A633" s="182" t="s">
        <v>559</v>
      </c>
      <c r="B633" s="152"/>
      <c r="C633" s="183" t="s">
        <v>560</v>
      </c>
      <c r="D633" s="154" t="s">
        <v>190</v>
      </c>
      <c r="E633" s="184">
        <f>'Cost estimate'!E724</f>
        <v>0</v>
      </c>
      <c r="F633" s="58">
        <v>3014</v>
      </c>
      <c r="G633" s="156">
        <f ca="1">IF(TODAY()&lt;45150,F633,IF(TODAY()&lt;45515,F633*(1+Escalations!$D$3),F633*(1+Escalations!$D$3)*(1+Escalations!$D$4)))</f>
        <v>3014</v>
      </c>
      <c r="H633" s="60">
        <f t="shared" ref="H633:H642" ca="1" si="21">E633*G633</f>
        <v>0</v>
      </c>
    </row>
    <row r="634" spans="1:8" x14ac:dyDescent="0.25">
      <c r="A634" s="182" t="s">
        <v>561</v>
      </c>
      <c r="B634" s="152"/>
      <c r="C634" s="183" t="s">
        <v>562</v>
      </c>
      <c r="D634" s="154" t="s">
        <v>190</v>
      </c>
      <c r="E634" s="184">
        <f>'Cost estimate'!E725</f>
        <v>0</v>
      </c>
      <c r="F634" s="58">
        <v>3767.5</v>
      </c>
      <c r="G634" s="156">
        <f ca="1">IF(TODAY()&lt;45150,F634,IF(TODAY()&lt;45515,F634*(1+Escalations!$D$3),F634*(1+Escalations!$D$3)*(1+Escalations!$D$4)))</f>
        <v>3767.5</v>
      </c>
      <c r="H634" s="60">
        <f t="shared" ca="1" si="21"/>
        <v>0</v>
      </c>
    </row>
    <row r="635" spans="1:8" x14ac:dyDescent="0.25">
      <c r="A635" s="182" t="s">
        <v>563</v>
      </c>
      <c r="B635" s="152"/>
      <c r="C635" s="183" t="s">
        <v>564</v>
      </c>
      <c r="D635" s="154" t="s">
        <v>190</v>
      </c>
      <c r="E635" s="184">
        <f>'Cost estimate'!E726</f>
        <v>0</v>
      </c>
      <c r="F635" s="58">
        <v>4709.38</v>
      </c>
      <c r="G635" s="156">
        <f ca="1">IF(TODAY()&lt;45150,F635,IF(TODAY()&lt;45515,F635*(1+Escalations!$D$3),F635*(1+Escalations!$D$3)*(1+Escalations!$D$4)))</f>
        <v>4709.38</v>
      </c>
      <c r="H635" s="60">
        <f t="shared" ca="1" si="21"/>
        <v>0</v>
      </c>
    </row>
    <row r="636" spans="1:8" x14ac:dyDescent="0.25">
      <c r="A636" s="182" t="s">
        <v>565</v>
      </c>
      <c r="B636" s="152"/>
      <c r="C636" s="183" t="s">
        <v>566</v>
      </c>
      <c r="D636" s="154" t="s">
        <v>190</v>
      </c>
      <c r="E636" s="184">
        <f>'Cost estimate'!E727</f>
        <v>0</v>
      </c>
      <c r="F636" s="58">
        <v>5886.72</v>
      </c>
      <c r="G636" s="156">
        <f ca="1">IF(TODAY()&lt;45150,F636,IF(TODAY()&lt;45515,F636*(1+Escalations!$D$3),F636*(1+Escalations!$D$3)*(1+Escalations!$D$4)))</f>
        <v>5886.72</v>
      </c>
      <c r="H636" s="60">
        <f t="shared" ca="1" si="21"/>
        <v>0</v>
      </c>
    </row>
    <row r="637" spans="1:8" x14ac:dyDescent="0.25">
      <c r="A637" s="182" t="s">
        <v>567</v>
      </c>
      <c r="B637" s="152"/>
      <c r="C637" s="183" t="s">
        <v>568</v>
      </c>
      <c r="D637" s="154" t="s">
        <v>190</v>
      </c>
      <c r="E637" s="184">
        <f>'Cost estimate'!E728</f>
        <v>0</v>
      </c>
      <c r="F637" s="58">
        <v>7358.4</v>
      </c>
      <c r="G637" s="156">
        <f ca="1">IF(TODAY()&lt;45150,F637,IF(TODAY()&lt;45515,F637*(1+Escalations!$D$3),F637*(1+Escalations!$D$3)*(1+Escalations!$D$4)))</f>
        <v>7358.4</v>
      </c>
      <c r="H637" s="60">
        <f t="shared" ca="1" si="21"/>
        <v>0</v>
      </c>
    </row>
    <row r="638" spans="1:8" x14ac:dyDescent="0.25">
      <c r="A638" s="182" t="s">
        <v>569</v>
      </c>
      <c r="B638" s="152"/>
      <c r="C638" s="183" t="s">
        <v>570</v>
      </c>
      <c r="D638" s="154" t="s">
        <v>190</v>
      </c>
      <c r="E638" s="184">
        <f>'Cost estimate'!E729</f>
        <v>0</v>
      </c>
      <c r="F638" s="58">
        <v>9198</v>
      </c>
      <c r="G638" s="156">
        <f ca="1">IF(TODAY()&lt;45150,F638,IF(TODAY()&lt;45515,F638*(1+Escalations!$D$3),F638*(1+Escalations!$D$3)*(1+Escalations!$D$4)))</f>
        <v>9198</v>
      </c>
      <c r="H638" s="60">
        <f t="shared" ca="1" si="21"/>
        <v>0</v>
      </c>
    </row>
    <row r="639" spans="1:8" x14ac:dyDescent="0.25">
      <c r="A639" s="182" t="s">
        <v>571</v>
      </c>
      <c r="B639" s="152"/>
      <c r="C639" s="183" t="s">
        <v>572</v>
      </c>
      <c r="D639" s="154" t="s">
        <v>190</v>
      </c>
      <c r="E639" s="184">
        <f>'Cost estimate'!E730</f>
        <v>0</v>
      </c>
      <c r="F639" s="58">
        <v>11497.5</v>
      </c>
      <c r="G639" s="156">
        <f ca="1">IF(TODAY()&lt;45150,F639,IF(TODAY()&lt;45515,F639*(1+Escalations!$D$3),F639*(1+Escalations!$D$3)*(1+Escalations!$D$4)))</f>
        <v>11497.5</v>
      </c>
      <c r="H639" s="60">
        <f t="shared" ca="1" si="21"/>
        <v>0</v>
      </c>
    </row>
    <row r="640" spans="1:8" x14ac:dyDescent="0.25">
      <c r="A640" s="182" t="s">
        <v>573</v>
      </c>
      <c r="B640" s="152"/>
      <c r="C640" s="183" t="s">
        <v>574</v>
      </c>
      <c r="D640" s="154" t="s">
        <v>190</v>
      </c>
      <c r="E640" s="184">
        <f>'Cost estimate'!E731</f>
        <v>0</v>
      </c>
      <c r="F640" s="58">
        <v>14371.87</v>
      </c>
      <c r="G640" s="156">
        <f ca="1">IF(TODAY()&lt;45150,F640,IF(TODAY()&lt;45515,F640*(1+Escalations!$D$3),F640*(1+Escalations!$D$3)*(1+Escalations!$D$4)))</f>
        <v>14371.87</v>
      </c>
      <c r="H640" s="60">
        <f t="shared" ca="1" si="21"/>
        <v>0</v>
      </c>
    </row>
    <row r="641" spans="1:8" x14ac:dyDescent="0.25">
      <c r="A641" s="182" t="s">
        <v>575</v>
      </c>
      <c r="B641" s="152"/>
      <c r="C641" s="183" t="s">
        <v>576</v>
      </c>
      <c r="D641" s="154" t="s">
        <v>190</v>
      </c>
      <c r="E641" s="184">
        <f>'Cost estimate'!E732</f>
        <v>0</v>
      </c>
      <c r="F641" s="58">
        <v>17964.84</v>
      </c>
      <c r="G641" s="156">
        <f ca="1">IF(TODAY()&lt;45150,F641,IF(TODAY()&lt;45515,F641*(1+Escalations!$D$3),F641*(1+Escalations!$D$3)*(1+Escalations!$D$4)))</f>
        <v>17964.84</v>
      </c>
      <c r="H641" s="60">
        <f t="shared" ca="1" si="21"/>
        <v>0</v>
      </c>
    </row>
    <row r="642" spans="1:8" ht="27.6" x14ac:dyDescent="0.25">
      <c r="A642" s="182">
        <v>6.5</v>
      </c>
      <c r="B642" s="152" t="s">
        <v>577</v>
      </c>
      <c r="C642" s="183" t="s">
        <v>578</v>
      </c>
      <c r="D642" s="154" t="s">
        <v>190</v>
      </c>
      <c r="E642" s="184">
        <f>'Cost estimate'!E733</f>
        <v>0</v>
      </c>
      <c r="F642" s="58">
        <v>22456.05</v>
      </c>
      <c r="G642" s="156">
        <f ca="1">IF(TODAY()&lt;45150,F642,IF(TODAY()&lt;45515,F642*(1+Escalations!$D$3),F642*(1+Escalations!$D$3)*(1+Escalations!$D$4)))</f>
        <v>22456.05</v>
      </c>
      <c r="H642" s="60">
        <f t="shared" ca="1" si="21"/>
        <v>0</v>
      </c>
    </row>
    <row r="643" spans="1:8" x14ac:dyDescent="0.25">
      <c r="A643" s="182"/>
      <c r="B643" s="152"/>
      <c r="C643" s="183"/>
      <c r="D643" s="154"/>
      <c r="E643" s="184"/>
      <c r="F643" s="58"/>
      <c r="G643" s="156"/>
      <c r="H643" s="60"/>
    </row>
    <row r="644" spans="1:8" x14ac:dyDescent="0.25">
      <c r="A644" s="182">
        <v>6.6</v>
      </c>
      <c r="B644" s="152" t="s">
        <v>579</v>
      </c>
      <c r="C644" s="183" t="s">
        <v>580</v>
      </c>
      <c r="D644" s="154" t="s">
        <v>202</v>
      </c>
      <c r="E644" s="184">
        <f>'Cost estimate'!E735</f>
        <v>0</v>
      </c>
      <c r="F644" s="58">
        <v>650</v>
      </c>
      <c r="G644" s="156">
        <f ca="1">IF(TODAY()&lt;45150,F644,IF(TODAY()&lt;45515,F644*(1+Escalations!$D$3),F644*(1+Escalations!$D$3)*(1+Escalations!$D$4)))</f>
        <v>650</v>
      </c>
      <c r="H644" s="60">
        <f ca="1">E644*G644</f>
        <v>0</v>
      </c>
    </row>
    <row r="645" spans="1:8" x14ac:dyDescent="0.25">
      <c r="A645" s="182"/>
      <c r="B645" s="152"/>
      <c r="C645" s="183"/>
      <c r="D645" s="154"/>
      <c r="E645" s="184"/>
      <c r="F645" s="58"/>
      <c r="G645" s="156"/>
      <c r="H645" s="60"/>
    </row>
    <row r="646" spans="1:8" ht="27.6" x14ac:dyDescent="0.25">
      <c r="A646" s="182">
        <v>6.7</v>
      </c>
      <c r="B646" s="152" t="s">
        <v>581</v>
      </c>
      <c r="C646" s="183" t="s">
        <v>582</v>
      </c>
      <c r="D646" s="154"/>
      <c r="E646" s="184"/>
      <c r="F646" s="58"/>
      <c r="G646" s="156"/>
      <c r="H646" s="60"/>
    </row>
    <row r="647" spans="1:8" ht="27.6" x14ac:dyDescent="0.25">
      <c r="A647" s="182" t="s">
        <v>583</v>
      </c>
      <c r="B647" s="152"/>
      <c r="C647" s="183" t="s">
        <v>584</v>
      </c>
      <c r="D647" s="154" t="s">
        <v>14</v>
      </c>
      <c r="E647" s="184">
        <f>'Cost estimate'!E738</f>
        <v>0</v>
      </c>
      <c r="F647" s="58">
        <v>15000</v>
      </c>
      <c r="G647" s="156">
        <f ca="1">IF(TODAY()&lt;45150,F647,IF(TODAY()&lt;45515,F647*(1+Escalations!$D$3),F647*(1+Escalations!$D$3)*(1+Escalations!$D$4)))</f>
        <v>15000</v>
      </c>
      <c r="H647" s="60">
        <f ca="1">E647*G647</f>
        <v>0</v>
      </c>
    </row>
    <row r="648" spans="1:8" x14ac:dyDescent="0.25">
      <c r="A648" s="182" t="s">
        <v>585</v>
      </c>
      <c r="B648" s="152"/>
      <c r="C648" s="183" t="s">
        <v>586</v>
      </c>
      <c r="D648" s="154" t="s">
        <v>587</v>
      </c>
      <c r="E648" s="184">
        <f>'Cost estimate'!E739</f>
        <v>0</v>
      </c>
      <c r="F648" s="58">
        <v>5000</v>
      </c>
      <c r="G648" s="156">
        <f ca="1">IF(TODAY()&lt;45150,F648,IF(TODAY()&lt;45515,F648*(1+Escalations!$D$3),F648*(1+Escalations!$D$3)*(1+Escalations!$D$4)))</f>
        <v>5000</v>
      </c>
      <c r="H648" s="60">
        <f ca="1">E648*G648</f>
        <v>0</v>
      </c>
    </row>
    <row r="649" spans="1:8" x14ac:dyDescent="0.25">
      <c r="A649" s="182" t="s">
        <v>588</v>
      </c>
      <c r="B649" s="152"/>
      <c r="C649" s="183" t="s">
        <v>589</v>
      </c>
      <c r="D649" s="154" t="s">
        <v>202</v>
      </c>
      <c r="E649" s="184">
        <f>'Cost estimate'!E740</f>
        <v>0</v>
      </c>
      <c r="F649" s="58">
        <v>15000</v>
      </c>
      <c r="G649" s="156">
        <f ca="1">IF(TODAY()&lt;45150,F649,IF(TODAY()&lt;45515,F649*(1+Escalations!$D$3),F649*(1+Escalations!$D$3)*(1+Escalations!$D$4)))</f>
        <v>15000</v>
      </c>
      <c r="H649" s="60">
        <f ca="1">E649*G649</f>
        <v>0</v>
      </c>
    </row>
    <row r="650" spans="1:8" x14ac:dyDescent="0.25">
      <c r="A650" s="182"/>
      <c r="B650" s="152"/>
      <c r="C650" s="183"/>
      <c r="D650" s="154"/>
      <c r="E650" s="184"/>
      <c r="F650" s="58"/>
      <c r="G650" s="156"/>
      <c r="H650" s="60"/>
    </row>
    <row r="651" spans="1:8" ht="27.6" x14ac:dyDescent="0.25">
      <c r="A651" s="182">
        <v>6.8</v>
      </c>
      <c r="B651" s="152" t="s">
        <v>200</v>
      </c>
      <c r="C651" s="183" t="s">
        <v>590</v>
      </c>
      <c r="D651" s="154" t="s">
        <v>150</v>
      </c>
      <c r="E651" s="184">
        <f>'Cost estimate'!E742</f>
        <v>0</v>
      </c>
      <c r="F651" s="58">
        <v>1200</v>
      </c>
      <c r="G651" s="156">
        <f ca="1">IF(TODAY()&lt;45150,F651,IF(TODAY()&lt;45515,F651*(1+Escalations!$D$3),F651*(1+Escalations!$D$3)*(1+Escalations!$D$4)))</f>
        <v>1200</v>
      </c>
      <c r="H651" s="60">
        <f ca="1">E651*G651</f>
        <v>0</v>
      </c>
    </row>
    <row r="652" spans="1:8" x14ac:dyDescent="0.25">
      <c r="A652" s="341" t="s">
        <v>747</v>
      </c>
      <c r="B652" s="289"/>
      <c r="C652" s="289"/>
      <c r="D652" s="290"/>
      <c r="E652" s="291"/>
      <c r="F652" s="342"/>
      <c r="G652" s="293"/>
      <c r="H652" s="294">
        <f ca="1">SUM(H631:H651)</f>
        <v>1032700</v>
      </c>
    </row>
    <row r="653" spans="1:8" x14ac:dyDescent="0.25">
      <c r="A653" s="198" t="s">
        <v>591</v>
      </c>
      <c r="B653" s="199" t="s">
        <v>592</v>
      </c>
      <c r="C653" s="200" t="s">
        <v>593</v>
      </c>
      <c r="D653" s="346"/>
      <c r="E653" s="202"/>
      <c r="F653" s="58"/>
      <c r="G653" s="156"/>
      <c r="H653" s="60"/>
    </row>
    <row r="654" spans="1:8" x14ac:dyDescent="0.25">
      <c r="A654" s="203"/>
      <c r="B654" s="204" t="s">
        <v>594</v>
      </c>
      <c r="C654" s="205"/>
      <c r="D654" s="149"/>
      <c r="E654" s="164"/>
      <c r="F654" s="58"/>
      <c r="G654" s="156"/>
      <c r="H654" s="60"/>
    </row>
    <row r="655" spans="1:8" x14ac:dyDescent="0.25">
      <c r="A655" s="203" t="s">
        <v>595</v>
      </c>
      <c r="B655" s="206" t="s">
        <v>298</v>
      </c>
      <c r="C655" s="207" t="s">
        <v>596</v>
      </c>
      <c r="D655" s="149"/>
      <c r="E655" s="164"/>
      <c r="F655" s="58"/>
      <c r="G655" s="156"/>
      <c r="H655" s="60"/>
    </row>
    <row r="656" spans="1:8" x14ac:dyDescent="0.25">
      <c r="A656" s="208"/>
      <c r="B656" s="209"/>
      <c r="C656" s="207" t="s">
        <v>597</v>
      </c>
      <c r="D656" s="149" t="s">
        <v>202</v>
      </c>
      <c r="E656" s="164">
        <f>'Cost estimate'!E747</f>
        <v>0</v>
      </c>
      <c r="F656" s="58">
        <v>1200</v>
      </c>
      <c r="G656" s="156">
        <f ca="1">IF(TODAY()&lt;45150,F656,IF(TODAY()&lt;45515,F656*(1+Escalations!$D$3),F656*(1+Escalations!$D$3)*(1+Escalations!$D$4)))</f>
        <v>1200</v>
      </c>
      <c r="H656" s="60">
        <f ca="1">E656*G656</f>
        <v>0</v>
      </c>
    </row>
    <row r="657" spans="1:8" x14ac:dyDescent="0.25">
      <c r="A657" s="208"/>
      <c r="B657" s="209"/>
      <c r="C657" s="207" t="s">
        <v>598</v>
      </c>
      <c r="D657" s="149" t="s">
        <v>202</v>
      </c>
      <c r="E657" s="164">
        <f>'Cost estimate'!E748</f>
        <v>0</v>
      </c>
      <c r="F657" s="58">
        <v>2100</v>
      </c>
      <c r="G657" s="156">
        <f ca="1">IF(TODAY()&lt;45150,F657,IF(TODAY()&lt;45515,F657*(1+Escalations!$D$3),F657*(1+Escalations!$D$3)*(1+Escalations!$D$4)))</f>
        <v>2100</v>
      </c>
      <c r="H657" s="60">
        <f ca="1">E657*G657</f>
        <v>0</v>
      </c>
    </row>
    <row r="658" spans="1:8" x14ac:dyDescent="0.25">
      <c r="A658" s="208"/>
      <c r="B658" s="206"/>
      <c r="C658" s="207" t="s">
        <v>599</v>
      </c>
      <c r="D658" s="149"/>
      <c r="E658" s="164"/>
      <c r="F658" s="58"/>
      <c r="G658" s="156"/>
      <c r="H658" s="60"/>
    </row>
    <row r="659" spans="1:8" x14ac:dyDescent="0.25">
      <c r="A659" s="203" t="s">
        <v>600</v>
      </c>
      <c r="B659" s="206" t="s">
        <v>379</v>
      </c>
      <c r="C659" s="210" t="s">
        <v>601</v>
      </c>
      <c r="D659" s="149"/>
      <c r="E659" s="211"/>
      <c r="F659" s="58"/>
      <c r="G659" s="156"/>
      <c r="H659" s="60"/>
    </row>
    <row r="660" spans="1:8" ht="41.4" x14ac:dyDescent="0.25">
      <c r="A660" s="208"/>
      <c r="B660" s="206"/>
      <c r="C660" s="207" t="s">
        <v>602</v>
      </c>
      <c r="D660" s="149"/>
      <c r="E660" s="211"/>
      <c r="F660" s="58"/>
      <c r="G660" s="156"/>
      <c r="H660" s="60"/>
    </row>
    <row r="661" spans="1:8" ht="41.4" x14ac:dyDescent="0.25">
      <c r="A661" s="208"/>
      <c r="B661" s="206"/>
      <c r="C661" s="207" t="s">
        <v>603</v>
      </c>
      <c r="D661" s="149"/>
      <c r="E661" s="211"/>
      <c r="F661" s="58"/>
      <c r="G661" s="156"/>
      <c r="H661" s="60"/>
    </row>
    <row r="662" spans="1:8" x14ac:dyDescent="0.25">
      <c r="A662" s="208" t="s">
        <v>604</v>
      </c>
      <c r="B662" s="204"/>
      <c r="C662" s="207" t="s">
        <v>605</v>
      </c>
      <c r="D662" s="149"/>
      <c r="E662" s="164"/>
      <c r="F662" s="58"/>
      <c r="G662" s="156"/>
      <c r="H662" s="60"/>
    </row>
    <row r="663" spans="1:8" x14ac:dyDescent="0.25">
      <c r="A663" s="208"/>
      <c r="B663" s="206"/>
      <c r="C663" s="207" t="s">
        <v>606</v>
      </c>
      <c r="D663" s="149" t="s">
        <v>202</v>
      </c>
      <c r="E663" s="164">
        <f>'Cost estimate'!E754</f>
        <v>0</v>
      </c>
      <c r="F663" s="58">
        <v>2900</v>
      </c>
      <c r="G663" s="156">
        <f ca="1">IF(TODAY()&lt;45150,F663,IF(TODAY()&lt;45515,F663*(1+Escalations!$D$3),F663*(1+Escalations!$D$3)*(1+Escalations!$D$4)))</f>
        <v>2900</v>
      </c>
      <c r="H663" s="60">
        <f ca="1">E663*G663</f>
        <v>0</v>
      </c>
    </row>
    <row r="664" spans="1:8" x14ac:dyDescent="0.25">
      <c r="A664" s="208"/>
      <c r="B664" s="206"/>
      <c r="C664" s="207" t="s">
        <v>607</v>
      </c>
      <c r="D664" s="149"/>
      <c r="E664" s="164"/>
      <c r="F664" s="58"/>
      <c r="G664" s="156"/>
      <c r="H664" s="60"/>
    </row>
    <row r="665" spans="1:8" x14ac:dyDescent="0.25">
      <c r="A665" s="208"/>
      <c r="B665" s="206"/>
      <c r="C665" s="207" t="s">
        <v>608</v>
      </c>
      <c r="D665" s="149" t="s">
        <v>202</v>
      </c>
      <c r="E665" s="164">
        <f>'Cost estimate'!E756</f>
        <v>0</v>
      </c>
      <c r="F665" s="58">
        <v>2900</v>
      </c>
      <c r="G665" s="156">
        <f ca="1">IF(TODAY()&lt;45150,F665,IF(TODAY()&lt;45515,F665*(1+Escalations!$D$3),F665*(1+Escalations!$D$3)*(1+Escalations!$D$4)))</f>
        <v>2900</v>
      </c>
      <c r="H665" s="60">
        <f ca="1">E665*G665</f>
        <v>0</v>
      </c>
    </row>
    <row r="666" spans="1:8" x14ac:dyDescent="0.25">
      <c r="A666" s="203" t="s">
        <v>609</v>
      </c>
      <c r="B666" s="206" t="s">
        <v>610</v>
      </c>
      <c r="C666" s="210" t="s">
        <v>611</v>
      </c>
      <c r="D666" s="149"/>
      <c r="E666" s="164"/>
      <c r="F666" s="58"/>
      <c r="G666" s="156"/>
      <c r="H666" s="60"/>
    </row>
    <row r="667" spans="1:8" x14ac:dyDescent="0.25">
      <c r="A667" s="208" t="s">
        <v>612</v>
      </c>
      <c r="B667" s="204"/>
      <c r="C667" s="207" t="s">
        <v>613</v>
      </c>
      <c r="D667" s="149" t="s">
        <v>195</v>
      </c>
      <c r="E667" s="164">
        <f>'Cost estimate'!E758</f>
        <v>0</v>
      </c>
      <c r="F667" s="58">
        <v>600</v>
      </c>
      <c r="G667" s="156">
        <f ca="1">IF(TODAY()&lt;45150,F667,IF(TODAY()&lt;45515,F667*(1+Escalations!$D$3),F667*(1+Escalations!$D$3)*(1+Escalations!$D$4)))</f>
        <v>600</v>
      </c>
      <c r="H667" s="60">
        <f ca="1">E667*G667</f>
        <v>0</v>
      </c>
    </row>
    <row r="668" spans="1:8" x14ac:dyDescent="0.25">
      <c r="A668" s="208"/>
      <c r="B668" s="204"/>
      <c r="C668" s="207"/>
      <c r="D668" s="149"/>
      <c r="E668" s="164"/>
      <c r="F668" s="58"/>
      <c r="G668" s="156"/>
      <c r="H668" s="60"/>
    </row>
    <row r="669" spans="1:8" x14ac:dyDescent="0.25">
      <c r="A669" s="203" t="s">
        <v>614</v>
      </c>
      <c r="B669" s="206" t="s">
        <v>615</v>
      </c>
      <c r="C669" s="210" t="s">
        <v>616</v>
      </c>
      <c r="D669" s="149"/>
      <c r="E669" s="164"/>
      <c r="F669" s="58"/>
      <c r="G669" s="156"/>
      <c r="H669" s="60"/>
    </row>
    <row r="670" spans="1:8" x14ac:dyDescent="0.25">
      <c r="A670" s="212" t="s">
        <v>617</v>
      </c>
      <c r="B670" s="213"/>
      <c r="C670" s="214" t="s">
        <v>618</v>
      </c>
      <c r="D670" s="230" t="s">
        <v>195</v>
      </c>
      <c r="E670" s="216">
        <f>'Cost estimate'!E761</f>
        <v>0</v>
      </c>
      <c r="F670" s="58">
        <v>450</v>
      </c>
      <c r="G670" s="156">
        <f ca="1">IF(TODAY()&lt;45150,F670,IF(TODAY()&lt;45515,F670*(1+Escalations!$D$3),F670*(1+Escalations!$D$3)*(1+Escalations!$D$4)))</f>
        <v>450</v>
      </c>
      <c r="H670" s="60">
        <f ca="1">E670*G670</f>
        <v>0</v>
      </c>
    </row>
    <row r="671" spans="1:8" x14ac:dyDescent="0.25">
      <c r="A671" s="341" t="s">
        <v>748</v>
      </c>
      <c r="B671" s="289"/>
      <c r="C671" s="289"/>
      <c r="D671" s="290"/>
      <c r="E671" s="291"/>
      <c r="F671" s="342"/>
      <c r="G671" s="293"/>
      <c r="H671" s="294">
        <f ca="1">SUM(H653:H670)</f>
        <v>0</v>
      </c>
    </row>
    <row r="672" spans="1:8" x14ac:dyDescent="0.25">
      <c r="A672" s="151" t="s">
        <v>619</v>
      </c>
      <c r="B672" s="217"/>
      <c r="C672" s="218" t="s">
        <v>620</v>
      </c>
      <c r="D672" s="221"/>
      <c r="E672" s="184"/>
      <c r="F672" s="58"/>
      <c r="G672" s="160"/>
      <c r="H672" s="60"/>
    </row>
    <row r="673" spans="1:8" x14ac:dyDescent="0.25">
      <c r="A673" s="182"/>
      <c r="B673" s="217"/>
      <c r="C673" s="218"/>
      <c r="D673" s="221"/>
      <c r="E673" s="184"/>
      <c r="F673" s="58"/>
      <c r="G673" s="160"/>
      <c r="H673" s="60"/>
    </row>
    <row r="674" spans="1:8" x14ac:dyDescent="0.25">
      <c r="A674" s="151" t="s">
        <v>621</v>
      </c>
      <c r="B674" s="219" t="s">
        <v>622</v>
      </c>
      <c r="C674" s="218" t="s">
        <v>623</v>
      </c>
      <c r="D674" s="221"/>
      <c r="E674" s="184"/>
      <c r="F674" s="58"/>
      <c r="G674" s="160"/>
      <c r="H674" s="60"/>
    </row>
    <row r="675" spans="1:8" x14ac:dyDescent="0.25">
      <c r="A675" s="182"/>
      <c r="B675" s="219"/>
      <c r="C675" s="220"/>
      <c r="D675" s="221"/>
      <c r="E675" s="184"/>
      <c r="F675" s="58"/>
      <c r="G675" s="160"/>
      <c r="H675" s="60"/>
    </row>
    <row r="676" spans="1:8" ht="27.6" x14ac:dyDescent="0.25">
      <c r="A676" s="182"/>
      <c r="B676" s="219" t="s">
        <v>624</v>
      </c>
      <c r="C676" s="220" t="s">
        <v>625</v>
      </c>
      <c r="D676" s="221" t="s">
        <v>291</v>
      </c>
      <c r="E676" s="164">
        <f>'Cost estimate'!E766</f>
        <v>0</v>
      </c>
      <c r="F676" s="58">
        <v>9000</v>
      </c>
      <c r="G676" s="156">
        <f ca="1">IF(TODAY()&lt;45150,F676,IF(TODAY()&lt;45515,F676*(1+Escalations!$D$3),F676*(1+Escalations!$D$3)*(1+Escalations!$D$4)))</f>
        <v>9000</v>
      </c>
      <c r="H676" s="60">
        <f ca="1">E676*G676</f>
        <v>0</v>
      </c>
    </row>
    <row r="677" spans="1:8" ht="27.6" x14ac:dyDescent="0.25">
      <c r="A677" s="182"/>
      <c r="B677" s="219" t="s">
        <v>626</v>
      </c>
      <c r="C677" s="347" t="s">
        <v>627</v>
      </c>
      <c r="D677" s="221" t="s">
        <v>291</v>
      </c>
      <c r="E677" s="164">
        <f>'Cost estimate'!E767</f>
        <v>0</v>
      </c>
      <c r="F677" s="58">
        <v>14000</v>
      </c>
      <c r="G677" s="156">
        <f ca="1">IF(TODAY()&lt;45150,F677,IF(TODAY()&lt;45515,F677*(1+Escalations!$D$3),F677*(1+Escalations!$D$3)*(1+Escalations!$D$4)))</f>
        <v>14000</v>
      </c>
      <c r="H677" s="60">
        <f ca="1">E677*G677</f>
        <v>0</v>
      </c>
    </row>
    <row r="678" spans="1:8" x14ac:dyDescent="0.25">
      <c r="A678" s="182"/>
      <c r="B678" s="219" t="s">
        <v>628</v>
      </c>
      <c r="C678" s="757" t="s">
        <v>629</v>
      </c>
      <c r="D678" s="221" t="s">
        <v>291</v>
      </c>
      <c r="E678" s="164">
        <f>'Cost estimate'!E768</f>
        <v>0</v>
      </c>
      <c r="F678" s="58">
        <v>11000</v>
      </c>
      <c r="G678" s="156">
        <f ca="1">IF(TODAY()&lt;45150,F678,IF(TODAY()&lt;45515,F678*(1+Escalations!$D$3),F678*(1+Escalations!$D$3)*(1+Escalations!$D$4)))</f>
        <v>11000</v>
      </c>
      <c r="H678" s="60">
        <f ca="1">E678*G678</f>
        <v>0</v>
      </c>
    </row>
    <row r="679" spans="1:8" x14ac:dyDescent="0.25">
      <c r="A679" s="182"/>
      <c r="B679" s="219"/>
      <c r="C679" s="757"/>
      <c r="D679" s="221"/>
      <c r="E679" s="184"/>
      <c r="F679" s="58"/>
      <c r="G679" s="156"/>
      <c r="H679" s="60"/>
    </row>
    <row r="680" spans="1:8" x14ac:dyDescent="0.25">
      <c r="A680" s="182"/>
      <c r="B680" s="219" t="s">
        <v>630</v>
      </c>
      <c r="C680" s="757" t="s">
        <v>631</v>
      </c>
      <c r="D680" s="221" t="s">
        <v>291</v>
      </c>
      <c r="E680" s="164">
        <f>'Cost estimate'!E770</f>
        <v>0</v>
      </c>
      <c r="F680" s="58">
        <v>14000</v>
      </c>
      <c r="G680" s="156">
        <f ca="1">IF(TODAY()&lt;45150,F680,IF(TODAY()&lt;45515,F680*(1+Escalations!$D$3),F680*(1+Escalations!$D$3)*(1+Escalations!$D$4)))</f>
        <v>14000</v>
      </c>
      <c r="H680" s="60">
        <f ca="1">E680*G680</f>
        <v>0</v>
      </c>
    </row>
    <row r="681" spans="1:8" x14ac:dyDescent="0.25">
      <c r="A681" s="182"/>
      <c r="B681" s="219"/>
      <c r="C681" s="757"/>
      <c r="D681" s="221"/>
      <c r="E681" s="164"/>
      <c r="F681" s="58"/>
      <c r="G681" s="160"/>
      <c r="H681" s="60"/>
    </row>
    <row r="682" spans="1:8" x14ac:dyDescent="0.25">
      <c r="A682" s="182"/>
      <c r="B682" s="219"/>
      <c r="C682" s="347"/>
      <c r="D682" s="221"/>
      <c r="E682" s="164"/>
      <c r="F682" s="58"/>
      <c r="G682" s="160"/>
      <c r="H682" s="60"/>
    </row>
    <row r="683" spans="1:8" x14ac:dyDescent="0.25">
      <c r="A683" s="151" t="s">
        <v>632</v>
      </c>
      <c r="B683" s="219"/>
      <c r="C683" s="348" t="s">
        <v>633</v>
      </c>
      <c r="D683" s="221"/>
      <c r="E683" s="164"/>
      <c r="F683" s="58"/>
      <c r="G683" s="160"/>
      <c r="H683" s="60"/>
    </row>
    <row r="684" spans="1:8" ht="27.6" x14ac:dyDescent="0.25">
      <c r="A684" s="182"/>
      <c r="B684" s="219" t="s">
        <v>634</v>
      </c>
      <c r="C684" s="347" t="s">
        <v>635</v>
      </c>
      <c r="D684" s="221" t="s">
        <v>291</v>
      </c>
      <c r="E684" s="164">
        <f>'Cost estimate'!E774</f>
        <v>0</v>
      </c>
      <c r="F684" s="58">
        <v>3500</v>
      </c>
      <c r="G684" s="156">
        <f ca="1">IF(TODAY()&lt;45150,F684,IF(TODAY()&lt;45515,F684*(1+Escalations!$D$3),F684*(1+Escalations!$D$3)*(1+Escalations!$D$4)))</f>
        <v>3500</v>
      </c>
      <c r="H684" s="60">
        <f ca="1">E684*G684</f>
        <v>0</v>
      </c>
    </row>
    <row r="685" spans="1:8" ht="27.6" x14ac:dyDescent="0.25">
      <c r="A685" s="182"/>
      <c r="B685" s="219" t="s">
        <v>636</v>
      </c>
      <c r="C685" s="347" t="s">
        <v>637</v>
      </c>
      <c r="D685" s="221" t="s">
        <v>638</v>
      </c>
      <c r="E685" s="164">
        <f>'Cost estimate'!E775</f>
        <v>0</v>
      </c>
      <c r="F685" s="58">
        <v>4500</v>
      </c>
      <c r="G685" s="160">
        <f ca="1">IF(TODAY()&lt;45150,F685,IF(TODAY()&lt;45515,F685*(1+Escalations!$D$3),F685*(1+Escalations!$D$3)*(1+Escalations!$D$4)))</f>
        <v>4500</v>
      </c>
      <c r="H685" s="60">
        <f ca="1">E685*G685</f>
        <v>0</v>
      </c>
    </row>
    <row r="686" spans="1:8" ht="27.6" x14ac:dyDescent="0.25">
      <c r="A686" s="182"/>
      <c r="B686" s="219" t="s">
        <v>639</v>
      </c>
      <c r="C686" s="347" t="s">
        <v>640</v>
      </c>
      <c r="D686" s="221" t="s">
        <v>638</v>
      </c>
      <c r="E686" s="164">
        <f>'Cost estimate'!E776</f>
        <v>0</v>
      </c>
      <c r="F686" s="58">
        <v>450</v>
      </c>
      <c r="G686" s="156">
        <f ca="1">IF(TODAY()&lt;45150,F686,IF(TODAY()&lt;45515,F686*(1+Escalations!$D$3),F686*(1+Escalations!$D$3)*(1+Escalations!$D$4)))</f>
        <v>450</v>
      </c>
      <c r="H686" s="60">
        <f ca="1">E686*G686</f>
        <v>0</v>
      </c>
    </row>
    <row r="687" spans="1:8" ht="27.6" x14ac:dyDescent="0.25">
      <c r="A687" s="182"/>
      <c r="B687" s="219" t="s">
        <v>641</v>
      </c>
      <c r="C687" s="347" t="s">
        <v>642</v>
      </c>
      <c r="D687" s="221" t="s">
        <v>638</v>
      </c>
      <c r="E687" s="164">
        <f>'Cost estimate'!E777</f>
        <v>0</v>
      </c>
      <c r="F687" s="58">
        <v>85</v>
      </c>
      <c r="G687" s="156">
        <f ca="1">IF(TODAY()&lt;45150,F687,IF(TODAY()&lt;45515,F687*(1+Escalations!$D$3),F687*(1+Escalations!$D$3)*(1+Escalations!$D$4)))</f>
        <v>85</v>
      </c>
      <c r="H687" s="60">
        <f ca="1">E687*G687</f>
        <v>0</v>
      </c>
    </row>
    <row r="688" spans="1:8" x14ac:dyDescent="0.25">
      <c r="A688" s="182"/>
      <c r="B688" s="219"/>
      <c r="C688" s="347" t="s">
        <v>643</v>
      </c>
      <c r="D688" s="221"/>
      <c r="E688" s="184"/>
      <c r="F688" s="58"/>
      <c r="G688" s="156"/>
      <c r="H688" s="60"/>
    </row>
    <row r="689" spans="1:8" x14ac:dyDescent="0.25">
      <c r="A689" s="182"/>
      <c r="B689" s="219"/>
      <c r="C689" s="347"/>
      <c r="D689" s="221"/>
      <c r="E689" s="184"/>
      <c r="F689" s="58"/>
      <c r="G689" s="156"/>
      <c r="H689" s="60"/>
    </row>
    <row r="690" spans="1:8" x14ac:dyDescent="0.25">
      <c r="A690" s="151" t="s">
        <v>9</v>
      </c>
      <c r="B690" s="219"/>
      <c r="C690" s="218" t="s">
        <v>644</v>
      </c>
      <c r="D690" s="221"/>
      <c r="E690" s="184"/>
      <c r="F690" s="58"/>
      <c r="G690" s="156"/>
      <c r="H690" s="60"/>
    </row>
    <row r="691" spans="1:8" s="13" customFormat="1" ht="27.6" x14ac:dyDescent="0.25">
      <c r="A691" s="182"/>
      <c r="B691" s="219" t="s">
        <v>645</v>
      </c>
      <c r="C691" s="220" t="s">
        <v>646</v>
      </c>
      <c r="D691" s="221" t="s">
        <v>291</v>
      </c>
      <c r="E691" s="164">
        <f>'Cost estimate'!E781</f>
        <v>0</v>
      </c>
      <c r="F691" s="58">
        <v>300000</v>
      </c>
      <c r="G691" s="156">
        <f ca="1">IF(TODAY()&lt;45150,F691,IF(TODAY()&lt;45515,F691*(1+Escalations!$D$3),F691*(1+Escalations!$D$3)*(1+Escalations!$D$4)))</f>
        <v>300000</v>
      </c>
      <c r="H691" s="60">
        <f ca="1">E691*G691</f>
        <v>0</v>
      </c>
    </row>
    <row r="692" spans="1:8" ht="27.6" x14ac:dyDescent="0.25">
      <c r="A692" s="182"/>
      <c r="B692" s="219" t="s">
        <v>647</v>
      </c>
      <c r="C692" s="220" t="s">
        <v>648</v>
      </c>
      <c r="D692" s="221" t="s">
        <v>291</v>
      </c>
      <c r="E692" s="164">
        <f>'Cost estimate'!E782</f>
        <v>0</v>
      </c>
      <c r="F692" s="58">
        <v>155000</v>
      </c>
      <c r="G692" s="156">
        <f ca="1">IF(TODAY()&lt;45150,F692,IF(TODAY()&lt;45515,F692*(1+Escalations!$D$3),F692*(1+Escalations!$D$3)*(1+Escalations!$D$4)))</f>
        <v>155000</v>
      </c>
      <c r="H692" s="60">
        <f ca="1">E692*G692</f>
        <v>0</v>
      </c>
    </row>
    <row r="693" spans="1:8" ht="27.6" x14ac:dyDescent="0.25">
      <c r="A693" s="182"/>
      <c r="B693" s="219" t="s">
        <v>649</v>
      </c>
      <c r="C693" s="220" t="s">
        <v>650</v>
      </c>
      <c r="D693" s="221" t="s">
        <v>291</v>
      </c>
      <c r="E693" s="164">
        <f>'Cost estimate'!E783</f>
        <v>0</v>
      </c>
      <c r="F693" s="58">
        <v>155000</v>
      </c>
      <c r="G693" s="156">
        <f ca="1">IF(TODAY()&lt;45150,F693,IF(TODAY()&lt;45515,F693*(1+Escalations!$D$3),F693*(1+Escalations!$D$3)*(1+Escalations!$D$4)))</f>
        <v>155000</v>
      </c>
      <c r="H693" s="60">
        <f ca="1">E693*G693</f>
        <v>0</v>
      </c>
    </row>
    <row r="694" spans="1:8" ht="27.6" x14ac:dyDescent="0.25">
      <c r="A694" s="182"/>
      <c r="B694" s="219" t="s">
        <v>651</v>
      </c>
      <c r="C694" s="220" t="s">
        <v>652</v>
      </c>
      <c r="D694" s="221" t="s">
        <v>291</v>
      </c>
      <c r="E694" s="164">
        <f>'Cost estimate'!E784</f>
        <v>0</v>
      </c>
      <c r="F694" s="58">
        <v>3000</v>
      </c>
      <c r="G694" s="156">
        <f ca="1">IF(TODAY()&lt;45150,F694,IF(TODAY()&lt;45515,F694*(1+Escalations!$D$3),F694*(1+Escalations!$D$3)*(1+Escalations!$D$4)))</f>
        <v>3000</v>
      </c>
      <c r="H694" s="60">
        <f ca="1">E694*G694</f>
        <v>0</v>
      </c>
    </row>
    <row r="695" spans="1:8" x14ac:dyDescent="0.25">
      <c r="A695" s="182"/>
      <c r="B695" s="219"/>
      <c r="C695" s="220"/>
      <c r="D695" s="221"/>
      <c r="E695" s="164"/>
      <c r="F695" s="58"/>
      <c r="G695" s="156"/>
      <c r="H695" s="60"/>
    </row>
    <row r="696" spans="1:8" x14ac:dyDescent="0.25">
      <c r="A696" s="151" t="s">
        <v>653</v>
      </c>
      <c r="B696" s="219" t="s">
        <v>622</v>
      </c>
      <c r="C696" s="218" t="s">
        <v>654</v>
      </c>
      <c r="D696" s="221"/>
      <c r="E696" s="164"/>
      <c r="F696" s="58"/>
      <c r="G696" s="156"/>
      <c r="H696" s="60"/>
    </row>
    <row r="697" spans="1:8" ht="27.6" x14ac:dyDescent="0.25">
      <c r="A697" s="151"/>
      <c r="B697" s="219"/>
      <c r="C697" s="220" t="s">
        <v>655</v>
      </c>
      <c r="D697" s="221" t="s">
        <v>291</v>
      </c>
      <c r="E697" s="164">
        <f>'Cost estimate'!E787</f>
        <v>0</v>
      </c>
      <c r="F697" s="58">
        <v>10000</v>
      </c>
      <c r="G697" s="156">
        <f ca="1">IF(TODAY()&lt;45150,F697,IF(TODAY()&lt;45515,F697*(1+Escalations!$D$3),F697*(1+Escalations!$D$3)*(1+Escalations!$D$4)))</f>
        <v>10000</v>
      </c>
      <c r="H697" s="60">
        <f ca="1">E697*G697</f>
        <v>0</v>
      </c>
    </row>
    <row r="698" spans="1:8" ht="27.6" x14ac:dyDescent="0.25">
      <c r="A698" s="151"/>
      <c r="B698" s="219"/>
      <c r="C698" s="220" t="s">
        <v>656</v>
      </c>
      <c r="D698" s="221"/>
      <c r="E698" s="227"/>
      <c r="F698" s="58"/>
      <c r="G698" s="156"/>
      <c r="H698" s="60"/>
    </row>
    <row r="699" spans="1:8" x14ac:dyDescent="0.25">
      <c r="A699" s="151"/>
      <c r="B699" s="219"/>
      <c r="C699" s="220"/>
      <c r="D699" s="221"/>
      <c r="E699" s="227"/>
      <c r="F699" s="58"/>
      <c r="G699" s="156"/>
      <c r="H699" s="60"/>
    </row>
    <row r="700" spans="1:8" x14ac:dyDescent="0.25">
      <c r="A700" s="151" t="s">
        <v>657</v>
      </c>
      <c r="B700" s="219" t="s">
        <v>622</v>
      </c>
      <c r="C700" s="218" t="s">
        <v>658</v>
      </c>
      <c r="D700" s="221"/>
      <c r="E700" s="184"/>
      <c r="F700" s="58"/>
      <c r="G700" s="156"/>
      <c r="H700" s="60"/>
    </row>
    <row r="701" spans="1:8" ht="27.6" x14ac:dyDescent="0.25">
      <c r="A701" s="151"/>
      <c r="B701" s="219"/>
      <c r="C701" s="347" t="s">
        <v>659</v>
      </c>
      <c r="D701" s="221" t="s">
        <v>23</v>
      </c>
      <c r="E701" s="184">
        <f>'Cost estimate'!E791</f>
        <v>0</v>
      </c>
      <c r="F701" s="58">
        <v>10000</v>
      </c>
      <c r="G701" s="156">
        <f ca="1">IF(TODAY()&lt;45150,F701,IF(TODAY()&lt;45515,F701*(1+Escalations!$D$3),F701*(1+Escalations!$D$3)*(1+Escalations!$D$4)))</f>
        <v>10000</v>
      </c>
      <c r="H701" s="60">
        <f ca="1">E701*G701</f>
        <v>0</v>
      </c>
    </row>
    <row r="702" spans="1:8" x14ac:dyDescent="0.25">
      <c r="A702" s="228"/>
      <c r="B702" s="206"/>
      <c r="C702" s="207"/>
      <c r="D702" s="149"/>
      <c r="E702" s="164"/>
      <c r="F702" s="58"/>
      <c r="G702" s="156"/>
      <c r="H702" s="60"/>
    </row>
    <row r="703" spans="1:8" x14ac:dyDescent="0.25">
      <c r="A703" s="151" t="s">
        <v>99</v>
      </c>
      <c r="B703" s="219" t="s">
        <v>622</v>
      </c>
      <c r="C703" s="347" t="s">
        <v>660</v>
      </c>
      <c r="D703" s="221"/>
      <c r="E703" s="164"/>
      <c r="F703" s="58"/>
      <c r="G703" s="156"/>
      <c r="H703" s="60"/>
    </row>
    <row r="704" spans="1:8" ht="55.2" x14ac:dyDescent="0.25">
      <c r="A704" s="229"/>
      <c r="B704" s="215" t="s">
        <v>622</v>
      </c>
      <c r="C704" s="214" t="s">
        <v>661</v>
      </c>
      <c r="D704" s="232" t="s">
        <v>190</v>
      </c>
      <c r="E704" s="233">
        <f>'Cost estimate'!E794</f>
        <v>0</v>
      </c>
      <c r="F704" s="58">
        <v>280</v>
      </c>
      <c r="G704" s="156">
        <f ca="1">IF(TODAY()&lt;45150,F704,IF(TODAY()&lt;45515,F704*(1+Escalations!$D$3),F704*(1+Escalations!$D$3)*(1+Escalations!$D$4)))</f>
        <v>280</v>
      </c>
      <c r="H704" s="60">
        <f ca="1">E704*G704</f>
        <v>0</v>
      </c>
    </row>
    <row r="705" spans="1:8" x14ac:dyDescent="0.25">
      <c r="A705" s="341" t="s">
        <v>749</v>
      </c>
      <c r="B705" s="289"/>
      <c r="C705" s="289"/>
      <c r="D705" s="290"/>
      <c r="E705" s="291"/>
      <c r="F705" s="342"/>
      <c r="G705" s="293"/>
      <c r="H705" s="294">
        <f ca="1">SUM(H672:H704)</f>
        <v>0</v>
      </c>
    </row>
    <row r="706" spans="1:8" x14ac:dyDescent="0.25">
      <c r="A706" s="349"/>
      <c r="B706" s="350"/>
      <c r="C706" s="351"/>
      <c r="D706" s="352"/>
      <c r="E706" s="352"/>
      <c r="F706" s="58"/>
      <c r="G706" s="256"/>
      <c r="H706" s="257"/>
    </row>
    <row r="707" spans="1:8" x14ac:dyDescent="0.25">
      <c r="A707" s="2"/>
      <c r="B707" s="3"/>
      <c r="C707" s="254"/>
      <c r="D707" s="45"/>
      <c r="E707" s="45"/>
      <c r="F707" s="255"/>
      <c r="G707" s="256"/>
      <c r="H707" s="257"/>
    </row>
    <row r="708" spans="1:8" ht="20.399999999999999" x14ac:dyDescent="0.25">
      <c r="A708" s="237" t="s">
        <v>721</v>
      </c>
      <c r="B708" s="238"/>
      <c r="C708" s="258"/>
      <c r="D708" s="258"/>
      <c r="E708" s="258"/>
      <c r="F708" s="255"/>
      <c r="G708" s="256"/>
      <c r="H708" s="257"/>
    </row>
    <row r="709" spans="1:8" x14ac:dyDescent="0.25">
      <c r="A709" s="2"/>
      <c r="B709" s="3"/>
      <c r="C709" s="254"/>
      <c r="D709" s="45"/>
      <c r="E709" s="45"/>
      <c r="F709" s="255"/>
      <c r="G709" s="256"/>
      <c r="H709" s="257"/>
    </row>
    <row r="710" spans="1:8" x14ac:dyDescent="0.25">
      <c r="A710" s="2"/>
      <c r="B710" s="3"/>
      <c r="C710" s="254"/>
      <c r="D710" s="45"/>
      <c r="E710" s="45"/>
      <c r="F710" s="255"/>
      <c r="G710" s="256"/>
      <c r="H710" s="257"/>
    </row>
    <row r="711" spans="1:8" x14ac:dyDescent="0.25">
      <c r="A711" s="2">
        <v>1</v>
      </c>
      <c r="B711" s="3"/>
      <c r="C711" s="254" t="s">
        <v>7</v>
      </c>
      <c r="D711" s="45"/>
      <c r="E711" s="259">
        <f ca="1">H138</f>
        <v>5260950</v>
      </c>
      <c r="F711" s="255"/>
      <c r="G711" s="256"/>
      <c r="H711" s="257"/>
    </row>
    <row r="712" spans="1:8" x14ac:dyDescent="0.25">
      <c r="A712" s="2"/>
      <c r="B712" s="3"/>
      <c r="C712" s="260"/>
      <c r="D712" s="45"/>
      <c r="E712" s="45"/>
      <c r="F712" s="255"/>
      <c r="G712" s="256"/>
      <c r="H712" s="257"/>
    </row>
    <row r="713" spans="1:8" x14ac:dyDescent="0.25">
      <c r="A713" s="2">
        <v>2</v>
      </c>
      <c r="B713" s="3"/>
      <c r="C713" s="254" t="s">
        <v>186</v>
      </c>
      <c r="D713" s="45"/>
      <c r="E713" s="259">
        <f ca="1">H209</f>
        <v>80250</v>
      </c>
      <c r="F713" s="255"/>
      <c r="G713" s="256"/>
      <c r="H713" s="257"/>
    </row>
    <row r="714" spans="1:8" x14ac:dyDescent="0.25">
      <c r="A714" s="2"/>
      <c r="B714" s="3"/>
      <c r="C714" s="260"/>
      <c r="D714" s="45"/>
      <c r="E714" s="45"/>
      <c r="F714" s="255"/>
      <c r="G714" s="256"/>
      <c r="H714" s="257"/>
    </row>
    <row r="715" spans="1:8" x14ac:dyDescent="0.25">
      <c r="A715" s="2">
        <v>3</v>
      </c>
      <c r="B715" s="3"/>
      <c r="C715" s="254" t="s">
        <v>253</v>
      </c>
      <c r="D715" s="45"/>
      <c r="E715" s="259">
        <f ca="1">H246</f>
        <v>8871340</v>
      </c>
      <c r="F715" s="255"/>
      <c r="G715" s="256"/>
      <c r="H715" s="257"/>
    </row>
    <row r="716" spans="1:8" x14ac:dyDescent="0.25">
      <c r="A716" s="2"/>
      <c r="B716" s="3"/>
      <c r="C716" s="254"/>
      <c r="D716" s="45"/>
      <c r="E716" s="45"/>
      <c r="F716" s="255"/>
      <c r="G716" s="256"/>
      <c r="H716" s="257"/>
    </row>
    <row r="717" spans="1:8" x14ac:dyDescent="0.25">
      <c r="A717" s="2">
        <v>4</v>
      </c>
      <c r="B717" s="3"/>
      <c r="C717" s="254" t="s">
        <v>294</v>
      </c>
      <c r="D717" s="45"/>
      <c r="E717" s="259">
        <f ca="1">H275</f>
        <v>829095</v>
      </c>
      <c r="F717" s="255"/>
      <c r="G717" s="256"/>
      <c r="H717" s="257"/>
    </row>
    <row r="718" spans="1:8" x14ac:dyDescent="0.25">
      <c r="A718" s="2"/>
      <c r="B718" s="3"/>
      <c r="C718" s="254"/>
      <c r="D718" s="45"/>
      <c r="E718" s="45"/>
      <c r="F718" s="255"/>
      <c r="G718" s="256"/>
      <c r="H718" s="257"/>
    </row>
    <row r="719" spans="1:8" x14ac:dyDescent="0.25">
      <c r="A719" s="2">
        <v>5</v>
      </c>
      <c r="B719" s="3"/>
      <c r="C719" s="254" t="s">
        <v>311</v>
      </c>
      <c r="D719" s="45"/>
      <c r="E719" s="259">
        <f ca="1">H513</f>
        <v>1805500</v>
      </c>
      <c r="F719" s="255"/>
      <c r="G719" s="256"/>
      <c r="H719" s="257"/>
    </row>
    <row r="720" spans="1:8" x14ac:dyDescent="0.25">
      <c r="A720" s="2"/>
      <c r="B720" s="3"/>
      <c r="C720" s="254"/>
      <c r="D720" s="45"/>
      <c r="E720" s="45"/>
      <c r="F720" s="255"/>
      <c r="G720" s="256"/>
      <c r="H720" s="257"/>
    </row>
    <row r="721" spans="1:8" ht="27.6" x14ac:dyDescent="0.25">
      <c r="A721" s="2">
        <v>6</v>
      </c>
      <c r="B721" s="3"/>
      <c r="C721" s="254" t="s">
        <v>471</v>
      </c>
      <c r="D721" s="45"/>
      <c r="E721" s="259">
        <f ca="1">H652</f>
        <v>1032700</v>
      </c>
      <c r="F721" s="255"/>
      <c r="G721" s="256"/>
      <c r="H721" s="257"/>
    </row>
    <row r="722" spans="1:8" x14ac:dyDescent="0.25">
      <c r="A722" s="2"/>
      <c r="B722" s="3"/>
      <c r="C722" s="254"/>
      <c r="D722" s="45"/>
      <c r="E722" s="45"/>
      <c r="F722" s="255"/>
      <c r="G722" s="256"/>
      <c r="H722" s="257"/>
    </row>
    <row r="723" spans="1:8" x14ac:dyDescent="0.25">
      <c r="A723" s="2">
        <v>7</v>
      </c>
      <c r="B723" s="3"/>
      <c r="C723" s="254" t="s">
        <v>723</v>
      </c>
      <c r="D723" s="45"/>
      <c r="E723" s="259">
        <f ca="1">H671</f>
        <v>0</v>
      </c>
      <c r="F723" s="255"/>
      <c r="G723" s="256"/>
      <c r="H723" s="257"/>
    </row>
    <row r="724" spans="1:8" x14ac:dyDescent="0.25">
      <c r="A724" s="2"/>
      <c r="B724" s="3"/>
      <c r="C724" s="254"/>
      <c r="D724" s="45"/>
      <c r="E724" s="45"/>
      <c r="F724" s="255"/>
      <c r="G724" s="256"/>
      <c r="H724" s="257"/>
    </row>
    <row r="725" spans="1:8" x14ac:dyDescent="0.25">
      <c r="A725" s="2">
        <v>8</v>
      </c>
      <c r="B725" s="3"/>
      <c r="C725" s="261" t="s">
        <v>620</v>
      </c>
      <c r="D725" s="45"/>
      <c r="E725" s="259">
        <f ca="1">H705</f>
        <v>0</v>
      </c>
      <c r="F725" s="255"/>
      <c r="G725" s="256"/>
      <c r="H725" s="257"/>
    </row>
    <row r="726" spans="1:8" x14ac:dyDescent="0.25">
      <c r="A726" s="2"/>
      <c r="B726" s="3"/>
      <c r="C726" s="254"/>
      <c r="D726" s="45"/>
      <c r="E726" s="45"/>
      <c r="F726" s="255"/>
      <c r="G726" s="256"/>
      <c r="H726" s="257"/>
    </row>
    <row r="727" spans="1:8" x14ac:dyDescent="0.25">
      <c r="A727" s="242">
        <v>9</v>
      </c>
      <c r="B727" s="243"/>
      <c r="C727" s="262" t="s">
        <v>722</v>
      </c>
      <c r="D727" s="263"/>
      <c r="E727" s="264">
        <f ca="1">SUM(E711:E725)</f>
        <v>17879835</v>
      </c>
      <c r="F727" s="265"/>
      <c r="G727" s="266"/>
      <c r="H727" s="267"/>
    </row>
    <row r="728" spans="1:8" x14ac:dyDescent="0.25">
      <c r="A728" s="2"/>
      <c r="B728" s="3"/>
      <c r="C728" s="254"/>
      <c r="D728" s="45"/>
      <c r="E728" s="45"/>
      <c r="F728" s="255"/>
      <c r="G728" s="256"/>
      <c r="H728" s="257"/>
    </row>
    <row r="729" spans="1:8" x14ac:dyDescent="0.25">
      <c r="A729" s="2">
        <v>10</v>
      </c>
      <c r="B729" s="3"/>
      <c r="C729" s="254" t="s">
        <v>728</v>
      </c>
      <c r="D729" s="45"/>
      <c r="E729" s="259">
        <f ca="1">H753</f>
        <v>4881194.9550000001</v>
      </c>
      <c r="F729" s="255"/>
      <c r="G729" s="256"/>
      <c r="H729" s="257"/>
    </row>
    <row r="730" spans="1:8" x14ac:dyDescent="0.25">
      <c r="A730" s="2"/>
      <c r="B730" s="3"/>
      <c r="C730" s="254"/>
      <c r="D730" s="45"/>
      <c r="E730" s="45"/>
      <c r="F730" s="255"/>
      <c r="G730" s="256"/>
      <c r="H730" s="257"/>
    </row>
    <row r="731" spans="1:8" x14ac:dyDescent="0.25">
      <c r="A731" s="242">
        <v>11</v>
      </c>
      <c r="B731" s="243"/>
      <c r="C731" s="262" t="s">
        <v>729</v>
      </c>
      <c r="D731" s="263"/>
      <c r="E731" s="268">
        <f ca="1">E729+E727</f>
        <v>22761029.954999998</v>
      </c>
      <c r="F731" s="265"/>
      <c r="G731" s="266"/>
      <c r="H731" s="267"/>
    </row>
    <row r="732" spans="1:8" x14ac:dyDescent="0.25">
      <c r="A732" s="2"/>
      <c r="B732" s="3"/>
      <c r="C732" s="254"/>
      <c r="D732" s="45"/>
      <c r="E732" s="45"/>
      <c r="F732" s="255"/>
      <c r="G732" s="256"/>
      <c r="H732" s="257"/>
    </row>
    <row r="733" spans="1:8" x14ac:dyDescent="0.25">
      <c r="A733" s="2">
        <v>12</v>
      </c>
      <c r="B733" s="3"/>
      <c r="C733" s="254" t="s">
        <v>730</v>
      </c>
      <c r="D733" s="45"/>
      <c r="E733" s="269">
        <f ca="1">E731*0.15</f>
        <v>3414154.4932499998</v>
      </c>
      <c r="F733" s="255"/>
      <c r="G733" s="256"/>
      <c r="H733" s="257"/>
    </row>
    <row r="734" spans="1:8" x14ac:dyDescent="0.25">
      <c r="A734" s="2"/>
      <c r="B734" s="3"/>
      <c r="C734" s="254"/>
      <c r="D734" s="45"/>
      <c r="E734" s="45"/>
      <c r="F734" s="255"/>
      <c r="G734" s="256"/>
      <c r="H734" s="257"/>
    </row>
    <row r="735" spans="1:8" x14ac:dyDescent="0.25">
      <c r="A735" s="242">
        <v>13</v>
      </c>
      <c r="B735" s="243"/>
      <c r="C735" s="262" t="s">
        <v>731</v>
      </c>
      <c r="D735" s="263"/>
      <c r="E735" s="268">
        <f ca="1">E733+E731</f>
        <v>26175184.448249999</v>
      </c>
      <c r="F735" s="265"/>
      <c r="G735" s="266"/>
      <c r="H735" s="267"/>
    </row>
    <row r="736" spans="1:8" x14ac:dyDescent="0.25">
      <c r="A736" s="2"/>
      <c r="B736" s="3"/>
      <c r="C736" s="254"/>
      <c r="D736" s="45"/>
      <c r="E736" s="45"/>
      <c r="F736" s="255"/>
      <c r="G736" s="256"/>
      <c r="H736" s="257"/>
    </row>
    <row r="737" spans="1:8" x14ac:dyDescent="0.25">
      <c r="A737" s="2"/>
      <c r="B737" s="3"/>
      <c r="C737" s="254"/>
      <c r="D737" s="45"/>
      <c r="E737" s="45"/>
      <c r="F737" s="255"/>
      <c r="G737" s="256"/>
      <c r="H737" s="257"/>
    </row>
    <row r="738" spans="1:8" x14ac:dyDescent="0.25">
      <c r="A738" s="2"/>
      <c r="B738" s="3"/>
      <c r="C738" s="254"/>
      <c r="D738" s="45"/>
      <c r="E738" s="45"/>
      <c r="F738" s="255"/>
      <c r="G738" s="256"/>
      <c r="H738" s="257"/>
    </row>
    <row r="739" spans="1:8" x14ac:dyDescent="0.25">
      <c r="A739" s="2"/>
      <c r="B739" s="3"/>
      <c r="C739" s="254"/>
      <c r="D739" s="45"/>
      <c r="E739" s="45"/>
      <c r="F739" s="255"/>
      <c r="G739" s="256"/>
      <c r="H739" s="257"/>
    </row>
    <row r="740" spans="1:8" x14ac:dyDescent="0.25">
      <c r="A740" s="2"/>
      <c r="B740" s="3"/>
      <c r="C740" s="254"/>
      <c r="D740" s="45"/>
      <c r="E740" s="45"/>
      <c r="F740" s="255"/>
      <c r="G740" s="256"/>
      <c r="H740" s="257"/>
    </row>
    <row r="741" spans="1:8" hidden="1" x14ac:dyDescent="0.25">
      <c r="A741" s="2"/>
      <c r="B741" s="3"/>
      <c r="C741" s="254"/>
      <c r="D741" s="45"/>
      <c r="E741" s="45"/>
      <c r="F741" s="255"/>
      <c r="G741" s="256"/>
      <c r="H741" s="257"/>
    </row>
    <row r="742" spans="1:8" hidden="1" x14ac:dyDescent="0.25">
      <c r="A742" s="2"/>
      <c r="B742" s="3"/>
      <c r="C742" s="254"/>
      <c r="D742" s="45"/>
      <c r="E742" s="45"/>
      <c r="F742" s="255"/>
      <c r="G742" s="256"/>
      <c r="H742" s="257"/>
    </row>
    <row r="743" spans="1:8" hidden="1" x14ac:dyDescent="0.25">
      <c r="A743" s="2"/>
      <c r="B743" s="3"/>
      <c r="C743" s="254" t="s">
        <v>724</v>
      </c>
      <c r="D743" s="45"/>
      <c r="E743" s="270">
        <f>E42</f>
        <v>10</v>
      </c>
      <c r="F743" s="255"/>
      <c r="G743" s="256" t="s">
        <v>725</v>
      </c>
      <c r="H743" s="257"/>
    </row>
    <row r="744" spans="1:8" hidden="1" x14ac:dyDescent="0.25">
      <c r="A744" s="2"/>
      <c r="B744" s="3"/>
      <c r="C744" s="254"/>
      <c r="D744" s="45"/>
      <c r="E744" s="45"/>
      <c r="F744" s="255"/>
      <c r="G744" s="256"/>
      <c r="H744" s="257"/>
    </row>
    <row r="745" spans="1:8" hidden="1" x14ac:dyDescent="0.25">
      <c r="A745" s="2"/>
      <c r="B745" s="3"/>
      <c r="C745" s="254" t="s">
        <v>726</v>
      </c>
      <c r="D745" s="45"/>
      <c r="E745" s="271">
        <f ca="1">TODAY() +92</f>
        <v>45657</v>
      </c>
      <c r="F745" s="255"/>
      <c r="G745" s="256"/>
      <c r="H745" s="257"/>
    </row>
    <row r="746" spans="1:8" hidden="1" x14ac:dyDescent="0.25">
      <c r="A746" s="2"/>
      <c r="B746" s="3"/>
      <c r="C746" s="254"/>
      <c r="D746" s="45"/>
      <c r="E746" s="45"/>
      <c r="F746" s="255"/>
      <c r="G746" s="256"/>
      <c r="H746" s="257"/>
    </row>
    <row r="747" spans="1:8" hidden="1" x14ac:dyDescent="0.25">
      <c r="A747" s="2"/>
      <c r="B747" s="3"/>
      <c r="C747" s="254" t="s">
        <v>727</v>
      </c>
      <c r="D747" s="45"/>
      <c r="E747" s="271">
        <f ca="1">E745+E743*31</f>
        <v>45967</v>
      </c>
      <c r="F747" s="255"/>
      <c r="G747" s="256"/>
      <c r="H747" s="257"/>
    </row>
    <row r="748" spans="1:8" hidden="1" x14ac:dyDescent="0.25">
      <c r="A748" s="2"/>
      <c r="B748" s="3"/>
      <c r="C748" s="254"/>
      <c r="D748" s="45"/>
      <c r="E748" s="45"/>
      <c r="F748" s="255"/>
      <c r="G748" s="256"/>
      <c r="H748" s="257"/>
    </row>
    <row r="749" spans="1:8" hidden="1" x14ac:dyDescent="0.25">
      <c r="A749" s="2"/>
      <c r="B749" s="3"/>
      <c r="C749" s="254"/>
      <c r="D749" s="45"/>
      <c r="E749" s="45">
        <f ca="1">ROUNDUP(IF(E747&gt;Escalations!B2,(E747-Escalations!B2)/31,0),0)</f>
        <v>27</v>
      </c>
      <c r="F749" s="255"/>
      <c r="G749" s="256">
        <f>Escalations!C3</f>
        <v>6.5000000000000002E-2</v>
      </c>
      <c r="H749" s="257">
        <f ca="1">E749/E743*E727*G749</f>
        <v>3137911.0425</v>
      </c>
    </row>
    <row r="750" spans="1:8" hidden="1" x14ac:dyDescent="0.25">
      <c r="A750" s="2"/>
      <c r="B750" s="3"/>
      <c r="C750" s="254"/>
      <c r="D750" s="45"/>
      <c r="E750" s="45"/>
      <c r="F750" s="255"/>
      <c r="G750" s="256"/>
      <c r="H750" s="257"/>
    </row>
    <row r="751" spans="1:8" hidden="1" x14ac:dyDescent="0.25">
      <c r="A751" s="2"/>
      <c r="B751" s="3"/>
      <c r="C751" s="254"/>
      <c r="D751" s="45"/>
      <c r="E751" s="45">
        <f ca="1">ROUNDUP(IF(E747&gt;Escalations!B3,(E747-Escalations!B3)/31,0),0)</f>
        <v>15</v>
      </c>
      <c r="F751" s="255"/>
      <c r="G751" s="256">
        <f>Escalations!C4</f>
        <v>6.5000000000000002E-2</v>
      </c>
      <c r="H751" s="257">
        <f ca="1">E751/E743*E727*G751</f>
        <v>1743283.9125000001</v>
      </c>
    </row>
    <row r="752" spans="1:8" hidden="1" x14ac:dyDescent="0.25">
      <c r="A752" s="2"/>
      <c r="B752" s="3"/>
      <c r="C752" s="254"/>
      <c r="D752" s="45"/>
      <c r="E752" s="45"/>
      <c r="F752" s="255"/>
      <c r="G752" s="256"/>
      <c r="H752" s="257"/>
    </row>
    <row r="753" spans="1:8" hidden="1" x14ac:dyDescent="0.25">
      <c r="A753" s="2"/>
      <c r="B753" s="3"/>
      <c r="C753" s="254"/>
      <c r="D753" s="45"/>
      <c r="E753" s="45"/>
      <c r="F753" s="255"/>
      <c r="G753" s="256"/>
      <c r="H753" s="257">
        <f ca="1">SUM(H749:H752)</f>
        <v>4881194.9550000001</v>
      </c>
    </row>
    <row r="754" spans="1:8" hidden="1" x14ac:dyDescent="0.25">
      <c r="A754" s="2"/>
      <c r="B754" s="3"/>
      <c r="C754" s="254"/>
      <c r="D754" s="45"/>
      <c r="E754" s="45"/>
      <c r="F754" s="255"/>
      <c r="G754" s="256"/>
      <c r="H754" s="257"/>
    </row>
    <row r="755" spans="1:8" x14ac:dyDescent="0.25">
      <c r="A755" s="2"/>
      <c r="B755" s="3"/>
      <c r="C755" s="254"/>
      <c r="D755" s="45"/>
      <c r="E755" s="45"/>
      <c r="F755" s="255"/>
      <c r="G755" s="256"/>
      <c r="H755" s="257"/>
    </row>
    <row r="756" spans="1:8" x14ac:dyDescent="0.25">
      <c r="A756" s="2"/>
      <c r="B756" s="3"/>
      <c r="C756" s="254"/>
      <c r="D756" s="45"/>
      <c r="E756" s="45"/>
      <c r="F756" s="255"/>
      <c r="G756" s="256"/>
      <c r="H756" s="257"/>
    </row>
    <row r="757" spans="1:8" x14ac:dyDescent="0.25">
      <c r="A757" s="2"/>
      <c r="B757" s="3"/>
      <c r="C757" s="4"/>
      <c r="D757" s="45"/>
      <c r="E757" s="45"/>
      <c r="F757" s="58"/>
      <c r="G757" s="256"/>
      <c r="H757" s="257"/>
    </row>
    <row r="758" spans="1:8" x14ac:dyDescent="0.25">
      <c r="A758" s="2"/>
      <c r="B758" s="3"/>
      <c r="C758" s="4"/>
      <c r="D758" s="45"/>
      <c r="E758" s="45"/>
      <c r="F758" s="58"/>
      <c r="G758" s="256"/>
      <c r="H758" s="257"/>
    </row>
    <row r="759" spans="1:8" x14ac:dyDescent="0.25">
      <c r="A759" s="2"/>
      <c r="B759" s="3"/>
      <c r="C759" s="4"/>
      <c r="D759" s="45"/>
      <c r="E759" s="45"/>
      <c r="F759" s="58"/>
      <c r="G759" s="256"/>
      <c r="H759" s="257"/>
    </row>
    <row r="760" spans="1:8" x14ac:dyDescent="0.25">
      <c r="A760" s="2"/>
      <c r="B760" s="3"/>
      <c r="C760" s="4"/>
      <c r="D760" s="45"/>
      <c r="E760" s="45"/>
      <c r="F760" s="58"/>
      <c r="G760" s="256"/>
      <c r="H760" s="257"/>
    </row>
    <row r="761" spans="1:8" x14ac:dyDescent="0.25">
      <c r="A761" s="2"/>
      <c r="B761" s="3"/>
      <c r="C761" s="4"/>
      <c r="D761" s="45"/>
      <c r="E761" s="45"/>
      <c r="F761" s="58"/>
      <c r="G761" s="256"/>
      <c r="H761" s="257"/>
    </row>
    <row r="762" spans="1:8" x14ac:dyDescent="0.25">
      <c r="A762" s="2"/>
      <c r="B762" s="3"/>
      <c r="C762" s="4"/>
      <c r="D762" s="45"/>
      <c r="E762" s="45"/>
      <c r="F762" s="58"/>
      <c r="G762" s="256"/>
      <c r="H762" s="257"/>
    </row>
    <row r="763" spans="1:8" x14ac:dyDescent="0.25">
      <c r="A763" s="2"/>
      <c r="B763" s="3"/>
      <c r="C763" s="4"/>
      <c r="D763" s="45"/>
      <c r="E763" s="45"/>
      <c r="F763" s="58"/>
      <c r="G763" s="256"/>
      <c r="H763" s="257"/>
    </row>
    <row r="764" spans="1:8" x14ac:dyDescent="0.25">
      <c r="A764" s="2"/>
      <c r="B764" s="3"/>
      <c r="C764" s="4"/>
      <c r="D764" s="45"/>
      <c r="E764" s="45"/>
      <c r="F764" s="58"/>
      <c r="G764" s="256"/>
      <c r="H764" s="257"/>
    </row>
    <row r="765" spans="1:8" x14ac:dyDescent="0.25">
      <c r="A765" s="2"/>
      <c r="B765" s="3"/>
      <c r="C765" s="4"/>
      <c r="D765" s="45"/>
      <c r="E765" s="45"/>
      <c r="F765" s="58"/>
      <c r="G765" s="256"/>
      <c r="H765" s="257"/>
    </row>
    <row r="766" spans="1:8" x14ac:dyDescent="0.25">
      <c r="A766" s="2"/>
      <c r="B766" s="3"/>
      <c r="C766" s="4"/>
      <c r="D766" s="45"/>
      <c r="E766" s="45"/>
      <c r="F766" s="58"/>
      <c r="G766" s="256"/>
      <c r="H766" s="257"/>
    </row>
    <row r="767" spans="1:8" x14ac:dyDescent="0.25">
      <c r="A767" s="2"/>
      <c r="B767" s="3"/>
      <c r="C767" s="4"/>
      <c r="D767" s="45"/>
      <c r="E767" s="45"/>
      <c r="F767" s="58"/>
      <c r="G767" s="256"/>
      <c r="H767" s="257"/>
    </row>
    <row r="768" spans="1:8" x14ac:dyDescent="0.25">
      <c r="A768" s="2"/>
      <c r="B768" s="3"/>
      <c r="C768" s="4"/>
      <c r="D768" s="45"/>
      <c r="E768" s="45"/>
      <c r="F768" s="58"/>
      <c r="G768" s="256"/>
      <c r="H768" s="257"/>
    </row>
    <row r="769" spans="1:8" x14ac:dyDescent="0.25">
      <c r="A769" s="2"/>
      <c r="B769" s="3"/>
      <c r="C769" s="4"/>
      <c r="D769" s="45"/>
      <c r="E769" s="45"/>
      <c r="F769" s="58"/>
      <c r="G769" s="256"/>
      <c r="H769" s="257"/>
    </row>
    <row r="770" spans="1:8" x14ac:dyDescent="0.25">
      <c r="A770" s="2"/>
      <c r="B770" s="3"/>
      <c r="C770" s="4"/>
      <c r="D770" s="45"/>
      <c r="E770" s="45"/>
      <c r="F770" s="58"/>
      <c r="G770" s="256"/>
      <c r="H770" s="257"/>
    </row>
    <row r="771" spans="1:8" x14ac:dyDescent="0.25">
      <c r="A771" s="2"/>
      <c r="B771" s="3"/>
      <c r="C771" s="4"/>
      <c r="D771" s="45"/>
      <c r="E771" s="45"/>
      <c r="F771" s="58"/>
      <c r="G771" s="256"/>
      <c r="H771" s="257"/>
    </row>
    <row r="772" spans="1:8" x14ac:dyDescent="0.25">
      <c r="A772" s="2"/>
      <c r="B772" s="3"/>
      <c r="C772" s="4"/>
      <c r="D772" s="45"/>
      <c r="E772" s="45"/>
      <c r="F772" s="58"/>
      <c r="G772" s="256"/>
      <c r="H772" s="257"/>
    </row>
    <row r="773" spans="1:8" x14ac:dyDescent="0.25">
      <c r="A773" s="2"/>
      <c r="B773" s="3"/>
      <c r="C773" s="4"/>
      <c r="D773" s="45"/>
      <c r="E773" s="45"/>
      <c r="F773" s="58"/>
      <c r="G773" s="256"/>
      <c r="H773" s="257"/>
    </row>
    <row r="774" spans="1:8" x14ac:dyDescent="0.25">
      <c r="A774" s="2"/>
      <c r="B774" s="3"/>
      <c r="C774" s="4"/>
      <c r="D774" s="45"/>
      <c r="E774" s="45"/>
      <c r="F774" s="58"/>
      <c r="G774" s="256"/>
      <c r="H774" s="257"/>
    </row>
    <row r="775" spans="1:8" x14ac:dyDescent="0.25">
      <c r="A775" s="2"/>
      <c r="B775" s="3"/>
      <c r="C775" s="4"/>
      <c r="D775" s="45"/>
      <c r="E775" s="45"/>
      <c r="F775" s="58"/>
      <c r="G775" s="256"/>
      <c r="H775" s="257"/>
    </row>
    <row r="776" spans="1:8" x14ac:dyDescent="0.25">
      <c r="A776" s="2"/>
      <c r="B776" s="3"/>
      <c r="C776" s="4"/>
      <c r="D776" s="45"/>
      <c r="E776" s="45"/>
      <c r="F776" s="58"/>
      <c r="G776" s="256"/>
      <c r="H776" s="257"/>
    </row>
    <row r="777" spans="1:8" x14ac:dyDescent="0.25">
      <c r="A777" s="2"/>
      <c r="B777" s="3"/>
      <c r="C777" s="4"/>
      <c r="D777" s="45"/>
      <c r="E777" s="45"/>
      <c r="F777" s="58"/>
      <c r="G777" s="256"/>
      <c r="H777" s="257"/>
    </row>
    <row r="778" spans="1:8" x14ac:dyDescent="0.25">
      <c r="A778" s="2"/>
      <c r="B778" s="3"/>
      <c r="C778" s="4"/>
      <c r="D778" s="45"/>
      <c r="E778" s="45"/>
      <c r="F778" s="58"/>
      <c r="G778" s="256"/>
      <c r="H778" s="257"/>
    </row>
    <row r="779" spans="1:8" x14ac:dyDescent="0.25">
      <c r="A779" s="2"/>
      <c r="B779" s="3"/>
      <c r="C779" s="4"/>
      <c r="D779" s="45"/>
      <c r="E779" s="45"/>
      <c r="F779" s="58"/>
      <c r="G779" s="256"/>
      <c r="H779" s="257"/>
    </row>
    <row r="780" spans="1:8" x14ac:dyDescent="0.25">
      <c r="A780" s="2"/>
      <c r="B780" s="3"/>
      <c r="C780" s="4"/>
      <c r="D780" s="45"/>
      <c r="E780" s="45"/>
      <c r="F780" s="58"/>
      <c r="G780" s="256"/>
      <c r="H780" s="257"/>
    </row>
    <row r="781" spans="1:8" x14ac:dyDescent="0.25">
      <c r="A781" s="2"/>
      <c r="B781" s="3"/>
      <c r="C781" s="4"/>
      <c r="D781" s="45"/>
      <c r="E781" s="45"/>
      <c r="F781" s="58"/>
      <c r="G781" s="256"/>
      <c r="H781" s="257"/>
    </row>
    <row r="782" spans="1:8" x14ac:dyDescent="0.25">
      <c r="A782" s="2"/>
      <c r="B782" s="3"/>
      <c r="C782" s="4"/>
      <c r="D782" s="45"/>
      <c r="E782" s="45"/>
      <c r="F782" s="58"/>
      <c r="G782" s="256"/>
      <c r="H782" s="257"/>
    </row>
    <row r="783" spans="1:8" x14ac:dyDescent="0.25">
      <c r="A783" s="2"/>
      <c r="B783" s="3"/>
      <c r="C783" s="4"/>
      <c r="D783" s="45"/>
      <c r="E783" s="45"/>
      <c r="F783" s="58"/>
      <c r="G783" s="256"/>
      <c r="H783" s="257"/>
    </row>
    <row r="784" spans="1:8" x14ac:dyDescent="0.25">
      <c r="A784" s="2"/>
      <c r="B784" s="3"/>
      <c r="C784" s="4"/>
      <c r="D784" s="45"/>
      <c r="E784" s="45"/>
      <c r="F784" s="58"/>
      <c r="G784" s="256"/>
      <c r="H784" s="257"/>
    </row>
    <row r="785" spans="1:8" x14ac:dyDescent="0.25">
      <c r="A785" s="2"/>
      <c r="B785" s="3"/>
      <c r="C785" s="4"/>
      <c r="D785" s="45"/>
      <c r="E785" s="45"/>
      <c r="F785" s="58"/>
      <c r="G785" s="256"/>
      <c r="H785" s="257"/>
    </row>
    <row r="786" spans="1:8" x14ac:dyDescent="0.25">
      <c r="A786" s="2"/>
      <c r="B786" s="3"/>
      <c r="C786" s="4"/>
      <c r="D786" s="45"/>
      <c r="E786" s="45"/>
      <c r="F786" s="58"/>
      <c r="G786" s="256"/>
      <c r="H786" s="257"/>
    </row>
    <row r="787" spans="1:8" x14ac:dyDescent="0.25">
      <c r="A787" s="2"/>
      <c r="B787" s="3"/>
      <c r="C787" s="4"/>
      <c r="D787" s="45"/>
      <c r="E787" s="45"/>
      <c r="F787" s="58"/>
      <c r="G787" s="256"/>
      <c r="H787" s="257"/>
    </row>
    <row r="788" spans="1:8" x14ac:dyDescent="0.25">
      <c r="A788" s="2"/>
      <c r="B788" s="3"/>
      <c r="C788" s="4"/>
      <c r="D788" s="45"/>
      <c r="E788" s="45"/>
      <c r="F788" s="58"/>
      <c r="G788" s="256"/>
      <c r="H788" s="257"/>
    </row>
    <row r="789" spans="1:8" x14ac:dyDescent="0.25">
      <c r="A789" s="2"/>
      <c r="B789" s="3"/>
      <c r="C789" s="4"/>
      <c r="D789" s="45"/>
      <c r="E789" s="45"/>
      <c r="F789" s="58"/>
      <c r="G789" s="256"/>
      <c r="H789" s="257"/>
    </row>
    <row r="790" spans="1:8" x14ac:dyDescent="0.25">
      <c r="A790" s="2"/>
      <c r="B790" s="3"/>
      <c r="C790" s="4"/>
      <c r="D790" s="45"/>
      <c r="E790" s="45"/>
      <c r="F790" s="58"/>
      <c r="G790" s="256"/>
      <c r="H790" s="257"/>
    </row>
    <row r="791" spans="1:8" x14ac:dyDescent="0.25">
      <c r="A791" s="2"/>
      <c r="B791" s="3"/>
      <c r="C791" s="4"/>
      <c r="D791" s="45"/>
      <c r="E791" s="45"/>
      <c r="F791" s="25"/>
    </row>
    <row r="792" spans="1:8" x14ac:dyDescent="0.25">
      <c r="A792" s="2"/>
      <c r="B792" s="3"/>
      <c r="C792" s="4"/>
      <c r="D792" s="45"/>
      <c r="E792" s="45"/>
      <c r="F792" s="25"/>
    </row>
    <row r="793" spans="1:8" x14ac:dyDescent="0.25">
      <c r="A793" s="2"/>
      <c r="B793" s="3"/>
      <c r="C793" s="4"/>
      <c r="D793" s="45"/>
      <c r="E793" s="45"/>
      <c r="F793" s="25"/>
    </row>
    <row r="794" spans="1:8" x14ac:dyDescent="0.25">
      <c r="A794" s="2"/>
      <c r="B794" s="3"/>
      <c r="C794" s="4"/>
      <c r="D794" s="45"/>
      <c r="E794" s="45"/>
      <c r="F794" s="25"/>
    </row>
    <row r="795" spans="1:8" x14ac:dyDescent="0.25">
      <c r="A795" s="2"/>
      <c r="B795" s="3"/>
      <c r="C795" s="4"/>
      <c r="D795" s="45"/>
      <c r="E795" s="45"/>
      <c r="F795" s="25"/>
    </row>
    <row r="796" spans="1:8" x14ac:dyDescent="0.25">
      <c r="A796" s="2"/>
      <c r="B796" s="3"/>
      <c r="C796" s="4"/>
      <c r="D796" s="45"/>
      <c r="E796" s="45"/>
      <c r="F796" s="25"/>
    </row>
    <row r="797" spans="1:8" x14ac:dyDescent="0.25">
      <c r="A797" s="2"/>
      <c r="B797" s="3"/>
      <c r="C797" s="4"/>
      <c r="D797" s="45"/>
      <c r="E797" s="45"/>
      <c r="F797" s="25"/>
    </row>
    <row r="798" spans="1:8" x14ac:dyDescent="0.25">
      <c r="A798" s="2"/>
      <c r="B798" s="3"/>
      <c r="C798" s="4"/>
      <c r="D798" s="45"/>
      <c r="E798" s="45"/>
      <c r="F798" s="25"/>
    </row>
    <row r="799" spans="1:8" x14ac:dyDescent="0.25">
      <c r="A799" s="2"/>
      <c r="B799" s="3"/>
      <c r="C799" s="4"/>
      <c r="D799" s="45"/>
      <c r="E799" s="45"/>
      <c r="F799" s="25"/>
    </row>
    <row r="800" spans="1:8" x14ac:dyDescent="0.25">
      <c r="A800" s="2"/>
      <c r="B800" s="3"/>
      <c r="C800" s="4"/>
      <c r="D800" s="45"/>
      <c r="E800" s="45"/>
      <c r="F800" s="25"/>
    </row>
    <row r="801" spans="1:6" x14ac:dyDescent="0.25">
      <c r="A801" s="2"/>
      <c r="B801" s="3"/>
      <c r="C801" s="4"/>
      <c r="D801" s="45"/>
      <c r="E801" s="45"/>
      <c r="F801" s="25"/>
    </row>
    <row r="802" spans="1:6" x14ac:dyDescent="0.25">
      <c r="A802" s="2"/>
      <c r="B802" s="3"/>
      <c r="C802" s="4"/>
      <c r="D802" s="45"/>
      <c r="E802" s="45"/>
      <c r="F802" s="25"/>
    </row>
    <row r="803" spans="1:6" x14ac:dyDescent="0.25">
      <c r="A803" s="2"/>
      <c r="B803" s="3"/>
      <c r="C803" s="4"/>
      <c r="D803" s="45"/>
      <c r="E803" s="45"/>
      <c r="F803" s="25"/>
    </row>
    <row r="804" spans="1:6" x14ac:dyDescent="0.25">
      <c r="A804" s="2"/>
      <c r="B804" s="3"/>
      <c r="C804" s="4"/>
      <c r="D804" s="45"/>
      <c r="E804" s="45"/>
      <c r="F804" s="25"/>
    </row>
    <row r="805" spans="1:6" x14ac:dyDescent="0.25">
      <c r="A805" s="2"/>
      <c r="B805" s="3"/>
      <c r="C805" s="4"/>
      <c r="D805" s="45"/>
      <c r="E805" s="45"/>
      <c r="F805" s="25"/>
    </row>
    <row r="806" spans="1:6" x14ac:dyDescent="0.25">
      <c r="A806" s="2"/>
      <c r="B806" s="3"/>
      <c r="C806" s="4"/>
      <c r="D806" s="45"/>
      <c r="E806" s="45"/>
      <c r="F806" s="25"/>
    </row>
    <row r="807" spans="1:6" x14ac:dyDescent="0.25">
      <c r="A807" s="2"/>
      <c r="B807" s="3"/>
      <c r="C807" s="4"/>
      <c r="D807" s="45"/>
      <c r="E807" s="45"/>
      <c r="F807" s="25"/>
    </row>
    <row r="808" spans="1:6" x14ac:dyDescent="0.25">
      <c r="A808" s="2"/>
      <c r="B808" s="3"/>
      <c r="C808" s="4"/>
      <c r="D808" s="45"/>
      <c r="E808" s="45"/>
      <c r="F808" s="25"/>
    </row>
    <row r="809" spans="1:6" x14ac:dyDescent="0.25">
      <c r="A809" s="2"/>
      <c r="B809" s="3"/>
      <c r="C809" s="4"/>
      <c r="D809" s="45"/>
      <c r="E809" s="45"/>
      <c r="F809" s="25"/>
    </row>
    <row r="810" spans="1:6" x14ac:dyDescent="0.25">
      <c r="A810" s="2"/>
      <c r="B810" s="3"/>
      <c r="C810" s="4"/>
      <c r="D810" s="45"/>
      <c r="E810" s="45"/>
      <c r="F810" s="25"/>
    </row>
    <row r="811" spans="1:6" x14ac:dyDescent="0.25">
      <c r="A811" s="2"/>
      <c r="B811" s="3"/>
      <c r="C811" s="4"/>
      <c r="D811" s="45"/>
      <c r="E811" s="45"/>
      <c r="F811" s="25"/>
    </row>
    <row r="812" spans="1:6" x14ac:dyDescent="0.25">
      <c r="A812" s="2"/>
      <c r="B812" s="3"/>
      <c r="C812" s="4"/>
      <c r="D812" s="45"/>
      <c r="E812" s="45"/>
      <c r="F812" s="25"/>
    </row>
    <row r="813" spans="1:6" x14ac:dyDescent="0.25">
      <c r="A813" s="2"/>
      <c r="B813" s="3"/>
      <c r="C813" s="4"/>
      <c r="D813" s="45"/>
      <c r="E813" s="45"/>
      <c r="F813" s="25"/>
    </row>
    <row r="814" spans="1:6" x14ac:dyDescent="0.25">
      <c r="A814" s="2"/>
      <c r="B814" s="3"/>
      <c r="C814" s="4"/>
      <c r="D814" s="45"/>
      <c r="E814" s="45"/>
      <c r="F814" s="25"/>
    </row>
    <row r="815" spans="1:6" x14ac:dyDescent="0.25">
      <c r="A815" s="2"/>
      <c r="B815" s="3"/>
      <c r="C815" s="4"/>
      <c r="D815" s="45"/>
      <c r="E815" s="45"/>
      <c r="F815" s="25"/>
    </row>
    <row r="816" spans="1:6" x14ac:dyDescent="0.25">
      <c r="A816" s="2"/>
      <c r="B816" s="3"/>
      <c r="C816" s="4"/>
      <c r="D816" s="45"/>
      <c r="E816" s="45"/>
      <c r="F816" s="25"/>
    </row>
    <row r="817" spans="1:6" x14ac:dyDescent="0.25">
      <c r="A817" s="2"/>
      <c r="B817" s="3"/>
      <c r="C817" s="4"/>
      <c r="D817" s="45"/>
      <c r="E817" s="45"/>
      <c r="F817" s="25"/>
    </row>
    <row r="818" spans="1:6" x14ac:dyDescent="0.25">
      <c r="A818" s="2"/>
      <c r="B818" s="3"/>
      <c r="C818" s="4"/>
      <c r="D818" s="45"/>
      <c r="E818" s="45"/>
      <c r="F818" s="25"/>
    </row>
    <row r="819" spans="1:6" x14ac:dyDescent="0.25">
      <c r="A819" s="2"/>
      <c r="B819" s="3"/>
      <c r="C819" s="4"/>
      <c r="D819" s="45"/>
      <c r="E819" s="45"/>
      <c r="F819" s="25"/>
    </row>
    <row r="820" spans="1:6" x14ac:dyDescent="0.25">
      <c r="A820" s="2"/>
      <c r="B820" s="3"/>
      <c r="C820" s="4"/>
      <c r="D820" s="45"/>
      <c r="E820" s="45"/>
      <c r="F820" s="25"/>
    </row>
    <row r="821" spans="1:6" x14ac:dyDescent="0.25">
      <c r="A821" s="2"/>
      <c r="B821" s="3"/>
      <c r="C821" s="4"/>
      <c r="D821" s="45"/>
      <c r="E821" s="45"/>
      <c r="F821" s="25"/>
    </row>
    <row r="822" spans="1:6" x14ac:dyDescent="0.25">
      <c r="A822" s="2"/>
      <c r="B822" s="3"/>
      <c r="C822" s="4"/>
      <c r="D822" s="45"/>
      <c r="E822" s="45"/>
      <c r="F822" s="25"/>
    </row>
    <row r="823" spans="1:6" x14ac:dyDescent="0.25">
      <c r="A823" s="2"/>
      <c r="B823" s="3"/>
      <c r="C823" s="4"/>
      <c r="D823" s="45"/>
      <c r="E823" s="45"/>
      <c r="F823" s="25"/>
    </row>
    <row r="824" spans="1:6" x14ac:dyDescent="0.25">
      <c r="A824" s="2"/>
      <c r="B824" s="3"/>
      <c r="C824" s="4"/>
      <c r="D824" s="45"/>
      <c r="E824" s="45"/>
      <c r="F824" s="25"/>
    </row>
    <row r="825" spans="1:6" x14ac:dyDescent="0.25">
      <c r="A825" s="2"/>
      <c r="B825" s="3"/>
      <c r="C825" s="4"/>
      <c r="D825" s="45"/>
      <c r="E825" s="45"/>
      <c r="F825" s="25"/>
    </row>
    <row r="826" spans="1:6" x14ac:dyDescent="0.25">
      <c r="A826" s="2"/>
      <c r="B826" s="3"/>
      <c r="C826" s="4"/>
      <c r="D826" s="45"/>
      <c r="E826" s="45"/>
      <c r="F826" s="25"/>
    </row>
    <row r="827" spans="1:6" x14ac:dyDescent="0.25">
      <c r="A827" s="2"/>
      <c r="B827" s="3"/>
      <c r="C827" s="4"/>
      <c r="D827" s="45"/>
      <c r="E827" s="45"/>
      <c r="F827" s="25"/>
    </row>
    <row r="828" spans="1:6" x14ac:dyDescent="0.25">
      <c r="A828" s="2"/>
      <c r="B828" s="3"/>
      <c r="C828" s="4"/>
      <c r="D828" s="45"/>
      <c r="E828" s="45"/>
      <c r="F828" s="25"/>
    </row>
    <row r="829" spans="1:6" x14ac:dyDescent="0.25">
      <c r="A829" s="2"/>
      <c r="B829" s="3"/>
      <c r="C829" s="4"/>
      <c r="D829" s="45"/>
      <c r="E829" s="45"/>
      <c r="F829" s="25"/>
    </row>
    <row r="830" spans="1:6" x14ac:dyDescent="0.25">
      <c r="A830" s="2"/>
      <c r="B830" s="3"/>
      <c r="C830" s="4"/>
      <c r="D830" s="45"/>
      <c r="E830" s="45"/>
      <c r="F830" s="25"/>
    </row>
    <row r="831" spans="1:6" x14ac:dyDescent="0.25">
      <c r="A831" s="2"/>
      <c r="B831" s="3"/>
      <c r="C831" s="4"/>
      <c r="D831" s="45"/>
      <c r="E831" s="45"/>
      <c r="F831" s="25"/>
    </row>
    <row r="832" spans="1:6" x14ac:dyDescent="0.25">
      <c r="A832" s="2"/>
      <c r="B832" s="3"/>
      <c r="C832" s="4"/>
      <c r="D832" s="45"/>
      <c r="E832" s="45"/>
      <c r="F832" s="25"/>
    </row>
    <row r="833" spans="1:6" x14ac:dyDescent="0.25">
      <c r="A833" s="2"/>
      <c r="B833" s="3"/>
      <c r="C833" s="4"/>
      <c r="D833" s="45"/>
      <c r="E833" s="45"/>
      <c r="F833" s="25"/>
    </row>
    <row r="834" spans="1:6" x14ac:dyDescent="0.25">
      <c r="A834" s="2"/>
      <c r="B834" s="3"/>
      <c r="C834" s="4"/>
      <c r="D834" s="45"/>
      <c r="E834" s="45"/>
      <c r="F834" s="25"/>
    </row>
    <row r="835" spans="1:6" x14ac:dyDescent="0.25">
      <c r="A835" s="2"/>
      <c r="B835" s="3"/>
      <c r="C835" s="4"/>
      <c r="D835" s="45"/>
      <c r="E835" s="45"/>
      <c r="F835" s="25"/>
    </row>
    <row r="836" spans="1:6" x14ac:dyDescent="0.25">
      <c r="A836" s="2"/>
      <c r="B836" s="3"/>
      <c r="C836" s="4"/>
      <c r="D836" s="45"/>
      <c r="E836" s="45"/>
      <c r="F836" s="25"/>
    </row>
    <row r="837" spans="1:6" x14ac:dyDescent="0.25">
      <c r="A837" s="2"/>
      <c r="B837" s="3"/>
      <c r="C837" s="4"/>
      <c r="D837" s="45"/>
      <c r="E837" s="45"/>
      <c r="F837" s="25"/>
    </row>
    <row r="838" spans="1:6" x14ac:dyDescent="0.25">
      <c r="A838" s="2"/>
      <c r="B838" s="3"/>
      <c r="C838" s="4"/>
      <c r="D838" s="45"/>
      <c r="E838" s="45"/>
      <c r="F838" s="25"/>
    </row>
    <row r="839" spans="1:6" x14ac:dyDescent="0.25">
      <c r="A839" s="2"/>
      <c r="B839" s="3"/>
      <c r="C839" s="4"/>
      <c r="D839" s="45"/>
      <c r="E839" s="45"/>
      <c r="F839" s="25"/>
    </row>
    <row r="840" spans="1:6" x14ac:dyDescent="0.25">
      <c r="A840" s="2"/>
      <c r="B840" s="3"/>
      <c r="C840" s="4"/>
      <c r="D840" s="45"/>
      <c r="E840" s="45"/>
      <c r="F840" s="25"/>
    </row>
    <row r="841" spans="1:6" x14ac:dyDescent="0.25">
      <c r="A841" s="2"/>
      <c r="B841" s="3"/>
      <c r="C841" s="4"/>
      <c r="D841" s="45"/>
      <c r="E841" s="45"/>
      <c r="F841" s="25"/>
    </row>
    <row r="842" spans="1:6" x14ac:dyDescent="0.25">
      <c r="A842" s="2"/>
      <c r="B842" s="3"/>
      <c r="C842" s="4"/>
      <c r="D842" s="45"/>
      <c r="E842" s="45"/>
      <c r="F842" s="25"/>
    </row>
    <row r="843" spans="1:6" x14ac:dyDescent="0.25">
      <c r="A843" s="2"/>
      <c r="B843" s="3"/>
      <c r="C843" s="4"/>
      <c r="D843" s="45"/>
      <c r="E843" s="45"/>
      <c r="F843" s="25"/>
    </row>
    <row r="844" spans="1:6" x14ac:dyDescent="0.25">
      <c r="A844" s="2"/>
      <c r="B844" s="3"/>
      <c r="C844" s="4"/>
      <c r="D844" s="45"/>
      <c r="E844" s="45"/>
      <c r="F844" s="25"/>
    </row>
    <row r="845" spans="1:6" x14ac:dyDescent="0.25">
      <c r="A845" s="2"/>
      <c r="B845" s="3"/>
      <c r="C845" s="4"/>
      <c r="D845" s="45"/>
      <c r="E845" s="45"/>
      <c r="F845" s="25"/>
    </row>
    <row r="846" spans="1:6" x14ac:dyDescent="0.25">
      <c r="A846" s="2"/>
      <c r="B846" s="3"/>
      <c r="C846" s="4"/>
      <c r="D846" s="45"/>
      <c r="E846" s="45"/>
      <c r="F846" s="25"/>
    </row>
    <row r="847" spans="1:6" x14ac:dyDescent="0.25">
      <c r="A847" s="2"/>
      <c r="B847" s="3"/>
      <c r="C847" s="4"/>
      <c r="D847" s="45"/>
      <c r="E847" s="45"/>
      <c r="F847" s="25"/>
    </row>
    <row r="848" spans="1:6" x14ac:dyDescent="0.25">
      <c r="A848" s="2"/>
      <c r="B848" s="3"/>
      <c r="C848" s="4"/>
      <c r="D848" s="45"/>
      <c r="E848" s="45"/>
      <c r="F848" s="25"/>
    </row>
    <row r="849" spans="1:6" x14ac:dyDescent="0.25">
      <c r="A849" s="2"/>
      <c r="B849" s="3"/>
      <c r="C849" s="4"/>
      <c r="D849" s="45"/>
      <c r="E849" s="45"/>
      <c r="F849" s="25"/>
    </row>
    <row r="850" spans="1:6" x14ac:dyDescent="0.25">
      <c r="A850" s="2"/>
      <c r="B850" s="3"/>
      <c r="C850" s="4"/>
      <c r="D850" s="45"/>
      <c r="E850" s="45"/>
      <c r="F850" s="25"/>
    </row>
    <row r="851" spans="1:6" x14ac:dyDescent="0.25">
      <c r="A851" s="2"/>
      <c r="B851" s="3"/>
      <c r="C851" s="4"/>
      <c r="D851" s="45"/>
      <c r="E851" s="45"/>
      <c r="F851" s="25"/>
    </row>
    <row r="852" spans="1:6" x14ac:dyDescent="0.25">
      <c r="A852" s="2"/>
      <c r="B852" s="3"/>
      <c r="C852" s="4"/>
      <c r="D852" s="45"/>
      <c r="E852" s="45"/>
      <c r="F852" s="25"/>
    </row>
    <row r="853" spans="1:6" x14ac:dyDescent="0.25">
      <c r="A853" s="2"/>
      <c r="B853" s="3"/>
      <c r="C853" s="4"/>
      <c r="D853" s="45"/>
      <c r="E853" s="45"/>
      <c r="F853" s="25"/>
    </row>
    <row r="854" spans="1:6" x14ac:dyDescent="0.25">
      <c r="A854" s="2"/>
      <c r="B854" s="3"/>
      <c r="C854" s="4"/>
      <c r="D854" s="45"/>
      <c r="E854" s="45"/>
      <c r="F854" s="25"/>
    </row>
    <row r="855" spans="1:6" x14ac:dyDescent="0.25">
      <c r="A855" s="2"/>
      <c r="B855" s="3"/>
      <c r="C855" s="4"/>
      <c r="D855" s="45"/>
      <c r="E855" s="45"/>
      <c r="F855" s="25"/>
    </row>
    <row r="856" spans="1:6" x14ac:dyDescent="0.25">
      <c r="A856" s="2"/>
      <c r="B856" s="3"/>
      <c r="C856" s="4"/>
      <c r="D856" s="45"/>
      <c r="E856" s="45"/>
      <c r="F856" s="25"/>
    </row>
    <row r="857" spans="1:6" x14ac:dyDescent="0.25">
      <c r="A857" s="2"/>
      <c r="B857" s="3"/>
      <c r="C857" s="4"/>
      <c r="D857" s="45"/>
      <c r="E857" s="45"/>
      <c r="F857" s="25"/>
    </row>
    <row r="858" spans="1:6" x14ac:dyDescent="0.25">
      <c r="A858" s="2"/>
      <c r="B858" s="3"/>
      <c r="C858" s="4"/>
      <c r="D858" s="45"/>
      <c r="E858" s="45"/>
      <c r="F858" s="25"/>
    </row>
    <row r="859" spans="1:6" x14ac:dyDescent="0.25">
      <c r="A859" s="2"/>
      <c r="B859" s="3"/>
      <c r="C859" s="4"/>
      <c r="D859" s="45"/>
      <c r="E859" s="45"/>
      <c r="F859" s="25"/>
    </row>
    <row r="860" spans="1:6" x14ac:dyDescent="0.25">
      <c r="A860" s="2"/>
      <c r="B860" s="3"/>
      <c r="C860" s="4"/>
      <c r="D860" s="45"/>
      <c r="E860" s="45"/>
      <c r="F860" s="25"/>
    </row>
    <row r="861" spans="1:6" x14ac:dyDescent="0.25">
      <c r="A861" s="2"/>
      <c r="B861" s="3"/>
      <c r="C861" s="4"/>
      <c r="D861" s="45"/>
      <c r="E861" s="45"/>
      <c r="F861" s="25"/>
    </row>
    <row r="862" spans="1:6" x14ac:dyDescent="0.25">
      <c r="A862" s="2"/>
      <c r="B862" s="3"/>
      <c r="C862" s="4"/>
      <c r="D862" s="45"/>
      <c r="E862" s="45"/>
      <c r="F862" s="25"/>
    </row>
    <row r="863" spans="1:6" x14ac:dyDescent="0.25">
      <c r="A863" s="2"/>
      <c r="B863" s="3"/>
      <c r="C863" s="4"/>
      <c r="D863" s="45"/>
      <c r="E863" s="45"/>
      <c r="F863" s="25"/>
    </row>
    <row r="864" spans="1:6" x14ac:dyDescent="0.25">
      <c r="A864" s="2"/>
      <c r="B864" s="3"/>
      <c r="C864" s="4"/>
      <c r="D864" s="45"/>
      <c r="E864" s="45"/>
      <c r="F864" s="25"/>
    </row>
    <row r="865" spans="1:6" x14ac:dyDescent="0.25">
      <c r="A865" s="2"/>
      <c r="B865" s="3"/>
      <c r="C865" s="4"/>
      <c r="D865" s="45"/>
      <c r="E865" s="45"/>
      <c r="F865" s="25"/>
    </row>
    <row r="866" spans="1:6" x14ac:dyDescent="0.25">
      <c r="A866" s="2"/>
      <c r="B866" s="3"/>
      <c r="C866" s="4"/>
      <c r="D866" s="45"/>
      <c r="E866" s="45"/>
      <c r="F866" s="25"/>
    </row>
    <row r="867" spans="1:6" x14ac:dyDescent="0.25">
      <c r="A867" s="2"/>
      <c r="B867" s="3"/>
      <c r="C867" s="4"/>
      <c r="D867" s="45"/>
      <c r="E867" s="45"/>
      <c r="F867" s="25"/>
    </row>
    <row r="868" spans="1:6" x14ac:dyDescent="0.25">
      <c r="A868" s="2"/>
      <c r="B868" s="3"/>
      <c r="C868" s="4"/>
      <c r="D868" s="45"/>
      <c r="E868" s="45"/>
      <c r="F868" s="25"/>
    </row>
    <row r="869" spans="1:6" x14ac:dyDescent="0.25">
      <c r="A869" s="2"/>
      <c r="B869" s="3"/>
      <c r="C869" s="4"/>
      <c r="D869" s="45"/>
      <c r="E869" s="45"/>
      <c r="F869" s="25"/>
    </row>
    <row r="870" spans="1:6" x14ac:dyDescent="0.25">
      <c r="A870" s="2"/>
      <c r="B870" s="3"/>
      <c r="C870" s="4"/>
      <c r="D870" s="45"/>
      <c r="E870" s="45"/>
      <c r="F870" s="25"/>
    </row>
    <row r="871" spans="1:6" x14ac:dyDescent="0.25">
      <c r="A871" s="2"/>
      <c r="B871" s="3"/>
      <c r="C871" s="4"/>
      <c r="D871" s="45"/>
      <c r="E871" s="45"/>
      <c r="F871" s="25"/>
    </row>
    <row r="872" spans="1:6" x14ac:dyDescent="0.25">
      <c r="A872" s="2"/>
      <c r="B872" s="3"/>
      <c r="C872" s="4"/>
      <c r="D872" s="45"/>
      <c r="E872" s="45"/>
      <c r="F872" s="25"/>
    </row>
    <row r="873" spans="1:6" x14ac:dyDescent="0.25">
      <c r="A873" s="2"/>
      <c r="B873" s="3"/>
      <c r="C873" s="4"/>
      <c r="D873" s="45"/>
      <c r="E873" s="45"/>
      <c r="F873" s="25"/>
    </row>
    <row r="874" spans="1:6" x14ac:dyDescent="0.25">
      <c r="A874" s="2"/>
      <c r="B874" s="3"/>
      <c r="C874" s="4"/>
      <c r="D874" s="45"/>
      <c r="E874" s="45"/>
      <c r="F874" s="25"/>
    </row>
    <row r="875" spans="1:6" x14ac:dyDescent="0.25">
      <c r="A875" s="2"/>
      <c r="B875" s="3"/>
      <c r="C875" s="4"/>
      <c r="D875" s="45"/>
      <c r="E875" s="45"/>
      <c r="F875" s="25"/>
    </row>
    <row r="876" spans="1:6" x14ac:dyDescent="0.25">
      <c r="A876" s="2"/>
      <c r="B876" s="3"/>
      <c r="C876" s="4"/>
      <c r="D876" s="45"/>
      <c r="E876" s="45"/>
      <c r="F876" s="25"/>
    </row>
    <row r="877" spans="1:6" x14ac:dyDescent="0.25">
      <c r="A877" s="2"/>
      <c r="B877" s="3"/>
      <c r="C877" s="4"/>
      <c r="D877" s="45"/>
      <c r="E877" s="45"/>
      <c r="F877" s="25"/>
    </row>
    <row r="878" spans="1:6" x14ac:dyDescent="0.25">
      <c r="A878" s="2"/>
      <c r="B878" s="3"/>
      <c r="C878" s="4"/>
      <c r="D878" s="45"/>
      <c r="E878" s="45"/>
      <c r="F878" s="25"/>
    </row>
    <row r="879" spans="1:6" x14ac:dyDescent="0.25">
      <c r="A879" s="2"/>
      <c r="B879" s="3"/>
      <c r="C879" s="4"/>
      <c r="D879" s="45"/>
      <c r="E879" s="45"/>
      <c r="F879" s="25"/>
    </row>
    <row r="880" spans="1:6" x14ac:dyDescent="0.25">
      <c r="A880" s="2"/>
      <c r="B880" s="3"/>
      <c r="C880" s="4"/>
      <c r="D880" s="45"/>
      <c r="E880" s="45"/>
      <c r="F880" s="25"/>
    </row>
    <row r="881" spans="1:6" x14ac:dyDescent="0.25">
      <c r="A881" s="2"/>
      <c r="B881" s="3"/>
      <c r="C881" s="4"/>
      <c r="D881" s="45"/>
      <c r="E881" s="45"/>
      <c r="F881" s="25"/>
    </row>
    <row r="882" spans="1:6" x14ac:dyDescent="0.25">
      <c r="A882" s="2"/>
      <c r="B882" s="3"/>
      <c r="C882" s="4"/>
      <c r="D882" s="45"/>
      <c r="E882" s="45"/>
      <c r="F882" s="25"/>
    </row>
    <row r="883" spans="1:6" x14ac:dyDescent="0.25">
      <c r="A883" s="2"/>
      <c r="B883" s="3"/>
      <c r="C883" s="4"/>
      <c r="D883" s="45"/>
      <c r="E883" s="45"/>
      <c r="F883" s="25"/>
    </row>
    <row r="884" spans="1:6" x14ac:dyDescent="0.25">
      <c r="A884" s="2"/>
      <c r="B884" s="3"/>
      <c r="C884" s="4"/>
      <c r="D884" s="45"/>
      <c r="E884" s="45"/>
      <c r="F884" s="25"/>
    </row>
    <row r="885" spans="1:6" x14ac:dyDescent="0.25">
      <c r="A885" s="2"/>
      <c r="B885" s="3"/>
      <c r="C885" s="4"/>
      <c r="D885" s="45"/>
      <c r="E885" s="45"/>
      <c r="F885" s="25"/>
    </row>
    <row r="886" spans="1:6" x14ac:dyDescent="0.25">
      <c r="A886" s="2"/>
      <c r="B886" s="3"/>
      <c r="C886" s="4"/>
      <c r="D886" s="45"/>
      <c r="E886" s="45"/>
      <c r="F886" s="25"/>
    </row>
    <row r="887" spans="1:6" x14ac:dyDescent="0.25">
      <c r="A887" s="2"/>
      <c r="B887" s="3"/>
      <c r="C887" s="4"/>
      <c r="D887" s="45"/>
      <c r="E887" s="45"/>
      <c r="F887" s="25"/>
    </row>
    <row r="888" spans="1:6" x14ac:dyDescent="0.25">
      <c r="A888" s="2"/>
      <c r="B888" s="3"/>
      <c r="C888" s="4"/>
      <c r="D888" s="45"/>
      <c r="E888" s="45"/>
      <c r="F888" s="25"/>
    </row>
    <row r="889" spans="1:6" x14ac:dyDescent="0.25">
      <c r="A889" s="2"/>
      <c r="B889" s="3"/>
      <c r="C889" s="4"/>
      <c r="D889" s="45"/>
      <c r="E889" s="45"/>
      <c r="F889" s="25"/>
    </row>
    <row r="890" spans="1:6" x14ac:dyDescent="0.25">
      <c r="A890" s="2"/>
      <c r="B890" s="3"/>
      <c r="C890" s="4"/>
      <c r="D890" s="45"/>
      <c r="E890" s="45"/>
      <c r="F890" s="25"/>
    </row>
    <row r="891" spans="1:6" x14ac:dyDescent="0.25">
      <c r="A891" s="2"/>
      <c r="B891" s="3"/>
      <c r="C891" s="4"/>
      <c r="D891" s="45"/>
      <c r="E891" s="45"/>
      <c r="F891" s="25"/>
    </row>
    <row r="892" spans="1:6" x14ac:dyDescent="0.25">
      <c r="A892" s="2"/>
      <c r="B892" s="3"/>
      <c r="C892" s="4"/>
      <c r="D892" s="45"/>
      <c r="E892" s="45"/>
      <c r="F892" s="25"/>
    </row>
    <row r="893" spans="1:6" x14ac:dyDescent="0.25">
      <c r="A893" s="2"/>
      <c r="B893" s="3"/>
      <c r="C893" s="4"/>
      <c r="D893" s="45"/>
      <c r="E893" s="45"/>
      <c r="F893" s="25"/>
    </row>
    <row r="894" spans="1:6" x14ac:dyDescent="0.25">
      <c r="A894" s="2"/>
      <c r="B894" s="3"/>
      <c r="C894" s="4"/>
      <c r="D894" s="45"/>
      <c r="E894" s="45"/>
      <c r="F894" s="25"/>
    </row>
    <row r="895" spans="1:6" x14ac:dyDescent="0.25">
      <c r="A895" s="2"/>
      <c r="B895" s="3"/>
      <c r="C895" s="4"/>
      <c r="D895" s="45"/>
      <c r="E895" s="45"/>
      <c r="F895" s="25"/>
    </row>
    <row r="896" spans="1:6" x14ac:dyDescent="0.25">
      <c r="A896" s="2"/>
      <c r="B896" s="3"/>
      <c r="C896" s="4"/>
      <c r="D896" s="45"/>
      <c r="E896" s="45"/>
      <c r="F896" s="25"/>
    </row>
    <row r="897" spans="1:6" x14ac:dyDescent="0.25">
      <c r="A897" s="2"/>
      <c r="B897" s="3"/>
      <c r="C897" s="4"/>
      <c r="D897" s="45"/>
      <c r="E897" s="45"/>
      <c r="F897" s="25"/>
    </row>
    <row r="898" spans="1:6" x14ac:dyDescent="0.25">
      <c r="A898" s="2"/>
      <c r="B898" s="3"/>
      <c r="C898" s="4"/>
      <c r="D898" s="45"/>
      <c r="E898" s="45"/>
      <c r="F898" s="25"/>
    </row>
    <row r="899" spans="1:6" x14ac:dyDescent="0.25">
      <c r="A899" s="2"/>
      <c r="B899" s="3"/>
      <c r="C899" s="4"/>
      <c r="D899" s="45"/>
      <c r="E899" s="45"/>
      <c r="F899" s="25"/>
    </row>
    <row r="900" spans="1:6" x14ac:dyDescent="0.25">
      <c r="A900" s="2"/>
      <c r="B900" s="3"/>
      <c r="C900" s="4"/>
      <c r="D900" s="45"/>
      <c r="E900" s="45"/>
      <c r="F900" s="25"/>
    </row>
    <row r="901" spans="1:6" x14ac:dyDescent="0.25">
      <c r="A901" s="2"/>
      <c r="B901" s="3"/>
      <c r="C901" s="4"/>
      <c r="D901" s="45"/>
      <c r="E901" s="45"/>
      <c r="F901" s="25"/>
    </row>
    <row r="902" spans="1:6" x14ac:dyDescent="0.25">
      <c r="A902" s="2"/>
      <c r="B902" s="3"/>
      <c r="C902" s="4"/>
      <c r="D902" s="45"/>
      <c r="E902" s="45"/>
      <c r="F902" s="25"/>
    </row>
    <row r="903" spans="1:6" x14ac:dyDescent="0.25">
      <c r="A903" s="2"/>
      <c r="B903" s="3"/>
      <c r="C903" s="4"/>
      <c r="D903" s="45"/>
      <c r="E903" s="45"/>
      <c r="F903" s="25"/>
    </row>
    <row r="904" spans="1:6" x14ac:dyDescent="0.25">
      <c r="A904" s="2"/>
      <c r="B904" s="3"/>
      <c r="C904" s="4"/>
      <c r="D904" s="45"/>
      <c r="E904" s="45"/>
      <c r="F904" s="25"/>
    </row>
    <row r="905" spans="1:6" x14ac:dyDescent="0.25">
      <c r="A905" s="2"/>
      <c r="B905" s="3"/>
      <c r="C905" s="4"/>
      <c r="D905" s="45"/>
      <c r="E905" s="45"/>
      <c r="F905" s="25"/>
    </row>
    <row r="906" spans="1:6" x14ac:dyDescent="0.25">
      <c r="A906" s="2"/>
      <c r="B906" s="3"/>
      <c r="C906" s="4"/>
      <c r="D906" s="45"/>
      <c r="E906" s="45"/>
      <c r="F906" s="25"/>
    </row>
    <row r="907" spans="1:6" x14ac:dyDescent="0.25">
      <c r="A907" s="2"/>
      <c r="B907" s="3"/>
      <c r="C907" s="4"/>
      <c r="D907" s="45"/>
      <c r="E907" s="45"/>
      <c r="F907" s="25"/>
    </row>
    <row r="908" spans="1:6" x14ac:dyDescent="0.25">
      <c r="A908" s="2"/>
      <c r="B908" s="3"/>
      <c r="C908" s="4"/>
      <c r="D908" s="45"/>
      <c r="E908" s="45"/>
      <c r="F908" s="25"/>
    </row>
    <row r="909" spans="1:6" x14ac:dyDescent="0.25">
      <c r="A909" s="2"/>
      <c r="B909" s="3"/>
      <c r="C909" s="4"/>
      <c r="D909" s="45"/>
      <c r="E909" s="45"/>
      <c r="F909" s="25"/>
    </row>
    <row r="910" spans="1:6" x14ac:dyDescent="0.25">
      <c r="A910" s="2"/>
      <c r="B910" s="3"/>
      <c r="C910" s="4"/>
      <c r="D910" s="45"/>
      <c r="E910" s="45"/>
      <c r="F910" s="25"/>
    </row>
    <row r="911" spans="1:6" x14ac:dyDescent="0.25">
      <c r="A911" s="2"/>
      <c r="B911" s="3"/>
      <c r="C911" s="4"/>
      <c r="D911" s="45"/>
      <c r="E911" s="45"/>
      <c r="F911" s="25"/>
    </row>
    <row r="912" spans="1:6" x14ac:dyDescent="0.25">
      <c r="A912" s="2"/>
      <c r="B912" s="3"/>
      <c r="C912" s="4"/>
      <c r="D912" s="45"/>
      <c r="E912" s="45"/>
      <c r="F912" s="25"/>
    </row>
    <row r="913" spans="1:6" x14ac:dyDescent="0.25">
      <c r="A913" s="2"/>
      <c r="B913" s="3"/>
      <c r="C913" s="4"/>
      <c r="D913" s="45"/>
      <c r="E913" s="45"/>
      <c r="F913" s="25"/>
    </row>
    <row r="914" spans="1:6" x14ac:dyDescent="0.25">
      <c r="A914" s="2"/>
      <c r="B914" s="3"/>
      <c r="C914" s="4"/>
      <c r="D914" s="45"/>
      <c r="E914" s="45"/>
      <c r="F914" s="25"/>
    </row>
    <row r="915" spans="1:6" x14ac:dyDescent="0.25">
      <c r="A915" s="2"/>
      <c r="B915" s="3"/>
      <c r="C915" s="4"/>
      <c r="D915" s="45"/>
      <c r="E915" s="45"/>
      <c r="F915" s="25"/>
    </row>
    <row r="916" spans="1:6" x14ac:dyDescent="0.25">
      <c r="A916" s="2"/>
      <c r="B916" s="3"/>
      <c r="C916" s="4"/>
      <c r="D916" s="45"/>
      <c r="E916" s="45"/>
      <c r="F916" s="25"/>
    </row>
    <row r="917" spans="1:6" x14ac:dyDescent="0.25">
      <c r="A917" s="2"/>
      <c r="B917" s="3"/>
      <c r="C917" s="4"/>
      <c r="D917" s="45"/>
      <c r="E917" s="45"/>
      <c r="F917" s="25"/>
    </row>
    <row r="918" spans="1:6" x14ac:dyDescent="0.25">
      <c r="A918" s="2"/>
      <c r="B918" s="3"/>
      <c r="C918" s="4"/>
      <c r="D918" s="45"/>
      <c r="E918" s="45"/>
      <c r="F918" s="25"/>
    </row>
    <row r="919" spans="1:6" x14ac:dyDescent="0.25">
      <c r="A919" s="2"/>
      <c r="B919" s="3"/>
      <c r="C919" s="4"/>
      <c r="D919" s="45"/>
      <c r="E919" s="45"/>
      <c r="F919" s="25"/>
    </row>
    <row r="920" spans="1:6" x14ac:dyDescent="0.25">
      <c r="A920" s="2"/>
      <c r="B920" s="3"/>
      <c r="C920" s="4"/>
      <c r="D920" s="45"/>
      <c r="E920" s="45"/>
      <c r="F920" s="25"/>
    </row>
    <row r="921" spans="1:6" x14ac:dyDescent="0.25">
      <c r="A921" s="2"/>
      <c r="B921" s="3"/>
      <c r="C921" s="4"/>
      <c r="D921" s="45"/>
      <c r="E921" s="45"/>
      <c r="F921" s="25"/>
    </row>
    <row r="922" spans="1:6" x14ac:dyDescent="0.25">
      <c r="A922" s="2"/>
      <c r="B922" s="3"/>
      <c r="C922" s="4"/>
      <c r="D922" s="45"/>
      <c r="E922" s="45"/>
      <c r="F922" s="25"/>
    </row>
    <row r="923" spans="1:6" x14ac:dyDescent="0.25">
      <c r="A923" s="2"/>
      <c r="B923" s="3"/>
      <c r="C923" s="4"/>
      <c r="D923" s="45"/>
      <c r="E923" s="45"/>
      <c r="F923" s="25"/>
    </row>
    <row r="924" spans="1:6" x14ac:dyDescent="0.25">
      <c r="A924" s="2"/>
      <c r="B924" s="3"/>
      <c r="C924" s="4"/>
      <c r="D924" s="45"/>
      <c r="E924" s="45"/>
      <c r="F924" s="25"/>
    </row>
    <row r="925" spans="1:6" x14ac:dyDescent="0.25">
      <c r="A925" s="2"/>
      <c r="B925" s="3"/>
      <c r="C925" s="4"/>
      <c r="D925" s="45"/>
      <c r="E925" s="45"/>
      <c r="F925" s="25"/>
    </row>
    <row r="926" spans="1:6" x14ac:dyDescent="0.25">
      <c r="A926" s="2"/>
      <c r="B926" s="3"/>
      <c r="C926" s="4"/>
      <c r="D926" s="45"/>
      <c r="E926" s="45"/>
      <c r="F926" s="25"/>
    </row>
    <row r="927" spans="1:6" x14ac:dyDescent="0.25">
      <c r="A927" s="2"/>
      <c r="B927" s="3"/>
      <c r="C927" s="4"/>
      <c r="D927" s="45"/>
      <c r="E927" s="45"/>
      <c r="F927" s="25"/>
    </row>
    <row r="928" spans="1:6" x14ac:dyDescent="0.25">
      <c r="A928" s="2"/>
      <c r="B928" s="3"/>
      <c r="C928" s="4"/>
      <c r="D928" s="45"/>
      <c r="E928" s="45"/>
      <c r="F928" s="25"/>
    </row>
    <row r="929" spans="1:6" x14ac:dyDescent="0.25">
      <c r="A929" s="2"/>
      <c r="B929" s="3"/>
      <c r="C929" s="4"/>
      <c r="D929" s="45"/>
      <c r="E929" s="45"/>
      <c r="F929" s="25"/>
    </row>
    <row r="930" spans="1:6" x14ac:dyDescent="0.25">
      <c r="A930" s="2"/>
      <c r="B930" s="3"/>
      <c r="C930" s="4"/>
      <c r="D930" s="45"/>
      <c r="E930" s="45"/>
      <c r="F930" s="25"/>
    </row>
    <row r="931" spans="1:6" x14ac:dyDescent="0.25">
      <c r="A931" s="2"/>
      <c r="B931" s="3"/>
      <c r="C931" s="4"/>
      <c r="D931" s="45"/>
      <c r="E931" s="45"/>
      <c r="F931" s="25"/>
    </row>
    <row r="932" spans="1:6" x14ac:dyDescent="0.25">
      <c r="A932" s="2"/>
      <c r="B932" s="3"/>
      <c r="C932" s="4"/>
      <c r="D932" s="45"/>
      <c r="E932" s="45"/>
      <c r="F932" s="25"/>
    </row>
    <row r="933" spans="1:6" x14ac:dyDescent="0.25">
      <c r="A933" s="2"/>
      <c r="B933" s="3"/>
      <c r="C933" s="4"/>
      <c r="D933" s="45"/>
      <c r="E933" s="45"/>
      <c r="F933" s="25"/>
    </row>
    <row r="934" spans="1:6" x14ac:dyDescent="0.25">
      <c r="A934" s="2"/>
      <c r="B934" s="3"/>
      <c r="C934" s="4"/>
      <c r="D934" s="45"/>
      <c r="E934" s="45"/>
      <c r="F934" s="25"/>
    </row>
    <row r="935" spans="1:6" x14ac:dyDescent="0.25">
      <c r="A935" s="2"/>
      <c r="B935" s="3"/>
      <c r="C935" s="4"/>
      <c r="D935" s="45"/>
      <c r="E935" s="45"/>
      <c r="F935" s="25"/>
    </row>
    <row r="936" spans="1:6" x14ac:dyDescent="0.25">
      <c r="A936" s="2"/>
      <c r="B936" s="3"/>
      <c r="C936" s="4"/>
      <c r="D936" s="45"/>
      <c r="E936" s="45"/>
      <c r="F936" s="25"/>
    </row>
    <row r="937" spans="1:6" x14ac:dyDescent="0.25">
      <c r="A937" s="2"/>
      <c r="B937" s="3"/>
      <c r="C937" s="4"/>
      <c r="D937" s="45"/>
      <c r="E937" s="45"/>
      <c r="F937" s="25"/>
    </row>
    <row r="938" spans="1:6" x14ac:dyDescent="0.25">
      <c r="A938" s="2"/>
      <c r="B938" s="3"/>
      <c r="C938" s="4"/>
      <c r="D938" s="45"/>
      <c r="E938" s="45"/>
      <c r="F938" s="25"/>
    </row>
    <row r="939" spans="1:6" x14ac:dyDescent="0.25">
      <c r="A939" s="2"/>
      <c r="B939" s="3"/>
      <c r="C939" s="4"/>
      <c r="D939" s="45"/>
      <c r="E939" s="45"/>
      <c r="F939" s="25"/>
    </row>
    <row r="940" spans="1:6" x14ac:dyDescent="0.25">
      <c r="A940" s="2"/>
      <c r="B940" s="3"/>
      <c r="C940" s="4"/>
      <c r="D940" s="45"/>
      <c r="E940" s="45"/>
      <c r="F940" s="25"/>
    </row>
    <row r="941" spans="1:6" x14ac:dyDescent="0.25">
      <c r="A941" s="2"/>
      <c r="B941" s="3"/>
      <c r="C941" s="4"/>
      <c r="D941" s="45"/>
      <c r="E941" s="45"/>
      <c r="F941" s="25"/>
    </row>
    <row r="942" spans="1:6" x14ac:dyDescent="0.25">
      <c r="A942" s="2"/>
      <c r="B942" s="3"/>
      <c r="C942" s="4"/>
      <c r="D942" s="45"/>
      <c r="E942" s="45"/>
      <c r="F942" s="25"/>
    </row>
    <row r="943" spans="1:6" x14ac:dyDescent="0.25">
      <c r="A943" s="2"/>
      <c r="B943" s="3"/>
      <c r="C943" s="4"/>
      <c r="D943" s="45"/>
      <c r="E943" s="45"/>
      <c r="F943" s="25"/>
    </row>
    <row r="944" spans="1:6" x14ac:dyDescent="0.25">
      <c r="A944" s="2"/>
      <c r="B944" s="3"/>
      <c r="C944" s="4"/>
      <c r="D944" s="45"/>
      <c r="E944" s="45"/>
      <c r="F944" s="25"/>
    </row>
    <row r="945" spans="1:6" x14ac:dyDescent="0.25">
      <c r="A945" s="2"/>
      <c r="B945" s="3"/>
      <c r="C945" s="4"/>
      <c r="D945" s="45"/>
      <c r="E945" s="45"/>
      <c r="F945" s="25"/>
    </row>
    <row r="946" spans="1:6" x14ac:dyDescent="0.25">
      <c r="A946" s="2"/>
      <c r="B946" s="3"/>
      <c r="C946" s="4"/>
      <c r="D946" s="45"/>
      <c r="E946" s="45"/>
      <c r="F946" s="25"/>
    </row>
    <row r="947" spans="1:6" x14ac:dyDescent="0.25">
      <c r="A947" s="2"/>
      <c r="B947" s="3"/>
      <c r="C947" s="4"/>
      <c r="D947" s="45"/>
      <c r="E947" s="45"/>
      <c r="F947" s="25"/>
    </row>
    <row r="948" spans="1:6" x14ac:dyDescent="0.25">
      <c r="A948" s="2"/>
      <c r="B948" s="3"/>
      <c r="C948" s="4"/>
      <c r="D948" s="45"/>
      <c r="E948" s="45"/>
      <c r="F948" s="25"/>
    </row>
    <row r="949" spans="1:6" x14ac:dyDescent="0.25">
      <c r="A949" s="2"/>
      <c r="B949" s="3"/>
      <c r="C949" s="4"/>
      <c r="D949" s="45"/>
      <c r="E949" s="45"/>
      <c r="F949" s="25"/>
    </row>
    <row r="950" spans="1:6" x14ac:dyDescent="0.25">
      <c r="A950" s="2"/>
      <c r="B950" s="3"/>
      <c r="C950" s="4"/>
      <c r="D950" s="45"/>
      <c r="E950" s="45"/>
      <c r="F950" s="25"/>
    </row>
    <row r="951" spans="1:6" x14ac:dyDescent="0.25">
      <c r="A951" s="2"/>
      <c r="B951" s="3"/>
      <c r="C951" s="4"/>
      <c r="D951" s="45"/>
      <c r="E951" s="45"/>
      <c r="F951" s="25"/>
    </row>
    <row r="952" spans="1:6" x14ac:dyDescent="0.25">
      <c r="A952" s="2"/>
      <c r="B952" s="3"/>
      <c r="C952" s="4"/>
      <c r="D952" s="45"/>
      <c r="E952" s="45"/>
      <c r="F952" s="25"/>
    </row>
    <row r="953" spans="1:6" x14ac:dyDescent="0.25">
      <c r="A953" s="2"/>
      <c r="B953" s="3"/>
      <c r="C953" s="4"/>
      <c r="D953" s="45"/>
      <c r="E953" s="45"/>
      <c r="F953" s="25"/>
    </row>
    <row r="954" spans="1:6" x14ac:dyDescent="0.25">
      <c r="A954" s="2"/>
      <c r="B954" s="3"/>
      <c r="C954" s="4"/>
      <c r="D954" s="45"/>
      <c r="E954" s="45"/>
      <c r="F954" s="25"/>
    </row>
    <row r="955" spans="1:6" x14ac:dyDescent="0.25">
      <c r="A955" s="2"/>
      <c r="B955" s="3"/>
      <c r="C955" s="4"/>
      <c r="D955" s="45"/>
      <c r="E955" s="45"/>
      <c r="F955" s="25"/>
    </row>
    <row r="956" spans="1:6" x14ac:dyDescent="0.25">
      <c r="A956" s="2"/>
      <c r="B956" s="3"/>
      <c r="C956" s="4"/>
      <c r="D956" s="45"/>
      <c r="E956" s="45"/>
      <c r="F956" s="25"/>
    </row>
    <row r="957" spans="1:6" x14ac:dyDescent="0.25">
      <c r="A957" s="2"/>
      <c r="B957" s="3"/>
      <c r="C957" s="4"/>
      <c r="D957" s="45"/>
      <c r="E957" s="45"/>
      <c r="F957" s="25"/>
    </row>
    <row r="958" spans="1:6" x14ac:dyDescent="0.25">
      <c r="A958" s="2"/>
      <c r="B958" s="3"/>
      <c r="C958" s="4"/>
      <c r="D958" s="45"/>
      <c r="E958" s="45"/>
      <c r="F958" s="25"/>
    </row>
    <row r="959" spans="1:6" x14ac:dyDescent="0.25">
      <c r="A959" s="2"/>
      <c r="B959" s="3"/>
      <c r="C959" s="4"/>
      <c r="D959" s="45"/>
      <c r="E959" s="45"/>
      <c r="F959" s="25"/>
    </row>
    <row r="960" spans="1:6" x14ac:dyDescent="0.25">
      <c r="A960" s="2"/>
      <c r="B960" s="3"/>
      <c r="C960" s="4"/>
      <c r="D960" s="45"/>
      <c r="E960" s="45"/>
      <c r="F960" s="25"/>
    </row>
    <row r="961" spans="1:6" x14ac:dyDescent="0.25">
      <c r="A961" s="2"/>
      <c r="B961" s="3"/>
      <c r="C961" s="4"/>
      <c r="D961" s="45"/>
      <c r="E961" s="45"/>
      <c r="F961" s="25"/>
    </row>
    <row r="962" spans="1:6" x14ac:dyDescent="0.25">
      <c r="A962" s="2"/>
      <c r="B962" s="3"/>
      <c r="C962" s="4"/>
      <c r="D962" s="45"/>
      <c r="E962" s="45"/>
      <c r="F962" s="25"/>
    </row>
    <row r="963" spans="1:6" x14ac:dyDescent="0.25">
      <c r="A963" s="2"/>
      <c r="B963" s="3"/>
      <c r="C963" s="4"/>
      <c r="D963" s="45"/>
      <c r="E963" s="45"/>
      <c r="F963" s="25"/>
    </row>
    <row r="964" spans="1:6" x14ac:dyDescent="0.25">
      <c r="A964" s="2"/>
      <c r="B964" s="3"/>
      <c r="C964" s="4"/>
      <c r="D964" s="45"/>
      <c r="E964" s="45"/>
      <c r="F964" s="25"/>
    </row>
    <row r="965" spans="1:6" x14ac:dyDescent="0.25">
      <c r="A965" s="2"/>
      <c r="B965" s="3"/>
      <c r="C965" s="4"/>
      <c r="D965" s="45"/>
      <c r="E965" s="45"/>
      <c r="F965" s="25"/>
    </row>
    <row r="966" spans="1:6" x14ac:dyDescent="0.25">
      <c r="A966" s="2"/>
      <c r="B966" s="3"/>
      <c r="C966" s="4"/>
      <c r="D966" s="45"/>
      <c r="E966" s="45"/>
      <c r="F966" s="25"/>
    </row>
    <row r="967" spans="1:6" x14ac:dyDescent="0.25">
      <c r="A967" s="2"/>
      <c r="B967" s="3"/>
      <c r="C967" s="4"/>
      <c r="D967" s="45"/>
      <c r="E967" s="45"/>
      <c r="F967" s="25"/>
    </row>
    <row r="968" spans="1:6" x14ac:dyDescent="0.25">
      <c r="A968" s="2"/>
      <c r="B968" s="3"/>
      <c r="C968" s="4"/>
      <c r="D968" s="45"/>
      <c r="E968" s="45"/>
      <c r="F968" s="25"/>
    </row>
    <row r="969" spans="1:6" x14ac:dyDescent="0.25">
      <c r="A969" s="2"/>
      <c r="B969" s="3"/>
      <c r="C969" s="4"/>
      <c r="D969" s="45"/>
      <c r="E969" s="45"/>
      <c r="F969" s="25"/>
    </row>
    <row r="970" spans="1:6" x14ac:dyDescent="0.25">
      <c r="A970" s="2"/>
      <c r="B970" s="3"/>
      <c r="C970" s="4"/>
      <c r="D970" s="45"/>
      <c r="E970" s="45"/>
      <c r="F970" s="25"/>
    </row>
    <row r="971" spans="1:6" x14ac:dyDescent="0.25">
      <c r="A971" s="2"/>
      <c r="B971" s="3"/>
      <c r="C971" s="4"/>
      <c r="D971" s="45"/>
      <c r="E971" s="45"/>
      <c r="F971" s="25"/>
    </row>
    <row r="972" spans="1:6" x14ac:dyDescent="0.25">
      <c r="A972" s="2"/>
      <c r="B972" s="3"/>
      <c r="C972" s="4"/>
      <c r="D972" s="45"/>
      <c r="E972" s="45"/>
      <c r="F972" s="25"/>
    </row>
    <row r="973" spans="1:6" x14ac:dyDescent="0.25">
      <c r="A973" s="2"/>
      <c r="B973" s="3"/>
      <c r="C973" s="4"/>
      <c r="D973" s="45"/>
      <c r="E973" s="45"/>
      <c r="F973" s="25"/>
    </row>
    <row r="974" spans="1:6" x14ac:dyDescent="0.25">
      <c r="A974" s="2"/>
      <c r="B974" s="3"/>
      <c r="C974" s="4"/>
      <c r="D974" s="45"/>
      <c r="E974" s="45"/>
      <c r="F974" s="25"/>
    </row>
    <row r="975" spans="1:6" x14ac:dyDescent="0.25">
      <c r="A975" s="2"/>
      <c r="B975" s="3"/>
      <c r="C975" s="4"/>
      <c r="D975" s="45"/>
      <c r="E975" s="45"/>
      <c r="F975" s="25"/>
    </row>
    <row r="976" spans="1:6" x14ac:dyDescent="0.25">
      <c r="A976" s="2"/>
      <c r="B976" s="3"/>
      <c r="C976" s="4"/>
      <c r="D976" s="45"/>
      <c r="E976" s="45"/>
      <c r="F976" s="25"/>
    </row>
    <row r="977" spans="1:6" x14ac:dyDescent="0.25">
      <c r="A977" s="2"/>
      <c r="B977" s="3"/>
      <c r="C977" s="4"/>
      <c r="D977" s="45"/>
      <c r="E977" s="45"/>
      <c r="F977" s="25"/>
    </row>
    <row r="978" spans="1:6" x14ac:dyDescent="0.25">
      <c r="A978" s="2"/>
      <c r="B978" s="3"/>
      <c r="C978" s="4"/>
      <c r="D978" s="45"/>
      <c r="E978" s="45"/>
      <c r="F978" s="25"/>
    </row>
    <row r="979" spans="1:6" x14ac:dyDescent="0.25">
      <c r="A979" s="2"/>
      <c r="B979" s="3"/>
      <c r="C979" s="4"/>
      <c r="D979" s="45"/>
      <c r="E979" s="45"/>
      <c r="F979" s="25"/>
    </row>
    <row r="980" spans="1:6" x14ac:dyDescent="0.25">
      <c r="A980" s="2"/>
      <c r="B980" s="3"/>
      <c r="C980" s="4"/>
      <c r="D980" s="45"/>
      <c r="E980" s="45"/>
      <c r="F980" s="25"/>
    </row>
    <row r="981" spans="1:6" x14ac:dyDescent="0.25">
      <c r="A981" s="2"/>
      <c r="B981" s="3"/>
      <c r="C981" s="4"/>
      <c r="D981" s="45"/>
      <c r="E981" s="45"/>
      <c r="F981" s="25"/>
    </row>
    <row r="982" spans="1:6" x14ac:dyDescent="0.25">
      <c r="A982" s="2"/>
      <c r="B982" s="3"/>
      <c r="C982" s="4"/>
      <c r="D982" s="45"/>
      <c r="E982" s="45"/>
      <c r="F982" s="25"/>
    </row>
    <row r="983" spans="1:6" x14ac:dyDescent="0.25">
      <c r="A983" s="2"/>
      <c r="B983" s="3"/>
      <c r="C983" s="4"/>
      <c r="D983" s="45"/>
      <c r="E983" s="45"/>
      <c r="F983" s="25"/>
    </row>
    <row r="984" spans="1:6" x14ac:dyDescent="0.25">
      <c r="A984" s="2"/>
      <c r="B984" s="3"/>
      <c r="C984" s="4"/>
      <c r="D984" s="45"/>
      <c r="E984" s="45"/>
      <c r="F984" s="25"/>
    </row>
    <row r="985" spans="1:6" x14ac:dyDescent="0.25">
      <c r="A985" s="2"/>
      <c r="B985" s="3"/>
      <c r="C985" s="4"/>
      <c r="D985" s="45"/>
      <c r="E985" s="45"/>
      <c r="F985" s="25"/>
    </row>
    <row r="986" spans="1:6" x14ac:dyDescent="0.25">
      <c r="A986" s="2"/>
      <c r="B986" s="3"/>
      <c r="C986" s="4"/>
      <c r="D986" s="45"/>
      <c r="E986" s="45"/>
      <c r="F986" s="25"/>
    </row>
    <row r="987" spans="1:6" x14ac:dyDescent="0.25">
      <c r="A987" s="2"/>
      <c r="B987" s="3"/>
      <c r="C987" s="4"/>
      <c r="D987" s="45"/>
      <c r="E987" s="45"/>
      <c r="F987" s="25"/>
    </row>
    <row r="988" spans="1:6" x14ac:dyDescent="0.25">
      <c r="A988" s="2"/>
      <c r="B988" s="3"/>
      <c r="C988" s="4"/>
      <c r="D988" s="45"/>
      <c r="E988" s="45"/>
      <c r="F988" s="25"/>
    </row>
    <row r="989" spans="1:6" x14ac:dyDescent="0.25">
      <c r="A989" s="2"/>
      <c r="B989" s="3"/>
      <c r="C989" s="4"/>
      <c r="D989" s="45"/>
      <c r="E989" s="45"/>
      <c r="F989" s="25"/>
    </row>
    <row r="990" spans="1:6" x14ac:dyDescent="0.25">
      <c r="A990" s="2"/>
      <c r="B990" s="3"/>
      <c r="C990" s="4"/>
      <c r="D990" s="45"/>
      <c r="E990" s="45"/>
      <c r="F990" s="25"/>
    </row>
    <row r="991" spans="1:6" x14ac:dyDescent="0.25">
      <c r="A991" s="2"/>
      <c r="B991" s="3"/>
      <c r="C991" s="4"/>
      <c r="D991" s="45"/>
      <c r="E991" s="45"/>
      <c r="F991" s="25"/>
    </row>
    <row r="992" spans="1:6" x14ac:dyDescent="0.25">
      <c r="A992" s="2"/>
      <c r="B992" s="3"/>
      <c r="C992" s="4"/>
      <c r="D992" s="45"/>
      <c r="E992" s="45"/>
      <c r="F992" s="25"/>
    </row>
    <row r="993" spans="1:6" x14ac:dyDescent="0.25">
      <c r="A993" s="2"/>
      <c r="B993" s="3"/>
      <c r="C993" s="4"/>
      <c r="D993" s="45"/>
      <c r="E993" s="45"/>
      <c r="F993" s="334"/>
    </row>
    <row r="994" spans="1:6" x14ac:dyDescent="0.25">
      <c r="A994" s="2"/>
      <c r="B994" s="3"/>
      <c r="C994" s="4"/>
      <c r="D994" s="45"/>
      <c r="E994" s="45"/>
      <c r="F994" s="334"/>
    </row>
    <row r="995" spans="1:6" x14ac:dyDescent="0.25">
      <c r="A995" s="2"/>
      <c r="B995" s="3"/>
      <c r="C995" s="4"/>
      <c r="D995" s="45"/>
      <c r="E995" s="45"/>
      <c r="F995" s="334"/>
    </row>
    <row r="996" spans="1:6" x14ac:dyDescent="0.25">
      <c r="A996" s="2"/>
      <c r="B996" s="3"/>
      <c r="C996" s="4"/>
      <c r="D996" s="45"/>
      <c r="E996" s="45"/>
      <c r="F996" s="334"/>
    </row>
    <row r="997" spans="1:6" x14ac:dyDescent="0.25">
      <c r="A997" s="2"/>
      <c r="B997" s="3"/>
      <c r="C997" s="4"/>
      <c r="D997" s="45"/>
      <c r="E997" s="45"/>
      <c r="F997" s="334"/>
    </row>
    <row r="998" spans="1:6" x14ac:dyDescent="0.25">
      <c r="A998" s="2"/>
      <c r="B998" s="3"/>
      <c r="C998" s="4"/>
      <c r="D998" s="45"/>
      <c r="E998" s="45"/>
      <c r="F998" s="334"/>
    </row>
    <row r="999" spans="1:6" x14ac:dyDescent="0.25">
      <c r="A999" s="2"/>
      <c r="B999" s="3"/>
      <c r="C999" s="4"/>
      <c r="D999" s="45"/>
      <c r="E999" s="45"/>
      <c r="F999" s="334"/>
    </row>
    <row r="1000" spans="1:6" x14ac:dyDescent="0.25">
      <c r="A1000" s="2"/>
      <c r="B1000" s="3"/>
      <c r="C1000" s="4"/>
      <c r="D1000" s="45"/>
      <c r="E1000" s="45"/>
      <c r="F1000" s="334"/>
    </row>
    <row r="1001" spans="1:6" x14ac:dyDescent="0.25">
      <c r="A1001" s="2"/>
      <c r="B1001" s="3"/>
      <c r="C1001" s="4"/>
      <c r="D1001" s="45"/>
      <c r="E1001" s="45"/>
      <c r="F1001" s="334"/>
    </row>
    <row r="1002" spans="1:6" x14ac:dyDescent="0.25">
      <c r="A1002" s="2"/>
      <c r="B1002" s="3"/>
      <c r="C1002" s="4"/>
      <c r="D1002" s="45"/>
      <c r="E1002" s="45"/>
      <c r="F1002" s="334"/>
    </row>
    <row r="1003" spans="1:6" x14ac:dyDescent="0.25">
      <c r="A1003" s="2"/>
      <c r="B1003" s="3"/>
      <c r="C1003" s="4"/>
      <c r="D1003" s="45"/>
      <c r="E1003" s="45"/>
      <c r="F1003" s="334"/>
    </row>
    <row r="1004" spans="1:6" x14ac:dyDescent="0.25">
      <c r="A1004" s="2"/>
      <c r="B1004" s="3"/>
      <c r="C1004" s="4"/>
      <c r="D1004" s="45"/>
      <c r="E1004" s="45"/>
      <c r="F1004" s="334"/>
    </row>
    <row r="1005" spans="1:6" x14ac:dyDescent="0.25">
      <c r="A1005" s="2"/>
      <c r="B1005" s="3"/>
      <c r="C1005" s="4"/>
      <c r="D1005" s="45"/>
      <c r="E1005" s="45"/>
      <c r="F1005" s="334"/>
    </row>
    <row r="1006" spans="1:6" x14ac:dyDescent="0.25">
      <c r="A1006" s="2"/>
      <c r="B1006" s="3"/>
      <c r="C1006" s="4"/>
      <c r="D1006" s="45"/>
      <c r="E1006" s="45"/>
      <c r="F1006" s="334"/>
    </row>
    <row r="1007" spans="1:6" x14ac:dyDescent="0.25">
      <c r="A1007" s="2"/>
      <c r="B1007" s="3"/>
      <c r="C1007" s="4"/>
      <c r="D1007" s="45"/>
      <c r="E1007" s="45"/>
      <c r="F1007" s="334"/>
    </row>
    <row r="1008" spans="1:6" x14ac:dyDescent="0.25">
      <c r="A1008" s="2"/>
      <c r="B1008" s="3"/>
      <c r="C1008" s="4"/>
      <c r="D1008" s="45"/>
      <c r="E1008" s="45"/>
      <c r="F1008" s="334"/>
    </row>
    <row r="1009" spans="1:6" x14ac:dyDescent="0.25">
      <c r="A1009" s="2"/>
      <c r="B1009" s="3"/>
      <c r="C1009" s="4"/>
      <c r="D1009" s="45"/>
      <c r="E1009" s="45"/>
      <c r="F1009" s="334"/>
    </row>
    <row r="1010" spans="1:6" x14ac:dyDescent="0.25">
      <c r="A1010" s="2"/>
      <c r="B1010" s="3"/>
      <c r="C1010" s="4"/>
      <c r="D1010" s="45"/>
      <c r="E1010" s="45"/>
      <c r="F1010" s="334"/>
    </row>
    <row r="1011" spans="1:6" x14ac:dyDescent="0.25">
      <c r="A1011" s="2"/>
      <c r="B1011" s="3"/>
      <c r="C1011" s="4"/>
      <c r="D1011" s="45"/>
      <c r="E1011" s="45"/>
      <c r="F1011" s="334"/>
    </row>
    <row r="1012" spans="1:6" x14ac:dyDescent="0.25">
      <c r="A1012" s="2"/>
      <c r="B1012" s="3"/>
      <c r="C1012" s="4"/>
      <c r="D1012" s="45"/>
      <c r="E1012" s="45"/>
      <c r="F1012" s="334"/>
    </row>
    <row r="1013" spans="1:6" x14ac:dyDescent="0.25">
      <c r="A1013" s="2"/>
      <c r="B1013" s="3"/>
      <c r="C1013" s="4"/>
      <c r="D1013" s="45"/>
      <c r="E1013" s="45"/>
      <c r="F1013" s="334"/>
    </row>
    <row r="1014" spans="1:6" x14ac:dyDescent="0.25">
      <c r="A1014" s="2"/>
      <c r="B1014" s="3"/>
      <c r="C1014" s="4"/>
      <c r="D1014" s="45"/>
      <c r="E1014" s="45"/>
      <c r="F1014" s="334"/>
    </row>
    <row r="1015" spans="1:6" x14ac:dyDescent="0.25">
      <c r="A1015" s="2"/>
      <c r="B1015" s="3"/>
      <c r="C1015" s="4"/>
      <c r="D1015" s="45"/>
      <c r="E1015" s="45"/>
      <c r="F1015" s="334"/>
    </row>
    <row r="1016" spans="1:6" x14ac:dyDescent="0.25">
      <c r="A1016" s="2"/>
      <c r="B1016" s="3"/>
      <c r="C1016" s="4"/>
      <c r="D1016" s="45"/>
      <c r="E1016" s="45"/>
      <c r="F1016" s="334"/>
    </row>
    <row r="1017" spans="1:6" x14ac:dyDescent="0.25">
      <c r="A1017" s="2"/>
      <c r="B1017" s="3"/>
      <c r="C1017" s="4"/>
      <c r="D1017" s="45"/>
      <c r="E1017" s="45"/>
      <c r="F1017" s="334"/>
    </row>
    <row r="1018" spans="1:6" x14ac:dyDescent="0.25">
      <c r="A1018" s="2"/>
      <c r="B1018" s="3"/>
      <c r="C1018" s="4"/>
      <c r="D1018" s="45"/>
      <c r="E1018" s="45"/>
      <c r="F1018" s="334"/>
    </row>
    <row r="1019" spans="1:6" x14ac:dyDescent="0.25">
      <c r="A1019" s="2"/>
      <c r="B1019" s="3"/>
      <c r="C1019" s="4"/>
      <c r="D1019" s="45"/>
      <c r="E1019" s="45"/>
      <c r="F1019" s="334"/>
    </row>
    <row r="1020" spans="1:6" x14ac:dyDescent="0.25">
      <c r="A1020" s="2"/>
      <c r="B1020" s="3"/>
      <c r="C1020" s="4"/>
      <c r="D1020" s="45"/>
      <c r="E1020" s="45"/>
      <c r="F1020" s="334"/>
    </row>
    <row r="1021" spans="1:6" x14ac:dyDescent="0.25">
      <c r="A1021" s="2"/>
      <c r="B1021" s="3"/>
      <c r="C1021" s="4"/>
      <c r="D1021" s="45"/>
      <c r="E1021" s="45"/>
      <c r="F1021" s="334"/>
    </row>
    <row r="1022" spans="1:6" x14ac:dyDescent="0.25">
      <c r="A1022" s="2"/>
      <c r="B1022" s="3"/>
      <c r="C1022" s="4"/>
      <c r="D1022" s="45"/>
      <c r="E1022" s="45"/>
      <c r="F1022" s="334"/>
    </row>
    <row r="1023" spans="1:6" x14ac:dyDescent="0.25">
      <c r="A1023" s="2"/>
      <c r="B1023" s="3"/>
      <c r="C1023" s="4"/>
      <c r="D1023" s="45"/>
      <c r="E1023" s="45"/>
      <c r="F1023" s="334"/>
    </row>
    <row r="1024" spans="1:6" x14ac:dyDescent="0.25">
      <c r="A1024" s="2"/>
      <c r="B1024" s="3"/>
      <c r="C1024" s="4"/>
      <c r="D1024" s="45"/>
      <c r="E1024" s="45"/>
      <c r="F1024" s="334"/>
    </row>
    <row r="1025" spans="1:6" x14ac:dyDescent="0.25">
      <c r="A1025" s="2"/>
      <c r="B1025" s="3"/>
      <c r="C1025" s="4"/>
      <c r="D1025" s="45"/>
      <c r="E1025" s="45"/>
      <c r="F1025" s="334"/>
    </row>
    <row r="1026" spans="1:6" x14ac:dyDescent="0.25">
      <c r="A1026" s="2"/>
      <c r="B1026" s="3"/>
      <c r="C1026" s="4"/>
      <c r="D1026" s="45"/>
      <c r="E1026" s="45"/>
      <c r="F1026" s="334"/>
    </row>
    <row r="1027" spans="1:6" x14ac:dyDescent="0.25">
      <c r="A1027" s="2"/>
      <c r="B1027" s="3"/>
      <c r="C1027" s="4"/>
      <c r="D1027" s="45"/>
      <c r="E1027" s="45"/>
      <c r="F1027" s="334"/>
    </row>
    <row r="1028" spans="1:6" x14ac:dyDescent="0.25">
      <c r="A1028" s="2"/>
      <c r="B1028" s="3"/>
      <c r="C1028" s="4"/>
      <c r="D1028" s="45"/>
      <c r="E1028" s="45"/>
      <c r="F1028" s="334"/>
    </row>
    <row r="1029" spans="1:6" x14ac:dyDescent="0.25">
      <c r="A1029" s="2"/>
      <c r="B1029" s="3"/>
      <c r="C1029" s="4"/>
      <c r="D1029" s="45"/>
      <c r="E1029" s="45"/>
      <c r="F1029" s="334"/>
    </row>
    <row r="1030" spans="1:6" x14ac:dyDescent="0.25">
      <c r="A1030" s="2"/>
      <c r="B1030" s="3"/>
      <c r="C1030" s="4"/>
      <c r="D1030" s="45"/>
      <c r="E1030" s="45"/>
      <c r="F1030" s="334"/>
    </row>
    <row r="1031" spans="1:6" x14ac:dyDescent="0.25">
      <c r="A1031" s="2"/>
      <c r="B1031" s="3"/>
      <c r="C1031" s="4"/>
      <c r="D1031" s="45"/>
      <c r="E1031" s="45"/>
      <c r="F1031" s="334"/>
    </row>
    <row r="1032" spans="1:6" x14ac:dyDescent="0.25">
      <c r="A1032" s="2"/>
      <c r="B1032" s="3"/>
      <c r="C1032" s="4"/>
      <c r="D1032" s="45"/>
      <c r="E1032" s="45"/>
      <c r="F1032" s="334"/>
    </row>
    <row r="1033" spans="1:6" x14ac:dyDescent="0.25">
      <c r="A1033" s="2"/>
      <c r="B1033" s="3"/>
      <c r="C1033" s="4"/>
      <c r="D1033" s="45"/>
      <c r="E1033" s="45"/>
      <c r="F1033" s="334"/>
    </row>
    <row r="1034" spans="1:6" x14ac:dyDescent="0.25">
      <c r="A1034" s="2"/>
      <c r="B1034" s="3"/>
      <c r="C1034" s="4"/>
      <c r="D1034" s="45"/>
      <c r="E1034" s="45"/>
      <c r="F1034" s="334"/>
    </row>
    <row r="1035" spans="1:6" x14ac:dyDescent="0.25">
      <c r="A1035" s="2"/>
      <c r="B1035" s="3"/>
      <c r="C1035" s="4"/>
      <c r="D1035" s="45"/>
      <c r="E1035" s="45"/>
      <c r="F1035" s="334"/>
    </row>
    <row r="1036" spans="1:6" x14ac:dyDescent="0.25">
      <c r="A1036" s="2"/>
      <c r="B1036" s="3"/>
      <c r="C1036" s="4"/>
      <c r="D1036" s="45"/>
      <c r="E1036" s="45"/>
      <c r="F1036" s="334"/>
    </row>
    <row r="1037" spans="1:6" x14ac:dyDescent="0.25">
      <c r="A1037" s="2"/>
      <c r="B1037" s="3"/>
      <c r="C1037" s="4"/>
      <c r="D1037" s="45"/>
      <c r="E1037" s="45"/>
      <c r="F1037" s="334"/>
    </row>
    <row r="1038" spans="1:6" x14ac:dyDescent="0.25">
      <c r="A1038" s="2"/>
      <c r="B1038" s="3"/>
      <c r="C1038" s="4"/>
      <c r="D1038" s="45"/>
      <c r="E1038" s="45"/>
      <c r="F1038" s="334"/>
    </row>
    <row r="1039" spans="1:6" x14ac:dyDescent="0.25">
      <c r="A1039" s="2"/>
      <c r="B1039" s="3"/>
      <c r="C1039" s="4"/>
      <c r="D1039" s="45"/>
      <c r="E1039" s="45"/>
      <c r="F1039" s="334"/>
    </row>
    <row r="1040" spans="1:6" x14ac:dyDescent="0.25">
      <c r="A1040" s="2"/>
      <c r="B1040" s="3"/>
      <c r="C1040" s="4"/>
      <c r="D1040" s="45"/>
      <c r="E1040" s="45"/>
      <c r="F1040" s="334"/>
    </row>
    <row r="1041" spans="1:6" x14ac:dyDescent="0.25">
      <c r="A1041" s="2"/>
      <c r="B1041" s="3"/>
      <c r="C1041" s="4"/>
      <c r="D1041" s="45"/>
      <c r="E1041" s="45"/>
      <c r="F1041" s="334"/>
    </row>
    <row r="1042" spans="1:6" x14ac:dyDescent="0.25">
      <c r="A1042" s="2"/>
      <c r="B1042" s="3"/>
      <c r="C1042" s="4"/>
      <c r="D1042" s="45"/>
      <c r="E1042" s="45"/>
      <c r="F1042" s="334"/>
    </row>
    <row r="1043" spans="1:6" x14ac:dyDescent="0.25">
      <c r="A1043" s="2"/>
      <c r="B1043" s="3"/>
      <c r="C1043" s="4"/>
      <c r="D1043" s="45"/>
      <c r="E1043" s="45"/>
      <c r="F1043" s="334"/>
    </row>
    <row r="1044" spans="1:6" x14ac:dyDescent="0.25">
      <c r="A1044" s="2"/>
      <c r="B1044" s="3"/>
      <c r="C1044" s="4"/>
      <c r="D1044" s="45"/>
      <c r="E1044" s="45"/>
      <c r="F1044" s="334"/>
    </row>
    <row r="1045" spans="1:6" x14ac:dyDescent="0.25">
      <c r="A1045" s="2"/>
      <c r="B1045" s="3"/>
      <c r="C1045" s="4"/>
      <c r="D1045" s="45"/>
      <c r="E1045" s="45"/>
      <c r="F1045" s="334"/>
    </row>
    <row r="1046" spans="1:6" x14ac:dyDescent="0.25">
      <c r="A1046" s="2"/>
      <c r="B1046" s="3"/>
      <c r="C1046" s="4"/>
      <c r="D1046" s="45"/>
      <c r="E1046" s="45"/>
      <c r="F1046" s="334"/>
    </row>
    <row r="1047" spans="1:6" x14ac:dyDescent="0.25">
      <c r="A1047" s="2"/>
      <c r="B1047" s="3"/>
      <c r="C1047" s="4"/>
      <c r="D1047" s="45"/>
      <c r="E1047" s="45"/>
      <c r="F1047" s="334"/>
    </row>
    <row r="1048" spans="1:6" x14ac:dyDescent="0.25">
      <c r="A1048" s="2"/>
      <c r="B1048" s="3"/>
      <c r="C1048" s="4"/>
      <c r="D1048" s="45"/>
      <c r="E1048" s="45"/>
      <c r="F1048" s="334"/>
    </row>
    <row r="1049" spans="1:6" x14ac:dyDescent="0.25">
      <c r="A1049" s="2"/>
      <c r="B1049" s="3"/>
      <c r="C1049" s="4"/>
      <c r="D1049" s="45"/>
      <c r="E1049" s="45"/>
      <c r="F1049" s="334"/>
    </row>
    <row r="1050" spans="1:6" x14ac:dyDescent="0.25">
      <c r="A1050" s="2"/>
      <c r="B1050" s="3"/>
      <c r="C1050" s="4"/>
      <c r="D1050" s="45"/>
      <c r="E1050" s="45"/>
      <c r="F1050" s="334"/>
    </row>
    <row r="1051" spans="1:6" x14ac:dyDescent="0.25">
      <c r="A1051" s="2"/>
      <c r="B1051" s="3"/>
      <c r="C1051" s="4"/>
      <c r="D1051" s="45"/>
      <c r="E1051" s="45"/>
      <c r="F1051" s="334"/>
    </row>
    <row r="1052" spans="1:6" x14ac:dyDescent="0.25">
      <c r="A1052" s="2"/>
      <c r="B1052" s="3"/>
      <c r="C1052" s="4"/>
      <c r="D1052" s="45"/>
      <c r="E1052" s="45"/>
      <c r="F1052" s="334"/>
    </row>
    <row r="1053" spans="1:6" x14ac:dyDescent="0.25">
      <c r="A1053" s="2"/>
      <c r="B1053" s="3"/>
      <c r="C1053" s="4"/>
      <c r="D1053" s="45"/>
      <c r="E1053" s="45"/>
      <c r="F1053" s="334"/>
    </row>
    <row r="1054" spans="1:6" x14ac:dyDescent="0.25">
      <c r="A1054" s="2"/>
      <c r="B1054" s="3"/>
      <c r="C1054" s="4"/>
      <c r="D1054" s="45"/>
      <c r="E1054" s="45"/>
      <c r="F1054" s="334"/>
    </row>
    <row r="1055" spans="1:6" x14ac:dyDescent="0.25">
      <c r="A1055" s="2"/>
      <c r="B1055" s="3"/>
      <c r="C1055" s="4"/>
      <c r="D1055" s="45"/>
      <c r="E1055" s="45"/>
      <c r="F1055" s="334"/>
    </row>
    <row r="1056" spans="1:6" x14ac:dyDescent="0.25">
      <c r="A1056" s="2"/>
      <c r="B1056" s="3"/>
      <c r="C1056" s="4"/>
      <c r="D1056" s="45"/>
      <c r="E1056" s="45"/>
      <c r="F1056" s="334"/>
    </row>
    <row r="1057" spans="1:6" x14ac:dyDescent="0.25">
      <c r="A1057" s="2"/>
      <c r="B1057" s="3"/>
      <c r="C1057" s="4"/>
      <c r="D1057" s="45"/>
      <c r="E1057" s="45"/>
      <c r="F1057" s="334"/>
    </row>
    <row r="1058" spans="1:6" x14ac:dyDescent="0.25">
      <c r="A1058" s="2"/>
      <c r="B1058" s="3"/>
      <c r="C1058" s="4"/>
      <c r="D1058" s="45"/>
      <c r="E1058" s="45"/>
      <c r="F1058" s="334"/>
    </row>
    <row r="1059" spans="1:6" x14ac:dyDescent="0.25">
      <c r="A1059" s="2"/>
      <c r="B1059" s="3"/>
      <c r="C1059" s="4"/>
      <c r="D1059" s="45"/>
      <c r="E1059" s="45"/>
      <c r="F1059" s="334"/>
    </row>
    <row r="1060" spans="1:6" x14ac:dyDescent="0.25">
      <c r="A1060" s="2"/>
      <c r="B1060" s="3"/>
      <c r="C1060" s="4"/>
      <c r="D1060" s="45"/>
      <c r="E1060" s="45"/>
      <c r="F1060" s="334"/>
    </row>
    <row r="1061" spans="1:6" x14ac:dyDescent="0.25">
      <c r="A1061" s="2"/>
      <c r="B1061" s="3"/>
      <c r="C1061" s="4"/>
      <c r="D1061" s="45"/>
      <c r="E1061" s="45"/>
      <c r="F1061" s="334"/>
    </row>
    <row r="1062" spans="1:6" x14ac:dyDescent="0.25">
      <c r="A1062" s="2"/>
      <c r="B1062" s="3"/>
      <c r="C1062" s="4"/>
      <c r="D1062" s="45"/>
      <c r="E1062" s="45"/>
      <c r="F1062" s="334"/>
    </row>
    <row r="1063" spans="1:6" x14ac:dyDescent="0.25">
      <c r="A1063" s="2"/>
      <c r="B1063" s="3"/>
      <c r="C1063" s="4"/>
      <c r="D1063" s="45"/>
      <c r="E1063" s="45"/>
      <c r="F1063" s="334"/>
    </row>
    <row r="1064" spans="1:6" x14ac:dyDescent="0.25">
      <c r="A1064" s="2"/>
      <c r="B1064" s="3"/>
      <c r="C1064" s="4"/>
      <c r="D1064" s="45"/>
      <c r="E1064" s="45"/>
      <c r="F1064" s="334"/>
    </row>
    <row r="1065" spans="1:6" x14ac:dyDescent="0.25">
      <c r="A1065" s="2"/>
      <c r="B1065" s="3"/>
      <c r="C1065" s="4"/>
      <c r="D1065" s="45"/>
      <c r="E1065" s="45"/>
      <c r="F1065" s="334"/>
    </row>
    <row r="1066" spans="1:6" x14ac:dyDescent="0.25">
      <c r="A1066" s="2"/>
      <c r="B1066" s="3"/>
      <c r="C1066" s="4"/>
      <c r="D1066" s="45"/>
      <c r="E1066" s="45"/>
      <c r="F1066" s="334"/>
    </row>
    <row r="1067" spans="1:6" x14ac:dyDescent="0.25">
      <c r="A1067" s="2"/>
      <c r="B1067" s="3"/>
      <c r="C1067" s="4"/>
      <c r="D1067" s="45"/>
      <c r="E1067" s="45"/>
      <c r="F1067" s="334"/>
    </row>
    <row r="1068" spans="1:6" x14ac:dyDescent="0.25">
      <c r="A1068" s="2"/>
      <c r="B1068" s="3"/>
      <c r="C1068" s="4"/>
      <c r="D1068" s="45"/>
      <c r="E1068" s="45"/>
      <c r="F1068" s="334"/>
    </row>
    <row r="1069" spans="1:6" x14ac:dyDescent="0.25">
      <c r="A1069" s="2"/>
      <c r="B1069" s="3"/>
      <c r="C1069" s="4"/>
      <c r="D1069" s="45"/>
      <c r="E1069" s="45"/>
      <c r="F1069" s="334"/>
    </row>
    <row r="1070" spans="1:6" x14ac:dyDescent="0.25">
      <c r="A1070" s="2"/>
      <c r="B1070" s="3"/>
      <c r="C1070" s="4"/>
      <c r="D1070" s="45"/>
      <c r="E1070" s="45"/>
      <c r="F1070" s="334"/>
    </row>
    <row r="1071" spans="1:6" x14ac:dyDescent="0.25">
      <c r="A1071" s="2"/>
      <c r="B1071" s="3"/>
      <c r="C1071" s="4"/>
      <c r="D1071" s="45"/>
      <c r="E1071" s="45"/>
      <c r="F1071" s="334"/>
    </row>
    <row r="1072" spans="1:6" x14ac:dyDescent="0.25">
      <c r="A1072" s="2"/>
      <c r="B1072" s="3"/>
      <c r="C1072" s="4"/>
      <c r="D1072" s="45"/>
      <c r="E1072" s="45"/>
      <c r="F1072" s="334"/>
    </row>
    <row r="1073" spans="1:6" x14ac:dyDescent="0.25">
      <c r="A1073" s="2"/>
      <c r="B1073" s="3"/>
      <c r="C1073" s="4"/>
      <c r="D1073" s="45"/>
      <c r="E1073" s="45"/>
      <c r="F1073" s="334"/>
    </row>
    <row r="1074" spans="1:6" x14ac:dyDescent="0.25">
      <c r="A1074" s="2"/>
      <c r="B1074" s="3"/>
      <c r="C1074" s="4"/>
      <c r="D1074" s="45"/>
      <c r="E1074" s="45"/>
      <c r="F1074" s="334"/>
    </row>
    <row r="1075" spans="1:6" x14ac:dyDescent="0.25">
      <c r="A1075" s="2"/>
      <c r="B1075" s="3"/>
      <c r="C1075" s="4"/>
      <c r="D1075" s="45"/>
      <c r="E1075" s="45"/>
      <c r="F1075" s="334"/>
    </row>
    <row r="1076" spans="1:6" x14ac:dyDescent="0.25">
      <c r="A1076" s="2"/>
      <c r="B1076" s="3"/>
      <c r="C1076" s="4"/>
      <c r="D1076" s="45"/>
      <c r="E1076" s="45"/>
      <c r="F1076" s="334"/>
    </row>
    <row r="1077" spans="1:6" x14ac:dyDescent="0.25">
      <c r="A1077" s="2"/>
      <c r="B1077" s="3"/>
      <c r="C1077" s="4"/>
      <c r="D1077" s="45"/>
      <c r="E1077" s="45"/>
      <c r="F1077" s="334"/>
    </row>
    <row r="1078" spans="1:6" x14ac:dyDescent="0.25">
      <c r="A1078" s="2"/>
      <c r="B1078" s="3"/>
      <c r="C1078" s="4"/>
      <c r="D1078" s="45"/>
      <c r="E1078" s="45"/>
      <c r="F1078" s="334"/>
    </row>
    <row r="1079" spans="1:6" x14ac:dyDescent="0.25">
      <c r="A1079" s="2"/>
      <c r="B1079" s="3"/>
      <c r="C1079" s="4"/>
      <c r="D1079" s="45"/>
      <c r="E1079" s="45"/>
      <c r="F1079" s="334"/>
    </row>
    <row r="1080" spans="1:6" x14ac:dyDescent="0.25">
      <c r="A1080" s="2"/>
      <c r="B1080" s="3"/>
      <c r="C1080" s="4"/>
      <c r="D1080" s="45"/>
      <c r="E1080" s="45"/>
      <c r="F1080" s="334"/>
    </row>
    <row r="1081" spans="1:6" x14ac:dyDescent="0.25">
      <c r="A1081" s="2"/>
      <c r="B1081" s="3"/>
      <c r="C1081" s="4"/>
      <c r="D1081" s="45"/>
      <c r="E1081" s="45"/>
      <c r="F1081" s="334"/>
    </row>
    <row r="1082" spans="1:6" x14ac:dyDescent="0.25">
      <c r="A1082" s="2"/>
      <c r="B1082" s="3"/>
      <c r="C1082" s="4"/>
      <c r="D1082" s="45"/>
      <c r="E1082" s="45"/>
      <c r="F1082" s="334"/>
    </row>
    <row r="1083" spans="1:6" x14ac:dyDescent="0.25">
      <c r="A1083" s="2"/>
      <c r="B1083" s="3"/>
      <c r="C1083" s="4"/>
      <c r="D1083" s="45"/>
      <c r="E1083" s="45"/>
      <c r="F1083" s="334"/>
    </row>
    <row r="1084" spans="1:6" x14ac:dyDescent="0.25">
      <c r="A1084" s="2"/>
      <c r="B1084" s="3"/>
      <c r="C1084" s="4"/>
      <c r="D1084" s="45"/>
      <c r="E1084" s="45"/>
      <c r="F1084" s="334"/>
    </row>
    <row r="1085" spans="1:6" x14ac:dyDescent="0.25">
      <c r="A1085" s="2"/>
      <c r="B1085" s="3"/>
      <c r="C1085" s="4"/>
      <c r="D1085" s="45"/>
      <c r="E1085" s="45"/>
      <c r="F1085" s="334"/>
    </row>
    <row r="1086" spans="1:6" x14ac:dyDescent="0.25">
      <c r="A1086" s="2"/>
      <c r="B1086" s="3"/>
      <c r="C1086" s="4"/>
      <c r="D1086" s="45"/>
      <c r="E1086" s="45"/>
      <c r="F1086" s="334"/>
    </row>
    <row r="1087" spans="1:6" x14ac:dyDescent="0.25">
      <c r="A1087" s="2"/>
      <c r="B1087" s="3"/>
      <c r="C1087" s="4"/>
      <c r="D1087" s="45"/>
      <c r="E1087" s="45"/>
      <c r="F1087" s="334"/>
    </row>
    <row r="1088" spans="1:6" x14ac:dyDescent="0.25">
      <c r="A1088" s="2"/>
      <c r="B1088" s="3"/>
      <c r="C1088" s="4"/>
      <c r="D1088" s="45"/>
      <c r="E1088" s="45"/>
      <c r="F1088" s="334"/>
    </row>
    <row r="1089" spans="1:6" x14ac:dyDescent="0.25">
      <c r="A1089" s="2"/>
      <c r="B1089" s="3"/>
      <c r="C1089" s="4"/>
      <c r="D1089" s="45"/>
      <c r="E1089" s="45"/>
      <c r="F1089" s="334"/>
    </row>
    <row r="1090" spans="1:6" x14ac:dyDescent="0.25">
      <c r="A1090" s="2"/>
      <c r="B1090" s="3"/>
      <c r="C1090" s="4"/>
      <c r="D1090" s="45"/>
      <c r="E1090" s="45"/>
      <c r="F1090" s="334"/>
    </row>
    <row r="1091" spans="1:6" x14ac:dyDescent="0.25">
      <c r="A1091" s="2"/>
      <c r="B1091" s="3"/>
      <c r="C1091" s="4"/>
      <c r="D1091" s="45"/>
      <c r="E1091" s="45"/>
      <c r="F1091" s="334"/>
    </row>
    <row r="1092" spans="1:6" x14ac:dyDescent="0.25">
      <c r="A1092" s="2"/>
      <c r="B1092" s="3"/>
      <c r="C1092" s="4"/>
      <c r="D1092" s="45"/>
      <c r="E1092" s="45"/>
      <c r="F1092" s="334"/>
    </row>
    <row r="1093" spans="1:6" x14ac:dyDescent="0.25">
      <c r="A1093" s="2"/>
      <c r="B1093" s="3"/>
      <c r="C1093" s="4"/>
      <c r="D1093" s="45"/>
      <c r="E1093" s="45"/>
      <c r="F1093" s="334"/>
    </row>
    <row r="1094" spans="1:6" x14ac:dyDescent="0.25">
      <c r="A1094" s="2"/>
      <c r="B1094" s="3"/>
      <c r="C1094" s="4"/>
      <c r="D1094" s="45"/>
      <c r="E1094" s="45"/>
      <c r="F1094" s="334"/>
    </row>
    <row r="1095" spans="1:6" x14ac:dyDescent="0.25">
      <c r="A1095" s="2"/>
      <c r="B1095" s="3"/>
      <c r="C1095" s="4"/>
      <c r="D1095" s="45"/>
      <c r="E1095" s="45"/>
      <c r="F1095" s="334"/>
    </row>
    <row r="1096" spans="1:6" x14ac:dyDescent="0.25">
      <c r="A1096" s="2"/>
      <c r="B1096" s="3"/>
      <c r="C1096" s="4"/>
      <c r="D1096" s="45"/>
      <c r="E1096" s="45"/>
      <c r="F1096" s="334"/>
    </row>
    <row r="1097" spans="1:6" x14ac:dyDescent="0.25">
      <c r="A1097" s="2"/>
      <c r="B1097" s="3"/>
      <c r="C1097" s="4"/>
      <c r="D1097" s="45"/>
      <c r="E1097" s="45"/>
      <c r="F1097" s="334"/>
    </row>
    <row r="1098" spans="1:6" x14ac:dyDescent="0.25">
      <c r="A1098" s="2"/>
      <c r="B1098" s="3"/>
      <c r="C1098" s="4"/>
      <c r="D1098" s="45"/>
      <c r="E1098" s="45"/>
      <c r="F1098" s="334"/>
    </row>
    <row r="1099" spans="1:6" x14ac:dyDescent="0.25">
      <c r="A1099" s="2"/>
      <c r="B1099" s="3"/>
      <c r="C1099" s="4"/>
      <c r="D1099" s="45"/>
      <c r="E1099" s="45"/>
      <c r="F1099" s="334"/>
    </row>
    <row r="1100" spans="1:6" x14ac:dyDescent="0.25">
      <c r="A1100" s="2"/>
      <c r="B1100" s="3"/>
      <c r="C1100" s="4"/>
      <c r="D1100" s="45"/>
      <c r="E1100" s="45"/>
      <c r="F1100" s="334"/>
    </row>
    <row r="1101" spans="1:6" x14ac:dyDescent="0.25">
      <c r="A1101" s="2"/>
      <c r="B1101" s="3"/>
      <c r="C1101" s="4"/>
      <c r="D1101" s="45"/>
      <c r="E1101" s="45"/>
      <c r="F1101" s="334"/>
    </row>
    <row r="1102" spans="1:6" x14ac:dyDescent="0.25">
      <c r="A1102" s="2"/>
      <c r="B1102" s="3"/>
      <c r="C1102" s="4"/>
      <c r="D1102" s="45"/>
      <c r="E1102" s="45"/>
      <c r="F1102" s="334"/>
    </row>
    <row r="1103" spans="1:6" x14ac:dyDescent="0.25">
      <c r="A1103" s="2"/>
      <c r="B1103" s="3"/>
      <c r="C1103" s="4"/>
      <c r="D1103" s="45"/>
      <c r="E1103" s="45"/>
      <c r="F1103" s="334"/>
    </row>
    <row r="1104" spans="1:6" x14ac:dyDescent="0.25">
      <c r="A1104" s="2"/>
      <c r="B1104" s="3"/>
      <c r="C1104" s="4"/>
      <c r="D1104" s="45"/>
      <c r="E1104" s="45"/>
      <c r="F1104" s="334"/>
    </row>
    <row r="1105" spans="1:6" x14ac:dyDescent="0.25">
      <c r="A1105" s="2"/>
      <c r="B1105" s="3"/>
      <c r="C1105" s="4"/>
      <c r="D1105" s="45"/>
      <c r="E1105" s="45"/>
      <c r="F1105" s="334"/>
    </row>
    <row r="1106" spans="1:6" x14ac:dyDescent="0.25">
      <c r="A1106" s="2"/>
      <c r="B1106" s="3"/>
      <c r="C1106" s="4"/>
      <c r="D1106" s="45"/>
      <c r="E1106" s="45"/>
      <c r="F1106" s="334"/>
    </row>
    <row r="1107" spans="1:6" x14ac:dyDescent="0.25">
      <c r="A1107" s="2"/>
      <c r="B1107" s="3"/>
      <c r="C1107" s="4"/>
      <c r="D1107" s="45"/>
      <c r="E1107" s="45"/>
      <c r="F1107" s="334"/>
    </row>
    <row r="1108" spans="1:6" x14ac:dyDescent="0.25">
      <c r="A1108" s="2"/>
      <c r="B1108" s="3"/>
      <c r="C1108" s="4"/>
      <c r="D1108" s="45"/>
      <c r="E1108" s="45"/>
      <c r="F1108" s="334"/>
    </row>
    <row r="1109" spans="1:6" x14ac:dyDescent="0.25">
      <c r="A1109" s="2"/>
      <c r="B1109" s="3"/>
      <c r="C1109" s="4"/>
      <c r="D1109" s="45"/>
      <c r="E1109" s="45"/>
      <c r="F1109" s="334"/>
    </row>
    <row r="1110" spans="1:6" x14ac:dyDescent="0.25">
      <c r="A1110" s="2"/>
      <c r="B1110" s="3"/>
      <c r="C1110" s="4"/>
      <c r="D1110" s="45"/>
      <c r="E1110" s="45"/>
      <c r="F1110" s="334"/>
    </row>
    <row r="1111" spans="1:6" x14ac:dyDescent="0.25">
      <c r="A1111" s="2"/>
      <c r="B1111" s="3"/>
      <c r="C1111" s="4"/>
      <c r="D1111" s="45"/>
      <c r="E1111" s="45"/>
      <c r="F1111" s="334"/>
    </row>
    <row r="1112" spans="1:6" x14ac:dyDescent="0.25">
      <c r="A1112" s="2"/>
      <c r="B1112" s="3"/>
      <c r="C1112" s="4"/>
      <c r="D1112" s="45"/>
      <c r="E1112" s="45"/>
      <c r="F1112" s="334"/>
    </row>
    <row r="1113" spans="1:6" x14ac:dyDescent="0.25">
      <c r="A1113" s="2"/>
      <c r="B1113" s="3"/>
      <c r="C1113" s="4"/>
      <c r="D1113" s="45"/>
      <c r="E1113" s="45"/>
      <c r="F1113" s="334"/>
    </row>
    <row r="1114" spans="1:6" x14ac:dyDescent="0.25">
      <c r="A1114" s="2"/>
      <c r="B1114" s="3"/>
      <c r="C1114" s="4"/>
      <c r="D1114" s="45"/>
      <c r="E1114" s="45"/>
      <c r="F1114" s="334"/>
    </row>
    <row r="1115" spans="1:6" x14ac:dyDescent="0.25">
      <c r="A1115" s="2"/>
      <c r="B1115" s="3"/>
      <c r="C1115" s="4"/>
      <c r="D1115" s="45"/>
      <c r="E1115" s="45"/>
      <c r="F1115" s="334"/>
    </row>
    <row r="1116" spans="1:6" x14ac:dyDescent="0.25">
      <c r="A1116" s="2"/>
      <c r="B1116" s="3"/>
      <c r="C1116" s="4"/>
      <c r="D1116" s="45"/>
      <c r="E1116" s="45"/>
      <c r="F1116" s="334"/>
    </row>
    <row r="1117" spans="1:6" x14ac:dyDescent="0.25">
      <c r="A1117" s="2"/>
      <c r="B1117" s="3"/>
      <c r="C1117" s="4"/>
      <c r="D1117" s="45"/>
      <c r="E1117" s="45"/>
      <c r="F1117" s="334"/>
    </row>
    <row r="1118" spans="1:6" x14ac:dyDescent="0.25">
      <c r="A1118" s="2"/>
      <c r="B1118" s="3"/>
      <c r="C1118" s="4"/>
      <c r="D1118" s="45"/>
      <c r="E1118" s="45"/>
      <c r="F1118" s="334"/>
    </row>
    <row r="1119" spans="1:6" x14ac:dyDescent="0.25">
      <c r="A1119" s="2"/>
      <c r="B1119" s="3"/>
      <c r="C1119" s="4"/>
      <c r="D1119" s="45"/>
      <c r="E1119" s="45"/>
      <c r="F1119" s="334"/>
    </row>
    <row r="1120" spans="1:6" x14ac:dyDescent="0.25">
      <c r="A1120" s="2"/>
      <c r="B1120" s="3"/>
      <c r="C1120" s="4"/>
      <c r="D1120" s="45"/>
      <c r="E1120" s="45"/>
      <c r="F1120" s="334"/>
    </row>
    <row r="1121" spans="1:6" x14ac:dyDescent="0.25">
      <c r="A1121" s="2"/>
      <c r="B1121" s="3"/>
      <c r="C1121" s="4"/>
      <c r="D1121" s="45"/>
      <c r="E1121" s="45"/>
      <c r="F1121" s="334"/>
    </row>
    <row r="1122" spans="1:6" x14ac:dyDescent="0.25">
      <c r="A1122" s="2"/>
      <c r="B1122" s="3"/>
      <c r="C1122" s="4"/>
      <c r="D1122" s="45"/>
      <c r="E1122" s="45"/>
      <c r="F1122" s="334"/>
    </row>
    <row r="1123" spans="1:6" x14ac:dyDescent="0.25">
      <c r="A1123" s="2"/>
      <c r="B1123" s="3"/>
      <c r="C1123" s="4"/>
      <c r="D1123" s="45"/>
      <c r="E1123" s="45"/>
      <c r="F1123" s="334"/>
    </row>
    <row r="1124" spans="1:6" x14ac:dyDescent="0.25">
      <c r="A1124" s="2"/>
      <c r="B1124" s="3"/>
      <c r="C1124" s="4"/>
      <c r="D1124" s="45"/>
      <c r="E1124" s="45"/>
      <c r="F1124" s="334"/>
    </row>
    <row r="1125" spans="1:6" x14ac:dyDescent="0.25">
      <c r="A1125" s="2"/>
      <c r="B1125" s="3"/>
      <c r="C1125" s="4"/>
      <c r="D1125" s="45"/>
      <c r="E1125" s="45"/>
      <c r="F1125" s="334"/>
    </row>
    <row r="1126" spans="1:6" x14ac:dyDescent="0.25">
      <c r="A1126" s="2"/>
      <c r="B1126" s="3"/>
      <c r="C1126" s="4"/>
      <c r="D1126" s="45"/>
      <c r="E1126" s="45"/>
      <c r="F1126" s="334"/>
    </row>
    <row r="1127" spans="1:6" x14ac:dyDescent="0.25">
      <c r="A1127" s="2"/>
      <c r="B1127" s="3"/>
      <c r="C1127" s="4"/>
      <c r="D1127" s="45"/>
      <c r="E1127" s="45"/>
      <c r="F1127" s="334"/>
    </row>
    <row r="1128" spans="1:6" x14ac:dyDescent="0.25">
      <c r="A1128" s="2"/>
      <c r="B1128" s="3"/>
      <c r="C1128" s="4"/>
      <c r="D1128" s="45"/>
      <c r="E1128" s="45"/>
      <c r="F1128" s="334"/>
    </row>
    <row r="1129" spans="1:6" x14ac:dyDescent="0.25">
      <c r="A1129" s="2"/>
      <c r="B1129" s="3"/>
      <c r="C1129" s="4"/>
      <c r="D1129" s="45"/>
      <c r="E1129" s="45"/>
      <c r="F1129" s="334"/>
    </row>
    <row r="1130" spans="1:6" x14ac:dyDescent="0.25">
      <c r="A1130" s="2"/>
      <c r="B1130" s="3"/>
      <c r="C1130" s="4"/>
      <c r="D1130" s="45"/>
      <c r="E1130" s="45"/>
      <c r="F1130" s="334"/>
    </row>
    <row r="1131" spans="1:6" x14ac:dyDescent="0.25">
      <c r="A1131" s="2"/>
      <c r="B1131" s="3"/>
      <c r="C1131" s="4"/>
      <c r="D1131" s="45"/>
      <c r="E1131" s="45"/>
      <c r="F1131" s="334"/>
    </row>
    <row r="1132" spans="1:6" x14ac:dyDescent="0.25">
      <c r="A1132" s="2"/>
      <c r="B1132" s="3"/>
      <c r="C1132" s="4"/>
      <c r="D1132" s="45"/>
      <c r="E1132" s="45"/>
      <c r="F1132" s="334"/>
    </row>
    <row r="1133" spans="1:6" x14ac:dyDescent="0.25">
      <c r="A1133" s="2"/>
      <c r="B1133" s="3"/>
      <c r="C1133" s="4"/>
      <c r="D1133" s="45"/>
      <c r="E1133" s="45"/>
      <c r="F1133" s="334"/>
    </row>
    <row r="1134" spans="1:6" x14ac:dyDescent="0.25">
      <c r="A1134" s="2"/>
      <c r="B1134" s="3"/>
      <c r="C1134" s="4"/>
      <c r="D1134" s="45"/>
      <c r="E1134" s="45"/>
      <c r="F1134" s="334"/>
    </row>
    <row r="1135" spans="1:6" x14ac:dyDescent="0.25">
      <c r="A1135" s="2"/>
      <c r="B1135" s="3"/>
      <c r="C1135" s="4"/>
      <c r="D1135" s="45"/>
      <c r="E1135" s="45"/>
      <c r="F1135" s="334"/>
    </row>
    <row r="1136" spans="1:6" x14ac:dyDescent="0.25">
      <c r="A1136" s="2"/>
      <c r="B1136" s="3"/>
      <c r="C1136" s="4"/>
      <c r="D1136" s="45"/>
      <c r="E1136" s="45"/>
      <c r="F1136" s="334"/>
    </row>
    <row r="1137" spans="1:6" x14ac:dyDescent="0.25">
      <c r="A1137" s="2"/>
      <c r="B1137" s="3"/>
      <c r="C1137" s="4"/>
      <c r="D1137" s="45"/>
      <c r="E1137" s="45"/>
      <c r="F1137" s="334"/>
    </row>
    <row r="1138" spans="1:6" x14ac:dyDescent="0.25">
      <c r="A1138" s="2"/>
      <c r="B1138" s="3"/>
      <c r="C1138" s="4"/>
      <c r="D1138" s="45"/>
      <c r="E1138" s="45"/>
      <c r="F1138" s="334"/>
    </row>
    <row r="1139" spans="1:6" x14ac:dyDescent="0.25">
      <c r="A1139" s="2"/>
      <c r="B1139" s="3"/>
      <c r="C1139" s="4"/>
      <c r="D1139" s="45"/>
      <c r="E1139" s="45"/>
      <c r="F1139" s="334"/>
    </row>
    <row r="1140" spans="1:6" x14ac:dyDescent="0.25">
      <c r="A1140" s="2"/>
      <c r="B1140" s="3"/>
      <c r="C1140" s="4"/>
      <c r="D1140" s="45"/>
      <c r="E1140" s="45"/>
      <c r="F1140" s="334"/>
    </row>
    <row r="1141" spans="1:6" x14ac:dyDescent="0.25">
      <c r="A1141" s="2"/>
      <c r="B1141" s="3"/>
      <c r="C1141" s="4"/>
      <c r="D1141" s="45"/>
      <c r="E1141" s="45"/>
      <c r="F1141" s="334"/>
    </row>
    <row r="1142" spans="1:6" x14ac:dyDescent="0.25">
      <c r="A1142" s="2"/>
      <c r="B1142" s="3"/>
      <c r="C1142" s="4"/>
      <c r="D1142" s="45"/>
      <c r="E1142" s="45"/>
      <c r="F1142" s="334"/>
    </row>
    <row r="1143" spans="1:6" x14ac:dyDescent="0.25">
      <c r="A1143" s="2"/>
      <c r="B1143" s="3"/>
      <c r="C1143" s="4"/>
      <c r="D1143" s="45"/>
      <c r="E1143" s="45"/>
      <c r="F1143" s="334"/>
    </row>
    <row r="1144" spans="1:6" x14ac:dyDescent="0.25">
      <c r="A1144" s="2"/>
      <c r="B1144" s="3"/>
      <c r="C1144" s="4"/>
      <c r="D1144" s="45"/>
      <c r="E1144" s="45"/>
      <c r="F1144" s="334"/>
    </row>
    <row r="1145" spans="1:6" x14ac:dyDescent="0.25">
      <c r="A1145" s="2"/>
      <c r="B1145" s="3"/>
      <c r="C1145" s="4"/>
      <c r="D1145" s="45"/>
      <c r="E1145" s="45"/>
      <c r="F1145" s="334"/>
    </row>
    <row r="1146" spans="1:6" x14ac:dyDescent="0.25">
      <c r="A1146" s="2"/>
      <c r="B1146" s="3"/>
      <c r="C1146" s="4"/>
      <c r="D1146" s="45"/>
      <c r="E1146" s="45"/>
      <c r="F1146" s="334"/>
    </row>
    <row r="1147" spans="1:6" x14ac:dyDescent="0.25">
      <c r="A1147" s="2"/>
      <c r="B1147" s="3"/>
      <c r="C1147" s="4"/>
      <c r="D1147" s="45"/>
      <c r="E1147" s="45"/>
      <c r="F1147" s="334"/>
    </row>
    <row r="1148" spans="1:6" x14ac:dyDescent="0.25">
      <c r="A1148" s="2"/>
      <c r="B1148" s="3"/>
      <c r="C1148" s="4"/>
      <c r="D1148" s="45"/>
      <c r="E1148" s="45"/>
      <c r="F1148" s="334"/>
    </row>
    <row r="1149" spans="1:6" x14ac:dyDescent="0.25">
      <c r="A1149" s="2"/>
      <c r="B1149" s="3"/>
      <c r="C1149" s="4"/>
      <c r="D1149" s="45"/>
      <c r="E1149" s="45"/>
      <c r="F1149" s="334"/>
    </row>
    <row r="1150" spans="1:6" x14ac:dyDescent="0.25">
      <c r="A1150" s="2"/>
      <c r="B1150" s="3"/>
      <c r="C1150" s="4"/>
      <c r="D1150" s="45"/>
      <c r="E1150" s="45"/>
      <c r="F1150" s="334"/>
    </row>
    <row r="1151" spans="1:6" x14ac:dyDescent="0.25">
      <c r="A1151" s="2"/>
      <c r="B1151" s="3"/>
      <c r="C1151" s="4"/>
      <c r="D1151" s="45"/>
      <c r="E1151" s="45"/>
      <c r="F1151" s="334"/>
    </row>
    <row r="1152" spans="1:6" x14ac:dyDescent="0.25">
      <c r="A1152" s="2"/>
      <c r="B1152" s="3"/>
      <c r="C1152" s="4"/>
      <c r="D1152" s="45"/>
      <c r="E1152" s="45"/>
      <c r="F1152" s="334"/>
    </row>
    <row r="1153" spans="1:6" x14ac:dyDescent="0.25">
      <c r="A1153" s="2"/>
      <c r="B1153" s="3"/>
      <c r="C1153" s="4"/>
      <c r="D1153" s="45"/>
      <c r="E1153" s="45"/>
      <c r="F1153" s="334"/>
    </row>
    <row r="1154" spans="1:6" x14ac:dyDescent="0.25">
      <c r="A1154" s="2"/>
      <c r="B1154" s="3"/>
      <c r="C1154" s="4"/>
      <c r="D1154" s="45"/>
      <c r="E1154" s="45"/>
      <c r="F1154" s="334"/>
    </row>
    <row r="1155" spans="1:6" x14ac:dyDescent="0.25">
      <c r="A1155" s="2"/>
      <c r="B1155" s="3"/>
      <c r="C1155" s="4"/>
      <c r="D1155" s="45"/>
      <c r="E1155" s="45"/>
      <c r="F1155" s="334"/>
    </row>
    <row r="1156" spans="1:6" x14ac:dyDescent="0.25">
      <c r="A1156" s="2"/>
      <c r="B1156" s="3"/>
      <c r="C1156" s="4"/>
      <c r="D1156" s="45"/>
      <c r="E1156" s="45"/>
      <c r="F1156" s="334"/>
    </row>
    <row r="1157" spans="1:6" x14ac:dyDescent="0.25">
      <c r="A1157" s="2"/>
      <c r="B1157" s="3"/>
      <c r="C1157" s="4"/>
      <c r="D1157" s="45"/>
      <c r="E1157" s="45"/>
      <c r="F1157" s="334"/>
    </row>
    <row r="1158" spans="1:6" x14ac:dyDescent="0.25">
      <c r="A1158" s="2"/>
      <c r="B1158" s="3"/>
      <c r="C1158" s="4"/>
      <c r="D1158" s="45"/>
      <c r="E1158" s="45"/>
      <c r="F1158" s="334"/>
    </row>
    <row r="1159" spans="1:6" x14ac:dyDescent="0.25">
      <c r="A1159" s="2"/>
      <c r="B1159" s="3"/>
      <c r="C1159" s="4"/>
      <c r="D1159" s="45"/>
      <c r="E1159" s="45"/>
      <c r="F1159" s="334"/>
    </row>
    <row r="1160" spans="1:6" x14ac:dyDescent="0.25">
      <c r="A1160" s="2"/>
      <c r="B1160" s="3"/>
      <c r="C1160" s="4"/>
      <c r="D1160" s="45"/>
      <c r="E1160" s="45"/>
      <c r="F1160" s="334"/>
    </row>
    <row r="1161" spans="1:6" x14ac:dyDescent="0.25">
      <c r="A1161" s="2"/>
      <c r="B1161" s="3"/>
      <c r="C1161" s="4"/>
      <c r="D1161" s="45"/>
      <c r="E1161" s="45"/>
      <c r="F1161" s="334"/>
    </row>
    <row r="1162" spans="1:6" x14ac:dyDescent="0.25">
      <c r="A1162" s="2"/>
      <c r="B1162" s="3"/>
      <c r="C1162" s="4"/>
      <c r="D1162" s="45"/>
      <c r="E1162" s="45"/>
      <c r="F1162" s="334"/>
    </row>
    <row r="1163" spans="1:6" x14ac:dyDescent="0.25">
      <c r="A1163" s="2"/>
      <c r="B1163" s="3"/>
      <c r="C1163" s="4"/>
      <c r="D1163" s="45"/>
      <c r="E1163" s="45"/>
      <c r="F1163" s="334"/>
    </row>
    <row r="1164" spans="1:6" x14ac:dyDescent="0.25">
      <c r="A1164" s="2"/>
      <c r="B1164" s="3"/>
      <c r="C1164" s="4"/>
      <c r="D1164" s="45"/>
      <c r="E1164" s="45"/>
      <c r="F1164" s="334"/>
    </row>
    <row r="1165" spans="1:6" x14ac:dyDescent="0.25">
      <c r="A1165" s="2"/>
      <c r="B1165" s="3"/>
      <c r="C1165" s="4"/>
      <c r="D1165" s="45"/>
      <c r="E1165" s="45"/>
      <c r="F1165" s="334"/>
    </row>
    <row r="1166" spans="1:6" x14ac:dyDescent="0.25">
      <c r="A1166" s="2"/>
      <c r="B1166" s="3"/>
      <c r="C1166" s="4"/>
      <c r="D1166" s="45"/>
      <c r="E1166" s="45"/>
      <c r="F1166" s="334"/>
    </row>
    <row r="1167" spans="1:6" x14ac:dyDescent="0.25">
      <c r="A1167" s="2"/>
      <c r="B1167" s="3"/>
      <c r="C1167" s="4"/>
      <c r="D1167" s="45"/>
      <c r="E1167" s="45"/>
      <c r="F1167" s="334"/>
    </row>
    <row r="1168" spans="1:6" x14ac:dyDescent="0.25">
      <c r="A1168" s="2"/>
      <c r="B1168" s="3"/>
      <c r="C1168" s="4"/>
      <c r="D1168" s="45"/>
      <c r="E1168" s="45"/>
      <c r="F1168" s="334"/>
    </row>
    <row r="1169" spans="1:6" x14ac:dyDescent="0.25">
      <c r="A1169" s="2"/>
      <c r="B1169" s="3"/>
      <c r="C1169" s="4"/>
      <c r="D1169" s="45"/>
      <c r="E1169" s="45"/>
      <c r="F1169" s="334"/>
    </row>
    <row r="1170" spans="1:6" x14ac:dyDescent="0.25">
      <c r="A1170" s="2"/>
      <c r="B1170" s="3"/>
      <c r="C1170" s="4"/>
      <c r="D1170" s="45"/>
      <c r="E1170" s="45"/>
      <c r="F1170" s="334"/>
    </row>
    <row r="1171" spans="1:6" x14ac:dyDescent="0.25">
      <c r="A1171" s="2"/>
      <c r="B1171" s="3"/>
      <c r="C1171" s="4"/>
      <c r="D1171" s="45"/>
      <c r="E1171" s="45"/>
      <c r="F1171" s="334"/>
    </row>
    <row r="1172" spans="1:6" x14ac:dyDescent="0.25">
      <c r="A1172" s="2"/>
      <c r="B1172" s="3"/>
      <c r="C1172" s="4"/>
      <c r="D1172" s="45"/>
      <c r="E1172" s="45"/>
      <c r="F1172" s="334"/>
    </row>
    <row r="1173" spans="1:6" x14ac:dyDescent="0.25">
      <c r="A1173" s="2"/>
      <c r="B1173" s="3"/>
      <c r="C1173" s="4"/>
      <c r="D1173" s="45"/>
      <c r="E1173" s="45"/>
      <c r="F1173" s="334"/>
    </row>
    <row r="1174" spans="1:6" x14ac:dyDescent="0.25">
      <c r="A1174" s="2"/>
      <c r="B1174" s="3"/>
      <c r="C1174" s="4"/>
      <c r="D1174" s="45"/>
      <c r="E1174" s="45"/>
      <c r="F1174" s="334"/>
    </row>
    <row r="1175" spans="1:6" x14ac:dyDescent="0.25">
      <c r="A1175" s="2"/>
      <c r="B1175" s="3"/>
      <c r="C1175" s="4"/>
      <c r="D1175" s="45"/>
      <c r="E1175" s="45"/>
      <c r="F1175" s="334"/>
    </row>
    <row r="1176" spans="1:6" x14ac:dyDescent="0.25">
      <c r="A1176" s="2"/>
      <c r="B1176" s="3"/>
      <c r="C1176" s="4"/>
      <c r="D1176" s="45"/>
      <c r="E1176" s="45"/>
      <c r="F1176" s="334"/>
    </row>
    <row r="1177" spans="1:6" x14ac:dyDescent="0.25">
      <c r="A1177" s="2"/>
      <c r="B1177" s="3"/>
      <c r="C1177" s="4"/>
      <c r="D1177" s="45"/>
      <c r="E1177" s="45"/>
      <c r="F1177" s="334"/>
    </row>
    <row r="1178" spans="1:6" x14ac:dyDescent="0.25">
      <c r="A1178" s="2"/>
      <c r="B1178" s="3"/>
      <c r="C1178" s="4"/>
      <c r="D1178" s="45"/>
      <c r="E1178" s="45"/>
      <c r="F1178" s="334"/>
    </row>
    <row r="1179" spans="1:6" x14ac:dyDescent="0.25">
      <c r="A1179" s="2"/>
      <c r="B1179" s="3"/>
      <c r="C1179" s="4"/>
      <c r="D1179" s="45"/>
      <c r="E1179" s="45"/>
      <c r="F1179" s="334"/>
    </row>
    <row r="1180" spans="1:6" x14ac:dyDescent="0.25">
      <c r="A1180" s="2"/>
      <c r="B1180" s="3"/>
      <c r="C1180" s="4"/>
      <c r="D1180" s="45"/>
      <c r="E1180" s="45"/>
      <c r="F1180" s="334"/>
    </row>
    <row r="1181" spans="1:6" x14ac:dyDescent="0.25">
      <c r="A1181" s="2"/>
      <c r="B1181" s="3"/>
      <c r="C1181" s="4"/>
      <c r="D1181" s="45"/>
      <c r="E1181" s="45"/>
      <c r="F1181" s="334"/>
    </row>
    <row r="1182" spans="1:6" x14ac:dyDescent="0.25">
      <c r="A1182" s="2"/>
      <c r="B1182" s="3"/>
      <c r="C1182" s="4"/>
      <c r="D1182" s="45"/>
      <c r="E1182" s="45"/>
      <c r="F1182" s="334"/>
    </row>
    <row r="1183" spans="1:6" x14ac:dyDescent="0.25">
      <c r="A1183" s="2"/>
      <c r="B1183" s="3"/>
      <c r="C1183" s="4"/>
      <c r="D1183" s="45"/>
      <c r="E1183" s="45"/>
      <c r="F1183" s="334"/>
    </row>
    <row r="1184" spans="1:6" x14ac:dyDescent="0.25">
      <c r="A1184" s="2"/>
      <c r="B1184" s="3"/>
      <c r="C1184" s="4"/>
      <c r="D1184" s="45"/>
      <c r="E1184" s="45"/>
      <c r="F1184" s="334"/>
    </row>
    <row r="1185" spans="1:6" x14ac:dyDescent="0.25">
      <c r="A1185" s="2"/>
      <c r="B1185" s="3"/>
      <c r="C1185" s="4"/>
      <c r="D1185" s="45"/>
      <c r="E1185" s="45"/>
      <c r="F1185" s="334"/>
    </row>
    <row r="1186" spans="1:6" x14ac:dyDescent="0.25">
      <c r="A1186" s="2"/>
      <c r="B1186" s="3"/>
      <c r="C1186" s="4"/>
      <c r="D1186" s="45"/>
      <c r="E1186" s="45"/>
      <c r="F1186" s="334"/>
    </row>
    <row r="1187" spans="1:6" x14ac:dyDescent="0.25">
      <c r="A1187" s="2"/>
      <c r="B1187" s="3"/>
      <c r="C1187" s="4"/>
      <c r="D1187" s="45"/>
      <c r="E1187" s="45"/>
      <c r="F1187" s="334"/>
    </row>
    <row r="1188" spans="1:6" x14ac:dyDescent="0.25">
      <c r="A1188" s="2"/>
      <c r="B1188" s="3"/>
      <c r="C1188" s="4"/>
      <c r="D1188" s="45"/>
      <c r="E1188" s="45"/>
      <c r="F1188" s="334"/>
    </row>
    <row r="1189" spans="1:6" x14ac:dyDescent="0.25">
      <c r="A1189" s="2"/>
      <c r="B1189" s="3"/>
      <c r="C1189" s="4"/>
      <c r="D1189" s="45"/>
      <c r="E1189" s="45"/>
      <c r="F1189" s="334"/>
    </row>
    <row r="1190" spans="1:6" x14ac:dyDescent="0.25">
      <c r="A1190" s="2"/>
      <c r="B1190" s="3"/>
      <c r="C1190" s="4"/>
      <c r="D1190" s="45"/>
      <c r="E1190" s="45"/>
      <c r="F1190" s="334"/>
    </row>
    <row r="1191" spans="1:6" x14ac:dyDescent="0.25">
      <c r="A1191" s="2"/>
      <c r="B1191" s="3"/>
      <c r="C1191" s="4"/>
      <c r="D1191" s="45"/>
      <c r="E1191" s="45"/>
      <c r="F1191" s="334"/>
    </row>
    <row r="1192" spans="1:6" x14ac:dyDescent="0.25">
      <c r="A1192" s="2"/>
      <c r="B1192" s="3"/>
      <c r="C1192" s="4"/>
      <c r="D1192" s="45"/>
      <c r="E1192" s="45"/>
      <c r="F1192" s="334"/>
    </row>
    <row r="1193" spans="1:6" x14ac:dyDescent="0.25">
      <c r="A1193" s="2"/>
      <c r="B1193" s="3"/>
      <c r="C1193" s="4"/>
      <c r="D1193" s="45"/>
      <c r="E1193" s="45"/>
      <c r="F1193" s="334"/>
    </row>
    <row r="1194" spans="1:6" x14ac:dyDescent="0.25">
      <c r="A1194" s="2"/>
      <c r="B1194" s="3"/>
      <c r="C1194" s="4"/>
      <c r="D1194" s="45"/>
      <c r="E1194" s="45"/>
      <c r="F1194" s="334"/>
    </row>
    <row r="1195" spans="1:6" x14ac:dyDescent="0.25">
      <c r="A1195" s="2"/>
      <c r="B1195" s="3"/>
      <c r="C1195" s="4"/>
      <c r="D1195" s="45"/>
      <c r="E1195" s="45"/>
      <c r="F1195" s="334"/>
    </row>
    <row r="1196" spans="1:6" x14ac:dyDescent="0.25">
      <c r="A1196" s="2"/>
      <c r="B1196" s="3"/>
      <c r="C1196" s="4"/>
      <c r="D1196" s="45"/>
      <c r="E1196" s="45"/>
      <c r="F1196" s="334"/>
    </row>
    <row r="1197" spans="1:6" x14ac:dyDescent="0.25">
      <c r="A1197" s="2"/>
      <c r="B1197" s="3"/>
      <c r="C1197" s="4"/>
      <c r="D1197" s="45"/>
      <c r="E1197" s="45"/>
      <c r="F1197" s="334"/>
    </row>
    <row r="1198" spans="1:6" x14ac:dyDescent="0.25">
      <c r="A1198" s="2"/>
      <c r="B1198" s="3"/>
      <c r="C1198" s="4"/>
      <c r="D1198" s="45"/>
      <c r="E1198" s="45"/>
      <c r="F1198" s="334"/>
    </row>
    <row r="1199" spans="1:6" x14ac:dyDescent="0.25">
      <c r="A1199" s="2"/>
      <c r="B1199" s="3"/>
      <c r="C1199" s="4"/>
      <c r="D1199" s="45"/>
      <c r="E1199" s="45"/>
      <c r="F1199" s="334"/>
    </row>
    <row r="1200" spans="1:6" x14ac:dyDescent="0.25">
      <c r="A1200" s="2"/>
      <c r="B1200" s="3"/>
      <c r="C1200" s="4"/>
      <c r="D1200" s="45"/>
      <c r="E1200" s="45"/>
      <c r="F1200" s="334"/>
    </row>
    <row r="1201" spans="1:6" x14ac:dyDescent="0.25">
      <c r="A1201" s="2"/>
      <c r="B1201" s="3"/>
      <c r="C1201" s="4"/>
      <c r="D1201" s="45"/>
      <c r="E1201" s="45"/>
      <c r="F1201" s="334"/>
    </row>
    <row r="1202" spans="1:6" x14ac:dyDescent="0.25">
      <c r="A1202" s="2"/>
      <c r="B1202" s="3"/>
      <c r="C1202" s="4"/>
      <c r="D1202" s="45"/>
      <c r="E1202" s="45"/>
      <c r="F1202" s="334"/>
    </row>
    <row r="1203" spans="1:6" x14ac:dyDescent="0.25">
      <c r="A1203" s="2"/>
      <c r="B1203" s="3"/>
      <c r="C1203" s="4"/>
      <c r="D1203" s="45"/>
      <c r="E1203" s="45"/>
      <c r="F1203" s="334"/>
    </row>
    <row r="1204" spans="1:6" x14ac:dyDescent="0.25">
      <c r="A1204" s="2"/>
      <c r="B1204" s="3"/>
      <c r="C1204" s="4"/>
      <c r="D1204" s="45"/>
      <c r="E1204" s="45"/>
      <c r="F1204" s="334"/>
    </row>
    <row r="1205" spans="1:6" x14ac:dyDescent="0.25">
      <c r="A1205" s="2"/>
      <c r="B1205" s="3"/>
      <c r="C1205" s="4"/>
      <c r="D1205" s="45"/>
      <c r="E1205" s="45"/>
      <c r="F1205" s="334"/>
    </row>
    <row r="1206" spans="1:6" x14ac:dyDescent="0.25">
      <c r="A1206" s="2"/>
      <c r="B1206" s="3"/>
      <c r="C1206" s="4"/>
      <c r="D1206" s="45"/>
      <c r="E1206" s="45"/>
      <c r="F1206" s="334"/>
    </row>
    <row r="1207" spans="1:6" x14ac:dyDescent="0.25">
      <c r="A1207" s="2"/>
      <c r="B1207" s="3"/>
      <c r="C1207" s="4"/>
      <c r="D1207" s="45"/>
      <c r="E1207" s="45"/>
      <c r="F1207" s="334"/>
    </row>
    <row r="1208" spans="1:6" x14ac:dyDescent="0.25">
      <c r="A1208" s="2"/>
      <c r="B1208" s="3"/>
      <c r="C1208" s="4"/>
      <c r="D1208" s="45"/>
      <c r="E1208" s="45"/>
      <c r="F1208" s="334"/>
    </row>
    <row r="1209" spans="1:6" x14ac:dyDescent="0.25">
      <c r="A1209" s="2"/>
      <c r="B1209" s="3"/>
      <c r="C1209" s="4"/>
      <c r="D1209" s="45"/>
      <c r="E1209" s="45"/>
      <c r="F1209" s="334"/>
    </row>
    <row r="1210" spans="1:6" x14ac:dyDescent="0.25">
      <c r="A1210" s="2"/>
      <c r="B1210" s="3"/>
      <c r="C1210" s="4"/>
      <c r="D1210" s="45"/>
      <c r="E1210" s="45"/>
      <c r="F1210" s="334"/>
    </row>
    <row r="1211" spans="1:6" x14ac:dyDescent="0.25">
      <c r="A1211" s="2"/>
      <c r="B1211" s="3"/>
      <c r="C1211" s="4"/>
      <c r="D1211" s="45"/>
      <c r="E1211" s="45"/>
      <c r="F1211" s="334"/>
    </row>
    <row r="1212" spans="1:6" x14ac:dyDescent="0.25">
      <c r="A1212" s="2"/>
      <c r="B1212" s="3"/>
      <c r="C1212" s="4"/>
      <c r="D1212" s="45"/>
      <c r="E1212" s="45"/>
      <c r="F1212" s="334"/>
    </row>
    <row r="1213" spans="1:6" x14ac:dyDescent="0.25">
      <c r="A1213" s="2"/>
      <c r="B1213" s="3"/>
      <c r="C1213" s="4"/>
      <c r="D1213" s="45"/>
      <c r="E1213" s="45"/>
      <c r="F1213" s="334"/>
    </row>
    <row r="1214" spans="1:6" x14ac:dyDescent="0.25">
      <c r="A1214" s="2"/>
      <c r="B1214" s="3"/>
      <c r="C1214" s="4"/>
      <c r="D1214" s="45"/>
      <c r="E1214" s="45"/>
      <c r="F1214" s="334"/>
    </row>
    <row r="1215" spans="1:6" x14ac:dyDescent="0.25">
      <c r="A1215" s="2"/>
      <c r="B1215" s="3"/>
      <c r="C1215" s="4"/>
      <c r="D1215" s="45"/>
      <c r="E1215" s="45"/>
      <c r="F1215" s="334"/>
    </row>
    <row r="1216" spans="1:6" x14ac:dyDescent="0.25">
      <c r="A1216" s="2"/>
      <c r="B1216" s="3"/>
      <c r="C1216" s="4"/>
      <c r="D1216" s="45"/>
      <c r="E1216" s="45"/>
      <c r="F1216" s="334"/>
    </row>
    <row r="1217" spans="1:6" x14ac:dyDescent="0.25">
      <c r="A1217" s="2"/>
      <c r="B1217" s="3"/>
      <c r="C1217" s="4"/>
      <c r="D1217" s="45"/>
      <c r="E1217" s="45"/>
      <c r="F1217" s="334"/>
    </row>
    <row r="1218" spans="1:6" x14ac:dyDescent="0.25">
      <c r="A1218" s="2"/>
      <c r="B1218" s="3"/>
      <c r="C1218" s="4"/>
      <c r="D1218" s="45"/>
      <c r="E1218" s="45"/>
      <c r="F1218" s="334"/>
    </row>
    <row r="1219" spans="1:6" x14ac:dyDescent="0.25">
      <c r="A1219" s="2"/>
      <c r="B1219" s="3"/>
      <c r="C1219" s="4"/>
      <c r="D1219" s="45"/>
      <c r="E1219" s="45"/>
      <c r="F1219" s="334"/>
    </row>
    <row r="1220" spans="1:6" x14ac:dyDescent="0.25">
      <c r="A1220" s="2"/>
      <c r="B1220" s="3"/>
      <c r="C1220" s="4"/>
      <c r="D1220" s="45"/>
      <c r="E1220" s="45"/>
      <c r="F1220" s="334"/>
    </row>
    <row r="1221" spans="1:6" x14ac:dyDescent="0.25">
      <c r="A1221" s="2"/>
      <c r="B1221" s="3"/>
      <c r="C1221" s="4"/>
      <c r="D1221" s="45"/>
      <c r="E1221" s="45"/>
      <c r="F1221" s="334"/>
    </row>
    <row r="1222" spans="1:6" x14ac:dyDescent="0.25">
      <c r="A1222" s="2"/>
      <c r="B1222" s="3"/>
      <c r="C1222" s="4"/>
      <c r="D1222" s="45"/>
      <c r="E1222" s="45"/>
      <c r="F1222" s="334"/>
    </row>
    <row r="1223" spans="1:6" x14ac:dyDescent="0.25">
      <c r="A1223" s="2"/>
      <c r="B1223" s="3"/>
      <c r="C1223" s="4"/>
      <c r="D1223" s="45"/>
      <c r="E1223" s="45"/>
      <c r="F1223" s="334"/>
    </row>
    <row r="1224" spans="1:6" x14ac:dyDescent="0.25">
      <c r="A1224" s="2"/>
      <c r="B1224" s="3"/>
      <c r="C1224" s="4"/>
      <c r="D1224" s="45"/>
      <c r="E1224" s="45"/>
      <c r="F1224" s="334"/>
    </row>
    <row r="1225" spans="1:6" x14ac:dyDescent="0.25">
      <c r="A1225" s="2"/>
      <c r="B1225" s="3"/>
      <c r="C1225" s="4"/>
      <c r="D1225" s="45"/>
      <c r="E1225" s="45"/>
      <c r="F1225" s="334"/>
    </row>
    <row r="1226" spans="1:6" x14ac:dyDescent="0.25">
      <c r="A1226" s="2"/>
      <c r="B1226" s="3"/>
      <c r="C1226" s="4"/>
      <c r="D1226" s="45"/>
      <c r="E1226" s="45"/>
      <c r="F1226" s="334"/>
    </row>
    <row r="1227" spans="1:6" x14ac:dyDescent="0.25">
      <c r="A1227" s="2"/>
      <c r="B1227" s="3"/>
      <c r="C1227" s="4"/>
      <c r="D1227" s="45"/>
      <c r="E1227" s="45"/>
      <c r="F1227" s="334"/>
    </row>
    <row r="1228" spans="1:6" x14ac:dyDescent="0.25">
      <c r="A1228" s="2"/>
      <c r="B1228" s="3"/>
      <c r="C1228" s="4"/>
      <c r="D1228" s="45"/>
      <c r="E1228" s="45"/>
      <c r="F1228" s="334"/>
    </row>
    <row r="1229" spans="1:6" x14ac:dyDescent="0.25">
      <c r="A1229" s="2"/>
      <c r="B1229" s="3"/>
      <c r="C1229" s="4"/>
      <c r="D1229" s="45"/>
      <c r="E1229" s="45"/>
      <c r="F1229" s="334"/>
    </row>
    <row r="1230" spans="1:6" x14ac:dyDescent="0.25">
      <c r="A1230" s="2"/>
      <c r="B1230" s="3"/>
      <c r="C1230" s="4"/>
      <c r="D1230" s="45"/>
      <c r="E1230" s="45"/>
      <c r="F1230" s="334"/>
    </row>
    <row r="1231" spans="1:6" x14ac:dyDescent="0.25">
      <c r="A1231" s="2"/>
      <c r="B1231" s="3"/>
      <c r="C1231" s="4"/>
      <c r="D1231" s="45"/>
      <c r="E1231" s="45"/>
      <c r="F1231" s="334"/>
    </row>
    <row r="1232" spans="1:6" x14ac:dyDescent="0.25">
      <c r="A1232" s="2"/>
      <c r="B1232" s="3"/>
      <c r="C1232" s="4"/>
      <c r="D1232" s="45"/>
      <c r="E1232" s="45"/>
      <c r="F1232" s="334"/>
    </row>
    <row r="1233" spans="1:6" x14ac:dyDescent="0.25">
      <c r="A1233" s="2"/>
      <c r="B1233" s="3"/>
      <c r="C1233" s="4"/>
      <c r="D1233" s="45"/>
      <c r="E1233" s="45"/>
      <c r="F1233" s="334"/>
    </row>
    <row r="1234" spans="1:6" x14ac:dyDescent="0.25">
      <c r="A1234" s="2"/>
      <c r="B1234" s="3"/>
      <c r="C1234" s="4"/>
      <c r="D1234" s="45"/>
      <c r="E1234" s="45"/>
      <c r="F1234" s="334"/>
    </row>
    <row r="1235" spans="1:6" x14ac:dyDescent="0.25">
      <c r="A1235" s="2"/>
      <c r="B1235" s="3"/>
      <c r="C1235" s="4"/>
      <c r="D1235" s="45"/>
      <c r="E1235" s="45"/>
      <c r="F1235" s="334"/>
    </row>
    <row r="1236" spans="1:6" x14ac:dyDescent="0.25">
      <c r="A1236" s="2"/>
      <c r="B1236" s="3"/>
      <c r="C1236" s="4"/>
      <c r="D1236" s="45"/>
      <c r="E1236" s="45"/>
      <c r="F1236" s="334"/>
    </row>
    <row r="1237" spans="1:6" x14ac:dyDescent="0.25">
      <c r="A1237" s="2"/>
      <c r="B1237" s="3"/>
      <c r="C1237" s="4"/>
      <c r="D1237" s="45"/>
      <c r="E1237" s="45"/>
      <c r="F1237" s="334"/>
    </row>
    <row r="1238" spans="1:6" x14ac:dyDescent="0.25">
      <c r="A1238" s="2"/>
      <c r="B1238" s="3"/>
      <c r="C1238" s="4"/>
      <c r="D1238" s="45"/>
      <c r="E1238" s="45"/>
      <c r="F1238" s="334"/>
    </row>
    <row r="1239" spans="1:6" x14ac:dyDescent="0.25">
      <c r="A1239" s="2"/>
      <c r="B1239" s="3"/>
      <c r="C1239" s="4"/>
      <c r="D1239" s="45"/>
      <c r="E1239" s="45"/>
      <c r="F1239" s="334"/>
    </row>
    <row r="1240" spans="1:6" x14ac:dyDescent="0.25">
      <c r="A1240" s="2"/>
      <c r="B1240" s="3"/>
      <c r="C1240" s="4"/>
      <c r="D1240" s="45"/>
      <c r="E1240" s="45"/>
      <c r="F1240" s="334"/>
    </row>
    <row r="1241" spans="1:6" x14ac:dyDescent="0.25">
      <c r="A1241" s="2"/>
      <c r="B1241" s="3"/>
      <c r="C1241" s="4"/>
      <c r="D1241" s="45"/>
      <c r="E1241" s="45"/>
      <c r="F1241" s="334"/>
    </row>
    <row r="1242" spans="1:6" x14ac:dyDescent="0.25">
      <c r="A1242" s="2"/>
      <c r="B1242" s="3"/>
      <c r="C1242" s="4"/>
      <c r="D1242" s="45"/>
      <c r="E1242" s="45"/>
      <c r="F1242" s="334"/>
    </row>
    <row r="1243" spans="1:6" x14ac:dyDescent="0.25">
      <c r="A1243" s="2"/>
      <c r="B1243" s="3"/>
      <c r="C1243" s="4"/>
      <c r="D1243" s="45"/>
      <c r="E1243" s="45"/>
      <c r="F1243" s="334"/>
    </row>
    <row r="1244" spans="1:6" x14ac:dyDescent="0.25">
      <c r="A1244" s="2"/>
      <c r="B1244" s="3"/>
      <c r="C1244" s="4"/>
      <c r="D1244" s="45"/>
      <c r="E1244" s="45"/>
      <c r="F1244" s="334"/>
    </row>
    <row r="1245" spans="1:6" x14ac:dyDescent="0.25">
      <c r="A1245" s="2"/>
      <c r="B1245" s="3"/>
      <c r="C1245" s="4"/>
      <c r="D1245" s="45"/>
      <c r="E1245" s="45"/>
      <c r="F1245" s="334"/>
    </row>
    <row r="1246" spans="1:6" x14ac:dyDescent="0.25">
      <c r="A1246" s="2"/>
      <c r="B1246" s="3"/>
      <c r="C1246" s="4"/>
      <c r="D1246" s="45"/>
      <c r="E1246" s="45"/>
      <c r="F1246" s="334"/>
    </row>
    <row r="1247" spans="1:6" x14ac:dyDescent="0.25">
      <c r="A1247" s="2"/>
      <c r="B1247" s="3"/>
      <c r="C1247" s="4"/>
      <c r="D1247" s="45"/>
      <c r="E1247" s="45"/>
      <c r="F1247" s="334"/>
    </row>
    <row r="1248" spans="1:6" x14ac:dyDescent="0.25">
      <c r="A1248" s="2"/>
      <c r="B1248" s="3"/>
      <c r="C1248" s="4"/>
      <c r="D1248" s="45"/>
      <c r="E1248" s="45"/>
      <c r="F1248" s="334"/>
    </row>
    <row r="1249" spans="1:6" x14ac:dyDescent="0.25">
      <c r="A1249" s="2"/>
      <c r="B1249" s="3"/>
      <c r="C1249" s="4"/>
      <c r="D1249" s="45"/>
      <c r="E1249" s="45"/>
      <c r="F1249" s="334"/>
    </row>
    <row r="1250" spans="1:6" x14ac:dyDescent="0.25">
      <c r="A1250" s="2"/>
      <c r="B1250" s="3"/>
      <c r="C1250" s="4"/>
      <c r="D1250" s="45"/>
      <c r="E1250" s="45"/>
      <c r="F1250" s="334"/>
    </row>
    <row r="1251" spans="1:6" x14ac:dyDescent="0.25">
      <c r="A1251" s="2"/>
      <c r="B1251" s="3"/>
      <c r="C1251" s="4"/>
      <c r="D1251" s="45"/>
      <c r="E1251" s="45"/>
      <c r="F1251" s="334"/>
    </row>
    <row r="1252" spans="1:6" x14ac:dyDescent="0.25">
      <c r="A1252" s="2"/>
      <c r="B1252" s="3"/>
      <c r="C1252" s="4"/>
      <c r="D1252" s="45"/>
      <c r="E1252" s="45"/>
      <c r="F1252" s="334"/>
    </row>
    <row r="1253" spans="1:6" x14ac:dyDescent="0.25">
      <c r="A1253" s="2"/>
      <c r="B1253" s="3"/>
      <c r="C1253" s="4"/>
      <c r="D1253" s="45"/>
      <c r="E1253" s="45"/>
      <c r="F1253" s="334"/>
    </row>
    <row r="1254" spans="1:6" x14ac:dyDescent="0.25">
      <c r="A1254" s="2"/>
      <c r="B1254" s="3"/>
      <c r="C1254" s="4"/>
      <c r="D1254" s="45"/>
      <c r="E1254" s="45"/>
      <c r="F1254" s="334"/>
    </row>
    <row r="1255" spans="1:6" x14ac:dyDescent="0.25">
      <c r="A1255" s="2"/>
      <c r="B1255" s="3"/>
      <c r="C1255" s="4"/>
      <c r="D1255" s="45"/>
      <c r="E1255" s="45"/>
      <c r="F1255" s="334"/>
    </row>
    <row r="1256" spans="1:6" x14ac:dyDescent="0.25">
      <c r="A1256" s="2"/>
      <c r="B1256" s="3"/>
      <c r="C1256" s="4"/>
      <c r="D1256" s="45"/>
      <c r="E1256" s="45"/>
      <c r="F1256" s="334"/>
    </row>
    <row r="1257" spans="1:6" x14ac:dyDescent="0.25">
      <c r="A1257" s="2"/>
      <c r="B1257" s="3"/>
      <c r="C1257" s="4"/>
      <c r="D1257" s="45"/>
      <c r="E1257" s="45"/>
      <c r="F1257" s="334"/>
    </row>
    <row r="1258" spans="1:6" x14ac:dyDescent="0.25">
      <c r="A1258" s="2"/>
      <c r="B1258" s="3"/>
      <c r="C1258" s="4"/>
      <c r="D1258" s="45"/>
      <c r="E1258" s="45"/>
      <c r="F1258" s="334"/>
    </row>
    <row r="1259" spans="1:6" x14ac:dyDescent="0.25">
      <c r="A1259" s="2"/>
      <c r="B1259" s="3"/>
      <c r="C1259" s="4"/>
      <c r="D1259" s="45"/>
      <c r="E1259" s="45"/>
      <c r="F1259" s="334"/>
    </row>
    <row r="1260" spans="1:6" x14ac:dyDescent="0.25">
      <c r="A1260" s="2"/>
      <c r="B1260" s="3"/>
      <c r="C1260" s="4"/>
      <c r="D1260" s="45"/>
      <c r="E1260" s="45"/>
      <c r="F1260" s="334"/>
    </row>
    <row r="1261" spans="1:6" x14ac:dyDescent="0.25">
      <c r="A1261" s="2"/>
      <c r="B1261" s="3"/>
      <c r="C1261" s="4"/>
      <c r="D1261" s="45"/>
      <c r="E1261" s="45"/>
      <c r="F1261" s="334"/>
    </row>
    <row r="1262" spans="1:6" x14ac:dyDescent="0.25">
      <c r="A1262" s="2"/>
      <c r="B1262" s="3"/>
      <c r="C1262" s="4"/>
      <c r="D1262" s="45"/>
      <c r="E1262" s="45"/>
      <c r="F1262" s="334"/>
    </row>
    <row r="1263" spans="1:6" x14ac:dyDescent="0.25">
      <c r="A1263" s="2"/>
      <c r="B1263" s="3"/>
      <c r="C1263" s="4"/>
      <c r="D1263" s="45"/>
      <c r="E1263" s="45"/>
      <c r="F1263" s="334"/>
    </row>
    <row r="1264" spans="1:6" x14ac:dyDescent="0.25">
      <c r="A1264" s="2"/>
      <c r="B1264" s="3"/>
      <c r="C1264" s="4"/>
      <c r="D1264" s="45"/>
      <c r="E1264" s="45"/>
      <c r="F1264" s="334"/>
    </row>
    <row r="1265" spans="1:6" x14ac:dyDescent="0.25">
      <c r="A1265" s="2"/>
      <c r="B1265" s="3"/>
      <c r="C1265" s="4"/>
      <c r="D1265" s="45"/>
      <c r="E1265" s="45"/>
      <c r="F1265" s="334"/>
    </row>
    <row r="1266" spans="1:6" x14ac:dyDescent="0.25">
      <c r="A1266" s="2"/>
      <c r="B1266" s="3"/>
      <c r="C1266" s="4"/>
      <c r="D1266" s="45"/>
      <c r="E1266" s="45"/>
      <c r="F1266" s="334"/>
    </row>
    <row r="1267" spans="1:6" x14ac:dyDescent="0.25">
      <c r="A1267" s="2"/>
      <c r="B1267" s="3"/>
      <c r="C1267" s="4"/>
      <c r="D1267" s="45"/>
      <c r="E1267" s="45"/>
      <c r="F1267" s="334"/>
    </row>
    <row r="1268" spans="1:6" x14ac:dyDescent="0.25">
      <c r="A1268" s="2"/>
      <c r="B1268" s="3"/>
      <c r="C1268" s="4"/>
      <c r="D1268" s="45"/>
      <c r="E1268" s="45"/>
      <c r="F1268" s="334"/>
    </row>
    <row r="1269" spans="1:6" x14ac:dyDescent="0.25">
      <c r="A1269" s="2"/>
      <c r="B1269" s="3"/>
      <c r="C1269" s="4"/>
      <c r="D1269" s="45"/>
      <c r="E1269" s="45"/>
      <c r="F1269" s="334"/>
    </row>
    <row r="1270" spans="1:6" x14ac:dyDescent="0.25">
      <c r="A1270" s="2"/>
      <c r="B1270" s="3"/>
      <c r="C1270" s="4"/>
      <c r="D1270" s="45"/>
      <c r="E1270" s="45"/>
      <c r="F1270" s="334"/>
    </row>
    <row r="1271" spans="1:6" x14ac:dyDescent="0.25">
      <c r="A1271" s="2"/>
      <c r="B1271" s="3"/>
      <c r="C1271" s="4"/>
      <c r="D1271" s="45"/>
      <c r="E1271" s="45"/>
      <c r="F1271" s="334"/>
    </row>
    <row r="1272" spans="1:6" x14ac:dyDescent="0.25">
      <c r="A1272" s="2"/>
      <c r="B1272" s="3"/>
      <c r="C1272" s="4"/>
      <c r="D1272" s="45"/>
      <c r="E1272" s="45"/>
      <c r="F1272" s="334"/>
    </row>
    <row r="1273" spans="1:6" x14ac:dyDescent="0.25">
      <c r="A1273" s="2"/>
      <c r="B1273" s="3"/>
      <c r="C1273" s="4"/>
      <c r="D1273" s="45"/>
      <c r="E1273" s="45"/>
      <c r="F1273" s="334"/>
    </row>
    <row r="1274" spans="1:6" x14ac:dyDescent="0.25">
      <c r="A1274" s="2"/>
      <c r="B1274" s="3"/>
      <c r="C1274" s="4"/>
      <c r="D1274" s="45"/>
      <c r="E1274" s="45"/>
      <c r="F1274" s="334"/>
    </row>
    <row r="1275" spans="1:6" x14ac:dyDescent="0.25">
      <c r="A1275" s="2"/>
      <c r="B1275" s="3"/>
      <c r="C1275" s="4"/>
      <c r="D1275" s="45"/>
      <c r="E1275" s="45"/>
      <c r="F1275" s="334"/>
    </row>
    <row r="1276" spans="1:6" x14ac:dyDescent="0.25">
      <c r="A1276" s="2"/>
      <c r="B1276" s="3"/>
      <c r="C1276" s="4"/>
      <c r="D1276" s="45"/>
      <c r="E1276" s="45"/>
      <c r="F1276" s="334"/>
    </row>
    <row r="1277" spans="1:6" x14ac:dyDescent="0.25">
      <c r="A1277" s="2"/>
      <c r="B1277" s="3"/>
      <c r="C1277" s="4"/>
      <c r="D1277" s="45"/>
      <c r="E1277" s="45"/>
      <c r="F1277" s="334"/>
    </row>
    <row r="1278" spans="1:6" x14ac:dyDescent="0.25">
      <c r="A1278" s="2"/>
      <c r="B1278" s="3"/>
      <c r="C1278" s="4"/>
      <c r="D1278" s="45"/>
      <c r="E1278" s="45"/>
      <c r="F1278" s="334"/>
    </row>
    <row r="1279" spans="1:6" x14ac:dyDescent="0.25">
      <c r="A1279" s="2"/>
      <c r="B1279" s="3"/>
      <c r="C1279" s="4"/>
      <c r="D1279" s="45"/>
      <c r="E1279" s="45"/>
      <c r="F1279" s="334"/>
    </row>
    <row r="1280" spans="1:6" x14ac:dyDescent="0.25">
      <c r="A1280" s="2"/>
      <c r="B1280" s="3"/>
      <c r="C1280" s="4"/>
      <c r="D1280" s="45"/>
      <c r="E1280" s="45"/>
      <c r="F1280" s="334"/>
    </row>
    <row r="1281" spans="1:6" x14ac:dyDescent="0.25">
      <c r="A1281" s="2"/>
      <c r="B1281" s="3"/>
      <c r="C1281" s="4"/>
      <c r="D1281" s="45"/>
      <c r="E1281" s="45"/>
      <c r="F1281" s="334"/>
    </row>
    <row r="1282" spans="1:6" x14ac:dyDescent="0.25">
      <c r="A1282" s="2"/>
      <c r="B1282" s="3"/>
      <c r="C1282" s="4"/>
      <c r="D1282" s="45"/>
      <c r="E1282" s="45"/>
      <c r="F1282" s="334"/>
    </row>
    <row r="1283" spans="1:6" x14ac:dyDescent="0.25">
      <c r="A1283" s="2"/>
      <c r="B1283" s="3"/>
      <c r="C1283" s="4"/>
      <c r="D1283" s="45"/>
      <c r="E1283" s="45"/>
      <c r="F1283" s="334"/>
    </row>
    <row r="1284" spans="1:6" x14ac:dyDescent="0.25">
      <c r="A1284" s="2"/>
      <c r="B1284" s="3"/>
      <c r="C1284" s="4"/>
      <c r="D1284" s="45"/>
      <c r="E1284" s="45"/>
      <c r="F1284" s="334"/>
    </row>
    <row r="1285" spans="1:6" x14ac:dyDescent="0.25">
      <c r="A1285" s="2"/>
      <c r="B1285" s="3"/>
      <c r="C1285" s="4"/>
      <c r="D1285" s="45"/>
      <c r="E1285" s="45"/>
      <c r="F1285" s="334"/>
    </row>
    <row r="1286" spans="1:6" x14ac:dyDescent="0.25">
      <c r="A1286" s="2"/>
      <c r="B1286" s="3"/>
      <c r="C1286" s="4"/>
      <c r="D1286" s="45"/>
      <c r="E1286" s="45"/>
      <c r="F1286" s="334"/>
    </row>
    <row r="1287" spans="1:6" x14ac:dyDescent="0.25">
      <c r="A1287" s="2"/>
      <c r="B1287" s="3"/>
      <c r="C1287" s="4"/>
      <c r="D1287" s="45"/>
      <c r="E1287" s="45"/>
      <c r="F1287" s="334"/>
    </row>
    <row r="1288" spans="1:6" x14ac:dyDescent="0.25">
      <c r="A1288" s="2"/>
      <c r="B1288" s="3"/>
      <c r="C1288" s="4"/>
      <c r="D1288" s="45"/>
      <c r="E1288" s="45"/>
      <c r="F1288" s="334"/>
    </row>
    <row r="1289" spans="1:6" x14ac:dyDescent="0.25">
      <c r="A1289" s="2"/>
      <c r="B1289" s="3"/>
      <c r="C1289" s="4"/>
      <c r="D1289" s="45"/>
      <c r="E1289" s="45"/>
      <c r="F1289" s="334"/>
    </row>
    <row r="1290" spans="1:6" x14ac:dyDescent="0.25">
      <c r="A1290" s="2"/>
      <c r="B1290" s="3"/>
      <c r="C1290" s="4"/>
      <c r="D1290" s="45"/>
      <c r="E1290" s="45"/>
      <c r="F1290" s="334"/>
    </row>
    <row r="1291" spans="1:6" x14ac:dyDescent="0.25">
      <c r="A1291" s="2"/>
      <c r="B1291" s="3"/>
      <c r="C1291" s="4"/>
      <c r="D1291" s="45"/>
      <c r="E1291" s="45"/>
      <c r="F1291" s="334"/>
    </row>
    <row r="1292" spans="1:6" x14ac:dyDescent="0.25">
      <c r="A1292" s="2"/>
      <c r="B1292" s="3"/>
      <c r="C1292" s="4"/>
      <c r="D1292" s="45"/>
      <c r="E1292" s="45"/>
      <c r="F1292" s="334"/>
    </row>
    <row r="1293" spans="1:6" x14ac:dyDescent="0.25">
      <c r="A1293" s="2"/>
      <c r="B1293" s="3"/>
      <c r="C1293" s="4"/>
      <c r="D1293" s="45"/>
      <c r="E1293" s="45"/>
      <c r="F1293" s="334"/>
    </row>
    <row r="1294" spans="1:6" x14ac:dyDescent="0.25">
      <c r="A1294" s="2"/>
      <c r="B1294" s="3"/>
      <c r="C1294" s="4"/>
      <c r="D1294" s="45"/>
      <c r="E1294" s="45"/>
      <c r="F1294" s="334"/>
    </row>
    <row r="1295" spans="1:6" x14ac:dyDescent="0.25">
      <c r="A1295" s="2"/>
      <c r="B1295" s="3"/>
      <c r="C1295" s="4"/>
      <c r="D1295" s="45"/>
      <c r="E1295" s="45"/>
      <c r="F1295" s="334"/>
    </row>
    <row r="1296" spans="1:6" x14ac:dyDescent="0.25">
      <c r="A1296" s="2"/>
      <c r="B1296" s="3"/>
      <c r="C1296" s="4"/>
      <c r="D1296" s="45"/>
      <c r="E1296" s="45"/>
      <c r="F1296" s="334"/>
    </row>
    <row r="1297" spans="1:6" x14ac:dyDescent="0.25">
      <c r="A1297" s="2"/>
      <c r="B1297" s="3"/>
      <c r="C1297" s="4"/>
      <c r="D1297" s="45"/>
      <c r="E1297" s="45"/>
      <c r="F1297" s="334"/>
    </row>
    <row r="1298" spans="1:6" x14ac:dyDescent="0.25">
      <c r="A1298" s="2"/>
      <c r="B1298" s="3"/>
      <c r="C1298" s="4"/>
      <c r="D1298" s="45"/>
      <c r="E1298" s="45"/>
      <c r="F1298" s="334"/>
    </row>
    <row r="1299" spans="1:6" x14ac:dyDescent="0.25">
      <c r="A1299" s="2"/>
      <c r="B1299" s="3"/>
      <c r="C1299" s="4"/>
      <c r="D1299" s="45"/>
      <c r="E1299" s="45"/>
      <c r="F1299" s="334"/>
    </row>
    <row r="1300" spans="1:6" x14ac:dyDescent="0.25">
      <c r="A1300" s="2"/>
      <c r="B1300" s="3"/>
      <c r="C1300" s="4"/>
      <c r="D1300" s="45"/>
      <c r="E1300" s="45"/>
      <c r="F1300" s="334"/>
    </row>
    <row r="1301" spans="1:6" x14ac:dyDescent="0.25">
      <c r="A1301" s="2"/>
      <c r="B1301" s="3"/>
      <c r="C1301" s="4"/>
      <c r="D1301" s="45"/>
      <c r="E1301" s="45"/>
      <c r="F1301" s="334"/>
    </row>
    <row r="1302" spans="1:6" x14ac:dyDescent="0.25">
      <c r="A1302" s="2"/>
      <c r="B1302" s="3"/>
      <c r="C1302" s="4"/>
      <c r="D1302" s="45"/>
      <c r="E1302" s="45"/>
      <c r="F1302" s="334"/>
    </row>
    <row r="1303" spans="1:6" x14ac:dyDescent="0.25">
      <c r="A1303" s="2"/>
      <c r="B1303" s="3"/>
      <c r="C1303" s="4"/>
      <c r="D1303" s="45"/>
      <c r="E1303" s="45"/>
      <c r="F1303" s="334"/>
    </row>
    <row r="1304" spans="1:6" x14ac:dyDescent="0.25">
      <c r="A1304" s="2"/>
      <c r="B1304" s="3"/>
      <c r="C1304" s="4"/>
      <c r="D1304" s="45"/>
      <c r="E1304" s="45"/>
      <c r="F1304" s="334"/>
    </row>
    <row r="1305" spans="1:6" x14ac:dyDescent="0.25">
      <c r="A1305" s="2"/>
      <c r="B1305" s="3"/>
      <c r="C1305" s="4"/>
      <c r="D1305" s="45"/>
      <c r="E1305" s="45"/>
      <c r="F1305" s="334"/>
    </row>
    <row r="1306" spans="1:6" x14ac:dyDescent="0.25">
      <c r="A1306" s="2"/>
      <c r="B1306" s="3"/>
      <c r="C1306" s="4"/>
      <c r="D1306" s="45"/>
      <c r="E1306" s="45"/>
      <c r="F1306" s="334"/>
    </row>
    <row r="1307" spans="1:6" x14ac:dyDescent="0.25">
      <c r="A1307" s="2"/>
      <c r="B1307" s="3"/>
      <c r="C1307" s="4"/>
      <c r="D1307" s="45"/>
      <c r="E1307" s="45"/>
      <c r="F1307" s="334"/>
    </row>
    <row r="1308" spans="1:6" x14ac:dyDescent="0.25">
      <c r="A1308" s="2"/>
      <c r="B1308" s="3"/>
      <c r="C1308" s="4"/>
      <c r="D1308" s="45"/>
      <c r="E1308" s="45"/>
      <c r="F1308" s="334"/>
    </row>
    <row r="1309" spans="1:6" x14ac:dyDescent="0.25">
      <c r="A1309" s="2"/>
      <c r="B1309" s="3"/>
      <c r="C1309" s="4"/>
      <c r="D1309" s="45"/>
      <c r="E1309" s="45"/>
      <c r="F1309" s="334"/>
    </row>
    <row r="1310" spans="1:6" x14ac:dyDescent="0.25">
      <c r="A1310" s="2"/>
      <c r="B1310" s="3"/>
      <c r="C1310" s="4"/>
      <c r="D1310" s="45"/>
      <c r="E1310" s="45"/>
      <c r="F1310" s="334"/>
    </row>
    <row r="1311" spans="1:6" x14ac:dyDescent="0.25">
      <c r="A1311" s="2"/>
      <c r="B1311" s="3"/>
      <c r="C1311" s="4"/>
      <c r="D1311" s="45"/>
      <c r="E1311" s="45"/>
      <c r="F1311" s="334"/>
    </row>
    <row r="1312" spans="1:6" x14ac:dyDescent="0.25">
      <c r="A1312" s="2"/>
      <c r="B1312" s="3"/>
      <c r="C1312" s="4"/>
      <c r="D1312" s="45"/>
      <c r="E1312" s="45"/>
      <c r="F1312" s="334"/>
    </row>
    <row r="1313" spans="1:6" x14ac:dyDescent="0.25">
      <c r="A1313" s="2"/>
      <c r="B1313" s="3"/>
      <c r="C1313" s="4"/>
      <c r="D1313" s="45"/>
      <c r="E1313" s="45"/>
      <c r="F1313" s="334"/>
    </row>
    <row r="1314" spans="1:6" x14ac:dyDescent="0.25">
      <c r="A1314" s="2"/>
      <c r="B1314" s="3"/>
      <c r="C1314" s="4"/>
      <c r="D1314" s="45"/>
      <c r="E1314" s="45"/>
      <c r="F1314" s="334"/>
    </row>
    <row r="1315" spans="1:6" x14ac:dyDescent="0.25">
      <c r="A1315" s="2"/>
      <c r="B1315" s="3"/>
      <c r="C1315" s="4"/>
      <c r="D1315" s="45"/>
      <c r="E1315" s="45"/>
      <c r="F1315" s="334"/>
    </row>
    <row r="1316" spans="1:6" x14ac:dyDescent="0.25">
      <c r="A1316" s="2"/>
      <c r="B1316" s="3"/>
      <c r="C1316" s="4"/>
      <c r="D1316" s="45"/>
      <c r="E1316" s="45"/>
      <c r="F1316" s="334"/>
    </row>
    <row r="1317" spans="1:6" x14ac:dyDescent="0.25">
      <c r="A1317" s="2"/>
      <c r="B1317" s="3"/>
      <c r="C1317" s="4"/>
      <c r="D1317" s="45"/>
      <c r="E1317" s="45"/>
      <c r="F1317" s="334"/>
    </row>
    <row r="1318" spans="1:6" x14ac:dyDescent="0.25">
      <c r="A1318" s="2"/>
      <c r="B1318" s="3"/>
      <c r="C1318" s="4"/>
      <c r="D1318" s="45"/>
      <c r="E1318" s="45"/>
      <c r="F1318" s="334"/>
    </row>
    <row r="1319" spans="1:6" x14ac:dyDescent="0.25">
      <c r="A1319" s="2"/>
      <c r="B1319" s="3"/>
      <c r="C1319" s="4"/>
      <c r="D1319" s="45"/>
      <c r="E1319" s="45"/>
      <c r="F1319" s="334"/>
    </row>
    <row r="1320" spans="1:6" x14ac:dyDescent="0.25">
      <c r="A1320" s="2"/>
      <c r="B1320" s="3"/>
      <c r="C1320" s="4"/>
      <c r="D1320" s="45"/>
      <c r="E1320" s="45"/>
      <c r="F1320" s="334"/>
    </row>
    <row r="1321" spans="1:6" x14ac:dyDescent="0.25">
      <c r="A1321" s="2"/>
      <c r="B1321" s="3"/>
      <c r="C1321" s="4"/>
      <c r="D1321" s="45"/>
      <c r="E1321" s="45"/>
      <c r="F1321" s="334"/>
    </row>
    <row r="1322" spans="1:6" x14ac:dyDescent="0.25">
      <c r="A1322" s="2"/>
      <c r="B1322" s="3"/>
      <c r="C1322" s="4"/>
      <c r="D1322" s="45"/>
      <c r="E1322" s="45"/>
      <c r="F1322" s="334"/>
    </row>
    <row r="1323" spans="1:6" x14ac:dyDescent="0.25">
      <c r="A1323" s="2"/>
      <c r="B1323" s="3"/>
      <c r="C1323" s="4"/>
      <c r="D1323" s="45"/>
      <c r="E1323" s="45"/>
      <c r="F1323" s="334"/>
    </row>
    <row r="1324" spans="1:6" x14ac:dyDescent="0.25">
      <c r="A1324" s="2"/>
      <c r="B1324" s="3"/>
      <c r="C1324" s="4"/>
      <c r="D1324" s="45"/>
      <c r="E1324" s="45"/>
      <c r="F1324" s="334"/>
    </row>
    <row r="1325" spans="1:6" x14ac:dyDescent="0.25">
      <c r="A1325" s="2"/>
      <c r="B1325" s="3"/>
      <c r="C1325" s="4"/>
      <c r="D1325" s="45"/>
      <c r="E1325" s="45"/>
      <c r="F1325" s="334"/>
    </row>
    <row r="1326" spans="1:6" x14ac:dyDescent="0.25">
      <c r="A1326" s="2"/>
      <c r="B1326" s="3"/>
      <c r="C1326" s="4"/>
      <c r="D1326" s="45"/>
      <c r="E1326" s="45"/>
      <c r="F1326" s="334"/>
    </row>
    <row r="1327" spans="1:6" x14ac:dyDescent="0.25">
      <c r="A1327" s="2"/>
      <c r="B1327" s="3"/>
      <c r="C1327" s="4"/>
      <c r="D1327" s="45"/>
      <c r="E1327" s="45"/>
      <c r="F1327" s="334"/>
    </row>
    <row r="1328" spans="1:6" x14ac:dyDescent="0.25">
      <c r="A1328" s="2"/>
      <c r="B1328" s="3"/>
      <c r="C1328" s="4"/>
      <c r="D1328" s="45"/>
      <c r="E1328" s="45"/>
      <c r="F1328" s="334"/>
    </row>
    <row r="1329" spans="1:6" x14ac:dyDescent="0.25">
      <c r="A1329" s="2"/>
      <c r="B1329" s="3"/>
      <c r="C1329" s="4"/>
      <c r="D1329" s="45"/>
      <c r="E1329" s="45"/>
      <c r="F1329" s="334"/>
    </row>
    <row r="1330" spans="1:6" x14ac:dyDescent="0.25">
      <c r="A1330" s="2"/>
      <c r="B1330" s="3"/>
      <c r="C1330" s="4"/>
      <c r="D1330" s="45"/>
      <c r="E1330" s="45"/>
      <c r="F1330" s="334"/>
    </row>
    <row r="1331" spans="1:6" x14ac:dyDescent="0.25">
      <c r="A1331" s="2"/>
      <c r="B1331" s="3"/>
      <c r="C1331" s="4"/>
      <c r="D1331" s="45"/>
      <c r="E1331" s="45"/>
      <c r="F1331" s="334"/>
    </row>
    <row r="1332" spans="1:6" x14ac:dyDescent="0.25">
      <c r="A1332" s="2"/>
      <c r="B1332" s="3"/>
      <c r="C1332" s="4"/>
      <c r="D1332" s="45"/>
      <c r="E1332" s="45"/>
      <c r="F1332" s="334"/>
    </row>
    <row r="1333" spans="1:6" x14ac:dyDescent="0.25">
      <c r="A1333" s="2"/>
      <c r="B1333" s="3"/>
      <c r="C1333" s="4"/>
      <c r="D1333" s="45"/>
      <c r="E1333" s="45"/>
      <c r="F1333" s="334"/>
    </row>
    <row r="1334" spans="1:6" x14ac:dyDescent="0.25">
      <c r="A1334" s="2"/>
      <c r="B1334" s="3"/>
      <c r="C1334" s="4"/>
      <c r="D1334" s="45"/>
      <c r="E1334" s="45"/>
      <c r="F1334" s="334"/>
    </row>
    <row r="1335" spans="1:6" x14ac:dyDescent="0.25">
      <c r="A1335" s="2"/>
      <c r="B1335" s="3"/>
      <c r="C1335" s="4"/>
      <c r="D1335" s="45"/>
      <c r="E1335" s="45"/>
      <c r="F1335" s="334"/>
    </row>
    <row r="1336" spans="1:6" x14ac:dyDescent="0.25">
      <c r="A1336" s="2"/>
      <c r="B1336" s="3"/>
      <c r="C1336" s="4"/>
      <c r="D1336" s="45"/>
      <c r="E1336" s="45"/>
      <c r="F1336" s="334"/>
    </row>
    <row r="1337" spans="1:6" x14ac:dyDescent="0.25">
      <c r="A1337" s="2"/>
      <c r="B1337" s="3"/>
      <c r="C1337" s="4"/>
      <c r="D1337" s="45"/>
      <c r="E1337" s="45"/>
      <c r="F1337" s="334"/>
    </row>
    <row r="1338" spans="1:6" x14ac:dyDescent="0.25">
      <c r="A1338" s="2"/>
      <c r="B1338" s="3"/>
      <c r="C1338" s="4"/>
      <c r="D1338" s="45"/>
      <c r="E1338" s="45"/>
      <c r="F1338" s="334"/>
    </row>
    <row r="1339" spans="1:6" x14ac:dyDescent="0.25">
      <c r="A1339" s="2"/>
      <c r="B1339" s="3"/>
      <c r="C1339" s="4"/>
      <c r="D1339" s="45"/>
      <c r="E1339" s="45"/>
      <c r="F1339" s="334"/>
    </row>
    <row r="1340" spans="1:6" x14ac:dyDescent="0.25">
      <c r="A1340" s="2"/>
      <c r="B1340" s="3"/>
      <c r="C1340" s="4"/>
      <c r="D1340" s="45"/>
      <c r="E1340" s="45"/>
      <c r="F1340" s="334"/>
    </row>
    <row r="1341" spans="1:6" x14ac:dyDescent="0.25">
      <c r="A1341" s="2"/>
      <c r="B1341" s="3"/>
      <c r="C1341" s="4"/>
      <c r="D1341" s="45"/>
      <c r="E1341" s="45"/>
      <c r="F1341" s="334"/>
    </row>
    <row r="1342" spans="1:6" x14ac:dyDescent="0.25">
      <c r="A1342" s="2"/>
      <c r="B1342" s="3"/>
      <c r="C1342" s="4"/>
      <c r="D1342" s="45"/>
      <c r="E1342" s="45"/>
      <c r="F1342" s="334"/>
    </row>
    <row r="1343" spans="1:6" x14ac:dyDescent="0.25">
      <c r="A1343" s="2"/>
      <c r="B1343" s="3"/>
      <c r="C1343" s="4"/>
      <c r="D1343" s="45"/>
      <c r="E1343" s="45"/>
      <c r="F1343" s="334"/>
    </row>
    <row r="1344" spans="1:6" x14ac:dyDescent="0.25">
      <c r="A1344" s="2"/>
      <c r="B1344" s="3"/>
      <c r="C1344" s="4"/>
      <c r="D1344" s="45"/>
      <c r="E1344" s="45"/>
      <c r="F1344" s="334"/>
    </row>
    <row r="1345" spans="1:6" x14ac:dyDescent="0.25">
      <c r="A1345" s="2"/>
      <c r="B1345" s="3"/>
      <c r="C1345" s="4"/>
      <c r="D1345" s="45"/>
      <c r="E1345" s="45"/>
      <c r="F1345" s="334"/>
    </row>
    <row r="1346" spans="1:6" x14ac:dyDescent="0.25">
      <c r="A1346" s="2"/>
      <c r="B1346" s="3"/>
      <c r="C1346" s="4"/>
      <c r="D1346" s="45"/>
      <c r="E1346" s="45"/>
      <c r="F1346" s="334"/>
    </row>
    <row r="1347" spans="1:6" x14ac:dyDescent="0.25">
      <c r="A1347" s="2"/>
      <c r="B1347" s="3"/>
      <c r="C1347" s="4"/>
      <c r="D1347" s="45"/>
      <c r="E1347" s="45"/>
      <c r="F1347" s="334"/>
    </row>
    <row r="1348" spans="1:6" x14ac:dyDescent="0.25">
      <c r="A1348" s="2"/>
      <c r="B1348" s="3"/>
      <c r="C1348" s="4"/>
      <c r="D1348" s="45"/>
      <c r="E1348" s="45"/>
      <c r="F1348" s="334"/>
    </row>
    <row r="1349" spans="1:6" x14ac:dyDescent="0.25">
      <c r="A1349" s="2"/>
      <c r="B1349" s="3"/>
      <c r="C1349" s="4"/>
      <c r="D1349" s="45"/>
      <c r="E1349" s="45"/>
      <c r="F1349" s="334"/>
    </row>
    <row r="1350" spans="1:6" x14ac:dyDescent="0.25">
      <c r="A1350" s="2"/>
      <c r="B1350" s="3"/>
      <c r="C1350" s="4"/>
      <c r="D1350" s="45"/>
      <c r="E1350" s="45"/>
      <c r="F1350" s="334"/>
    </row>
    <row r="1351" spans="1:6" x14ac:dyDescent="0.25">
      <c r="A1351" s="2"/>
      <c r="B1351" s="3"/>
      <c r="C1351" s="4"/>
      <c r="D1351" s="45"/>
      <c r="E1351" s="45"/>
      <c r="F1351" s="334"/>
    </row>
    <row r="1352" spans="1:6" x14ac:dyDescent="0.25">
      <c r="A1352" s="2"/>
      <c r="B1352" s="3"/>
      <c r="C1352" s="4"/>
      <c r="D1352" s="45"/>
      <c r="E1352" s="45"/>
      <c r="F1352" s="334"/>
    </row>
    <row r="1353" spans="1:6" x14ac:dyDescent="0.25">
      <c r="A1353" s="2"/>
      <c r="B1353" s="3"/>
      <c r="C1353" s="4"/>
      <c r="D1353" s="45"/>
      <c r="E1353" s="45"/>
      <c r="F1353" s="334"/>
    </row>
    <row r="1354" spans="1:6" x14ac:dyDescent="0.25">
      <c r="A1354" s="2"/>
      <c r="B1354" s="3"/>
      <c r="C1354" s="4"/>
      <c r="D1354" s="45"/>
      <c r="E1354" s="45"/>
      <c r="F1354" s="334"/>
    </row>
    <row r="1355" spans="1:6" x14ac:dyDescent="0.25">
      <c r="A1355" s="2"/>
      <c r="B1355" s="3"/>
      <c r="C1355" s="4"/>
      <c r="D1355" s="45"/>
      <c r="E1355" s="45"/>
      <c r="F1355" s="334"/>
    </row>
    <row r="1356" spans="1:6" x14ac:dyDescent="0.25">
      <c r="A1356" s="2"/>
      <c r="B1356" s="3"/>
      <c r="C1356" s="4"/>
      <c r="D1356" s="45"/>
      <c r="E1356" s="45"/>
      <c r="F1356" s="334"/>
    </row>
    <row r="1357" spans="1:6" x14ac:dyDescent="0.25">
      <c r="A1357" s="2"/>
      <c r="B1357" s="3"/>
      <c r="C1357" s="4"/>
      <c r="D1357" s="45"/>
      <c r="E1357" s="45"/>
      <c r="F1357" s="334"/>
    </row>
    <row r="1358" spans="1:6" x14ac:dyDescent="0.25">
      <c r="A1358" s="2"/>
      <c r="B1358" s="3"/>
      <c r="C1358" s="4"/>
      <c r="D1358" s="45"/>
      <c r="E1358" s="45"/>
      <c r="F1358" s="334"/>
    </row>
    <row r="1359" spans="1:6" x14ac:dyDescent="0.25">
      <c r="A1359" s="2"/>
      <c r="B1359" s="3"/>
      <c r="C1359" s="4"/>
      <c r="D1359" s="45"/>
      <c r="E1359" s="45"/>
      <c r="F1359" s="334"/>
    </row>
    <row r="1360" spans="1:6" x14ac:dyDescent="0.25">
      <c r="A1360" s="2"/>
      <c r="B1360" s="3"/>
      <c r="C1360" s="4"/>
      <c r="D1360" s="45"/>
      <c r="E1360" s="45"/>
      <c r="F1360" s="334"/>
    </row>
    <row r="1361" spans="1:6" x14ac:dyDescent="0.25">
      <c r="A1361" s="2"/>
      <c r="B1361" s="3"/>
      <c r="C1361" s="4"/>
      <c r="D1361" s="45"/>
      <c r="E1361" s="45"/>
      <c r="F1361" s="334"/>
    </row>
    <row r="1362" spans="1:6" x14ac:dyDescent="0.25">
      <c r="A1362" s="2"/>
      <c r="B1362" s="3"/>
      <c r="C1362" s="4"/>
      <c r="D1362" s="45"/>
      <c r="E1362" s="45"/>
      <c r="F1362" s="334"/>
    </row>
    <row r="1363" spans="1:6" x14ac:dyDescent="0.25">
      <c r="A1363" s="2"/>
      <c r="B1363" s="3"/>
      <c r="C1363" s="4"/>
      <c r="D1363" s="45"/>
      <c r="E1363" s="45"/>
      <c r="F1363" s="334"/>
    </row>
    <row r="1364" spans="1:6" x14ac:dyDescent="0.25">
      <c r="A1364" s="2"/>
      <c r="B1364" s="3"/>
      <c r="C1364" s="4"/>
      <c r="D1364" s="45"/>
      <c r="E1364" s="45"/>
      <c r="F1364" s="334"/>
    </row>
    <row r="1365" spans="1:6" x14ac:dyDescent="0.25">
      <c r="A1365" s="2"/>
      <c r="B1365" s="3"/>
      <c r="C1365" s="4"/>
      <c r="D1365" s="45"/>
      <c r="E1365" s="45"/>
      <c r="F1365" s="334"/>
    </row>
    <row r="1366" spans="1:6" x14ac:dyDescent="0.25">
      <c r="A1366" s="2"/>
      <c r="B1366" s="3"/>
      <c r="C1366" s="4"/>
      <c r="D1366" s="45"/>
      <c r="E1366" s="45"/>
      <c r="F1366" s="334"/>
    </row>
    <row r="1367" spans="1:6" x14ac:dyDescent="0.25">
      <c r="A1367" s="2"/>
      <c r="B1367" s="3"/>
      <c r="C1367" s="4"/>
      <c r="D1367" s="45"/>
      <c r="E1367" s="45"/>
      <c r="F1367" s="334"/>
    </row>
    <row r="1368" spans="1:6" x14ac:dyDescent="0.25">
      <c r="A1368" s="2"/>
      <c r="B1368" s="3"/>
      <c r="C1368" s="4"/>
      <c r="D1368" s="45"/>
      <c r="E1368" s="45"/>
      <c r="F1368" s="334"/>
    </row>
    <row r="1369" spans="1:6" x14ac:dyDescent="0.25">
      <c r="A1369" s="2"/>
      <c r="B1369" s="3"/>
      <c r="C1369" s="4"/>
      <c r="D1369" s="45"/>
      <c r="E1369" s="45"/>
      <c r="F1369" s="334"/>
    </row>
    <row r="1370" spans="1:6" x14ac:dyDescent="0.25">
      <c r="A1370" s="2"/>
      <c r="B1370" s="3"/>
      <c r="C1370" s="4"/>
      <c r="D1370" s="45"/>
      <c r="E1370" s="45"/>
      <c r="F1370" s="334"/>
    </row>
    <row r="1371" spans="1:6" x14ac:dyDescent="0.25">
      <c r="A1371" s="2"/>
      <c r="B1371" s="3"/>
      <c r="C1371" s="4"/>
      <c r="D1371" s="45"/>
      <c r="E1371" s="45"/>
      <c r="F1371" s="334"/>
    </row>
    <row r="1372" spans="1:6" x14ac:dyDescent="0.25">
      <c r="A1372" s="2"/>
      <c r="B1372" s="3"/>
      <c r="C1372" s="4"/>
      <c r="D1372" s="45"/>
      <c r="E1372" s="45"/>
      <c r="F1372" s="334"/>
    </row>
    <row r="1373" spans="1:6" x14ac:dyDescent="0.25">
      <c r="A1373" s="2"/>
      <c r="B1373" s="3"/>
      <c r="C1373" s="4"/>
      <c r="D1373" s="45"/>
      <c r="E1373" s="45"/>
      <c r="F1373" s="334"/>
    </row>
    <row r="1374" spans="1:6" x14ac:dyDescent="0.25">
      <c r="A1374" s="2"/>
      <c r="B1374" s="3"/>
      <c r="C1374" s="4"/>
      <c r="D1374" s="45"/>
      <c r="E1374" s="45"/>
      <c r="F1374" s="334"/>
    </row>
    <row r="1375" spans="1:6" x14ac:dyDescent="0.25">
      <c r="A1375" s="2"/>
      <c r="B1375" s="3"/>
      <c r="C1375" s="4"/>
      <c r="D1375" s="45"/>
      <c r="E1375" s="45"/>
      <c r="F1375" s="334"/>
    </row>
    <row r="1376" spans="1:6" x14ac:dyDescent="0.25">
      <c r="A1376" s="2"/>
      <c r="B1376" s="3"/>
      <c r="C1376" s="4"/>
      <c r="D1376" s="45"/>
      <c r="E1376" s="45"/>
      <c r="F1376" s="334"/>
    </row>
    <row r="1377" spans="1:6" x14ac:dyDescent="0.25">
      <c r="A1377" s="2"/>
      <c r="B1377" s="3"/>
      <c r="C1377" s="4"/>
      <c r="D1377" s="45"/>
      <c r="E1377" s="45"/>
      <c r="F1377" s="334"/>
    </row>
    <row r="1378" spans="1:6" x14ac:dyDescent="0.25">
      <c r="A1378" s="2"/>
      <c r="B1378" s="3"/>
      <c r="C1378" s="4"/>
      <c r="D1378" s="45"/>
      <c r="E1378" s="45"/>
      <c r="F1378" s="334"/>
    </row>
    <row r="1379" spans="1:6" x14ac:dyDescent="0.25">
      <c r="A1379" s="2"/>
      <c r="B1379" s="3"/>
      <c r="C1379" s="4"/>
      <c r="D1379" s="45"/>
      <c r="E1379" s="45"/>
      <c r="F1379" s="334"/>
    </row>
    <row r="1380" spans="1:6" x14ac:dyDescent="0.25">
      <c r="A1380" s="2"/>
      <c r="B1380" s="3"/>
      <c r="C1380" s="4"/>
      <c r="D1380" s="45"/>
      <c r="E1380" s="45"/>
      <c r="F1380" s="334"/>
    </row>
    <row r="1381" spans="1:6" x14ac:dyDescent="0.25">
      <c r="A1381" s="2"/>
      <c r="B1381" s="3"/>
      <c r="C1381" s="4"/>
      <c r="D1381" s="45"/>
      <c r="E1381" s="45"/>
      <c r="F1381" s="334"/>
    </row>
    <row r="1382" spans="1:6" x14ac:dyDescent="0.25">
      <c r="A1382" s="2"/>
      <c r="B1382" s="3"/>
      <c r="C1382" s="4"/>
      <c r="D1382" s="45"/>
      <c r="E1382" s="45"/>
      <c r="F1382" s="334"/>
    </row>
    <row r="1383" spans="1:6" x14ac:dyDescent="0.25">
      <c r="A1383" s="2"/>
      <c r="B1383" s="3"/>
      <c r="C1383" s="4"/>
      <c r="D1383" s="45"/>
      <c r="E1383" s="45"/>
      <c r="F1383" s="334"/>
    </row>
    <row r="1384" spans="1:6" x14ac:dyDescent="0.25">
      <c r="A1384" s="2"/>
      <c r="B1384" s="3"/>
      <c r="C1384" s="4"/>
      <c r="D1384" s="45"/>
      <c r="E1384" s="45"/>
      <c r="F1384" s="334"/>
    </row>
    <row r="1385" spans="1:6" x14ac:dyDescent="0.25">
      <c r="A1385" s="2"/>
      <c r="B1385" s="3"/>
      <c r="C1385" s="4"/>
      <c r="D1385" s="45"/>
      <c r="E1385" s="45"/>
      <c r="F1385" s="334"/>
    </row>
    <row r="1386" spans="1:6" x14ac:dyDescent="0.25">
      <c r="A1386" s="2"/>
      <c r="B1386" s="3"/>
      <c r="C1386" s="4"/>
      <c r="D1386" s="45"/>
      <c r="E1386" s="45"/>
      <c r="F1386" s="334"/>
    </row>
    <row r="1387" spans="1:6" x14ac:dyDescent="0.25">
      <c r="A1387" s="2"/>
      <c r="B1387" s="3"/>
      <c r="C1387" s="4"/>
      <c r="D1387" s="45"/>
      <c r="E1387" s="45"/>
      <c r="F1387" s="334"/>
    </row>
    <row r="1388" spans="1:6" x14ac:dyDescent="0.25">
      <c r="A1388" s="2"/>
      <c r="B1388" s="3"/>
      <c r="C1388" s="4"/>
      <c r="D1388" s="45"/>
      <c r="E1388" s="45"/>
      <c r="F1388" s="334"/>
    </row>
    <row r="1389" spans="1:6" x14ac:dyDescent="0.25">
      <c r="A1389" s="2"/>
      <c r="B1389" s="3"/>
      <c r="C1389" s="4"/>
      <c r="D1389" s="45"/>
      <c r="E1389" s="45"/>
      <c r="F1389" s="334"/>
    </row>
    <row r="1390" spans="1:6" x14ac:dyDescent="0.25">
      <c r="A1390" s="2"/>
      <c r="B1390" s="3"/>
      <c r="C1390" s="4"/>
      <c r="D1390" s="45"/>
      <c r="E1390" s="45"/>
      <c r="F1390" s="334"/>
    </row>
    <row r="1391" spans="1:6" x14ac:dyDescent="0.25">
      <c r="A1391" s="2"/>
      <c r="B1391" s="3"/>
      <c r="C1391" s="4"/>
      <c r="D1391" s="45"/>
      <c r="E1391" s="45"/>
      <c r="F1391" s="334"/>
    </row>
    <row r="1392" spans="1:6" x14ac:dyDescent="0.25">
      <c r="A1392" s="2"/>
      <c r="B1392" s="3"/>
      <c r="C1392" s="4"/>
      <c r="D1392" s="45"/>
      <c r="E1392" s="45"/>
      <c r="F1392" s="334"/>
    </row>
    <row r="1393" spans="1:6" x14ac:dyDescent="0.25">
      <c r="A1393" s="2"/>
      <c r="B1393" s="3"/>
      <c r="C1393" s="4"/>
      <c r="D1393" s="45"/>
      <c r="E1393" s="45"/>
      <c r="F1393" s="334"/>
    </row>
    <row r="1394" spans="1:6" x14ac:dyDescent="0.25">
      <c r="A1394" s="2"/>
      <c r="B1394" s="3"/>
      <c r="C1394" s="4"/>
      <c r="D1394" s="45"/>
      <c r="E1394" s="45"/>
      <c r="F1394" s="334"/>
    </row>
    <row r="1395" spans="1:6" x14ac:dyDescent="0.25">
      <c r="A1395" s="2"/>
      <c r="B1395" s="3"/>
      <c r="C1395" s="4"/>
      <c r="D1395" s="45"/>
      <c r="E1395" s="45"/>
      <c r="F1395" s="334"/>
    </row>
    <row r="1396" spans="1:6" x14ac:dyDescent="0.25">
      <c r="A1396" s="2"/>
      <c r="B1396" s="3"/>
      <c r="C1396" s="4"/>
      <c r="D1396" s="45"/>
      <c r="E1396" s="45"/>
      <c r="F1396" s="334"/>
    </row>
    <row r="1397" spans="1:6" x14ac:dyDescent="0.25">
      <c r="A1397" s="2"/>
      <c r="B1397" s="3"/>
      <c r="C1397" s="4"/>
      <c r="D1397" s="45"/>
      <c r="E1397" s="45"/>
      <c r="F1397" s="334"/>
    </row>
    <row r="1398" spans="1:6" x14ac:dyDescent="0.25">
      <c r="A1398" s="2"/>
      <c r="B1398" s="3"/>
      <c r="C1398" s="4"/>
      <c r="D1398" s="45"/>
      <c r="E1398" s="45"/>
      <c r="F1398" s="334"/>
    </row>
    <row r="1399" spans="1:6" x14ac:dyDescent="0.25">
      <c r="A1399" s="2"/>
      <c r="B1399" s="3"/>
      <c r="C1399" s="4"/>
      <c r="D1399" s="45"/>
      <c r="E1399" s="45"/>
      <c r="F1399" s="334"/>
    </row>
    <row r="1400" spans="1:6" x14ac:dyDescent="0.25">
      <c r="A1400" s="2"/>
      <c r="B1400" s="3"/>
      <c r="C1400" s="4"/>
      <c r="D1400" s="45"/>
      <c r="E1400" s="45"/>
      <c r="F1400" s="334"/>
    </row>
    <row r="1401" spans="1:6" x14ac:dyDescent="0.25">
      <c r="A1401" s="2"/>
      <c r="B1401" s="3"/>
      <c r="C1401" s="4"/>
      <c r="D1401" s="45"/>
      <c r="E1401" s="45"/>
      <c r="F1401" s="334"/>
    </row>
    <row r="1402" spans="1:6" x14ac:dyDescent="0.25">
      <c r="A1402" s="2"/>
      <c r="B1402" s="3"/>
      <c r="C1402" s="4"/>
      <c r="D1402" s="45"/>
      <c r="E1402" s="45"/>
      <c r="F1402" s="334"/>
    </row>
    <row r="1403" spans="1:6" x14ac:dyDescent="0.25">
      <c r="A1403" s="2"/>
      <c r="B1403" s="3"/>
      <c r="C1403" s="4"/>
      <c r="D1403" s="45"/>
      <c r="E1403" s="45"/>
      <c r="F1403" s="334"/>
    </row>
    <row r="1404" spans="1:6" x14ac:dyDescent="0.25">
      <c r="A1404" s="2"/>
      <c r="B1404" s="3"/>
      <c r="C1404" s="4"/>
      <c r="D1404" s="45"/>
      <c r="E1404" s="45"/>
      <c r="F1404" s="334"/>
    </row>
    <row r="1405" spans="1:6" x14ac:dyDescent="0.25">
      <c r="A1405" s="2"/>
      <c r="B1405" s="3"/>
      <c r="C1405" s="4"/>
      <c r="D1405" s="45"/>
      <c r="E1405" s="45"/>
      <c r="F1405" s="334"/>
    </row>
    <row r="1406" spans="1:6" x14ac:dyDescent="0.25">
      <c r="A1406" s="2"/>
      <c r="B1406" s="3"/>
      <c r="C1406" s="4"/>
      <c r="D1406" s="45"/>
      <c r="E1406" s="45"/>
      <c r="F1406" s="334"/>
    </row>
    <row r="1407" spans="1:6" x14ac:dyDescent="0.25">
      <c r="A1407" s="2"/>
      <c r="B1407" s="3"/>
      <c r="C1407" s="4"/>
      <c r="D1407" s="45"/>
      <c r="E1407" s="45"/>
      <c r="F1407" s="334"/>
    </row>
    <row r="1408" spans="1:6" x14ac:dyDescent="0.25">
      <c r="A1408" s="2"/>
      <c r="B1408" s="3"/>
      <c r="C1408" s="4"/>
      <c r="D1408" s="45"/>
      <c r="E1408" s="45"/>
      <c r="F1408" s="334"/>
    </row>
    <row r="1409" spans="1:6" x14ac:dyDescent="0.25">
      <c r="A1409" s="2"/>
      <c r="B1409" s="3"/>
      <c r="C1409" s="4"/>
      <c r="D1409" s="45"/>
      <c r="E1409" s="45"/>
      <c r="F1409" s="334"/>
    </row>
    <row r="1410" spans="1:6" x14ac:dyDescent="0.25">
      <c r="A1410" s="2"/>
      <c r="B1410" s="3"/>
      <c r="C1410" s="4"/>
      <c r="D1410" s="45"/>
      <c r="E1410" s="45"/>
      <c r="F1410" s="334"/>
    </row>
    <row r="1411" spans="1:6" x14ac:dyDescent="0.25">
      <c r="A1411" s="2"/>
      <c r="B1411" s="3"/>
      <c r="C1411" s="4"/>
      <c r="D1411" s="45"/>
      <c r="E1411" s="45"/>
      <c r="F1411" s="334"/>
    </row>
    <row r="1412" spans="1:6" x14ac:dyDescent="0.25">
      <c r="A1412" s="2"/>
      <c r="B1412" s="3"/>
      <c r="C1412" s="4"/>
      <c r="D1412" s="45"/>
      <c r="E1412" s="45"/>
      <c r="F1412" s="334"/>
    </row>
    <row r="1413" spans="1:6" x14ac:dyDescent="0.25">
      <c r="A1413" s="2"/>
      <c r="B1413" s="3"/>
      <c r="C1413" s="4"/>
      <c r="D1413" s="45"/>
      <c r="E1413" s="45"/>
      <c r="F1413" s="334"/>
    </row>
    <row r="1414" spans="1:6" x14ac:dyDescent="0.25">
      <c r="A1414" s="2"/>
      <c r="B1414" s="3"/>
      <c r="C1414" s="4"/>
      <c r="D1414" s="45"/>
      <c r="E1414" s="45"/>
      <c r="F1414" s="334"/>
    </row>
    <row r="1415" spans="1:6" x14ac:dyDescent="0.25">
      <c r="A1415" s="2"/>
      <c r="B1415" s="3"/>
      <c r="C1415" s="4"/>
      <c r="D1415" s="45"/>
      <c r="E1415" s="45"/>
      <c r="F1415" s="334"/>
    </row>
    <row r="1416" spans="1:6" x14ac:dyDescent="0.25">
      <c r="A1416" s="2"/>
      <c r="B1416" s="3"/>
      <c r="C1416" s="4"/>
      <c r="D1416" s="45"/>
      <c r="E1416" s="45"/>
      <c r="F1416" s="334"/>
    </row>
    <row r="1417" spans="1:6" x14ac:dyDescent="0.25">
      <c r="A1417" s="2"/>
      <c r="B1417" s="3"/>
      <c r="C1417" s="4"/>
      <c r="D1417" s="45"/>
      <c r="E1417" s="45"/>
      <c r="F1417" s="334"/>
    </row>
    <row r="1418" spans="1:6" x14ac:dyDescent="0.25">
      <c r="A1418" s="2"/>
      <c r="B1418" s="3"/>
      <c r="C1418" s="4"/>
      <c r="D1418" s="45"/>
      <c r="E1418" s="45"/>
      <c r="F1418" s="334"/>
    </row>
    <row r="1419" spans="1:6" x14ac:dyDescent="0.25">
      <c r="A1419" s="2"/>
      <c r="B1419" s="3"/>
      <c r="C1419" s="4"/>
      <c r="D1419" s="45"/>
      <c r="E1419" s="45"/>
      <c r="F1419" s="334"/>
    </row>
    <row r="1420" spans="1:6" x14ac:dyDescent="0.25">
      <c r="A1420" s="2"/>
      <c r="B1420" s="3"/>
      <c r="C1420" s="4"/>
      <c r="D1420" s="45"/>
      <c r="E1420" s="45"/>
      <c r="F1420" s="334"/>
    </row>
    <row r="1421" spans="1:6" x14ac:dyDescent="0.25">
      <c r="A1421" s="2"/>
      <c r="B1421" s="3"/>
      <c r="C1421" s="4"/>
      <c r="D1421" s="45"/>
      <c r="E1421" s="45"/>
      <c r="F1421" s="334"/>
    </row>
    <row r="1422" spans="1:6" x14ac:dyDescent="0.25">
      <c r="A1422" s="2"/>
      <c r="B1422" s="3"/>
      <c r="C1422" s="4"/>
      <c r="D1422" s="45"/>
      <c r="E1422" s="45"/>
      <c r="F1422" s="334"/>
    </row>
    <row r="1423" spans="1:6" x14ac:dyDescent="0.25">
      <c r="A1423" s="2"/>
      <c r="B1423" s="3"/>
      <c r="C1423" s="4"/>
      <c r="D1423" s="45"/>
      <c r="E1423" s="45"/>
      <c r="F1423" s="334"/>
    </row>
    <row r="1424" spans="1:6" x14ac:dyDescent="0.25">
      <c r="A1424" s="2"/>
      <c r="B1424" s="3"/>
      <c r="C1424" s="4"/>
      <c r="D1424" s="45"/>
      <c r="E1424" s="45"/>
      <c r="F1424" s="334"/>
    </row>
    <row r="1425" spans="1:6" x14ac:dyDescent="0.25">
      <c r="A1425" s="2"/>
      <c r="B1425" s="3"/>
      <c r="C1425" s="4"/>
      <c r="D1425" s="45"/>
      <c r="E1425" s="45"/>
      <c r="F1425" s="334"/>
    </row>
    <row r="1426" spans="1:6" x14ac:dyDescent="0.25">
      <c r="A1426" s="2"/>
      <c r="B1426" s="3"/>
      <c r="C1426" s="4"/>
      <c r="D1426" s="45"/>
      <c r="E1426" s="45"/>
      <c r="F1426" s="334"/>
    </row>
    <row r="1427" spans="1:6" x14ac:dyDescent="0.25">
      <c r="A1427" s="2"/>
      <c r="B1427" s="3"/>
      <c r="C1427" s="4"/>
      <c r="D1427" s="45"/>
      <c r="E1427" s="45"/>
      <c r="F1427" s="334"/>
    </row>
    <row r="1428" spans="1:6" x14ac:dyDescent="0.25">
      <c r="A1428" s="2"/>
      <c r="B1428" s="3"/>
      <c r="C1428" s="4"/>
      <c r="D1428" s="45"/>
      <c r="E1428" s="45"/>
      <c r="F1428" s="334"/>
    </row>
    <row r="1429" spans="1:6" x14ac:dyDescent="0.25">
      <c r="A1429" s="2"/>
      <c r="B1429" s="3"/>
      <c r="C1429" s="4"/>
      <c r="D1429" s="45"/>
      <c r="E1429" s="45"/>
      <c r="F1429" s="334"/>
    </row>
    <row r="1430" spans="1:6" x14ac:dyDescent="0.25">
      <c r="A1430" s="2"/>
      <c r="B1430" s="3"/>
      <c r="C1430" s="4"/>
      <c r="D1430" s="45"/>
      <c r="E1430" s="45"/>
      <c r="F1430" s="334"/>
    </row>
    <row r="1431" spans="1:6" x14ac:dyDescent="0.25">
      <c r="A1431" s="2"/>
      <c r="B1431" s="3"/>
      <c r="C1431" s="4"/>
      <c r="D1431" s="45"/>
      <c r="E1431" s="45"/>
      <c r="F1431" s="334"/>
    </row>
    <row r="1432" spans="1:6" x14ac:dyDescent="0.25">
      <c r="A1432" s="2"/>
      <c r="B1432" s="3"/>
      <c r="C1432" s="4"/>
      <c r="D1432" s="45"/>
      <c r="E1432" s="45"/>
      <c r="F1432" s="334"/>
    </row>
    <row r="1433" spans="1:6" x14ac:dyDescent="0.25">
      <c r="A1433" s="2"/>
      <c r="B1433" s="3"/>
      <c r="C1433" s="4"/>
      <c r="D1433" s="45"/>
      <c r="E1433" s="45"/>
      <c r="F1433" s="334"/>
    </row>
    <row r="1434" spans="1:6" x14ac:dyDescent="0.25">
      <c r="A1434" s="2"/>
      <c r="B1434" s="3"/>
      <c r="C1434" s="4"/>
      <c r="D1434" s="45"/>
      <c r="E1434" s="45"/>
      <c r="F1434" s="334"/>
    </row>
    <row r="1435" spans="1:6" x14ac:dyDescent="0.25">
      <c r="A1435" s="2"/>
      <c r="B1435" s="3"/>
      <c r="C1435" s="4"/>
      <c r="D1435" s="45"/>
      <c r="E1435" s="45"/>
      <c r="F1435" s="334"/>
    </row>
    <row r="1436" spans="1:6" x14ac:dyDescent="0.25">
      <c r="A1436" s="2"/>
      <c r="B1436" s="3"/>
      <c r="C1436" s="4"/>
      <c r="D1436" s="45"/>
      <c r="E1436" s="45"/>
      <c r="F1436" s="334"/>
    </row>
    <row r="1437" spans="1:6" x14ac:dyDescent="0.25">
      <c r="A1437" s="2"/>
      <c r="B1437" s="3"/>
      <c r="C1437" s="4"/>
      <c r="D1437" s="45"/>
      <c r="E1437" s="45"/>
      <c r="F1437" s="334"/>
    </row>
    <row r="1438" spans="1:6" x14ac:dyDescent="0.25">
      <c r="A1438" s="2"/>
      <c r="B1438" s="3"/>
      <c r="C1438" s="4"/>
      <c r="D1438" s="45"/>
      <c r="E1438" s="45"/>
      <c r="F1438" s="334"/>
    </row>
    <row r="1439" spans="1:6" x14ac:dyDescent="0.25">
      <c r="A1439" s="2"/>
      <c r="B1439" s="3"/>
      <c r="C1439" s="4"/>
      <c r="D1439" s="45"/>
      <c r="E1439" s="45"/>
      <c r="F1439" s="334"/>
    </row>
    <row r="1440" spans="1:6" x14ac:dyDescent="0.25">
      <c r="A1440" s="2"/>
      <c r="B1440" s="3"/>
      <c r="C1440" s="4"/>
      <c r="D1440" s="45"/>
      <c r="E1440" s="45"/>
      <c r="F1440" s="334"/>
    </row>
    <row r="1441" spans="1:6" x14ac:dyDescent="0.25">
      <c r="A1441" s="2"/>
      <c r="B1441" s="3"/>
      <c r="C1441" s="4"/>
      <c r="D1441" s="45"/>
      <c r="E1441" s="45"/>
      <c r="F1441" s="334"/>
    </row>
    <row r="1442" spans="1:6" x14ac:dyDescent="0.25">
      <c r="A1442" s="2"/>
      <c r="B1442" s="3"/>
      <c r="C1442" s="4"/>
      <c r="D1442" s="45"/>
      <c r="E1442" s="45"/>
      <c r="F1442" s="334"/>
    </row>
    <row r="1443" spans="1:6" x14ac:dyDescent="0.25">
      <c r="A1443" s="2"/>
      <c r="B1443" s="3"/>
      <c r="C1443" s="4"/>
      <c r="D1443" s="45"/>
      <c r="E1443" s="45"/>
      <c r="F1443" s="334"/>
    </row>
    <row r="1444" spans="1:6" x14ac:dyDescent="0.25">
      <c r="A1444" s="2"/>
      <c r="B1444" s="3"/>
      <c r="C1444" s="4"/>
      <c r="D1444" s="45"/>
      <c r="E1444" s="45"/>
      <c r="F1444" s="334"/>
    </row>
    <row r="1445" spans="1:6" x14ac:dyDescent="0.25">
      <c r="A1445" s="2"/>
      <c r="B1445" s="3"/>
      <c r="C1445" s="4"/>
      <c r="D1445" s="45"/>
      <c r="E1445" s="45"/>
      <c r="F1445" s="334"/>
    </row>
    <row r="1446" spans="1:6" x14ac:dyDescent="0.25">
      <c r="A1446" s="2"/>
      <c r="B1446" s="3"/>
      <c r="C1446" s="4"/>
      <c r="D1446" s="45"/>
      <c r="E1446" s="45"/>
      <c r="F1446" s="334"/>
    </row>
    <row r="1447" spans="1:6" x14ac:dyDescent="0.25">
      <c r="A1447" s="2"/>
      <c r="B1447" s="3"/>
      <c r="C1447" s="4"/>
      <c r="D1447" s="45"/>
      <c r="E1447" s="45"/>
      <c r="F1447" s="334"/>
    </row>
    <row r="1448" spans="1:6" x14ac:dyDescent="0.25">
      <c r="A1448" s="2"/>
      <c r="B1448" s="3"/>
      <c r="C1448" s="4"/>
      <c r="D1448" s="45"/>
      <c r="E1448" s="45"/>
      <c r="F1448" s="334"/>
    </row>
    <row r="1449" spans="1:6" x14ac:dyDescent="0.25">
      <c r="A1449" s="2"/>
      <c r="B1449" s="3"/>
      <c r="C1449" s="4"/>
      <c r="D1449" s="45"/>
      <c r="E1449" s="45"/>
      <c r="F1449" s="334"/>
    </row>
    <row r="1450" spans="1:6" x14ac:dyDescent="0.25">
      <c r="A1450" s="2"/>
      <c r="B1450" s="3"/>
      <c r="C1450" s="4"/>
      <c r="D1450" s="45"/>
      <c r="E1450" s="45"/>
      <c r="F1450" s="334"/>
    </row>
    <row r="1451" spans="1:6" x14ac:dyDescent="0.25">
      <c r="A1451" s="2"/>
      <c r="B1451" s="3"/>
      <c r="C1451" s="4"/>
      <c r="D1451" s="45"/>
      <c r="E1451" s="45"/>
      <c r="F1451" s="334"/>
    </row>
    <row r="1452" spans="1:6" x14ac:dyDescent="0.25">
      <c r="A1452" s="2"/>
      <c r="B1452" s="3"/>
      <c r="C1452" s="4"/>
      <c r="D1452" s="45"/>
      <c r="E1452" s="45"/>
      <c r="F1452" s="334"/>
    </row>
    <row r="1453" spans="1:6" x14ac:dyDescent="0.25">
      <c r="A1453" s="2"/>
      <c r="B1453" s="3"/>
      <c r="C1453" s="4"/>
      <c r="D1453" s="45"/>
      <c r="E1453" s="45"/>
      <c r="F1453" s="334"/>
    </row>
    <row r="1454" spans="1:6" x14ac:dyDescent="0.25">
      <c r="A1454" s="2"/>
      <c r="B1454" s="3"/>
      <c r="C1454" s="4"/>
      <c r="D1454" s="45"/>
      <c r="E1454" s="45"/>
      <c r="F1454" s="334"/>
    </row>
    <row r="1455" spans="1:6" x14ac:dyDescent="0.25">
      <c r="A1455" s="2"/>
      <c r="B1455" s="3"/>
      <c r="C1455" s="4"/>
      <c r="D1455" s="45"/>
      <c r="E1455" s="45"/>
      <c r="F1455" s="334"/>
    </row>
    <row r="1456" spans="1:6" x14ac:dyDescent="0.25">
      <c r="A1456" s="2"/>
      <c r="B1456" s="3"/>
      <c r="C1456" s="4"/>
      <c r="D1456" s="45"/>
      <c r="E1456" s="45"/>
      <c r="F1456" s="334"/>
    </row>
    <row r="1457" spans="1:6" x14ac:dyDescent="0.25">
      <c r="A1457" s="2"/>
      <c r="B1457" s="3"/>
      <c r="C1457" s="4"/>
      <c r="D1457" s="45"/>
      <c r="E1457" s="45"/>
      <c r="F1457" s="334"/>
    </row>
    <row r="1458" spans="1:6" x14ac:dyDescent="0.25">
      <c r="A1458" s="2"/>
      <c r="B1458" s="3"/>
      <c r="C1458" s="4"/>
      <c r="D1458" s="45"/>
      <c r="E1458" s="45"/>
      <c r="F1458" s="334"/>
    </row>
    <row r="1459" spans="1:6" x14ac:dyDescent="0.25">
      <c r="A1459" s="2"/>
      <c r="B1459" s="3"/>
      <c r="C1459" s="4"/>
      <c r="D1459" s="45"/>
      <c r="E1459" s="45"/>
      <c r="F1459" s="334"/>
    </row>
    <row r="1460" spans="1:6" x14ac:dyDescent="0.25">
      <c r="A1460" s="2"/>
      <c r="B1460" s="3"/>
      <c r="C1460" s="4"/>
      <c r="D1460" s="45"/>
      <c r="E1460" s="45"/>
      <c r="F1460" s="334"/>
    </row>
    <row r="1461" spans="1:6" x14ac:dyDescent="0.25">
      <c r="A1461" s="2"/>
      <c r="B1461" s="3"/>
      <c r="C1461" s="4"/>
      <c r="D1461" s="45"/>
      <c r="E1461" s="45"/>
      <c r="F1461" s="334"/>
    </row>
    <row r="1462" spans="1:6" x14ac:dyDescent="0.25">
      <c r="A1462" s="2"/>
      <c r="B1462" s="3"/>
      <c r="C1462" s="4"/>
      <c r="D1462" s="45"/>
      <c r="E1462" s="45"/>
      <c r="F1462" s="334"/>
    </row>
    <row r="1463" spans="1:6" x14ac:dyDescent="0.25">
      <c r="A1463" s="2"/>
      <c r="B1463" s="3"/>
      <c r="C1463" s="4"/>
      <c r="D1463" s="45"/>
      <c r="E1463" s="45"/>
      <c r="F1463" s="334"/>
    </row>
    <row r="1464" spans="1:6" x14ac:dyDescent="0.25">
      <c r="A1464" s="2"/>
      <c r="B1464" s="3"/>
      <c r="C1464" s="4"/>
      <c r="D1464" s="45"/>
      <c r="E1464" s="45"/>
      <c r="F1464" s="334"/>
    </row>
    <row r="1465" spans="1:6" x14ac:dyDescent="0.25">
      <c r="A1465" s="2"/>
      <c r="B1465" s="3"/>
      <c r="C1465" s="4"/>
      <c r="D1465" s="45"/>
      <c r="E1465" s="45"/>
      <c r="F1465" s="334"/>
    </row>
    <row r="1466" spans="1:6" x14ac:dyDescent="0.25">
      <c r="A1466" s="2"/>
      <c r="B1466" s="3"/>
      <c r="C1466" s="4"/>
      <c r="D1466" s="45"/>
      <c r="E1466" s="45"/>
      <c r="F1466" s="334"/>
    </row>
    <row r="1467" spans="1:6" x14ac:dyDescent="0.25">
      <c r="A1467" s="2"/>
      <c r="B1467" s="3"/>
      <c r="C1467" s="4"/>
      <c r="D1467" s="45"/>
      <c r="E1467" s="45"/>
      <c r="F1467" s="334"/>
    </row>
    <row r="1468" spans="1:6" x14ac:dyDescent="0.25">
      <c r="A1468" s="2"/>
      <c r="B1468" s="3"/>
      <c r="C1468" s="4"/>
      <c r="D1468" s="45"/>
      <c r="E1468" s="45"/>
      <c r="F1468" s="334"/>
    </row>
    <row r="1469" spans="1:6" x14ac:dyDescent="0.25">
      <c r="A1469" s="2"/>
      <c r="B1469" s="3"/>
      <c r="C1469" s="4"/>
      <c r="D1469" s="45"/>
      <c r="E1469" s="45"/>
      <c r="F1469" s="334"/>
    </row>
    <row r="1470" spans="1:6" x14ac:dyDescent="0.25">
      <c r="A1470" s="2"/>
      <c r="B1470" s="3"/>
      <c r="C1470" s="4"/>
      <c r="D1470" s="45"/>
      <c r="E1470" s="45"/>
      <c r="F1470" s="334"/>
    </row>
    <row r="1471" spans="1:6" x14ac:dyDescent="0.25">
      <c r="A1471" s="2"/>
      <c r="B1471" s="3"/>
      <c r="C1471" s="4"/>
      <c r="D1471" s="45"/>
      <c r="E1471" s="45"/>
      <c r="F1471" s="334"/>
    </row>
    <row r="1472" spans="1:6" x14ac:dyDescent="0.25">
      <c r="A1472" s="2"/>
      <c r="B1472" s="3"/>
      <c r="C1472" s="4"/>
      <c r="D1472" s="45"/>
      <c r="E1472" s="45"/>
      <c r="F1472" s="334"/>
    </row>
    <row r="1473" spans="1:6" x14ac:dyDescent="0.25">
      <c r="A1473" s="2"/>
      <c r="B1473" s="3"/>
      <c r="C1473" s="4"/>
      <c r="D1473" s="45"/>
      <c r="E1473" s="45"/>
      <c r="F1473" s="334"/>
    </row>
    <row r="1474" spans="1:6" x14ac:dyDescent="0.25">
      <c r="A1474" s="2"/>
      <c r="B1474" s="3"/>
      <c r="C1474" s="4"/>
      <c r="D1474" s="45"/>
      <c r="E1474" s="45"/>
      <c r="F1474" s="334"/>
    </row>
    <row r="1475" spans="1:6" x14ac:dyDescent="0.25">
      <c r="A1475" s="2"/>
      <c r="B1475" s="3"/>
      <c r="C1475" s="4"/>
      <c r="D1475" s="45"/>
      <c r="E1475" s="45"/>
      <c r="F1475" s="334"/>
    </row>
    <row r="1476" spans="1:6" x14ac:dyDescent="0.25">
      <c r="A1476" s="2"/>
      <c r="B1476" s="3"/>
      <c r="C1476" s="4"/>
      <c r="D1476" s="45"/>
      <c r="E1476" s="45"/>
      <c r="F1476" s="334"/>
    </row>
    <row r="1477" spans="1:6" x14ac:dyDescent="0.25">
      <c r="A1477" s="2"/>
      <c r="B1477" s="3"/>
      <c r="C1477" s="4"/>
      <c r="D1477" s="45"/>
      <c r="E1477" s="45"/>
      <c r="F1477" s="334"/>
    </row>
    <row r="1478" spans="1:6" x14ac:dyDescent="0.25">
      <c r="A1478" s="2"/>
      <c r="B1478" s="3"/>
      <c r="C1478" s="4"/>
      <c r="D1478" s="45"/>
      <c r="E1478" s="45"/>
      <c r="F1478" s="334"/>
    </row>
    <row r="1479" spans="1:6" x14ac:dyDescent="0.25">
      <c r="A1479" s="2"/>
      <c r="B1479" s="3"/>
      <c r="C1479" s="4"/>
      <c r="D1479" s="45"/>
      <c r="E1479" s="45"/>
      <c r="F1479" s="334"/>
    </row>
    <row r="1480" spans="1:6" x14ac:dyDescent="0.25">
      <c r="A1480" s="2"/>
      <c r="B1480" s="3"/>
      <c r="C1480" s="4"/>
      <c r="D1480" s="45"/>
      <c r="E1480" s="45"/>
      <c r="F1480" s="334"/>
    </row>
    <row r="1481" spans="1:6" x14ac:dyDescent="0.25">
      <c r="A1481" s="2"/>
      <c r="B1481" s="3"/>
      <c r="C1481" s="4"/>
      <c r="D1481" s="45"/>
      <c r="E1481" s="45"/>
      <c r="F1481" s="334"/>
    </row>
    <row r="1482" spans="1:6" x14ac:dyDescent="0.25">
      <c r="A1482" s="2"/>
      <c r="B1482" s="3"/>
      <c r="C1482" s="4"/>
      <c r="D1482" s="45"/>
      <c r="E1482" s="45"/>
      <c r="F1482" s="334"/>
    </row>
    <row r="1483" spans="1:6" x14ac:dyDescent="0.25">
      <c r="A1483" s="2"/>
      <c r="B1483" s="3"/>
      <c r="C1483" s="4"/>
      <c r="D1483" s="45"/>
      <c r="E1483" s="45"/>
      <c r="F1483" s="334"/>
    </row>
    <row r="1484" spans="1:6" x14ac:dyDescent="0.25">
      <c r="A1484" s="2"/>
      <c r="B1484" s="3"/>
      <c r="C1484" s="4"/>
      <c r="D1484" s="45"/>
      <c r="E1484" s="45"/>
      <c r="F1484" s="334"/>
    </row>
    <row r="1485" spans="1:6" x14ac:dyDescent="0.25">
      <c r="A1485" s="2"/>
      <c r="B1485" s="3"/>
      <c r="C1485" s="4"/>
      <c r="D1485" s="45"/>
      <c r="E1485" s="45"/>
      <c r="F1485" s="334"/>
    </row>
    <row r="1486" spans="1:6" x14ac:dyDescent="0.25">
      <c r="A1486" s="2"/>
      <c r="B1486" s="3"/>
      <c r="C1486" s="4"/>
      <c r="D1486" s="45"/>
      <c r="E1486" s="45"/>
      <c r="F1486" s="334"/>
    </row>
    <row r="1487" spans="1:6" x14ac:dyDescent="0.25">
      <c r="A1487" s="2"/>
      <c r="B1487" s="3"/>
      <c r="C1487" s="4"/>
      <c r="D1487" s="45"/>
      <c r="E1487" s="45"/>
      <c r="F1487" s="334"/>
    </row>
    <row r="1488" spans="1:6" x14ac:dyDescent="0.25">
      <c r="A1488" s="2"/>
      <c r="B1488" s="3"/>
      <c r="C1488" s="4"/>
      <c r="D1488" s="45"/>
      <c r="E1488" s="45"/>
      <c r="F1488" s="334"/>
    </row>
    <row r="1489" spans="1:6" x14ac:dyDescent="0.25">
      <c r="A1489" s="2"/>
      <c r="B1489" s="3"/>
      <c r="C1489" s="4"/>
      <c r="D1489" s="45"/>
      <c r="E1489" s="45"/>
      <c r="F1489" s="334"/>
    </row>
    <row r="1490" spans="1:6" x14ac:dyDescent="0.25">
      <c r="A1490" s="2"/>
      <c r="B1490" s="3"/>
      <c r="C1490" s="4"/>
      <c r="D1490" s="45"/>
      <c r="E1490" s="45"/>
      <c r="F1490" s="334"/>
    </row>
    <row r="1491" spans="1:6" x14ac:dyDescent="0.25">
      <c r="A1491" s="2"/>
      <c r="B1491" s="3"/>
      <c r="C1491" s="4"/>
      <c r="D1491" s="45"/>
      <c r="E1491" s="45"/>
      <c r="F1491" s="334"/>
    </row>
    <row r="1492" spans="1:6" x14ac:dyDescent="0.25">
      <c r="A1492" s="2"/>
      <c r="B1492" s="3"/>
      <c r="C1492" s="4"/>
      <c r="D1492" s="45"/>
      <c r="E1492" s="45"/>
      <c r="F1492" s="334"/>
    </row>
    <row r="1493" spans="1:6" x14ac:dyDescent="0.25">
      <c r="A1493" s="2"/>
      <c r="B1493" s="3"/>
      <c r="C1493" s="4"/>
      <c r="D1493" s="45"/>
      <c r="E1493" s="45"/>
      <c r="F1493" s="334"/>
    </row>
    <row r="1494" spans="1:6" x14ac:dyDescent="0.25">
      <c r="A1494" s="2"/>
      <c r="B1494" s="3"/>
      <c r="C1494" s="4"/>
      <c r="D1494" s="45"/>
      <c r="E1494" s="45"/>
      <c r="F1494" s="334"/>
    </row>
    <row r="1495" spans="1:6" x14ac:dyDescent="0.25">
      <c r="A1495" s="2"/>
      <c r="B1495" s="3"/>
      <c r="C1495" s="4"/>
      <c r="D1495" s="45"/>
      <c r="E1495" s="45"/>
      <c r="F1495" s="334"/>
    </row>
    <row r="1496" spans="1:6" x14ac:dyDescent="0.25">
      <c r="A1496" s="2"/>
      <c r="B1496" s="3"/>
      <c r="C1496" s="4"/>
      <c r="D1496" s="45"/>
      <c r="E1496" s="45"/>
      <c r="F1496" s="334"/>
    </row>
    <row r="1497" spans="1:6" x14ac:dyDescent="0.25">
      <c r="A1497" s="2"/>
      <c r="B1497" s="3"/>
      <c r="C1497" s="4"/>
      <c r="D1497" s="45"/>
      <c r="E1497" s="45"/>
      <c r="F1497" s="334"/>
    </row>
    <row r="1498" spans="1:6" x14ac:dyDescent="0.25">
      <c r="A1498" s="2"/>
      <c r="B1498" s="3"/>
      <c r="C1498" s="4"/>
      <c r="D1498" s="45"/>
      <c r="E1498" s="45"/>
      <c r="F1498" s="334"/>
    </row>
    <row r="1499" spans="1:6" x14ac:dyDescent="0.25">
      <c r="A1499" s="2"/>
      <c r="B1499" s="3"/>
      <c r="C1499" s="4"/>
      <c r="D1499" s="45"/>
      <c r="E1499" s="45"/>
      <c r="F1499" s="334"/>
    </row>
    <row r="1500" spans="1:6" x14ac:dyDescent="0.25">
      <c r="A1500" s="2"/>
      <c r="B1500" s="3"/>
      <c r="C1500" s="4"/>
      <c r="D1500" s="45"/>
      <c r="E1500" s="45"/>
      <c r="F1500" s="334"/>
    </row>
    <row r="1501" spans="1:6" x14ac:dyDescent="0.25">
      <c r="A1501" s="2"/>
      <c r="B1501" s="3"/>
      <c r="C1501" s="4"/>
      <c r="D1501" s="45"/>
      <c r="E1501" s="45"/>
      <c r="F1501" s="334"/>
    </row>
    <row r="1502" spans="1:6" x14ac:dyDescent="0.25">
      <c r="A1502" s="2"/>
      <c r="B1502" s="3"/>
      <c r="C1502" s="4"/>
      <c r="D1502" s="45"/>
      <c r="E1502" s="45"/>
      <c r="F1502" s="334"/>
    </row>
    <row r="1503" spans="1:6" x14ac:dyDescent="0.25">
      <c r="A1503" s="2"/>
      <c r="B1503" s="3"/>
      <c r="C1503" s="4"/>
      <c r="D1503" s="45"/>
      <c r="E1503" s="45"/>
      <c r="F1503" s="334"/>
    </row>
    <row r="1504" spans="1:6" x14ac:dyDescent="0.25">
      <c r="A1504" s="2"/>
      <c r="B1504" s="3"/>
      <c r="C1504" s="4"/>
      <c r="D1504" s="45"/>
      <c r="E1504" s="45"/>
      <c r="F1504" s="334"/>
    </row>
    <row r="1505" spans="1:6" x14ac:dyDescent="0.25">
      <c r="A1505" s="2"/>
      <c r="B1505" s="3"/>
      <c r="C1505" s="4"/>
      <c r="D1505" s="45"/>
      <c r="E1505" s="45"/>
      <c r="F1505" s="334"/>
    </row>
    <row r="1506" spans="1:6" x14ac:dyDescent="0.25">
      <c r="A1506" s="2"/>
      <c r="B1506" s="3"/>
      <c r="C1506" s="4"/>
      <c r="D1506" s="45"/>
      <c r="E1506" s="45"/>
      <c r="F1506" s="334"/>
    </row>
    <row r="1507" spans="1:6" x14ac:dyDescent="0.25">
      <c r="A1507" s="2"/>
      <c r="B1507" s="3"/>
      <c r="C1507" s="4"/>
      <c r="D1507" s="45"/>
      <c r="E1507" s="45"/>
      <c r="F1507" s="334"/>
    </row>
    <row r="1508" spans="1:6" x14ac:dyDescent="0.25">
      <c r="A1508" s="2"/>
      <c r="B1508" s="3"/>
      <c r="C1508" s="4"/>
      <c r="D1508" s="45"/>
      <c r="E1508" s="45"/>
      <c r="F1508" s="334"/>
    </row>
    <row r="1509" spans="1:6" x14ac:dyDescent="0.25">
      <c r="A1509" s="2"/>
      <c r="B1509" s="3"/>
      <c r="C1509" s="4"/>
      <c r="D1509" s="45"/>
      <c r="E1509" s="45"/>
      <c r="F1509" s="334"/>
    </row>
    <row r="1510" spans="1:6" x14ac:dyDescent="0.25">
      <c r="A1510" s="2"/>
      <c r="B1510" s="3"/>
      <c r="C1510" s="4"/>
      <c r="D1510" s="45"/>
      <c r="E1510" s="45"/>
      <c r="F1510" s="334"/>
    </row>
    <row r="1511" spans="1:6" x14ac:dyDescent="0.25">
      <c r="A1511" s="2"/>
      <c r="B1511" s="3"/>
      <c r="C1511" s="4"/>
      <c r="D1511" s="45"/>
      <c r="E1511" s="45"/>
      <c r="F1511" s="334"/>
    </row>
    <row r="1512" spans="1:6" x14ac:dyDescent="0.25">
      <c r="A1512" s="2"/>
      <c r="B1512" s="3"/>
      <c r="C1512" s="4"/>
      <c r="D1512" s="45"/>
      <c r="E1512" s="45"/>
      <c r="F1512" s="334"/>
    </row>
    <row r="1513" spans="1:6" x14ac:dyDescent="0.25">
      <c r="A1513" s="2"/>
      <c r="B1513" s="3"/>
      <c r="C1513" s="4"/>
      <c r="D1513" s="45"/>
      <c r="E1513" s="45"/>
      <c r="F1513" s="334"/>
    </row>
    <row r="1514" spans="1:6" x14ac:dyDescent="0.25">
      <c r="A1514" s="2"/>
      <c r="B1514" s="3"/>
      <c r="C1514" s="4"/>
      <c r="D1514" s="45"/>
      <c r="E1514" s="45"/>
      <c r="F1514" s="334"/>
    </row>
    <row r="1515" spans="1:6" x14ac:dyDescent="0.25">
      <c r="A1515" s="2"/>
      <c r="B1515" s="3"/>
      <c r="C1515" s="4"/>
      <c r="D1515" s="45"/>
      <c r="E1515" s="45"/>
      <c r="F1515" s="334"/>
    </row>
    <row r="1516" spans="1:6" x14ac:dyDescent="0.25">
      <c r="A1516" s="2"/>
      <c r="B1516" s="3"/>
      <c r="C1516" s="4"/>
      <c r="D1516" s="45"/>
      <c r="E1516" s="45"/>
      <c r="F1516" s="334"/>
    </row>
    <row r="1517" spans="1:6" x14ac:dyDescent="0.25">
      <c r="A1517" s="2"/>
      <c r="B1517" s="3"/>
      <c r="C1517" s="4"/>
      <c r="D1517" s="45"/>
      <c r="E1517" s="45"/>
      <c r="F1517" s="334"/>
    </row>
    <row r="1518" spans="1:6" x14ac:dyDescent="0.25">
      <c r="A1518" s="2"/>
      <c r="B1518" s="3"/>
      <c r="C1518" s="4"/>
      <c r="D1518" s="45"/>
      <c r="E1518" s="45"/>
      <c r="F1518" s="334"/>
    </row>
    <row r="1519" spans="1:6" x14ac:dyDescent="0.25">
      <c r="A1519" s="2"/>
      <c r="B1519" s="3"/>
      <c r="C1519" s="4"/>
      <c r="D1519" s="45"/>
      <c r="E1519" s="45"/>
      <c r="F1519" s="334"/>
    </row>
    <row r="1520" spans="1:6" x14ac:dyDescent="0.25">
      <c r="A1520" s="2"/>
      <c r="B1520" s="3"/>
      <c r="C1520" s="4"/>
      <c r="D1520" s="45"/>
      <c r="E1520" s="45"/>
      <c r="F1520" s="334"/>
    </row>
    <row r="1521" spans="1:6" x14ac:dyDescent="0.25">
      <c r="A1521" s="2"/>
      <c r="B1521" s="3"/>
      <c r="C1521" s="4"/>
      <c r="D1521" s="45"/>
      <c r="E1521" s="45"/>
      <c r="F1521" s="334"/>
    </row>
    <row r="1522" spans="1:6" x14ac:dyDescent="0.25">
      <c r="A1522" s="2"/>
      <c r="B1522" s="3"/>
      <c r="C1522" s="4"/>
      <c r="D1522" s="45"/>
      <c r="E1522" s="45"/>
      <c r="F1522" s="334"/>
    </row>
    <row r="1523" spans="1:6" x14ac:dyDescent="0.25">
      <c r="A1523" s="2"/>
      <c r="B1523" s="3"/>
      <c r="C1523" s="4"/>
      <c r="D1523" s="45"/>
      <c r="E1523" s="45"/>
      <c r="F1523" s="334"/>
    </row>
    <row r="1524" spans="1:6" x14ac:dyDescent="0.25">
      <c r="A1524" s="2"/>
      <c r="B1524" s="3"/>
      <c r="C1524" s="4"/>
      <c r="D1524" s="45"/>
      <c r="E1524" s="45"/>
      <c r="F1524" s="334"/>
    </row>
    <row r="1525" spans="1:6" x14ac:dyDescent="0.25">
      <c r="A1525" s="2"/>
      <c r="B1525" s="3"/>
      <c r="C1525" s="4"/>
      <c r="D1525" s="45"/>
      <c r="E1525" s="45"/>
      <c r="F1525" s="334"/>
    </row>
    <row r="1526" spans="1:6" x14ac:dyDescent="0.25">
      <c r="A1526" s="2"/>
      <c r="B1526" s="3"/>
      <c r="C1526" s="4"/>
      <c r="D1526" s="45"/>
      <c r="E1526" s="45"/>
      <c r="F1526" s="334"/>
    </row>
    <row r="1527" spans="1:6" x14ac:dyDescent="0.25">
      <c r="A1527" s="2"/>
      <c r="B1527" s="3"/>
      <c r="C1527" s="4"/>
      <c r="D1527" s="45"/>
      <c r="E1527" s="45"/>
      <c r="F1527" s="334"/>
    </row>
    <row r="1528" spans="1:6" x14ac:dyDescent="0.25">
      <c r="A1528" s="2"/>
      <c r="B1528" s="3"/>
      <c r="C1528" s="4"/>
      <c r="D1528" s="45"/>
      <c r="E1528" s="45"/>
      <c r="F1528" s="334"/>
    </row>
    <row r="1529" spans="1:6" x14ac:dyDescent="0.25">
      <c r="A1529" s="2"/>
      <c r="B1529" s="3"/>
      <c r="C1529" s="4"/>
      <c r="D1529" s="45"/>
      <c r="E1529" s="45"/>
      <c r="F1529" s="334"/>
    </row>
    <row r="1530" spans="1:6" x14ac:dyDescent="0.25">
      <c r="A1530" s="2"/>
      <c r="B1530" s="3"/>
      <c r="C1530" s="4"/>
      <c r="D1530" s="45"/>
      <c r="E1530" s="45"/>
      <c r="F1530" s="334"/>
    </row>
    <row r="1531" spans="1:6" x14ac:dyDescent="0.25">
      <c r="A1531" s="2"/>
      <c r="B1531" s="3"/>
      <c r="C1531" s="4"/>
      <c r="D1531" s="45"/>
      <c r="E1531" s="45"/>
      <c r="F1531" s="334"/>
    </row>
    <row r="1532" spans="1:6" x14ac:dyDescent="0.25">
      <c r="A1532" s="2"/>
      <c r="B1532" s="3"/>
      <c r="C1532" s="4"/>
      <c r="D1532" s="45"/>
      <c r="E1532" s="45"/>
      <c r="F1532" s="334"/>
    </row>
    <row r="1533" spans="1:6" x14ac:dyDescent="0.25">
      <c r="A1533" s="2"/>
      <c r="B1533" s="3"/>
      <c r="C1533" s="4"/>
      <c r="D1533" s="45"/>
      <c r="E1533" s="45"/>
      <c r="F1533" s="334"/>
    </row>
    <row r="1534" spans="1:6" x14ac:dyDescent="0.25">
      <c r="A1534" s="2"/>
      <c r="B1534" s="3"/>
      <c r="C1534" s="4"/>
      <c r="D1534" s="45"/>
      <c r="E1534" s="45"/>
      <c r="F1534" s="334"/>
    </row>
    <row r="1535" spans="1:6" x14ac:dyDescent="0.25">
      <c r="A1535" s="2"/>
      <c r="B1535" s="3"/>
      <c r="C1535" s="4"/>
      <c r="D1535" s="45"/>
      <c r="E1535" s="45"/>
      <c r="F1535" s="334"/>
    </row>
    <row r="1536" spans="1:6" x14ac:dyDescent="0.25">
      <c r="A1536" s="2"/>
      <c r="B1536" s="3"/>
      <c r="C1536" s="4"/>
      <c r="D1536" s="45"/>
      <c r="E1536" s="45"/>
      <c r="F1536" s="334"/>
    </row>
    <row r="1537" spans="1:6" x14ac:dyDescent="0.25">
      <c r="A1537" s="2"/>
      <c r="B1537" s="3"/>
      <c r="C1537" s="4"/>
      <c r="D1537" s="45"/>
      <c r="E1537" s="45"/>
      <c r="F1537" s="334"/>
    </row>
    <row r="1538" spans="1:6" x14ac:dyDescent="0.25">
      <c r="A1538" s="2"/>
      <c r="B1538" s="3"/>
      <c r="C1538" s="4"/>
      <c r="D1538" s="45"/>
      <c r="E1538" s="45"/>
      <c r="F1538" s="334"/>
    </row>
    <row r="1539" spans="1:6" x14ac:dyDescent="0.25">
      <c r="A1539" s="2"/>
      <c r="B1539" s="3"/>
      <c r="C1539" s="4"/>
      <c r="D1539" s="45"/>
      <c r="E1539" s="45"/>
      <c r="F1539" s="334"/>
    </row>
    <row r="1540" spans="1:6" x14ac:dyDescent="0.25">
      <c r="A1540" s="2"/>
      <c r="B1540" s="3"/>
      <c r="C1540" s="4"/>
      <c r="D1540" s="45"/>
      <c r="E1540" s="45"/>
      <c r="F1540" s="334"/>
    </row>
    <row r="1541" spans="1:6" x14ac:dyDescent="0.25">
      <c r="A1541" s="2"/>
      <c r="B1541" s="3"/>
      <c r="C1541" s="4"/>
      <c r="D1541" s="45"/>
      <c r="E1541" s="45"/>
      <c r="F1541" s="334"/>
    </row>
    <row r="1542" spans="1:6" x14ac:dyDescent="0.25">
      <c r="A1542" s="2"/>
      <c r="B1542" s="3"/>
      <c r="C1542" s="4"/>
      <c r="D1542" s="45"/>
      <c r="E1542" s="45"/>
      <c r="F1542" s="334"/>
    </row>
    <row r="1543" spans="1:6" x14ac:dyDescent="0.25">
      <c r="A1543" s="2"/>
      <c r="B1543" s="3"/>
      <c r="C1543" s="4"/>
      <c r="D1543" s="45"/>
      <c r="E1543" s="45"/>
      <c r="F1543" s="334"/>
    </row>
    <row r="1544" spans="1:6" x14ac:dyDescent="0.25">
      <c r="A1544" s="2"/>
      <c r="B1544" s="3"/>
      <c r="C1544" s="4"/>
      <c r="D1544" s="45"/>
      <c r="E1544" s="45"/>
      <c r="F1544" s="334"/>
    </row>
    <row r="1545" spans="1:6" x14ac:dyDescent="0.25">
      <c r="A1545" s="2"/>
      <c r="B1545" s="3"/>
      <c r="C1545" s="4"/>
      <c r="D1545" s="45"/>
      <c r="E1545" s="45"/>
      <c r="F1545" s="334"/>
    </row>
    <row r="1546" spans="1:6" x14ac:dyDescent="0.25">
      <c r="A1546" s="2"/>
      <c r="B1546" s="3"/>
      <c r="C1546" s="4"/>
      <c r="D1546" s="45"/>
      <c r="E1546" s="45"/>
      <c r="F1546" s="334"/>
    </row>
    <row r="1547" spans="1:6" x14ac:dyDescent="0.25">
      <c r="A1547" s="2"/>
      <c r="B1547" s="3"/>
      <c r="C1547" s="4"/>
      <c r="D1547" s="45"/>
      <c r="E1547" s="45"/>
      <c r="F1547" s="334"/>
    </row>
    <row r="1548" spans="1:6" x14ac:dyDescent="0.25">
      <c r="A1548" s="2"/>
      <c r="B1548" s="3"/>
      <c r="C1548" s="4"/>
      <c r="D1548" s="45"/>
      <c r="E1548" s="45"/>
      <c r="F1548" s="334"/>
    </row>
    <row r="1549" spans="1:6" x14ac:dyDescent="0.25">
      <c r="A1549" s="2"/>
      <c r="B1549" s="3"/>
      <c r="C1549" s="4"/>
      <c r="D1549" s="45"/>
      <c r="E1549" s="45"/>
      <c r="F1549" s="334"/>
    </row>
    <row r="1550" spans="1:6" x14ac:dyDescent="0.25">
      <c r="A1550" s="2"/>
      <c r="B1550" s="3"/>
      <c r="C1550" s="4"/>
      <c r="D1550" s="45"/>
      <c r="E1550" s="45"/>
      <c r="F1550" s="334"/>
    </row>
    <row r="1551" spans="1:6" x14ac:dyDescent="0.25">
      <c r="A1551" s="2"/>
      <c r="B1551" s="3"/>
      <c r="C1551" s="4"/>
      <c r="D1551" s="45"/>
      <c r="E1551" s="45"/>
      <c r="F1551" s="334"/>
    </row>
    <row r="1552" spans="1:6" x14ac:dyDescent="0.25">
      <c r="A1552" s="2"/>
      <c r="B1552" s="3"/>
      <c r="C1552" s="4"/>
      <c r="D1552" s="45"/>
      <c r="E1552" s="45"/>
      <c r="F1552" s="334"/>
    </row>
    <row r="1553" spans="1:6" x14ac:dyDescent="0.25">
      <c r="A1553" s="2"/>
      <c r="B1553" s="3"/>
      <c r="C1553" s="4"/>
      <c r="D1553" s="45"/>
      <c r="E1553" s="45"/>
      <c r="F1553" s="334"/>
    </row>
    <row r="1554" spans="1:6" x14ac:dyDescent="0.25">
      <c r="A1554" s="2"/>
      <c r="B1554" s="3"/>
      <c r="C1554" s="4"/>
      <c r="D1554" s="45"/>
      <c r="E1554" s="45"/>
      <c r="F1554" s="334"/>
    </row>
    <row r="1555" spans="1:6" x14ac:dyDescent="0.25">
      <c r="A1555" s="2"/>
      <c r="B1555" s="3"/>
      <c r="C1555" s="4"/>
      <c r="D1555" s="45"/>
      <c r="E1555" s="45"/>
      <c r="F1555" s="334"/>
    </row>
    <row r="1556" spans="1:6" x14ac:dyDescent="0.25">
      <c r="A1556" s="2"/>
      <c r="B1556" s="3"/>
      <c r="C1556" s="4"/>
      <c r="D1556" s="45"/>
      <c r="E1556" s="45"/>
      <c r="F1556" s="334"/>
    </row>
    <row r="1557" spans="1:6" x14ac:dyDescent="0.25">
      <c r="A1557" s="2"/>
      <c r="B1557" s="3"/>
      <c r="C1557" s="4"/>
      <c r="D1557" s="45"/>
      <c r="E1557" s="45"/>
      <c r="F1557" s="334"/>
    </row>
    <row r="1558" spans="1:6" x14ac:dyDescent="0.25">
      <c r="A1558" s="2"/>
      <c r="B1558" s="3"/>
      <c r="C1558" s="4"/>
      <c r="D1558" s="45"/>
      <c r="E1558" s="45"/>
      <c r="F1558" s="334"/>
    </row>
    <row r="1559" spans="1:6" x14ac:dyDescent="0.25">
      <c r="A1559" s="2"/>
      <c r="B1559" s="3"/>
      <c r="C1559" s="4"/>
      <c r="D1559" s="45"/>
      <c r="E1559" s="45"/>
      <c r="F1559" s="334"/>
    </row>
    <row r="1560" spans="1:6" x14ac:dyDescent="0.25">
      <c r="A1560" s="2"/>
      <c r="B1560" s="3"/>
      <c r="C1560" s="4"/>
      <c r="D1560" s="45"/>
      <c r="E1560" s="45"/>
      <c r="F1560" s="334"/>
    </row>
    <row r="1561" spans="1:6" x14ac:dyDescent="0.25">
      <c r="A1561" s="2"/>
      <c r="B1561" s="3"/>
      <c r="C1561" s="4"/>
      <c r="D1561" s="45"/>
      <c r="E1561" s="45"/>
      <c r="F1561" s="334"/>
    </row>
    <row r="1562" spans="1:6" x14ac:dyDescent="0.25">
      <c r="A1562" s="2"/>
      <c r="B1562" s="3"/>
      <c r="C1562" s="4"/>
      <c r="D1562" s="45"/>
      <c r="E1562" s="45"/>
      <c r="F1562" s="334"/>
    </row>
    <row r="1563" spans="1:6" x14ac:dyDescent="0.25">
      <c r="A1563" s="2"/>
      <c r="B1563" s="3"/>
      <c r="C1563" s="4"/>
      <c r="D1563" s="45"/>
      <c r="E1563" s="45"/>
      <c r="F1563" s="334"/>
    </row>
    <row r="1564" spans="1:6" x14ac:dyDescent="0.25">
      <c r="A1564" s="2"/>
      <c r="B1564" s="3"/>
      <c r="C1564" s="4"/>
      <c r="D1564" s="45"/>
      <c r="E1564" s="45"/>
      <c r="F1564" s="334"/>
    </row>
    <row r="1565" spans="1:6" x14ac:dyDescent="0.25">
      <c r="A1565" s="2"/>
      <c r="B1565" s="3"/>
      <c r="C1565" s="4"/>
      <c r="D1565" s="45"/>
      <c r="E1565" s="45"/>
      <c r="F1565" s="334"/>
    </row>
    <row r="1566" spans="1:6" x14ac:dyDescent="0.25">
      <c r="A1566" s="2"/>
      <c r="B1566" s="3"/>
      <c r="C1566" s="4"/>
      <c r="D1566" s="45"/>
      <c r="E1566" s="45"/>
      <c r="F1566" s="334"/>
    </row>
    <row r="1567" spans="1:6" x14ac:dyDescent="0.25">
      <c r="A1567" s="2"/>
      <c r="B1567" s="3"/>
      <c r="C1567" s="4"/>
      <c r="D1567" s="45"/>
      <c r="E1567" s="45"/>
      <c r="F1567" s="334"/>
    </row>
    <row r="1568" spans="1:6" x14ac:dyDescent="0.25">
      <c r="A1568" s="2"/>
      <c r="B1568" s="3"/>
      <c r="C1568" s="4"/>
      <c r="D1568" s="45"/>
      <c r="E1568" s="45"/>
      <c r="F1568" s="334"/>
    </row>
    <row r="1569" spans="1:6" x14ac:dyDescent="0.25">
      <c r="A1569" s="2"/>
      <c r="B1569" s="3"/>
      <c r="C1569" s="4"/>
      <c r="D1569" s="45"/>
      <c r="E1569" s="45"/>
      <c r="F1569" s="334"/>
    </row>
    <row r="1570" spans="1:6" x14ac:dyDescent="0.25">
      <c r="A1570" s="2"/>
      <c r="B1570" s="3"/>
      <c r="C1570" s="4"/>
      <c r="D1570" s="45"/>
      <c r="E1570" s="45"/>
      <c r="F1570" s="334"/>
    </row>
    <row r="1571" spans="1:6" x14ac:dyDescent="0.25">
      <c r="A1571" s="2"/>
      <c r="B1571" s="3"/>
      <c r="C1571" s="4"/>
      <c r="D1571" s="45"/>
      <c r="E1571" s="45"/>
      <c r="F1571" s="334"/>
    </row>
    <row r="1572" spans="1:6" x14ac:dyDescent="0.25">
      <c r="A1572" s="2"/>
      <c r="B1572" s="3"/>
      <c r="C1572" s="4"/>
      <c r="D1572" s="45"/>
      <c r="E1572" s="45"/>
      <c r="F1572" s="334"/>
    </row>
    <row r="1573" spans="1:6" x14ac:dyDescent="0.25">
      <c r="A1573" s="2"/>
      <c r="B1573" s="3"/>
      <c r="C1573" s="4"/>
      <c r="D1573" s="45"/>
      <c r="E1573" s="45"/>
      <c r="F1573" s="334"/>
    </row>
    <row r="1574" spans="1:6" x14ac:dyDescent="0.25">
      <c r="A1574" s="2"/>
      <c r="B1574" s="3"/>
      <c r="C1574" s="4"/>
      <c r="D1574" s="45"/>
      <c r="E1574" s="45"/>
      <c r="F1574" s="334"/>
    </row>
    <row r="1575" spans="1:6" x14ac:dyDescent="0.25">
      <c r="A1575" s="2"/>
      <c r="B1575" s="3"/>
      <c r="C1575" s="4"/>
      <c r="D1575" s="45"/>
      <c r="E1575" s="45"/>
      <c r="F1575" s="334"/>
    </row>
    <row r="1576" spans="1:6" x14ac:dyDescent="0.25">
      <c r="A1576" s="2"/>
      <c r="B1576" s="3"/>
      <c r="C1576" s="4"/>
      <c r="D1576" s="45"/>
      <c r="E1576" s="45"/>
      <c r="F1576" s="334"/>
    </row>
    <row r="1577" spans="1:6" x14ac:dyDescent="0.25">
      <c r="A1577" s="2"/>
      <c r="B1577" s="3"/>
      <c r="C1577" s="4"/>
      <c r="D1577" s="45"/>
      <c r="E1577" s="45"/>
      <c r="F1577" s="334"/>
    </row>
    <row r="1578" spans="1:6" x14ac:dyDescent="0.25">
      <c r="A1578" s="2"/>
      <c r="B1578" s="3"/>
      <c r="C1578" s="4"/>
      <c r="D1578" s="45"/>
      <c r="E1578" s="45"/>
      <c r="F1578" s="334"/>
    </row>
    <row r="1579" spans="1:6" x14ac:dyDescent="0.25">
      <c r="A1579" s="2"/>
      <c r="B1579" s="3"/>
      <c r="C1579" s="4"/>
      <c r="D1579" s="45"/>
      <c r="E1579" s="45"/>
      <c r="F1579" s="334"/>
    </row>
    <row r="1580" spans="1:6" x14ac:dyDescent="0.25">
      <c r="A1580" s="2"/>
      <c r="B1580" s="3"/>
      <c r="C1580" s="4"/>
      <c r="D1580" s="45"/>
      <c r="E1580" s="45"/>
      <c r="F1580" s="334"/>
    </row>
    <row r="1581" spans="1:6" x14ac:dyDescent="0.25">
      <c r="A1581" s="2"/>
      <c r="B1581" s="3"/>
      <c r="C1581" s="4"/>
      <c r="D1581" s="45"/>
      <c r="E1581" s="45"/>
      <c r="F1581" s="334"/>
    </row>
    <row r="1582" spans="1:6" x14ac:dyDescent="0.25">
      <c r="A1582" s="2"/>
      <c r="B1582" s="3"/>
      <c r="C1582" s="4"/>
      <c r="D1582" s="45"/>
      <c r="E1582" s="45"/>
      <c r="F1582" s="334"/>
    </row>
    <row r="1583" spans="1:6" x14ac:dyDescent="0.25">
      <c r="A1583" s="2"/>
      <c r="B1583" s="3"/>
      <c r="C1583" s="4"/>
      <c r="D1583" s="45"/>
      <c r="E1583" s="45"/>
      <c r="F1583" s="334"/>
    </row>
    <row r="1584" spans="1:6" x14ac:dyDescent="0.25">
      <c r="A1584" s="2"/>
      <c r="B1584" s="3"/>
      <c r="C1584" s="4"/>
      <c r="D1584" s="45"/>
      <c r="E1584" s="45"/>
      <c r="F1584" s="334"/>
    </row>
    <row r="1585" spans="1:6" x14ac:dyDescent="0.25">
      <c r="A1585" s="2"/>
      <c r="B1585" s="3"/>
      <c r="C1585" s="4"/>
      <c r="D1585" s="45"/>
      <c r="E1585" s="45"/>
      <c r="F1585" s="334"/>
    </row>
    <row r="1586" spans="1:6" x14ac:dyDescent="0.25">
      <c r="A1586" s="2"/>
      <c r="B1586" s="3"/>
      <c r="C1586" s="4"/>
      <c r="D1586" s="45"/>
      <c r="E1586" s="45"/>
      <c r="F1586" s="334"/>
    </row>
    <row r="1587" spans="1:6" x14ac:dyDescent="0.25">
      <c r="A1587" s="2"/>
      <c r="B1587" s="3"/>
      <c r="C1587" s="4"/>
      <c r="D1587" s="45"/>
      <c r="E1587" s="45"/>
      <c r="F1587" s="334"/>
    </row>
    <row r="1588" spans="1:6" x14ac:dyDescent="0.25">
      <c r="A1588" s="2"/>
      <c r="B1588" s="3"/>
      <c r="C1588" s="4"/>
      <c r="D1588" s="45"/>
      <c r="E1588" s="45"/>
      <c r="F1588" s="334"/>
    </row>
    <row r="1589" spans="1:6" x14ac:dyDescent="0.25">
      <c r="A1589" s="2"/>
      <c r="B1589" s="3"/>
      <c r="C1589" s="4"/>
      <c r="D1589" s="45"/>
      <c r="E1589" s="45"/>
      <c r="F1589" s="334"/>
    </row>
    <row r="1590" spans="1:6" x14ac:dyDescent="0.25">
      <c r="A1590" s="2"/>
      <c r="B1590" s="3"/>
      <c r="C1590" s="4"/>
      <c r="D1590" s="45"/>
      <c r="E1590" s="45"/>
      <c r="F1590" s="334"/>
    </row>
    <row r="1591" spans="1:6" x14ac:dyDescent="0.25">
      <c r="A1591" s="2"/>
      <c r="B1591" s="3"/>
      <c r="C1591" s="4"/>
      <c r="D1591" s="45"/>
      <c r="E1591" s="45"/>
      <c r="F1591" s="334"/>
    </row>
    <row r="1592" spans="1:6" x14ac:dyDescent="0.25">
      <c r="A1592" s="2"/>
      <c r="B1592" s="3"/>
      <c r="C1592" s="4"/>
      <c r="D1592" s="45"/>
      <c r="E1592" s="45"/>
      <c r="F1592" s="334"/>
    </row>
    <row r="1593" spans="1:6" x14ac:dyDescent="0.25">
      <c r="A1593" s="2"/>
      <c r="B1593" s="3"/>
      <c r="C1593" s="4"/>
      <c r="D1593" s="45"/>
      <c r="E1593" s="45"/>
      <c r="F1593" s="334"/>
    </row>
    <row r="1594" spans="1:6" x14ac:dyDescent="0.25">
      <c r="A1594" s="2"/>
      <c r="B1594" s="3"/>
      <c r="C1594" s="4"/>
      <c r="D1594" s="45"/>
      <c r="E1594" s="45"/>
      <c r="F1594" s="334"/>
    </row>
    <row r="1595" spans="1:6" x14ac:dyDescent="0.25">
      <c r="A1595" s="2"/>
      <c r="B1595" s="3"/>
      <c r="C1595" s="4"/>
      <c r="D1595" s="45"/>
      <c r="E1595" s="45"/>
      <c r="F1595" s="334"/>
    </row>
    <row r="1596" spans="1:6" x14ac:dyDescent="0.25">
      <c r="A1596" s="2"/>
      <c r="B1596" s="3"/>
      <c r="C1596" s="4"/>
      <c r="D1596" s="45"/>
      <c r="E1596" s="45"/>
      <c r="F1596" s="334"/>
    </row>
    <row r="1597" spans="1:6" x14ac:dyDescent="0.25">
      <c r="A1597" s="2"/>
      <c r="B1597" s="3"/>
      <c r="C1597" s="4"/>
      <c r="D1597" s="45"/>
      <c r="E1597" s="45"/>
      <c r="F1597" s="334"/>
    </row>
    <row r="1598" spans="1:6" x14ac:dyDescent="0.25">
      <c r="A1598" s="2"/>
      <c r="B1598" s="3"/>
      <c r="C1598" s="4"/>
      <c r="D1598" s="45"/>
      <c r="E1598" s="45"/>
      <c r="F1598" s="334"/>
    </row>
    <row r="1599" spans="1:6" x14ac:dyDescent="0.25">
      <c r="A1599" s="2"/>
      <c r="B1599" s="3"/>
      <c r="C1599" s="4"/>
      <c r="D1599" s="45"/>
      <c r="E1599" s="45"/>
      <c r="F1599" s="334"/>
    </row>
    <row r="1600" spans="1:6" x14ac:dyDescent="0.25">
      <c r="A1600" s="2"/>
      <c r="B1600" s="3"/>
      <c r="C1600" s="4"/>
      <c r="D1600" s="45"/>
      <c r="E1600" s="45"/>
      <c r="F1600" s="334"/>
    </row>
    <row r="1601" spans="1:6" x14ac:dyDescent="0.25">
      <c r="A1601" s="2"/>
      <c r="B1601" s="3"/>
      <c r="C1601" s="4"/>
      <c r="D1601" s="45"/>
      <c r="E1601" s="45"/>
      <c r="F1601" s="334"/>
    </row>
    <row r="1602" spans="1:6" x14ac:dyDescent="0.25">
      <c r="A1602" s="2"/>
      <c r="B1602" s="3"/>
      <c r="C1602" s="4"/>
      <c r="D1602" s="45"/>
      <c r="E1602" s="45"/>
      <c r="F1602" s="334"/>
    </row>
    <row r="1603" spans="1:6" x14ac:dyDescent="0.25">
      <c r="A1603" s="2"/>
      <c r="B1603" s="3"/>
      <c r="C1603" s="4"/>
      <c r="D1603" s="45"/>
      <c r="E1603" s="45"/>
      <c r="F1603" s="334"/>
    </row>
    <row r="1604" spans="1:6" x14ac:dyDescent="0.25">
      <c r="A1604" s="2"/>
      <c r="B1604" s="3"/>
      <c r="C1604" s="4"/>
      <c r="D1604" s="45"/>
      <c r="E1604" s="45"/>
      <c r="F1604" s="334"/>
    </row>
    <row r="1605" spans="1:6" x14ac:dyDescent="0.25">
      <c r="A1605" s="2"/>
      <c r="B1605" s="3"/>
      <c r="C1605" s="4"/>
      <c r="D1605" s="45"/>
      <c r="E1605" s="45"/>
      <c r="F1605" s="334"/>
    </row>
    <row r="1606" spans="1:6" x14ac:dyDescent="0.25">
      <c r="A1606" s="2"/>
      <c r="B1606" s="3"/>
      <c r="C1606" s="4"/>
      <c r="D1606" s="45"/>
      <c r="E1606" s="45"/>
      <c r="F1606" s="334"/>
    </row>
    <row r="1607" spans="1:6" x14ac:dyDescent="0.25">
      <c r="A1607" s="2"/>
      <c r="B1607" s="3"/>
      <c r="C1607" s="4"/>
      <c r="D1607" s="45"/>
      <c r="E1607" s="45"/>
      <c r="F1607" s="334"/>
    </row>
    <row r="1608" spans="1:6" x14ac:dyDescent="0.25">
      <c r="A1608" s="2"/>
      <c r="B1608" s="3"/>
      <c r="C1608" s="4"/>
      <c r="D1608" s="45"/>
      <c r="E1608" s="45"/>
      <c r="F1608" s="334"/>
    </row>
    <row r="1609" spans="1:6" x14ac:dyDescent="0.25">
      <c r="A1609" s="2"/>
      <c r="B1609" s="3"/>
      <c r="C1609" s="4"/>
      <c r="D1609" s="45"/>
      <c r="E1609" s="45"/>
      <c r="F1609" s="334"/>
    </row>
    <row r="1610" spans="1:6" x14ac:dyDescent="0.25">
      <c r="A1610" s="2"/>
      <c r="B1610" s="3"/>
      <c r="C1610" s="4"/>
      <c r="D1610" s="45"/>
      <c r="E1610" s="45"/>
      <c r="F1610" s="334"/>
    </row>
    <row r="1611" spans="1:6" x14ac:dyDescent="0.25">
      <c r="A1611" s="2"/>
      <c r="B1611" s="3"/>
      <c r="C1611" s="4"/>
      <c r="D1611" s="45"/>
      <c r="E1611" s="45"/>
      <c r="F1611" s="334"/>
    </row>
    <row r="1612" spans="1:6" x14ac:dyDescent="0.25">
      <c r="A1612" s="2"/>
      <c r="B1612" s="3"/>
      <c r="C1612" s="4"/>
      <c r="D1612" s="45"/>
      <c r="E1612" s="45"/>
      <c r="F1612" s="334"/>
    </row>
    <row r="1613" spans="1:6" x14ac:dyDescent="0.25">
      <c r="A1613" s="2"/>
      <c r="B1613" s="3"/>
      <c r="C1613" s="4"/>
      <c r="D1613" s="45"/>
      <c r="E1613" s="45"/>
      <c r="F1613" s="334"/>
    </row>
    <row r="1614" spans="1:6" x14ac:dyDescent="0.25">
      <c r="A1614" s="2"/>
      <c r="B1614" s="3"/>
      <c r="C1614" s="4"/>
      <c r="D1614" s="45"/>
      <c r="E1614" s="45"/>
      <c r="F1614" s="334"/>
    </row>
    <row r="1615" spans="1:6" x14ac:dyDescent="0.25">
      <c r="A1615" s="2"/>
      <c r="B1615" s="3"/>
      <c r="C1615" s="4"/>
      <c r="D1615" s="45"/>
      <c r="E1615" s="45"/>
      <c r="F1615" s="334"/>
    </row>
    <row r="1616" spans="1:6" x14ac:dyDescent="0.25">
      <c r="A1616" s="2"/>
      <c r="B1616" s="3"/>
      <c r="C1616" s="4"/>
      <c r="D1616" s="45"/>
      <c r="E1616" s="45"/>
      <c r="F1616" s="334"/>
    </row>
    <row r="1617" spans="1:6" x14ac:dyDescent="0.25">
      <c r="A1617" s="2"/>
      <c r="B1617" s="3"/>
      <c r="C1617" s="4"/>
      <c r="D1617" s="45"/>
      <c r="E1617" s="45"/>
      <c r="F1617" s="334"/>
    </row>
    <row r="1618" spans="1:6" x14ac:dyDescent="0.25">
      <c r="A1618" s="2"/>
      <c r="B1618" s="3"/>
      <c r="C1618" s="4"/>
      <c r="D1618" s="45"/>
      <c r="E1618" s="45"/>
      <c r="F1618" s="334"/>
    </row>
    <row r="1619" spans="1:6" x14ac:dyDescent="0.25">
      <c r="A1619" s="2"/>
      <c r="B1619" s="3"/>
      <c r="C1619" s="4"/>
      <c r="D1619" s="45"/>
      <c r="E1619" s="45"/>
      <c r="F1619" s="334"/>
    </row>
    <row r="1620" spans="1:6" x14ac:dyDescent="0.25">
      <c r="A1620" s="2"/>
      <c r="B1620" s="3"/>
      <c r="C1620" s="4"/>
      <c r="D1620" s="45"/>
      <c r="E1620" s="45"/>
      <c r="F1620" s="334"/>
    </row>
    <row r="1621" spans="1:6" x14ac:dyDescent="0.25">
      <c r="A1621" s="2"/>
      <c r="B1621" s="3"/>
      <c r="C1621" s="4"/>
      <c r="D1621" s="45"/>
      <c r="E1621" s="45"/>
      <c r="F1621" s="334"/>
    </row>
    <row r="1622" spans="1:6" x14ac:dyDescent="0.25">
      <c r="A1622" s="2"/>
      <c r="B1622" s="3"/>
      <c r="C1622" s="4"/>
      <c r="D1622" s="45"/>
      <c r="E1622" s="45"/>
      <c r="F1622" s="334"/>
    </row>
    <row r="1623" spans="1:6" x14ac:dyDescent="0.25">
      <c r="A1623" s="2"/>
      <c r="B1623" s="3"/>
      <c r="C1623" s="4"/>
      <c r="D1623" s="45"/>
      <c r="E1623" s="45"/>
      <c r="F1623" s="334"/>
    </row>
    <row r="1624" spans="1:6" x14ac:dyDescent="0.25">
      <c r="A1624" s="2"/>
      <c r="B1624" s="3"/>
      <c r="C1624" s="4"/>
      <c r="D1624" s="45"/>
      <c r="E1624" s="45"/>
      <c r="F1624" s="334"/>
    </row>
    <row r="1625" spans="1:6" x14ac:dyDescent="0.25">
      <c r="A1625" s="2"/>
      <c r="B1625" s="3"/>
      <c r="C1625" s="4"/>
      <c r="D1625" s="45"/>
      <c r="E1625" s="45"/>
      <c r="F1625" s="334"/>
    </row>
    <row r="1626" spans="1:6" x14ac:dyDescent="0.25">
      <c r="A1626" s="2"/>
      <c r="B1626" s="3"/>
      <c r="C1626" s="4"/>
      <c r="D1626" s="45"/>
      <c r="E1626" s="45"/>
      <c r="F1626" s="334"/>
    </row>
    <row r="1627" spans="1:6" x14ac:dyDescent="0.25">
      <c r="A1627" s="2"/>
      <c r="B1627" s="3"/>
      <c r="C1627" s="4"/>
      <c r="D1627" s="45"/>
      <c r="E1627" s="45"/>
      <c r="F1627" s="334"/>
    </row>
    <row r="1628" spans="1:6" x14ac:dyDescent="0.25">
      <c r="A1628" s="2"/>
      <c r="B1628" s="3"/>
      <c r="C1628" s="4"/>
      <c r="D1628" s="45"/>
      <c r="E1628" s="45"/>
      <c r="F1628" s="334"/>
    </row>
    <row r="1629" spans="1:6" x14ac:dyDescent="0.25">
      <c r="A1629" s="2"/>
      <c r="B1629" s="3"/>
      <c r="C1629" s="4"/>
      <c r="D1629" s="45"/>
      <c r="E1629" s="45"/>
      <c r="F1629" s="334"/>
    </row>
    <row r="1630" spans="1:6" x14ac:dyDescent="0.25">
      <c r="A1630" s="2"/>
      <c r="B1630" s="3"/>
      <c r="C1630" s="4"/>
      <c r="D1630" s="45"/>
      <c r="E1630" s="45"/>
      <c r="F1630" s="334"/>
    </row>
    <row r="1631" spans="1:6" x14ac:dyDescent="0.25">
      <c r="A1631" s="2"/>
      <c r="B1631" s="3"/>
      <c r="C1631" s="4"/>
      <c r="D1631" s="45"/>
      <c r="E1631" s="45"/>
      <c r="F1631" s="334"/>
    </row>
    <row r="1632" spans="1:6" x14ac:dyDescent="0.25">
      <c r="A1632" s="2"/>
      <c r="B1632" s="3"/>
      <c r="C1632" s="4"/>
      <c r="D1632" s="45"/>
      <c r="E1632" s="45"/>
      <c r="F1632" s="334"/>
    </row>
    <row r="1633" spans="1:6" x14ac:dyDescent="0.25">
      <c r="A1633" s="2"/>
      <c r="B1633" s="3"/>
      <c r="C1633" s="4"/>
      <c r="D1633" s="45"/>
      <c r="E1633" s="45"/>
      <c r="F1633" s="334"/>
    </row>
    <row r="1634" spans="1:6" x14ac:dyDescent="0.25">
      <c r="A1634" s="2"/>
      <c r="B1634" s="3"/>
      <c r="C1634" s="4"/>
      <c r="D1634" s="45"/>
      <c r="E1634" s="45"/>
      <c r="F1634" s="334"/>
    </row>
    <row r="1635" spans="1:6" x14ac:dyDescent="0.25">
      <c r="A1635" s="2"/>
      <c r="B1635" s="3"/>
      <c r="C1635" s="4"/>
      <c r="D1635" s="45"/>
      <c r="E1635" s="45"/>
      <c r="F1635" s="334"/>
    </row>
    <row r="1636" spans="1:6" x14ac:dyDescent="0.25">
      <c r="A1636" s="2"/>
      <c r="B1636" s="3"/>
      <c r="C1636" s="4"/>
      <c r="D1636" s="45"/>
      <c r="E1636" s="45"/>
      <c r="F1636" s="334"/>
    </row>
    <row r="1637" spans="1:6" x14ac:dyDescent="0.25">
      <c r="A1637" s="2"/>
      <c r="B1637" s="3"/>
      <c r="C1637" s="4"/>
      <c r="D1637" s="45"/>
      <c r="E1637" s="45"/>
      <c r="F1637" s="334"/>
    </row>
    <row r="1638" spans="1:6" x14ac:dyDescent="0.25">
      <c r="A1638" s="2"/>
      <c r="B1638" s="3"/>
      <c r="C1638" s="4"/>
      <c r="D1638" s="45"/>
      <c r="E1638" s="45"/>
      <c r="F1638" s="334"/>
    </row>
    <row r="1639" spans="1:6" x14ac:dyDescent="0.25">
      <c r="A1639" s="2"/>
      <c r="B1639" s="3"/>
      <c r="C1639" s="4"/>
      <c r="D1639" s="45"/>
      <c r="E1639" s="45"/>
      <c r="F1639" s="334"/>
    </row>
    <row r="1640" spans="1:6" x14ac:dyDescent="0.25">
      <c r="A1640" s="2"/>
      <c r="B1640" s="3"/>
      <c r="C1640" s="4"/>
      <c r="D1640" s="45"/>
      <c r="E1640" s="45"/>
      <c r="F1640" s="334"/>
    </row>
    <row r="1641" spans="1:6" x14ac:dyDescent="0.25">
      <c r="A1641" s="2"/>
      <c r="B1641" s="3"/>
      <c r="C1641" s="4"/>
      <c r="D1641" s="45"/>
      <c r="E1641" s="45"/>
      <c r="F1641" s="334"/>
    </row>
    <row r="1642" spans="1:6" x14ac:dyDescent="0.25">
      <c r="A1642" s="2"/>
      <c r="B1642" s="3"/>
      <c r="C1642" s="4"/>
      <c r="D1642" s="45"/>
      <c r="E1642" s="45"/>
      <c r="F1642" s="334"/>
    </row>
    <row r="1643" spans="1:6" x14ac:dyDescent="0.25">
      <c r="A1643" s="2"/>
      <c r="B1643" s="3"/>
      <c r="C1643" s="4"/>
      <c r="D1643" s="45"/>
      <c r="E1643" s="45"/>
      <c r="F1643" s="334"/>
    </row>
    <row r="1644" spans="1:6" x14ac:dyDescent="0.25">
      <c r="A1644" s="2"/>
      <c r="B1644" s="3"/>
      <c r="C1644" s="4"/>
      <c r="D1644" s="45"/>
      <c r="E1644" s="45"/>
      <c r="F1644" s="334"/>
    </row>
    <row r="1645" spans="1:6" x14ac:dyDescent="0.25">
      <c r="A1645" s="2"/>
      <c r="B1645" s="3"/>
      <c r="C1645" s="4"/>
      <c r="D1645" s="45"/>
      <c r="E1645" s="45"/>
      <c r="F1645" s="334"/>
    </row>
    <row r="1646" spans="1:6" x14ac:dyDescent="0.25">
      <c r="A1646" s="2"/>
      <c r="B1646" s="3"/>
      <c r="C1646" s="4"/>
      <c r="D1646" s="45"/>
      <c r="E1646" s="45"/>
      <c r="F1646" s="334"/>
    </row>
    <row r="1647" spans="1:6" x14ac:dyDescent="0.25">
      <c r="A1647" s="2"/>
      <c r="B1647" s="3"/>
      <c r="C1647" s="4"/>
      <c r="D1647" s="45"/>
      <c r="E1647" s="45"/>
      <c r="F1647" s="334"/>
    </row>
    <row r="1648" spans="1:6" x14ac:dyDescent="0.25">
      <c r="A1648" s="2"/>
      <c r="B1648" s="3"/>
      <c r="C1648" s="4"/>
      <c r="D1648" s="45"/>
      <c r="E1648" s="45"/>
      <c r="F1648" s="334"/>
    </row>
    <row r="1649" spans="1:6" x14ac:dyDescent="0.25">
      <c r="A1649" s="2"/>
      <c r="B1649" s="3"/>
      <c r="C1649" s="4"/>
      <c r="D1649" s="45"/>
      <c r="E1649" s="45"/>
      <c r="F1649" s="334"/>
    </row>
    <row r="1650" spans="1:6" x14ac:dyDescent="0.25">
      <c r="A1650" s="2"/>
      <c r="B1650" s="3"/>
      <c r="C1650" s="4"/>
      <c r="D1650" s="45"/>
      <c r="E1650" s="45"/>
      <c r="F1650" s="334"/>
    </row>
    <row r="1651" spans="1:6" x14ac:dyDescent="0.25">
      <c r="A1651" s="2"/>
      <c r="B1651" s="3"/>
      <c r="C1651" s="4"/>
      <c r="D1651" s="45"/>
      <c r="E1651" s="45"/>
      <c r="F1651" s="334"/>
    </row>
    <row r="1652" spans="1:6" x14ac:dyDescent="0.25">
      <c r="A1652" s="2"/>
      <c r="B1652" s="3"/>
      <c r="C1652" s="4"/>
      <c r="D1652" s="45"/>
      <c r="E1652" s="45"/>
      <c r="F1652" s="334"/>
    </row>
    <row r="1653" spans="1:6" x14ac:dyDescent="0.25">
      <c r="A1653" s="2"/>
      <c r="B1653" s="3"/>
      <c r="C1653" s="4"/>
      <c r="D1653" s="45"/>
      <c r="E1653" s="45"/>
      <c r="F1653" s="334"/>
    </row>
    <row r="1654" spans="1:6" x14ac:dyDescent="0.25">
      <c r="A1654" s="2"/>
      <c r="B1654" s="3"/>
      <c r="C1654" s="4"/>
      <c r="D1654" s="45"/>
      <c r="E1654" s="45"/>
      <c r="F1654" s="334"/>
    </row>
    <row r="1655" spans="1:6" x14ac:dyDescent="0.25">
      <c r="A1655" s="2"/>
      <c r="B1655" s="3"/>
      <c r="C1655" s="4"/>
      <c r="D1655" s="45"/>
      <c r="E1655" s="45"/>
      <c r="F1655" s="334"/>
    </row>
    <row r="1656" spans="1:6" x14ac:dyDescent="0.25">
      <c r="A1656" s="2"/>
      <c r="B1656" s="3"/>
      <c r="C1656" s="4"/>
      <c r="D1656" s="45"/>
      <c r="E1656" s="45"/>
      <c r="F1656" s="334"/>
    </row>
    <row r="1657" spans="1:6" x14ac:dyDescent="0.25">
      <c r="A1657" s="2"/>
      <c r="B1657" s="3"/>
      <c r="C1657" s="4"/>
      <c r="D1657" s="45"/>
      <c r="E1657" s="45"/>
      <c r="F1657" s="334"/>
    </row>
    <row r="1658" spans="1:6" x14ac:dyDescent="0.25">
      <c r="A1658" s="2"/>
      <c r="B1658" s="3"/>
      <c r="C1658" s="4"/>
      <c r="D1658" s="45"/>
      <c r="E1658" s="45"/>
      <c r="F1658" s="334"/>
    </row>
    <row r="1659" spans="1:6" x14ac:dyDescent="0.25">
      <c r="A1659" s="2"/>
      <c r="B1659" s="3"/>
      <c r="C1659" s="4"/>
      <c r="D1659" s="45"/>
      <c r="E1659" s="45"/>
      <c r="F1659" s="334"/>
    </row>
    <row r="1660" spans="1:6" x14ac:dyDescent="0.25">
      <c r="A1660" s="2"/>
      <c r="B1660" s="3"/>
      <c r="C1660" s="4"/>
      <c r="D1660" s="45"/>
      <c r="E1660" s="45"/>
      <c r="F1660" s="334"/>
    </row>
    <row r="1661" spans="1:6" x14ac:dyDescent="0.25">
      <c r="A1661" s="2"/>
      <c r="B1661" s="3"/>
      <c r="C1661" s="4"/>
      <c r="D1661" s="45"/>
      <c r="E1661" s="45"/>
      <c r="F1661" s="334"/>
    </row>
    <row r="1662" spans="1:6" x14ac:dyDescent="0.25">
      <c r="A1662" s="2"/>
      <c r="B1662" s="3"/>
      <c r="C1662" s="4"/>
      <c r="D1662" s="45"/>
      <c r="E1662" s="45"/>
      <c r="F1662" s="334"/>
    </row>
    <row r="1663" spans="1:6" x14ac:dyDescent="0.25">
      <c r="A1663" s="2"/>
      <c r="B1663" s="3"/>
      <c r="C1663" s="4"/>
      <c r="D1663" s="45"/>
      <c r="E1663" s="45"/>
      <c r="F1663" s="334"/>
    </row>
    <row r="1664" spans="1:6" x14ac:dyDescent="0.25">
      <c r="A1664" s="2"/>
      <c r="B1664" s="3"/>
      <c r="C1664" s="4"/>
      <c r="D1664" s="45"/>
      <c r="E1664" s="45"/>
      <c r="F1664" s="334"/>
    </row>
    <row r="1665" spans="1:6" x14ac:dyDescent="0.25">
      <c r="A1665" s="2"/>
      <c r="B1665" s="3"/>
      <c r="C1665" s="4"/>
      <c r="D1665" s="45"/>
      <c r="E1665" s="45"/>
      <c r="F1665" s="334"/>
    </row>
    <row r="1666" spans="1:6" x14ac:dyDescent="0.25">
      <c r="A1666" s="2"/>
      <c r="B1666" s="3"/>
      <c r="C1666" s="4"/>
      <c r="D1666" s="45"/>
      <c r="E1666" s="45"/>
      <c r="F1666" s="334"/>
    </row>
    <row r="1667" spans="1:6" x14ac:dyDescent="0.25">
      <c r="A1667" s="2"/>
      <c r="B1667" s="3"/>
      <c r="C1667" s="4"/>
      <c r="D1667" s="45"/>
      <c r="E1667" s="45"/>
      <c r="F1667" s="334"/>
    </row>
    <row r="1668" spans="1:6" x14ac:dyDescent="0.25">
      <c r="A1668" s="2"/>
      <c r="B1668" s="3"/>
      <c r="C1668" s="4"/>
      <c r="D1668" s="45"/>
      <c r="E1668" s="45"/>
      <c r="F1668" s="334"/>
    </row>
    <row r="1669" spans="1:6" x14ac:dyDescent="0.25">
      <c r="A1669" s="2"/>
      <c r="B1669" s="3"/>
      <c r="C1669" s="4"/>
      <c r="D1669" s="45"/>
      <c r="E1669" s="45"/>
      <c r="F1669" s="334"/>
    </row>
    <row r="1670" spans="1:6" x14ac:dyDescent="0.25">
      <c r="A1670" s="2"/>
      <c r="B1670" s="3"/>
      <c r="C1670" s="4"/>
      <c r="D1670" s="45"/>
      <c r="E1670" s="45"/>
      <c r="F1670" s="334"/>
    </row>
    <row r="1671" spans="1:6" x14ac:dyDescent="0.25">
      <c r="A1671" s="2"/>
      <c r="B1671" s="3"/>
      <c r="C1671" s="4"/>
      <c r="D1671" s="45"/>
      <c r="E1671" s="45"/>
      <c r="F1671" s="334"/>
    </row>
    <row r="1672" spans="1:6" x14ac:dyDescent="0.25">
      <c r="A1672" s="2"/>
      <c r="B1672" s="3"/>
      <c r="C1672" s="4"/>
      <c r="D1672" s="45"/>
      <c r="E1672" s="45"/>
      <c r="F1672" s="334"/>
    </row>
    <row r="1673" spans="1:6" x14ac:dyDescent="0.25">
      <c r="A1673" s="2"/>
      <c r="B1673" s="3"/>
      <c r="C1673" s="4"/>
      <c r="D1673" s="45"/>
      <c r="E1673" s="45"/>
      <c r="F1673" s="334"/>
    </row>
    <row r="1674" spans="1:6" x14ac:dyDescent="0.25">
      <c r="A1674" s="2"/>
      <c r="B1674" s="3"/>
      <c r="C1674" s="4"/>
      <c r="D1674" s="45"/>
      <c r="E1674" s="45"/>
      <c r="F1674" s="334"/>
    </row>
    <row r="1675" spans="1:6" x14ac:dyDescent="0.25">
      <c r="A1675" s="2"/>
      <c r="B1675" s="3"/>
      <c r="C1675" s="4"/>
      <c r="D1675" s="45"/>
      <c r="E1675" s="45"/>
      <c r="F1675" s="334"/>
    </row>
    <row r="1676" spans="1:6" x14ac:dyDescent="0.25">
      <c r="A1676" s="2"/>
      <c r="B1676" s="3"/>
      <c r="C1676" s="4"/>
      <c r="D1676" s="45"/>
      <c r="E1676" s="45"/>
      <c r="F1676" s="334"/>
    </row>
    <row r="1677" spans="1:6" x14ac:dyDescent="0.25">
      <c r="A1677" s="2"/>
      <c r="B1677" s="3"/>
      <c r="C1677" s="4"/>
      <c r="D1677" s="45"/>
      <c r="E1677" s="45"/>
      <c r="F1677" s="334"/>
    </row>
    <row r="1678" spans="1:6" x14ac:dyDescent="0.25">
      <c r="A1678" s="2"/>
      <c r="B1678" s="3"/>
      <c r="C1678" s="4"/>
      <c r="D1678" s="45"/>
      <c r="E1678" s="45"/>
      <c r="F1678" s="334"/>
    </row>
    <row r="1679" spans="1:6" x14ac:dyDescent="0.25">
      <c r="A1679" s="2"/>
      <c r="B1679" s="3"/>
      <c r="C1679" s="4"/>
      <c r="D1679" s="45"/>
      <c r="E1679" s="45"/>
      <c r="F1679" s="334"/>
    </row>
    <row r="1680" spans="1:6" x14ac:dyDescent="0.25">
      <c r="A1680" s="2"/>
      <c r="B1680" s="3"/>
      <c r="C1680" s="4"/>
      <c r="D1680" s="45"/>
      <c r="E1680" s="45"/>
      <c r="F1680" s="334"/>
    </row>
    <row r="1681" spans="1:6" x14ac:dyDescent="0.25">
      <c r="A1681" s="2"/>
      <c r="B1681" s="3"/>
      <c r="C1681" s="4"/>
      <c r="D1681" s="45"/>
      <c r="E1681" s="45"/>
      <c r="F1681" s="334"/>
    </row>
    <row r="1682" spans="1:6" x14ac:dyDescent="0.25">
      <c r="A1682" s="2"/>
      <c r="B1682" s="3"/>
      <c r="C1682" s="4"/>
      <c r="D1682" s="45"/>
      <c r="E1682" s="45"/>
      <c r="F1682" s="334"/>
    </row>
    <row r="1683" spans="1:6" x14ac:dyDescent="0.25">
      <c r="A1683" s="2"/>
      <c r="B1683" s="3"/>
      <c r="C1683" s="4"/>
      <c r="D1683" s="45"/>
      <c r="E1683" s="45"/>
      <c r="F1683" s="334"/>
    </row>
    <row r="1684" spans="1:6" x14ac:dyDescent="0.25">
      <c r="A1684" s="2"/>
      <c r="B1684" s="3"/>
      <c r="C1684" s="4"/>
      <c r="D1684" s="45"/>
      <c r="E1684" s="45"/>
      <c r="F1684" s="334"/>
    </row>
    <row r="1685" spans="1:6" x14ac:dyDescent="0.25">
      <c r="A1685" s="2"/>
      <c r="B1685" s="3"/>
      <c r="C1685" s="4"/>
      <c r="D1685" s="45"/>
      <c r="E1685" s="45"/>
      <c r="F1685" s="334"/>
    </row>
    <row r="1686" spans="1:6" x14ac:dyDescent="0.25">
      <c r="A1686" s="2"/>
      <c r="B1686" s="3"/>
      <c r="C1686" s="4"/>
      <c r="D1686" s="45"/>
      <c r="E1686" s="45"/>
      <c r="F1686" s="334"/>
    </row>
    <row r="1687" spans="1:6" x14ac:dyDescent="0.25">
      <c r="A1687" s="2"/>
      <c r="B1687" s="3"/>
      <c r="C1687" s="4"/>
      <c r="D1687" s="45"/>
      <c r="E1687" s="45"/>
      <c r="F1687" s="334"/>
    </row>
    <row r="1688" spans="1:6" x14ac:dyDescent="0.25">
      <c r="A1688" s="2"/>
      <c r="B1688" s="3"/>
      <c r="C1688" s="4"/>
      <c r="D1688" s="45"/>
      <c r="E1688" s="45"/>
      <c r="F1688" s="334"/>
    </row>
    <row r="1689" spans="1:6" x14ac:dyDescent="0.25">
      <c r="A1689" s="2"/>
      <c r="B1689" s="3"/>
      <c r="C1689" s="4"/>
      <c r="D1689" s="45"/>
      <c r="E1689" s="45"/>
      <c r="F1689" s="334"/>
    </row>
    <row r="1690" spans="1:6" x14ac:dyDescent="0.25">
      <c r="A1690" s="2"/>
      <c r="B1690" s="3"/>
      <c r="C1690" s="4"/>
      <c r="D1690" s="45"/>
      <c r="E1690" s="45"/>
      <c r="F1690" s="334"/>
    </row>
    <row r="1691" spans="1:6" x14ac:dyDescent="0.25">
      <c r="A1691" s="2"/>
      <c r="B1691" s="3"/>
      <c r="C1691" s="4"/>
      <c r="D1691" s="45"/>
      <c r="E1691" s="45"/>
      <c r="F1691" s="334"/>
    </row>
    <row r="1692" spans="1:6" x14ac:dyDescent="0.25">
      <c r="A1692" s="2"/>
      <c r="B1692" s="3"/>
      <c r="C1692" s="4"/>
      <c r="D1692" s="45"/>
      <c r="E1692" s="45"/>
      <c r="F1692" s="334"/>
    </row>
    <row r="1693" spans="1:6" x14ac:dyDescent="0.25">
      <c r="A1693" s="2"/>
      <c r="B1693" s="3"/>
      <c r="C1693" s="4"/>
      <c r="D1693" s="45"/>
      <c r="E1693" s="45"/>
      <c r="F1693" s="334"/>
    </row>
    <row r="1694" spans="1:6" x14ac:dyDescent="0.25">
      <c r="A1694" s="2"/>
      <c r="B1694" s="3"/>
      <c r="C1694" s="4"/>
      <c r="D1694" s="45"/>
      <c r="E1694" s="45"/>
      <c r="F1694" s="334"/>
    </row>
    <row r="1695" spans="1:6" x14ac:dyDescent="0.25">
      <c r="A1695" s="2"/>
      <c r="B1695" s="3"/>
      <c r="C1695" s="4"/>
      <c r="D1695" s="45"/>
      <c r="E1695" s="45"/>
      <c r="F1695" s="334"/>
    </row>
    <row r="1696" spans="1:6" x14ac:dyDescent="0.25">
      <c r="A1696" s="2"/>
      <c r="B1696" s="3"/>
      <c r="C1696" s="4"/>
      <c r="D1696" s="45"/>
      <c r="E1696" s="45"/>
      <c r="F1696" s="334"/>
    </row>
    <row r="1697" spans="1:6" x14ac:dyDescent="0.25">
      <c r="A1697" s="2"/>
      <c r="B1697" s="3"/>
      <c r="C1697" s="4"/>
      <c r="D1697" s="45"/>
      <c r="E1697" s="45"/>
      <c r="F1697" s="334"/>
    </row>
    <row r="1698" spans="1:6" x14ac:dyDescent="0.25">
      <c r="A1698" s="2"/>
      <c r="B1698" s="3"/>
      <c r="C1698" s="4"/>
      <c r="D1698" s="45"/>
      <c r="E1698" s="45"/>
      <c r="F1698" s="334"/>
    </row>
    <row r="1699" spans="1:6" x14ac:dyDescent="0.25">
      <c r="A1699" s="2"/>
      <c r="B1699" s="3"/>
      <c r="C1699" s="4"/>
      <c r="D1699" s="45"/>
      <c r="E1699" s="45"/>
      <c r="F1699" s="334"/>
    </row>
    <row r="1700" spans="1:6" x14ac:dyDescent="0.25">
      <c r="A1700" s="2"/>
      <c r="B1700" s="3"/>
      <c r="C1700" s="4"/>
      <c r="D1700" s="45"/>
      <c r="E1700" s="45"/>
      <c r="F1700" s="334"/>
    </row>
    <row r="1701" spans="1:6" x14ac:dyDescent="0.25">
      <c r="A1701" s="2"/>
      <c r="B1701" s="3"/>
      <c r="C1701" s="4"/>
      <c r="D1701" s="45"/>
      <c r="E1701" s="45"/>
      <c r="F1701" s="334"/>
    </row>
    <row r="1702" spans="1:6" x14ac:dyDescent="0.25">
      <c r="A1702" s="2"/>
      <c r="B1702" s="3"/>
      <c r="C1702" s="4"/>
      <c r="D1702" s="45"/>
      <c r="E1702" s="45"/>
      <c r="F1702" s="334"/>
    </row>
    <row r="1703" spans="1:6" x14ac:dyDescent="0.25">
      <c r="A1703" s="2"/>
      <c r="B1703" s="3"/>
      <c r="C1703" s="4"/>
      <c r="D1703" s="45"/>
      <c r="E1703" s="45"/>
      <c r="F1703" s="334"/>
    </row>
    <row r="1704" spans="1:6" x14ac:dyDescent="0.25">
      <c r="A1704" s="2"/>
      <c r="B1704" s="3"/>
      <c r="C1704" s="4"/>
      <c r="D1704" s="45"/>
      <c r="E1704" s="45"/>
      <c r="F1704" s="334"/>
    </row>
    <row r="1705" spans="1:6" x14ac:dyDescent="0.25">
      <c r="A1705" s="2"/>
      <c r="B1705" s="3"/>
      <c r="C1705" s="4"/>
      <c r="D1705" s="45"/>
      <c r="E1705" s="45"/>
      <c r="F1705" s="334"/>
    </row>
    <row r="1706" spans="1:6" x14ac:dyDescent="0.25">
      <c r="A1706" s="2"/>
      <c r="B1706" s="3"/>
      <c r="C1706" s="4"/>
      <c r="D1706" s="45"/>
      <c r="E1706" s="45"/>
      <c r="F1706" s="334"/>
    </row>
    <row r="1707" spans="1:6" x14ac:dyDescent="0.25">
      <c r="A1707" s="2"/>
      <c r="B1707" s="3"/>
      <c r="C1707" s="4"/>
      <c r="D1707" s="45"/>
      <c r="E1707" s="45"/>
      <c r="F1707" s="334"/>
    </row>
    <row r="1708" spans="1:6" x14ac:dyDescent="0.25">
      <c r="A1708" s="2"/>
      <c r="B1708" s="3"/>
      <c r="C1708" s="4"/>
      <c r="D1708" s="45"/>
      <c r="E1708" s="45"/>
      <c r="F1708" s="334"/>
    </row>
    <row r="1709" spans="1:6" x14ac:dyDescent="0.25">
      <c r="A1709" s="2"/>
      <c r="B1709" s="3"/>
      <c r="C1709" s="4"/>
      <c r="D1709" s="45"/>
      <c r="E1709" s="45"/>
      <c r="F1709" s="334"/>
    </row>
    <row r="1710" spans="1:6" x14ac:dyDescent="0.25">
      <c r="A1710" s="2"/>
      <c r="B1710" s="3"/>
      <c r="C1710" s="4"/>
      <c r="D1710" s="45"/>
      <c r="E1710" s="45"/>
      <c r="F1710" s="334"/>
    </row>
    <row r="1711" spans="1:6" x14ac:dyDescent="0.25">
      <c r="A1711" s="2"/>
      <c r="B1711" s="3"/>
      <c r="C1711" s="4"/>
      <c r="D1711" s="45"/>
      <c r="E1711" s="45"/>
      <c r="F1711" s="334"/>
    </row>
    <row r="1712" spans="1:6" x14ac:dyDescent="0.25">
      <c r="A1712" s="2"/>
      <c r="B1712" s="3"/>
      <c r="C1712" s="4"/>
      <c r="D1712" s="45"/>
      <c r="E1712" s="45"/>
      <c r="F1712" s="334"/>
    </row>
    <row r="1713" spans="1:6" x14ac:dyDescent="0.25">
      <c r="A1713" s="2"/>
      <c r="B1713" s="3"/>
      <c r="C1713" s="4"/>
      <c r="D1713" s="45"/>
      <c r="E1713" s="45"/>
      <c r="F1713" s="334"/>
    </row>
    <row r="1714" spans="1:6" x14ac:dyDescent="0.25">
      <c r="A1714" s="2"/>
      <c r="B1714" s="3"/>
      <c r="C1714" s="4"/>
      <c r="D1714" s="45"/>
      <c r="E1714" s="45"/>
      <c r="F1714" s="334"/>
    </row>
    <row r="1715" spans="1:6" x14ac:dyDescent="0.25">
      <c r="A1715" s="2"/>
      <c r="B1715" s="3"/>
      <c r="C1715" s="4"/>
      <c r="D1715" s="45"/>
      <c r="E1715" s="45"/>
      <c r="F1715" s="334"/>
    </row>
    <row r="1716" spans="1:6" x14ac:dyDescent="0.25">
      <c r="A1716" s="2"/>
      <c r="B1716" s="3"/>
      <c r="C1716" s="4"/>
      <c r="D1716" s="45"/>
      <c r="E1716" s="45"/>
      <c r="F1716" s="334"/>
    </row>
    <row r="1717" spans="1:6" x14ac:dyDescent="0.25">
      <c r="A1717" s="2"/>
      <c r="B1717" s="3"/>
      <c r="C1717" s="4"/>
      <c r="D1717" s="45"/>
      <c r="E1717" s="45"/>
      <c r="F1717" s="334"/>
    </row>
    <row r="1718" spans="1:6" x14ac:dyDescent="0.25">
      <c r="A1718" s="2"/>
      <c r="B1718" s="3"/>
      <c r="C1718" s="4"/>
      <c r="D1718" s="45"/>
      <c r="E1718" s="45"/>
      <c r="F1718" s="334"/>
    </row>
    <row r="1719" spans="1:6" x14ac:dyDescent="0.25">
      <c r="A1719" s="2"/>
      <c r="B1719" s="3"/>
      <c r="C1719" s="4"/>
      <c r="D1719" s="45"/>
      <c r="E1719" s="45"/>
      <c r="F1719" s="334"/>
    </row>
    <row r="1720" spans="1:6" x14ac:dyDescent="0.25">
      <c r="A1720" s="2"/>
      <c r="B1720" s="3"/>
      <c r="C1720" s="4"/>
      <c r="D1720" s="45"/>
      <c r="E1720" s="45"/>
      <c r="F1720" s="334"/>
    </row>
    <row r="1721" spans="1:6" x14ac:dyDescent="0.25">
      <c r="A1721" s="2"/>
      <c r="B1721" s="3"/>
      <c r="C1721" s="4"/>
      <c r="D1721" s="45"/>
      <c r="E1721" s="45"/>
      <c r="F1721" s="334"/>
    </row>
    <row r="1722" spans="1:6" x14ac:dyDescent="0.25">
      <c r="A1722" s="2"/>
      <c r="B1722" s="3"/>
      <c r="C1722" s="4"/>
      <c r="D1722" s="45"/>
      <c r="E1722" s="45"/>
      <c r="F1722" s="334"/>
    </row>
    <row r="1723" spans="1:6" x14ac:dyDescent="0.25">
      <c r="A1723" s="2"/>
      <c r="B1723" s="3"/>
      <c r="C1723" s="4"/>
      <c r="D1723" s="45"/>
      <c r="E1723" s="45"/>
      <c r="F1723" s="334"/>
    </row>
    <row r="1724" spans="1:6" x14ac:dyDescent="0.25">
      <c r="A1724" s="2"/>
      <c r="B1724" s="3"/>
      <c r="C1724" s="4"/>
      <c r="D1724" s="45"/>
      <c r="E1724" s="45"/>
      <c r="F1724" s="334"/>
    </row>
    <row r="1725" spans="1:6" x14ac:dyDescent="0.25">
      <c r="A1725" s="2"/>
      <c r="B1725" s="3"/>
      <c r="C1725" s="4"/>
      <c r="D1725" s="45"/>
      <c r="E1725" s="45"/>
      <c r="F1725" s="334"/>
    </row>
    <row r="1726" spans="1:6" x14ac:dyDescent="0.25">
      <c r="A1726" s="2"/>
      <c r="B1726" s="3"/>
      <c r="C1726" s="4"/>
      <c r="D1726" s="45"/>
      <c r="E1726" s="45"/>
      <c r="F1726" s="334"/>
    </row>
    <row r="1727" spans="1:6" x14ac:dyDescent="0.25">
      <c r="A1727" s="2"/>
      <c r="B1727" s="3"/>
      <c r="C1727" s="4"/>
      <c r="D1727" s="45"/>
      <c r="E1727" s="45"/>
      <c r="F1727" s="334"/>
    </row>
    <row r="1728" spans="1:6" x14ac:dyDescent="0.25">
      <c r="A1728" s="2"/>
      <c r="B1728" s="3"/>
      <c r="C1728" s="4"/>
      <c r="D1728" s="45"/>
      <c r="E1728" s="45"/>
      <c r="F1728" s="334"/>
    </row>
    <row r="1729" spans="1:6" x14ac:dyDescent="0.25">
      <c r="A1729" s="2"/>
      <c r="B1729" s="3"/>
      <c r="C1729" s="4"/>
      <c r="D1729" s="45"/>
      <c r="E1729" s="45"/>
      <c r="F1729" s="334"/>
    </row>
    <row r="1730" spans="1:6" x14ac:dyDescent="0.25">
      <c r="A1730" s="2"/>
      <c r="B1730" s="3"/>
      <c r="C1730" s="4"/>
      <c r="D1730" s="45"/>
      <c r="E1730" s="45"/>
      <c r="F1730" s="334"/>
    </row>
    <row r="1731" spans="1:6" x14ac:dyDescent="0.25">
      <c r="A1731" s="2"/>
      <c r="B1731" s="3"/>
      <c r="C1731" s="4"/>
      <c r="D1731" s="45"/>
      <c r="E1731" s="45"/>
      <c r="F1731" s="334"/>
    </row>
    <row r="1732" spans="1:6" x14ac:dyDescent="0.25">
      <c r="A1732" s="2"/>
      <c r="B1732" s="3"/>
      <c r="C1732" s="4"/>
      <c r="D1732" s="45"/>
      <c r="E1732" s="45"/>
      <c r="F1732" s="334"/>
    </row>
    <row r="1733" spans="1:6" x14ac:dyDescent="0.25">
      <c r="A1733" s="2"/>
      <c r="B1733" s="3"/>
      <c r="C1733" s="4"/>
      <c r="D1733" s="45"/>
      <c r="E1733" s="45"/>
      <c r="F1733" s="334"/>
    </row>
    <row r="1734" spans="1:6" x14ac:dyDescent="0.25">
      <c r="A1734" s="2"/>
      <c r="B1734" s="3"/>
      <c r="C1734" s="4"/>
      <c r="D1734" s="45"/>
      <c r="E1734" s="45"/>
      <c r="F1734" s="334"/>
    </row>
    <row r="1735" spans="1:6" x14ac:dyDescent="0.25">
      <c r="A1735" s="2"/>
      <c r="B1735" s="3"/>
      <c r="C1735" s="4"/>
      <c r="D1735" s="45"/>
      <c r="E1735" s="45"/>
      <c r="F1735" s="334"/>
    </row>
    <row r="1736" spans="1:6" x14ac:dyDescent="0.25">
      <c r="A1736" s="2"/>
      <c r="B1736" s="3"/>
      <c r="C1736" s="4"/>
      <c r="D1736" s="45"/>
      <c r="E1736" s="45"/>
      <c r="F1736" s="334"/>
    </row>
    <row r="1737" spans="1:6" x14ac:dyDescent="0.25">
      <c r="A1737" s="2"/>
      <c r="B1737" s="3"/>
      <c r="C1737" s="4"/>
      <c r="D1737" s="45"/>
      <c r="E1737" s="45"/>
      <c r="F1737" s="334"/>
    </row>
    <row r="1738" spans="1:6" x14ac:dyDescent="0.25">
      <c r="A1738" s="2"/>
      <c r="B1738" s="3"/>
      <c r="C1738" s="4"/>
      <c r="D1738" s="45"/>
      <c r="E1738" s="45"/>
      <c r="F1738" s="334"/>
    </row>
    <row r="1739" spans="1:6" x14ac:dyDescent="0.25">
      <c r="A1739" s="2"/>
      <c r="B1739" s="3"/>
      <c r="C1739" s="4"/>
      <c r="D1739" s="45"/>
      <c r="E1739" s="45"/>
      <c r="F1739" s="334"/>
    </row>
    <row r="1740" spans="1:6" x14ac:dyDescent="0.25">
      <c r="A1740" s="2"/>
      <c r="B1740" s="3"/>
      <c r="C1740" s="4"/>
      <c r="D1740" s="45"/>
      <c r="E1740" s="45"/>
      <c r="F1740" s="334"/>
    </row>
    <row r="1741" spans="1:6" x14ac:dyDescent="0.25">
      <c r="A1741" s="2"/>
      <c r="B1741" s="3"/>
      <c r="C1741" s="4"/>
      <c r="D1741" s="45"/>
      <c r="E1741" s="45"/>
      <c r="F1741" s="334"/>
    </row>
    <row r="1742" spans="1:6" x14ac:dyDescent="0.25">
      <c r="A1742" s="2"/>
      <c r="B1742" s="3"/>
      <c r="C1742" s="4"/>
      <c r="D1742" s="45"/>
      <c r="E1742" s="45"/>
      <c r="F1742" s="334"/>
    </row>
    <row r="1743" spans="1:6" x14ac:dyDescent="0.25">
      <c r="A1743" s="2"/>
      <c r="B1743" s="3"/>
      <c r="C1743" s="4"/>
      <c r="D1743" s="45"/>
      <c r="E1743" s="45"/>
      <c r="F1743" s="334"/>
    </row>
    <row r="1744" spans="1:6" x14ac:dyDescent="0.25">
      <c r="A1744" s="2"/>
      <c r="B1744" s="3"/>
      <c r="C1744" s="4"/>
      <c r="D1744" s="45"/>
      <c r="E1744" s="45"/>
      <c r="F1744" s="334"/>
    </row>
    <row r="1745" spans="1:6" x14ac:dyDescent="0.25">
      <c r="A1745" s="2"/>
      <c r="B1745" s="3"/>
      <c r="C1745" s="4"/>
      <c r="D1745" s="45"/>
      <c r="E1745" s="45"/>
      <c r="F1745" s="334"/>
    </row>
    <row r="1746" spans="1:6" x14ac:dyDescent="0.25">
      <c r="A1746" s="2"/>
      <c r="B1746" s="3"/>
      <c r="C1746" s="4"/>
      <c r="D1746" s="45"/>
      <c r="E1746" s="45"/>
      <c r="F1746" s="334"/>
    </row>
    <row r="1747" spans="1:6" x14ac:dyDescent="0.25">
      <c r="A1747" s="2"/>
      <c r="B1747" s="3"/>
      <c r="C1747" s="4"/>
      <c r="D1747" s="45"/>
      <c r="E1747" s="45"/>
      <c r="F1747" s="334"/>
    </row>
    <row r="1748" spans="1:6" x14ac:dyDescent="0.25">
      <c r="A1748" s="2"/>
      <c r="B1748" s="3"/>
      <c r="C1748" s="4"/>
      <c r="D1748" s="45"/>
      <c r="E1748" s="45"/>
      <c r="F1748" s="334"/>
    </row>
    <row r="1749" spans="1:6" x14ac:dyDescent="0.25">
      <c r="A1749" s="2"/>
      <c r="B1749" s="3"/>
      <c r="C1749" s="4"/>
      <c r="D1749" s="45"/>
      <c r="E1749" s="45"/>
      <c r="F1749" s="334"/>
    </row>
    <row r="1750" spans="1:6" x14ac:dyDescent="0.25">
      <c r="A1750" s="2"/>
      <c r="B1750" s="3"/>
      <c r="C1750" s="4"/>
      <c r="D1750" s="45"/>
      <c r="E1750" s="45"/>
      <c r="F1750" s="334"/>
    </row>
    <row r="1751" spans="1:6" x14ac:dyDescent="0.25">
      <c r="A1751" s="2"/>
      <c r="B1751" s="3"/>
      <c r="C1751" s="4"/>
      <c r="D1751" s="45"/>
      <c r="E1751" s="45"/>
      <c r="F1751" s="334"/>
    </row>
    <row r="1752" spans="1:6" x14ac:dyDescent="0.25">
      <c r="A1752" s="2"/>
      <c r="B1752" s="3"/>
      <c r="C1752" s="4"/>
      <c r="D1752" s="45"/>
      <c r="E1752" s="45"/>
      <c r="F1752" s="334"/>
    </row>
    <row r="1753" spans="1:6" x14ac:dyDescent="0.25">
      <c r="A1753" s="2"/>
      <c r="B1753" s="3"/>
      <c r="C1753" s="4"/>
      <c r="D1753" s="45"/>
      <c r="E1753" s="45"/>
      <c r="F1753" s="334"/>
    </row>
    <row r="1754" spans="1:6" x14ac:dyDescent="0.25">
      <c r="A1754" s="2"/>
      <c r="B1754" s="3"/>
      <c r="C1754" s="4"/>
      <c r="D1754" s="45"/>
      <c r="E1754" s="45"/>
      <c r="F1754" s="334"/>
    </row>
    <row r="1755" spans="1:6" x14ac:dyDescent="0.25">
      <c r="A1755" s="2"/>
      <c r="B1755" s="3"/>
      <c r="C1755" s="4"/>
      <c r="D1755" s="45"/>
      <c r="E1755" s="45"/>
      <c r="F1755" s="334"/>
    </row>
    <row r="1756" spans="1:6" x14ac:dyDescent="0.25">
      <c r="A1756" s="2"/>
      <c r="B1756" s="3"/>
      <c r="C1756" s="4"/>
      <c r="D1756" s="45"/>
      <c r="E1756" s="45"/>
      <c r="F1756" s="334"/>
    </row>
    <row r="1757" spans="1:6" x14ac:dyDescent="0.25">
      <c r="A1757" s="2"/>
      <c r="B1757" s="3"/>
      <c r="C1757" s="4"/>
      <c r="D1757" s="45"/>
      <c r="E1757" s="45"/>
      <c r="F1757" s="334"/>
    </row>
    <row r="1758" spans="1:6" x14ac:dyDescent="0.25">
      <c r="A1758" s="2"/>
      <c r="B1758" s="3"/>
      <c r="C1758" s="4"/>
      <c r="D1758" s="45"/>
      <c r="E1758" s="45"/>
      <c r="F1758" s="334"/>
    </row>
    <row r="1759" spans="1:6" x14ac:dyDescent="0.25">
      <c r="A1759" s="2"/>
      <c r="B1759" s="3"/>
      <c r="C1759" s="4"/>
      <c r="D1759" s="45"/>
      <c r="E1759" s="45"/>
      <c r="F1759" s="334"/>
    </row>
    <row r="1760" spans="1:6" x14ac:dyDescent="0.25">
      <c r="A1760" s="2"/>
      <c r="B1760" s="3"/>
      <c r="C1760" s="4"/>
      <c r="D1760" s="45"/>
      <c r="E1760" s="45"/>
      <c r="F1760" s="334"/>
    </row>
    <row r="1761" spans="1:6" x14ac:dyDescent="0.25">
      <c r="A1761" s="2"/>
      <c r="B1761" s="3"/>
      <c r="C1761" s="4"/>
      <c r="D1761" s="45"/>
      <c r="E1761" s="45"/>
      <c r="F1761" s="334"/>
    </row>
    <row r="1762" spans="1:6" x14ac:dyDescent="0.25">
      <c r="A1762" s="2"/>
      <c r="B1762" s="3"/>
      <c r="C1762" s="4"/>
      <c r="D1762" s="45"/>
      <c r="E1762" s="45"/>
      <c r="F1762" s="334"/>
    </row>
    <row r="1763" spans="1:6" x14ac:dyDescent="0.25">
      <c r="A1763" s="2"/>
      <c r="B1763" s="3"/>
      <c r="C1763" s="4"/>
      <c r="D1763" s="45"/>
      <c r="E1763" s="45"/>
      <c r="F1763" s="334"/>
    </row>
    <row r="1764" spans="1:6" x14ac:dyDescent="0.25">
      <c r="A1764" s="2"/>
      <c r="B1764" s="3"/>
      <c r="C1764" s="4"/>
      <c r="D1764" s="45"/>
      <c r="E1764" s="45"/>
      <c r="F1764" s="334"/>
    </row>
    <row r="1765" spans="1:6" x14ac:dyDescent="0.25">
      <c r="A1765" s="2"/>
      <c r="B1765" s="3"/>
      <c r="C1765" s="4"/>
      <c r="D1765" s="45"/>
      <c r="E1765" s="45"/>
      <c r="F1765" s="334"/>
    </row>
    <row r="1766" spans="1:6" x14ac:dyDescent="0.25">
      <c r="A1766" s="2"/>
      <c r="B1766" s="3"/>
      <c r="C1766" s="4"/>
      <c r="D1766" s="45"/>
      <c r="E1766" s="45"/>
      <c r="F1766" s="334"/>
    </row>
    <row r="1767" spans="1:6" x14ac:dyDescent="0.25">
      <c r="A1767" s="2"/>
      <c r="B1767" s="3"/>
      <c r="C1767" s="4"/>
      <c r="D1767" s="45"/>
      <c r="E1767" s="45"/>
      <c r="F1767" s="334"/>
    </row>
    <row r="1768" spans="1:6" x14ac:dyDescent="0.25">
      <c r="A1768" s="2"/>
      <c r="B1768" s="3"/>
      <c r="C1768" s="4"/>
      <c r="D1768" s="45"/>
      <c r="E1768" s="45"/>
      <c r="F1768" s="334"/>
    </row>
    <row r="1769" spans="1:6" x14ac:dyDescent="0.25">
      <c r="A1769" s="2"/>
      <c r="B1769" s="3"/>
      <c r="C1769" s="4"/>
      <c r="D1769" s="45"/>
      <c r="E1769" s="45"/>
      <c r="F1769" s="334"/>
    </row>
    <row r="1770" spans="1:6" x14ac:dyDescent="0.25">
      <c r="A1770" s="2"/>
      <c r="B1770" s="3"/>
      <c r="C1770" s="4"/>
      <c r="D1770" s="45"/>
      <c r="E1770" s="45"/>
      <c r="F1770" s="334"/>
    </row>
    <row r="1771" spans="1:6" x14ac:dyDescent="0.25">
      <c r="A1771" s="2"/>
      <c r="B1771" s="3"/>
      <c r="C1771" s="4"/>
      <c r="D1771" s="45"/>
      <c r="E1771" s="45"/>
      <c r="F1771" s="334"/>
    </row>
    <row r="1772" spans="1:6" x14ac:dyDescent="0.25">
      <c r="A1772" s="2"/>
      <c r="B1772" s="3"/>
      <c r="C1772" s="4"/>
      <c r="D1772" s="45"/>
      <c r="E1772" s="45"/>
      <c r="F1772" s="334"/>
    </row>
    <row r="1773" spans="1:6" x14ac:dyDescent="0.25">
      <c r="A1773" s="2"/>
      <c r="B1773" s="3"/>
      <c r="C1773" s="4"/>
      <c r="D1773" s="45"/>
      <c r="E1773" s="45"/>
      <c r="F1773" s="334"/>
    </row>
    <row r="1774" spans="1:6" x14ac:dyDescent="0.25">
      <c r="A1774" s="2"/>
      <c r="B1774" s="3"/>
      <c r="C1774" s="4"/>
      <c r="D1774" s="45"/>
      <c r="E1774" s="45"/>
      <c r="F1774" s="334"/>
    </row>
    <row r="1775" spans="1:6" x14ac:dyDescent="0.25">
      <c r="A1775" s="2"/>
      <c r="B1775" s="3"/>
      <c r="C1775" s="4"/>
      <c r="D1775" s="45"/>
      <c r="E1775" s="45"/>
      <c r="F1775" s="334"/>
    </row>
    <row r="1776" spans="1:6" x14ac:dyDescent="0.25">
      <c r="A1776" s="2"/>
      <c r="B1776" s="3"/>
      <c r="C1776" s="4"/>
      <c r="D1776" s="45"/>
      <c r="E1776" s="45"/>
      <c r="F1776" s="334"/>
    </row>
    <row r="1777" spans="1:6" x14ac:dyDescent="0.25">
      <c r="A1777" s="2"/>
      <c r="B1777" s="3"/>
      <c r="C1777" s="4"/>
      <c r="D1777" s="45"/>
      <c r="E1777" s="45"/>
      <c r="F1777" s="334"/>
    </row>
    <row r="1778" spans="1:6" x14ac:dyDescent="0.25">
      <c r="A1778" s="2"/>
      <c r="B1778" s="3"/>
      <c r="C1778" s="4"/>
      <c r="D1778" s="45"/>
      <c r="E1778" s="45"/>
      <c r="F1778" s="334"/>
    </row>
    <row r="1779" spans="1:6" x14ac:dyDescent="0.25">
      <c r="A1779" s="2"/>
      <c r="B1779" s="3"/>
      <c r="C1779" s="4"/>
      <c r="D1779" s="45"/>
      <c r="E1779" s="45"/>
      <c r="F1779" s="334"/>
    </row>
    <row r="1780" spans="1:6" x14ac:dyDescent="0.25">
      <c r="A1780" s="2"/>
      <c r="B1780" s="3"/>
      <c r="C1780" s="4"/>
      <c r="D1780" s="45"/>
      <c r="E1780" s="45"/>
      <c r="F1780" s="334"/>
    </row>
    <row r="1781" spans="1:6" x14ac:dyDescent="0.25">
      <c r="A1781" s="2"/>
      <c r="B1781" s="3"/>
      <c r="C1781" s="4"/>
      <c r="D1781" s="45"/>
      <c r="E1781" s="45"/>
      <c r="F1781" s="334"/>
    </row>
    <row r="1782" spans="1:6" x14ac:dyDescent="0.25">
      <c r="A1782" s="2"/>
      <c r="B1782" s="3"/>
      <c r="C1782" s="4"/>
      <c r="D1782" s="45"/>
      <c r="E1782" s="45"/>
      <c r="F1782" s="334"/>
    </row>
    <row r="1783" spans="1:6" x14ac:dyDescent="0.25">
      <c r="A1783" s="2"/>
      <c r="B1783" s="3"/>
      <c r="C1783" s="4"/>
      <c r="D1783" s="45"/>
      <c r="E1783" s="45"/>
      <c r="F1783" s="334"/>
    </row>
    <row r="1784" spans="1:6" x14ac:dyDescent="0.25">
      <c r="A1784" s="2"/>
      <c r="B1784" s="3"/>
      <c r="C1784" s="4"/>
      <c r="D1784" s="45"/>
      <c r="E1784" s="45"/>
      <c r="F1784" s="334"/>
    </row>
    <row r="1785" spans="1:6" x14ac:dyDescent="0.25">
      <c r="A1785" s="2"/>
      <c r="B1785" s="3"/>
      <c r="C1785" s="4"/>
      <c r="D1785" s="45"/>
      <c r="E1785" s="45"/>
      <c r="F1785" s="334"/>
    </row>
    <row r="1786" spans="1:6" x14ac:dyDescent="0.25">
      <c r="A1786" s="2"/>
      <c r="B1786" s="3"/>
      <c r="C1786" s="4"/>
      <c r="D1786" s="45"/>
      <c r="E1786" s="45"/>
      <c r="F1786" s="334"/>
    </row>
    <row r="1787" spans="1:6" x14ac:dyDescent="0.25">
      <c r="A1787" s="2"/>
      <c r="B1787" s="3"/>
      <c r="C1787" s="4"/>
      <c r="D1787" s="45"/>
      <c r="E1787" s="45"/>
      <c r="F1787" s="334"/>
    </row>
    <row r="1788" spans="1:6" x14ac:dyDescent="0.25">
      <c r="A1788" s="2"/>
      <c r="B1788" s="3"/>
      <c r="C1788" s="4"/>
      <c r="D1788" s="45"/>
      <c r="E1788" s="45"/>
      <c r="F1788" s="334"/>
    </row>
    <row r="1789" spans="1:6" x14ac:dyDescent="0.25">
      <c r="A1789" s="2"/>
      <c r="B1789" s="3"/>
      <c r="C1789" s="4"/>
      <c r="D1789" s="45"/>
      <c r="E1789" s="45"/>
      <c r="F1789" s="334"/>
    </row>
    <row r="1790" spans="1:6" x14ac:dyDescent="0.25">
      <c r="A1790" s="2"/>
      <c r="B1790" s="3"/>
      <c r="C1790" s="4"/>
      <c r="D1790" s="45"/>
      <c r="E1790" s="45"/>
      <c r="F1790" s="334"/>
    </row>
    <row r="1791" spans="1:6" x14ac:dyDescent="0.25">
      <c r="A1791" s="2"/>
      <c r="B1791" s="3"/>
      <c r="C1791" s="4"/>
      <c r="D1791" s="45"/>
      <c r="E1791" s="45"/>
      <c r="F1791" s="334"/>
    </row>
    <row r="1792" spans="1:6" x14ac:dyDescent="0.25">
      <c r="A1792" s="2"/>
      <c r="B1792" s="3"/>
      <c r="C1792" s="4"/>
      <c r="D1792" s="45"/>
      <c r="E1792" s="45"/>
      <c r="F1792" s="334"/>
    </row>
    <row r="1793" spans="1:6" x14ac:dyDescent="0.25">
      <c r="A1793" s="2"/>
      <c r="B1793" s="3"/>
      <c r="C1793" s="4"/>
      <c r="D1793" s="45"/>
      <c r="E1793" s="45"/>
      <c r="F1793" s="334"/>
    </row>
    <row r="1794" spans="1:6" x14ac:dyDescent="0.25">
      <c r="A1794" s="2"/>
      <c r="B1794" s="3"/>
      <c r="C1794" s="4"/>
      <c r="D1794" s="45"/>
      <c r="E1794" s="45"/>
      <c r="F1794" s="334"/>
    </row>
    <row r="1795" spans="1:6" x14ac:dyDescent="0.25">
      <c r="A1795" s="2"/>
      <c r="B1795" s="3"/>
      <c r="C1795" s="4"/>
      <c r="D1795" s="45"/>
      <c r="E1795" s="45"/>
      <c r="F1795" s="334"/>
    </row>
    <row r="1796" spans="1:6" x14ac:dyDescent="0.25">
      <c r="A1796" s="2"/>
      <c r="B1796" s="3"/>
      <c r="C1796" s="4"/>
      <c r="D1796" s="45"/>
      <c r="E1796" s="45"/>
      <c r="F1796" s="334"/>
    </row>
    <row r="1797" spans="1:6" x14ac:dyDescent="0.25">
      <c r="A1797" s="2"/>
      <c r="B1797" s="3"/>
      <c r="C1797" s="4"/>
      <c r="D1797" s="45"/>
      <c r="E1797" s="45"/>
      <c r="F1797" s="334"/>
    </row>
    <row r="1798" spans="1:6" x14ac:dyDescent="0.25">
      <c r="A1798" s="2"/>
      <c r="B1798" s="3"/>
      <c r="C1798" s="4"/>
      <c r="D1798" s="45"/>
      <c r="E1798" s="45"/>
      <c r="F1798" s="334"/>
    </row>
    <row r="1799" spans="1:6" x14ac:dyDescent="0.25">
      <c r="A1799" s="2"/>
      <c r="B1799" s="3"/>
      <c r="C1799" s="4"/>
      <c r="D1799" s="45"/>
      <c r="E1799" s="45"/>
      <c r="F1799" s="334"/>
    </row>
    <row r="1800" spans="1:6" x14ac:dyDescent="0.25">
      <c r="A1800" s="2"/>
      <c r="B1800" s="3"/>
      <c r="C1800" s="4"/>
      <c r="D1800" s="45"/>
      <c r="E1800" s="45"/>
      <c r="F1800" s="334"/>
    </row>
    <row r="1801" spans="1:6" x14ac:dyDescent="0.25">
      <c r="A1801" s="2"/>
      <c r="B1801" s="3"/>
      <c r="C1801" s="4"/>
      <c r="D1801" s="45"/>
      <c r="E1801" s="45"/>
      <c r="F1801" s="334"/>
    </row>
    <row r="1802" spans="1:6" x14ac:dyDescent="0.25">
      <c r="A1802" s="2"/>
      <c r="B1802" s="3"/>
      <c r="C1802" s="4"/>
      <c r="D1802" s="45"/>
      <c r="E1802" s="45"/>
      <c r="F1802" s="334"/>
    </row>
    <row r="1803" spans="1:6" x14ac:dyDescent="0.25">
      <c r="A1803" s="2"/>
      <c r="B1803" s="3"/>
      <c r="C1803" s="4"/>
      <c r="D1803" s="45"/>
      <c r="E1803" s="45"/>
      <c r="F1803" s="334"/>
    </row>
    <row r="1804" spans="1:6" x14ac:dyDescent="0.25">
      <c r="A1804" s="2"/>
      <c r="B1804" s="3"/>
      <c r="C1804" s="4"/>
      <c r="D1804" s="45"/>
      <c r="E1804" s="45"/>
      <c r="F1804" s="334"/>
    </row>
    <row r="1805" spans="1:6" x14ac:dyDescent="0.25">
      <c r="A1805" s="2"/>
      <c r="B1805" s="3"/>
      <c r="C1805" s="4"/>
      <c r="D1805" s="45"/>
      <c r="E1805" s="45"/>
      <c r="F1805" s="334"/>
    </row>
    <row r="1806" spans="1:6" x14ac:dyDescent="0.25">
      <c r="A1806" s="2"/>
      <c r="B1806" s="3"/>
      <c r="C1806" s="4"/>
      <c r="D1806" s="45"/>
      <c r="E1806" s="45"/>
      <c r="F1806" s="334"/>
    </row>
    <row r="1807" spans="1:6" x14ac:dyDescent="0.25">
      <c r="A1807" s="2"/>
      <c r="B1807" s="3"/>
      <c r="C1807" s="4"/>
      <c r="D1807" s="45"/>
      <c r="E1807" s="45"/>
      <c r="F1807" s="334"/>
    </row>
    <row r="1808" spans="1:6" x14ac:dyDescent="0.25">
      <c r="A1808" s="2"/>
      <c r="B1808" s="3"/>
      <c r="C1808" s="4"/>
      <c r="D1808" s="45"/>
      <c r="E1808" s="45"/>
      <c r="F1808" s="334"/>
    </row>
    <row r="1809" spans="1:6" x14ac:dyDescent="0.25">
      <c r="A1809" s="2"/>
      <c r="B1809" s="3"/>
      <c r="C1809" s="4"/>
      <c r="D1809" s="45"/>
      <c r="E1809" s="45"/>
      <c r="F1809" s="334"/>
    </row>
    <row r="1810" spans="1:6" x14ac:dyDescent="0.25">
      <c r="A1810" s="2"/>
      <c r="B1810" s="3"/>
      <c r="C1810" s="4"/>
      <c r="D1810" s="45"/>
      <c r="E1810" s="45"/>
      <c r="F1810" s="334"/>
    </row>
    <row r="1811" spans="1:6" x14ac:dyDescent="0.25">
      <c r="A1811" s="2"/>
      <c r="B1811" s="3"/>
      <c r="C1811" s="4"/>
      <c r="D1811" s="45"/>
      <c r="E1811" s="45"/>
      <c r="F1811" s="334"/>
    </row>
    <row r="1812" spans="1:6" x14ac:dyDescent="0.25">
      <c r="A1812" s="2"/>
      <c r="B1812" s="3"/>
      <c r="C1812" s="4"/>
      <c r="D1812" s="45"/>
      <c r="E1812" s="45"/>
      <c r="F1812" s="334"/>
    </row>
    <row r="1813" spans="1:6" x14ac:dyDescent="0.25">
      <c r="A1813" s="2"/>
      <c r="B1813" s="3"/>
      <c r="C1813" s="4"/>
      <c r="D1813" s="45"/>
      <c r="E1813" s="45"/>
      <c r="F1813" s="334"/>
    </row>
    <row r="1814" spans="1:6" x14ac:dyDescent="0.25">
      <c r="A1814" s="2"/>
      <c r="B1814" s="3"/>
      <c r="C1814" s="4"/>
      <c r="D1814" s="45"/>
      <c r="E1814" s="45"/>
      <c r="F1814" s="334"/>
    </row>
    <row r="1815" spans="1:6" x14ac:dyDescent="0.25">
      <c r="A1815" s="2"/>
      <c r="B1815" s="3"/>
      <c r="C1815" s="4"/>
      <c r="D1815" s="45"/>
      <c r="E1815" s="45"/>
      <c r="F1815" s="334"/>
    </row>
    <row r="1816" spans="1:6" x14ac:dyDescent="0.25">
      <c r="A1816" s="2"/>
      <c r="B1816" s="3"/>
      <c r="C1816" s="4"/>
      <c r="D1816" s="45"/>
      <c r="E1816" s="45"/>
      <c r="F1816" s="334"/>
    </row>
    <row r="1817" spans="1:6" x14ac:dyDescent="0.25">
      <c r="A1817" s="2"/>
      <c r="B1817" s="3"/>
      <c r="C1817" s="4"/>
      <c r="D1817" s="45"/>
      <c r="E1817" s="45"/>
      <c r="F1817" s="334"/>
    </row>
    <row r="1818" spans="1:6" x14ac:dyDescent="0.25">
      <c r="A1818" s="2"/>
      <c r="B1818" s="3"/>
      <c r="C1818" s="4"/>
      <c r="D1818" s="45"/>
      <c r="E1818" s="45"/>
      <c r="F1818" s="334"/>
    </row>
    <row r="1819" spans="1:6" x14ac:dyDescent="0.25">
      <c r="A1819" s="2"/>
      <c r="B1819" s="3"/>
      <c r="C1819" s="4"/>
      <c r="D1819" s="45"/>
      <c r="E1819" s="45"/>
      <c r="F1819" s="334"/>
    </row>
    <row r="1820" spans="1:6" x14ac:dyDescent="0.25">
      <c r="A1820" s="2"/>
      <c r="B1820" s="3"/>
      <c r="C1820" s="4"/>
      <c r="D1820" s="45"/>
      <c r="E1820" s="45"/>
      <c r="F1820" s="334"/>
    </row>
    <row r="1821" spans="1:6" x14ac:dyDescent="0.25">
      <c r="A1821" s="2"/>
      <c r="B1821" s="3"/>
      <c r="C1821" s="4"/>
      <c r="D1821" s="45"/>
      <c r="E1821" s="45"/>
      <c r="F1821" s="334"/>
    </row>
    <row r="1822" spans="1:6" x14ac:dyDescent="0.25">
      <c r="A1822" s="2"/>
      <c r="B1822" s="3"/>
      <c r="C1822" s="4"/>
      <c r="D1822" s="45"/>
      <c r="E1822" s="45"/>
      <c r="F1822" s="334"/>
    </row>
    <row r="1823" spans="1:6" x14ac:dyDescent="0.25">
      <c r="A1823" s="2"/>
      <c r="B1823" s="3"/>
      <c r="C1823" s="4"/>
      <c r="D1823" s="45"/>
      <c r="E1823" s="45"/>
      <c r="F1823" s="334"/>
    </row>
    <row r="1824" spans="1:6" x14ac:dyDescent="0.25">
      <c r="A1824" s="2"/>
      <c r="B1824" s="3"/>
      <c r="C1824" s="4"/>
      <c r="D1824" s="45"/>
      <c r="E1824" s="45"/>
      <c r="F1824" s="334"/>
    </row>
    <row r="1825" spans="1:6" x14ac:dyDescent="0.25">
      <c r="A1825" s="2"/>
      <c r="B1825" s="3"/>
      <c r="C1825" s="4"/>
      <c r="D1825" s="45"/>
      <c r="E1825" s="45"/>
      <c r="F1825" s="334"/>
    </row>
    <row r="1826" spans="1:6" x14ac:dyDescent="0.25">
      <c r="A1826" s="2"/>
      <c r="B1826" s="3"/>
      <c r="C1826" s="4"/>
      <c r="D1826" s="45"/>
      <c r="E1826" s="45"/>
      <c r="F1826" s="334"/>
    </row>
    <row r="1827" spans="1:6" x14ac:dyDescent="0.25">
      <c r="A1827" s="2"/>
      <c r="B1827" s="3"/>
      <c r="C1827" s="4"/>
      <c r="D1827" s="45"/>
      <c r="E1827" s="45"/>
      <c r="F1827" s="334"/>
    </row>
    <row r="1828" spans="1:6" x14ac:dyDescent="0.25">
      <c r="A1828" s="2"/>
      <c r="B1828" s="3"/>
      <c r="C1828" s="4"/>
      <c r="D1828" s="45"/>
      <c r="E1828" s="45"/>
      <c r="F1828" s="334"/>
    </row>
    <row r="1829" spans="1:6" x14ac:dyDescent="0.25">
      <c r="A1829" s="2"/>
      <c r="B1829" s="3"/>
      <c r="C1829" s="4"/>
      <c r="D1829" s="45"/>
      <c r="E1829" s="45"/>
      <c r="F1829" s="334"/>
    </row>
    <row r="1830" spans="1:6" x14ac:dyDescent="0.25">
      <c r="A1830" s="2"/>
      <c r="B1830" s="3"/>
      <c r="C1830" s="4"/>
      <c r="D1830" s="45"/>
      <c r="E1830" s="45"/>
      <c r="F1830" s="334"/>
    </row>
    <row r="1831" spans="1:6" x14ac:dyDescent="0.25">
      <c r="A1831" s="2"/>
      <c r="B1831" s="3"/>
      <c r="C1831" s="4"/>
      <c r="D1831" s="45"/>
      <c r="E1831" s="45"/>
      <c r="F1831" s="334"/>
    </row>
    <row r="1832" spans="1:6" x14ac:dyDescent="0.25">
      <c r="A1832" s="2"/>
      <c r="B1832" s="3"/>
      <c r="C1832" s="4"/>
      <c r="D1832" s="45"/>
      <c r="E1832" s="45"/>
      <c r="F1832" s="334"/>
    </row>
    <row r="1833" spans="1:6" x14ac:dyDescent="0.25">
      <c r="A1833" s="2"/>
      <c r="B1833" s="3"/>
      <c r="C1833" s="4"/>
      <c r="D1833" s="45"/>
      <c r="E1833" s="45"/>
      <c r="F1833" s="334"/>
    </row>
    <row r="1834" spans="1:6" x14ac:dyDescent="0.25">
      <c r="A1834" s="2"/>
      <c r="B1834" s="3"/>
      <c r="C1834" s="4"/>
      <c r="D1834" s="45"/>
      <c r="E1834" s="45"/>
      <c r="F1834" s="334"/>
    </row>
    <row r="1835" spans="1:6" x14ac:dyDescent="0.25">
      <c r="A1835" s="2"/>
      <c r="B1835" s="3"/>
      <c r="C1835" s="4"/>
      <c r="D1835" s="45"/>
      <c r="E1835" s="45"/>
      <c r="F1835" s="334"/>
    </row>
    <row r="1836" spans="1:6" x14ac:dyDescent="0.25">
      <c r="A1836" s="2"/>
      <c r="B1836" s="3"/>
      <c r="C1836" s="4"/>
      <c r="D1836" s="45"/>
      <c r="E1836" s="45"/>
      <c r="F1836" s="334"/>
    </row>
    <row r="1837" spans="1:6" x14ac:dyDescent="0.25">
      <c r="A1837" s="2"/>
      <c r="B1837" s="3"/>
      <c r="C1837" s="4"/>
      <c r="D1837" s="45"/>
      <c r="E1837" s="45"/>
      <c r="F1837" s="334"/>
    </row>
    <row r="1838" spans="1:6" x14ac:dyDescent="0.25">
      <c r="A1838" s="2"/>
      <c r="B1838" s="3"/>
      <c r="C1838" s="4"/>
      <c r="D1838" s="45"/>
      <c r="E1838" s="45"/>
      <c r="F1838" s="334"/>
    </row>
    <row r="1839" spans="1:6" x14ac:dyDescent="0.25">
      <c r="A1839" s="2"/>
      <c r="B1839" s="3"/>
      <c r="C1839" s="4"/>
      <c r="D1839" s="45"/>
      <c r="E1839" s="45"/>
      <c r="F1839" s="334"/>
    </row>
    <row r="1840" spans="1:6" x14ac:dyDescent="0.25">
      <c r="A1840" s="2"/>
      <c r="B1840" s="3"/>
      <c r="C1840" s="4"/>
      <c r="D1840" s="45"/>
      <c r="E1840" s="45"/>
      <c r="F1840" s="334"/>
    </row>
    <row r="1841" spans="1:6" x14ac:dyDescent="0.25">
      <c r="A1841" s="2"/>
      <c r="B1841" s="3"/>
      <c r="C1841" s="4"/>
      <c r="D1841" s="45"/>
      <c r="E1841" s="45"/>
      <c r="F1841" s="334"/>
    </row>
    <row r="1842" spans="1:6" x14ac:dyDescent="0.25">
      <c r="A1842" s="2"/>
      <c r="B1842" s="3"/>
      <c r="C1842" s="4"/>
      <c r="D1842" s="45"/>
      <c r="E1842" s="45"/>
      <c r="F1842" s="334"/>
    </row>
    <row r="1843" spans="1:6" x14ac:dyDescent="0.25">
      <c r="A1843" s="2"/>
      <c r="B1843" s="3"/>
      <c r="C1843" s="4"/>
      <c r="D1843" s="45"/>
      <c r="E1843" s="45"/>
      <c r="F1843" s="334"/>
    </row>
    <row r="1844" spans="1:6" x14ac:dyDescent="0.25">
      <c r="A1844" s="2"/>
      <c r="B1844" s="3"/>
      <c r="C1844" s="4"/>
      <c r="D1844" s="45"/>
      <c r="E1844" s="45"/>
      <c r="F1844" s="334"/>
    </row>
    <row r="1845" spans="1:6" x14ac:dyDescent="0.25">
      <c r="A1845" s="2"/>
      <c r="B1845" s="3"/>
      <c r="C1845" s="4"/>
      <c r="D1845" s="45"/>
      <c r="E1845" s="45"/>
      <c r="F1845" s="334"/>
    </row>
    <row r="1846" spans="1:6" x14ac:dyDescent="0.25">
      <c r="A1846" s="2"/>
      <c r="B1846" s="3"/>
      <c r="C1846" s="4"/>
      <c r="D1846" s="45"/>
      <c r="E1846" s="45"/>
      <c r="F1846" s="334"/>
    </row>
    <row r="1847" spans="1:6" x14ac:dyDescent="0.25">
      <c r="A1847" s="2"/>
      <c r="B1847" s="3"/>
      <c r="C1847" s="4"/>
      <c r="D1847" s="45"/>
      <c r="E1847" s="45"/>
      <c r="F1847" s="334"/>
    </row>
    <row r="1848" spans="1:6" x14ac:dyDescent="0.25">
      <c r="A1848" s="2"/>
      <c r="B1848" s="3"/>
      <c r="C1848" s="4"/>
      <c r="D1848" s="45"/>
      <c r="E1848" s="45"/>
      <c r="F1848" s="334"/>
    </row>
    <row r="1849" spans="1:6" x14ac:dyDescent="0.25">
      <c r="A1849" s="2"/>
      <c r="B1849" s="3"/>
      <c r="C1849" s="4"/>
      <c r="D1849" s="45"/>
      <c r="E1849" s="45"/>
      <c r="F1849" s="334"/>
    </row>
    <row r="1850" spans="1:6" x14ac:dyDescent="0.25">
      <c r="A1850" s="2"/>
      <c r="B1850" s="3"/>
      <c r="C1850" s="4"/>
      <c r="D1850" s="45"/>
      <c r="E1850" s="45"/>
      <c r="F1850" s="334"/>
    </row>
    <row r="1851" spans="1:6" x14ac:dyDescent="0.25">
      <c r="A1851" s="2"/>
      <c r="B1851" s="3"/>
      <c r="C1851" s="4"/>
      <c r="D1851" s="45"/>
      <c r="E1851" s="45"/>
      <c r="F1851" s="334"/>
    </row>
    <row r="1852" spans="1:6" x14ac:dyDescent="0.25">
      <c r="A1852" s="2"/>
      <c r="B1852" s="3"/>
      <c r="C1852" s="4"/>
      <c r="D1852" s="45"/>
      <c r="E1852" s="45"/>
      <c r="F1852" s="334"/>
    </row>
    <row r="1853" spans="1:6" x14ac:dyDescent="0.25">
      <c r="A1853" s="2"/>
      <c r="B1853" s="3"/>
      <c r="C1853" s="4"/>
      <c r="D1853" s="45"/>
      <c r="E1853" s="45"/>
      <c r="F1853" s="334"/>
    </row>
    <row r="1854" spans="1:6" x14ac:dyDescent="0.25">
      <c r="A1854" s="2"/>
      <c r="B1854" s="3"/>
      <c r="C1854" s="4"/>
      <c r="D1854" s="45"/>
      <c r="E1854" s="45"/>
      <c r="F1854" s="334"/>
    </row>
    <row r="1855" spans="1:6" x14ac:dyDescent="0.25">
      <c r="A1855" s="2"/>
      <c r="B1855" s="3"/>
      <c r="C1855" s="4"/>
      <c r="D1855" s="45"/>
      <c r="E1855" s="45"/>
      <c r="F1855" s="334"/>
    </row>
    <row r="1856" spans="1:6" x14ac:dyDescent="0.25">
      <c r="A1856" s="2"/>
      <c r="B1856" s="3"/>
      <c r="C1856" s="4"/>
      <c r="D1856" s="45"/>
      <c r="E1856" s="45"/>
      <c r="F1856" s="334"/>
    </row>
    <row r="1857" spans="1:6" x14ac:dyDescent="0.25">
      <c r="A1857" s="2"/>
      <c r="B1857" s="3"/>
      <c r="C1857" s="4"/>
      <c r="D1857" s="45"/>
      <c r="E1857" s="45"/>
      <c r="F1857" s="334"/>
    </row>
    <row r="1858" spans="1:6" x14ac:dyDescent="0.25">
      <c r="A1858" s="2"/>
      <c r="B1858" s="3"/>
      <c r="C1858" s="4"/>
      <c r="D1858" s="45"/>
      <c r="E1858" s="45"/>
      <c r="F1858" s="334"/>
    </row>
    <row r="1859" spans="1:6" x14ac:dyDescent="0.25">
      <c r="A1859" s="2"/>
      <c r="B1859" s="3"/>
      <c r="C1859" s="4"/>
      <c r="D1859" s="45"/>
      <c r="E1859" s="45"/>
      <c r="F1859" s="334"/>
    </row>
    <row r="1860" spans="1:6" x14ac:dyDescent="0.25">
      <c r="A1860" s="2"/>
      <c r="B1860" s="3"/>
      <c r="C1860" s="4"/>
      <c r="D1860" s="45"/>
      <c r="E1860" s="45"/>
      <c r="F1860" s="334"/>
    </row>
    <row r="1861" spans="1:6" x14ac:dyDescent="0.25">
      <c r="A1861" s="2"/>
      <c r="B1861" s="3"/>
      <c r="C1861" s="4"/>
      <c r="D1861" s="45"/>
      <c r="E1861" s="45"/>
      <c r="F1861" s="334"/>
    </row>
    <row r="1862" spans="1:6" x14ac:dyDescent="0.25">
      <c r="A1862" s="2"/>
      <c r="B1862" s="3"/>
      <c r="C1862" s="4"/>
      <c r="D1862" s="45"/>
      <c r="E1862" s="45"/>
      <c r="F1862" s="334"/>
    </row>
    <row r="1863" spans="1:6" x14ac:dyDescent="0.25">
      <c r="A1863" s="2"/>
      <c r="B1863" s="3"/>
      <c r="C1863" s="4"/>
      <c r="D1863" s="45"/>
      <c r="E1863" s="45"/>
      <c r="F1863" s="334"/>
    </row>
    <row r="1864" spans="1:6" x14ac:dyDescent="0.25">
      <c r="A1864" s="2"/>
      <c r="B1864" s="3"/>
      <c r="C1864" s="4"/>
      <c r="D1864" s="45"/>
      <c r="E1864" s="45"/>
      <c r="F1864" s="334"/>
    </row>
    <row r="1865" spans="1:6" x14ac:dyDescent="0.25">
      <c r="A1865" s="2"/>
      <c r="B1865" s="3"/>
      <c r="C1865" s="4"/>
      <c r="D1865" s="45"/>
      <c r="E1865" s="45"/>
      <c r="F1865" s="334"/>
    </row>
    <row r="1866" spans="1:6" x14ac:dyDescent="0.25">
      <c r="A1866" s="2"/>
      <c r="B1866" s="3"/>
      <c r="C1866" s="4"/>
      <c r="D1866" s="45"/>
      <c r="E1866" s="45"/>
      <c r="F1866" s="334"/>
    </row>
    <row r="1867" spans="1:6" x14ac:dyDescent="0.25">
      <c r="A1867" s="2"/>
      <c r="B1867" s="3"/>
      <c r="C1867" s="4"/>
      <c r="D1867" s="45"/>
      <c r="E1867" s="45"/>
      <c r="F1867" s="334"/>
    </row>
    <row r="1868" spans="1:6" x14ac:dyDescent="0.25">
      <c r="A1868" s="2"/>
      <c r="B1868" s="3"/>
      <c r="C1868" s="4"/>
      <c r="D1868" s="45"/>
      <c r="E1868" s="45"/>
      <c r="F1868" s="334"/>
    </row>
    <row r="1869" spans="1:6" x14ac:dyDescent="0.25">
      <c r="A1869" s="2"/>
      <c r="B1869" s="3"/>
      <c r="C1869" s="4"/>
      <c r="D1869" s="45"/>
      <c r="E1869" s="45"/>
      <c r="F1869" s="334"/>
    </row>
    <row r="1870" spans="1:6" x14ac:dyDescent="0.25">
      <c r="A1870" s="2"/>
      <c r="B1870" s="3"/>
      <c r="C1870" s="4"/>
      <c r="D1870" s="45"/>
      <c r="E1870" s="45"/>
      <c r="F1870" s="334"/>
    </row>
    <row r="1871" spans="1:6" x14ac:dyDescent="0.25">
      <c r="A1871" s="2"/>
      <c r="B1871" s="3"/>
      <c r="C1871" s="4"/>
      <c r="D1871" s="45"/>
      <c r="E1871" s="45"/>
      <c r="F1871" s="334"/>
    </row>
    <row r="1872" spans="1:6" x14ac:dyDescent="0.25">
      <c r="A1872" s="2"/>
      <c r="B1872" s="3"/>
      <c r="C1872" s="4"/>
      <c r="D1872" s="45"/>
      <c r="E1872" s="45"/>
      <c r="F1872" s="334"/>
    </row>
    <row r="1873" spans="1:6" x14ac:dyDescent="0.25">
      <c r="A1873" s="2"/>
      <c r="B1873" s="3"/>
      <c r="C1873" s="4"/>
      <c r="D1873" s="45"/>
      <c r="E1873" s="45"/>
      <c r="F1873" s="334"/>
    </row>
    <row r="1874" spans="1:6" x14ac:dyDescent="0.25">
      <c r="A1874" s="2"/>
      <c r="B1874" s="3"/>
      <c r="C1874" s="4"/>
      <c r="D1874" s="45"/>
      <c r="E1874" s="45"/>
      <c r="F1874" s="334"/>
    </row>
    <row r="1875" spans="1:6" x14ac:dyDescent="0.25">
      <c r="A1875" s="2"/>
      <c r="B1875" s="3"/>
      <c r="C1875" s="4"/>
      <c r="D1875" s="45"/>
      <c r="E1875" s="45"/>
      <c r="F1875" s="334"/>
    </row>
    <row r="1876" spans="1:6" x14ac:dyDescent="0.25">
      <c r="A1876" s="2"/>
      <c r="B1876" s="3"/>
      <c r="C1876" s="4"/>
      <c r="D1876" s="45"/>
      <c r="E1876" s="45"/>
      <c r="F1876" s="334"/>
    </row>
    <row r="1877" spans="1:6" x14ac:dyDescent="0.25">
      <c r="A1877" s="2"/>
      <c r="B1877" s="3"/>
      <c r="C1877" s="4"/>
      <c r="D1877" s="45"/>
      <c r="E1877" s="45"/>
      <c r="F1877" s="334"/>
    </row>
    <row r="1878" spans="1:6" x14ac:dyDescent="0.25">
      <c r="A1878" s="2"/>
      <c r="B1878" s="3"/>
      <c r="C1878" s="4"/>
      <c r="D1878" s="45"/>
      <c r="E1878" s="45"/>
      <c r="F1878" s="334"/>
    </row>
    <row r="1879" spans="1:6" x14ac:dyDescent="0.25">
      <c r="A1879" s="2"/>
      <c r="B1879" s="3"/>
      <c r="C1879" s="4"/>
      <c r="D1879" s="45"/>
      <c r="E1879" s="45"/>
      <c r="F1879" s="334"/>
    </row>
    <row r="1880" spans="1:6" x14ac:dyDescent="0.25">
      <c r="A1880" s="2"/>
      <c r="B1880" s="3"/>
      <c r="C1880" s="4"/>
      <c r="D1880" s="45"/>
      <c r="E1880" s="45"/>
      <c r="F1880" s="334"/>
    </row>
    <row r="1881" spans="1:6" x14ac:dyDescent="0.25">
      <c r="A1881" s="2"/>
      <c r="B1881" s="3"/>
      <c r="C1881" s="4"/>
      <c r="D1881" s="45"/>
      <c r="E1881" s="45"/>
      <c r="F1881" s="334"/>
    </row>
    <row r="1882" spans="1:6" x14ac:dyDescent="0.25">
      <c r="A1882" s="2"/>
      <c r="B1882" s="3"/>
      <c r="C1882" s="4"/>
      <c r="D1882" s="45"/>
      <c r="E1882" s="45"/>
      <c r="F1882" s="334"/>
    </row>
    <row r="1883" spans="1:6" x14ac:dyDescent="0.25">
      <c r="A1883" s="2"/>
      <c r="B1883" s="3"/>
      <c r="C1883" s="4"/>
      <c r="D1883" s="45"/>
      <c r="E1883" s="45"/>
      <c r="F1883" s="334"/>
    </row>
    <row r="1884" spans="1:6" x14ac:dyDescent="0.25">
      <c r="A1884" s="2"/>
      <c r="B1884" s="3"/>
      <c r="C1884" s="4"/>
      <c r="D1884" s="45"/>
      <c r="E1884" s="45"/>
      <c r="F1884" s="334"/>
    </row>
    <row r="1885" spans="1:6" x14ac:dyDescent="0.25">
      <c r="A1885" s="2"/>
      <c r="B1885" s="3"/>
      <c r="C1885" s="4"/>
      <c r="D1885" s="45"/>
      <c r="E1885" s="45"/>
      <c r="F1885" s="334"/>
    </row>
    <row r="1886" spans="1:6" x14ac:dyDescent="0.25">
      <c r="A1886" s="2"/>
      <c r="B1886" s="3"/>
      <c r="C1886" s="4"/>
      <c r="D1886" s="45"/>
      <c r="E1886" s="45"/>
      <c r="F1886" s="334"/>
    </row>
    <row r="1887" spans="1:6" x14ac:dyDescent="0.25">
      <c r="A1887" s="2"/>
      <c r="B1887" s="3"/>
      <c r="C1887" s="4"/>
      <c r="D1887" s="45"/>
      <c r="E1887" s="45"/>
      <c r="F1887" s="334"/>
    </row>
    <row r="1888" spans="1:6" x14ac:dyDescent="0.25">
      <c r="A1888" s="2"/>
      <c r="B1888" s="3"/>
      <c r="C1888" s="4"/>
      <c r="D1888" s="45"/>
      <c r="E1888" s="45"/>
      <c r="F1888" s="334"/>
    </row>
    <row r="1889" spans="1:6" x14ac:dyDescent="0.25">
      <c r="A1889" s="2"/>
      <c r="B1889" s="3"/>
      <c r="C1889" s="4"/>
      <c r="D1889" s="45"/>
      <c r="E1889" s="45"/>
      <c r="F1889" s="334"/>
    </row>
    <row r="1890" spans="1:6" x14ac:dyDescent="0.25">
      <c r="A1890" s="2"/>
      <c r="B1890" s="3"/>
      <c r="C1890" s="4"/>
      <c r="D1890" s="45"/>
      <c r="E1890" s="45"/>
      <c r="F1890" s="334"/>
    </row>
    <row r="1891" spans="1:6" x14ac:dyDescent="0.25">
      <c r="A1891" s="2"/>
      <c r="B1891" s="3"/>
      <c r="C1891" s="4"/>
      <c r="D1891" s="45"/>
      <c r="E1891" s="45"/>
      <c r="F1891" s="334"/>
    </row>
    <row r="1892" spans="1:6" x14ac:dyDescent="0.25">
      <c r="A1892" s="2"/>
      <c r="B1892" s="3"/>
      <c r="C1892" s="4"/>
      <c r="D1892" s="45"/>
      <c r="E1892" s="45"/>
      <c r="F1892" s="334"/>
    </row>
    <row r="1893" spans="1:6" x14ac:dyDescent="0.25">
      <c r="A1893" s="2"/>
      <c r="B1893" s="3"/>
      <c r="C1893" s="4"/>
      <c r="D1893" s="45"/>
      <c r="E1893" s="45"/>
      <c r="F1893" s="334"/>
    </row>
    <row r="1894" spans="1:6" x14ac:dyDescent="0.25">
      <c r="A1894" s="2"/>
      <c r="B1894" s="3"/>
      <c r="C1894" s="4"/>
      <c r="D1894" s="45"/>
      <c r="E1894" s="45"/>
      <c r="F1894" s="334"/>
    </row>
    <row r="1895" spans="1:6" x14ac:dyDescent="0.25">
      <c r="A1895" s="2"/>
      <c r="B1895" s="3"/>
      <c r="C1895" s="4"/>
      <c r="D1895" s="45"/>
      <c r="E1895" s="45"/>
      <c r="F1895" s="334"/>
    </row>
    <row r="1896" spans="1:6" x14ac:dyDescent="0.25">
      <c r="A1896" s="2"/>
      <c r="B1896" s="3"/>
      <c r="C1896" s="4"/>
      <c r="D1896" s="45"/>
      <c r="E1896" s="45"/>
      <c r="F1896" s="334"/>
    </row>
    <row r="1897" spans="1:6" x14ac:dyDescent="0.25">
      <c r="A1897" s="2"/>
      <c r="B1897" s="3"/>
      <c r="C1897" s="4"/>
      <c r="D1897" s="45"/>
      <c r="E1897" s="45"/>
      <c r="F1897" s="334"/>
    </row>
    <row r="1898" spans="1:6" x14ac:dyDescent="0.25">
      <c r="A1898" s="2"/>
      <c r="B1898" s="3"/>
      <c r="C1898" s="4"/>
      <c r="D1898" s="45"/>
      <c r="E1898" s="45"/>
      <c r="F1898" s="334"/>
    </row>
    <row r="1899" spans="1:6" x14ac:dyDescent="0.25">
      <c r="A1899" s="2"/>
      <c r="B1899" s="3"/>
      <c r="C1899" s="4"/>
      <c r="D1899" s="45"/>
      <c r="E1899" s="45"/>
      <c r="F1899" s="334"/>
    </row>
    <row r="1900" spans="1:6" x14ac:dyDescent="0.25">
      <c r="A1900" s="2"/>
      <c r="B1900" s="3"/>
      <c r="C1900" s="4"/>
      <c r="D1900" s="45"/>
      <c r="E1900" s="45"/>
      <c r="F1900" s="334"/>
    </row>
    <row r="1901" spans="1:6" x14ac:dyDescent="0.25">
      <c r="A1901" s="2"/>
      <c r="B1901" s="3"/>
      <c r="C1901" s="4"/>
      <c r="D1901" s="45"/>
      <c r="E1901" s="45"/>
      <c r="F1901" s="334"/>
    </row>
    <row r="1902" spans="1:6" x14ac:dyDescent="0.25">
      <c r="A1902" s="2"/>
      <c r="B1902" s="3"/>
      <c r="C1902" s="4"/>
      <c r="D1902" s="45"/>
      <c r="E1902" s="45"/>
      <c r="F1902" s="334"/>
    </row>
    <row r="1903" spans="1:6" x14ac:dyDescent="0.25">
      <c r="A1903" s="2"/>
      <c r="B1903" s="3"/>
      <c r="C1903" s="4"/>
      <c r="D1903" s="45"/>
      <c r="E1903" s="45"/>
      <c r="F1903" s="334"/>
    </row>
    <row r="1904" spans="1:6" x14ac:dyDescent="0.25">
      <c r="A1904" s="2"/>
      <c r="B1904" s="3"/>
      <c r="C1904" s="4"/>
      <c r="D1904" s="45"/>
      <c r="E1904" s="45"/>
      <c r="F1904" s="334"/>
    </row>
    <row r="1905" spans="1:6" x14ac:dyDescent="0.25">
      <c r="A1905" s="2"/>
      <c r="B1905" s="3"/>
      <c r="C1905" s="4"/>
      <c r="D1905" s="45"/>
      <c r="E1905" s="45"/>
      <c r="F1905" s="334"/>
    </row>
    <row r="1906" spans="1:6" x14ac:dyDescent="0.25">
      <c r="A1906" s="2"/>
      <c r="B1906" s="3"/>
      <c r="C1906" s="4"/>
      <c r="D1906" s="45"/>
      <c r="E1906" s="45"/>
      <c r="F1906" s="334"/>
    </row>
    <row r="1907" spans="1:6" x14ac:dyDescent="0.25">
      <c r="A1907" s="2"/>
      <c r="B1907" s="3"/>
      <c r="C1907" s="4"/>
      <c r="D1907" s="45"/>
      <c r="E1907" s="45"/>
      <c r="F1907" s="334"/>
    </row>
    <row r="1908" spans="1:6" x14ac:dyDescent="0.25">
      <c r="A1908" s="2"/>
      <c r="B1908" s="3"/>
      <c r="C1908" s="4"/>
      <c r="D1908" s="45"/>
      <c r="E1908" s="45"/>
      <c r="F1908" s="334"/>
    </row>
    <row r="1909" spans="1:6" x14ac:dyDescent="0.25">
      <c r="A1909" s="2"/>
      <c r="B1909" s="3"/>
      <c r="C1909" s="4"/>
      <c r="D1909" s="45"/>
      <c r="E1909" s="45"/>
      <c r="F1909" s="334"/>
    </row>
    <row r="1910" spans="1:6" x14ac:dyDescent="0.25">
      <c r="A1910" s="2"/>
      <c r="B1910" s="3"/>
      <c r="C1910" s="4"/>
      <c r="D1910" s="45"/>
      <c r="E1910" s="45"/>
      <c r="F1910" s="334"/>
    </row>
    <row r="1911" spans="1:6" x14ac:dyDescent="0.25">
      <c r="A1911" s="2"/>
      <c r="B1911" s="3"/>
      <c r="C1911" s="4"/>
      <c r="D1911" s="45"/>
      <c r="E1911" s="45"/>
      <c r="F1911" s="334"/>
    </row>
    <row r="1912" spans="1:6" x14ac:dyDescent="0.25">
      <c r="A1912" s="2"/>
      <c r="B1912" s="3"/>
      <c r="C1912" s="4"/>
      <c r="D1912" s="45"/>
      <c r="E1912" s="45"/>
      <c r="F1912" s="334"/>
    </row>
    <row r="1913" spans="1:6" x14ac:dyDescent="0.25">
      <c r="A1913" s="2"/>
      <c r="B1913" s="3"/>
      <c r="C1913" s="4"/>
      <c r="D1913" s="45"/>
      <c r="E1913" s="45"/>
      <c r="F1913" s="334"/>
    </row>
    <row r="1914" spans="1:6" x14ac:dyDescent="0.25">
      <c r="A1914" s="2"/>
      <c r="B1914" s="3"/>
      <c r="C1914" s="4"/>
      <c r="D1914" s="45"/>
      <c r="E1914" s="45"/>
      <c r="F1914" s="334"/>
    </row>
    <row r="1915" spans="1:6" x14ac:dyDescent="0.25">
      <c r="A1915" s="2"/>
      <c r="B1915" s="3"/>
      <c r="C1915" s="4"/>
      <c r="D1915" s="45"/>
      <c r="E1915" s="45"/>
      <c r="F1915" s="334"/>
    </row>
    <row r="1916" spans="1:6" x14ac:dyDescent="0.25">
      <c r="A1916" s="2"/>
      <c r="B1916" s="3"/>
      <c r="C1916" s="4"/>
      <c r="D1916" s="45"/>
      <c r="E1916" s="45"/>
      <c r="F1916" s="334"/>
    </row>
    <row r="1917" spans="1:6" x14ac:dyDescent="0.25">
      <c r="A1917" s="2"/>
      <c r="B1917" s="3"/>
      <c r="C1917" s="4"/>
      <c r="D1917" s="45"/>
      <c r="E1917" s="45"/>
      <c r="F1917" s="334"/>
    </row>
    <row r="1918" spans="1:6" x14ac:dyDescent="0.25">
      <c r="A1918" s="2"/>
      <c r="B1918" s="3"/>
      <c r="C1918" s="4"/>
      <c r="D1918" s="45"/>
      <c r="E1918" s="45"/>
      <c r="F1918" s="334"/>
    </row>
    <row r="1919" spans="1:6" x14ac:dyDescent="0.25">
      <c r="A1919" s="2"/>
      <c r="B1919" s="3"/>
      <c r="C1919" s="4"/>
      <c r="D1919" s="45"/>
      <c r="E1919" s="45"/>
      <c r="F1919" s="334"/>
    </row>
    <row r="1920" spans="1:6" x14ac:dyDescent="0.25">
      <c r="A1920" s="2"/>
      <c r="B1920" s="3"/>
      <c r="C1920" s="4"/>
      <c r="D1920" s="45"/>
      <c r="E1920" s="45"/>
      <c r="F1920" s="334"/>
    </row>
    <row r="1921" spans="1:6" x14ac:dyDescent="0.25">
      <c r="A1921" s="2"/>
      <c r="B1921" s="3"/>
      <c r="C1921" s="4"/>
      <c r="D1921" s="45"/>
      <c r="E1921" s="45"/>
      <c r="F1921" s="334"/>
    </row>
    <row r="1922" spans="1:6" x14ac:dyDescent="0.25">
      <c r="A1922" s="2"/>
      <c r="B1922" s="3"/>
      <c r="C1922" s="4"/>
      <c r="D1922" s="45"/>
      <c r="E1922" s="45"/>
      <c r="F1922" s="334"/>
    </row>
    <row r="1923" spans="1:6" x14ac:dyDescent="0.25">
      <c r="A1923" s="2"/>
      <c r="B1923" s="3"/>
      <c r="C1923" s="4"/>
      <c r="D1923" s="45"/>
      <c r="E1923" s="45"/>
      <c r="F1923" s="334"/>
    </row>
    <row r="1924" spans="1:6" x14ac:dyDescent="0.25">
      <c r="A1924" s="2"/>
      <c r="B1924" s="3"/>
      <c r="C1924" s="4"/>
      <c r="D1924" s="45"/>
      <c r="E1924" s="45"/>
      <c r="F1924" s="334"/>
    </row>
    <row r="1925" spans="1:6" x14ac:dyDescent="0.25">
      <c r="A1925" s="2"/>
      <c r="B1925" s="3"/>
      <c r="C1925" s="4"/>
      <c r="D1925" s="45"/>
      <c r="E1925" s="45"/>
      <c r="F1925" s="334"/>
    </row>
    <row r="1926" spans="1:6" x14ac:dyDescent="0.25">
      <c r="A1926" s="2"/>
      <c r="B1926" s="3"/>
      <c r="C1926" s="4"/>
      <c r="D1926" s="45"/>
      <c r="E1926" s="45"/>
      <c r="F1926" s="334"/>
    </row>
    <row r="1927" spans="1:6" x14ac:dyDescent="0.25">
      <c r="A1927" s="2"/>
      <c r="B1927" s="3"/>
      <c r="C1927" s="4"/>
      <c r="D1927" s="45"/>
      <c r="E1927" s="45"/>
      <c r="F1927" s="334"/>
    </row>
    <row r="1928" spans="1:6" x14ac:dyDescent="0.25">
      <c r="A1928" s="2"/>
      <c r="B1928" s="3"/>
      <c r="C1928" s="4"/>
      <c r="D1928" s="45"/>
      <c r="E1928" s="45"/>
      <c r="F1928" s="334"/>
    </row>
    <row r="1929" spans="1:6" x14ac:dyDescent="0.25">
      <c r="A1929" s="2"/>
      <c r="B1929" s="3"/>
      <c r="C1929" s="4"/>
      <c r="D1929" s="45"/>
      <c r="E1929" s="45"/>
      <c r="F1929" s="334"/>
    </row>
    <row r="1930" spans="1:6" x14ac:dyDescent="0.25">
      <c r="A1930" s="2"/>
      <c r="B1930" s="3"/>
      <c r="C1930" s="4"/>
      <c r="D1930" s="45"/>
      <c r="E1930" s="45"/>
      <c r="F1930" s="334"/>
    </row>
    <row r="1931" spans="1:6" x14ac:dyDescent="0.25">
      <c r="A1931" s="2"/>
      <c r="B1931" s="3"/>
      <c r="C1931" s="4"/>
      <c r="D1931" s="45"/>
      <c r="E1931" s="45"/>
      <c r="F1931" s="334"/>
    </row>
    <row r="1932" spans="1:6" x14ac:dyDescent="0.25">
      <c r="A1932" s="2"/>
      <c r="B1932" s="3"/>
      <c r="C1932" s="4"/>
      <c r="D1932" s="45"/>
      <c r="E1932" s="45"/>
      <c r="F1932" s="334"/>
    </row>
    <row r="1933" spans="1:6" x14ac:dyDescent="0.25">
      <c r="A1933" s="2"/>
      <c r="B1933" s="3"/>
      <c r="C1933" s="4"/>
      <c r="D1933" s="45"/>
      <c r="E1933" s="45"/>
      <c r="F1933" s="334"/>
    </row>
    <row r="1934" spans="1:6" x14ac:dyDescent="0.25">
      <c r="A1934" s="2"/>
      <c r="B1934" s="3"/>
      <c r="C1934" s="4"/>
      <c r="D1934" s="45"/>
      <c r="E1934" s="45"/>
      <c r="F1934" s="334"/>
    </row>
    <row r="1935" spans="1:6" x14ac:dyDescent="0.25">
      <c r="A1935" s="2"/>
      <c r="B1935" s="3"/>
      <c r="C1935" s="4"/>
      <c r="D1935" s="45"/>
      <c r="E1935" s="45"/>
      <c r="F1935" s="334"/>
    </row>
    <row r="1936" spans="1:6" x14ac:dyDescent="0.25">
      <c r="A1936" s="2"/>
      <c r="B1936" s="3"/>
      <c r="C1936" s="4"/>
      <c r="D1936" s="45"/>
      <c r="E1936" s="45"/>
      <c r="F1936" s="334"/>
    </row>
    <row r="1937" spans="1:6" x14ac:dyDescent="0.25">
      <c r="A1937" s="2"/>
      <c r="B1937" s="3"/>
      <c r="C1937" s="4"/>
      <c r="D1937" s="45"/>
      <c r="E1937" s="45"/>
      <c r="F1937" s="334"/>
    </row>
    <row r="1938" spans="1:6" x14ac:dyDescent="0.25">
      <c r="A1938" s="2"/>
      <c r="B1938" s="3"/>
      <c r="C1938" s="4"/>
      <c r="D1938" s="45"/>
      <c r="E1938" s="45"/>
      <c r="F1938" s="334"/>
    </row>
    <row r="1939" spans="1:6" x14ac:dyDescent="0.25">
      <c r="A1939" s="2"/>
      <c r="B1939" s="3"/>
      <c r="C1939" s="4"/>
      <c r="D1939" s="45"/>
      <c r="E1939" s="45"/>
      <c r="F1939" s="334"/>
    </row>
    <row r="1940" spans="1:6" x14ac:dyDescent="0.25">
      <c r="A1940" s="2"/>
      <c r="B1940" s="3"/>
      <c r="C1940" s="4"/>
      <c r="D1940" s="45"/>
      <c r="E1940" s="45"/>
      <c r="F1940" s="334"/>
    </row>
    <row r="1941" spans="1:6" x14ac:dyDescent="0.25">
      <c r="A1941" s="2"/>
      <c r="B1941" s="3"/>
      <c r="C1941" s="4"/>
      <c r="D1941" s="45"/>
      <c r="E1941" s="45"/>
      <c r="F1941" s="334"/>
    </row>
    <row r="1942" spans="1:6" x14ac:dyDescent="0.25">
      <c r="A1942" s="2"/>
      <c r="B1942" s="3"/>
      <c r="C1942" s="4"/>
      <c r="D1942" s="45"/>
      <c r="E1942" s="45"/>
      <c r="F1942" s="334"/>
    </row>
    <row r="1943" spans="1:6" x14ac:dyDescent="0.25">
      <c r="A1943" s="2"/>
      <c r="B1943" s="3"/>
      <c r="C1943" s="4"/>
      <c r="D1943" s="45"/>
      <c r="E1943" s="45"/>
      <c r="F1943" s="334"/>
    </row>
    <row r="1944" spans="1:6" x14ac:dyDescent="0.25">
      <c r="A1944" s="2"/>
      <c r="B1944" s="3"/>
      <c r="C1944" s="4"/>
      <c r="D1944" s="45"/>
      <c r="E1944" s="45"/>
      <c r="F1944" s="334"/>
    </row>
    <row r="1945" spans="1:6" x14ac:dyDescent="0.25">
      <c r="A1945" s="2"/>
      <c r="B1945" s="3"/>
      <c r="C1945" s="4"/>
      <c r="D1945" s="45"/>
      <c r="E1945" s="45"/>
      <c r="F1945" s="334"/>
    </row>
    <row r="1946" spans="1:6" x14ac:dyDescent="0.25">
      <c r="A1946" s="2"/>
      <c r="B1946" s="3"/>
      <c r="C1946" s="4"/>
      <c r="D1946" s="45"/>
      <c r="E1946" s="45"/>
      <c r="F1946" s="334"/>
    </row>
    <row r="1947" spans="1:6" x14ac:dyDescent="0.25">
      <c r="A1947" s="2"/>
      <c r="B1947" s="3"/>
      <c r="C1947" s="4"/>
      <c r="D1947" s="45"/>
      <c r="E1947" s="45"/>
      <c r="F1947" s="334"/>
    </row>
    <row r="1948" spans="1:6" x14ac:dyDescent="0.25">
      <c r="A1948" s="2"/>
      <c r="B1948" s="3"/>
      <c r="C1948" s="4"/>
      <c r="D1948" s="45"/>
      <c r="E1948" s="45"/>
      <c r="F1948" s="334"/>
    </row>
    <row r="1949" spans="1:6" x14ac:dyDescent="0.25">
      <c r="A1949" s="2"/>
      <c r="B1949" s="3"/>
      <c r="C1949" s="4"/>
      <c r="D1949" s="45"/>
      <c r="E1949" s="45"/>
      <c r="F1949" s="334"/>
    </row>
    <row r="1950" spans="1:6" x14ac:dyDescent="0.25">
      <c r="A1950" s="2"/>
      <c r="B1950" s="3"/>
      <c r="C1950" s="4"/>
      <c r="D1950" s="45"/>
      <c r="E1950" s="45"/>
      <c r="F1950" s="334"/>
    </row>
    <row r="1951" spans="1:6" x14ac:dyDescent="0.25">
      <c r="A1951" s="2"/>
      <c r="B1951" s="3"/>
      <c r="C1951" s="4"/>
      <c r="D1951" s="45"/>
      <c r="E1951" s="45"/>
      <c r="F1951" s="334"/>
    </row>
    <row r="1952" spans="1:6" x14ac:dyDescent="0.25">
      <c r="A1952" s="2"/>
      <c r="B1952" s="3"/>
      <c r="C1952" s="4"/>
      <c r="D1952" s="45"/>
      <c r="E1952" s="45"/>
      <c r="F1952" s="334"/>
    </row>
    <row r="1953" spans="1:6" x14ac:dyDescent="0.25">
      <c r="A1953" s="2"/>
      <c r="B1953" s="3"/>
      <c r="C1953" s="4"/>
      <c r="D1953" s="45"/>
      <c r="E1953" s="45"/>
      <c r="F1953" s="334"/>
    </row>
    <row r="1954" spans="1:6" x14ac:dyDescent="0.25">
      <c r="A1954" s="2"/>
      <c r="B1954" s="3"/>
      <c r="C1954" s="4"/>
      <c r="D1954" s="45"/>
      <c r="E1954" s="45"/>
      <c r="F1954" s="334"/>
    </row>
    <row r="1955" spans="1:6" x14ac:dyDescent="0.25">
      <c r="A1955" s="2"/>
      <c r="B1955" s="3"/>
      <c r="C1955" s="4"/>
      <c r="D1955" s="45"/>
      <c r="E1955" s="45"/>
      <c r="F1955" s="334"/>
    </row>
    <row r="1956" spans="1:6" x14ac:dyDescent="0.25">
      <c r="A1956" s="2"/>
      <c r="B1956" s="3"/>
      <c r="C1956" s="4"/>
      <c r="D1956" s="45"/>
      <c r="E1956" s="45"/>
      <c r="F1956" s="334"/>
    </row>
    <row r="1957" spans="1:6" x14ac:dyDescent="0.25">
      <c r="A1957" s="2"/>
      <c r="B1957" s="3"/>
      <c r="C1957" s="4"/>
      <c r="D1957" s="45"/>
      <c r="E1957" s="45"/>
      <c r="F1957" s="334"/>
    </row>
    <row r="1958" spans="1:6" x14ac:dyDescent="0.25">
      <c r="A1958" s="2"/>
      <c r="B1958" s="3"/>
      <c r="C1958" s="4"/>
      <c r="D1958" s="45"/>
      <c r="E1958" s="45"/>
      <c r="F1958" s="334"/>
    </row>
    <row r="1959" spans="1:6" x14ac:dyDescent="0.25">
      <c r="A1959" s="2"/>
      <c r="B1959" s="3"/>
      <c r="C1959" s="4"/>
      <c r="D1959" s="45"/>
      <c r="E1959" s="45"/>
      <c r="F1959" s="334"/>
    </row>
    <row r="1960" spans="1:6" x14ac:dyDescent="0.25">
      <c r="A1960" s="2"/>
      <c r="B1960" s="3"/>
      <c r="C1960" s="4"/>
      <c r="D1960" s="45"/>
      <c r="E1960" s="45"/>
      <c r="F1960" s="334"/>
    </row>
    <row r="1961" spans="1:6" x14ac:dyDescent="0.25">
      <c r="A1961" s="2"/>
      <c r="B1961" s="3"/>
      <c r="C1961" s="4"/>
      <c r="D1961" s="45"/>
      <c r="E1961" s="45"/>
      <c r="F1961" s="334"/>
    </row>
    <row r="1962" spans="1:6" x14ac:dyDescent="0.25">
      <c r="A1962" s="2"/>
      <c r="B1962" s="3"/>
      <c r="C1962" s="4"/>
      <c r="D1962" s="45"/>
      <c r="E1962" s="45"/>
      <c r="F1962" s="334"/>
    </row>
    <row r="1963" spans="1:6" x14ac:dyDescent="0.25">
      <c r="A1963" s="2"/>
      <c r="B1963" s="3"/>
      <c r="C1963" s="4"/>
      <c r="D1963" s="45"/>
      <c r="E1963" s="45"/>
      <c r="F1963" s="334"/>
    </row>
    <row r="1964" spans="1:6" x14ac:dyDescent="0.25">
      <c r="A1964" s="2"/>
      <c r="B1964" s="3"/>
      <c r="C1964" s="4"/>
      <c r="D1964" s="45"/>
      <c r="E1964" s="45"/>
      <c r="F1964" s="334"/>
    </row>
    <row r="1965" spans="1:6" x14ac:dyDescent="0.25">
      <c r="A1965" s="2"/>
      <c r="B1965" s="3"/>
      <c r="C1965" s="4"/>
      <c r="D1965" s="45"/>
      <c r="E1965" s="45"/>
      <c r="F1965" s="334"/>
    </row>
    <row r="1966" spans="1:6" x14ac:dyDescent="0.25">
      <c r="A1966" s="2"/>
      <c r="B1966" s="3"/>
      <c r="C1966" s="4"/>
      <c r="D1966" s="45"/>
      <c r="E1966" s="45"/>
      <c r="F1966" s="334"/>
    </row>
    <row r="1967" spans="1:6" x14ac:dyDescent="0.25">
      <c r="A1967" s="2"/>
      <c r="B1967" s="3"/>
      <c r="C1967" s="4"/>
      <c r="D1967" s="45"/>
      <c r="E1967" s="45"/>
      <c r="F1967" s="334"/>
    </row>
    <row r="1968" spans="1:6" x14ac:dyDescent="0.25">
      <c r="A1968" s="2"/>
      <c r="B1968" s="3"/>
      <c r="C1968" s="4"/>
      <c r="D1968" s="45"/>
      <c r="E1968" s="45"/>
      <c r="F1968" s="334"/>
    </row>
    <row r="1969" spans="1:6" x14ac:dyDescent="0.25">
      <c r="A1969" s="2"/>
      <c r="B1969" s="3"/>
      <c r="C1969" s="4"/>
      <c r="D1969" s="45"/>
      <c r="E1969" s="45"/>
      <c r="F1969" s="334"/>
    </row>
    <row r="1970" spans="1:6" x14ac:dyDescent="0.25">
      <c r="A1970" s="2"/>
      <c r="B1970" s="3"/>
      <c r="C1970" s="4"/>
      <c r="D1970" s="45"/>
      <c r="E1970" s="45"/>
      <c r="F1970" s="334"/>
    </row>
    <row r="1971" spans="1:6" x14ac:dyDescent="0.25">
      <c r="A1971" s="2"/>
      <c r="B1971" s="3"/>
      <c r="C1971" s="4"/>
      <c r="D1971" s="45"/>
      <c r="E1971" s="45"/>
      <c r="F1971" s="334"/>
    </row>
    <row r="1972" spans="1:6" x14ac:dyDescent="0.25">
      <c r="A1972" s="2"/>
      <c r="B1972" s="3"/>
      <c r="C1972" s="4"/>
      <c r="D1972" s="45"/>
      <c r="E1972" s="45"/>
      <c r="F1972" s="334"/>
    </row>
    <row r="1973" spans="1:6" x14ac:dyDescent="0.25">
      <c r="A1973" s="2"/>
      <c r="B1973" s="3"/>
      <c r="C1973" s="4"/>
      <c r="D1973" s="45"/>
      <c r="E1973" s="45"/>
      <c r="F1973" s="334"/>
    </row>
    <row r="1974" spans="1:6" x14ac:dyDescent="0.25">
      <c r="A1974" s="2"/>
      <c r="B1974" s="3"/>
      <c r="C1974" s="4"/>
      <c r="D1974" s="45"/>
      <c r="E1974" s="45"/>
      <c r="F1974" s="334"/>
    </row>
    <row r="1975" spans="1:6" x14ac:dyDescent="0.25">
      <c r="A1975" s="2"/>
      <c r="B1975" s="3"/>
      <c r="C1975" s="4"/>
      <c r="D1975" s="45"/>
      <c r="E1975" s="45"/>
      <c r="F1975" s="334"/>
    </row>
    <row r="1976" spans="1:6" x14ac:dyDescent="0.25">
      <c r="A1976" s="2"/>
      <c r="B1976" s="3"/>
      <c r="C1976" s="4"/>
      <c r="D1976" s="45"/>
      <c r="E1976" s="45"/>
      <c r="F1976" s="334"/>
    </row>
    <row r="1977" spans="1:6" x14ac:dyDescent="0.25">
      <c r="A1977" s="2"/>
      <c r="B1977" s="3"/>
      <c r="C1977" s="4"/>
      <c r="D1977" s="45"/>
      <c r="E1977" s="45"/>
      <c r="F1977" s="334"/>
    </row>
    <row r="1978" spans="1:6" x14ac:dyDescent="0.25">
      <c r="A1978" s="2"/>
      <c r="B1978" s="3"/>
      <c r="C1978" s="4"/>
      <c r="D1978" s="45"/>
      <c r="E1978" s="45"/>
      <c r="F1978" s="334"/>
    </row>
    <row r="1979" spans="1:6" x14ac:dyDescent="0.25">
      <c r="A1979" s="2"/>
      <c r="B1979" s="3"/>
      <c r="C1979" s="4"/>
      <c r="D1979" s="45"/>
      <c r="E1979" s="45"/>
      <c r="F1979" s="334"/>
    </row>
    <row r="1980" spans="1:6" x14ac:dyDescent="0.25">
      <c r="A1980" s="2"/>
      <c r="B1980" s="3"/>
      <c r="C1980" s="4"/>
      <c r="D1980" s="45"/>
      <c r="E1980" s="45"/>
      <c r="F1980" s="334"/>
    </row>
    <row r="1981" spans="1:6" x14ac:dyDescent="0.25">
      <c r="A1981" s="2"/>
      <c r="B1981" s="3"/>
      <c r="C1981" s="4"/>
      <c r="D1981" s="45"/>
      <c r="E1981" s="45"/>
      <c r="F1981" s="334"/>
    </row>
    <row r="1982" spans="1:6" x14ac:dyDescent="0.25">
      <c r="A1982" s="2"/>
      <c r="B1982" s="3"/>
      <c r="C1982" s="4"/>
      <c r="D1982" s="45"/>
      <c r="E1982" s="45"/>
      <c r="F1982" s="334"/>
    </row>
    <row r="1983" spans="1:6" x14ac:dyDescent="0.25">
      <c r="A1983" s="2"/>
      <c r="B1983" s="3"/>
      <c r="C1983" s="4"/>
      <c r="D1983" s="45"/>
      <c r="E1983" s="45"/>
      <c r="F1983" s="334"/>
    </row>
    <row r="1984" spans="1:6" x14ac:dyDescent="0.25">
      <c r="A1984" s="2"/>
      <c r="B1984" s="3"/>
      <c r="C1984" s="4"/>
      <c r="D1984" s="45"/>
      <c r="E1984" s="45"/>
      <c r="F1984" s="334"/>
    </row>
    <row r="1985" spans="1:6" x14ac:dyDescent="0.25">
      <c r="A1985" s="2"/>
      <c r="B1985" s="3"/>
      <c r="C1985" s="4"/>
      <c r="D1985" s="45"/>
      <c r="E1985" s="45"/>
      <c r="F1985" s="334"/>
    </row>
    <row r="1986" spans="1:6" x14ac:dyDescent="0.25">
      <c r="A1986" s="2"/>
      <c r="B1986" s="3"/>
      <c r="C1986" s="4"/>
      <c r="D1986" s="45"/>
      <c r="E1986" s="45"/>
      <c r="F1986" s="334"/>
    </row>
    <row r="1987" spans="1:6" x14ac:dyDescent="0.25">
      <c r="A1987" s="2"/>
      <c r="B1987" s="3"/>
      <c r="C1987" s="4"/>
      <c r="D1987" s="45"/>
      <c r="E1987" s="45"/>
      <c r="F1987" s="334"/>
    </row>
    <row r="1988" spans="1:6" x14ac:dyDescent="0.25">
      <c r="A1988" s="2"/>
      <c r="B1988" s="3"/>
      <c r="C1988" s="4"/>
      <c r="D1988" s="45"/>
      <c r="E1988" s="45"/>
      <c r="F1988" s="334"/>
    </row>
    <row r="1989" spans="1:6" x14ac:dyDescent="0.25">
      <c r="A1989" s="2"/>
      <c r="B1989" s="3"/>
      <c r="C1989" s="4"/>
      <c r="D1989" s="45"/>
      <c r="E1989" s="45"/>
      <c r="F1989" s="334"/>
    </row>
    <row r="1990" spans="1:6" x14ac:dyDescent="0.25">
      <c r="A1990" s="2"/>
      <c r="B1990" s="3"/>
      <c r="C1990" s="4"/>
      <c r="D1990" s="45"/>
      <c r="E1990" s="45"/>
      <c r="F1990" s="334"/>
    </row>
    <row r="1991" spans="1:6" x14ac:dyDescent="0.25">
      <c r="A1991" s="2"/>
      <c r="B1991" s="3"/>
      <c r="C1991" s="4"/>
      <c r="D1991" s="45"/>
      <c r="E1991" s="45"/>
      <c r="F1991" s="334"/>
    </row>
    <row r="1992" spans="1:6" x14ac:dyDescent="0.25">
      <c r="A1992" s="2"/>
      <c r="B1992" s="3"/>
      <c r="C1992" s="4"/>
      <c r="D1992" s="45"/>
      <c r="E1992" s="45"/>
      <c r="F1992" s="334"/>
    </row>
    <row r="1993" spans="1:6" x14ac:dyDescent="0.25">
      <c r="A1993" s="2"/>
      <c r="B1993" s="3"/>
      <c r="C1993" s="4"/>
      <c r="D1993" s="45"/>
      <c r="E1993" s="45"/>
      <c r="F1993" s="334"/>
    </row>
    <row r="1994" spans="1:6" x14ac:dyDescent="0.25">
      <c r="A1994" s="2"/>
      <c r="B1994" s="3"/>
      <c r="C1994" s="4"/>
      <c r="D1994" s="45"/>
      <c r="E1994" s="45"/>
      <c r="F1994" s="334"/>
    </row>
    <row r="1995" spans="1:6" x14ac:dyDescent="0.25">
      <c r="A1995" s="2"/>
      <c r="B1995" s="3"/>
      <c r="C1995" s="4"/>
      <c r="D1995" s="45"/>
      <c r="E1995" s="45"/>
      <c r="F1995" s="334"/>
    </row>
    <row r="1996" spans="1:6" x14ac:dyDescent="0.25">
      <c r="A1996" s="2"/>
      <c r="B1996" s="3"/>
      <c r="C1996" s="4"/>
      <c r="D1996" s="45"/>
      <c r="E1996" s="45"/>
      <c r="F1996" s="334"/>
    </row>
    <row r="1997" spans="1:6" x14ac:dyDescent="0.25">
      <c r="A1997" s="2"/>
      <c r="B1997" s="3"/>
      <c r="C1997" s="4"/>
      <c r="D1997" s="45"/>
      <c r="E1997" s="45"/>
      <c r="F1997" s="334"/>
    </row>
    <row r="1998" spans="1:6" x14ac:dyDescent="0.25">
      <c r="A1998" s="2"/>
      <c r="B1998" s="3"/>
      <c r="C1998" s="4"/>
      <c r="D1998" s="45"/>
      <c r="E1998" s="45"/>
      <c r="F1998" s="334"/>
    </row>
    <row r="1999" spans="1:6" x14ac:dyDescent="0.25">
      <c r="A1999" s="2"/>
      <c r="B1999" s="3"/>
      <c r="C1999" s="4"/>
      <c r="D1999" s="45"/>
      <c r="E1999" s="45"/>
      <c r="F1999" s="334"/>
    </row>
    <row r="2000" spans="1:6" x14ac:dyDescent="0.25">
      <c r="A2000" s="2"/>
      <c r="B2000" s="3"/>
      <c r="C2000" s="4"/>
      <c r="D2000" s="45"/>
      <c r="E2000" s="45"/>
      <c r="F2000" s="334"/>
    </row>
    <row r="2001" spans="1:6" x14ac:dyDescent="0.25">
      <c r="A2001" s="2"/>
      <c r="B2001" s="3"/>
      <c r="C2001" s="4"/>
      <c r="D2001" s="45"/>
      <c r="E2001" s="45"/>
      <c r="F2001" s="334"/>
    </row>
    <row r="2002" spans="1:6" x14ac:dyDescent="0.25">
      <c r="A2002" s="2"/>
      <c r="B2002" s="3"/>
      <c r="C2002" s="4"/>
      <c r="D2002" s="45"/>
      <c r="E2002" s="45"/>
      <c r="F2002" s="334"/>
    </row>
    <row r="2003" spans="1:6" x14ac:dyDescent="0.25">
      <c r="A2003" s="2"/>
      <c r="B2003" s="3"/>
      <c r="C2003" s="4"/>
      <c r="D2003" s="45"/>
      <c r="E2003" s="45"/>
      <c r="F2003" s="334"/>
    </row>
    <row r="2004" spans="1:6" x14ac:dyDescent="0.25">
      <c r="A2004" s="2"/>
      <c r="B2004" s="3"/>
      <c r="C2004" s="4"/>
      <c r="D2004" s="45"/>
      <c r="E2004" s="45"/>
      <c r="F2004" s="334"/>
    </row>
    <row r="2005" spans="1:6" x14ac:dyDescent="0.25">
      <c r="A2005" s="2"/>
      <c r="B2005" s="3"/>
      <c r="C2005" s="4"/>
      <c r="D2005" s="45"/>
      <c r="E2005" s="45"/>
      <c r="F2005" s="334"/>
    </row>
    <row r="2006" spans="1:6" x14ac:dyDescent="0.25">
      <c r="A2006" s="2"/>
      <c r="B2006" s="3"/>
      <c r="C2006" s="4"/>
      <c r="D2006" s="45"/>
      <c r="E2006" s="45"/>
      <c r="F2006" s="334"/>
    </row>
    <row r="2007" spans="1:6" x14ac:dyDescent="0.25">
      <c r="A2007" s="2"/>
      <c r="B2007" s="3"/>
      <c r="C2007" s="4"/>
      <c r="D2007" s="45"/>
      <c r="E2007" s="45"/>
      <c r="F2007" s="334"/>
    </row>
    <row r="2008" spans="1:6" x14ac:dyDescent="0.25">
      <c r="A2008" s="2"/>
      <c r="B2008" s="3"/>
      <c r="C2008" s="4"/>
      <c r="D2008" s="45"/>
      <c r="E2008" s="45"/>
      <c r="F2008" s="334"/>
    </row>
    <row r="2009" spans="1:6" x14ac:dyDescent="0.25">
      <c r="A2009" s="2"/>
      <c r="B2009" s="3"/>
      <c r="C2009" s="4"/>
      <c r="D2009" s="45"/>
      <c r="E2009" s="45"/>
      <c r="F2009" s="334"/>
    </row>
    <row r="2010" spans="1:6" x14ac:dyDescent="0.25">
      <c r="A2010" s="2"/>
      <c r="B2010" s="3"/>
      <c r="C2010" s="4"/>
      <c r="D2010" s="45"/>
      <c r="E2010" s="45"/>
      <c r="F2010" s="334"/>
    </row>
    <row r="2011" spans="1:6" x14ac:dyDescent="0.25">
      <c r="A2011" s="2"/>
      <c r="B2011" s="3"/>
      <c r="C2011" s="4"/>
      <c r="D2011" s="45"/>
      <c r="E2011" s="45"/>
      <c r="F2011" s="334"/>
    </row>
    <row r="2012" spans="1:6" x14ac:dyDescent="0.25">
      <c r="A2012" s="2"/>
      <c r="B2012" s="3"/>
      <c r="C2012" s="4"/>
      <c r="D2012" s="45"/>
      <c r="E2012" s="45"/>
      <c r="F2012" s="334"/>
    </row>
    <row r="2013" spans="1:6" x14ac:dyDescent="0.25">
      <c r="A2013" s="2"/>
      <c r="B2013" s="3"/>
      <c r="C2013" s="4"/>
      <c r="D2013" s="45"/>
      <c r="E2013" s="45"/>
      <c r="F2013" s="334"/>
    </row>
    <row r="2014" spans="1:6" x14ac:dyDescent="0.25">
      <c r="A2014" s="2"/>
      <c r="B2014" s="3"/>
      <c r="C2014" s="4"/>
      <c r="D2014" s="45"/>
      <c r="E2014" s="45"/>
      <c r="F2014" s="334"/>
    </row>
    <row r="2015" spans="1:6" x14ac:dyDescent="0.25">
      <c r="A2015" s="2"/>
      <c r="B2015" s="3"/>
      <c r="C2015" s="4"/>
      <c r="D2015" s="45"/>
      <c r="E2015" s="45"/>
      <c r="F2015" s="334"/>
    </row>
    <row r="2016" spans="1:6" x14ac:dyDescent="0.25">
      <c r="A2016" s="2"/>
      <c r="B2016" s="3"/>
      <c r="C2016" s="4"/>
      <c r="D2016" s="45"/>
      <c r="E2016" s="45"/>
      <c r="F2016" s="334"/>
    </row>
    <row r="2017" spans="1:6" x14ac:dyDescent="0.25">
      <c r="A2017" s="2"/>
      <c r="B2017" s="3"/>
      <c r="C2017" s="4"/>
      <c r="D2017" s="45"/>
      <c r="E2017" s="45"/>
      <c r="F2017" s="334"/>
    </row>
    <row r="2018" spans="1:6" x14ac:dyDescent="0.25">
      <c r="A2018" s="2"/>
      <c r="B2018" s="3"/>
      <c r="C2018" s="4"/>
      <c r="D2018" s="45"/>
      <c r="E2018" s="45"/>
      <c r="F2018" s="334"/>
    </row>
    <row r="2019" spans="1:6" x14ac:dyDescent="0.25">
      <c r="A2019" s="2"/>
      <c r="B2019" s="3"/>
      <c r="C2019" s="4"/>
      <c r="D2019" s="45"/>
      <c r="E2019" s="45"/>
      <c r="F2019" s="334"/>
    </row>
    <row r="2020" spans="1:6" x14ac:dyDescent="0.25">
      <c r="A2020" s="2"/>
      <c r="B2020" s="3"/>
      <c r="C2020" s="4"/>
      <c r="D2020" s="45"/>
      <c r="E2020" s="45"/>
      <c r="F2020" s="334"/>
    </row>
    <row r="2021" spans="1:6" x14ac:dyDescent="0.25">
      <c r="A2021" s="2"/>
      <c r="B2021" s="3"/>
      <c r="C2021" s="4"/>
      <c r="D2021" s="45"/>
      <c r="E2021" s="45"/>
      <c r="F2021" s="334"/>
    </row>
    <row r="2022" spans="1:6" x14ac:dyDescent="0.25">
      <c r="A2022" s="2"/>
      <c r="B2022" s="3"/>
      <c r="C2022" s="4"/>
      <c r="D2022" s="45"/>
      <c r="E2022" s="45"/>
      <c r="F2022" s="334"/>
    </row>
    <row r="2023" spans="1:6" x14ac:dyDescent="0.25">
      <c r="A2023" s="2"/>
      <c r="B2023" s="3"/>
      <c r="C2023" s="4"/>
      <c r="D2023" s="45"/>
      <c r="E2023" s="45"/>
      <c r="F2023" s="334"/>
    </row>
    <row r="2024" spans="1:6" x14ac:dyDescent="0.25">
      <c r="A2024" s="2"/>
      <c r="B2024" s="3"/>
      <c r="C2024" s="4"/>
      <c r="D2024" s="45"/>
      <c r="E2024" s="45"/>
      <c r="F2024" s="334"/>
    </row>
    <row r="2025" spans="1:6" x14ac:dyDescent="0.25">
      <c r="A2025" s="2"/>
      <c r="B2025" s="3"/>
      <c r="C2025" s="4"/>
      <c r="D2025" s="45"/>
      <c r="E2025" s="45"/>
      <c r="F2025" s="334"/>
    </row>
    <row r="2026" spans="1:6" x14ac:dyDescent="0.25">
      <c r="A2026" s="2"/>
      <c r="B2026" s="3"/>
      <c r="C2026" s="4"/>
      <c r="D2026" s="45"/>
      <c r="E2026" s="45"/>
      <c r="F2026" s="334"/>
    </row>
    <row r="2027" spans="1:6" x14ac:dyDescent="0.25">
      <c r="A2027" s="2"/>
      <c r="B2027" s="3"/>
      <c r="C2027" s="4"/>
      <c r="D2027" s="45"/>
      <c r="E2027" s="45"/>
      <c r="F2027" s="334"/>
    </row>
    <row r="2028" spans="1:6" x14ac:dyDescent="0.25">
      <c r="A2028" s="2"/>
      <c r="B2028" s="3"/>
      <c r="C2028" s="4"/>
      <c r="D2028" s="45"/>
      <c r="E2028" s="45"/>
      <c r="F2028" s="334"/>
    </row>
    <row r="2029" spans="1:6" x14ac:dyDescent="0.25">
      <c r="A2029" s="2"/>
      <c r="B2029" s="3"/>
      <c r="C2029" s="4"/>
      <c r="D2029" s="45"/>
      <c r="E2029" s="45"/>
      <c r="F2029" s="334"/>
    </row>
    <row r="2030" spans="1:6" x14ac:dyDescent="0.25">
      <c r="A2030" s="2"/>
      <c r="B2030" s="3"/>
      <c r="C2030" s="4"/>
      <c r="D2030" s="45"/>
      <c r="E2030" s="45"/>
      <c r="F2030" s="334"/>
    </row>
    <row r="2031" spans="1:6" x14ac:dyDescent="0.25">
      <c r="A2031" s="2"/>
      <c r="B2031" s="3"/>
      <c r="C2031" s="4"/>
      <c r="D2031" s="45"/>
      <c r="E2031" s="45"/>
      <c r="F2031" s="334"/>
    </row>
    <row r="2032" spans="1:6" x14ac:dyDescent="0.25">
      <c r="A2032" s="2"/>
      <c r="B2032" s="3"/>
      <c r="C2032" s="4"/>
      <c r="D2032" s="45"/>
      <c r="E2032" s="45"/>
      <c r="F2032" s="334"/>
    </row>
    <row r="2033" spans="1:6" x14ac:dyDescent="0.25">
      <c r="A2033" s="2"/>
      <c r="B2033" s="3"/>
      <c r="C2033" s="4"/>
      <c r="D2033" s="45"/>
      <c r="E2033" s="45"/>
      <c r="F2033" s="334"/>
    </row>
    <row r="2034" spans="1:6" x14ac:dyDescent="0.25">
      <c r="A2034" s="2"/>
      <c r="B2034" s="3"/>
      <c r="C2034" s="4"/>
      <c r="D2034" s="45"/>
      <c r="E2034" s="45"/>
      <c r="F2034" s="334"/>
    </row>
    <row r="2035" spans="1:6" x14ac:dyDescent="0.25">
      <c r="A2035" s="2"/>
      <c r="B2035" s="3"/>
      <c r="C2035" s="4"/>
      <c r="D2035" s="45"/>
      <c r="E2035" s="45"/>
      <c r="F2035" s="334"/>
    </row>
    <row r="2036" spans="1:6" x14ac:dyDescent="0.25">
      <c r="A2036" s="2"/>
      <c r="B2036" s="3"/>
      <c r="C2036" s="4"/>
      <c r="D2036" s="45"/>
      <c r="E2036" s="45"/>
      <c r="F2036" s="334"/>
    </row>
    <row r="2037" spans="1:6" x14ac:dyDescent="0.25">
      <c r="A2037" s="2"/>
      <c r="B2037" s="3"/>
      <c r="C2037" s="4"/>
      <c r="D2037" s="45"/>
      <c r="E2037" s="45"/>
      <c r="F2037" s="334"/>
    </row>
    <row r="2038" spans="1:6" x14ac:dyDescent="0.25">
      <c r="A2038" s="2"/>
      <c r="B2038" s="3"/>
      <c r="C2038" s="4"/>
      <c r="D2038" s="45"/>
      <c r="E2038" s="45"/>
      <c r="F2038" s="334"/>
    </row>
    <row r="2039" spans="1:6" x14ac:dyDescent="0.25">
      <c r="A2039" s="2"/>
      <c r="B2039" s="3"/>
      <c r="C2039" s="4"/>
      <c r="D2039" s="45"/>
      <c r="E2039" s="45"/>
      <c r="F2039" s="334"/>
    </row>
    <row r="2040" spans="1:6" x14ac:dyDescent="0.25">
      <c r="A2040" s="2"/>
      <c r="B2040" s="3"/>
      <c r="C2040" s="4"/>
      <c r="D2040" s="45"/>
      <c r="E2040" s="45"/>
      <c r="F2040" s="334"/>
    </row>
    <row r="2041" spans="1:6" x14ac:dyDescent="0.25">
      <c r="A2041" s="2"/>
      <c r="B2041" s="3"/>
      <c r="C2041" s="4"/>
      <c r="D2041" s="45"/>
      <c r="E2041" s="45"/>
      <c r="F2041" s="334"/>
    </row>
    <row r="2042" spans="1:6" x14ac:dyDescent="0.25">
      <c r="A2042" s="2"/>
      <c r="B2042" s="3"/>
      <c r="C2042" s="4"/>
      <c r="D2042" s="45"/>
      <c r="E2042" s="45"/>
      <c r="F2042" s="334"/>
    </row>
    <row r="2043" spans="1:6" x14ac:dyDescent="0.25">
      <c r="A2043" s="2"/>
      <c r="B2043" s="3"/>
      <c r="C2043" s="4"/>
      <c r="D2043" s="45"/>
      <c r="E2043" s="45"/>
      <c r="F2043" s="334"/>
    </row>
    <row r="2044" spans="1:6" x14ac:dyDescent="0.25">
      <c r="A2044" s="2"/>
      <c r="B2044" s="3"/>
      <c r="C2044" s="4"/>
      <c r="D2044" s="45"/>
      <c r="E2044" s="45"/>
      <c r="F2044" s="334"/>
    </row>
    <row r="2045" spans="1:6" x14ac:dyDescent="0.25">
      <c r="A2045" s="2"/>
      <c r="B2045" s="3"/>
      <c r="C2045" s="4"/>
      <c r="D2045" s="45"/>
      <c r="E2045" s="45"/>
      <c r="F2045" s="334"/>
    </row>
    <row r="2046" spans="1:6" x14ac:dyDescent="0.25">
      <c r="A2046" s="2"/>
      <c r="B2046" s="3"/>
      <c r="C2046" s="4"/>
      <c r="D2046" s="45"/>
      <c r="E2046" s="45"/>
      <c r="F2046" s="334"/>
    </row>
    <row r="2047" spans="1:6" x14ac:dyDescent="0.25">
      <c r="A2047" s="2"/>
      <c r="B2047" s="3"/>
      <c r="C2047" s="4"/>
      <c r="D2047" s="45"/>
      <c r="E2047" s="45"/>
      <c r="F2047" s="334"/>
    </row>
    <row r="2048" spans="1:6" x14ac:dyDescent="0.25">
      <c r="A2048" s="2"/>
      <c r="B2048" s="3"/>
      <c r="C2048" s="4"/>
      <c r="D2048" s="45"/>
      <c r="E2048" s="45"/>
      <c r="F2048" s="334"/>
    </row>
    <row r="2049" spans="1:6" x14ac:dyDescent="0.25">
      <c r="A2049" s="2"/>
      <c r="B2049" s="3"/>
      <c r="C2049" s="4"/>
      <c r="D2049" s="45"/>
      <c r="E2049" s="45"/>
      <c r="F2049" s="334"/>
    </row>
    <row r="2050" spans="1:6" x14ac:dyDescent="0.25">
      <c r="A2050" s="2"/>
      <c r="B2050" s="3"/>
      <c r="C2050" s="4"/>
      <c r="D2050" s="45"/>
      <c r="E2050" s="45"/>
      <c r="F2050" s="334"/>
    </row>
    <row r="2051" spans="1:6" x14ac:dyDescent="0.25">
      <c r="A2051" s="2"/>
      <c r="B2051" s="3"/>
      <c r="C2051" s="4"/>
      <c r="D2051" s="45"/>
      <c r="E2051" s="45"/>
      <c r="F2051" s="334"/>
    </row>
    <row r="2052" spans="1:6" x14ac:dyDescent="0.25">
      <c r="A2052" s="2"/>
      <c r="B2052" s="3"/>
      <c r="C2052" s="4"/>
      <c r="D2052" s="45"/>
      <c r="E2052" s="45"/>
      <c r="F2052" s="334"/>
    </row>
    <row r="2053" spans="1:6" x14ac:dyDescent="0.25">
      <c r="A2053" s="2"/>
      <c r="B2053" s="3"/>
      <c r="C2053" s="4"/>
      <c r="D2053" s="45"/>
      <c r="E2053" s="45"/>
      <c r="F2053" s="334"/>
    </row>
    <row r="2054" spans="1:6" x14ac:dyDescent="0.25">
      <c r="A2054" s="2"/>
      <c r="B2054" s="3"/>
      <c r="C2054" s="4"/>
      <c r="D2054" s="45"/>
      <c r="E2054" s="45"/>
      <c r="F2054" s="334"/>
    </row>
    <row r="2055" spans="1:6" x14ac:dyDescent="0.25">
      <c r="A2055" s="2"/>
      <c r="B2055" s="3"/>
      <c r="C2055" s="4"/>
      <c r="D2055" s="45"/>
      <c r="E2055" s="45"/>
      <c r="F2055" s="334"/>
    </row>
    <row r="2056" spans="1:6" x14ac:dyDescent="0.25">
      <c r="A2056" s="2"/>
      <c r="B2056" s="3"/>
      <c r="C2056" s="4"/>
      <c r="D2056" s="45"/>
      <c r="E2056" s="45"/>
      <c r="F2056" s="334"/>
    </row>
    <row r="2057" spans="1:6" x14ac:dyDescent="0.25">
      <c r="A2057" s="2"/>
      <c r="B2057" s="3"/>
      <c r="C2057" s="4"/>
      <c r="D2057" s="45"/>
      <c r="E2057" s="45"/>
      <c r="F2057" s="334"/>
    </row>
    <row r="2058" spans="1:6" x14ac:dyDescent="0.25">
      <c r="A2058" s="2"/>
      <c r="B2058" s="3"/>
      <c r="C2058" s="4"/>
      <c r="D2058" s="45"/>
      <c r="E2058" s="45"/>
      <c r="F2058" s="334"/>
    </row>
    <row r="2059" spans="1:6" x14ac:dyDescent="0.25">
      <c r="A2059" s="2"/>
      <c r="B2059" s="3"/>
      <c r="C2059" s="4"/>
      <c r="D2059" s="45"/>
      <c r="E2059" s="45"/>
      <c r="F2059" s="334"/>
    </row>
    <row r="2060" spans="1:6" x14ac:dyDescent="0.25">
      <c r="A2060" s="2"/>
      <c r="B2060" s="3"/>
      <c r="C2060" s="4"/>
      <c r="D2060" s="45"/>
      <c r="E2060" s="45"/>
      <c r="F2060" s="334"/>
    </row>
    <row r="2061" spans="1:6" x14ac:dyDescent="0.25">
      <c r="A2061" s="2"/>
      <c r="B2061" s="3"/>
      <c r="C2061" s="4"/>
      <c r="D2061" s="45"/>
      <c r="E2061" s="45"/>
      <c r="F2061" s="334"/>
    </row>
    <row r="2062" spans="1:6" x14ac:dyDescent="0.25">
      <c r="A2062" s="2"/>
      <c r="B2062" s="3"/>
      <c r="C2062" s="4"/>
      <c r="D2062" s="45"/>
      <c r="E2062" s="45"/>
      <c r="F2062" s="334"/>
    </row>
    <row r="2063" spans="1:6" x14ac:dyDescent="0.25">
      <c r="A2063" s="2"/>
      <c r="B2063" s="3"/>
      <c r="C2063" s="4"/>
      <c r="D2063" s="45"/>
      <c r="E2063" s="45"/>
      <c r="F2063" s="334"/>
    </row>
    <row r="2064" spans="1:6" x14ac:dyDescent="0.25">
      <c r="A2064" s="2"/>
      <c r="B2064" s="3"/>
      <c r="C2064" s="4"/>
      <c r="D2064" s="45"/>
      <c r="E2064" s="45"/>
      <c r="F2064" s="334"/>
    </row>
    <row r="2065" spans="1:6" x14ac:dyDescent="0.25">
      <c r="A2065" s="2"/>
      <c r="B2065" s="3"/>
      <c r="C2065" s="4"/>
      <c r="D2065" s="45"/>
      <c r="E2065" s="45"/>
      <c r="F2065" s="334"/>
    </row>
    <row r="2066" spans="1:6" x14ac:dyDescent="0.25">
      <c r="A2066" s="2"/>
      <c r="B2066" s="3"/>
      <c r="C2066" s="4"/>
      <c r="D2066" s="45"/>
      <c r="E2066" s="45"/>
      <c r="F2066" s="334"/>
    </row>
    <row r="2067" spans="1:6" x14ac:dyDescent="0.25">
      <c r="A2067" s="2"/>
      <c r="B2067" s="3"/>
      <c r="C2067" s="4"/>
      <c r="D2067" s="45"/>
      <c r="E2067" s="45"/>
      <c r="F2067" s="334"/>
    </row>
    <row r="2068" spans="1:6" x14ac:dyDescent="0.25">
      <c r="A2068" s="2"/>
      <c r="B2068" s="3"/>
      <c r="C2068" s="4"/>
      <c r="D2068" s="45"/>
      <c r="E2068" s="45"/>
      <c r="F2068" s="334"/>
    </row>
    <row r="2069" spans="1:6" x14ac:dyDescent="0.25">
      <c r="A2069" s="2"/>
      <c r="B2069" s="3"/>
      <c r="C2069" s="4"/>
      <c r="D2069" s="45"/>
      <c r="E2069" s="45"/>
      <c r="F2069" s="334"/>
    </row>
    <row r="2070" spans="1:6" x14ac:dyDescent="0.25">
      <c r="A2070" s="2"/>
      <c r="B2070" s="3"/>
      <c r="C2070" s="4"/>
      <c r="D2070" s="45"/>
      <c r="E2070" s="45"/>
      <c r="F2070" s="334"/>
    </row>
    <row r="2071" spans="1:6" x14ac:dyDescent="0.25">
      <c r="A2071" s="2"/>
      <c r="B2071" s="3"/>
      <c r="C2071" s="4"/>
      <c r="D2071" s="45"/>
      <c r="E2071" s="45"/>
      <c r="F2071" s="334"/>
    </row>
    <row r="2072" spans="1:6" x14ac:dyDescent="0.25">
      <c r="A2072" s="2"/>
      <c r="B2072" s="3"/>
      <c r="C2072" s="4"/>
      <c r="D2072" s="45"/>
      <c r="E2072" s="45"/>
      <c r="F2072" s="334"/>
    </row>
    <row r="2073" spans="1:6" x14ac:dyDescent="0.25">
      <c r="A2073" s="2"/>
      <c r="B2073" s="3"/>
      <c r="C2073" s="4"/>
      <c r="D2073" s="45"/>
      <c r="E2073" s="45"/>
      <c r="F2073" s="334"/>
    </row>
    <row r="2074" spans="1:6" x14ac:dyDescent="0.25">
      <c r="A2074" s="2"/>
      <c r="B2074" s="3"/>
      <c r="C2074" s="4"/>
      <c r="D2074" s="45"/>
      <c r="E2074" s="45"/>
      <c r="F2074" s="334"/>
    </row>
    <row r="2075" spans="1:6" x14ac:dyDescent="0.25">
      <c r="A2075" s="2"/>
      <c r="B2075" s="3"/>
      <c r="C2075" s="4"/>
      <c r="D2075" s="45"/>
      <c r="E2075" s="45"/>
      <c r="F2075" s="334"/>
    </row>
    <row r="2076" spans="1:6" x14ac:dyDescent="0.25">
      <c r="A2076" s="2"/>
      <c r="B2076" s="3"/>
      <c r="C2076" s="4"/>
      <c r="D2076" s="45"/>
      <c r="E2076" s="45"/>
      <c r="F2076" s="334"/>
    </row>
    <row r="2077" spans="1:6" x14ac:dyDescent="0.25">
      <c r="A2077" s="2"/>
      <c r="B2077" s="3"/>
      <c r="C2077" s="4"/>
      <c r="D2077" s="45"/>
      <c r="E2077" s="45"/>
      <c r="F2077" s="334"/>
    </row>
    <row r="2078" spans="1:6" x14ac:dyDescent="0.25">
      <c r="A2078" s="2"/>
      <c r="B2078" s="3"/>
      <c r="C2078" s="4"/>
      <c r="D2078" s="45"/>
      <c r="E2078" s="45"/>
      <c r="F2078" s="334"/>
    </row>
    <row r="2079" spans="1:6" x14ac:dyDescent="0.25">
      <c r="A2079" s="2"/>
      <c r="B2079" s="3"/>
      <c r="C2079" s="4"/>
      <c r="D2079" s="45"/>
      <c r="E2079" s="45"/>
      <c r="F2079" s="334"/>
    </row>
    <row r="2080" spans="1:6" x14ac:dyDescent="0.25">
      <c r="A2080" s="2"/>
      <c r="B2080" s="3"/>
      <c r="C2080" s="4"/>
      <c r="D2080" s="45"/>
      <c r="E2080" s="45"/>
      <c r="F2080" s="334"/>
    </row>
    <row r="2081" spans="1:6" x14ac:dyDescent="0.25">
      <c r="A2081" s="2"/>
      <c r="B2081" s="3"/>
      <c r="C2081" s="4"/>
      <c r="D2081" s="45"/>
      <c r="E2081" s="45"/>
      <c r="F2081" s="334"/>
    </row>
    <row r="2082" spans="1:6" x14ac:dyDescent="0.25">
      <c r="A2082" s="2"/>
      <c r="B2082" s="3"/>
      <c r="C2082" s="4"/>
      <c r="D2082" s="45"/>
      <c r="E2082" s="45"/>
      <c r="F2082" s="334"/>
    </row>
    <row r="2083" spans="1:6" x14ac:dyDescent="0.25">
      <c r="A2083" s="2"/>
      <c r="B2083" s="3"/>
      <c r="C2083" s="4"/>
      <c r="D2083" s="45"/>
      <c r="E2083" s="45"/>
      <c r="F2083" s="334"/>
    </row>
    <row r="2084" spans="1:6" x14ac:dyDescent="0.25">
      <c r="A2084" s="2"/>
      <c r="B2084" s="3"/>
      <c r="C2084" s="4"/>
      <c r="D2084" s="45"/>
      <c r="E2084" s="45"/>
      <c r="F2084" s="334"/>
    </row>
    <row r="2085" spans="1:6" x14ac:dyDescent="0.25">
      <c r="A2085" s="2"/>
      <c r="B2085" s="3"/>
      <c r="C2085" s="4"/>
      <c r="D2085" s="45"/>
      <c r="E2085" s="45"/>
      <c r="F2085" s="334"/>
    </row>
    <row r="2086" spans="1:6" x14ac:dyDescent="0.25">
      <c r="A2086" s="2"/>
      <c r="B2086" s="3"/>
      <c r="C2086" s="4"/>
      <c r="D2086" s="45"/>
      <c r="E2086" s="45"/>
      <c r="F2086" s="334"/>
    </row>
    <row r="2087" spans="1:6" x14ac:dyDescent="0.25">
      <c r="A2087" s="2"/>
      <c r="B2087" s="3"/>
      <c r="C2087" s="4"/>
      <c r="D2087" s="45"/>
      <c r="E2087" s="45"/>
      <c r="F2087" s="334"/>
    </row>
    <row r="2088" spans="1:6" x14ac:dyDescent="0.25">
      <c r="A2088" s="2"/>
      <c r="B2088" s="3"/>
      <c r="C2088" s="4"/>
      <c r="D2088" s="45"/>
      <c r="E2088" s="45"/>
      <c r="F2088" s="334"/>
    </row>
    <row r="2089" spans="1:6" x14ac:dyDescent="0.25">
      <c r="A2089" s="2"/>
      <c r="B2089" s="3"/>
      <c r="C2089" s="4"/>
      <c r="D2089" s="45"/>
      <c r="E2089" s="45"/>
      <c r="F2089" s="334"/>
    </row>
    <row r="2090" spans="1:6" x14ac:dyDescent="0.25">
      <c r="A2090" s="2"/>
      <c r="B2090" s="3"/>
      <c r="C2090" s="4"/>
      <c r="D2090" s="45"/>
      <c r="E2090" s="45"/>
      <c r="F2090" s="334"/>
    </row>
    <row r="2091" spans="1:6" x14ac:dyDescent="0.25">
      <c r="A2091" s="2"/>
      <c r="B2091" s="3"/>
      <c r="C2091" s="4"/>
      <c r="D2091" s="45"/>
      <c r="E2091" s="45"/>
      <c r="F2091" s="334"/>
    </row>
    <row r="2092" spans="1:6" x14ac:dyDescent="0.25">
      <c r="A2092" s="2"/>
      <c r="B2092" s="3"/>
      <c r="C2092" s="4"/>
      <c r="D2092" s="45"/>
      <c r="E2092" s="45"/>
      <c r="F2092" s="334"/>
    </row>
    <row r="2093" spans="1:6" x14ac:dyDescent="0.25">
      <c r="A2093" s="2"/>
      <c r="B2093" s="3"/>
      <c r="C2093" s="4"/>
      <c r="D2093" s="45"/>
      <c r="E2093" s="45"/>
      <c r="F2093" s="334"/>
    </row>
    <row r="2094" spans="1:6" x14ac:dyDescent="0.25">
      <c r="A2094" s="2"/>
      <c r="B2094" s="3"/>
      <c r="C2094" s="4"/>
      <c r="D2094" s="45"/>
      <c r="E2094" s="45"/>
      <c r="F2094" s="334"/>
    </row>
    <row r="2095" spans="1:6" x14ac:dyDescent="0.25">
      <c r="A2095" s="2"/>
      <c r="B2095" s="3"/>
      <c r="C2095" s="4"/>
      <c r="D2095" s="45"/>
      <c r="E2095" s="45"/>
      <c r="F2095" s="334"/>
    </row>
    <row r="2096" spans="1:6" x14ac:dyDescent="0.25">
      <c r="A2096" s="2"/>
      <c r="B2096" s="3"/>
      <c r="C2096" s="4"/>
      <c r="D2096" s="45"/>
      <c r="E2096" s="45"/>
      <c r="F2096" s="334"/>
    </row>
    <row r="2097" spans="1:6" x14ac:dyDescent="0.25">
      <c r="A2097" s="2"/>
      <c r="B2097" s="3"/>
      <c r="C2097" s="4"/>
      <c r="D2097" s="45"/>
      <c r="E2097" s="45"/>
      <c r="F2097" s="334"/>
    </row>
    <row r="2098" spans="1:6" x14ac:dyDescent="0.25">
      <c r="A2098" s="2"/>
      <c r="B2098" s="3"/>
      <c r="C2098" s="4"/>
      <c r="D2098" s="45"/>
      <c r="E2098" s="45"/>
      <c r="F2098" s="334"/>
    </row>
    <row r="2099" spans="1:6" x14ac:dyDescent="0.25">
      <c r="A2099" s="2"/>
      <c r="B2099" s="3"/>
      <c r="C2099" s="4"/>
      <c r="D2099" s="45"/>
      <c r="E2099" s="45"/>
      <c r="F2099" s="334"/>
    </row>
    <row r="2100" spans="1:6" x14ac:dyDescent="0.25">
      <c r="A2100" s="2"/>
      <c r="B2100" s="3"/>
      <c r="C2100" s="4"/>
      <c r="D2100" s="45"/>
      <c r="E2100" s="45"/>
      <c r="F2100" s="334"/>
    </row>
    <row r="2101" spans="1:6" x14ac:dyDescent="0.25">
      <c r="A2101" s="2"/>
      <c r="B2101" s="3"/>
      <c r="C2101" s="4"/>
      <c r="D2101" s="45"/>
      <c r="E2101" s="45"/>
      <c r="F2101" s="334"/>
    </row>
    <row r="2102" spans="1:6" x14ac:dyDescent="0.25">
      <c r="A2102" s="2"/>
      <c r="B2102" s="3"/>
      <c r="C2102" s="4"/>
      <c r="D2102" s="45"/>
      <c r="E2102" s="45"/>
      <c r="F2102" s="334"/>
    </row>
    <row r="2103" spans="1:6" x14ac:dyDescent="0.25">
      <c r="A2103" s="2"/>
      <c r="B2103" s="3"/>
      <c r="C2103" s="4"/>
      <c r="D2103" s="45"/>
      <c r="E2103" s="45"/>
      <c r="F2103" s="334"/>
    </row>
    <row r="2104" spans="1:6" x14ac:dyDescent="0.25">
      <c r="A2104" s="2"/>
      <c r="B2104" s="3"/>
      <c r="C2104" s="4"/>
      <c r="D2104" s="45"/>
      <c r="E2104" s="45"/>
      <c r="F2104" s="334"/>
    </row>
    <row r="2105" spans="1:6" x14ac:dyDescent="0.25">
      <c r="A2105" s="2"/>
      <c r="B2105" s="3"/>
      <c r="C2105" s="4"/>
      <c r="D2105" s="45"/>
      <c r="E2105" s="45"/>
      <c r="F2105" s="334"/>
    </row>
    <row r="2106" spans="1:6" x14ac:dyDescent="0.25">
      <c r="A2106" s="2"/>
      <c r="B2106" s="3"/>
      <c r="C2106" s="4"/>
      <c r="D2106" s="45"/>
      <c r="E2106" s="45"/>
      <c r="F2106" s="334"/>
    </row>
    <row r="2107" spans="1:6" x14ac:dyDescent="0.25">
      <c r="A2107" s="2"/>
      <c r="B2107" s="3"/>
      <c r="C2107" s="4"/>
      <c r="D2107" s="45"/>
      <c r="E2107" s="45"/>
      <c r="F2107" s="334"/>
    </row>
    <row r="2108" spans="1:6" x14ac:dyDescent="0.25">
      <c r="A2108" s="2"/>
      <c r="B2108" s="3"/>
      <c r="C2108" s="4"/>
      <c r="D2108" s="45"/>
      <c r="E2108" s="45"/>
      <c r="F2108" s="334"/>
    </row>
    <row r="2109" spans="1:6" x14ac:dyDescent="0.25">
      <c r="A2109" s="2"/>
      <c r="B2109" s="3"/>
      <c r="C2109" s="4"/>
      <c r="D2109" s="45"/>
      <c r="E2109" s="45"/>
      <c r="F2109" s="334"/>
    </row>
    <row r="2110" spans="1:6" x14ac:dyDescent="0.25">
      <c r="A2110" s="2"/>
      <c r="B2110" s="3"/>
      <c r="C2110" s="4"/>
      <c r="D2110" s="45"/>
      <c r="E2110" s="45"/>
      <c r="F2110" s="334"/>
    </row>
    <row r="2111" spans="1:6" x14ac:dyDescent="0.25">
      <c r="A2111" s="2"/>
      <c r="B2111" s="3"/>
      <c r="C2111" s="4"/>
      <c r="D2111" s="45"/>
      <c r="E2111" s="45"/>
      <c r="F2111" s="334"/>
    </row>
    <row r="2112" spans="1:6" x14ac:dyDescent="0.25">
      <c r="A2112" s="2"/>
      <c r="B2112" s="3"/>
      <c r="C2112" s="4"/>
      <c r="D2112" s="45"/>
      <c r="E2112" s="45"/>
      <c r="F2112" s="334"/>
    </row>
    <row r="2113" spans="1:6" x14ac:dyDescent="0.25">
      <c r="A2113" s="2"/>
      <c r="B2113" s="3"/>
      <c r="C2113" s="4"/>
      <c r="D2113" s="45"/>
      <c r="E2113" s="45"/>
      <c r="F2113" s="334"/>
    </row>
    <row r="2114" spans="1:6" x14ac:dyDescent="0.25">
      <c r="A2114" s="2"/>
      <c r="B2114" s="3"/>
      <c r="C2114" s="4"/>
      <c r="D2114" s="45"/>
      <c r="E2114" s="45"/>
      <c r="F2114" s="334"/>
    </row>
    <row r="2115" spans="1:6" x14ac:dyDescent="0.25">
      <c r="A2115" s="2"/>
      <c r="B2115" s="3"/>
      <c r="C2115" s="4"/>
      <c r="D2115" s="45"/>
      <c r="E2115" s="45"/>
      <c r="F2115" s="334"/>
    </row>
    <row r="2116" spans="1:6" x14ac:dyDescent="0.25">
      <c r="A2116" s="2"/>
      <c r="B2116" s="3"/>
      <c r="C2116" s="4"/>
      <c r="D2116" s="45"/>
      <c r="E2116" s="45"/>
      <c r="F2116" s="334"/>
    </row>
    <row r="2117" spans="1:6" x14ac:dyDescent="0.25">
      <c r="A2117" s="2"/>
      <c r="B2117" s="3"/>
      <c r="C2117" s="4"/>
      <c r="D2117" s="45"/>
      <c r="E2117" s="45"/>
      <c r="F2117" s="334"/>
    </row>
    <row r="2118" spans="1:6" x14ac:dyDescent="0.25">
      <c r="A2118" s="2"/>
      <c r="B2118" s="3"/>
      <c r="C2118" s="4"/>
      <c r="D2118" s="45"/>
      <c r="E2118" s="45"/>
      <c r="F2118" s="334"/>
    </row>
    <row r="2119" spans="1:6" x14ac:dyDescent="0.25">
      <c r="A2119" s="2"/>
      <c r="B2119" s="3"/>
      <c r="C2119" s="4"/>
      <c r="D2119" s="45"/>
      <c r="E2119" s="45"/>
      <c r="F2119" s="334"/>
    </row>
    <row r="2120" spans="1:6" x14ac:dyDescent="0.25">
      <c r="A2120" s="2"/>
      <c r="B2120" s="3"/>
      <c r="C2120" s="4"/>
      <c r="D2120" s="45"/>
      <c r="E2120" s="45"/>
      <c r="F2120" s="334"/>
    </row>
    <row r="2121" spans="1:6" x14ac:dyDescent="0.25">
      <c r="A2121" s="2"/>
      <c r="B2121" s="3"/>
      <c r="C2121" s="4"/>
      <c r="D2121" s="45"/>
      <c r="E2121" s="45"/>
      <c r="F2121" s="334"/>
    </row>
    <row r="2122" spans="1:6" x14ac:dyDescent="0.25">
      <c r="A2122" s="2"/>
      <c r="B2122" s="3"/>
      <c r="C2122" s="4"/>
      <c r="D2122" s="45"/>
      <c r="E2122" s="45"/>
      <c r="F2122" s="334"/>
    </row>
    <row r="2123" spans="1:6" x14ac:dyDescent="0.25">
      <c r="A2123" s="2"/>
      <c r="B2123" s="3"/>
      <c r="C2123" s="4"/>
      <c r="D2123" s="45"/>
      <c r="E2123" s="45"/>
      <c r="F2123" s="334"/>
    </row>
    <row r="2124" spans="1:6" x14ac:dyDescent="0.25">
      <c r="A2124" s="2"/>
      <c r="B2124" s="3"/>
      <c r="C2124" s="4"/>
      <c r="D2124" s="45"/>
      <c r="E2124" s="45"/>
      <c r="F2124" s="334"/>
    </row>
    <row r="2125" spans="1:6" x14ac:dyDescent="0.25">
      <c r="A2125" s="2"/>
      <c r="B2125" s="3"/>
      <c r="C2125" s="4"/>
      <c r="D2125" s="45"/>
      <c r="E2125" s="45"/>
      <c r="F2125" s="334"/>
    </row>
    <row r="2126" spans="1:6" x14ac:dyDescent="0.25">
      <c r="A2126" s="2"/>
      <c r="B2126" s="3"/>
      <c r="C2126" s="4"/>
      <c r="D2126" s="45"/>
      <c r="E2126" s="45"/>
      <c r="F2126" s="334"/>
    </row>
    <row r="2127" spans="1:6" x14ac:dyDescent="0.25">
      <c r="A2127" s="2"/>
      <c r="B2127" s="3"/>
      <c r="C2127" s="4"/>
      <c r="D2127" s="45"/>
      <c r="E2127" s="45"/>
      <c r="F2127" s="334"/>
    </row>
    <row r="2128" spans="1:6" x14ac:dyDescent="0.25">
      <c r="A2128" s="2"/>
      <c r="B2128" s="3"/>
      <c r="C2128" s="4"/>
      <c r="D2128" s="45"/>
      <c r="E2128" s="45"/>
      <c r="F2128" s="334"/>
    </row>
    <row r="2129" spans="1:6" x14ac:dyDescent="0.25">
      <c r="A2129" s="2"/>
      <c r="B2129" s="3"/>
      <c r="C2129" s="4"/>
      <c r="D2129" s="45"/>
      <c r="E2129" s="45"/>
      <c r="F2129" s="334"/>
    </row>
    <row r="2130" spans="1:6" x14ac:dyDescent="0.25">
      <c r="A2130" s="2"/>
      <c r="B2130" s="3"/>
      <c r="C2130" s="4"/>
      <c r="D2130" s="45"/>
      <c r="E2130" s="45"/>
      <c r="F2130" s="334"/>
    </row>
    <row r="2131" spans="1:6" x14ac:dyDescent="0.25">
      <c r="A2131" s="2"/>
      <c r="B2131" s="3"/>
      <c r="C2131" s="4"/>
      <c r="D2131" s="45"/>
      <c r="E2131" s="45"/>
      <c r="F2131" s="334"/>
    </row>
    <row r="2132" spans="1:6" x14ac:dyDescent="0.25">
      <c r="A2132" s="2"/>
      <c r="B2132" s="3"/>
      <c r="C2132" s="4"/>
      <c r="D2132" s="45"/>
      <c r="E2132" s="45"/>
      <c r="F2132" s="334"/>
    </row>
    <row r="2133" spans="1:6" x14ac:dyDescent="0.25">
      <c r="A2133" s="2"/>
      <c r="B2133" s="3"/>
      <c r="C2133" s="4"/>
      <c r="D2133" s="45"/>
      <c r="E2133" s="45"/>
      <c r="F2133" s="334"/>
    </row>
    <row r="2134" spans="1:6" x14ac:dyDescent="0.25">
      <c r="A2134" s="2"/>
      <c r="B2134" s="3"/>
      <c r="C2134" s="4"/>
      <c r="D2134" s="45"/>
      <c r="E2134" s="45"/>
      <c r="F2134" s="334"/>
    </row>
    <row r="2135" spans="1:6" x14ac:dyDescent="0.25">
      <c r="A2135" s="2"/>
      <c r="B2135" s="3"/>
      <c r="C2135" s="4"/>
      <c r="D2135" s="45"/>
      <c r="E2135" s="45"/>
      <c r="F2135" s="334"/>
    </row>
    <row r="2136" spans="1:6" x14ac:dyDescent="0.25">
      <c r="A2136" s="2"/>
      <c r="B2136" s="3"/>
      <c r="C2136" s="4"/>
      <c r="D2136" s="45"/>
      <c r="E2136" s="45"/>
      <c r="F2136" s="334"/>
    </row>
    <row r="2137" spans="1:6" x14ac:dyDescent="0.25">
      <c r="A2137" s="2"/>
      <c r="B2137" s="3"/>
      <c r="C2137" s="4"/>
      <c r="D2137" s="45"/>
      <c r="E2137" s="45"/>
      <c r="F2137" s="334"/>
    </row>
    <row r="2138" spans="1:6" x14ac:dyDescent="0.25">
      <c r="A2138" s="2"/>
      <c r="B2138" s="3"/>
      <c r="C2138" s="4"/>
      <c r="D2138" s="45"/>
      <c r="E2138" s="45"/>
      <c r="F2138" s="334"/>
    </row>
    <row r="2139" spans="1:6" x14ac:dyDescent="0.25">
      <c r="A2139" s="2"/>
      <c r="B2139" s="3"/>
      <c r="C2139" s="4"/>
      <c r="D2139" s="45"/>
      <c r="E2139" s="45"/>
      <c r="F2139" s="334"/>
    </row>
    <row r="2140" spans="1:6" x14ac:dyDescent="0.25">
      <c r="A2140" s="2"/>
      <c r="B2140" s="3"/>
      <c r="C2140" s="4"/>
      <c r="D2140" s="45"/>
      <c r="E2140" s="45"/>
      <c r="F2140" s="334"/>
    </row>
    <row r="2141" spans="1:6" x14ac:dyDescent="0.25">
      <c r="A2141" s="2"/>
      <c r="B2141" s="3"/>
      <c r="C2141" s="4"/>
      <c r="D2141" s="45"/>
      <c r="E2141" s="45"/>
      <c r="F2141" s="334"/>
    </row>
    <row r="2142" spans="1:6" x14ac:dyDescent="0.25">
      <c r="A2142" s="2"/>
      <c r="B2142" s="3"/>
      <c r="C2142" s="4"/>
      <c r="D2142" s="45"/>
      <c r="E2142" s="45"/>
      <c r="F2142" s="334"/>
    </row>
    <row r="2143" spans="1:6" x14ac:dyDescent="0.25">
      <c r="A2143" s="2"/>
      <c r="B2143" s="3"/>
      <c r="C2143" s="4"/>
      <c r="D2143" s="45"/>
      <c r="E2143" s="45"/>
      <c r="F2143" s="334"/>
    </row>
    <row r="2144" spans="1:6" x14ac:dyDescent="0.25">
      <c r="A2144" s="2"/>
      <c r="B2144" s="3"/>
      <c r="C2144" s="4"/>
      <c r="D2144" s="45"/>
      <c r="E2144" s="45"/>
      <c r="F2144" s="334"/>
    </row>
    <row r="2145" spans="1:6" x14ac:dyDescent="0.25">
      <c r="A2145" s="2"/>
      <c r="B2145" s="3"/>
      <c r="C2145" s="4"/>
      <c r="D2145" s="45"/>
      <c r="E2145" s="45"/>
      <c r="F2145" s="334"/>
    </row>
    <row r="2146" spans="1:6" x14ac:dyDescent="0.25">
      <c r="A2146" s="2"/>
      <c r="B2146" s="3"/>
      <c r="C2146" s="4"/>
      <c r="D2146" s="45"/>
      <c r="E2146" s="45"/>
      <c r="F2146" s="334"/>
    </row>
    <row r="2147" spans="1:6" x14ac:dyDescent="0.25">
      <c r="A2147" s="2"/>
      <c r="B2147" s="3"/>
      <c r="C2147" s="4"/>
      <c r="D2147" s="45"/>
      <c r="E2147" s="45"/>
      <c r="F2147" s="334"/>
    </row>
    <row r="2148" spans="1:6" x14ac:dyDescent="0.25">
      <c r="A2148" s="2"/>
      <c r="B2148" s="3"/>
      <c r="C2148" s="4"/>
      <c r="D2148" s="45"/>
      <c r="E2148" s="45"/>
      <c r="F2148" s="334"/>
    </row>
    <row r="2149" spans="1:6" x14ac:dyDescent="0.25">
      <c r="A2149" s="2"/>
      <c r="B2149" s="3"/>
      <c r="C2149" s="4"/>
      <c r="D2149" s="45"/>
      <c r="E2149" s="45"/>
      <c r="F2149" s="334"/>
    </row>
    <row r="2150" spans="1:6" x14ac:dyDescent="0.25">
      <c r="A2150" s="2"/>
      <c r="B2150" s="3"/>
      <c r="C2150" s="4"/>
      <c r="D2150" s="45"/>
      <c r="E2150" s="45"/>
      <c r="F2150" s="334"/>
    </row>
    <row r="2151" spans="1:6" x14ac:dyDescent="0.25">
      <c r="A2151" s="2"/>
      <c r="B2151" s="3"/>
      <c r="C2151" s="4"/>
      <c r="D2151" s="45"/>
      <c r="E2151" s="45"/>
      <c r="F2151" s="334"/>
    </row>
    <row r="2152" spans="1:6" x14ac:dyDescent="0.25">
      <c r="A2152" s="2"/>
      <c r="B2152" s="3"/>
      <c r="C2152" s="4"/>
      <c r="D2152" s="45"/>
      <c r="E2152" s="45"/>
      <c r="F2152" s="334"/>
    </row>
    <row r="2153" spans="1:6" x14ac:dyDescent="0.25">
      <c r="A2153" s="2"/>
      <c r="B2153" s="3"/>
      <c r="C2153" s="4"/>
      <c r="D2153" s="45"/>
      <c r="E2153" s="45"/>
      <c r="F2153" s="334"/>
    </row>
    <row r="2154" spans="1:6" x14ac:dyDescent="0.25">
      <c r="A2154" s="2"/>
      <c r="B2154" s="3"/>
      <c r="C2154" s="4"/>
      <c r="D2154" s="45"/>
      <c r="E2154" s="45"/>
      <c r="F2154" s="334"/>
    </row>
    <row r="2155" spans="1:6" x14ac:dyDescent="0.25">
      <c r="A2155" s="2"/>
      <c r="B2155" s="3"/>
      <c r="C2155" s="4"/>
      <c r="D2155" s="45"/>
      <c r="E2155" s="45"/>
      <c r="F2155" s="334"/>
    </row>
    <row r="2156" spans="1:6" x14ac:dyDescent="0.25">
      <c r="A2156" s="2"/>
      <c r="B2156" s="3"/>
      <c r="C2156" s="4"/>
      <c r="D2156" s="45"/>
      <c r="E2156" s="45"/>
      <c r="F2156" s="334"/>
    </row>
    <row r="2157" spans="1:6" x14ac:dyDescent="0.25">
      <c r="A2157" s="2"/>
      <c r="B2157" s="3"/>
      <c r="C2157" s="4"/>
      <c r="D2157" s="45"/>
      <c r="E2157" s="45"/>
      <c r="F2157" s="334"/>
    </row>
    <row r="2158" spans="1:6" x14ac:dyDescent="0.25">
      <c r="A2158" s="2"/>
      <c r="B2158" s="3"/>
      <c r="C2158" s="4"/>
      <c r="D2158" s="45"/>
      <c r="E2158" s="45"/>
      <c r="F2158" s="334"/>
    </row>
    <row r="2159" spans="1:6" x14ac:dyDescent="0.25">
      <c r="A2159" s="2"/>
      <c r="B2159" s="3"/>
      <c r="C2159" s="4"/>
      <c r="D2159" s="45"/>
      <c r="E2159" s="45"/>
      <c r="F2159" s="334"/>
    </row>
    <row r="2160" spans="1:6" x14ac:dyDescent="0.25">
      <c r="A2160" s="2"/>
      <c r="B2160" s="3"/>
      <c r="C2160" s="4"/>
      <c r="D2160" s="45"/>
      <c r="E2160" s="45"/>
      <c r="F2160" s="334"/>
    </row>
    <row r="2161" spans="1:6" x14ac:dyDescent="0.25">
      <c r="A2161" s="2"/>
      <c r="B2161" s="3"/>
      <c r="C2161" s="4"/>
      <c r="D2161" s="45"/>
      <c r="E2161" s="45"/>
      <c r="F2161" s="334"/>
    </row>
    <row r="2162" spans="1:6" x14ac:dyDescent="0.25">
      <c r="A2162" s="2"/>
      <c r="B2162" s="3"/>
      <c r="C2162" s="4"/>
      <c r="D2162" s="45"/>
      <c r="E2162" s="45"/>
      <c r="F2162" s="334"/>
    </row>
    <row r="2163" spans="1:6" x14ac:dyDescent="0.25">
      <c r="A2163" s="2"/>
      <c r="B2163" s="3"/>
      <c r="C2163" s="4"/>
      <c r="D2163" s="45"/>
      <c r="E2163" s="45"/>
      <c r="F2163" s="334"/>
    </row>
    <row r="2164" spans="1:6" x14ac:dyDescent="0.25">
      <c r="A2164" s="2"/>
      <c r="B2164" s="3"/>
      <c r="C2164" s="4"/>
      <c r="D2164" s="45"/>
      <c r="E2164" s="45"/>
      <c r="F2164" s="334"/>
    </row>
    <row r="2165" spans="1:6" x14ac:dyDescent="0.25">
      <c r="A2165" s="2"/>
      <c r="B2165" s="3"/>
      <c r="C2165" s="4"/>
      <c r="D2165" s="45"/>
      <c r="E2165" s="45"/>
      <c r="F2165" s="334"/>
    </row>
    <row r="2166" spans="1:6" x14ac:dyDescent="0.25">
      <c r="A2166" s="2"/>
      <c r="B2166" s="3"/>
      <c r="C2166" s="4"/>
      <c r="D2166" s="45"/>
      <c r="E2166" s="45"/>
      <c r="F2166" s="334"/>
    </row>
    <row r="2167" spans="1:6" x14ac:dyDescent="0.25">
      <c r="A2167" s="2"/>
      <c r="B2167" s="3"/>
      <c r="C2167" s="4"/>
      <c r="D2167" s="45"/>
      <c r="E2167" s="45"/>
      <c r="F2167" s="334"/>
    </row>
    <row r="2168" spans="1:6" x14ac:dyDescent="0.25">
      <c r="A2168" s="2"/>
      <c r="B2168" s="3"/>
      <c r="C2168" s="4"/>
      <c r="D2168" s="45"/>
      <c r="E2168" s="45"/>
      <c r="F2168" s="334"/>
    </row>
    <row r="2169" spans="1:6" x14ac:dyDescent="0.25">
      <c r="A2169" s="2"/>
      <c r="B2169" s="3"/>
      <c r="C2169" s="4"/>
      <c r="D2169" s="45"/>
      <c r="E2169" s="45"/>
      <c r="F2169" s="334"/>
    </row>
    <row r="2170" spans="1:6" x14ac:dyDescent="0.25">
      <c r="A2170" s="2"/>
      <c r="B2170" s="3"/>
      <c r="C2170" s="4"/>
      <c r="D2170" s="45"/>
      <c r="E2170" s="45"/>
      <c r="F2170" s="334"/>
    </row>
    <row r="2171" spans="1:6" x14ac:dyDescent="0.25">
      <c r="A2171" s="2"/>
      <c r="B2171" s="3"/>
      <c r="C2171" s="4"/>
      <c r="D2171" s="45"/>
      <c r="E2171" s="45"/>
      <c r="F2171" s="334"/>
    </row>
    <row r="2172" spans="1:6" x14ac:dyDescent="0.25">
      <c r="A2172" s="2"/>
      <c r="B2172" s="3"/>
      <c r="C2172" s="4"/>
      <c r="D2172" s="45"/>
      <c r="E2172" s="45"/>
      <c r="F2172" s="334"/>
    </row>
    <row r="2173" spans="1:6" x14ac:dyDescent="0.25">
      <c r="A2173" s="2"/>
      <c r="B2173" s="3"/>
      <c r="C2173" s="4"/>
      <c r="D2173" s="45"/>
      <c r="E2173" s="45"/>
      <c r="F2173" s="334"/>
    </row>
    <row r="2174" spans="1:6" x14ac:dyDescent="0.25">
      <c r="A2174" s="2"/>
      <c r="B2174" s="3"/>
      <c r="C2174" s="4"/>
      <c r="D2174" s="45"/>
      <c r="E2174" s="45"/>
      <c r="F2174" s="334"/>
    </row>
    <row r="2175" spans="1:6" x14ac:dyDescent="0.25">
      <c r="A2175" s="2"/>
      <c r="B2175" s="3"/>
      <c r="C2175" s="4"/>
      <c r="D2175" s="45"/>
      <c r="E2175" s="45"/>
      <c r="F2175" s="334"/>
    </row>
    <row r="2176" spans="1:6" x14ac:dyDescent="0.25">
      <c r="A2176" s="2"/>
      <c r="B2176" s="3"/>
      <c r="C2176" s="4"/>
      <c r="D2176" s="45"/>
      <c r="E2176" s="45"/>
      <c r="F2176" s="334"/>
    </row>
    <row r="2177" spans="1:6" x14ac:dyDescent="0.25">
      <c r="A2177" s="2"/>
      <c r="B2177" s="3"/>
      <c r="C2177" s="4"/>
      <c r="D2177" s="45"/>
      <c r="E2177" s="45"/>
      <c r="F2177" s="334"/>
    </row>
    <row r="2178" spans="1:6" x14ac:dyDescent="0.25">
      <c r="A2178" s="2"/>
      <c r="B2178" s="3"/>
      <c r="C2178" s="4"/>
      <c r="D2178" s="45"/>
      <c r="E2178" s="45"/>
      <c r="F2178" s="334"/>
    </row>
    <row r="2179" spans="1:6" x14ac:dyDescent="0.25">
      <c r="A2179" s="2"/>
      <c r="B2179" s="3"/>
      <c r="C2179" s="4"/>
      <c r="D2179" s="45"/>
      <c r="E2179" s="45"/>
      <c r="F2179" s="334"/>
    </row>
    <row r="2180" spans="1:6" x14ac:dyDescent="0.25">
      <c r="A2180" s="2"/>
      <c r="B2180" s="3"/>
      <c r="C2180" s="4"/>
      <c r="D2180" s="45"/>
      <c r="E2180" s="45"/>
      <c r="F2180" s="334"/>
    </row>
    <row r="2181" spans="1:6" x14ac:dyDescent="0.25">
      <c r="A2181" s="2"/>
      <c r="B2181" s="3"/>
      <c r="C2181" s="4"/>
      <c r="D2181" s="45"/>
      <c r="E2181" s="45"/>
      <c r="F2181" s="334"/>
    </row>
    <row r="2182" spans="1:6" x14ac:dyDescent="0.25">
      <c r="A2182" s="2"/>
      <c r="B2182" s="3"/>
      <c r="C2182" s="4"/>
      <c r="D2182" s="45"/>
      <c r="E2182" s="45"/>
      <c r="F2182" s="334"/>
    </row>
    <row r="2183" spans="1:6" x14ac:dyDescent="0.25">
      <c r="A2183" s="2"/>
      <c r="B2183" s="3"/>
      <c r="C2183" s="4"/>
      <c r="D2183" s="45"/>
      <c r="E2183" s="45"/>
      <c r="F2183" s="334"/>
    </row>
    <row r="2184" spans="1:6" x14ac:dyDescent="0.25">
      <c r="A2184" s="2"/>
      <c r="B2184" s="3"/>
      <c r="C2184" s="4"/>
      <c r="D2184" s="45"/>
      <c r="E2184" s="45"/>
      <c r="F2184" s="334"/>
    </row>
    <row r="2185" spans="1:6" x14ac:dyDescent="0.25">
      <c r="A2185" s="2"/>
      <c r="B2185" s="3"/>
      <c r="C2185" s="4"/>
      <c r="D2185" s="45"/>
      <c r="E2185" s="45"/>
      <c r="F2185" s="334"/>
    </row>
    <row r="2186" spans="1:6" x14ac:dyDescent="0.25">
      <c r="A2186" s="2"/>
      <c r="B2186" s="3"/>
      <c r="C2186" s="4"/>
      <c r="D2186" s="45"/>
      <c r="E2186" s="45"/>
      <c r="F2186" s="334"/>
    </row>
    <row r="2187" spans="1:6" x14ac:dyDescent="0.25">
      <c r="A2187" s="2"/>
      <c r="B2187" s="3"/>
      <c r="C2187" s="4"/>
      <c r="D2187" s="45"/>
      <c r="E2187" s="45"/>
      <c r="F2187" s="334"/>
    </row>
    <row r="2188" spans="1:6" x14ac:dyDescent="0.25">
      <c r="A2188" s="2"/>
      <c r="B2188" s="3"/>
      <c r="C2188" s="4"/>
      <c r="D2188" s="45"/>
      <c r="E2188" s="45"/>
      <c r="F2188" s="334"/>
    </row>
    <row r="2189" spans="1:6" x14ac:dyDescent="0.25">
      <c r="A2189" s="2"/>
      <c r="B2189" s="3"/>
      <c r="C2189" s="4"/>
      <c r="D2189" s="45"/>
      <c r="E2189" s="45"/>
      <c r="F2189" s="334"/>
    </row>
    <row r="2190" spans="1:6" x14ac:dyDescent="0.25">
      <c r="A2190" s="2"/>
      <c r="B2190" s="3"/>
      <c r="C2190" s="4"/>
      <c r="D2190" s="45"/>
      <c r="E2190" s="45"/>
      <c r="F2190" s="334"/>
    </row>
    <row r="2191" spans="1:6" x14ac:dyDescent="0.25">
      <c r="A2191" s="2"/>
      <c r="B2191" s="3"/>
      <c r="C2191" s="4"/>
      <c r="D2191" s="45"/>
      <c r="E2191" s="45"/>
      <c r="F2191" s="334"/>
    </row>
    <row r="2192" spans="1:6" x14ac:dyDescent="0.25">
      <c r="A2192" s="2"/>
      <c r="B2192" s="3"/>
      <c r="C2192" s="4"/>
      <c r="D2192" s="45"/>
      <c r="E2192" s="45"/>
      <c r="F2192" s="334"/>
    </row>
    <row r="2193" spans="1:6" x14ac:dyDescent="0.25">
      <c r="A2193" s="2"/>
      <c r="B2193" s="3"/>
      <c r="C2193" s="4"/>
      <c r="D2193" s="45"/>
      <c r="E2193" s="45"/>
      <c r="F2193" s="334"/>
    </row>
    <row r="2194" spans="1:6" x14ac:dyDescent="0.25">
      <c r="A2194" s="2"/>
      <c r="B2194" s="3"/>
      <c r="C2194" s="4"/>
      <c r="D2194" s="45"/>
      <c r="E2194" s="45"/>
      <c r="F2194" s="334"/>
    </row>
    <row r="2195" spans="1:6" x14ac:dyDescent="0.25">
      <c r="A2195" s="2"/>
      <c r="B2195" s="3"/>
      <c r="C2195" s="4"/>
      <c r="D2195" s="45"/>
      <c r="E2195" s="45"/>
      <c r="F2195" s="334"/>
    </row>
    <row r="2196" spans="1:6" x14ac:dyDescent="0.25">
      <c r="A2196" s="2"/>
      <c r="B2196" s="3"/>
      <c r="C2196" s="4"/>
      <c r="D2196" s="45"/>
      <c r="E2196" s="45"/>
      <c r="F2196" s="334"/>
    </row>
    <row r="2197" spans="1:6" x14ac:dyDescent="0.25">
      <c r="A2197" s="2"/>
      <c r="B2197" s="3"/>
      <c r="C2197" s="4"/>
      <c r="D2197" s="45"/>
      <c r="E2197" s="45"/>
      <c r="F2197" s="334"/>
    </row>
    <row r="2198" spans="1:6" x14ac:dyDescent="0.25">
      <c r="A2198" s="2"/>
      <c r="B2198" s="3"/>
      <c r="C2198" s="4"/>
      <c r="D2198" s="45"/>
      <c r="E2198" s="45"/>
      <c r="F2198" s="334"/>
    </row>
    <row r="2199" spans="1:6" x14ac:dyDescent="0.25">
      <c r="A2199" s="2"/>
      <c r="B2199" s="3"/>
      <c r="C2199" s="4"/>
      <c r="D2199" s="45"/>
      <c r="E2199" s="45"/>
      <c r="F2199" s="334"/>
    </row>
    <row r="2200" spans="1:6" x14ac:dyDescent="0.25">
      <c r="A2200" s="2"/>
      <c r="B2200" s="3"/>
      <c r="C2200" s="4"/>
      <c r="D2200" s="45"/>
      <c r="E2200" s="45"/>
      <c r="F2200" s="334"/>
    </row>
    <row r="2201" spans="1:6" x14ac:dyDescent="0.25">
      <c r="A2201" s="2"/>
      <c r="B2201" s="3"/>
      <c r="C2201" s="4"/>
      <c r="D2201" s="45"/>
      <c r="E2201" s="45"/>
      <c r="F2201" s="334"/>
    </row>
    <row r="2202" spans="1:6" x14ac:dyDescent="0.25">
      <c r="A2202" s="2"/>
      <c r="B2202" s="3"/>
      <c r="C2202" s="4"/>
      <c r="D2202" s="45"/>
      <c r="E2202" s="45"/>
      <c r="F2202" s="334"/>
    </row>
    <row r="2203" spans="1:6" x14ac:dyDescent="0.25">
      <c r="A2203" s="2"/>
      <c r="B2203" s="3"/>
      <c r="C2203" s="4"/>
      <c r="D2203" s="45"/>
      <c r="E2203" s="45"/>
      <c r="F2203" s="334"/>
    </row>
    <row r="2204" spans="1:6" x14ac:dyDescent="0.25">
      <c r="A2204" s="2"/>
      <c r="B2204" s="3"/>
      <c r="C2204" s="4"/>
      <c r="D2204" s="45"/>
      <c r="E2204" s="45"/>
      <c r="F2204" s="334"/>
    </row>
    <row r="2205" spans="1:6" x14ac:dyDescent="0.25">
      <c r="A2205" s="2"/>
      <c r="B2205" s="3"/>
      <c r="C2205" s="4"/>
      <c r="D2205" s="45"/>
      <c r="E2205" s="45"/>
      <c r="F2205" s="334"/>
    </row>
    <row r="2206" spans="1:6" x14ac:dyDescent="0.25">
      <c r="A2206" s="2"/>
      <c r="B2206" s="3"/>
      <c r="C2206" s="4"/>
      <c r="D2206" s="45"/>
      <c r="E2206" s="45"/>
      <c r="F2206" s="334"/>
    </row>
    <row r="2207" spans="1:6" x14ac:dyDescent="0.25">
      <c r="A2207" s="2"/>
      <c r="B2207" s="3"/>
      <c r="C2207" s="4"/>
      <c r="D2207" s="45"/>
      <c r="E2207" s="45"/>
      <c r="F2207" s="334"/>
    </row>
    <row r="2208" spans="1:6" x14ac:dyDescent="0.25">
      <c r="A2208" s="2"/>
      <c r="B2208" s="3"/>
      <c r="C2208" s="4"/>
      <c r="D2208" s="45"/>
      <c r="E2208" s="45"/>
      <c r="F2208" s="334"/>
    </row>
    <row r="2209" spans="1:6" x14ac:dyDescent="0.25">
      <c r="A2209" s="2"/>
      <c r="B2209" s="3"/>
      <c r="C2209" s="4"/>
      <c r="D2209" s="45"/>
      <c r="E2209" s="45"/>
      <c r="F2209" s="334"/>
    </row>
    <row r="2210" spans="1:6" x14ac:dyDescent="0.25">
      <c r="A2210" s="2"/>
      <c r="B2210" s="3"/>
      <c r="C2210" s="4"/>
      <c r="D2210" s="45"/>
      <c r="E2210" s="45"/>
      <c r="F2210" s="334"/>
    </row>
    <row r="2211" spans="1:6" x14ac:dyDescent="0.25">
      <c r="A2211" s="2"/>
      <c r="B2211" s="3"/>
      <c r="C2211" s="4"/>
      <c r="D2211" s="45"/>
      <c r="E2211" s="45"/>
      <c r="F2211" s="334"/>
    </row>
    <row r="2212" spans="1:6" x14ac:dyDescent="0.25">
      <c r="A2212" s="2"/>
      <c r="B2212" s="3"/>
      <c r="C2212" s="4"/>
      <c r="D2212" s="45"/>
      <c r="E2212" s="45"/>
      <c r="F2212" s="334"/>
    </row>
    <row r="2213" spans="1:6" x14ac:dyDescent="0.25">
      <c r="A2213" s="2"/>
      <c r="B2213" s="3"/>
      <c r="C2213" s="4"/>
      <c r="D2213" s="45"/>
      <c r="E2213" s="45"/>
      <c r="F2213" s="334"/>
    </row>
    <row r="2214" spans="1:6" x14ac:dyDescent="0.25">
      <c r="A2214" s="2"/>
      <c r="B2214" s="3"/>
      <c r="C2214" s="4"/>
      <c r="D2214" s="45"/>
      <c r="E2214" s="45"/>
      <c r="F2214" s="334"/>
    </row>
    <row r="2215" spans="1:6" x14ac:dyDescent="0.25">
      <c r="A2215" s="2"/>
      <c r="B2215" s="3"/>
      <c r="C2215" s="4"/>
      <c r="D2215" s="45"/>
      <c r="E2215" s="45"/>
      <c r="F2215" s="334"/>
    </row>
    <row r="2216" spans="1:6" x14ac:dyDescent="0.25">
      <c r="A2216" s="2"/>
      <c r="B2216" s="3"/>
      <c r="C2216" s="4"/>
      <c r="D2216" s="45"/>
      <c r="E2216" s="45"/>
      <c r="F2216" s="334"/>
    </row>
    <row r="2217" spans="1:6" x14ac:dyDescent="0.25">
      <c r="A2217" s="2"/>
      <c r="B2217" s="3"/>
      <c r="C2217" s="4"/>
      <c r="D2217" s="45"/>
      <c r="E2217" s="45"/>
      <c r="F2217" s="334"/>
    </row>
    <row r="2218" spans="1:6" x14ac:dyDescent="0.25">
      <c r="A2218" s="2"/>
      <c r="B2218" s="3"/>
      <c r="C2218" s="4"/>
      <c r="D2218" s="45"/>
      <c r="E2218" s="45"/>
      <c r="F2218" s="334"/>
    </row>
    <row r="2219" spans="1:6" x14ac:dyDescent="0.25">
      <c r="A2219" s="2"/>
      <c r="B2219" s="3"/>
      <c r="C2219" s="4"/>
      <c r="D2219" s="45"/>
      <c r="E2219" s="45"/>
      <c r="F2219" s="334"/>
    </row>
    <row r="2220" spans="1:6" x14ac:dyDescent="0.25">
      <c r="A2220" s="2"/>
      <c r="B2220" s="3"/>
      <c r="C2220" s="4"/>
      <c r="D2220" s="45"/>
      <c r="E2220" s="45"/>
      <c r="F2220" s="334"/>
    </row>
    <row r="2221" spans="1:6" x14ac:dyDescent="0.25">
      <c r="A2221" s="2"/>
      <c r="B2221" s="3"/>
      <c r="C2221" s="4"/>
      <c r="D2221" s="45"/>
      <c r="E2221" s="45"/>
      <c r="F2221" s="334"/>
    </row>
    <row r="2222" spans="1:6" x14ac:dyDescent="0.25">
      <c r="A2222" s="2"/>
      <c r="B2222" s="3"/>
      <c r="C2222" s="4"/>
      <c r="D2222" s="45"/>
      <c r="E2222" s="45"/>
      <c r="F2222" s="334"/>
    </row>
    <row r="2223" spans="1:6" x14ac:dyDescent="0.25">
      <c r="A2223" s="2"/>
      <c r="B2223" s="3"/>
      <c r="C2223" s="4"/>
      <c r="D2223" s="45"/>
      <c r="E2223" s="45"/>
      <c r="F2223" s="334"/>
    </row>
    <row r="2224" spans="1:6" x14ac:dyDescent="0.25">
      <c r="A2224" s="2"/>
      <c r="B2224" s="3"/>
      <c r="C2224" s="4"/>
      <c r="D2224" s="45"/>
      <c r="E2224" s="45"/>
      <c r="F2224" s="334"/>
    </row>
    <row r="2225" spans="1:6" x14ac:dyDescent="0.25">
      <c r="A2225" s="2"/>
      <c r="B2225" s="3"/>
      <c r="C2225" s="4"/>
      <c r="D2225" s="45"/>
      <c r="E2225" s="45"/>
      <c r="F2225" s="334"/>
    </row>
    <row r="2226" spans="1:6" x14ac:dyDescent="0.25">
      <c r="A2226" s="2"/>
      <c r="B2226" s="3"/>
      <c r="C2226" s="4"/>
      <c r="D2226" s="45"/>
      <c r="E2226" s="45"/>
      <c r="F2226" s="334"/>
    </row>
    <row r="2227" spans="1:6" x14ac:dyDescent="0.25">
      <c r="A2227" s="2"/>
      <c r="B2227" s="3"/>
      <c r="C2227" s="4"/>
      <c r="D2227" s="45"/>
      <c r="E2227" s="45"/>
      <c r="F2227" s="334"/>
    </row>
    <row r="2228" spans="1:6" x14ac:dyDescent="0.25">
      <c r="A2228" s="2"/>
      <c r="B2228" s="3"/>
      <c r="C2228" s="4"/>
      <c r="D2228" s="45"/>
      <c r="E2228" s="45"/>
      <c r="F2228" s="334"/>
    </row>
    <row r="2229" spans="1:6" x14ac:dyDescent="0.25">
      <c r="A2229" s="2"/>
      <c r="B2229" s="3"/>
      <c r="C2229" s="4"/>
      <c r="D2229" s="45"/>
      <c r="E2229" s="45"/>
      <c r="F2229" s="334"/>
    </row>
    <row r="2230" spans="1:6" x14ac:dyDescent="0.25">
      <c r="A2230" s="2"/>
      <c r="B2230" s="3"/>
      <c r="C2230" s="4"/>
      <c r="D2230" s="45"/>
      <c r="E2230" s="45"/>
      <c r="F2230" s="334"/>
    </row>
    <row r="2231" spans="1:6" x14ac:dyDescent="0.25">
      <c r="A2231" s="2"/>
      <c r="B2231" s="3"/>
      <c r="C2231" s="4"/>
      <c r="D2231" s="45"/>
      <c r="E2231" s="45"/>
      <c r="F2231" s="334"/>
    </row>
    <row r="2232" spans="1:6" x14ac:dyDescent="0.25">
      <c r="A2232" s="2"/>
      <c r="B2232" s="3"/>
      <c r="C2232" s="4"/>
      <c r="D2232" s="45"/>
      <c r="E2232" s="45"/>
      <c r="F2232" s="334"/>
    </row>
    <row r="2233" spans="1:6" x14ac:dyDescent="0.25">
      <c r="A2233" s="2"/>
      <c r="B2233" s="3"/>
      <c r="C2233" s="4"/>
      <c r="D2233" s="45"/>
      <c r="E2233" s="45"/>
      <c r="F2233" s="334"/>
    </row>
    <row r="2234" spans="1:6" x14ac:dyDescent="0.25">
      <c r="A2234" s="2"/>
      <c r="B2234" s="3"/>
      <c r="C2234" s="4"/>
      <c r="D2234" s="45"/>
      <c r="E2234" s="45"/>
      <c r="F2234" s="334"/>
    </row>
    <row r="2235" spans="1:6" x14ac:dyDescent="0.25">
      <c r="A2235" s="2"/>
      <c r="B2235" s="3"/>
      <c r="C2235" s="4"/>
      <c r="D2235" s="45"/>
      <c r="E2235" s="45"/>
      <c r="F2235" s="334"/>
    </row>
    <row r="2236" spans="1:6" x14ac:dyDescent="0.25">
      <c r="A2236" s="2"/>
      <c r="B2236" s="3"/>
      <c r="C2236" s="4"/>
      <c r="D2236" s="45"/>
      <c r="E2236" s="45"/>
      <c r="F2236" s="334"/>
    </row>
    <row r="2237" spans="1:6" x14ac:dyDescent="0.25">
      <c r="A2237" s="2"/>
      <c r="B2237" s="3"/>
      <c r="C2237" s="4"/>
      <c r="D2237" s="45"/>
      <c r="E2237" s="45"/>
      <c r="F2237" s="334"/>
    </row>
    <row r="2238" spans="1:6" x14ac:dyDescent="0.25">
      <c r="A2238" s="2"/>
      <c r="B2238" s="3"/>
      <c r="C2238" s="4"/>
      <c r="D2238" s="45"/>
      <c r="E2238" s="45"/>
      <c r="F2238" s="334"/>
    </row>
    <row r="2239" spans="1:6" x14ac:dyDescent="0.25">
      <c r="A2239" s="2"/>
      <c r="B2239" s="3"/>
      <c r="C2239" s="4"/>
      <c r="D2239" s="45"/>
      <c r="E2239" s="45"/>
      <c r="F2239" s="334"/>
    </row>
    <row r="2240" spans="1:6" x14ac:dyDescent="0.25">
      <c r="A2240" s="2"/>
      <c r="B2240" s="3"/>
      <c r="C2240" s="4"/>
      <c r="D2240" s="45"/>
      <c r="E2240" s="45"/>
      <c r="F2240" s="334"/>
    </row>
    <row r="2241" spans="1:6" x14ac:dyDescent="0.25">
      <c r="A2241" s="2"/>
      <c r="B2241" s="3"/>
      <c r="C2241" s="4"/>
      <c r="D2241" s="45"/>
      <c r="E2241" s="45"/>
      <c r="F2241" s="334"/>
    </row>
    <row r="2242" spans="1:6" x14ac:dyDescent="0.25">
      <c r="A2242" s="2"/>
      <c r="B2242" s="3"/>
      <c r="C2242" s="4"/>
      <c r="D2242" s="45"/>
      <c r="E2242" s="45"/>
      <c r="F2242" s="334"/>
    </row>
    <row r="2243" spans="1:6" x14ac:dyDescent="0.25">
      <c r="A2243" s="2"/>
      <c r="B2243" s="3"/>
      <c r="C2243" s="4"/>
      <c r="D2243" s="45"/>
      <c r="E2243" s="45"/>
      <c r="F2243" s="334"/>
    </row>
    <row r="2244" spans="1:6" x14ac:dyDescent="0.25">
      <c r="A2244" s="2"/>
      <c r="B2244" s="3"/>
      <c r="C2244" s="4"/>
      <c r="D2244" s="45"/>
      <c r="E2244" s="45"/>
      <c r="F2244" s="334"/>
    </row>
    <row r="2245" spans="1:6" x14ac:dyDescent="0.25">
      <c r="A2245" s="2"/>
      <c r="B2245" s="3"/>
      <c r="C2245" s="4"/>
      <c r="D2245" s="45"/>
      <c r="E2245" s="45"/>
      <c r="F2245" s="334"/>
    </row>
    <row r="2246" spans="1:6" x14ac:dyDescent="0.25">
      <c r="A2246" s="2"/>
      <c r="B2246" s="3"/>
      <c r="C2246" s="4"/>
      <c r="D2246" s="45"/>
      <c r="E2246" s="45"/>
      <c r="F2246" s="334"/>
    </row>
    <row r="2247" spans="1:6" x14ac:dyDescent="0.25">
      <c r="A2247" s="2"/>
      <c r="B2247" s="3"/>
      <c r="C2247" s="4"/>
      <c r="D2247" s="45"/>
      <c r="E2247" s="45"/>
      <c r="F2247" s="334"/>
    </row>
    <row r="2248" spans="1:6" x14ac:dyDescent="0.25">
      <c r="A2248" s="2"/>
      <c r="B2248" s="3"/>
      <c r="C2248" s="4"/>
      <c r="D2248" s="45"/>
      <c r="E2248" s="45"/>
      <c r="F2248" s="334"/>
    </row>
    <row r="2249" spans="1:6" x14ac:dyDescent="0.25">
      <c r="A2249" s="2"/>
      <c r="B2249" s="3"/>
      <c r="C2249" s="4"/>
      <c r="D2249" s="45"/>
      <c r="E2249" s="45"/>
      <c r="F2249" s="334"/>
    </row>
    <row r="2250" spans="1:6" x14ac:dyDescent="0.25">
      <c r="A2250" s="2"/>
      <c r="B2250" s="3"/>
      <c r="C2250" s="4"/>
      <c r="D2250" s="45"/>
      <c r="E2250" s="45"/>
      <c r="F2250" s="334"/>
    </row>
    <row r="2251" spans="1:6" x14ac:dyDescent="0.25">
      <c r="A2251" s="2"/>
      <c r="B2251" s="3"/>
      <c r="C2251" s="4"/>
      <c r="D2251" s="45"/>
      <c r="E2251" s="45"/>
      <c r="F2251" s="334"/>
    </row>
    <row r="2252" spans="1:6" x14ac:dyDescent="0.25">
      <c r="A2252" s="2"/>
      <c r="B2252" s="3"/>
      <c r="C2252" s="4"/>
      <c r="D2252" s="45"/>
      <c r="E2252" s="45"/>
      <c r="F2252" s="334"/>
    </row>
    <row r="2253" spans="1:6" x14ac:dyDescent="0.25">
      <c r="A2253" s="2"/>
      <c r="B2253" s="3"/>
      <c r="C2253" s="4"/>
      <c r="D2253" s="45"/>
      <c r="E2253" s="45"/>
      <c r="F2253" s="334"/>
    </row>
    <row r="2254" spans="1:6" x14ac:dyDescent="0.25">
      <c r="A2254" s="2"/>
      <c r="B2254" s="3"/>
      <c r="C2254" s="4"/>
      <c r="D2254" s="45"/>
      <c r="E2254" s="45"/>
      <c r="F2254" s="334"/>
    </row>
    <row r="2255" spans="1:6" x14ac:dyDescent="0.25">
      <c r="A2255" s="2"/>
      <c r="B2255" s="3"/>
      <c r="C2255" s="4"/>
      <c r="D2255" s="45"/>
      <c r="E2255" s="45"/>
      <c r="F2255" s="334"/>
    </row>
    <row r="2256" spans="1:6" x14ac:dyDescent="0.25">
      <c r="A2256" s="2"/>
      <c r="B2256" s="3"/>
      <c r="C2256" s="4"/>
      <c r="D2256" s="45"/>
      <c r="E2256" s="45"/>
      <c r="F2256" s="334"/>
    </row>
    <row r="2257" spans="1:6" x14ac:dyDescent="0.25">
      <c r="A2257" s="2"/>
      <c r="B2257" s="3"/>
      <c r="C2257" s="4"/>
      <c r="D2257" s="45"/>
      <c r="E2257" s="45"/>
      <c r="F2257" s="334"/>
    </row>
    <row r="2258" spans="1:6" x14ac:dyDescent="0.25">
      <c r="A2258" s="2"/>
      <c r="B2258" s="3"/>
      <c r="C2258" s="4"/>
      <c r="D2258" s="45"/>
      <c r="E2258" s="45"/>
      <c r="F2258" s="334"/>
    </row>
    <row r="2259" spans="1:6" x14ac:dyDescent="0.25">
      <c r="A2259" s="2"/>
      <c r="B2259" s="3"/>
      <c r="C2259" s="4"/>
      <c r="D2259" s="45"/>
      <c r="E2259" s="45"/>
      <c r="F2259" s="334"/>
    </row>
    <row r="2260" spans="1:6" x14ac:dyDescent="0.25">
      <c r="A2260" s="2"/>
      <c r="B2260" s="3"/>
      <c r="C2260" s="4"/>
      <c r="D2260" s="45"/>
      <c r="E2260" s="45"/>
      <c r="F2260" s="334"/>
    </row>
    <row r="2261" spans="1:6" x14ac:dyDescent="0.25">
      <c r="A2261" s="2"/>
      <c r="B2261" s="3"/>
      <c r="C2261" s="4"/>
      <c r="D2261" s="45"/>
      <c r="E2261" s="45"/>
      <c r="F2261" s="334"/>
    </row>
    <row r="2262" spans="1:6" x14ac:dyDescent="0.25">
      <c r="A2262" s="2"/>
      <c r="B2262" s="3"/>
      <c r="C2262" s="4"/>
      <c r="D2262" s="45"/>
      <c r="E2262" s="45"/>
      <c r="F2262" s="334"/>
    </row>
    <row r="2263" spans="1:6" x14ac:dyDescent="0.25">
      <c r="A2263" s="2"/>
      <c r="B2263" s="3"/>
      <c r="C2263" s="4"/>
      <c r="D2263" s="45"/>
      <c r="E2263" s="45"/>
      <c r="F2263" s="334"/>
    </row>
    <row r="2264" spans="1:6" x14ac:dyDescent="0.25">
      <c r="A2264" s="2"/>
      <c r="B2264" s="3"/>
      <c r="C2264" s="4"/>
      <c r="D2264" s="45"/>
      <c r="E2264" s="45"/>
      <c r="F2264" s="334"/>
    </row>
    <row r="2265" spans="1:6" x14ac:dyDescent="0.25">
      <c r="A2265" s="2"/>
      <c r="B2265" s="3"/>
      <c r="C2265" s="4"/>
      <c r="D2265" s="45"/>
      <c r="E2265" s="45"/>
      <c r="F2265" s="334"/>
    </row>
    <row r="2266" spans="1:6" x14ac:dyDescent="0.25">
      <c r="A2266" s="2"/>
      <c r="B2266" s="3"/>
      <c r="C2266" s="4"/>
      <c r="D2266" s="45"/>
      <c r="E2266" s="45"/>
      <c r="F2266" s="334"/>
    </row>
    <row r="2267" spans="1:6" x14ac:dyDescent="0.25">
      <c r="A2267" s="2"/>
      <c r="B2267" s="3"/>
      <c r="C2267" s="4"/>
      <c r="D2267" s="45"/>
      <c r="E2267" s="45"/>
      <c r="F2267" s="334"/>
    </row>
    <row r="2268" spans="1:6" x14ac:dyDescent="0.25">
      <c r="A2268" s="2"/>
      <c r="B2268" s="3"/>
      <c r="C2268" s="4"/>
      <c r="D2268" s="45"/>
      <c r="E2268" s="45"/>
      <c r="F2268" s="334"/>
    </row>
    <row r="2269" spans="1:6" x14ac:dyDescent="0.25">
      <c r="A2269" s="2"/>
      <c r="B2269" s="3"/>
      <c r="C2269" s="4"/>
      <c r="D2269" s="45"/>
      <c r="E2269" s="45"/>
      <c r="F2269" s="334"/>
    </row>
    <row r="2270" spans="1:6" x14ac:dyDescent="0.25">
      <c r="A2270" s="2"/>
      <c r="B2270" s="3"/>
      <c r="C2270" s="4"/>
      <c r="D2270" s="45"/>
      <c r="E2270" s="45"/>
      <c r="F2270" s="334"/>
    </row>
    <row r="2271" spans="1:6" x14ac:dyDescent="0.25">
      <c r="A2271" s="2"/>
      <c r="B2271" s="3"/>
      <c r="C2271" s="4"/>
      <c r="D2271" s="45"/>
      <c r="E2271" s="45"/>
      <c r="F2271" s="334"/>
    </row>
    <row r="2272" spans="1:6" x14ac:dyDescent="0.25">
      <c r="A2272" s="2"/>
      <c r="B2272" s="3"/>
      <c r="C2272" s="4"/>
      <c r="D2272" s="45"/>
      <c r="E2272" s="45"/>
      <c r="F2272" s="334"/>
    </row>
    <row r="2273" spans="1:6" x14ac:dyDescent="0.25">
      <c r="A2273" s="2"/>
      <c r="B2273" s="3"/>
      <c r="C2273" s="4"/>
      <c r="D2273" s="45"/>
      <c r="E2273" s="45"/>
      <c r="F2273" s="334"/>
    </row>
    <row r="2274" spans="1:6" x14ac:dyDescent="0.25">
      <c r="A2274" s="2"/>
      <c r="B2274" s="3"/>
      <c r="C2274" s="4"/>
      <c r="D2274" s="45"/>
      <c r="E2274" s="45"/>
      <c r="F2274" s="334"/>
    </row>
    <row r="2275" spans="1:6" x14ac:dyDescent="0.25">
      <c r="A2275" s="2"/>
      <c r="B2275" s="3"/>
      <c r="C2275" s="4"/>
      <c r="D2275" s="45"/>
      <c r="E2275" s="45"/>
      <c r="F2275" s="334"/>
    </row>
    <row r="2276" spans="1:6" x14ac:dyDescent="0.25">
      <c r="A2276" s="2"/>
      <c r="B2276" s="3"/>
      <c r="C2276" s="4"/>
      <c r="D2276" s="45"/>
      <c r="E2276" s="45"/>
      <c r="F2276" s="334"/>
    </row>
    <row r="2277" spans="1:6" x14ac:dyDescent="0.25">
      <c r="A2277" s="2"/>
      <c r="B2277" s="3"/>
      <c r="C2277" s="4"/>
      <c r="D2277" s="45"/>
      <c r="E2277" s="45"/>
      <c r="F2277" s="334"/>
    </row>
    <row r="2278" spans="1:6" x14ac:dyDescent="0.25">
      <c r="A2278" s="2"/>
      <c r="B2278" s="3"/>
      <c r="C2278" s="4"/>
      <c r="D2278" s="45"/>
      <c r="E2278" s="45"/>
      <c r="F2278" s="334"/>
    </row>
    <row r="2279" spans="1:6" x14ac:dyDescent="0.25">
      <c r="A2279" s="2"/>
      <c r="B2279" s="3"/>
      <c r="C2279" s="4"/>
      <c r="D2279" s="45"/>
      <c r="E2279" s="45"/>
      <c r="F2279" s="334"/>
    </row>
    <row r="2280" spans="1:6" x14ac:dyDescent="0.25">
      <c r="A2280" s="2"/>
      <c r="B2280" s="3"/>
      <c r="C2280" s="4"/>
      <c r="D2280" s="45"/>
      <c r="E2280" s="45"/>
      <c r="F2280" s="334"/>
    </row>
    <row r="2281" spans="1:6" x14ac:dyDescent="0.25">
      <c r="A2281" s="2"/>
      <c r="B2281" s="3"/>
      <c r="C2281" s="4"/>
      <c r="D2281" s="45"/>
      <c r="E2281" s="45"/>
      <c r="F2281" s="334"/>
    </row>
    <row r="2282" spans="1:6" x14ac:dyDescent="0.25">
      <c r="A2282" s="2"/>
      <c r="B2282" s="3"/>
      <c r="C2282" s="4"/>
      <c r="D2282" s="45"/>
      <c r="E2282" s="45"/>
      <c r="F2282" s="334"/>
    </row>
    <row r="2283" spans="1:6" x14ac:dyDescent="0.25">
      <c r="A2283" s="2"/>
      <c r="B2283" s="3"/>
      <c r="C2283" s="4"/>
      <c r="D2283" s="45"/>
      <c r="E2283" s="45"/>
      <c r="F2283" s="334"/>
    </row>
    <row r="2284" spans="1:6" x14ac:dyDescent="0.25">
      <c r="A2284" s="2"/>
      <c r="B2284" s="3"/>
      <c r="C2284" s="4"/>
      <c r="D2284" s="45"/>
      <c r="E2284" s="45"/>
      <c r="F2284" s="334"/>
    </row>
    <row r="2285" spans="1:6" x14ac:dyDescent="0.25">
      <c r="A2285" s="2"/>
      <c r="B2285" s="3"/>
      <c r="C2285" s="4"/>
      <c r="D2285" s="45"/>
      <c r="E2285" s="45"/>
      <c r="F2285" s="334"/>
    </row>
    <row r="2286" spans="1:6" x14ac:dyDescent="0.25">
      <c r="A2286" s="2"/>
      <c r="B2286" s="3"/>
      <c r="C2286" s="4"/>
      <c r="D2286" s="45"/>
      <c r="E2286" s="45"/>
      <c r="F2286" s="334"/>
    </row>
    <row r="2287" spans="1:6" x14ac:dyDescent="0.25">
      <c r="A2287" s="2"/>
      <c r="B2287" s="3"/>
      <c r="C2287" s="4"/>
      <c r="D2287" s="45"/>
      <c r="E2287" s="45"/>
      <c r="F2287" s="334"/>
    </row>
    <row r="2288" spans="1:6" x14ac:dyDescent="0.25">
      <c r="A2288" s="2"/>
      <c r="B2288" s="3"/>
      <c r="C2288" s="4"/>
      <c r="D2288" s="45"/>
      <c r="E2288" s="45"/>
      <c r="F2288" s="334"/>
    </row>
    <row r="2289" spans="1:6" x14ac:dyDescent="0.25">
      <c r="A2289" s="2"/>
      <c r="B2289" s="3"/>
      <c r="C2289" s="4"/>
      <c r="D2289" s="45"/>
      <c r="E2289" s="45"/>
      <c r="F2289" s="334"/>
    </row>
    <row r="2290" spans="1:6" x14ac:dyDescent="0.25">
      <c r="A2290" s="2"/>
      <c r="B2290" s="3"/>
      <c r="C2290" s="4"/>
      <c r="D2290" s="45"/>
      <c r="E2290" s="45"/>
      <c r="F2290" s="334"/>
    </row>
    <row r="2291" spans="1:6" x14ac:dyDescent="0.25">
      <c r="A2291" s="2"/>
      <c r="B2291" s="3"/>
      <c r="C2291" s="4"/>
      <c r="D2291" s="45"/>
      <c r="E2291" s="45"/>
      <c r="F2291" s="334"/>
    </row>
    <row r="2292" spans="1:6" x14ac:dyDescent="0.25">
      <c r="A2292" s="2"/>
      <c r="B2292" s="3"/>
      <c r="C2292" s="4"/>
      <c r="D2292" s="45"/>
      <c r="E2292" s="45"/>
      <c r="F2292" s="334"/>
    </row>
    <row r="2293" spans="1:6" x14ac:dyDescent="0.25">
      <c r="A2293" s="2"/>
      <c r="B2293" s="3"/>
      <c r="C2293" s="4"/>
      <c r="D2293" s="45"/>
      <c r="E2293" s="45"/>
      <c r="F2293" s="334"/>
    </row>
    <row r="2294" spans="1:6" x14ac:dyDescent="0.25">
      <c r="A2294" s="2"/>
      <c r="B2294" s="3"/>
      <c r="C2294" s="4"/>
      <c r="D2294" s="45"/>
      <c r="E2294" s="45"/>
      <c r="F2294" s="334"/>
    </row>
    <row r="2295" spans="1:6" x14ac:dyDescent="0.25">
      <c r="A2295" s="2"/>
      <c r="B2295" s="3"/>
      <c r="C2295" s="4"/>
      <c r="D2295" s="45"/>
      <c r="E2295" s="45"/>
      <c r="F2295" s="334"/>
    </row>
    <row r="2296" spans="1:6" x14ac:dyDescent="0.25">
      <c r="A2296" s="2"/>
      <c r="B2296" s="3"/>
      <c r="C2296" s="4"/>
      <c r="D2296" s="45"/>
      <c r="E2296" s="45"/>
      <c r="F2296" s="334"/>
    </row>
    <row r="2297" spans="1:6" x14ac:dyDescent="0.25">
      <c r="A2297" s="2"/>
      <c r="B2297" s="3"/>
      <c r="C2297" s="4"/>
      <c r="D2297" s="45"/>
      <c r="E2297" s="45"/>
      <c r="F2297" s="334"/>
    </row>
    <row r="2298" spans="1:6" x14ac:dyDescent="0.25">
      <c r="A2298" s="2"/>
      <c r="B2298" s="3"/>
      <c r="C2298" s="4"/>
      <c r="D2298" s="45"/>
      <c r="E2298" s="45"/>
      <c r="F2298" s="334"/>
    </row>
    <row r="2299" spans="1:6" x14ac:dyDescent="0.25">
      <c r="A2299" s="2"/>
      <c r="B2299" s="3"/>
      <c r="C2299" s="4"/>
      <c r="D2299" s="45"/>
      <c r="E2299" s="45"/>
      <c r="F2299" s="334"/>
    </row>
    <row r="2300" spans="1:6" x14ac:dyDescent="0.25">
      <c r="A2300" s="2"/>
      <c r="B2300" s="3"/>
      <c r="C2300" s="4"/>
      <c r="D2300" s="45"/>
      <c r="E2300" s="45"/>
      <c r="F2300" s="334"/>
    </row>
    <row r="2301" spans="1:6" x14ac:dyDescent="0.25">
      <c r="A2301" s="2"/>
      <c r="B2301" s="3"/>
      <c r="C2301" s="4"/>
      <c r="D2301" s="45"/>
      <c r="E2301" s="45"/>
      <c r="F2301" s="334"/>
    </row>
    <row r="2302" spans="1:6" x14ac:dyDescent="0.25">
      <c r="A2302" s="2"/>
      <c r="B2302" s="3"/>
      <c r="C2302" s="4"/>
      <c r="D2302" s="45"/>
      <c r="E2302" s="45"/>
      <c r="F2302" s="334"/>
    </row>
    <row r="2303" spans="1:6" x14ac:dyDescent="0.25">
      <c r="A2303" s="2"/>
      <c r="B2303" s="3"/>
      <c r="C2303" s="4"/>
      <c r="D2303" s="45"/>
      <c r="E2303" s="45"/>
      <c r="F2303" s="334"/>
    </row>
    <row r="2304" spans="1:6" x14ac:dyDescent="0.25">
      <c r="A2304" s="2"/>
      <c r="B2304" s="3"/>
      <c r="C2304" s="4"/>
      <c r="D2304" s="45"/>
      <c r="E2304" s="45"/>
      <c r="F2304" s="334"/>
    </row>
    <row r="2305" spans="1:6" x14ac:dyDescent="0.25">
      <c r="A2305" s="2"/>
      <c r="B2305" s="3"/>
      <c r="C2305" s="4"/>
      <c r="D2305" s="45"/>
      <c r="E2305" s="45"/>
      <c r="F2305" s="334"/>
    </row>
    <row r="2306" spans="1:6" x14ac:dyDescent="0.25">
      <c r="A2306" s="2"/>
      <c r="B2306" s="3"/>
      <c r="C2306" s="4"/>
      <c r="D2306" s="45"/>
      <c r="E2306" s="45"/>
      <c r="F2306" s="334"/>
    </row>
    <row r="2307" spans="1:6" x14ac:dyDescent="0.25">
      <c r="A2307" s="2"/>
      <c r="B2307" s="3"/>
      <c r="C2307" s="4"/>
      <c r="D2307" s="45"/>
      <c r="E2307" s="45"/>
      <c r="F2307" s="334"/>
    </row>
    <row r="2308" spans="1:6" x14ac:dyDescent="0.25">
      <c r="A2308" s="2"/>
      <c r="B2308" s="3"/>
      <c r="C2308" s="4"/>
      <c r="D2308" s="45"/>
      <c r="E2308" s="45"/>
      <c r="F2308" s="334"/>
    </row>
    <row r="2309" spans="1:6" x14ac:dyDescent="0.25">
      <c r="A2309" s="2"/>
      <c r="B2309" s="3"/>
      <c r="C2309" s="4"/>
      <c r="D2309" s="45"/>
      <c r="E2309" s="45"/>
      <c r="F2309" s="334"/>
    </row>
    <row r="2310" spans="1:6" x14ac:dyDescent="0.25">
      <c r="A2310" s="2"/>
      <c r="B2310" s="3"/>
      <c r="C2310" s="4"/>
      <c r="D2310" s="45"/>
      <c r="E2310" s="45"/>
      <c r="F2310" s="334"/>
    </row>
    <row r="2311" spans="1:6" x14ac:dyDescent="0.25">
      <c r="A2311" s="2"/>
      <c r="B2311" s="3"/>
      <c r="C2311" s="4"/>
      <c r="D2311" s="45"/>
      <c r="E2311" s="45"/>
      <c r="F2311" s="334"/>
    </row>
    <row r="2312" spans="1:6" x14ac:dyDescent="0.25">
      <c r="A2312" s="2"/>
      <c r="B2312" s="3"/>
      <c r="C2312" s="4"/>
      <c r="D2312" s="45"/>
      <c r="E2312" s="45"/>
      <c r="F2312" s="334"/>
    </row>
    <row r="2313" spans="1:6" x14ac:dyDescent="0.25">
      <c r="A2313" s="2"/>
      <c r="B2313" s="3"/>
      <c r="C2313" s="4"/>
      <c r="D2313" s="45"/>
      <c r="E2313" s="45"/>
      <c r="F2313" s="334"/>
    </row>
    <row r="2314" spans="1:6" x14ac:dyDescent="0.25">
      <c r="A2314" s="2"/>
      <c r="B2314" s="3"/>
      <c r="C2314" s="4"/>
      <c r="D2314" s="45"/>
      <c r="E2314" s="45"/>
      <c r="F2314" s="334"/>
    </row>
    <row r="2315" spans="1:6" x14ac:dyDescent="0.25">
      <c r="A2315" s="2"/>
      <c r="B2315" s="3"/>
      <c r="C2315" s="4"/>
      <c r="D2315" s="45"/>
      <c r="E2315" s="45"/>
      <c r="F2315" s="334"/>
    </row>
    <row r="2316" spans="1:6" x14ac:dyDescent="0.25">
      <c r="A2316" s="2"/>
      <c r="B2316" s="3"/>
      <c r="C2316" s="4"/>
      <c r="D2316" s="45"/>
      <c r="E2316" s="45"/>
      <c r="F2316" s="334"/>
    </row>
    <row r="2317" spans="1:6" x14ac:dyDescent="0.25">
      <c r="A2317" s="2"/>
      <c r="B2317" s="3"/>
      <c r="C2317" s="4"/>
      <c r="D2317" s="45"/>
      <c r="E2317" s="45"/>
      <c r="F2317" s="334"/>
    </row>
    <row r="2318" spans="1:6" x14ac:dyDescent="0.25">
      <c r="A2318" s="2"/>
      <c r="B2318" s="3"/>
      <c r="C2318" s="4"/>
      <c r="D2318" s="45"/>
      <c r="E2318" s="45"/>
      <c r="F2318" s="334"/>
    </row>
    <row r="2319" spans="1:6" x14ac:dyDescent="0.25">
      <c r="A2319" s="2"/>
      <c r="B2319" s="3"/>
      <c r="C2319" s="4"/>
      <c r="D2319" s="45"/>
      <c r="E2319" s="45"/>
      <c r="F2319" s="334"/>
    </row>
    <row r="2320" spans="1:6" x14ac:dyDescent="0.25">
      <c r="A2320" s="2"/>
      <c r="B2320" s="3"/>
      <c r="C2320" s="4"/>
      <c r="D2320" s="45"/>
      <c r="E2320" s="45"/>
      <c r="F2320" s="334"/>
    </row>
    <row r="2321" spans="1:6" x14ac:dyDescent="0.25">
      <c r="A2321" s="2"/>
      <c r="B2321" s="3"/>
      <c r="C2321" s="4"/>
      <c r="D2321" s="45"/>
      <c r="E2321" s="45"/>
      <c r="F2321" s="334"/>
    </row>
    <row r="2322" spans="1:6" x14ac:dyDescent="0.25">
      <c r="A2322" s="2"/>
      <c r="B2322" s="3"/>
      <c r="C2322" s="4"/>
      <c r="D2322" s="45"/>
      <c r="E2322" s="45"/>
      <c r="F2322" s="334"/>
    </row>
    <row r="2323" spans="1:6" x14ac:dyDescent="0.25">
      <c r="A2323" s="2"/>
      <c r="B2323" s="3"/>
      <c r="C2323" s="4"/>
      <c r="D2323" s="45"/>
      <c r="E2323" s="45"/>
      <c r="F2323" s="334"/>
    </row>
    <row r="2324" spans="1:6" x14ac:dyDescent="0.25">
      <c r="A2324" s="2"/>
      <c r="B2324" s="3"/>
      <c r="C2324" s="4"/>
      <c r="D2324" s="45"/>
      <c r="E2324" s="45"/>
      <c r="F2324" s="334"/>
    </row>
    <row r="2325" spans="1:6" x14ac:dyDescent="0.25">
      <c r="A2325" s="2"/>
      <c r="B2325" s="3"/>
      <c r="C2325" s="4"/>
      <c r="D2325" s="45"/>
      <c r="E2325" s="45"/>
      <c r="F2325" s="334"/>
    </row>
    <row r="2326" spans="1:6" x14ac:dyDescent="0.25">
      <c r="A2326" s="2"/>
      <c r="B2326" s="3"/>
      <c r="C2326" s="4"/>
      <c r="D2326" s="45"/>
      <c r="E2326" s="45"/>
      <c r="F2326" s="334"/>
    </row>
    <row r="2327" spans="1:6" x14ac:dyDescent="0.25">
      <c r="A2327" s="2"/>
      <c r="B2327" s="3"/>
      <c r="C2327" s="4"/>
      <c r="D2327" s="45"/>
      <c r="E2327" s="45"/>
      <c r="F2327" s="334"/>
    </row>
    <row r="2328" spans="1:6" x14ac:dyDescent="0.25">
      <c r="A2328" s="2"/>
      <c r="B2328" s="3"/>
      <c r="C2328" s="4"/>
      <c r="D2328" s="45"/>
      <c r="E2328" s="45"/>
      <c r="F2328" s="334"/>
    </row>
    <row r="2329" spans="1:6" x14ac:dyDescent="0.25">
      <c r="A2329" s="2"/>
      <c r="B2329" s="3"/>
      <c r="C2329" s="4"/>
      <c r="D2329" s="45"/>
      <c r="E2329" s="45"/>
      <c r="F2329" s="334"/>
    </row>
    <row r="2330" spans="1:6" x14ac:dyDescent="0.25">
      <c r="A2330" s="2"/>
      <c r="B2330" s="3"/>
      <c r="C2330" s="4"/>
      <c r="D2330" s="45"/>
      <c r="E2330" s="45"/>
      <c r="F2330" s="334"/>
    </row>
    <row r="2331" spans="1:6" x14ac:dyDescent="0.25">
      <c r="A2331" s="2"/>
      <c r="B2331" s="3"/>
      <c r="C2331" s="4"/>
      <c r="D2331" s="45"/>
      <c r="E2331" s="45"/>
      <c r="F2331" s="334"/>
    </row>
    <row r="2332" spans="1:6" x14ac:dyDescent="0.25">
      <c r="A2332" s="2"/>
      <c r="B2332" s="3"/>
      <c r="C2332" s="4"/>
      <c r="D2332" s="45"/>
      <c r="E2332" s="45"/>
      <c r="F2332" s="334"/>
    </row>
    <row r="2333" spans="1:6" x14ac:dyDescent="0.25">
      <c r="A2333" s="2"/>
      <c r="B2333" s="3"/>
      <c r="C2333" s="4"/>
      <c r="D2333" s="45"/>
      <c r="E2333" s="45"/>
      <c r="F2333" s="334"/>
    </row>
    <row r="2334" spans="1:6" x14ac:dyDescent="0.25">
      <c r="A2334" s="2"/>
      <c r="B2334" s="3"/>
      <c r="C2334" s="4"/>
      <c r="D2334" s="45"/>
      <c r="E2334" s="45"/>
      <c r="F2334" s="334"/>
    </row>
    <row r="2335" spans="1:6" x14ac:dyDescent="0.25">
      <c r="A2335" s="2"/>
      <c r="B2335" s="3"/>
      <c r="C2335" s="4"/>
      <c r="D2335" s="45"/>
      <c r="E2335" s="45"/>
      <c r="F2335" s="334"/>
    </row>
    <row r="2336" spans="1:6" x14ac:dyDescent="0.25">
      <c r="A2336" s="2"/>
      <c r="B2336" s="3"/>
      <c r="C2336" s="4"/>
      <c r="D2336" s="45"/>
      <c r="E2336" s="45"/>
      <c r="F2336" s="334"/>
    </row>
    <row r="2337" spans="1:6" x14ac:dyDescent="0.25">
      <c r="A2337" s="2"/>
      <c r="B2337" s="3"/>
      <c r="C2337" s="4"/>
      <c r="D2337" s="45"/>
      <c r="E2337" s="45"/>
      <c r="F2337" s="334"/>
    </row>
    <row r="2338" spans="1:6" x14ac:dyDescent="0.25">
      <c r="A2338" s="2"/>
      <c r="B2338" s="3"/>
      <c r="C2338" s="4"/>
      <c r="D2338" s="45"/>
      <c r="E2338" s="45"/>
      <c r="F2338" s="334"/>
    </row>
    <row r="2339" spans="1:6" x14ac:dyDescent="0.25">
      <c r="A2339" s="2"/>
      <c r="B2339" s="3"/>
      <c r="C2339" s="4"/>
      <c r="D2339" s="45"/>
      <c r="E2339" s="45"/>
      <c r="F2339" s="334"/>
    </row>
    <row r="2340" spans="1:6" x14ac:dyDescent="0.25">
      <c r="A2340" s="2"/>
      <c r="B2340" s="3"/>
      <c r="C2340" s="4"/>
      <c r="D2340" s="45"/>
      <c r="E2340" s="45"/>
      <c r="F2340" s="334"/>
    </row>
    <row r="2341" spans="1:6" x14ac:dyDescent="0.25">
      <c r="A2341" s="2"/>
      <c r="B2341" s="3"/>
      <c r="C2341" s="4"/>
      <c r="D2341" s="45"/>
      <c r="E2341" s="45"/>
      <c r="F2341" s="334"/>
    </row>
    <row r="2342" spans="1:6" x14ac:dyDescent="0.25">
      <c r="A2342" s="2"/>
      <c r="B2342" s="3"/>
      <c r="C2342" s="4"/>
      <c r="D2342" s="45"/>
      <c r="E2342" s="45"/>
      <c r="F2342" s="334"/>
    </row>
    <row r="2343" spans="1:6" x14ac:dyDescent="0.25">
      <c r="A2343" s="2"/>
      <c r="B2343" s="3"/>
      <c r="C2343" s="4"/>
      <c r="D2343" s="45"/>
      <c r="E2343" s="45"/>
      <c r="F2343" s="334"/>
    </row>
    <row r="2344" spans="1:6" x14ac:dyDescent="0.25">
      <c r="A2344" s="2"/>
      <c r="B2344" s="3"/>
      <c r="C2344" s="4"/>
      <c r="D2344" s="45"/>
      <c r="E2344" s="45"/>
      <c r="F2344" s="334"/>
    </row>
    <row r="2345" spans="1:6" x14ac:dyDescent="0.25">
      <c r="A2345" s="2"/>
      <c r="B2345" s="3"/>
      <c r="C2345" s="4"/>
      <c r="D2345" s="45"/>
      <c r="E2345" s="45"/>
      <c r="F2345" s="334"/>
    </row>
    <row r="2346" spans="1:6" x14ac:dyDescent="0.25">
      <c r="A2346" s="2"/>
      <c r="B2346" s="3"/>
      <c r="C2346" s="4"/>
      <c r="D2346" s="45"/>
      <c r="E2346" s="45"/>
      <c r="F2346" s="334"/>
    </row>
    <row r="2347" spans="1:6" x14ac:dyDescent="0.25">
      <c r="A2347" s="2"/>
      <c r="B2347" s="3"/>
      <c r="C2347" s="4"/>
      <c r="D2347" s="45"/>
      <c r="E2347" s="45"/>
      <c r="F2347" s="334"/>
    </row>
    <row r="2348" spans="1:6" x14ac:dyDescent="0.25">
      <c r="A2348" s="2"/>
      <c r="B2348" s="3"/>
      <c r="C2348" s="4"/>
      <c r="D2348" s="45"/>
      <c r="E2348" s="45"/>
      <c r="F2348" s="334"/>
    </row>
    <row r="2349" spans="1:6" x14ac:dyDescent="0.25">
      <c r="A2349" s="2"/>
      <c r="B2349" s="3"/>
      <c r="C2349" s="4"/>
      <c r="D2349" s="45"/>
      <c r="E2349" s="45"/>
      <c r="F2349" s="334"/>
    </row>
    <row r="2350" spans="1:6" x14ac:dyDescent="0.25">
      <c r="A2350" s="2"/>
      <c r="B2350" s="3"/>
      <c r="C2350" s="4"/>
      <c r="D2350" s="45"/>
      <c r="E2350" s="45"/>
      <c r="F2350" s="334"/>
    </row>
    <row r="2351" spans="1:6" x14ac:dyDescent="0.25">
      <c r="A2351" s="2"/>
      <c r="B2351" s="3"/>
      <c r="C2351" s="4"/>
      <c r="D2351" s="45"/>
      <c r="E2351" s="45"/>
      <c r="F2351" s="334"/>
    </row>
    <row r="2352" spans="1:6" x14ac:dyDescent="0.25">
      <c r="A2352" s="2"/>
      <c r="B2352" s="3"/>
      <c r="C2352" s="4"/>
      <c r="D2352" s="45"/>
      <c r="E2352" s="45"/>
      <c r="F2352" s="334"/>
    </row>
    <row r="2353" spans="1:6" x14ac:dyDescent="0.25">
      <c r="A2353" s="2"/>
      <c r="B2353" s="3"/>
      <c r="C2353" s="4"/>
      <c r="D2353" s="45"/>
      <c r="E2353" s="45"/>
      <c r="F2353" s="334"/>
    </row>
    <row r="2354" spans="1:6" x14ac:dyDescent="0.25">
      <c r="A2354" s="2"/>
      <c r="B2354" s="3"/>
      <c r="C2354" s="4"/>
      <c r="D2354" s="45"/>
      <c r="E2354" s="45"/>
      <c r="F2354" s="334"/>
    </row>
    <row r="2355" spans="1:6" x14ac:dyDescent="0.25">
      <c r="A2355" s="2"/>
      <c r="B2355" s="3"/>
      <c r="C2355" s="4"/>
      <c r="D2355" s="45"/>
      <c r="E2355" s="45"/>
      <c r="F2355" s="334"/>
    </row>
    <row r="2356" spans="1:6" x14ac:dyDescent="0.25">
      <c r="A2356" s="2"/>
      <c r="B2356" s="3"/>
      <c r="C2356" s="4"/>
      <c r="D2356" s="45"/>
      <c r="E2356" s="45"/>
      <c r="F2356" s="334"/>
    </row>
    <row r="2357" spans="1:6" x14ac:dyDescent="0.25">
      <c r="A2357" s="2"/>
      <c r="B2357" s="3"/>
      <c r="C2357" s="4"/>
      <c r="D2357" s="45"/>
      <c r="E2357" s="45"/>
      <c r="F2357" s="334"/>
    </row>
    <row r="2358" spans="1:6" x14ac:dyDescent="0.25">
      <c r="A2358" s="2"/>
      <c r="B2358" s="3"/>
      <c r="C2358" s="4"/>
      <c r="D2358" s="45"/>
      <c r="E2358" s="45"/>
      <c r="F2358" s="334"/>
    </row>
    <row r="2359" spans="1:6" x14ac:dyDescent="0.25">
      <c r="A2359" s="2"/>
      <c r="B2359" s="3"/>
      <c r="C2359" s="4"/>
      <c r="D2359" s="45"/>
      <c r="E2359" s="45"/>
      <c r="F2359" s="334"/>
    </row>
    <row r="2360" spans="1:6" x14ac:dyDescent="0.25">
      <c r="A2360" s="2"/>
      <c r="B2360" s="3"/>
      <c r="C2360" s="4"/>
      <c r="D2360" s="45"/>
      <c r="E2360" s="45"/>
      <c r="F2360" s="334"/>
    </row>
    <row r="2361" spans="1:6" x14ac:dyDescent="0.25">
      <c r="A2361" s="2"/>
      <c r="B2361" s="3"/>
      <c r="C2361" s="4"/>
      <c r="D2361" s="45"/>
      <c r="E2361" s="45"/>
      <c r="F2361" s="334"/>
    </row>
    <row r="2362" spans="1:6" x14ac:dyDescent="0.25">
      <c r="A2362" s="2"/>
      <c r="B2362" s="3"/>
      <c r="C2362" s="4"/>
      <c r="D2362" s="45"/>
      <c r="E2362" s="45"/>
      <c r="F2362" s="334"/>
    </row>
    <row r="2363" spans="1:6" x14ac:dyDescent="0.25">
      <c r="A2363" s="2"/>
      <c r="B2363" s="3"/>
      <c r="C2363" s="4"/>
      <c r="D2363" s="45"/>
      <c r="E2363" s="45"/>
      <c r="F2363" s="334"/>
    </row>
    <row r="2364" spans="1:6" x14ac:dyDescent="0.25">
      <c r="A2364" s="2"/>
      <c r="B2364" s="3"/>
      <c r="C2364" s="4"/>
      <c r="D2364" s="45"/>
      <c r="E2364" s="45"/>
      <c r="F2364" s="334"/>
    </row>
    <row r="2365" spans="1:6" x14ac:dyDescent="0.25">
      <c r="A2365" s="2"/>
      <c r="B2365" s="3"/>
      <c r="C2365" s="4"/>
      <c r="D2365" s="45"/>
      <c r="E2365" s="45"/>
      <c r="F2365" s="334"/>
    </row>
    <row r="2366" spans="1:6" x14ac:dyDescent="0.25">
      <c r="A2366" s="2"/>
      <c r="B2366" s="3"/>
      <c r="C2366" s="4"/>
      <c r="D2366" s="45"/>
      <c r="E2366" s="45"/>
      <c r="F2366" s="334"/>
    </row>
    <row r="2367" spans="1:6" x14ac:dyDescent="0.25">
      <c r="A2367" s="2"/>
      <c r="B2367" s="3"/>
      <c r="C2367" s="4"/>
      <c r="D2367" s="45"/>
      <c r="E2367" s="45"/>
      <c r="F2367" s="334"/>
    </row>
    <row r="2368" spans="1:6" x14ac:dyDescent="0.25">
      <c r="A2368" s="2"/>
      <c r="B2368" s="3"/>
      <c r="C2368" s="4"/>
      <c r="D2368" s="45"/>
      <c r="E2368" s="45"/>
      <c r="F2368" s="334"/>
    </row>
    <row r="2369" spans="1:6" x14ac:dyDescent="0.25">
      <c r="A2369" s="2"/>
      <c r="B2369" s="3"/>
      <c r="C2369" s="4"/>
      <c r="D2369" s="45"/>
      <c r="E2369" s="45"/>
      <c r="F2369" s="334"/>
    </row>
    <row r="2370" spans="1:6" x14ac:dyDescent="0.25">
      <c r="A2370" s="2"/>
      <c r="B2370" s="3"/>
      <c r="C2370" s="4"/>
      <c r="D2370" s="45"/>
      <c r="E2370" s="45"/>
      <c r="F2370" s="334"/>
    </row>
    <row r="2371" spans="1:6" x14ac:dyDescent="0.25">
      <c r="A2371" s="2"/>
      <c r="B2371" s="3"/>
      <c r="C2371" s="4"/>
      <c r="D2371" s="45"/>
      <c r="E2371" s="45"/>
      <c r="F2371" s="334"/>
    </row>
    <row r="2372" spans="1:6" x14ac:dyDescent="0.25">
      <c r="A2372" s="2"/>
      <c r="B2372" s="3"/>
      <c r="C2372" s="4"/>
      <c r="D2372" s="45"/>
      <c r="E2372" s="45"/>
      <c r="F2372" s="334"/>
    </row>
    <row r="2373" spans="1:6" x14ac:dyDescent="0.25">
      <c r="A2373" s="2"/>
      <c r="B2373" s="3"/>
      <c r="C2373" s="4"/>
      <c r="D2373" s="45"/>
      <c r="E2373" s="45"/>
      <c r="F2373" s="334"/>
    </row>
    <row r="2374" spans="1:6" x14ac:dyDescent="0.25">
      <c r="A2374" s="2"/>
      <c r="B2374" s="3"/>
      <c r="C2374" s="4"/>
      <c r="D2374" s="45"/>
      <c r="E2374" s="45"/>
      <c r="F2374" s="334"/>
    </row>
    <row r="2375" spans="1:6" x14ac:dyDescent="0.25">
      <c r="A2375" s="2"/>
      <c r="B2375" s="3"/>
      <c r="C2375" s="4"/>
      <c r="D2375" s="45"/>
      <c r="E2375" s="45"/>
      <c r="F2375" s="334"/>
    </row>
    <row r="2376" spans="1:6" x14ac:dyDescent="0.25">
      <c r="A2376" s="2"/>
      <c r="B2376" s="3"/>
      <c r="C2376" s="4"/>
      <c r="D2376" s="45"/>
      <c r="E2376" s="45"/>
      <c r="F2376" s="334"/>
    </row>
    <row r="2377" spans="1:6" x14ac:dyDescent="0.25">
      <c r="A2377" s="2"/>
      <c r="B2377" s="3"/>
      <c r="C2377" s="4"/>
      <c r="D2377" s="45"/>
      <c r="E2377" s="45"/>
      <c r="F2377" s="334"/>
    </row>
    <row r="2378" spans="1:6" x14ac:dyDescent="0.25">
      <c r="A2378" s="2"/>
      <c r="B2378" s="3"/>
      <c r="C2378" s="4"/>
      <c r="D2378" s="45"/>
      <c r="E2378" s="45"/>
      <c r="F2378" s="334"/>
    </row>
    <row r="2379" spans="1:6" x14ac:dyDescent="0.25">
      <c r="A2379" s="2"/>
      <c r="B2379" s="3"/>
      <c r="C2379" s="4"/>
      <c r="D2379" s="45"/>
      <c r="E2379" s="45"/>
      <c r="F2379" s="334"/>
    </row>
    <row r="2380" spans="1:6" x14ac:dyDescent="0.25">
      <c r="A2380" s="2"/>
      <c r="B2380" s="3"/>
      <c r="C2380" s="4"/>
      <c r="D2380" s="45"/>
      <c r="E2380" s="45"/>
      <c r="F2380" s="334"/>
    </row>
    <row r="2381" spans="1:6" x14ac:dyDescent="0.25">
      <c r="A2381" s="2"/>
      <c r="B2381" s="3"/>
      <c r="C2381" s="4"/>
      <c r="D2381" s="45"/>
      <c r="E2381" s="45"/>
      <c r="F2381" s="334"/>
    </row>
    <row r="2382" spans="1:6" x14ac:dyDescent="0.25">
      <c r="A2382" s="2"/>
      <c r="B2382" s="3"/>
      <c r="C2382" s="4"/>
      <c r="D2382" s="45"/>
      <c r="E2382" s="45"/>
      <c r="F2382" s="334"/>
    </row>
    <row r="2383" spans="1:6" x14ac:dyDescent="0.25">
      <c r="A2383" s="2"/>
      <c r="B2383" s="3"/>
      <c r="C2383" s="4"/>
      <c r="D2383" s="45"/>
      <c r="E2383" s="45"/>
      <c r="F2383" s="334"/>
    </row>
    <row r="2384" spans="1:6" x14ac:dyDescent="0.25">
      <c r="A2384" s="2"/>
      <c r="B2384" s="3"/>
      <c r="C2384" s="4"/>
      <c r="D2384" s="45"/>
      <c r="E2384" s="45"/>
      <c r="F2384" s="334"/>
    </row>
    <row r="2385" spans="1:6" x14ac:dyDescent="0.25">
      <c r="A2385" s="2"/>
      <c r="B2385" s="3"/>
      <c r="C2385" s="4"/>
      <c r="D2385" s="45"/>
      <c r="E2385" s="45"/>
      <c r="F2385" s="334"/>
    </row>
    <row r="2386" spans="1:6" x14ac:dyDescent="0.25">
      <c r="A2386" s="2"/>
      <c r="B2386" s="3"/>
      <c r="C2386" s="4"/>
      <c r="D2386" s="45"/>
      <c r="E2386" s="45"/>
      <c r="F2386" s="334"/>
    </row>
    <row r="2387" spans="1:6" x14ac:dyDescent="0.25">
      <c r="A2387" s="2"/>
      <c r="B2387" s="3"/>
      <c r="C2387" s="4"/>
      <c r="D2387" s="45"/>
      <c r="E2387" s="45"/>
      <c r="F2387" s="334"/>
    </row>
    <row r="2388" spans="1:6" x14ac:dyDescent="0.25">
      <c r="A2388" s="2"/>
      <c r="B2388" s="3"/>
      <c r="C2388" s="4"/>
      <c r="D2388" s="45"/>
      <c r="E2388" s="45"/>
      <c r="F2388" s="334"/>
    </row>
    <row r="2389" spans="1:6" x14ac:dyDescent="0.25">
      <c r="A2389" s="2"/>
      <c r="B2389" s="3"/>
      <c r="C2389" s="4"/>
      <c r="D2389" s="45"/>
      <c r="E2389" s="45"/>
      <c r="F2389" s="334"/>
    </row>
    <row r="2390" spans="1:6" x14ac:dyDescent="0.25">
      <c r="A2390" s="2"/>
      <c r="B2390" s="3"/>
      <c r="C2390" s="4"/>
      <c r="D2390" s="45"/>
      <c r="E2390" s="45"/>
      <c r="F2390" s="334"/>
    </row>
    <row r="2391" spans="1:6" x14ac:dyDescent="0.25">
      <c r="A2391" s="2"/>
      <c r="B2391" s="3"/>
      <c r="C2391" s="4"/>
      <c r="D2391" s="45"/>
      <c r="E2391" s="45"/>
      <c r="F2391" s="334"/>
    </row>
    <row r="2392" spans="1:6" x14ac:dyDescent="0.25">
      <c r="A2392" s="2"/>
      <c r="B2392" s="3"/>
      <c r="C2392" s="4"/>
      <c r="D2392" s="45"/>
      <c r="E2392" s="45"/>
      <c r="F2392" s="334"/>
    </row>
    <row r="2393" spans="1:6" x14ac:dyDescent="0.25">
      <c r="A2393" s="2"/>
      <c r="B2393" s="3"/>
      <c r="C2393" s="4"/>
      <c r="D2393" s="45"/>
      <c r="E2393" s="45"/>
      <c r="F2393" s="334"/>
    </row>
    <row r="2394" spans="1:6" x14ac:dyDescent="0.25">
      <c r="A2394" s="2"/>
      <c r="B2394" s="3"/>
      <c r="C2394" s="4"/>
      <c r="D2394" s="45"/>
      <c r="E2394" s="45"/>
      <c r="F2394" s="334"/>
    </row>
    <row r="2395" spans="1:6" x14ac:dyDescent="0.25">
      <c r="A2395" s="2"/>
      <c r="B2395" s="3"/>
      <c r="C2395" s="4"/>
      <c r="D2395" s="45"/>
      <c r="E2395" s="45"/>
      <c r="F2395" s="334"/>
    </row>
    <row r="2396" spans="1:6" x14ac:dyDescent="0.25">
      <c r="A2396" s="2"/>
      <c r="B2396" s="3"/>
      <c r="C2396" s="4"/>
      <c r="D2396" s="45"/>
      <c r="E2396" s="45"/>
      <c r="F2396" s="334"/>
    </row>
    <row r="2397" spans="1:6" x14ac:dyDescent="0.25">
      <c r="A2397" s="2"/>
      <c r="B2397" s="3"/>
      <c r="C2397" s="4"/>
      <c r="D2397" s="45"/>
      <c r="E2397" s="45"/>
      <c r="F2397" s="334"/>
    </row>
    <row r="2398" spans="1:6" x14ac:dyDescent="0.25">
      <c r="A2398" s="2"/>
      <c r="B2398" s="3"/>
      <c r="C2398" s="4"/>
      <c r="D2398" s="45"/>
      <c r="E2398" s="45"/>
      <c r="F2398" s="334"/>
    </row>
    <row r="2399" spans="1:6" x14ac:dyDescent="0.25">
      <c r="A2399" s="2"/>
      <c r="B2399" s="3"/>
      <c r="C2399" s="4"/>
      <c r="D2399" s="45"/>
      <c r="E2399" s="45"/>
      <c r="F2399" s="334"/>
    </row>
    <row r="2400" spans="1:6" x14ac:dyDescent="0.25">
      <c r="A2400" s="2"/>
      <c r="B2400" s="3"/>
      <c r="C2400" s="4"/>
      <c r="D2400" s="45"/>
      <c r="E2400" s="45"/>
      <c r="F2400" s="334"/>
    </row>
    <row r="2401" spans="1:6" x14ac:dyDescent="0.25">
      <c r="A2401" s="2"/>
      <c r="B2401" s="3"/>
      <c r="C2401" s="4"/>
      <c r="D2401" s="45"/>
      <c r="E2401" s="45"/>
      <c r="F2401" s="334"/>
    </row>
    <row r="2402" spans="1:6" x14ac:dyDescent="0.25">
      <c r="A2402" s="2"/>
      <c r="B2402" s="3"/>
      <c r="C2402" s="4"/>
      <c r="D2402" s="45"/>
      <c r="E2402" s="45"/>
      <c r="F2402" s="334"/>
    </row>
    <row r="2403" spans="1:6" x14ac:dyDescent="0.25">
      <c r="A2403" s="2"/>
      <c r="B2403" s="3"/>
      <c r="C2403" s="4"/>
      <c r="D2403" s="45"/>
      <c r="E2403" s="45"/>
      <c r="F2403" s="334"/>
    </row>
    <row r="2404" spans="1:6" x14ac:dyDescent="0.25">
      <c r="A2404" s="2"/>
      <c r="B2404" s="3"/>
      <c r="C2404" s="4"/>
      <c r="D2404" s="45"/>
      <c r="E2404" s="45"/>
      <c r="F2404" s="334"/>
    </row>
    <row r="2405" spans="1:6" x14ac:dyDescent="0.25">
      <c r="A2405" s="2"/>
      <c r="B2405" s="3"/>
      <c r="C2405" s="4"/>
      <c r="D2405" s="45"/>
      <c r="E2405" s="45"/>
      <c r="F2405" s="334"/>
    </row>
    <row r="2406" spans="1:6" x14ac:dyDescent="0.25">
      <c r="A2406" s="2"/>
      <c r="B2406" s="3"/>
      <c r="C2406" s="4"/>
      <c r="D2406" s="45"/>
      <c r="E2406" s="45"/>
      <c r="F2406" s="334"/>
    </row>
    <row r="2407" spans="1:6" x14ac:dyDescent="0.25">
      <c r="A2407" s="2"/>
      <c r="B2407" s="3"/>
      <c r="C2407" s="4"/>
      <c r="D2407" s="45"/>
      <c r="E2407" s="45"/>
      <c r="F2407" s="334"/>
    </row>
    <row r="2408" spans="1:6" x14ac:dyDescent="0.25">
      <c r="A2408" s="2"/>
      <c r="B2408" s="3"/>
      <c r="C2408" s="4"/>
      <c r="D2408" s="45"/>
      <c r="E2408" s="45"/>
      <c r="F2408" s="334"/>
    </row>
    <row r="2409" spans="1:6" x14ac:dyDescent="0.25">
      <c r="A2409" s="2"/>
      <c r="B2409" s="3"/>
      <c r="C2409" s="4"/>
      <c r="D2409" s="45"/>
      <c r="E2409" s="45"/>
      <c r="F2409" s="334"/>
    </row>
    <row r="2410" spans="1:6" x14ac:dyDescent="0.25">
      <c r="A2410" s="2"/>
      <c r="B2410" s="3"/>
      <c r="C2410" s="4"/>
      <c r="D2410" s="45"/>
      <c r="E2410" s="45"/>
      <c r="F2410" s="334"/>
    </row>
    <row r="2411" spans="1:6" x14ac:dyDescent="0.25">
      <c r="A2411" s="2"/>
      <c r="B2411" s="3"/>
      <c r="C2411" s="4"/>
      <c r="D2411" s="45"/>
      <c r="E2411" s="45"/>
      <c r="F2411" s="334"/>
    </row>
    <row r="2412" spans="1:6" x14ac:dyDescent="0.25">
      <c r="A2412" s="2"/>
      <c r="B2412" s="3"/>
      <c r="C2412" s="4"/>
      <c r="D2412" s="45"/>
      <c r="E2412" s="45"/>
      <c r="F2412" s="334"/>
    </row>
    <row r="2413" spans="1:6" x14ac:dyDescent="0.25">
      <c r="A2413" s="2"/>
      <c r="B2413" s="3"/>
      <c r="C2413" s="4"/>
      <c r="D2413" s="45"/>
      <c r="E2413" s="45"/>
      <c r="F2413" s="334"/>
    </row>
    <row r="2414" spans="1:6" x14ac:dyDescent="0.25">
      <c r="A2414" s="2"/>
      <c r="B2414" s="3"/>
      <c r="C2414" s="4"/>
      <c r="D2414" s="45"/>
      <c r="E2414" s="45"/>
      <c r="F2414" s="334"/>
    </row>
    <row r="2415" spans="1:6" x14ac:dyDescent="0.25">
      <c r="A2415" s="2"/>
      <c r="B2415" s="3"/>
      <c r="C2415" s="4"/>
      <c r="D2415" s="45"/>
      <c r="E2415" s="45"/>
      <c r="F2415" s="334"/>
    </row>
    <row r="2416" spans="1:6" x14ac:dyDescent="0.25">
      <c r="A2416" s="2"/>
      <c r="B2416" s="3"/>
      <c r="C2416" s="4"/>
      <c r="D2416" s="45"/>
      <c r="E2416" s="45"/>
      <c r="F2416" s="334"/>
    </row>
    <row r="2417" spans="1:6" x14ac:dyDescent="0.25">
      <c r="A2417" s="2"/>
      <c r="B2417" s="3"/>
      <c r="C2417" s="4"/>
      <c r="D2417" s="45"/>
      <c r="E2417" s="45"/>
      <c r="F2417" s="334"/>
    </row>
    <row r="2418" spans="1:6" x14ac:dyDescent="0.25">
      <c r="A2418" s="2"/>
      <c r="B2418" s="3"/>
      <c r="C2418" s="4"/>
      <c r="D2418" s="45"/>
      <c r="E2418" s="45"/>
      <c r="F2418" s="334"/>
    </row>
    <row r="2419" spans="1:6" x14ac:dyDescent="0.25">
      <c r="A2419" s="2"/>
      <c r="B2419" s="3"/>
      <c r="C2419" s="4"/>
      <c r="D2419" s="45"/>
      <c r="E2419" s="45"/>
      <c r="F2419" s="334"/>
    </row>
    <row r="2420" spans="1:6" x14ac:dyDescent="0.25">
      <c r="A2420" s="2"/>
      <c r="B2420" s="3"/>
      <c r="C2420" s="4"/>
      <c r="D2420" s="45"/>
      <c r="E2420" s="45"/>
      <c r="F2420" s="334"/>
    </row>
    <row r="2421" spans="1:6" x14ac:dyDescent="0.25">
      <c r="A2421" s="2"/>
      <c r="B2421" s="3"/>
      <c r="C2421" s="4"/>
      <c r="D2421" s="45"/>
      <c r="E2421" s="45"/>
      <c r="F2421" s="334"/>
    </row>
    <row r="2422" spans="1:6" x14ac:dyDescent="0.25">
      <c r="A2422" s="2"/>
      <c r="B2422" s="3"/>
      <c r="C2422" s="4"/>
      <c r="D2422" s="45"/>
      <c r="E2422" s="45"/>
      <c r="F2422" s="334"/>
    </row>
    <row r="2423" spans="1:6" x14ac:dyDescent="0.25">
      <c r="A2423" s="2"/>
      <c r="B2423" s="3"/>
      <c r="C2423" s="4"/>
      <c r="D2423" s="45"/>
      <c r="E2423" s="45"/>
      <c r="F2423" s="334"/>
    </row>
    <row r="2424" spans="1:6" x14ac:dyDescent="0.25">
      <c r="A2424" s="2"/>
      <c r="B2424" s="3"/>
      <c r="C2424" s="4"/>
      <c r="D2424" s="45"/>
      <c r="E2424" s="45"/>
      <c r="F2424" s="334"/>
    </row>
    <row r="2425" spans="1:6" x14ac:dyDescent="0.25">
      <c r="A2425" s="2"/>
      <c r="B2425" s="3"/>
      <c r="C2425" s="4"/>
      <c r="D2425" s="45"/>
      <c r="E2425" s="45"/>
      <c r="F2425" s="334"/>
    </row>
    <row r="2426" spans="1:6" x14ac:dyDescent="0.25">
      <c r="A2426" s="2"/>
      <c r="B2426" s="3"/>
      <c r="C2426" s="4"/>
      <c r="D2426" s="45"/>
      <c r="E2426" s="45"/>
      <c r="F2426" s="334"/>
    </row>
    <row r="2427" spans="1:6" x14ac:dyDescent="0.25">
      <c r="A2427" s="2"/>
      <c r="B2427" s="3"/>
      <c r="C2427" s="4"/>
      <c r="D2427" s="45"/>
      <c r="E2427" s="45"/>
      <c r="F2427" s="334"/>
    </row>
    <row r="2428" spans="1:6" x14ac:dyDescent="0.25">
      <c r="A2428" s="2"/>
      <c r="B2428" s="3"/>
      <c r="C2428" s="4"/>
      <c r="D2428" s="45"/>
      <c r="E2428" s="45"/>
      <c r="F2428" s="334"/>
    </row>
    <row r="2429" spans="1:6" x14ac:dyDescent="0.25">
      <c r="A2429" s="2"/>
      <c r="B2429" s="3"/>
      <c r="C2429" s="4"/>
      <c r="D2429" s="45"/>
      <c r="E2429" s="45"/>
      <c r="F2429" s="334"/>
    </row>
    <row r="2430" spans="1:6" x14ac:dyDescent="0.25">
      <c r="A2430" s="2"/>
      <c r="B2430" s="3"/>
      <c r="C2430" s="4"/>
      <c r="D2430" s="45"/>
      <c r="E2430" s="45"/>
      <c r="F2430" s="334"/>
    </row>
    <row r="2431" spans="1:6" x14ac:dyDescent="0.25">
      <c r="A2431" s="2"/>
      <c r="B2431" s="3"/>
      <c r="C2431" s="4"/>
      <c r="D2431" s="45"/>
      <c r="E2431" s="45"/>
      <c r="F2431" s="334"/>
    </row>
    <row r="2432" spans="1:6" x14ac:dyDescent="0.25">
      <c r="A2432" s="2"/>
      <c r="B2432" s="3"/>
      <c r="C2432" s="4"/>
      <c r="D2432" s="45"/>
      <c r="E2432" s="45"/>
      <c r="F2432" s="334"/>
    </row>
    <row r="2433" spans="1:6" x14ac:dyDescent="0.25">
      <c r="A2433" s="2"/>
      <c r="B2433" s="3"/>
      <c r="C2433" s="4"/>
      <c r="D2433" s="45"/>
      <c r="E2433" s="45"/>
      <c r="F2433" s="334"/>
    </row>
    <row r="2434" spans="1:6" x14ac:dyDescent="0.25">
      <c r="A2434" s="2"/>
      <c r="B2434" s="3"/>
      <c r="C2434" s="4"/>
      <c r="D2434" s="45"/>
      <c r="E2434" s="45"/>
      <c r="F2434" s="334"/>
    </row>
    <row r="2435" spans="1:6" x14ac:dyDescent="0.25">
      <c r="A2435" s="2"/>
      <c r="B2435" s="3"/>
      <c r="C2435" s="4"/>
      <c r="D2435" s="45"/>
      <c r="E2435" s="45"/>
      <c r="F2435" s="334"/>
    </row>
    <row r="2436" spans="1:6" x14ac:dyDescent="0.25">
      <c r="A2436" s="2"/>
      <c r="B2436" s="3"/>
      <c r="C2436" s="4"/>
      <c r="D2436" s="45"/>
      <c r="E2436" s="45"/>
      <c r="F2436" s="334"/>
    </row>
    <row r="2437" spans="1:6" x14ac:dyDescent="0.25">
      <c r="A2437" s="2"/>
      <c r="B2437" s="3"/>
      <c r="C2437" s="4"/>
      <c r="D2437" s="45"/>
      <c r="E2437" s="45"/>
      <c r="F2437" s="334"/>
    </row>
    <row r="2438" spans="1:6" x14ac:dyDescent="0.25">
      <c r="A2438" s="2"/>
      <c r="B2438" s="3"/>
      <c r="C2438" s="4"/>
      <c r="D2438" s="45"/>
      <c r="E2438" s="45"/>
      <c r="F2438" s="334"/>
    </row>
    <row r="2439" spans="1:6" x14ac:dyDescent="0.25">
      <c r="A2439" s="2"/>
      <c r="B2439" s="3"/>
      <c r="C2439" s="4"/>
      <c r="D2439" s="45"/>
      <c r="E2439" s="45"/>
      <c r="F2439" s="334"/>
    </row>
    <row r="2440" spans="1:6" x14ac:dyDescent="0.25">
      <c r="A2440" s="2"/>
      <c r="B2440" s="3"/>
      <c r="C2440" s="4"/>
      <c r="D2440" s="45"/>
      <c r="E2440" s="45"/>
      <c r="F2440" s="334"/>
    </row>
    <row r="2441" spans="1:6" x14ac:dyDescent="0.25">
      <c r="A2441" s="2"/>
      <c r="B2441" s="3"/>
      <c r="C2441" s="4"/>
      <c r="D2441" s="45"/>
      <c r="E2441" s="45"/>
      <c r="F2441" s="334"/>
    </row>
    <row r="2442" spans="1:6" x14ac:dyDescent="0.25">
      <c r="A2442" s="2"/>
      <c r="B2442" s="3"/>
      <c r="C2442" s="4"/>
      <c r="D2442" s="45"/>
      <c r="E2442" s="45"/>
      <c r="F2442" s="334"/>
    </row>
    <row r="2443" spans="1:6" x14ac:dyDescent="0.25">
      <c r="A2443" s="2"/>
      <c r="B2443" s="3"/>
      <c r="C2443" s="4"/>
      <c r="D2443" s="45"/>
      <c r="E2443" s="45"/>
      <c r="F2443" s="334"/>
    </row>
    <row r="2444" spans="1:6" x14ac:dyDescent="0.25">
      <c r="A2444" s="2"/>
      <c r="B2444" s="3"/>
      <c r="C2444" s="4"/>
      <c r="D2444" s="45"/>
      <c r="E2444" s="45"/>
      <c r="F2444" s="334"/>
    </row>
    <row r="2445" spans="1:6" x14ac:dyDescent="0.25">
      <c r="A2445" s="2"/>
      <c r="B2445" s="3"/>
      <c r="C2445" s="4"/>
      <c r="D2445" s="45"/>
      <c r="E2445" s="45"/>
      <c r="F2445" s="334"/>
    </row>
    <row r="2446" spans="1:6" x14ac:dyDescent="0.25">
      <c r="A2446" s="2"/>
      <c r="B2446" s="3"/>
      <c r="C2446" s="4"/>
      <c r="D2446" s="45"/>
      <c r="E2446" s="45"/>
      <c r="F2446" s="334"/>
    </row>
    <row r="2447" spans="1:6" x14ac:dyDescent="0.25">
      <c r="A2447" s="2"/>
      <c r="B2447" s="3"/>
      <c r="C2447" s="4"/>
      <c r="D2447" s="45"/>
      <c r="E2447" s="45"/>
      <c r="F2447" s="334"/>
    </row>
    <row r="2448" spans="1:6" x14ac:dyDescent="0.25">
      <c r="A2448" s="2"/>
      <c r="B2448" s="3"/>
      <c r="C2448" s="4"/>
      <c r="D2448" s="45"/>
      <c r="E2448" s="45"/>
      <c r="F2448" s="334"/>
    </row>
    <row r="2449" spans="1:6" x14ac:dyDescent="0.25">
      <c r="A2449" s="2"/>
      <c r="B2449" s="3"/>
      <c r="C2449" s="4"/>
      <c r="D2449" s="45"/>
      <c r="E2449" s="45"/>
      <c r="F2449" s="334"/>
    </row>
    <row r="2450" spans="1:6" x14ac:dyDescent="0.25">
      <c r="A2450" s="2"/>
      <c r="B2450" s="3"/>
      <c r="C2450" s="4"/>
      <c r="D2450" s="45"/>
      <c r="E2450" s="45"/>
      <c r="F2450" s="334"/>
    </row>
    <row r="2451" spans="1:6" x14ac:dyDescent="0.25">
      <c r="A2451" s="2"/>
      <c r="B2451" s="3"/>
      <c r="C2451" s="4"/>
      <c r="D2451" s="45"/>
      <c r="E2451" s="45"/>
      <c r="F2451" s="334"/>
    </row>
    <row r="2452" spans="1:6" x14ac:dyDescent="0.25">
      <c r="A2452" s="2"/>
      <c r="B2452" s="3"/>
      <c r="C2452" s="4"/>
      <c r="D2452" s="45"/>
      <c r="E2452" s="45"/>
      <c r="F2452" s="334"/>
    </row>
    <row r="2453" spans="1:6" x14ac:dyDescent="0.25">
      <c r="A2453" s="2"/>
      <c r="B2453" s="3"/>
      <c r="C2453" s="4"/>
      <c r="D2453" s="45"/>
      <c r="E2453" s="45"/>
      <c r="F2453" s="334"/>
    </row>
    <row r="2454" spans="1:6" x14ac:dyDescent="0.25">
      <c r="A2454" s="2"/>
      <c r="B2454" s="3"/>
      <c r="C2454" s="4"/>
      <c r="D2454" s="45"/>
      <c r="E2454" s="45"/>
      <c r="F2454" s="334"/>
    </row>
    <row r="2455" spans="1:6" x14ac:dyDescent="0.25">
      <c r="A2455" s="2"/>
      <c r="B2455" s="3"/>
      <c r="C2455" s="4"/>
      <c r="D2455" s="45"/>
      <c r="E2455" s="45"/>
      <c r="F2455" s="334"/>
    </row>
    <row r="2456" spans="1:6" x14ac:dyDescent="0.25">
      <c r="A2456" s="2"/>
      <c r="B2456" s="3"/>
      <c r="C2456" s="4"/>
      <c r="D2456" s="45"/>
      <c r="E2456" s="45"/>
      <c r="F2456" s="334"/>
    </row>
    <row r="2457" spans="1:6" x14ac:dyDescent="0.25">
      <c r="A2457" s="2"/>
      <c r="B2457" s="3"/>
      <c r="C2457" s="4"/>
      <c r="D2457" s="45"/>
      <c r="E2457" s="45"/>
      <c r="F2457" s="334"/>
    </row>
    <row r="2458" spans="1:6" x14ac:dyDescent="0.25">
      <c r="A2458" s="2"/>
      <c r="B2458" s="3"/>
      <c r="C2458" s="4"/>
      <c r="D2458" s="45"/>
      <c r="E2458" s="45"/>
      <c r="F2458" s="334"/>
    </row>
    <row r="2459" spans="1:6" x14ac:dyDescent="0.25">
      <c r="A2459" s="2"/>
      <c r="B2459" s="3"/>
      <c r="C2459" s="4"/>
      <c r="D2459" s="45"/>
      <c r="E2459" s="45"/>
      <c r="F2459" s="334"/>
    </row>
    <row r="2460" spans="1:6" x14ac:dyDescent="0.25">
      <c r="A2460" s="2"/>
      <c r="B2460" s="3"/>
      <c r="C2460" s="4"/>
      <c r="D2460" s="45"/>
      <c r="E2460" s="45"/>
      <c r="F2460" s="334"/>
    </row>
    <row r="2461" spans="1:6" x14ac:dyDescent="0.25">
      <c r="A2461" s="2"/>
      <c r="B2461" s="3"/>
      <c r="C2461" s="4"/>
      <c r="D2461" s="45"/>
      <c r="E2461" s="45"/>
      <c r="F2461" s="334"/>
    </row>
    <row r="2462" spans="1:6" x14ac:dyDescent="0.25">
      <c r="A2462" s="2"/>
      <c r="B2462" s="3"/>
      <c r="C2462" s="4"/>
      <c r="D2462" s="45"/>
      <c r="E2462" s="45"/>
      <c r="F2462" s="334"/>
    </row>
    <row r="2463" spans="1:6" x14ac:dyDescent="0.25">
      <c r="A2463" s="2"/>
      <c r="B2463" s="3"/>
      <c r="C2463" s="4"/>
      <c r="D2463" s="45"/>
      <c r="E2463" s="45"/>
      <c r="F2463" s="334"/>
    </row>
    <row r="2464" spans="1:6" x14ac:dyDescent="0.25">
      <c r="A2464" s="2"/>
      <c r="B2464" s="3"/>
      <c r="C2464" s="4"/>
      <c r="D2464" s="45"/>
      <c r="E2464" s="45"/>
      <c r="F2464" s="334"/>
    </row>
    <row r="2465" spans="1:6" x14ac:dyDescent="0.25">
      <c r="A2465" s="2"/>
      <c r="B2465" s="3"/>
      <c r="C2465" s="4"/>
      <c r="D2465" s="45"/>
      <c r="E2465" s="45"/>
      <c r="F2465" s="334"/>
    </row>
    <row r="2466" spans="1:6" x14ac:dyDescent="0.25">
      <c r="A2466" s="2"/>
      <c r="B2466" s="3"/>
      <c r="C2466" s="4"/>
      <c r="D2466" s="45"/>
      <c r="E2466" s="45"/>
      <c r="F2466" s="334"/>
    </row>
    <row r="2467" spans="1:6" x14ac:dyDescent="0.25">
      <c r="A2467" s="2"/>
      <c r="B2467" s="3"/>
      <c r="C2467" s="4"/>
      <c r="D2467" s="45"/>
      <c r="E2467" s="45"/>
      <c r="F2467" s="334"/>
    </row>
    <row r="2468" spans="1:6" x14ac:dyDescent="0.25">
      <c r="A2468" s="2"/>
      <c r="B2468" s="3"/>
      <c r="C2468" s="4"/>
      <c r="D2468" s="45"/>
      <c r="E2468" s="45"/>
      <c r="F2468" s="334"/>
    </row>
    <row r="2469" spans="1:6" x14ac:dyDescent="0.25">
      <c r="A2469" s="2"/>
      <c r="B2469" s="3"/>
      <c r="C2469" s="4"/>
      <c r="D2469" s="45"/>
      <c r="E2469" s="45"/>
      <c r="F2469" s="334"/>
    </row>
    <row r="2470" spans="1:6" x14ac:dyDescent="0.25">
      <c r="A2470" s="2"/>
      <c r="B2470" s="3"/>
      <c r="C2470" s="4"/>
      <c r="D2470" s="45"/>
      <c r="E2470" s="45"/>
      <c r="F2470" s="334"/>
    </row>
    <row r="2471" spans="1:6" x14ac:dyDescent="0.25">
      <c r="A2471" s="2"/>
      <c r="B2471" s="3"/>
      <c r="C2471" s="4"/>
      <c r="D2471" s="45"/>
      <c r="E2471" s="45"/>
      <c r="F2471" s="334"/>
    </row>
    <row r="2472" spans="1:6" x14ac:dyDescent="0.25">
      <c r="A2472" s="2"/>
      <c r="B2472" s="3"/>
      <c r="C2472" s="4"/>
      <c r="D2472" s="45"/>
      <c r="E2472" s="45"/>
      <c r="F2472" s="334"/>
    </row>
    <row r="2473" spans="1:6" x14ac:dyDescent="0.25">
      <c r="A2473" s="2"/>
      <c r="B2473" s="3"/>
      <c r="C2473" s="4"/>
      <c r="D2473" s="45"/>
      <c r="E2473" s="45"/>
      <c r="F2473" s="334"/>
    </row>
    <row r="2474" spans="1:6" x14ac:dyDescent="0.25">
      <c r="A2474" s="2"/>
      <c r="B2474" s="3"/>
      <c r="C2474" s="4"/>
      <c r="D2474" s="45"/>
      <c r="E2474" s="45"/>
      <c r="F2474" s="334"/>
    </row>
    <row r="2475" spans="1:6" x14ac:dyDescent="0.25">
      <c r="A2475" s="2"/>
      <c r="B2475" s="3"/>
      <c r="C2475" s="4"/>
      <c r="D2475" s="45"/>
      <c r="E2475" s="45"/>
      <c r="F2475" s="334"/>
    </row>
    <row r="2476" spans="1:6" x14ac:dyDescent="0.25">
      <c r="A2476" s="2"/>
      <c r="B2476" s="3"/>
      <c r="C2476" s="4"/>
      <c r="D2476" s="45"/>
      <c r="E2476" s="45"/>
      <c r="F2476" s="334"/>
    </row>
    <row r="2477" spans="1:6" x14ac:dyDescent="0.25">
      <c r="A2477" s="2"/>
      <c r="B2477" s="3"/>
      <c r="C2477" s="4"/>
      <c r="D2477" s="45"/>
      <c r="E2477" s="45"/>
      <c r="F2477" s="334"/>
    </row>
    <row r="2478" spans="1:6" x14ac:dyDescent="0.25">
      <c r="A2478" s="2"/>
      <c r="B2478" s="3"/>
      <c r="C2478" s="4"/>
      <c r="D2478" s="45"/>
      <c r="E2478" s="45"/>
      <c r="F2478" s="334"/>
    </row>
    <row r="2479" spans="1:6" x14ac:dyDescent="0.25">
      <c r="A2479" s="2"/>
      <c r="B2479" s="3"/>
      <c r="C2479" s="4"/>
      <c r="D2479" s="45"/>
      <c r="E2479" s="45"/>
      <c r="F2479" s="334"/>
    </row>
    <row r="2480" spans="1:6" x14ac:dyDescent="0.25">
      <c r="A2480" s="2"/>
      <c r="B2480" s="3"/>
      <c r="C2480" s="4"/>
      <c r="D2480" s="45"/>
      <c r="E2480" s="45"/>
      <c r="F2480" s="334"/>
    </row>
    <row r="2481" spans="1:6" x14ac:dyDescent="0.25">
      <c r="A2481" s="2"/>
      <c r="B2481" s="3"/>
      <c r="C2481" s="4"/>
      <c r="D2481" s="45"/>
      <c r="E2481" s="45"/>
      <c r="F2481" s="334"/>
    </row>
    <row r="2482" spans="1:6" x14ac:dyDescent="0.25">
      <c r="A2482" s="2"/>
      <c r="B2482" s="3"/>
      <c r="C2482" s="4"/>
      <c r="D2482" s="45"/>
      <c r="E2482" s="45"/>
      <c r="F2482" s="334"/>
    </row>
    <row r="2483" spans="1:6" x14ac:dyDescent="0.25">
      <c r="A2483" s="2"/>
      <c r="B2483" s="3"/>
      <c r="C2483" s="4"/>
      <c r="D2483" s="45"/>
      <c r="E2483" s="45"/>
      <c r="F2483" s="334"/>
    </row>
    <row r="2484" spans="1:6" x14ac:dyDescent="0.25">
      <c r="A2484" s="2"/>
      <c r="B2484" s="3"/>
      <c r="C2484" s="4"/>
      <c r="D2484" s="45"/>
      <c r="E2484" s="45"/>
      <c r="F2484" s="334"/>
    </row>
    <row r="2485" spans="1:6" x14ac:dyDescent="0.25">
      <c r="A2485" s="2"/>
      <c r="B2485" s="3"/>
      <c r="C2485" s="4"/>
      <c r="D2485" s="45"/>
      <c r="E2485" s="45"/>
      <c r="F2485" s="334"/>
    </row>
    <row r="2486" spans="1:6" x14ac:dyDescent="0.25">
      <c r="A2486" s="2"/>
      <c r="B2486" s="3"/>
      <c r="C2486" s="4"/>
      <c r="D2486" s="45"/>
      <c r="E2486" s="45"/>
      <c r="F2486" s="334"/>
    </row>
    <row r="2487" spans="1:6" x14ac:dyDescent="0.25">
      <c r="A2487" s="2"/>
      <c r="B2487" s="3"/>
      <c r="C2487" s="4"/>
      <c r="D2487" s="45"/>
      <c r="E2487" s="45"/>
      <c r="F2487" s="334"/>
    </row>
    <row r="2488" spans="1:6" x14ac:dyDescent="0.25">
      <c r="A2488" s="2"/>
      <c r="B2488" s="3"/>
      <c r="C2488" s="4"/>
      <c r="D2488" s="45"/>
      <c r="E2488" s="45"/>
      <c r="F2488" s="334"/>
    </row>
    <row r="2489" spans="1:6" x14ac:dyDescent="0.25">
      <c r="A2489" s="2"/>
      <c r="B2489" s="3"/>
      <c r="C2489" s="4"/>
      <c r="D2489" s="45"/>
      <c r="E2489" s="45"/>
      <c r="F2489" s="334"/>
    </row>
    <row r="2490" spans="1:6" x14ac:dyDescent="0.25">
      <c r="A2490" s="2"/>
      <c r="B2490" s="3"/>
      <c r="C2490" s="4"/>
      <c r="D2490" s="45"/>
      <c r="E2490" s="45"/>
      <c r="F2490" s="334"/>
    </row>
    <row r="2491" spans="1:6" x14ac:dyDescent="0.25">
      <c r="A2491" s="2"/>
      <c r="B2491" s="3"/>
      <c r="C2491" s="4"/>
      <c r="D2491" s="45"/>
      <c r="E2491" s="45"/>
      <c r="F2491" s="334"/>
    </row>
    <row r="2492" spans="1:6" x14ac:dyDescent="0.25">
      <c r="A2492" s="2"/>
      <c r="B2492" s="3"/>
      <c r="C2492" s="4"/>
      <c r="D2492" s="45"/>
      <c r="E2492" s="45"/>
      <c r="F2492" s="334"/>
    </row>
    <row r="2493" spans="1:6" x14ac:dyDescent="0.25">
      <c r="A2493" s="2"/>
      <c r="B2493" s="3"/>
      <c r="C2493" s="4"/>
      <c r="D2493" s="45"/>
      <c r="E2493" s="45"/>
      <c r="F2493" s="334"/>
    </row>
    <row r="2494" spans="1:6" x14ac:dyDescent="0.25">
      <c r="A2494" s="2"/>
      <c r="B2494" s="3"/>
      <c r="C2494" s="4"/>
      <c r="D2494" s="45"/>
      <c r="E2494" s="45"/>
      <c r="F2494" s="334"/>
    </row>
    <row r="2495" spans="1:6" x14ac:dyDescent="0.25">
      <c r="A2495" s="2"/>
      <c r="B2495" s="3"/>
      <c r="C2495" s="4"/>
      <c r="D2495" s="45"/>
      <c r="E2495" s="45"/>
      <c r="F2495" s="334"/>
    </row>
    <row r="2496" spans="1:6" x14ac:dyDescent="0.25">
      <c r="A2496" s="2"/>
      <c r="B2496" s="3"/>
      <c r="C2496" s="4"/>
      <c r="D2496" s="45"/>
      <c r="E2496" s="45"/>
      <c r="F2496" s="334"/>
    </row>
    <row r="2497" spans="1:6" x14ac:dyDescent="0.25">
      <c r="A2497" s="2"/>
      <c r="B2497" s="3"/>
      <c r="C2497" s="4"/>
      <c r="D2497" s="45"/>
      <c r="E2497" s="45"/>
      <c r="F2497" s="334"/>
    </row>
    <row r="2498" spans="1:6" x14ac:dyDescent="0.25">
      <c r="A2498" s="2"/>
      <c r="B2498" s="3"/>
      <c r="C2498" s="4"/>
      <c r="D2498" s="45"/>
      <c r="E2498" s="45"/>
      <c r="F2498" s="334"/>
    </row>
    <row r="2499" spans="1:6" x14ac:dyDescent="0.25">
      <c r="A2499" s="2"/>
      <c r="B2499" s="3"/>
      <c r="C2499" s="4"/>
      <c r="D2499" s="45"/>
      <c r="E2499" s="45"/>
      <c r="F2499" s="334"/>
    </row>
    <row r="2500" spans="1:6" x14ac:dyDescent="0.25">
      <c r="A2500" s="2"/>
      <c r="B2500" s="3"/>
      <c r="C2500" s="4"/>
      <c r="D2500" s="45"/>
      <c r="E2500" s="45"/>
      <c r="F2500" s="334"/>
    </row>
    <row r="2501" spans="1:6" x14ac:dyDescent="0.25">
      <c r="A2501" s="2"/>
      <c r="B2501" s="3"/>
      <c r="C2501" s="4"/>
      <c r="D2501" s="45"/>
      <c r="E2501" s="45"/>
      <c r="F2501" s="334"/>
    </row>
    <row r="2502" spans="1:6" x14ac:dyDescent="0.25">
      <c r="A2502" s="2"/>
      <c r="B2502" s="3"/>
      <c r="C2502" s="4"/>
      <c r="D2502" s="45"/>
      <c r="E2502" s="45"/>
      <c r="F2502" s="334"/>
    </row>
    <row r="2503" spans="1:6" x14ac:dyDescent="0.25">
      <c r="A2503" s="2"/>
      <c r="B2503" s="3"/>
      <c r="C2503" s="4"/>
      <c r="D2503" s="45"/>
      <c r="E2503" s="45"/>
      <c r="F2503" s="334"/>
    </row>
    <row r="2504" spans="1:6" x14ac:dyDescent="0.25">
      <c r="A2504" s="2"/>
      <c r="B2504" s="3"/>
      <c r="C2504" s="4"/>
      <c r="D2504" s="45"/>
      <c r="E2504" s="45"/>
      <c r="F2504" s="334"/>
    </row>
    <row r="2505" spans="1:6" x14ac:dyDescent="0.25">
      <c r="A2505" s="2"/>
      <c r="B2505" s="3"/>
      <c r="C2505" s="4"/>
      <c r="D2505" s="45"/>
      <c r="E2505" s="45"/>
      <c r="F2505" s="334"/>
    </row>
    <row r="2506" spans="1:6" x14ac:dyDescent="0.25">
      <c r="A2506" s="2"/>
      <c r="B2506" s="3"/>
      <c r="C2506" s="4"/>
      <c r="D2506" s="45"/>
      <c r="E2506" s="45"/>
      <c r="F2506" s="334"/>
    </row>
    <row r="2507" spans="1:6" x14ac:dyDescent="0.25">
      <c r="A2507" s="2"/>
      <c r="B2507" s="3"/>
      <c r="C2507" s="4"/>
      <c r="D2507" s="45"/>
      <c r="E2507" s="45"/>
      <c r="F2507" s="334"/>
    </row>
    <row r="2508" spans="1:6" x14ac:dyDescent="0.25">
      <c r="A2508" s="2"/>
      <c r="B2508" s="3"/>
      <c r="C2508" s="4"/>
      <c r="D2508" s="45"/>
      <c r="E2508" s="45"/>
      <c r="F2508" s="334"/>
    </row>
    <row r="2509" spans="1:6" x14ac:dyDescent="0.25">
      <c r="A2509" s="2"/>
      <c r="B2509" s="3"/>
      <c r="C2509" s="4"/>
      <c r="D2509" s="45"/>
      <c r="E2509" s="45"/>
      <c r="F2509" s="334"/>
    </row>
    <row r="2510" spans="1:6" x14ac:dyDescent="0.25">
      <c r="A2510" s="2"/>
      <c r="B2510" s="3"/>
      <c r="C2510" s="4"/>
      <c r="D2510" s="45"/>
      <c r="E2510" s="45"/>
      <c r="F2510" s="334"/>
    </row>
    <row r="2511" spans="1:6" x14ac:dyDescent="0.25">
      <c r="A2511" s="2"/>
      <c r="B2511" s="3"/>
      <c r="C2511" s="4"/>
      <c r="D2511" s="45"/>
      <c r="E2511" s="45"/>
      <c r="F2511" s="334"/>
    </row>
    <row r="2512" spans="1:6" x14ac:dyDescent="0.25">
      <c r="A2512" s="2"/>
      <c r="B2512" s="3"/>
      <c r="C2512" s="4"/>
      <c r="D2512" s="45"/>
      <c r="E2512" s="45"/>
      <c r="F2512" s="334"/>
    </row>
    <row r="2513" spans="1:6" x14ac:dyDescent="0.25">
      <c r="A2513" s="2"/>
      <c r="B2513" s="3"/>
      <c r="C2513" s="4"/>
      <c r="D2513" s="45"/>
      <c r="E2513" s="45"/>
      <c r="F2513" s="334"/>
    </row>
    <row r="2514" spans="1:6" x14ac:dyDescent="0.25">
      <c r="A2514" s="2"/>
      <c r="B2514" s="3"/>
      <c r="C2514" s="4"/>
      <c r="D2514" s="45"/>
      <c r="E2514" s="45"/>
      <c r="F2514" s="334"/>
    </row>
    <row r="2515" spans="1:6" x14ac:dyDescent="0.25">
      <c r="A2515" s="2"/>
      <c r="B2515" s="3"/>
      <c r="C2515" s="4"/>
      <c r="D2515" s="45"/>
      <c r="E2515" s="45"/>
      <c r="F2515" s="334"/>
    </row>
    <row r="2516" spans="1:6" x14ac:dyDescent="0.25">
      <c r="A2516" s="2"/>
      <c r="B2516" s="3"/>
      <c r="C2516" s="4"/>
      <c r="D2516" s="45"/>
      <c r="E2516" s="45"/>
      <c r="F2516" s="334"/>
    </row>
    <row r="2517" spans="1:6" x14ac:dyDescent="0.25">
      <c r="A2517" s="2"/>
      <c r="B2517" s="3"/>
      <c r="C2517" s="4"/>
      <c r="D2517" s="45"/>
      <c r="E2517" s="45"/>
      <c r="F2517" s="334"/>
    </row>
    <row r="2518" spans="1:6" x14ac:dyDescent="0.25">
      <c r="A2518" s="2"/>
      <c r="B2518" s="3"/>
      <c r="C2518" s="4"/>
      <c r="D2518" s="45"/>
      <c r="E2518" s="45"/>
      <c r="F2518" s="334"/>
    </row>
    <row r="2519" spans="1:6" x14ac:dyDescent="0.25">
      <c r="A2519" s="2"/>
      <c r="B2519" s="3"/>
      <c r="C2519" s="4"/>
      <c r="D2519" s="45"/>
      <c r="E2519" s="45"/>
      <c r="F2519" s="334"/>
    </row>
    <row r="2520" spans="1:6" x14ac:dyDescent="0.25">
      <c r="A2520" s="2"/>
      <c r="B2520" s="3"/>
      <c r="C2520" s="4"/>
      <c r="D2520" s="45"/>
      <c r="E2520" s="45"/>
      <c r="F2520" s="334"/>
    </row>
    <row r="2521" spans="1:6" x14ac:dyDescent="0.25">
      <c r="A2521" s="2"/>
      <c r="B2521" s="3"/>
      <c r="C2521" s="4"/>
      <c r="D2521" s="45"/>
      <c r="E2521" s="45"/>
      <c r="F2521" s="334"/>
    </row>
    <row r="2522" spans="1:6" x14ac:dyDescent="0.25">
      <c r="A2522" s="2"/>
      <c r="B2522" s="3"/>
      <c r="C2522" s="4"/>
      <c r="D2522" s="45"/>
      <c r="E2522" s="45"/>
      <c r="F2522" s="334"/>
    </row>
    <row r="2523" spans="1:6" x14ac:dyDescent="0.25">
      <c r="A2523" s="2"/>
      <c r="B2523" s="3"/>
      <c r="C2523" s="4"/>
      <c r="D2523" s="45"/>
      <c r="E2523" s="45"/>
      <c r="F2523" s="334"/>
    </row>
    <row r="2524" spans="1:6" x14ac:dyDescent="0.25">
      <c r="A2524" s="2"/>
      <c r="B2524" s="3"/>
      <c r="C2524" s="4"/>
      <c r="D2524" s="45"/>
      <c r="E2524" s="45"/>
      <c r="F2524" s="334"/>
    </row>
    <row r="2525" spans="1:6" x14ac:dyDescent="0.25">
      <c r="A2525" s="2"/>
      <c r="B2525" s="3"/>
      <c r="C2525" s="4"/>
      <c r="D2525" s="45"/>
      <c r="E2525" s="45"/>
      <c r="F2525" s="334"/>
    </row>
    <row r="2526" spans="1:6" x14ac:dyDescent="0.25">
      <c r="A2526" s="2"/>
      <c r="B2526" s="3"/>
      <c r="C2526" s="4"/>
      <c r="D2526" s="45"/>
      <c r="E2526" s="45"/>
      <c r="F2526" s="334"/>
    </row>
    <row r="2527" spans="1:6" x14ac:dyDescent="0.25">
      <c r="A2527" s="2"/>
      <c r="B2527" s="3"/>
      <c r="C2527" s="4"/>
      <c r="D2527" s="45"/>
      <c r="E2527" s="45"/>
      <c r="F2527" s="334"/>
    </row>
    <row r="2528" spans="1:6" x14ac:dyDescent="0.25">
      <c r="A2528" s="2"/>
      <c r="B2528" s="3"/>
      <c r="C2528" s="4"/>
      <c r="D2528" s="45"/>
      <c r="E2528" s="45"/>
      <c r="F2528" s="334"/>
    </row>
    <row r="2529" spans="1:6" x14ac:dyDescent="0.25">
      <c r="A2529" s="2"/>
      <c r="B2529" s="3"/>
      <c r="C2529" s="4"/>
      <c r="D2529" s="45"/>
      <c r="E2529" s="45"/>
      <c r="F2529" s="334"/>
    </row>
    <row r="2530" spans="1:6" x14ac:dyDescent="0.25">
      <c r="A2530" s="2"/>
      <c r="B2530" s="3"/>
      <c r="C2530" s="4"/>
      <c r="D2530" s="45"/>
      <c r="E2530" s="45"/>
      <c r="F2530" s="334"/>
    </row>
    <row r="2531" spans="1:6" x14ac:dyDescent="0.25">
      <c r="A2531" s="2"/>
      <c r="B2531" s="3"/>
      <c r="C2531" s="4"/>
      <c r="D2531" s="45"/>
      <c r="E2531" s="45"/>
      <c r="F2531" s="334"/>
    </row>
    <row r="2532" spans="1:6" x14ac:dyDescent="0.25">
      <c r="A2532" s="2"/>
      <c r="B2532" s="3"/>
      <c r="C2532" s="4"/>
      <c r="D2532" s="45"/>
      <c r="E2532" s="45"/>
      <c r="F2532" s="334"/>
    </row>
    <row r="2533" spans="1:6" x14ac:dyDescent="0.25">
      <c r="A2533" s="2"/>
      <c r="B2533" s="3"/>
      <c r="C2533" s="4"/>
      <c r="D2533" s="45"/>
      <c r="E2533" s="45"/>
      <c r="F2533" s="334"/>
    </row>
    <row r="2534" spans="1:6" x14ac:dyDescent="0.25">
      <c r="A2534" s="2"/>
      <c r="B2534" s="3"/>
      <c r="C2534" s="4"/>
      <c r="D2534" s="45"/>
      <c r="E2534" s="45"/>
      <c r="F2534" s="334"/>
    </row>
    <row r="2535" spans="1:6" x14ac:dyDescent="0.25">
      <c r="A2535" s="2"/>
      <c r="B2535" s="3"/>
      <c r="C2535" s="4"/>
      <c r="D2535" s="45"/>
      <c r="E2535" s="45"/>
      <c r="F2535" s="334"/>
    </row>
    <row r="2536" spans="1:6" x14ac:dyDescent="0.25">
      <c r="A2536" s="2"/>
      <c r="B2536" s="3"/>
      <c r="C2536" s="4"/>
      <c r="D2536" s="45"/>
      <c r="E2536" s="45"/>
      <c r="F2536" s="334"/>
    </row>
    <row r="2537" spans="1:6" x14ac:dyDescent="0.25">
      <c r="A2537" s="2"/>
      <c r="B2537" s="3"/>
      <c r="C2537" s="4"/>
      <c r="D2537" s="45"/>
      <c r="E2537" s="45"/>
      <c r="F2537" s="334"/>
    </row>
    <row r="2538" spans="1:6" x14ac:dyDescent="0.25">
      <c r="A2538" s="2"/>
      <c r="B2538" s="3"/>
      <c r="C2538" s="4"/>
      <c r="D2538" s="45"/>
      <c r="E2538" s="45"/>
      <c r="F2538" s="334"/>
    </row>
    <row r="2539" spans="1:6" x14ac:dyDescent="0.25">
      <c r="A2539" s="2"/>
      <c r="B2539" s="3"/>
      <c r="C2539" s="4"/>
      <c r="D2539" s="45"/>
      <c r="E2539" s="45"/>
      <c r="F2539" s="334"/>
    </row>
    <row r="2540" spans="1:6" x14ac:dyDescent="0.25">
      <c r="A2540" s="2"/>
      <c r="B2540" s="3"/>
      <c r="C2540" s="4"/>
      <c r="D2540" s="45"/>
      <c r="E2540" s="45"/>
      <c r="F2540" s="334"/>
    </row>
    <row r="2541" spans="1:6" x14ac:dyDescent="0.25">
      <c r="A2541" s="2"/>
      <c r="B2541" s="3"/>
      <c r="C2541" s="4"/>
      <c r="D2541" s="45"/>
      <c r="E2541" s="45"/>
      <c r="F2541" s="334"/>
    </row>
    <row r="2542" spans="1:6" x14ac:dyDescent="0.25">
      <c r="A2542" s="2"/>
      <c r="B2542" s="3"/>
      <c r="C2542" s="4"/>
      <c r="D2542" s="45"/>
      <c r="E2542" s="45"/>
      <c r="F2542" s="334"/>
    </row>
    <row r="2543" spans="1:6" x14ac:dyDescent="0.25">
      <c r="A2543" s="2"/>
      <c r="B2543" s="3"/>
      <c r="C2543" s="4"/>
      <c r="D2543" s="45"/>
      <c r="E2543" s="45"/>
      <c r="F2543" s="334"/>
    </row>
    <row r="2544" spans="1:6" x14ac:dyDescent="0.25">
      <c r="A2544" s="2"/>
      <c r="B2544" s="3"/>
      <c r="C2544" s="4"/>
      <c r="D2544" s="45"/>
      <c r="E2544" s="45"/>
      <c r="F2544" s="334"/>
    </row>
    <row r="2545" spans="1:6" x14ac:dyDescent="0.25">
      <c r="A2545" s="2"/>
      <c r="B2545" s="3"/>
      <c r="C2545" s="4"/>
      <c r="D2545" s="45"/>
      <c r="E2545" s="45"/>
      <c r="F2545" s="334"/>
    </row>
    <row r="2546" spans="1:6" x14ac:dyDescent="0.25">
      <c r="A2546" s="2"/>
      <c r="B2546" s="3"/>
      <c r="C2546" s="4"/>
      <c r="D2546" s="45"/>
      <c r="E2546" s="45"/>
      <c r="F2546" s="334"/>
    </row>
    <row r="2547" spans="1:6" x14ac:dyDescent="0.25">
      <c r="A2547" s="2"/>
      <c r="B2547" s="3"/>
      <c r="C2547" s="4"/>
      <c r="D2547" s="45"/>
      <c r="E2547" s="45"/>
      <c r="F2547" s="334"/>
    </row>
    <row r="2548" spans="1:6" x14ac:dyDescent="0.25">
      <c r="A2548" s="2"/>
      <c r="B2548" s="3"/>
      <c r="C2548" s="4"/>
      <c r="D2548" s="45"/>
      <c r="E2548" s="45"/>
      <c r="F2548" s="334"/>
    </row>
    <row r="2549" spans="1:6" x14ac:dyDescent="0.25">
      <c r="A2549" s="2"/>
      <c r="B2549" s="3"/>
      <c r="C2549" s="4"/>
      <c r="D2549" s="45"/>
      <c r="E2549" s="45"/>
      <c r="F2549" s="334"/>
    </row>
    <row r="2550" spans="1:6" x14ac:dyDescent="0.25">
      <c r="A2550" s="2"/>
      <c r="B2550" s="3"/>
      <c r="C2550" s="4"/>
      <c r="D2550" s="45"/>
      <c r="E2550" s="45"/>
      <c r="F2550" s="334"/>
    </row>
    <row r="2551" spans="1:6" x14ac:dyDescent="0.25">
      <c r="A2551" s="2"/>
      <c r="B2551" s="3"/>
      <c r="C2551" s="4"/>
      <c r="D2551" s="45"/>
      <c r="E2551" s="45"/>
      <c r="F2551" s="334"/>
    </row>
    <row r="2552" spans="1:6" x14ac:dyDescent="0.25">
      <c r="A2552" s="2"/>
      <c r="B2552" s="3"/>
      <c r="C2552" s="4"/>
      <c r="D2552" s="45"/>
      <c r="E2552" s="45"/>
      <c r="F2552" s="334"/>
    </row>
    <row r="2553" spans="1:6" x14ac:dyDescent="0.25">
      <c r="A2553" s="2"/>
      <c r="B2553" s="3"/>
      <c r="C2553" s="4"/>
      <c r="D2553" s="45"/>
      <c r="E2553" s="45"/>
      <c r="F2553" s="334"/>
    </row>
    <row r="2554" spans="1:6" x14ac:dyDescent="0.25">
      <c r="A2554" s="2"/>
      <c r="B2554" s="3"/>
      <c r="C2554" s="4"/>
      <c r="D2554" s="45"/>
      <c r="E2554" s="45"/>
      <c r="F2554" s="334"/>
    </row>
    <row r="2555" spans="1:6" x14ac:dyDescent="0.25">
      <c r="A2555" s="2"/>
      <c r="B2555" s="3"/>
      <c r="C2555" s="4"/>
      <c r="D2555" s="45"/>
      <c r="E2555" s="45"/>
      <c r="F2555" s="334"/>
    </row>
    <row r="2556" spans="1:6" x14ac:dyDescent="0.25">
      <c r="A2556" s="2"/>
      <c r="B2556" s="3"/>
      <c r="C2556" s="4"/>
      <c r="D2556" s="45"/>
      <c r="E2556" s="45"/>
      <c r="F2556" s="334"/>
    </row>
    <row r="2557" spans="1:6" x14ac:dyDescent="0.25">
      <c r="A2557" s="2"/>
      <c r="B2557" s="3"/>
      <c r="C2557" s="4"/>
      <c r="D2557" s="45"/>
      <c r="E2557" s="45"/>
      <c r="F2557" s="334"/>
    </row>
    <row r="2558" spans="1:6" x14ac:dyDescent="0.25">
      <c r="A2558" s="2"/>
      <c r="B2558" s="3"/>
      <c r="C2558" s="4"/>
      <c r="D2558" s="45"/>
      <c r="E2558" s="45"/>
      <c r="F2558" s="334"/>
    </row>
    <row r="2559" spans="1:6" x14ac:dyDescent="0.25">
      <c r="A2559" s="2"/>
      <c r="B2559" s="3"/>
      <c r="C2559" s="4"/>
      <c r="D2559" s="45"/>
      <c r="E2559" s="45"/>
      <c r="F2559" s="334"/>
    </row>
    <row r="2560" spans="1:6" x14ac:dyDescent="0.25">
      <c r="A2560" s="2"/>
      <c r="B2560" s="3"/>
      <c r="C2560" s="4"/>
      <c r="D2560" s="45"/>
      <c r="E2560" s="45"/>
      <c r="F2560" s="334"/>
    </row>
    <row r="2561" spans="1:6" x14ac:dyDescent="0.25">
      <c r="A2561" s="2"/>
      <c r="B2561" s="3"/>
      <c r="C2561" s="4"/>
      <c r="D2561" s="45"/>
      <c r="E2561" s="45"/>
      <c r="F2561" s="334"/>
    </row>
    <row r="2562" spans="1:6" x14ac:dyDescent="0.25">
      <c r="A2562" s="2"/>
      <c r="B2562" s="3"/>
      <c r="C2562" s="4"/>
      <c r="D2562" s="45"/>
      <c r="E2562" s="45"/>
      <c r="F2562" s="334"/>
    </row>
    <row r="2563" spans="1:6" x14ac:dyDescent="0.25">
      <c r="A2563" s="2"/>
      <c r="B2563" s="3"/>
      <c r="C2563" s="4"/>
      <c r="D2563" s="45"/>
      <c r="E2563" s="45"/>
      <c r="F2563" s="334"/>
    </row>
    <row r="2564" spans="1:6" x14ac:dyDescent="0.25">
      <c r="A2564" s="2"/>
      <c r="B2564" s="3"/>
      <c r="C2564" s="4"/>
      <c r="D2564" s="45"/>
      <c r="E2564" s="45"/>
      <c r="F2564" s="334"/>
    </row>
    <row r="2565" spans="1:6" x14ac:dyDescent="0.25">
      <c r="A2565" s="2"/>
      <c r="B2565" s="3"/>
      <c r="C2565" s="4"/>
      <c r="D2565" s="45"/>
      <c r="E2565" s="45"/>
      <c r="F2565" s="334"/>
    </row>
    <row r="2566" spans="1:6" x14ac:dyDescent="0.25">
      <c r="A2566" s="2"/>
      <c r="B2566" s="3"/>
      <c r="C2566" s="4"/>
      <c r="D2566" s="45"/>
      <c r="E2566" s="45"/>
      <c r="F2566" s="334"/>
    </row>
    <row r="2567" spans="1:6" x14ac:dyDescent="0.25">
      <c r="A2567" s="2"/>
      <c r="B2567" s="3"/>
      <c r="C2567" s="4"/>
      <c r="D2567" s="45"/>
      <c r="E2567" s="45"/>
      <c r="F2567" s="334"/>
    </row>
    <row r="2568" spans="1:6" x14ac:dyDescent="0.25">
      <c r="A2568" s="2"/>
      <c r="B2568" s="3"/>
      <c r="C2568" s="4"/>
      <c r="D2568" s="45"/>
      <c r="E2568" s="45"/>
      <c r="F2568" s="334"/>
    </row>
    <row r="2569" spans="1:6" x14ac:dyDescent="0.25">
      <c r="A2569" s="2"/>
      <c r="B2569" s="3"/>
      <c r="C2569" s="4"/>
      <c r="D2569" s="45"/>
      <c r="E2569" s="45"/>
      <c r="F2569" s="334"/>
    </row>
    <row r="2570" spans="1:6" x14ac:dyDescent="0.25">
      <c r="A2570" s="2"/>
      <c r="B2570" s="3"/>
      <c r="C2570" s="4"/>
      <c r="D2570" s="45"/>
      <c r="E2570" s="45"/>
      <c r="F2570" s="334"/>
    </row>
    <row r="2571" spans="1:6" x14ac:dyDescent="0.25">
      <c r="A2571" s="2"/>
      <c r="B2571" s="3"/>
      <c r="C2571" s="4"/>
      <c r="D2571" s="45"/>
      <c r="E2571" s="45"/>
      <c r="F2571" s="334"/>
    </row>
    <row r="2572" spans="1:6" x14ac:dyDescent="0.25">
      <c r="A2572" s="2"/>
      <c r="B2572" s="3"/>
      <c r="C2572" s="4"/>
      <c r="D2572" s="45"/>
      <c r="E2572" s="45"/>
      <c r="F2572" s="334"/>
    </row>
    <row r="2573" spans="1:6" x14ac:dyDescent="0.25">
      <c r="A2573" s="2"/>
      <c r="B2573" s="3"/>
      <c r="C2573" s="4"/>
      <c r="D2573" s="45"/>
      <c r="E2573" s="45"/>
      <c r="F2573" s="334"/>
    </row>
    <row r="2574" spans="1:6" x14ac:dyDescent="0.25">
      <c r="A2574" s="2"/>
      <c r="B2574" s="3"/>
      <c r="C2574" s="4"/>
      <c r="D2574" s="45"/>
      <c r="E2574" s="45"/>
      <c r="F2574" s="334"/>
    </row>
    <row r="2575" spans="1:6" x14ac:dyDescent="0.25">
      <c r="A2575" s="2"/>
      <c r="B2575" s="3"/>
      <c r="C2575" s="4"/>
      <c r="D2575" s="45"/>
      <c r="E2575" s="45"/>
      <c r="F2575" s="334"/>
    </row>
    <row r="2576" spans="1:6" x14ac:dyDescent="0.25">
      <c r="A2576" s="2"/>
      <c r="B2576" s="3"/>
      <c r="C2576" s="4"/>
      <c r="D2576" s="45"/>
      <c r="E2576" s="45"/>
      <c r="F2576" s="334"/>
    </row>
    <row r="2577" spans="1:6" x14ac:dyDescent="0.25">
      <c r="A2577" s="2"/>
      <c r="B2577" s="3"/>
      <c r="C2577" s="4"/>
      <c r="D2577" s="45"/>
      <c r="E2577" s="45"/>
      <c r="F2577" s="334"/>
    </row>
    <row r="2578" spans="1:6" x14ac:dyDescent="0.25">
      <c r="A2578" s="2"/>
      <c r="B2578" s="3"/>
      <c r="C2578" s="4"/>
      <c r="D2578" s="45"/>
      <c r="E2578" s="45"/>
      <c r="F2578" s="334"/>
    </row>
    <row r="2579" spans="1:6" x14ac:dyDescent="0.25">
      <c r="A2579" s="2"/>
      <c r="B2579" s="3"/>
      <c r="C2579" s="4"/>
      <c r="D2579" s="45"/>
      <c r="E2579" s="45"/>
      <c r="F2579" s="334"/>
    </row>
    <row r="2580" spans="1:6" x14ac:dyDescent="0.25">
      <c r="A2580" s="2"/>
      <c r="B2580" s="3"/>
      <c r="C2580" s="4"/>
      <c r="D2580" s="45"/>
      <c r="E2580" s="45"/>
      <c r="F2580" s="334"/>
    </row>
    <row r="2581" spans="1:6" x14ac:dyDescent="0.25">
      <c r="A2581" s="2"/>
      <c r="B2581" s="3"/>
      <c r="C2581" s="4"/>
      <c r="D2581" s="45"/>
      <c r="E2581" s="45"/>
      <c r="F2581" s="334"/>
    </row>
    <row r="2582" spans="1:6" x14ac:dyDescent="0.25">
      <c r="A2582" s="2"/>
      <c r="B2582" s="3"/>
      <c r="C2582" s="4"/>
      <c r="D2582" s="45"/>
      <c r="E2582" s="45"/>
      <c r="F2582" s="334"/>
    </row>
    <row r="2583" spans="1:6" x14ac:dyDescent="0.25">
      <c r="A2583" s="2"/>
      <c r="B2583" s="3"/>
      <c r="C2583" s="4"/>
      <c r="D2583" s="45"/>
      <c r="E2583" s="45"/>
      <c r="F2583" s="334"/>
    </row>
    <row r="2584" spans="1:6" x14ac:dyDescent="0.25">
      <c r="A2584" s="2"/>
      <c r="B2584" s="3"/>
      <c r="C2584" s="4"/>
      <c r="D2584" s="45"/>
      <c r="E2584" s="45"/>
      <c r="F2584" s="334"/>
    </row>
    <row r="2585" spans="1:6" x14ac:dyDescent="0.25">
      <c r="A2585" s="2"/>
      <c r="B2585" s="3"/>
      <c r="C2585" s="4"/>
      <c r="D2585" s="45"/>
      <c r="E2585" s="45"/>
      <c r="F2585" s="334"/>
    </row>
    <row r="2586" spans="1:6" x14ac:dyDescent="0.25">
      <c r="A2586" s="2"/>
      <c r="B2586" s="3"/>
      <c r="C2586" s="4"/>
      <c r="D2586" s="45"/>
      <c r="E2586" s="45"/>
      <c r="F2586" s="334"/>
    </row>
    <row r="2587" spans="1:6" x14ac:dyDescent="0.25">
      <c r="A2587" s="2"/>
      <c r="B2587" s="3"/>
      <c r="C2587" s="4"/>
      <c r="D2587" s="45"/>
      <c r="E2587" s="45"/>
      <c r="F2587" s="334"/>
    </row>
    <row r="2588" spans="1:6" x14ac:dyDescent="0.25">
      <c r="A2588" s="2"/>
      <c r="B2588" s="3"/>
      <c r="C2588" s="4"/>
      <c r="D2588" s="45"/>
      <c r="E2588" s="45"/>
      <c r="F2588" s="334"/>
    </row>
    <row r="2589" spans="1:6" x14ac:dyDescent="0.25">
      <c r="A2589" s="2"/>
      <c r="B2589" s="3"/>
      <c r="C2589" s="4"/>
      <c r="D2589" s="45"/>
      <c r="E2589" s="45"/>
      <c r="F2589" s="334"/>
    </row>
    <row r="2590" spans="1:6" x14ac:dyDescent="0.25">
      <c r="A2590" s="2"/>
      <c r="B2590" s="3"/>
      <c r="C2590" s="4"/>
      <c r="D2590" s="45"/>
      <c r="E2590" s="45"/>
      <c r="F2590" s="334"/>
    </row>
    <row r="2591" spans="1:6" x14ac:dyDescent="0.25">
      <c r="A2591" s="2"/>
      <c r="B2591" s="3"/>
      <c r="C2591" s="4"/>
      <c r="D2591" s="45"/>
      <c r="E2591" s="45"/>
      <c r="F2591" s="334"/>
    </row>
    <row r="2592" spans="1:6" x14ac:dyDescent="0.25">
      <c r="A2592" s="2"/>
      <c r="B2592" s="3"/>
      <c r="C2592" s="4"/>
      <c r="D2592" s="45"/>
      <c r="E2592" s="45"/>
      <c r="F2592" s="334"/>
    </row>
    <row r="2593" spans="1:6" x14ac:dyDescent="0.25">
      <c r="A2593" s="2"/>
      <c r="B2593" s="3"/>
      <c r="C2593" s="4"/>
      <c r="D2593" s="45"/>
      <c r="E2593" s="45"/>
      <c r="F2593" s="334"/>
    </row>
    <row r="2594" spans="1:6" x14ac:dyDescent="0.25">
      <c r="A2594" s="2"/>
      <c r="B2594" s="3"/>
      <c r="C2594" s="4"/>
      <c r="D2594" s="45"/>
      <c r="E2594" s="45"/>
      <c r="F2594" s="334"/>
    </row>
    <row r="2595" spans="1:6" x14ac:dyDescent="0.25">
      <c r="A2595" s="2"/>
      <c r="B2595" s="3"/>
      <c r="C2595" s="4"/>
      <c r="D2595" s="45"/>
      <c r="E2595" s="45"/>
      <c r="F2595" s="334"/>
    </row>
    <row r="2596" spans="1:6" x14ac:dyDescent="0.25">
      <c r="A2596" s="2"/>
      <c r="B2596" s="3"/>
      <c r="C2596" s="4"/>
      <c r="D2596" s="45"/>
      <c r="E2596" s="45"/>
      <c r="F2596" s="334"/>
    </row>
    <row r="2597" spans="1:6" x14ac:dyDescent="0.25">
      <c r="A2597" s="2"/>
      <c r="B2597" s="3"/>
      <c r="C2597" s="4"/>
      <c r="D2597" s="45"/>
      <c r="E2597" s="45"/>
      <c r="F2597" s="334"/>
    </row>
    <row r="2598" spans="1:6" x14ac:dyDescent="0.25">
      <c r="A2598" s="2"/>
      <c r="B2598" s="3"/>
      <c r="C2598" s="4"/>
      <c r="D2598" s="45"/>
      <c r="E2598" s="45"/>
      <c r="F2598" s="334"/>
    </row>
    <row r="2599" spans="1:6" x14ac:dyDescent="0.25">
      <c r="A2599" s="2"/>
      <c r="B2599" s="3"/>
      <c r="C2599" s="4"/>
      <c r="D2599" s="45"/>
      <c r="E2599" s="45"/>
      <c r="F2599" s="334"/>
    </row>
    <row r="2600" spans="1:6" x14ac:dyDescent="0.25">
      <c r="A2600" s="2"/>
      <c r="B2600" s="3"/>
      <c r="C2600" s="4"/>
      <c r="D2600" s="45"/>
      <c r="E2600" s="45"/>
      <c r="F2600" s="334"/>
    </row>
    <row r="2601" spans="1:6" x14ac:dyDescent="0.25">
      <c r="A2601" s="2"/>
      <c r="B2601" s="3"/>
      <c r="C2601" s="4"/>
      <c r="D2601" s="45"/>
      <c r="E2601" s="45"/>
      <c r="F2601" s="334"/>
    </row>
    <row r="2602" spans="1:6" x14ac:dyDescent="0.25">
      <c r="A2602" s="2"/>
      <c r="B2602" s="3"/>
      <c r="C2602" s="4"/>
      <c r="D2602" s="45"/>
      <c r="E2602" s="45"/>
      <c r="F2602" s="334"/>
    </row>
    <row r="2603" spans="1:6" x14ac:dyDescent="0.25">
      <c r="A2603" s="2"/>
      <c r="B2603" s="3"/>
      <c r="C2603" s="4"/>
      <c r="D2603" s="45"/>
      <c r="E2603" s="45"/>
      <c r="F2603" s="334"/>
    </row>
    <row r="2604" spans="1:6" x14ac:dyDescent="0.25">
      <c r="A2604" s="2"/>
      <c r="B2604" s="3"/>
      <c r="C2604" s="4"/>
      <c r="D2604" s="45"/>
      <c r="E2604" s="45"/>
      <c r="F2604" s="334"/>
    </row>
    <row r="2605" spans="1:6" x14ac:dyDescent="0.25">
      <c r="A2605" s="2"/>
      <c r="B2605" s="3"/>
      <c r="C2605" s="4"/>
      <c r="D2605" s="45"/>
      <c r="E2605" s="45"/>
      <c r="F2605" s="334"/>
    </row>
    <row r="2606" spans="1:6" x14ac:dyDescent="0.25">
      <c r="A2606" s="2"/>
      <c r="B2606" s="3"/>
      <c r="C2606" s="4"/>
      <c r="D2606" s="45"/>
      <c r="E2606" s="45"/>
      <c r="F2606" s="334"/>
    </row>
    <row r="2607" spans="1:6" x14ac:dyDescent="0.25">
      <c r="A2607" s="2"/>
      <c r="B2607" s="3"/>
      <c r="C2607" s="4"/>
      <c r="D2607" s="45"/>
      <c r="E2607" s="45"/>
      <c r="F2607" s="334"/>
    </row>
    <row r="2608" spans="1:6" x14ac:dyDescent="0.25">
      <c r="A2608" s="2"/>
      <c r="B2608" s="3"/>
      <c r="C2608" s="4"/>
      <c r="D2608" s="45"/>
      <c r="E2608" s="45"/>
      <c r="F2608" s="334"/>
    </row>
    <row r="2609" spans="1:6" x14ac:dyDescent="0.25">
      <c r="A2609" s="2"/>
      <c r="B2609" s="3"/>
      <c r="C2609" s="4"/>
      <c r="D2609" s="45"/>
      <c r="E2609" s="45"/>
      <c r="F2609" s="334"/>
    </row>
    <row r="2610" spans="1:6" x14ac:dyDescent="0.25">
      <c r="A2610" s="2"/>
      <c r="B2610" s="3"/>
      <c r="C2610" s="4"/>
      <c r="D2610" s="45"/>
      <c r="E2610" s="45"/>
      <c r="F2610" s="334"/>
    </row>
    <row r="2611" spans="1:6" x14ac:dyDescent="0.25">
      <c r="A2611" s="2"/>
      <c r="B2611" s="3"/>
      <c r="C2611" s="4"/>
      <c r="D2611" s="45"/>
      <c r="E2611" s="45"/>
      <c r="F2611" s="334"/>
    </row>
    <row r="2612" spans="1:6" x14ac:dyDescent="0.25">
      <c r="A2612" s="2"/>
      <c r="B2612" s="3"/>
      <c r="C2612" s="4"/>
      <c r="D2612" s="45"/>
      <c r="E2612" s="45"/>
      <c r="F2612" s="334"/>
    </row>
    <row r="2613" spans="1:6" x14ac:dyDescent="0.25">
      <c r="A2613" s="2"/>
      <c r="B2613" s="3"/>
      <c r="C2613" s="4"/>
      <c r="D2613" s="45"/>
      <c r="E2613" s="45"/>
      <c r="F2613" s="334"/>
    </row>
    <row r="2614" spans="1:6" x14ac:dyDescent="0.25">
      <c r="A2614" s="2"/>
      <c r="B2614" s="3"/>
      <c r="C2614" s="4"/>
      <c r="D2614" s="45"/>
      <c r="E2614" s="45"/>
      <c r="F2614" s="334"/>
    </row>
    <row r="2615" spans="1:6" x14ac:dyDescent="0.25">
      <c r="A2615" s="2"/>
      <c r="B2615" s="3"/>
      <c r="C2615" s="4"/>
      <c r="D2615" s="45"/>
      <c r="E2615" s="45"/>
      <c r="F2615" s="334"/>
    </row>
    <row r="2616" spans="1:6" x14ac:dyDescent="0.25">
      <c r="A2616" s="2"/>
      <c r="B2616" s="3"/>
      <c r="C2616" s="4"/>
      <c r="D2616" s="45"/>
      <c r="E2616" s="45"/>
      <c r="F2616" s="334"/>
    </row>
    <row r="2617" spans="1:6" x14ac:dyDescent="0.25">
      <c r="A2617" s="2"/>
      <c r="B2617" s="3"/>
      <c r="C2617" s="4"/>
      <c r="D2617" s="45"/>
      <c r="E2617" s="45"/>
      <c r="F2617" s="334"/>
    </row>
    <row r="2618" spans="1:6" x14ac:dyDescent="0.25">
      <c r="A2618" s="2"/>
      <c r="B2618" s="3"/>
      <c r="C2618" s="4"/>
      <c r="D2618" s="45"/>
      <c r="E2618" s="45"/>
      <c r="F2618" s="334"/>
    </row>
    <row r="2619" spans="1:6" x14ac:dyDescent="0.25">
      <c r="A2619" s="2"/>
      <c r="B2619" s="3"/>
      <c r="C2619" s="4"/>
      <c r="D2619" s="45"/>
      <c r="E2619" s="45"/>
      <c r="F2619" s="334"/>
    </row>
    <row r="2620" spans="1:6" x14ac:dyDescent="0.25">
      <c r="A2620" s="2"/>
      <c r="B2620" s="3"/>
      <c r="C2620" s="4"/>
      <c r="D2620" s="45"/>
      <c r="E2620" s="45"/>
      <c r="F2620" s="334"/>
    </row>
    <row r="2621" spans="1:6" x14ac:dyDescent="0.25">
      <c r="A2621" s="2"/>
      <c r="B2621" s="3"/>
      <c r="C2621" s="4"/>
      <c r="D2621" s="45"/>
      <c r="E2621" s="45"/>
      <c r="F2621" s="334"/>
    </row>
    <row r="2622" spans="1:6" x14ac:dyDescent="0.25">
      <c r="A2622" s="2"/>
      <c r="B2622" s="3"/>
      <c r="C2622" s="4"/>
      <c r="D2622" s="45"/>
      <c r="E2622" s="45"/>
      <c r="F2622" s="334"/>
    </row>
    <row r="2623" spans="1:6" x14ac:dyDescent="0.25">
      <c r="A2623" s="2"/>
      <c r="B2623" s="3"/>
      <c r="C2623" s="4"/>
      <c r="D2623" s="45"/>
      <c r="E2623" s="45"/>
      <c r="F2623" s="334"/>
    </row>
    <row r="2624" spans="1:6" x14ac:dyDescent="0.25">
      <c r="A2624" s="2"/>
      <c r="B2624" s="3"/>
      <c r="C2624" s="4"/>
      <c r="D2624" s="45"/>
      <c r="E2624" s="45"/>
      <c r="F2624" s="334"/>
    </row>
    <row r="2625" spans="1:6" x14ac:dyDescent="0.25">
      <c r="A2625" s="2"/>
      <c r="B2625" s="3"/>
      <c r="C2625" s="4"/>
      <c r="D2625" s="45"/>
      <c r="E2625" s="45"/>
      <c r="F2625" s="334"/>
    </row>
    <row r="2626" spans="1:6" x14ac:dyDescent="0.25">
      <c r="A2626" s="2"/>
      <c r="B2626" s="3"/>
      <c r="C2626" s="4"/>
      <c r="D2626" s="45"/>
      <c r="E2626" s="45"/>
      <c r="F2626" s="334"/>
    </row>
    <row r="2627" spans="1:6" x14ac:dyDescent="0.25">
      <c r="A2627" s="2"/>
      <c r="B2627" s="3"/>
      <c r="C2627" s="4"/>
      <c r="D2627" s="45"/>
      <c r="E2627" s="45"/>
      <c r="F2627" s="334"/>
    </row>
    <row r="2628" spans="1:6" x14ac:dyDescent="0.25">
      <c r="A2628" s="2"/>
      <c r="B2628" s="3"/>
      <c r="C2628" s="4"/>
      <c r="D2628" s="45"/>
      <c r="E2628" s="45"/>
      <c r="F2628" s="334"/>
    </row>
    <row r="2629" spans="1:6" x14ac:dyDescent="0.25">
      <c r="A2629" s="2"/>
      <c r="B2629" s="3"/>
      <c r="C2629" s="4"/>
      <c r="D2629" s="45"/>
      <c r="E2629" s="45"/>
      <c r="F2629" s="334"/>
    </row>
    <row r="2630" spans="1:6" x14ac:dyDescent="0.25">
      <c r="A2630" s="2"/>
      <c r="B2630" s="3"/>
      <c r="C2630" s="4"/>
      <c r="D2630" s="45"/>
      <c r="E2630" s="45"/>
      <c r="F2630" s="334"/>
    </row>
    <row r="2631" spans="1:6" x14ac:dyDescent="0.25">
      <c r="A2631" s="2"/>
      <c r="B2631" s="3"/>
      <c r="C2631" s="4"/>
      <c r="D2631" s="45"/>
      <c r="E2631" s="45"/>
      <c r="F2631" s="334"/>
    </row>
    <row r="2632" spans="1:6" x14ac:dyDescent="0.25">
      <c r="A2632" s="2"/>
      <c r="B2632" s="3"/>
      <c r="C2632" s="4"/>
      <c r="D2632" s="45"/>
      <c r="E2632" s="45"/>
      <c r="F2632" s="334"/>
    </row>
    <row r="2633" spans="1:6" x14ac:dyDescent="0.25">
      <c r="A2633" s="2"/>
      <c r="B2633" s="3"/>
      <c r="C2633" s="4"/>
      <c r="D2633" s="45"/>
      <c r="E2633" s="45"/>
      <c r="F2633" s="334"/>
    </row>
    <row r="2634" spans="1:6" x14ac:dyDescent="0.25">
      <c r="A2634" s="2"/>
      <c r="B2634" s="3"/>
      <c r="C2634" s="4"/>
      <c r="D2634" s="45"/>
      <c r="E2634" s="45"/>
      <c r="F2634" s="334"/>
    </row>
    <row r="2635" spans="1:6" x14ac:dyDescent="0.25">
      <c r="A2635" s="2"/>
      <c r="B2635" s="3"/>
      <c r="C2635" s="4"/>
      <c r="D2635" s="45"/>
      <c r="E2635" s="45"/>
      <c r="F2635" s="334"/>
    </row>
    <row r="2636" spans="1:6" x14ac:dyDescent="0.25">
      <c r="A2636" s="2"/>
      <c r="B2636" s="3"/>
      <c r="C2636" s="4"/>
      <c r="D2636" s="45"/>
      <c r="E2636" s="45"/>
      <c r="F2636" s="334"/>
    </row>
    <row r="2637" spans="1:6" x14ac:dyDescent="0.25">
      <c r="A2637" s="2"/>
      <c r="B2637" s="3"/>
      <c r="C2637" s="4"/>
      <c r="D2637" s="45"/>
      <c r="E2637" s="45"/>
      <c r="F2637" s="334"/>
    </row>
    <row r="2638" spans="1:6" x14ac:dyDescent="0.25">
      <c r="A2638" s="2"/>
      <c r="B2638" s="3"/>
      <c r="C2638" s="4"/>
      <c r="D2638" s="45"/>
      <c r="E2638" s="45"/>
      <c r="F2638" s="334"/>
    </row>
    <row r="2639" spans="1:6" x14ac:dyDescent="0.25">
      <c r="A2639" s="2"/>
      <c r="B2639" s="3"/>
      <c r="C2639" s="4"/>
      <c r="D2639" s="45"/>
      <c r="E2639" s="45"/>
      <c r="F2639" s="334"/>
    </row>
    <row r="2640" spans="1:6" x14ac:dyDescent="0.25">
      <c r="A2640" s="2"/>
      <c r="B2640" s="3"/>
      <c r="C2640" s="4"/>
      <c r="D2640" s="45"/>
      <c r="E2640" s="45"/>
      <c r="F2640" s="334"/>
    </row>
    <row r="2641" spans="1:6" x14ac:dyDescent="0.25">
      <c r="A2641" s="2"/>
      <c r="B2641" s="3"/>
      <c r="C2641" s="4"/>
      <c r="D2641" s="45"/>
      <c r="E2641" s="45"/>
      <c r="F2641" s="334"/>
    </row>
    <row r="2642" spans="1:6" x14ac:dyDescent="0.25">
      <c r="A2642" s="2"/>
      <c r="B2642" s="3"/>
      <c r="C2642" s="4"/>
      <c r="D2642" s="45"/>
      <c r="E2642" s="45"/>
      <c r="F2642" s="334"/>
    </row>
    <row r="2643" spans="1:6" x14ac:dyDescent="0.25">
      <c r="A2643" s="2"/>
      <c r="B2643" s="3"/>
      <c r="C2643" s="4"/>
      <c r="D2643" s="45"/>
      <c r="E2643" s="45"/>
      <c r="F2643" s="334"/>
    </row>
    <row r="2644" spans="1:6" x14ac:dyDescent="0.25">
      <c r="A2644" s="2"/>
      <c r="B2644" s="3"/>
      <c r="C2644" s="4"/>
      <c r="D2644" s="45"/>
      <c r="E2644" s="45"/>
      <c r="F2644" s="334"/>
    </row>
    <row r="2645" spans="1:6" x14ac:dyDescent="0.25">
      <c r="A2645" s="2"/>
      <c r="B2645" s="3"/>
      <c r="C2645" s="4"/>
      <c r="D2645" s="45"/>
      <c r="E2645" s="45"/>
      <c r="F2645" s="334"/>
    </row>
    <row r="2646" spans="1:6" x14ac:dyDescent="0.25">
      <c r="A2646" s="2"/>
      <c r="B2646" s="3"/>
      <c r="C2646" s="4"/>
      <c r="D2646" s="45"/>
      <c r="E2646" s="45"/>
      <c r="F2646" s="334"/>
    </row>
    <row r="2647" spans="1:6" x14ac:dyDescent="0.25">
      <c r="A2647" s="2"/>
      <c r="B2647" s="3"/>
      <c r="C2647" s="4"/>
      <c r="D2647" s="45"/>
      <c r="E2647" s="45"/>
      <c r="F2647" s="334"/>
    </row>
    <row r="2648" spans="1:6" x14ac:dyDescent="0.25">
      <c r="A2648" s="2"/>
      <c r="B2648" s="3"/>
      <c r="C2648" s="4"/>
      <c r="D2648" s="45"/>
      <c r="E2648" s="45"/>
      <c r="F2648" s="334"/>
    </row>
    <row r="2649" spans="1:6" x14ac:dyDescent="0.25">
      <c r="A2649" s="2"/>
      <c r="B2649" s="3"/>
      <c r="C2649" s="4"/>
      <c r="D2649" s="45"/>
      <c r="E2649" s="45"/>
      <c r="F2649" s="334"/>
    </row>
    <row r="2650" spans="1:6" x14ac:dyDescent="0.25">
      <c r="A2650" s="2"/>
      <c r="B2650" s="3"/>
      <c r="C2650" s="4"/>
      <c r="D2650" s="45"/>
      <c r="E2650" s="45"/>
      <c r="F2650" s="334"/>
    </row>
    <row r="2651" spans="1:6" x14ac:dyDescent="0.25">
      <c r="A2651" s="2"/>
      <c r="B2651" s="3"/>
      <c r="C2651" s="4"/>
      <c r="D2651" s="45"/>
      <c r="E2651" s="45"/>
      <c r="F2651" s="334"/>
    </row>
    <row r="2652" spans="1:6" x14ac:dyDescent="0.25">
      <c r="A2652" s="2"/>
      <c r="B2652" s="3"/>
      <c r="C2652" s="4"/>
      <c r="D2652" s="45"/>
      <c r="E2652" s="45"/>
      <c r="F2652" s="334"/>
    </row>
    <row r="2653" spans="1:6" x14ac:dyDescent="0.25">
      <c r="A2653" s="2"/>
      <c r="B2653" s="3"/>
      <c r="C2653" s="4"/>
      <c r="D2653" s="45"/>
      <c r="E2653" s="45"/>
      <c r="F2653" s="334"/>
    </row>
    <row r="2654" spans="1:6" x14ac:dyDescent="0.25">
      <c r="A2654" s="2"/>
      <c r="B2654" s="3"/>
      <c r="C2654" s="4"/>
      <c r="D2654" s="45"/>
      <c r="E2654" s="45"/>
      <c r="F2654" s="334"/>
    </row>
    <row r="2655" spans="1:6" x14ac:dyDescent="0.25">
      <c r="A2655" s="2"/>
      <c r="B2655" s="3"/>
      <c r="C2655" s="4"/>
      <c r="D2655" s="45"/>
      <c r="E2655" s="45"/>
      <c r="F2655" s="334"/>
    </row>
    <row r="2656" spans="1:6" x14ac:dyDescent="0.25">
      <c r="A2656" s="2"/>
      <c r="B2656" s="3"/>
      <c r="C2656" s="4"/>
      <c r="D2656" s="45"/>
      <c r="E2656" s="45"/>
      <c r="F2656" s="334"/>
    </row>
    <row r="2657" spans="1:6" x14ac:dyDescent="0.25">
      <c r="A2657" s="2"/>
      <c r="B2657" s="3"/>
      <c r="C2657" s="4"/>
      <c r="D2657" s="45"/>
      <c r="E2657" s="45"/>
      <c r="F2657" s="334"/>
    </row>
    <row r="2658" spans="1:6" x14ac:dyDescent="0.25">
      <c r="A2658" s="2"/>
      <c r="B2658" s="3"/>
      <c r="C2658" s="4"/>
      <c r="D2658" s="45"/>
      <c r="E2658" s="45"/>
      <c r="F2658" s="334"/>
    </row>
    <row r="2659" spans="1:6" x14ac:dyDescent="0.25">
      <c r="A2659" s="2"/>
      <c r="B2659" s="3"/>
      <c r="C2659" s="4"/>
      <c r="D2659" s="45"/>
      <c r="E2659" s="45"/>
      <c r="F2659" s="334"/>
    </row>
    <row r="2660" spans="1:6" x14ac:dyDescent="0.25">
      <c r="A2660" s="2"/>
      <c r="B2660" s="3"/>
      <c r="C2660" s="4"/>
      <c r="D2660" s="45"/>
      <c r="E2660" s="45"/>
      <c r="F2660" s="334"/>
    </row>
    <row r="2661" spans="1:6" x14ac:dyDescent="0.25">
      <c r="A2661" s="2"/>
      <c r="B2661" s="3"/>
      <c r="C2661" s="4"/>
      <c r="D2661" s="45"/>
      <c r="E2661" s="45"/>
      <c r="F2661" s="334"/>
    </row>
    <row r="2662" spans="1:6" x14ac:dyDescent="0.25">
      <c r="A2662" s="2"/>
      <c r="B2662" s="3"/>
      <c r="C2662" s="4"/>
      <c r="D2662" s="45"/>
      <c r="E2662" s="45"/>
      <c r="F2662" s="334"/>
    </row>
    <row r="2663" spans="1:6" x14ac:dyDescent="0.25">
      <c r="A2663" s="2"/>
      <c r="B2663" s="3"/>
      <c r="C2663" s="4"/>
      <c r="D2663" s="45"/>
      <c r="E2663" s="45"/>
      <c r="F2663" s="334"/>
    </row>
    <row r="2664" spans="1:6" x14ac:dyDescent="0.25">
      <c r="A2664" s="2"/>
      <c r="B2664" s="3"/>
      <c r="C2664" s="4"/>
      <c r="D2664" s="45"/>
      <c r="E2664" s="45"/>
      <c r="F2664" s="334"/>
    </row>
    <row r="2665" spans="1:6" x14ac:dyDescent="0.25">
      <c r="A2665" s="2"/>
      <c r="B2665" s="3"/>
      <c r="C2665" s="4"/>
      <c r="D2665" s="45"/>
      <c r="E2665" s="45"/>
      <c r="F2665" s="334"/>
    </row>
    <row r="2666" spans="1:6" x14ac:dyDescent="0.25">
      <c r="A2666" s="2"/>
      <c r="B2666" s="3"/>
      <c r="C2666" s="4"/>
      <c r="D2666" s="45"/>
      <c r="E2666" s="45"/>
      <c r="F2666" s="334"/>
    </row>
    <row r="2667" spans="1:6" x14ac:dyDescent="0.25">
      <c r="A2667" s="2"/>
      <c r="B2667" s="3"/>
      <c r="C2667" s="4"/>
      <c r="D2667" s="45"/>
      <c r="E2667" s="45"/>
      <c r="F2667" s="334"/>
    </row>
    <row r="2668" spans="1:6" x14ac:dyDescent="0.25">
      <c r="A2668" s="2"/>
      <c r="B2668" s="3"/>
      <c r="C2668" s="4"/>
      <c r="D2668" s="45"/>
      <c r="E2668" s="45"/>
      <c r="F2668" s="334"/>
    </row>
    <row r="2669" spans="1:6" x14ac:dyDescent="0.25">
      <c r="A2669" s="2"/>
      <c r="B2669" s="3"/>
      <c r="C2669" s="4"/>
      <c r="D2669" s="45"/>
      <c r="E2669" s="45"/>
      <c r="F2669" s="334"/>
    </row>
    <row r="2670" spans="1:6" x14ac:dyDescent="0.25">
      <c r="A2670" s="2"/>
      <c r="B2670" s="3"/>
      <c r="C2670" s="4"/>
      <c r="D2670" s="45"/>
      <c r="E2670" s="45"/>
      <c r="F2670" s="334"/>
    </row>
    <row r="2671" spans="1:6" x14ac:dyDescent="0.25">
      <c r="A2671" s="2"/>
      <c r="B2671" s="3"/>
      <c r="C2671" s="4"/>
      <c r="D2671" s="45"/>
      <c r="E2671" s="45"/>
      <c r="F2671" s="334"/>
    </row>
    <row r="2672" spans="1:6" x14ac:dyDescent="0.25">
      <c r="A2672" s="2"/>
      <c r="B2672" s="3"/>
      <c r="C2672" s="4"/>
      <c r="D2672" s="45"/>
      <c r="E2672" s="45"/>
      <c r="F2672" s="334"/>
    </row>
    <row r="2673" spans="1:6" x14ac:dyDescent="0.25">
      <c r="A2673" s="2"/>
      <c r="B2673" s="3"/>
      <c r="C2673" s="4"/>
      <c r="D2673" s="45"/>
      <c r="E2673" s="45"/>
      <c r="F2673" s="334"/>
    </row>
    <row r="2674" spans="1:6" x14ac:dyDescent="0.25">
      <c r="A2674" s="2"/>
      <c r="B2674" s="3"/>
      <c r="C2674" s="4"/>
      <c r="D2674" s="45"/>
      <c r="E2674" s="45"/>
      <c r="F2674" s="334"/>
    </row>
    <row r="2675" spans="1:6" x14ac:dyDescent="0.25">
      <c r="A2675" s="2"/>
      <c r="B2675" s="3"/>
      <c r="C2675" s="4"/>
      <c r="D2675" s="45"/>
      <c r="E2675" s="45"/>
      <c r="F2675" s="334"/>
    </row>
    <row r="2676" spans="1:6" x14ac:dyDescent="0.25">
      <c r="A2676" s="2"/>
      <c r="B2676" s="3"/>
      <c r="C2676" s="4"/>
      <c r="D2676" s="45"/>
      <c r="E2676" s="45"/>
      <c r="F2676" s="334"/>
    </row>
    <row r="2677" spans="1:6" x14ac:dyDescent="0.25">
      <c r="A2677" s="2"/>
      <c r="B2677" s="3"/>
      <c r="C2677" s="4"/>
      <c r="D2677" s="45"/>
      <c r="E2677" s="45"/>
      <c r="F2677" s="334"/>
    </row>
    <row r="2678" spans="1:6" x14ac:dyDescent="0.25">
      <c r="A2678" s="2"/>
      <c r="B2678" s="3"/>
      <c r="C2678" s="4"/>
      <c r="D2678" s="45"/>
      <c r="E2678" s="45"/>
      <c r="F2678" s="334"/>
    </row>
    <row r="2679" spans="1:6" x14ac:dyDescent="0.25">
      <c r="A2679" s="2"/>
      <c r="B2679" s="3"/>
      <c r="C2679" s="4"/>
      <c r="D2679" s="45"/>
      <c r="E2679" s="45"/>
      <c r="F2679" s="334"/>
    </row>
    <row r="2680" spans="1:6" x14ac:dyDescent="0.25">
      <c r="A2680" s="2"/>
      <c r="B2680" s="3"/>
      <c r="C2680" s="4"/>
      <c r="D2680" s="45"/>
      <c r="E2680" s="45"/>
      <c r="F2680" s="334"/>
    </row>
    <row r="2681" spans="1:6" x14ac:dyDescent="0.25">
      <c r="A2681" s="2"/>
      <c r="B2681" s="3"/>
      <c r="C2681" s="4"/>
      <c r="D2681" s="45"/>
      <c r="E2681" s="45"/>
      <c r="F2681" s="334"/>
    </row>
    <row r="2682" spans="1:6" x14ac:dyDescent="0.25">
      <c r="A2682" s="2"/>
      <c r="B2682" s="3"/>
      <c r="C2682" s="4"/>
      <c r="D2682" s="45"/>
      <c r="E2682" s="45"/>
      <c r="F2682" s="334"/>
    </row>
    <row r="2683" spans="1:6" x14ac:dyDescent="0.25">
      <c r="A2683" s="2"/>
      <c r="B2683" s="3"/>
      <c r="C2683" s="4"/>
      <c r="D2683" s="45"/>
      <c r="E2683" s="45"/>
      <c r="F2683" s="334"/>
    </row>
    <row r="2684" spans="1:6" x14ac:dyDescent="0.25">
      <c r="A2684" s="2"/>
      <c r="B2684" s="3"/>
      <c r="C2684" s="4"/>
      <c r="D2684" s="45"/>
      <c r="E2684" s="45"/>
      <c r="F2684" s="334"/>
    </row>
    <row r="2685" spans="1:6" x14ac:dyDescent="0.25">
      <c r="A2685" s="2"/>
      <c r="B2685" s="3"/>
      <c r="C2685" s="4"/>
      <c r="D2685" s="45"/>
      <c r="E2685" s="45"/>
      <c r="F2685" s="334"/>
    </row>
    <row r="2686" spans="1:6" x14ac:dyDescent="0.25">
      <c r="A2686" s="2"/>
      <c r="B2686" s="3"/>
      <c r="C2686" s="4"/>
      <c r="D2686" s="45"/>
      <c r="E2686" s="45"/>
      <c r="F2686" s="334"/>
    </row>
    <row r="2687" spans="1:6" x14ac:dyDescent="0.25">
      <c r="A2687" s="2"/>
      <c r="B2687" s="3"/>
      <c r="C2687" s="4"/>
      <c r="D2687" s="45"/>
      <c r="E2687" s="45"/>
      <c r="F2687" s="334"/>
    </row>
    <row r="2688" spans="1:6" x14ac:dyDescent="0.25">
      <c r="A2688" s="2"/>
      <c r="B2688" s="3"/>
      <c r="C2688" s="4"/>
      <c r="D2688" s="45"/>
      <c r="E2688" s="45"/>
      <c r="F2688" s="334"/>
    </row>
    <row r="2689" spans="1:6" x14ac:dyDescent="0.25">
      <c r="A2689" s="2"/>
      <c r="B2689" s="3"/>
      <c r="C2689" s="4"/>
      <c r="D2689" s="45"/>
      <c r="E2689" s="45"/>
      <c r="F2689" s="334"/>
    </row>
    <row r="2690" spans="1:6" x14ac:dyDescent="0.25">
      <c r="A2690" s="2"/>
      <c r="B2690" s="3"/>
      <c r="C2690" s="4"/>
      <c r="D2690" s="45"/>
      <c r="E2690" s="45"/>
      <c r="F2690" s="334"/>
    </row>
    <row r="2691" spans="1:6" x14ac:dyDescent="0.25">
      <c r="A2691" s="2"/>
      <c r="B2691" s="3"/>
      <c r="C2691" s="4"/>
      <c r="D2691" s="45"/>
      <c r="E2691" s="45"/>
      <c r="F2691" s="334"/>
    </row>
    <row r="2692" spans="1:6" x14ac:dyDescent="0.25">
      <c r="A2692" s="2"/>
      <c r="B2692" s="3"/>
      <c r="C2692" s="4"/>
      <c r="D2692" s="45"/>
      <c r="E2692" s="45"/>
      <c r="F2692" s="334"/>
    </row>
    <row r="2693" spans="1:6" x14ac:dyDescent="0.25">
      <c r="A2693" s="2"/>
      <c r="B2693" s="3"/>
      <c r="C2693" s="4"/>
      <c r="D2693" s="45"/>
      <c r="E2693" s="45"/>
      <c r="F2693" s="334"/>
    </row>
    <row r="2694" spans="1:6" x14ac:dyDescent="0.25">
      <c r="A2694" s="2"/>
      <c r="B2694" s="3"/>
      <c r="C2694" s="4"/>
      <c r="D2694" s="45"/>
      <c r="E2694" s="45"/>
      <c r="F2694" s="334"/>
    </row>
    <row r="2695" spans="1:6" x14ac:dyDescent="0.25">
      <c r="A2695" s="2"/>
      <c r="B2695" s="3"/>
      <c r="C2695" s="4"/>
      <c r="D2695" s="45"/>
      <c r="E2695" s="45"/>
      <c r="F2695" s="334"/>
    </row>
    <row r="2696" spans="1:6" x14ac:dyDescent="0.25">
      <c r="A2696" s="2"/>
      <c r="B2696" s="3"/>
      <c r="C2696" s="4"/>
      <c r="D2696" s="45"/>
      <c r="E2696" s="45"/>
      <c r="F2696" s="334"/>
    </row>
    <row r="2697" spans="1:6" x14ac:dyDescent="0.25">
      <c r="A2697" s="2"/>
      <c r="B2697" s="3"/>
      <c r="C2697" s="4"/>
      <c r="D2697" s="45"/>
      <c r="E2697" s="45"/>
      <c r="F2697" s="334"/>
    </row>
    <row r="2698" spans="1:6" x14ac:dyDescent="0.25">
      <c r="A2698" s="2"/>
      <c r="B2698" s="3"/>
      <c r="C2698" s="4"/>
      <c r="D2698" s="45"/>
      <c r="E2698" s="45"/>
      <c r="F2698" s="334"/>
    </row>
    <row r="2699" spans="1:6" x14ac:dyDescent="0.25">
      <c r="A2699" s="2"/>
      <c r="B2699" s="3"/>
      <c r="C2699" s="4"/>
      <c r="D2699" s="45"/>
      <c r="E2699" s="45"/>
      <c r="F2699" s="334"/>
    </row>
    <row r="2700" spans="1:6" x14ac:dyDescent="0.25">
      <c r="A2700" s="2"/>
      <c r="B2700" s="3"/>
      <c r="C2700" s="4"/>
      <c r="D2700" s="45"/>
      <c r="E2700" s="45"/>
      <c r="F2700" s="334"/>
    </row>
    <row r="2701" spans="1:6" x14ac:dyDescent="0.25">
      <c r="A2701" s="2"/>
      <c r="B2701" s="3"/>
      <c r="C2701" s="4"/>
      <c r="D2701" s="45"/>
      <c r="E2701" s="45"/>
      <c r="F2701" s="334"/>
    </row>
    <row r="2702" spans="1:6" x14ac:dyDescent="0.25">
      <c r="A2702" s="2"/>
      <c r="B2702" s="3"/>
      <c r="C2702" s="4"/>
      <c r="D2702" s="45"/>
      <c r="E2702" s="45"/>
      <c r="F2702" s="334"/>
    </row>
    <row r="2703" spans="1:6" x14ac:dyDescent="0.25">
      <c r="A2703" s="2"/>
      <c r="B2703" s="3"/>
      <c r="C2703" s="4"/>
      <c r="D2703" s="45"/>
      <c r="E2703" s="45"/>
      <c r="F2703" s="334"/>
    </row>
    <row r="2704" spans="1:6" x14ac:dyDescent="0.25">
      <c r="A2704" s="2"/>
      <c r="B2704" s="3"/>
      <c r="C2704" s="4"/>
      <c r="D2704" s="45"/>
      <c r="E2704" s="45"/>
      <c r="F2704" s="334"/>
    </row>
    <row r="2705" spans="1:6" x14ac:dyDescent="0.25">
      <c r="A2705" s="2"/>
      <c r="B2705" s="3"/>
      <c r="C2705" s="4"/>
      <c r="D2705" s="45"/>
      <c r="E2705" s="45"/>
      <c r="F2705" s="334"/>
    </row>
    <row r="2706" spans="1:6" x14ac:dyDescent="0.25">
      <c r="A2706" s="2"/>
      <c r="B2706" s="3"/>
      <c r="C2706" s="4"/>
      <c r="D2706" s="45"/>
      <c r="E2706" s="45"/>
      <c r="F2706" s="334"/>
    </row>
    <row r="2707" spans="1:6" x14ac:dyDescent="0.25">
      <c r="A2707" s="2"/>
      <c r="B2707" s="3"/>
      <c r="C2707" s="4"/>
      <c r="D2707" s="45"/>
      <c r="E2707" s="45"/>
      <c r="F2707" s="334"/>
    </row>
    <row r="2708" spans="1:6" x14ac:dyDescent="0.25">
      <c r="A2708" s="2"/>
      <c r="B2708" s="3"/>
      <c r="C2708" s="4"/>
      <c r="D2708" s="45"/>
      <c r="E2708" s="45"/>
      <c r="F2708" s="334"/>
    </row>
    <row r="2709" spans="1:6" x14ac:dyDescent="0.25">
      <c r="A2709" s="2"/>
      <c r="B2709" s="3"/>
      <c r="C2709" s="4"/>
      <c r="D2709" s="45"/>
      <c r="E2709" s="45"/>
      <c r="F2709" s="334"/>
    </row>
    <row r="2710" spans="1:6" x14ac:dyDescent="0.25">
      <c r="A2710" s="2"/>
      <c r="B2710" s="3"/>
      <c r="C2710" s="4"/>
      <c r="D2710" s="45"/>
      <c r="E2710" s="45"/>
      <c r="F2710" s="334"/>
    </row>
    <row r="2711" spans="1:6" x14ac:dyDescent="0.25">
      <c r="A2711" s="2"/>
      <c r="B2711" s="3"/>
      <c r="C2711" s="4"/>
      <c r="D2711" s="45"/>
      <c r="E2711" s="45"/>
      <c r="F2711" s="334"/>
    </row>
    <row r="2712" spans="1:6" x14ac:dyDescent="0.25">
      <c r="A2712" s="2"/>
      <c r="B2712" s="3"/>
      <c r="C2712" s="4"/>
      <c r="D2712" s="45"/>
      <c r="E2712" s="45"/>
      <c r="F2712" s="334"/>
    </row>
    <row r="2713" spans="1:6" x14ac:dyDescent="0.25">
      <c r="A2713" s="2"/>
      <c r="B2713" s="3"/>
      <c r="C2713" s="4"/>
      <c r="D2713" s="45"/>
      <c r="E2713" s="45"/>
      <c r="F2713" s="334"/>
    </row>
    <row r="2714" spans="1:6" x14ac:dyDescent="0.25">
      <c r="A2714" s="2"/>
      <c r="B2714" s="3"/>
      <c r="C2714" s="4"/>
      <c r="D2714" s="45"/>
      <c r="E2714" s="45"/>
      <c r="F2714" s="334"/>
    </row>
    <row r="2715" spans="1:6" x14ac:dyDescent="0.25">
      <c r="A2715" s="2"/>
      <c r="B2715" s="3"/>
      <c r="C2715" s="4"/>
      <c r="D2715" s="45"/>
      <c r="E2715" s="45"/>
      <c r="F2715" s="334"/>
    </row>
    <row r="2716" spans="1:6" x14ac:dyDescent="0.25">
      <c r="A2716" s="2"/>
      <c r="B2716" s="3"/>
      <c r="C2716" s="4"/>
      <c r="D2716" s="45"/>
      <c r="E2716" s="45"/>
      <c r="F2716" s="334"/>
    </row>
    <row r="2717" spans="1:6" x14ac:dyDescent="0.25">
      <c r="A2717" s="2"/>
      <c r="B2717" s="3"/>
      <c r="C2717" s="4"/>
      <c r="D2717" s="45"/>
      <c r="E2717" s="45"/>
      <c r="F2717" s="334"/>
    </row>
    <row r="2718" spans="1:6" x14ac:dyDescent="0.25">
      <c r="A2718" s="2"/>
      <c r="B2718" s="3"/>
      <c r="C2718" s="4"/>
      <c r="D2718" s="45"/>
      <c r="E2718" s="45"/>
      <c r="F2718" s="334"/>
    </row>
    <row r="2719" spans="1:6" x14ac:dyDescent="0.25">
      <c r="A2719" s="2"/>
      <c r="B2719" s="3"/>
      <c r="C2719" s="4"/>
      <c r="D2719" s="45"/>
      <c r="E2719" s="45"/>
      <c r="F2719" s="334"/>
    </row>
    <row r="2720" spans="1:6" x14ac:dyDescent="0.25">
      <c r="A2720" s="2"/>
      <c r="B2720" s="3"/>
      <c r="C2720" s="4"/>
      <c r="D2720" s="45"/>
      <c r="E2720" s="45"/>
      <c r="F2720" s="334"/>
    </row>
    <row r="2721" spans="1:6" x14ac:dyDescent="0.25">
      <c r="A2721" s="2"/>
      <c r="B2721" s="3"/>
      <c r="C2721" s="4"/>
      <c r="D2721" s="45"/>
      <c r="E2721" s="45"/>
      <c r="F2721" s="334"/>
    </row>
    <row r="2722" spans="1:6" x14ac:dyDescent="0.25">
      <c r="A2722" s="2"/>
      <c r="B2722" s="3"/>
      <c r="C2722" s="4"/>
      <c r="D2722" s="45"/>
      <c r="E2722" s="45"/>
      <c r="F2722" s="334"/>
    </row>
    <row r="2723" spans="1:6" x14ac:dyDescent="0.25">
      <c r="A2723" s="2"/>
      <c r="B2723" s="3"/>
      <c r="C2723" s="4"/>
      <c r="D2723" s="45"/>
      <c r="E2723" s="45"/>
      <c r="F2723" s="334"/>
    </row>
    <row r="2724" spans="1:6" x14ac:dyDescent="0.25">
      <c r="A2724" s="2"/>
      <c r="B2724" s="3"/>
      <c r="C2724" s="4"/>
      <c r="D2724" s="45"/>
      <c r="E2724" s="45"/>
      <c r="F2724" s="334"/>
    </row>
    <row r="2725" spans="1:6" x14ac:dyDescent="0.25">
      <c r="A2725" s="2"/>
      <c r="B2725" s="3"/>
      <c r="C2725" s="4"/>
      <c r="D2725" s="45"/>
      <c r="E2725" s="45"/>
      <c r="F2725" s="334"/>
    </row>
    <row r="2726" spans="1:6" x14ac:dyDescent="0.25">
      <c r="A2726" s="2"/>
      <c r="B2726" s="3"/>
      <c r="C2726" s="4"/>
      <c r="D2726" s="45"/>
      <c r="E2726" s="45"/>
      <c r="F2726" s="334"/>
    </row>
    <row r="2727" spans="1:6" x14ac:dyDescent="0.25">
      <c r="A2727" s="2"/>
      <c r="B2727" s="3"/>
      <c r="C2727" s="4"/>
      <c r="D2727" s="45"/>
      <c r="E2727" s="45"/>
      <c r="F2727" s="334"/>
    </row>
    <row r="2728" spans="1:6" x14ac:dyDescent="0.25">
      <c r="A2728" s="2"/>
      <c r="B2728" s="3"/>
      <c r="C2728" s="4"/>
      <c r="D2728" s="45"/>
      <c r="E2728" s="45"/>
      <c r="F2728" s="334"/>
    </row>
    <row r="2729" spans="1:6" x14ac:dyDescent="0.25">
      <c r="A2729" s="2"/>
      <c r="B2729" s="3"/>
      <c r="C2729" s="4"/>
      <c r="D2729" s="45"/>
      <c r="E2729" s="45"/>
      <c r="F2729" s="334"/>
    </row>
    <row r="2730" spans="1:6" x14ac:dyDescent="0.25">
      <c r="A2730" s="2"/>
      <c r="B2730" s="3"/>
      <c r="C2730" s="4"/>
      <c r="D2730" s="45"/>
      <c r="E2730" s="45"/>
      <c r="F2730" s="334"/>
    </row>
    <row r="2731" spans="1:6" x14ac:dyDescent="0.25">
      <c r="A2731" s="2"/>
      <c r="B2731" s="3"/>
      <c r="C2731" s="4"/>
      <c r="D2731" s="45"/>
      <c r="E2731" s="45"/>
      <c r="F2731" s="334"/>
    </row>
    <row r="2732" spans="1:6" x14ac:dyDescent="0.25">
      <c r="A2732" s="2"/>
      <c r="B2732" s="3"/>
      <c r="C2732" s="4"/>
      <c r="D2732" s="45"/>
      <c r="E2732" s="45"/>
      <c r="F2732" s="334"/>
    </row>
    <row r="2733" spans="1:6" x14ac:dyDescent="0.25">
      <c r="A2733" s="2"/>
      <c r="B2733" s="3"/>
      <c r="C2733" s="4"/>
      <c r="D2733" s="45"/>
      <c r="E2733" s="45"/>
      <c r="F2733" s="334"/>
    </row>
    <row r="2734" spans="1:6" x14ac:dyDescent="0.25">
      <c r="A2734" s="2"/>
      <c r="B2734" s="3"/>
      <c r="C2734" s="4"/>
      <c r="D2734" s="45"/>
      <c r="E2734" s="45"/>
      <c r="F2734" s="334"/>
    </row>
    <row r="2735" spans="1:6" x14ac:dyDescent="0.25">
      <c r="A2735" s="2"/>
      <c r="B2735" s="3"/>
      <c r="C2735" s="4"/>
      <c r="D2735" s="45"/>
      <c r="E2735" s="45"/>
      <c r="F2735" s="334"/>
    </row>
    <row r="2736" spans="1:6" x14ac:dyDescent="0.25">
      <c r="A2736" s="2"/>
      <c r="B2736" s="3"/>
      <c r="C2736" s="4"/>
      <c r="D2736" s="45"/>
      <c r="E2736" s="45"/>
      <c r="F2736" s="334"/>
    </row>
    <row r="2737" spans="1:6" x14ac:dyDescent="0.25">
      <c r="A2737" s="2"/>
      <c r="B2737" s="3"/>
      <c r="C2737" s="4"/>
      <c r="D2737" s="45"/>
      <c r="E2737" s="45"/>
      <c r="F2737" s="334"/>
    </row>
    <row r="2738" spans="1:6" x14ac:dyDescent="0.25">
      <c r="A2738" s="2"/>
      <c r="B2738" s="3"/>
      <c r="C2738" s="4"/>
      <c r="D2738" s="45"/>
      <c r="E2738" s="45"/>
      <c r="F2738" s="334"/>
    </row>
    <row r="2739" spans="1:6" x14ac:dyDescent="0.25">
      <c r="A2739" s="2"/>
      <c r="B2739" s="3"/>
      <c r="C2739" s="4"/>
      <c r="D2739" s="45"/>
      <c r="E2739" s="45"/>
      <c r="F2739" s="334"/>
    </row>
    <row r="2740" spans="1:6" x14ac:dyDescent="0.25">
      <c r="A2740" s="2"/>
      <c r="B2740" s="3"/>
      <c r="C2740" s="4"/>
      <c r="D2740" s="45"/>
      <c r="E2740" s="45"/>
      <c r="F2740" s="334"/>
    </row>
    <row r="2741" spans="1:6" x14ac:dyDescent="0.25">
      <c r="A2741" s="2"/>
      <c r="B2741" s="3"/>
      <c r="C2741" s="4"/>
      <c r="D2741" s="45"/>
      <c r="E2741" s="45"/>
      <c r="F2741" s="334"/>
    </row>
    <row r="2742" spans="1:6" x14ac:dyDescent="0.25">
      <c r="A2742" s="2"/>
      <c r="B2742" s="3"/>
      <c r="C2742" s="4"/>
      <c r="D2742" s="45"/>
      <c r="E2742" s="45"/>
      <c r="F2742" s="334"/>
    </row>
    <row r="2743" spans="1:6" x14ac:dyDescent="0.25">
      <c r="A2743" s="2"/>
      <c r="B2743" s="3"/>
      <c r="C2743" s="4"/>
      <c r="D2743" s="45"/>
      <c r="E2743" s="45"/>
      <c r="F2743" s="334"/>
    </row>
    <row r="2744" spans="1:6" x14ac:dyDescent="0.25">
      <c r="A2744" s="2"/>
      <c r="B2744" s="3"/>
      <c r="C2744" s="4"/>
      <c r="D2744" s="45"/>
      <c r="E2744" s="45"/>
      <c r="F2744" s="334"/>
    </row>
    <row r="2745" spans="1:6" x14ac:dyDescent="0.25">
      <c r="A2745" s="2"/>
      <c r="B2745" s="3"/>
      <c r="C2745" s="4"/>
      <c r="D2745" s="45"/>
      <c r="E2745" s="45"/>
      <c r="F2745" s="334"/>
    </row>
    <row r="2746" spans="1:6" x14ac:dyDescent="0.25">
      <c r="A2746" s="2"/>
      <c r="B2746" s="3"/>
      <c r="C2746" s="4"/>
      <c r="D2746" s="45"/>
      <c r="E2746" s="45"/>
      <c r="F2746" s="334"/>
    </row>
    <row r="2747" spans="1:6" x14ac:dyDescent="0.25">
      <c r="A2747" s="2"/>
      <c r="B2747" s="3"/>
      <c r="C2747" s="4"/>
      <c r="D2747" s="45"/>
      <c r="E2747" s="45"/>
      <c r="F2747" s="334"/>
    </row>
    <row r="2748" spans="1:6" x14ac:dyDescent="0.25">
      <c r="A2748" s="2"/>
      <c r="B2748" s="3"/>
      <c r="C2748" s="4"/>
      <c r="D2748" s="45"/>
      <c r="E2748" s="45"/>
      <c r="F2748" s="334"/>
    </row>
    <row r="2749" spans="1:6" x14ac:dyDescent="0.25">
      <c r="A2749" s="2"/>
      <c r="B2749" s="3"/>
      <c r="C2749" s="4"/>
      <c r="D2749" s="45"/>
      <c r="E2749" s="45"/>
      <c r="F2749" s="334"/>
    </row>
    <row r="2750" spans="1:6" x14ac:dyDescent="0.25">
      <c r="A2750" s="2"/>
      <c r="B2750" s="3"/>
      <c r="C2750" s="4"/>
      <c r="D2750" s="45"/>
      <c r="E2750" s="45"/>
      <c r="F2750" s="334"/>
    </row>
    <row r="2751" spans="1:6" x14ac:dyDescent="0.25">
      <c r="A2751" s="2"/>
      <c r="B2751" s="3"/>
      <c r="C2751" s="4"/>
      <c r="D2751" s="45"/>
      <c r="E2751" s="45"/>
      <c r="F2751" s="334"/>
    </row>
    <row r="2752" spans="1:6" x14ac:dyDescent="0.25">
      <c r="A2752" s="2"/>
      <c r="B2752" s="3"/>
      <c r="C2752" s="4"/>
      <c r="D2752" s="45"/>
      <c r="E2752" s="45"/>
      <c r="F2752" s="334"/>
    </row>
    <row r="2753" spans="1:6" x14ac:dyDescent="0.25">
      <c r="A2753" s="2"/>
      <c r="B2753" s="3"/>
      <c r="C2753" s="4"/>
      <c r="D2753" s="45"/>
      <c r="E2753" s="45"/>
      <c r="F2753" s="334"/>
    </row>
    <row r="2754" spans="1:6" x14ac:dyDescent="0.25">
      <c r="A2754" s="2"/>
      <c r="B2754" s="3"/>
      <c r="C2754" s="4"/>
      <c r="D2754" s="45"/>
      <c r="E2754" s="45"/>
      <c r="F2754" s="334"/>
    </row>
    <row r="2755" spans="1:6" x14ac:dyDescent="0.25">
      <c r="A2755" s="2"/>
      <c r="B2755" s="3"/>
      <c r="C2755" s="4"/>
      <c r="D2755" s="45"/>
      <c r="E2755" s="45"/>
      <c r="F2755" s="334"/>
    </row>
    <row r="2756" spans="1:6" x14ac:dyDescent="0.25">
      <c r="A2756" s="2"/>
      <c r="B2756" s="3"/>
      <c r="C2756" s="4"/>
      <c r="D2756" s="45"/>
      <c r="E2756" s="45"/>
      <c r="F2756" s="334"/>
    </row>
    <row r="2757" spans="1:6" x14ac:dyDescent="0.25">
      <c r="A2757" s="2"/>
      <c r="B2757" s="3"/>
      <c r="C2757" s="4"/>
      <c r="D2757" s="45"/>
      <c r="E2757" s="45"/>
      <c r="F2757" s="334"/>
    </row>
    <row r="2758" spans="1:6" x14ac:dyDescent="0.25">
      <c r="A2758" s="2"/>
      <c r="B2758" s="3"/>
      <c r="C2758" s="4"/>
      <c r="D2758" s="45"/>
      <c r="E2758" s="45"/>
      <c r="F2758" s="334"/>
    </row>
    <row r="2759" spans="1:6" x14ac:dyDescent="0.25">
      <c r="A2759" s="2"/>
      <c r="B2759" s="3"/>
      <c r="C2759" s="4"/>
      <c r="D2759" s="45"/>
      <c r="E2759" s="45"/>
      <c r="F2759" s="334"/>
    </row>
    <row r="2760" spans="1:6" x14ac:dyDescent="0.25">
      <c r="A2760" s="2"/>
      <c r="B2760" s="3"/>
      <c r="C2760" s="4"/>
      <c r="D2760" s="45"/>
      <c r="E2760" s="45"/>
      <c r="F2760" s="334"/>
    </row>
    <row r="2761" spans="1:6" x14ac:dyDescent="0.25">
      <c r="A2761" s="2"/>
      <c r="B2761" s="3"/>
      <c r="C2761" s="4"/>
      <c r="D2761" s="45"/>
      <c r="E2761" s="45"/>
      <c r="F2761" s="334"/>
    </row>
    <row r="2762" spans="1:6" x14ac:dyDescent="0.25">
      <c r="A2762" s="2"/>
      <c r="B2762" s="3"/>
      <c r="C2762" s="4"/>
      <c r="D2762" s="45"/>
      <c r="E2762" s="45"/>
      <c r="F2762" s="334"/>
    </row>
    <row r="2763" spans="1:6" x14ac:dyDescent="0.25">
      <c r="A2763" s="2"/>
      <c r="B2763" s="3"/>
      <c r="C2763" s="4"/>
      <c r="D2763" s="45"/>
      <c r="E2763" s="45"/>
      <c r="F2763" s="334"/>
    </row>
    <row r="2764" spans="1:6" x14ac:dyDescent="0.25">
      <c r="A2764" s="2"/>
      <c r="B2764" s="3"/>
      <c r="C2764" s="4"/>
      <c r="D2764" s="45"/>
      <c r="E2764" s="45"/>
      <c r="F2764" s="334"/>
    </row>
    <row r="2765" spans="1:6" x14ac:dyDescent="0.25">
      <c r="A2765" s="2"/>
      <c r="B2765" s="3"/>
      <c r="C2765" s="4"/>
      <c r="D2765" s="45"/>
      <c r="E2765" s="45"/>
      <c r="F2765" s="334"/>
    </row>
    <row r="2766" spans="1:6" x14ac:dyDescent="0.25">
      <c r="A2766" s="2"/>
      <c r="B2766" s="3"/>
      <c r="C2766" s="4"/>
      <c r="D2766" s="45"/>
      <c r="E2766" s="45"/>
      <c r="F2766" s="334"/>
    </row>
    <row r="2767" spans="1:6" x14ac:dyDescent="0.25">
      <c r="A2767" s="2"/>
      <c r="B2767" s="3"/>
      <c r="C2767" s="4"/>
      <c r="D2767" s="45"/>
      <c r="E2767" s="45"/>
      <c r="F2767" s="334"/>
    </row>
    <row r="2768" spans="1:6" x14ac:dyDescent="0.25">
      <c r="A2768" s="2"/>
      <c r="B2768" s="3"/>
      <c r="C2768" s="4"/>
      <c r="D2768" s="45"/>
      <c r="E2768" s="45"/>
      <c r="F2768" s="334"/>
    </row>
    <row r="2769" spans="1:6" x14ac:dyDescent="0.25">
      <c r="A2769" s="2"/>
      <c r="B2769" s="3"/>
      <c r="C2769" s="4"/>
      <c r="D2769" s="45"/>
      <c r="E2769" s="45"/>
      <c r="F2769" s="334"/>
    </row>
    <row r="2770" spans="1:6" x14ac:dyDescent="0.25">
      <c r="A2770" s="2"/>
      <c r="B2770" s="3"/>
      <c r="C2770" s="4"/>
      <c r="D2770" s="45"/>
      <c r="E2770" s="45"/>
      <c r="F2770" s="334"/>
    </row>
    <row r="2771" spans="1:6" x14ac:dyDescent="0.25">
      <c r="A2771" s="2"/>
      <c r="B2771" s="3"/>
      <c r="C2771" s="4"/>
      <c r="D2771" s="45"/>
      <c r="E2771" s="45"/>
      <c r="F2771" s="334"/>
    </row>
    <row r="2772" spans="1:6" x14ac:dyDescent="0.25">
      <c r="A2772" s="2"/>
      <c r="B2772" s="3"/>
      <c r="C2772" s="4"/>
      <c r="D2772" s="45"/>
      <c r="E2772" s="45"/>
      <c r="F2772" s="334"/>
    </row>
    <row r="2773" spans="1:6" x14ac:dyDescent="0.25">
      <c r="A2773" s="2"/>
      <c r="B2773" s="3"/>
      <c r="C2773" s="4"/>
      <c r="D2773" s="45"/>
      <c r="E2773" s="45"/>
      <c r="F2773" s="334"/>
    </row>
    <row r="2774" spans="1:6" x14ac:dyDescent="0.25">
      <c r="A2774" s="2"/>
      <c r="B2774" s="3"/>
      <c r="C2774" s="4"/>
      <c r="D2774" s="45"/>
      <c r="E2774" s="45"/>
      <c r="F2774" s="334"/>
    </row>
    <row r="2775" spans="1:6" x14ac:dyDescent="0.25">
      <c r="A2775" s="2"/>
      <c r="B2775" s="3"/>
      <c r="C2775" s="4"/>
      <c r="D2775" s="45"/>
      <c r="E2775" s="45"/>
      <c r="F2775" s="334"/>
    </row>
    <row r="2776" spans="1:6" x14ac:dyDescent="0.25">
      <c r="A2776" s="2"/>
      <c r="B2776" s="3"/>
      <c r="C2776" s="4"/>
      <c r="D2776" s="45"/>
      <c r="E2776" s="45"/>
      <c r="F2776" s="334"/>
    </row>
    <row r="2777" spans="1:6" x14ac:dyDescent="0.25">
      <c r="A2777" s="2"/>
      <c r="B2777" s="3"/>
      <c r="C2777" s="4"/>
      <c r="D2777" s="45"/>
      <c r="E2777" s="45"/>
      <c r="F2777" s="334"/>
    </row>
    <row r="2778" spans="1:6" x14ac:dyDescent="0.25">
      <c r="A2778" s="2"/>
      <c r="B2778" s="3"/>
      <c r="C2778" s="4"/>
      <c r="D2778" s="45"/>
      <c r="E2778" s="45"/>
      <c r="F2778" s="334"/>
    </row>
    <row r="2779" spans="1:6" x14ac:dyDescent="0.25">
      <c r="A2779" s="2"/>
      <c r="B2779" s="3"/>
      <c r="C2779" s="4"/>
      <c r="D2779" s="45"/>
      <c r="E2779" s="45"/>
      <c r="F2779" s="334"/>
    </row>
    <row r="2780" spans="1:6" x14ac:dyDescent="0.25">
      <c r="A2780" s="2"/>
      <c r="B2780" s="3"/>
      <c r="C2780" s="4"/>
      <c r="D2780" s="45"/>
      <c r="E2780" s="45"/>
      <c r="F2780" s="334"/>
    </row>
    <row r="2781" spans="1:6" x14ac:dyDescent="0.25">
      <c r="A2781" s="2"/>
      <c r="B2781" s="3"/>
      <c r="C2781" s="4"/>
      <c r="D2781" s="45"/>
      <c r="E2781" s="45"/>
      <c r="F2781" s="334"/>
    </row>
    <row r="2782" spans="1:6" x14ac:dyDescent="0.25">
      <c r="A2782" s="2"/>
      <c r="B2782" s="3"/>
      <c r="C2782" s="4"/>
      <c r="D2782" s="45"/>
      <c r="E2782" s="45"/>
      <c r="F2782" s="334"/>
    </row>
    <row r="2783" spans="1:6" x14ac:dyDescent="0.25">
      <c r="A2783" s="2"/>
      <c r="B2783" s="3"/>
      <c r="C2783" s="4"/>
      <c r="D2783" s="45"/>
      <c r="E2783" s="45"/>
      <c r="F2783" s="334"/>
    </row>
    <row r="2784" spans="1:6" x14ac:dyDescent="0.25">
      <c r="A2784" s="2"/>
      <c r="B2784" s="3"/>
      <c r="C2784" s="4"/>
      <c r="D2784" s="45"/>
      <c r="E2784" s="45"/>
      <c r="F2784" s="334"/>
    </row>
    <row r="2785" spans="1:6" x14ac:dyDescent="0.25">
      <c r="A2785" s="2"/>
      <c r="B2785" s="3"/>
      <c r="C2785" s="4"/>
      <c r="D2785" s="45"/>
      <c r="E2785" s="45"/>
      <c r="F2785" s="334"/>
    </row>
    <row r="2786" spans="1:6" x14ac:dyDescent="0.25">
      <c r="A2786" s="2"/>
      <c r="B2786" s="3"/>
      <c r="C2786" s="4"/>
      <c r="D2786" s="45"/>
      <c r="E2786" s="45"/>
      <c r="F2786" s="334"/>
    </row>
    <row r="2787" spans="1:6" x14ac:dyDescent="0.25">
      <c r="A2787" s="2"/>
      <c r="B2787" s="3"/>
      <c r="C2787" s="4"/>
      <c r="D2787" s="45"/>
      <c r="E2787" s="45"/>
      <c r="F2787" s="334"/>
    </row>
    <row r="2788" spans="1:6" x14ac:dyDescent="0.25">
      <c r="A2788" s="2"/>
      <c r="B2788" s="3"/>
      <c r="C2788" s="4"/>
      <c r="D2788" s="45"/>
      <c r="E2788" s="45"/>
      <c r="F2788" s="334"/>
    </row>
    <row r="2789" spans="1:6" x14ac:dyDescent="0.25">
      <c r="A2789" s="2"/>
      <c r="B2789" s="3"/>
      <c r="C2789" s="4"/>
      <c r="D2789" s="45"/>
      <c r="E2789" s="45"/>
      <c r="F2789" s="334"/>
    </row>
    <row r="2790" spans="1:6" x14ac:dyDescent="0.25">
      <c r="A2790" s="2"/>
      <c r="B2790" s="3"/>
      <c r="C2790" s="4"/>
      <c r="D2790" s="45"/>
      <c r="E2790" s="45"/>
      <c r="F2790" s="334"/>
    </row>
    <row r="2791" spans="1:6" x14ac:dyDescent="0.25">
      <c r="A2791" s="2"/>
      <c r="B2791" s="3"/>
      <c r="C2791" s="4"/>
      <c r="D2791" s="45"/>
      <c r="E2791" s="45"/>
      <c r="F2791" s="334"/>
    </row>
    <row r="2792" spans="1:6" x14ac:dyDescent="0.25">
      <c r="A2792" s="2"/>
      <c r="B2792" s="3"/>
      <c r="C2792" s="4"/>
      <c r="D2792" s="45"/>
      <c r="E2792" s="45"/>
      <c r="F2792" s="334"/>
    </row>
    <row r="2793" spans="1:6" x14ac:dyDescent="0.25">
      <c r="A2793" s="2"/>
      <c r="B2793" s="3"/>
      <c r="C2793" s="4"/>
      <c r="D2793" s="45"/>
      <c r="E2793" s="45"/>
      <c r="F2793" s="334"/>
    </row>
    <row r="2794" spans="1:6" x14ac:dyDescent="0.25">
      <c r="A2794" s="2"/>
      <c r="B2794" s="3"/>
      <c r="C2794" s="4"/>
      <c r="D2794" s="45"/>
      <c r="E2794" s="45"/>
      <c r="F2794" s="334"/>
    </row>
    <row r="2795" spans="1:6" x14ac:dyDescent="0.25">
      <c r="A2795" s="2"/>
      <c r="B2795" s="3"/>
      <c r="C2795" s="4"/>
      <c r="D2795" s="45"/>
      <c r="E2795" s="45"/>
      <c r="F2795" s="334"/>
    </row>
    <row r="2796" spans="1:6" x14ac:dyDescent="0.25">
      <c r="A2796" s="2"/>
      <c r="B2796" s="3"/>
      <c r="C2796" s="4"/>
      <c r="D2796" s="45"/>
      <c r="E2796" s="45"/>
      <c r="F2796" s="334"/>
    </row>
    <row r="2797" spans="1:6" x14ac:dyDescent="0.25">
      <c r="A2797" s="2"/>
      <c r="B2797" s="3"/>
      <c r="C2797" s="4"/>
      <c r="D2797" s="45"/>
      <c r="E2797" s="45"/>
      <c r="F2797" s="334"/>
    </row>
    <row r="2798" spans="1:6" x14ac:dyDescent="0.25">
      <c r="A2798" s="2"/>
      <c r="B2798" s="3"/>
      <c r="C2798" s="4"/>
      <c r="D2798" s="45"/>
      <c r="E2798" s="45"/>
      <c r="F2798" s="334"/>
    </row>
    <row r="2799" spans="1:6" x14ac:dyDescent="0.25">
      <c r="A2799" s="2"/>
      <c r="B2799" s="3"/>
      <c r="C2799" s="4"/>
      <c r="D2799" s="45"/>
      <c r="E2799" s="45"/>
      <c r="F2799" s="334"/>
    </row>
    <row r="2800" spans="1:6" x14ac:dyDescent="0.25">
      <c r="A2800" s="2"/>
      <c r="B2800" s="3"/>
      <c r="C2800" s="4"/>
      <c r="D2800" s="45"/>
      <c r="E2800" s="45"/>
      <c r="F2800" s="334"/>
    </row>
    <row r="2801" spans="1:6" x14ac:dyDescent="0.25">
      <c r="A2801" s="2"/>
      <c r="B2801" s="3"/>
      <c r="C2801" s="4"/>
      <c r="D2801" s="45"/>
      <c r="E2801" s="45"/>
      <c r="F2801" s="334"/>
    </row>
    <row r="2802" spans="1:6" x14ac:dyDescent="0.25">
      <c r="A2802" s="2"/>
      <c r="B2802" s="3"/>
      <c r="C2802" s="4"/>
      <c r="D2802" s="45"/>
      <c r="E2802" s="45"/>
      <c r="F2802" s="334"/>
    </row>
    <row r="2803" spans="1:6" x14ac:dyDescent="0.25">
      <c r="A2803" s="2"/>
      <c r="B2803" s="3"/>
      <c r="C2803" s="4"/>
      <c r="D2803" s="45"/>
      <c r="E2803" s="45"/>
      <c r="F2803" s="334"/>
    </row>
    <row r="2804" spans="1:6" x14ac:dyDescent="0.25">
      <c r="A2804" s="2"/>
      <c r="B2804" s="3"/>
      <c r="C2804" s="4"/>
      <c r="D2804" s="45"/>
      <c r="E2804" s="45"/>
      <c r="F2804" s="334"/>
    </row>
    <row r="2805" spans="1:6" x14ac:dyDescent="0.25">
      <c r="A2805" s="2"/>
      <c r="B2805" s="3"/>
      <c r="C2805" s="4"/>
      <c r="D2805" s="45"/>
      <c r="E2805" s="45"/>
      <c r="F2805" s="334"/>
    </row>
    <row r="2806" spans="1:6" x14ac:dyDescent="0.25">
      <c r="A2806" s="2"/>
      <c r="B2806" s="3"/>
      <c r="C2806" s="4"/>
      <c r="D2806" s="45"/>
      <c r="E2806" s="45"/>
      <c r="F2806" s="334"/>
    </row>
    <row r="2807" spans="1:6" x14ac:dyDescent="0.25">
      <c r="A2807" s="2"/>
      <c r="B2807" s="3"/>
      <c r="C2807" s="4"/>
      <c r="D2807" s="45"/>
      <c r="E2807" s="45"/>
      <c r="F2807" s="334"/>
    </row>
    <row r="2808" spans="1:6" x14ac:dyDescent="0.25">
      <c r="A2808" s="2"/>
      <c r="B2808" s="3"/>
      <c r="C2808" s="4"/>
      <c r="D2808" s="45"/>
      <c r="E2808" s="45"/>
      <c r="F2808" s="334"/>
    </row>
    <row r="2809" spans="1:6" x14ac:dyDescent="0.25">
      <c r="A2809" s="2"/>
      <c r="B2809" s="3"/>
      <c r="C2809" s="4"/>
      <c r="D2809" s="45"/>
      <c r="E2809" s="45"/>
      <c r="F2809" s="334"/>
    </row>
    <row r="2810" spans="1:6" x14ac:dyDescent="0.25">
      <c r="A2810" s="2"/>
      <c r="B2810" s="3"/>
      <c r="C2810" s="4"/>
      <c r="D2810" s="45"/>
      <c r="E2810" s="45"/>
      <c r="F2810" s="334"/>
    </row>
    <row r="2811" spans="1:6" x14ac:dyDescent="0.25">
      <c r="A2811" s="2"/>
      <c r="B2811" s="3"/>
      <c r="C2811" s="4"/>
      <c r="D2811" s="45"/>
      <c r="E2811" s="45"/>
      <c r="F2811" s="334"/>
    </row>
    <row r="2812" spans="1:6" x14ac:dyDescent="0.25">
      <c r="A2812" s="2"/>
      <c r="B2812" s="3"/>
      <c r="C2812" s="4"/>
      <c r="D2812" s="45"/>
      <c r="E2812" s="45"/>
      <c r="F2812" s="334"/>
    </row>
    <row r="2813" spans="1:6" x14ac:dyDescent="0.25">
      <c r="A2813" s="2"/>
      <c r="B2813" s="3"/>
      <c r="C2813" s="4"/>
      <c r="D2813" s="45"/>
      <c r="E2813" s="45"/>
      <c r="F2813" s="334"/>
    </row>
    <row r="2814" spans="1:6" x14ac:dyDescent="0.25">
      <c r="A2814" s="2"/>
      <c r="B2814" s="3"/>
      <c r="C2814" s="4"/>
      <c r="D2814" s="45"/>
      <c r="E2814" s="45"/>
      <c r="F2814" s="334"/>
    </row>
    <row r="2815" spans="1:6" x14ac:dyDescent="0.25">
      <c r="A2815" s="2"/>
      <c r="B2815" s="3"/>
      <c r="C2815" s="4"/>
      <c r="D2815" s="45"/>
      <c r="E2815" s="45"/>
      <c r="F2815" s="334"/>
    </row>
    <row r="2816" spans="1:6" x14ac:dyDescent="0.25">
      <c r="A2816" s="2"/>
      <c r="B2816" s="3"/>
      <c r="C2816" s="4"/>
      <c r="D2816" s="45"/>
      <c r="E2816" s="45"/>
      <c r="F2816" s="334"/>
    </row>
    <row r="2817" spans="1:6" x14ac:dyDescent="0.25">
      <c r="A2817" s="2"/>
      <c r="B2817" s="3"/>
      <c r="C2817" s="4"/>
      <c r="D2817" s="45"/>
      <c r="E2817" s="45"/>
      <c r="F2817" s="334"/>
    </row>
    <row r="2818" spans="1:6" x14ac:dyDescent="0.25">
      <c r="A2818" s="2"/>
      <c r="B2818" s="3"/>
      <c r="C2818" s="4"/>
      <c r="D2818" s="45"/>
      <c r="E2818" s="45"/>
      <c r="F2818" s="334"/>
    </row>
    <row r="2819" spans="1:6" x14ac:dyDescent="0.25">
      <c r="A2819" s="2"/>
      <c r="B2819" s="3"/>
      <c r="C2819" s="4"/>
      <c r="D2819" s="45"/>
      <c r="E2819" s="45"/>
      <c r="F2819" s="334"/>
    </row>
    <row r="2820" spans="1:6" x14ac:dyDescent="0.25">
      <c r="A2820" s="2"/>
      <c r="B2820" s="3"/>
      <c r="C2820" s="4"/>
      <c r="D2820" s="45"/>
      <c r="E2820" s="45"/>
      <c r="F2820" s="334"/>
    </row>
    <row r="2821" spans="1:6" x14ac:dyDescent="0.25">
      <c r="A2821" s="2"/>
      <c r="B2821" s="3"/>
      <c r="C2821" s="4"/>
      <c r="D2821" s="45"/>
      <c r="E2821" s="45"/>
      <c r="F2821" s="334"/>
    </row>
    <row r="2822" spans="1:6" x14ac:dyDescent="0.25">
      <c r="A2822" s="2"/>
      <c r="B2822" s="3"/>
      <c r="C2822" s="4"/>
      <c r="D2822" s="45"/>
      <c r="E2822" s="45"/>
      <c r="F2822" s="334"/>
    </row>
    <row r="2823" spans="1:6" x14ac:dyDescent="0.25">
      <c r="A2823" s="2"/>
      <c r="B2823" s="3"/>
      <c r="C2823" s="4"/>
      <c r="D2823" s="45"/>
      <c r="E2823" s="45"/>
      <c r="F2823" s="334"/>
    </row>
    <row r="2824" spans="1:6" x14ac:dyDescent="0.25">
      <c r="A2824" s="2"/>
      <c r="B2824" s="3"/>
      <c r="C2824" s="4"/>
      <c r="D2824" s="45"/>
      <c r="E2824" s="45"/>
      <c r="F2824" s="334"/>
    </row>
    <row r="2825" spans="1:6" x14ac:dyDescent="0.25">
      <c r="A2825" s="2"/>
      <c r="B2825" s="3"/>
      <c r="C2825" s="4"/>
      <c r="D2825" s="45"/>
      <c r="E2825" s="45"/>
      <c r="F2825" s="334"/>
    </row>
    <row r="2826" spans="1:6" x14ac:dyDescent="0.25">
      <c r="A2826" s="2"/>
      <c r="B2826" s="3"/>
      <c r="C2826" s="4"/>
      <c r="D2826" s="45"/>
      <c r="E2826" s="45"/>
      <c r="F2826" s="334"/>
    </row>
    <row r="2827" spans="1:6" x14ac:dyDescent="0.25">
      <c r="A2827" s="2"/>
      <c r="B2827" s="3"/>
      <c r="C2827" s="4"/>
      <c r="D2827" s="45"/>
      <c r="E2827" s="45"/>
      <c r="F2827" s="334"/>
    </row>
    <row r="2828" spans="1:6" x14ac:dyDescent="0.25">
      <c r="A2828" s="2"/>
      <c r="B2828" s="3"/>
      <c r="C2828" s="4"/>
      <c r="D2828" s="45"/>
      <c r="E2828" s="45"/>
      <c r="F2828" s="334"/>
    </row>
    <row r="2829" spans="1:6" x14ac:dyDescent="0.25">
      <c r="A2829" s="2"/>
      <c r="B2829" s="3"/>
      <c r="C2829" s="4"/>
      <c r="D2829" s="45"/>
      <c r="E2829" s="45"/>
      <c r="F2829" s="334"/>
    </row>
    <row r="2830" spans="1:6" x14ac:dyDescent="0.25">
      <c r="A2830" s="2"/>
      <c r="B2830" s="3"/>
      <c r="C2830" s="4"/>
      <c r="D2830" s="45"/>
      <c r="E2830" s="45"/>
      <c r="F2830" s="334"/>
    </row>
    <row r="2831" spans="1:6" x14ac:dyDescent="0.25">
      <c r="A2831" s="2"/>
      <c r="B2831" s="3"/>
      <c r="C2831" s="4"/>
      <c r="D2831" s="45"/>
      <c r="E2831" s="45"/>
      <c r="F2831" s="334"/>
    </row>
    <row r="2832" spans="1:6" x14ac:dyDescent="0.25">
      <c r="A2832" s="2"/>
      <c r="B2832" s="3"/>
      <c r="C2832" s="4"/>
      <c r="D2832" s="45"/>
      <c r="E2832" s="45"/>
      <c r="F2832" s="334"/>
    </row>
    <row r="2833" spans="1:6" x14ac:dyDescent="0.25">
      <c r="A2833" s="2"/>
      <c r="B2833" s="3"/>
      <c r="C2833" s="4"/>
      <c r="D2833" s="45"/>
      <c r="E2833" s="45"/>
      <c r="F2833" s="334"/>
    </row>
    <row r="2834" spans="1:6" x14ac:dyDescent="0.25">
      <c r="A2834" s="2"/>
      <c r="B2834" s="3"/>
      <c r="C2834" s="4"/>
      <c r="D2834" s="45"/>
      <c r="E2834" s="45"/>
      <c r="F2834" s="334"/>
    </row>
    <row r="2835" spans="1:6" x14ac:dyDescent="0.25">
      <c r="A2835" s="2"/>
      <c r="B2835" s="3"/>
      <c r="C2835" s="4"/>
      <c r="D2835" s="45"/>
      <c r="E2835" s="45"/>
      <c r="F2835" s="334"/>
    </row>
    <row r="2836" spans="1:6" x14ac:dyDescent="0.25">
      <c r="A2836" s="2"/>
      <c r="B2836" s="3"/>
      <c r="C2836" s="4"/>
      <c r="D2836" s="45"/>
      <c r="E2836" s="45"/>
      <c r="F2836" s="334"/>
    </row>
    <row r="2837" spans="1:6" x14ac:dyDescent="0.25">
      <c r="A2837" s="2"/>
      <c r="B2837" s="3"/>
      <c r="C2837" s="4"/>
      <c r="D2837" s="45"/>
      <c r="E2837" s="45"/>
      <c r="F2837" s="334"/>
    </row>
    <row r="2838" spans="1:6" x14ac:dyDescent="0.25">
      <c r="A2838" s="2"/>
      <c r="B2838" s="3"/>
      <c r="C2838" s="4"/>
      <c r="D2838" s="45"/>
      <c r="E2838" s="45"/>
      <c r="F2838" s="334"/>
    </row>
    <row r="2839" spans="1:6" x14ac:dyDescent="0.25">
      <c r="A2839" s="2"/>
      <c r="B2839" s="3"/>
      <c r="C2839" s="4"/>
      <c r="D2839" s="45"/>
      <c r="E2839" s="45"/>
      <c r="F2839" s="334"/>
    </row>
    <row r="2840" spans="1:6" x14ac:dyDescent="0.25">
      <c r="A2840" s="2"/>
      <c r="B2840" s="3"/>
      <c r="C2840" s="4"/>
      <c r="D2840" s="45"/>
      <c r="E2840" s="45"/>
      <c r="F2840" s="334"/>
    </row>
    <row r="2841" spans="1:6" x14ac:dyDescent="0.25">
      <c r="A2841" s="2"/>
      <c r="B2841" s="3"/>
      <c r="C2841" s="4"/>
      <c r="D2841" s="45"/>
      <c r="E2841" s="45"/>
      <c r="F2841" s="334"/>
    </row>
    <row r="2842" spans="1:6" x14ac:dyDescent="0.25">
      <c r="A2842" s="2"/>
      <c r="B2842" s="3"/>
      <c r="C2842" s="4"/>
      <c r="D2842" s="45"/>
      <c r="E2842" s="45"/>
      <c r="F2842" s="334"/>
    </row>
    <row r="2843" spans="1:6" x14ac:dyDescent="0.25">
      <c r="A2843" s="2"/>
      <c r="B2843" s="3"/>
      <c r="C2843" s="4"/>
      <c r="D2843" s="45"/>
      <c r="E2843" s="45"/>
      <c r="F2843" s="334"/>
    </row>
    <row r="2844" spans="1:6" x14ac:dyDescent="0.25">
      <c r="A2844" s="2"/>
      <c r="B2844" s="3"/>
      <c r="C2844" s="4"/>
      <c r="D2844" s="45"/>
      <c r="E2844" s="45"/>
      <c r="F2844" s="334"/>
    </row>
    <row r="2845" spans="1:6" x14ac:dyDescent="0.25">
      <c r="A2845" s="2"/>
      <c r="B2845" s="3"/>
      <c r="C2845" s="4"/>
      <c r="D2845" s="45"/>
      <c r="E2845" s="45"/>
      <c r="F2845" s="334"/>
    </row>
    <row r="2846" spans="1:6" x14ac:dyDescent="0.25">
      <c r="A2846" s="2"/>
      <c r="B2846" s="3"/>
      <c r="C2846" s="4"/>
      <c r="D2846" s="45"/>
      <c r="E2846" s="45"/>
      <c r="F2846" s="334"/>
    </row>
    <row r="2847" spans="1:6" x14ac:dyDescent="0.25">
      <c r="A2847" s="2"/>
      <c r="B2847" s="3"/>
      <c r="C2847" s="4"/>
      <c r="D2847" s="45"/>
      <c r="E2847" s="45"/>
      <c r="F2847" s="334"/>
    </row>
    <row r="2848" spans="1:6" x14ac:dyDescent="0.25">
      <c r="A2848" s="2"/>
      <c r="B2848" s="3"/>
      <c r="C2848" s="4"/>
      <c r="D2848" s="45"/>
      <c r="E2848" s="45"/>
      <c r="F2848" s="334"/>
    </row>
    <row r="2849" spans="1:6" x14ac:dyDescent="0.25">
      <c r="A2849" s="2"/>
      <c r="B2849" s="3"/>
      <c r="C2849" s="4"/>
      <c r="D2849" s="45"/>
      <c r="E2849" s="45"/>
      <c r="F2849" s="334"/>
    </row>
    <row r="2850" spans="1:6" x14ac:dyDescent="0.25">
      <c r="A2850" s="2"/>
      <c r="B2850" s="3"/>
      <c r="C2850" s="4"/>
      <c r="D2850" s="45"/>
      <c r="E2850" s="45"/>
      <c r="F2850" s="334"/>
    </row>
    <row r="2851" spans="1:6" x14ac:dyDescent="0.25">
      <c r="A2851" s="2"/>
      <c r="B2851" s="3"/>
      <c r="C2851" s="4"/>
      <c r="D2851" s="45"/>
      <c r="E2851" s="45"/>
      <c r="F2851" s="334"/>
    </row>
    <row r="2852" spans="1:6" x14ac:dyDescent="0.25">
      <c r="A2852" s="2"/>
      <c r="B2852" s="3"/>
      <c r="C2852" s="4"/>
      <c r="D2852" s="45"/>
      <c r="E2852" s="45"/>
      <c r="F2852" s="334"/>
    </row>
    <row r="2853" spans="1:6" x14ac:dyDescent="0.25">
      <c r="A2853" s="2"/>
      <c r="B2853" s="3"/>
      <c r="C2853" s="4"/>
      <c r="D2853" s="45"/>
      <c r="E2853" s="45"/>
      <c r="F2853" s="334"/>
    </row>
    <row r="2854" spans="1:6" x14ac:dyDescent="0.25">
      <c r="A2854" s="2"/>
      <c r="B2854" s="3"/>
      <c r="C2854" s="4"/>
      <c r="D2854" s="45"/>
      <c r="E2854" s="45"/>
      <c r="F2854" s="334"/>
    </row>
    <row r="2855" spans="1:6" x14ac:dyDescent="0.25">
      <c r="A2855" s="2"/>
      <c r="B2855" s="3"/>
      <c r="C2855" s="4"/>
      <c r="D2855" s="45"/>
      <c r="E2855" s="45"/>
      <c r="F2855" s="334"/>
    </row>
    <row r="2856" spans="1:6" x14ac:dyDescent="0.25">
      <c r="A2856" s="2"/>
      <c r="B2856" s="3"/>
      <c r="C2856" s="4"/>
      <c r="D2856" s="45"/>
      <c r="E2856" s="45"/>
      <c r="F2856" s="334"/>
    </row>
    <row r="2857" spans="1:6" x14ac:dyDescent="0.25">
      <c r="A2857" s="2"/>
      <c r="B2857" s="3"/>
      <c r="C2857" s="4"/>
      <c r="D2857" s="45"/>
      <c r="E2857" s="45"/>
      <c r="F2857" s="334"/>
    </row>
    <row r="2858" spans="1:6" x14ac:dyDescent="0.25">
      <c r="A2858" s="2"/>
      <c r="B2858" s="3"/>
      <c r="C2858" s="4"/>
      <c r="D2858" s="45"/>
      <c r="E2858" s="45"/>
      <c r="F2858" s="334"/>
    </row>
    <row r="2859" spans="1:6" x14ac:dyDescent="0.25">
      <c r="A2859" s="2"/>
      <c r="B2859" s="3"/>
      <c r="C2859" s="4"/>
      <c r="D2859" s="45"/>
      <c r="E2859" s="45"/>
      <c r="F2859" s="334"/>
    </row>
    <row r="2860" spans="1:6" x14ac:dyDescent="0.25">
      <c r="A2860" s="2"/>
      <c r="B2860" s="3"/>
      <c r="C2860" s="4"/>
      <c r="D2860" s="45"/>
      <c r="E2860" s="45"/>
      <c r="F2860" s="334"/>
    </row>
    <row r="2861" spans="1:6" x14ac:dyDescent="0.25">
      <c r="A2861" s="2"/>
      <c r="B2861" s="3"/>
      <c r="C2861" s="4"/>
      <c r="D2861" s="45"/>
      <c r="E2861" s="45"/>
      <c r="F2861" s="334"/>
    </row>
    <row r="2862" spans="1:6" x14ac:dyDescent="0.25">
      <c r="A2862" s="2"/>
      <c r="B2862" s="3"/>
      <c r="C2862" s="4"/>
      <c r="D2862" s="45"/>
      <c r="E2862" s="45"/>
      <c r="F2862" s="334"/>
    </row>
    <row r="2863" spans="1:6" x14ac:dyDescent="0.25">
      <c r="A2863" s="2"/>
      <c r="B2863" s="3"/>
      <c r="C2863" s="4"/>
      <c r="D2863" s="45"/>
      <c r="E2863" s="45"/>
      <c r="F2863" s="334"/>
    </row>
    <row r="2864" spans="1:6" x14ac:dyDescent="0.25">
      <c r="A2864" s="2"/>
      <c r="B2864" s="3"/>
      <c r="C2864" s="4"/>
      <c r="D2864" s="45"/>
      <c r="E2864" s="45"/>
      <c r="F2864" s="334"/>
    </row>
    <row r="2865" spans="1:6" x14ac:dyDescent="0.25">
      <c r="A2865" s="2"/>
      <c r="B2865" s="3"/>
      <c r="C2865" s="4"/>
      <c r="D2865" s="45"/>
      <c r="E2865" s="45"/>
      <c r="F2865" s="334"/>
    </row>
    <row r="2866" spans="1:6" x14ac:dyDescent="0.25">
      <c r="A2866" s="2"/>
      <c r="B2866" s="3"/>
      <c r="C2866" s="4"/>
      <c r="D2866" s="45"/>
      <c r="E2866" s="45"/>
      <c r="F2866" s="334"/>
    </row>
    <row r="2867" spans="1:6" x14ac:dyDescent="0.25">
      <c r="A2867" s="2"/>
      <c r="B2867" s="3"/>
      <c r="C2867" s="4"/>
      <c r="D2867" s="45"/>
      <c r="E2867" s="45"/>
      <c r="F2867" s="334"/>
    </row>
    <row r="2868" spans="1:6" x14ac:dyDescent="0.25">
      <c r="A2868" s="2"/>
      <c r="B2868" s="3"/>
      <c r="C2868" s="4"/>
      <c r="D2868" s="45"/>
      <c r="E2868" s="45"/>
      <c r="F2868" s="334"/>
    </row>
    <row r="2869" spans="1:6" x14ac:dyDescent="0.25">
      <c r="A2869" s="2"/>
      <c r="B2869" s="3"/>
      <c r="C2869" s="4"/>
      <c r="D2869" s="45"/>
      <c r="E2869" s="45"/>
      <c r="F2869" s="334"/>
    </row>
    <row r="2870" spans="1:6" x14ac:dyDescent="0.25">
      <c r="A2870" s="2"/>
      <c r="B2870" s="3"/>
      <c r="C2870" s="4"/>
      <c r="D2870" s="45"/>
      <c r="E2870" s="45"/>
      <c r="F2870" s="334"/>
    </row>
    <row r="2871" spans="1:6" x14ac:dyDescent="0.25">
      <c r="A2871" s="2"/>
      <c r="B2871" s="3"/>
      <c r="C2871" s="4"/>
      <c r="D2871" s="45"/>
      <c r="E2871" s="45"/>
      <c r="F2871" s="334"/>
    </row>
    <row r="2872" spans="1:6" x14ac:dyDescent="0.25">
      <c r="A2872" s="2"/>
      <c r="B2872" s="3"/>
      <c r="C2872" s="4"/>
      <c r="D2872" s="45"/>
      <c r="E2872" s="45"/>
      <c r="F2872" s="334"/>
    </row>
    <row r="2873" spans="1:6" x14ac:dyDescent="0.25">
      <c r="A2873" s="2"/>
      <c r="B2873" s="3"/>
      <c r="C2873" s="4"/>
      <c r="D2873" s="45"/>
      <c r="E2873" s="45"/>
      <c r="F2873" s="334"/>
    </row>
    <row r="2874" spans="1:6" x14ac:dyDescent="0.25">
      <c r="A2874" s="2"/>
      <c r="B2874" s="3"/>
      <c r="C2874" s="4"/>
      <c r="D2874" s="45"/>
      <c r="E2874" s="45"/>
      <c r="F2874" s="334"/>
    </row>
    <row r="2875" spans="1:6" x14ac:dyDescent="0.25">
      <c r="A2875" s="2"/>
      <c r="B2875" s="3"/>
      <c r="C2875" s="4"/>
      <c r="D2875" s="45"/>
      <c r="E2875" s="45"/>
      <c r="F2875" s="334"/>
    </row>
    <row r="2876" spans="1:6" x14ac:dyDescent="0.25">
      <c r="A2876" s="2"/>
      <c r="B2876" s="3"/>
      <c r="C2876" s="4"/>
      <c r="D2876" s="45"/>
      <c r="E2876" s="45"/>
      <c r="F2876" s="334"/>
    </row>
    <row r="2877" spans="1:6" x14ac:dyDescent="0.25">
      <c r="A2877" s="2"/>
      <c r="B2877" s="3"/>
      <c r="C2877" s="4"/>
      <c r="D2877" s="45"/>
      <c r="E2877" s="45"/>
      <c r="F2877" s="334"/>
    </row>
    <row r="2878" spans="1:6" x14ac:dyDescent="0.25">
      <c r="A2878" s="2"/>
      <c r="B2878" s="3"/>
      <c r="C2878" s="4"/>
      <c r="D2878" s="45"/>
      <c r="E2878" s="45"/>
      <c r="F2878" s="334"/>
    </row>
    <row r="2879" spans="1:6" x14ac:dyDescent="0.25">
      <c r="A2879" s="2"/>
      <c r="B2879" s="3"/>
      <c r="C2879" s="4"/>
      <c r="D2879" s="45"/>
      <c r="E2879" s="45"/>
      <c r="F2879" s="334"/>
    </row>
    <row r="2880" spans="1:6" x14ac:dyDescent="0.25">
      <c r="A2880" s="2"/>
      <c r="B2880" s="3"/>
      <c r="C2880" s="4"/>
      <c r="D2880" s="45"/>
      <c r="E2880" s="45"/>
      <c r="F2880" s="334"/>
    </row>
    <row r="2881" spans="1:6" x14ac:dyDescent="0.25">
      <c r="A2881" s="2"/>
      <c r="B2881" s="3"/>
      <c r="C2881" s="4"/>
      <c r="D2881" s="45"/>
      <c r="E2881" s="45"/>
      <c r="F2881" s="334"/>
    </row>
    <row r="2882" spans="1:6" x14ac:dyDescent="0.25">
      <c r="A2882" s="2"/>
      <c r="B2882" s="3"/>
      <c r="C2882" s="4"/>
      <c r="D2882" s="45"/>
      <c r="E2882" s="45"/>
      <c r="F2882" s="334"/>
    </row>
    <row r="2883" spans="1:6" x14ac:dyDescent="0.25">
      <c r="A2883" s="2"/>
      <c r="B2883" s="3"/>
      <c r="C2883" s="4"/>
      <c r="D2883" s="45"/>
      <c r="E2883" s="45"/>
      <c r="F2883" s="334"/>
    </row>
    <row r="2884" spans="1:6" x14ac:dyDescent="0.25">
      <c r="A2884" s="2"/>
      <c r="B2884" s="3"/>
      <c r="C2884" s="4"/>
      <c r="D2884" s="45"/>
      <c r="E2884" s="45"/>
      <c r="F2884" s="334"/>
    </row>
    <row r="2885" spans="1:6" x14ac:dyDescent="0.25">
      <c r="A2885" s="2"/>
      <c r="B2885" s="3"/>
      <c r="C2885" s="4"/>
      <c r="D2885" s="45"/>
      <c r="E2885" s="45"/>
      <c r="F2885" s="334"/>
    </row>
    <row r="2886" spans="1:6" x14ac:dyDescent="0.25">
      <c r="A2886" s="2"/>
      <c r="B2886" s="3"/>
      <c r="C2886" s="4"/>
      <c r="D2886" s="45"/>
      <c r="E2886" s="45"/>
      <c r="F2886" s="334"/>
    </row>
    <row r="2887" spans="1:6" x14ac:dyDescent="0.25">
      <c r="A2887" s="2"/>
      <c r="B2887" s="3"/>
      <c r="C2887" s="4"/>
      <c r="D2887" s="45"/>
      <c r="E2887" s="45"/>
      <c r="F2887" s="334"/>
    </row>
    <row r="2888" spans="1:6" x14ac:dyDescent="0.25">
      <c r="A2888" s="2"/>
      <c r="B2888" s="3"/>
      <c r="C2888" s="4"/>
      <c r="D2888" s="45"/>
      <c r="E2888" s="45"/>
      <c r="F2888" s="334"/>
    </row>
    <row r="2889" spans="1:6" x14ac:dyDescent="0.25">
      <c r="A2889" s="2"/>
      <c r="B2889" s="3"/>
      <c r="C2889" s="4"/>
      <c r="D2889" s="45"/>
      <c r="E2889" s="45"/>
      <c r="F2889" s="334"/>
    </row>
    <row r="2890" spans="1:6" x14ac:dyDescent="0.25">
      <c r="A2890" s="2"/>
      <c r="B2890" s="3"/>
      <c r="C2890" s="4"/>
      <c r="D2890" s="45"/>
      <c r="E2890" s="45"/>
      <c r="F2890" s="334"/>
    </row>
    <row r="2891" spans="1:6" x14ac:dyDescent="0.25">
      <c r="A2891" s="2"/>
      <c r="B2891" s="3"/>
      <c r="C2891" s="4"/>
      <c r="D2891" s="45"/>
      <c r="E2891" s="45"/>
      <c r="F2891" s="334"/>
    </row>
    <row r="2892" spans="1:6" x14ac:dyDescent="0.25">
      <c r="A2892" s="2"/>
      <c r="B2892" s="3"/>
      <c r="C2892" s="4"/>
      <c r="D2892" s="45"/>
      <c r="E2892" s="45"/>
      <c r="F2892" s="334"/>
    </row>
    <row r="2893" spans="1:6" x14ac:dyDescent="0.25">
      <c r="A2893" s="2"/>
      <c r="B2893" s="3"/>
      <c r="C2893" s="4"/>
      <c r="D2893" s="45"/>
      <c r="E2893" s="45"/>
      <c r="F2893" s="334"/>
    </row>
    <row r="2894" spans="1:6" x14ac:dyDescent="0.25">
      <c r="A2894" s="2"/>
      <c r="B2894" s="3"/>
      <c r="C2894" s="4"/>
      <c r="D2894" s="45"/>
      <c r="E2894" s="45"/>
      <c r="F2894" s="334"/>
    </row>
    <row r="2895" spans="1:6" x14ac:dyDescent="0.25">
      <c r="A2895" s="2"/>
      <c r="B2895" s="3"/>
      <c r="C2895" s="4"/>
      <c r="D2895" s="45"/>
      <c r="E2895" s="45"/>
      <c r="F2895" s="334"/>
    </row>
    <row r="2896" spans="1:6" x14ac:dyDescent="0.25">
      <c r="A2896" s="2"/>
      <c r="B2896" s="3"/>
      <c r="C2896" s="4"/>
      <c r="D2896" s="45"/>
      <c r="E2896" s="45"/>
      <c r="F2896" s="334"/>
    </row>
    <row r="2897" spans="1:6" x14ac:dyDescent="0.25">
      <c r="A2897" s="2"/>
      <c r="B2897" s="3"/>
      <c r="C2897" s="4"/>
      <c r="D2897" s="45"/>
      <c r="E2897" s="45"/>
      <c r="F2897" s="334"/>
    </row>
    <row r="2898" spans="1:6" x14ac:dyDescent="0.25">
      <c r="A2898" s="2"/>
      <c r="B2898" s="3"/>
      <c r="C2898" s="4"/>
      <c r="D2898" s="45"/>
      <c r="E2898" s="45"/>
      <c r="F2898" s="334"/>
    </row>
    <row r="2899" spans="1:6" x14ac:dyDescent="0.25">
      <c r="A2899" s="2"/>
      <c r="B2899" s="3"/>
      <c r="C2899" s="4"/>
      <c r="D2899" s="45"/>
      <c r="E2899" s="45"/>
      <c r="F2899" s="334"/>
    </row>
    <row r="2900" spans="1:6" x14ac:dyDescent="0.25">
      <c r="A2900" s="2"/>
      <c r="B2900" s="3"/>
      <c r="C2900" s="4"/>
      <c r="D2900" s="45"/>
      <c r="E2900" s="45"/>
      <c r="F2900" s="334"/>
    </row>
    <row r="2901" spans="1:6" x14ac:dyDescent="0.25">
      <c r="A2901" s="2"/>
      <c r="B2901" s="3"/>
      <c r="C2901" s="4"/>
      <c r="D2901" s="45"/>
      <c r="E2901" s="45"/>
      <c r="F2901" s="334"/>
    </row>
    <row r="2902" spans="1:6" x14ac:dyDescent="0.25">
      <c r="A2902" s="2"/>
      <c r="B2902" s="3"/>
      <c r="C2902" s="4"/>
      <c r="D2902" s="45"/>
      <c r="E2902" s="45"/>
      <c r="F2902" s="334"/>
    </row>
    <row r="2903" spans="1:6" x14ac:dyDescent="0.25">
      <c r="A2903" s="2"/>
      <c r="B2903" s="3"/>
      <c r="C2903" s="4"/>
      <c r="D2903" s="45"/>
      <c r="E2903" s="45"/>
      <c r="F2903" s="334"/>
    </row>
    <row r="2904" spans="1:6" x14ac:dyDescent="0.25">
      <c r="A2904" s="2"/>
      <c r="B2904" s="3"/>
      <c r="C2904" s="4"/>
      <c r="D2904" s="45"/>
      <c r="E2904" s="45"/>
      <c r="F2904" s="334"/>
    </row>
    <row r="2905" spans="1:6" x14ac:dyDescent="0.25">
      <c r="A2905" s="2"/>
      <c r="B2905" s="3"/>
      <c r="C2905" s="4"/>
      <c r="D2905" s="45"/>
      <c r="E2905" s="45"/>
      <c r="F2905" s="334"/>
    </row>
    <row r="2906" spans="1:6" x14ac:dyDescent="0.25">
      <c r="A2906" s="2"/>
      <c r="B2906" s="3"/>
      <c r="C2906" s="4"/>
      <c r="D2906" s="45"/>
      <c r="E2906" s="45"/>
      <c r="F2906" s="334"/>
    </row>
    <row r="2907" spans="1:6" x14ac:dyDescent="0.25">
      <c r="A2907" s="2"/>
      <c r="B2907" s="3"/>
      <c r="C2907" s="4"/>
      <c r="D2907" s="45"/>
      <c r="E2907" s="45"/>
      <c r="F2907" s="334"/>
    </row>
    <row r="2908" spans="1:6" x14ac:dyDescent="0.25">
      <c r="A2908" s="2"/>
      <c r="B2908" s="3"/>
      <c r="C2908" s="4"/>
      <c r="D2908" s="45"/>
      <c r="E2908" s="45"/>
      <c r="F2908" s="334"/>
    </row>
    <row r="2909" spans="1:6" x14ac:dyDescent="0.25">
      <c r="A2909" s="2"/>
      <c r="B2909" s="3"/>
      <c r="C2909" s="4"/>
      <c r="D2909" s="45"/>
      <c r="E2909" s="45"/>
      <c r="F2909" s="334"/>
    </row>
    <row r="2910" spans="1:6" x14ac:dyDescent="0.25">
      <c r="A2910" s="2"/>
      <c r="B2910" s="3"/>
      <c r="C2910" s="4"/>
      <c r="D2910" s="45"/>
      <c r="E2910" s="45"/>
      <c r="F2910" s="334"/>
    </row>
    <row r="2911" spans="1:6" x14ac:dyDescent="0.25">
      <c r="A2911" s="2"/>
      <c r="B2911" s="3"/>
      <c r="C2911" s="4"/>
      <c r="D2911" s="45"/>
      <c r="E2911" s="45"/>
      <c r="F2911" s="334"/>
    </row>
    <row r="2912" spans="1:6" x14ac:dyDescent="0.25">
      <c r="A2912" s="2"/>
      <c r="B2912" s="3"/>
      <c r="C2912" s="4"/>
      <c r="D2912" s="45"/>
      <c r="E2912" s="45"/>
      <c r="F2912" s="334"/>
    </row>
    <row r="2913" spans="1:6" x14ac:dyDescent="0.25">
      <c r="A2913" s="2"/>
      <c r="B2913" s="3"/>
      <c r="C2913" s="4"/>
      <c r="D2913" s="45"/>
      <c r="E2913" s="45"/>
      <c r="F2913" s="334"/>
    </row>
    <row r="2914" spans="1:6" x14ac:dyDescent="0.25">
      <c r="A2914" s="2"/>
      <c r="B2914" s="3"/>
      <c r="C2914" s="4"/>
      <c r="D2914" s="45"/>
      <c r="E2914" s="45"/>
      <c r="F2914" s="334"/>
    </row>
    <row r="2915" spans="1:6" x14ac:dyDescent="0.25">
      <c r="A2915" s="2"/>
      <c r="B2915" s="3"/>
      <c r="C2915" s="4"/>
      <c r="D2915" s="45"/>
      <c r="E2915" s="45"/>
      <c r="F2915" s="334"/>
    </row>
    <row r="2916" spans="1:6" x14ac:dyDescent="0.25">
      <c r="A2916" s="2"/>
      <c r="B2916" s="3"/>
      <c r="C2916" s="4"/>
      <c r="D2916" s="45"/>
      <c r="E2916" s="45"/>
      <c r="F2916" s="334"/>
    </row>
    <row r="2917" spans="1:6" x14ac:dyDescent="0.25">
      <c r="A2917" s="2"/>
      <c r="B2917" s="3"/>
      <c r="C2917" s="4"/>
      <c r="D2917" s="45"/>
      <c r="E2917" s="45"/>
      <c r="F2917" s="334"/>
    </row>
    <row r="2918" spans="1:6" x14ac:dyDescent="0.25">
      <c r="A2918" s="2"/>
      <c r="B2918" s="3"/>
      <c r="C2918" s="4"/>
      <c r="D2918" s="45"/>
      <c r="E2918" s="45"/>
      <c r="F2918" s="334"/>
    </row>
    <row r="2919" spans="1:6" x14ac:dyDescent="0.25">
      <c r="A2919" s="2"/>
      <c r="B2919" s="3"/>
      <c r="C2919" s="4"/>
      <c r="D2919" s="45"/>
      <c r="E2919" s="45"/>
      <c r="F2919" s="334"/>
    </row>
    <row r="2920" spans="1:6" x14ac:dyDescent="0.25">
      <c r="A2920" s="2"/>
      <c r="B2920" s="3"/>
      <c r="C2920" s="4"/>
      <c r="D2920" s="45"/>
      <c r="E2920" s="45"/>
      <c r="F2920" s="334"/>
    </row>
    <row r="2921" spans="1:6" x14ac:dyDescent="0.25">
      <c r="A2921" s="2"/>
      <c r="B2921" s="3"/>
      <c r="C2921" s="4"/>
      <c r="D2921" s="45"/>
      <c r="E2921" s="45"/>
      <c r="F2921" s="334"/>
    </row>
    <row r="2922" spans="1:6" x14ac:dyDescent="0.25">
      <c r="A2922" s="2"/>
      <c r="B2922" s="3"/>
      <c r="C2922" s="4"/>
      <c r="D2922" s="45"/>
      <c r="E2922" s="45"/>
      <c r="F2922" s="334"/>
    </row>
    <row r="2923" spans="1:6" x14ac:dyDescent="0.25">
      <c r="A2923" s="2"/>
      <c r="B2923" s="3"/>
      <c r="C2923" s="4"/>
      <c r="D2923" s="45"/>
      <c r="E2923" s="45"/>
      <c r="F2923" s="334"/>
    </row>
    <row r="2924" spans="1:6" x14ac:dyDescent="0.25">
      <c r="A2924" s="2"/>
      <c r="B2924" s="3"/>
      <c r="C2924" s="4"/>
      <c r="D2924" s="45"/>
      <c r="E2924" s="45"/>
      <c r="F2924" s="334"/>
    </row>
    <row r="2925" spans="1:6" x14ac:dyDescent="0.25">
      <c r="A2925" s="2"/>
      <c r="B2925" s="3"/>
      <c r="C2925" s="4"/>
      <c r="D2925" s="45"/>
      <c r="E2925" s="45"/>
      <c r="F2925" s="334"/>
    </row>
    <row r="2926" spans="1:6" x14ac:dyDescent="0.25">
      <c r="A2926" s="2"/>
      <c r="B2926" s="3"/>
      <c r="C2926" s="4"/>
      <c r="D2926" s="45"/>
      <c r="E2926" s="45"/>
      <c r="F2926" s="334"/>
    </row>
    <row r="2927" spans="1:6" x14ac:dyDescent="0.25">
      <c r="A2927" s="2"/>
      <c r="B2927" s="3"/>
      <c r="C2927" s="4"/>
      <c r="D2927" s="45"/>
      <c r="E2927" s="45"/>
      <c r="F2927" s="334"/>
    </row>
    <row r="2928" spans="1:6" x14ac:dyDescent="0.25">
      <c r="A2928" s="2"/>
      <c r="B2928" s="3"/>
      <c r="C2928" s="4"/>
      <c r="D2928" s="45"/>
      <c r="E2928" s="45"/>
      <c r="F2928" s="334"/>
    </row>
    <row r="2929" spans="1:6" x14ac:dyDescent="0.25">
      <c r="A2929" s="2"/>
      <c r="B2929" s="3"/>
      <c r="C2929" s="4"/>
      <c r="D2929" s="45"/>
      <c r="E2929" s="45"/>
      <c r="F2929" s="334"/>
    </row>
    <row r="2930" spans="1:6" x14ac:dyDescent="0.25">
      <c r="A2930" s="2"/>
      <c r="B2930" s="3"/>
      <c r="C2930" s="4"/>
      <c r="D2930" s="45"/>
      <c r="E2930" s="45"/>
      <c r="F2930" s="334"/>
    </row>
    <row r="2931" spans="1:6" x14ac:dyDescent="0.25">
      <c r="A2931" s="2"/>
      <c r="B2931" s="3"/>
      <c r="C2931" s="4"/>
      <c r="D2931" s="45"/>
      <c r="E2931" s="45"/>
      <c r="F2931" s="334"/>
    </row>
    <row r="2932" spans="1:6" x14ac:dyDescent="0.25">
      <c r="A2932" s="2"/>
      <c r="B2932" s="3"/>
      <c r="C2932" s="4"/>
      <c r="D2932" s="45"/>
      <c r="E2932" s="45"/>
      <c r="F2932" s="334"/>
    </row>
    <row r="2933" spans="1:6" x14ac:dyDescent="0.25">
      <c r="A2933" s="2"/>
      <c r="B2933" s="3"/>
      <c r="C2933" s="4"/>
      <c r="D2933" s="45"/>
      <c r="E2933" s="45"/>
      <c r="F2933" s="334"/>
    </row>
    <row r="2934" spans="1:6" x14ac:dyDescent="0.25">
      <c r="A2934" s="2"/>
      <c r="B2934" s="3"/>
      <c r="C2934" s="4"/>
      <c r="D2934" s="45"/>
      <c r="E2934" s="45"/>
      <c r="F2934" s="334"/>
    </row>
    <row r="2935" spans="1:6" x14ac:dyDescent="0.25">
      <c r="A2935" s="2"/>
      <c r="B2935" s="3"/>
      <c r="C2935" s="4"/>
      <c r="D2935" s="45"/>
      <c r="E2935" s="45"/>
      <c r="F2935" s="334"/>
    </row>
    <row r="2936" spans="1:6" x14ac:dyDescent="0.25">
      <c r="A2936" s="2"/>
      <c r="B2936" s="3"/>
      <c r="C2936" s="4"/>
      <c r="D2936" s="45"/>
      <c r="E2936" s="45"/>
      <c r="F2936" s="334"/>
    </row>
    <row r="2937" spans="1:6" x14ac:dyDescent="0.25">
      <c r="A2937" s="2"/>
      <c r="B2937" s="3"/>
      <c r="C2937" s="4"/>
      <c r="D2937" s="45"/>
      <c r="E2937" s="45"/>
      <c r="F2937" s="334"/>
    </row>
    <row r="2938" spans="1:6" x14ac:dyDescent="0.25">
      <c r="A2938" s="2"/>
      <c r="B2938" s="3"/>
      <c r="C2938" s="4"/>
      <c r="D2938" s="45"/>
      <c r="E2938" s="45"/>
      <c r="F2938" s="334"/>
    </row>
    <row r="2939" spans="1:6" x14ac:dyDescent="0.25">
      <c r="A2939" s="2"/>
      <c r="B2939" s="3"/>
      <c r="C2939" s="4"/>
      <c r="D2939" s="45"/>
      <c r="E2939" s="45"/>
      <c r="F2939" s="334"/>
    </row>
    <row r="2940" spans="1:6" x14ac:dyDescent="0.25">
      <c r="A2940" s="2"/>
      <c r="B2940" s="3"/>
      <c r="C2940" s="4"/>
      <c r="D2940" s="45"/>
      <c r="E2940" s="45"/>
      <c r="F2940" s="334"/>
    </row>
    <row r="2941" spans="1:6" x14ac:dyDescent="0.25">
      <c r="A2941" s="2"/>
      <c r="B2941" s="3"/>
      <c r="C2941" s="4"/>
      <c r="D2941" s="45"/>
      <c r="E2941" s="45"/>
      <c r="F2941" s="334"/>
    </row>
    <row r="2942" spans="1:6" x14ac:dyDescent="0.25">
      <c r="A2942" s="2"/>
      <c r="B2942" s="3"/>
      <c r="C2942" s="4"/>
      <c r="D2942" s="45"/>
      <c r="E2942" s="45"/>
      <c r="F2942" s="334"/>
    </row>
    <row r="2943" spans="1:6" x14ac:dyDescent="0.25">
      <c r="A2943" s="2"/>
      <c r="B2943" s="3"/>
      <c r="C2943" s="4"/>
      <c r="D2943" s="45"/>
      <c r="E2943" s="45"/>
      <c r="F2943" s="334"/>
    </row>
    <row r="2944" spans="1:6" x14ac:dyDescent="0.25">
      <c r="A2944" s="2"/>
      <c r="B2944" s="3"/>
      <c r="C2944" s="4"/>
      <c r="D2944" s="45"/>
      <c r="E2944" s="45"/>
      <c r="F2944" s="334"/>
    </row>
    <row r="2945" spans="1:6" x14ac:dyDescent="0.25">
      <c r="A2945" s="2"/>
      <c r="B2945" s="3"/>
      <c r="C2945" s="4"/>
      <c r="D2945" s="45"/>
      <c r="E2945" s="45"/>
      <c r="F2945" s="334"/>
    </row>
    <row r="2946" spans="1:6" x14ac:dyDescent="0.25">
      <c r="A2946" s="2"/>
      <c r="B2946" s="3"/>
      <c r="C2946" s="4"/>
      <c r="D2946" s="45"/>
      <c r="E2946" s="45"/>
      <c r="F2946" s="334"/>
    </row>
    <row r="2947" spans="1:6" x14ac:dyDescent="0.25">
      <c r="A2947" s="2"/>
      <c r="B2947" s="3"/>
      <c r="C2947" s="4"/>
      <c r="D2947" s="45"/>
      <c r="E2947" s="45"/>
      <c r="F2947" s="334"/>
    </row>
    <row r="2948" spans="1:6" x14ac:dyDescent="0.25">
      <c r="A2948" s="2"/>
      <c r="B2948" s="3"/>
      <c r="C2948" s="4"/>
      <c r="D2948" s="45"/>
      <c r="E2948" s="45"/>
      <c r="F2948" s="334"/>
    </row>
    <row r="2949" spans="1:6" x14ac:dyDescent="0.25">
      <c r="A2949" s="2"/>
      <c r="B2949" s="3"/>
      <c r="C2949" s="4"/>
      <c r="D2949" s="45"/>
      <c r="E2949" s="45"/>
      <c r="F2949" s="334"/>
    </row>
    <row r="2950" spans="1:6" x14ac:dyDescent="0.25">
      <c r="A2950" s="2"/>
      <c r="B2950" s="3"/>
      <c r="C2950" s="4"/>
      <c r="D2950" s="45"/>
      <c r="E2950" s="45"/>
      <c r="F2950" s="334"/>
    </row>
    <row r="2951" spans="1:6" x14ac:dyDescent="0.25">
      <c r="A2951" s="2"/>
      <c r="B2951" s="3"/>
      <c r="C2951" s="4"/>
      <c r="D2951" s="45"/>
      <c r="E2951" s="45"/>
      <c r="F2951" s="334"/>
    </row>
    <row r="2952" spans="1:6" x14ac:dyDescent="0.25">
      <c r="A2952" s="2"/>
      <c r="B2952" s="3"/>
      <c r="C2952" s="4"/>
      <c r="D2952" s="45"/>
      <c r="E2952" s="45"/>
      <c r="F2952" s="334"/>
    </row>
    <row r="2953" spans="1:6" x14ac:dyDescent="0.25">
      <c r="A2953" s="2"/>
      <c r="B2953" s="3"/>
      <c r="C2953" s="4"/>
      <c r="D2953" s="45"/>
      <c r="E2953" s="45"/>
      <c r="F2953" s="334"/>
    </row>
    <row r="2954" spans="1:6" x14ac:dyDescent="0.25">
      <c r="A2954" s="2"/>
      <c r="B2954" s="3"/>
      <c r="C2954" s="4"/>
      <c r="D2954" s="45"/>
      <c r="E2954" s="45"/>
      <c r="F2954" s="334"/>
    </row>
    <row r="2955" spans="1:6" x14ac:dyDescent="0.25">
      <c r="A2955" s="2"/>
      <c r="B2955" s="3"/>
      <c r="C2955" s="4"/>
      <c r="D2955" s="45"/>
      <c r="E2955" s="45"/>
      <c r="F2955" s="334"/>
    </row>
    <row r="2956" spans="1:6" x14ac:dyDescent="0.25">
      <c r="A2956" s="2"/>
      <c r="B2956" s="3"/>
      <c r="C2956" s="4"/>
      <c r="D2956" s="45"/>
      <c r="E2956" s="45"/>
      <c r="F2956" s="334"/>
    </row>
    <row r="2957" spans="1:6" x14ac:dyDescent="0.25">
      <c r="A2957" s="2"/>
      <c r="B2957" s="3"/>
      <c r="C2957" s="4"/>
      <c r="D2957" s="45"/>
      <c r="E2957" s="45"/>
      <c r="F2957" s="334"/>
    </row>
    <row r="2958" spans="1:6" x14ac:dyDescent="0.25">
      <c r="A2958" s="2"/>
      <c r="B2958" s="3"/>
      <c r="C2958" s="4"/>
      <c r="D2958" s="45"/>
      <c r="E2958" s="45"/>
      <c r="F2958" s="334"/>
    </row>
    <row r="2959" spans="1:6" x14ac:dyDescent="0.25">
      <c r="A2959" s="2"/>
      <c r="B2959" s="3"/>
      <c r="C2959" s="4"/>
      <c r="D2959" s="45"/>
      <c r="E2959" s="45"/>
      <c r="F2959" s="334"/>
    </row>
    <row r="2960" spans="1:6" x14ac:dyDescent="0.25">
      <c r="A2960" s="2"/>
      <c r="B2960" s="3"/>
      <c r="C2960" s="4"/>
      <c r="D2960" s="45"/>
      <c r="E2960" s="45"/>
      <c r="F2960" s="334"/>
    </row>
    <row r="2961" spans="1:6" x14ac:dyDescent="0.25">
      <c r="A2961" s="2"/>
      <c r="B2961" s="3"/>
      <c r="C2961" s="4"/>
      <c r="D2961" s="45"/>
      <c r="E2961" s="45"/>
      <c r="F2961" s="334"/>
    </row>
    <row r="2962" spans="1:6" x14ac:dyDescent="0.25">
      <c r="A2962" s="2"/>
      <c r="B2962" s="3"/>
      <c r="C2962" s="4"/>
      <c r="D2962" s="45"/>
      <c r="E2962" s="45"/>
      <c r="F2962" s="334"/>
    </row>
    <row r="2963" spans="1:6" x14ac:dyDescent="0.25">
      <c r="A2963" s="2"/>
      <c r="B2963" s="3"/>
      <c r="C2963" s="4"/>
      <c r="D2963" s="45"/>
      <c r="E2963" s="45"/>
      <c r="F2963" s="334"/>
    </row>
    <row r="2964" spans="1:6" x14ac:dyDescent="0.25">
      <c r="A2964" s="2"/>
      <c r="B2964" s="3"/>
      <c r="C2964" s="4"/>
      <c r="D2964" s="45"/>
      <c r="E2964" s="45"/>
      <c r="F2964" s="334"/>
    </row>
    <row r="2965" spans="1:6" x14ac:dyDescent="0.25">
      <c r="A2965" s="2"/>
      <c r="B2965" s="3"/>
      <c r="C2965" s="4"/>
      <c r="D2965" s="45"/>
      <c r="E2965" s="45"/>
      <c r="F2965" s="334"/>
    </row>
    <row r="2966" spans="1:6" x14ac:dyDescent="0.25">
      <c r="A2966" s="2"/>
      <c r="B2966" s="3"/>
      <c r="C2966" s="4"/>
      <c r="D2966" s="45"/>
      <c r="E2966" s="45"/>
      <c r="F2966" s="334"/>
    </row>
    <row r="2967" spans="1:6" x14ac:dyDescent="0.25">
      <c r="A2967" s="2"/>
      <c r="B2967" s="3"/>
      <c r="C2967" s="4"/>
      <c r="D2967" s="45"/>
      <c r="E2967" s="45"/>
      <c r="F2967" s="334"/>
    </row>
    <row r="2968" spans="1:6" x14ac:dyDescent="0.25">
      <c r="A2968" s="2"/>
      <c r="B2968" s="3"/>
      <c r="C2968" s="4"/>
      <c r="D2968" s="45"/>
      <c r="E2968" s="45"/>
      <c r="F2968" s="334"/>
    </row>
    <row r="2969" spans="1:6" x14ac:dyDescent="0.25">
      <c r="A2969" s="2"/>
      <c r="B2969" s="3"/>
      <c r="C2969" s="4"/>
      <c r="D2969" s="45"/>
      <c r="E2969" s="45"/>
      <c r="F2969" s="334"/>
    </row>
    <row r="2970" spans="1:6" x14ac:dyDescent="0.25">
      <c r="A2970" s="2"/>
      <c r="B2970" s="3"/>
      <c r="C2970" s="4"/>
      <c r="D2970" s="45"/>
      <c r="E2970" s="45"/>
      <c r="F2970" s="334"/>
    </row>
    <row r="2971" spans="1:6" x14ac:dyDescent="0.25">
      <c r="A2971" s="2"/>
      <c r="B2971" s="3"/>
      <c r="C2971" s="4"/>
      <c r="D2971" s="45"/>
      <c r="E2971" s="45"/>
      <c r="F2971" s="334"/>
    </row>
    <row r="2972" spans="1:6" x14ac:dyDescent="0.25">
      <c r="A2972" s="2"/>
      <c r="B2972" s="3"/>
      <c r="C2972" s="4"/>
      <c r="D2972" s="45"/>
      <c r="E2972" s="45"/>
      <c r="F2972" s="334"/>
    </row>
    <row r="2973" spans="1:6" x14ac:dyDescent="0.25">
      <c r="A2973" s="2"/>
      <c r="B2973" s="3"/>
      <c r="C2973" s="4"/>
      <c r="D2973" s="45"/>
      <c r="E2973" s="45"/>
      <c r="F2973" s="334"/>
    </row>
    <row r="2974" spans="1:6" x14ac:dyDescent="0.25">
      <c r="A2974" s="2"/>
      <c r="B2974" s="3"/>
      <c r="C2974" s="4"/>
      <c r="D2974" s="45"/>
      <c r="E2974" s="45"/>
      <c r="F2974" s="334"/>
    </row>
    <row r="2975" spans="1:6" x14ac:dyDescent="0.25">
      <c r="A2975" s="2"/>
      <c r="B2975" s="3"/>
      <c r="C2975" s="4"/>
      <c r="D2975" s="45"/>
      <c r="E2975" s="45"/>
      <c r="F2975" s="334"/>
    </row>
    <row r="2976" spans="1:6" x14ac:dyDescent="0.25">
      <c r="A2976" s="2"/>
      <c r="B2976" s="3"/>
      <c r="C2976" s="4"/>
      <c r="D2976" s="45"/>
      <c r="E2976" s="45"/>
      <c r="F2976" s="334"/>
    </row>
    <row r="2977" spans="1:6" x14ac:dyDescent="0.25">
      <c r="A2977" s="2"/>
      <c r="B2977" s="3"/>
      <c r="C2977" s="4"/>
      <c r="D2977" s="45"/>
      <c r="E2977" s="45"/>
      <c r="F2977" s="334"/>
    </row>
    <row r="2978" spans="1:6" x14ac:dyDescent="0.25">
      <c r="A2978" s="2"/>
      <c r="B2978" s="3"/>
      <c r="C2978" s="4"/>
      <c r="D2978" s="45"/>
      <c r="E2978" s="45"/>
      <c r="F2978" s="334"/>
    </row>
    <row r="2979" spans="1:6" x14ac:dyDescent="0.25">
      <c r="A2979" s="2"/>
      <c r="B2979" s="3"/>
      <c r="C2979" s="4"/>
      <c r="D2979" s="45"/>
      <c r="E2979" s="45"/>
      <c r="F2979" s="334"/>
    </row>
    <row r="2980" spans="1:6" x14ac:dyDescent="0.25">
      <c r="A2980" s="2"/>
      <c r="B2980" s="3"/>
      <c r="C2980" s="4"/>
      <c r="D2980" s="45"/>
      <c r="E2980" s="45"/>
      <c r="F2980" s="334"/>
    </row>
    <row r="2981" spans="1:6" x14ac:dyDescent="0.25">
      <c r="A2981" s="2"/>
      <c r="B2981" s="3"/>
      <c r="C2981" s="4"/>
      <c r="D2981" s="45"/>
      <c r="E2981" s="45"/>
      <c r="F2981" s="334"/>
    </row>
    <row r="2982" spans="1:6" x14ac:dyDescent="0.25">
      <c r="A2982" s="2"/>
      <c r="B2982" s="3"/>
      <c r="C2982" s="4"/>
      <c r="D2982" s="45"/>
      <c r="E2982" s="45"/>
      <c r="F2982" s="334"/>
    </row>
    <row r="2983" spans="1:6" x14ac:dyDescent="0.25">
      <c r="A2983" s="2"/>
      <c r="B2983" s="3"/>
      <c r="C2983" s="4"/>
      <c r="D2983" s="45"/>
      <c r="E2983" s="45"/>
      <c r="F2983" s="334"/>
    </row>
    <row r="2984" spans="1:6" x14ac:dyDescent="0.25">
      <c r="A2984" s="2"/>
      <c r="B2984" s="3"/>
      <c r="C2984" s="4"/>
      <c r="D2984" s="45"/>
      <c r="E2984" s="45"/>
      <c r="F2984" s="334"/>
    </row>
    <row r="2985" spans="1:6" x14ac:dyDescent="0.25">
      <c r="A2985" s="2"/>
      <c r="B2985" s="3"/>
      <c r="C2985" s="4"/>
      <c r="D2985" s="45"/>
      <c r="E2985" s="45"/>
      <c r="F2985" s="334"/>
    </row>
    <row r="2986" spans="1:6" x14ac:dyDescent="0.25">
      <c r="A2986" s="2"/>
      <c r="B2986" s="3"/>
      <c r="C2986" s="4"/>
      <c r="D2986" s="45"/>
      <c r="E2986" s="45"/>
      <c r="F2986" s="334"/>
    </row>
    <row r="2987" spans="1:6" x14ac:dyDescent="0.25">
      <c r="A2987" s="2"/>
      <c r="B2987" s="3"/>
      <c r="C2987" s="4"/>
      <c r="D2987" s="45"/>
      <c r="E2987" s="45"/>
      <c r="F2987" s="334"/>
    </row>
    <row r="2988" spans="1:6" x14ac:dyDescent="0.25">
      <c r="A2988" s="2"/>
      <c r="B2988" s="3"/>
      <c r="C2988" s="4"/>
      <c r="D2988" s="45"/>
      <c r="E2988" s="45"/>
      <c r="F2988" s="334"/>
    </row>
    <row r="2989" spans="1:6" x14ac:dyDescent="0.25">
      <c r="A2989" s="2"/>
      <c r="B2989" s="3"/>
      <c r="C2989" s="4"/>
      <c r="D2989" s="45"/>
      <c r="E2989" s="45"/>
      <c r="F2989" s="334"/>
    </row>
    <row r="2990" spans="1:6" x14ac:dyDescent="0.25">
      <c r="A2990" s="2"/>
      <c r="B2990" s="3"/>
      <c r="C2990" s="4"/>
      <c r="D2990" s="45"/>
      <c r="E2990" s="45"/>
      <c r="F2990" s="334"/>
    </row>
    <row r="2991" spans="1:6" x14ac:dyDescent="0.25">
      <c r="A2991" s="2"/>
      <c r="B2991" s="3"/>
      <c r="C2991" s="4"/>
      <c r="D2991" s="45"/>
      <c r="E2991" s="45"/>
      <c r="F2991" s="334"/>
    </row>
    <row r="2992" spans="1:6" x14ac:dyDescent="0.25">
      <c r="A2992" s="2"/>
      <c r="B2992" s="3"/>
      <c r="C2992" s="4"/>
      <c r="D2992" s="45"/>
      <c r="E2992" s="45"/>
      <c r="F2992" s="334"/>
    </row>
    <row r="2993" spans="1:6" x14ac:dyDescent="0.25">
      <c r="A2993" s="2"/>
      <c r="B2993" s="3"/>
      <c r="C2993" s="4"/>
      <c r="D2993" s="45"/>
      <c r="E2993" s="45"/>
      <c r="F2993" s="334"/>
    </row>
    <row r="2994" spans="1:6" x14ac:dyDescent="0.25">
      <c r="A2994" s="2"/>
      <c r="B2994" s="3"/>
      <c r="C2994" s="4"/>
      <c r="D2994" s="45"/>
      <c r="E2994" s="45"/>
      <c r="F2994" s="334"/>
    </row>
    <row r="2995" spans="1:6" x14ac:dyDescent="0.25">
      <c r="A2995" s="2"/>
      <c r="B2995" s="3"/>
      <c r="C2995" s="4"/>
      <c r="D2995" s="45"/>
      <c r="E2995" s="45"/>
      <c r="F2995" s="334"/>
    </row>
    <row r="2996" spans="1:6" x14ac:dyDescent="0.25">
      <c r="A2996" s="2"/>
      <c r="B2996" s="3"/>
      <c r="C2996" s="4"/>
      <c r="D2996" s="45"/>
      <c r="E2996" s="45"/>
      <c r="F2996" s="334"/>
    </row>
    <row r="2997" spans="1:6" x14ac:dyDescent="0.25">
      <c r="A2997" s="2"/>
      <c r="B2997" s="3"/>
      <c r="C2997" s="4"/>
      <c r="D2997" s="45"/>
      <c r="E2997" s="45"/>
      <c r="F2997" s="334"/>
    </row>
    <row r="2998" spans="1:6" x14ac:dyDescent="0.25">
      <c r="A2998" s="2"/>
      <c r="B2998" s="3"/>
      <c r="C2998" s="4"/>
      <c r="D2998" s="45"/>
      <c r="E2998" s="45"/>
      <c r="F2998" s="334"/>
    </row>
    <row r="2999" spans="1:6" x14ac:dyDescent="0.25">
      <c r="A2999" s="2"/>
      <c r="B2999" s="3"/>
      <c r="C2999" s="4"/>
      <c r="D2999" s="45"/>
      <c r="E2999" s="45"/>
      <c r="F2999" s="334"/>
    </row>
    <row r="3000" spans="1:6" x14ac:dyDescent="0.25">
      <c r="A3000" s="2"/>
      <c r="B3000" s="3"/>
      <c r="C3000" s="4"/>
      <c r="D3000" s="45"/>
      <c r="E3000" s="45"/>
      <c r="F3000" s="334"/>
    </row>
    <row r="3001" spans="1:6" x14ac:dyDescent="0.25">
      <c r="A3001" s="2"/>
      <c r="B3001" s="3"/>
      <c r="C3001" s="4"/>
      <c r="D3001" s="45"/>
      <c r="E3001" s="45"/>
      <c r="F3001" s="334"/>
    </row>
    <row r="3002" spans="1:6" x14ac:dyDescent="0.25">
      <c r="A3002" s="2"/>
      <c r="B3002" s="3"/>
      <c r="C3002" s="4"/>
      <c r="D3002" s="45"/>
      <c r="E3002" s="45"/>
      <c r="F3002" s="334"/>
    </row>
    <row r="3003" spans="1:6" x14ac:dyDescent="0.25">
      <c r="A3003" s="2"/>
      <c r="B3003" s="3"/>
      <c r="C3003" s="4"/>
      <c r="D3003" s="45"/>
      <c r="E3003" s="45"/>
      <c r="F3003" s="334"/>
    </row>
    <row r="3004" spans="1:6" x14ac:dyDescent="0.25">
      <c r="A3004" s="2"/>
      <c r="B3004" s="3"/>
      <c r="C3004" s="4"/>
      <c r="D3004" s="45"/>
      <c r="E3004" s="45"/>
      <c r="F3004" s="334"/>
    </row>
    <row r="3005" spans="1:6" x14ac:dyDescent="0.25">
      <c r="A3005" s="2"/>
      <c r="B3005" s="3"/>
      <c r="C3005" s="4"/>
      <c r="D3005" s="45"/>
      <c r="E3005" s="45"/>
      <c r="F3005" s="334"/>
    </row>
    <row r="3006" spans="1:6" x14ac:dyDescent="0.25">
      <c r="A3006" s="2"/>
      <c r="B3006" s="3"/>
      <c r="C3006" s="4"/>
      <c r="D3006" s="45"/>
      <c r="E3006" s="45"/>
      <c r="F3006" s="334"/>
    </row>
    <row r="3007" spans="1:6" x14ac:dyDescent="0.25">
      <c r="A3007" s="2"/>
      <c r="B3007" s="3"/>
      <c r="C3007" s="4"/>
      <c r="D3007" s="45"/>
      <c r="E3007" s="45"/>
      <c r="F3007" s="334"/>
    </row>
    <row r="3008" spans="1:6" x14ac:dyDescent="0.25">
      <c r="A3008" s="2"/>
      <c r="B3008" s="3"/>
      <c r="C3008" s="4"/>
      <c r="D3008" s="45"/>
      <c r="E3008" s="45"/>
      <c r="F3008" s="334"/>
    </row>
    <row r="3009" spans="1:6" x14ac:dyDescent="0.25">
      <c r="A3009" s="2"/>
      <c r="B3009" s="3"/>
      <c r="C3009" s="4"/>
      <c r="D3009" s="45"/>
      <c r="E3009" s="45"/>
      <c r="F3009" s="334"/>
    </row>
    <row r="3010" spans="1:6" x14ac:dyDescent="0.25">
      <c r="A3010" s="2"/>
      <c r="B3010" s="3"/>
      <c r="C3010" s="4"/>
      <c r="D3010" s="45"/>
      <c r="E3010" s="45"/>
      <c r="F3010" s="334"/>
    </row>
    <row r="3011" spans="1:6" x14ac:dyDescent="0.25">
      <c r="A3011" s="2"/>
      <c r="B3011" s="3"/>
      <c r="C3011" s="4"/>
      <c r="D3011" s="45"/>
      <c r="E3011" s="45"/>
      <c r="F3011" s="334"/>
    </row>
    <row r="3012" spans="1:6" x14ac:dyDescent="0.25">
      <c r="A3012" s="2"/>
      <c r="B3012" s="3"/>
      <c r="C3012" s="4"/>
      <c r="D3012" s="45"/>
      <c r="E3012" s="45"/>
      <c r="F3012" s="334"/>
    </row>
    <row r="3013" spans="1:6" x14ac:dyDescent="0.25">
      <c r="A3013" s="2"/>
      <c r="B3013" s="3"/>
      <c r="C3013" s="4"/>
      <c r="D3013" s="45"/>
      <c r="E3013" s="45"/>
      <c r="F3013" s="334"/>
    </row>
    <row r="3014" spans="1:6" x14ac:dyDescent="0.25">
      <c r="A3014" s="2"/>
      <c r="B3014" s="3"/>
      <c r="C3014" s="4"/>
      <c r="D3014" s="45"/>
      <c r="E3014" s="45"/>
      <c r="F3014" s="334"/>
    </row>
    <row r="3015" spans="1:6" x14ac:dyDescent="0.25">
      <c r="A3015" s="2"/>
      <c r="B3015" s="3"/>
      <c r="C3015" s="4"/>
      <c r="D3015" s="45"/>
      <c r="E3015" s="45"/>
      <c r="F3015" s="334"/>
    </row>
    <row r="3016" spans="1:6" x14ac:dyDescent="0.25">
      <c r="A3016" s="2"/>
      <c r="B3016" s="3"/>
      <c r="C3016" s="4"/>
      <c r="D3016" s="45"/>
      <c r="E3016" s="45"/>
      <c r="F3016" s="334"/>
    </row>
    <row r="3017" spans="1:6" x14ac:dyDescent="0.25">
      <c r="A3017" s="2"/>
      <c r="B3017" s="3"/>
      <c r="C3017" s="4"/>
      <c r="D3017" s="45"/>
      <c r="E3017" s="45"/>
      <c r="F3017" s="334"/>
    </row>
    <row r="3018" spans="1:6" x14ac:dyDescent="0.25">
      <c r="A3018" s="2"/>
      <c r="B3018" s="3"/>
      <c r="C3018" s="4"/>
      <c r="D3018" s="45"/>
      <c r="E3018" s="45"/>
      <c r="F3018" s="334"/>
    </row>
    <row r="3019" spans="1:6" x14ac:dyDescent="0.25">
      <c r="A3019" s="2"/>
      <c r="B3019" s="3"/>
      <c r="C3019" s="4"/>
      <c r="D3019" s="45"/>
      <c r="E3019" s="45"/>
      <c r="F3019" s="334"/>
    </row>
    <row r="3020" spans="1:6" x14ac:dyDescent="0.25">
      <c r="A3020" s="2"/>
      <c r="B3020" s="3"/>
      <c r="C3020" s="4"/>
      <c r="D3020" s="45"/>
      <c r="E3020" s="45"/>
      <c r="F3020" s="334"/>
    </row>
    <row r="3021" spans="1:6" x14ac:dyDescent="0.25">
      <c r="A3021" s="2"/>
      <c r="B3021" s="3"/>
      <c r="C3021" s="4"/>
      <c r="D3021" s="45"/>
      <c r="E3021" s="45"/>
      <c r="F3021" s="334"/>
    </row>
    <row r="3022" spans="1:6" x14ac:dyDescent="0.25">
      <c r="A3022" s="2"/>
      <c r="B3022" s="3"/>
      <c r="C3022" s="4"/>
      <c r="D3022" s="45"/>
      <c r="E3022" s="45"/>
      <c r="F3022" s="334"/>
    </row>
    <row r="3023" spans="1:6" x14ac:dyDescent="0.25">
      <c r="A3023" s="2"/>
      <c r="B3023" s="3"/>
      <c r="C3023" s="4"/>
      <c r="D3023" s="45"/>
      <c r="E3023" s="45"/>
      <c r="F3023" s="334"/>
    </row>
    <row r="3024" spans="1:6" x14ac:dyDescent="0.25">
      <c r="A3024" s="2"/>
      <c r="B3024" s="3"/>
      <c r="C3024" s="4"/>
      <c r="D3024" s="45"/>
      <c r="E3024" s="45"/>
      <c r="F3024" s="334"/>
    </row>
    <row r="3025" spans="1:6" x14ac:dyDescent="0.25">
      <c r="A3025" s="2"/>
      <c r="B3025" s="3"/>
      <c r="C3025" s="4"/>
      <c r="D3025" s="45"/>
      <c r="E3025" s="45"/>
      <c r="F3025" s="334"/>
    </row>
    <row r="3026" spans="1:6" x14ac:dyDescent="0.25">
      <c r="A3026" s="2"/>
      <c r="B3026" s="3"/>
      <c r="C3026" s="4"/>
      <c r="D3026" s="45"/>
      <c r="E3026" s="45"/>
      <c r="F3026" s="334"/>
    </row>
    <row r="3027" spans="1:6" x14ac:dyDescent="0.25">
      <c r="A3027" s="2"/>
      <c r="B3027" s="3"/>
      <c r="C3027" s="4"/>
      <c r="D3027" s="45"/>
      <c r="E3027" s="45"/>
      <c r="F3027" s="334"/>
    </row>
    <row r="3028" spans="1:6" x14ac:dyDescent="0.25">
      <c r="A3028" s="2"/>
      <c r="B3028" s="3"/>
      <c r="C3028" s="4"/>
      <c r="D3028" s="45"/>
      <c r="E3028" s="45"/>
      <c r="F3028" s="334"/>
    </row>
    <row r="3029" spans="1:6" x14ac:dyDescent="0.25">
      <c r="A3029" s="2"/>
      <c r="B3029" s="3"/>
      <c r="C3029" s="4"/>
      <c r="D3029" s="45"/>
      <c r="E3029" s="45"/>
      <c r="F3029" s="334"/>
    </row>
    <row r="3030" spans="1:6" x14ac:dyDescent="0.25">
      <c r="A3030" s="2"/>
      <c r="B3030" s="3"/>
      <c r="C3030" s="4"/>
      <c r="D3030" s="45"/>
      <c r="E3030" s="45"/>
      <c r="F3030" s="334"/>
    </row>
    <row r="3031" spans="1:6" x14ac:dyDescent="0.25">
      <c r="A3031" s="2"/>
      <c r="B3031" s="3"/>
      <c r="C3031" s="4"/>
      <c r="D3031" s="45"/>
      <c r="E3031" s="45"/>
      <c r="F3031" s="334"/>
    </row>
    <row r="3032" spans="1:6" x14ac:dyDescent="0.25">
      <c r="A3032" s="2"/>
      <c r="B3032" s="3"/>
      <c r="C3032" s="4"/>
      <c r="D3032" s="45"/>
      <c r="E3032" s="45"/>
      <c r="F3032" s="334"/>
    </row>
    <row r="3033" spans="1:6" x14ac:dyDescent="0.25">
      <c r="A3033" s="2"/>
      <c r="B3033" s="3"/>
      <c r="C3033" s="4"/>
      <c r="D3033" s="45"/>
      <c r="E3033" s="45"/>
      <c r="F3033" s="334"/>
    </row>
    <row r="3034" spans="1:6" x14ac:dyDescent="0.25">
      <c r="A3034" s="2"/>
      <c r="B3034" s="3"/>
      <c r="C3034" s="4"/>
      <c r="D3034" s="45"/>
      <c r="E3034" s="45"/>
      <c r="F3034" s="334"/>
    </row>
    <row r="3035" spans="1:6" x14ac:dyDescent="0.25">
      <c r="A3035" s="2"/>
      <c r="B3035" s="3"/>
      <c r="C3035" s="4"/>
      <c r="D3035" s="45"/>
      <c r="E3035" s="45"/>
      <c r="F3035" s="334"/>
    </row>
    <row r="3036" spans="1:6" x14ac:dyDescent="0.25">
      <c r="A3036" s="2"/>
      <c r="B3036" s="3"/>
      <c r="C3036" s="4"/>
      <c r="D3036" s="45"/>
      <c r="E3036" s="45"/>
      <c r="F3036" s="334"/>
    </row>
    <row r="3037" spans="1:6" x14ac:dyDescent="0.25">
      <c r="A3037" s="2"/>
      <c r="B3037" s="3"/>
      <c r="C3037" s="4"/>
      <c r="D3037" s="45"/>
      <c r="E3037" s="45"/>
      <c r="F3037" s="334"/>
    </row>
    <row r="3038" spans="1:6" x14ac:dyDescent="0.25">
      <c r="A3038" s="2"/>
      <c r="B3038" s="3"/>
      <c r="C3038" s="4"/>
      <c r="D3038" s="45"/>
      <c r="E3038" s="45"/>
      <c r="F3038" s="334"/>
    </row>
    <row r="3039" spans="1:6" x14ac:dyDescent="0.25">
      <c r="A3039" s="2"/>
      <c r="B3039" s="3"/>
      <c r="C3039" s="4"/>
      <c r="D3039" s="45"/>
      <c r="E3039" s="45"/>
      <c r="F3039" s="334"/>
    </row>
    <row r="3040" spans="1:6" x14ac:dyDescent="0.25">
      <c r="A3040" s="2"/>
      <c r="B3040" s="3"/>
      <c r="C3040" s="4"/>
      <c r="D3040" s="45"/>
      <c r="E3040" s="45"/>
      <c r="F3040" s="334"/>
    </row>
    <row r="3041" spans="1:6" x14ac:dyDescent="0.25">
      <c r="A3041" s="2"/>
      <c r="B3041" s="3"/>
      <c r="C3041" s="4"/>
      <c r="D3041" s="45"/>
      <c r="E3041" s="45"/>
      <c r="F3041" s="334"/>
    </row>
    <row r="3042" spans="1:6" x14ac:dyDescent="0.25">
      <c r="A3042" s="2"/>
      <c r="B3042" s="3"/>
      <c r="C3042" s="4"/>
      <c r="D3042" s="45"/>
      <c r="E3042" s="45"/>
      <c r="F3042" s="334"/>
    </row>
    <row r="3043" spans="1:6" x14ac:dyDescent="0.25">
      <c r="A3043" s="2"/>
      <c r="B3043" s="3"/>
      <c r="C3043" s="4"/>
      <c r="D3043" s="45"/>
      <c r="E3043" s="45"/>
      <c r="F3043" s="334"/>
    </row>
    <row r="3044" spans="1:6" x14ac:dyDescent="0.25">
      <c r="A3044" s="2"/>
      <c r="B3044" s="3"/>
      <c r="C3044" s="4"/>
      <c r="D3044" s="45"/>
      <c r="E3044" s="45"/>
      <c r="F3044" s="334"/>
    </row>
    <row r="3045" spans="1:6" x14ac:dyDescent="0.25">
      <c r="A3045" s="2"/>
      <c r="B3045" s="3"/>
      <c r="C3045" s="4"/>
      <c r="D3045" s="45"/>
      <c r="E3045" s="45"/>
      <c r="F3045" s="334"/>
    </row>
    <row r="3046" spans="1:6" x14ac:dyDescent="0.25">
      <c r="A3046" s="2"/>
      <c r="B3046" s="3"/>
      <c r="C3046" s="4"/>
      <c r="D3046" s="45"/>
      <c r="E3046" s="45"/>
      <c r="F3046" s="334"/>
    </row>
    <row r="3047" spans="1:6" x14ac:dyDescent="0.25">
      <c r="A3047" s="2"/>
      <c r="B3047" s="3"/>
      <c r="C3047" s="4"/>
      <c r="D3047" s="45"/>
      <c r="E3047" s="45"/>
      <c r="F3047" s="334"/>
    </row>
    <row r="3048" spans="1:6" x14ac:dyDescent="0.25">
      <c r="A3048" s="2"/>
      <c r="B3048" s="3"/>
      <c r="C3048" s="4"/>
      <c r="D3048" s="45"/>
      <c r="E3048" s="45"/>
      <c r="F3048" s="334"/>
    </row>
    <row r="3049" spans="1:6" x14ac:dyDescent="0.25">
      <c r="A3049" s="2"/>
      <c r="B3049" s="3"/>
      <c r="C3049" s="4"/>
      <c r="D3049" s="45"/>
      <c r="E3049" s="45"/>
      <c r="F3049" s="334"/>
    </row>
    <row r="3050" spans="1:6" x14ac:dyDescent="0.25">
      <c r="A3050" s="2"/>
      <c r="B3050" s="3"/>
      <c r="C3050" s="4"/>
      <c r="D3050" s="45"/>
      <c r="E3050" s="45"/>
      <c r="F3050" s="334"/>
    </row>
    <row r="3051" spans="1:6" x14ac:dyDescent="0.25">
      <c r="A3051" s="2"/>
      <c r="B3051" s="3"/>
      <c r="C3051" s="4"/>
      <c r="D3051" s="45"/>
      <c r="E3051" s="45"/>
      <c r="F3051" s="334"/>
    </row>
    <row r="3052" spans="1:6" x14ac:dyDescent="0.25">
      <c r="A3052" s="2"/>
      <c r="B3052" s="3"/>
      <c r="C3052" s="4"/>
      <c r="D3052" s="45"/>
      <c r="E3052" s="45"/>
      <c r="F3052" s="334"/>
    </row>
    <row r="3053" spans="1:6" x14ac:dyDescent="0.25">
      <c r="A3053" s="2"/>
      <c r="B3053" s="3"/>
      <c r="C3053" s="4"/>
      <c r="D3053" s="45"/>
      <c r="E3053" s="45"/>
      <c r="F3053" s="334"/>
    </row>
    <row r="3054" spans="1:6" x14ac:dyDescent="0.25">
      <c r="A3054" s="2"/>
      <c r="B3054" s="3"/>
      <c r="C3054" s="4"/>
      <c r="D3054" s="45"/>
      <c r="E3054" s="45"/>
      <c r="F3054" s="334"/>
    </row>
    <row r="3055" spans="1:6" x14ac:dyDescent="0.25">
      <c r="A3055" s="2"/>
      <c r="B3055" s="3"/>
      <c r="C3055" s="4"/>
      <c r="D3055" s="45"/>
      <c r="E3055" s="45"/>
      <c r="F3055" s="334"/>
    </row>
    <row r="3056" spans="1:6" x14ac:dyDescent="0.25">
      <c r="A3056" s="2"/>
      <c r="B3056" s="3"/>
      <c r="C3056" s="4"/>
      <c r="D3056" s="45"/>
      <c r="E3056" s="45"/>
      <c r="F3056" s="334"/>
    </row>
    <row r="3057" spans="1:6" x14ac:dyDescent="0.25">
      <c r="A3057" s="2"/>
      <c r="B3057" s="3"/>
      <c r="C3057" s="4"/>
      <c r="D3057" s="45"/>
      <c r="E3057" s="45"/>
      <c r="F3057" s="334"/>
    </row>
    <row r="3058" spans="1:6" x14ac:dyDescent="0.25">
      <c r="A3058" s="2"/>
      <c r="B3058" s="3"/>
      <c r="C3058" s="4"/>
      <c r="D3058" s="45"/>
      <c r="E3058" s="45"/>
      <c r="F3058" s="334"/>
    </row>
    <row r="3059" spans="1:6" x14ac:dyDescent="0.25">
      <c r="A3059" s="2"/>
      <c r="B3059" s="3"/>
      <c r="C3059" s="4"/>
      <c r="D3059" s="45"/>
      <c r="E3059" s="45"/>
      <c r="F3059" s="334"/>
    </row>
    <row r="3060" spans="1:6" x14ac:dyDescent="0.25">
      <c r="A3060" s="2"/>
      <c r="B3060" s="3"/>
      <c r="C3060" s="4"/>
      <c r="D3060" s="45"/>
      <c r="E3060" s="45"/>
      <c r="F3060" s="334"/>
    </row>
    <row r="3061" spans="1:6" x14ac:dyDescent="0.25">
      <c r="A3061" s="2"/>
      <c r="B3061" s="3"/>
      <c r="C3061" s="4"/>
      <c r="D3061" s="45"/>
      <c r="E3061" s="45"/>
      <c r="F3061" s="334"/>
    </row>
    <row r="3062" spans="1:6" x14ac:dyDescent="0.25">
      <c r="A3062" s="2"/>
      <c r="B3062" s="3"/>
      <c r="C3062" s="4"/>
      <c r="D3062" s="45"/>
      <c r="E3062" s="45"/>
      <c r="F3062" s="334"/>
    </row>
    <row r="3063" spans="1:6" x14ac:dyDescent="0.25">
      <c r="A3063" s="2"/>
      <c r="B3063" s="3"/>
      <c r="C3063" s="4"/>
      <c r="D3063" s="45"/>
      <c r="E3063" s="45"/>
      <c r="F3063" s="334"/>
    </row>
    <row r="3064" spans="1:6" x14ac:dyDescent="0.25">
      <c r="A3064" s="2"/>
      <c r="B3064" s="3"/>
      <c r="C3064" s="4"/>
      <c r="D3064" s="45"/>
      <c r="E3064" s="45"/>
      <c r="F3064" s="334"/>
    </row>
    <row r="3065" spans="1:6" x14ac:dyDescent="0.25">
      <c r="A3065" s="2"/>
      <c r="B3065" s="3"/>
      <c r="C3065" s="4"/>
      <c r="D3065" s="45"/>
      <c r="E3065" s="45"/>
      <c r="F3065" s="334"/>
    </row>
    <row r="3066" spans="1:6" x14ac:dyDescent="0.25">
      <c r="A3066" s="2"/>
      <c r="B3066" s="3"/>
      <c r="C3066" s="4"/>
      <c r="D3066" s="45"/>
      <c r="E3066" s="45"/>
      <c r="F3066" s="334"/>
    </row>
    <row r="3067" spans="1:6" x14ac:dyDescent="0.25">
      <c r="A3067" s="2"/>
      <c r="B3067" s="3"/>
      <c r="C3067" s="4"/>
      <c r="D3067" s="45"/>
      <c r="E3067" s="45"/>
      <c r="F3067" s="334"/>
    </row>
    <row r="3068" spans="1:6" x14ac:dyDescent="0.25">
      <c r="A3068" s="2"/>
      <c r="B3068" s="3"/>
      <c r="C3068" s="4"/>
      <c r="D3068" s="45"/>
      <c r="E3068" s="45"/>
      <c r="F3068" s="334"/>
    </row>
    <row r="3069" spans="1:6" x14ac:dyDescent="0.25">
      <c r="A3069" s="2"/>
      <c r="B3069" s="3"/>
      <c r="C3069" s="4"/>
      <c r="D3069" s="45"/>
      <c r="E3069" s="45"/>
      <c r="F3069" s="334"/>
    </row>
    <row r="3070" spans="1:6" x14ac:dyDescent="0.25">
      <c r="A3070" s="2"/>
      <c r="B3070" s="3"/>
      <c r="C3070" s="4"/>
      <c r="D3070" s="45"/>
      <c r="E3070" s="45"/>
      <c r="F3070" s="334"/>
    </row>
    <row r="3071" spans="1:6" x14ac:dyDescent="0.25">
      <c r="A3071" s="2"/>
      <c r="B3071" s="3"/>
      <c r="C3071" s="4"/>
      <c r="D3071" s="45"/>
      <c r="E3071" s="45"/>
      <c r="F3071" s="334"/>
    </row>
    <row r="3072" spans="1:6" x14ac:dyDescent="0.25">
      <c r="A3072" s="2"/>
      <c r="B3072" s="3"/>
      <c r="C3072" s="4"/>
      <c r="D3072" s="45"/>
      <c r="E3072" s="45"/>
      <c r="F3072" s="334"/>
    </row>
    <row r="3073" spans="1:6" x14ac:dyDescent="0.25">
      <c r="A3073" s="2"/>
      <c r="B3073" s="3"/>
      <c r="C3073" s="4"/>
      <c r="D3073" s="45"/>
      <c r="E3073" s="45"/>
      <c r="F3073" s="334"/>
    </row>
    <row r="3074" spans="1:6" x14ac:dyDescent="0.25">
      <c r="A3074" s="2"/>
      <c r="B3074" s="3"/>
      <c r="C3074" s="4"/>
      <c r="D3074" s="45"/>
      <c r="E3074" s="45"/>
      <c r="F3074" s="334"/>
    </row>
    <row r="3075" spans="1:6" x14ac:dyDescent="0.25">
      <c r="A3075" s="2"/>
      <c r="B3075" s="3"/>
      <c r="C3075" s="4"/>
      <c r="D3075" s="45"/>
      <c r="E3075" s="45"/>
      <c r="F3075" s="334"/>
    </row>
    <row r="3076" spans="1:6" x14ac:dyDescent="0.25">
      <c r="A3076" s="2"/>
      <c r="B3076" s="3"/>
      <c r="C3076" s="4"/>
      <c r="D3076" s="45"/>
      <c r="E3076" s="45"/>
      <c r="F3076" s="334"/>
    </row>
    <row r="3077" spans="1:6" x14ac:dyDescent="0.25">
      <c r="A3077" s="2"/>
      <c r="B3077" s="3"/>
      <c r="C3077" s="4"/>
      <c r="D3077" s="45"/>
      <c r="E3077" s="45"/>
      <c r="F3077" s="334"/>
    </row>
    <row r="3078" spans="1:6" x14ac:dyDescent="0.25">
      <c r="A3078" s="2"/>
      <c r="B3078" s="3"/>
      <c r="C3078" s="4"/>
      <c r="D3078" s="45"/>
      <c r="E3078" s="45"/>
      <c r="F3078" s="334"/>
    </row>
    <row r="3079" spans="1:6" x14ac:dyDescent="0.25">
      <c r="A3079" s="2"/>
      <c r="B3079" s="3"/>
      <c r="C3079" s="4"/>
      <c r="D3079" s="45"/>
      <c r="E3079" s="45"/>
      <c r="F3079" s="334"/>
    </row>
    <row r="3080" spans="1:6" x14ac:dyDescent="0.25">
      <c r="A3080" s="2"/>
      <c r="B3080" s="3"/>
      <c r="C3080" s="4"/>
      <c r="D3080" s="45"/>
      <c r="E3080" s="45"/>
      <c r="F3080" s="334"/>
    </row>
    <row r="3081" spans="1:6" x14ac:dyDescent="0.25">
      <c r="A3081" s="2"/>
      <c r="B3081" s="3"/>
      <c r="C3081" s="4"/>
      <c r="D3081" s="45"/>
      <c r="E3081" s="45"/>
      <c r="F3081" s="334"/>
    </row>
    <row r="3082" spans="1:6" x14ac:dyDescent="0.25">
      <c r="A3082" s="2"/>
      <c r="B3082" s="3"/>
      <c r="C3082" s="4"/>
      <c r="D3082" s="45"/>
      <c r="E3082" s="45"/>
      <c r="F3082" s="334"/>
    </row>
    <row r="3083" spans="1:6" x14ac:dyDescent="0.25">
      <c r="A3083" s="2"/>
      <c r="B3083" s="3"/>
      <c r="C3083" s="4"/>
      <c r="D3083" s="45"/>
      <c r="E3083" s="45"/>
      <c r="F3083" s="334"/>
    </row>
    <row r="3084" spans="1:6" x14ac:dyDescent="0.25">
      <c r="A3084" s="2"/>
      <c r="B3084" s="3"/>
      <c r="C3084" s="4"/>
      <c r="D3084" s="45"/>
      <c r="E3084" s="45"/>
      <c r="F3084" s="334"/>
    </row>
    <row r="3085" spans="1:6" x14ac:dyDescent="0.25">
      <c r="A3085" s="2"/>
      <c r="B3085" s="3"/>
      <c r="C3085" s="4"/>
      <c r="D3085" s="45"/>
      <c r="E3085" s="45"/>
      <c r="F3085" s="334"/>
    </row>
    <row r="3086" spans="1:6" x14ac:dyDescent="0.25">
      <c r="A3086" s="2"/>
      <c r="B3086" s="3"/>
      <c r="C3086" s="4"/>
      <c r="D3086" s="45"/>
      <c r="E3086" s="45"/>
      <c r="F3086" s="334"/>
    </row>
    <row r="3087" spans="1:6" x14ac:dyDescent="0.25">
      <c r="A3087" s="2"/>
      <c r="B3087" s="3"/>
      <c r="C3087" s="4"/>
      <c r="D3087" s="45"/>
      <c r="E3087" s="45"/>
      <c r="F3087" s="334"/>
    </row>
    <row r="3088" spans="1:6" x14ac:dyDescent="0.25">
      <c r="A3088" s="2"/>
      <c r="B3088" s="3"/>
      <c r="C3088" s="4"/>
      <c r="D3088" s="45"/>
      <c r="E3088" s="45"/>
      <c r="F3088" s="334"/>
    </row>
    <row r="3089" spans="1:6" x14ac:dyDescent="0.25">
      <c r="A3089" s="2"/>
      <c r="B3089" s="3"/>
      <c r="C3089" s="4"/>
      <c r="D3089" s="45"/>
      <c r="E3089" s="45"/>
      <c r="F3089" s="334"/>
    </row>
    <row r="3090" spans="1:6" x14ac:dyDescent="0.25">
      <c r="A3090" s="2"/>
      <c r="B3090" s="3"/>
      <c r="C3090" s="4"/>
      <c r="D3090" s="45"/>
      <c r="E3090" s="45"/>
      <c r="F3090" s="334"/>
    </row>
    <row r="3091" spans="1:6" x14ac:dyDescent="0.25">
      <c r="A3091" s="2"/>
      <c r="B3091" s="3"/>
      <c r="C3091" s="4"/>
      <c r="D3091" s="45"/>
      <c r="E3091" s="45"/>
      <c r="F3091" s="334"/>
    </row>
    <row r="3092" spans="1:6" x14ac:dyDescent="0.25">
      <c r="A3092" s="2"/>
      <c r="B3092" s="3"/>
      <c r="C3092" s="4"/>
      <c r="D3092" s="45"/>
      <c r="E3092" s="45"/>
      <c r="F3092" s="334"/>
    </row>
    <row r="3093" spans="1:6" x14ac:dyDescent="0.25">
      <c r="A3093" s="2"/>
      <c r="B3093" s="3"/>
      <c r="C3093" s="4"/>
      <c r="D3093" s="45"/>
      <c r="E3093" s="45"/>
      <c r="F3093" s="334"/>
    </row>
    <row r="3094" spans="1:6" x14ac:dyDescent="0.25">
      <c r="A3094" s="2"/>
      <c r="B3094" s="3"/>
      <c r="C3094" s="4"/>
      <c r="D3094" s="45"/>
      <c r="E3094" s="45"/>
      <c r="F3094" s="334"/>
    </row>
    <row r="3095" spans="1:6" x14ac:dyDescent="0.25">
      <c r="A3095" s="2"/>
      <c r="B3095" s="3"/>
      <c r="C3095" s="4"/>
      <c r="D3095" s="45"/>
      <c r="E3095" s="45"/>
      <c r="F3095" s="334"/>
    </row>
    <row r="3096" spans="1:6" x14ac:dyDescent="0.25">
      <c r="A3096" s="2"/>
      <c r="B3096" s="3"/>
      <c r="C3096" s="4"/>
      <c r="D3096" s="45"/>
      <c r="E3096" s="45"/>
      <c r="F3096" s="334"/>
    </row>
    <row r="3097" spans="1:6" x14ac:dyDescent="0.25">
      <c r="A3097" s="2"/>
      <c r="B3097" s="3"/>
      <c r="C3097" s="4"/>
      <c r="D3097" s="45"/>
      <c r="E3097" s="45"/>
      <c r="F3097" s="334"/>
    </row>
    <row r="3098" spans="1:6" x14ac:dyDescent="0.25">
      <c r="A3098" s="2"/>
      <c r="B3098" s="3"/>
      <c r="C3098" s="4"/>
      <c r="D3098" s="45"/>
      <c r="E3098" s="45"/>
      <c r="F3098" s="334"/>
    </row>
    <row r="3099" spans="1:6" x14ac:dyDescent="0.25">
      <c r="A3099" s="2"/>
      <c r="B3099" s="3"/>
      <c r="C3099" s="4"/>
      <c r="D3099" s="45"/>
      <c r="E3099" s="45"/>
      <c r="F3099" s="334"/>
    </row>
    <row r="3100" spans="1:6" x14ac:dyDescent="0.25">
      <c r="A3100" s="2"/>
      <c r="B3100" s="3"/>
      <c r="C3100" s="4"/>
      <c r="D3100" s="45"/>
      <c r="E3100" s="45"/>
      <c r="F3100" s="334"/>
    </row>
    <row r="3101" spans="1:6" x14ac:dyDescent="0.25">
      <c r="A3101" s="2"/>
      <c r="B3101" s="3"/>
      <c r="C3101" s="4"/>
      <c r="D3101" s="45"/>
      <c r="E3101" s="45"/>
      <c r="F3101" s="334"/>
    </row>
    <row r="3102" spans="1:6" x14ac:dyDescent="0.25">
      <c r="A3102" s="2"/>
      <c r="B3102" s="3"/>
      <c r="C3102" s="4"/>
      <c r="D3102" s="45"/>
      <c r="E3102" s="45"/>
      <c r="F3102" s="334"/>
    </row>
    <row r="3103" spans="1:6" x14ac:dyDescent="0.25">
      <c r="A3103" s="2"/>
      <c r="B3103" s="3"/>
      <c r="C3103" s="4"/>
      <c r="D3103" s="45"/>
      <c r="E3103" s="45"/>
      <c r="F3103" s="334"/>
    </row>
    <row r="3104" spans="1:6" x14ac:dyDescent="0.25">
      <c r="A3104" s="2"/>
      <c r="B3104" s="3"/>
      <c r="C3104" s="4"/>
      <c r="D3104" s="45"/>
      <c r="E3104" s="45"/>
      <c r="F3104" s="334"/>
    </row>
    <row r="3105" spans="1:6" x14ac:dyDescent="0.25">
      <c r="A3105" s="2"/>
      <c r="B3105" s="3"/>
      <c r="C3105" s="4"/>
      <c r="D3105" s="45"/>
      <c r="E3105" s="45"/>
      <c r="F3105" s="334"/>
    </row>
    <row r="3106" spans="1:6" x14ac:dyDescent="0.25">
      <c r="A3106" s="2"/>
      <c r="B3106" s="3"/>
      <c r="C3106" s="4"/>
      <c r="D3106" s="45"/>
      <c r="E3106" s="45"/>
      <c r="F3106" s="334"/>
    </row>
    <row r="3107" spans="1:6" x14ac:dyDescent="0.25">
      <c r="A3107" s="2"/>
      <c r="B3107" s="3"/>
      <c r="C3107" s="4"/>
      <c r="D3107" s="45"/>
      <c r="E3107" s="45"/>
      <c r="F3107" s="334"/>
    </row>
    <row r="3108" spans="1:6" x14ac:dyDescent="0.25">
      <c r="A3108" s="2"/>
      <c r="B3108" s="3"/>
      <c r="C3108" s="4"/>
      <c r="D3108" s="45"/>
      <c r="E3108" s="45"/>
      <c r="F3108" s="334"/>
    </row>
    <row r="3109" spans="1:6" x14ac:dyDescent="0.25">
      <c r="A3109" s="2"/>
      <c r="B3109" s="3"/>
      <c r="C3109" s="4"/>
      <c r="D3109" s="45"/>
      <c r="E3109" s="45"/>
      <c r="F3109" s="334"/>
    </row>
    <row r="3110" spans="1:6" x14ac:dyDescent="0.25">
      <c r="A3110" s="2"/>
      <c r="B3110" s="3"/>
      <c r="C3110" s="4"/>
      <c r="D3110" s="45"/>
      <c r="E3110" s="45"/>
      <c r="F3110" s="334"/>
    </row>
    <row r="3111" spans="1:6" x14ac:dyDescent="0.25">
      <c r="A3111" s="2"/>
      <c r="B3111" s="3"/>
      <c r="C3111" s="4"/>
      <c r="D3111" s="45"/>
      <c r="E3111" s="45"/>
      <c r="F3111" s="334"/>
    </row>
    <row r="3112" spans="1:6" x14ac:dyDescent="0.25">
      <c r="A3112" s="2"/>
      <c r="B3112" s="3"/>
      <c r="C3112" s="4"/>
      <c r="D3112" s="45"/>
      <c r="E3112" s="45"/>
      <c r="F3112" s="334"/>
    </row>
    <row r="3113" spans="1:6" x14ac:dyDescent="0.25">
      <c r="A3113" s="2"/>
      <c r="B3113" s="3"/>
      <c r="C3113" s="4"/>
      <c r="D3113" s="45"/>
      <c r="E3113" s="45"/>
      <c r="F3113" s="334"/>
    </row>
    <row r="3114" spans="1:6" x14ac:dyDescent="0.25">
      <c r="A3114" s="2"/>
      <c r="B3114" s="3"/>
      <c r="C3114" s="4"/>
      <c r="D3114" s="45"/>
      <c r="E3114" s="45"/>
      <c r="F3114" s="334"/>
    </row>
    <row r="3115" spans="1:6" x14ac:dyDescent="0.25">
      <c r="A3115" s="2"/>
      <c r="B3115" s="3"/>
      <c r="C3115" s="4"/>
      <c r="D3115" s="45"/>
      <c r="E3115" s="45"/>
      <c r="F3115" s="334"/>
    </row>
    <row r="3116" spans="1:6" x14ac:dyDescent="0.25">
      <c r="A3116" s="2"/>
      <c r="B3116" s="3"/>
      <c r="C3116" s="4"/>
      <c r="D3116" s="45"/>
      <c r="E3116" s="45"/>
      <c r="F3116" s="334"/>
    </row>
    <row r="3117" spans="1:6" x14ac:dyDescent="0.25">
      <c r="A3117" s="2"/>
      <c r="B3117" s="3"/>
      <c r="C3117" s="4"/>
      <c r="D3117" s="45"/>
      <c r="E3117" s="45"/>
      <c r="F3117" s="334"/>
    </row>
    <row r="3118" spans="1:6" x14ac:dyDescent="0.25">
      <c r="A3118" s="2"/>
      <c r="B3118" s="3"/>
      <c r="C3118" s="4"/>
      <c r="D3118" s="45"/>
      <c r="E3118" s="45"/>
      <c r="F3118" s="334"/>
    </row>
    <row r="3119" spans="1:6" x14ac:dyDescent="0.25">
      <c r="A3119" s="2"/>
      <c r="B3119" s="3"/>
      <c r="C3119" s="4"/>
      <c r="D3119" s="45"/>
      <c r="E3119" s="45"/>
      <c r="F3119" s="334"/>
    </row>
    <row r="3120" spans="1:6" x14ac:dyDescent="0.25">
      <c r="A3120" s="2"/>
      <c r="B3120" s="3"/>
      <c r="C3120" s="4"/>
      <c r="D3120" s="45"/>
      <c r="E3120" s="45"/>
      <c r="F3120" s="334"/>
    </row>
    <row r="3121" spans="1:6" x14ac:dyDescent="0.25">
      <c r="A3121" s="2"/>
      <c r="B3121" s="3"/>
      <c r="C3121" s="4"/>
      <c r="D3121" s="45"/>
      <c r="E3121" s="45"/>
      <c r="F3121" s="334"/>
    </row>
    <row r="3122" spans="1:6" x14ac:dyDescent="0.25">
      <c r="A3122" s="2"/>
      <c r="B3122" s="3"/>
      <c r="C3122" s="4"/>
      <c r="D3122" s="45"/>
      <c r="E3122" s="45"/>
      <c r="F3122" s="334"/>
    </row>
    <row r="3123" spans="1:6" x14ac:dyDescent="0.25">
      <c r="A3123" s="2"/>
      <c r="B3123" s="3"/>
      <c r="C3123" s="4"/>
      <c r="D3123" s="45"/>
      <c r="E3123" s="45"/>
      <c r="F3123" s="334"/>
    </row>
    <row r="3124" spans="1:6" x14ac:dyDescent="0.25">
      <c r="A3124" s="2"/>
      <c r="B3124" s="3"/>
      <c r="C3124" s="4"/>
      <c r="D3124" s="45"/>
      <c r="E3124" s="45"/>
      <c r="F3124" s="334"/>
    </row>
    <row r="3125" spans="1:6" x14ac:dyDescent="0.25">
      <c r="A3125" s="2"/>
      <c r="B3125" s="3"/>
      <c r="C3125" s="4"/>
      <c r="D3125" s="45"/>
      <c r="E3125" s="45"/>
      <c r="F3125" s="334"/>
    </row>
    <row r="3126" spans="1:6" x14ac:dyDescent="0.25">
      <c r="A3126" s="2"/>
      <c r="B3126" s="3"/>
      <c r="C3126" s="4"/>
      <c r="D3126" s="45"/>
      <c r="E3126" s="45"/>
      <c r="F3126" s="334"/>
    </row>
    <row r="3127" spans="1:6" x14ac:dyDescent="0.25">
      <c r="A3127" s="2"/>
      <c r="B3127" s="3"/>
      <c r="C3127" s="4"/>
      <c r="D3127" s="45"/>
      <c r="E3127" s="45"/>
      <c r="F3127" s="334"/>
    </row>
    <row r="3128" spans="1:6" x14ac:dyDescent="0.25">
      <c r="A3128" s="2"/>
      <c r="B3128" s="3"/>
      <c r="C3128" s="4"/>
      <c r="D3128" s="45"/>
      <c r="E3128" s="45"/>
      <c r="F3128" s="334"/>
    </row>
    <row r="3129" spans="1:6" x14ac:dyDescent="0.25">
      <c r="A3129" s="2"/>
      <c r="B3129" s="3"/>
      <c r="C3129" s="4"/>
      <c r="D3129" s="45"/>
      <c r="E3129" s="45"/>
      <c r="F3129" s="334"/>
    </row>
    <row r="3130" spans="1:6" x14ac:dyDescent="0.25">
      <c r="A3130" s="2"/>
      <c r="B3130" s="3"/>
      <c r="C3130" s="4"/>
      <c r="D3130" s="45"/>
      <c r="E3130" s="45"/>
      <c r="F3130" s="334"/>
    </row>
    <row r="3131" spans="1:6" x14ac:dyDescent="0.25">
      <c r="A3131" s="2"/>
      <c r="B3131" s="3"/>
      <c r="C3131" s="4"/>
      <c r="D3131" s="45"/>
      <c r="E3131" s="45"/>
      <c r="F3131" s="334"/>
    </row>
    <row r="3132" spans="1:6" x14ac:dyDescent="0.25">
      <c r="A3132" s="2"/>
      <c r="B3132" s="3"/>
      <c r="C3132" s="4"/>
      <c r="D3132" s="45"/>
      <c r="E3132" s="45"/>
      <c r="F3132" s="334"/>
    </row>
    <row r="3133" spans="1:6" x14ac:dyDescent="0.25">
      <c r="A3133" s="2"/>
      <c r="B3133" s="3"/>
      <c r="C3133" s="4"/>
      <c r="D3133" s="45"/>
      <c r="E3133" s="45"/>
      <c r="F3133" s="334"/>
    </row>
    <row r="3134" spans="1:6" x14ac:dyDescent="0.25">
      <c r="A3134" s="2"/>
      <c r="B3134" s="3"/>
      <c r="C3134" s="4"/>
      <c r="D3134" s="45"/>
      <c r="E3134" s="45"/>
      <c r="F3134" s="334"/>
    </row>
    <row r="3135" spans="1:6" x14ac:dyDescent="0.25">
      <c r="A3135" s="2"/>
      <c r="B3135" s="3"/>
      <c r="C3135" s="4"/>
      <c r="D3135" s="45"/>
      <c r="E3135" s="45"/>
      <c r="F3135" s="334"/>
    </row>
    <row r="3136" spans="1:6" x14ac:dyDescent="0.25">
      <c r="A3136" s="2"/>
      <c r="B3136" s="3"/>
      <c r="C3136" s="4"/>
      <c r="D3136" s="45"/>
      <c r="E3136" s="45"/>
      <c r="F3136" s="334"/>
    </row>
    <row r="3137" spans="1:6" x14ac:dyDescent="0.25">
      <c r="A3137" s="2"/>
      <c r="B3137" s="3"/>
      <c r="C3137" s="4"/>
      <c r="D3137" s="45"/>
      <c r="E3137" s="45"/>
      <c r="F3137" s="334"/>
    </row>
    <row r="3138" spans="1:6" x14ac:dyDescent="0.25">
      <c r="A3138" s="2"/>
      <c r="B3138" s="3"/>
      <c r="C3138" s="4"/>
      <c r="D3138" s="45"/>
      <c r="E3138" s="45"/>
      <c r="F3138" s="334"/>
    </row>
    <row r="3139" spans="1:6" x14ac:dyDescent="0.25">
      <c r="A3139" s="2"/>
      <c r="B3139" s="3"/>
      <c r="C3139" s="4"/>
      <c r="D3139" s="45"/>
      <c r="E3139" s="45"/>
      <c r="F3139" s="334"/>
    </row>
    <row r="3140" spans="1:6" x14ac:dyDescent="0.25">
      <c r="A3140" s="2"/>
      <c r="B3140" s="3"/>
      <c r="C3140" s="4"/>
      <c r="D3140" s="45"/>
      <c r="E3140" s="45"/>
      <c r="F3140" s="334"/>
    </row>
    <row r="3141" spans="1:6" x14ac:dyDescent="0.25">
      <c r="A3141" s="2"/>
      <c r="B3141" s="3"/>
      <c r="C3141" s="4"/>
      <c r="D3141" s="45"/>
      <c r="E3141" s="45"/>
      <c r="F3141" s="334"/>
    </row>
    <row r="3142" spans="1:6" x14ac:dyDescent="0.25">
      <c r="A3142" s="2"/>
      <c r="B3142" s="3"/>
      <c r="C3142" s="4"/>
      <c r="D3142" s="45"/>
      <c r="E3142" s="45"/>
      <c r="F3142" s="334"/>
    </row>
    <row r="3143" spans="1:6" x14ac:dyDescent="0.25">
      <c r="A3143" s="2"/>
      <c r="B3143" s="3"/>
      <c r="C3143" s="4"/>
      <c r="D3143" s="45"/>
      <c r="E3143" s="45"/>
      <c r="F3143" s="334"/>
    </row>
    <row r="3144" spans="1:6" x14ac:dyDescent="0.25">
      <c r="A3144" s="2"/>
      <c r="B3144" s="3"/>
      <c r="C3144" s="4"/>
      <c r="D3144" s="45"/>
      <c r="E3144" s="45"/>
      <c r="F3144" s="334"/>
    </row>
    <row r="3145" spans="1:6" x14ac:dyDescent="0.25">
      <c r="A3145" s="2"/>
      <c r="B3145" s="3"/>
      <c r="C3145" s="4"/>
      <c r="D3145" s="45"/>
      <c r="E3145" s="45"/>
      <c r="F3145" s="334"/>
    </row>
    <row r="3146" spans="1:6" x14ac:dyDescent="0.25">
      <c r="A3146" s="2"/>
      <c r="B3146" s="3"/>
      <c r="C3146" s="4"/>
      <c r="D3146" s="45"/>
      <c r="E3146" s="45"/>
      <c r="F3146" s="334"/>
    </row>
    <row r="3147" spans="1:6" x14ac:dyDescent="0.25">
      <c r="A3147" s="2"/>
      <c r="B3147" s="3"/>
      <c r="C3147" s="4"/>
      <c r="D3147" s="45"/>
      <c r="E3147" s="45"/>
      <c r="F3147" s="334"/>
    </row>
    <row r="3148" spans="1:6" x14ac:dyDescent="0.25">
      <c r="A3148" s="2"/>
      <c r="B3148" s="3"/>
      <c r="C3148" s="4"/>
      <c r="D3148" s="45"/>
      <c r="E3148" s="45"/>
      <c r="F3148" s="334"/>
    </row>
    <row r="3149" spans="1:6" x14ac:dyDescent="0.25">
      <c r="A3149" s="2"/>
      <c r="B3149" s="3"/>
      <c r="C3149" s="4"/>
      <c r="D3149" s="45"/>
      <c r="E3149" s="45"/>
      <c r="F3149" s="334"/>
    </row>
    <row r="3150" spans="1:6" x14ac:dyDescent="0.25">
      <c r="A3150" s="2"/>
      <c r="B3150" s="3"/>
      <c r="C3150" s="4"/>
      <c r="D3150" s="45"/>
      <c r="E3150" s="45"/>
      <c r="F3150" s="334"/>
    </row>
    <row r="3151" spans="1:6" x14ac:dyDescent="0.25">
      <c r="A3151" s="2"/>
      <c r="B3151" s="3"/>
      <c r="C3151" s="4"/>
      <c r="D3151" s="45"/>
      <c r="E3151" s="45"/>
      <c r="F3151" s="334"/>
    </row>
    <row r="3152" spans="1:6" x14ac:dyDescent="0.25">
      <c r="A3152" s="2"/>
      <c r="B3152" s="3"/>
      <c r="C3152" s="4"/>
      <c r="D3152" s="45"/>
      <c r="E3152" s="45"/>
      <c r="F3152" s="334"/>
    </row>
    <row r="3153" spans="1:6" x14ac:dyDescent="0.25">
      <c r="A3153" s="2"/>
      <c r="B3153" s="3"/>
      <c r="C3153" s="4"/>
      <c r="D3153" s="45"/>
      <c r="E3153" s="45"/>
      <c r="F3153" s="334"/>
    </row>
    <row r="3154" spans="1:6" x14ac:dyDescent="0.25">
      <c r="A3154" s="2"/>
      <c r="B3154" s="3"/>
      <c r="C3154" s="4"/>
      <c r="D3154" s="45"/>
      <c r="E3154" s="45"/>
      <c r="F3154" s="334"/>
    </row>
    <row r="3155" spans="1:6" x14ac:dyDescent="0.25">
      <c r="A3155" s="2"/>
      <c r="B3155" s="3"/>
      <c r="C3155" s="4"/>
      <c r="D3155" s="45"/>
      <c r="E3155" s="45"/>
      <c r="F3155" s="334"/>
    </row>
    <row r="3156" spans="1:6" x14ac:dyDescent="0.25">
      <c r="A3156" s="2"/>
      <c r="B3156" s="3"/>
      <c r="C3156" s="4"/>
      <c r="D3156" s="45"/>
      <c r="E3156" s="45"/>
      <c r="F3156" s="334"/>
    </row>
    <row r="3157" spans="1:6" x14ac:dyDescent="0.25">
      <c r="A3157" s="2"/>
      <c r="B3157" s="3"/>
      <c r="C3157" s="4"/>
      <c r="D3157" s="45"/>
      <c r="E3157" s="45"/>
      <c r="F3157" s="334"/>
    </row>
    <row r="3158" spans="1:6" x14ac:dyDescent="0.25">
      <c r="A3158" s="2"/>
      <c r="B3158" s="3"/>
      <c r="C3158" s="4"/>
      <c r="D3158" s="45"/>
      <c r="E3158" s="45"/>
      <c r="F3158" s="334"/>
    </row>
    <row r="3159" spans="1:6" x14ac:dyDescent="0.25">
      <c r="A3159" s="2"/>
      <c r="B3159" s="3"/>
      <c r="C3159" s="4"/>
      <c r="D3159" s="45"/>
      <c r="E3159" s="45"/>
      <c r="F3159" s="334"/>
    </row>
    <row r="3160" spans="1:6" x14ac:dyDescent="0.25">
      <c r="A3160" s="2"/>
      <c r="B3160" s="3"/>
      <c r="C3160" s="4"/>
      <c r="D3160" s="45"/>
      <c r="E3160" s="45"/>
      <c r="F3160" s="334"/>
    </row>
    <row r="3161" spans="1:6" x14ac:dyDescent="0.25">
      <c r="A3161" s="2"/>
      <c r="B3161" s="3"/>
      <c r="C3161" s="4"/>
      <c r="D3161" s="45"/>
      <c r="E3161" s="45"/>
      <c r="F3161" s="334"/>
    </row>
    <row r="3162" spans="1:6" x14ac:dyDescent="0.25">
      <c r="A3162" s="2"/>
      <c r="B3162" s="3"/>
      <c r="C3162" s="4"/>
      <c r="D3162" s="45"/>
      <c r="E3162" s="45"/>
      <c r="F3162" s="334"/>
    </row>
    <row r="3163" spans="1:6" x14ac:dyDescent="0.25">
      <c r="A3163" s="2"/>
      <c r="B3163" s="3"/>
      <c r="C3163" s="4"/>
      <c r="D3163" s="45"/>
      <c r="E3163" s="45"/>
      <c r="F3163" s="334"/>
    </row>
    <row r="3164" spans="1:6" x14ac:dyDescent="0.25">
      <c r="A3164" s="2"/>
      <c r="B3164" s="3"/>
      <c r="C3164" s="4"/>
      <c r="D3164" s="45"/>
      <c r="E3164" s="45"/>
      <c r="F3164" s="334"/>
    </row>
    <row r="3165" spans="1:6" x14ac:dyDescent="0.25">
      <c r="A3165" s="2"/>
      <c r="B3165" s="3"/>
      <c r="C3165" s="4"/>
      <c r="D3165" s="45"/>
      <c r="E3165" s="45"/>
      <c r="F3165" s="334"/>
    </row>
    <row r="3166" spans="1:6" x14ac:dyDescent="0.25">
      <c r="A3166" s="2"/>
      <c r="B3166" s="3"/>
      <c r="C3166" s="4"/>
      <c r="D3166" s="45"/>
      <c r="E3166" s="45"/>
      <c r="F3166" s="334"/>
    </row>
    <row r="3167" spans="1:6" x14ac:dyDescent="0.25">
      <c r="A3167" s="2"/>
      <c r="B3167" s="3"/>
      <c r="C3167" s="4"/>
      <c r="D3167" s="45"/>
      <c r="E3167" s="45"/>
      <c r="F3167" s="334"/>
    </row>
    <row r="3168" spans="1:6" x14ac:dyDescent="0.25">
      <c r="A3168" s="2"/>
      <c r="B3168" s="3"/>
      <c r="C3168" s="4"/>
      <c r="D3168" s="45"/>
      <c r="E3168" s="45"/>
      <c r="F3168" s="334"/>
    </row>
    <row r="3169" spans="1:6" x14ac:dyDescent="0.25">
      <c r="A3169" s="2"/>
      <c r="B3169" s="3"/>
      <c r="C3169" s="4"/>
      <c r="D3169" s="45"/>
      <c r="E3169" s="45"/>
      <c r="F3169" s="334"/>
    </row>
    <row r="3170" spans="1:6" x14ac:dyDescent="0.25">
      <c r="A3170" s="2"/>
      <c r="B3170" s="3"/>
      <c r="C3170" s="4"/>
      <c r="D3170" s="45"/>
      <c r="E3170" s="45"/>
      <c r="F3170" s="334"/>
    </row>
    <row r="3171" spans="1:6" x14ac:dyDescent="0.25">
      <c r="A3171" s="2"/>
      <c r="B3171" s="3"/>
      <c r="C3171" s="4"/>
      <c r="D3171" s="45"/>
      <c r="E3171" s="45"/>
      <c r="F3171" s="334"/>
    </row>
    <row r="3172" spans="1:6" x14ac:dyDescent="0.25">
      <c r="A3172" s="2"/>
      <c r="B3172" s="3"/>
      <c r="C3172" s="4"/>
      <c r="D3172" s="45"/>
      <c r="E3172" s="45"/>
      <c r="F3172" s="334"/>
    </row>
    <row r="3173" spans="1:6" x14ac:dyDescent="0.25">
      <c r="A3173" s="2"/>
      <c r="B3173" s="3"/>
      <c r="C3173" s="4"/>
      <c r="D3173" s="45"/>
      <c r="E3173" s="45"/>
      <c r="F3173" s="334"/>
    </row>
    <row r="3174" spans="1:6" x14ac:dyDescent="0.25">
      <c r="A3174" s="2"/>
      <c r="B3174" s="3"/>
      <c r="C3174" s="4"/>
      <c r="D3174" s="45"/>
      <c r="E3174" s="45"/>
      <c r="F3174" s="334"/>
    </row>
    <row r="3175" spans="1:6" x14ac:dyDescent="0.25">
      <c r="A3175" s="2"/>
      <c r="B3175" s="3"/>
      <c r="C3175" s="4"/>
      <c r="D3175" s="45"/>
      <c r="E3175" s="45"/>
      <c r="F3175" s="334"/>
    </row>
    <row r="3176" spans="1:6" x14ac:dyDescent="0.25">
      <c r="A3176" s="2"/>
      <c r="B3176" s="3"/>
      <c r="C3176" s="4"/>
      <c r="D3176" s="45"/>
      <c r="E3176" s="45"/>
      <c r="F3176" s="334"/>
    </row>
    <row r="3177" spans="1:6" x14ac:dyDescent="0.25">
      <c r="A3177" s="2"/>
      <c r="B3177" s="3"/>
      <c r="C3177" s="4"/>
      <c r="D3177" s="45"/>
      <c r="E3177" s="45"/>
      <c r="F3177" s="334"/>
    </row>
    <row r="3178" spans="1:6" x14ac:dyDescent="0.25">
      <c r="A3178" s="2"/>
      <c r="B3178" s="3"/>
      <c r="C3178" s="4"/>
      <c r="D3178" s="45"/>
      <c r="E3178" s="45"/>
      <c r="F3178" s="334"/>
    </row>
    <row r="3179" spans="1:6" x14ac:dyDescent="0.25">
      <c r="A3179" s="2"/>
      <c r="B3179" s="3"/>
      <c r="C3179" s="4"/>
      <c r="D3179" s="45"/>
      <c r="E3179" s="45"/>
      <c r="F3179" s="334"/>
    </row>
    <row r="3180" spans="1:6" x14ac:dyDescent="0.25">
      <c r="A3180" s="2"/>
      <c r="B3180" s="3"/>
      <c r="C3180" s="4"/>
      <c r="D3180" s="45"/>
      <c r="E3180" s="45"/>
      <c r="F3180" s="334"/>
    </row>
    <row r="3181" spans="1:6" x14ac:dyDescent="0.25">
      <c r="A3181" s="2"/>
      <c r="B3181" s="3"/>
      <c r="C3181" s="4"/>
      <c r="D3181" s="45"/>
      <c r="E3181" s="45"/>
      <c r="F3181" s="334"/>
    </row>
    <row r="3182" spans="1:6" x14ac:dyDescent="0.25">
      <c r="A3182" s="2"/>
      <c r="B3182" s="3"/>
      <c r="C3182" s="4"/>
      <c r="D3182" s="45"/>
      <c r="E3182" s="45"/>
      <c r="F3182" s="334"/>
    </row>
    <row r="3183" spans="1:6" x14ac:dyDescent="0.25">
      <c r="A3183" s="2"/>
      <c r="B3183" s="3"/>
      <c r="C3183" s="4"/>
      <c r="D3183" s="45"/>
      <c r="E3183" s="45"/>
      <c r="F3183" s="334"/>
    </row>
    <row r="3184" spans="1:6" x14ac:dyDescent="0.25">
      <c r="A3184" s="2"/>
      <c r="B3184" s="3"/>
      <c r="C3184" s="4"/>
      <c r="D3184" s="45"/>
      <c r="E3184" s="45"/>
      <c r="F3184" s="334"/>
    </row>
    <row r="3185" spans="1:6" x14ac:dyDescent="0.25">
      <c r="A3185" s="2"/>
      <c r="B3185" s="3"/>
      <c r="C3185" s="4"/>
      <c r="D3185" s="45"/>
      <c r="E3185" s="45"/>
      <c r="F3185" s="334"/>
    </row>
    <row r="3186" spans="1:6" x14ac:dyDescent="0.25">
      <c r="A3186" s="2"/>
      <c r="B3186" s="3"/>
      <c r="C3186" s="4"/>
      <c r="D3186" s="45"/>
      <c r="E3186" s="45"/>
      <c r="F3186" s="334"/>
    </row>
    <row r="3187" spans="1:6" x14ac:dyDescent="0.25">
      <c r="A3187" s="2"/>
      <c r="B3187" s="3"/>
      <c r="C3187" s="4"/>
      <c r="D3187" s="45"/>
      <c r="E3187" s="45"/>
      <c r="F3187" s="334"/>
    </row>
    <row r="3188" spans="1:6" x14ac:dyDescent="0.25">
      <c r="A3188" s="2"/>
      <c r="B3188" s="3"/>
      <c r="C3188" s="4"/>
      <c r="D3188" s="45"/>
      <c r="E3188" s="45"/>
      <c r="F3188" s="334"/>
    </row>
    <row r="3189" spans="1:6" x14ac:dyDescent="0.25">
      <c r="A3189" s="2"/>
      <c r="B3189" s="3"/>
      <c r="C3189" s="4"/>
      <c r="D3189" s="45"/>
      <c r="E3189" s="45"/>
      <c r="F3189" s="334"/>
    </row>
    <row r="3190" spans="1:6" x14ac:dyDescent="0.25">
      <c r="A3190" s="2"/>
      <c r="B3190" s="3"/>
      <c r="C3190" s="4"/>
      <c r="D3190" s="45"/>
      <c r="E3190" s="45"/>
      <c r="F3190" s="334"/>
    </row>
    <row r="3191" spans="1:6" x14ac:dyDescent="0.25">
      <c r="A3191" s="2"/>
      <c r="B3191" s="3"/>
      <c r="C3191" s="4"/>
      <c r="D3191" s="45"/>
      <c r="E3191" s="45"/>
      <c r="F3191" s="334"/>
    </row>
    <row r="3192" spans="1:6" x14ac:dyDescent="0.25">
      <c r="A3192" s="2"/>
      <c r="B3192" s="3"/>
      <c r="C3192" s="4"/>
      <c r="D3192" s="45"/>
      <c r="E3192" s="45"/>
      <c r="F3192" s="334"/>
    </row>
    <row r="3193" spans="1:6" x14ac:dyDescent="0.25">
      <c r="A3193" s="2"/>
      <c r="B3193" s="3"/>
      <c r="C3193" s="4"/>
      <c r="D3193" s="45"/>
      <c r="E3193" s="45"/>
      <c r="F3193" s="334"/>
    </row>
    <row r="3194" spans="1:6" x14ac:dyDescent="0.25">
      <c r="A3194" s="2"/>
      <c r="B3194" s="3"/>
      <c r="C3194" s="4"/>
      <c r="D3194" s="45"/>
      <c r="E3194" s="45"/>
      <c r="F3194" s="334"/>
    </row>
    <row r="3195" spans="1:6" x14ac:dyDescent="0.25">
      <c r="A3195" s="2"/>
      <c r="B3195" s="3"/>
      <c r="C3195" s="4"/>
      <c r="D3195" s="45"/>
      <c r="E3195" s="45"/>
      <c r="F3195" s="334"/>
    </row>
    <row r="3196" spans="1:6" x14ac:dyDescent="0.25">
      <c r="A3196" s="2"/>
      <c r="B3196" s="3"/>
      <c r="C3196" s="4"/>
      <c r="D3196" s="45"/>
      <c r="E3196" s="45"/>
      <c r="F3196" s="334"/>
    </row>
    <row r="3197" spans="1:6" x14ac:dyDescent="0.25">
      <c r="A3197" s="2"/>
      <c r="B3197" s="3"/>
      <c r="C3197" s="4"/>
      <c r="D3197" s="45"/>
      <c r="E3197" s="45"/>
      <c r="F3197" s="334"/>
    </row>
    <row r="3198" spans="1:6" x14ac:dyDescent="0.25">
      <c r="A3198" s="2"/>
      <c r="B3198" s="3"/>
      <c r="C3198" s="4"/>
      <c r="D3198" s="45"/>
      <c r="E3198" s="45"/>
      <c r="F3198" s="334"/>
    </row>
    <row r="3199" spans="1:6" x14ac:dyDescent="0.25">
      <c r="A3199" s="2"/>
      <c r="B3199" s="3"/>
      <c r="C3199" s="4"/>
      <c r="D3199" s="45"/>
      <c r="E3199" s="45"/>
      <c r="F3199" s="334"/>
    </row>
    <row r="3200" spans="1:6" x14ac:dyDescent="0.25">
      <c r="A3200" s="2"/>
      <c r="B3200" s="3"/>
      <c r="C3200" s="4"/>
      <c r="D3200" s="45"/>
      <c r="E3200" s="45"/>
      <c r="F3200" s="334"/>
    </row>
    <row r="3201" spans="1:6" x14ac:dyDescent="0.25">
      <c r="A3201" s="2"/>
      <c r="B3201" s="3"/>
      <c r="C3201" s="4"/>
      <c r="D3201" s="45"/>
      <c r="E3201" s="45"/>
      <c r="F3201" s="334"/>
    </row>
    <row r="3202" spans="1:6" x14ac:dyDescent="0.25">
      <c r="A3202" s="2"/>
      <c r="B3202" s="3"/>
      <c r="C3202" s="4"/>
      <c r="D3202" s="45"/>
      <c r="E3202" s="45"/>
      <c r="F3202" s="334"/>
    </row>
    <row r="3203" spans="1:6" x14ac:dyDescent="0.25">
      <c r="A3203" s="2"/>
      <c r="B3203" s="3"/>
      <c r="C3203" s="4"/>
      <c r="D3203" s="45"/>
      <c r="E3203" s="45"/>
      <c r="F3203" s="334"/>
    </row>
    <row r="3204" spans="1:6" x14ac:dyDescent="0.25">
      <c r="A3204" s="2"/>
      <c r="B3204" s="3"/>
      <c r="C3204" s="4"/>
      <c r="D3204" s="45"/>
      <c r="E3204" s="45"/>
      <c r="F3204" s="334"/>
    </row>
    <row r="3205" spans="1:6" x14ac:dyDescent="0.25">
      <c r="A3205" s="2"/>
      <c r="B3205" s="3"/>
      <c r="C3205" s="4"/>
      <c r="D3205" s="45"/>
      <c r="E3205" s="45"/>
      <c r="F3205" s="334"/>
    </row>
    <row r="3206" spans="1:6" x14ac:dyDescent="0.25">
      <c r="A3206" s="2"/>
      <c r="B3206" s="3"/>
      <c r="C3206" s="4"/>
      <c r="D3206" s="45"/>
      <c r="E3206" s="45"/>
      <c r="F3206" s="334"/>
    </row>
    <row r="3207" spans="1:6" x14ac:dyDescent="0.25">
      <c r="A3207" s="2"/>
      <c r="B3207" s="3"/>
      <c r="C3207" s="4"/>
      <c r="D3207" s="45"/>
      <c r="E3207" s="45"/>
      <c r="F3207" s="334"/>
    </row>
    <row r="3208" spans="1:6" x14ac:dyDescent="0.25">
      <c r="A3208" s="2"/>
      <c r="B3208" s="3"/>
      <c r="C3208" s="4"/>
      <c r="D3208" s="45"/>
      <c r="E3208" s="45"/>
      <c r="F3208" s="334"/>
    </row>
    <row r="3209" spans="1:6" x14ac:dyDescent="0.25">
      <c r="A3209" s="2"/>
      <c r="B3209" s="3"/>
      <c r="C3209" s="4"/>
      <c r="D3209" s="45"/>
      <c r="E3209" s="45"/>
      <c r="F3209" s="334"/>
    </row>
    <row r="3210" spans="1:6" x14ac:dyDescent="0.25">
      <c r="A3210" s="2"/>
      <c r="B3210" s="3"/>
      <c r="C3210" s="4"/>
      <c r="D3210" s="45"/>
      <c r="E3210" s="45"/>
      <c r="F3210" s="334"/>
    </row>
    <row r="3211" spans="1:6" x14ac:dyDescent="0.25">
      <c r="A3211" s="2"/>
      <c r="B3211" s="3"/>
      <c r="C3211" s="4"/>
      <c r="D3211" s="45"/>
      <c r="E3211" s="45"/>
      <c r="F3211" s="334"/>
    </row>
    <row r="3212" spans="1:6" x14ac:dyDescent="0.25">
      <c r="A3212" s="2"/>
      <c r="B3212" s="3"/>
      <c r="C3212" s="4"/>
      <c r="D3212" s="45"/>
      <c r="E3212" s="45"/>
      <c r="F3212" s="334"/>
    </row>
    <row r="3213" spans="1:6" x14ac:dyDescent="0.25">
      <c r="A3213" s="2"/>
      <c r="B3213" s="3"/>
      <c r="C3213" s="4"/>
      <c r="D3213" s="45"/>
      <c r="E3213" s="45"/>
      <c r="F3213" s="334"/>
    </row>
    <row r="3214" spans="1:6" x14ac:dyDescent="0.25">
      <c r="A3214" s="2"/>
      <c r="B3214" s="3"/>
      <c r="C3214" s="4"/>
      <c r="D3214" s="45"/>
      <c r="E3214" s="45"/>
      <c r="F3214" s="334"/>
    </row>
    <row r="3215" spans="1:6" x14ac:dyDescent="0.25">
      <c r="A3215" s="2"/>
      <c r="B3215" s="3"/>
      <c r="C3215" s="4"/>
      <c r="D3215" s="45"/>
      <c r="E3215" s="45"/>
      <c r="F3215" s="334"/>
    </row>
    <row r="3216" spans="1:6" x14ac:dyDescent="0.25">
      <c r="A3216" s="2"/>
      <c r="B3216" s="3"/>
      <c r="C3216" s="4"/>
      <c r="D3216" s="45"/>
      <c r="E3216" s="45"/>
      <c r="F3216" s="334"/>
    </row>
    <row r="3217" spans="1:6" x14ac:dyDescent="0.25">
      <c r="A3217" s="2"/>
      <c r="B3217" s="3"/>
      <c r="C3217" s="4"/>
      <c r="D3217" s="45"/>
      <c r="E3217" s="45"/>
      <c r="F3217" s="334"/>
    </row>
    <row r="3218" spans="1:6" x14ac:dyDescent="0.25">
      <c r="A3218" s="2"/>
      <c r="B3218" s="3"/>
      <c r="C3218" s="4"/>
      <c r="D3218" s="45"/>
      <c r="E3218" s="45"/>
      <c r="F3218" s="334"/>
    </row>
    <row r="3219" spans="1:6" x14ac:dyDescent="0.25">
      <c r="A3219" s="2"/>
      <c r="B3219" s="3"/>
      <c r="C3219" s="4"/>
      <c r="D3219" s="45"/>
      <c r="E3219" s="45"/>
      <c r="F3219" s="334"/>
    </row>
    <row r="3220" spans="1:6" x14ac:dyDescent="0.25">
      <c r="A3220" s="2"/>
      <c r="B3220" s="3"/>
      <c r="C3220" s="4"/>
      <c r="D3220" s="45"/>
      <c r="E3220" s="45"/>
      <c r="F3220" s="334"/>
    </row>
    <row r="3221" spans="1:6" x14ac:dyDescent="0.25">
      <c r="A3221" s="2"/>
      <c r="B3221" s="3"/>
      <c r="C3221" s="4"/>
      <c r="D3221" s="45"/>
      <c r="E3221" s="45"/>
      <c r="F3221" s="334"/>
    </row>
    <row r="3222" spans="1:6" x14ac:dyDescent="0.25">
      <c r="A3222" s="2"/>
      <c r="B3222" s="3"/>
      <c r="C3222" s="4"/>
      <c r="D3222" s="45"/>
      <c r="E3222" s="45"/>
      <c r="F3222" s="334"/>
    </row>
    <row r="3223" spans="1:6" x14ac:dyDescent="0.25">
      <c r="A3223" s="2"/>
      <c r="B3223" s="3"/>
      <c r="C3223" s="4"/>
      <c r="D3223" s="45"/>
      <c r="E3223" s="45"/>
      <c r="F3223" s="334"/>
    </row>
    <row r="3224" spans="1:6" x14ac:dyDescent="0.25">
      <c r="A3224" s="2"/>
      <c r="B3224" s="3"/>
      <c r="C3224" s="4"/>
      <c r="D3224" s="45"/>
      <c r="E3224" s="45"/>
      <c r="F3224" s="334"/>
    </row>
    <row r="3225" spans="1:6" x14ac:dyDescent="0.25">
      <c r="A3225" s="2"/>
      <c r="B3225" s="3"/>
      <c r="C3225" s="4"/>
      <c r="D3225" s="45"/>
      <c r="E3225" s="45"/>
      <c r="F3225" s="334"/>
    </row>
    <row r="3226" spans="1:6" x14ac:dyDescent="0.25">
      <c r="A3226" s="2"/>
      <c r="B3226" s="3"/>
      <c r="C3226" s="4"/>
      <c r="D3226" s="45"/>
      <c r="E3226" s="45"/>
      <c r="F3226" s="334"/>
    </row>
    <row r="3227" spans="1:6" x14ac:dyDescent="0.25">
      <c r="A3227" s="2"/>
      <c r="B3227" s="3"/>
      <c r="C3227" s="4"/>
      <c r="D3227" s="45"/>
      <c r="E3227" s="45"/>
      <c r="F3227" s="334"/>
    </row>
    <row r="3228" spans="1:6" x14ac:dyDescent="0.25">
      <c r="A3228" s="2"/>
      <c r="B3228" s="3"/>
      <c r="C3228" s="4"/>
      <c r="D3228" s="45"/>
      <c r="E3228" s="45"/>
      <c r="F3228" s="334"/>
    </row>
    <row r="3229" spans="1:6" x14ac:dyDescent="0.25">
      <c r="A3229" s="2"/>
      <c r="B3229" s="3"/>
      <c r="C3229" s="4"/>
      <c r="D3229" s="45"/>
      <c r="E3229" s="45"/>
      <c r="F3229" s="334"/>
    </row>
    <row r="3230" spans="1:6" x14ac:dyDescent="0.25">
      <c r="A3230" s="2"/>
      <c r="B3230" s="3"/>
      <c r="C3230" s="4"/>
      <c r="D3230" s="45"/>
      <c r="E3230" s="45"/>
      <c r="F3230" s="334"/>
    </row>
    <row r="3231" spans="1:6" x14ac:dyDescent="0.25">
      <c r="A3231" s="2"/>
      <c r="B3231" s="3"/>
      <c r="C3231" s="4"/>
      <c r="D3231" s="45"/>
      <c r="E3231" s="45"/>
      <c r="F3231" s="334"/>
    </row>
    <row r="3232" spans="1:6" x14ac:dyDescent="0.25">
      <c r="A3232" s="2"/>
      <c r="B3232" s="3"/>
      <c r="C3232" s="4"/>
      <c r="D3232" s="45"/>
      <c r="E3232" s="45"/>
      <c r="F3232" s="334"/>
    </row>
    <row r="3233" spans="1:6" x14ac:dyDescent="0.25">
      <c r="A3233" s="2"/>
      <c r="B3233" s="3"/>
      <c r="C3233" s="4"/>
      <c r="D3233" s="45"/>
      <c r="E3233" s="45"/>
      <c r="F3233" s="334"/>
    </row>
    <row r="3234" spans="1:6" x14ac:dyDescent="0.25">
      <c r="A3234" s="2"/>
      <c r="B3234" s="3"/>
      <c r="C3234" s="4"/>
      <c r="D3234" s="45"/>
      <c r="E3234" s="45"/>
      <c r="F3234" s="334"/>
    </row>
    <row r="3235" spans="1:6" x14ac:dyDescent="0.25">
      <c r="A3235" s="2"/>
      <c r="B3235" s="3"/>
      <c r="C3235" s="4"/>
      <c r="D3235" s="45"/>
      <c r="E3235" s="45"/>
      <c r="F3235" s="334"/>
    </row>
    <row r="3236" spans="1:6" x14ac:dyDescent="0.25">
      <c r="A3236" s="2"/>
      <c r="B3236" s="3"/>
      <c r="C3236" s="4"/>
      <c r="D3236" s="45"/>
      <c r="E3236" s="45"/>
      <c r="F3236" s="334"/>
    </row>
    <row r="3237" spans="1:6" x14ac:dyDescent="0.25">
      <c r="A3237" s="2"/>
      <c r="B3237" s="3"/>
      <c r="C3237" s="4"/>
      <c r="D3237" s="45"/>
      <c r="E3237" s="45"/>
      <c r="F3237" s="334"/>
    </row>
    <row r="3238" spans="1:6" x14ac:dyDescent="0.25">
      <c r="A3238" s="2"/>
      <c r="B3238" s="3"/>
      <c r="C3238" s="4"/>
      <c r="D3238" s="45"/>
      <c r="E3238" s="45"/>
      <c r="F3238" s="334"/>
    </row>
    <row r="3239" spans="1:6" x14ac:dyDescent="0.25">
      <c r="A3239" s="2"/>
      <c r="B3239" s="3"/>
      <c r="C3239" s="4"/>
      <c r="D3239" s="45"/>
      <c r="E3239" s="45"/>
      <c r="F3239" s="334"/>
    </row>
    <row r="3240" spans="1:6" x14ac:dyDescent="0.25">
      <c r="A3240" s="2"/>
      <c r="B3240" s="3"/>
      <c r="C3240" s="4"/>
      <c r="D3240" s="45"/>
      <c r="E3240" s="45"/>
      <c r="F3240" s="334"/>
    </row>
    <row r="3241" spans="1:6" x14ac:dyDescent="0.25">
      <c r="A3241" s="2"/>
      <c r="B3241" s="3"/>
      <c r="C3241" s="4"/>
      <c r="D3241" s="45"/>
      <c r="E3241" s="45"/>
      <c r="F3241" s="334"/>
    </row>
    <row r="3242" spans="1:6" x14ac:dyDescent="0.25">
      <c r="A3242" s="2"/>
      <c r="B3242" s="3"/>
      <c r="C3242" s="4"/>
      <c r="D3242" s="45"/>
      <c r="E3242" s="45"/>
      <c r="F3242" s="334"/>
    </row>
    <row r="3243" spans="1:6" x14ac:dyDescent="0.25">
      <c r="A3243" s="2"/>
      <c r="B3243" s="3"/>
      <c r="C3243" s="4"/>
      <c r="D3243" s="45"/>
      <c r="E3243" s="45"/>
      <c r="F3243" s="334"/>
    </row>
    <row r="3244" spans="1:6" x14ac:dyDescent="0.25">
      <c r="A3244" s="2"/>
      <c r="B3244" s="3"/>
      <c r="C3244" s="4"/>
      <c r="D3244" s="45"/>
      <c r="E3244" s="45"/>
      <c r="F3244" s="334"/>
    </row>
    <row r="3245" spans="1:6" x14ac:dyDescent="0.25">
      <c r="A3245" s="2"/>
      <c r="B3245" s="3"/>
      <c r="C3245" s="4"/>
      <c r="D3245" s="45"/>
      <c r="E3245" s="45"/>
      <c r="F3245" s="334"/>
    </row>
    <row r="3246" spans="1:6" x14ac:dyDescent="0.25">
      <c r="A3246" s="2"/>
      <c r="B3246" s="3"/>
      <c r="C3246" s="4"/>
      <c r="D3246" s="45"/>
      <c r="E3246" s="45"/>
      <c r="F3246" s="334"/>
    </row>
    <row r="3247" spans="1:6" x14ac:dyDescent="0.25">
      <c r="A3247" s="2"/>
      <c r="B3247" s="3"/>
      <c r="C3247" s="4"/>
      <c r="D3247" s="45"/>
      <c r="E3247" s="45"/>
      <c r="F3247" s="334"/>
    </row>
    <row r="3248" spans="1:6" x14ac:dyDescent="0.25">
      <c r="A3248" s="2"/>
      <c r="B3248" s="3"/>
      <c r="C3248" s="4"/>
      <c r="D3248" s="45"/>
      <c r="E3248" s="45"/>
      <c r="F3248" s="334"/>
    </row>
    <row r="3249" spans="1:6" x14ac:dyDescent="0.25">
      <c r="A3249" s="2"/>
      <c r="B3249" s="3"/>
      <c r="C3249" s="4"/>
      <c r="D3249" s="45"/>
      <c r="E3249" s="45"/>
      <c r="F3249" s="334"/>
    </row>
    <row r="3250" spans="1:6" x14ac:dyDescent="0.25">
      <c r="A3250" s="2"/>
      <c r="B3250" s="3"/>
      <c r="C3250" s="4"/>
      <c r="D3250" s="45"/>
      <c r="E3250" s="45"/>
      <c r="F3250" s="334"/>
    </row>
    <row r="3251" spans="1:6" x14ac:dyDescent="0.25">
      <c r="A3251" s="2"/>
      <c r="B3251" s="3"/>
      <c r="C3251" s="4"/>
      <c r="D3251" s="45"/>
      <c r="E3251" s="45"/>
      <c r="F3251" s="334"/>
    </row>
    <row r="3252" spans="1:6" x14ac:dyDescent="0.25">
      <c r="A3252" s="2"/>
      <c r="B3252" s="3"/>
      <c r="C3252" s="4"/>
      <c r="D3252" s="45"/>
      <c r="E3252" s="45"/>
      <c r="F3252" s="334"/>
    </row>
    <row r="3253" spans="1:6" x14ac:dyDescent="0.25">
      <c r="A3253" s="2"/>
      <c r="B3253" s="3"/>
      <c r="C3253" s="4"/>
      <c r="D3253" s="45"/>
      <c r="E3253" s="45"/>
      <c r="F3253" s="334"/>
    </row>
    <row r="3254" spans="1:6" x14ac:dyDescent="0.25">
      <c r="A3254" s="2"/>
      <c r="B3254" s="3"/>
      <c r="C3254" s="4"/>
      <c r="D3254" s="45"/>
      <c r="E3254" s="45"/>
      <c r="F3254" s="334"/>
    </row>
    <row r="3255" spans="1:6" x14ac:dyDescent="0.25">
      <c r="A3255" s="2"/>
      <c r="B3255" s="3"/>
      <c r="C3255" s="4"/>
      <c r="D3255" s="45"/>
      <c r="E3255" s="45"/>
      <c r="F3255" s="334"/>
    </row>
    <row r="3256" spans="1:6" x14ac:dyDescent="0.25">
      <c r="A3256" s="2"/>
      <c r="B3256" s="3"/>
      <c r="C3256" s="4"/>
      <c r="D3256" s="45"/>
      <c r="E3256" s="45"/>
      <c r="F3256" s="334"/>
    </row>
    <row r="3257" spans="1:6" x14ac:dyDescent="0.25">
      <c r="A3257" s="2"/>
      <c r="B3257" s="3"/>
      <c r="C3257" s="4"/>
      <c r="D3257" s="45"/>
      <c r="E3257" s="45"/>
      <c r="F3257" s="334"/>
    </row>
    <row r="3258" spans="1:6" x14ac:dyDescent="0.25">
      <c r="A3258" s="2"/>
      <c r="B3258" s="3"/>
      <c r="C3258" s="4"/>
      <c r="D3258" s="45"/>
      <c r="E3258" s="45"/>
      <c r="F3258" s="334"/>
    </row>
    <row r="3259" spans="1:6" x14ac:dyDescent="0.25">
      <c r="A3259" s="2"/>
      <c r="B3259" s="3"/>
      <c r="C3259" s="4"/>
      <c r="D3259" s="45"/>
      <c r="E3259" s="45"/>
      <c r="F3259" s="334"/>
    </row>
    <row r="3260" spans="1:6" x14ac:dyDescent="0.25">
      <c r="A3260" s="2"/>
      <c r="B3260" s="3"/>
      <c r="C3260" s="4"/>
      <c r="D3260" s="45"/>
      <c r="E3260" s="45"/>
      <c r="F3260" s="334"/>
    </row>
    <row r="3261" spans="1:6" x14ac:dyDescent="0.25">
      <c r="A3261" s="2"/>
      <c r="B3261" s="3"/>
      <c r="C3261" s="4"/>
      <c r="D3261" s="45"/>
      <c r="E3261" s="45"/>
      <c r="F3261" s="334"/>
    </row>
    <row r="3262" spans="1:6" x14ac:dyDescent="0.25">
      <c r="A3262" s="2"/>
      <c r="B3262" s="3"/>
      <c r="C3262" s="4"/>
      <c r="D3262" s="45"/>
      <c r="E3262" s="45"/>
      <c r="F3262" s="334"/>
    </row>
    <row r="3263" spans="1:6" x14ac:dyDescent="0.25">
      <c r="A3263" s="2"/>
      <c r="B3263" s="3"/>
      <c r="C3263" s="4"/>
      <c r="D3263" s="45"/>
      <c r="E3263" s="45"/>
      <c r="F3263" s="334"/>
    </row>
    <row r="3264" spans="1:6" x14ac:dyDescent="0.25">
      <c r="A3264" s="2"/>
      <c r="B3264" s="3"/>
      <c r="C3264" s="4"/>
      <c r="D3264" s="45"/>
      <c r="E3264" s="45"/>
      <c r="F3264" s="334"/>
    </row>
    <row r="3265" spans="1:6" x14ac:dyDescent="0.25">
      <c r="A3265" s="2"/>
      <c r="B3265" s="3"/>
      <c r="C3265" s="4"/>
      <c r="D3265" s="45"/>
      <c r="E3265" s="45"/>
      <c r="F3265" s="334"/>
    </row>
    <row r="3266" spans="1:6" x14ac:dyDescent="0.25">
      <c r="A3266" s="2"/>
      <c r="B3266" s="3"/>
      <c r="C3266" s="4"/>
      <c r="D3266" s="45"/>
      <c r="E3266" s="45"/>
      <c r="F3266" s="334"/>
    </row>
    <row r="3267" spans="1:6" x14ac:dyDescent="0.25">
      <c r="A3267" s="2"/>
      <c r="B3267" s="3"/>
      <c r="C3267" s="4"/>
      <c r="D3267" s="45"/>
      <c r="E3267" s="45"/>
      <c r="F3267" s="334"/>
    </row>
    <row r="3268" spans="1:6" x14ac:dyDescent="0.25">
      <c r="A3268" s="2"/>
      <c r="B3268" s="3"/>
      <c r="C3268" s="4"/>
      <c r="D3268" s="45"/>
      <c r="E3268" s="45"/>
      <c r="F3268" s="334"/>
    </row>
    <row r="3269" spans="1:6" x14ac:dyDescent="0.25">
      <c r="A3269" s="2"/>
      <c r="B3269" s="3"/>
      <c r="C3269" s="4"/>
      <c r="D3269" s="45"/>
      <c r="E3269" s="45"/>
      <c r="F3269" s="334"/>
    </row>
    <row r="3270" spans="1:6" x14ac:dyDescent="0.25">
      <c r="A3270" s="2"/>
      <c r="B3270" s="3"/>
      <c r="C3270" s="4"/>
      <c r="D3270" s="45"/>
      <c r="E3270" s="45"/>
      <c r="F3270" s="334"/>
    </row>
    <row r="3271" spans="1:6" x14ac:dyDescent="0.25">
      <c r="A3271" s="2"/>
      <c r="B3271" s="3"/>
      <c r="C3271" s="4"/>
      <c r="D3271" s="45"/>
      <c r="E3271" s="45"/>
      <c r="F3271" s="334"/>
    </row>
    <row r="3272" spans="1:6" x14ac:dyDescent="0.25">
      <c r="A3272" s="2"/>
      <c r="B3272" s="3"/>
      <c r="C3272" s="4"/>
      <c r="D3272" s="45"/>
      <c r="E3272" s="45"/>
      <c r="F3272" s="334"/>
    </row>
    <row r="3273" spans="1:6" x14ac:dyDescent="0.25">
      <c r="A3273" s="2"/>
      <c r="B3273" s="3"/>
      <c r="C3273" s="4"/>
      <c r="D3273" s="45"/>
      <c r="E3273" s="45"/>
      <c r="F3273" s="334"/>
    </row>
    <row r="3274" spans="1:6" x14ac:dyDescent="0.25">
      <c r="A3274" s="2"/>
      <c r="B3274" s="3"/>
      <c r="C3274" s="4"/>
      <c r="D3274" s="45"/>
      <c r="E3274" s="45"/>
      <c r="F3274" s="334"/>
    </row>
    <row r="3275" spans="1:6" x14ac:dyDescent="0.25">
      <c r="A3275" s="2"/>
      <c r="B3275" s="3"/>
      <c r="C3275" s="4"/>
      <c r="D3275" s="45"/>
      <c r="E3275" s="45"/>
      <c r="F3275" s="334"/>
    </row>
    <row r="3276" spans="1:6" x14ac:dyDescent="0.25">
      <c r="A3276" s="2"/>
      <c r="B3276" s="3"/>
      <c r="C3276" s="4"/>
      <c r="D3276" s="45"/>
      <c r="E3276" s="45"/>
      <c r="F3276" s="334"/>
    </row>
    <row r="3277" spans="1:6" x14ac:dyDescent="0.25">
      <c r="A3277" s="2"/>
      <c r="B3277" s="3"/>
      <c r="C3277" s="4"/>
      <c r="D3277" s="45"/>
      <c r="E3277" s="45"/>
      <c r="F3277" s="334"/>
    </row>
    <row r="3278" spans="1:6" x14ac:dyDescent="0.25">
      <c r="A3278" s="2"/>
      <c r="B3278" s="3"/>
      <c r="C3278" s="4"/>
      <c r="D3278" s="45"/>
      <c r="E3278" s="45"/>
      <c r="F3278" s="334"/>
    </row>
    <row r="3279" spans="1:6" x14ac:dyDescent="0.25">
      <c r="A3279" s="2"/>
      <c r="B3279" s="3"/>
      <c r="C3279" s="4"/>
      <c r="D3279" s="45"/>
      <c r="E3279" s="45"/>
      <c r="F3279" s="334"/>
    </row>
    <row r="3280" spans="1:6" x14ac:dyDescent="0.25">
      <c r="A3280" s="2"/>
      <c r="B3280" s="3"/>
      <c r="C3280" s="4"/>
      <c r="D3280" s="45"/>
      <c r="E3280" s="45"/>
      <c r="F3280" s="334"/>
    </row>
    <row r="3281" spans="1:6" x14ac:dyDescent="0.25">
      <c r="A3281" s="2"/>
      <c r="B3281" s="3"/>
      <c r="C3281" s="4"/>
      <c r="D3281" s="45"/>
      <c r="E3281" s="45"/>
      <c r="F3281" s="334"/>
    </row>
    <row r="3282" spans="1:6" x14ac:dyDescent="0.25">
      <c r="A3282" s="2"/>
      <c r="B3282" s="3"/>
      <c r="C3282" s="4"/>
      <c r="D3282" s="45"/>
      <c r="E3282" s="45"/>
      <c r="F3282" s="334"/>
    </row>
    <row r="3283" spans="1:6" x14ac:dyDescent="0.25">
      <c r="A3283" s="2"/>
      <c r="B3283" s="3"/>
      <c r="C3283" s="4"/>
      <c r="D3283" s="45"/>
      <c r="E3283" s="45"/>
      <c r="F3283" s="334"/>
    </row>
    <row r="3284" spans="1:6" x14ac:dyDescent="0.25">
      <c r="A3284" s="2"/>
      <c r="B3284" s="3"/>
      <c r="C3284" s="4"/>
      <c r="D3284" s="45"/>
      <c r="E3284" s="45"/>
      <c r="F3284" s="334"/>
    </row>
    <row r="3285" spans="1:6" x14ac:dyDescent="0.25">
      <c r="A3285" s="2"/>
      <c r="B3285" s="3"/>
      <c r="C3285" s="4"/>
      <c r="D3285" s="45"/>
      <c r="E3285" s="45"/>
      <c r="F3285" s="334"/>
    </row>
    <row r="3286" spans="1:6" x14ac:dyDescent="0.25">
      <c r="A3286" s="2"/>
      <c r="B3286" s="3"/>
      <c r="C3286" s="4"/>
      <c r="D3286" s="45"/>
      <c r="E3286" s="45"/>
      <c r="F3286" s="334"/>
    </row>
    <row r="3287" spans="1:6" x14ac:dyDescent="0.25">
      <c r="A3287" s="2"/>
      <c r="B3287" s="3"/>
      <c r="C3287" s="4"/>
      <c r="D3287" s="45"/>
      <c r="E3287" s="45"/>
      <c r="F3287" s="334"/>
    </row>
    <row r="3288" spans="1:6" x14ac:dyDescent="0.25">
      <c r="A3288" s="2"/>
      <c r="B3288" s="3"/>
      <c r="C3288" s="4"/>
      <c r="D3288" s="45"/>
      <c r="E3288" s="45"/>
      <c r="F3288" s="334"/>
    </row>
    <row r="3289" spans="1:6" x14ac:dyDescent="0.25">
      <c r="A3289" s="2"/>
      <c r="B3289" s="3"/>
      <c r="C3289" s="4"/>
      <c r="D3289" s="45"/>
      <c r="E3289" s="45"/>
      <c r="F3289" s="334"/>
    </row>
    <row r="3290" spans="1:6" x14ac:dyDescent="0.25">
      <c r="A3290" s="2"/>
      <c r="B3290" s="3"/>
      <c r="C3290" s="4"/>
      <c r="D3290" s="45"/>
      <c r="E3290" s="45"/>
      <c r="F3290" s="334"/>
    </row>
    <row r="3291" spans="1:6" x14ac:dyDescent="0.25">
      <c r="A3291" s="2"/>
      <c r="B3291" s="3"/>
      <c r="C3291" s="4"/>
      <c r="D3291" s="45"/>
      <c r="E3291" s="45"/>
      <c r="F3291" s="334"/>
    </row>
    <row r="3292" spans="1:6" x14ac:dyDescent="0.25">
      <c r="A3292" s="2"/>
      <c r="B3292" s="3"/>
      <c r="C3292" s="4"/>
      <c r="D3292" s="45"/>
      <c r="E3292" s="45"/>
      <c r="F3292" s="334"/>
    </row>
    <row r="3293" spans="1:6" x14ac:dyDescent="0.25">
      <c r="A3293" s="2"/>
      <c r="B3293" s="3"/>
      <c r="C3293" s="4"/>
      <c r="D3293" s="45"/>
      <c r="E3293" s="45"/>
      <c r="F3293" s="334"/>
    </row>
    <row r="3294" spans="1:6" x14ac:dyDescent="0.25">
      <c r="A3294" s="2"/>
      <c r="B3294" s="3"/>
      <c r="C3294" s="4"/>
      <c r="D3294" s="45"/>
      <c r="E3294" s="45"/>
      <c r="F3294" s="334"/>
    </row>
    <row r="3295" spans="1:6" x14ac:dyDescent="0.25">
      <c r="A3295" s="2"/>
      <c r="B3295" s="3"/>
      <c r="C3295" s="4"/>
      <c r="D3295" s="45"/>
      <c r="E3295" s="45"/>
      <c r="F3295" s="334"/>
    </row>
    <row r="3296" spans="1:6" x14ac:dyDescent="0.25">
      <c r="A3296" s="2"/>
      <c r="B3296" s="3"/>
      <c r="C3296" s="4"/>
      <c r="D3296" s="45"/>
      <c r="E3296" s="45"/>
      <c r="F3296" s="334"/>
    </row>
    <row r="3297" spans="1:6" x14ac:dyDescent="0.25">
      <c r="A3297" s="2"/>
      <c r="B3297" s="3"/>
      <c r="C3297" s="4"/>
      <c r="D3297" s="45"/>
      <c r="E3297" s="45"/>
      <c r="F3297" s="334"/>
    </row>
    <row r="3298" spans="1:6" x14ac:dyDescent="0.25">
      <c r="A3298" s="2"/>
      <c r="B3298" s="3"/>
      <c r="C3298" s="4"/>
      <c r="D3298" s="45"/>
      <c r="E3298" s="45"/>
      <c r="F3298" s="334"/>
    </row>
    <row r="3299" spans="1:6" x14ac:dyDescent="0.25">
      <c r="A3299" s="2"/>
      <c r="B3299" s="3"/>
      <c r="C3299" s="4"/>
      <c r="D3299" s="45"/>
      <c r="E3299" s="45"/>
      <c r="F3299" s="334"/>
    </row>
    <row r="3300" spans="1:6" x14ac:dyDescent="0.25">
      <c r="A3300" s="2"/>
      <c r="B3300" s="3"/>
      <c r="C3300" s="4"/>
      <c r="D3300" s="45"/>
      <c r="E3300" s="45"/>
      <c r="F3300" s="334"/>
    </row>
    <row r="3301" spans="1:6" x14ac:dyDescent="0.25">
      <c r="A3301" s="2"/>
      <c r="B3301" s="3"/>
      <c r="C3301" s="4"/>
      <c r="D3301" s="45"/>
      <c r="E3301" s="45"/>
      <c r="F3301" s="334"/>
    </row>
    <row r="3302" spans="1:6" x14ac:dyDescent="0.25">
      <c r="A3302" s="2"/>
      <c r="B3302" s="3"/>
      <c r="C3302" s="4"/>
      <c r="D3302" s="45"/>
      <c r="E3302" s="45"/>
      <c r="F3302" s="334"/>
    </row>
    <row r="3303" spans="1:6" x14ac:dyDescent="0.25">
      <c r="A3303" s="2"/>
      <c r="B3303" s="3"/>
      <c r="C3303" s="4"/>
      <c r="D3303" s="45"/>
      <c r="E3303" s="45"/>
      <c r="F3303" s="334"/>
    </row>
    <row r="3304" spans="1:6" x14ac:dyDescent="0.25">
      <c r="A3304" s="2"/>
      <c r="B3304" s="3"/>
      <c r="C3304" s="4"/>
      <c r="D3304" s="45"/>
      <c r="E3304" s="45"/>
      <c r="F3304" s="334"/>
    </row>
    <row r="3305" spans="1:6" x14ac:dyDescent="0.25">
      <c r="A3305" s="2"/>
      <c r="B3305" s="3"/>
      <c r="C3305" s="4"/>
      <c r="D3305" s="45"/>
      <c r="E3305" s="45"/>
      <c r="F3305" s="334"/>
    </row>
    <row r="3306" spans="1:6" x14ac:dyDescent="0.25">
      <c r="A3306" s="2"/>
      <c r="B3306" s="3"/>
      <c r="C3306" s="4"/>
      <c r="D3306" s="45"/>
      <c r="E3306" s="45"/>
      <c r="F3306" s="334"/>
    </row>
    <row r="3307" spans="1:6" x14ac:dyDescent="0.25">
      <c r="A3307" s="2"/>
      <c r="B3307" s="3"/>
      <c r="C3307" s="4"/>
      <c r="D3307" s="45"/>
      <c r="E3307" s="45"/>
      <c r="F3307" s="334"/>
    </row>
    <row r="3308" spans="1:6" x14ac:dyDescent="0.25">
      <c r="A3308" s="2"/>
      <c r="B3308" s="3"/>
      <c r="C3308" s="4"/>
      <c r="D3308" s="45"/>
      <c r="E3308" s="45"/>
      <c r="F3308" s="334"/>
    </row>
    <row r="3309" spans="1:6" x14ac:dyDescent="0.25">
      <c r="A3309" s="2"/>
      <c r="B3309" s="3"/>
      <c r="C3309" s="4"/>
      <c r="D3309" s="45"/>
      <c r="E3309" s="45"/>
      <c r="F3309" s="334"/>
    </row>
    <row r="3310" spans="1:6" x14ac:dyDescent="0.25">
      <c r="A3310" s="2"/>
      <c r="B3310" s="3"/>
      <c r="C3310" s="4"/>
      <c r="D3310" s="45"/>
      <c r="E3310" s="45"/>
      <c r="F3310" s="334"/>
    </row>
    <row r="3311" spans="1:6" x14ac:dyDescent="0.25">
      <c r="A3311" s="2"/>
      <c r="B3311" s="3"/>
      <c r="C3311" s="4"/>
      <c r="D3311" s="45"/>
      <c r="E3311" s="45"/>
      <c r="F3311" s="334"/>
    </row>
    <row r="3312" spans="1:6" x14ac:dyDescent="0.25">
      <c r="A3312" s="2"/>
      <c r="B3312" s="3"/>
      <c r="C3312" s="4"/>
      <c r="D3312" s="45"/>
      <c r="E3312" s="45"/>
      <c r="F3312" s="334"/>
    </row>
    <row r="3313" spans="1:6" x14ac:dyDescent="0.25">
      <c r="A3313" s="2"/>
      <c r="B3313" s="3"/>
      <c r="C3313" s="4"/>
      <c r="D3313" s="45"/>
      <c r="E3313" s="45"/>
      <c r="F3313" s="334"/>
    </row>
    <row r="3314" spans="1:6" x14ac:dyDescent="0.25">
      <c r="A3314" s="2"/>
      <c r="B3314" s="3"/>
      <c r="C3314" s="4"/>
      <c r="D3314" s="45"/>
      <c r="E3314" s="45"/>
      <c r="F3314" s="334"/>
    </row>
    <row r="3315" spans="1:6" x14ac:dyDescent="0.25">
      <c r="A3315" s="2"/>
      <c r="B3315" s="3"/>
      <c r="C3315" s="4"/>
      <c r="D3315" s="45"/>
      <c r="E3315" s="45"/>
      <c r="F3315" s="334"/>
    </row>
    <row r="3316" spans="1:6" x14ac:dyDescent="0.25">
      <c r="A3316" s="2"/>
      <c r="B3316" s="3"/>
      <c r="C3316" s="4"/>
      <c r="D3316" s="45"/>
      <c r="E3316" s="45"/>
      <c r="F3316" s="334"/>
    </row>
    <row r="3317" spans="1:6" x14ac:dyDescent="0.25">
      <c r="A3317" s="2"/>
      <c r="B3317" s="3"/>
      <c r="C3317" s="4"/>
      <c r="D3317" s="45"/>
      <c r="E3317" s="45"/>
      <c r="F3317" s="334"/>
    </row>
    <row r="3318" spans="1:6" x14ac:dyDescent="0.25">
      <c r="A3318" s="2"/>
      <c r="B3318" s="3"/>
      <c r="C3318" s="4"/>
      <c r="D3318" s="45"/>
      <c r="E3318" s="45"/>
      <c r="F3318" s="334"/>
    </row>
    <row r="3319" spans="1:6" x14ac:dyDescent="0.25">
      <c r="A3319" s="2"/>
      <c r="B3319" s="3"/>
      <c r="C3319" s="4"/>
      <c r="D3319" s="45"/>
      <c r="E3319" s="45"/>
      <c r="F3319" s="334"/>
    </row>
    <row r="3320" spans="1:6" x14ac:dyDescent="0.25">
      <c r="A3320" s="2"/>
      <c r="B3320" s="3"/>
      <c r="C3320" s="4"/>
      <c r="D3320" s="45"/>
      <c r="E3320" s="45"/>
      <c r="F3320" s="334"/>
    </row>
    <row r="3321" spans="1:6" x14ac:dyDescent="0.25">
      <c r="A3321" s="2"/>
      <c r="B3321" s="3"/>
      <c r="C3321" s="4"/>
      <c r="D3321" s="45"/>
      <c r="E3321" s="45"/>
      <c r="F3321" s="334"/>
    </row>
    <row r="3322" spans="1:6" x14ac:dyDescent="0.25">
      <c r="A3322" s="2"/>
      <c r="B3322" s="3"/>
      <c r="C3322" s="4"/>
      <c r="D3322" s="45"/>
      <c r="E3322" s="45"/>
      <c r="F3322" s="334"/>
    </row>
    <row r="3323" spans="1:6" x14ac:dyDescent="0.25">
      <c r="A3323" s="2"/>
      <c r="B3323" s="3"/>
      <c r="C3323" s="4"/>
      <c r="D3323" s="45"/>
      <c r="E3323" s="45"/>
      <c r="F3323" s="334"/>
    </row>
    <row r="3324" spans="1:6" x14ac:dyDescent="0.25">
      <c r="A3324" s="2"/>
      <c r="B3324" s="3"/>
      <c r="C3324" s="4"/>
      <c r="D3324" s="45"/>
      <c r="E3324" s="45"/>
      <c r="F3324" s="334"/>
    </row>
    <row r="3325" spans="1:6" x14ac:dyDescent="0.25">
      <c r="A3325" s="2"/>
      <c r="B3325" s="3"/>
      <c r="C3325" s="4"/>
      <c r="D3325" s="45"/>
      <c r="E3325" s="45"/>
      <c r="F3325" s="334"/>
    </row>
    <row r="3326" spans="1:6" x14ac:dyDescent="0.25">
      <c r="A3326" s="2"/>
      <c r="B3326" s="3"/>
      <c r="C3326" s="4"/>
      <c r="D3326" s="45"/>
      <c r="E3326" s="45"/>
      <c r="F3326" s="334"/>
    </row>
    <row r="3327" spans="1:6" x14ac:dyDescent="0.25">
      <c r="A3327" s="2"/>
      <c r="B3327" s="3"/>
      <c r="C3327" s="4"/>
      <c r="D3327" s="45"/>
      <c r="E3327" s="45"/>
      <c r="F3327" s="334"/>
    </row>
    <row r="3328" spans="1:6" x14ac:dyDescent="0.25">
      <c r="A3328" s="2"/>
      <c r="B3328" s="3"/>
      <c r="C3328" s="4"/>
      <c r="D3328" s="45"/>
      <c r="E3328" s="45"/>
      <c r="F3328" s="334"/>
    </row>
    <row r="3329" spans="1:6" x14ac:dyDescent="0.25">
      <c r="A3329" s="2"/>
      <c r="B3329" s="3"/>
      <c r="C3329" s="4"/>
      <c r="D3329" s="45"/>
      <c r="E3329" s="45"/>
      <c r="F3329" s="334"/>
    </row>
    <row r="3330" spans="1:6" x14ac:dyDescent="0.25">
      <c r="A3330" s="2"/>
      <c r="B3330" s="3"/>
      <c r="C3330" s="4"/>
      <c r="D3330" s="45"/>
      <c r="E3330" s="45"/>
      <c r="F3330" s="334"/>
    </row>
    <row r="3331" spans="1:6" x14ac:dyDescent="0.25">
      <c r="A3331" s="2"/>
      <c r="B3331" s="3"/>
      <c r="C3331" s="4"/>
      <c r="D3331" s="45"/>
      <c r="E3331" s="45"/>
      <c r="F3331" s="334"/>
    </row>
    <row r="3332" spans="1:6" x14ac:dyDescent="0.25">
      <c r="A3332" s="2"/>
      <c r="B3332" s="3"/>
      <c r="C3332" s="4"/>
      <c r="D3332" s="45"/>
      <c r="E3332" s="45"/>
      <c r="F3332" s="334"/>
    </row>
    <row r="3333" spans="1:6" x14ac:dyDescent="0.25">
      <c r="A3333" s="2"/>
      <c r="B3333" s="3"/>
      <c r="C3333" s="4"/>
      <c r="D3333" s="45"/>
      <c r="E3333" s="45"/>
      <c r="F3333" s="334"/>
    </row>
    <row r="3334" spans="1:6" x14ac:dyDescent="0.25">
      <c r="A3334" s="2"/>
      <c r="B3334" s="3"/>
      <c r="C3334" s="4"/>
      <c r="D3334" s="45"/>
      <c r="E3334" s="45"/>
      <c r="F3334" s="334"/>
    </row>
    <row r="3335" spans="1:6" x14ac:dyDescent="0.25">
      <c r="A3335" s="2"/>
      <c r="B3335" s="3"/>
      <c r="C3335" s="4"/>
      <c r="D3335" s="45"/>
      <c r="E3335" s="45"/>
      <c r="F3335" s="334"/>
    </row>
    <row r="3336" spans="1:6" x14ac:dyDescent="0.25">
      <c r="A3336" s="2"/>
      <c r="B3336" s="3"/>
      <c r="C3336" s="4"/>
      <c r="D3336" s="45"/>
      <c r="E3336" s="45"/>
      <c r="F3336" s="334"/>
    </row>
    <row r="3337" spans="1:6" x14ac:dyDescent="0.25">
      <c r="A3337" s="2"/>
      <c r="B3337" s="3"/>
      <c r="C3337" s="4"/>
      <c r="D3337" s="45"/>
      <c r="E3337" s="45"/>
      <c r="F3337" s="334"/>
    </row>
    <row r="3338" spans="1:6" x14ac:dyDescent="0.25">
      <c r="A3338" s="2"/>
      <c r="B3338" s="3"/>
      <c r="C3338" s="4"/>
      <c r="D3338" s="45"/>
      <c r="E3338" s="45"/>
      <c r="F3338" s="334"/>
    </row>
    <row r="3339" spans="1:6" x14ac:dyDescent="0.25">
      <c r="A3339" s="2"/>
      <c r="B3339" s="3"/>
      <c r="C3339" s="4"/>
      <c r="D3339" s="45"/>
      <c r="E3339" s="45"/>
      <c r="F3339" s="334"/>
    </row>
    <row r="3340" spans="1:6" x14ac:dyDescent="0.25">
      <c r="A3340" s="2"/>
      <c r="B3340" s="3"/>
      <c r="C3340" s="4"/>
      <c r="D3340" s="45"/>
      <c r="E3340" s="45"/>
      <c r="F3340" s="334"/>
    </row>
    <row r="3341" spans="1:6" x14ac:dyDescent="0.25">
      <c r="A3341" s="2"/>
      <c r="B3341" s="3"/>
      <c r="C3341" s="4"/>
      <c r="D3341" s="45"/>
      <c r="E3341" s="45"/>
      <c r="F3341" s="334"/>
    </row>
    <row r="3342" spans="1:6" x14ac:dyDescent="0.25">
      <c r="A3342" s="2"/>
      <c r="B3342" s="3"/>
      <c r="C3342" s="4"/>
      <c r="D3342" s="45"/>
      <c r="E3342" s="45"/>
      <c r="F3342" s="334"/>
    </row>
    <row r="3343" spans="1:6" x14ac:dyDescent="0.25">
      <c r="A3343" s="2"/>
      <c r="B3343" s="3"/>
      <c r="C3343" s="4"/>
      <c r="D3343" s="45"/>
      <c r="E3343" s="45"/>
      <c r="F3343" s="334"/>
    </row>
    <row r="3344" spans="1:6" x14ac:dyDescent="0.25">
      <c r="A3344" s="2"/>
      <c r="B3344" s="3"/>
      <c r="C3344" s="4"/>
      <c r="D3344" s="45"/>
      <c r="E3344" s="45"/>
      <c r="F3344" s="334"/>
    </row>
    <row r="3345" spans="1:6" x14ac:dyDescent="0.25">
      <c r="A3345" s="2"/>
      <c r="B3345" s="3"/>
      <c r="C3345" s="4"/>
      <c r="D3345" s="45"/>
      <c r="E3345" s="45"/>
      <c r="F3345" s="334"/>
    </row>
    <row r="3346" spans="1:6" x14ac:dyDescent="0.25">
      <c r="A3346" s="2"/>
      <c r="B3346" s="3"/>
      <c r="C3346" s="4"/>
      <c r="D3346" s="45"/>
      <c r="E3346" s="45"/>
      <c r="F3346" s="334"/>
    </row>
    <row r="3347" spans="1:6" x14ac:dyDescent="0.25">
      <c r="A3347" s="2"/>
      <c r="B3347" s="3"/>
      <c r="C3347" s="4"/>
      <c r="D3347" s="45"/>
      <c r="E3347" s="45"/>
      <c r="F3347" s="334"/>
    </row>
    <row r="3348" spans="1:6" x14ac:dyDescent="0.25">
      <c r="A3348" s="2"/>
      <c r="B3348" s="3"/>
      <c r="C3348" s="4"/>
      <c r="D3348" s="45"/>
      <c r="E3348" s="45"/>
      <c r="F3348" s="334"/>
    </row>
    <row r="3349" spans="1:6" x14ac:dyDescent="0.25">
      <c r="A3349" s="2"/>
      <c r="B3349" s="3"/>
      <c r="C3349" s="4"/>
      <c r="D3349" s="45"/>
      <c r="E3349" s="45"/>
      <c r="F3349" s="334"/>
    </row>
    <row r="3350" spans="1:6" x14ac:dyDescent="0.25">
      <c r="A3350" s="2"/>
      <c r="B3350" s="3"/>
      <c r="C3350" s="4"/>
      <c r="D3350" s="45"/>
      <c r="E3350" s="45"/>
      <c r="F3350" s="334"/>
    </row>
    <row r="3351" spans="1:6" x14ac:dyDescent="0.25">
      <c r="A3351" s="2"/>
      <c r="B3351" s="3"/>
      <c r="C3351" s="4"/>
      <c r="D3351" s="45"/>
      <c r="E3351" s="45"/>
      <c r="F3351" s="334"/>
    </row>
    <row r="3352" spans="1:6" x14ac:dyDescent="0.25">
      <c r="A3352" s="2"/>
      <c r="B3352" s="3"/>
      <c r="C3352" s="4"/>
      <c r="D3352" s="45"/>
      <c r="E3352" s="45"/>
      <c r="F3352" s="334"/>
    </row>
    <row r="3353" spans="1:6" x14ac:dyDescent="0.25">
      <c r="A3353" s="2"/>
      <c r="B3353" s="3"/>
      <c r="C3353" s="4"/>
      <c r="D3353" s="45"/>
      <c r="E3353" s="45"/>
      <c r="F3353" s="334"/>
    </row>
    <row r="3354" spans="1:6" x14ac:dyDescent="0.25">
      <c r="A3354" s="2"/>
      <c r="B3354" s="3"/>
      <c r="C3354" s="4"/>
      <c r="D3354" s="45"/>
      <c r="E3354" s="45"/>
      <c r="F3354" s="334"/>
    </row>
    <row r="3355" spans="1:6" x14ac:dyDescent="0.25">
      <c r="A3355" s="2"/>
      <c r="B3355" s="3"/>
      <c r="C3355" s="4"/>
      <c r="D3355" s="45"/>
      <c r="E3355" s="45"/>
      <c r="F3355" s="334"/>
    </row>
    <row r="3356" spans="1:6" x14ac:dyDescent="0.25">
      <c r="A3356" s="2"/>
      <c r="B3356" s="3"/>
      <c r="C3356" s="4"/>
      <c r="D3356" s="45"/>
      <c r="E3356" s="45"/>
      <c r="F3356" s="334"/>
    </row>
    <row r="3357" spans="1:6" x14ac:dyDescent="0.25">
      <c r="A3357" s="2"/>
      <c r="B3357" s="3"/>
      <c r="C3357" s="4"/>
      <c r="D3357" s="45"/>
      <c r="E3357" s="45"/>
      <c r="F3357" s="334"/>
    </row>
    <row r="3358" spans="1:6" x14ac:dyDescent="0.25">
      <c r="A3358" s="2"/>
      <c r="B3358" s="3"/>
      <c r="C3358" s="4"/>
      <c r="D3358" s="45"/>
      <c r="E3358" s="45"/>
      <c r="F3358" s="334"/>
    </row>
    <row r="3359" spans="1:6" x14ac:dyDescent="0.25">
      <c r="A3359" s="2"/>
      <c r="B3359" s="3"/>
      <c r="C3359" s="4"/>
      <c r="D3359" s="45"/>
      <c r="E3359" s="45"/>
      <c r="F3359" s="334"/>
    </row>
    <row r="3360" spans="1:6" x14ac:dyDescent="0.25">
      <c r="A3360" s="2"/>
      <c r="B3360" s="3"/>
      <c r="C3360" s="4"/>
      <c r="D3360" s="45"/>
      <c r="E3360" s="45"/>
      <c r="F3360" s="334"/>
    </row>
    <row r="3361" spans="1:6" x14ac:dyDescent="0.25">
      <c r="A3361" s="2"/>
      <c r="B3361" s="3"/>
      <c r="C3361" s="4"/>
      <c r="D3361" s="45"/>
      <c r="E3361" s="45"/>
      <c r="F3361" s="334"/>
    </row>
    <row r="3362" spans="1:6" x14ac:dyDescent="0.25">
      <c r="A3362" s="2"/>
      <c r="B3362" s="3"/>
      <c r="C3362" s="4"/>
      <c r="D3362" s="45"/>
      <c r="E3362" s="45"/>
      <c r="F3362" s="334"/>
    </row>
    <row r="3363" spans="1:6" x14ac:dyDescent="0.25">
      <c r="A3363" s="2"/>
      <c r="B3363" s="3"/>
      <c r="C3363" s="4"/>
      <c r="D3363" s="45"/>
      <c r="E3363" s="45"/>
      <c r="F3363" s="334"/>
    </row>
    <row r="3364" spans="1:6" x14ac:dyDescent="0.25">
      <c r="A3364" s="2"/>
      <c r="B3364" s="3"/>
      <c r="C3364" s="4"/>
      <c r="D3364" s="45"/>
      <c r="E3364" s="45"/>
      <c r="F3364" s="334"/>
    </row>
    <row r="3365" spans="1:6" x14ac:dyDescent="0.25">
      <c r="A3365" s="2"/>
      <c r="B3365" s="3"/>
      <c r="C3365" s="4"/>
      <c r="D3365" s="45"/>
      <c r="E3365" s="45"/>
      <c r="F3365" s="334"/>
    </row>
    <row r="3366" spans="1:6" x14ac:dyDescent="0.25">
      <c r="A3366" s="2"/>
      <c r="B3366" s="3"/>
      <c r="C3366" s="4"/>
      <c r="D3366" s="45"/>
      <c r="E3366" s="45"/>
      <c r="F3366" s="334"/>
    </row>
    <row r="3367" spans="1:6" x14ac:dyDescent="0.25">
      <c r="A3367" s="2"/>
      <c r="B3367" s="3"/>
      <c r="C3367" s="4"/>
      <c r="D3367" s="45"/>
      <c r="E3367" s="45"/>
      <c r="F3367" s="334"/>
    </row>
    <row r="3368" spans="1:6" x14ac:dyDescent="0.25">
      <c r="A3368" s="2"/>
      <c r="B3368" s="3"/>
      <c r="C3368" s="4"/>
      <c r="D3368" s="45"/>
      <c r="E3368" s="45"/>
      <c r="F3368" s="334"/>
    </row>
    <row r="3369" spans="1:6" x14ac:dyDescent="0.25">
      <c r="A3369" s="2"/>
      <c r="B3369" s="3"/>
      <c r="C3369" s="4"/>
      <c r="D3369" s="45"/>
      <c r="E3369" s="45"/>
      <c r="F3369" s="334"/>
    </row>
    <row r="3370" spans="1:6" x14ac:dyDescent="0.25">
      <c r="A3370" s="2"/>
      <c r="B3370" s="3"/>
      <c r="C3370" s="4"/>
      <c r="D3370" s="45"/>
      <c r="E3370" s="45"/>
      <c r="F3370" s="334"/>
    </row>
    <row r="3371" spans="1:6" x14ac:dyDescent="0.25">
      <c r="A3371" s="2"/>
      <c r="B3371" s="3"/>
      <c r="C3371" s="4"/>
      <c r="D3371" s="45"/>
      <c r="E3371" s="45"/>
      <c r="F3371" s="334"/>
    </row>
    <row r="3372" spans="1:6" x14ac:dyDescent="0.25">
      <c r="A3372" s="2"/>
      <c r="B3372" s="3"/>
      <c r="C3372" s="4"/>
      <c r="D3372" s="45"/>
      <c r="E3372" s="45"/>
      <c r="F3372" s="334"/>
    </row>
    <row r="3373" spans="1:6" x14ac:dyDescent="0.25">
      <c r="A3373" s="2"/>
      <c r="B3373" s="3"/>
      <c r="C3373" s="4"/>
      <c r="D3373" s="45"/>
      <c r="E3373" s="45"/>
      <c r="F3373" s="334"/>
    </row>
    <row r="3374" spans="1:6" x14ac:dyDescent="0.25">
      <c r="A3374" s="2"/>
      <c r="B3374" s="3"/>
      <c r="C3374" s="4"/>
      <c r="D3374" s="45"/>
      <c r="E3374" s="45"/>
      <c r="F3374" s="334"/>
    </row>
    <row r="3375" spans="1:6" x14ac:dyDescent="0.25">
      <c r="A3375" s="2"/>
      <c r="B3375" s="3"/>
      <c r="C3375" s="4"/>
      <c r="D3375" s="45"/>
      <c r="E3375" s="45"/>
      <c r="F3375" s="334"/>
    </row>
    <row r="3376" spans="1:6" x14ac:dyDescent="0.25">
      <c r="A3376" s="2"/>
      <c r="B3376" s="3"/>
      <c r="C3376" s="4"/>
      <c r="D3376" s="45"/>
      <c r="E3376" s="45"/>
      <c r="F3376" s="334"/>
    </row>
    <row r="3377" spans="1:6" x14ac:dyDescent="0.25">
      <c r="A3377" s="2"/>
      <c r="B3377" s="3"/>
      <c r="C3377" s="4"/>
      <c r="D3377" s="45"/>
      <c r="E3377" s="45"/>
      <c r="F3377" s="334"/>
    </row>
    <row r="3378" spans="1:6" x14ac:dyDescent="0.25">
      <c r="A3378" s="2"/>
      <c r="B3378" s="3"/>
      <c r="C3378" s="4"/>
      <c r="D3378" s="45"/>
      <c r="E3378" s="45"/>
      <c r="F3378" s="334"/>
    </row>
    <row r="3379" spans="1:6" x14ac:dyDescent="0.25">
      <c r="A3379" s="2"/>
      <c r="B3379" s="3"/>
      <c r="C3379" s="4"/>
      <c r="D3379" s="45"/>
      <c r="E3379" s="45"/>
      <c r="F3379" s="334"/>
    </row>
    <row r="3380" spans="1:6" x14ac:dyDescent="0.25">
      <c r="A3380" s="2"/>
      <c r="B3380" s="3"/>
      <c r="C3380" s="4"/>
      <c r="D3380" s="45"/>
      <c r="E3380" s="45"/>
      <c r="F3380" s="334"/>
    </row>
    <row r="3381" spans="1:6" x14ac:dyDescent="0.25">
      <c r="A3381" s="2"/>
      <c r="B3381" s="3"/>
      <c r="C3381" s="4"/>
      <c r="D3381" s="45"/>
      <c r="E3381" s="45"/>
      <c r="F3381" s="334"/>
    </row>
    <row r="3382" spans="1:6" x14ac:dyDescent="0.25">
      <c r="A3382" s="2"/>
      <c r="B3382" s="3"/>
      <c r="C3382" s="4"/>
      <c r="D3382" s="45"/>
      <c r="E3382" s="45"/>
      <c r="F3382" s="334"/>
    </row>
    <row r="3383" spans="1:6" x14ac:dyDescent="0.25">
      <c r="A3383" s="2"/>
      <c r="B3383" s="3"/>
      <c r="C3383" s="4"/>
      <c r="D3383" s="45"/>
      <c r="E3383" s="45"/>
      <c r="F3383" s="334"/>
    </row>
    <row r="3384" spans="1:6" x14ac:dyDescent="0.25">
      <c r="A3384" s="2"/>
      <c r="B3384" s="3"/>
      <c r="C3384" s="4"/>
      <c r="D3384" s="45"/>
      <c r="E3384" s="45"/>
      <c r="F3384" s="334"/>
    </row>
    <row r="3385" spans="1:6" x14ac:dyDescent="0.25">
      <c r="A3385" s="2"/>
      <c r="B3385" s="3"/>
      <c r="C3385" s="4"/>
      <c r="D3385" s="45"/>
      <c r="E3385" s="45"/>
      <c r="F3385" s="334"/>
    </row>
    <row r="3386" spans="1:6" x14ac:dyDescent="0.25">
      <c r="A3386" s="2"/>
      <c r="B3386" s="3"/>
      <c r="C3386" s="4"/>
      <c r="D3386" s="45"/>
      <c r="E3386" s="45"/>
      <c r="F3386" s="334"/>
    </row>
    <row r="3387" spans="1:6" x14ac:dyDescent="0.25">
      <c r="A3387" s="2"/>
      <c r="B3387" s="3"/>
      <c r="C3387" s="4"/>
      <c r="D3387" s="45"/>
      <c r="E3387" s="45"/>
      <c r="F3387" s="334"/>
    </row>
    <row r="3388" spans="1:6" x14ac:dyDescent="0.25">
      <c r="A3388" s="2"/>
      <c r="B3388" s="3"/>
      <c r="C3388" s="4"/>
      <c r="D3388" s="45"/>
      <c r="E3388" s="45"/>
      <c r="F3388" s="334"/>
    </row>
    <row r="3389" spans="1:6" x14ac:dyDescent="0.25">
      <c r="A3389" s="2"/>
      <c r="B3389" s="3"/>
      <c r="C3389" s="4"/>
      <c r="D3389" s="45"/>
      <c r="E3389" s="45"/>
      <c r="F3389" s="334"/>
    </row>
    <row r="3390" spans="1:6" x14ac:dyDescent="0.25">
      <c r="A3390" s="2"/>
      <c r="B3390" s="3"/>
      <c r="C3390" s="4"/>
      <c r="D3390" s="45"/>
      <c r="E3390" s="45"/>
      <c r="F3390" s="334"/>
    </row>
    <row r="3391" spans="1:6" x14ac:dyDescent="0.25">
      <c r="A3391" s="2"/>
      <c r="B3391" s="3"/>
      <c r="C3391" s="4"/>
      <c r="D3391" s="45"/>
      <c r="E3391" s="45"/>
      <c r="F3391" s="334"/>
    </row>
    <row r="3392" spans="1:6" x14ac:dyDescent="0.25">
      <c r="A3392" s="2"/>
      <c r="B3392" s="3"/>
      <c r="C3392" s="4"/>
      <c r="D3392" s="45"/>
      <c r="E3392" s="45"/>
      <c r="F3392" s="334"/>
    </row>
    <row r="3393" spans="1:6" x14ac:dyDescent="0.25">
      <c r="A3393" s="2"/>
      <c r="B3393" s="3"/>
      <c r="C3393" s="4"/>
      <c r="D3393" s="45"/>
      <c r="E3393" s="45"/>
      <c r="F3393" s="334"/>
    </row>
    <row r="3394" spans="1:6" x14ac:dyDescent="0.25">
      <c r="A3394" s="2"/>
      <c r="B3394" s="3"/>
      <c r="C3394" s="4"/>
      <c r="D3394" s="45"/>
      <c r="E3394" s="45"/>
      <c r="F3394" s="334"/>
    </row>
    <row r="3395" spans="1:6" x14ac:dyDescent="0.25">
      <c r="A3395" s="2"/>
      <c r="B3395" s="3"/>
      <c r="C3395" s="4"/>
      <c r="D3395" s="45"/>
      <c r="E3395" s="45"/>
      <c r="F3395" s="334"/>
    </row>
    <row r="3396" spans="1:6" x14ac:dyDescent="0.25">
      <c r="A3396" s="2"/>
      <c r="B3396" s="3"/>
      <c r="C3396" s="4"/>
      <c r="D3396" s="45"/>
      <c r="E3396" s="45"/>
      <c r="F3396" s="334"/>
    </row>
    <row r="3397" spans="1:6" x14ac:dyDescent="0.25">
      <c r="A3397" s="2"/>
      <c r="B3397" s="3"/>
      <c r="C3397" s="4"/>
      <c r="D3397" s="45"/>
      <c r="E3397" s="45"/>
      <c r="F3397" s="334"/>
    </row>
    <row r="3398" spans="1:6" x14ac:dyDescent="0.25">
      <c r="A3398" s="2"/>
      <c r="B3398" s="3"/>
      <c r="C3398" s="4"/>
      <c r="D3398" s="45"/>
      <c r="E3398" s="45"/>
      <c r="F3398" s="334"/>
    </row>
    <row r="3399" spans="1:6" x14ac:dyDescent="0.25">
      <c r="A3399" s="2"/>
      <c r="B3399" s="3"/>
      <c r="C3399" s="4"/>
      <c r="D3399" s="45"/>
      <c r="E3399" s="45"/>
      <c r="F3399" s="334"/>
    </row>
    <row r="3400" spans="1:6" x14ac:dyDescent="0.25">
      <c r="A3400" s="2"/>
      <c r="B3400" s="3"/>
      <c r="C3400" s="4"/>
      <c r="D3400" s="45"/>
      <c r="E3400" s="45"/>
      <c r="F3400" s="334"/>
    </row>
    <row r="3401" spans="1:6" x14ac:dyDescent="0.25">
      <c r="A3401" s="2"/>
      <c r="B3401" s="3"/>
      <c r="C3401" s="4"/>
      <c r="D3401" s="45"/>
      <c r="E3401" s="45"/>
      <c r="F3401" s="334"/>
    </row>
    <row r="3402" spans="1:6" x14ac:dyDescent="0.25">
      <c r="A3402" s="2"/>
      <c r="B3402" s="3"/>
      <c r="C3402" s="4"/>
      <c r="D3402" s="45"/>
      <c r="E3402" s="45"/>
      <c r="F3402" s="334"/>
    </row>
    <row r="3403" spans="1:6" x14ac:dyDescent="0.25">
      <c r="A3403" s="2"/>
      <c r="B3403" s="3"/>
      <c r="C3403" s="4"/>
      <c r="D3403" s="45"/>
      <c r="E3403" s="45"/>
      <c r="F3403" s="334"/>
    </row>
    <row r="3404" spans="1:6" x14ac:dyDescent="0.25">
      <c r="A3404" s="2"/>
      <c r="B3404" s="3"/>
      <c r="C3404" s="4"/>
      <c r="D3404" s="45"/>
      <c r="E3404" s="45"/>
      <c r="F3404" s="334"/>
    </row>
    <row r="3405" spans="1:6" x14ac:dyDescent="0.25">
      <c r="A3405" s="2"/>
      <c r="B3405" s="3"/>
      <c r="C3405" s="4"/>
      <c r="D3405" s="45"/>
      <c r="E3405" s="45"/>
      <c r="F3405" s="334"/>
    </row>
    <row r="3406" spans="1:6" x14ac:dyDescent="0.25">
      <c r="A3406" s="2"/>
      <c r="B3406" s="3"/>
      <c r="C3406" s="4"/>
      <c r="D3406" s="45"/>
      <c r="E3406" s="45"/>
      <c r="F3406" s="334"/>
    </row>
    <row r="3407" spans="1:6" x14ac:dyDescent="0.25">
      <c r="A3407" s="2"/>
      <c r="B3407" s="3"/>
      <c r="C3407" s="4"/>
      <c r="D3407" s="45"/>
      <c r="E3407" s="45"/>
      <c r="F3407" s="334"/>
    </row>
    <row r="3408" spans="1:6" x14ac:dyDescent="0.25">
      <c r="A3408" s="2"/>
      <c r="B3408" s="3"/>
      <c r="C3408" s="4"/>
      <c r="D3408" s="45"/>
      <c r="E3408" s="45"/>
      <c r="F3408" s="334"/>
    </row>
    <row r="3409" spans="1:6" x14ac:dyDescent="0.25">
      <c r="A3409" s="2"/>
      <c r="B3409" s="3"/>
      <c r="C3409" s="4"/>
      <c r="D3409" s="45"/>
      <c r="E3409" s="45"/>
      <c r="F3409" s="334"/>
    </row>
    <row r="3410" spans="1:6" x14ac:dyDescent="0.25">
      <c r="A3410" s="2"/>
      <c r="B3410" s="3"/>
      <c r="C3410" s="4"/>
      <c r="D3410" s="45"/>
      <c r="E3410" s="45"/>
      <c r="F3410" s="334"/>
    </row>
    <row r="3411" spans="1:6" x14ac:dyDescent="0.25">
      <c r="A3411" s="2"/>
      <c r="B3411" s="3"/>
      <c r="C3411" s="4"/>
      <c r="D3411" s="45"/>
      <c r="E3411" s="45"/>
      <c r="F3411" s="334"/>
    </row>
    <row r="3412" spans="1:6" x14ac:dyDescent="0.25">
      <c r="A3412" s="2"/>
      <c r="B3412" s="3"/>
      <c r="C3412" s="4"/>
      <c r="D3412" s="45"/>
      <c r="E3412" s="45"/>
      <c r="F3412" s="334"/>
    </row>
    <row r="3413" spans="1:6" x14ac:dyDescent="0.25">
      <c r="A3413" s="2"/>
      <c r="B3413" s="3"/>
      <c r="C3413" s="4"/>
      <c r="D3413" s="45"/>
      <c r="E3413" s="45"/>
      <c r="F3413" s="334"/>
    </row>
    <row r="3414" spans="1:6" x14ac:dyDescent="0.25">
      <c r="A3414" s="2"/>
      <c r="B3414" s="3"/>
      <c r="C3414" s="4"/>
      <c r="D3414" s="45"/>
      <c r="E3414" s="45"/>
      <c r="F3414" s="334"/>
    </row>
    <row r="3415" spans="1:6" x14ac:dyDescent="0.25">
      <c r="A3415" s="2"/>
      <c r="B3415" s="3"/>
      <c r="C3415" s="4"/>
      <c r="D3415" s="45"/>
      <c r="E3415" s="45"/>
      <c r="F3415" s="334"/>
    </row>
    <row r="3416" spans="1:6" x14ac:dyDescent="0.25">
      <c r="A3416" s="2"/>
      <c r="B3416" s="3"/>
      <c r="C3416" s="4"/>
      <c r="D3416" s="45"/>
      <c r="E3416" s="45"/>
      <c r="F3416" s="334"/>
    </row>
    <row r="3417" spans="1:6" x14ac:dyDescent="0.25">
      <c r="A3417" s="2"/>
      <c r="B3417" s="3"/>
      <c r="C3417" s="4"/>
      <c r="D3417" s="45"/>
      <c r="E3417" s="45"/>
      <c r="F3417" s="334"/>
    </row>
    <row r="3418" spans="1:6" x14ac:dyDescent="0.25">
      <c r="A3418" s="2"/>
      <c r="B3418" s="3"/>
      <c r="C3418" s="4"/>
      <c r="D3418" s="45"/>
      <c r="E3418" s="45"/>
      <c r="F3418" s="334"/>
    </row>
    <row r="3419" spans="1:6" x14ac:dyDescent="0.25">
      <c r="A3419" s="2"/>
      <c r="B3419" s="3"/>
      <c r="C3419" s="4"/>
      <c r="D3419" s="45"/>
      <c r="E3419" s="45"/>
      <c r="F3419" s="334"/>
    </row>
    <row r="3420" spans="1:6" x14ac:dyDescent="0.25">
      <c r="A3420" s="2"/>
      <c r="B3420" s="3"/>
      <c r="C3420" s="4"/>
      <c r="D3420" s="45"/>
      <c r="E3420" s="45"/>
      <c r="F3420" s="334"/>
    </row>
    <row r="3421" spans="1:6" x14ac:dyDescent="0.25">
      <c r="A3421" s="2"/>
      <c r="B3421" s="3"/>
      <c r="C3421" s="4"/>
      <c r="D3421" s="45"/>
      <c r="E3421" s="45"/>
      <c r="F3421" s="334"/>
    </row>
    <row r="3422" spans="1:6" x14ac:dyDescent="0.25">
      <c r="A3422" s="2"/>
      <c r="B3422" s="3"/>
      <c r="C3422" s="4"/>
      <c r="D3422" s="45"/>
      <c r="E3422" s="45"/>
      <c r="F3422" s="334"/>
    </row>
    <row r="3423" spans="1:6" x14ac:dyDescent="0.25">
      <c r="A3423" s="2"/>
      <c r="B3423" s="3"/>
      <c r="C3423" s="4"/>
      <c r="D3423" s="45"/>
      <c r="E3423" s="45"/>
      <c r="F3423" s="334"/>
    </row>
    <row r="3424" spans="1:6" x14ac:dyDescent="0.25">
      <c r="A3424" s="2"/>
      <c r="B3424" s="3"/>
      <c r="C3424" s="4"/>
      <c r="D3424" s="45"/>
      <c r="E3424" s="45"/>
      <c r="F3424" s="334"/>
    </row>
    <row r="3425" spans="1:6" x14ac:dyDescent="0.25">
      <c r="A3425" s="2"/>
      <c r="B3425" s="3"/>
      <c r="C3425" s="4"/>
      <c r="D3425" s="45"/>
      <c r="E3425" s="45"/>
      <c r="F3425" s="334"/>
    </row>
    <row r="3426" spans="1:6" x14ac:dyDescent="0.25">
      <c r="A3426" s="2"/>
      <c r="B3426" s="3"/>
      <c r="C3426" s="4"/>
      <c r="D3426" s="45"/>
      <c r="E3426" s="45"/>
      <c r="F3426" s="334"/>
    </row>
    <row r="3427" spans="1:6" x14ac:dyDescent="0.25">
      <c r="A3427" s="2"/>
      <c r="B3427" s="3"/>
      <c r="C3427" s="4"/>
      <c r="D3427" s="45"/>
      <c r="E3427" s="45"/>
      <c r="F3427" s="334"/>
    </row>
    <row r="3428" spans="1:6" x14ac:dyDescent="0.25">
      <c r="A3428" s="2"/>
      <c r="B3428" s="3"/>
      <c r="C3428" s="4"/>
      <c r="D3428" s="45"/>
      <c r="E3428" s="45"/>
      <c r="F3428" s="334"/>
    </row>
    <row r="3429" spans="1:6" x14ac:dyDescent="0.25">
      <c r="A3429" s="2"/>
      <c r="B3429" s="3"/>
      <c r="C3429" s="4"/>
      <c r="D3429" s="45"/>
      <c r="E3429" s="45"/>
      <c r="F3429" s="334"/>
    </row>
    <row r="3430" spans="1:6" x14ac:dyDescent="0.25">
      <c r="A3430" s="2"/>
      <c r="B3430" s="3"/>
      <c r="C3430" s="4"/>
      <c r="D3430" s="45"/>
      <c r="E3430" s="45"/>
      <c r="F3430" s="334"/>
    </row>
    <row r="3431" spans="1:6" x14ac:dyDescent="0.25">
      <c r="A3431" s="2"/>
      <c r="B3431" s="3"/>
      <c r="C3431" s="4"/>
      <c r="D3431" s="45"/>
      <c r="E3431" s="45"/>
      <c r="F3431" s="334"/>
    </row>
    <row r="3432" spans="1:6" x14ac:dyDescent="0.25">
      <c r="A3432" s="2"/>
      <c r="B3432" s="3"/>
      <c r="C3432" s="4"/>
      <c r="D3432" s="45"/>
      <c r="E3432" s="45"/>
      <c r="F3432" s="334"/>
    </row>
    <row r="3433" spans="1:6" x14ac:dyDescent="0.25">
      <c r="A3433" s="2"/>
      <c r="B3433" s="3"/>
      <c r="C3433" s="4"/>
      <c r="D3433" s="45"/>
      <c r="E3433" s="45"/>
      <c r="F3433" s="334"/>
    </row>
    <row r="3434" spans="1:6" x14ac:dyDescent="0.25">
      <c r="A3434" s="2"/>
      <c r="B3434" s="3"/>
      <c r="C3434" s="4"/>
      <c r="D3434" s="45"/>
      <c r="E3434" s="45"/>
      <c r="F3434" s="334"/>
    </row>
    <row r="3435" spans="1:6" x14ac:dyDescent="0.25">
      <c r="A3435" s="2"/>
      <c r="B3435" s="3"/>
      <c r="C3435" s="4"/>
      <c r="D3435" s="45"/>
      <c r="E3435" s="45"/>
      <c r="F3435" s="334"/>
    </row>
    <row r="3436" spans="1:6" x14ac:dyDescent="0.25">
      <c r="A3436" s="2"/>
      <c r="B3436" s="3"/>
      <c r="C3436" s="4"/>
      <c r="D3436" s="45"/>
      <c r="E3436" s="45"/>
      <c r="F3436" s="334"/>
    </row>
    <row r="3437" spans="1:6" x14ac:dyDescent="0.25">
      <c r="A3437" s="2"/>
      <c r="B3437" s="3"/>
      <c r="C3437" s="4"/>
      <c r="D3437" s="45"/>
      <c r="E3437" s="45"/>
      <c r="F3437" s="334"/>
    </row>
    <row r="3438" spans="1:6" x14ac:dyDescent="0.25">
      <c r="A3438" s="2"/>
      <c r="B3438" s="3"/>
      <c r="C3438" s="4"/>
      <c r="D3438" s="45"/>
      <c r="E3438" s="45"/>
      <c r="F3438" s="334"/>
    </row>
    <row r="3439" spans="1:6" x14ac:dyDescent="0.25">
      <c r="A3439" s="2"/>
      <c r="B3439" s="3"/>
      <c r="C3439" s="4"/>
      <c r="D3439" s="45"/>
      <c r="E3439" s="45"/>
      <c r="F3439" s="334"/>
    </row>
    <row r="3440" spans="1:6" x14ac:dyDescent="0.25">
      <c r="A3440" s="2"/>
      <c r="B3440" s="3"/>
      <c r="C3440" s="4"/>
      <c r="D3440" s="45"/>
      <c r="E3440" s="45"/>
      <c r="F3440" s="334"/>
    </row>
    <row r="3441" spans="1:6" x14ac:dyDescent="0.25">
      <c r="A3441" s="2"/>
      <c r="B3441" s="3"/>
      <c r="C3441" s="4"/>
      <c r="D3441" s="45"/>
      <c r="E3441" s="45"/>
      <c r="F3441" s="334"/>
    </row>
    <row r="3442" spans="1:6" x14ac:dyDescent="0.25">
      <c r="A3442" s="2"/>
      <c r="B3442" s="3"/>
      <c r="C3442" s="4"/>
      <c r="D3442" s="45"/>
      <c r="E3442" s="45"/>
      <c r="F3442" s="334"/>
    </row>
    <row r="3443" spans="1:6" x14ac:dyDescent="0.25">
      <c r="A3443" s="2"/>
      <c r="B3443" s="3"/>
      <c r="C3443" s="4"/>
      <c r="D3443" s="45"/>
      <c r="E3443" s="45"/>
      <c r="F3443" s="334"/>
    </row>
    <row r="3444" spans="1:6" x14ac:dyDescent="0.25">
      <c r="A3444" s="2"/>
      <c r="B3444" s="3"/>
      <c r="C3444" s="4"/>
      <c r="D3444" s="45"/>
      <c r="E3444" s="45"/>
      <c r="F3444" s="334"/>
    </row>
    <row r="3445" spans="1:6" x14ac:dyDescent="0.25">
      <c r="A3445" s="2"/>
      <c r="B3445" s="3"/>
      <c r="C3445" s="4"/>
      <c r="D3445" s="45"/>
      <c r="E3445" s="45"/>
      <c r="F3445" s="334"/>
    </row>
    <row r="3446" spans="1:6" x14ac:dyDescent="0.25">
      <c r="A3446" s="2"/>
      <c r="B3446" s="3"/>
      <c r="C3446" s="4"/>
      <c r="D3446" s="45"/>
      <c r="E3446" s="45"/>
      <c r="F3446" s="334"/>
    </row>
    <row r="3447" spans="1:6" x14ac:dyDescent="0.25">
      <c r="A3447" s="2"/>
      <c r="B3447" s="3"/>
      <c r="C3447" s="4"/>
      <c r="D3447" s="45"/>
      <c r="E3447" s="45"/>
      <c r="F3447" s="334"/>
    </row>
    <row r="3448" spans="1:6" x14ac:dyDescent="0.25">
      <c r="A3448" s="2"/>
      <c r="B3448" s="3"/>
      <c r="C3448" s="4"/>
      <c r="D3448" s="45"/>
      <c r="E3448" s="45"/>
      <c r="F3448" s="334"/>
    </row>
    <row r="3449" spans="1:6" x14ac:dyDescent="0.25">
      <c r="A3449" s="2"/>
      <c r="B3449" s="3"/>
      <c r="C3449" s="4"/>
      <c r="D3449" s="45"/>
      <c r="E3449" s="45"/>
      <c r="F3449" s="334"/>
    </row>
    <row r="3450" spans="1:6" x14ac:dyDescent="0.25">
      <c r="A3450" s="2"/>
      <c r="B3450" s="3"/>
      <c r="C3450" s="4"/>
      <c r="D3450" s="45"/>
      <c r="E3450" s="45"/>
      <c r="F3450" s="334"/>
    </row>
    <row r="3451" spans="1:6" x14ac:dyDescent="0.25">
      <c r="A3451" s="2"/>
      <c r="B3451" s="3"/>
      <c r="C3451" s="4"/>
      <c r="D3451" s="45"/>
      <c r="E3451" s="45"/>
      <c r="F3451" s="334"/>
    </row>
    <row r="3452" spans="1:6" x14ac:dyDescent="0.25">
      <c r="A3452" s="2"/>
      <c r="B3452" s="3"/>
      <c r="C3452" s="4"/>
      <c r="D3452" s="45"/>
      <c r="E3452" s="45"/>
      <c r="F3452" s="334"/>
    </row>
    <row r="3453" spans="1:6" x14ac:dyDescent="0.25">
      <c r="A3453" s="2"/>
      <c r="B3453" s="3"/>
      <c r="C3453" s="4"/>
      <c r="D3453" s="45"/>
      <c r="E3453" s="45"/>
      <c r="F3453" s="334"/>
    </row>
    <row r="3454" spans="1:6" x14ac:dyDescent="0.25">
      <c r="A3454" s="2"/>
      <c r="B3454" s="3"/>
      <c r="C3454" s="4"/>
      <c r="D3454" s="45"/>
      <c r="E3454" s="45"/>
      <c r="F3454" s="334"/>
    </row>
    <row r="3455" spans="1:6" x14ac:dyDescent="0.25">
      <c r="A3455" s="2"/>
      <c r="B3455" s="3"/>
      <c r="C3455" s="4"/>
      <c r="D3455" s="45"/>
      <c r="E3455" s="45"/>
      <c r="F3455" s="334"/>
    </row>
    <row r="3456" spans="1:6" x14ac:dyDescent="0.25">
      <c r="A3456" s="2"/>
      <c r="B3456" s="3"/>
      <c r="C3456" s="4"/>
      <c r="D3456" s="45"/>
      <c r="E3456" s="45"/>
      <c r="F3456" s="334"/>
    </row>
    <row r="3457" spans="1:6" x14ac:dyDescent="0.25">
      <c r="A3457" s="2"/>
      <c r="B3457" s="3"/>
      <c r="C3457" s="4"/>
      <c r="D3457" s="45"/>
      <c r="E3457" s="45"/>
      <c r="F3457" s="334"/>
    </row>
    <row r="3458" spans="1:6" x14ac:dyDescent="0.25">
      <c r="A3458" s="2"/>
      <c r="B3458" s="3"/>
      <c r="C3458" s="4"/>
      <c r="D3458" s="45"/>
      <c r="E3458" s="45"/>
      <c r="F3458" s="334"/>
    </row>
    <row r="3459" spans="1:6" x14ac:dyDescent="0.25">
      <c r="A3459" s="2"/>
      <c r="B3459" s="3"/>
      <c r="C3459" s="4"/>
      <c r="D3459" s="45"/>
      <c r="E3459" s="45"/>
      <c r="F3459" s="334"/>
    </row>
    <row r="3460" spans="1:6" x14ac:dyDescent="0.25">
      <c r="A3460" s="2"/>
      <c r="B3460" s="3"/>
      <c r="C3460" s="4"/>
      <c r="D3460" s="45"/>
      <c r="E3460" s="45"/>
      <c r="F3460" s="334"/>
    </row>
    <row r="3461" spans="1:6" x14ac:dyDescent="0.25">
      <c r="A3461" s="2"/>
      <c r="B3461" s="3"/>
      <c r="C3461" s="4"/>
      <c r="D3461" s="45"/>
      <c r="E3461" s="45"/>
      <c r="F3461" s="334"/>
    </row>
    <row r="3462" spans="1:6" x14ac:dyDescent="0.25">
      <c r="A3462" s="2"/>
      <c r="B3462" s="3"/>
      <c r="C3462" s="4"/>
      <c r="D3462" s="45"/>
      <c r="E3462" s="45"/>
      <c r="F3462" s="334"/>
    </row>
    <row r="3463" spans="1:6" x14ac:dyDescent="0.25">
      <c r="A3463" s="2"/>
      <c r="B3463" s="3"/>
      <c r="C3463" s="4"/>
      <c r="D3463" s="45"/>
      <c r="E3463" s="45"/>
      <c r="F3463" s="334"/>
    </row>
    <row r="3464" spans="1:6" x14ac:dyDescent="0.25">
      <c r="A3464" s="2"/>
      <c r="B3464" s="3"/>
      <c r="C3464" s="4"/>
      <c r="D3464" s="45"/>
      <c r="E3464" s="45"/>
      <c r="F3464" s="334"/>
    </row>
    <row r="3465" spans="1:6" x14ac:dyDescent="0.25">
      <c r="A3465" s="2"/>
      <c r="B3465" s="3"/>
      <c r="C3465" s="4"/>
      <c r="D3465" s="45"/>
      <c r="E3465" s="45"/>
      <c r="F3465" s="334"/>
    </row>
    <row r="3466" spans="1:6" x14ac:dyDescent="0.25">
      <c r="A3466" s="2"/>
      <c r="B3466" s="3"/>
      <c r="C3466" s="4"/>
      <c r="D3466" s="45"/>
      <c r="E3466" s="45"/>
      <c r="F3466" s="334"/>
    </row>
    <row r="3467" spans="1:6" x14ac:dyDescent="0.25">
      <c r="A3467" s="2"/>
      <c r="B3467" s="3"/>
      <c r="C3467" s="4"/>
      <c r="D3467" s="45"/>
      <c r="E3467" s="45"/>
      <c r="F3467" s="334"/>
    </row>
    <row r="3468" spans="1:6" x14ac:dyDescent="0.25">
      <c r="A3468" s="2"/>
      <c r="B3468" s="3"/>
      <c r="C3468" s="4"/>
      <c r="D3468" s="45"/>
      <c r="E3468" s="45"/>
      <c r="F3468" s="334"/>
    </row>
    <row r="3469" spans="1:6" x14ac:dyDescent="0.25">
      <c r="A3469" s="2"/>
      <c r="B3469" s="3"/>
      <c r="C3469" s="4"/>
      <c r="D3469" s="45"/>
      <c r="E3469" s="45"/>
      <c r="F3469" s="334"/>
    </row>
    <row r="3470" spans="1:6" x14ac:dyDescent="0.25">
      <c r="A3470" s="2"/>
      <c r="B3470" s="3"/>
      <c r="C3470" s="4"/>
      <c r="D3470" s="45"/>
      <c r="E3470" s="45"/>
      <c r="F3470" s="334"/>
    </row>
    <row r="3471" spans="1:6" x14ac:dyDescent="0.25">
      <c r="A3471" s="2"/>
      <c r="B3471" s="3"/>
      <c r="C3471" s="4"/>
      <c r="D3471" s="45"/>
      <c r="E3471" s="45"/>
      <c r="F3471" s="334"/>
    </row>
    <row r="3472" spans="1:6" x14ac:dyDescent="0.25">
      <c r="A3472" s="2"/>
      <c r="B3472" s="3"/>
      <c r="C3472" s="4"/>
      <c r="D3472" s="45"/>
      <c r="E3472" s="45"/>
      <c r="F3472" s="334"/>
    </row>
    <row r="3473" spans="1:6" x14ac:dyDescent="0.25">
      <c r="A3473" s="2"/>
      <c r="B3473" s="3"/>
      <c r="C3473" s="4"/>
      <c r="D3473" s="45"/>
      <c r="E3473" s="45"/>
      <c r="F3473" s="334"/>
    </row>
    <row r="3474" spans="1:6" x14ac:dyDescent="0.25">
      <c r="A3474" s="2"/>
      <c r="B3474" s="3"/>
      <c r="C3474" s="4"/>
      <c r="D3474" s="45"/>
      <c r="E3474" s="45"/>
      <c r="F3474" s="334"/>
    </row>
    <row r="3475" spans="1:6" x14ac:dyDescent="0.25">
      <c r="A3475" s="2"/>
      <c r="B3475" s="3"/>
      <c r="C3475" s="4"/>
      <c r="D3475" s="45"/>
      <c r="E3475" s="45"/>
      <c r="F3475" s="334"/>
    </row>
    <row r="3476" spans="1:6" x14ac:dyDescent="0.25">
      <c r="A3476" s="2"/>
      <c r="B3476" s="3"/>
      <c r="C3476" s="4"/>
      <c r="D3476" s="45"/>
      <c r="E3476" s="45"/>
      <c r="F3476" s="334"/>
    </row>
    <row r="3477" spans="1:6" x14ac:dyDescent="0.25">
      <c r="A3477" s="2"/>
      <c r="B3477" s="3"/>
      <c r="C3477" s="4"/>
      <c r="D3477" s="45"/>
      <c r="E3477" s="45"/>
      <c r="F3477" s="334"/>
    </row>
    <row r="3478" spans="1:6" x14ac:dyDescent="0.25">
      <c r="A3478" s="2"/>
      <c r="B3478" s="3"/>
      <c r="C3478" s="4"/>
      <c r="D3478" s="45"/>
      <c r="E3478" s="45"/>
      <c r="F3478" s="334"/>
    </row>
    <row r="3479" spans="1:6" x14ac:dyDescent="0.25">
      <c r="A3479" s="2"/>
      <c r="B3479" s="3"/>
      <c r="C3479" s="4"/>
      <c r="D3479" s="45"/>
      <c r="E3479" s="45"/>
      <c r="F3479" s="334"/>
    </row>
    <row r="3480" spans="1:6" x14ac:dyDescent="0.25">
      <c r="A3480" s="2"/>
      <c r="B3480" s="3"/>
      <c r="C3480" s="4"/>
      <c r="D3480" s="45"/>
      <c r="E3480" s="45"/>
      <c r="F3480" s="334"/>
    </row>
    <row r="3481" spans="1:6" x14ac:dyDescent="0.25">
      <c r="A3481" s="2"/>
      <c r="B3481" s="3"/>
      <c r="C3481" s="4"/>
      <c r="D3481" s="45"/>
      <c r="E3481" s="45"/>
      <c r="F3481" s="334"/>
    </row>
    <row r="3482" spans="1:6" x14ac:dyDescent="0.25">
      <c r="A3482" s="2"/>
      <c r="B3482" s="3"/>
      <c r="C3482" s="4"/>
      <c r="D3482" s="45"/>
      <c r="E3482" s="45"/>
      <c r="F3482" s="334"/>
    </row>
    <row r="3483" spans="1:6" x14ac:dyDescent="0.25">
      <c r="A3483" s="2"/>
      <c r="B3483" s="3"/>
      <c r="C3483" s="4"/>
      <c r="D3483" s="45"/>
      <c r="E3483" s="45"/>
      <c r="F3483" s="334"/>
    </row>
    <row r="3484" spans="1:6" x14ac:dyDescent="0.25">
      <c r="A3484" s="2"/>
      <c r="B3484" s="3"/>
      <c r="C3484" s="4"/>
      <c r="D3484" s="45"/>
      <c r="E3484" s="45"/>
      <c r="F3484" s="334"/>
    </row>
    <row r="3485" spans="1:6" x14ac:dyDescent="0.25">
      <c r="A3485" s="2"/>
      <c r="B3485" s="3"/>
      <c r="C3485" s="4"/>
      <c r="D3485" s="45"/>
      <c r="E3485" s="45"/>
      <c r="F3485" s="334"/>
    </row>
    <row r="3486" spans="1:6" x14ac:dyDescent="0.25">
      <c r="A3486" s="2"/>
      <c r="B3486" s="3"/>
      <c r="C3486" s="4"/>
      <c r="D3486" s="45"/>
      <c r="E3486" s="45"/>
      <c r="F3486" s="334"/>
    </row>
    <row r="3487" spans="1:6" x14ac:dyDescent="0.25">
      <c r="A3487" s="2"/>
      <c r="B3487" s="3"/>
      <c r="C3487" s="4"/>
      <c r="D3487" s="45"/>
      <c r="E3487" s="45"/>
      <c r="F3487" s="334"/>
    </row>
    <row r="3488" spans="1:6" x14ac:dyDescent="0.25">
      <c r="A3488" s="2"/>
      <c r="B3488" s="3"/>
      <c r="C3488" s="4"/>
      <c r="D3488" s="45"/>
      <c r="E3488" s="45"/>
      <c r="F3488" s="334"/>
    </row>
    <row r="3489" spans="1:6" x14ac:dyDescent="0.25">
      <c r="A3489" s="2"/>
      <c r="B3489" s="3"/>
      <c r="C3489" s="4"/>
      <c r="D3489" s="45"/>
      <c r="E3489" s="45"/>
      <c r="F3489" s="334"/>
    </row>
    <row r="3490" spans="1:6" x14ac:dyDescent="0.25">
      <c r="A3490" s="2"/>
      <c r="B3490" s="3"/>
      <c r="C3490" s="4"/>
      <c r="D3490" s="45"/>
      <c r="E3490" s="45"/>
      <c r="F3490" s="334"/>
    </row>
    <row r="3491" spans="1:6" x14ac:dyDescent="0.25">
      <c r="A3491" s="2"/>
      <c r="B3491" s="3"/>
      <c r="C3491" s="4"/>
      <c r="D3491" s="45"/>
      <c r="E3491" s="45"/>
      <c r="F3491" s="334"/>
    </row>
    <row r="3492" spans="1:6" x14ac:dyDescent="0.25">
      <c r="A3492" s="2"/>
      <c r="B3492" s="3"/>
      <c r="C3492" s="4"/>
      <c r="D3492" s="45"/>
      <c r="E3492" s="45"/>
      <c r="F3492" s="334"/>
    </row>
    <row r="3493" spans="1:6" x14ac:dyDescent="0.25">
      <c r="A3493" s="2"/>
      <c r="B3493" s="3"/>
      <c r="C3493" s="4"/>
      <c r="D3493" s="45"/>
      <c r="E3493" s="45"/>
      <c r="F3493" s="334"/>
    </row>
    <row r="3494" spans="1:6" x14ac:dyDescent="0.25">
      <c r="A3494" s="2"/>
      <c r="B3494" s="3"/>
      <c r="C3494" s="4"/>
      <c r="D3494" s="45"/>
      <c r="E3494" s="45"/>
      <c r="F3494" s="334"/>
    </row>
    <row r="3495" spans="1:6" x14ac:dyDescent="0.25">
      <c r="A3495" s="2"/>
      <c r="B3495" s="3"/>
      <c r="C3495" s="4"/>
      <c r="D3495" s="45"/>
      <c r="E3495" s="45"/>
      <c r="F3495" s="334"/>
    </row>
    <row r="3496" spans="1:6" x14ac:dyDescent="0.25">
      <c r="A3496" s="2"/>
      <c r="B3496" s="3"/>
      <c r="C3496" s="4"/>
      <c r="D3496" s="45"/>
      <c r="E3496" s="45"/>
      <c r="F3496" s="334"/>
    </row>
    <row r="3497" spans="1:6" x14ac:dyDescent="0.25">
      <c r="A3497" s="2"/>
      <c r="B3497" s="3"/>
      <c r="C3497" s="4"/>
      <c r="D3497" s="45"/>
      <c r="E3497" s="45"/>
      <c r="F3497" s="334"/>
    </row>
    <row r="3498" spans="1:6" x14ac:dyDescent="0.25">
      <c r="A3498" s="2"/>
      <c r="B3498" s="3"/>
      <c r="C3498" s="4"/>
      <c r="D3498" s="45"/>
      <c r="E3498" s="45"/>
      <c r="F3498" s="334"/>
    </row>
    <row r="3499" spans="1:6" x14ac:dyDescent="0.25">
      <c r="A3499" s="2"/>
      <c r="B3499" s="3"/>
      <c r="C3499" s="4"/>
      <c r="D3499" s="45"/>
      <c r="E3499" s="45"/>
      <c r="F3499" s="334"/>
    </row>
    <row r="3500" spans="1:6" x14ac:dyDescent="0.25">
      <c r="A3500" s="2"/>
      <c r="B3500" s="3"/>
      <c r="C3500" s="4"/>
      <c r="D3500" s="45"/>
      <c r="E3500" s="45"/>
      <c r="F3500" s="334"/>
    </row>
    <row r="3501" spans="1:6" x14ac:dyDescent="0.25">
      <c r="A3501" s="2"/>
      <c r="B3501" s="3"/>
      <c r="C3501" s="4"/>
      <c r="D3501" s="45"/>
      <c r="E3501" s="45"/>
      <c r="F3501" s="334"/>
    </row>
    <row r="3502" spans="1:6" x14ac:dyDescent="0.25">
      <c r="A3502" s="2"/>
      <c r="B3502" s="3"/>
      <c r="C3502" s="4"/>
      <c r="D3502" s="45"/>
      <c r="E3502" s="45"/>
      <c r="F3502" s="334"/>
    </row>
    <row r="3503" spans="1:6" x14ac:dyDescent="0.25">
      <c r="A3503" s="2"/>
      <c r="B3503" s="3"/>
      <c r="C3503" s="4"/>
      <c r="D3503" s="45"/>
      <c r="E3503" s="45"/>
      <c r="F3503" s="334"/>
    </row>
    <row r="3504" spans="1:6" x14ac:dyDescent="0.25">
      <c r="A3504" s="2"/>
      <c r="B3504" s="3"/>
      <c r="C3504" s="4"/>
      <c r="D3504" s="45"/>
      <c r="E3504" s="45"/>
      <c r="F3504" s="334"/>
    </row>
    <row r="3505" spans="1:6" x14ac:dyDescent="0.25">
      <c r="A3505" s="2"/>
      <c r="B3505" s="3"/>
      <c r="C3505" s="4"/>
      <c r="D3505" s="45"/>
      <c r="E3505" s="45"/>
      <c r="F3505" s="334"/>
    </row>
    <row r="3506" spans="1:6" x14ac:dyDescent="0.25">
      <c r="A3506" s="2"/>
      <c r="B3506" s="3"/>
      <c r="C3506" s="4"/>
      <c r="D3506" s="45"/>
      <c r="E3506" s="45"/>
      <c r="F3506" s="334"/>
    </row>
    <row r="3507" spans="1:6" x14ac:dyDescent="0.25">
      <c r="A3507" s="2"/>
      <c r="B3507" s="3"/>
      <c r="C3507" s="4"/>
      <c r="D3507" s="45"/>
      <c r="E3507" s="45"/>
      <c r="F3507" s="334"/>
    </row>
    <row r="3508" spans="1:6" x14ac:dyDescent="0.25">
      <c r="A3508" s="2"/>
      <c r="B3508" s="3"/>
      <c r="C3508" s="4"/>
      <c r="D3508" s="45"/>
      <c r="E3508" s="45"/>
      <c r="F3508" s="334"/>
    </row>
    <row r="3509" spans="1:6" x14ac:dyDescent="0.25">
      <c r="A3509" s="2"/>
      <c r="B3509" s="3"/>
      <c r="C3509" s="4"/>
      <c r="D3509" s="45"/>
      <c r="E3509" s="45"/>
      <c r="F3509" s="334"/>
    </row>
    <row r="3510" spans="1:6" x14ac:dyDescent="0.25">
      <c r="A3510" s="2"/>
      <c r="B3510" s="3"/>
      <c r="C3510" s="4"/>
      <c r="D3510" s="45"/>
      <c r="E3510" s="45"/>
      <c r="F3510" s="334"/>
    </row>
    <row r="3511" spans="1:6" x14ac:dyDescent="0.25">
      <c r="A3511" s="2"/>
      <c r="B3511" s="3"/>
      <c r="C3511" s="4"/>
      <c r="D3511" s="45"/>
      <c r="E3511" s="45"/>
      <c r="F3511" s="334"/>
    </row>
    <row r="3512" spans="1:6" x14ac:dyDescent="0.25">
      <c r="A3512" s="2"/>
      <c r="B3512" s="3"/>
      <c r="C3512" s="4"/>
      <c r="D3512" s="45"/>
      <c r="E3512" s="45"/>
      <c r="F3512" s="334"/>
    </row>
    <row r="3513" spans="1:6" x14ac:dyDescent="0.25">
      <c r="A3513" s="2"/>
      <c r="B3513" s="3"/>
      <c r="C3513" s="4"/>
      <c r="D3513" s="45"/>
      <c r="E3513" s="45"/>
      <c r="F3513" s="334"/>
    </row>
    <row r="3514" spans="1:6" x14ac:dyDescent="0.25">
      <c r="A3514" s="2"/>
      <c r="B3514" s="3"/>
      <c r="C3514" s="4"/>
      <c r="D3514" s="45"/>
      <c r="E3514" s="45"/>
      <c r="F3514" s="334"/>
    </row>
    <row r="3515" spans="1:6" x14ac:dyDescent="0.25">
      <c r="A3515" s="2"/>
      <c r="B3515" s="3"/>
      <c r="C3515" s="4"/>
      <c r="D3515" s="45"/>
      <c r="E3515" s="45"/>
      <c r="F3515" s="334"/>
    </row>
    <row r="3516" spans="1:6" x14ac:dyDescent="0.25">
      <c r="A3516" s="2"/>
      <c r="B3516" s="3"/>
      <c r="C3516" s="4"/>
      <c r="D3516" s="45"/>
      <c r="E3516" s="45"/>
      <c r="F3516" s="334"/>
    </row>
    <row r="3517" spans="1:6" x14ac:dyDescent="0.25">
      <c r="A3517" s="2"/>
      <c r="B3517" s="3"/>
      <c r="C3517" s="4"/>
      <c r="D3517" s="45"/>
      <c r="E3517" s="45"/>
      <c r="F3517" s="334"/>
    </row>
    <row r="3518" spans="1:6" x14ac:dyDescent="0.25">
      <c r="A3518" s="2"/>
      <c r="B3518" s="3"/>
      <c r="C3518" s="4"/>
      <c r="D3518" s="45"/>
      <c r="E3518" s="45"/>
      <c r="F3518" s="334"/>
    </row>
    <row r="3519" spans="1:6" x14ac:dyDescent="0.25">
      <c r="A3519" s="2"/>
      <c r="B3519" s="3"/>
      <c r="C3519" s="4"/>
      <c r="D3519" s="45"/>
      <c r="E3519" s="45"/>
      <c r="F3519" s="334"/>
    </row>
    <row r="3520" spans="1:6" x14ac:dyDescent="0.25">
      <c r="A3520" s="2"/>
      <c r="B3520" s="3"/>
      <c r="C3520" s="4"/>
      <c r="D3520" s="45"/>
      <c r="E3520" s="45"/>
      <c r="F3520" s="334"/>
    </row>
    <row r="3521" spans="1:6" x14ac:dyDescent="0.25">
      <c r="A3521" s="2"/>
      <c r="B3521" s="3"/>
      <c r="C3521" s="4"/>
      <c r="D3521" s="45"/>
      <c r="E3521" s="45"/>
      <c r="F3521" s="334"/>
    </row>
    <row r="3522" spans="1:6" x14ac:dyDescent="0.25">
      <c r="A3522" s="2"/>
      <c r="B3522" s="3"/>
      <c r="C3522" s="4"/>
      <c r="D3522" s="45"/>
      <c r="E3522" s="45"/>
      <c r="F3522" s="334"/>
    </row>
    <row r="3523" spans="1:6" x14ac:dyDescent="0.25">
      <c r="A3523" s="2"/>
      <c r="B3523" s="3"/>
      <c r="C3523" s="4"/>
      <c r="D3523" s="45"/>
      <c r="E3523" s="45"/>
      <c r="F3523" s="334"/>
    </row>
    <row r="3524" spans="1:6" x14ac:dyDescent="0.25">
      <c r="A3524" s="2"/>
      <c r="B3524" s="3"/>
      <c r="C3524" s="4"/>
      <c r="D3524" s="45"/>
      <c r="E3524" s="45"/>
      <c r="F3524" s="334"/>
    </row>
    <row r="3525" spans="1:6" x14ac:dyDescent="0.25">
      <c r="A3525" s="2"/>
      <c r="B3525" s="3"/>
      <c r="C3525" s="4"/>
      <c r="D3525" s="45"/>
      <c r="E3525" s="45"/>
      <c r="F3525" s="334"/>
    </row>
    <row r="3526" spans="1:6" x14ac:dyDescent="0.25">
      <c r="A3526" s="2"/>
      <c r="B3526" s="3"/>
      <c r="C3526" s="4"/>
      <c r="D3526" s="45"/>
      <c r="E3526" s="45"/>
      <c r="F3526" s="334"/>
    </row>
    <row r="3527" spans="1:6" x14ac:dyDescent="0.25">
      <c r="A3527" s="2"/>
      <c r="B3527" s="3"/>
      <c r="C3527" s="4"/>
      <c r="D3527" s="45"/>
      <c r="E3527" s="45"/>
      <c r="F3527" s="334"/>
    </row>
    <row r="3528" spans="1:6" x14ac:dyDescent="0.25">
      <c r="A3528" s="2"/>
      <c r="B3528" s="3"/>
      <c r="C3528" s="4"/>
      <c r="D3528" s="45"/>
      <c r="E3528" s="45"/>
      <c r="F3528" s="334"/>
    </row>
    <row r="3529" spans="1:6" x14ac:dyDescent="0.25">
      <c r="A3529" s="2"/>
      <c r="B3529" s="3"/>
      <c r="C3529" s="4"/>
      <c r="D3529" s="45"/>
      <c r="E3529" s="45"/>
      <c r="F3529" s="334"/>
    </row>
    <row r="3530" spans="1:6" x14ac:dyDescent="0.25">
      <c r="A3530" s="2"/>
      <c r="B3530" s="3"/>
      <c r="C3530" s="4"/>
      <c r="D3530" s="45"/>
      <c r="E3530" s="45"/>
      <c r="F3530" s="334"/>
    </row>
    <row r="3531" spans="1:6" x14ac:dyDescent="0.25">
      <c r="A3531" s="2"/>
      <c r="B3531" s="3"/>
      <c r="C3531" s="4"/>
      <c r="D3531" s="45"/>
      <c r="E3531" s="45"/>
      <c r="F3531" s="334"/>
    </row>
    <row r="3532" spans="1:6" x14ac:dyDescent="0.25">
      <c r="A3532" s="2"/>
      <c r="B3532" s="3"/>
      <c r="C3532" s="4"/>
      <c r="D3532" s="45"/>
      <c r="E3532" s="45"/>
      <c r="F3532" s="334"/>
    </row>
    <row r="3533" spans="1:6" x14ac:dyDescent="0.25">
      <c r="A3533" s="2"/>
      <c r="B3533" s="3"/>
      <c r="C3533" s="4"/>
      <c r="D3533" s="45"/>
      <c r="E3533" s="45"/>
      <c r="F3533" s="334"/>
    </row>
    <row r="3534" spans="1:6" x14ac:dyDescent="0.25">
      <c r="A3534" s="2"/>
      <c r="B3534" s="3"/>
      <c r="C3534" s="4"/>
      <c r="D3534" s="45"/>
      <c r="E3534" s="45"/>
      <c r="F3534" s="334"/>
    </row>
    <row r="3535" spans="1:6" x14ac:dyDescent="0.25">
      <c r="A3535" s="2"/>
      <c r="B3535" s="3"/>
      <c r="C3535" s="4"/>
      <c r="D3535" s="45"/>
      <c r="E3535" s="45"/>
      <c r="F3535" s="334"/>
    </row>
    <row r="3536" spans="1:6" x14ac:dyDescent="0.25">
      <c r="A3536" s="2"/>
      <c r="B3536" s="3"/>
      <c r="C3536" s="4"/>
      <c r="D3536" s="45"/>
      <c r="E3536" s="45"/>
      <c r="F3536" s="334"/>
    </row>
    <row r="3537" spans="1:6" x14ac:dyDescent="0.25">
      <c r="A3537" s="2"/>
      <c r="B3537" s="3"/>
      <c r="C3537" s="4"/>
      <c r="D3537" s="45"/>
      <c r="E3537" s="45"/>
      <c r="F3537" s="334"/>
    </row>
    <row r="3538" spans="1:6" x14ac:dyDescent="0.25">
      <c r="A3538" s="2"/>
      <c r="B3538" s="3"/>
      <c r="C3538" s="4"/>
      <c r="D3538" s="45"/>
      <c r="E3538" s="45"/>
      <c r="F3538" s="334"/>
    </row>
    <row r="3539" spans="1:6" x14ac:dyDescent="0.25">
      <c r="A3539" s="2"/>
      <c r="B3539" s="3"/>
      <c r="C3539" s="4"/>
      <c r="D3539" s="45"/>
      <c r="E3539" s="45"/>
      <c r="F3539" s="334"/>
    </row>
    <row r="3540" spans="1:6" x14ac:dyDescent="0.25">
      <c r="A3540" s="2"/>
      <c r="B3540" s="3"/>
      <c r="C3540" s="4"/>
      <c r="D3540" s="45"/>
      <c r="E3540" s="45"/>
      <c r="F3540" s="334"/>
    </row>
    <row r="3541" spans="1:6" x14ac:dyDescent="0.25">
      <c r="A3541" s="2"/>
      <c r="B3541" s="3"/>
      <c r="C3541" s="4"/>
      <c r="D3541" s="45"/>
      <c r="E3541" s="45"/>
      <c r="F3541" s="334"/>
    </row>
    <row r="3542" spans="1:6" x14ac:dyDescent="0.25">
      <c r="A3542" s="2"/>
      <c r="B3542" s="3"/>
      <c r="C3542" s="4"/>
      <c r="D3542" s="45"/>
      <c r="E3542" s="45"/>
      <c r="F3542" s="334"/>
    </row>
    <row r="3543" spans="1:6" x14ac:dyDescent="0.25">
      <c r="A3543" s="2"/>
      <c r="B3543" s="3"/>
      <c r="C3543" s="4"/>
      <c r="D3543" s="45"/>
      <c r="E3543" s="45"/>
      <c r="F3543" s="334"/>
    </row>
    <row r="3544" spans="1:6" x14ac:dyDescent="0.25">
      <c r="A3544" s="2"/>
      <c r="B3544" s="3"/>
      <c r="C3544" s="4"/>
      <c r="D3544" s="45"/>
      <c r="E3544" s="45"/>
      <c r="F3544" s="334"/>
    </row>
    <row r="3545" spans="1:6" x14ac:dyDescent="0.25">
      <c r="A3545" s="2"/>
      <c r="B3545" s="3"/>
      <c r="C3545" s="4"/>
      <c r="D3545" s="45"/>
      <c r="E3545" s="45"/>
      <c r="F3545" s="334"/>
    </row>
    <row r="3546" spans="1:6" x14ac:dyDescent="0.25">
      <c r="A3546" s="2"/>
      <c r="B3546" s="3"/>
      <c r="C3546" s="4"/>
      <c r="D3546" s="45"/>
      <c r="E3546" s="45"/>
      <c r="F3546" s="334"/>
    </row>
    <row r="3547" spans="1:6" x14ac:dyDescent="0.25">
      <c r="A3547" s="2"/>
      <c r="B3547" s="3"/>
      <c r="C3547" s="4"/>
      <c r="D3547" s="45"/>
      <c r="E3547" s="45"/>
      <c r="F3547" s="334"/>
    </row>
    <row r="3548" spans="1:6" x14ac:dyDescent="0.25">
      <c r="A3548" s="2"/>
      <c r="B3548" s="3"/>
      <c r="C3548" s="4"/>
      <c r="D3548" s="45"/>
      <c r="E3548" s="45"/>
      <c r="F3548" s="334"/>
    </row>
    <row r="3549" spans="1:6" x14ac:dyDescent="0.25">
      <c r="A3549" s="2"/>
      <c r="B3549" s="3"/>
      <c r="C3549" s="4"/>
      <c r="D3549" s="45"/>
      <c r="E3549" s="45"/>
      <c r="F3549" s="334"/>
    </row>
    <row r="3550" spans="1:6" x14ac:dyDescent="0.25">
      <c r="A3550" s="2"/>
      <c r="B3550" s="3"/>
      <c r="C3550" s="4"/>
      <c r="D3550" s="45"/>
      <c r="E3550" s="45"/>
      <c r="F3550" s="334"/>
    </row>
    <row r="3551" spans="1:6" x14ac:dyDescent="0.25">
      <c r="A3551" s="2"/>
      <c r="B3551" s="3"/>
      <c r="C3551" s="4"/>
      <c r="D3551" s="45"/>
      <c r="E3551" s="45"/>
      <c r="F3551" s="334"/>
    </row>
    <row r="3552" spans="1:6" x14ac:dyDescent="0.25">
      <c r="A3552" s="2"/>
      <c r="B3552" s="3"/>
      <c r="C3552" s="4"/>
      <c r="D3552" s="45"/>
      <c r="E3552" s="45"/>
      <c r="F3552" s="334"/>
    </row>
    <row r="3553" spans="1:6" x14ac:dyDescent="0.25">
      <c r="A3553" s="2"/>
      <c r="B3553" s="3"/>
      <c r="C3553" s="4"/>
      <c r="D3553" s="45"/>
      <c r="E3553" s="45"/>
      <c r="F3553" s="334"/>
    </row>
    <row r="3554" spans="1:6" x14ac:dyDescent="0.25">
      <c r="A3554" s="2"/>
      <c r="B3554" s="3"/>
      <c r="C3554" s="4"/>
      <c r="D3554" s="45"/>
      <c r="E3554" s="45"/>
      <c r="F3554" s="334"/>
    </row>
    <row r="3555" spans="1:6" x14ac:dyDescent="0.25">
      <c r="A3555" s="2"/>
      <c r="B3555" s="3"/>
      <c r="C3555" s="4"/>
      <c r="D3555" s="45"/>
      <c r="E3555" s="45"/>
      <c r="F3555" s="334"/>
    </row>
    <row r="3556" spans="1:6" x14ac:dyDescent="0.25">
      <c r="A3556" s="2"/>
      <c r="B3556" s="3"/>
      <c r="C3556" s="4"/>
      <c r="D3556" s="45"/>
      <c r="E3556" s="45"/>
      <c r="F3556" s="334"/>
    </row>
    <row r="3557" spans="1:6" x14ac:dyDescent="0.25">
      <c r="A3557" s="2"/>
      <c r="B3557" s="3"/>
      <c r="C3557" s="4"/>
      <c r="D3557" s="45"/>
      <c r="E3557" s="45"/>
      <c r="F3557" s="334"/>
    </row>
    <row r="3558" spans="1:6" x14ac:dyDescent="0.25">
      <c r="A3558" s="2"/>
      <c r="B3558" s="3"/>
      <c r="C3558" s="4"/>
      <c r="D3558" s="45"/>
      <c r="E3558" s="45"/>
      <c r="F3558" s="334"/>
    </row>
    <row r="3559" spans="1:6" x14ac:dyDescent="0.25">
      <c r="A3559" s="2"/>
      <c r="B3559" s="3"/>
      <c r="C3559" s="4"/>
      <c r="D3559" s="45"/>
      <c r="E3559" s="45"/>
      <c r="F3559" s="334"/>
    </row>
    <row r="3560" spans="1:6" x14ac:dyDescent="0.25">
      <c r="A3560" s="2"/>
      <c r="B3560" s="3"/>
      <c r="C3560" s="4"/>
      <c r="D3560" s="45"/>
      <c r="E3560" s="45"/>
      <c r="F3560" s="334"/>
    </row>
    <row r="3561" spans="1:6" x14ac:dyDescent="0.25">
      <c r="A3561" s="2"/>
      <c r="B3561" s="3"/>
      <c r="C3561" s="4"/>
      <c r="D3561" s="45"/>
      <c r="E3561" s="45"/>
      <c r="F3561" s="334"/>
    </row>
    <row r="3562" spans="1:6" x14ac:dyDescent="0.25">
      <c r="A3562" s="2"/>
      <c r="B3562" s="3"/>
      <c r="C3562" s="4"/>
      <c r="D3562" s="45"/>
      <c r="E3562" s="45"/>
      <c r="F3562" s="334"/>
    </row>
    <row r="3563" spans="1:6" x14ac:dyDescent="0.25">
      <c r="A3563" s="2"/>
      <c r="B3563" s="3"/>
      <c r="C3563" s="4"/>
      <c r="D3563" s="45"/>
      <c r="E3563" s="45"/>
      <c r="F3563" s="334"/>
    </row>
    <row r="3564" spans="1:6" x14ac:dyDescent="0.25">
      <c r="A3564" s="2"/>
      <c r="B3564" s="3"/>
      <c r="C3564" s="4"/>
      <c r="D3564" s="45"/>
      <c r="E3564" s="45"/>
      <c r="F3564" s="334"/>
    </row>
    <row r="3565" spans="1:6" x14ac:dyDescent="0.25">
      <c r="A3565" s="2"/>
      <c r="B3565" s="3"/>
      <c r="C3565" s="4"/>
      <c r="D3565" s="45"/>
      <c r="E3565" s="45"/>
      <c r="F3565" s="334"/>
    </row>
    <row r="3566" spans="1:6" x14ac:dyDescent="0.25">
      <c r="A3566" s="2"/>
      <c r="B3566" s="3"/>
      <c r="C3566" s="4"/>
      <c r="D3566" s="45"/>
      <c r="E3566" s="45"/>
      <c r="F3566" s="334"/>
    </row>
    <row r="3567" spans="1:6" x14ac:dyDescent="0.25">
      <c r="A3567" s="2"/>
      <c r="B3567" s="3"/>
      <c r="C3567" s="4"/>
      <c r="D3567" s="45"/>
      <c r="E3567" s="45"/>
      <c r="F3567" s="334"/>
    </row>
    <row r="3568" spans="1:6" x14ac:dyDescent="0.25">
      <c r="A3568" s="2"/>
      <c r="B3568" s="3"/>
      <c r="C3568" s="4"/>
      <c r="D3568" s="45"/>
      <c r="E3568" s="45"/>
      <c r="F3568" s="334"/>
    </row>
    <row r="3569" spans="1:6" x14ac:dyDescent="0.25">
      <c r="A3569" s="2"/>
      <c r="B3569" s="3"/>
      <c r="C3569" s="4"/>
      <c r="D3569" s="45"/>
      <c r="E3569" s="45"/>
      <c r="F3569" s="334"/>
    </row>
    <row r="3570" spans="1:6" x14ac:dyDescent="0.25">
      <c r="A3570" s="2"/>
      <c r="B3570" s="3"/>
      <c r="C3570" s="4"/>
      <c r="D3570" s="45"/>
      <c r="E3570" s="45"/>
      <c r="F3570" s="334"/>
    </row>
    <row r="3571" spans="1:6" x14ac:dyDescent="0.25">
      <c r="A3571" s="2"/>
      <c r="B3571" s="3"/>
      <c r="C3571" s="4"/>
      <c r="D3571" s="45"/>
      <c r="E3571" s="45"/>
      <c r="F3571" s="334"/>
    </row>
    <row r="3572" spans="1:6" x14ac:dyDescent="0.25">
      <c r="A3572" s="2"/>
      <c r="B3572" s="3"/>
      <c r="C3572" s="4"/>
      <c r="D3572" s="45"/>
      <c r="E3572" s="45"/>
      <c r="F3572" s="334"/>
    </row>
    <row r="3573" spans="1:6" x14ac:dyDescent="0.25">
      <c r="A3573" s="2"/>
      <c r="B3573" s="3"/>
      <c r="C3573" s="4"/>
      <c r="D3573" s="45"/>
      <c r="E3573" s="45"/>
      <c r="F3573" s="334"/>
    </row>
    <row r="3574" spans="1:6" x14ac:dyDescent="0.25">
      <c r="A3574" s="2"/>
      <c r="B3574" s="3"/>
      <c r="C3574" s="4"/>
      <c r="D3574" s="45"/>
      <c r="E3574" s="45"/>
      <c r="F3574" s="334"/>
    </row>
    <row r="3575" spans="1:6" x14ac:dyDescent="0.25">
      <c r="A3575" s="2"/>
      <c r="B3575" s="3"/>
      <c r="C3575" s="4"/>
      <c r="D3575" s="45"/>
      <c r="E3575" s="45"/>
      <c r="F3575" s="334"/>
    </row>
    <row r="3576" spans="1:6" x14ac:dyDescent="0.25">
      <c r="A3576" s="2"/>
      <c r="B3576" s="3"/>
      <c r="C3576" s="4"/>
      <c r="D3576" s="45"/>
      <c r="E3576" s="45"/>
      <c r="F3576" s="334"/>
    </row>
    <row r="3577" spans="1:6" x14ac:dyDescent="0.25">
      <c r="A3577" s="2"/>
      <c r="B3577" s="3"/>
      <c r="C3577" s="4"/>
      <c r="D3577" s="45"/>
      <c r="E3577" s="45"/>
      <c r="F3577" s="334"/>
    </row>
    <row r="3578" spans="1:6" x14ac:dyDescent="0.25">
      <c r="A3578" s="2"/>
      <c r="B3578" s="3"/>
      <c r="C3578" s="4"/>
      <c r="D3578" s="45"/>
      <c r="E3578" s="45"/>
      <c r="F3578" s="334"/>
    </row>
    <row r="3579" spans="1:6" x14ac:dyDescent="0.25">
      <c r="A3579" s="2"/>
      <c r="B3579" s="3"/>
      <c r="C3579" s="4"/>
      <c r="D3579" s="45"/>
      <c r="E3579" s="45"/>
      <c r="F3579" s="334"/>
    </row>
    <row r="3580" spans="1:6" x14ac:dyDescent="0.25">
      <c r="A3580" s="2"/>
      <c r="B3580" s="3"/>
      <c r="C3580" s="4"/>
      <c r="D3580" s="45"/>
      <c r="E3580" s="45"/>
      <c r="F3580" s="334"/>
    </row>
    <row r="3581" spans="1:6" x14ac:dyDescent="0.25">
      <c r="A3581" s="2"/>
      <c r="B3581" s="3"/>
      <c r="C3581" s="4"/>
      <c r="D3581" s="45"/>
      <c r="E3581" s="45"/>
      <c r="F3581" s="334"/>
    </row>
    <row r="3582" spans="1:6" x14ac:dyDescent="0.25">
      <c r="A3582" s="2"/>
      <c r="B3582" s="3"/>
      <c r="C3582" s="4"/>
      <c r="D3582" s="45"/>
      <c r="E3582" s="45"/>
      <c r="F3582" s="334"/>
    </row>
    <row r="3583" spans="1:6" x14ac:dyDescent="0.25">
      <c r="A3583" s="2"/>
      <c r="B3583" s="3"/>
      <c r="C3583" s="4"/>
      <c r="D3583" s="45"/>
      <c r="E3583" s="45"/>
      <c r="F3583" s="334"/>
    </row>
    <row r="3584" spans="1:6" x14ac:dyDescent="0.25">
      <c r="A3584" s="2"/>
      <c r="B3584" s="3"/>
      <c r="C3584" s="4"/>
      <c r="D3584" s="45"/>
      <c r="E3584" s="45"/>
      <c r="F3584" s="334"/>
    </row>
    <row r="3585" spans="1:6" x14ac:dyDescent="0.25">
      <c r="A3585" s="2"/>
      <c r="B3585" s="3"/>
      <c r="C3585" s="4"/>
      <c r="D3585" s="45"/>
      <c r="E3585" s="45"/>
      <c r="F3585" s="334"/>
    </row>
    <row r="3586" spans="1:6" x14ac:dyDescent="0.25">
      <c r="A3586" s="2"/>
      <c r="B3586" s="3"/>
      <c r="C3586" s="4"/>
      <c r="D3586" s="45"/>
      <c r="E3586" s="45"/>
      <c r="F3586" s="334"/>
    </row>
    <row r="3587" spans="1:6" x14ac:dyDescent="0.25">
      <c r="A3587" s="2"/>
      <c r="B3587" s="3"/>
      <c r="C3587" s="4"/>
      <c r="D3587" s="45"/>
      <c r="E3587" s="45"/>
      <c r="F3587" s="334"/>
    </row>
    <row r="3588" spans="1:6" x14ac:dyDescent="0.25">
      <c r="A3588" s="2"/>
      <c r="B3588" s="3"/>
      <c r="C3588" s="4"/>
      <c r="D3588" s="45"/>
      <c r="E3588" s="45"/>
      <c r="F3588" s="334"/>
    </row>
    <row r="3589" spans="1:6" x14ac:dyDescent="0.25">
      <c r="A3589" s="2"/>
      <c r="B3589" s="3"/>
      <c r="C3589" s="4"/>
      <c r="D3589" s="45"/>
      <c r="E3589" s="45"/>
      <c r="F3589" s="334"/>
    </row>
    <row r="3590" spans="1:6" x14ac:dyDescent="0.25">
      <c r="A3590" s="2"/>
      <c r="B3590" s="3"/>
      <c r="C3590" s="4"/>
      <c r="D3590" s="45"/>
      <c r="E3590" s="45"/>
      <c r="F3590" s="334"/>
    </row>
    <row r="3591" spans="1:6" x14ac:dyDescent="0.25">
      <c r="A3591" s="2"/>
      <c r="B3591" s="3"/>
      <c r="C3591" s="4"/>
      <c r="D3591" s="45"/>
      <c r="E3591" s="45"/>
      <c r="F3591" s="334"/>
    </row>
    <row r="3592" spans="1:6" x14ac:dyDescent="0.25">
      <c r="A3592" s="2"/>
      <c r="B3592" s="3"/>
      <c r="C3592" s="4"/>
      <c r="D3592" s="45"/>
      <c r="E3592" s="45"/>
      <c r="F3592" s="334"/>
    </row>
    <row r="3593" spans="1:6" x14ac:dyDescent="0.25">
      <c r="A3593" s="2"/>
      <c r="B3593" s="3"/>
      <c r="C3593" s="4"/>
      <c r="D3593" s="45"/>
      <c r="E3593" s="45"/>
      <c r="F3593" s="334"/>
    </row>
    <row r="3594" spans="1:6" x14ac:dyDescent="0.25">
      <c r="A3594" s="2"/>
      <c r="B3594" s="3"/>
      <c r="C3594" s="4"/>
      <c r="D3594" s="45"/>
      <c r="E3594" s="45"/>
      <c r="F3594" s="334"/>
    </row>
    <row r="3595" spans="1:6" x14ac:dyDescent="0.25">
      <c r="A3595" s="2"/>
      <c r="B3595" s="3"/>
      <c r="C3595" s="4"/>
      <c r="D3595" s="45"/>
      <c r="E3595" s="45"/>
      <c r="F3595" s="334"/>
    </row>
    <row r="3596" spans="1:6" x14ac:dyDescent="0.25">
      <c r="A3596" s="2"/>
      <c r="B3596" s="3"/>
      <c r="C3596" s="4"/>
      <c r="D3596" s="45"/>
      <c r="E3596" s="45"/>
      <c r="F3596" s="334"/>
    </row>
    <row r="3597" spans="1:6" x14ac:dyDescent="0.25">
      <c r="A3597" s="2"/>
      <c r="B3597" s="3"/>
      <c r="C3597" s="4"/>
      <c r="D3597" s="45"/>
      <c r="E3597" s="45"/>
      <c r="F3597" s="334"/>
    </row>
    <row r="3598" spans="1:6" x14ac:dyDescent="0.25">
      <c r="A3598" s="2"/>
      <c r="B3598" s="3"/>
      <c r="C3598" s="4"/>
      <c r="D3598" s="45"/>
      <c r="E3598" s="45"/>
      <c r="F3598" s="334"/>
    </row>
    <row r="3599" spans="1:6" x14ac:dyDescent="0.25">
      <c r="A3599" s="2"/>
      <c r="B3599" s="3"/>
      <c r="C3599" s="4"/>
      <c r="D3599" s="45"/>
      <c r="E3599" s="45"/>
      <c r="F3599" s="334"/>
    </row>
    <row r="3600" spans="1:6" x14ac:dyDescent="0.25">
      <c r="A3600" s="2"/>
      <c r="B3600" s="3"/>
      <c r="C3600" s="4"/>
      <c r="D3600" s="45"/>
      <c r="E3600" s="45"/>
      <c r="F3600" s="334"/>
    </row>
    <row r="3601" spans="1:6" x14ac:dyDescent="0.25">
      <c r="A3601" s="2"/>
      <c r="B3601" s="3"/>
      <c r="C3601" s="4"/>
      <c r="D3601" s="45"/>
      <c r="E3601" s="45"/>
      <c r="F3601" s="334"/>
    </row>
    <row r="3602" spans="1:6" x14ac:dyDescent="0.25">
      <c r="A3602" s="2"/>
      <c r="B3602" s="3"/>
      <c r="C3602" s="4"/>
      <c r="D3602" s="45"/>
      <c r="E3602" s="45"/>
      <c r="F3602" s="334"/>
    </row>
    <row r="3603" spans="1:6" x14ac:dyDescent="0.25">
      <c r="A3603" s="2"/>
      <c r="B3603" s="3"/>
      <c r="C3603" s="4"/>
      <c r="D3603" s="45"/>
      <c r="E3603" s="45"/>
      <c r="F3603" s="334"/>
    </row>
    <row r="3604" spans="1:6" x14ac:dyDescent="0.25">
      <c r="A3604" s="2"/>
      <c r="B3604" s="3"/>
      <c r="C3604" s="4"/>
      <c r="D3604" s="45"/>
      <c r="E3604" s="45"/>
      <c r="F3604" s="334"/>
    </row>
    <row r="3605" spans="1:6" x14ac:dyDescent="0.25">
      <c r="A3605" s="2"/>
      <c r="B3605" s="3"/>
      <c r="C3605" s="4"/>
      <c r="D3605" s="45"/>
      <c r="E3605" s="45"/>
      <c r="F3605" s="334"/>
    </row>
    <row r="3606" spans="1:6" x14ac:dyDescent="0.25">
      <c r="A3606" s="2"/>
      <c r="B3606" s="3"/>
      <c r="C3606" s="4"/>
      <c r="D3606" s="45"/>
      <c r="E3606" s="45"/>
      <c r="F3606" s="334"/>
    </row>
    <row r="3607" spans="1:6" x14ac:dyDescent="0.25">
      <c r="A3607" s="2"/>
      <c r="B3607" s="3"/>
      <c r="C3607" s="4"/>
      <c r="D3607" s="45"/>
      <c r="E3607" s="45"/>
      <c r="F3607" s="334"/>
    </row>
    <row r="3608" spans="1:6" x14ac:dyDescent="0.25">
      <c r="A3608" s="2"/>
      <c r="B3608" s="3"/>
      <c r="C3608" s="4"/>
      <c r="D3608" s="45"/>
      <c r="E3608" s="45"/>
      <c r="F3608" s="334"/>
    </row>
    <row r="3609" spans="1:6" x14ac:dyDescent="0.25">
      <c r="A3609" s="2"/>
      <c r="B3609" s="3"/>
      <c r="C3609" s="4"/>
      <c r="D3609" s="45"/>
      <c r="E3609" s="45"/>
      <c r="F3609" s="334"/>
    </row>
    <row r="3610" spans="1:6" x14ac:dyDescent="0.25">
      <c r="A3610" s="2"/>
      <c r="B3610" s="3"/>
      <c r="C3610" s="4"/>
      <c r="D3610" s="45"/>
      <c r="E3610" s="45"/>
      <c r="F3610" s="334"/>
    </row>
    <row r="3611" spans="1:6" x14ac:dyDescent="0.25">
      <c r="A3611" s="2"/>
      <c r="B3611" s="3"/>
      <c r="C3611" s="4"/>
      <c r="D3611" s="45"/>
      <c r="E3611" s="45"/>
      <c r="F3611" s="334"/>
    </row>
    <row r="3612" spans="1:6" x14ac:dyDescent="0.25">
      <c r="A3612" s="2"/>
      <c r="B3612" s="3"/>
      <c r="C3612" s="4"/>
      <c r="D3612" s="45"/>
      <c r="E3612" s="45"/>
      <c r="F3612" s="334"/>
    </row>
    <row r="3613" spans="1:6" x14ac:dyDescent="0.25">
      <c r="A3613" s="2"/>
      <c r="B3613" s="3"/>
      <c r="C3613" s="4"/>
      <c r="D3613" s="45"/>
      <c r="E3613" s="45"/>
      <c r="F3613" s="334"/>
    </row>
    <row r="3614" spans="1:6" x14ac:dyDescent="0.25">
      <c r="A3614" s="2"/>
      <c r="B3614" s="3"/>
      <c r="C3614" s="4"/>
      <c r="D3614" s="45"/>
      <c r="E3614" s="45"/>
      <c r="F3614" s="334"/>
    </row>
    <row r="3615" spans="1:6" x14ac:dyDescent="0.25">
      <c r="A3615" s="2"/>
      <c r="B3615" s="3"/>
      <c r="C3615" s="4"/>
      <c r="D3615" s="45"/>
      <c r="E3615" s="45"/>
      <c r="F3615" s="334"/>
    </row>
    <row r="3616" spans="1:6" x14ac:dyDescent="0.25">
      <c r="A3616" s="2"/>
      <c r="B3616" s="3"/>
      <c r="C3616" s="4"/>
      <c r="D3616" s="45"/>
      <c r="E3616" s="45"/>
      <c r="F3616" s="334"/>
    </row>
    <row r="3617" spans="1:6" x14ac:dyDescent="0.25">
      <c r="A3617" s="2"/>
      <c r="B3617" s="3"/>
      <c r="C3617" s="4"/>
      <c r="D3617" s="45"/>
      <c r="E3617" s="45"/>
      <c r="F3617" s="334"/>
    </row>
    <row r="3618" spans="1:6" x14ac:dyDescent="0.25">
      <c r="A3618" s="2"/>
      <c r="B3618" s="3"/>
      <c r="C3618" s="4"/>
      <c r="D3618" s="45"/>
      <c r="E3618" s="45"/>
      <c r="F3618" s="334"/>
    </row>
    <row r="3619" spans="1:6" x14ac:dyDescent="0.25">
      <c r="A3619" s="2"/>
      <c r="B3619" s="3"/>
      <c r="C3619" s="4"/>
      <c r="D3619" s="45"/>
      <c r="E3619" s="45"/>
      <c r="F3619" s="334"/>
    </row>
    <row r="3620" spans="1:6" x14ac:dyDescent="0.25">
      <c r="A3620" s="2"/>
      <c r="B3620" s="3"/>
      <c r="C3620" s="4"/>
      <c r="D3620" s="45"/>
      <c r="E3620" s="45"/>
      <c r="F3620" s="334"/>
    </row>
    <row r="3621" spans="1:6" x14ac:dyDescent="0.25">
      <c r="A3621" s="2"/>
      <c r="B3621" s="3"/>
      <c r="C3621" s="4"/>
      <c r="D3621" s="45"/>
      <c r="E3621" s="45"/>
      <c r="F3621" s="334"/>
    </row>
    <row r="3622" spans="1:6" x14ac:dyDescent="0.25">
      <c r="A3622" s="2"/>
      <c r="B3622" s="3"/>
      <c r="C3622" s="4"/>
      <c r="D3622" s="45"/>
      <c r="E3622" s="45"/>
      <c r="F3622" s="334"/>
    </row>
    <row r="3623" spans="1:6" x14ac:dyDescent="0.25">
      <c r="A3623" s="2"/>
      <c r="B3623" s="3"/>
      <c r="C3623" s="4"/>
      <c r="D3623" s="45"/>
      <c r="E3623" s="45"/>
      <c r="F3623" s="334"/>
    </row>
    <row r="3624" spans="1:6" x14ac:dyDescent="0.25">
      <c r="A3624" s="2"/>
      <c r="B3624" s="3"/>
      <c r="C3624" s="4"/>
      <c r="D3624" s="45"/>
      <c r="E3624" s="45"/>
      <c r="F3624" s="334"/>
    </row>
    <row r="3625" spans="1:6" x14ac:dyDescent="0.25">
      <c r="A3625" s="2"/>
      <c r="B3625" s="3"/>
      <c r="C3625" s="4"/>
      <c r="D3625" s="45"/>
      <c r="E3625" s="45"/>
      <c r="F3625" s="334"/>
    </row>
    <row r="3626" spans="1:6" x14ac:dyDescent="0.25">
      <c r="A3626" s="2"/>
      <c r="B3626" s="3"/>
      <c r="C3626" s="4"/>
      <c r="D3626" s="45"/>
      <c r="E3626" s="45"/>
      <c r="F3626" s="334"/>
    </row>
    <row r="3627" spans="1:6" x14ac:dyDescent="0.25">
      <c r="A3627" s="2"/>
      <c r="B3627" s="3"/>
      <c r="C3627" s="4"/>
      <c r="D3627" s="45"/>
      <c r="E3627" s="45"/>
      <c r="F3627" s="334"/>
    </row>
    <row r="3628" spans="1:6" x14ac:dyDescent="0.25">
      <c r="A3628" s="2"/>
      <c r="B3628" s="3"/>
      <c r="C3628" s="4"/>
      <c r="D3628" s="45"/>
      <c r="E3628" s="45"/>
      <c r="F3628" s="334"/>
    </row>
    <row r="3629" spans="1:6" x14ac:dyDescent="0.25">
      <c r="A3629" s="2"/>
      <c r="B3629" s="3"/>
      <c r="C3629" s="4"/>
      <c r="D3629" s="45"/>
      <c r="E3629" s="45"/>
      <c r="F3629" s="334"/>
    </row>
    <row r="3630" spans="1:6" x14ac:dyDescent="0.25">
      <c r="A3630" s="2"/>
      <c r="B3630" s="3"/>
      <c r="C3630" s="4"/>
      <c r="D3630" s="45"/>
      <c r="E3630" s="45"/>
      <c r="F3630" s="334"/>
    </row>
    <row r="3631" spans="1:6" x14ac:dyDescent="0.25">
      <c r="A3631" s="2"/>
      <c r="B3631" s="3"/>
      <c r="C3631" s="4"/>
      <c r="D3631" s="45"/>
      <c r="E3631" s="45"/>
      <c r="F3631" s="334"/>
    </row>
    <row r="3632" spans="1:6" x14ac:dyDescent="0.25">
      <c r="A3632" s="2"/>
      <c r="B3632" s="3"/>
      <c r="C3632" s="4"/>
      <c r="D3632" s="45"/>
      <c r="E3632" s="45"/>
      <c r="F3632" s="334"/>
    </row>
    <row r="3633" spans="1:6" x14ac:dyDescent="0.25">
      <c r="A3633" s="2"/>
      <c r="B3633" s="3"/>
      <c r="C3633" s="4"/>
      <c r="D3633" s="45"/>
      <c r="E3633" s="45"/>
      <c r="F3633" s="334"/>
    </row>
    <row r="3634" spans="1:6" x14ac:dyDescent="0.25">
      <c r="A3634" s="2"/>
      <c r="B3634" s="3"/>
      <c r="C3634" s="4"/>
      <c r="D3634" s="45"/>
      <c r="E3634" s="45"/>
      <c r="F3634" s="334"/>
    </row>
    <row r="3635" spans="1:6" x14ac:dyDescent="0.25">
      <c r="A3635" s="2"/>
      <c r="B3635" s="3"/>
      <c r="C3635" s="4"/>
      <c r="D3635" s="45"/>
      <c r="E3635" s="45"/>
      <c r="F3635" s="334"/>
    </row>
    <row r="3636" spans="1:6" x14ac:dyDescent="0.25">
      <c r="A3636" s="2"/>
      <c r="B3636" s="3"/>
      <c r="C3636" s="4"/>
      <c r="D3636" s="45"/>
      <c r="E3636" s="45"/>
      <c r="F3636" s="334"/>
    </row>
    <row r="3637" spans="1:6" x14ac:dyDescent="0.25">
      <c r="A3637" s="2"/>
      <c r="B3637" s="3"/>
      <c r="C3637" s="4"/>
      <c r="D3637" s="45"/>
      <c r="E3637" s="45"/>
      <c r="F3637" s="334"/>
    </row>
    <row r="3638" spans="1:6" x14ac:dyDescent="0.25">
      <c r="A3638" s="2"/>
      <c r="B3638" s="3"/>
      <c r="C3638" s="4"/>
      <c r="D3638" s="45"/>
      <c r="E3638" s="45"/>
      <c r="F3638" s="334"/>
    </row>
    <row r="3639" spans="1:6" x14ac:dyDescent="0.25">
      <c r="A3639" s="2"/>
      <c r="B3639" s="3"/>
      <c r="C3639" s="4"/>
      <c r="D3639" s="45"/>
      <c r="E3639" s="45"/>
      <c r="F3639" s="334"/>
    </row>
    <row r="3640" spans="1:6" x14ac:dyDescent="0.25">
      <c r="A3640" s="2"/>
      <c r="B3640" s="3"/>
      <c r="C3640" s="4"/>
      <c r="D3640" s="45"/>
      <c r="E3640" s="45"/>
      <c r="F3640" s="334"/>
    </row>
    <row r="3641" spans="1:6" x14ac:dyDescent="0.25">
      <c r="A3641" s="2"/>
      <c r="B3641" s="3"/>
      <c r="C3641" s="4"/>
      <c r="D3641" s="45"/>
      <c r="E3641" s="45"/>
      <c r="F3641" s="334"/>
    </row>
    <row r="3642" spans="1:6" x14ac:dyDescent="0.25">
      <c r="A3642" s="2"/>
      <c r="B3642" s="3"/>
      <c r="C3642" s="4"/>
      <c r="D3642" s="45"/>
      <c r="E3642" s="45"/>
      <c r="F3642" s="334"/>
    </row>
    <row r="3643" spans="1:6" x14ac:dyDescent="0.25">
      <c r="A3643" s="2"/>
      <c r="B3643" s="3"/>
      <c r="C3643" s="4"/>
      <c r="D3643" s="45"/>
      <c r="E3643" s="45"/>
      <c r="F3643" s="334"/>
    </row>
    <row r="3644" spans="1:6" x14ac:dyDescent="0.25">
      <c r="A3644" s="2"/>
      <c r="B3644" s="3"/>
      <c r="C3644" s="4"/>
      <c r="D3644" s="45"/>
      <c r="E3644" s="45"/>
      <c r="F3644" s="334"/>
    </row>
    <row r="3645" spans="1:6" x14ac:dyDescent="0.25">
      <c r="A3645" s="2"/>
      <c r="B3645" s="3"/>
      <c r="C3645" s="4"/>
      <c r="D3645" s="45"/>
      <c r="E3645" s="45"/>
      <c r="F3645" s="334"/>
    </row>
    <row r="3646" spans="1:6" x14ac:dyDescent="0.25">
      <c r="A3646" s="2"/>
      <c r="B3646" s="3"/>
      <c r="C3646" s="4"/>
      <c r="D3646" s="45"/>
      <c r="E3646" s="45"/>
      <c r="F3646" s="334"/>
    </row>
    <row r="3647" spans="1:6" x14ac:dyDescent="0.25">
      <c r="A3647" s="2"/>
      <c r="B3647" s="3"/>
      <c r="C3647" s="4"/>
      <c r="D3647" s="45"/>
      <c r="E3647" s="45"/>
      <c r="F3647" s="334"/>
    </row>
    <row r="3648" spans="1:6" x14ac:dyDescent="0.25">
      <c r="A3648" s="2"/>
      <c r="B3648" s="3"/>
      <c r="C3648" s="4"/>
      <c r="D3648" s="45"/>
      <c r="E3648" s="45"/>
      <c r="F3648" s="334"/>
    </row>
    <row r="3649" spans="1:6" x14ac:dyDescent="0.25">
      <c r="A3649" s="2"/>
      <c r="B3649" s="3"/>
      <c r="C3649" s="4"/>
      <c r="D3649" s="45"/>
      <c r="E3649" s="45"/>
      <c r="F3649" s="334"/>
    </row>
    <row r="3650" spans="1:6" x14ac:dyDescent="0.25">
      <c r="A3650" s="2"/>
      <c r="B3650" s="3"/>
      <c r="C3650" s="4"/>
      <c r="D3650" s="45"/>
      <c r="E3650" s="45"/>
      <c r="F3650" s="334"/>
    </row>
    <row r="3651" spans="1:6" x14ac:dyDescent="0.25">
      <c r="A3651" s="2"/>
      <c r="B3651" s="3"/>
      <c r="C3651" s="4"/>
      <c r="D3651" s="45"/>
      <c r="E3651" s="45"/>
      <c r="F3651" s="334"/>
    </row>
    <row r="3652" spans="1:6" x14ac:dyDescent="0.25">
      <c r="A3652" s="2"/>
      <c r="B3652" s="3"/>
      <c r="C3652" s="4"/>
      <c r="D3652" s="45"/>
      <c r="E3652" s="45"/>
      <c r="F3652" s="334"/>
    </row>
    <row r="3653" spans="1:6" x14ac:dyDescent="0.25">
      <c r="A3653" s="2"/>
      <c r="B3653" s="3"/>
      <c r="C3653" s="4"/>
      <c r="D3653" s="45"/>
      <c r="E3653" s="45"/>
      <c r="F3653" s="334"/>
    </row>
    <row r="3654" spans="1:6" x14ac:dyDescent="0.25">
      <c r="A3654" s="2"/>
      <c r="B3654" s="3"/>
      <c r="C3654" s="4"/>
      <c r="D3654" s="45"/>
      <c r="E3654" s="45"/>
      <c r="F3654" s="334"/>
    </row>
    <row r="3655" spans="1:6" x14ac:dyDescent="0.25">
      <c r="A3655" s="2"/>
      <c r="B3655" s="3"/>
      <c r="C3655" s="4"/>
      <c r="D3655" s="45"/>
      <c r="E3655" s="45"/>
      <c r="F3655" s="334"/>
    </row>
    <row r="3656" spans="1:6" x14ac:dyDescent="0.25">
      <c r="A3656" s="2"/>
      <c r="B3656" s="3"/>
      <c r="C3656" s="4"/>
      <c r="D3656" s="45"/>
      <c r="E3656" s="45"/>
      <c r="F3656" s="334"/>
    </row>
    <row r="3657" spans="1:6" x14ac:dyDescent="0.25">
      <c r="A3657" s="2"/>
      <c r="B3657" s="3"/>
      <c r="C3657" s="4"/>
      <c r="D3657" s="45"/>
      <c r="E3657" s="45"/>
      <c r="F3657" s="334"/>
    </row>
    <row r="3658" spans="1:6" x14ac:dyDescent="0.25">
      <c r="A3658" s="2"/>
      <c r="B3658" s="3"/>
      <c r="C3658" s="4"/>
      <c r="D3658" s="45"/>
      <c r="E3658" s="45"/>
      <c r="F3658" s="334"/>
    </row>
    <row r="3659" spans="1:6" x14ac:dyDescent="0.25">
      <c r="A3659" s="2"/>
      <c r="B3659" s="3"/>
      <c r="C3659" s="4"/>
      <c r="D3659" s="45"/>
      <c r="E3659" s="45"/>
      <c r="F3659" s="334"/>
    </row>
    <row r="3660" spans="1:6" x14ac:dyDescent="0.25">
      <c r="A3660" s="2"/>
      <c r="B3660" s="3"/>
      <c r="C3660" s="4"/>
      <c r="D3660" s="45"/>
      <c r="E3660" s="45"/>
      <c r="F3660" s="334"/>
    </row>
    <row r="3661" spans="1:6" x14ac:dyDescent="0.25">
      <c r="A3661" s="2"/>
      <c r="B3661" s="3"/>
      <c r="C3661" s="4"/>
      <c r="D3661" s="45"/>
      <c r="E3661" s="45"/>
      <c r="F3661" s="334"/>
    </row>
    <row r="3662" spans="1:6" x14ac:dyDescent="0.25">
      <c r="A3662" s="2"/>
      <c r="B3662" s="3"/>
      <c r="C3662" s="4"/>
      <c r="D3662" s="45"/>
      <c r="E3662" s="45"/>
      <c r="F3662" s="334"/>
    </row>
    <row r="3663" spans="1:6" x14ac:dyDescent="0.25">
      <c r="A3663" s="2"/>
      <c r="B3663" s="3"/>
      <c r="C3663" s="4"/>
      <c r="D3663" s="45"/>
      <c r="E3663" s="45"/>
      <c r="F3663" s="334"/>
    </row>
    <row r="3664" spans="1:6" x14ac:dyDescent="0.25">
      <c r="A3664" s="2"/>
      <c r="B3664" s="3"/>
      <c r="C3664" s="4"/>
      <c r="D3664" s="45"/>
      <c r="E3664" s="45"/>
      <c r="F3664" s="334"/>
    </row>
    <row r="3665" spans="1:6" x14ac:dyDescent="0.25">
      <c r="A3665" s="2"/>
      <c r="B3665" s="3"/>
      <c r="C3665" s="4"/>
      <c r="D3665" s="45"/>
      <c r="E3665" s="45"/>
      <c r="F3665" s="334"/>
    </row>
    <row r="3666" spans="1:6" x14ac:dyDescent="0.25">
      <c r="A3666" s="2"/>
      <c r="B3666" s="3"/>
      <c r="C3666" s="4"/>
      <c r="D3666" s="45"/>
      <c r="E3666" s="45"/>
      <c r="F3666" s="334"/>
    </row>
    <row r="3667" spans="1:6" x14ac:dyDescent="0.25">
      <c r="A3667" s="2"/>
      <c r="B3667" s="3"/>
      <c r="C3667" s="4"/>
      <c r="D3667" s="45"/>
      <c r="E3667" s="45"/>
      <c r="F3667" s="334"/>
    </row>
    <row r="3668" spans="1:6" x14ac:dyDescent="0.25">
      <c r="A3668" s="2"/>
      <c r="B3668" s="3"/>
      <c r="C3668" s="4"/>
      <c r="D3668" s="45"/>
      <c r="E3668" s="45"/>
      <c r="F3668" s="334"/>
    </row>
    <row r="3669" spans="1:6" x14ac:dyDescent="0.25">
      <c r="A3669" s="2"/>
      <c r="B3669" s="3"/>
      <c r="C3669" s="4"/>
      <c r="D3669" s="45"/>
      <c r="E3669" s="45"/>
      <c r="F3669" s="334"/>
    </row>
    <row r="3670" spans="1:6" x14ac:dyDescent="0.25">
      <c r="A3670" s="2"/>
      <c r="B3670" s="3"/>
      <c r="C3670" s="4"/>
      <c r="D3670" s="45"/>
      <c r="E3670" s="45"/>
      <c r="F3670" s="334"/>
    </row>
    <row r="3671" spans="1:6" x14ac:dyDescent="0.25">
      <c r="A3671" s="2"/>
      <c r="B3671" s="3"/>
      <c r="C3671" s="4"/>
      <c r="D3671" s="45"/>
      <c r="E3671" s="45"/>
      <c r="F3671" s="334"/>
    </row>
    <row r="3672" spans="1:6" x14ac:dyDescent="0.25">
      <c r="A3672" s="2"/>
      <c r="B3672" s="3"/>
      <c r="C3672" s="4"/>
      <c r="D3672" s="45"/>
      <c r="E3672" s="45"/>
      <c r="F3672" s="334"/>
    </row>
    <row r="3673" spans="1:6" x14ac:dyDescent="0.25">
      <c r="A3673" s="2"/>
      <c r="B3673" s="3"/>
      <c r="C3673" s="4"/>
      <c r="D3673" s="45"/>
      <c r="E3673" s="45"/>
      <c r="F3673" s="334"/>
    </row>
    <row r="3674" spans="1:6" x14ac:dyDescent="0.25">
      <c r="A3674" s="2"/>
      <c r="B3674" s="3"/>
      <c r="C3674" s="4"/>
      <c r="D3674" s="45"/>
      <c r="E3674" s="45"/>
      <c r="F3674" s="334"/>
    </row>
    <row r="3675" spans="1:6" x14ac:dyDescent="0.25">
      <c r="A3675" s="2"/>
      <c r="B3675" s="3"/>
      <c r="C3675" s="4"/>
      <c r="D3675" s="45"/>
      <c r="E3675" s="45"/>
      <c r="F3675" s="334"/>
    </row>
    <row r="3676" spans="1:6" x14ac:dyDescent="0.25">
      <c r="A3676" s="2"/>
      <c r="B3676" s="3"/>
      <c r="C3676" s="4"/>
      <c r="D3676" s="45"/>
      <c r="E3676" s="45"/>
      <c r="F3676" s="334"/>
    </row>
    <row r="3677" spans="1:6" x14ac:dyDescent="0.25">
      <c r="A3677" s="2"/>
      <c r="B3677" s="3"/>
      <c r="C3677" s="4"/>
      <c r="D3677" s="45"/>
      <c r="E3677" s="45"/>
      <c r="F3677" s="334"/>
    </row>
    <row r="3678" spans="1:6" x14ac:dyDescent="0.25">
      <c r="A3678" s="2"/>
      <c r="B3678" s="3"/>
      <c r="C3678" s="4"/>
      <c r="D3678" s="45"/>
      <c r="E3678" s="45"/>
      <c r="F3678" s="334"/>
    </row>
    <row r="3679" spans="1:6" x14ac:dyDescent="0.25">
      <c r="A3679" s="2"/>
      <c r="B3679" s="3"/>
      <c r="C3679" s="4"/>
      <c r="D3679" s="45"/>
      <c r="E3679" s="45"/>
      <c r="F3679" s="334"/>
    </row>
    <row r="3680" spans="1:6" x14ac:dyDescent="0.25">
      <c r="A3680" s="2"/>
      <c r="B3680" s="3"/>
      <c r="C3680" s="4"/>
      <c r="D3680" s="45"/>
      <c r="E3680" s="45"/>
      <c r="F3680" s="334"/>
    </row>
    <row r="3681" spans="1:6" x14ac:dyDescent="0.25">
      <c r="A3681" s="2"/>
      <c r="B3681" s="3"/>
      <c r="C3681" s="4"/>
      <c r="D3681" s="45"/>
      <c r="E3681" s="45"/>
      <c r="F3681" s="334"/>
    </row>
    <row r="3682" spans="1:6" x14ac:dyDescent="0.25">
      <c r="A3682" s="2"/>
      <c r="B3682" s="3"/>
      <c r="C3682" s="4"/>
      <c r="D3682" s="45"/>
      <c r="E3682" s="45"/>
      <c r="F3682" s="334"/>
    </row>
    <row r="3683" spans="1:6" x14ac:dyDescent="0.25">
      <c r="A3683" s="2"/>
      <c r="B3683" s="3"/>
      <c r="C3683" s="4"/>
      <c r="D3683" s="45"/>
      <c r="E3683" s="45"/>
      <c r="F3683" s="334"/>
    </row>
    <row r="3684" spans="1:6" x14ac:dyDescent="0.25">
      <c r="A3684" s="2"/>
      <c r="B3684" s="3"/>
      <c r="C3684" s="4"/>
      <c r="D3684" s="45"/>
      <c r="E3684" s="45"/>
      <c r="F3684" s="334"/>
    </row>
    <row r="3685" spans="1:6" x14ac:dyDescent="0.25">
      <c r="A3685" s="2"/>
      <c r="B3685" s="3"/>
      <c r="C3685" s="4"/>
      <c r="D3685" s="45"/>
      <c r="E3685" s="45"/>
      <c r="F3685" s="334"/>
    </row>
    <row r="3686" spans="1:6" x14ac:dyDescent="0.25">
      <c r="A3686" s="2"/>
      <c r="B3686" s="3"/>
      <c r="C3686" s="4"/>
      <c r="D3686" s="45"/>
      <c r="E3686" s="45"/>
      <c r="F3686" s="334"/>
    </row>
    <row r="3687" spans="1:6" x14ac:dyDescent="0.25">
      <c r="A3687" s="2"/>
      <c r="B3687" s="3"/>
      <c r="C3687" s="4"/>
      <c r="D3687" s="45"/>
      <c r="E3687" s="45"/>
      <c r="F3687" s="334"/>
    </row>
    <row r="3688" spans="1:6" x14ac:dyDescent="0.25">
      <c r="A3688" s="2"/>
      <c r="B3688" s="3"/>
      <c r="C3688" s="4"/>
      <c r="D3688" s="45"/>
      <c r="E3688" s="45"/>
      <c r="F3688" s="334"/>
    </row>
    <row r="3689" spans="1:6" x14ac:dyDescent="0.25">
      <c r="A3689" s="2"/>
      <c r="B3689" s="3"/>
      <c r="C3689" s="4"/>
      <c r="D3689" s="45"/>
      <c r="E3689" s="45"/>
      <c r="F3689" s="334"/>
    </row>
    <row r="3690" spans="1:6" x14ac:dyDescent="0.25">
      <c r="A3690" s="2"/>
      <c r="B3690" s="3"/>
      <c r="C3690" s="4"/>
      <c r="D3690" s="45"/>
      <c r="E3690" s="45"/>
      <c r="F3690" s="334"/>
    </row>
    <row r="3691" spans="1:6" x14ac:dyDescent="0.25">
      <c r="A3691" s="2"/>
      <c r="B3691" s="3"/>
      <c r="C3691" s="4"/>
      <c r="D3691" s="45"/>
      <c r="E3691" s="45"/>
      <c r="F3691" s="334"/>
    </row>
    <row r="3692" spans="1:6" x14ac:dyDescent="0.25">
      <c r="A3692" s="2"/>
      <c r="B3692" s="3"/>
      <c r="C3692" s="4"/>
      <c r="D3692" s="45"/>
      <c r="E3692" s="45"/>
      <c r="F3692" s="334"/>
    </row>
    <row r="3693" spans="1:6" x14ac:dyDescent="0.25">
      <c r="A3693" s="2"/>
      <c r="B3693" s="3"/>
      <c r="C3693" s="4"/>
      <c r="D3693" s="45"/>
      <c r="E3693" s="45"/>
      <c r="F3693" s="334"/>
    </row>
    <row r="3694" spans="1:6" x14ac:dyDescent="0.25">
      <c r="A3694" s="2"/>
      <c r="B3694" s="3"/>
      <c r="C3694" s="4"/>
      <c r="D3694" s="45"/>
      <c r="E3694" s="45"/>
      <c r="F3694" s="334"/>
    </row>
    <row r="3695" spans="1:6" x14ac:dyDescent="0.25">
      <c r="A3695" s="2"/>
      <c r="B3695" s="3"/>
      <c r="C3695" s="4"/>
      <c r="D3695" s="45"/>
      <c r="E3695" s="45"/>
      <c r="F3695" s="334"/>
    </row>
    <row r="3696" spans="1:6" x14ac:dyDescent="0.25">
      <c r="A3696" s="2"/>
      <c r="B3696" s="3"/>
      <c r="C3696" s="4"/>
      <c r="D3696" s="45"/>
      <c r="E3696" s="45"/>
      <c r="F3696" s="334"/>
    </row>
    <row r="3697" spans="1:6" x14ac:dyDescent="0.25">
      <c r="A3697" s="2"/>
      <c r="B3697" s="3"/>
      <c r="C3697" s="4"/>
      <c r="D3697" s="45"/>
      <c r="E3697" s="45"/>
      <c r="F3697" s="334"/>
    </row>
    <row r="3698" spans="1:6" x14ac:dyDescent="0.25">
      <c r="A3698" s="2"/>
      <c r="B3698" s="3"/>
      <c r="C3698" s="4"/>
      <c r="D3698" s="45"/>
      <c r="E3698" s="45"/>
      <c r="F3698" s="334"/>
    </row>
    <row r="3699" spans="1:6" x14ac:dyDescent="0.25">
      <c r="A3699" s="2"/>
      <c r="B3699" s="3"/>
      <c r="C3699" s="4"/>
      <c r="D3699" s="45"/>
      <c r="E3699" s="45"/>
      <c r="F3699" s="334"/>
    </row>
    <row r="3700" spans="1:6" x14ac:dyDescent="0.25">
      <c r="A3700" s="2"/>
      <c r="B3700" s="3"/>
      <c r="C3700" s="4"/>
      <c r="D3700" s="45"/>
      <c r="E3700" s="45"/>
      <c r="F3700" s="334"/>
    </row>
    <row r="3701" spans="1:6" x14ac:dyDescent="0.25">
      <c r="A3701" s="2"/>
      <c r="B3701" s="3"/>
      <c r="C3701" s="4"/>
      <c r="D3701" s="45"/>
      <c r="E3701" s="45"/>
      <c r="F3701" s="334"/>
    </row>
    <row r="3702" spans="1:6" x14ac:dyDescent="0.25">
      <c r="A3702" s="2"/>
      <c r="B3702" s="3"/>
      <c r="C3702" s="4"/>
      <c r="D3702" s="45"/>
      <c r="E3702" s="45"/>
      <c r="F3702" s="334"/>
    </row>
    <row r="3703" spans="1:6" x14ac:dyDescent="0.25">
      <c r="A3703" s="2"/>
      <c r="B3703" s="3"/>
      <c r="C3703" s="4"/>
      <c r="D3703" s="45"/>
      <c r="E3703" s="45"/>
      <c r="F3703" s="334"/>
    </row>
    <row r="3704" spans="1:6" x14ac:dyDescent="0.25">
      <c r="A3704" s="2"/>
      <c r="B3704" s="3"/>
      <c r="C3704" s="4"/>
      <c r="D3704" s="45"/>
      <c r="E3704" s="45"/>
      <c r="F3704" s="334"/>
    </row>
    <row r="3705" spans="1:6" x14ac:dyDescent="0.25">
      <c r="A3705" s="2"/>
      <c r="B3705" s="3"/>
      <c r="C3705" s="4"/>
      <c r="D3705" s="45"/>
      <c r="E3705" s="45"/>
      <c r="F3705" s="334"/>
    </row>
    <row r="3706" spans="1:6" x14ac:dyDescent="0.25">
      <c r="A3706" s="2"/>
      <c r="B3706" s="3"/>
      <c r="C3706" s="4"/>
      <c r="D3706" s="45"/>
      <c r="E3706" s="45"/>
      <c r="F3706" s="334"/>
    </row>
    <row r="3707" spans="1:6" x14ac:dyDescent="0.25">
      <c r="A3707" s="2"/>
      <c r="B3707" s="3"/>
      <c r="C3707" s="4"/>
      <c r="D3707" s="45"/>
      <c r="E3707" s="45"/>
      <c r="F3707" s="334"/>
    </row>
    <row r="3708" spans="1:6" x14ac:dyDescent="0.25">
      <c r="A3708" s="2"/>
      <c r="B3708" s="3"/>
      <c r="C3708" s="4"/>
      <c r="D3708" s="45"/>
      <c r="E3708" s="45"/>
      <c r="F3708" s="334"/>
    </row>
    <row r="3709" spans="1:6" x14ac:dyDescent="0.25">
      <c r="A3709" s="2"/>
      <c r="B3709" s="3"/>
      <c r="C3709" s="4"/>
      <c r="D3709" s="45"/>
      <c r="E3709" s="45"/>
      <c r="F3709" s="334"/>
    </row>
    <row r="3710" spans="1:6" x14ac:dyDescent="0.25">
      <c r="A3710" s="2"/>
      <c r="B3710" s="3"/>
      <c r="C3710" s="4"/>
      <c r="D3710" s="45"/>
      <c r="E3710" s="45"/>
      <c r="F3710" s="334"/>
    </row>
    <row r="3711" spans="1:6" x14ac:dyDescent="0.25">
      <c r="A3711" s="2"/>
      <c r="B3711" s="3"/>
      <c r="C3711" s="4"/>
      <c r="D3711" s="45"/>
      <c r="E3711" s="45"/>
      <c r="F3711" s="334"/>
    </row>
    <row r="3712" spans="1:6" x14ac:dyDescent="0.25">
      <c r="A3712" s="2"/>
      <c r="B3712" s="3"/>
      <c r="C3712" s="4"/>
      <c r="D3712" s="45"/>
      <c r="E3712" s="45"/>
      <c r="F3712" s="334"/>
    </row>
    <row r="3713" spans="1:6" x14ac:dyDescent="0.25">
      <c r="A3713" s="2"/>
      <c r="B3713" s="3"/>
      <c r="C3713" s="4"/>
      <c r="D3713" s="45"/>
      <c r="E3713" s="45"/>
      <c r="F3713" s="334"/>
    </row>
    <row r="3714" spans="1:6" x14ac:dyDescent="0.25">
      <c r="A3714" s="2"/>
      <c r="B3714" s="3"/>
      <c r="C3714" s="4"/>
      <c r="D3714" s="45"/>
      <c r="E3714" s="45"/>
      <c r="F3714" s="334"/>
    </row>
    <row r="3715" spans="1:6" x14ac:dyDescent="0.25">
      <c r="A3715" s="2"/>
      <c r="B3715" s="3"/>
      <c r="C3715" s="4"/>
      <c r="D3715" s="45"/>
      <c r="E3715" s="45"/>
      <c r="F3715" s="334"/>
    </row>
    <row r="3716" spans="1:6" x14ac:dyDescent="0.25">
      <c r="A3716" s="2"/>
      <c r="B3716" s="3"/>
      <c r="C3716" s="4"/>
      <c r="D3716" s="45"/>
      <c r="E3716" s="45"/>
      <c r="F3716" s="334"/>
    </row>
    <row r="3717" spans="1:6" x14ac:dyDescent="0.25">
      <c r="A3717" s="2"/>
      <c r="B3717" s="3"/>
      <c r="C3717" s="4"/>
      <c r="D3717" s="45"/>
      <c r="E3717" s="45"/>
      <c r="F3717" s="334"/>
    </row>
    <row r="3718" spans="1:6" x14ac:dyDescent="0.25">
      <c r="A3718" s="2"/>
      <c r="B3718" s="3"/>
      <c r="C3718" s="4"/>
      <c r="D3718" s="45"/>
      <c r="E3718" s="45"/>
      <c r="F3718" s="334"/>
    </row>
    <row r="3719" spans="1:6" x14ac:dyDescent="0.25">
      <c r="A3719" s="2"/>
      <c r="B3719" s="3"/>
      <c r="C3719" s="4"/>
      <c r="D3719" s="45"/>
      <c r="E3719" s="45"/>
      <c r="F3719" s="334"/>
    </row>
    <row r="3720" spans="1:6" x14ac:dyDescent="0.25">
      <c r="A3720" s="2"/>
      <c r="B3720" s="3"/>
      <c r="C3720" s="4"/>
      <c r="D3720" s="45"/>
      <c r="E3720" s="45"/>
      <c r="F3720" s="334"/>
    </row>
    <row r="3721" spans="1:6" x14ac:dyDescent="0.25">
      <c r="A3721" s="2"/>
      <c r="B3721" s="3"/>
      <c r="C3721" s="4"/>
      <c r="D3721" s="45"/>
      <c r="E3721" s="45"/>
      <c r="F3721" s="334"/>
    </row>
    <row r="3722" spans="1:6" x14ac:dyDescent="0.25">
      <c r="A3722" s="2"/>
      <c r="B3722" s="3"/>
      <c r="C3722" s="4"/>
      <c r="D3722" s="45"/>
      <c r="E3722" s="45"/>
      <c r="F3722" s="334"/>
    </row>
    <row r="3723" spans="1:6" x14ac:dyDescent="0.25">
      <c r="A3723" s="2"/>
      <c r="B3723" s="3"/>
      <c r="C3723" s="4"/>
      <c r="D3723" s="45"/>
      <c r="E3723" s="45"/>
      <c r="F3723" s="334"/>
    </row>
    <row r="3724" spans="1:6" x14ac:dyDescent="0.25">
      <c r="A3724" s="2"/>
      <c r="B3724" s="3"/>
      <c r="C3724" s="4"/>
      <c r="D3724" s="45"/>
      <c r="E3724" s="45"/>
      <c r="F3724" s="334"/>
    </row>
    <row r="3725" spans="1:6" x14ac:dyDescent="0.25">
      <c r="A3725" s="2"/>
      <c r="B3725" s="3"/>
      <c r="C3725" s="4"/>
      <c r="D3725" s="45"/>
      <c r="E3725" s="45"/>
      <c r="F3725" s="334"/>
    </row>
    <row r="3726" spans="1:6" x14ac:dyDescent="0.25">
      <c r="A3726" s="2"/>
      <c r="B3726" s="3"/>
      <c r="C3726" s="4"/>
      <c r="D3726" s="45"/>
      <c r="E3726" s="45"/>
      <c r="F3726" s="334"/>
    </row>
    <row r="3727" spans="1:6" x14ac:dyDescent="0.25">
      <c r="A3727" s="2"/>
      <c r="B3727" s="3"/>
      <c r="C3727" s="4"/>
      <c r="D3727" s="45"/>
      <c r="E3727" s="45"/>
      <c r="F3727" s="334"/>
    </row>
    <row r="3728" spans="1:6" x14ac:dyDescent="0.25">
      <c r="A3728" s="2"/>
      <c r="B3728" s="3"/>
      <c r="C3728" s="4"/>
      <c r="D3728" s="45"/>
      <c r="E3728" s="45"/>
      <c r="F3728" s="334"/>
    </row>
    <row r="3729" spans="1:6" x14ac:dyDescent="0.25">
      <c r="A3729" s="2"/>
      <c r="B3729" s="3"/>
      <c r="C3729" s="4"/>
      <c r="D3729" s="45"/>
      <c r="E3729" s="45"/>
      <c r="F3729" s="334"/>
    </row>
    <row r="3730" spans="1:6" x14ac:dyDescent="0.25">
      <c r="A3730" s="2"/>
      <c r="B3730" s="3"/>
      <c r="C3730" s="4"/>
      <c r="D3730" s="45"/>
      <c r="E3730" s="45"/>
      <c r="F3730" s="334"/>
    </row>
    <row r="3731" spans="1:6" x14ac:dyDescent="0.25">
      <c r="A3731" s="2"/>
      <c r="B3731" s="3"/>
      <c r="C3731" s="4"/>
      <c r="D3731" s="45"/>
      <c r="E3731" s="45"/>
      <c r="F3731" s="334"/>
    </row>
    <row r="3732" spans="1:6" x14ac:dyDescent="0.25">
      <c r="A3732" s="2"/>
      <c r="B3732" s="3"/>
      <c r="C3732" s="4"/>
      <c r="D3732" s="45"/>
      <c r="E3732" s="45"/>
      <c r="F3732" s="334"/>
    </row>
    <row r="3733" spans="1:6" x14ac:dyDescent="0.25">
      <c r="A3733" s="2"/>
      <c r="B3733" s="3"/>
      <c r="C3733" s="4"/>
      <c r="D3733" s="45"/>
      <c r="E3733" s="45"/>
      <c r="F3733" s="334"/>
    </row>
    <row r="3734" spans="1:6" x14ac:dyDescent="0.25">
      <c r="A3734" s="2"/>
      <c r="B3734" s="3"/>
      <c r="C3734" s="4"/>
      <c r="D3734" s="45"/>
      <c r="E3734" s="45"/>
      <c r="F3734" s="334"/>
    </row>
    <row r="3735" spans="1:6" x14ac:dyDescent="0.25">
      <c r="A3735" s="2"/>
      <c r="B3735" s="3"/>
      <c r="C3735" s="4"/>
      <c r="D3735" s="45"/>
      <c r="E3735" s="45"/>
      <c r="F3735" s="334"/>
    </row>
    <row r="3736" spans="1:6" x14ac:dyDescent="0.25">
      <c r="A3736" s="2"/>
      <c r="B3736" s="3"/>
      <c r="C3736" s="4"/>
      <c r="D3736" s="45"/>
      <c r="E3736" s="45"/>
      <c r="F3736" s="334"/>
    </row>
    <row r="3737" spans="1:6" x14ac:dyDescent="0.25">
      <c r="A3737" s="2"/>
      <c r="B3737" s="3"/>
      <c r="C3737" s="4"/>
      <c r="D3737" s="45"/>
      <c r="E3737" s="45"/>
      <c r="F3737" s="334"/>
    </row>
    <row r="3738" spans="1:6" x14ac:dyDescent="0.25">
      <c r="A3738" s="2"/>
      <c r="B3738" s="3"/>
      <c r="C3738" s="4"/>
      <c r="D3738" s="45"/>
      <c r="E3738" s="45"/>
      <c r="F3738" s="334"/>
    </row>
    <row r="3739" spans="1:6" x14ac:dyDescent="0.25">
      <c r="A3739" s="2"/>
      <c r="B3739" s="3"/>
      <c r="C3739" s="4"/>
      <c r="D3739" s="45"/>
      <c r="E3739" s="45"/>
      <c r="F3739" s="334"/>
    </row>
    <row r="3740" spans="1:6" x14ac:dyDescent="0.25">
      <c r="A3740" s="2"/>
      <c r="B3740" s="3"/>
      <c r="C3740" s="4"/>
      <c r="D3740" s="45"/>
      <c r="E3740" s="45"/>
      <c r="F3740" s="334"/>
    </row>
    <row r="3741" spans="1:6" x14ac:dyDescent="0.25">
      <c r="A3741" s="2"/>
      <c r="B3741" s="3"/>
      <c r="C3741" s="4"/>
      <c r="D3741" s="45"/>
      <c r="E3741" s="45"/>
      <c r="F3741" s="334"/>
    </row>
    <row r="3742" spans="1:6" x14ac:dyDescent="0.25">
      <c r="A3742" s="2"/>
      <c r="B3742" s="3"/>
      <c r="C3742" s="4"/>
      <c r="D3742" s="45"/>
      <c r="E3742" s="45"/>
      <c r="F3742" s="334"/>
    </row>
    <row r="3743" spans="1:6" x14ac:dyDescent="0.25">
      <c r="A3743" s="2"/>
      <c r="B3743" s="3"/>
      <c r="C3743" s="4"/>
      <c r="D3743" s="45"/>
      <c r="E3743" s="45"/>
      <c r="F3743" s="334"/>
    </row>
    <row r="3744" spans="1:6" x14ac:dyDescent="0.25">
      <c r="A3744" s="2"/>
      <c r="B3744" s="3"/>
      <c r="C3744" s="4"/>
      <c r="D3744" s="45"/>
      <c r="E3744" s="45"/>
      <c r="F3744" s="334"/>
    </row>
    <row r="3745" spans="1:6" x14ac:dyDescent="0.25">
      <c r="A3745" s="2"/>
      <c r="B3745" s="3"/>
      <c r="C3745" s="4"/>
      <c r="D3745" s="45"/>
      <c r="E3745" s="45"/>
      <c r="F3745" s="334"/>
    </row>
    <row r="3746" spans="1:6" x14ac:dyDescent="0.25">
      <c r="A3746" s="2"/>
      <c r="B3746" s="3"/>
      <c r="C3746" s="4"/>
      <c r="D3746" s="45"/>
      <c r="E3746" s="45"/>
      <c r="F3746" s="334"/>
    </row>
    <row r="3747" spans="1:6" x14ac:dyDescent="0.25">
      <c r="A3747" s="2"/>
      <c r="B3747" s="3"/>
      <c r="C3747" s="4"/>
      <c r="D3747" s="45"/>
      <c r="E3747" s="45"/>
      <c r="F3747" s="334"/>
    </row>
    <row r="3748" spans="1:6" x14ac:dyDescent="0.25">
      <c r="A3748" s="2"/>
      <c r="B3748" s="3"/>
      <c r="C3748" s="4"/>
      <c r="D3748" s="45"/>
      <c r="E3748" s="45"/>
      <c r="F3748" s="334"/>
    </row>
    <row r="3749" spans="1:6" x14ac:dyDescent="0.25">
      <c r="A3749" s="2"/>
      <c r="B3749" s="3"/>
      <c r="C3749" s="4"/>
      <c r="D3749" s="45"/>
      <c r="E3749" s="45"/>
      <c r="F3749" s="334"/>
    </row>
    <row r="3750" spans="1:6" x14ac:dyDescent="0.25">
      <c r="A3750" s="2"/>
      <c r="B3750" s="3"/>
      <c r="C3750" s="4"/>
      <c r="D3750" s="45"/>
      <c r="E3750" s="45"/>
      <c r="F3750" s="334"/>
    </row>
    <row r="3751" spans="1:6" x14ac:dyDescent="0.25">
      <c r="A3751" s="2"/>
      <c r="B3751" s="3"/>
      <c r="C3751" s="4"/>
      <c r="D3751" s="45"/>
      <c r="E3751" s="45"/>
      <c r="F3751" s="334"/>
    </row>
    <row r="3752" spans="1:6" x14ac:dyDescent="0.25">
      <c r="A3752" s="2"/>
      <c r="B3752" s="3"/>
      <c r="C3752" s="4"/>
      <c r="D3752" s="45"/>
      <c r="E3752" s="45"/>
      <c r="F3752" s="334"/>
    </row>
    <row r="3753" spans="1:6" x14ac:dyDescent="0.25">
      <c r="A3753" s="2"/>
      <c r="B3753" s="3"/>
      <c r="C3753" s="4"/>
      <c r="D3753" s="45"/>
      <c r="E3753" s="45"/>
      <c r="F3753" s="334"/>
    </row>
    <row r="3754" spans="1:6" x14ac:dyDescent="0.25">
      <c r="A3754" s="2"/>
      <c r="B3754" s="3"/>
      <c r="C3754" s="4"/>
      <c r="D3754" s="45"/>
      <c r="E3754" s="45"/>
      <c r="F3754" s="334"/>
    </row>
    <row r="3755" spans="1:6" x14ac:dyDescent="0.25">
      <c r="A3755" s="2"/>
      <c r="B3755" s="3"/>
      <c r="C3755" s="4"/>
      <c r="D3755" s="45"/>
      <c r="E3755" s="45"/>
      <c r="F3755" s="334"/>
    </row>
    <row r="3756" spans="1:6" x14ac:dyDescent="0.25">
      <c r="A3756" s="2"/>
      <c r="B3756" s="3"/>
      <c r="C3756" s="4"/>
      <c r="D3756" s="45"/>
      <c r="E3756" s="45"/>
      <c r="F3756" s="334"/>
    </row>
    <row r="3757" spans="1:6" x14ac:dyDescent="0.25">
      <c r="A3757" s="2"/>
      <c r="B3757" s="3"/>
      <c r="C3757" s="4"/>
      <c r="D3757" s="45"/>
      <c r="E3757" s="45"/>
      <c r="F3757" s="334"/>
    </row>
    <row r="3758" spans="1:6" x14ac:dyDescent="0.25">
      <c r="A3758" s="2"/>
      <c r="B3758" s="3"/>
      <c r="C3758" s="4"/>
      <c r="D3758" s="45"/>
      <c r="E3758" s="45"/>
      <c r="F3758" s="334"/>
    </row>
    <row r="3759" spans="1:6" x14ac:dyDescent="0.25">
      <c r="A3759" s="2"/>
      <c r="B3759" s="3"/>
      <c r="C3759" s="4"/>
      <c r="D3759" s="45"/>
      <c r="E3759" s="45"/>
      <c r="F3759" s="334"/>
    </row>
    <row r="3760" spans="1:6" x14ac:dyDescent="0.25">
      <c r="A3760" s="2"/>
      <c r="B3760" s="3"/>
      <c r="C3760" s="4"/>
      <c r="D3760" s="45"/>
      <c r="E3760" s="45"/>
      <c r="F3760" s="334"/>
    </row>
    <row r="3761" spans="1:6" x14ac:dyDescent="0.25">
      <c r="A3761" s="2"/>
      <c r="B3761" s="3"/>
      <c r="C3761" s="4"/>
      <c r="D3761" s="45"/>
      <c r="E3761" s="45"/>
      <c r="F3761" s="334"/>
    </row>
    <row r="3762" spans="1:6" x14ac:dyDescent="0.25">
      <c r="A3762" s="2"/>
      <c r="B3762" s="3"/>
      <c r="C3762" s="4"/>
      <c r="D3762" s="45"/>
      <c r="E3762" s="45"/>
      <c r="F3762" s="334"/>
    </row>
    <row r="3763" spans="1:6" x14ac:dyDescent="0.25">
      <c r="A3763" s="2"/>
      <c r="B3763" s="3"/>
      <c r="C3763" s="4"/>
      <c r="D3763" s="45"/>
      <c r="E3763" s="45"/>
      <c r="F3763" s="334"/>
    </row>
    <row r="3764" spans="1:6" x14ac:dyDescent="0.25">
      <c r="A3764" s="2"/>
      <c r="B3764" s="3"/>
      <c r="C3764" s="4"/>
      <c r="D3764" s="45"/>
      <c r="E3764" s="45"/>
      <c r="F3764" s="334"/>
    </row>
    <row r="3765" spans="1:6" x14ac:dyDescent="0.25">
      <c r="A3765" s="2"/>
      <c r="B3765" s="3"/>
      <c r="C3765" s="4"/>
      <c r="D3765" s="45"/>
      <c r="E3765" s="45"/>
      <c r="F3765" s="334"/>
    </row>
    <row r="3766" spans="1:6" x14ac:dyDescent="0.25">
      <c r="A3766" s="2"/>
      <c r="B3766" s="3"/>
      <c r="C3766" s="4"/>
      <c r="D3766" s="45"/>
      <c r="E3766" s="45"/>
      <c r="F3766" s="334"/>
    </row>
    <row r="3767" spans="1:6" x14ac:dyDescent="0.25">
      <c r="A3767" s="2"/>
      <c r="B3767" s="3"/>
      <c r="C3767" s="4"/>
      <c r="D3767" s="45"/>
      <c r="E3767" s="45"/>
      <c r="F3767" s="334"/>
    </row>
    <row r="3768" spans="1:6" x14ac:dyDescent="0.25">
      <c r="A3768" s="2"/>
      <c r="B3768" s="3"/>
      <c r="C3768" s="4"/>
      <c r="D3768" s="45"/>
      <c r="E3768" s="45"/>
      <c r="F3768" s="334"/>
    </row>
    <row r="3769" spans="1:6" x14ac:dyDescent="0.25">
      <c r="A3769" s="2"/>
      <c r="B3769" s="3"/>
      <c r="C3769" s="4"/>
      <c r="D3769" s="45"/>
      <c r="E3769" s="45"/>
      <c r="F3769" s="334"/>
    </row>
    <row r="3770" spans="1:6" x14ac:dyDescent="0.25">
      <c r="A3770" s="2"/>
      <c r="B3770" s="3"/>
      <c r="C3770" s="4"/>
      <c r="D3770" s="45"/>
      <c r="E3770" s="45"/>
      <c r="F3770" s="334"/>
    </row>
    <row r="3771" spans="1:6" x14ac:dyDescent="0.25">
      <c r="A3771" s="2"/>
      <c r="B3771" s="3"/>
      <c r="C3771" s="4"/>
      <c r="D3771" s="45"/>
      <c r="E3771" s="45"/>
      <c r="F3771" s="334"/>
    </row>
    <row r="3772" spans="1:6" x14ac:dyDescent="0.25">
      <c r="A3772" s="2"/>
      <c r="B3772" s="3"/>
      <c r="C3772" s="4"/>
      <c r="D3772" s="45"/>
      <c r="E3772" s="45"/>
      <c r="F3772" s="334"/>
    </row>
    <row r="3773" spans="1:6" x14ac:dyDescent="0.25">
      <c r="A3773" s="2"/>
      <c r="B3773" s="3"/>
      <c r="C3773" s="4"/>
      <c r="D3773" s="45"/>
      <c r="E3773" s="45"/>
      <c r="F3773" s="334"/>
    </row>
    <row r="3774" spans="1:6" x14ac:dyDescent="0.25">
      <c r="A3774" s="2"/>
      <c r="B3774" s="3"/>
      <c r="C3774" s="4"/>
      <c r="D3774" s="45"/>
      <c r="E3774" s="45"/>
      <c r="F3774" s="334"/>
    </row>
    <row r="3775" spans="1:6" x14ac:dyDescent="0.25">
      <c r="A3775" s="2"/>
      <c r="B3775" s="3"/>
      <c r="C3775" s="4"/>
      <c r="D3775" s="45"/>
      <c r="E3775" s="45"/>
      <c r="F3775" s="334"/>
    </row>
    <row r="3776" spans="1:6" x14ac:dyDescent="0.25">
      <c r="A3776" s="2"/>
      <c r="B3776" s="3"/>
      <c r="C3776" s="4"/>
      <c r="D3776" s="45"/>
      <c r="E3776" s="45"/>
      <c r="F3776" s="334"/>
    </row>
    <row r="3777" spans="1:6" x14ac:dyDescent="0.25">
      <c r="A3777" s="2"/>
      <c r="B3777" s="3"/>
      <c r="C3777" s="4"/>
      <c r="D3777" s="45"/>
      <c r="E3777" s="45"/>
      <c r="F3777" s="334"/>
    </row>
    <row r="3778" spans="1:6" x14ac:dyDescent="0.25">
      <c r="A3778" s="2"/>
      <c r="B3778" s="3"/>
      <c r="C3778" s="4"/>
      <c r="D3778" s="45"/>
      <c r="E3778" s="45"/>
      <c r="F3778" s="334"/>
    </row>
    <row r="3779" spans="1:6" x14ac:dyDescent="0.25">
      <c r="A3779" s="2"/>
      <c r="B3779" s="3"/>
      <c r="C3779" s="4"/>
      <c r="D3779" s="45"/>
      <c r="E3779" s="45"/>
      <c r="F3779" s="334"/>
    </row>
    <row r="3780" spans="1:6" x14ac:dyDescent="0.25">
      <c r="A3780" s="2"/>
      <c r="B3780" s="3"/>
      <c r="C3780" s="4"/>
      <c r="D3780" s="45"/>
      <c r="E3780" s="45"/>
      <c r="F3780" s="334"/>
    </row>
    <row r="3781" spans="1:6" x14ac:dyDescent="0.25">
      <c r="A3781" s="2"/>
      <c r="B3781" s="3"/>
      <c r="C3781" s="4"/>
      <c r="D3781" s="45"/>
      <c r="E3781" s="45"/>
      <c r="F3781" s="334"/>
    </row>
    <row r="3782" spans="1:6" x14ac:dyDescent="0.25">
      <c r="A3782" s="2"/>
      <c r="B3782" s="3"/>
      <c r="C3782" s="4"/>
      <c r="D3782" s="45"/>
      <c r="E3782" s="45"/>
      <c r="F3782" s="334"/>
    </row>
    <row r="3783" spans="1:6" x14ac:dyDescent="0.25">
      <c r="A3783" s="2"/>
      <c r="B3783" s="3"/>
      <c r="C3783" s="4"/>
      <c r="D3783" s="45"/>
      <c r="E3783" s="45"/>
      <c r="F3783" s="334"/>
    </row>
    <row r="3784" spans="1:6" x14ac:dyDescent="0.25">
      <c r="A3784" s="2"/>
      <c r="B3784" s="3"/>
      <c r="C3784" s="4"/>
      <c r="D3784" s="45"/>
      <c r="E3784" s="45"/>
      <c r="F3784" s="334"/>
    </row>
    <row r="3785" spans="1:6" x14ac:dyDescent="0.25">
      <c r="A3785" s="2"/>
      <c r="B3785" s="3"/>
      <c r="C3785" s="4"/>
      <c r="D3785" s="45"/>
      <c r="E3785" s="45"/>
      <c r="F3785" s="334"/>
    </row>
    <row r="3786" spans="1:6" x14ac:dyDescent="0.25">
      <c r="A3786" s="2"/>
      <c r="B3786" s="3"/>
      <c r="C3786" s="4"/>
      <c r="D3786" s="45"/>
      <c r="E3786" s="45"/>
      <c r="F3786" s="334"/>
    </row>
    <row r="3787" spans="1:6" x14ac:dyDescent="0.25">
      <c r="A3787" s="2"/>
      <c r="B3787" s="3"/>
      <c r="C3787" s="4"/>
      <c r="D3787" s="45"/>
      <c r="E3787" s="45"/>
      <c r="F3787" s="334"/>
    </row>
    <row r="3788" spans="1:6" x14ac:dyDescent="0.25">
      <c r="A3788" s="2"/>
      <c r="B3788" s="3"/>
      <c r="C3788" s="4"/>
      <c r="D3788" s="45"/>
      <c r="E3788" s="45"/>
      <c r="F3788" s="334"/>
    </row>
    <row r="3789" spans="1:6" x14ac:dyDescent="0.25">
      <c r="A3789" s="2"/>
      <c r="B3789" s="3"/>
      <c r="C3789" s="4"/>
      <c r="D3789" s="45"/>
      <c r="E3789" s="45"/>
      <c r="F3789" s="334"/>
    </row>
    <row r="3790" spans="1:6" x14ac:dyDescent="0.25">
      <c r="A3790" s="2"/>
      <c r="B3790" s="3"/>
      <c r="C3790" s="4"/>
      <c r="D3790" s="45"/>
      <c r="E3790" s="45"/>
      <c r="F3790" s="334"/>
    </row>
    <row r="3791" spans="1:6" x14ac:dyDescent="0.25">
      <c r="A3791" s="2"/>
      <c r="B3791" s="3"/>
      <c r="C3791" s="4"/>
      <c r="D3791" s="45"/>
      <c r="E3791" s="45"/>
      <c r="F3791" s="334"/>
    </row>
    <row r="3792" spans="1:6" x14ac:dyDescent="0.25">
      <c r="A3792" s="2"/>
      <c r="B3792" s="3"/>
      <c r="C3792" s="4"/>
      <c r="D3792" s="45"/>
      <c r="E3792" s="45"/>
      <c r="F3792" s="334"/>
    </row>
    <row r="3793" spans="1:6" x14ac:dyDescent="0.25">
      <c r="A3793" s="2"/>
      <c r="B3793" s="3"/>
      <c r="C3793" s="4"/>
      <c r="D3793" s="45"/>
      <c r="E3793" s="45"/>
      <c r="F3793" s="334"/>
    </row>
    <row r="3794" spans="1:6" x14ac:dyDescent="0.25">
      <c r="A3794" s="2"/>
      <c r="B3794" s="3"/>
      <c r="C3794" s="4"/>
      <c r="D3794" s="45"/>
      <c r="E3794" s="45"/>
      <c r="F3794" s="334"/>
    </row>
    <row r="3795" spans="1:6" x14ac:dyDescent="0.25">
      <c r="A3795" s="2"/>
      <c r="B3795" s="3"/>
      <c r="C3795" s="4"/>
      <c r="D3795" s="45"/>
      <c r="E3795" s="45"/>
      <c r="F3795" s="334"/>
    </row>
    <row r="3796" spans="1:6" x14ac:dyDescent="0.25">
      <c r="A3796" s="2"/>
      <c r="B3796" s="3"/>
      <c r="C3796" s="4"/>
      <c r="D3796" s="45"/>
      <c r="E3796" s="45"/>
      <c r="F3796" s="334"/>
    </row>
    <row r="3797" spans="1:6" x14ac:dyDescent="0.25">
      <c r="A3797" s="2"/>
      <c r="B3797" s="3"/>
      <c r="C3797" s="4"/>
      <c r="D3797" s="45"/>
      <c r="E3797" s="45"/>
      <c r="F3797" s="334"/>
    </row>
    <row r="3798" spans="1:6" x14ac:dyDescent="0.25">
      <c r="A3798" s="2"/>
      <c r="B3798" s="3"/>
      <c r="C3798" s="4"/>
      <c r="D3798" s="45"/>
      <c r="E3798" s="45"/>
      <c r="F3798" s="334"/>
    </row>
    <row r="3799" spans="1:6" x14ac:dyDescent="0.25">
      <c r="A3799" s="2"/>
      <c r="B3799" s="3"/>
      <c r="C3799" s="4"/>
      <c r="D3799" s="45"/>
      <c r="E3799" s="45"/>
      <c r="F3799" s="334"/>
    </row>
    <row r="3800" spans="1:6" x14ac:dyDescent="0.25">
      <c r="A3800" s="2"/>
      <c r="B3800" s="3"/>
      <c r="C3800" s="4"/>
      <c r="D3800" s="45"/>
      <c r="E3800" s="45"/>
      <c r="F3800" s="334"/>
    </row>
    <row r="3801" spans="1:6" x14ac:dyDescent="0.25">
      <c r="A3801" s="2"/>
      <c r="B3801" s="3"/>
      <c r="C3801" s="4"/>
      <c r="D3801" s="45"/>
      <c r="E3801" s="45"/>
      <c r="F3801" s="334"/>
    </row>
    <row r="3802" spans="1:6" x14ac:dyDescent="0.25">
      <c r="A3802" s="2"/>
      <c r="B3802" s="3"/>
      <c r="C3802" s="4"/>
      <c r="D3802" s="45"/>
      <c r="E3802" s="45"/>
      <c r="F3802" s="334"/>
    </row>
    <row r="3803" spans="1:6" x14ac:dyDescent="0.25">
      <c r="A3803" s="2"/>
      <c r="B3803" s="3"/>
      <c r="C3803" s="4"/>
      <c r="D3803" s="45"/>
      <c r="E3803" s="45"/>
      <c r="F3803" s="334"/>
    </row>
    <row r="3804" spans="1:6" x14ac:dyDescent="0.25">
      <c r="A3804" s="2"/>
      <c r="B3804" s="3"/>
      <c r="C3804" s="4"/>
      <c r="D3804" s="45"/>
      <c r="E3804" s="45"/>
      <c r="F3804" s="334"/>
    </row>
    <row r="3805" spans="1:6" x14ac:dyDescent="0.25">
      <c r="A3805" s="2"/>
      <c r="B3805" s="3"/>
      <c r="C3805" s="4"/>
      <c r="D3805" s="45"/>
      <c r="E3805" s="45"/>
      <c r="F3805" s="334"/>
    </row>
    <row r="3806" spans="1:6" x14ac:dyDescent="0.25">
      <c r="A3806" s="2"/>
      <c r="B3806" s="3"/>
      <c r="C3806" s="4"/>
      <c r="D3806" s="45"/>
      <c r="E3806" s="45"/>
      <c r="F3806" s="334"/>
    </row>
    <row r="3807" spans="1:6" x14ac:dyDescent="0.25">
      <c r="A3807" s="2"/>
      <c r="B3807" s="3"/>
      <c r="C3807" s="4"/>
      <c r="D3807" s="45"/>
      <c r="E3807" s="45"/>
      <c r="F3807" s="334"/>
    </row>
    <row r="3808" spans="1:6" x14ac:dyDescent="0.25">
      <c r="A3808" s="2"/>
      <c r="B3808" s="3"/>
      <c r="C3808" s="4"/>
      <c r="D3808" s="45"/>
      <c r="E3808" s="45"/>
      <c r="F3808" s="334"/>
    </row>
    <row r="3809" spans="1:6" x14ac:dyDescent="0.25">
      <c r="A3809" s="2"/>
      <c r="B3809" s="3"/>
      <c r="C3809" s="4"/>
      <c r="D3809" s="45"/>
      <c r="E3809" s="45"/>
      <c r="F3809" s="334"/>
    </row>
    <row r="3810" spans="1:6" x14ac:dyDescent="0.25">
      <c r="A3810" s="2"/>
      <c r="B3810" s="3"/>
      <c r="C3810" s="4"/>
      <c r="D3810" s="45"/>
      <c r="E3810" s="45"/>
      <c r="F3810" s="334"/>
    </row>
    <row r="3811" spans="1:6" x14ac:dyDescent="0.25">
      <c r="A3811" s="2"/>
      <c r="B3811" s="3"/>
      <c r="C3811" s="4"/>
      <c r="D3811" s="45"/>
      <c r="E3811" s="45"/>
      <c r="F3811" s="334"/>
    </row>
    <row r="3812" spans="1:6" x14ac:dyDescent="0.25">
      <c r="A3812" s="2"/>
      <c r="B3812" s="3"/>
      <c r="C3812" s="4"/>
      <c r="D3812" s="45"/>
      <c r="E3812" s="45"/>
      <c r="F3812" s="334"/>
    </row>
    <row r="3813" spans="1:6" x14ac:dyDescent="0.25">
      <c r="A3813" s="2"/>
      <c r="B3813" s="3"/>
      <c r="C3813" s="4"/>
      <c r="D3813" s="45"/>
      <c r="E3813" s="45"/>
      <c r="F3813" s="334"/>
    </row>
    <row r="3814" spans="1:6" x14ac:dyDescent="0.25">
      <c r="A3814" s="2"/>
      <c r="B3814" s="3"/>
      <c r="C3814" s="4"/>
      <c r="D3814" s="45"/>
      <c r="E3814" s="45"/>
      <c r="F3814" s="334"/>
    </row>
    <row r="3815" spans="1:6" x14ac:dyDescent="0.25">
      <c r="A3815" s="2"/>
      <c r="B3815" s="3"/>
      <c r="C3815" s="4"/>
      <c r="D3815" s="45"/>
      <c r="E3815" s="45"/>
      <c r="F3815" s="334"/>
    </row>
    <row r="3816" spans="1:6" x14ac:dyDescent="0.25">
      <c r="A3816" s="2"/>
      <c r="B3816" s="3"/>
      <c r="C3816" s="4"/>
      <c r="D3816" s="45"/>
      <c r="E3816" s="45"/>
      <c r="F3816" s="334"/>
    </row>
    <row r="3817" spans="1:6" x14ac:dyDescent="0.25">
      <c r="A3817" s="2"/>
      <c r="B3817" s="3"/>
      <c r="C3817" s="4"/>
      <c r="D3817" s="45"/>
      <c r="E3817" s="45"/>
      <c r="F3817" s="334"/>
    </row>
    <row r="3818" spans="1:6" x14ac:dyDescent="0.25">
      <c r="A3818" s="2"/>
      <c r="B3818" s="3"/>
      <c r="C3818" s="4"/>
      <c r="D3818" s="45"/>
      <c r="E3818" s="45"/>
      <c r="F3818" s="334"/>
    </row>
    <row r="3819" spans="1:6" x14ac:dyDescent="0.25">
      <c r="A3819" s="2"/>
      <c r="B3819" s="3"/>
      <c r="C3819" s="4"/>
      <c r="D3819" s="45"/>
      <c r="E3819" s="45"/>
      <c r="F3819" s="334"/>
    </row>
    <row r="3820" spans="1:6" x14ac:dyDescent="0.25">
      <c r="A3820" s="2"/>
      <c r="B3820" s="3"/>
      <c r="C3820" s="4"/>
      <c r="D3820" s="45"/>
      <c r="E3820" s="45"/>
      <c r="F3820" s="334"/>
    </row>
    <row r="3821" spans="1:6" x14ac:dyDescent="0.25">
      <c r="A3821" s="2"/>
      <c r="B3821" s="3"/>
      <c r="C3821" s="4"/>
      <c r="D3821" s="45"/>
      <c r="E3821" s="45"/>
      <c r="F3821" s="334"/>
    </row>
    <row r="3822" spans="1:6" x14ac:dyDescent="0.25">
      <c r="A3822" s="2"/>
      <c r="B3822" s="3"/>
      <c r="C3822" s="4"/>
      <c r="D3822" s="45"/>
      <c r="E3822" s="45"/>
      <c r="F3822" s="334"/>
    </row>
    <row r="3823" spans="1:6" x14ac:dyDescent="0.25">
      <c r="A3823" s="2"/>
      <c r="B3823" s="3"/>
      <c r="C3823" s="4"/>
      <c r="D3823" s="45"/>
      <c r="E3823" s="45"/>
      <c r="F3823" s="334"/>
    </row>
    <row r="3824" spans="1:6" x14ac:dyDescent="0.25">
      <c r="A3824" s="2"/>
      <c r="B3824" s="3"/>
      <c r="C3824" s="4"/>
      <c r="D3824" s="45"/>
      <c r="E3824" s="45"/>
      <c r="F3824" s="334"/>
    </row>
    <row r="3825" spans="1:6" x14ac:dyDescent="0.25">
      <c r="A3825" s="2"/>
      <c r="B3825" s="3"/>
      <c r="C3825" s="4"/>
      <c r="D3825" s="45"/>
      <c r="E3825" s="45"/>
      <c r="F3825" s="334"/>
    </row>
    <row r="3826" spans="1:6" x14ac:dyDescent="0.25">
      <c r="A3826" s="2"/>
      <c r="B3826" s="3"/>
      <c r="C3826" s="4"/>
      <c r="D3826" s="45"/>
      <c r="E3826" s="45"/>
      <c r="F3826" s="334"/>
    </row>
    <row r="3827" spans="1:6" x14ac:dyDescent="0.25">
      <c r="A3827" s="2"/>
      <c r="B3827" s="3"/>
      <c r="C3827" s="4"/>
      <c r="D3827" s="45"/>
      <c r="E3827" s="45"/>
      <c r="F3827" s="334"/>
    </row>
    <row r="3828" spans="1:6" x14ac:dyDescent="0.25">
      <c r="A3828" s="2"/>
      <c r="B3828" s="3"/>
      <c r="C3828" s="4"/>
      <c r="D3828" s="45"/>
      <c r="E3828" s="45"/>
      <c r="F3828" s="334"/>
    </row>
    <row r="3829" spans="1:6" x14ac:dyDescent="0.25">
      <c r="A3829" s="2"/>
      <c r="B3829" s="3"/>
      <c r="C3829" s="4"/>
      <c r="D3829" s="45"/>
      <c r="E3829" s="45"/>
      <c r="F3829" s="334"/>
    </row>
    <row r="3830" spans="1:6" x14ac:dyDescent="0.25">
      <c r="A3830" s="2"/>
      <c r="B3830" s="3"/>
      <c r="C3830" s="4"/>
      <c r="D3830" s="45"/>
      <c r="E3830" s="45"/>
      <c r="F3830" s="334"/>
    </row>
    <row r="3831" spans="1:6" x14ac:dyDescent="0.25">
      <c r="A3831" s="2"/>
      <c r="B3831" s="3"/>
      <c r="C3831" s="4"/>
      <c r="D3831" s="45"/>
      <c r="E3831" s="45"/>
      <c r="F3831" s="334"/>
    </row>
    <row r="3832" spans="1:6" x14ac:dyDescent="0.25">
      <c r="A3832" s="2"/>
      <c r="B3832" s="3"/>
      <c r="C3832" s="4"/>
      <c r="D3832" s="45"/>
      <c r="E3832" s="45"/>
      <c r="F3832" s="334"/>
    </row>
    <row r="3833" spans="1:6" x14ac:dyDescent="0.25">
      <c r="A3833" s="2"/>
      <c r="B3833" s="3"/>
      <c r="C3833" s="4"/>
      <c r="D3833" s="45"/>
      <c r="E3833" s="45"/>
      <c r="F3833" s="334"/>
    </row>
    <row r="3834" spans="1:6" x14ac:dyDescent="0.25">
      <c r="A3834" s="2"/>
      <c r="B3834" s="3"/>
      <c r="C3834" s="4"/>
      <c r="D3834" s="45"/>
      <c r="E3834" s="45"/>
      <c r="F3834" s="334"/>
    </row>
    <row r="3835" spans="1:6" x14ac:dyDescent="0.25">
      <c r="A3835" s="2"/>
      <c r="B3835" s="3"/>
      <c r="C3835" s="4"/>
      <c r="D3835" s="45"/>
      <c r="E3835" s="45"/>
      <c r="F3835" s="334"/>
    </row>
    <row r="3836" spans="1:6" x14ac:dyDescent="0.25">
      <c r="A3836" s="2"/>
      <c r="B3836" s="3"/>
      <c r="C3836" s="4"/>
      <c r="D3836" s="45"/>
      <c r="E3836" s="45"/>
      <c r="F3836" s="334"/>
    </row>
    <row r="3837" spans="1:6" x14ac:dyDescent="0.25">
      <c r="A3837" s="2"/>
      <c r="B3837" s="3"/>
      <c r="C3837" s="4"/>
      <c r="D3837" s="45"/>
      <c r="E3837" s="45"/>
      <c r="F3837" s="334"/>
    </row>
    <row r="3838" spans="1:6" x14ac:dyDescent="0.25">
      <c r="A3838" s="2"/>
      <c r="B3838" s="3"/>
      <c r="C3838" s="4"/>
      <c r="D3838" s="45"/>
      <c r="E3838" s="45"/>
      <c r="F3838" s="334"/>
    </row>
    <row r="3839" spans="1:6" x14ac:dyDescent="0.25">
      <c r="A3839" s="2"/>
      <c r="B3839" s="3"/>
      <c r="C3839" s="4"/>
      <c r="D3839" s="45"/>
      <c r="E3839" s="45"/>
      <c r="F3839" s="334"/>
    </row>
    <row r="3840" spans="1:6" x14ac:dyDescent="0.25">
      <c r="A3840" s="2"/>
      <c r="B3840" s="3"/>
      <c r="C3840" s="4"/>
      <c r="D3840" s="45"/>
      <c r="E3840" s="45"/>
      <c r="F3840" s="334"/>
    </row>
    <row r="3841" spans="1:6" x14ac:dyDescent="0.25">
      <c r="A3841" s="2"/>
      <c r="B3841" s="3"/>
      <c r="C3841" s="4"/>
      <c r="D3841" s="45"/>
      <c r="E3841" s="45"/>
      <c r="F3841" s="334"/>
    </row>
    <row r="3842" spans="1:6" x14ac:dyDescent="0.25">
      <c r="A3842" s="2"/>
      <c r="B3842" s="3"/>
      <c r="C3842" s="4"/>
      <c r="D3842" s="45"/>
      <c r="E3842" s="45"/>
      <c r="F3842" s="334"/>
    </row>
    <row r="3843" spans="1:6" x14ac:dyDescent="0.25">
      <c r="A3843" s="2"/>
      <c r="B3843" s="3"/>
      <c r="C3843" s="4"/>
      <c r="D3843" s="45"/>
      <c r="E3843" s="45"/>
      <c r="F3843" s="334"/>
    </row>
    <row r="3844" spans="1:6" x14ac:dyDescent="0.25">
      <c r="A3844" s="2"/>
      <c r="B3844" s="3"/>
      <c r="C3844" s="4"/>
      <c r="D3844" s="45"/>
      <c r="E3844" s="45"/>
      <c r="F3844" s="334"/>
    </row>
    <row r="3845" spans="1:6" x14ac:dyDescent="0.25">
      <c r="A3845" s="2"/>
      <c r="B3845" s="3"/>
      <c r="C3845" s="4"/>
      <c r="D3845" s="45"/>
      <c r="E3845" s="45"/>
      <c r="F3845" s="334"/>
    </row>
    <row r="3846" spans="1:6" x14ac:dyDescent="0.25">
      <c r="A3846" s="2"/>
      <c r="B3846" s="3"/>
      <c r="C3846" s="4"/>
      <c r="D3846" s="45"/>
      <c r="E3846" s="45"/>
      <c r="F3846" s="334"/>
    </row>
    <row r="3847" spans="1:6" x14ac:dyDescent="0.25">
      <c r="A3847" s="2"/>
      <c r="B3847" s="3"/>
      <c r="C3847" s="4"/>
      <c r="D3847" s="45"/>
      <c r="E3847" s="45"/>
      <c r="F3847" s="334"/>
    </row>
    <row r="3848" spans="1:6" x14ac:dyDescent="0.25">
      <c r="A3848" s="2"/>
      <c r="B3848" s="3"/>
      <c r="C3848" s="4"/>
      <c r="D3848" s="45"/>
      <c r="E3848" s="45"/>
      <c r="F3848" s="334"/>
    </row>
    <row r="3849" spans="1:6" x14ac:dyDescent="0.25">
      <c r="A3849" s="2"/>
      <c r="B3849" s="3"/>
      <c r="C3849" s="4"/>
      <c r="D3849" s="45"/>
      <c r="E3849" s="45"/>
      <c r="F3849" s="334"/>
    </row>
    <row r="3850" spans="1:6" x14ac:dyDescent="0.25">
      <c r="A3850" s="2"/>
      <c r="B3850" s="3"/>
      <c r="C3850" s="4"/>
      <c r="D3850" s="45"/>
      <c r="E3850" s="45"/>
      <c r="F3850" s="334"/>
    </row>
    <row r="3851" spans="1:6" x14ac:dyDescent="0.25">
      <c r="A3851" s="2"/>
      <c r="B3851" s="3"/>
      <c r="C3851" s="4"/>
      <c r="D3851" s="45"/>
      <c r="E3851" s="45"/>
      <c r="F3851" s="334"/>
    </row>
    <row r="3852" spans="1:6" x14ac:dyDescent="0.25">
      <c r="A3852" s="2"/>
      <c r="B3852" s="3"/>
      <c r="C3852" s="4"/>
      <c r="D3852" s="45"/>
      <c r="E3852" s="45"/>
      <c r="F3852" s="334"/>
    </row>
    <row r="3853" spans="1:6" x14ac:dyDescent="0.25">
      <c r="A3853" s="2"/>
      <c r="B3853" s="3"/>
      <c r="C3853" s="4"/>
      <c r="D3853" s="45"/>
      <c r="E3853" s="45"/>
      <c r="F3853" s="334"/>
    </row>
    <row r="3854" spans="1:6" x14ac:dyDescent="0.25">
      <c r="A3854" s="2"/>
      <c r="B3854" s="3"/>
      <c r="C3854" s="4"/>
      <c r="D3854" s="45"/>
      <c r="E3854" s="45"/>
      <c r="F3854" s="334"/>
    </row>
    <row r="3855" spans="1:6" x14ac:dyDescent="0.25">
      <c r="A3855" s="2"/>
      <c r="B3855" s="3"/>
      <c r="C3855" s="4"/>
      <c r="D3855" s="45"/>
      <c r="E3855" s="45"/>
      <c r="F3855" s="334"/>
    </row>
    <row r="3856" spans="1:6" x14ac:dyDescent="0.25">
      <c r="A3856" s="2"/>
      <c r="B3856" s="3"/>
      <c r="C3856" s="4"/>
      <c r="D3856" s="45"/>
      <c r="E3856" s="45"/>
      <c r="F3856" s="334"/>
    </row>
    <row r="3857" spans="1:6" x14ac:dyDescent="0.25">
      <c r="A3857" s="2"/>
      <c r="B3857" s="3"/>
      <c r="C3857" s="4"/>
      <c r="D3857" s="45"/>
      <c r="E3857" s="45"/>
      <c r="F3857" s="334"/>
    </row>
    <row r="3858" spans="1:6" x14ac:dyDescent="0.25">
      <c r="A3858" s="2"/>
      <c r="B3858" s="3"/>
      <c r="C3858" s="4"/>
      <c r="D3858" s="45"/>
      <c r="E3858" s="45"/>
      <c r="F3858" s="334"/>
    </row>
    <row r="3859" spans="1:6" x14ac:dyDescent="0.25">
      <c r="A3859" s="2"/>
      <c r="B3859" s="3"/>
      <c r="C3859" s="4"/>
      <c r="D3859" s="45"/>
      <c r="E3859" s="45"/>
      <c r="F3859" s="334"/>
    </row>
    <row r="3860" spans="1:6" x14ac:dyDescent="0.25">
      <c r="A3860" s="2"/>
      <c r="B3860" s="3"/>
      <c r="C3860" s="4"/>
      <c r="D3860" s="45"/>
      <c r="E3860" s="45"/>
      <c r="F3860" s="334"/>
    </row>
    <row r="3861" spans="1:6" x14ac:dyDescent="0.25">
      <c r="A3861" s="2"/>
      <c r="B3861" s="3"/>
      <c r="C3861" s="4"/>
      <c r="D3861" s="45"/>
      <c r="E3861" s="45"/>
      <c r="F3861" s="334"/>
    </row>
    <row r="3862" spans="1:6" x14ac:dyDescent="0.25">
      <c r="A3862" s="2"/>
      <c r="B3862" s="3"/>
      <c r="C3862" s="4"/>
      <c r="D3862" s="45"/>
      <c r="E3862" s="45"/>
      <c r="F3862" s="334"/>
    </row>
    <row r="3863" spans="1:6" x14ac:dyDescent="0.25">
      <c r="A3863" s="2"/>
      <c r="B3863" s="3"/>
      <c r="C3863" s="4"/>
      <c r="D3863" s="45"/>
      <c r="E3863" s="45"/>
      <c r="F3863" s="334"/>
    </row>
    <row r="3864" spans="1:6" x14ac:dyDescent="0.25">
      <c r="A3864" s="2"/>
      <c r="B3864" s="3"/>
      <c r="C3864" s="4"/>
      <c r="D3864" s="45"/>
      <c r="E3864" s="45"/>
      <c r="F3864" s="334"/>
    </row>
    <row r="3865" spans="1:6" x14ac:dyDescent="0.25">
      <c r="A3865" s="2"/>
      <c r="B3865" s="3"/>
      <c r="C3865" s="4"/>
      <c r="D3865" s="45"/>
      <c r="E3865" s="45"/>
      <c r="F3865" s="334"/>
    </row>
    <row r="3866" spans="1:6" x14ac:dyDescent="0.25">
      <c r="A3866" s="2"/>
      <c r="B3866" s="3"/>
      <c r="C3866" s="4"/>
      <c r="D3866" s="45"/>
      <c r="E3866" s="45"/>
      <c r="F3866" s="334"/>
    </row>
    <row r="3867" spans="1:6" x14ac:dyDescent="0.25">
      <c r="A3867" s="2"/>
      <c r="B3867" s="3"/>
      <c r="C3867" s="4"/>
      <c r="D3867" s="45"/>
      <c r="E3867" s="45"/>
      <c r="F3867" s="334"/>
    </row>
    <row r="3868" spans="1:6" x14ac:dyDescent="0.25">
      <c r="A3868" s="2"/>
      <c r="B3868" s="3"/>
      <c r="C3868" s="4"/>
      <c r="D3868" s="45"/>
      <c r="E3868" s="45"/>
      <c r="F3868" s="334"/>
    </row>
    <row r="3869" spans="1:6" x14ac:dyDescent="0.25">
      <c r="A3869" s="2"/>
      <c r="B3869" s="3"/>
      <c r="C3869" s="4"/>
      <c r="D3869" s="45"/>
      <c r="E3869" s="45"/>
      <c r="F3869" s="334"/>
    </row>
    <row r="3870" spans="1:6" x14ac:dyDescent="0.25">
      <c r="A3870" s="2"/>
      <c r="B3870" s="3"/>
      <c r="C3870" s="4"/>
      <c r="D3870" s="45"/>
      <c r="E3870" s="45"/>
      <c r="F3870" s="334"/>
    </row>
    <row r="3871" spans="1:6" x14ac:dyDescent="0.25">
      <c r="A3871" s="2"/>
      <c r="B3871" s="3"/>
      <c r="C3871" s="4"/>
      <c r="D3871" s="45"/>
      <c r="E3871" s="45"/>
      <c r="F3871" s="334"/>
    </row>
    <row r="3872" spans="1:6" x14ac:dyDescent="0.25">
      <c r="A3872" s="2"/>
      <c r="B3872" s="3"/>
      <c r="C3872" s="4"/>
      <c r="D3872" s="45"/>
      <c r="E3872" s="45"/>
      <c r="F3872" s="334"/>
    </row>
    <row r="3873" spans="1:6" x14ac:dyDescent="0.25">
      <c r="A3873" s="2"/>
      <c r="B3873" s="3"/>
      <c r="C3873" s="4"/>
      <c r="D3873" s="45"/>
      <c r="E3873" s="45"/>
      <c r="F3873" s="334"/>
    </row>
    <row r="3874" spans="1:6" x14ac:dyDescent="0.25">
      <c r="A3874" s="2"/>
      <c r="B3874" s="3"/>
      <c r="C3874" s="4"/>
      <c r="D3874" s="45"/>
      <c r="E3874" s="45"/>
      <c r="F3874" s="334"/>
    </row>
    <row r="3875" spans="1:6" x14ac:dyDescent="0.25">
      <c r="A3875" s="2"/>
      <c r="B3875" s="3"/>
      <c r="C3875" s="4"/>
      <c r="D3875" s="45"/>
      <c r="E3875" s="45"/>
      <c r="F3875" s="334"/>
    </row>
    <row r="3876" spans="1:6" x14ac:dyDescent="0.25">
      <c r="A3876" s="2"/>
      <c r="B3876" s="3"/>
      <c r="C3876" s="4"/>
      <c r="D3876" s="45"/>
      <c r="E3876" s="45"/>
      <c r="F3876" s="334"/>
    </row>
    <row r="3877" spans="1:6" x14ac:dyDescent="0.25">
      <c r="A3877" s="2"/>
      <c r="B3877" s="3"/>
      <c r="C3877" s="4"/>
      <c r="D3877" s="45"/>
      <c r="E3877" s="45"/>
      <c r="F3877" s="334"/>
    </row>
    <row r="3878" spans="1:6" x14ac:dyDescent="0.25">
      <c r="A3878" s="2"/>
      <c r="B3878" s="3"/>
      <c r="C3878" s="4"/>
      <c r="D3878" s="45"/>
      <c r="E3878" s="45"/>
      <c r="F3878" s="334"/>
    </row>
    <row r="3879" spans="1:6" x14ac:dyDescent="0.25">
      <c r="A3879" s="2"/>
      <c r="B3879" s="3"/>
      <c r="C3879" s="4"/>
      <c r="D3879" s="45"/>
      <c r="E3879" s="45"/>
      <c r="F3879" s="334"/>
    </row>
    <row r="3880" spans="1:6" x14ac:dyDescent="0.25">
      <c r="A3880" s="2"/>
      <c r="B3880" s="3"/>
      <c r="C3880" s="4"/>
      <c r="D3880" s="45"/>
      <c r="E3880" s="45"/>
      <c r="F3880" s="334"/>
    </row>
    <row r="3881" spans="1:6" x14ac:dyDescent="0.25">
      <c r="A3881" s="2"/>
      <c r="B3881" s="3"/>
      <c r="C3881" s="4"/>
      <c r="D3881" s="45"/>
      <c r="E3881" s="45"/>
      <c r="F3881" s="334"/>
    </row>
    <row r="3882" spans="1:6" x14ac:dyDescent="0.25">
      <c r="A3882" s="2"/>
      <c r="B3882" s="3"/>
      <c r="C3882" s="4"/>
      <c r="D3882" s="45"/>
      <c r="E3882" s="45"/>
      <c r="F3882" s="334"/>
    </row>
    <row r="3883" spans="1:6" x14ac:dyDescent="0.25">
      <c r="A3883" s="2"/>
      <c r="B3883" s="3"/>
      <c r="C3883" s="4"/>
      <c r="D3883" s="45"/>
      <c r="E3883" s="45"/>
      <c r="F3883" s="334"/>
    </row>
    <row r="3884" spans="1:6" x14ac:dyDescent="0.25">
      <c r="A3884" s="2"/>
      <c r="B3884" s="3"/>
      <c r="C3884" s="4"/>
      <c r="D3884" s="45"/>
      <c r="E3884" s="45"/>
      <c r="F3884" s="334"/>
    </row>
    <row r="3885" spans="1:6" x14ac:dyDescent="0.25">
      <c r="A3885" s="2"/>
      <c r="B3885" s="3"/>
      <c r="C3885" s="4"/>
      <c r="D3885" s="45"/>
      <c r="E3885" s="45"/>
      <c r="F3885" s="334"/>
    </row>
    <row r="3886" spans="1:6" x14ac:dyDescent="0.25">
      <c r="A3886" s="2"/>
      <c r="B3886" s="3"/>
      <c r="C3886" s="4"/>
      <c r="D3886" s="45"/>
      <c r="E3886" s="45"/>
      <c r="F3886" s="334"/>
    </row>
    <row r="3887" spans="1:6" x14ac:dyDescent="0.25">
      <c r="A3887" s="2"/>
      <c r="B3887" s="3"/>
      <c r="C3887" s="4"/>
      <c r="D3887" s="45"/>
      <c r="E3887" s="45"/>
      <c r="F3887" s="334"/>
    </row>
    <row r="3888" spans="1:6" x14ac:dyDescent="0.25">
      <c r="A3888" s="2"/>
      <c r="B3888" s="3"/>
      <c r="C3888" s="4"/>
      <c r="D3888" s="45"/>
      <c r="E3888" s="45"/>
      <c r="F3888" s="334"/>
    </row>
    <row r="3889" spans="1:6" x14ac:dyDescent="0.25">
      <c r="A3889" s="2"/>
      <c r="B3889" s="3"/>
      <c r="C3889" s="4"/>
      <c r="D3889" s="45"/>
      <c r="E3889" s="45"/>
      <c r="F3889" s="334"/>
    </row>
    <row r="3890" spans="1:6" x14ac:dyDescent="0.25">
      <c r="A3890" s="2"/>
      <c r="B3890" s="3"/>
      <c r="C3890" s="4"/>
      <c r="D3890" s="45"/>
      <c r="E3890" s="45"/>
      <c r="F3890" s="334"/>
    </row>
    <row r="3891" spans="1:6" x14ac:dyDescent="0.25">
      <c r="A3891" s="2"/>
      <c r="B3891" s="3"/>
      <c r="C3891" s="4"/>
      <c r="D3891" s="45"/>
      <c r="E3891" s="45"/>
      <c r="F3891" s="334"/>
    </row>
    <row r="3892" spans="1:6" x14ac:dyDescent="0.25">
      <c r="A3892" s="2"/>
      <c r="B3892" s="3"/>
      <c r="C3892" s="4"/>
      <c r="D3892" s="45"/>
      <c r="E3892" s="45"/>
      <c r="F3892" s="334"/>
    </row>
    <row r="3893" spans="1:6" x14ac:dyDescent="0.25">
      <c r="A3893" s="2"/>
      <c r="B3893" s="3"/>
      <c r="C3893" s="4"/>
      <c r="D3893" s="45"/>
      <c r="E3893" s="45"/>
      <c r="F3893" s="334"/>
    </row>
    <row r="3894" spans="1:6" x14ac:dyDescent="0.25">
      <c r="A3894" s="2"/>
      <c r="B3894" s="3"/>
      <c r="C3894" s="4"/>
      <c r="D3894" s="45"/>
      <c r="E3894" s="45"/>
      <c r="F3894" s="334"/>
    </row>
    <row r="3895" spans="1:6" x14ac:dyDescent="0.25">
      <c r="A3895" s="2"/>
      <c r="B3895" s="3"/>
      <c r="C3895" s="4"/>
      <c r="D3895" s="45"/>
      <c r="E3895" s="45"/>
      <c r="F3895" s="334"/>
    </row>
    <row r="3896" spans="1:6" x14ac:dyDescent="0.25">
      <c r="A3896" s="2"/>
      <c r="B3896" s="3"/>
      <c r="C3896" s="4"/>
      <c r="D3896" s="45"/>
      <c r="E3896" s="45"/>
      <c r="F3896" s="334"/>
    </row>
    <row r="3897" spans="1:6" x14ac:dyDescent="0.25">
      <c r="A3897" s="2"/>
      <c r="B3897" s="3"/>
      <c r="C3897" s="4"/>
      <c r="D3897" s="45"/>
      <c r="E3897" s="45"/>
      <c r="F3897" s="334"/>
    </row>
    <row r="3898" spans="1:6" x14ac:dyDescent="0.25">
      <c r="A3898" s="2"/>
      <c r="B3898" s="3"/>
      <c r="C3898" s="4"/>
      <c r="D3898" s="45"/>
      <c r="E3898" s="45"/>
      <c r="F3898" s="334"/>
    </row>
    <row r="3899" spans="1:6" x14ac:dyDescent="0.25">
      <c r="A3899" s="2"/>
      <c r="B3899" s="3"/>
      <c r="C3899" s="4"/>
      <c r="D3899" s="45"/>
      <c r="E3899" s="45"/>
      <c r="F3899" s="334"/>
    </row>
    <row r="3900" spans="1:6" x14ac:dyDescent="0.25">
      <c r="A3900" s="2"/>
      <c r="B3900" s="3"/>
      <c r="C3900" s="4"/>
      <c r="D3900" s="45"/>
      <c r="E3900" s="45"/>
      <c r="F3900" s="334"/>
    </row>
    <row r="3901" spans="1:6" x14ac:dyDescent="0.25">
      <c r="A3901" s="2"/>
      <c r="B3901" s="3"/>
      <c r="C3901" s="4"/>
      <c r="D3901" s="45"/>
      <c r="E3901" s="45"/>
      <c r="F3901" s="334"/>
    </row>
    <row r="3902" spans="1:6" x14ac:dyDescent="0.25">
      <c r="A3902" s="2"/>
      <c r="B3902" s="3"/>
      <c r="C3902" s="4"/>
      <c r="D3902" s="45"/>
      <c r="E3902" s="45"/>
      <c r="F3902" s="334"/>
    </row>
    <row r="3903" spans="1:6" x14ac:dyDescent="0.25">
      <c r="A3903" s="2"/>
      <c r="B3903" s="3"/>
      <c r="C3903" s="4"/>
      <c r="D3903" s="45"/>
      <c r="E3903" s="45"/>
      <c r="F3903" s="334"/>
    </row>
    <row r="3904" spans="1:6" x14ac:dyDescent="0.25">
      <c r="A3904" s="2"/>
      <c r="B3904" s="3"/>
      <c r="C3904" s="4"/>
      <c r="D3904" s="45"/>
      <c r="E3904" s="45"/>
      <c r="F3904" s="334"/>
    </row>
    <row r="3905" spans="1:6" x14ac:dyDescent="0.25">
      <c r="A3905" s="2"/>
      <c r="B3905" s="3"/>
      <c r="C3905" s="4"/>
      <c r="D3905" s="45"/>
      <c r="E3905" s="45"/>
      <c r="F3905" s="334"/>
    </row>
    <row r="3906" spans="1:6" x14ac:dyDescent="0.25">
      <c r="A3906" s="2"/>
      <c r="B3906" s="3"/>
      <c r="C3906" s="4"/>
      <c r="D3906" s="45"/>
      <c r="E3906" s="45"/>
      <c r="F3906" s="334"/>
    </row>
    <row r="3907" spans="1:6" x14ac:dyDescent="0.25">
      <c r="A3907" s="2"/>
      <c r="B3907" s="3"/>
      <c r="C3907" s="4"/>
      <c r="D3907" s="45"/>
      <c r="E3907" s="45"/>
      <c r="F3907" s="334"/>
    </row>
    <row r="3908" spans="1:6" x14ac:dyDescent="0.25">
      <c r="A3908" s="2"/>
      <c r="B3908" s="3"/>
      <c r="C3908" s="4"/>
      <c r="D3908" s="45"/>
      <c r="E3908" s="45"/>
      <c r="F3908" s="334"/>
    </row>
    <row r="3909" spans="1:6" x14ac:dyDescent="0.25">
      <c r="A3909" s="2"/>
      <c r="B3909" s="3"/>
      <c r="C3909" s="4"/>
      <c r="D3909" s="45"/>
      <c r="E3909" s="45"/>
      <c r="F3909" s="334"/>
    </row>
    <row r="3910" spans="1:6" x14ac:dyDescent="0.25">
      <c r="A3910" s="2"/>
      <c r="B3910" s="3"/>
      <c r="C3910" s="4"/>
      <c r="D3910" s="45"/>
      <c r="E3910" s="45"/>
      <c r="F3910" s="334"/>
    </row>
    <row r="3911" spans="1:6" x14ac:dyDescent="0.25">
      <c r="A3911" s="2"/>
      <c r="B3911" s="3"/>
      <c r="C3911" s="4"/>
      <c r="D3911" s="45"/>
      <c r="E3911" s="45"/>
      <c r="F3911" s="334"/>
    </row>
    <row r="3912" spans="1:6" x14ac:dyDescent="0.25">
      <c r="A3912" s="2"/>
      <c r="B3912" s="3"/>
      <c r="C3912" s="4"/>
      <c r="D3912" s="45"/>
      <c r="E3912" s="45"/>
      <c r="F3912" s="334"/>
    </row>
    <row r="3913" spans="1:6" x14ac:dyDescent="0.25">
      <c r="A3913" s="2"/>
      <c r="B3913" s="3"/>
      <c r="C3913" s="4"/>
      <c r="D3913" s="45"/>
      <c r="E3913" s="45"/>
      <c r="F3913" s="334"/>
    </row>
    <row r="3914" spans="1:6" x14ac:dyDescent="0.25">
      <c r="A3914" s="2"/>
      <c r="B3914" s="3"/>
      <c r="C3914" s="4"/>
      <c r="D3914" s="45"/>
      <c r="E3914" s="45"/>
      <c r="F3914" s="334"/>
    </row>
    <row r="3915" spans="1:6" x14ac:dyDescent="0.25">
      <c r="A3915" s="2"/>
      <c r="B3915" s="3"/>
      <c r="C3915" s="4"/>
      <c r="D3915" s="45"/>
      <c r="E3915" s="45"/>
      <c r="F3915" s="334"/>
    </row>
    <row r="3916" spans="1:6" x14ac:dyDescent="0.25">
      <c r="A3916" s="2"/>
      <c r="B3916" s="3"/>
      <c r="C3916" s="4"/>
      <c r="D3916" s="45"/>
      <c r="E3916" s="45"/>
      <c r="F3916" s="334"/>
    </row>
    <row r="3917" spans="1:6" x14ac:dyDescent="0.25">
      <c r="A3917" s="2"/>
      <c r="B3917" s="3"/>
      <c r="C3917" s="4"/>
      <c r="D3917" s="45"/>
      <c r="E3917" s="45"/>
      <c r="F3917" s="334"/>
    </row>
    <row r="3918" spans="1:6" x14ac:dyDescent="0.25">
      <c r="A3918" s="2"/>
      <c r="B3918" s="3"/>
      <c r="C3918" s="4"/>
      <c r="D3918" s="45"/>
      <c r="E3918" s="45"/>
      <c r="F3918" s="334"/>
    </row>
    <row r="3919" spans="1:6" x14ac:dyDescent="0.25">
      <c r="A3919" s="2"/>
      <c r="B3919" s="3"/>
      <c r="C3919" s="4"/>
      <c r="D3919" s="45"/>
      <c r="E3919" s="45"/>
      <c r="F3919" s="334"/>
    </row>
    <row r="3920" spans="1:6" x14ac:dyDescent="0.25">
      <c r="A3920" s="2"/>
      <c r="B3920" s="3"/>
      <c r="C3920" s="4"/>
      <c r="D3920" s="45"/>
      <c r="E3920" s="45"/>
      <c r="F3920" s="334"/>
    </row>
    <row r="3921" spans="1:6" x14ac:dyDescent="0.25">
      <c r="A3921" s="2"/>
      <c r="B3921" s="3"/>
      <c r="C3921" s="4"/>
      <c r="D3921" s="45"/>
      <c r="E3921" s="45"/>
      <c r="F3921" s="334"/>
    </row>
    <row r="3922" spans="1:6" x14ac:dyDescent="0.25">
      <c r="A3922" s="2"/>
      <c r="B3922" s="3"/>
      <c r="C3922" s="4"/>
      <c r="D3922" s="45"/>
      <c r="E3922" s="45"/>
      <c r="F3922" s="334"/>
    </row>
    <row r="3923" spans="1:6" x14ac:dyDescent="0.25">
      <c r="A3923" s="2"/>
      <c r="B3923" s="3"/>
      <c r="C3923" s="4"/>
      <c r="D3923" s="45"/>
      <c r="E3923" s="45"/>
      <c r="F3923" s="334"/>
    </row>
    <row r="3924" spans="1:6" x14ac:dyDescent="0.25">
      <c r="A3924" s="2"/>
      <c r="B3924" s="3"/>
      <c r="C3924" s="4"/>
      <c r="D3924" s="45"/>
      <c r="E3924" s="45"/>
      <c r="F3924" s="334"/>
    </row>
    <row r="3925" spans="1:6" x14ac:dyDescent="0.25">
      <c r="A3925" s="2"/>
      <c r="B3925" s="3"/>
      <c r="C3925" s="4"/>
      <c r="D3925" s="45"/>
      <c r="E3925" s="45"/>
      <c r="F3925" s="334"/>
    </row>
    <row r="3926" spans="1:6" x14ac:dyDescent="0.25">
      <c r="A3926" s="2"/>
      <c r="B3926" s="3"/>
      <c r="C3926" s="4"/>
      <c r="D3926" s="45"/>
      <c r="E3926" s="45"/>
      <c r="F3926" s="334"/>
    </row>
    <row r="3927" spans="1:6" x14ac:dyDescent="0.25">
      <c r="A3927" s="2"/>
      <c r="B3927" s="3"/>
      <c r="C3927" s="4"/>
      <c r="D3927" s="45"/>
      <c r="E3927" s="45"/>
      <c r="F3927" s="334"/>
    </row>
    <row r="3928" spans="1:6" x14ac:dyDescent="0.25">
      <c r="A3928" s="2"/>
      <c r="B3928" s="3"/>
      <c r="C3928" s="4"/>
      <c r="D3928" s="45"/>
      <c r="E3928" s="45"/>
      <c r="F3928" s="334"/>
    </row>
    <row r="3929" spans="1:6" x14ac:dyDescent="0.25">
      <c r="A3929" s="2"/>
      <c r="B3929" s="3"/>
      <c r="C3929" s="4"/>
      <c r="D3929" s="45"/>
      <c r="E3929" s="45"/>
      <c r="F3929" s="334"/>
    </row>
    <row r="3930" spans="1:6" x14ac:dyDescent="0.25">
      <c r="A3930" s="2"/>
      <c r="B3930" s="3"/>
      <c r="C3930" s="4"/>
      <c r="D3930" s="45"/>
      <c r="E3930" s="45"/>
      <c r="F3930" s="334"/>
    </row>
    <row r="3931" spans="1:6" x14ac:dyDescent="0.25">
      <c r="A3931" s="2"/>
      <c r="B3931" s="3"/>
      <c r="C3931" s="4"/>
      <c r="D3931" s="45"/>
      <c r="E3931" s="45"/>
      <c r="F3931" s="334"/>
    </row>
    <row r="3932" spans="1:6" x14ac:dyDescent="0.25">
      <c r="A3932" s="2"/>
      <c r="B3932" s="3"/>
      <c r="C3932" s="4"/>
      <c r="D3932" s="45"/>
      <c r="E3932" s="45"/>
      <c r="F3932" s="334"/>
    </row>
    <row r="3933" spans="1:6" x14ac:dyDescent="0.25">
      <c r="A3933" s="2"/>
      <c r="B3933" s="3"/>
      <c r="C3933" s="4"/>
      <c r="D3933" s="45"/>
      <c r="E3933" s="45"/>
      <c r="F3933" s="334"/>
    </row>
    <row r="3934" spans="1:6" x14ac:dyDescent="0.25">
      <c r="A3934" s="2"/>
      <c r="B3934" s="3"/>
      <c r="C3934" s="4"/>
      <c r="D3934" s="45"/>
      <c r="E3934" s="45"/>
      <c r="F3934" s="334"/>
    </row>
    <row r="3935" spans="1:6" x14ac:dyDescent="0.25">
      <c r="A3935" s="2"/>
      <c r="B3935" s="3"/>
      <c r="C3935" s="4"/>
      <c r="D3935" s="45"/>
      <c r="E3935" s="45"/>
      <c r="F3935" s="334"/>
    </row>
    <row r="3936" spans="1:6" x14ac:dyDescent="0.25">
      <c r="A3936" s="2"/>
      <c r="B3936" s="3"/>
      <c r="C3936" s="4"/>
      <c r="D3936" s="45"/>
      <c r="E3936" s="45"/>
      <c r="F3936" s="334"/>
    </row>
    <row r="3937" spans="1:6" x14ac:dyDescent="0.25">
      <c r="A3937" s="2"/>
      <c r="B3937" s="3"/>
      <c r="C3937" s="4"/>
      <c r="D3937" s="45"/>
      <c r="E3937" s="45"/>
      <c r="F3937" s="334"/>
    </row>
    <row r="3938" spans="1:6" x14ac:dyDescent="0.25">
      <c r="A3938" s="2"/>
      <c r="B3938" s="3"/>
      <c r="C3938" s="4"/>
      <c r="D3938" s="45"/>
      <c r="E3938" s="45"/>
      <c r="F3938" s="334"/>
    </row>
    <row r="3939" spans="1:6" x14ac:dyDescent="0.25">
      <c r="A3939" s="2"/>
      <c r="B3939" s="3"/>
      <c r="C3939" s="4"/>
      <c r="D3939" s="45"/>
      <c r="E3939" s="45"/>
      <c r="F3939" s="334"/>
    </row>
    <row r="3940" spans="1:6" x14ac:dyDescent="0.25">
      <c r="A3940" s="2"/>
      <c r="B3940" s="3"/>
      <c r="C3940" s="4"/>
      <c r="D3940" s="45"/>
      <c r="E3940" s="45"/>
      <c r="F3940" s="334"/>
    </row>
    <row r="3941" spans="1:6" x14ac:dyDescent="0.25">
      <c r="A3941" s="2"/>
      <c r="B3941" s="3"/>
      <c r="C3941" s="4"/>
      <c r="D3941" s="45"/>
      <c r="E3941" s="45"/>
      <c r="F3941" s="334"/>
    </row>
    <row r="3942" spans="1:6" x14ac:dyDescent="0.25">
      <c r="A3942" s="2"/>
      <c r="B3942" s="3"/>
      <c r="C3942" s="4"/>
      <c r="D3942" s="45"/>
      <c r="E3942" s="45"/>
      <c r="F3942" s="334"/>
    </row>
    <row r="3943" spans="1:6" x14ac:dyDescent="0.25">
      <c r="A3943" s="2"/>
      <c r="B3943" s="3"/>
      <c r="C3943" s="4"/>
      <c r="D3943" s="45"/>
      <c r="E3943" s="45"/>
      <c r="F3943" s="334"/>
    </row>
    <row r="3944" spans="1:6" x14ac:dyDescent="0.25">
      <c r="A3944" s="2"/>
      <c r="B3944" s="3"/>
      <c r="C3944" s="4"/>
      <c r="D3944" s="45"/>
      <c r="E3944" s="45"/>
      <c r="F3944" s="334"/>
    </row>
    <row r="3945" spans="1:6" x14ac:dyDescent="0.25">
      <c r="A3945" s="2"/>
      <c r="B3945" s="3"/>
      <c r="C3945" s="4"/>
      <c r="D3945" s="45"/>
      <c r="E3945" s="45"/>
      <c r="F3945" s="334"/>
    </row>
    <row r="3946" spans="1:6" x14ac:dyDescent="0.25">
      <c r="A3946" s="2"/>
      <c r="B3946" s="3"/>
      <c r="C3946" s="4"/>
      <c r="D3946" s="45"/>
      <c r="E3946" s="45"/>
      <c r="F3946" s="334"/>
    </row>
    <row r="3947" spans="1:6" x14ac:dyDescent="0.25">
      <c r="A3947" s="2"/>
      <c r="B3947" s="3"/>
      <c r="C3947" s="4"/>
      <c r="D3947" s="45"/>
      <c r="E3947" s="45"/>
      <c r="F3947" s="334"/>
    </row>
    <row r="3948" spans="1:6" x14ac:dyDescent="0.25">
      <c r="A3948" s="2"/>
      <c r="B3948" s="3"/>
      <c r="C3948" s="4"/>
      <c r="D3948" s="45"/>
      <c r="E3948" s="45"/>
      <c r="F3948" s="334"/>
    </row>
    <row r="3949" spans="1:6" x14ac:dyDescent="0.25">
      <c r="A3949" s="2"/>
      <c r="B3949" s="3"/>
      <c r="C3949" s="4"/>
      <c r="D3949" s="45"/>
      <c r="E3949" s="45"/>
      <c r="F3949" s="334"/>
    </row>
    <row r="3950" spans="1:6" x14ac:dyDescent="0.25">
      <c r="A3950" s="2"/>
      <c r="B3950" s="3"/>
      <c r="C3950" s="4"/>
      <c r="D3950" s="45"/>
      <c r="E3950" s="45"/>
      <c r="F3950" s="334"/>
    </row>
    <row r="3951" spans="1:6" x14ac:dyDescent="0.25">
      <c r="A3951" s="2"/>
      <c r="B3951" s="3"/>
      <c r="C3951" s="4"/>
      <c r="D3951" s="45"/>
      <c r="E3951" s="45"/>
      <c r="F3951" s="334"/>
    </row>
    <row r="3952" spans="1:6" x14ac:dyDescent="0.25">
      <c r="A3952" s="2"/>
      <c r="B3952" s="3"/>
      <c r="C3952" s="4"/>
      <c r="D3952" s="45"/>
      <c r="E3952" s="45"/>
      <c r="F3952" s="334"/>
    </row>
    <row r="3953" spans="1:6" x14ac:dyDescent="0.25">
      <c r="A3953" s="2"/>
      <c r="B3953" s="3"/>
      <c r="C3953" s="4"/>
      <c r="D3953" s="45"/>
      <c r="E3953" s="45"/>
      <c r="F3953" s="334"/>
    </row>
    <row r="3954" spans="1:6" x14ac:dyDescent="0.25">
      <c r="A3954" s="2"/>
      <c r="B3954" s="3"/>
      <c r="C3954" s="4"/>
      <c r="D3954" s="45"/>
      <c r="E3954" s="45"/>
      <c r="F3954" s="334"/>
    </row>
    <row r="3955" spans="1:6" x14ac:dyDescent="0.25">
      <c r="A3955" s="2"/>
      <c r="B3955" s="3"/>
      <c r="C3955" s="4"/>
      <c r="D3955" s="45"/>
      <c r="E3955" s="45"/>
      <c r="F3955" s="334"/>
    </row>
    <row r="3956" spans="1:6" x14ac:dyDescent="0.25">
      <c r="A3956" s="2"/>
      <c r="B3956" s="3"/>
      <c r="C3956" s="4"/>
      <c r="D3956" s="45"/>
      <c r="E3956" s="45"/>
      <c r="F3956" s="334"/>
    </row>
    <row r="3957" spans="1:6" x14ac:dyDescent="0.25">
      <c r="A3957" s="2"/>
      <c r="B3957" s="3"/>
      <c r="C3957" s="4"/>
      <c r="D3957" s="45"/>
      <c r="E3957" s="45"/>
      <c r="F3957" s="334"/>
    </row>
    <row r="3958" spans="1:6" x14ac:dyDescent="0.25">
      <c r="A3958" s="2"/>
      <c r="B3958" s="3"/>
      <c r="C3958" s="4"/>
      <c r="D3958" s="45"/>
      <c r="E3958" s="45"/>
      <c r="F3958" s="334"/>
    </row>
    <row r="3959" spans="1:6" x14ac:dyDescent="0.25">
      <c r="A3959" s="2"/>
      <c r="B3959" s="3"/>
      <c r="C3959" s="4"/>
      <c r="D3959" s="45"/>
      <c r="E3959" s="45"/>
      <c r="F3959" s="334"/>
    </row>
    <row r="3960" spans="1:6" x14ac:dyDescent="0.25">
      <c r="A3960" s="2"/>
      <c r="B3960" s="3"/>
      <c r="C3960" s="4"/>
      <c r="D3960" s="45"/>
      <c r="E3960" s="45"/>
      <c r="F3960" s="334"/>
    </row>
    <row r="3961" spans="1:6" x14ac:dyDescent="0.25">
      <c r="A3961" s="2"/>
      <c r="B3961" s="3"/>
      <c r="C3961" s="4"/>
      <c r="D3961" s="45"/>
      <c r="E3961" s="45"/>
      <c r="F3961" s="334"/>
    </row>
    <row r="3962" spans="1:6" x14ac:dyDescent="0.25">
      <c r="A3962" s="2"/>
      <c r="B3962" s="3"/>
      <c r="C3962" s="4"/>
      <c r="D3962" s="45"/>
      <c r="E3962" s="45"/>
      <c r="F3962" s="334"/>
    </row>
    <row r="3963" spans="1:6" x14ac:dyDescent="0.25">
      <c r="A3963" s="2"/>
      <c r="B3963" s="3"/>
      <c r="C3963" s="4"/>
      <c r="D3963" s="45"/>
      <c r="E3963" s="45"/>
      <c r="F3963" s="334"/>
    </row>
    <row r="3964" spans="1:6" x14ac:dyDescent="0.25">
      <c r="A3964" s="2"/>
      <c r="B3964" s="3"/>
      <c r="C3964" s="4"/>
      <c r="D3964" s="45"/>
      <c r="E3964" s="45"/>
      <c r="F3964" s="334"/>
    </row>
    <row r="3965" spans="1:6" x14ac:dyDescent="0.25">
      <c r="A3965" s="2"/>
      <c r="B3965" s="3"/>
      <c r="C3965" s="4"/>
      <c r="D3965" s="45"/>
      <c r="E3965" s="45"/>
      <c r="F3965" s="334"/>
    </row>
    <row r="3966" spans="1:6" x14ac:dyDescent="0.25">
      <c r="A3966" s="2"/>
      <c r="B3966" s="3"/>
      <c r="C3966" s="4"/>
      <c r="D3966" s="45"/>
      <c r="E3966" s="45"/>
      <c r="F3966" s="334"/>
    </row>
    <row r="3967" spans="1:6" x14ac:dyDescent="0.25">
      <c r="A3967" s="2"/>
      <c r="B3967" s="3"/>
      <c r="C3967" s="4"/>
      <c r="D3967" s="45"/>
      <c r="E3967" s="45"/>
      <c r="F3967" s="334"/>
    </row>
    <row r="3968" spans="1:6" x14ac:dyDescent="0.25">
      <c r="A3968" s="2"/>
      <c r="B3968" s="3"/>
      <c r="C3968" s="4"/>
      <c r="D3968" s="45"/>
      <c r="E3968" s="45"/>
      <c r="F3968" s="334"/>
    </row>
    <row r="3969" spans="1:6" x14ac:dyDescent="0.25">
      <c r="A3969" s="2"/>
      <c r="B3969" s="3"/>
      <c r="C3969" s="4"/>
      <c r="D3969" s="45"/>
      <c r="E3969" s="45"/>
      <c r="F3969" s="334"/>
    </row>
    <row r="3970" spans="1:6" x14ac:dyDescent="0.25">
      <c r="A3970" s="2"/>
      <c r="B3970" s="3"/>
      <c r="C3970" s="4"/>
      <c r="D3970" s="45"/>
      <c r="E3970" s="45"/>
      <c r="F3970" s="334"/>
    </row>
    <row r="3971" spans="1:6" x14ac:dyDescent="0.25">
      <c r="A3971" s="2"/>
      <c r="B3971" s="3"/>
      <c r="C3971" s="4"/>
      <c r="D3971" s="45"/>
      <c r="E3971" s="45"/>
      <c r="F3971" s="334"/>
    </row>
    <row r="3972" spans="1:6" x14ac:dyDescent="0.25">
      <c r="A3972" s="2"/>
      <c r="B3972" s="3"/>
      <c r="C3972" s="4"/>
      <c r="D3972" s="45"/>
      <c r="E3972" s="45"/>
      <c r="F3972" s="334"/>
    </row>
    <row r="3973" spans="1:6" x14ac:dyDescent="0.25">
      <c r="A3973" s="2"/>
      <c r="B3973" s="3"/>
      <c r="C3973" s="4"/>
      <c r="D3973" s="45"/>
      <c r="E3973" s="45"/>
      <c r="F3973" s="334"/>
    </row>
    <row r="3974" spans="1:6" x14ac:dyDescent="0.25">
      <c r="A3974" s="2"/>
      <c r="B3974" s="3"/>
      <c r="C3974" s="4"/>
      <c r="D3974" s="45"/>
      <c r="E3974" s="45"/>
      <c r="F3974" s="334"/>
    </row>
    <row r="3975" spans="1:6" x14ac:dyDescent="0.25">
      <c r="A3975" s="2"/>
      <c r="B3975" s="3"/>
      <c r="C3975" s="4"/>
      <c r="D3975" s="45"/>
      <c r="E3975" s="45"/>
      <c r="F3975" s="334"/>
    </row>
    <row r="3976" spans="1:6" x14ac:dyDescent="0.25">
      <c r="A3976" s="2"/>
      <c r="B3976" s="3"/>
      <c r="C3976" s="4"/>
      <c r="D3976" s="45"/>
      <c r="E3976" s="45"/>
      <c r="F3976" s="334"/>
    </row>
    <row r="3977" spans="1:6" x14ac:dyDescent="0.25">
      <c r="A3977" s="2"/>
      <c r="B3977" s="3"/>
      <c r="C3977" s="4"/>
      <c r="D3977" s="45"/>
      <c r="E3977" s="45"/>
      <c r="F3977" s="334"/>
    </row>
    <row r="3978" spans="1:6" x14ac:dyDescent="0.25">
      <c r="A3978" s="2"/>
      <c r="B3978" s="3"/>
      <c r="C3978" s="4"/>
      <c r="D3978" s="45"/>
      <c r="E3978" s="45"/>
      <c r="F3978" s="334"/>
    </row>
    <row r="3979" spans="1:6" x14ac:dyDescent="0.25">
      <c r="A3979" s="2"/>
      <c r="B3979" s="3"/>
      <c r="C3979" s="4"/>
      <c r="D3979" s="45"/>
      <c r="E3979" s="45"/>
      <c r="F3979" s="334"/>
    </row>
    <row r="3980" spans="1:6" x14ac:dyDescent="0.25">
      <c r="A3980" s="2"/>
      <c r="B3980" s="3"/>
      <c r="C3980" s="4"/>
      <c r="D3980" s="45"/>
      <c r="E3980" s="45"/>
      <c r="F3980" s="334"/>
    </row>
    <row r="3981" spans="1:6" x14ac:dyDescent="0.25">
      <c r="A3981" s="2"/>
      <c r="B3981" s="3"/>
      <c r="C3981" s="4"/>
      <c r="D3981" s="45"/>
      <c r="E3981" s="45"/>
      <c r="F3981" s="334"/>
    </row>
    <row r="3982" spans="1:6" x14ac:dyDescent="0.25">
      <c r="A3982" s="2"/>
      <c r="B3982" s="3"/>
      <c r="C3982" s="4"/>
      <c r="D3982" s="45"/>
      <c r="E3982" s="45"/>
      <c r="F3982" s="334"/>
    </row>
    <row r="3983" spans="1:6" x14ac:dyDescent="0.25">
      <c r="A3983" s="2"/>
      <c r="B3983" s="3"/>
      <c r="C3983" s="4"/>
      <c r="D3983" s="45"/>
      <c r="E3983" s="45"/>
      <c r="F3983" s="334"/>
    </row>
    <row r="3984" spans="1:6" x14ac:dyDescent="0.25">
      <c r="A3984" s="2"/>
      <c r="B3984" s="3"/>
      <c r="C3984" s="4"/>
      <c r="D3984" s="45"/>
      <c r="E3984" s="45"/>
      <c r="F3984" s="334"/>
    </row>
    <row r="3985" spans="1:6" x14ac:dyDescent="0.25">
      <c r="A3985" s="2"/>
      <c r="B3985" s="3"/>
      <c r="C3985" s="4"/>
      <c r="D3985" s="45"/>
      <c r="E3985" s="45"/>
      <c r="F3985" s="334"/>
    </row>
    <row r="3986" spans="1:6" x14ac:dyDescent="0.25">
      <c r="A3986" s="2"/>
      <c r="B3986" s="3"/>
      <c r="C3986" s="4"/>
      <c r="D3986" s="45"/>
      <c r="E3986" s="45"/>
      <c r="F3986" s="334"/>
    </row>
    <row r="3987" spans="1:6" x14ac:dyDescent="0.25">
      <c r="A3987" s="2"/>
      <c r="B3987" s="3"/>
      <c r="C3987" s="4"/>
      <c r="D3987" s="45"/>
      <c r="E3987" s="45"/>
      <c r="F3987" s="334"/>
    </row>
    <row r="3988" spans="1:6" x14ac:dyDescent="0.25">
      <c r="A3988" s="2"/>
      <c r="B3988" s="3"/>
      <c r="C3988" s="4"/>
      <c r="D3988" s="45"/>
      <c r="E3988" s="45"/>
      <c r="F3988" s="334"/>
    </row>
    <row r="3989" spans="1:6" x14ac:dyDescent="0.25">
      <c r="A3989" s="2"/>
      <c r="B3989" s="3"/>
      <c r="C3989" s="4"/>
      <c r="D3989" s="45"/>
      <c r="E3989" s="45"/>
      <c r="F3989" s="334"/>
    </row>
    <row r="3990" spans="1:6" x14ac:dyDescent="0.25">
      <c r="A3990" s="2"/>
      <c r="B3990" s="3"/>
      <c r="C3990" s="4"/>
      <c r="D3990" s="45"/>
      <c r="E3990" s="45"/>
      <c r="F3990" s="334"/>
    </row>
    <row r="3991" spans="1:6" x14ac:dyDescent="0.25">
      <c r="A3991" s="2"/>
      <c r="B3991" s="3"/>
      <c r="C3991" s="4"/>
      <c r="D3991" s="45"/>
      <c r="E3991" s="45"/>
      <c r="F3991" s="334"/>
    </row>
    <row r="3992" spans="1:6" x14ac:dyDescent="0.25">
      <c r="A3992" s="2"/>
      <c r="B3992" s="3"/>
      <c r="C3992" s="4"/>
      <c r="D3992" s="45"/>
      <c r="E3992" s="45"/>
      <c r="F3992" s="334"/>
    </row>
    <row r="3993" spans="1:6" x14ac:dyDescent="0.25">
      <c r="A3993" s="2"/>
      <c r="B3993" s="3"/>
      <c r="C3993" s="4"/>
      <c r="D3993" s="45"/>
      <c r="E3993" s="45"/>
      <c r="F3993" s="334"/>
    </row>
    <row r="3994" spans="1:6" x14ac:dyDescent="0.25">
      <c r="A3994" s="2"/>
      <c r="B3994" s="3"/>
      <c r="C3994" s="4"/>
      <c r="D3994" s="45"/>
      <c r="E3994" s="45"/>
      <c r="F3994" s="334"/>
    </row>
    <row r="3995" spans="1:6" x14ac:dyDescent="0.25">
      <c r="A3995" s="2"/>
      <c r="B3995" s="3"/>
      <c r="C3995" s="4"/>
      <c r="D3995" s="45"/>
      <c r="E3995" s="45"/>
      <c r="F3995" s="334"/>
    </row>
    <row r="3996" spans="1:6" x14ac:dyDescent="0.25">
      <c r="A3996" s="2"/>
      <c r="B3996" s="3"/>
      <c r="C3996" s="4"/>
      <c r="D3996" s="45"/>
      <c r="E3996" s="45"/>
      <c r="F3996" s="334"/>
    </row>
    <row r="3997" spans="1:6" x14ac:dyDescent="0.25">
      <c r="A3997" s="2"/>
      <c r="B3997" s="3"/>
      <c r="C3997" s="4"/>
      <c r="D3997" s="45"/>
      <c r="E3997" s="45"/>
      <c r="F3997" s="334"/>
    </row>
    <row r="3998" spans="1:6" x14ac:dyDescent="0.25">
      <c r="A3998" s="2"/>
      <c r="B3998" s="3"/>
      <c r="C3998" s="4"/>
      <c r="D3998" s="45"/>
      <c r="E3998" s="45"/>
      <c r="F3998" s="334"/>
    </row>
    <row r="3999" spans="1:6" x14ac:dyDescent="0.25">
      <c r="A3999" s="2"/>
      <c r="B3999" s="3"/>
      <c r="C3999" s="4"/>
      <c r="D3999" s="45"/>
      <c r="E3999" s="45"/>
      <c r="F3999" s="334"/>
    </row>
    <row r="4000" spans="1:6" x14ac:dyDescent="0.25">
      <c r="A4000" s="2"/>
      <c r="B4000" s="3"/>
      <c r="C4000" s="4"/>
      <c r="D4000" s="45"/>
      <c r="E4000" s="45"/>
      <c r="F4000" s="334"/>
    </row>
    <row r="4001" spans="1:6" x14ac:dyDescent="0.25">
      <c r="A4001" s="2"/>
      <c r="B4001" s="3"/>
      <c r="C4001" s="4"/>
      <c r="D4001" s="45"/>
      <c r="E4001" s="45"/>
      <c r="F4001" s="334"/>
    </row>
    <row r="4002" spans="1:6" x14ac:dyDescent="0.25">
      <c r="A4002" s="2"/>
      <c r="B4002" s="3"/>
      <c r="C4002" s="4"/>
      <c r="D4002" s="45"/>
      <c r="E4002" s="45"/>
      <c r="F4002" s="334"/>
    </row>
    <row r="4003" spans="1:6" x14ac:dyDescent="0.25">
      <c r="A4003" s="2"/>
      <c r="B4003" s="3"/>
      <c r="C4003" s="4"/>
      <c r="D4003" s="45"/>
      <c r="E4003" s="45"/>
      <c r="F4003" s="334"/>
    </row>
    <row r="4004" spans="1:6" x14ac:dyDescent="0.25">
      <c r="A4004" s="2"/>
      <c r="B4004" s="3"/>
      <c r="C4004" s="4"/>
      <c r="D4004" s="45"/>
      <c r="E4004" s="45"/>
      <c r="F4004" s="334"/>
    </row>
    <row r="4005" spans="1:6" x14ac:dyDescent="0.25">
      <c r="A4005" s="2"/>
      <c r="B4005" s="3"/>
      <c r="C4005" s="4"/>
      <c r="D4005" s="45"/>
      <c r="E4005" s="45"/>
      <c r="F4005" s="334"/>
    </row>
    <row r="4006" spans="1:6" x14ac:dyDescent="0.25">
      <c r="A4006" s="2"/>
      <c r="B4006" s="3"/>
      <c r="C4006" s="4"/>
      <c r="D4006" s="45"/>
      <c r="E4006" s="45"/>
      <c r="F4006" s="334"/>
    </row>
    <row r="4007" spans="1:6" x14ac:dyDescent="0.25">
      <c r="A4007" s="2"/>
      <c r="B4007" s="3"/>
      <c r="C4007" s="4"/>
      <c r="D4007" s="45"/>
      <c r="E4007" s="45"/>
      <c r="F4007" s="334"/>
    </row>
    <row r="4008" spans="1:6" x14ac:dyDescent="0.25">
      <c r="A4008" s="2"/>
      <c r="B4008" s="3"/>
      <c r="C4008" s="4"/>
      <c r="D4008" s="45"/>
      <c r="E4008" s="45"/>
      <c r="F4008" s="334"/>
    </row>
    <row r="4009" spans="1:6" x14ac:dyDescent="0.25">
      <c r="A4009" s="2"/>
      <c r="B4009" s="3"/>
      <c r="C4009" s="4"/>
      <c r="D4009" s="45"/>
      <c r="E4009" s="45"/>
      <c r="F4009" s="334"/>
    </row>
    <row r="4010" spans="1:6" x14ac:dyDescent="0.25">
      <c r="A4010" s="2"/>
      <c r="B4010" s="3"/>
      <c r="C4010" s="4"/>
      <c r="D4010" s="45"/>
      <c r="E4010" s="45"/>
      <c r="F4010" s="334"/>
    </row>
    <row r="4011" spans="1:6" x14ac:dyDescent="0.25">
      <c r="A4011" s="2"/>
      <c r="B4011" s="3"/>
      <c r="C4011" s="4"/>
      <c r="D4011" s="45"/>
      <c r="E4011" s="45"/>
      <c r="F4011" s="334"/>
    </row>
    <row r="4012" spans="1:6" x14ac:dyDescent="0.25">
      <c r="A4012" s="2"/>
      <c r="B4012" s="3"/>
      <c r="C4012" s="4"/>
      <c r="D4012" s="45"/>
      <c r="E4012" s="45"/>
      <c r="F4012" s="334"/>
    </row>
    <row r="4013" spans="1:6" x14ac:dyDescent="0.25">
      <c r="A4013" s="2"/>
      <c r="B4013" s="3"/>
      <c r="C4013" s="4"/>
      <c r="D4013" s="45"/>
      <c r="E4013" s="45"/>
      <c r="F4013" s="334"/>
    </row>
    <row r="4014" spans="1:6" x14ac:dyDescent="0.25">
      <c r="A4014" s="2"/>
      <c r="B4014" s="3"/>
      <c r="C4014" s="4"/>
      <c r="D4014" s="45"/>
      <c r="E4014" s="45"/>
      <c r="F4014" s="334"/>
    </row>
    <row r="4015" spans="1:6" x14ac:dyDescent="0.25">
      <c r="A4015" s="2"/>
      <c r="B4015" s="3"/>
      <c r="C4015" s="4"/>
      <c r="D4015" s="45"/>
      <c r="E4015" s="45"/>
      <c r="F4015" s="334"/>
    </row>
    <row r="4016" spans="1:6" x14ac:dyDescent="0.25">
      <c r="A4016" s="2"/>
      <c r="B4016" s="3"/>
      <c r="C4016" s="4"/>
      <c r="D4016" s="45"/>
      <c r="E4016" s="45"/>
      <c r="F4016" s="334"/>
    </row>
    <row r="4017" spans="1:6" x14ac:dyDescent="0.25">
      <c r="A4017" s="2"/>
      <c r="B4017" s="3"/>
      <c r="C4017" s="4"/>
      <c r="D4017" s="45"/>
      <c r="E4017" s="45"/>
      <c r="F4017" s="334"/>
    </row>
    <row r="4018" spans="1:6" x14ac:dyDescent="0.25">
      <c r="A4018" s="2"/>
      <c r="B4018" s="3"/>
      <c r="C4018" s="4"/>
      <c r="D4018" s="45"/>
      <c r="E4018" s="45"/>
      <c r="F4018" s="334"/>
    </row>
    <row r="4019" spans="1:6" x14ac:dyDescent="0.25">
      <c r="A4019" s="2"/>
      <c r="B4019" s="3"/>
      <c r="C4019" s="4"/>
      <c r="D4019" s="45"/>
      <c r="E4019" s="45"/>
      <c r="F4019" s="334"/>
    </row>
    <row r="4020" spans="1:6" x14ac:dyDescent="0.25">
      <c r="A4020" s="2"/>
      <c r="B4020" s="3"/>
      <c r="C4020" s="4"/>
      <c r="D4020" s="45"/>
      <c r="E4020" s="45"/>
      <c r="F4020" s="334"/>
    </row>
    <row r="4021" spans="1:6" x14ac:dyDescent="0.25">
      <c r="A4021" s="2"/>
      <c r="B4021" s="3"/>
      <c r="C4021" s="4"/>
      <c r="D4021" s="45"/>
      <c r="E4021" s="45"/>
      <c r="F4021" s="334"/>
    </row>
    <row r="4022" spans="1:6" x14ac:dyDescent="0.25">
      <c r="A4022" s="2"/>
      <c r="B4022" s="3"/>
      <c r="C4022" s="4"/>
      <c r="D4022" s="45"/>
      <c r="E4022" s="45"/>
      <c r="F4022" s="334"/>
    </row>
    <row r="4023" spans="1:6" x14ac:dyDescent="0.25">
      <c r="A4023" s="2"/>
      <c r="B4023" s="3"/>
      <c r="C4023" s="4"/>
      <c r="D4023" s="45"/>
      <c r="E4023" s="45"/>
      <c r="F4023" s="334"/>
    </row>
    <row r="4024" spans="1:6" x14ac:dyDescent="0.25">
      <c r="A4024" s="2"/>
      <c r="B4024" s="3"/>
      <c r="C4024" s="4"/>
      <c r="D4024" s="45"/>
      <c r="E4024" s="45"/>
      <c r="F4024" s="334"/>
    </row>
    <row r="4025" spans="1:6" x14ac:dyDescent="0.25">
      <c r="A4025" s="2"/>
      <c r="B4025" s="3"/>
      <c r="C4025" s="4"/>
      <c r="D4025" s="45"/>
      <c r="E4025" s="45"/>
      <c r="F4025" s="334"/>
    </row>
    <row r="4026" spans="1:6" x14ac:dyDescent="0.25">
      <c r="A4026" s="2"/>
      <c r="B4026" s="3"/>
      <c r="C4026" s="4"/>
      <c r="D4026" s="45"/>
      <c r="E4026" s="45"/>
      <c r="F4026" s="334"/>
    </row>
    <row r="4027" spans="1:6" x14ac:dyDescent="0.25">
      <c r="A4027" s="2"/>
      <c r="B4027" s="3"/>
      <c r="C4027" s="4"/>
      <c r="D4027" s="45"/>
      <c r="E4027" s="45"/>
      <c r="F4027" s="334"/>
    </row>
    <row r="4028" spans="1:6" x14ac:dyDescent="0.25">
      <c r="A4028" s="2"/>
      <c r="B4028" s="3"/>
      <c r="C4028" s="4"/>
      <c r="D4028" s="45"/>
      <c r="E4028" s="45"/>
      <c r="F4028" s="334"/>
    </row>
    <row r="4029" spans="1:6" x14ac:dyDescent="0.25">
      <c r="A4029" s="2"/>
      <c r="B4029" s="3"/>
      <c r="C4029" s="4"/>
      <c r="D4029" s="45"/>
      <c r="E4029" s="45"/>
      <c r="F4029" s="334"/>
    </row>
    <row r="4030" spans="1:6" x14ac:dyDescent="0.25">
      <c r="A4030" s="2"/>
      <c r="B4030" s="3"/>
      <c r="C4030" s="4"/>
      <c r="D4030" s="45"/>
      <c r="E4030" s="45"/>
      <c r="F4030" s="334"/>
    </row>
    <row r="4031" spans="1:6" x14ac:dyDescent="0.25">
      <c r="A4031" s="2"/>
      <c r="B4031" s="3"/>
      <c r="C4031" s="4"/>
      <c r="D4031" s="45"/>
      <c r="E4031" s="45"/>
      <c r="F4031" s="334"/>
    </row>
    <row r="4032" spans="1:6" x14ac:dyDescent="0.25">
      <c r="A4032" s="2"/>
      <c r="B4032" s="3"/>
      <c r="C4032" s="4"/>
      <c r="D4032" s="45"/>
      <c r="E4032" s="45"/>
      <c r="F4032" s="334"/>
    </row>
    <row r="4033" spans="1:6" x14ac:dyDescent="0.25">
      <c r="A4033" s="2"/>
      <c r="B4033" s="3"/>
      <c r="C4033" s="4"/>
      <c r="D4033" s="45"/>
      <c r="E4033" s="45"/>
      <c r="F4033" s="334"/>
    </row>
    <row r="4034" spans="1:6" x14ac:dyDescent="0.25">
      <c r="A4034" s="2"/>
      <c r="B4034" s="3"/>
      <c r="C4034" s="4"/>
      <c r="D4034" s="45"/>
      <c r="E4034" s="45"/>
      <c r="F4034" s="334"/>
    </row>
    <row r="4035" spans="1:6" x14ac:dyDescent="0.25">
      <c r="A4035" s="2"/>
      <c r="B4035" s="3"/>
      <c r="C4035" s="4"/>
      <c r="D4035" s="45"/>
      <c r="E4035" s="45"/>
      <c r="F4035" s="334"/>
    </row>
    <row r="4036" spans="1:6" x14ac:dyDescent="0.25">
      <c r="A4036" s="2"/>
      <c r="B4036" s="3"/>
      <c r="C4036" s="4"/>
      <c r="D4036" s="45"/>
      <c r="E4036" s="45"/>
      <c r="F4036" s="334"/>
    </row>
    <row r="4037" spans="1:6" x14ac:dyDescent="0.25">
      <c r="A4037" s="2"/>
      <c r="B4037" s="3"/>
      <c r="C4037" s="4"/>
      <c r="D4037" s="45"/>
      <c r="E4037" s="45"/>
      <c r="F4037" s="334"/>
    </row>
    <row r="4038" spans="1:6" x14ac:dyDescent="0.25">
      <c r="A4038" s="2"/>
      <c r="B4038" s="3"/>
      <c r="C4038" s="4"/>
      <c r="D4038" s="45"/>
      <c r="E4038" s="45"/>
      <c r="F4038" s="334"/>
    </row>
    <row r="4039" spans="1:6" x14ac:dyDescent="0.25">
      <c r="A4039" s="2"/>
      <c r="B4039" s="3"/>
      <c r="C4039" s="4"/>
      <c r="D4039" s="45"/>
      <c r="E4039" s="45"/>
      <c r="F4039" s="334"/>
    </row>
    <row r="4040" spans="1:6" x14ac:dyDescent="0.25">
      <c r="A4040" s="2"/>
      <c r="B4040" s="3"/>
      <c r="C4040" s="4"/>
      <c r="D4040" s="45"/>
      <c r="E4040" s="45"/>
      <c r="F4040" s="334"/>
    </row>
    <row r="4041" spans="1:6" x14ac:dyDescent="0.25">
      <c r="A4041" s="2"/>
      <c r="B4041" s="3"/>
      <c r="C4041" s="4"/>
      <c r="D4041" s="45"/>
      <c r="E4041" s="45"/>
      <c r="F4041" s="334"/>
    </row>
    <row r="4042" spans="1:6" x14ac:dyDescent="0.25">
      <c r="A4042" s="2"/>
      <c r="B4042" s="3"/>
      <c r="C4042" s="4"/>
      <c r="D4042" s="45"/>
      <c r="E4042" s="45"/>
      <c r="F4042" s="334"/>
    </row>
    <row r="4043" spans="1:6" x14ac:dyDescent="0.25">
      <c r="A4043" s="2"/>
      <c r="B4043" s="3"/>
      <c r="C4043" s="4"/>
      <c r="D4043" s="45"/>
      <c r="E4043" s="45"/>
      <c r="F4043" s="334"/>
    </row>
    <row r="4044" spans="1:6" x14ac:dyDescent="0.25">
      <c r="A4044" s="2"/>
      <c r="B4044" s="3"/>
      <c r="C4044" s="4"/>
      <c r="D4044" s="45"/>
      <c r="E4044" s="45"/>
      <c r="F4044" s="334"/>
    </row>
    <row r="4045" spans="1:6" x14ac:dyDescent="0.25">
      <c r="A4045" s="2"/>
      <c r="B4045" s="3"/>
      <c r="C4045" s="4"/>
      <c r="D4045" s="45"/>
      <c r="E4045" s="45"/>
      <c r="F4045" s="334"/>
    </row>
    <row r="4046" spans="1:6" x14ac:dyDescent="0.25">
      <c r="A4046" s="2"/>
      <c r="B4046" s="3"/>
      <c r="C4046" s="4"/>
      <c r="D4046" s="45"/>
      <c r="E4046" s="45"/>
      <c r="F4046" s="334"/>
    </row>
    <row r="4047" spans="1:6" x14ac:dyDescent="0.25">
      <c r="A4047" s="2"/>
      <c r="B4047" s="3"/>
      <c r="C4047" s="4"/>
      <c r="D4047" s="45"/>
      <c r="E4047" s="45"/>
      <c r="F4047" s="334"/>
    </row>
    <row r="4048" spans="1:6" x14ac:dyDescent="0.25">
      <c r="A4048" s="2"/>
      <c r="B4048" s="3"/>
      <c r="C4048" s="4"/>
      <c r="D4048" s="45"/>
      <c r="E4048" s="45"/>
      <c r="F4048" s="334"/>
    </row>
    <row r="4049" spans="1:6" x14ac:dyDescent="0.25">
      <c r="A4049" s="2"/>
      <c r="B4049" s="3"/>
      <c r="C4049" s="4"/>
      <c r="D4049" s="45"/>
      <c r="E4049" s="45"/>
      <c r="F4049" s="334"/>
    </row>
    <row r="4050" spans="1:6" x14ac:dyDescent="0.25">
      <c r="A4050" s="2"/>
      <c r="B4050" s="3"/>
      <c r="C4050" s="4"/>
      <c r="D4050" s="45"/>
      <c r="E4050" s="45"/>
      <c r="F4050" s="334"/>
    </row>
    <row r="4051" spans="1:6" x14ac:dyDescent="0.25">
      <c r="A4051" s="2"/>
      <c r="B4051" s="3"/>
      <c r="C4051" s="4"/>
      <c r="D4051" s="45"/>
      <c r="E4051" s="45"/>
      <c r="F4051" s="334"/>
    </row>
    <row r="4052" spans="1:6" x14ac:dyDescent="0.25">
      <c r="A4052" s="2"/>
      <c r="B4052" s="3"/>
      <c r="C4052" s="4"/>
      <c r="D4052" s="45"/>
      <c r="E4052" s="45"/>
      <c r="F4052" s="334"/>
    </row>
    <row r="4053" spans="1:6" x14ac:dyDescent="0.25">
      <c r="A4053" s="2"/>
      <c r="B4053" s="3"/>
      <c r="C4053" s="4"/>
      <c r="D4053" s="45"/>
      <c r="E4053" s="45"/>
      <c r="F4053" s="334"/>
    </row>
    <row r="4054" spans="1:6" x14ac:dyDescent="0.25">
      <c r="A4054" s="2"/>
      <c r="B4054" s="3"/>
      <c r="C4054" s="4"/>
      <c r="D4054" s="45"/>
      <c r="E4054" s="45"/>
      <c r="F4054" s="334"/>
    </row>
    <row r="4055" spans="1:6" x14ac:dyDescent="0.25">
      <c r="A4055" s="2"/>
      <c r="B4055" s="3"/>
      <c r="C4055" s="4"/>
      <c r="D4055" s="45"/>
      <c r="E4055" s="45"/>
      <c r="F4055" s="334"/>
    </row>
    <row r="4056" spans="1:6" x14ac:dyDescent="0.25">
      <c r="A4056" s="2"/>
      <c r="B4056" s="3"/>
      <c r="C4056" s="4"/>
      <c r="D4056" s="45"/>
      <c r="E4056" s="45"/>
      <c r="F4056" s="334"/>
    </row>
    <row r="4057" spans="1:6" x14ac:dyDescent="0.25">
      <c r="A4057" s="2"/>
      <c r="B4057" s="3"/>
      <c r="C4057" s="4"/>
      <c r="D4057" s="45"/>
      <c r="E4057" s="45"/>
      <c r="F4057" s="334"/>
    </row>
    <row r="4058" spans="1:6" x14ac:dyDescent="0.25">
      <c r="A4058" s="2"/>
      <c r="B4058" s="3"/>
      <c r="C4058" s="4"/>
      <c r="D4058" s="45"/>
      <c r="E4058" s="45"/>
      <c r="F4058" s="334"/>
    </row>
    <row r="4059" spans="1:6" x14ac:dyDescent="0.25">
      <c r="A4059" s="2"/>
      <c r="B4059" s="3"/>
      <c r="C4059" s="4"/>
      <c r="D4059" s="45"/>
      <c r="E4059" s="45"/>
      <c r="F4059" s="334"/>
    </row>
    <row r="4060" spans="1:6" x14ac:dyDescent="0.25">
      <c r="A4060" s="2"/>
      <c r="B4060" s="3"/>
      <c r="C4060" s="4"/>
      <c r="D4060" s="45"/>
      <c r="E4060" s="45"/>
      <c r="F4060" s="334"/>
    </row>
    <row r="4061" spans="1:6" x14ac:dyDescent="0.25">
      <c r="A4061" s="2"/>
      <c r="B4061" s="3"/>
      <c r="C4061" s="4"/>
      <c r="D4061" s="45"/>
      <c r="E4061" s="45"/>
      <c r="F4061" s="334"/>
    </row>
    <row r="4062" spans="1:6" x14ac:dyDescent="0.25">
      <c r="A4062" s="2"/>
      <c r="B4062" s="3"/>
      <c r="C4062" s="4"/>
      <c r="D4062" s="45"/>
      <c r="E4062" s="45"/>
      <c r="F4062" s="334"/>
    </row>
    <row r="4063" spans="1:6" x14ac:dyDescent="0.25">
      <c r="A4063" s="2"/>
      <c r="B4063" s="3"/>
      <c r="C4063" s="4"/>
      <c r="D4063" s="45"/>
      <c r="E4063" s="45"/>
      <c r="F4063" s="334"/>
    </row>
    <row r="4064" spans="1:6" x14ac:dyDescent="0.25">
      <c r="A4064" s="2"/>
      <c r="B4064" s="3"/>
      <c r="C4064" s="4"/>
      <c r="D4064" s="45"/>
      <c r="E4064" s="45"/>
      <c r="F4064" s="334"/>
    </row>
    <row r="4065" spans="1:6" x14ac:dyDescent="0.25">
      <c r="A4065" s="2"/>
      <c r="B4065" s="3"/>
      <c r="C4065" s="4"/>
      <c r="D4065" s="45"/>
      <c r="E4065" s="45"/>
      <c r="F4065" s="334"/>
    </row>
    <row r="4066" spans="1:6" x14ac:dyDescent="0.25">
      <c r="A4066" s="2"/>
      <c r="B4066" s="3"/>
      <c r="C4066" s="4"/>
      <c r="D4066" s="45"/>
      <c r="E4066" s="45"/>
      <c r="F4066" s="334"/>
    </row>
    <row r="4067" spans="1:6" x14ac:dyDescent="0.25">
      <c r="A4067" s="2"/>
      <c r="B4067" s="3"/>
      <c r="C4067" s="4"/>
      <c r="D4067" s="45"/>
      <c r="E4067" s="45"/>
      <c r="F4067" s="334"/>
    </row>
    <row r="4068" spans="1:6" x14ac:dyDescent="0.25">
      <c r="A4068" s="2"/>
      <c r="B4068" s="3"/>
      <c r="C4068" s="4"/>
      <c r="D4068" s="45"/>
      <c r="E4068" s="45"/>
      <c r="F4068" s="334"/>
    </row>
    <row r="4069" spans="1:6" x14ac:dyDescent="0.25">
      <c r="A4069" s="2"/>
      <c r="B4069" s="3"/>
      <c r="C4069" s="4"/>
      <c r="D4069" s="45"/>
      <c r="E4069" s="45"/>
      <c r="F4069" s="334"/>
    </row>
    <row r="4070" spans="1:6" x14ac:dyDescent="0.25">
      <c r="A4070" s="2"/>
      <c r="B4070" s="3"/>
      <c r="C4070" s="4"/>
      <c r="D4070" s="45"/>
      <c r="E4070" s="45"/>
      <c r="F4070" s="334"/>
    </row>
    <row r="4071" spans="1:6" x14ac:dyDescent="0.25">
      <c r="A4071" s="2"/>
      <c r="B4071" s="3"/>
      <c r="C4071" s="4"/>
      <c r="D4071" s="45"/>
      <c r="E4071" s="45"/>
      <c r="F4071" s="334"/>
    </row>
    <row r="4072" spans="1:6" x14ac:dyDescent="0.25">
      <c r="A4072" s="2"/>
      <c r="B4072" s="3"/>
      <c r="C4072" s="4"/>
      <c r="D4072" s="45"/>
      <c r="E4072" s="45"/>
      <c r="F4072" s="334"/>
    </row>
    <row r="4073" spans="1:6" x14ac:dyDescent="0.25">
      <c r="A4073" s="2"/>
      <c r="B4073" s="3"/>
      <c r="C4073" s="4"/>
      <c r="D4073" s="45"/>
      <c r="E4073" s="45"/>
      <c r="F4073" s="334"/>
    </row>
    <row r="4074" spans="1:6" x14ac:dyDescent="0.25">
      <c r="A4074" s="2"/>
      <c r="B4074" s="3"/>
      <c r="C4074" s="4"/>
      <c r="D4074" s="45"/>
      <c r="E4074" s="45"/>
      <c r="F4074" s="334"/>
    </row>
    <row r="4075" spans="1:6" x14ac:dyDescent="0.25">
      <c r="A4075" s="2"/>
      <c r="B4075" s="3"/>
      <c r="C4075" s="4"/>
      <c r="D4075" s="45"/>
      <c r="E4075" s="45"/>
      <c r="F4075" s="334"/>
    </row>
    <row r="4076" spans="1:6" x14ac:dyDescent="0.25">
      <c r="A4076" s="2"/>
      <c r="B4076" s="3"/>
      <c r="C4076" s="4"/>
      <c r="D4076" s="45"/>
      <c r="E4076" s="45"/>
      <c r="F4076" s="334"/>
    </row>
    <row r="4077" spans="1:6" x14ac:dyDescent="0.25">
      <c r="A4077" s="2"/>
      <c r="B4077" s="3"/>
      <c r="C4077" s="4"/>
      <c r="D4077" s="45"/>
      <c r="E4077" s="45"/>
      <c r="F4077" s="334"/>
    </row>
    <row r="4078" spans="1:6" x14ac:dyDescent="0.25">
      <c r="A4078" s="2"/>
      <c r="B4078" s="3"/>
      <c r="C4078" s="4"/>
      <c r="D4078" s="45"/>
      <c r="E4078" s="45"/>
      <c r="F4078" s="334"/>
    </row>
    <row r="4079" spans="1:6" x14ac:dyDescent="0.25">
      <c r="A4079" s="2"/>
      <c r="B4079" s="3"/>
      <c r="C4079" s="4"/>
      <c r="D4079" s="45"/>
      <c r="E4079" s="45"/>
      <c r="F4079" s="334"/>
    </row>
    <row r="4080" spans="1:6" x14ac:dyDescent="0.25">
      <c r="A4080" s="2"/>
      <c r="B4080" s="3"/>
      <c r="C4080" s="4"/>
      <c r="D4080" s="45"/>
      <c r="E4080" s="45"/>
      <c r="F4080" s="334"/>
    </row>
    <row r="4081" spans="1:6" x14ac:dyDescent="0.25">
      <c r="A4081" s="2"/>
      <c r="B4081" s="3"/>
      <c r="C4081" s="4"/>
      <c r="D4081" s="45"/>
      <c r="E4081" s="45"/>
      <c r="F4081" s="334"/>
    </row>
    <row r="4082" spans="1:6" x14ac:dyDescent="0.25">
      <c r="A4082" s="2"/>
      <c r="B4082" s="3"/>
      <c r="C4082" s="4"/>
      <c r="D4082" s="45"/>
      <c r="E4082" s="45"/>
      <c r="F4082" s="334"/>
    </row>
    <row r="4083" spans="1:6" x14ac:dyDescent="0.25">
      <c r="A4083" s="2"/>
      <c r="B4083" s="3"/>
      <c r="C4083" s="4"/>
      <c r="D4083" s="45"/>
      <c r="E4083" s="45"/>
      <c r="F4083" s="334"/>
    </row>
    <row r="4084" spans="1:6" x14ac:dyDescent="0.25">
      <c r="A4084" s="2"/>
      <c r="B4084" s="3"/>
      <c r="C4084" s="4"/>
      <c r="D4084" s="45"/>
      <c r="E4084" s="45"/>
      <c r="F4084" s="334"/>
    </row>
    <row r="4085" spans="1:6" x14ac:dyDescent="0.25">
      <c r="A4085" s="2"/>
      <c r="B4085" s="3"/>
      <c r="C4085" s="4"/>
      <c r="D4085" s="45"/>
      <c r="E4085" s="45"/>
      <c r="F4085" s="334"/>
    </row>
    <row r="4086" spans="1:6" x14ac:dyDescent="0.25">
      <c r="A4086" s="2"/>
      <c r="B4086" s="3"/>
      <c r="C4086" s="4"/>
      <c r="D4086" s="45"/>
      <c r="E4086" s="45"/>
      <c r="F4086" s="334"/>
    </row>
    <row r="4087" spans="1:6" x14ac:dyDescent="0.25">
      <c r="A4087" s="2"/>
      <c r="B4087" s="3"/>
      <c r="C4087" s="4"/>
      <c r="D4087" s="45"/>
      <c r="E4087" s="45"/>
      <c r="F4087" s="334"/>
    </row>
    <row r="4088" spans="1:6" x14ac:dyDescent="0.25">
      <c r="A4088" s="2"/>
      <c r="B4088" s="3"/>
      <c r="C4088" s="4"/>
      <c r="D4088" s="45"/>
      <c r="E4088" s="45"/>
      <c r="F4088" s="334"/>
    </row>
    <row r="4089" spans="1:6" x14ac:dyDescent="0.25">
      <c r="A4089" s="2"/>
      <c r="B4089" s="3"/>
      <c r="C4089" s="4"/>
      <c r="D4089" s="45"/>
      <c r="E4089" s="45"/>
      <c r="F4089" s="334"/>
    </row>
    <row r="4090" spans="1:6" x14ac:dyDescent="0.25">
      <c r="A4090" s="2"/>
      <c r="B4090" s="3"/>
      <c r="C4090" s="4"/>
      <c r="D4090" s="45"/>
      <c r="E4090" s="45"/>
      <c r="F4090" s="334"/>
    </row>
    <row r="4091" spans="1:6" x14ac:dyDescent="0.25">
      <c r="A4091" s="2"/>
      <c r="B4091" s="3"/>
      <c r="C4091" s="4"/>
      <c r="D4091" s="45"/>
      <c r="E4091" s="45"/>
      <c r="F4091" s="334"/>
    </row>
    <row r="4092" spans="1:6" x14ac:dyDescent="0.25">
      <c r="A4092" s="2"/>
      <c r="B4092" s="3"/>
      <c r="C4092" s="4"/>
      <c r="D4092" s="45"/>
      <c r="E4092" s="45"/>
      <c r="F4092" s="334"/>
    </row>
    <row r="4093" spans="1:6" x14ac:dyDescent="0.25">
      <c r="A4093" s="2"/>
      <c r="B4093" s="3"/>
      <c r="C4093" s="4"/>
      <c r="D4093" s="45"/>
      <c r="E4093" s="45"/>
      <c r="F4093" s="334"/>
    </row>
    <row r="4094" spans="1:6" x14ac:dyDescent="0.25">
      <c r="A4094" s="2"/>
      <c r="B4094" s="3"/>
      <c r="C4094" s="4"/>
      <c r="D4094" s="45"/>
      <c r="E4094" s="45"/>
      <c r="F4094" s="334"/>
    </row>
    <row r="4095" spans="1:6" x14ac:dyDescent="0.25">
      <c r="A4095" s="2"/>
      <c r="B4095" s="3"/>
      <c r="C4095" s="4"/>
      <c r="D4095" s="45"/>
      <c r="E4095" s="45"/>
      <c r="F4095" s="334"/>
    </row>
    <row r="4096" spans="1:6" x14ac:dyDescent="0.25">
      <c r="A4096" s="2"/>
      <c r="B4096" s="3"/>
      <c r="C4096" s="4"/>
      <c r="D4096" s="45"/>
      <c r="E4096" s="45"/>
      <c r="F4096" s="334"/>
    </row>
    <row r="4097" spans="1:6" x14ac:dyDescent="0.25">
      <c r="A4097" s="2"/>
      <c r="B4097" s="3"/>
      <c r="C4097" s="4"/>
      <c r="D4097" s="45"/>
      <c r="E4097" s="45"/>
      <c r="F4097" s="334"/>
    </row>
    <row r="4098" spans="1:6" x14ac:dyDescent="0.25">
      <c r="A4098" s="2"/>
      <c r="B4098" s="3"/>
      <c r="C4098" s="4"/>
      <c r="D4098" s="45"/>
      <c r="E4098" s="45"/>
      <c r="F4098" s="334"/>
    </row>
    <row r="4099" spans="1:6" x14ac:dyDescent="0.25">
      <c r="A4099" s="2"/>
      <c r="B4099" s="3"/>
      <c r="C4099" s="4"/>
      <c r="D4099" s="45"/>
      <c r="E4099" s="45"/>
      <c r="F4099" s="334"/>
    </row>
    <row r="4100" spans="1:6" x14ac:dyDescent="0.25">
      <c r="A4100" s="2"/>
      <c r="B4100" s="3"/>
      <c r="C4100" s="4"/>
      <c r="D4100" s="45"/>
      <c r="E4100" s="45"/>
      <c r="F4100" s="334"/>
    </row>
    <row r="4101" spans="1:6" x14ac:dyDescent="0.25">
      <c r="A4101" s="2"/>
      <c r="B4101" s="3"/>
      <c r="C4101" s="4"/>
      <c r="D4101" s="45"/>
      <c r="E4101" s="45"/>
      <c r="F4101" s="334"/>
    </row>
    <row r="4102" spans="1:6" x14ac:dyDescent="0.25">
      <c r="A4102" s="2"/>
      <c r="B4102" s="3"/>
      <c r="C4102" s="4"/>
      <c r="D4102" s="45"/>
      <c r="E4102" s="45"/>
      <c r="F4102" s="334"/>
    </row>
    <row r="4103" spans="1:6" x14ac:dyDescent="0.25">
      <c r="A4103" s="2"/>
      <c r="B4103" s="3"/>
      <c r="C4103" s="4"/>
      <c r="D4103" s="45"/>
      <c r="E4103" s="45"/>
      <c r="F4103" s="334"/>
    </row>
    <row r="4104" spans="1:6" x14ac:dyDescent="0.25">
      <c r="A4104" s="2"/>
      <c r="B4104" s="3"/>
      <c r="C4104" s="4"/>
      <c r="D4104" s="45"/>
      <c r="E4104" s="45"/>
      <c r="F4104" s="334"/>
    </row>
    <row r="4105" spans="1:6" x14ac:dyDescent="0.25">
      <c r="A4105" s="2"/>
      <c r="B4105" s="3"/>
      <c r="C4105" s="4"/>
      <c r="D4105" s="45"/>
      <c r="E4105" s="45"/>
      <c r="F4105" s="334"/>
    </row>
    <row r="4106" spans="1:6" x14ac:dyDescent="0.25">
      <c r="A4106" s="2"/>
      <c r="B4106" s="3"/>
      <c r="C4106" s="4"/>
      <c r="D4106" s="45"/>
      <c r="E4106" s="45"/>
      <c r="F4106" s="334"/>
    </row>
    <row r="4107" spans="1:6" x14ac:dyDescent="0.25">
      <c r="A4107" s="2"/>
      <c r="B4107" s="3"/>
      <c r="C4107" s="4"/>
      <c r="D4107" s="45"/>
      <c r="E4107" s="45"/>
      <c r="F4107" s="334"/>
    </row>
    <row r="4108" spans="1:6" x14ac:dyDescent="0.25">
      <c r="A4108" s="2"/>
      <c r="B4108" s="3"/>
      <c r="C4108" s="4"/>
      <c r="D4108" s="45"/>
      <c r="E4108" s="45"/>
      <c r="F4108" s="334"/>
    </row>
    <row r="4109" spans="1:6" x14ac:dyDescent="0.25">
      <c r="A4109" s="2"/>
      <c r="B4109" s="3"/>
      <c r="C4109" s="4"/>
      <c r="D4109" s="45"/>
      <c r="E4109" s="45"/>
      <c r="F4109" s="334"/>
    </row>
    <row r="4110" spans="1:6" x14ac:dyDescent="0.25">
      <c r="A4110" s="2"/>
      <c r="B4110" s="3"/>
      <c r="C4110" s="4"/>
      <c r="D4110" s="45"/>
      <c r="E4110" s="45"/>
      <c r="F4110" s="334"/>
    </row>
    <row r="4111" spans="1:6" x14ac:dyDescent="0.25">
      <c r="A4111" s="2"/>
      <c r="B4111" s="3"/>
      <c r="C4111" s="4"/>
      <c r="D4111" s="45"/>
      <c r="E4111" s="45"/>
      <c r="F4111" s="334"/>
    </row>
    <row r="4112" spans="1:6" x14ac:dyDescent="0.25">
      <c r="A4112" s="2"/>
      <c r="B4112" s="3"/>
      <c r="C4112" s="4"/>
      <c r="D4112" s="45"/>
      <c r="E4112" s="45"/>
      <c r="F4112" s="334"/>
    </row>
    <row r="4113" spans="1:6" x14ac:dyDescent="0.25">
      <c r="A4113" s="2"/>
      <c r="B4113" s="3"/>
      <c r="C4113" s="4"/>
      <c r="D4113" s="45"/>
      <c r="E4113" s="45"/>
      <c r="F4113" s="334"/>
    </row>
    <row r="4114" spans="1:6" x14ac:dyDescent="0.25">
      <c r="A4114" s="2"/>
      <c r="B4114" s="3"/>
      <c r="C4114" s="4"/>
      <c r="D4114" s="45"/>
      <c r="E4114" s="45"/>
      <c r="F4114" s="334"/>
    </row>
    <row r="4115" spans="1:6" x14ac:dyDescent="0.25">
      <c r="A4115" s="2"/>
      <c r="B4115" s="3"/>
      <c r="C4115" s="4"/>
      <c r="D4115" s="45"/>
      <c r="E4115" s="45"/>
      <c r="F4115" s="334"/>
    </row>
    <row r="4116" spans="1:6" x14ac:dyDescent="0.25">
      <c r="A4116" s="2"/>
      <c r="B4116" s="3"/>
      <c r="C4116" s="4"/>
      <c r="D4116" s="45"/>
      <c r="E4116" s="45"/>
      <c r="F4116" s="334"/>
    </row>
    <row r="4117" spans="1:6" x14ac:dyDescent="0.25">
      <c r="A4117" s="2"/>
      <c r="B4117" s="3"/>
      <c r="C4117" s="4"/>
      <c r="D4117" s="45"/>
      <c r="E4117" s="45"/>
      <c r="F4117" s="334"/>
    </row>
    <row r="4118" spans="1:6" x14ac:dyDescent="0.25">
      <c r="A4118" s="2"/>
      <c r="B4118" s="3"/>
      <c r="C4118" s="4"/>
      <c r="D4118" s="45"/>
      <c r="E4118" s="45"/>
      <c r="F4118" s="334"/>
    </row>
    <row r="4119" spans="1:6" x14ac:dyDescent="0.25">
      <c r="A4119" s="2"/>
      <c r="B4119" s="3"/>
      <c r="C4119" s="4"/>
      <c r="D4119" s="45"/>
      <c r="E4119" s="45"/>
      <c r="F4119" s="334"/>
    </row>
    <row r="4120" spans="1:6" x14ac:dyDescent="0.25">
      <c r="A4120" s="2"/>
      <c r="B4120" s="3"/>
      <c r="C4120" s="4"/>
      <c r="D4120" s="45"/>
      <c r="E4120" s="45"/>
      <c r="F4120" s="334"/>
    </row>
    <row r="4121" spans="1:6" x14ac:dyDescent="0.25">
      <c r="A4121" s="2"/>
      <c r="B4121" s="3"/>
      <c r="C4121" s="4"/>
      <c r="D4121" s="45"/>
      <c r="E4121" s="45"/>
      <c r="F4121" s="334"/>
    </row>
    <row r="4122" spans="1:6" x14ac:dyDescent="0.25">
      <c r="A4122" s="2"/>
      <c r="B4122" s="3"/>
      <c r="C4122" s="4"/>
      <c r="D4122" s="45"/>
      <c r="E4122" s="45"/>
      <c r="F4122" s="334"/>
    </row>
    <row r="4123" spans="1:6" x14ac:dyDescent="0.25">
      <c r="A4123" s="2"/>
      <c r="B4123" s="3"/>
      <c r="C4123" s="4"/>
      <c r="D4123" s="45"/>
      <c r="E4123" s="45"/>
      <c r="F4123" s="334"/>
    </row>
    <row r="4124" spans="1:6" x14ac:dyDescent="0.25">
      <c r="A4124" s="2"/>
      <c r="B4124" s="3"/>
      <c r="C4124" s="4"/>
      <c r="D4124" s="45"/>
      <c r="E4124" s="45"/>
      <c r="F4124" s="334"/>
    </row>
    <row r="4125" spans="1:6" x14ac:dyDescent="0.25">
      <c r="A4125" s="2"/>
      <c r="B4125" s="3"/>
      <c r="C4125" s="4"/>
      <c r="D4125" s="45"/>
      <c r="E4125" s="45"/>
      <c r="F4125" s="334"/>
    </row>
    <row r="4126" spans="1:6" x14ac:dyDescent="0.25">
      <c r="A4126" s="2"/>
      <c r="B4126" s="3"/>
      <c r="C4126" s="4"/>
      <c r="D4126" s="45"/>
      <c r="E4126" s="45"/>
      <c r="F4126" s="334"/>
    </row>
    <row r="4127" spans="1:6" x14ac:dyDescent="0.25">
      <c r="A4127" s="2"/>
      <c r="B4127" s="3"/>
      <c r="C4127" s="4"/>
      <c r="D4127" s="45"/>
      <c r="E4127" s="45"/>
      <c r="F4127" s="334"/>
    </row>
    <row r="4128" spans="1:6" x14ac:dyDescent="0.25">
      <c r="A4128" s="2"/>
      <c r="B4128" s="3"/>
      <c r="C4128" s="4"/>
      <c r="D4128" s="45"/>
      <c r="E4128" s="45"/>
      <c r="F4128" s="334"/>
    </row>
    <row r="4129" spans="1:6" x14ac:dyDescent="0.25">
      <c r="A4129" s="2"/>
      <c r="B4129" s="3"/>
      <c r="C4129" s="4"/>
      <c r="D4129" s="45"/>
      <c r="E4129" s="45"/>
      <c r="F4129" s="334"/>
    </row>
    <row r="4130" spans="1:6" x14ac:dyDescent="0.25">
      <c r="A4130" s="2"/>
      <c r="B4130" s="3"/>
      <c r="C4130" s="4"/>
      <c r="D4130" s="45"/>
      <c r="E4130" s="45"/>
      <c r="F4130" s="334"/>
    </row>
    <row r="4131" spans="1:6" x14ac:dyDescent="0.25">
      <c r="A4131" s="2"/>
      <c r="B4131" s="3"/>
      <c r="C4131" s="4"/>
      <c r="D4131" s="45"/>
      <c r="E4131" s="45"/>
      <c r="F4131" s="334"/>
    </row>
    <row r="4132" spans="1:6" x14ac:dyDescent="0.25">
      <c r="A4132" s="2"/>
      <c r="B4132" s="3"/>
      <c r="C4132" s="4"/>
      <c r="D4132" s="45"/>
      <c r="E4132" s="45"/>
      <c r="F4132" s="334"/>
    </row>
    <row r="4133" spans="1:6" x14ac:dyDescent="0.25">
      <c r="A4133" s="2"/>
      <c r="B4133" s="3"/>
      <c r="C4133" s="4"/>
      <c r="D4133" s="45"/>
      <c r="E4133" s="45"/>
      <c r="F4133" s="334"/>
    </row>
    <row r="4134" spans="1:6" x14ac:dyDescent="0.25">
      <c r="A4134" s="2"/>
      <c r="B4134" s="3"/>
      <c r="C4134" s="4"/>
      <c r="D4134" s="45"/>
      <c r="E4134" s="45"/>
      <c r="F4134" s="334"/>
    </row>
    <row r="4135" spans="1:6" x14ac:dyDescent="0.25">
      <c r="A4135" s="2"/>
      <c r="B4135" s="3"/>
      <c r="C4135" s="4"/>
      <c r="D4135" s="45"/>
      <c r="E4135" s="45"/>
      <c r="F4135" s="334"/>
    </row>
    <row r="4136" spans="1:6" x14ac:dyDescent="0.25">
      <c r="A4136" s="2"/>
      <c r="B4136" s="3"/>
      <c r="C4136" s="4"/>
      <c r="D4136" s="45"/>
      <c r="E4136" s="45"/>
      <c r="F4136" s="334"/>
    </row>
    <row r="4137" spans="1:6" x14ac:dyDescent="0.25">
      <c r="A4137" s="2"/>
      <c r="B4137" s="3"/>
      <c r="C4137" s="4"/>
      <c r="D4137" s="45"/>
      <c r="E4137" s="45"/>
      <c r="F4137" s="334"/>
    </row>
    <row r="4138" spans="1:6" x14ac:dyDescent="0.25">
      <c r="A4138" s="2"/>
      <c r="B4138" s="3"/>
      <c r="C4138" s="4"/>
      <c r="D4138" s="45"/>
      <c r="E4138" s="45"/>
      <c r="F4138" s="334"/>
    </row>
    <row r="4139" spans="1:6" x14ac:dyDescent="0.25">
      <c r="A4139" s="2"/>
      <c r="B4139" s="3"/>
      <c r="C4139" s="4"/>
      <c r="D4139" s="45"/>
      <c r="E4139" s="45"/>
      <c r="F4139" s="334"/>
    </row>
    <row r="4140" spans="1:6" x14ac:dyDescent="0.25">
      <c r="A4140" s="2"/>
      <c r="B4140" s="3"/>
      <c r="C4140" s="4"/>
      <c r="D4140" s="45"/>
      <c r="E4140" s="45"/>
      <c r="F4140" s="334"/>
    </row>
    <row r="4141" spans="1:6" x14ac:dyDescent="0.25">
      <c r="A4141" s="2"/>
      <c r="B4141" s="3"/>
      <c r="C4141" s="4"/>
      <c r="D4141" s="45"/>
      <c r="E4141" s="45"/>
      <c r="F4141" s="334"/>
    </row>
    <row r="4142" spans="1:6" x14ac:dyDescent="0.25">
      <c r="A4142" s="2"/>
      <c r="B4142" s="3"/>
      <c r="C4142" s="4"/>
      <c r="D4142" s="45"/>
      <c r="E4142" s="45"/>
      <c r="F4142" s="334"/>
    </row>
    <row r="4143" spans="1:6" x14ac:dyDescent="0.25">
      <c r="A4143" s="2"/>
      <c r="B4143" s="3"/>
      <c r="C4143" s="4"/>
      <c r="D4143" s="45"/>
      <c r="E4143" s="45"/>
      <c r="F4143" s="334"/>
    </row>
    <row r="4144" spans="1:6" x14ac:dyDescent="0.25">
      <c r="A4144" s="2"/>
      <c r="B4144" s="3"/>
      <c r="C4144" s="4"/>
      <c r="D4144" s="45"/>
      <c r="E4144" s="45"/>
      <c r="F4144" s="334"/>
    </row>
    <row r="4145" spans="1:6" x14ac:dyDescent="0.25">
      <c r="A4145" s="2"/>
      <c r="B4145" s="3"/>
      <c r="C4145" s="4"/>
      <c r="D4145" s="45"/>
      <c r="E4145" s="45"/>
      <c r="F4145" s="334"/>
    </row>
    <row r="4146" spans="1:6" x14ac:dyDescent="0.25">
      <c r="A4146" s="2"/>
      <c r="B4146" s="3"/>
      <c r="C4146" s="4"/>
      <c r="D4146" s="45"/>
      <c r="E4146" s="45"/>
      <c r="F4146" s="334"/>
    </row>
    <row r="4147" spans="1:6" x14ac:dyDescent="0.25">
      <c r="A4147" s="2"/>
      <c r="B4147" s="3"/>
      <c r="C4147" s="4"/>
      <c r="D4147" s="45"/>
      <c r="E4147" s="45"/>
      <c r="F4147" s="334"/>
    </row>
    <row r="4148" spans="1:6" x14ac:dyDescent="0.25">
      <c r="A4148" s="2"/>
      <c r="B4148" s="3"/>
      <c r="C4148" s="4"/>
      <c r="D4148" s="45"/>
      <c r="E4148" s="45"/>
      <c r="F4148" s="334"/>
    </row>
    <row r="4149" spans="1:6" x14ac:dyDescent="0.25">
      <c r="A4149" s="2"/>
      <c r="B4149" s="3"/>
      <c r="C4149" s="4"/>
      <c r="D4149" s="45"/>
      <c r="E4149" s="45"/>
      <c r="F4149" s="334"/>
    </row>
    <row r="4150" spans="1:6" x14ac:dyDescent="0.25">
      <c r="A4150" s="2"/>
      <c r="B4150" s="3"/>
      <c r="C4150" s="4"/>
      <c r="D4150" s="45"/>
      <c r="E4150" s="45"/>
      <c r="F4150" s="334"/>
    </row>
    <row r="4151" spans="1:6" x14ac:dyDescent="0.25">
      <c r="A4151" s="2"/>
      <c r="B4151" s="3"/>
      <c r="C4151" s="4"/>
      <c r="D4151" s="45"/>
      <c r="E4151" s="45"/>
      <c r="F4151" s="334"/>
    </row>
    <row r="4152" spans="1:6" x14ac:dyDescent="0.25">
      <c r="A4152" s="2"/>
      <c r="B4152" s="3"/>
      <c r="C4152" s="4"/>
      <c r="D4152" s="45"/>
      <c r="E4152" s="45"/>
      <c r="F4152" s="334"/>
    </row>
    <row r="4153" spans="1:6" x14ac:dyDescent="0.25">
      <c r="A4153" s="2"/>
      <c r="B4153" s="3"/>
      <c r="C4153" s="4"/>
      <c r="D4153" s="45"/>
      <c r="E4153" s="45"/>
      <c r="F4153" s="334"/>
    </row>
    <row r="4154" spans="1:6" x14ac:dyDescent="0.25">
      <c r="A4154" s="2"/>
      <c r="B4154" s="3"/>
      <c r="C4154" s="4"/>
      <c r="D4154" s="45"/>
      <c r="E4154" s="45"/>
      <c r="F4154" s="334"/>
    </row>
    <row r="4155" spans="1:6" x14ac:dyDescent="0.25">
      <c r="A4155" s="2"/>
      <c r="B4155" s="3"/>
      <c r="C4155" s="4"/>
      <c r="D4155" s="45"/>
      <c r="E4155" s="45"/>
      <c r="F4155" s="334"/>
    </row>
    <row r="4156" spans="1:6" x14ac:dyDescent="0.25">
      <c r="A4156" s="2"/>
      <c r="B4156" s="3"/>
      <c r="C4156" s="4"/>
      <c r="D4156" s="45"/>
      <c r="E4156" s="45"/>
      <c r="F4156" s="334"/>
    </row>
    <row r="4157" spans="1:6" x14ac:dyDescent="0.25">
      <c r="A4157" s="2"/>
      <c r="B4157" s="3"/>
      <c r="C4157" s="4"/>
      <c r="D4157" s="45"/>
      <c r="E4157" s="45"/>
      <c r="F4157" s="334"/>
    </row>
    <row r="4158" spans="1:6" x14ac:dyDescent="0.25">
      <c r="A4158" s="2"/>
      <c r="B4158" s="3"/>
      <c r="C4158" s="4"/>
      <c r="D4158" s="45"/>
      <c r="E4158" s="45"/>
      <c r="F4158" s="334"/>
    </row>
    <row r="4159" spans="1:6" x14ac:dyDescent="0.25">
      <c r="A4159" s="2"/>
      <c r="B4159" s="3"/>
      <c r="C4159" s="4"/>
      <c r="D4159" s="45"/>
      <c r="E4159" s="45"/>
      <c r="F4159" s="334"/>
    </row>
    <row r="4160" spans="1:6" x14ac:dyDescent="0.25">
      <c r="A4160" s="2"/>
      <c r="B4160" s="3"/>
      <c r="C4160" s="4"/>
      <c r="D4160" s="45"/>
      <c r="E4160" s="45"/>
      <c r="F4160" s="334"/>
    </row>
    <row r="4161" spans="1:6" x14ac:dyDescent="0.25">
      <c r="A4161" s="2"/>
      <c r="B4161" s="3"/>
      <c r="C4161" s="4"/>
      <c r="D4161" s="45"/>
      <c r="E4161" s="45"/>
      <c r="F4161" s="334"/>
    </row>
    <row r="4162" spans="1:6" x14ac:dyDescent="0.25">
      <c r="A4162" s="2"/>
      <c r="B4162" s="3"/>
      <c r="C4162" s="4"/>
      <c r="D4162" s="45"/>
      <c r="E4162" s="45"/>
      <c r="F4162" s="334"/>
    </row>
    <row r="4163" spans="1:6" x14ac:dyDescent="0.25">
      <c r="A4163" s="2"/>
      <c r="B4163" s="3"/>
      <c r="C4163" s="4"/>
      <c r="D4163" s="45"/>
      <c r="E4163" s="45"/>
      <c r="F4163" s="334"/>
    </row>
    <row r="4164" spans="1:6" x14ac:dyDescent="0.25">
      <c r="A4164" s="2"/>
      <c r="B4164" s="3"/>
      <c r="C4164" s="4"/>
      <c r="D4164" s="45"/>
      <c r="E4164" s="45"/>
      <c r="F4164" s="334"/>
    </row>
    <row r="4165" spans="1:6" x14ac:dyDescent="0.25">
      <c r="A4165" s="2"/>
      <c r="B4165" s="3"/>
      <c r="C4165" s="4"/>
      <c r="D4165" s="45"/>
      <c r="E4165" s="45"/>
      <c r="F4165" s="334"/>
    </row>
    <row r="4166" spans="1:6" x14ac:dyDescent="0.25">
      <c r="A4166" s="2"/>
      <c r="B4166" s="3"/>
      <c r="C4166" s="4"/>
      <c r="D4166" s="45"/>
      <c r="E4166" s="45"/>
      <c r="F4166" s="334"/>
    </row>
    <row r="4167" spans="1:6" x14ac:dyDescent="0.25">
      <c r="A4167" s="2"/>
      <c r="B4167" s="3"/>
      <c r="C4167" s="4"/>
      <c r="D4167" s="45"/>
      <c r="E4167" s="45"/>
      <c r="F4167" s="334"/>
    </row>
    <row r="4168" spans="1:6" x14ac:dyDescent="0.25">
      <c r="A4168" s="2"/>
      <c r="B4168" s="3"/>
      <c r="C4168" s="4"/>
      <c r="D4168" s="45"/>
      <c r="E4168" s="45"/>
      <c r="F4168" s="334"/>
    </row>
    <row r="4169" spans="1:6" x14ac:dyDescent="0.25">
      <c r="A4169" s="2"/>
      <c r="B4169" s="3"/>
      <c r="C4169" s="4"/>
      <c r="D4169" s="45"/>
      <c r="E4169" s="45"/>
      <c r="F4169" s="334"/>
    </row>
    <row r="4170" spans="1:6" x14ac:dyDescent="0.25">
      <c r="A4170" s="2"/>
      <c r="B4170" s="3"/>
      <c r="C4170" s="4"/>
      <c r="D4170" s="45"/>
      <c r="E4170" s="45"/>
      <c r="F4170" s="334"/>
    </row>
    <row r="4171" spans="1:6" x14ac:dyDescent="0.25">
      <c r="A4171" s="2"/>
      <c r="B4171" s="3"/>
      <c r="C4171" s="4"/>
      <c r="D4171" s="45"/>
      <c r="E4171" s="45"/>
      <c r="F4171" s="334"/>
    </row>
    <row r="4172" spans="1:6" x14ac:dyDescent="0.25">
      <c r="A4172" s="2"/>
      <c r="B4172" s="3"/>
      <c r="C4172" s="4"/>
      <c r="D4172" s="45"/>
      <c r="E4172" s="45"/>
      <c r="F4172" s="334"/>
    </row>
    <row r="4173" spans="1:6" x14ac:dyDescent="0.25">
      <c r="A4173" s="2"/>
      <c r="B4173" s="3"/>
      <c r="C4173" s="4"/>
      <c r="D4173" s="45"/>
      <c r="E4173" s="45"/>
      <c r="F4173" s="334"/>
    </row>
    <row r="4174" spans="1:6" x14ac:dyDescent="0.25">
      <c r="A4174" s="2"/>
      <c r="B4174" s="3"/>
      <c r="C4174" s="4"/>
      <c r="D4174" s="45"/>
      <c r="E4174" s="45"/>
      <c r="F4174" s="334"/>
    </row>
    <row r="4175" spans="1:6" x14ac:dyDescent="0.25">
      <c r="A4175" s="2"/>
      <c r="B4175" s="3"/>
      <c r="C4175" s="4"/>
      <c r="D4175" s="45"/>
      <c r="E4175" s="45"/>
      <c r="F4175" s="334"/>
    </row>
    <row r="4176" spans="1:6" x14ac:dyDescent="0.25">
      <c r="A4176" s="2"/>
      <c r="B4176" s="3"/>
      <c r="C4176" s="4"/>
      <c r="D4176" s="45"/>
      <c r="E4176" s="45"/>
      <c r="F4176" s="334"/>
    </row>
    <row r="4177" spans="1:6" x14ac:dyDescent="0.25">
      <c r="A4177" s="2"/>
      <c r="B4177" s="3"/>
      <c r="C4177" s="4"/>
      <c r="D4177" s="45"/>
      <c r="E4177" s="45"/>
      <c r="F4177" s="334"/>
    </row>
    <row r="4178" spans="1:6" x14ac:dyDescent="0.25">
      <c r="A4178" s="2"/>
      <c r="B4178" s="3"/>
      <c r="C4178" s="4"/>
      <c r="D4178" s="45"/>
      <c r="E4178" s="45"/>
      <c r="F4178" s="334"/>
    </row>
    <row r="4179" spans="1:6" x14ac:dyDescent="0.25">
      <c r="A4179" s="2"/>
      <c r="B4179" s="3"/>
      <c r="C4179" s="4"/>
      <c r="D4179" s="45"/>
      <c r="E4179" s="45"/>
      <c r="F4179" s="334"/>
    </row>
    <row r="4180" spans="1:6" x14ac:dyDescent="0.25">
      <c r="A4180" s="2"/>
      <c r="B4180" s="3"/>
      <c r="C4180" s="4"/>
      <c r="D4180" s="45"/>
      <c r="E4180" s="45"/>
      <c r="F4180" s="334"/>
    </row>
    <row r="4181" spans="1:6" x14ac:dyDescent="0.25">
      <c r="A4181" s="2"/>
      <c r="B4181" s="3"/>
      <c r="C4181" s="4"/>
      <c r="D4181" s="45"/>
      <c r="E4181" s="45"/>
      <c r="F4181" s="334"/>
    </row>
    <row r="4182" spans="1:6" x14ac:dyDescent="0.25">
      <c r="A4182" s="2"/>
      <c r="B4182" s="3"/>
      <c r="C4182" s="4"/>
      <c r="D4182" s="45"/>
      <c r="E4182" s="45"/>
      <c r="F4182" s="334"/>
    </row>
    <row r="4183" spans="1:6" x14ac:dyDescent="0.25">
      <c r="A4183" s="2"/>
      <c r="B4183" s="3"/>
      <c r="C4183" s="4"/>
      <c r="D4183" s="45"/>
      <c r="E4183" s="45"/>
      <c r="F4183" s="334"/>
    </row>
    <row r="4184" spans="1:6" x14ac:dyDescent="0.25">
      <c r="A4184" s="2"/>
      <c r="B4184" s="3"/>
      <c r="C4184" s="4"/>
      <c r="D4184" s="45"/>
      <c r="E4184" s="45"/>
      <c r="F4184" s="334"/>
    </row>
    <row r="4185" spans="1:6" x14ac:dyDescent="0.25">
      <c r="A4185" s="2"/>
      <c r="B4185" s="3"/>
      <c r="C4185" s="4"/>
      <c r="D4185" s="45"/>
      <c r="E4185" s="45"/>
      <c r="F4185" s="334"/>
    </row>
    <row r="4186" spans="1:6" x14ac:dyDescent="0.25">
      <c r="A4186" s="2"/>
      <c r="B4186" s="3"/>
      <c r="C4186" s="4"/>
      <c r="D4186" s="45"/>
      <c r="E4186" s="45"/>
      <c r="F4186" s="334"/>
    </row>
    <row r="4187" spans="1:6" x14ac:dyDescent="0.25">
      <c r="A4187" s="2"/>
      <c r="B4187" s="3"/>
      <c r="C4187" s="4"/>
      <c r="D4187" s="45"/>
      <c r="E4187" s="45"/>
      <c r="F4187" s="334"/>
    </row>
    <row r="4188" spans="1:6" x14ac:dyDescent="0.25">
      <c r="A4188" s="2"/>
      <c r="B4188" s="3"/>
      <c r="C4188" s="4"/>
      <c r="D4188" s="45"/>
      <c r="E4188" s="45"/>
      <c r="F4188" s="334"/>
    </row>
    <row r="4189" spans="1:6" x14ac:dyDescent="0.25">
      <c r="A4189" s="2"/>
      <c r="B4189" s="3"/>
      <c r="C4189" s="4"/>
      <c r="D4189" s="45"/>
      <c r="E4189" s="45"/>
      <c r="F4189" s="334"/>
    </row>
    <row r="4190" spans="1:6" x14ac:dyDescent="0.25">
      <c r="A4190" s="2"/>
      <c r="B4190" s="3"/>
      <c r="C4190" s="4"/>
      <c r="D4190" s="45"/>
      <c r="E4190" s="45"/>
      <c r="F4190" s="334"/>
    </row>
    <row r="4191" spans="1:6" x14ac:dyDescent="0.25">
      <c r="A4191" s="2"/>
      <c r="B4191" s="3"/>
      <c r="C4191" s="4"/>
      <c r="D4191" s="45"/>
      <c r="E4191" s="45"/>
      <c r="F4191" s="334"/>
    </row>
    <row r="4192" spans="1:6" x14ac:dyDescent="0.25">
      <c r="A4192" s="2"/>
      <c r="B4192" s="3"/>
      <c r="C4192" s="4"/>
      <c r="D4192" s="45"/>
      <c r="E4192" s="45"/>
      <c r="F4192" s="334"/>
    </row>
    <row r="4193" spans="1:6" x14ac:dyDescent="0.25">
      <c r="A4193" s="2"/>
      <c r="B4193" s="3"/>
      <c r="C4193" s="4"/>
      <c r="D4193" s="45"/>
      <c r="E4193" s="45"/>
      <c r="F4193" s="334"/>
    </row>
    <row r="4194" spans="1:6" x14ac:dyDescent="0.25">
      <c r="A4194" s="2"/>
      <c r="B4194" s="3"/>
      <c r="C4194" s="4"/>
      <c r="D4194" s="45"/>
      <c r="E4194" s="45"/>
      <c r="F4194" s="334"/>
    </row>
    <row r="4195" spans="1:6" x14ac:dyDescent="0.25">
      <c r="A4195" s="2"/>
      <c r="B4195" s="3"/>
      <c r="C4195" s="4"/>
      <c r="D4195" s="45"/>
      <c r="E4195" s="45"/>
      <c r="F4195" s="334"/>
    </row>
    <row r="4196" spans="1:6" x14ac:dyDescent="0.25">
      <c r="A4196" s="2"/>
      <c r="B4196" s="3"/>
      <c r="C4196" s="4"/>
      <c r="D4196" s="45"/>
      <c r="E4196" s="45"/>
      <c r="F4196" s="334"/>
    </row>
    <row r="4197" spans="1:6" x14ac:dyDescent="0.25">
      <c r="A4197" s="2"/>
      <c r="B4197" s="3"/>
      <c r="C4197" s="4"/>
      <c r="D4197" s="45"/>
      <c r="E4197" s="45"/>
      <c r="F4197" s="334"/>
    </row>
    <row r="4198" spans="1:6" x14ac:dyDescent="0.25">
      <c r="A4198" s="2"/>
      <c r="B4198" s="3"/>
      <c r="C4198" s="4"/>
      <c r="D4198" s="45"/>
      <c r="E4198" s="45"/>
      <c r="F4198" s="334"/>
    </row>
    <row r="4199" spans="1:6" x14ac:dyDescent="0.25">
      <c r="A4199" s="2"/>
      <c r="B4199" s="3"/>
      <c r="C4199" s="4"/>
      <c r="D4199" s="45"/>
      <c r="E4199" s="45"/>
      <c r="F4199" s="334"/>
    </row>
    <row r="4200" spans="1:6" x14ac:dyDescent="0.25">
      <c r="A4200" s="2"/>
      <c r="B4200" s="3"/>
      <c r="C4200" s="4"/>
      <c r="D4200" s="45"/>
      <c r="E4200" s="45"/>
      <c r="F4200" s="334"/>
    </row>
    <row r="4201" spans="1:6" x14ac:dyDescent="0.25">
      <c r="A4201" s="2"/>
      <c r="B4201" s="3"/>
      <c r="C4201" s="4"/>
      <c r="D4201" s="45"/>
      <c r="E4201" s="45"/>
      <c r="F4201" s="334"/>
    </row>
    <row r="4202" spans="1:6" x14ac:dyDescent="0.25">
      <c r="A4202" s="2"/>
      <c r="B4202" s="3"/>
      <c r="C4202" s="4"/>
      <c r="D4202" s="45"/>
      <c r="E4202" s="45"/>
      <c r="F4202" s="334"/>
    </row>
    <row r="4203" spans="1:6" x14ac:dyDescent="0.25">
      <c r="A4203" s="2"/>
      <c r="B4203" s="3"/>
      <c r="C4203" s="4"/>
      <c r="D4203" s="45"/>
      <c r="E4203" s="45"/>
      <c r="F4203" s="334"/>
    </row>
    <row r="4204" spans="1:6" x14ac:dyDescent="0.25">
      <c r="A4204" s="2"/>
      <c r="B4204" s="3"/>
      <c r="C4204" s="4"/>
      <c r="D4204" s="45"/>
      <c r="E4204" s="45"/>
      <c r="F4204" s="334"/>
    </row>
    <row r="4205" spans="1:6" x14ac:dyDescent="0.25">
      <c r="A4205" s="2"/>
      <c r="B4205" s="3"/>
      <c r="C4205" s="4"/>
      <c r="D4205" s="45"/>
      <c r="E4205" s="45"/>
      <c r="F4205" s="334"/>
    </row>
    <row r="4206" spans="1:6" x14ac:dyDescent="0.25">
      <c r="A4206" s="2"/>
      <c r="B4206" s="3"/>
      <c r="C4206" s="4"/>
      <c r="D4206" s="45"/>
      <c r="E4206" s="45"/>
      <c r="F4206" s="334"/>
    </row>
    <row r="4207" spans="1:6" x14ac:dyDescent="0.25">
      <c r="A4207" s="2"/>
      <c r="B4207" s="3"/>
      <c r="C4207" s="4"/>
      <c r="D4207" s="45"/>
      <c r="E4207" s="45"/>
      <c r="F4207" s="334"/>
    </row>
    <row r="4208" spans="1:6" x14ac:dyDescent="0.25">
      <c r="A4208" s="2"/>
      <c r="B4208" s="3"/>
      <c r="C4208" s="4"/>
      <c r="D4208" s="45"/>
      <c r="E4208" s="45"/>
      <c r="F4208" s="334"/>
    </row>
    <row r="4209" spans="1:6" x14ac:dyDescent="0.25">
      <c r="A4209" s="2"/>
      <c r="B4209" s="3"/>
      <c r="C4209" s="4"/>
      <c r="D4209" s="45"/>
      <c r="E4209" s="45"/>
      <c r="F4209" s="334"/>
    </row>
    <row r="4210" spans="1:6" x14ac:dyDescent="0.25">
      <c r="A4210" s="2"/>
      <c r="B4210" s="3"/>
      <c r="C4210" s="4"/>
      <c r="D4210" s="45"/>
      <c r="E4210" s="45"/>
      <c r="F4210" s="334"/>
    </row>
    <row r="4211" spans="1:6" x14ac:dyDescent="0.25">
      <c r="A4211" s="2"/>
      <c r="B4211" s="3"/>
      <c r="C4211" s="4"/>
      <c r="D4211" s="45"/>
      <c r="E4211" s="45"/>
      <c r="F4211" s="334"/>
    </row>
    <row r="4212" spans="1:6" x14ac:dyDescent="0.25">
      <c r="A4212" s="2"/>
      <c r="B4212" s="3"/>
      <c r="C4212" s="4"/>
      <c r="D4212" s="45"/>
      <c r="E4212" s="45"/>
      <c r="F4212" s="334"/>
    </row>
    <row r="4213" spans="1:6" x14ac:dyDescent="0.25">
      <c r="A4213" s="2"/>
      <c r="B4213" s="3"/>
      <c r="C4213" s="4"/>
      <c r="D4213" s="45"/>
      <c r="E4213" s="45"/>
      <c r="F4213" s="334"/>
    </row>
    <row r="4214" spans="1:6" x14ac:dyDescent="0.25">
      <c r="A4214" s="2"/>
      <c r="B4214" s="3"/>
      <c r="C4214" s="4"/>
      <c r="D4214" s="45"/>
      <c r="E4214" s="45"/>
      <c r="F4214" s="334"/>
    </row>
    <row r="4215" spans="1:6" x14ac:dyDescent="0.25">
      <c r="A4215" s="2"/>
      <c r="B4215" s="3"/>
      <c r="C4215" s="4"/>
      <c r="D4215" s="45"/>
      <c r="E4215" s="45"/>
      <c r="F4215" s="334"/>
    </row>
    <row r="4216" spans="1:6" x14ac:dyDescent="0.25">
      <c r="A4216" s="2"/>
      <c r="B4216" s="3"/>
      <c r="C4216" s="4"/>
      <c r="D4216" s="45"/>
      <c r="E4216" s="45"/>
      <c r="F4216" s="334"/>
    </row>
    <row r="4217" spans="1:6" x14ac:dyDescent="0.25">
      <c r="A4217" s="2"/>
      <c r="B4217" s="3"/>
      <c r="C4217" s="4"/>
      <c r="D4217" s="45"/>
      <c r="E4217" s="45"/>
      <c r="F4217" s="334"/>
    </row>
    <row r="4218" spans="1:6" x14ac:dyDescent="0.25">
      <c r="A4218" s="2"/>
      <c r="B4218" s="3"/>
      <c r="C4218" s="4"/>
      <c r="D4218" s="45"/>
      <c r="E4218" s="45"/>
      <c r="F4218" s="334"/>
    </row>
    <row r="4219" spans="1:6" x14ac:dyDescent="0.25">
      <c r="A4219" s="2"/>
      <c r="B4219" s="3"/>
      <c r="C4219" s="4"/>
      <c r="D4219" s="45"/>
      <c r="E4219" s="45"/>
      <c r="F4219" s="334"/>
    </row>
    <row r="4220" spans="1:6" x14ac:dyDescent="0.25">
      <c r="A4220" s="2"/>
      <c r="B4220" s="3"/>
      <c r="C4220" s="4"/>
      <c r="D4220" s="45"/>
      <c r="E4220" s="45"/>
      <c r="F4220" s="334"/>
    </row>
    <row r="4221" spans="1:6" x14ac:dyDescent="0.25">
      <c r="A4221" s="2"/>
      <c r="B4221" s="3"/>
      <c r="C4221" s="4"/>
      <c r="D4221" s="45"/>
      <c r="E4221" s="45"/>
      <c r="F4221" s="334"/>
    </row>
    <row r="4222" spans="1:6" x14ac:dyDescent="0.25">
      <c r="A4222" s="2"/>
      <c r="B4222" s="3"/>
      <c r="C4222" s="4"/>
      <c r="D4222" s="45"/>
      <c r="E4222" s="45"/>
      <c r="F4222" s="334"/>
    </row>
    <row r="4223" spans="1:6" x14ac:dyDescent="0.25">
      <c r="A4223" s="2"/>
      <c r="B4223" s="3"/>
      <c r="C4223" s="4"/>
      <c r="D4223" s="45"/>
      <c r="E4223" s="45"/>
      <c r="F4223" s="334"/>
    </row>
    <row r="4224" spans="1:6" x14ac:dyDescent="0.25">
      <c r="A4224" s="2"/>
      <c r="B4224" s="3"/>
      <c r="C4224" s="4"/>
      <c r="D4224" s="45"/>
      <c r="E4224" s="45"/>
      <c r="F4224" s="334"/>
    </row>
    <row r="4225" spans="1:6" x14ac:dyDescent="0.25">
      <c r="A4225" s="2"/>
      <c r="B4225" s="3"/>
      <c r="C4225" s="4"/>
      <c r="D4225" s="45"/>
      <c r="E4225" s="45"/>
      <c r="F4225" s="334"/>
    </row>
    <row r="4226" spans="1:6" x14ac:dyDescent="0.25">
      <c r="A4226" s="2"/>
      <c r="B4226" s="3"/>
      <c r="C4226" s="4"/>
      <c r="D4226" s="45"/>
      <c r="E4226" s="45"/>
      <c r="F4226" s="334"/>
    </row>
    <row r="4227" spans="1:6" x14ac:dyDescent="0.25">
      <c r="A4227" s="2"/>
      <c r="B4227" s="3"/>
      <c r="C4227" s="4"/>
      <c r="D4227" s="45"/>
      <c r="E4227" s="45"/>
      <c r="F4227" s="334"/>
    </row>
    <row r="4228" spans="1:6" x14ac:dyDescent="0.25">
      <c r="A4228" s="2"/>
      <c r="B4228" s="3"/>
      <c r="C4228" s="4"/>
      <c r="D4228" s="45"/>
      <c r="E4228" s="45"/>
      <c r="F4228" s="334"/>
    </row>
    <row r="4229" spans="1:6" x14ac:dyDescent="0.25">
      <c r="A4229" s="2"/>
      <c r="B4229" s="3"/>
      <c r="C4229" s="4"/>
      <c r="D4229" s="45"/>
      <c r="E4229" s="45"/>
      <c r="F4229" s="334"/>
    </row>
    <row r="4230" spans="1:6" x14ac:dyDescent="0.25">
      <c r="A4230" s="2"/>
      <c r="B4230" s="3"/>
      <c r="C4230" s="4"/>
      <c r="D4230" s="45"/>
      <c r="E4230" s="45"/>
      <c r="F4230" s="334"/>
    </row>
    <row r="4231" spans="1:6" x14ac:dyDescent="0.25">
      <c r="A4231" s="2"/>
      <c r="B4231" s="3"/>
      <c r="C4231" s="4"/>
      <c r="D4231" s="45"/>
      <c r="E4231" s="45"/>
      <c r="F4231" s="334"/>
    </row>
    <row r="4232" spans="1:6" x14ac:dyDescent="0.25">
      <c r="A4232" s="2"/>
      <c r="B4232" s="3"/>
      <c r="C4232" s="4"/>
      <c r="D4232" s="45"/>
      <c r="E4232" s="45"/>
      <c r="F4232" s="334"/>
    </row>
    <row r="4233" spans="1:6" x14ac:dyDescent="0.25">
      <c r="A4233" s="2"/>
      <c r="B4233" s="3"/>
      <c r="C4233" s="4"/>
      <c r="D4233" s="45"/>
      <c r="E4233" s="45"/>
      <c r="F4233" s="334"/>
    </row>
    <row r="4234" spans="1:6" x14ac:dyDescent="0.25">
      <c r="A4234" s="2"/>
      <c r="B4234" s="3"/>
      <c r="C4234" s="4"/>
      <c r="D4234" s="45"/>
      <c r="E4234" s="45"/>
      <c r="F4234" s="334"/>
    </row>
    <row r="4235" spans="1:6" x14ac:dyDescent="0.25">
      <c r="A4235" s="2"/>
      <c r="B4235" s="3"/>
      <c r="C4235" s="4"/>
      <c r="D4235" s="45"/>
      <c r="E4235" s="45"/>
      <c r="F4235" s="334"/>
    </row>
    <row r="4236" spans="1:6" x14ac:dyDescent="0.25">
      <c r="A4236" s="2"/>
      <c r="B4236" s="3"/>
      <c r="C4236" s="4"/>
      <c r="D4236" s="45"/>
      <c r="E4236" s="45"/>
      <c r="F4236" s="334"/>
    </row>
    <row r="4237" spans="1:6" x14ac:dyDescent="0.25">
      <c r="A4237" s="2"/>
      <c r="B4237" s="3"/>
      <c r="C4237" s="4"/>
      <c r="D4237" s="45"/>
      <c r="E4237" s="45"/>
      <c r="F4237" s="334"/>
    </row>
    <row r="4238" spans="1:6" x14ac:dyDescent="0.25">
      <c r="A4238" s="2"/>
      <c r="B4238" s="3"/>
      <c r="C4238" s="4"/>
      <c r="D4238" s="45"/>
      <c r="E4238" s="45"/>
      <c r="F4238" s="334"/>
    </row>
    <row r="4239" spans="1:6" x14ac:dyDescent="0.25">
      <c r="A4239" s="2"/>
      <c r="B4239" s="3"/>
      <c r="C4239" s="4"/>
      <c r="D4239" s="45"/>
      <c r="E4239" s="45"/>
      <c r="F4239" s="334"/>
    </row>
    <row r="4240" spans="1:6" x14ac:dyDescent="0.25">
      <c r="A4240" s="2"/>
      <c r="B4240" s="3"/>
      <c r="C4240" s="4"/>
      <c r="D4240" s="45"/>
      <c r="E4240" s="45"/>
      <c r="F4240" s="334"/>
    </row>
    <row r="4241" spans="1:6" x14ac:dyDescent="0.25">
      <c r="A4241" s="2"/>
      <c r="B4241" s="3"/>
      <c r="C4241" s="4"/>
      <c r="D4241" s="45"/>
      <c r="E4241" s="45"/>
      <c r="F4241" s="334"/>
    </row>
    <row r="4242" spans="1:6" x14ac:dyDescent="0.25">
      <c r="A4242" s="2"/>
      <c r="B4242" s="3"/>
      <c r="C4242" s="4"/>
      <c r="D4242" s="45"/>
      <c r="E4242" s="45"/>
      <c r="F4242" s="334"/>
    </row>
    <row r="4243" spans="1:6" x14ac:dyDescent="0.25">
      <c r="A4243" s="2"/>
      <c r="B4243" s="3"/>
      <c r="C4243" s="4"/>
      <c r="D4243" s="45"/>
      <c r="E4243" s="45"/>
      <c r="F4243" s="334"/>
    </row>
    <row r="4244" spans="1:6" x14ac:dyDescent="0.25">
      <c r="A4244" s="2"/>
      <c r="B4244" s="3"/>
      <c r="C4244" s="4"/>
      <c r="D4244" s="45"/>
      <c r="E4244" s="45"/>
      <c r="F4244" s="334"/>
    </row>
    <row r="4245" spans="1:6" x14ac:dyDescent="0.25">
      <c r="A4245" s="2"/>
      <c r="B4245" s="3"/>
      <c r="C4245" s="4"/>
      <c r="D4245" s="45"/>
      <c r="E4245" s="45"/>
      <c r="F4245" s="334"/>
    </row>
    <row r="4246" spans="1:6" x14ac:dyDescent="0.25">
      <c r="A4246" s="2"/>
      <c r="B4246" s="3"/>
      <c r="C4246" s="4"/>
      <c r="D4246" s="45"/>
      <c r="E4246" s="45"/>
      <c r="F4246" s="334"/>
    </row>
    <row r="4247" spans="1:6" x14ac:dyDescent="0.25">
      <c r="A4247" s="2"/>
      <c r="B4247" s="3"/>
      <c r="C4247" s="4"/>
      <c r="D4247" s="45"/>
      <c r="E4247" s="45"/>
      <c r="F4247" s="334"/>
    </row>
    <row r="4248" spans="1:6" x14ac:dyDescent="0.25">
      <c r="A4248" s="2"/>
      <c r="B4248" s="3"/>
      <c r="C4248" s="4"/>
      <c r="D4248" s="45"/>
      <c r="E4248" s="45"/>
      <c r="F4248" s="334"/>
    </row>
    <row r="4249" spans="1:6" x14ac:dyDescent="0.25">
      <c r="A4249" s="2"/>
      <c r="B4249" s="3"/>
      <c r="C4249" s="4"/>
      <c r="D4249" s="45"/>
      <c r="E4249" s="45"/>
      <c r="F4249" s="334"/>
    </row>
    <row r="4250" spans="1:6" x14ac:dyDescent="0.25">
      <c r="A4250" s="2"/>
      <c r="B4250" s="3"/>
      <c r="C4250" s="4"/>
      <c r="D4250" s="45"/>
      <c r="E4250" s="45"/>
      <c r="F4250" s="334"/>
    </row>
    <row r="4251" spans="1:6" x14ac:dyDescent="0.25">
      <c r="A4251" s="2"/>
      <c r="B4251" s="3"/>
      <c r="C4251" s="4"/>
      <c r="D4251" s="45"/>
      <c r="E4251" s="45"/>
      <c r="F4251" s="334"/>
    </row>
    <row r="4252" spans="1:6" x14ac:dyDescent="0.25">
      <c r="A4252" s="2"/>
      <c r="B4252" s="3"/>
      <c r="C4252" s="4"/>
      <c r="D4252" s="45"/>
      <c r="E4252" s="45"/>
      <c r="F4252" s="334"/>
    </row>
    <row r="4253" spans="1:6" x14ac:dyDescent="0.25">
      <c r="A4253" s="2"/>
      <c r="B4253" s="3"/>
      <c r="C4253" s="4"/>
      <c r="D4253" s="45"/>
      <c r="E4253" s="45"/>
      <c r="F4253" s="334"/>
    </row>
    <row r="4254" spans="1:6" x14ac:dyDescent="0.25">
      <c r="A4254" s="2"/>
      <c r="B4254" s="3"/>
      <c r="C4254" s="4"/>
      <c r="D4254" s="45"/>
      <c r="E4254" s="45"/>
      <c r="F4254" s="334"/>
    </row>
    <row r="4255" spans="1:6" x14ac:dyDescent="0.25">
      <c r="A4255" s="2"/>
      <c r="B4255" s="3"/>
      <c r="C4255" s="4"/>
      <c r="D4255" s="45"/>
      <c r="E4255" s="45"/>
      <c r="F4255" s="334"/>
    </row>
    <row r="4256" spans="1:6" x14ac:dyDescent="0.25">
      <c r="A4256" s="2"/>
      <c r="B4256" s="3"/>
      <c r="C4256" s="4"/>
      <c r="D4256" s="45"/>
      <c r="E4256" s="45"/>
      <c r="F4256" s="334"/>
    </row>
    <row r="4257" spans="1:6" x14ac:dyDescent="0.25">
      <c r="A4257" s="2"/>
      <c r="B4257" s="3"/>
      <c r="C4257" s="4"/>
      <c r="D4257" s="45"/>
      <c r="E4257" s="45"/>
      <c r="F4257" s="334"/>
    </row>
    <row r="4258" spans="1:6" x14ac:dyDescent="0.25">
      <c r="A4258" s="2"/>
      <c r="B4258" s="3"/>
      <c r="C4258" s="4"/>
      <c r="D4258" s="45"/>
      <c r="E4258" s="45"/>
      <c r="F4258" s="334"/>
    </row>
    <row r="4259" spans="1:6" x14ac:dyDescent="0.25">
      <c r="A4259" s="2"/>
      <c r="B4259" s="3"/>
      <c r="C4259" s="4"/>
      <c r="D4259" s="45"/>
      <c r="E4259" s="45"/>
      <c r="F4259" s="334"/>
    </row>
    <row r="4260" spans="1:6" x14ac:dyDescent="0.25">
      <c r="A4260" s="2"/>
      <c r="B4260" s="3"/>
      <c r="C4260" s="4"/>
      <c r="D4260" s="45"/>
      <c r="E4260" s="45"/>
      <c r="F4260" s="334"/>
    </row>
    <row r="4261" spans="1:6" x14ac:dyDescent="0.25">
      <c r="A4261" s="2"/>
      <c r="B4261" s="3"/>
      <c r="C4261" s="4"/>
      <c r="D4261" s="45"/>
      <c r="E4261" s="45"/>
      <c r="F4261" s="334"/>
    </row>
    <row r="4262" spans="1:6" x14ac:dyDescent="0.25">
      <c r="A4262" s="2"/>
      <c r="B4262" s="3"/>
      <c r="C4262" s="4"/>
      <c r="D4262" s="45"/>
      <c r="E4262" s="45"/>
      <c r="F4262" s="334"/>
    </row>
    <row r="4263" spans="1:6" x14ac:dyDescent="0.25">
      <c r="A4263" s="2"/>
      <c r="B4263" s="3"/>
      <c r="C4263" s="4"/>
      <c r="D4263" s="45"/>
      <c r="E4263" s="45"/>
      <c r="F4263" s="334"/>
    </row>
    <row r="4264" spans="1:6" x14ac:dyDescent="0.25">
      <c r="A4264" s="2"/>
      <c r="B4264" s="3"/>
      <c r="C4264" s="4"/>
      <c r="D4264" s="45"/>
      <c r="E4264" s="45"/>
      <c r="F4264" s="334"/>
    </row>
    <row r="4265" spans="1:6" x14ac:dyDescent="0.25">
      <c r="A4265" s="2"/>
      <c r="B4265" s="3"/>
      <c r="C4265" s="4"/>
      <c r="D4265" s="45"/>
      <c r="E4265" s="45"/>
      <c r="F4265" s="334"/>
    </row>
    <row r="4266" spans="1:6" x14ac:dyDescent="0.25">
      <c r="A4266" s="2"/>
      <c r="B4266" s="3"/>
      <c r="C4266" s="4"/>
      <c r="D4266" s="45"/>
      <c r="E4266" s="45"/>
      <c r="F4266" s="334"/>
    </row>
    <row r="4267" spans="1:6" x14ac:dyDescent="0.25">
      <c r="A4267" s="2"/>
      <c r="B4267" s="3"/>
      <c r="C4267" s="4"/>
      <c r="D4267" s="45"/>
      <c r="E4267" s="45"/>
      <c r="F4267" s="334"/>
    </row>
    <row r="4268" spans="1:6" x14ac:dyDescent="0.25">
      <c r="A4268" s="2"/>
      <c r="B4268" s="3"/>
      <c r="C4268" s="4"/>
      <c r="D4268" s="45"/>
      <c r="E4268" s="45"/>
      <c r="F4268" s="334"/>
    </row>
    <row r="4269" spans="1:6" x14ac:dyDescent="0.25">
      <c r="A4269" s="2"/>
      <c r="B4269" s="3"/>
      <c r="C4269" s="4"/>
      <c r="D4269" s="45"/>
      <c r="E4269" s="45"/>
      <c r="F4269" s="334"/>
    </row>
    <row r="4270" spans="1:6" x14ac:dyDescent="0.25">
      <c r="A4270" s="2"/>
      <c r="B4270" s="3"/>
      <c r="C4270" s="4"/>
      <c r="D4270" s="45"/>
      <c r="E4270" s="45"/>
      <c r="F4270" s="334"/>
    </row>
    <row r="4271" spans="1:6" x14ac:dyDescent="0.25">
      <c r="A4271" s="2"/>
      <c r="B4271" s="3"/>
      <c r="C4271" s="4"/>
      <c r="D4271" s="45"/>
      <c r="E4271" s="45"/>
      <c r="F4271" s="334"/>
    </row>
    <row r="4272" spans="1:6" x14ac:dyDescent="0.25">
      <c r="A4272" s="2"/>
      <c r="B4272" s="3"/>
      <c r="C4272" s="4"/>
      <c r="D4272" s="45"/>
      <c r="E4272" s="45"/>
      <c r="F4272" s="334"/>
    </row>
    <row r="4273" spans="1:6" x14ac:dyDescent="0.25">
      <c r="A4273" s="2"/>
      <c r="B4273" s="3"/>
      <c r="C4273" s="4"/>
      <c r="D4273" s="45"/>
      <c r="E4273" s="45"/>
      <c r="F4273" s="334"/>
    </row>
    <row r="4274" spans="1:6" x14ac:dyDescent="0.25">
      <c r="A4274" s="2"/>
      <c r="B4274" s="3"/>
      <c r="C4274" s="4"/>
      <c r="D4274" s="45"/>
      <c r="E4274" s="45"/>
      <c r="F4274" s="334"/>
    </row>
    <row r="4275" spans="1:6" x14ac:dyDescent="0.25">
      <c r="A4275" s="2"/>
      <c r="B4275" s="3"/>
      <c r="C4275" s="4"/>
      <c r="D4275" s="45"/>
      <c r="E4275" s="45"/>
      <c r="F4275" s="334"/>
    </row>
    <row r="4276" spans="1:6" x14ac:dyDescent="0.25">
      <c r="A4276" s="2"/>
      <c r="B4276" s="3"/>
      <c r="C4276" s="4"/>
      <c r="D4276" s="45"/>
      <c r="E4276" s="45"/>
      <c r="F4276" s="334"/>
    </row>
    <row r="4277" spans="1:6" x14ac:dyDescent="0.25">
      <c r="A4277" s="2"/>
      <c r="B4277" s="3"/>
      <c r="C4277" s="4"/>
      <c r="D4277" s="45"/>
      <c r="E4277" s="45"/>
      <c r="F4277" s="334"/>
    </row>
    <row r="4278" spans="1:6" x14ac:dyDescent="0.25">
      <c r="A4278" s="2"/>
      <c r="B4278" s="3"/>
      <c r="C4278" s="4"/>
      <c r="D4278" s="45"/>
      <c r="E4278" s="45"/>
      <c r="F4278" s="334"/>
    </row>
    <row r="4279" spans="1:6" x14ac:dyDescent="0.25">
      <c r="A4279" s="2"/>
      <c r="B4279" s="3"/>
      <c r="C4279" s="4"/>
      <c r="D4279" s="45"/>
      <c r="E4279" s="45"/>
      <c r="F4279" s="334"/>
    </row>
    <row r="4280" spans="1:6" x14ac:dyDescent="0.25">
      <c r="A4280" s="2"/>
      <c r="B4280" s="3"/>
      <c r="C4280" s="4"/>
      <c r="D4280" s="45"/>
      <c r="E4280" s="45"/>
      <c r="F4280" s="334"/>
    </row>
    <row r="4281" spans="1:6" x14ac:dyDescent="0.25">
      <c r="A4281" s="2"/>
      <c r="B4281" s="3"/>
      <c r="C4281" s="4"/>
      <c r="D4281" s="45"/>
      <c r="E4281" s="45"/>
      <c r="F4281" s="334"/>
    </row>
    <row r="4282" spans="1:6" x14ac:dyDescent="0.25">
      <c r="A4282" s="2"/>
      <c r="B4282" s="3"/>
      <c r="C4282" s="4"/>
      <c r="D4282" s="45"/>
      <c r="E4282" s="45"/>
      <c r="F4282" s="334"/>
    </row>
    <row r="4283" spans="1:6" x14ac:dyDescent="0.25">
      <c r="A4283" s="2"/>
      <c r="B4283" s="3"/>
      <c r="C4283" s="4"/>
      <c r="D4283" s="45"/>
      <c r="E4283" s="45"/>
      <c r="F4283" s="334"/>
    </row>
    <row r="4284" spans="1:6" x14ac:dyDescent="0.25">
      <c r="A4284" s="2"/>
      <c r="B4284" s="3"/>
      <c r="C4284" s="4"/>
      <c r="D4284" s="45"/>
      <c r="E4284" s="45"/>
      <c r="F4284" s="334"/>
    </row>
    <row r="4285" spans="1:6" x14ac:dyDescent="0.25">
      <c r="A4285" s="2"/>
      <c r="B4285" s="3"/>
      <c r="C4285" s="4"/>
      <c r="D4285" s="45"/>
      <c r="E4285" s="45"/>
      <c r="F4285" s="334"/>
    </row>
    <row r="4286" spans="1:6" x14ac:dyDescent="0.25">
      <c r="A4286" s="2"/>
      <c r="B4286" s="3"/>
      <c r="C4286" s="4"/>
      <c r="D4286" s="45"/>
      <c r="E4286" s="45"/>
      <c r="F4286" s="334"/>
    </row>
    <row r="4287" spans="1:6" x14ac:dyDescent="0.25">
      <c r="A4287" s="2"/>
      <c r="B4287" s="3"/>
      <c r="C4287" s="4"/>
      <c r="D4287" s="45"/>
      <c r="E4287" s="45"/>
      <c r="F4287" s="334"/>
    </row>
    <row r="4288" spans="1:6" x14ac:dyDescent="0.25">
      <c r="A4288" s="2"/>
      <c r="B4288" s="3"/>
      <c r="C4288" s="4"/>
      <c r="D4288" s="45"/>
      <c r="E4288" s="45"/>
      <c r="F4288" s="334"/>
    </row>
    <row r="4289" spans="1:6" x14ac:dyDescent="0.25">
      <c r="A4289" s="2"/>
      <c r="B4289" s="3"/>
      <c r="C4289" s="4"/>
      <c r="D4289" s="45"/>
      <c r="E4289" s="45"/>
      <c r="F4289" s="334"/>
    </row>
    <row r="4290" spans="1:6" x14ac:dyDescent="0.25">
      <c r="A4290" s="2"/>
      <c r="B4290" s="3"/>
      <c r="C4290" s="4"/>
      <c r="D4290" s="45"/>
      <c r="E4290" s="45"/>
      <c r="F4290" s="334"/>
    </row>
    <row r="4291" spans="1:6" x14ac:dyDescent="0.25">
      <c r="A4291" s="2"/>
      <c r="B4291" s="3"/>
      <c r="C4291" s="4"/>
      <c r="D4291" s="45"/>
      <c r="E4291" s="45"/>
      <c r="F4291" s="334"/>
    </row>
    <row r="4292" spans="1:6" x14ac:dyDescent="0.25">
      <c r="A4292" s="2"/>
      <c r="B4292" s="3"/>
      <c r="C4292" s="4"/>
      <c r="D4292" s="45"/>
      <c r="E4292" s="45"/>
      <c r="F4292" s="334"/>
    </row>
    <row r="4293" spans="1:6" x14ac:dyDescent="0.25">
      <c r="A4293" s="2"/>
      <c r="B4293" s="3"/>
      <c r="C4293" s="4"/>
      <c r="D4293" s="45"/>
      <c r="E4293" s="45"/>
      <c r="F4293" s="334"/>
    </row>
    <row r="4294" spans="1:6" x14ac:dyDescent="0.25">
      <c r="A4294" s="2"/>
      <c r="B4294" s="3"/>
      <c r="C4294" s="4"/>
      <c r="D4294" s="45"/>
      <c r="E4294" s="45"/>
      <c r="F4294" s="334"/>
    </row>
    <row r="4295" spans="1:6" x14ac:dyDescent="0.25">
      <c r="A4295" s="2"/>
      <c r="B4295" s="3"/>
      <c r="C4295" s="4"/>
      <c r="D4295" s="45"/>
      <c r="E4295" s="45"/>
      <c r="F4295" s="334"/>
    </row>
    <row r="4296" spans="1:6" x14ac:dyDescent="0.25">
      <c r="A4296" s="2"/>
      <c r="B4296" s="3"/>
      <c r="C4296" s="4"/>
      <c r="D4296" s="45"/>
      <c r="E4296" s="45"/>
      <c r="F4296" s="334"/>
    </row>
    <row r="4297" spans="1:6" x14ac:dyDescent="0.25">
      <c r="A4297" s="2"/>
      <c r="B4297" s="3"/>
      <c r="C4297" s="4"/>
      <c r="D4297" s="45"/>
      <c r="E4297" s="45"/>
      <c r="F4297" s="334"/>
    </row>
    <row r="4298" spans="1:6" x14ac:dyDescent="0.25">
      <c r="A4298" s="2"/>
      <c r="B4298" s="3"/>
      <c r="C4298" s="4"/>
      <c r="D4298" s="45"/>
      <c r="E4298" s="45"/>
      <c r="F4298" s="334"/>
    </row>
    <row r="4299" spans="1:6" x14ac:dyDescent="0.25">
      <c r="A4299" s="2"/>
      <c r="B4299" s="3"/>
      <c r="C4299" s="4"/>
      <c r="D4299" s="45"/>
      <c r="E4299" s="45"/>
      <c r="F4299" s="334"/>
    </row>
    <row r="4300" spans="1:6" x14ac:dyDescent="0.25">
      <c r="A4300" s="2"/>
      <c r="B4300" s="3"/>
      <c r="C4300" s="4"/>
      <c r="D4300" s="45"/>
      <c r="E4300" s="45"/>
      <c r="F4300" s="334"/>
    </row>
    <row r="4301" spans="1:6" x14ac:dyDescent="0.25">
      <c r="A4301" s="2"/>
      <c r="B4301" s="3"/>
      <c r="C4301" s="4"/>
      <c r="D4301" s="45"/>
      <c r="E4301" s="45"/>
      <c r="F4301" s="334"/>
    </row>
    <row r="4302" spans="1:6" x14ac:dyDescent="0.25">
      <c r="A4302" s="2"/>
      <c r="B4302" s="3"/>
      <c r="C4302" s="4"/>
      <c r="D4302" s="45"/>
      <c r="E4302" s="45"/>
      <c r="F4302" s="334"/>
    </row>
    <row r="4303" spans="1:6" x14ac:dyDescent="0.25">
      <c r="A4303" s="2"/>
      <c r="B4303" s="3"/>
      <c r="C4303" s="4"/>
      <c r="D4303" s="45"/>
      <c r="E4303" s="45"/>
      <c r="F4303" s="334"/>
    </row>
    <row r="4304" spans="1:6" x14ac:dyDescent="0.25">
      <c r="A4304" s="2"/>
      <c r="B4304" s="3"/>
      <c r="C4304" s="4"/>
      <c r="D4304" s="45"/>
      <c r="E4304" s="45"/>
      <c r="F4304" s="334"/>
    </row>
    <row r="4305" spans="1:6" x14ac:dyDescent="0.25">
      <c r="A4305" s="2"/>
      <c r="B4305" s="3"/>
      <c r="C4305" s="4"/>
      <c r="D4305" s="45"/>
      <c r="E4305" s="45"/>
      <c r="F4305" s="334"/>
    </row>
    <row r="4306" spans="1:6" x14ac:dyDescent="0.25">
      <c r="A4306" s="2"/>
      <c r="B4306" s="3"/>
      <c r="C4306" s="4"/>
      <c r="D4306" s="45"/>
      <c r="E4306" s="45"/>
      <c r="F4306" s="334"/>
    </row>
    <row r="4307" spans="1:6" x14ac:dyDescent="0.25">
      <c r="A4307" s="2"/>
      <c r="B4307" s="3"/>
      <c r="C4307" s="4"/>
      <c r="D4307" s="45"/>
      <c r="E4307" s="45"/>
      <c r="F4307" s="334"/>
    </row>
    <row r="4308" spans="1:6" x14ac:dyDescent="0.25">
      <c r="A4308" s="2"/>
      <c r="B4308" s="3"/>
      <c r="C4308" s="4"/>
      <c r="D4308" s="45"/>
      <c r="E4308" s="45"/>
      <c r="F4308" s="334"/>
    </row>
    <row r="4309" spans="1:6" x14ac:dyDescent="0.25">
      <c r="A4309" s="2"/>
      <c r="B4309" s="3"/>
      <c r="C4309" s="4"/>
      <c r="D4309" s="45"/>
      <c r="E4309" s="45"/>
      <c r="F4309" s="334"/>
    </row>
    <row r="4310" spans="1:6" x14ac:dyDescent="0.25">
      <c r="A4310" s="2"/>
      <c r="B4310" s="3"/>
      <c r="C4310" s="4"/>
      <c r="D4310" s="45"/>
      <c r="E4310" s="45"/>
      <c r="F4310" s="334"/>
    </row>
    <row r="4311" spans="1:6" x14ac:dyDescent="0.25">
      <c r="A4311" s="2"/>
      <c r="B4311" s="3"/>
      <c r="C4311" s="4"/>
      <c r="D4311" s="45"/>
      <c r="E4311" s="45"/>
      <c r="F4311" s="334"/>
    </row>
    <row r="4312" spans="1:6" x14ac:dyDescent="0.25">
      <c r="A4312" s="2"/>
      <c r="B4312" s="3"/>
      <c r="C4312" s="4"/>
      <c r="D4312" s="45"/>
      <c r="E4312" s="45"/>
      <c r="F4312" s="334"/>
    </row>
    <row r="4313" spans="1:6" x14ac:dyDescent="0.25">
      <c r="A4313" s="2"/>
      <c r="B4313" s="3"/>
      <c r="C4313" s="4"/>
      <c r="D4313" s="45"/>
      <c r="E4313" s="45"/>
      <c r="F4313" s="334"/>
    </row>
    <row r="4314" spans="1:6" x14ac:dyDescent="0.25">
      <c r="A4314" s="2"/>
      <c r="B4314" s="3"/>
      <c r="C4314" s="4"/>
      <c r="D4314" s="45"/>
      <c r="E4314" s="45"/>
      <c r="F4314" s="334"/>
    </row>
    <row r="4315" spans="1:6" x14ac:dyDescent="0.25">
      <c r="A4315" s="2"/>
      <c r="B4315" s="3"/>
      <c r="C4315" s="4"/>
      <c r="D4315" s="45"/>
      <c r="E4315" s="45"/>
      <c r="F4315" s="334"/>
    </row>
    <row r="4316" spans="1:6" x14ac:dyDescent="0.25">
      <c r="A4316" s="2"/>
      <c r="B4316" s="3"/>
      <c r="C4316" s="4"/>
      <c r="D4316" s="45"/>
      <c r="E4316" s="45"/>
      <c r="F4316" s="334"/>
    </row>
    <row r="4317" spans="1:6" x14ac:dyDescent="0.25">
      <c r="A4317" s="2"/>
      <c r="B4317" s="3"/>
      <c r="C4317" s="4"/>
      <c r="D4317" s="45"/>
      <c r="E4317" s="45"/>
      <c r="F4317" s="334"/>
    </row>
    <row r="4318" spans="1:6" x14ac:dyDescent="0.25">
      <c r="A4318" s="2"/>
      <c r="B4318" s="3"/>
      <c r="C4318" s="4"/>
      <c r="D4318" s="45"/>
      <c r="E4318" s="45"/>
      <c r="F4318" s="334"/>
    </row>
    <row r="4319" spans="1:6" x14ac:dyDescent="0.25">
      <c r="A4319" s="2"/>
      <c r="B4319" s="3"/>
      <c r="C4319" s="4"/>
      <c r="D4319" s="45"/>
      <c r="E4319" s="45"/>
      <c r="F4319" s="334"/>
    </row>
    <row r="4320" spans="1:6" x14ac:dyDescent="0.25">
      <c r="A4320" s="2"/>
      <c r="B4320" s="3"/>
      <c r="C4320" s="4"/>
      <c r="D4320" s="45"/>
      <c r="E4320" s="45"/>
      <c r="F4320" s="334"/>
    </row>
    <row r="4321" spans="1:6" x14ac:dyDescent="0.25">
      <c r="A4321" s="2"/>
      <c r="B4321" s="3"/>
      <c r="C4321" s="4"/>
      <c r="D4321" s="45"/>
      <c r="E4321" s="45"/>
      <c r="F4321" s="334"/>
    </row>
    <row r="4322" spans="1:6" x14ac:dyDescent="0.25">
      <c r="A4322" s="2"/>
      <c r="B4322" s="3"/>
      <c r="C4322" s="4"/>
      <c r="D4322" s="45"/>
      <c r="E4322" s="45"/>
      <c r="F4322" s="334"/>
    </row>
    <row r="4323" spans="1:6" x14ac:dyDescent="0.25">
      <c r="A4323" s="2"/>
      <c r="B4323" s="3"/>
      <c r="C4323" s="4"/>
      <c r="D4323" s="45"/>
      <c r="E4323" s="45"/>
      <c r="F4323" s="334"/>
    </row>
    <row r="4324" spans="1:6" x14ac:dyDescent="0.25">
      <c r="A4324" s="2"/>
      <c r="B4324" s="3"/>
      <c r="C4324" s="4"/>
      <c r="D4324" s="45"/>
      <c r="E4324" s="45"/>
      <c r="F4324" s="334"/>
    </row>
    <row r="4325" spans="1:6" x14ac:dyDescent="0.25">
      <c r="A4325" s="2"/>
      <c r="B4325" s="3"/>
      <c r="C4325" s="4"/>
      <c r="D4325" s="45"/>
      <c r="E4325" s="45"/>
      <c r="F4325" s="334"/>
    </row>
    <row r="4326" spans="1:6" x14ac:dyDescent="0.25">
      <c r="A4326" s="2"/>
      <c r="B4326" s="3"/>
      <c r="C4326" s="4"/>
      <c r="D4326" s="45"/>
      <c r="E4326" s="45"/>
      <c r="F4326" s="334"/>
    </row>
    <row r="4327" spans="1:6" x14ac:dyDescent="0.25">
      <c r="A4327" s="2"/>
      <c r="B4327" s="3"/>
      <c r="C4327" s="4"/>
      <c r="D4327" s="45"/>
      <c r="E4327" s="45"/>
      <c r="F4327" s="334"/>
    </row>
    <row r="4328" spans="1:6" x14ac:dyDescent="0.25">
      <c r="A4328" s="2"/>
      <c r="B4328" s="3"/>
      <c r="C4328" s="4"/>
      <c r="D4328" s="45"/>
      <c r="E4328" s="45"/>
      <c r="F4328" s="334"/>
    </row>
    <row r="4329" spans="1:6" x14ac:dyDescent="0.25">
      <c r="A4329" s="2"/>
      <c r="B4329" s="3"/>
      <c r="C4329" s="4"/>
      <c r="D4329" s="45"/>
      <c r="E4329" s="45"/>
      <c r="F4329" s="334"/>
    </row>
    <row r="4330" spans="1:6" x14ac:dyDescent="0.25">
      <c r="A4330" s="2"/>
      <c r="B4330" s="3"/>
      <c r="C4330" s="4"/>
      <c r="D4330" s="45"/>
      <c r="E4330" s="45"/>
      <c r="F4330" s="334"/>
    </row>
    <row r="4331" spans="1:6" x14ac:dyDescent="0.25">
      <c r="A4331" s="2"/>
      <c r="B4331" s="3"/>
      <c r="C4331" s="4"/>
      <c r="D4331" s="45"/>
      <c r="E4331" s="45"/>
      <c r="F4331" s="334"/>
    </row>
    <row r="4332" spans="1:6" x14ac:dyDescent="0.25">
      <c r="A4332" s="2"/>
      <c r="B4332" s="3"/>
      <c r="C4332" s="4"/>
      <c r="D4332" s="45"/>
      <c r="E4332" s="45"/>
      <c r="F4332" s="334"/>
    </row>
    <row r="4333" spans="1:6" x14ac:dyDescent="0.25">
      <c r="A4333" s="2"/>
      <c r="B4333" s="3"/>
      <c r="C4333" s="4"/>
      <c r="D4333" s="45"/>
      <c r="E4333" s="45"/>
      <c r="F4333" s="334"/>
    </row>
    <row r="4334" spans="1:6" x14ac:dyDescent="0.25">
      <c r="A4334" s="2"/>
      <c r="B4334" s="3"/>
      <c r="C4334" s="4"/>
      <c r="D4334" s="45"/>
      <c r="E4334" s="45"/>
      <c r="F4334" s="334"/>
    </row>
    <row r="4335" spans="1:6" x14ac:dyDescent="0.25">
      <c r="A4335" s="2"/>
      <c r="B4335" s="3"/>
      <c r="C4335" s="4"/>
      <c r="D4335" s="45"/>
      <c r="E4335" s="45"/>
      <c r="F4335" s="334"/>
    </row>
    <row r="4336" spans="1:6" x14ac:dyDescent="0.25">
      <c r="A4336" s="2"/>
      <c r="B4336" s="3"/>
      <c r="C4336" s="4"/>
      <c r="D4336" s="45"/>
      <c r="E4336" s="45"/>
      <c r="F4336" s="334"/>
    </row>
    <row r="4337" spans="1:6" x14ac:dyDescent="0.25">
      <c r="A4337" s="2"/>
      <c r="B4337" s="3"/>
      <c r="C4337" s="4"/>
      <c r="D4337" s="45"/>
      <c r="E4337" s="45"/>
      <c r="F4337" s="334"/>
    </row>
    <row r="4338" spans="1:6" x14ac:dyDescent="0.25">
      <c r="A4338" s="2"/>
      <c r="B4338" s="3"/>
      <c r="C4338" s="4"/>
      <c r="D4338" s="45"/>
      <c r="E4338" s="45"/>
      <c r="F4338" s="334"/>
    </row>
    <row r="4339" spans="1:6" x14ac:dyDescent="0.25">
      <c r="A4339" s="2"/>
      <c r="B4339" s="3"/>
      <c r="C4339" s="4"/>
      <c r="D4339" s="45"/>
      <c r="E4339" s="45"/>
      <c r="F4339" s="334"/>
    </row>
    <row r="4340" spans="1:6" x14ac:dyDescent="0.25">
      <c r="A4340" s="2"/>
      <c r="B4340" s="3"/>
      <c r="C4340" s="4"/>
      <c r="D4340" s="45"/>
      <c r="E4340" s="45"/>
      <c r="F4340" s="334"/>
    </row>
    <row r="4341" spans="1:6" x14ac:dyDescent="0.25">
      <c r="A4341" s="2"/>
      <c r="B4341" s="3"/>
      <c r="C4341" s="4"/>
      <c r="D4341" s="45"/>
      <c r="E4341" s="45"/>
      <c r="F4341" s="334"/>
    </row>
    <row r="4342" spans="1:6" x14ac:dyDescent="0.25">
      <c r="A4342" s="2"/>
      <c r="B4342" s="3"/>
      <c r="C4342" s="4"/>
      <c r="D4342" s="45"/>
      <c r="E4342" s="45"/>
      <c r="F4342" s="334"/>
    </row>
    <row r="4343" spans="1:6" x14ac:dyDescent="0.25">
      <c r="A4343" s="2"/>
      <c r="B4343" s="3"/>
      <c r="C4343" s="4"/>
      <c r="D4343" s="45"/>
      <c r="E4343" s="45"/>
      <c r="F4343" s="334"/>
    </row>
    <row r="4344" spans="1:6" x14ac:dyDescent="0.25">
      <c r="A4344" s="2"/>
      <c r="B4344" s="3"/>
      <c r="C4344" s="4"/>
      <c r="D4344" s="45"/>
      <c r="E4344" s="45"/>
      <c r="F4344" s="334"/>
    </row>
    <row r="4345" spans="1:6" x14ac:dyDescent="0.25">
      <c r="A4345" s="2"/>
      <c r="B4345" s="3"/>
      <c r="C4345" s="4"/>
      <c r="D4345" s="45"/>
      <c r="E4345" s="45"/>
      <c r="F4345" s="334"/>
    </row>
    <row r="4346" spans="1:6" x14ac:dyDescent="0.25">
      <c r="A4346" s="2"/>
      <c r="B4346" s="3"/>
      <c r="C4346" s="4"/>
      <c r="D4346" s="45"/>
      <c r="E4346" s="45"/>
      <c r="F4346" s="334"/>
    </row>
    <row r="4347" spans="1:6" x14ac:dyDescent="0.25">
      <c r="A4347" s="2"/>
      <c r="B4347" s="3"/>
      <c r="C4347" s="4"/>
      <c r="D4347" s="45"/>
      <c r="E4347" s="45"/>
      <c r="F4347" s="334"/>
    </row>
    <row r="4348" spans="1:6" x14ac:dyDescent="0.25">
      <c r="A4348" s="2"/>
      <c r="B4348" s="3"/>
      <c r="C4348" s="4"/>
      <c r="D4348" s="45"/>
      <c r="E4348" s="45"/>
      <c r="F4348" s="334"/>
    </row>
    <row r="4349" spans="1:6" x14ac:dyDescent="0.25">
      <c r="A4349" s="2"/>
      <c r="B4349" s="3"/>
      <c r="C4349" s="4"/>
      <c r="D4349" s="45"/>
      <c r="E4349" s="45"/>
      <c r="F4349" s="334"/>
    </row>
    <row r="4350" spans="1:6" x14ac:dyDescent="0.25">
      <c r="A4350" s="2"/>
      <c r="B4350" s="3"/>
      <c r="C4350" s="4"/>
      <c r="D4350" s="45"/>
      <c r="E4350" s="45"/>
      <c r="F4350" s="334"/>
    </row>
    <row r="4351" spans="1:6" x14ac:dyDescent="0.25">
      <c r="A4351" s="2"/>
      <c r="B4351" s="3"/>
      <c r="C4351" s="4"/>
      <c r="D4351" s="45"/>
      <c r="E4351" s="45"/>
      <c r="F4351" s="334"/>
    </row>
    <row r="4352" spans="1:6" x14ac:dyDescent="0.25">
      <c r="A4352" s="2"/>
      <c r="B4352" s="3"/>
      <c r="C4352" s="4"/>
      <c r="D4352" s="45"/>
      <c r="E4352" s="45"/>
      <c r="F4352" s="334"/>
    </row>
    <row r="4353" spans="1:6" x14ac:dyDescent="0.25">
      <c r="A4353" s="2"/>
      <c r="B4353" s="3"/>
      <c r="C4353" s="4"/>
      <c r="D4353" s="45"/>
      <c r="E4353" s="45"/>
      <c r="F4353" s="334"/>
    </row>
    <row r="4354" spans="1:6" x14ac:dyDescent="0.25">
      <c r="A4354" s="2"/>
      <c r="B4354" s="3"/>
      <c r="C4354" s="4"/>
      <c r="D4354" s="45"/>
      <c r="E4354" s="45"/>
      <c r="F4354" s="334"/>
    </row>
    <row r="4355" spans="1:6" x14ac:dyDescent="0.25">
      <c r="A4355" s="2"/>
      <c r="B4355" s="3"/>
      <c r="C4355" s="4"/>
      <c r="D4355" s="45"/>
      <c r="E4355" s="45"/>
      <c r="F4355" s="334"/>
    </row>
    <row r="4356" spans="1:6" x14ac:dyDescent="0.25">
      <c r="A4356" s="2"/>
      <c r="B4356" s="3"/>
      <c r="C4356" s="4"/>
      <c r="D4356" s="45"/>
      <c r="E4356" s="45"/>
      <c r="F4356" s="334"/>
    </row>
    <row r="4357" spans="1:6" x14ac:dyDescent="0.25">
      <c r="A4357" s="2"/>
      <c r="B4357" s="3"/>
      <c r="C4357" s="4"/>
      <c r="D4357" s="45"/>
      <c r="E4357" s="45"/>
      <c r="F4357" s="334"/>
    </row>
    <row r="4358" spans="1:6" x14ac:dyDescent="0.25">
      <c r="A4358" s="2"/>
      <c r="B4358" s="3"/>
      <c r="C4358" s="4"/>
      <c r="D4358" s="45"/>
      <c r="E4358" s="45"/>
      <c r="F4358" s="334"/>
    </row>
    <row r="4359" spans="1:6" x14ac:dyDescent="0.25">
      <c r="A4359" s="2"/>
      <c r="B4359" s="3"/>
      <c r="C4359" s="4"/>
      <c r="D4359" s="45"/>
      <c r="E4359" s="45"/>
      <c r="F4359" s="334"/>
    </row>
    <row r="4360" spans="1:6" x14ac:dyDescent="0.25">
      <c r="A4360" s="2"/>
      <c r="B4360" s="3"/>
      <c r="C4360" s="4"/>
      <c r="D4360" s="45"/>
      <c r="E4360" s="45"/>
      <c r="F4360" s="334"/>
    </row>
    <row r="4361" spans="1:6" x14ac:dyDescent="0.25">
      <c r="A4361" s="2"/>
      <c r="B4361" s="3"/>
      <c r="C4361" s="4"/>
      <c r="D4361" s="45"/>
      <c r="E4361" s="45"/>
      <c r="F4361" s="334"/>
    </row>
    <row r="4362" spans="1:6" x14ac:dyDescent="0.25">
      <c r="A4362" s="2"/>
      <c r="B4362" s="3"/>
      <c r="C4362" s="4"/>
      <c r="D4362" s="45"/>
      <c r="E4362" s="45"/>
      <c r="F4362" s="334"/>
    </row>
    <row r="4363" spans="1:6" x14ac:dyDescent="0.25">
      <c r="A4363" s="2"/>
      <c r="B4363" s="3"/>
      <c r="C4363" s="4"/>
      <c r="D4363" s="45"/>
      <c r="E4363" s="45"/>
      <c r="F4363" s="334"/>
    </row>
    <row r="4364" spans="1:6" x14ac:dyDescent="0.25">
      <c r="A4364" s="2"/>
      <c r="B4364" s="3"/>
      <c r="C4364" s="4"/>
      <c r="D4364" s="45"/>
      <c r="E4364" s="45"/>
      <c r="F4364" s="334"/>
    </row>
    <row r="4365" spans="1:6" x14ac:dyDescent="0.25">
      <c r="A4365" s="2"/>
      <c r="B4365" s="3"/>
      <c r="C4365" s="4"/>
      <c r="D4365" s="45"/>
      <c r="E4365" s="45"/>
      <c r="F4365" s="334"/>
    </row>
    <row r="4366" spans="1:6" x14ac:dyDescent="0.25">
      <c r="A4366" s="2"/>
      <c r="B4366" s="3"/>
      <c r="C4366" s="4"/>
      <c r="D4366" s="45"/>
      <c r="E4366" s="45"/>
      <c r="F4366" s="334"/>
    </row>
    <row r="4367" spans="1:6" x14ac:dyDescent="0.25">
      <c r="A4367" s="2"/>
      <c r="B4367" s="3"/>
      <c r="C4367" s="4"/>
      <c r="D4367" s="45"/>
      <c r="E4367" s="45"/>
      <c r="F4367" s="334"/>
    </row>
    <row r="4368" spans="1:6" x14ac:dyDescent="0.25">
      <c r="A4368" s="2"/>
      <c r="B4368" s="3"/>
      <c r="C4368" s="4"/>
      <c r="D4368" s="45"/>
      <c r="E4368" s="45"/>
      <c r="F4368" s="334"/>
    </row>
    <row r="4369" spans="1:6" x14ac:dyDescent="0.25">
      <c r="A4369" s="2"/>
      <c r="B4369" s="3"/>
      <c r="C4369" s="4"/>
      <c r="D4369" s="45"/>
      <c r="E4369" s="45"/>
      <c r="F4369" s="334"/>
    </row>
    <row r="4370" spans="1:6" x14ac:dyDescent="0.25">
      <c r="A4370" s="2"/>
      <c r="B4370" s="3"/>
      <c r="C4370" s="4"/>
      <c r="D4370" s="45"/>
      <c r="E4370" s="45"/>
      <c r="F4370" s="334"/>
    </row>
    <row r="4371" spans="1:6" x14ac:dyDescent="0.25">
      <c r="A4371" s="2"/>
      <c r="B4371" s="3"/>
      <c r="C4371" s="4"/>
      <c r="D4371" s="45"/>
      <c r="E4371" s="45"/>
      <c r="F4371" s="334"/>
    </row>
    <row r="4372" spans="1:6" x14ac:dyDescent="0.25">
      <c r="A4372" s="2"/>
      <c r="B4372" s="3"/>
      <c r="C4372" s="4"/>
      <c r="D4372" s="45"/>
      <c r="E4372" s="45"/>
      <c r="F4372" s="334"/>
    </row>
    <row r="4373" spans="1:6" x14ac:dyDescent="0.25">
      <c r="A4373" s="2"/>
      <c r="B4373" s="3"/>
      <c r="C4373" s="4"/>
      <c r="D4373" s="45"/>
      <c r="E4373" s="45"/>
      <c r="F4373" s="334"/>
    </row>
    <row r="4374" spans="1:6" x14ac:dyDescent="0.25">
      <c r="A4374" s="2"/>
      <c r="B4374" s="3"/>
      <c r="C4374" s="4"/>
      <c r="D4374" s="45"/>
      <c r="E4374" s="45"/>
      <c r="F4374" s="334"/>
    </row>
    <row r="4375" spans="1:6" x14ac:dyDescent="0.25">
      <c r="A4375" s="2"/>
      <c r="B4375" s="3"/>
      <c r="C4375" s="4"/>
      <c r="D4375" s="45"/>
      <c r="E4375" s="45"/>
      <c r="F4375" s="334"/>
    </row>
    <row r="4376" spans="1:6" x14ac:dyDescent="0.25">
      <c r="A4376" s="2"/>
      <c r="B4376" s="3"/>
      <c r="C4376" s="4"/>
      <c r="D4376" s="45"/>
      <c r="E4376" s="45"/>
      <c r="F4376" s="334"/>
    </row>
    <row r="4377" spans="1:6" x14ac:dyDescent="0.25">
      <c r="A4377" s="2"/>
      <c r="B4377" s="3"/>
      <c r="C4377" s="4"/>
      <c r="D4377" s="45"/>
      <c r="E4377" s="45"/>
      <c r="F4377" s="334"/>
    </row>
    <row r="4378" spans="1:6" x14ac:dyDescent="0.25">
      <c r="A4378" s="2"/>
      <c r="B4378" s="3"/>
      <c r="C4378" s="4"/>
      <c r="D4378" s="45"/>
      <c r="E4378" s="45"/>
      <c r="F4378" s="334"/>
    </row>
    <row r="4379" spans="1:6" x14ac:dyDescent="0.25">
      <c r="A4379" s="2"/>
      <c r="B4379" s="3"/>
      <c r="C4379" s="4"/>
      <c r="D4379" s="45"/>
      <c r="E4379" s="45"/>
      <c r="F4379" s="334"/>
    </row>
    <row r="4380" spans="1:6" x14ac:dyDescent="0.25">
      <c r="A4380" s="2"/>
      <c r="B4380" s="3"/>
      <c r="C4380" s="4"/>
      <c r="D4380" s="45"/>
      <c r="E4380" s="45"/>
      <c r="F4380" s="334"/>
    </row>
    <row r="4381" spans="1:6" x14ac:dyDescent="0.25">
      <c r="A4381" s="2"/>
      <c r="B4381" s="3"/>
      <c r="C4381" s="4"/>
      <c r="D4381" s="45"/>
      <c r="E4381" s="45"/>
      <c r="F4381" s="334"/>
    </row>
    <row r="4382" spans="1:6" x14ac:dyDescent="0.25">
      <c r="A4382" s="2"/>
      <c r="B4382" s="3"/>
      <c r="C4382" s="4"/>
      <c r="D4382" s="45"/>
      <c r="E4382" s="45"/>
      <c r="F4382" s="334"/>
    </row>
    <row r="4383" spans="1:6" x14ac:dyDescent="0.25">
      <c r="A4383" s="2"/>
      <c r="B4383" s="3"/>
      <c r="C4383" s="4"/>
      <c r="D4383" s="45"/>
      <c r="E4383" s="45"/>
      <c r="F4383" s="334"/>
    </row>
    <row r="4384" spans="1:6" x14ac:dyDescent="0.25">
      <c r="A4384" s="2"/>
      <c r="B4384" s="3"/>
      <c r="C4384" s="4"/>
      <c r="D4384" s="45"/>
      <c r="E4384" s="45"/>
      <c r="F4384" s="334"/>
    </row>
    <row r="4385" spans="1:6" x14ac:dyDescent="0.25">
      <c r="A4385" s="2"/>
      <c r="B4385" s="3"/>
      <c r="C4385" s="4"/>
      <c r="D4385" s="45"/>
      <c r="E4385" s="45"/>
      <c r="F4385" s="334"/>
    </row>
    <row r="4386" spans="1:6" x14ac:dyDescent="0.25">
      <c r="A4386" s="2"/>
      <c r="B4386" s="3"/>
      <c r="C4386" s="4"/>
      <c r="D4386" s="45"/>
      <c r="E4386" s="45"/>
      <c r="F4386" s="334"/>
    </row>
    <row r="4387" spans="1:6" x14ac:dyDescent="0.25">
      <c r="A4387" s="2"/>
      <c r="B4387" s="3"/>
      <c r="C4387" s="4"/>
      <c r="D4387" s="45"/>
      <c r="E4387" s="45"/>
      <c r="F4387" s="334"/>
    </row>
    <row r="4388" spans="1:6" x14ac:dyDescent="0.25">
      <c r="A4388" s="2"/>
      <c r="B4388" s="3"/>
      <c r="C4388" s="4"/>
      <c r="D4388" s="45"/>
      <c r="E4388" s="45"/>
      <c r="F4388" s="334"/>
    </row>
    <row r="4389" spans="1:6" x14ac:dyDescent="0.25">
      <c r="A4389" s="2"/>
      <c r="B4389" s="3"/>
      <c r="C4389" s="4"/>
      <c r="D4389" s="45"/>
      <c r="E4389" s="45"/>
      <c r="F4389" s="334"/>
    </row>
    <row r="4390" spans="1:6" x14ac:dyDescent="0.25">
      <c r="A4390" s="2"/>
      <c r="B4390" s="3"/>
      <c r="C4390" s="4"/>
      <c r="D4390" s="45"/>
      <c r="E4390" s="45"/>
      <c r="F4390" s="334"/>
    </row>
    <row r="4391" spans="1:6" x14ac:dyDescent="0.25">
      <c r="A4391" s="2"/>
      <c r="B4391" s="3"/>
      <c r="C4391" s="4"/>
      <c r="D4391" s="45"/>
      <c r="E4391" s="45"/>
      <c r="F4391" s="334"/>
    </row>
    <row r="4392" spans="1:6" x14ac:dyDescent="0.25">
      <c r="A4392" s="2"/>
      <c r="B4392" s="3"/>
      <c r="C4392" s="4"/>
      <c r="D4392" s="45"/>
      <c r="E4392" s="45"/>
      <c r="F4392" s="334"/>
    </row>
    <row r="4393" spans="1:6" x14ac:dyDescent="0.25">
      <c r="A4393" s="2"/>
      <c r="B4393" s="3"/>
      <c r="C4393" s="4"/>
      <c r="D4393" s="45"/>
      <c r="E4393" s="45"/>
      <c r="F4393" s="334"/>
    </row>
    <row r="4394" spans="1:6" x14ac:dyDescent="0.25">
      <c r="A4394" s="2"/>
      <c r="B4394" s="3"/>
      <c r="C4394" s="4"/>
      <c r="D4394" s="45"/>
      <c r="E4394" s="45"/>
      <c r="F4394" s="334"/>
    </row>
    <row r="4395" spans="1:6" x14ac:dyDescent="0.25">
      <c r="A4395" s="2"/>
      <c r="B4395" s="3"/>
      <c r="C4395" s="4"/>
      <c r="D4395" s="45"/>
      <c r="E4395" s="45"/>
      <c r="F4395" s="334"/>
    </row>
    <row r="4396" spans="1:6" x14ac:dyDescent="0.25">
      <c r="A4396" s="2"/>
      <c r="B4396" s="3"/>
      <c r="C4396" s="4"/>
      <c r="D4396" s="45"/>
      <c r="E4396" s="45"/>
      <c r="F4396" s="334"/>
    </row>
    <row r="4397" spans="1:6" x14ac:dyDescent="0.25">
      <c r="A4397" s="2"/>
      <c r="B4397" s="3"/>
      <c r="C4397" s="4"/>
      <c r="D4397" s="45"/>
      <c r="E4397" s="45"/>
      <c r="F4397" s="334"/>
    </row>
    <row r="4398" spans="1:6" x14ac:dyDescent="0.25">
      <c r="A4398" s="2"/>
      <c r="B4398" s="3"/>
      <c r="C4398" s="4"/>
      <c r="D4398" s="45"/>
      <c r="E4398" s="45"/>
      <c r="F4398" s="334"/>
    </row>
    <row r="4399" spans="1:6" x14ac:dyDescent="0.25">
      <c r="A4399" s="2"/>
      <c r="B4399" s="3"/>
      <c r="C4399" s="4"/>
      <c r="D4399" s="45"/>
      <c r="E4399" s="45"/>
      <c r="F4399" s="334"/>
    </row>
    <row r="4400" spans="1:6" x14ac:dyDescent="0.25">
      <c r="A4400" s="2"/>
      <c r="B4400" s="3"/>
      <c r="C4400" s="4"/>
      <c r="D4400" s="45"/>
      <c r="E4400" s="45"/>
      <c r="F4400" s="334"/>
    </row>
    <row r="4401" spans="1:6" x14ac:dyDescent="0.25">
      <c r="A4401" s="2"/>
      <c r="B4401" s="3"/>
      <c r="C4401" s="4"/>
      <c r="D4401" s="45"/>
      <c r="E4401" s="45"/>
      <c r="F4401" s="334"/>
    </row>
    <row r="4402" spans="1:6" x14ac:dyDescent="0.25">
      <c r="A4402" s="2"/>
      <c r="B4402" s="3"/>
      <c r="C4402" s="4"/>
      <c r="D4402" s="45"/>
      <c r="E4402" s="45"/>
      <c r="F4402" s="334"/>
    </row>
    <row r="4403" spans="1:6" x14ac:dyDescent="0.25">
      <c r="A4403" s="2"/>
      <c r="B4403" s="3"/>
      <c r="C4403" s="4"/>
      <c r="D4403" s="45"/>
      <c r="E4403" s="45"/>
      <c r="F4403" s="334"/>
    </row>
    <row r="4404" spans="1:6" x14ac:dyDescent="0.25">
      <c r="A4404" s="2"/>
      <c r="B4404" s="3"/>
      <c r="C4404" s="4"/>
      <c r="D4404" s="45"/>
      <c r="E4404" s="45"/>
      <c r="F4404" s="334"/>
    </row>
    <row r="4405" spans="1:6" x14ac:dyDescent="0.25">
      <c r="A4405" s="2"/>
      <c r="B4405" s="3"/>
      <c r="C4405" s="4"/>
      <c r="D4405" s="45"/>
      <c r="E4405" s="45"/>
      <c r="F4405" s="334"/>
    </row>
    <row r="4406" spans="1:6" x14ac:dyDescent="0.25">
      <c r="A4406" s="2"/>
      <c r="B4406" s="3"/>
      <c r="C4406" s="4"/>
      <c r="D4406" s="45"/>
      <c r="E4406" s="45"/>
      <c r="F4406" s="334"/>
    </row>
    <row r="4407" spans="1:6" x14ac:dyDescent="0.25">
      <c r="A4407" s="2"/>
      <c r="B4407" s="3"/>
      <c r="C4407" s="4"/>
      <c r="D4407" s="45"/>
      <c r="E4407" s="45"/>
      <c r="F4407" s="334"/>
    </row>
    <row r="4408" spans="1:6" x14ac:dyDescent="0.25">
      <c r="A4408" s="2"/>
      <c r="B4408" s="3"/>
      <c r="C4408" s="4"/>
      <c r="D4408" s="45"/>
      <c r="E4408" s="45"/>
      <c r="F4408" s="334"/>
    </row>
    <row r="4409" spans="1:6" x14ac:dyDescent="0.25">
      <c r="A4409" s="2"/>
      <c r="B4409" s="3"/>
      <c r="C4409" s="4"/>
      <c r="D4409" s="45"/>
      <c r="E4409" s="45"/>
      <c r="F4409" s="334"/>
    </row>
    <row r="4410" spans="1:6" x14ac:dyDescent="0.25">
      <c r="A4410" s="2"/>
      <c r="B4410" s="3"/>
      <c r="C4410" s="4"/>
      <c r="D4410" s="45"/>
      <c r="E4410" s="45"/>
      <c r="F4410" s="334"/>
    </row>
    <row r="4411" spans="1:6" x14ac:dyDescent="0.25">
      <c r="A4411" s="2"/>
      <c r="B4411" s="3"/>
      <c r="C4411" s="4"/>
      <c r="D4411" s="45"/>
      <c r="E4411" s="45"/>
      <c r="F4411" s="334"/>
    </row>
    <row r="4412" spans="1:6" x14ac:dyDescent="0.25">
      <c r="A4412" s="2"/>
      <c r="B4412" s="3"/>
      <c r="C4412" s="4"/>
      <c r="D4412" s="45"/>
      <c r="E4412" s="45"/>
      <c r="F4412" s="334"/>
    </row>
    <row r="4413" spans="1:6" x14ac:dyDescent="0.25">
      <c r="A4413" s="2"/>
      <c r="B4413" s="3"/>
      <c r="C4413" s="4"/>
      <c r="D4413" s="45"/>
      <c r="E4413" s="45"/>
      <c r="F4413" s="334"/>
    </row>
    <row r="4414" spans="1:6" x14ac:dyDescent="0.25">
      <c r="A4414" s="2"/>
      <c r="B4414" s="3"/>
      <c r="C4414" s="4"/>
      <c r="D4414" s="45"/>
      <c r="E4414" s="45"/>
      <c r="F4414" s="334"/>
    </row>
    <row r="4415" spans="1:6" x14ac:dyDescent="0.25">
      <c r="A4415" s="2"/>
      <c r="B4415" s="3"/>
      <c r="C4415" s="4"/>
      <c r="D4415" s="45"/>
      <c r="E4415" s="45"/>
      <c r="F4415" s="334"/>
    </row>
    <row r="4416" spans="1:6" x14ac:dyDescent="0.25">
      <c r="A4416" s="2"/>
      <c r="B4416" s="3"/>
      <c r="C4416" s="4"/>
      <c r="D4416" s="45"/>
      <c r="E4416" s="45"/>
      <c r="F4416" s="334"/>
    </row>
    <row r="4417" spans="1:6" x14ac:dyDescent="0.25">
      <c r="A4417" s="2"/>
      <c r="B4417" s="3"/>
      <c r="C4417" s="4"/>
      <c r="D4417" s="45"/>
      <c r="E4417" s="45"/>
      <c r="F4417" s="334"/>
    </row>
    <row r="4418" spans="1:6" x14ac:dyDescent="0.25">
      <c r="A4418" s="2"/>
      <c r="B4418" s="3"/>
      <c r="C4418" s="4"/>
      <c r="D4418" s="45"/>
      <c r="E4418" s="45"/>
      <c r="F4418" s="334"/>
    </row>
    <row r="4419" spans="1:6" x14ac:dyDescent="0.25">
      <c r="A4419" s="2"/>
      <c r="B4419" s="3"/>
      <c r="C4419" s="4"/>
      <c r="D4419" s="45"/>
      <c r="E4419" s="45"/>
      <c r="F4419" s="334"/>
    </row>
    <row r="4420" spans="1:6" x14ac:dyDescent="0.25">
      <c r="A4420" s="2"/>
      <c r="B4420" s="3"/>
      <c r="C4420" s="4"/>
      <c r="D4420" s="45"/>
      <c r="E4420" s="45"/>
      <c r="F4420" s="334"/>
    </row>
    <row r="4421" spans="1:6" x14ac:dyDescent="0.25">
      <c r="A4421" s="2"/>
      <c r="B4421" s="3"/>
      <c r="C4421" s="4"/>
      <c r="D4421" s="45"/>
      <c r="E4421" s="45"/>
      <c r="F4421" s="334"/>
    </row>
    <row r="4422" spans="1:6" x14ac:dyDescent="0.25">
      <c r="A4422" s="2"/>
      <c r="B4422" s="3"/>
      <c r="C4422" s="4"/>
      <c r="D4422" s="45"/>
      <c r="E4422" s="45"/>
      <c r="F4422" s="334"/>
    </row>
    <row r="4423" spans="1:6" x14ac:dyDescent="0.25">
      <c r="A4423" s="2"/>
      <c r="B4423" s="3"/>
      <c r="C4423" s="4"/>
      <c r="D4423" s="45"/>
      <c r="E4423" s="45"/>
      <c r="F4423" s="334"/>
    </row>
    <row r="4424" spans="1:6" x14ac:dyDescent="0.25">
      <c r="A4424" s="2"/>
      <c r="B4424" s="3"/>
      <c r="C4424" s="4"/>
      <c r="D4424" s="45"/>
      <c r="E4424" s="45"/>
      <c r="F4424" s="334"/>
    </row>
    <row r="4425" spans="1:6" x14ac:dyDescent="0.25">
      <c r="A4425" s="2"/>
      <c r="B4425" s="3"/>
      <c r="C4425" s="4"/>
      <c r="D4425" s="45"/>
      <c r="E4425" s="45"/>
      <c r="F4425" s="334"/>
    </row>
    <row r="4426" spans="1:6" x14ac:dyDescent="0.25">
      <c r="A4426" s="2"/>
      <c r="B4426" s="3"/>
      <c r="C4426" s="4"/>
      <c r="D4426" s="45"/>
      <c r="E4426" s="45"/>
      <c r="F4426" s="334"/>
    </row>
    <row r="4427" spans="1:6" x14ac:dyDescent="0.25">
      <c r="A4427" s="2"/>
      <c r="B4427" s="3"/>
      <c r="C4427" s="4"/>
      <c r="D4427" s="45"/>
      <c r="E4427" s="45"/>
      <c r="F4427" s="334"/>
    </row>
    <row r="4428" spans="1:6" x14ac:dyDescent="0.25">
      <c r="A4428" s="2"/>
      <c r="B4428" s="3"/>
      <c r="C4428" s="4"/>
      <c r="D4428" s="45"/>
      <c r="E4428" s="45"/>
      <c r="F4428" s="334"/>
    </row>
    <row r="4429" spans="1:6" x14ac:dyDescent="0.25">
      <c r="A4429" s="2"/>
      <c r="B4429" s="3"/>
      <c r="C4429" s="4"/>
      <c r="D4429" s="45"/>
      <c r="E4429" s="45"/>
      <c r="F4429" s="334"/>
    </row>
    <row r="4430" spans="1:6" x14ac:dyDescent="0.25">
      <c r="A4430" s="2"/>
      <c r="B4430" s="3"/>
      <c r="C4430" s="4"/>
      <c r="D4430" s="45"/>
      <c r="E4430" s="45"/>
      <c r="F4430" s="334"/>
    </row>
    <row r="4431" spans="1:6" x14ac:dyDescent="0.25">
      <c r="A4431" s="2"/>
      <c r="B4431" s="3"/>
      <c r="C4431" s="4"/>
      <c r="D4431" s="45"/>
      <c r="E4431" s="45"/>
      <c r="F4431" s="334"/>
    </row>
    <row r="4432" spans="1:6" x14ac:dyDescent="0.25">
      <c r="A4432" s="2"/>
      <c r="B4432" s="3"/>
      <c r="C4432" s="4"/>
      <c r="D4432" s="45"/>
      <c r="E4432" s="45"/>
      <c r="F4432" s="334"/>
    </row>
    <row r="4433" spans="1:6" x14ac:dyDescent="0.25">
      <c r="A4433" s="2"/>
      <c r="B4433" s="3"/>
      <c r="C4433" s="4"/>
      <c r="D4433" s="45"/>
      <c r="E4433" s="45"/>
      <c r="F4433" s="334"/>
    </row>
    <row r="4434" spans="1:6" x14ac:dyDescent="0.25">
      <c r="A4434" s="2"/>
      <c r="B4434" s="3"/>
      <c r="C4434" s="4"/>
      <c r="D4434" s="45"/>
      <c r="E4434" s="45"/>
      <c r="F4434" s="334"/>
    </row>
    <row r="4435" spans="1:6" x14ac:dyDescent="0.25">
      <c r="A4435" s="2"/>
      <c r="B4435" s="3"/>
      <c r="C4435" s="4"/>
      <c r="D4435" s="45"/>
      <c r="E4435" s="45"/>
      <c r="F4435" s="334"/>
    </row>
    <row r="4436" spans="1:6" x14ac:dyDescent="0.25">
      <c r="A4436" s="2"/>
      <c r="B4436" s="3"/>
      <c r="C4436" s="4"/>
      <c r="D4436" s="45"/>
      <c r="E4436" s="45"/>
      <c r="F4436" s="334"/>
    </row>
    <row r="4437" spans="1:6" x14ac:dyDescent="0.25">
      <c r="A4437" s="2"/>
      <c r="B4437" s="3"/>
      <c r="C4437" s="4"/>
      <c r="D4437" s="45"/>
      <c r="E4437" s="45"/>
      <c r="F4437" s="334"/>
    </row>
    <row r="4438" spans="1:6" x14ac:dyDescent="0.25">
      <c r="A4438" s="2"/>
      <c r="B4438" s="3"/>
      <c r="C4438" s="4"/>
      <c r="D4438" s="45"/>
      <c r="E4438" s="45"/>
      <c r="F4438" s="334"/>
    </row>
    <row r="4439" spans="1:6" x14ac:dyDescent="0.25">
      <c r="A4439" s="2"/>
      <c r="B4439" s="3"/>
      <c r="C4439" s="4"/>
      <c r="D4439" s="45"/>
      <c r="E4439" s="45"/>
      <c r="F4439" s="334"/>
    </row>
    <row r="4440" spans="1:6" x14ac:dyDescent="0.25">
      <c r="A4440" s="2"/>
      <c r="B4440" s="3"/>
      <c r="C4440" s="4"/>
      <c r="D4440" s="45"/>
      <c r="E4440" s="45"/>
      <c r="F4440" s="334"/>
    </row>
    <row r="4441" spans="1:6" x14ac:dyDescent="0.25">
      <c r="A4441" s="2"/>
      <c r="B4441" s="3"/>
      <c r="C4441" s="4"/>
      <c r="D4441" s="45"/>
      <c r="E4441" s="45"/>
      <c r="F4441" s="334"/>
    </row>
    <row r="4442" spans="1:6" x14ac:dyDescent="0.25">
      <c r="A4442" s="2"/>
      <c r="B4442" s="3"/>
      <c r="C4442" s="4"/>
      <c r="D4442" s="45"/>
      <c r="E4442" s="45"/>
      <c r="F4442" s="334"/>
    </row>
    <row r="4443" spans="1:6" x14ac:dyDescent="0.25">
      <c r="A4443" s="2"/>
      <c r="B4443" s="3"/>
      <c r="C4443" s="4"/>
      <c r="D4443" s="45"/>
      <c r="E4443" s="45"/>
      <c r="F4443" s="334"/>
    </row>
    <row r="4444" spans="1:6" x14ac:dyDescent="0.25">
      <c r="A4444" s="2"/>
      <c r="B4444" s="3"/>
      <c r="C4444" s="4"/>
      <c r="D4444" s="45"/>
      <c r="E4444" s="45"/>
      <c r="F4444" s="334"/>
    </row>
    <row r="4445" spans="1:6" x14ac:dyDescent="0.25">
      <c r="A4445" s="2"/>
      <c r="B4445" s="3"/>
      <c r="C4445" s="4"/>
      <c r="D4445" s="45"/>
      <c r="E4445" s="45"/>
      <c r="F4445" s="334"/>
    </row>
    <row r="4446" spans="1:6" x14ac:dyDescent="0.25">
      <c r="A4446" s="2"/>
      <c r="B4446" s="3"/>
      <c r="C4446" s="4"/>
      <c r="D4446" s="45"/>
      <c r="E4446" s="45"/>
      <c r="F4446" s="334"/>
    </row>
    <row r="4447" spans="1:6" x14ac:dyDescent="0.25">
      <c r="A4447" s="2"/>
      <c r="B4447" s="3"/>
      <c r="C4447" s="4"/>
      <c r="D4447" s="45"/>
      <c r="E4447" s="45"/>
      <c r="F4447" s="334"/>
    </row>
    <row r="4448" spans="1:6" x14ac:dyDescent="0.25">
      <c r="A4448" s="2"/>
      <c r="B4448" s="3"/>
      <c r="C4448" s="4"/>
      <c r="D4448" s="45"/>
      <c r="E4448" s="45"/>
      <c r="F4448" s="334"/>
    </row>
    <row r="4449" spans="1:6" x14ac:dyDescent="0.25">
      <c r="A4449" s="2"/>
      <c r="B4449" s="3"/>
      <c r="C4449" s="4"/>
      <c r="D4449" s="45"/>
      <c r="E4449" s="45"/>
      <c r="F4449" s="334"/>
    </row>
    <row r="4450" spans="1:6" x14ac:dyDescent="0.25">
      <c r="A4450" s="2"/>
      <c r="B4450" s="3"/>
      <c r="C4450" s="4"/>
      <c r="D4450" s="45"/>
      <c r="E4450" s="45"/>
      <c r="F4450" s="334"/>
    </row>
    <row r="4451" spans="1:6" x14ac:dyDescent="0.25">
      <c r="A4451" s="2"/>
      <c r="B4451" s="3"/>
      <c r="C4451" s="4"/>
      <c r="D4451" s="45"/>
      <c r="E4451" s="45"/>
      <c r="F4451" s="334"/>
    </row>
    <row r="4452" spans="1:6" x14ac:dyDescent="0.25">
      <c r="A4452" s="2"/>
      <c r="B4452" s="3"/>
      <c r="C4452" s="4"/>
      <c r="D4452" s="45"/>
      <c r="E4452" s="45"/>
      <c r="F4452" s="334"/>
    </row>
    <row r="4453" spans="1:6" x14ac:dyDescent="0.25">
      <c r="A4453" s="2"/>
      <c r="B4453" s="3"/>
      <c r="C4453" s="4"/>
      <c r="D4453" s="45"/>
      <c r="E4453" s="45"/>
      <c r="F4453" s="334"/>
    </row>
    <row r="4454" spans="1:6" x14ac:dyDescent="0.25">
      <c r="A4454" s="2"/>
      <c r="B4454" s="3"/>
      <c r="C4454" s="4"/>
      <c r="D4454" s="45"/>
      <c r="E4454" s="45"/>
      <c r="F4454" s="334"/>
    </row>
    <row r="4455" spans="1:6" x14ac:dyDescent="0.25">
      <c r="A4455" s="2"/>
      <c r="B4455" s="3"/>
      <c r="C4455" s="4"/>
      <c r="D4455" s="45"/>
      <c r="E4455" s="45"/>
      <c r="F4455" s="334"/>
    </row>
    <row r="4456" spans="1:6" x14ac:dyDescent="0.25">
      <c r="A4456" s="2"/>
      <c r="B4456" s="3"/>
      <c r="C4456" s="4"/>
      <c r="D4456" s="45"/>
      <c r="E4456" s="45"/>
      <c r="F4456" s="334"/>
    </row>
    <row r="4457" spans="1:6" x14ac:dyDescent="0.25">
      <c r="A4457" s="2"/>
      <c r="B4457" s="3"/>
      <c r="C4457" s="4"/>
      <c r="D4457" s="45"/>
      <c r="E4457" s="45"/>
      <c r="F4457" s="334"/>
    </row>
    <row r="4458" spans="1:6" x14ac:dyDescent="0.25">
      <c r="A4458" s="2"/>
      <c r="B4458" s="3"/>
      <c r="C4458" s="4"/>
      <c r="D4458" s="45"/>
      <c r="E4458" s="45"/>
      <c r="F4458" s="334"/>
    </row>
    <row r="4459" spans="1:6" x14ac:dyDescent="0.25">
      <c r="A4459" s="2"/>
      <c r="B4459" s="3"/>
      <c r="C4459" s="4"/>
      <c r="D4459" s="45"/>
      <c r="E4459" s="45"/>
      <c r="F4459" s="334"/>
    </row>
    <row r="4460" spans="1:6" x14ac:dyDescent="0.25">
      <c r="A4460" s="2"/>
      <c r="B4460" s="3"/>
      <c r="C4460" s="4"/>
      <c r="D4460" s="45"/>
      <c r="E4460" s="45"/>
      <c r="F4460" s="334"/>
    </row>
    <row r="4461" spans="1:6" x14ac:dyDescent="0.25">
      <c r="A4461" s="2"/>
      <c r="B4461" s="3"/>
      <c r="C4461" s="4"/>
      <c r="D4461" s="45"/>
      <c r="E4461" s="45"/>
      <c r="F4461" s="334"/>
    </row>
    <row r="4462" spans="1:6" x14ac:dyDescent="0.25">
      <c r="A4462" s="2"/>
      <c r="B4462" s="3"/>
      <c r="C4462" s="4"/>
      <c r="D4462" s="45"/>
      <c r="E4462" s="45"/>
      <c r="F4462" s="334"/>
    </row>
    <row r="4463" spans="1:6" x14ac:dyDescent="0.25">
      <c r="A4463" s="2"/>
      <c r="B4463" s="3"/>
      <c r="C4463" s="4"/>
      <c r="D4463" s="45"/>
      <c r="E4463" s="45"/>
      <c r="F4463" s="334"/>
    </row>
    <row r="4464" spans="1:6" x14ac:dyDescent="0.25">
      <c r="A4464" s="2"/>
      <c r="B4464" s="3"/>
      <c r="C4464" s="4"/>
      <c r="D4464" s="45"/>
      <c r="E4464" s="45"/>
      <c r="F4464" s="334"/>
    </row>
    <row r="4465" spans="1:6" x14ac:dyDescent="0.25">
      <c r="A4465" s="2"/>
      <c r="B4465" s="3"/>
      <c r="C4465" s="4"/>
      <c r="D4465" s="45"/>
      <c r="E4465" s="45"/>
      <c r="F4465" s="334"/>
    </row>
    <row r="4466" spans="1:6" x14ac:dyDescent="0.25">
      <c r="A4466" s="2"/>
      <c r="B4466" s="3"/>
      <c r="C4466" s="4"/>
      <c r="D4466" s="45"/>
      <c r="E4466" s="45"/>
      <c r="F4466" s="334"/>
    </row>
    <row r="4467" spans="1:6" x14ac:dyDescent="0.25">
      <c r="A4467" s="2"/>
      <c r="B4467" s="3"/>
      <c r="C4467" s="4"/>
      <c r="D4467" s="45"/>
      <c r="E4467" s="45"/>
      <c r="F4467" s="334"/>
    </row>
    <row r="4468" spans="1:6" x14ac:dyDescent="0.25">
      <c r="A4468" s="2"/>
      <c r="B4468" s="3"/>
      <c r="C4468" s="4"/>
      <c r="D4468" s="45"/>
      <c r="E4468" s="45"/>
      <c r="F4468" s="334"/>
    </row>
    <row r="4469" spans="1:6" x14ac:dyDescent="0.25">
      <c r="A4469" s="2"/>
      <c r="B4469" s="3"/>
      <c r="C4469" s="4"/>
      <c r="D4469" s="45"/>
      <c r="E4469" s="45"/>
      <c r="F4469" s="334"/>
    </row>
    <row r="4470" spans="1:6" x14ac:dyDescent="0.25">
      <c r="A4470" s="2"/>
      <c r="B4470" s="3"/>
      <c r="C4470" s="4"/>
      <c r="D4470" s="45"/>
      <c r="E4470" s="45"/>
      <c r="F4470" s="334"/>
    </row>
    <row r="4471" spans="1:6" x14ac:dyDescent="0.25">
      <c r="A4471" s="2"/>
      <c r="B4471" s="3"/>
      <c r="C4471" s="4"/>
      <c r="D4471" s="45"/>
      <c r="E4471" s="45"/>
      <c r="F4471" s="334"/>
    </row>
    <row r="4472" spans="1:6" x14ac:dyDescent="0.25">
      <c r="A4472" s="2"/>
      <c r="B4472" s="3"/>
      <c r="C4472" s="4"/>
      <c r="D4472" s="45"/>
      <c r="E4472" s="45"/>
      <c r="F4472" s="334"/>
    </row>
    <row r="4473" spans="1:6" x14ac:dyDescent="0.25">
      <c r="A4473" s="2"/>
      <c r="B4473" s="3"/>
      <c r="C4473" s="4"/>
      <c r="D4473" s="45"/>
      <c r="E4473" s="45"/>
      <c r="F4473" s="334"/>
    </row>
    <row r="4474" spans="1:6" x14ac:dyDescent="0.25">
      <c r="A4474" s="2"/>
      <c r="B4474" s="3"/>
      <c r="C4474" s="4"/>
      <c r="D4474" s="45"/>
      <c r="E4474" s="45"/>
      <c r="F4474" s="334"/>
    </row>
    <row r="4475" spans="1:6" x14ac:dyDescent="0.25">
      <c r="A4475" s="2"/>
      <c r="B4475" s="3"/>
      <c r="C4475" s="4"/>
      <c r="D4475" s="45"/>
      <c r="E4475" s="45"/>
      <c r="F4475" s="334"/>
    </row>
    <row r="4476" spans="1:6" x14ac:dyDescent="0.25">
      <c r="A4476" s="2"/>
      <c r="B4476" s="3"/>
      <c r="C4476" s="4"/>
      <c r="D4476" s="45"/>
      <c r="E4476" s="45"/>
      <c r="F4476" s="334"/>
    </row>
    <row r="4477" spans="1:6" x14ac:dyDescent="0.25">
      <c r="A4477" s="2"/>
      <c r="B4477" s="3"/>
      <c r="C4477" s="4"/>
      <c r="D4477" s="45"/>
      <c r="E4477" s="45"/>
      <c r="F4477" s="334"/>
    </row>
    <row r="4478" spans="1:6" x14ac:dyDescent="0.25">
      <c r="A4478" s="2"/>
      <c r="B4478" s="3"/>
      <c r="C4478" s="4"/>
      <c r="D4478" s="45"/>
      <c r="E4478" s="45"/>
      <c r="F4478" s="334"/>
    </row>
    <row r="4479" spans="1:6" x14ac:dyDescent="0.25">
      <c r="A4479" s="2"/>
      <c r="B4479" s="3"/>
      <c r="C4479" s="4"/>
      <c r="D4479" s="45"/>
      <c r="E4479" s="45"/>
      <c r="F4479" s="334"/>
    </row>
    <row r="4480" spans="1:6" x14ac:dyDescent="0.25">
      <c r="A4480" s="2"/>
      <c r="B4480" s="3"/>
      <c r="C4480" s="4"/>
      <c r="D4480" s="45"/>
      <c r="E4480" s="45"/>
      <c r="F4480" s="334"/>
    </row>
    <row r="4481" spans="1:6" x14ac:dyDescent="0.25">
      <c r="A4481" s="2"/>
      <c r="B4481" s="3"/>
      <c r="C4481" s="4"/>
      <c r="D4481" s="45"/>
      <c r="E4481" s="45"/>
      <c r="F4481" s="334"/>
    </row>
    <row r="4482" spans="1:6" x14ac:dyDescent="0.25">
      <c r="A4482" s="2"/>
      <c r="B4482" s="3"/>
      <c r="C4482" s="4"/>
      <c r="D4482" s="45"/>
      <c r="E4482" s="45"/>
      <c r="F4482" s="334"/>
    </row>
    <row r="4483" spans="1:6" x14ac:dyDescent="0.25">
      <c r="A4483" s="2"/>
      <c r="B4483" s="3"/>
      <c r="C4483" s="4"/>
      <c r="D4483" s="45"/>
      <c r="E4483" s="45"/>
      <c r="F4483" s="334"/>
    </row>
    <row r="4484" spans="1:6" x14ac:dyDescent="0.25">
      <c r="A4484" s="2"/>
      <c r="B4484" s="3"/>
      <c r="C4484" s="4"/>
      <c r="D4484" s="45"/>
      <c r="E4484" s="45"/>
      <c r="F4484" s="334"/>
    </row>
    <row r="4485" spans="1:6" x14ac:dyDescent="0.25">
      <c r="A4485" s="2"/>
      <c r="B4485" s="3"/>
      <c r="C4485" s="4"/>
      <c r="D4485" s="45"/>
      <c r="E4485" s="45"/>
      <c r="F4485" s="334"/>
    </row>
    <row r="4486" spans="1:6" x14ac:dyDescent="0.25">
      <c r="A4486" s="2"/>
      <c r="B4486" s="3"/>
      <c r="C4486" s="4"/>
      <c r="D4486" s="45"/>
      <c r="E4486" s="45"/>
      <c r="F4486" s="334"/>
    </row>
    <row r="4487" spans="1:6" x14ac:dyDescent="0.25">
      <c r="A4487" s="2"/>
      <c r="B4487" s="3"/>
      <c r="C4487" s="4"/>
      <c r="D4487" s="45"/>
      <c r="E4487" s="45"/>
      <c r="F4487" s="334"/>
    </row>
    <row r="4488" spans="1:6" x14ac:dyDescent="0.25">
      <c r="A4488" s="2"/>
      <c r="B4488" s="3"/>
      <c r="C4488" s="4"/>
      <c r="D4488" s="45"/>
      <c r="E4488" s="45"/>
      <c r="F4488" s="334"/>
    </row>
    <row r="4489" spans="1:6" x14ac:dyDescent="0.25">
      <c r="A4489" s="2"/>
      <c r="B4489" s="3"/>
      <c r="C4489" s="4"/>
      <c r="D4489" s="45"/>
      <c r="E4489" s="45"/>
      <c r="F4489" s="334"/>
    </row>
    <row r="4490" spans="1:6" x14ac:dyDescent="0.25">
      <c r="A4490" s="2"/>
      <c r="B4490" s="3"/>
      <c r="C4490" s="4"/>
      <c r="D4490" s="45"/>
      <c r="E4490" s="45"/>
      <c r="F4490" s="334"/>
    </row>
    <row r="4491" spans="1:6" x14ac:dyDescent="0.25">
      <c r="A4491" s="2"/>
      <c r="B4491" s="3"/>
      <c r="C4491" s="4"/>
      <c r="D4491" s="45"/>
      <c r="E4491" s="45"/>
      <c r="F4491" s="334"/>
    </row>
    <row r="4492" spans="1:6" x14ac:dyDescent="0.25">
      <c r="A4492" s="2"/>
      <c r="B4492" s="3"/>
      <c r="C4492" s="4"/>
      <c r="D4492" s="45"/>
      <c r="E4492" s="45"/>
      <c r="F4492" s="334"/>
    </row>
    <row r="4493" spans="1:6" x14ac:dyDescent="0.25">
      <c r="A4493" s="2"/>
      <c r="B4493" s="3"/>
      <c r="C4493" s="4"/>
      <c r="D4493" s="45"/>
      <c r="E4493" s="45"/>
      <c r="F4493" s="334"/>
    </row>
    <row r="4494" spans="1:6" x14ac:dyDescent="0.25">
      <c r="A4494" s="2"/>
      <c r="B4494" s="3"/>
      <c r="C4494" s="4"/>
      <c r="D4494" s="45"/>
      <c r="E4494" s="45"/>
      <c r="F4494" s="334"/>
    </row>
    <row r="4495" spans="1:6" x14ac:dyDescent="0.25">
      <c r="A4495" s="2"/>
      <c r="B4495" s="3"/>
      <c r="C4495" s="4"/>
      <c r="D4495" s="45"/>
      <c r="E4495" s="45"/>
      <c r="F4495" s="334"/>
    </row>
    <row r="4496" spans="1:6" x14ac:dyDescent="0.25">
      <c r="A4496" s="2"/>
      <c r="B4496" s="3"/>
      <c r="C4496" s="4"/>
      <c r="D4496" s="45"/>
      <c r="E4496" s="45"/>
      <c r="F4496" s="334"/>
    </row>
    <row r="4497" spans="1:6" x14ac:dyDescent="0.25">
      <c r="A4497" s="2"/>
      <c r="B4497" s="3"/>
      <c r="C4497" s="4"/>
      <c r="D4497" s="45"/>
      <c r="E4497" s="45"/>
      <c r="F4497" s="334"/>
    </row>
    <row r="4498" spans="1:6" x14ac:dyDescent="0.25">
      <c r="A4498" s="2"/>
      <c r="B4498" s="3"/>
      <c r="C4498" s="4"/>
      <c r="D4498" s="45"/>
      <c r="E4498" s="45"/>
      <c r="F4498" s="334"/>
    </row>
    <row r="4499" spans="1:6" x14ac:dyDescent="0.25">
      <c r="A4499" s="2"/>
      <c r="B4499" s="3"/>
      <c r="C4499" s="4"/>
      <c r="D4499" s="45"/>
      <c r="E4499" s="45"/>
      <c r="F4499" s="334"/>
    </row>
    <row r="4500" spans="1:6" x14ac:dyDescent="0.25">
      <c r="A4500" s="2"/>
      <c r="B4500" s="3"/>
      <c r="C4500" s="4"/>
      <c r="D4500" s="45"/>
      <c r="E4500" s="45"/>
      <c r="F4500" s="334"/>
    </row>
    <row r="4501" spans="1:6" x14ac:dyDescent="0.25">
      <c r="A4501" s="2"/>
      <c r="B4501" s="3"/>
      <c r="C4501" s="4"/>
      <c r="D4501" s="45"/>
      <c r="E4501" s="45"/>
      <c r="F4501" s="334"/>
    </row>
    <row r="4502" spans="1:6" x14ac:dyDescent="0.25">
      <c r="A4502" s="2"/>
      <c r="B4502" s="3"/>
      <c r="C4502" s="4"/>
      <c r="D4502" s="45"/>
      <c r="E4502" s="45"/>
      <c r="F4502" s="334"/>
    </row>
    <row r="4503" spans="1:6" x14ac:dyDescent="0.25">
      <c r="A4503" s="2"/>
      <c r="B4503" s="3"/>
      <c r="C4503" s="4"/>
      <c r="D4503" s="45"/>
      <c r="E4503" s="45"/>
      <c r="F4503" s="334"/>
    </row>
    <row r="4504" spans="1:6" x14ac:dyDescent="0.25">
      <c r="A4504" s="2"/>
      <c r="B4504" s="3"/>
      <c r="C4504" s="4"/>
      <c r="D4504" s="45"/>
      <c r="E4504" s="45"/>
      <c r="F4504" s="334"/>
    </row>
    <row r="4505" spans="1:6" x14ac:dyDescent="0.25">
      <c r="A4505" s="2"/>
      <c r="B4505" s="3"/>
      <c r="C4505" s="4"/>
      <c r="D4505" s="45"/>
      <c r="E4505" s="45"/>
      <c r="F4505" s="334"/>
    </row>
    <row r="4506" spans="1:6" x14ac:dyDescent="0.25">
      <c r="A4506" s="2"/>
      <c r="B4506" s="3"/>
      <c r="C4506" s="4"/>
      <c r="D4506" s="45"/>
      <c r="E4506" s="45"/>
      <c r="F4506" s="334"/>
    </row>
    <row r="4507" spans="1:6" x14ac:dyDescent="0.25">
      <c r="A4507" s="2"/>
      <c r="B4507" s="3"/>
      <c r="C4507" s="4"/>
      <c r="D4507" s="45"/>
      <c r="E4507" s="45"/>
      <c r="F4507" s="334"/>
    </row>
    <row r="4508" spans="1:6" x14ac:dyDescent="0.25">
      <c r="A4508" s="2"/>
      <c r="B4508" s="3"/>
      <c r="C4508" s="4"/>
      <c r="D4508" s="45"/>
      <c r="E4508" s="45"/>
      <c r="F4508" s="334"/>
    </row>
    <row r="4509" spans="1:6" x14ac:dyDescent="0.25">
      <c r="A4509" s="2"/>
      <c r="B4509" s="3"/>
      <c r="C4509" s="4"/>
      <c r="D4509" s="45"/>
      <c r="E4509" s="45"/>
      <c r="F4509" s="334"/>
    </row>
    <row r="4510" spans="1:6" x14ac:dyDescent="0.25">
      <c r="A4510" s="2"/>
      <c r="B4510" s="3"/>
      <c r="C4510" s="4"/>
      <c r="D4510" s="45"/>
      <c r="E4510" s="45"/>
      <c r="F4510" s="334"/>
    </row>
    <row r="4511" spans="1:6" x14ac:dyDescent="0.25">
      <c r="A4511" s="2"/>
      <c r="B4511" s="3"/>
      <c r="C4511" s="4"/>
      <c r="D4511" s="45"/>
      <c r="E4511" s="45"/>
      <c r="F4511" s="334"/>
    </row>
    <row r="4512" spans="1:6" x14ac:dyDescent="0.25">
      <c r="A4512" s="2"/>
      <c r="B4512" s="3"/>
      <c r="C4512" s="4"/>
      <c r="D4512" s="45"/>
      <c r="E4512" s="45"/>
      <c r="F4512" s="334"/>
    </row>
    <row r="4513" spans="1:6" x14ac:dyDescent="0.25">
      <c r="A4513" s="2"/>
      <c r="B4513" s="3"/>
      <c r="C4513" s="4"/>
      <c r="D4513" s="45"/>
      <c r="E4513" s="45"/>
      <c r="F4513" s="334"/>
    </row>
    <row r="4514" spans="1:6" x14ac:dyDescent="0.25">
      <c r="A4514" s="2"/>
      <c r="B4514" s="3"/>
      <c r="C4514" s="4"/>
      <c r="D4514" s="45"/>
      <c r="E4514" s="45"/>
      <c r="F4514" s="334"/>
    </row>
    <row r="4515" spans="1:6" x14ac:dyDescent="0.25">
      <c r="A4515" s="2"/>
      <c r="B4515" s="3"/>
      <c r="C4515" s="4"/>
      <c r="D4515" s="45"/>
      <c r="E4515" s="45"/>
      <c r="F4515" s="334"/>
    </row>
    <row r="4516" spans="1:6" x14ac:dyDescent="0.25">
      <c r="A4516" s="2"/>
      <c r="B4516" s="3"/>
      <c r="C4516" s="4"/>
      <c r="D4516" s="45"/>
      <c r="E4516" s="45"/>
      <c r="F4516" s="334"/>
    </row>
    <row r="4517" spans="1:6" x14ac:dyDescent="0.25">
      <c r="A4517" s="2"/>
      <c r="B4517" s="3"/>
      <c r="C4517" s="4"/>
      <c r="D4517" s="45"/>
      <c r="E4517" s="45"/>
      <c r="F4517" s="334"/>
    </row>
    <row r="4518" spans="1:6" x14ac:dyDescent="0.25">
      <c r="A4518" s="2"/>
      <c r="B4518" s="3"/>
      <c r="C4518" s="4"/>
      <c r="D4518" s="45"/>
      <c r="E4518" s="45"/>
      <c r="F4518" s="334"/>
    </row>
    <row r="4519" spans="1:6" x14ac:dyDescent="0.25">
      <c r="A4519" s="2"/>
      <c r="B4519" s="3"/>
      <c r="C4519" s="4"/>
      <c r="D4519" s="45"/>
      <c r="E4519" s="45"/>
      <c r="F4519" s="334"/>
    </row>
    <row r="4520" spans="1:6" x14ac:dyDescent="0.25">
      <c r="A4520" s="2"/>
      <c r="B4520" s="3"/>
      <c r="C4520" s="4"/>
      <c r="D4520" s="45"/>
      <c r="E4520" s="45"/>
      <c r="F4520" s="334"/>
    </row>
    <row r="4521" spans="1:6" x14ac:dyDescent="0.25">
      <c r="A4521" s="2"/>
      <c r="B4521" s="3"/>
      <c r="C4521" s="4"/>
      <c r="D4521" s="45"/>
      <c r="E4521" s="45"/>
      <c r="F4521" s="334"/>
    </row>
    <row r="4522" spans="1:6" x14ac:dyDescent="0.25">
      <c r="A4522" s="2"/>
      <c r="B4522" s="3"/>
      <c r="C4522" s="4"/>
      <c r="D4522" s="45"/>
      <c r="E4522" s="45"/>
      <c r="F4522" s="334"/>
    </row>
    <row r="4523" spans="1:6" x14ac:dyDescent="0.25">
      <c r="A4523" s="2"/>
      <c r="B4523" s="3"/>
      <c r="C4523" s="4"/>
      <c r="D4523" s="45"/>
      <c r="E4523" s="45"/>
      <c r="F4523" s="334"/>
    </row>
    <row r="4524" spans="1:6" x14ac:dyDescent="0.25">
      <c r="A4524" s="2"/>
      <c r="B4524" s="3"/>
      <c r="C4524" s="4"/>
      <c r="D4524" s="45"/>
      <c r="E4524" s="45"/>
      <c r="F4524" s="334"/>
    </row>
    <row r="4525" spans="1:6" x14ac:dyDescent="0.25">
      <c r="A4525" s="2"/>
      <c r="B4525" s="3"/>
      <c r="C4525" s="4"/>
      <c r="D4525" s="45"/>
      <c r="E4525" s="45"/>
      <c r="F4525" s="334"/>
    </row>
    <row r="4526" spans="1:6" x14ac:dyDescent="0.25">
      <c r="A4526" s="2"/>
      <c r="B4526" s="3"/>
      <c r="C4526" s="4"/>
      <c r="D4526" s="45"/>
      <c r="E4526" s="45"/>
      <c r="F4526" s="334"/>
    </row>
    <row r="4527" spans="1:6" x14ac:dyDescent="0.25">
      <c r="A4527" s="2"/>
      <c r="B4527" s="3"/>
      <c r="C4527" s="4"/>
      <c r="D4527" s="45"/>
      <c r="E4527" s="45"/>
      <c r="F4527" s="334"/>
    </row>
    <row r="4528" spans="1:6" x14ac:dyDescent="0.25">
      <c r="A4528" s="2"/>
      <c r="B4528" s="3"/>
      <c r="C4528" s="4"/>
      <c r="D4528" s="45"/>
      <c r="E4528" s="45"/>
      <c r="F4528" s="334"/>
    </row>
    <row r="4529" spans="1:6" x14ac:dyDescent="0.25">
      <c r="A4529" s="2"/>
      <c r="B4529" s="3"/>
      <c r="C4529" s="4"/>
      <c r="D4529" s="45"/>
      <c r="E4529" s="45"/>
      <c r="F4529" s="334"/>
    </row>
    <row r="4530" spans="1:6" x14ac:dyDescent="0.25">
      <c r="A4530" s="2"/>
      <c r="B4530" s="3"/>
      <c r="C4530" s="4"/>
      <c r="D4530" s="45"/>
      <c r="E4530" s="45"/>
      <c r="F4530" s="334"/>
    </row>
    <row r="4531" spans="1:6" x14ac:dyDescent="0.25">
      <c r="A4531" s="2"/>
      <c r="B4531" s="3"/>
      <c r="C4531" s="4"/>
      <c r="D4531" s="45"/>
      <c r="E4531" s="45"/>
      <c r="F4531" s="334"/>
    </row>
    <row r="4532" spans="1:6" x14ac:dyDescent="0.25">
      <c r="A4532" s="2"/>
      <c r="B4532" s="3"/>
      <c r="C4532" s="4"/>
      <c r="D4532" s="45"/>
      <c r="E4532" s="45"/>
      <c r="F4532" s="334"/>
    </row>
    <row r="4533" spans="1:6" x14ac:dyDescent="0.25">
      <c r="A4533" s="2"/>
      <c r="B4533" s="3"/>
      <c r="C4533" s="4"/>
      <c r="D4533" s="45"/>
      <c r="E4533" s="45"/>
      <c r="F4533" s="334"/>
    </row>
    <row r="4534" spans="1:6" x14ac:dyDescent="0.25">
      <c r="A4534" s="2"/>
      <c r="B4534" s="3"/>
      <c r="C4534" s="4"/>
      <c r="D4534" s="45"/>
      <c r="E4534" s="45"/>
      <c r="F4534" s="334"/>
    </row>
    <row r="4535" spans="1:6" x14ac:dyDescent="0.25">
      <c r="A4535" s="2"/>
      <c r="B4535" s="3"/>
      <c r="C4535" s="4"/>
      <c r="D4535" s="45"/>
      <c r="E4535" s="45"/>
      <c r="F4535" s="334"/>
    </row>
    <row r="4536" spans="1:6" x14ac:dyDescent="0.25">
      <c r="A4536" s="2"/>
      <c r="B4536" s="3"/>
      <c r="C4536" s="4"/>
      <c r="D4536" s="45"/>
      <c r="E4536" s="45"/>
      <c r="F4536" s="334"/>
    </row>
    <row r="4537" spans="1:6" x14ac:dyDescent="0.25">
      <c r="A4537" s="2"/>
      <c r="B4537" s="3"/>
      <c r="C4537" s="4"/>
      <c r="D4537" s="45"/>
      <c r="E4537" s="45"/>
      <c r="F4537" s="334"/>
    </row>
    <row r="4538" spans="1:6" x14ac:dyDescent="0.25">
      <c r="A4538" s="2"/>
      <c r="B4538" s="3"/>
      <c r="C4538" s="4"/>
      <c r="D4538" s="45"/>
      <c r="E4538" s="45"/>
      <c r="F4538" s="334"/>
    </row>
    <row r="4539" spans="1:6" x14ac:dyDescent="0.25">
      <c r="A4539" s="2"/>
      <c r="B4539" s="3"/>
      <c r="C4539" s="4"/>
      <c r="D4539" s="45"/>
      <c r="E4539" s="45"/>
      <c r="F4539" s="334"/>
    </row>
    <row r="4540" spans="1:6" x14ac:dyDescent="0.25">
      <c r="A4540" s="2"/>
      <c r="B4540" s="3"/>
      <c r="C4540" s="4"/>
      <c r="D4540" s="45"/>
      <c r="E4540" s="45"/>
      <c r="F4540" s="334"/>
    </row>
    <row r="4541" spans="1:6" x14ac:dyDescent="0.25">
      <c r="A4541" s="2"/>
      <c r="B4541" s="3"/>
      <c r="C4541" s="4"/>
      <c r="D4541" s="45"/>
      <c r="E4541" s="45"/>
      <c r="F4541" s="334"/>
    </row>
    <row r="4542" spans="1:6" x14ac:dyDescent="0.25">
      <c r="A4542" s="2"/>
      <c r="B4542" s="3"/>
      <c r="C4542" s="4"/>
      <c r="D4542" s="45"/>
      <c r="E4542" s="45"/>
      <c r="F4542" s="334"/>
    </row>
    <row r="4543" spans="1:6" x14ac:dyDescent="0.25">
      <c r="A4543" s="2"/>
      <c r="B4543" s="3"/>
      <c r="C4543" s="4"/>
      <c r="D4543" s="45"/>
      <c r="E4543" s="45"/>
      <c r="F4543" s="334"/>
    </row>
    <row r="4544" spans="1:6" x14ac:dyDescent="0.25">
      <c r="A4544" s="2"/>
      <c r="B4544" s="3"/>
      <c r="C4544" s="4"/>
      <c r="D4544" s="45"/>
      <c r="E4544" s="45"/>
      <c r="F4544" s="334"/>
    </row>
    <row r="4545" spans="1:6" x14ac:dyDescent="0.25">
      <c r="A4545" s="2"/>
      <c r="B4545" s="3"/>
      <c r="C4545" s="4"/>
      <c r="D4545" s="45"/>
      <c r="E4545" s="45"/>
      <c r="F4545" s="334"/>
    </row>
    <row r="4546" spans="1:6" x14ac:dyDescent="0.25">
      <c r="A4546" s="2"/>
      <c r="B4546" s="3"/>
      <c r="C4546" s="4"/>
      <c r="D4546" s="45"/>
      <c r="E4546" s="45"/>
      <c r="F4546" s="334"/>
    </row>
    <row r="4547" spans="1:6" x14ac:dyDescent="0.25">
      <c r="A4547" s="2"/>
      <c r="B4547" s="3"/>
      <c r="C4547" s="4"/>
      <c r="D4547" s="45"/>
      <c r="E4547" s="45"/>
      <c r="F4547" s="334"/>
    </row>
    <row r="4548" spans="1:6" x14ac:dyDescent="0.25">
      <c r="A4548" s="2"/>
      <c r="B4548" s="3"/>
      <c r="C4548" s="4"/>
      <c r="D4548" s="45"/>
      <c r="E4548" s="45"/>
      <c r="F4548" s="334"/>
    </row>
    <row r="4549" spans="1:6" x14ac:dyDescent="0.25">
      <c r="A4549" s="2"/>
      <c r="B4549" s="3"/>
      <c r="C4549" s="4"/>
      <c r="D4549" s="45"/>
      <c r="E4549" s="45"/>
      <c r="F4549" s="334"/>
    </row>
    <row r="4550" spans="1:6" x14ac:dyDescent="0.25">
      <c r="A4550" s="2"/>
      <c r="B4550" s="3"/>
      <c r="C4550" s="4"/>
      <c r="D4550" s="45"/>
      <c r="E4550" s="45"/>
      <c r="F4550" s="334"/>
    </row>
    <row r="4551" spans="1:6" x14ac:dyDescent="0.25">
      <c r="A4551" s="2"/>
      <c r="B4551" s="3"/>
      <c r="C4551" s="4"/>
      <c r="D4551" s="45"/>
      <c r="E4551" s="45"/>
      <c r="F4551" s="334"/>
    </row>
    <row r="4552" spans="1:6" x14ac:dyDescent="0.25">
      <c r="A4552" s="2"/>
      <c r="B4552" s="3"/>
      <c r="C4552" s="4"/>
      <c r="D4552" s="45"/>
      <c r="E4552" s="45"/>
      <c r="F4552" s="334"/>
    </row>
    <row r="4553" spans="1:6" x14ac:dyDescent="0.25">
      <c r="A4553" s="2"/>
      <c r="B4553" s="3"/>
      <c r="C4553" s="4"/>
      <c r="D4553" s="45"/>
      <c r="E4553" s="45"/>
      <c r="F4553" s="334"/>
    </row>
    <row r="4554" spans="1:6" x14ac:dyDescent="0.25">
      <c r="A4554" s="2"/>
      <c r="B4554" s="3"/>
      <c r="C4554" s="4"/>
      <c r="D4554" s="45"/>
      <c r="E4554" s="45"/>
      <c r="F4554" s="334"/>
    </row>
    <row r="4555" spans="1:6" x14ac:dyDescent="0.25">
      <c r="A4555" s="2"/>
      <c r="B4555" s="3"/>
      <c r="C4555" s="4"/>
      <c r="D4555" s="45"/>
      <c r="E4555" s="45"/>
      <c r="F4555" s="334"/>
    </row>
    <row r="4556" spans="1:6" x14ac:dyDescent="0.25">
      <c r="A4556" s="2"/>
      <c r="B4556" s="3"/>
      <c r="C4556" s="4"/>
      <c r="D4556" s="45"/>
      <c r="E4556" s="45"/>
      <c r="F4556" s="334"/>
    </row>
    <row r="4557" spans="1:6" x14ac:dyDescent="0.25">
      <c r="A4557" s="2"/>
      <c r="B4557" s="3"/>
      <c r="C4557" s="4"/>
      <c r="D4557" s="45"/>
      <c r="E4557" s="45"/>
      <c r="F4557" s="334"/>
    </row>
    <row r="4558" spans="1:6" x14ac:dyDescent="0.25">
      <c r="A4558" s="2"/>
      <c r="B4558" s="3"/>
      <c r="C4558" s="4"/>
      <c r="D4558" s="45"/>
      <c r="E4558" s="45"/>
      <c r="F4558" s="334"/>
    </row>
    <row r="4559" spans="1:6" x14ac:dyDescent="0.25">
      <c r="A4559" s="2"/>
      <c r="B4559" s="3"/>
      <c r="C4559" s="4"/>
      <c r="D4559" s="45"/>
      <c r="E4559" s="45"/>
      <c r="F4559" s="334"/>
    </row>
    <row r="4560" spans="1:6" x14ac:dyDescent="0.25">
      <c r="A4560" s="2"/>
      <c r="B4560" s="3"/>
      <c r="C4560" s="4"/>
      <c r="D4560" s="45"/>
      <c r="E4560" s="45"/>
      <c r="F4560" s="334"/>
    </row>
    <row r="4561" spans="1:6" x14ac:dyDescent="0.25">
      <c r="A4561" s="2"/>
      <c r="B4561" s="3"/>
      <c r="C4561" s="4"/>
      <c r="D4561" s="45"/>
      <c r="E4561" s="45"/>
      <c r="F4561" s="334"/>
    </row>
    <row r="4562" spans="1:6" x14ac:dyDescent="0.25">
      <c r="A4562" s="2"/>
      <c r="B4562" s="3"/>
      <c r="C4562" s="4"/>
      <c r="D4562" s="45"/>
      <c r="E4562" s="45"/>
      <c r="F4562" s="334"/>
    </row>
    <row r="4563" spans="1:6" x14ac:dyDescent="0.25">
      <c r="A4563" s="2"/>
      <c r="B4563" s="3"/>
      <c r="C4563" s="4"/>
      <c r="D4563" s="45"/>
      <c r="E4563" s="45"/>
      <c r="F4563" s="334"/>
    </row>
    <row r="4564" spans="1:6" x14ac:dyDescent="0.25">
      <c r="A4564" s="2"/>
      <c r="B4564" s="3"/>
      <c r="C4564" s="4"/>
      <c r="D4564" s="45"/>
      <c r="E4564" s="45"/>
      <c r="F4564" s="334"/>
    </row>
    <row r="4565" spans="1:6" x14ac:dyDescent="0.25">
      <c r="A4565" s="2"/>
      <c r="B4565" s="3"/>
      <c r="C4565" s="4"/>
      <c r="D4565" s="45"/>
      <c r="E4565" s="45"/>
      <c r="F4565" s="334"/>
    </row>
    <row r="4566" spans="1:6" x14ac:dyDescent="0.25">
      <c r="A4566" s="2"/>
      <c r="B4566" s="3"/>
      <c r="C4566" s="4"/>
      <c r="D4566" s="45"/>
      <c r="E4566" s="45"/>
      <c r="F4566" s="334"/>
    </row>
    <row r="4567" spans="1:6" x14ac:dyDescent="0.25">
      <c r="A4567" s="2"/>
      <c r="B4567" s="3"/>
      <c r="C4567" s="4"/>
      <c r="D4567" s="45"/>
      <c r="E4567" s="45"/>
      <c r="F4567" s="334"/>
    </row>
    <row r="4568" spans="1:6" x14ac:dyDescent="0.25">
      <c r="A4568" s="2"/>
      <c r="B4568" s="3"/>
      <c r="C4568" s="4"/>
      <c r="D4568" s="45"/>
      <c r="E4568" s="45"/>
      <c r="F4568" s="334"/>
    </row>
    <row r="4569" spans="1:6" x14ac:dyDescent="0.25">
      <c r="A4569" s="2"/>
      <c r="B4569" s="3"/>
      <c r="C4569" s="4"/>
      <c r="D4569" s="45"/>
      <c r="E4569" s="45"/>
      <c r="F4569" s="334"/>
    </row>
    <row r="4570" spans="1:6" x14ac:dyDescent="0.25">
      <c r="A4570" s="2"/>
      <c r="B4570" s="3"/>
      <c r="C4570" s="4"/>
      <c r="D4570" s="45"/>
      <c r="E4570" s="45"/>
      <c r="F4570" s="334"/>
    </row>
    <row r="4571" spans="1:6" x14ac:dyDescent="0.25">
      <c r="A4571" s="2"/>
      <c r="B4571" s="3"/>
      <c r="C4571" s="4"/>
      <c r="D4571" s="45"/>
      <c r="E4571" s="45"/>
      <c r="F4571" s="334"/>
    </row>
    <row r="4572" spans="1:6" x14ac:dyDescent="0.25">
      <c r="A4572" s="2"/>
      <c r="B4572" s="3"/>
      <c r="C4572" s="4"/>
      <c r="D4572" s="45"/>
      <c r="E4572" s="45"/>
      <c r="F4572" s="334"/>
    </row>
    <row r="4573" spans="1:6" x14ac:dyDescent="0.25">
      <c r="A4573" s="2"/>
      <c r="B4573" s="3"/>
      <c r="C4573" s="4"/>
      <c r="D4573" s="45"/>
      <c r="E4573" s="45"/>
      <c r="F4573" s="334"/>
    </row>
    <row r="4574" spans="1:6" x14ac:dyDescent="0.25">
      <c r="A4574" s="2"/>
      <c r="B4574" s="3"/>
      <c r="C4574" s="4"/>
      <c r="D4574" s="45"/>
      <c r="E4574" s="45"/>
      <c r="F4574" s="334"/>
    </row>
    <row r="4575" spans="1:6" x14ac:dyDescent="0.25">
      <c r="A4575" s="2"/>
      <c r="B4575" s="3"/>
      <c r="C4575" s="4"/>
      <c r="D4575" s="45"/>
      <c r="E4575" s="45"/>
      <c r="F4575" s="334"/>
    </row>
    <row r="4576" spans="1:6" x14ac:dyDescent="0.25">
      <c r="A4576" s="2"/>
      <c r="B4576" s="3"/>
      <c r="C4576" s="4"/>
      <c r="D4576" s="45"/>
      <c r="E4576" s="45"/>
      <c r="F4576" s="334"/>
    </row>
    <row r="4577" spans="1:6" x14ac:dyDescent="0.25">
      <c r="A4577" s="2"/>
      <c r="B4577" s="3"/>
      <c r="C4577" s="4"/>
      <c r="D4577" s="45"/>
      <c r="E4577" s="45"/>
      <c r="F4577" s="334"/>
    </row>
    <row r="4578" spans="1:6" x14ac:dyDescent="0.25">
      <c r="A4578" s="2"/>
      <c r="B4578" s="3"/>
      <c r="C4578" s="4"/>
      <c r="D4578" s="45"/>
      <c r="E4578" s="45"/>
      <c r="F4578" s="334"/>
    </row>
    <row r="4579" spans="1:6" x14ac:dyDescent="0.25">
      <c r="A4579" s="2"/>
      <c r="B4579" s="3"/>
      <c r="C4579" s="4"/>
      <c r="D4579" s="45"/>
      <c r="E4579" s="45"/>
      <c r="F4579" s="334"/>
    </row>
    <row r="4580" spans="1:6" x14ac:dyDescent="0.25">
      <c r="A4580" s="2"/>
      <c r="B4580" s="3"/>
      <c r="C4580" s="4"/>
      <c r="D4580" s="45"/>
      <c r="E4580" s="45"/>
      <c r="F4580" s="334"/>
    </row>
    <row r="4581" spans="1:6" x14ac:dyDescent="0.25">
      <c r="A4581" s="2"/>
      <c r="B4581" s="3"/>
      <c r="C4581" s="4"/>
      <c r="D4581" s="45"/>
      <c r="E4581" s="45"/>
      <c r="F4581" s="334"/>
    </row>
    <row r="4582" spans="1:6" x14ac:dyDescent="0.25">
      <c r="A4582" s="2"/>
      <c r="B4582" s="3"/>
      <c r="C4582" s="4"/>
      <c r="D4582" s="45"/>
      <c r="E4582" s="45"/>
      <c r="F4582" s="334"/>
    </row>
    <row r="4583" spans="1:6" x14ac:dyDescent="0.25">
      <c r="A4583" s="2"/>
      <c r="B4583" s="3"/>
      <c r="C4583" s="4"/>
      <c r="D4583" s="45"/>
      <c r="E4583" s="45"/>
      <c r="F4583" s="334"/>
    </row>
    <row r="4584" spans="1:6" x14ac:dyDescent="0.25">
      <c r="A4584" s="2"/>
      <c r="B4584" s="3"/>
      <c r="C4584" s="4"/>
      <c r="D4584" s="45"/>
      <c r="E4584" s="45"/>
      <c r="F4584" s="334"/>
    </row>
    <row r="4585" spans="1:6" x14ac:dyDescent="0.25">
      <c r="A4585" s="2"/>
      <c r="B4585" s="3"/>
      <c r="C4585" s="4"/>
      <c r="D4585" s="45"/>
      <c r="E4585" s="45"/>
      <c r="F4585" s="334"/>
    </row>
    <row r="4586" spans="1:6" x14ac:dyDescent="0.25">
      <c r="A4586" s="2"/>
      <c r="B4586" s="3"/>
      <c r="C4586" s="4"/>
      <c r="D4586" s="45"/>
      <c r="E4586" s="45"/>
      <c r="F4586" s="334"/>
    </row>
    <row r="4587" spans="1:6" x14ac:dyDescent="0.25">
      <c r="A4587" s="2"/>
      <c r="B4587" s="3"/>
      <c r="C4587" s="4"/>
      <c r="D4587" s="45"/>
      <c r="E4587" s="45"/>
      <c r="F4587" s="334"/>
    </row>
    <row r="4588" spans="1:6" x14ac:dyDescent="0.25">
      <c r="A4588" s="2"/>
      <c r="B4588" s="3"/>
      <c r="C4588" s="4"/>
      <c r="D4588" s="45"/>
      <c r="E4588" s="45"/>
      <c r="F4588" s="334"/>
    </row>
    <row r="4589" spans="1:6" x14ac:dyDescent="0.25">
      <c r="A4589" s="2"/>
      <c r="B4589" s="3"/>
      <c r="C4589" s="4"/>
      <c r="D4589" s="45"/>
      <c r="E4589" s="45"/>
      <c r="F4589" s="334"/>
    </row>
    <row r="4590" spans="1:6" x14ac:dyDescent="0.25">
      <c r="A4590" s="2"/>
      <c r="B4590" s="3"/>
      <c r="C4590" s="4"/>
      <c r="D4590" s="45"/>
      <c r="E4590" s="45"/>
      <c r="F4590" s="334"/>
    </row>
    <row r="4591" spans="1:6" x14ac:dyDescent="0.25">
      <c r="A4591" s="2"/>
      <c r="B4591" s="3"/>
      <c r="C4591" s="4"/>
      <c r="D4591" s="45"/>
      <c r="E4591" s="45"/>
      <c r="F4591" s="334"/>
    </row>
    <row r="4592" spans="1:6" x14ac:dyDescent="0.25">
      <c r="A4592" s="2"/>
      <c r="B4592" s="3"/>
      <c r="C4592" s="4"/>
      <c r="D4592" s="45"/>
      <c r="E4592" s="45"/>
      <c r="F4592" s="334"/>
    </row>
    <row r="4593" spans="1:6" x14ac:dyDescent="0.25">
      <c r="A4593" s="2"/>
      <c r="B4593" s="3"/>
      <c r="C4593" s="4"/>
      <c r="D4593" s="45"/>
      <c r="E4593" s="45"/>
      <c r="F4593" s="334"/>
    </row>
    <row r="4594" spans="1:6" x14ac:dyDescent="0.25">
      <c r="A4594" s="2"/>
      <c r="B4594" s="3"/>
      <c r="C4594" s="4"/>
      <c r="D4594" s="45"/>
      <c r="E4594" s="45"/>
      <c r="F4594" s="334"/>
    </row>
    <row r="4595" spans="1:6" x14ac:dyDescent="0.25">
      <c r="A4595" s="2"/>
      <c r="B4595" s="3"/>
      <c r="C4595" s="4"/>
      <c r="D4595" s="45"/>
      <c r="E4595" s="45"/>
      <c r="F4595" s="334"/>
    </row>
    <row r="4596" spans="1:6" x14ac:dyDescent="0.25">
      <c r="A4596" s="2"/>
      <c r="B4596" s="3"/>
      <c r="C4596" s="4"/>
      <c r="D4596" s="45"/>
      <c r="E4596" s="45"/>
      <c r="F4596" s="334"/>
    </row>
    <row r="4597" spans="1:6" x14ac:dyDescent="0.25">
      <c r="A4597" s="2"/>
      <c r="B4597" s="3"/>
      <c r="C4597" s="4"/>
      <c r="D4597" s="45"/>
      <c r="E4597" s="45"/>
      <c r="F4597" s="334"/>
    </row>
    <row r="4598" spans="1:6" x14ac:dyDescent="0.25">
      <c r="A4598" s="2"/>
      <c r="B4598" s="3"/>
      <c r="C4598" s="4"/>
      <c r="D4598" s="45"/>
      <c r="E4598" s="45"/>
      <c r="F4598" s="334"/>
    </row>
    <row r="4599" spans="1:6" x14ac:dyDescent="0.25">
      <c r="A4599" s="2"/>
      <c r="B4599" s="3"/>
      <c r="C4599" s="4"/>
      <c r="D4599" s="45"/>
      <c r="E4599" s="45"/>
      <c r="F4599" s="334"/>
    </row>
    <row r="4600" spans="1:6" x14ac:dyDescent="0.25">
      <c r="A4600" s="2"/>
      <c r="B4600" s="3"/>
      <c r="C4600" s="4"/>
      <c r="D4600" s="45"/>
      <c r="E4600" s="45"/>
      <c r="F4600" s="334"/>
    </row>
    <row r="4601" spans="1:6" x14ac:dyDescent="0.25">
      <c r="A4601" s="2"/>
      <c r="B4601" s="3"/>
      <c r="C4601" s="4"/>
      <c r="D4601" s="45"/>
      <c r="E4601" s="45"/>
      <c r="F4601" s="334"/>
    </row>
    <row r="4602" spans="1:6" x14ac:dyDescent="0.25">
      <c r="A4602" s="2"/>
      <c r="B4602" s="3"/>
      <c r="C4602" s="4"/>
      <c r="D4602" s="45"/>
      <c r="E4602" s="45"/>
      <c r="F4602" s="334"/>
    </row>
    <row r="4603" spans="1:6" x14ac:dyDescent="0.25">
      <c r="A4603" s="2"/>
      <c r="B4603" s="3"/>
      <c r="C4603" s="4"/>
      <c r="D4603" s="45"/>
      <c r="E4603" s="45"/>
      <c r="F4603" s="334"/>
    </row>
    <row r="4604" spans="1:6" x14ac:dyDescent="0.25">
      <c r="A4604" s="2"/>
      <c r="B4604" s="3"/>
      <c r="C4604" s="4"/>
      <c r="D4604" s="45"/>
      <c r="E4604" s="45"/>
      <c r="F4604" s="334"/>
    </row>
    <row r="4605" spans="1:6" x14ac:dyDescent="0.25">
      <c r="A4605" s="2"/>
      <c r="B4605" s="3"/>
      <c r="C4605" s="4"/>
      <c r="D4605" s="45"/>
      <c r="E4605" s="45"/>
      <c r="F4605" s="334"/>
    </row>
    <row r="4606" spans="1:6" x14ac:dyDescent="0.25">
      <c r="A4606" s="2"/>
      <c r="B4606" s="3"/>
      <c r="C4606" s="4"/>
      <c r="D4606" s="45"/>
      <c r="E4606" s="45"/>
      <c r="F4606" s="334"/>
    </row>
    <row r="4607" spans="1:6" x14ac:dyDescent="0.25">
      <c r="A4607" s="2"/>
      <c r="B4607" s="3"/>
      <c r="C4607" s="4"/>
      <c r="D4607" s="45"/>
      <c r="E4607" s="45"/>
      <c r="F4607" s="334"/>
    </row>
    <row r="4608" spans="1:6" x14ac:dyDescent="0.25">
      <c r="A4608" s="2"/>
      <c r="B4608" s="3"/>
      <c r="C4608" s="4"/>
      <c r="D4608" s="45"/>
      <c r="E4608" s="45"/>
      <c r="F4608" s="334"/>
    </row>
    <row r="4609" spans="1:6" x14ac:dyDescent="0.25">
      <c r="A4609" s="2"/>
      <c r="B4609" s="3"/>
      <c r="C4609" s="4"/>
      <c r="D4609" s="45"/>
      <c r="E4609" s="45"/>
      <c r="F4609" s="334"/>
    </row>
    <row r="4610" spans="1:6" x14ac:dyDescent="0.25">
      <c r="A4610" s="2"/>
      <c r="B4610" s="3"/>
      <c r="C4610" s="4"/>
      <c r="D4610" s="45"/>
      <c r="E4610" s="45"/>
      <c r="F4610" s="334"/>
    </row>
    <row r="4611" spans="1:6" x14ac:dyDescent="0.25">
      <c r="A4611" s="2"/>
      <c r="B4611" s="3"/>
      <c r="C4611" s="4"/>
      <c r="D4611" s="45"/>
      <c r="E4611" s="45"/>
      <c r="F4611" s="334"/>
    </row>
    <row r="4612" spans="1:6" x14ac:dyDescent="0.25">
      <c r="A4612" s="2"/>
      <c r="B4612" s="3"/>
      <c r="C4612" s="4"/>
      <c r="D4612" s="45"/>
      <c r="E4612" s="45"/>
      <c r="F4612" s="334"/>
    </row>
    <row r="4613" spans="1:6" x14ac:dyDescent="0.25">
      <c r="A4613" s="2"/>
      <c r="B4613" s="3"/>
      <c r="C4613" s="4"/>
      <c r="D4613" s="45"/>
      <c r="E4613" s="45"/>
      <c r="F4613" s="334"/>
    </row>
    <row r="4614" spans="1:6" x14ac:dyDescent="0.25">
      <c r="A4614" s="2"/>
      <c r="B4614" s="3"/>
      <c r="C4614" s="4"/>
      <c r="D4614" s="45"/>
      <c r="E4614" s="45"/>
      <c r="F4614" s="334"/>
    </row>
    <row r="4615" spans="1:6" x14ac:dyDescent="0.25">
      <c r="A4615" s="2"/>
      <c r="B4615" s="3"/>
      <c r="C4615" s="4"/>
      <c r="D4615" s="45"/>
      <c r="E4615" s="45"/>
      <c r="F4615" s="334"/>
    </row>
    <row r="4616" spans="1:6" x14ac:dyDescent="0.25">
      <c r="A4616" s="2"/>
      <c r="B4616" s="3"/>
      <c r="C4616" s="4"/>
      <c r="D4616" s="45"/>
      <c r="E4616" s="45"/>
      <c r="F4616" s="334"/>
    </row>
    <row r="4617" spans="1:6" x14ac:dyDescent="0.25">
      <c r="A4617" s="2"/>
      <c r="B4617" s="3"/>
      <c r="C4617" s="4"/>
      <c r="D4617" s="45"/>
      <c r="E4617" s="45"/>
      <c r="F4617" s="334"/>
    </row>
    <row r="4618" spans="1:6" x14ac:dyDescent="0.25">
      <c r="A4618" s="2"/>
      <c r="B4618" s="3"/>
      <c r="C4618" s="4"/>
      <c r="D4618" s="45"/>
      <c r="E4618" s="45"/>
      <c r="F4618" s="334"/>
    </row>
    <row r="4619" spans="1:6" x14ac:dyDescent="0.25">
      <c r="A4619" s="2"/>
      <c r="B4619" s="3"/>
      <c r="C4619" s="4"/>
      <c r="D4619" s="45"/>
      <c r="E4619" s="45"/>
      <c r="F4619" s="334"/>
    </row>
    <row r="4620" spans="1:6" x14ac:dyDescent="0.25">
      <c r="A4620" s="2"/>
      <c r="B4620" s="3"/>
      <c r="C4620" s="4"/>
      <c r="D4620" s="45"/>
      <c r="E4620" s="45"/>
      <c r="F4620" s="334"/>
    </row>
    <row r="4621" spans="1:6" x14ac:dyDescent="0.25">
      <c r="A4621" s="2"/>
      <c r="B4621" s="3"/>
      <c r="C4621" s="4"/>
      <c r="D4621" s="45"/>
      <c r="E4621" s="45"/>
      <c r="F4621" s="334"/>
    </row>
    <row r="4622" spans="1:6" x14ac:dyDescent="0.25">
      <c r="A4622" s="2"/>
      <c r="B4622" s="3"/>
      <c r="C4622" s="4"/>
      <c r="D4622" s="45"/>
      <c r="E4622" s="45"/>
      <c r="F4622" s="334"/>
    </row>
    <row r="4623" spans="1:6" x14ac:dyDescent="0.25">
      <c r="A4623" s="2"/>
      <c r="B4623" s="3"/>
      <c r="C4623" s="4"/>
      <c r="D4623" s="45"/>
      <c r="E4623" s="45"/>
      <c r="F4623" s="334"/>
    </row>
    <row r="4624" spans="1:6" x14ac:dyDescent="0.25">
      <c r="A4624" s="2"/>
      <c r="B4624" s="3"/>
      <c r="C4624" s="4"/>
      <c r="D4624" s="45"/>
      <c r="E4624" s="45"/>
      <c r="F4624" s="334"/>
    </row>
    <row r="4625" spans="1:6" x14ac:dyDescent="0.25">
      <c r="A4625" s="2"/>
      <c r="B4625" s="3"/>
      <c r="C4625" s="4"/>
      <c r="D4625" s="45"/>
      <c r="E4625" s="45"/>
      <c r="F4625" s="334"/>
    </row>
    <row r="4626" spans="1:6" x14ac:dyDescent="0.25">
      <c r="A4626" s="2"/>
      <c r="B4626" s="3"/>
      <c r="C4626" s="4"/>
      <c r="D4626" s="45"/>
      <c r="E4626" s="45"/>
      <c r="F4626" s="334"/>
    </row>
    <row r="4627" spans="1:6" x14ac:dyDescent="0.25">
      <c r="A4627" s="2"/>
      <c r="B4627" s="3"/>
      <c r="C4627" s="4"/>
      <c r="D4627" s="45"/>
      <c r="E4627" s="45"/>
      <c r="F4627" s="334"/>
    </row>
    <row r="4628" spans="1:6" x14ac:dyDescent="0.25">
      <c r="A4628" s="2"/>
      <c r="B4628" s="3"/>
      <c r="C4628" s="4"/>
      <c r="D4628" s="45"/>
      <c r="E4628" s="45"/>
      <c r="F4628" s="334"/>
    </row>
    <row r="4629" spans="1:6" x14ac:dyDescent="0.25">
      <c r="A4629" s="2"/>
      <c r="B4629" s="3"/>
      <c r="C4629" s="4"/>
      <c r="D4629" s="45"/>
      <c r="E4629" s="45"/>
      <c r="F4629" s="334"/>
    </row>
    <row r="4630" spans="1:6" x14ac:dyDescent="0.25">
      <c r="A4630" s="2"/>
      <c r="B4630" s="3"/>
      <c r="C4630" s="4"/>
      <c r="D4630" s="45"/>
      <c r="E4630" s="45"/>
      <c r="F4630" s="334"/>
    </row>
    <row r="4631" spans="1:6" x14ac:dyDescent="0.25">
      <c r="A4631" s="2"/>
      <c r="B4631" s="3"/>
      <c r="C4631" s="4"/>
      <c r="D4631" s="45"/>
      <c r="E4631" s="45"/>
      <c r="F4631" s="334"/>
    </row>
    <row r="4632" spans="1:6" x14ac:dyDescent="0.25">
      <c r="A4632" s="2"/>
      <c r="B4632" s="3"/>
      <c r="C4632" s="4"/>
      <c r="D4632" s="45"/>
      <c r="E4632" s="45"/>
      <c r="F4632" s="334"/>
    </row>
    <row r="4633" spans="1:6" x14ac:dyDescent="0.25">
      <c r="A4633" s="2"/>
      <c r="B4633" s="3"/>
      <c r="C4633" s="4"/>
      <c r="D4633" s="45"/>
      <c r="E4633" s="45"/>
      <c r="F4633" s="334"/>
    </row>
    <row r="4634" spans="1:6" x14ac:dyDescent="0.25">
      <c r="A4634" s="2"/>
      <c r="B4634" s="3"/>
      <c r="C4634" s="4"/>
      <c r="D4634" s="45"/>
      <c r="E4634" s="45"/>
      <c r="F4634" s="334"/>
    </row>
    <row r="4635" spans="1:6" x14ac:dyDescent="0.25">
      <c r="A4635" s="2"/>
      <c r="B4635" s="3"/>
      <c r="C4635" s="4"/>
      <c r="D4635" s="45"/>
      <c r="E4635" s="45"/>
      <c r="F4635" s="334"/>
    </row>
    <row r="4636" spans="1:6" x14ac:dyDescent="0.25">
      <c r="A4636" s="2"/>
      <c r="B4636" s="3"/>
      <c r="C4636" s="4"/>
      <c r="D4636" s="45"/>
      <c r="E4636" s="45"/>
      <c r="F4636" s="334"/>
    </row>
    <row r="4637" spans="1:6" x14ac:dyDescent="0.25">
      <c r="A4637" s="2"/>
      <c r="B4637" s="3"/>
      <c r="C4637" s="4"/>
      <c r="D4637" s="45"/>
      <c r="E4637" s="45"/>
      <c r="F4637" s="334"/>
    </row>
    <row r="4638" spans="1:6" x14ac:dyDescent="0.25">
      <c r="A4638" s="2"/>
      <c r="B4638" s="3"/>
      <c r="C4638" s="4"/>
      <c r="D4638" s="45"/>
      <c r="E4638" s="45"/>
      <c r="F4638" s="334"/>
    </row>
    <row r="4639" spans="1:6" x14ac:dyDescent="0.25">
      <c r="A4639" s="2"/>
      <c r="B4639" s="3"/>
      <c r="C4639" s="4"/>
      <c r="D4639" s="45"/>
      <c r="E4639" s="45"/>
      <c r="F4639" s="334"/>
    </row>
    <row r="4640" spans="1:6" x14ac:dyDescent="0.25">
      <c r="A4640" s="2"/>
      <c r="B4640" s="3"/>
      <c r="C4640" s="4"/>
      <c r="D4640" s="45"/>
      <c r="E4640" s="45"/>
      <c r="F4640" s="334"/>
    </row>
    <row r="4641" spans="1:6" x14ac:dyDescent="0.25">
      <c r="A4641" s="2"/>
      <c r="B4641" s="3"/>
      <c r="C4641" s="4"/>
      <c r="D4641" s="45"/>
      <c r="E4641" s="45"/>
      <c r="F4641" s="334"/>
    </row>
    <row r="4642" spans="1:6" x14ac:dyDescent="0.25">
      <c r="A4642" s="2"/>
      <c r="B4642" s="3"/>
      <c r="C4642" s="4"/>
      <c r="D4642" s="45"/>
      <c r="E4642" s="45"/>
      <c r="F4642" s="334"/>
    </row>
    <row r="4643" spans="1:6" x14ac:dyDescent="0.25">
      <c r="A4643" s="2"/>
      <c r="B4643" s="3"/>
      <c r="C4643" s="4"/>
      <c r="D4643" s="45"/>
      <c r="E4643" s="45"/>
      <c r="F4643" s="334"/>
    </row>
    <row r="4644" spans="1:6" x14ac:dyDescent="0.25">
      <c r="A4644" s="2"/>
      <c r="B4644" s="3"/>
      <c r="C4644" s="4"/>
      <c r="D4644" s="45"/>
      <c r="E4644" s="45"/>
      <c r="F4644" s="334"/>
    </row>
    <row r="4645" spans="1:6" x14ac:dyDescent="0.25">
      <c r="A4645" s="2"/>
      <c r="B4645" s="3"/>
      <c r="C4645" s="4"/>
      <c r="D4645" s="45"/>
      <c r="E4645" s="45"/>
      <c r="F4645" s="334"/>
    </row>
    <row r="4646" spans="1:6" x14ac:dyDescent="0.25">
      <c r="A4646" s="2"/>
      <c r="B4646" s="3"/>
      <c r="C4646" s="4"/>
      <c r="D4646" s="45"/>
      <c r="E4646" s="45"/>
      <c r="F4646" s="334"/>
    </row>
    <row r="4647" spans="1:6" x14ac:dyDescent="0.25">
      <c r="A4647" s="2"/>
      <c r="B4647" s="3"/>
      <c r="C4647" s="4"/>
      <c r="D4647" s="45"/>
      <c r="E4647" s="45"/>
      <c r="F4647" s="334"/>
    </row>
    <row r="4648" spans="1:6" x14ac:dyDescent="0.25">
      <c r="A4648" s="2"/>
      <c r="B4648" s="3"/>
      <c r="C4648" s="4"/>
      <c r="D4648" s="45"/>
      <c r="E4648" s="45"/>
      <c r="F4648" s="334"/>
    </row>
    <row r="4649" spans="1:6" x14ac:dyDescent="0.25">
      <c r="A4649" s="2"/>
      <c r="B4649" s="3"/>
      <c r="C4649" s="4"/>
      <c r="D4649" s="45"/>
      <c r="E4649" s="45"/>
      <c r="F4649" s="334"/>
    </row>
    <row r="4650" spans="1:6" x14ac:dyDescent="0.25">
      <c r="A4650" s="2"/>
      <c r="B4650" s="3"/>
      <c r="C4650" s="4"/>
      <c r="D4650" s="45"/>
      <c r="E4650" s="45"/>
      <c r="F4650" s="334"/>
    </row>
    <row r="4651" spans="1:6" x14ac:dyDescent="0.25">
      <c r="A4651" s="2"/>
      <c r="B4651" s="3"/>
      <c r="C4651" s="4"/>
      <c r="D4651" s="45"/>
      <c r="E4651" s="45"/>
      <c r="F4651" s="334"/>
    </row>
    <row r="4652" spans="1:6" x14ac:dyDescent="0.25">
      <c r="A4652" s="2"/>
      <c r="B4652" s="3"/>
      <c r="C4652" s="4"/>
      <c r="D4652" s="45"/>
      <c r="E4652" s="45"/>
      <c r="F4652" s="334"/>
    </row>
    <row r="4653" spans="1:6" x14ac:dyDescent="0.25">
      <c r="A4653" s="2"/>
      <c r="B4653" s="3"/>
      <c r="C4653" s="4"/>
      <c r="D4653" s="45"/>
      <c r="E4653" s="45"/>
      <c r="F4653" s="334"/>
    </row>
    <row r="4654" spans="1:6" x14ac:dyDescent="0.25">
      <c r="A4654" s="2"/>
      <c r="B4654" s="3"/>
      <c r="C4654" s="4"/>
      <c r="D4654" s="45"/>
      <c r="E4654" s="45"/>
      <c r="F4654" s="334"/>
    </row>
    <row r="4655" spans="1:6" x14ac:dyDescent="0.25">
      <c r="A4655" s="2"/>
      <c r="B4655" s="3"/>
      <c r="C4655" s="4"/>
      <c r="D4655" s="45"/>
      <c r="E4655" s="45"/>
      <c r="F4655" s="334"/>
    </row>
    <row r="4656" spans="1:6" x14ac:dyDescent="0.25">
      <c r="A4656" s="2"/>
      <c r="B4656" s="3"/>
      <c r="C4656" s="4"/>
      <c r="D4656" s="45"/>
      <c r="E4656" s="45"/>
      <c r="F4656" s="334"/>
    </row>
    <row r="4657" spans="1:6" x14ac:dyDescent="0.25">
      <c r="A4657" s="2"/>
      <c r="B4657" s="3"/>
      <c r="C4657" s="4"/>
      <c r="D4657" s="45"/>
      <c r="E4657" s="45"/>
      <c r="F4657" s="334"/>
    </row>
    <row r="4658" spans="1:6" x14ac:dyDescent="0.25">
      <c r="A4658" s="2"/>
      <c r="B4658" s="3"/>
      <c r="C4658" s="4"/>
      <c r="D4658" s="45"/>
      <c r="E4658" s="45"/>
      <c r="F4658" s="334"/>
    </row>
    <row r="4659" spans="1:6" x14ac:dyDescent="0.25">
      <c r="A4659" s="2"/>
      <c r="B4659" s="3"/>
      <c r="C4659" s="4"/>
      <c r="D4659" s="45"/>
      <c r="E4659" s="45"/>
      <c r="F4659" s="334"/>
    </row>
    <row r="4660" spans="1:6" x14ac:dyDescent="0.25">
      <c r="A4660" s="2"/>
      <c r="B4660" s="3"/>
      <c r="C4660" s="4"/>
      <c r="D4660" s="45"/>
      <c r="E4660" s="45"/>
      <c r="F4660" s="334"/>
    </row>
    <row r="4661" spans="1:6" x14ac:dyDescent="0.25">
      <c r="A4661" s="2"/>
      <c r="B4661" s="3"/>
      <c r="C4661" s="4"/>
      <c r="D4661" s="45"/>
      <c r="E4661" s="45"/>
      <c r="F4661" s="334"/>
    </row>
    <row r="4662" spans="1:6" x14ac:dyDescent="0.25">
      <c r="A4662" s="2"/>
      <c r="B4662" s="3"/>
      <c r="C4662" s="4"/>
      <c r="D4662" s="45"/>
      <c r="E4662" s="45"/>
      <c r="F4662" s="334"/>
    </row>
    <row r="4663" spans="1:6" x14ac:dyDescent="0.25">
      <c r="A4663" s="2"/>
      <c r="B4663" s="3"/>
      <c r="C4663" s="4"/>
      <c r="D4663" s="45"/>
      <c r="E4663" s="45"/>
      <c r="F4663" s="334"/>
    </row>
    <row r="4664" spans="1:6" x14ac:dyDescent="0.25">
      <c r="A4664" s="2"/>
      <c r="B4664" s="3"/>
      <c r="C4664" s="4"/>
      <c r="D4664" s="45"/>
      <c r="E4664" s="45"/>
      <c r="F4664" s="334"/>
    </row>
    <row r="4665" spans="1:6" x14ac:dyDescent="0.25">
      <c r="A4665" s="2"/>
      <c r="B4665" s="3"/>
      <c r="C4665" s="4"/>
      <c r="D4665" s="45"/>
      <c r="E4665" s="45"/>
      <c r="F4665" s="334"/>
    </row>
    <row r="4666" spans="1:6" x14ac:dyDescent="0.25">
      <c r="A4666" s="2"/>
      <c r="B4666" s="3"/>
      <c r="C4666" s="4"/>
      <c r="D4666" s="45"/>
      <c r="E4666" s="45"/>
      <c r="F4666" s="334"/>
    </row>
    <row r="4667" spans="1:6" x14ac:dyDescent="0.25">
      <c r="A4667" s="2"/>
      <c r="B4667" s="3"/>
      <c r="C4667" s="4"/>
      <c r="D4667" s="45"/>
      <c r="E4667" s="45"/>
      <c r="F4667" s="334"/>
    </row>
    <row r="4668" spans="1:6" x14ac:dyDescent="0.25">
      <c r="A4668" s="2"/>
      <c r="B4668" s="3"/>
      <c r="C4668" s="4"/>
      <c r="D4668" s="45"/>
      <c r="E4668" s="45"/>
      <c r="F4668" s="334"/>
    </row>
    <row r="4669" spans="1:6" x14ac:dyDescent="0.25">
      <c r="A4669" s="2"/>
      <c r="B4669" s="3"/>
      <c r="C4669" s="4"/>
      <c r="D4669" s="45"/>
      <c r="E4669" s="45"/>
      <c r="F4669" s="334"/>
    </row>
    <row r="4670" spans="1:6" x14ac:dyDescent="0.25">
      <c r="A4670" s="2"/>
      <c r="B4670" s="3"/>
      <c r="C4670" s="4"/>
      <c r="D4670" s="45"/>
      <c r="E4670" s="45"/>
      <c r="F4670" s="334"/>
    </row>
    <row r="4671" spans="1:6" x14ac:dyDescent="0.25">
      <c r="A4671" s="2"/>
      <c r="B4671" s="3"/>
      <c r="C4671" s="4"/>
      <c r="D4671" s="45"/>
      <c r="E4671" s="45"/>
      <c r="F4671" s="334"/>
    </row>
    <row r="4672" spans="1:6" x14ac:dyDescent="0.25">
      <c r="A4672" s="2"/>
      <c r="B4672" s="3"/>
      <c r="C4672" s="4"/>
      <c r="D4672" s="45"/>
      <c r="E4672" s="45"/>
      <c r="F4672" s="334"/>
    </row>
    <row r="4673" spans="1:6" x14ac:dyDescent="0.25">
      <c r="A4673" s="2"/>
      <c r="B4673" s="3"/>
      <c r="C4673" s="4"/>
      <c r="D4673" s="45"/>
      <c r="E4673" s="45"/>
      <c r="F4673" s="334"/>
    </row>
    <row r="4674" spans="1:6" x14ac:dyDescent="0.25">
      <c r="A4674" s="2"/>
      <c r="B4674" s="3"/>
      <c r="C4674" s="4"/>
      <c r="D4674" s="45"/>
      <c r="E4674" s="45"/>
      <c r="F4674" s="334"/>
    </row>
    <row r="4675" spans="1:6" x14ac:dyDescent="0.25">
      <c r="A4675" s="2"/>
      <c r="B4675" s="3"/>
      <c r="C4675" s="4"/>
      <c r="D4675" s="45"/>
      <c r="E4675" s="45"/>
      <c r="F4675" s="334"/>
    </row>
    <row r="4676" spans="1:6" x14ac:dyDescent="0.25">
      <c r="A4676" s="2"/>
      <c r="B4676" s="3"/>
      <c r="C4676" s="4"/>
      <c r="D4676" s="45"/>
      <c r="E4676" s="45"/>
      <c r="F4676" s="334"/>
    </row>
    <row r="4677" spans="1:6" x14ac:dyDescent="0.25">
      <c r="A4677" s="2"/>
      <c r="B4677" s="3"/>
      <c r="C4677" s="4"/>
      <c r="D4677" s="45"/>
      <c r="E4677" s="45"/>
      <c r="F4677" s="334"/>
    </row>
    <row r="4678" spans="1:6" x14ac:dyDescent="0.25">
      <c r="A4678" s="2"/>
      <c r="B4678" s="3"/>
      <c r="C4678" s="4"/>
      <c r="D4678" s="45"/>
      <c r="E4678" s="45"/>
      <c r="F4678" s="334"/>
    </row>
    <row r="4679" spans="1:6" x14ac:dyDescent="0.25">
      <c r="A4679" s="2"/>
      <c r="B4679" s="3"/>
      <c r="C4679" s="4"/>
      <c r="D4679" s="45"/>
      <c r="E4679" s="45"/>
      <c r="F4679" s="334"/>
    </row>
    <row r="4680" spans="1:6" x14ac:dyDescent="0.25">
      <c r="A4680" s="2"/>
      <c r="B4680" s="3"/>
      <c r="C4680" s="4"/>
      <c r="D4680" s="45"/>
      <c r="E4680" s="45"/>
      <c r="F4680" s="334"/>
    </row>
    <row r="4681" spans="1:6" x14ac:dyDescent="0.25">
      <c r="A4681" s="2"/>
      <c r="B4681" s="3"/>
      <c r="C4681" s="4"/>
      <c r="D4681" s="45"/>
      <c r="E4681" s="45"/>
      <c r="F4681" s="334"/>
    </row>
    <row r="4682" spans="1:6" x14ac:dyDescent="0.25">
      <c r="A4682" s="2"/>
      <c r="B4682" s="3"/>
      <c r="C4682" s="4"/>
      <c r="D4682" s="45"/>
      <c r="E4682" s="45"/>
      <c r="F4682" s="334"/>
    </row>
    <row r="4683" spans="1:6" x14ac:dyDescent="0.25">
      <c r="A4683" s="2"/>
      <c r="B4683" s="3"/>
      <c r="C4683" s="4"/>
      <c r="D4683" s="45"/>
      <c r="E4683" s="45"/>
      <c r="F4683" s="334"/>
    </row>
    <row r="4684" spans="1:6" x14ac:dyDescent="0.25">
      <c r="A4684" s="2"/>
      <c r="B4684" s="3"/>
      <c r="C4684" s="4"/>
      <c r="D4684" s="45"/>
      <c r="E4684" s="45"/>
      <c r="F4684" s="334"/>
    </row>
    <row r="4685" spans="1:6" x14ac:dyDescent="0.25">
      <c r="A4685" s="2"/>
      <c r="B4685" s="3"/>
      <c r="C4685" s="4"/>
      <c r="D4685" s="45"/>
      <c r="E4685" s="45"/>
      <c r="F4685" s="334"/>
    </row>
    <row r="4686" spans="1:6" x14ac:dyDescent="0.25">
      <c r="A4686" s="2"/>
      <c r="B4686" s="3"/>
      <c r="C4686" s="4"/>
      <c r="D4686" s="45"/>
      <c r="E4686" s="45"/>
      <c r="F4686" s="334"/>
    </row>
    <row r="4687" spans="1:6" x14ac:dyDescent="0.25">
      <c r="A4687" s="2"/>
      <c r="B4687" s="3"/>
      <c r="C4687" s="4"/>
      <c r="D4687" s="45"/>
      <c r="E4687" s="45"/>
      <c r="F4687" s="334"/>
    </row>
    <row r="4688" spans="1:6" x14ac:dyDescent="0.25">
      <c r="A4688" s="2"/>
      <c r="B4688" s="3"/>
      <c r="C4688" s="4"/>
      <c r="D4688" s="45"/>
      <c r="E4688" s="45"/>
      <c r="F4688" s="334"/>
    </row>
    <row r="4689" spans="1:6" x14ac:dyDescent="0.25">
      <c r="A4689" s="2"/>
      <c r="B4689" s="3"/>
      <c r="C4689" s="4"/>
      <c r="D4689" s="45"/>
      <c r="E4689" s="45"/>
      <c r="F4689" s="334"/>
    </row>
    <row r="4690" spans="1:6" x14ac:dyDescent="0.25">
      <c r="A4690" s="2"/>
      <c r="B4690" s="3"/>
      <c r="C4690" s="4"/>
      <c r="D4690" s="45"/>
      <c r="E4690" s="45"/>
      <c r="F4690" s="334"/>
    </row>
    <row r="4691" spans="1:6" x14ac:dyDescent="0.25">
      <c r="A4691" s="2"/>
      <c r="B4691" s="3"/>
      <c r="C4691" s="4"/>
      <c r="D4691" s="45"/>
      <c r="E4691" s="45"/>
      <c r="F4691" s="334"/>
    </row>
    <row r="4692" spans="1:6" x14ac:dyDescent="0.25">
      <c r="A4692" s="2"/>
      <c r="B4692" s="3"/>
      <c r="C4692" s="4"/>
      <c r="D4692" s="45"/>
      <c r="E4692" s="45"/>
      <c r="F4692" s="334"/>
    </row>
    <row r="4693" spans="1:6" x14ac:dyDescent="0.25">
      <c r="A4693" s="2"/>
      <c r="B4693" s="3"/>
      <c r="C4693" s="4"/>
      <c r="D4693" s="45"/>
      <c r="E4693" s="45"/>
      <c r="F4693" s="334"/>
    </row>
    <row r="4694" spans="1:6" x14ac:dyDescent="0.25">
      <c r="A4694" s="2"/>
      <c r="B4694" s="3"/>
      <c r="C4694" s="4"/>
      <c r="D4694" s="45"/>
      <c r="E4694" s="45"/>
      <c r="F4694" s="334"/>
    </row>
    <row r="4695" spans="1:6" x14ac:dyDescent="0.25">
      <c r="A4695" s="2"/>
      <c r="B4695" s="3"/>
      <c r="C4695" s="4"/>
      <c r="D4695" s="45"/>
      <c r="E4695" s="45"/>
      <c r="F4695" s="334"/>
    </row>
    <row r="4696" spans="1:6" x14ac:dyDescent="0.25">
      <c r="A4696" s="2"/>
      <c r="B4696" s="3"/>
      <c r="C4696" s="4"/>
      <c r="D4696" s="45"/>
      <c r="E4696" s="45"/>
      <c r="F4696" s="334"/>
    </row>
    <row r="4697" spans="1:6" x14ac:dyDescent="0.25">
      <c r="A4697" s="2"/>
      <c r="B4697" s="3"/>
      <c r="C4697" s="4"/>
      <c r="D4697" s="45"/>
      <c r="E4697" s="45"/>
      <c r="F4697" s="334"/>
    </row>
    <row r="4698" spans="1:6" x14ac:dyDescent="0.25">
      <c r="A4698" s="2"/>
      <c r="B4698" s="3"/>
      <c r="C4698" s="4"/>
      <c r="D4698" s="45"/>
      <c r="E4698" s="45"/>
      <c r="F4698" s="334"/>
    </row>
    <row r="4699" spans="1:6" x14ac:dyDescent="0.25">
      <c r="A4699" s="2"/>
      <c r="B4699" s="3"/>
      <c r="C4699" s="4"/>
      <c r="D4699" s="45"/>
      <c r="E4699" s="45"/>
      <c r="F4699" s="334"/>
    </row>
    <row r="4700" spans="1:6" x14ac:dyDescent="0.25">
      <c r="A4700" s="2"/>
      <c r="B4700" s="3"/>
      <c r="C4700" s="4"/>
      <c r="D4700" s="45"/>
      <c r="E4700" s="45"/>
      <c r="F4700" s="334"/>
    </row>
    <row r="4701" spans="1:6" x14ac:dyDescent="0.25">
      <c r="A4701" s="2"/>
      <c r="B4701" s="3"/>
      <c r="C4701" s="4"/>
      <c r="D4701" s="45"/>
      <c r="E4701" s="45"/>
      <c r="F4701" s="334"/>
    </row>
    <row r="4702" spans="1:6" x14ac:dyDescent="0.25">
      <c r="A4702" s="2"/>
      <c r="B4702" s="3"/>
      <c r="C4702" s="4"/>
      <c r="D4702" s="45"/>
      <c r="E4702" s="45"/>
      <c r="F4702" s="334"/>
    </row>
    <row r="4703" spans="1:6" x14ac:dyDescent="0.25">
      <c r="A4703" s="2"/>
      <c r="B4703" s="3"/>
      <c r="C4703" s="4"/>
      <c r="D4703" s="45"/>
      <c r="E4703" s="45"/>
      <c r="F4703" s="334"/>
    </row>
    <row r="4704" spans="1:6" x14ac:dyDescent="0.25">
      <c r="A4704" s="2"/>
      <c r="B4704" s="3"/>
      <c r="C4704" s="4"/>
      <c r="D4704" s="45"/>
      <c r="E4704" s="45"/>
      <c r="F4704" s="334"/>
    </row>
    <row r="4705" spans="1:6" x14ac:dyDescent="0.25">
      <c r="A4705" s="2"/>
      <c r="B4705" s="3"/>
      <c r="C4705" s="4"/>
      <c r="D4705" s="45"/>
      <c r="E4705" s="45"/>
      <c r="F4705" s="334"/>
    </row>
    <row r="4706" spans="1:6" x14ac:dyDescent="0.25">
      <c r="A4706" s="2"/>
      <c r="B4706" s="3"/>
      <c r="C4706" s="4"/>
      <c r="D4706" s="45"/>
      <c r="E4706" s="45"/>
      <c r="F4706" s="334"/>
    </row>
    <row r="4707" spans="1:6" x14ac:dyDescent="0.25">
      <c r="A4707" s="2"/>
      <c r="B4707" s="3"/>
      <c r="C4707" s="4"/>
      <c r="D4707" s="45"/>
      <c r="E4707" s="45"/>
      <c r="F4707" s="334"/>
    </row>
    <row r="4708" spans="1:6" x14ac:dyDescent="0.25">
      <c r="A4708" s="2"/>
      <c r="B4708" s="3"/>
      <c r="C4708" s="4"/>
      <c r="D4708" s="45"/>
      <c r="E4708" s="45"/>
      <c r="F4708" s="334"/>
    </row>
    <row r="4709" spans="1:6" x14ac:dyDescent="0.25">
      <c r="A4709" s="2"/>
      <c r="B4709" s="3"/>
      <c r="C4709" s="4"/>
      <c r="D4709" s="45"/>
      <c r="E4709" s="45"/>
      <c r="F4709" s="334"/>
    </row>
    <row r="4710" spans="1:6" x14ac:dyDescent="0.25">
      <c r="A4710" s="2"/>
      <c r="B4710" s="3"/>
      <c r="C4710" s="4"/>
      <c r="D4710" s="45"/>
      <c r="E4710" s="45"/>
      <c r="F4710" s="334"/>
    </row>
    <row r="4711" spans="1:6" x14ac:dyDescent="0.25">
      <c r="A4711" s="2"/>
      <c r="B4711" s="3"/>
      <c r="C4711" s="4"/>
      <c r="D4711" s="45"/>
      <c r="E4711" s="45"/>
      <c r="F4711" s="334"/>
    </row>
    <row r="4712" spans="1:6" x14ac:dyDescent="0.25">
      <c r="A4712" s="2"/>
      <c r="B4712" s="3"/>
      <c r="C4712" s="4"/>
      <c r="D4712" s="45"/>
      <c r="E4712" s="45"/>
      <c r="F4712" s="334"/>
    </row>
    <row r="4713" spans="1:6" x14ac:dyDescent="0.25">
      <c r="A4713" s="2"/>
      <c r="B4713" s="3"/>
      <c r="C4713" s="4"/>
      <c r="D4713" s="45"/>
      <c r="E4713" s="45"/>
      <c r="F4713" s="334"/>
    </row>
    <row r="4714" spans="1:6" x14ac:dyDescent="0.25">
      <c r="A4714" s="2"/>
      <c r="B4714" s="3"/>
      <c r="C4714" s="4"/>
      <c r="D4714" s="45"/>
      <c r="E4714" s="45"/>
      <c r="F4714" s="334"/>
    </row>
    <row r="4715" spans="1:6" x14ac:dyDescent="0.25">
      <c r="A4715" s="2"/>
      <c r="B4715" s="3"/>
      <c r="C4715" s="4"/>
      <c r="D4715" s="45"/>
      <c r="E4715" s="45"/>
      <c r="F4715" s="334"/>
    </row>
    <row r="4716" spans="1:6" x14ac:dyDescent="0.25">
      <c r="A4716" s="2"/>
      <c r="B4716" s="3"/>
      <c r="C4716" s="4"/>
      <c r="D4716" s="45"/>
      <c r="E4716" s="45"/>
      <c r="F4716" s="334"/>
    </row>
    <row r="4717" spans="1:6" x14ac:dyDescent="0.25">
      <c r="A4717" s="2"/>
      <c r="B4717" s="3"/>
      <c r="C4717" s="4"/>
      <c r="D4717" s="45"/>
      <c r="E4717" s="45"/>
      <c r="F4717" s="334"/>
    </row>
    <row r="4718" spans="1:6" x14ac:dyDescent="0.25">
      <c r="A4718" s="2"/>
      <c r="B4718" s="3"/>
      <c r="C4718" s="4"/>
      <c r="D4718" s="45"/>
      <c r="E4718" s="45"/>
      <c r="F4718" s="334"/>
    </row>
    <row r="4719" spans="1:6" x14ac:dyDescent="0.25">
      <c r="A4719" s="2"/>
      <c r="B4719" s="3"/>
      <c r="C4719" s="4"/>
      <c r="D4719" s="45"/>
      <c r="E4719" s="45"/>
      <c r="F4719" s="334"/>
    </row>
    <row r="4720" spans="1:6" x14ac:dyDescent="0.25">
      <c r="A4720" s="2"/>
      <c r="B4720" s="3"/>
      <c r="C4720" s="4"/>
      <c r="D4720" s="45"/>
      <c r="E4720" s="45"/>
      <c r="F4720" s="334"/>
    </row>
    <row r="4721" spans="1:6" x14ac:dyDescent="0.25">
      <c r="A4721" s="2"/>
      <c r="B4721" s="3"/>
      <c r="C4721" s="4"/>
      <c r="D4721" s="45"/>
      <c r="E4721" s="45"/>
      <c r="F4721" s="334"/>
    </row>
    <row r="4722" spans="1:6" x14ac:dyDescent="0.25">
      <c r="A4722" s="2"/>
      <c r="B4722" s="3"/>
      <c r="C4722" s="4"/>
      <c r="D4722" s="45"/>
      <c r="E4722" s="45"/>
      <c r="F4722" s="334"/>
    </row>
    <row r="4723" spans="1:6" x14ac:dyDescent="0.25">
      <c r="A4723" s="2"/>
      <c r="B4723" s="3"/>
      <c r="C4723" s="4"/>
      <c r="D4723" s="45"/>
      <c r="E4723" s="45"/>
      <c r="F4723" s="334"/>
    </row>
    <row r="4724" spans="1:6" x14ac:dyDescent="0.25">
      <c r="A4724" s="2"/>
      <c r="B4724" s="3"/>
      <c r="C4724" s="4"/>
      <c r="D4724" s="45"/>
      <c r="E4724" s="45"/>
      <c r="F4724" s="334"/>
    </row>
    <row r="4725" spans="1:6" x14ac:dyDescent="0.25">
      <c r="A4725" s="2"/>
      <c r="B4725" s="3"/>
      <c r="C4725" s="4"/>
      <c r="D4725" s="45"/>
      <c r="E4725" s="45"/>
      <c r="F4725" s="334"/>
    </row>
    <row r="4726" spans="1:6" x14ac:dyDescent="0.25">
      <c r="A4726" s="2"/>
      <c r="B4726" s="3"/>
      <c r="C4726" s="4"/>
      <c r="D4726" s="45"/>
      <c r="E4726" s="45"/>
      <c r="F4726" s="334"/>
    </row>
    <row r="4727" spans="1:6" x14ac:dyDescent="0.25">
      <c r="A4727" s="2"/>
      <c r="B4727" s="3"/>
      <c r="C4727" s="4"/>
      <c r="D4727" s="45"/>
      <c r="E4727" s="45"/>
      <c r="F4727" s="334"/>
    </row>
    <row r="4728" spans="1:6" x14ac:dyDescent="0.25">
      <c r="A4728" s="2"/>
      <c r="B4728" s="3"/>
      <c r="C4728" s="4"/>
      <c r="D4728" s="45"/>
      <c r="E4728" s="45"/>
      <c r="F4728" s="334"/>
    </row>
    <row r="4729" spans="1:6" x14ac:dyDescent="0.25">
      <c r="A4729" s="2"/>
      <c r="B4729" s="3"/>
      <c r="C4729" s="4"/>
      <c r="D4729" s="45"/>
      <c r="E4729" s="45"/>
      <c r="F4729" s="334"/>
    </row>
    <row r="4730" spans="1:6" x14ac:dyDescent="0.25">
      <c r="A4730" s="2"/>
      <c r="B4730" s="3"/>
      <c r="C4730" s="4"/>
      <c r="D4730" s="45"/>
      <c r="E4730" s="45"/>
      <c r="F4730" s="334"/>
    </row>
    <row r="4731" spans="1:6" x14ac:dyDescent="0.25">
      <c r="A4731" s="2"/>
      <c r="B4731" s="3"/>
      <c r="C4731" s="4"/>
      <c r="D4731" s="45"/>
      <c r="E4731" s="45"/>
      <c r="F4731" s="334"/>
    </row>
    <row r="4732" spans="1:6" x14ac:dyDescent="0.25">
      <c r="A4732" s="2"/>
      <c r="B4732" s="3"/>
      <c r="C4732" s="4"/>
      <c r="D4732" s="45"/>
      <c r="E4732" s="45"/>
      <c r="F4732" s="334"/>
    </row>
    <row r="4733" spans="1:6" x14ac:dyDescent="0.25">
      <c r="A4733" s="2"/>
      <c r="B4733" s="3"/>
      <c r="C4733" s="4"/>
      <c r="D4733" s="45"/>
      <c r="E4733" s="45"/>
      <c r="F4733" s="334"/>
    </row>
    <row r="4734" spans="1:6" x14ac:dyDescent="0.25">
      <c r="A4734" s="2"/>
      <c r="B4734" s="3"/>
      <c r="C4734" s="4"/>
      <c r="D4734" s="45"/>
      <c r="E4734" s="45"/>
      <c r="F4734" s="334"/>
    </row>
    <row r="4735" spans="1:6" x14ac:dyDescent="0.25">
      <c r="A4735" s="2"/>
      <c r="B4735" s="3"/>
      <c r="C4735" s="4"/>
      <c r="D4735" s="45"/>
      <c r="E4735" s="45"/>
      <c r="F4735" s="334"/>
    </row>
    <row r="4736" spans="1:6" x14ac:dyDescent="0.25">
      <c r="A4736" s="2"/>
      <c r="B4736" s="3"/>
      <c r="C4736" s="4"/>
      <c r="D4736" s="45"/>
      <c r="E4736" s="45"/>
      <c r="F4736" s="334"/>
    </row>
    <row r="4737" spans="1:6" x14ac:dyDescent="0.25">
      <c r="A4737" s="2"/>
      <c r="B4737" s="3"/>
      <c r="C4737" s="4"/>
      <c r="D4737" s="45"/>
      <c r="E4737" s="45"/>
      <c r="F4737" s="334"/>
    </row>
    <row r="4738" spans="1:6" x14ac:dyDescent="0.25">
      <c r="A4738" s="2"/>
      <c r="B4738" s="3"/>
      <c r="C4738" s="4"/>
      <c r="D4738" s="45"/>
      <c r="E4738" s="45"/>
      <c r="F4738" s="334"/>
    </row>
    <row r="4739" spans="1:6" x14ac:dyDescent="0.25">
      <c r="A4739" s="2"/>
      <c r="B4739" s="3"/>
      <c r="C4739" s="4"/>
      <c r="D4739" s="45"/>
      <c r="E4739" s="45"/>
      <c r="F4739" s="334"/>
    </row>
    <row r="4740" spans="1:6" x14ac:dyDescent="0.25">
      <c r="A4740" s="2"/>
      <c r="B4740" s="3"/>
      <c r="C4740" s="4"/>
      <c r="D4740" s="45"/>
      <c r="E4740" s="45"/>
      <c r="F4740" s="334"/>
    </row>
    <row r="4741" spans="1:6" x14ac:dyDescent="0.25">
      <c r="A4741" s="2"/>
      <c r="B4741" s="3"/>
      <c r="C4741" s="4"/>
      <c r="D4741" s="45"/>
      <c r="E4741" s="45"/>
      <c r="F4741" s="334"/>
    </row>
    <row r="4742" spans="1:6" x14ac:dyDescent="0.25">
      <c r="A4742" s="2"/>
      <c r="B4742" s="3"/>
      <c r="C4742" s="4"/>
      <c r="D4742" s="45"/>
      <c r="E4742" s="45"/>
      <c r="F4742" s="334"/>
    </row>
    <row r="4743" spans="1:6" x14ac:dyDescent="0.25">
      <c r="A4743" s="2"/>
      <c r="B4743" s="3"/>
      <c r="C4743" s="4"/>
      <c r="D4743" s="45"/>
      <c r="E4743" s="45"/>
      <c r="F4743" s="334"/>
    </row>
    <row r="4744" spans="1:6" x14ac:dyDescent="0.25">
      <c r="A4744" s="2"/>
      <c r="B4744" s="3"/>
      <c r="C4744" s="4"/>
      <c r="D4744" s="45"/>
      <c r="E4744" s="45"/>
      <c r="F4744" s="334"/>
    </row>
    <row r="4745" spans="1:6" x14ac:dyDescent="0.25">
      <c r="A4745" s="2"/>
      <c r="B4745" s="3"/>
      <c r="C4745" s="4"/>
      <c r="D4745" s="45"/>
      <c r="E4745" s="45"/>
      <c r="F4745" s="334"/>
    </row>
    <row r="4746" spans="1:6" x14ac:dyDescent="0.25">
      <c r="A4746" s="2"/>
      <c r="B4746" s="3"/>
      <c r="C4746" s="4"/>
      <c r="D4746" s="45"/>
      <c r="E4746" s="45"/>
      <c r="F4746" s="334"/>
    </row>
    <row r="4747" spans="1:6" x14ac:dyDescent="0.25">
      <c r="A4747" s="2"/>
      <c r="B4747" s="3"/>
      <c r="C4747" s="4"/>
      <c r="D4747" s="45"/>
      <c r="E4747" s="45"/>
      <c r="F4747" s="334"/>
    </row>
    <row r="4748" spans="1:6" x14ac:dyDescent="0.25">
      <c r="A4748" s="2"/>
      <c r="B4748" s="3"/>
      <c r="C4748" s="4"/>
      <c r="D4748" s="45"/>
      <c r="E4748" s="45"/>
      <c r="F4748" s="334"/>
    </row>
    <row r="4749" spans="1:6" x14ac:dyDescent="0.25">
      <c r="A4749" s="2"/>
      <c r="B4749" s="3"/>
      <c r="C4749" s="4"/>
      <c r="D4749" s="45"/>
      <c r="E4749" s="45"/>
      <c r="F4749" s="334"/>
    </row>
    <row r="4750" spans="1:6" x14ac:dyDescent="0.25">
      <c r="A4750" s="2"/>
      <c r="B4750" s="3"/>
      <c r="C4750" s="4"/>
      <c r="D4750" s="45"/>
      <c r="E4750" s="45"/>
      <c r="F4750" s="334"/>
    </row>
    <row r="4751" spans="1:6" x14ac:dyDescent="0.25">
      <c r="A4751" s="2"/>
      <c r="B4751" s="3"/>
      <c r="C4751" s="4"/>
      <c r="D4751" s="45"/>
      <c r="E4751" s="45"/>
      <c r="F4751" s="334"/>
    </row>
    <row r="4752" spans="1:6" x14ac:dyDescent="0.25">
      <c r="A4752" s="2"/>
      <c r="B4752" s="3"/>
      <c r="C4752" s="4"/>
      <c r="D4752" s="45"/>
      <c r="E4752" s="45"/>
      <c r="F4752" s="334"/>
    </row>
    <row r="4753" spans="1:6" x14ac:dyDescent="0.25">
      <c r="A4753" s="2"/>
      <c r="B4753" s="3"/>
      <c r="C4753" s="4"/>
      <c r="D4753" s="45"/>
      <c r="E4753" s="45"/>
      <c r="F4753" s="334"/>
    </row>
    <row r="4754" spans="1:6" x14ac:dyDescent="0.25">
      <c r="A4754" s="2"/>
      <c r="B4754" s="3"/>
      <c r="C4754" s="4"/>
      <c r="D4754" s="45"/>
      <c r="E4754" s="45"/>
      <c r="F4754" s="334"/>
    </row>
    <row r="4755" spans="1:6" x14ac:dyDescent="0.25">
      <c r="A4755" s="2"/>
      <c r="B4755" s="3"/>
      <c r="C4755" s="4"/>
      <c r="D4755" s="45"/>
      <c r="E4755" s="45"/>
      <c r="F4755" s="334"/>
    </row>
    <row r="4756" spans="1:6" x14ac:dyDescent="0.25">
      <c r="A4756" s="2"/>
      <c r="B4756" s="3"/>
      <c r="C4756" s="4"/>
      <c r="D4756" s="45"/>
      <c r="E4756" s="45"/>
      <c r="F4756" s="334"/>
    </row>
    <row r="4757" spans="1:6" x14ac:dyDescent="0.25">
      <c r="A4757" s="2"/>
      <c r="B4757" s="3"/>
      <c r="C4757" s="4"/>
      <c r="D4757" s="45"/>
      <c r="E4757" s="45"/>
      <c r="F4757" s="334"/>
    </row>
    <row r="4758" spans="1:6" x14ac:dyDescent="0.25">
      <c r="A4758" s="2"/>
      <c r="B4758" s="3"/>
      <c r="C4758" s="4"/>
      <c r="D4758" s="45"/>
      <c r="E4758" s="45"/>
      <c r="F4758" s="334"/>
    </row>
    <row r="4759" spans="1:6" x14ac:dyDescent="0.25">
      <c r="A4759" s="2"/>
      <c r="B4759" s="3"/>
      <c r="C4759" s="4"/>
      <c r="D4759" s="45"/>
      <c r="E4759" s="45"/>
      <c r="F4759" s="334"/>
    </row>
    <row r="4760" spans="1:6" x14ac:dyDescent="0.25">
      <c r="A4760" s="2"/>
      <c r="B4760" s="3"/>
      <c r="C4760" s="4"/>
      <c r="D4760" s="45"/>
      <c r="E4760" s="45"/>
      <c r="F4760" s="334"/>
    </row>
    <row r="4761" spans="1:6" x14ac:dyDescent="0.25">
      <c r="A4761" s="2"/>
      <c r="B4761" s="3"/>
      <c r="C4761" s="4"/>
      <c r="D4761" s="45"/>
      <c r="E4761" s="45"/>
      <c r="F4761" s="334"/>
    </row>
    <row r="4762" spans="1:6" x14ac:dyDescent="0.25">
      <c r="A4762" s="2"/>
      <c r="B4762" s="3"/>
      <c r="C4762" s="4"/>
      <c r="D4762" s="45"/>
      <c r="E4762" s="45"/>
      <c r="F4762" s="334"/>
    </row>
    <row r="4763" spans="1:6" x14ac:dyDescent="0.25">
      <c r="A4763" s="2"/>
      <c r="B4763" s="3"/>
      <c r="C4763" s="4"/>
      <c r="D4763" s="45"/>
      <c r="E4763" s="45"/>
      <c r="F4763" s="334"/>
    </row>
    <row r="4764" spans="1:6" x14ac:dyDescent="0.25">
      <c r="A4764" s="2"/>
      <c r="B4764" s="3"/>
      <c r="C4764" s="4"/>
      <c r="D4764" s="45"/>
      <c r="E4764" s="45"/>
      <c r="F4764" s="334"/>
    </row>
    <row r="4765" spans="1:6" x14ac:dyDescent="0.25">
      <c r="A4765" s="2"/>
      <c r="B4765" s="3"/>
      <c r="C4765" s="4"/>
      <c r="D4765" s="45"/>
      <c r="E4765" s="45"/>
      <c r="F4765" s="334"/>
    </row>
    <row r="4766" spans="1:6" x14ac:dyDescent="0.25">
      <c r="A4766" s="2"/>
      <c r="B4766" s="3"/>
      <c r="C4766" s="4"/>
      <c r="D4766" s="45"/>
      <c r="E4766" s="45"/>
      <c r="F4766" s="334"/>
    </row>
    <row r="4767" spans="1:6" x14ac:dyDescent="0.25">
      <c r="A4767" s="2"/>
      <c r="B4767" s="3"/>
      <c r="C4767" s="4"/>
      <c r="D4767" s="45"/>
      <c r="E4767" s="45"/>
      <c r="F4767" s="334"/>
    </row>
    <row r="4768" spans="1:6" x14ac:dyDescent="0.25">
      <c r="A4768" s="2"/>
      <c r="B4768" s="3"/>
      <c r="C4768" s="4"/>
      <c r="D4768" s="45"/>
      <c r="E4768" s="45"/>
      <c r="F4768" s="334"/>
    </row>
    <row r="4769" spans="1:6" x14ac:dyDescent="0.25">
      <c r="A4769" s="2"/>
      <c r="B4769" s="3"/>
      <c r="C4769" s="4"/>
      <c r="D4769" s="45"/>
      <c r="E4769" s="45"/>
      <c r="F4769" s="334"/>
    </row>
    <row r="4770" spans="1:6" x14ac:dyDescent="0.25">
      <c r="A4770" s="2"/>
      <c r="B4770" s="3"/>
      <c r="C4770" s="4"/>
      <c r="D4770" s="45"/>
      <c r="E4770" s="45"/>
      <c r="F4770" s="334"/>
    </row>
    <row r="4771" spans="1:6" x14ac:dyDescent="0.25">
      <c r="A4771" s="2"/>
      <c r="B4771" s="3"/>
      <c r="C4771" s="4"/>
      <c r="D4771" s="45"/>
      <c r="E4771" s="45"/>
      <c r="F4771" s="334"/>
    </row>
    <row r="4772" spans="1:6" x14ac:dyDescent="0.25">
      <c r="A4772" s="2"/>
      <c r="B4772" s="3"/>
      <c r="C4772" s="4"/>
      <c r="D4772" s="45"/>
      <c r="E4772" s="45"/>
      <c r="F4772" s="334"/>
    </row>
    <row r="4773" spans="1:6" x14ac:dyDescent="0.25">
      <c r="A4773" s="2"/>
      <c r="B4773" s="3"/>
      <c r="C4773" s="4"/>
      <c r="D4773" s="45"/>
      <c r="E4773" s="45"/>
      <c r="F4773" s="334"/>
    </row>
    <row r="4774" spans="1:6" x14ac:dyDescent="0.25">
      <c r="A4774" s="2"/>
      <c r="B4774" s="3"/>
      <c r="C4774" s="4"/>
      <c r="D4774" s="45"/>
      <c r="E4774" s="45"/>
      <c r="F4774" s="334"/>
    </row>
    <row r="4775" spans="1:6" x14ac:dyDescent="0.25">
      <c r="A4775" s="2"/>
      <c r="B4775" s="3"/>
      <c r="C4775" s="4"/>
      <c r="D4775" s="45"/>
      <c r="E4775" s="45"/>
      <c r="F4775" s="334"/>
    </row>
    <row r="4776" spans="1:6" x14ac:dyDescent="0.25">
      <c r="A4776" s="2"/>
      <c r="B4776" s="3"/>
      <c r="C4776" s="4"/>
      <c r="D4776" s="45"/>
      <c r="E4776" s="45"/>
      <c r="F4776" s="334"/>
    </row>
    <row r="4777" spans="1:6" x14ac:dyDescent="0.25">
      <c r="A4777" s="2"/>
      <c r="B4777" s="3"/>
      <c r="C4777" s="4"/>
      <c r="D4777" s="45"/>
      <c r="E4777" s="45"/>
      <c r="F4777" s="334"/>
    </row>
    <row r="4778" spans="1:6" x14ac:dyDescent="0.25">
      <c r="A4778" s="2"/>
      <c r="B4778" s="3"/>
      <c r="C4778" s="4"/>
      <c r="D4778" s="45"/>
      <c r="E4778" s="45"/>
      <c r="F4778" s="334"/>
    </row>
    <row r="4779" spans="1:6" x14ac:dyDescent="0.25">
      <c r="A4779" s="2"/>
      <c r="B4779" s="3"/>
      <c r="C4779" s="4"/>
      <c r="D4779" s="45"/>
      <c r="E4779" s="45"/>
      <c r="F4779" s="334"/>
    </row>
    <row r="4780" spans="1:6" x14ac:dyDescent="0.25">
      <c r="A4780" s="2"/>
      <c r="B4780" s="3"/>
      <c r="C4780" s="4"/>
      <c r="D4780" s="45"/>
      <c r="E4780" s="45"/>
      <c r="F4780" s="334"/>
    </row>
    <row r="4781" spans="1:6" x14ac:dyDescent="0.25">
      <c r="A4781" s="2"/>
      <c r="B4781" s="3"/>
      <c r="C4781" s="4"/>
      <c r="D4781" s="45"/>
      <c r="E4781" s="45"/>
      <c r="F4781" s="334"/>
    </row>
    <row r="4782" spans="1:6" x14ac:dyDescent="0.25">
      <c r="A4782" s="2"/>
      <c r="B4782" s="3"/>
      <c r="C4782" s="4"/>
      <c r="D4782" s="45"/>
      <c r="E4782" s="45"/>
      <c r="F4782" s="334"/>
    </row>
    <row r="4783" spans="1:6" x14ac:dyDescent="0.25">
      <c r="A4783" s="2"/>
      <c r="B4783" s="3"/>
      <c r="C4783" s="4"/>
      <c r="D4783" s="45"/>
      <c r="E4783" s="45"/>
      <c r="F4783" s="334"/>
    </row>
    <row r="4784" spans="1:6" x14ac:dyDescent="0.25">
      <c r="A4784" s="2"/>
      <c r="B4784" s="3"/>
      <c r="C4784" s="4"/>
      <c r="D4784" s="45"/>
      <c r="E4784" s="45"/>
      <c r="F4784" s="334"/>
    </row>
    <row r="4785" spans="1:6" x14ac:dyDescent="0.25">
      <c r="A4785" s="2"/>
      <c r="B4785" s="3"/>
      <c r="C4785" s="4"/>
      <c r="D4785" s="45"/>
      <c r="E4785" s="45"/>
      <c r="F4785" s="334"/>
    </row>
    <row r="4786" spans="1:6" x14ac:dyDescent="0.25">
      <c r="A4786" s="2"/>
      <c r="B4786" s="3"/>
      <c r="C4786" s="4"/>
      <c r="D4786" s="45"/>
      <c r="E4786" s="45"/>
      <c r="F4786" s="334"/>
    </row>
    <row r="4787" spans="1:6" x14ac:dyDescent="0.25">
      <c r="A4787" s="2"/>
      <c r="B4787" s="3"/>
      <c r="C4787" s="4"/>
      <c r="D4787" s="45"/>
      <c r="E4787" s="45"/>
      <c r="F4787" s="334"/>
    </row>
    <row r="4788" spans="1:6" x14ac:dyDescent="0.25">
      <c r="A4788" s="2"/>
      <c r="B4788" s="3"/>
      <c r="C4788" s="4"/>
      <c r="D4788" s="45"/>
      <c r="E4788" s="45"/>
      <c r="F4788" s="334"/>
    </row>
    <row r="4789" spans="1:6" x14ac:dyDescent="0.25">
      <c r="A4789" s="2"/>
      <c r="B4789" s="3"/>
      <c r="C4789" s="4"/>
      <c r="D4789" s="45"/>
      <c r="E4789" s="45"/>
      <c r="F4789" s="334"/>
    </row>
    <row r="4790" spans="1:6" x14ac:dyDescent="0.25">
      <c r="A4790" s="2"/>
      <c r="B4790" s="3"/>
      <c r="C4790" s="4"/>
      <c r="D4790" s="45"/>
      <c r="E4790" s="45"/>
      <c r="F4790" s="334"/>
    </row>
    <row r="4791" spans="1:6" x14ac:dyDescent="0.25">
      <c r="A4791" s="2"/>
      <c r="B4791" s="3"/>
      <c r="C4791" s="4"/>
      <c r="D4791" s="45"/>
      <c r="E4791" s="45"/>
      <c r="F4791" s="334"/>
    </row>
    <row r="4792" spans="1:6" x14ac:dyDescent="0.25">
      <c r="A4792" s="2"/>
      <c r="B4792" s="3"/>
      <c r="C4792" s="4"/>
      <c r="D4792" s="45"/>
      <c r="E4792" s="45"/>
      <c r="F4792" s="334"/>
    </row>
    <row r="4793" spans="1:6" x14ac:dyDescent="0.25">
      <c r="A4793" s="2"/>
      <c r="B4793" s="3"/>
      <c r="C4793" s="4"/>
      <c r="D4793" s="45"/>
      <c r="E4793" s="45"/>
      <c r="F4793" s="334"/>
    </row>
    <row r="4794" spans="1:6" x14ac:dyDescent="0.25">
      <c r="A4794" s="2"/>
      <c r="B4794" s="3"/>
      <c r="C4794" s="4"/>
      <c r="D4794" s="45"/>
      <c r="E4794" s="45"/>
      <c r="F4794" s="334"/>
    </row>
    <row r="4795" spans="1:6" x14ac:dyDescent="0.25">
      <c r="A4795" s="2"/>
      <c r="B4795" s="3"/>
      <c r="C4795" s="4"/>
      <c r="D4795" s="45"/>
      <c r="E4795" s="45"/>
      <c r="F4795" s="334"/>
    </row>
    <row r="4796" spans="1:6" x14ac:dyDescent="0.25">
      <c r="A4796" s="2"/>
      <c r="B4796" s="3"/>
      <c r="C4796" s="4"/>
      <c r="D4796" s="45"/>
      <c r="E4796" s="45"/>
      <c r="F4796" s="334"/>
    </row>
    <row r="4797" spans="1:6" x14ac:dyDescent="0.25">
      <c r="A4797" s="2"/>
      <c r="B4797" s="3"/>
      <c r="C4797" s="4"/>
      <c r="D4797" s="45"/>
      <c r="E4797" s="45"/>
      <c r="F4797" s="334"/>
    </row>
    <row r="4798" spans="1:6" x14ac:dyDescent="0.25">
      <c r="A4798" s="2"/>
      <c r="B4798" s="3"/>
      <c r="C4798" s="4"/>
      <c r="D4798" s="45"/>
      <c r="E4798" s="45"/>
      <c r="F4798" s="334"/>
    </row>
    <row r="4799" spans="1:6" x14ac:dyDescent="0.25">
      <c r="A4799" s="2"/>
      <c r="B4799" s="3"/>
      <c r="C4799" s="4"/>
      <c r="D4799" s="45"/>
      <c r="E4799" s="45"/>
      <c r="F4799" s="334"/>
    </row>
    <row r="4800" spans="1:6" x14ac:dyDescent="0.25">
      <c r="A4800" s="2"/>
      <c r="B4800" s="3"/>
      <c r="C4800" s="4"/>
      <c r="D4800" s="45"/>
      <c r="E4800" s="45"/>
      <c r="F4800" s="334"/>
    </row>
    <row r="4801" spans="1:6" x14ac:dyDescent="0.25">
      <c r="A4801" s="2"/>
      <c r="B4801" s="3"/>
      <c r="C4801" s="4"/>
      <c r="D4801" s="45"/>
      <c r="E4801" s="45"/>
      <c r="F4801" s="334"/>
    </row>
    <row r="4802" spans="1:6" x14ac:dyDescent="0.25">
      <c r="A4802" s="2"/>
      <c r="B4802" s="3"/>
      <c r="C4802" s="4"/>
      <c r="D4802" s="45"/>
      <c r="E4802" s="45"/>
      <c r="F4802" s="334"/>
    </row>
    <row r="4803" spans="1:6" x14ac:dyDescent="0.25">
      <c r="A4803" s="2"/>
      <c r="B4803" s="3"/>
      <c r="C4803" s="4"/>
      <c r="D4803" s="45"/>
      <c r="E4803" s="45"/>
      <c r="F4803" s="334"/>
    </row>
    <row r="4804" spans="1:6" x14ac:dyDescent="0.25">
      <c r="A4804" s="2"/>
      <c r="B4804" s="3"/>
      <c r="C4804" s="4"/>
      <c r="D4804" s="45"/>
      <c r="E4804" s="45"/>
      <c r="F4804" s="334"/>
    </row>
    <row r="4805" spans="1:6" x14ac:dyDescent="0.25">
      <c r="A4805" s="2"/>
      <c r="B4805" s="3"/>
      <c r="C4805" s="4"/>
      <c r="D4805" s="45"/>
      <c r="E4805" s="45"/>
      <c r="F4805" s="334"/>
    </row>
    <row r="4806" spans="1:6" x14ac:dyDescent="0.25">
      <c r="A4806" s="2"/>
      <c r="B4806" s="3"/>
      <c r="C4806" s="4"/>
      <c r="D4806" s="45"/>
      <c r="E4806" s="45"/>
      <c r="F4806" s="334"/>
    </row>
    <row r="4807" spans="1:6" x14ac:dyDescent="0.25">
      <c r="A4807" s="2"/>
      <c r="B4807" s="3"/>
      <c r="C4807" s="4"/>
      <c r="D4807" s="45"/>
      <c r="E4807" s="45"/>
      <c r="F4807" s="334"/>
    </row>
    <row r="4808" spans="1:6" x14ac:dyDescent="0.25">
      <c r="A4808" s="2"/>
      <c r="B4808" s="3"/>
      <c r="C4808" s="4"/>
      <c r="D4808" s="45"/>
      <c r="E4808" s="45"/>
      <c r="F4808" s="334"/>
    </row>
    <row r="4809" spans="1:6" x14ac:dyDescent="0.25">
      <c r="A4809" s="2"/>
      <c r="B4809" s="3"/>
      <c r="C4809" s="4"/>
      <c r="D4809" s="45"/>
      <c r="E4809" s="45"/>
      <c r="F4809" s="334"/>
    </row>
    <row r="4810" spans="1:6" x14ac:dyDescent="0.25">
      <c r="A4810" s="2"/>
      <c r="B4810" s="3"/>
      <c r="C4810" s="4"/>
      <c r="D4810" s="45"/>
      <c r="E4810" s="45"/>
      <c r="F4810" s="334"/>
    </row>
    <row r="4811" spans="1:6" x14ac:dyDescent="0.25">
      <c r="A4811" s="2"/>
      <c r="B4811" s="3"/>
      <c r="C4811" s="4"/>
      <c r="D4811" s="45"/>
      <c r="E4811" s="45"/>
      <c r="F4811" s="334"/>
    </row>
    <row r="4812" spans="1:6" x14ac:dyDescent="0.25">
      <c r="A4812" s="2"/>
      <c r="B4812" s="3"/>
      <c r="C4812" s="4"/>
      <c r="D4812" s="45"/>
      <c r="E4812" s="45"/>
      <c r="F4812" s="334"/>
    </row>
    <row r="4813" spans="1:6" x14ac:dyDescent="0.25">
      <c r="A4813" s="2"/>
      <c r="B4813" s="3"/>
      <c r="C4813" s="4"/>
      <c r="D4813" s="45"/>
      <c r="E4813" s="45"/>
      <c r="F4813" s="334"/>
    </row>
    <row r="4814" spans="1:6" x14ac:dyDescent="0.25">
      <c r="A4814" s="2"/>
      <c r="B4814" s="3"/>
      <c r="C4814" s="4"/>
      <c r="D4814" s="45"/>
      <c r="E4814" s="45"/>
      <c r="F4814" s="334"/>
    </row>
    <row r="4815" spans="1:6" x14ac:dyDescent="0.25">
      <c r="A4815" s="2"/>
      <c r="B4815" s="3"/>
      <c r="C4815" s="4"/>
      <c r="D4815" s="45"/>
      <c r="E4815" s="45"/>
      <c r="F4815" s="334"/>
    </row>
    <row r="4816" spans="1:6" x14ac:dyDescent="0.25">
      <c r="A4816" s="2"/>
      <c r="B4816" s="3"/>
      <c r="C4816" s="4"/>
      <c r="D4816" s="45"/>
      <c r="E4816" s="45"/>
      <c r="F4816" s="334"/>
    </row>
    <row r="4817" spans="1:6" x14ac:dyDescent="0.25">
      <c r="A4817" s="2"/>
      <c r="B4817" s="3"/>
      <c r="C4817" s="4"/>
      <c r="D4817" s="45"/>
      <c r="E4817" s="45"/>
      <c r="F4817" s="334"/>
    </row>
    <row r="4818" spans="1:6" x14ac:dyDescent="0.25">
      <c r="A4818" s="2"/>
      <c r="B4818" s="3"/>
      <c r="C4818" s="4"/>
      <c r="D4818" s="45"/>
      <c r="E4818" s="45"/>
      <c r="F4818" s="334"/>
    </row>
    <row r="4819" spans="1:6" x14ac:dyDescent="0.25">
      <c r="A4819" s="2"/>
      <c r="B4819" s="3"/>
      <c r="C4819" s="4"/>
      <c r="D4819" s="45"/>
      <c r="E4819" s="45"/>
      <c r="F4819" s="334"/>
    </row>
    <row r="4820" spans="1:6" x14ac:dyDescent="0.25">
      <c r="A4820" s="2"/>
      <c r="B4820" s="3"/>
      <c r="C4820" s="4"/>
      <c r="D4820" s="45"/>
      <c r="E4820" s="45"/>
      <c r="F4820" s="334"/>
    </row>
    <row r="4821" spans="1:6" x14ac:dyDescent="0.25">
      <c r="A4821" s="2"/>
      <c r="B4821" s="3"/>
      <c r="C4821" s="4"/>
      <c r="D4821" s="45"/>
      <c r="E4821" s="45"/>
      <c r="F4821" s="334"/>
    </row>
    <row r="4822" spans="1:6" x14ac:dyDescent="0.25">
      <c r="A4822" s="2"/>
      <c r="B4822" s="3"/>
      <c r="C4822" s="4"/>
      <c r="D4822" s="45"/>
      <c r="E4822" s="45"/>
      <c r="F4822" s="334"/>
    </row>
    <row r="4823" spans="1:6" x14ac:dyDescent="0.25">
      <c r="A4823" s="2"/>
      <c r="B4823" s="3"/>
      <c r="C4823" s="4"/>
      <c r="D4823" s="45"/>
      <c r="E4823" s="45"/>
      <c r="F4823" s="334"/>
    </row>
    <row r="4824" spans="1:6" x14ac:dyDescent="0.25">
      <c r="A4824" s="2"/>
      <c r="B4824" s="3"/>
      <c r="C4824" s="4"/>
      <c r="D4824" s="45"/>
      <c r="E4824" s="45"/>
      <c r="F4824" s="334"/>
    </row>
    <row r="4825" spans="1:6" x14ac:dyDescent="0.25">
      <c r="A4825" s="2"/>
      <c r="B4825" s="3"/>
      <c r="C4825" s="4"/>
      <c r="D4825" s="45"/>
      <c r="E4825" s="45"/>
      <c r="F4825" s="334"/>
    </row>
    <row r="4826" spans="1:6" x14ac:dyDescent="0.25">
      <c r="A4826" s="2"/>
      <c r="B4826" s="3"/>
      <c r="C4826" s="4"/>
      <c r="D4826" s="45"/>
      <c r="E4826" s="45"/>
      <c r="F4826" s="334"/>
    </row>
    <row r="4827" spans="1:6" x14ac:dyDescent="0.25">
      <c r="A4827" s="2"/>
      <c r="B4827" s="3"/>
      <c r="C4827" s="4"/>
      <c r="D4827" s="45"/>
      <c r="E4827" s="45"/>
      <c r="F4827" s="334"/>
    </row>
    <row r="4828" spans="1:6" x14ac:dyDescent="0.25">
      <c r="A4828" s="2"/>
      <c r="B4828" s="3"/>
      <c r="C4828" s="4"/>
      <c r="D4828" s="45"/>
      <c r="E4828" s="45"/>
      <c r="F4828" s="334"/>
    </row>
    <row r="4829" spans="1:6" x14ac:dyDescent="0.25">
      <c r="A4829" s="2"/>
      <c r="B4829" s="3"/>
      <c r="C4829" s="4"/>
      <c r="D4829" s="45"/>
      <c r="E4829" s="45"/>
      <c r="F4829" s="334"/>
    </row>
    <row r="4830" spans="1:6" x14ac:dyDescent="0.25">
      <c r="A4830" s="2"/>
      <c r="B4830" s="3"/>
      <c r="C4830" s="4"/>
      <c r="D4830" s="45"/>
      <c r="E4830" s="45"/>
      <c r="F4830" s="334"/>
    </row>
    <row r="4831" spans="1:6" x14ac:dyDescent="0.25">
      <c r="A4831" s="2"/>
      <c r="B4831" s="3"/>
      <c r="C4831" s="4"/>
      <c r="D4831" s="45"/>
      <c r="E4831" s="45"/>
      <c r="F4831" s="334"/>
    </row>
    <row r="4832" spans="1:6" x14ac:dyDescent="0.25">
      <c r="A4832" s="2"/>
      <c r="B4832" s="3"/>
      <c r="C4832" s="4"/>
      <c r="D4832" s="45"/>
      <c r="E4832" s="45"/>
      <c r="F4832" s="334"/>
    </row>
    <row r="4833" spans="1:6" x14ac:dyDescent="0.25">
      <c r="A4833" s="2"/>
      <c r="B4833" s="3"/>
      <c r="C4833" s="4"/>
      <c r="D4833" s="45"/>
      <c r="E4833" s="45"/>
      <c r="F4833" s="334"/>
    </row>
    <row r="4834" spans="1:6" x14ac:dyDescent="0.25">
      <c r="A4834" s="2"/>
      <c r="B4834" s="3"/>
      <c r="C4834" s="4"/>
      <c r="D4834" s="45"/>
      <c r="E4834" s="45"/>
      <c r="F4834" s="334"/>
    </row>
    <row r="4835" spans="1:6" x14ac:dyDescent="0.25">
      <c r="A4835" s="2"/>
      <c r="B4835" s="3"/>
      <c r="C4835" s="4"/>
      <c r="D4835" s="45"/>
      <c r="E4835" s="45"/>
      <c r="F4835" s="334"/>
    </row>
    <row r="4836" spans="1:6" x14ac:dyDescent="0.25">
      <c r="A4836" s="2"/>
      <c r="B4836" s="3"/>
      <c r="C4836" s="4"/>
      <c r="D4836" s="45"/>
      <c r="E4836" s="45"/>
      <c r="F4836" s="334"/>
    </row>
    <row r="4837" spans="1:6" x14ac:dyDescent="0.25">
      <c r="A4837" s="2"/>
      <c r="B4837" s="3"/>
      <c r="C4837" s="4"/>
      <c r="D4837" s="45"/>
      <c r="E4837" s="45"/>
      <c r="F4837" s="334"/>
    </row>
    <row r="4838" spans="1:6" x14ac:dyDescent="0.25">
      <c r="A4838" s="2"/>
      <c r="B4838" s="3"/>
      <c r="C4838" s="4"/>
      <c r="D4838" s="45"/>
      <c r="E4838" s="45"/>
      <c r="F4838" s="334"/>
    </row>
    <row r="4839" spans="1:6" x14ac:dyDescent="0.25">
      <c r="A4839" s="2"/>
      <c r="B4839" s="3"/>
      <c r="C4839" s="4"/>
      <c r="D4839" s="45"/>
      <c r="E4839" s="45"/>
      <c r="F4839" s="334"/>
    </row>
    <row r="4840" spans="1:6" x14ac:dyDescent="0.25">
      <c r="A4840" s="2"/>
      <c r="B4840" s="3"/>
      <c r="C4840" s="4"/>
      <c r="D4840" s="45"/>
      <c r="E4840" s="45"/>
      <c r="F4840" s="334"/>
    </row>
    <row r="4841" spans="1:6" x14ac:dyDescent="0.25">
      <c r="A4841" s="2"/>
      <c r="B4841" s="3"/>
      <c r="C4841" s="4"/>
      <c r="D4841" s="45"/>
      <c r="E4841" s="45"/>
      <c r="F4841" s="334"/>
    </row>
    <row r="4842" spans="1:6" x14ac:dyDescent="0.25">
      <c r="A4842" s="2"/>
      <c r="B4842" s="3"/>
      <c r="C4842" s="4"/>
      <c r="D4842" s="45"/>
      <c r="E4842" s="45"/>
      <c r="F4842" s="334"/>
    </row>
    <row r="4843" spans="1:6" x14ac:dyDescent="0.25">
      <c r="A4843" s="2"/>
      <c r="B4843" s="3"/>
      <c r="C4843" s="4"/>
      <c r="D4843" s="45"/>
      <c r="E4843" s="45"/>
      <c r="F4843" s="334"/>
    </row>
    <row r="4844" spans="1:6" x14ac:dyDescent="0.25">
      <c r="A4844" s="2"/>
      <c r="B4844" s="3"/>
      <c r="C4844" s="4"/>
      <c r="D4844" s="45"/>
      <c r="E4844" s="45"/>
      <c r="F4844" s="334"/>
    </row>
    <row r="4845" spans="1:6" x14ac:dyDescent="0.25">
      <c r="A4845" s="2"/>
      <c r="B4845" s="3"/>
      <c r="C4845" s="4"/>
      <c r="D4845" s="45"/>
      <c r="E4845" s="45"/>
      <c r="F4845" s="334"/>
    </row>
    <row r="4846" spans="1:6" x14ac:dyDescent="0.25">
      <c r="A4846" s="2"/>
      <c r="B4846" s="3"/>
      <c r="C4846" s="4"/>
      <c r="D4846" s="45"/>
      <c r="E4846" s="45"/>
      <c r="F4846" s="334"/>
    </row>
    <row r="4847" spans="1:6" x14ac:dyDescent="0.25">
      <c r="A4847" s="2"/>
      <c r="B4847" s="3"/>
      <c r="C4847" s="4"/>
      <c r="D4847" s="45"/>
      <c r="E4847" s="45"/>
      <c r="F4847" s="334"/>
    </row>
    <row r="4848" spans="1:6" x14ac:dyDescent="0.25">
      <c r="A4848" s="2"/>
      <c r="B4848" s="3"/>
      <c r="C4848" s="4"/>
      <c r="D4848" s="45"/>
      <c r="E4848" s="45"/>
      <c r="F4848" s="334"/>
    </row>
    <row r="4849" spans="1:6" x14ac:dyDescent="0.25">
      <c r="A4849" s="2"/>
      <c r="B4849" s="3"/>
      <c r="C4849" s="4"/>
      <c r="D4849" s="45"/>
      <c r="E4849" s="45"/>
      <c r="F4849" s="334"/>
    </row>
    <row r="4850" spans="1:6" x14ac:dyDescent="0.25">
      <c r="A4850" s="2"/>
      <c r="B4850" s="3"/>
      <c r="C4850" s="4"/>
      <c r="D4850" s="45"/>
      <c r="E4850" s="45"/>
      <c r="F4850" s="334"/>
    </row>
    <row r="4851" spans="1:6" x14ac:dyDescent="0.25">
      <c r="A4851" s="2"/>
      <c r="B4851" s="3"/>
      <c r="C4851" s="4"/>
      <c r="D4851" s="45"/>
      <c r="E4851" s="45"/>
      <c r="F4851" s="334"/>
    </row>
    <row r="4852" spans="1:6" x14ac:dyDescent="0.25">
      <c r="A4852" s="2"/>
      <c r="B4852" s="3"/>
      <c r="C4852" s="4"/>
      <c r="D4852" s="45"/>
      <c r="E4852" s="45"/>
      <c r="F4852" s="334"/>
    </row>
    <row r="4853" spans="1:6" x14ac:dyDescent="0.25">
      <c r="A4853" s="2"/>
      <c r="B4853" s="3"/>
      <c r="C4853" s="4"/>
      <c r="D4853" s="45"/>
      <c r="E4853" s="45"/>
      <c r="F4853" s="334"/>
    </row>
    <row r="4854" spans="1:6" x14ac:dyDescent="0.25">
      <c r="A4854" s="2"/>
      <c r="B4854" s="3"/>
      <c r="C4854" s="4"/>
      <c r="D4854" s="45"/>
      <c r="E4854" s="45"/>
      <c r="F4854" s="334"/>
    </row>
    <row r="4855" spans="1:6" x14ac:dyDescent="0.25">
      <c r="A4855" s="2"/>
      <c r="B4855" s="3"/>
      <c r="C4855" s="4"/>
      <c r="D4855" s="45"/>
      <c r="E4855" s="45"/>
      <c r="F4855" s="334"/>
    </row>
    <row r="4856" spans="1:6" x14ac:dyDescent="0.25">
      <c r="A4856" s="2"/>
      <c r="B4856" s="3"/>
      <c r="C4856" s="4"/>
      <c r="D4856" s="45"/>
      <c r="E4856" s="45"/>
      <c r="F4856" s="334"/>
    </row>
    <row r="4857" spans="1:6" x14ac:dyDescent="0.25">
      <c r="A4857" s="2"/>
      <c r="B4857" s="3"/>
      <c r="C4857" s="4"/>
      <c r="D4857" s="45"/>
      <c r="E4857" s="45"/>
      <c r="F4857" s="334"/>
    </row>
    <row r="4858" spans="1:6" x14ac:dyDescent="0.25">
      <c r="A4858" s="2"/>
      <c r="B4858" s="3"/>
      <c r="C4858" s="4"/>
      <c r="D4858" s="45"/>
      <c r="E4858" s="45"/>
      <c r="F4858" s="334"/>
    </row>
    <row r="4859" spans="1:6" x14ac:dyDescent="0.25">
      <c r="A4859" s="2"/>
      <c r="B4859" s="3"/>
      <c r="C4859" s="4"/>
      <c r="D4859" s="45"/>
      <c r="E4859" s="45"/>
      <c r="F4859" s="334"/>
    </row>
    <row r="4860" spans="1:6" x14ac:dyDescent="0.25">
      <c r="A4860" s="2"/>
      <c r="B4860" s="3"/>
      <c r="C4860" s="4"/>
      <c r="D4860" s="45"/>
      <c r="E4860" s="45"/>
      <c r="F4860" s="334"/>
    </row>
    <row r="4861" spans="1:6" x14ac:dyDescent="0.25">
      <c r="A4861" s="2"/>
      <c r="B4861" s="3"/>
      <c r="C4861" s="4"/>
      <c r="D4861" s="45"/>
      <c r="E4861" s="45"/>
      <c r="F4861" s="334"/>
    </row>
    <row r="4862" spans="1:6" x14ac:dyDescent="0.25">
      <c r="A4862" s="2"/>
      <c r="B4862" s="3"/>
      <c r="C4862" s="4"/>
      <c r="D4862" s="45"/>
      <c r="E4862" s="45"/>
      <c r="F4862" s="334"/>
    </row>
    <row r="4863" spans="1:6" x14ac:dyDescent="0.25">
      <c r="A4863" s="2"/>
      <c r="B4863" s="3"/>
      <c r="C4863" s="4"/>
      <c r="D4863" s="45"/>
      <c r="E4863" s="45"/>
      <c r="F4863" s="334"/>
    </row>
    <row r="4864" spans="1:6" x14ac:dyDescent="0.25">
      <c r="A4864" s="2"/>
      <c r="B4864" s="3"/>
      <c r="C4864" s="4"/>
      <c r="D4864" s="45"/>
      <c r="E4864" s="45"/>
      <c r="F4864" s="334"/>
    </row>
    <row r="4865" spans="1:6" x14ac:dyDescent="0.25">
      <c r="A4865" s="2"/>
      <c r="B4865" s="3"/>
      <c r="C4865" s="4"/>
      <c r="D4865" s="45"/>
      <c r="E4865" s="45"/>
      <c r="F4865" s="334"/>
    </row>
    <row r="4866" spans="1:6" x14ac:dyDescent="0.25">
      <c r="A4866" s="2"/>
      <c r="B4866" s="3"/>
      <c r="C4866" s="4"/>
      <c r="D4866" s="45"/>
      <c r="E4866" s="45"/>
      <c r="F4866" s="334"/>
    </row>
    <row r="4867" spans="1:6" x14ac:dyDescent="0.25">
      <c r="A4867" s="2"/>
      <c r="B4867" s="3"/>
      <c r="C4867" s="4"/>
      <c r="D4867" s="45"/>
      <c r="E4867" s="45"/>
      <c r="F4867" s="334"/>
    </row>
    <row r="4868" spans="1:6" x14ac:dyDescent="0.25">
      <c r="A4868" s="2"/>
      <c r="B4868" s="3"/>
      <c r="C4868" s="4"/>
      <c r="D4868" s="45"/>
      <c r="E4868" s="45"/>
      <c r="F4868" s="334"/>
    </row>
    <row r="4869" spans="1:6" x14ac:dyDescent="0.25">
      <c r="A4869" s="2"/>
      <c r="B4869" s="3"/>
      <c r="C4869" s="4"/>
      <c r="D4869" s="45"/>
      <c r="E4869" s="45"/>
      <c r="F4869" s="334"/>
    </row>
    <row r="4870" spans="1:6" x14ac:dyDescent="0.25">
      <c r="A4870" s="2"/>
      <c r="B4870" s="3"/>
      <c r="C4870" s="4"/>
      <c r="D4870" s="45"/>
      <c r="E4870" s="45"/>
      <c r="F4870" s="334"/>
    </row>
    <row r="4871" spans="1:6" x14ac:dyDescent="0.25">
      <c r="A4871" s="2"/>
      <c r="B4871" s="3"/>
      <c r="C4871" s="4"/>
      <c r="D4871" s="45"/>
      <c r="E4871" s="45"/>
      <c r="F4871" s="334"/>
    </row>
    <row r="4872" spans="1:6" x14ac:dyDescent="0.25">
      <c r="A4872" s="2"/>
      <c r="B4872" s="3"/>
      <c r="C4872" s="4"/>
      <c r="D4872" s="45"/>
      <c r="E4872" s="45"/>
      <c r="F4872" s="334"/>
    </row>
    <row r="4873" spans="1:6" x14ac:dyDescent="0.25">
      <c r="A4873" s="2"/>
      <c r="B4873" s="3"/>
      <c r="C4873" s="4"/>
      <c r="D4873" s="45"/>
      <c r="E4873" s="45"/>
      <c r="F4873" s="334"/>
    </row>
    <row r="4874" spans="1:6" x14ac:dyDescent="0.25">
      <c r="A4874" s="2"/>
      <c r="B4874" s="3"/>
      <c r="C4874" s="4"/>
      <c r="D4874" s="45"/>
      <c r="E4874" s="45"/>
      <c r="F4874" s="334"/>
    </row>
    <row r="4875" spans="1:6" x14ac:dyDescent="0.25">
      <c r="A4875" s="2"/>
      <c r="B4875" s="3"/>
      <c r="C4875" s="4"/>
      <c r="D4875" s="45"/>
      <c r="E4875" s="45"/>
      <c r="F4875" s="334"/>
    </row>
    <row r="4876" spans="1:6" x14ac:dyDescent="0.25">
      <c r="A4876" s="2"/>
      <c r="B4876" s="3"/>
      <c r="C4876" s="4"/>
      <c r="D4876" s="45"/>
      <c r="E4876" s="45"/>
      <c r="F4876" s="334"/>
    </row>
    <row r="4877" spans="1:6" x14ac:dyDescent="0.25">
      <c r="A4877" s="2"/>
      <c r="B4877" s="3"/>
      <c r="C4877" s="4"/>
      <c r="D4877" s="45"/>
      <c r="E4877" s="45"/>
      <c r="F4877" s="334"/>
    </row>
    <row r="4878" spans="1:6" x14ac:dyDescent="0.25">
      <c r="A4878" s="2"/>
      <c r="B4878" s="3"/>
      <c r="C4878" s="4"/>
      <c r="D4878" s="45"/>
      <c r="E4878" s="45"/>
      <c r="F4878" s="334"/>
    </row>
    <row r="4879" spans="1:6" x14ac:dyDescent="0.25">
      <c r="A4879" s="2"/>
      <c r="B4879" s="3"/>
      <c r="C4879" s="4"/>
      <c r="D4879" s="45"/>
      <c r="E4879" s="45"/>
      <c r="F4879" s="334"/>
    </row>
    <row r="4880" spans="1:6" x14ac:dyDescent="0.25">
      <c r="A4880" s="2"/>
      <c r="B4880" s="3"/>
      <c r="C4880" s="4"/>
      <c r="D4880" s="45"/>
      <c r="E4880" s="45"/>
      <c r="F4880" s="334"/>
    </row>
    <row r="4881" spans="1:6" x14ac:dyDescent="0.25">
      <c r="A4881" s="2"/>
      <c r="B4881" s="3"/>
      <c r="C4881" s="4"/>
      <c r="D4881" s="45"/>
      <c r="E4881" s="45"/>
      <c r="F4881" s="334"/>
    </row>
    <row r="4882" spans="1:6" x14ac:dyDescent="0.25">
      <c r="A4882" s="2"/>
      <c r="B4882" s="3"/>
      <c r="C4882" s="4"/>
      <c r="D4882" s="45"/>
      <c r="E4882" s="45"/>
      <c r="F4882" s="334"/>
    </row>
    <row r="4883" spans="1:6" x14ac:dyDescent="0.25">
      <c r="A4883" s="2"/>
      <c r="B4883" s="3"/>
      <c r="C4883" s="4"/>
      <c r="D4883" s="45"/>
      <c r="E4883" s="45"/>
      <c r="F4883" s="334"/>
    </row>
    <row r="4884" spans="1:6" x14ac:dyDescent="0.25">
      <c r="A4884" s="2"/>
      <c r="B4884" s="3"/>
      <c r="C4884" s="4"/>
      <c r="D4884" s="45"/>
      <c r="E4884" s="45"/>
      <c r="F4884" s="334"/>
    </row>
    <row r="4885" spans="1:6" x14ac:dyDescent="0.25">
      <c r="A4885" s="2"/>
      <c r="B4885" s="3"/>
      <c r="C4885" s="4"/>
      <c r="D4885" s="45"/>
      <c r="E4885" s="45"/>
      <c r="F4885" s="334"/>
    </row>
    <row r="4886" spans="1:6" x14ac:dyDescent="0.25">
      <c r="A4886" s="2"/>
      <c r="B4886" s="3"/>
      <c r="C4886" s="4"/>
      <c r="D4886" s="45"/>
      <c r="E4886" s="45"/>
      <c r="F4886" s="334"/>
    </row>
    <row r="4887" spans="1:6" x14ac:dyDescent="0.25">
      <c r="A4887" s="2"/>
      <c r="B4887" s="3"/>
      <c r="C4887" s="4"/>
      <c r="D4887" s="45"/>
      <c r="E4887" s="45"/>
      <c r="F4887" s="334"/>
    </row>
    <row r="4888" spans="1:6" x14ac:dyDescent="0.25">
      <c r="A4888" s="2"/>
      <c r="B4888" s="3"/>
      <c r="C4888" s="4"/>
      <c r="D4888" s="45"/>
      <c r="E4888" s="45"/>
      <c r="F4888" s="334"/>
    </row>
    <row r="4889" spans="1:6" x14ac:dyDescent="0.25">
      <c r="A4889" s="2"/>
      <c r="B4889" s="3"/>
      <c r="C4889" s="4"/>
      <c r="D4889" s="45"/>
      <c r="E4889" s="45"/>
      <c r="F4889" s="334"/>
    </row>
    <row r="4890" spans="1:6" x14ac:dyDescent="0.25">
      <c r="A4890" s="2"/>
      <c r="B4890" s="3"/>
      <c r="C4890" s="4"/>
      <c r="D4890" s="45"/>
      <c r="E4890" s="45"/>
      <c r="F4890" s="334"/>
    </row>
    <row r="4891" spans="1:6" x14ac:dyDescent="0.25">
      <c r="A4891" s="2"/>
      <c r="B4891" s="3"/>
      <c r="C4891" s="4"/>
      <c r="D4891" s="45"/>
      <c r="E4891" s="45"/>
      <c r="F4891" s="334"/>
    </row>
    <row r="4892" spans="1:6" x14ac:dyDescent="0.25">
      <c r="A4892" s="2"/>
      <c r="B4892" s="3"/>
      <c r="C4892" s="4"/>
      <c r="D4892" s="45"/>
      <c r="E4892" s="45"/>
      <c r="F4892" s="334"/>
    </row>
    <row r="4893" spans="1:6" x14ac:dyDescent="0.25">
      <c r="A4893" s="2"/>
      <c r="B4893" s="3"/>
      <c r="C4893" s="4"/>
      <c r="D4893" s="45"/>
      <c r="E4893" s="45"/>
      <c r="F4893" s="334"/>
    </row>
    <row r="4894" spans="1:6" x14ac:dyDescent="0.25">
      <c r="A4894" s="2"/>
      <c r="B4894" s="3"/>
      <c r="C4894" s="4"/>
      <c r="D4894" s="45"/>
      <c r="E4894" s="45"/>
      <c r="F4894" s="334"/>
    </row>
    <row r="4895" spans="1:6" x14ac:dyDescent="0.25">
      <c r="A4895" s="2"/>
      <c r="B4895" s="3"/>
      <c r="C4895" s="4"/>
      <c r="D4895" s="45"/>
      <c r="E4895" s="45"/>
      <c r="F4895" s="334"/>
    </row>
    <row r="4896" spans="1:6" x14ac:dyDescent="0.25">
      <c r="A4896" s="2"/>
      <c r="B4896" s="3"/>
      <c r="C4896" s="4"/>
      <c r="D4896" s="45"/>
      <c r="E4896" s="45"/>
      <c r="F4896" s="334"/>
    </row>
    <row r="4897" spans="1:6" x14ac:dyDescent="0.25">
      <c r="A4897" s="2"/>
      <c r="B4897" s="3"/>
      <c r="C4897" s="4"/>
      <c r="D4897" s="45"/>
      <c r="E4897" s="45"/>
      <c r="F4897" s="334"/>
    </row>
    <row r="4898" spans="1:6" x14ac:dyDescent="0.25">
      <c r="A4898" s="2"/>
      <c r="B4898" s="3"/>
      <c r="C4898" s="4"/>
      <c r="D4898" s="45"/>
      <c r="E4898" s="45"/>
      <c r="F4898" s="334"/>
    </row>
    <row r="4899" spans="1:6" x14ac:dyDescent="0.25">
      <c r="A4899" s="2"/>
      <c r="B4899" s="3"/>
      <c r="C4899" s="4"/>
      <c r="D4899" s="45"/>
      <c r="E4899" s="45"/>
      <c r="F4899" s="334"/>
    </row>
    <row r="4900" spans="1:6" x14ac:dyDescent="0.25">
      <c r="A4900" s="2"/>
      <c r="B4900" s="3"/>
      <c r="C4900" s="4"/>
      <c r="D4900" s="45"/>
      <c r="E4900" s="45"/>
      <c r="F4900" s="334"/>
    </row>
    <row r="4901" spans="1:6" x14ac:dyDescent="0.25">
      <c r="A4901" s="2"/>
      <c r="B4901" s="3"/>
      <c r="C4901" s="4"/>
      <c r="D4901" s="45"/>
      <c r="E4901" s="45"/>
      <c r="F4901" s="334"/>
    </row>
    <row r="4902" spans="1:6" x14ac:dyDescent="0.25">
      <c r="A4902" s="2"/>
      <c r="B4902" s="3"/>
      <c r="C4902" s="4"/>
      <c r="D4902" s="45"/>
      <c r="E4902" s="45"/>
      <c r="F4902" s="334"/>
    </row>
    <row r="4903" spans="1:6" x14ac:dyDescent="0.25">
      <c r="A4903" s="2"/>
      <c r="B4903" s="3"/>
      <c r="C4903" s="4"/>
      <c r="D4903" s="45"/>
      <c r="E4903" s="45"/>
      <c r="F4903" s="334"/>
    </row>
    <row r="4904" spans="1:6" x14ac:dyDescent="0.25">
      <c r="A4904" s="2"/>
      <c r="B4904" s="3"/>
      <c r="C4904" s="4"/>
      <c r="D4904" s="45"/>
      <c r="E4904" s="45"/>
      <c r="F4904" s="334"/>
    </row>
    <row r="4905" spans="1:6" x14ac:dyDescent="0.25">
      <c r="A4905" s="2"/>
      <c r="B4905" s="3"/>
      <c r="C4905" s="4"/>
      <c r="D4905" s="45"/>
      <c r="E4905" s="45"/>
      <c r="F4905" s="334"/>
    </row>
    <row r="4906" spans="1:6" x14ac:dyDescent="0.25">
      <c r="A4906" s="2"/>
      <c r="B4906" s="3"/>
      <c r="C4906" s="4"/>
      <c r="D4906" s="45"/>
      <c r="E4906" s="45"/>
      <c r="F4906" s="334"/>
    </row>
    <row r="4907" spans="1:6" x14ac:dyDescent="0.25">
      <c r="A4907" s="2"/>
      <c r="B4907" s="3"/>
      <c r="C4907" s="4"/>
      <c r="D4907" s="45"/>
      <c r="E4907" s="45"/>
      <c r="F4907" s="334"/>
    </row>
    <row r="4908" spans="1:6" x14ac:dyDescent="0.25">
      <c r="A4908" s="2"/>
      <c r="B4908" s="3"/>
      <c r="C4908" s="4"/>
      <c r="D4908" s="45"/>
      <c r="E4908" s="45"/>
      <c r="F4908" s="334"/>
    </row>
    <row r="4909" spans="1:6" x14ac:dyDescent="0.25">
      <c r="A4909" s="2"/>
      <c r="B4909" s="3"/>
      <c r="C4909" s="4"/>
      <c r="D4909" s="45"/>
      <c r="E4909" s="45"/>
      <c r="F4909" s="334"/>
    </row>
    <row r="4910" spans="1:6" x14ac:dyDescent="0.25">
      <c r="A4910" s="2"/>
      <c r="B4910" s="3"/>
      <c r="C4910" s="4"/>
      <c r="D4910" s="45"/>
      <c r="E4910" s="45"/>
      <c r="F4910" s="334"/>
    </row>
    <row r="4911" spans="1:6" x14ac:dyDescent="0.25">
      <c r="A4911" s="2"/>
      <c r="B4911" s="3"/>
      <c r="C4911" s="4"/>
      <c r="D4911" s="45"/>
      <c r="E4911" s="45"/>
      <c r="F4911" s="334"/>
    </row>
    <row r="4912" spans="1:6" x14ac:dyDescent="0.25">
      <c r="A4912" s="2"/>
      <c r="B4912" s="3"/>
      <c r="C4912" s="4"/>
      <c r="D4912" s="45"/>
      <c r="E4912" s="45"/>
      <c r="F4912" s="334"/>
    </row>
    <row r="4913" spans="1:6" x14ac:dyDescent="0.25">
      <c r="A4913" s="2"/>
      <c r="B4913" s="3"/>
      <c r="C4913" s="4"/>
      <c r="D4913" s="45"/>
      <c r="E4913" s="45"/>
      <c r="F4913" s="334"/>
    </row>
    <row r="4914" spans="1:6" x14ac:dyDescent="0.25">
      <c r="A4914" s="2"/>
      <c r="B4914" s="3"/>
      <c r="C4914" s="4"/>
      <c r="D4914" s="45"/>
      <c r="E4914" s="45"/>
      <c r="F4914" s="334"/>
    </row>
    <row r="4915" spans="1:6" x14ac:dyDescent="0.25">
      <c r="A4915" s="2"/>
      <c r="B4915" s="3"/>
      <c r="C4915" s="4"/>
      <c r="D4915" s="45"/>
      <c r="E4915" s="45"/>
      <c r="F4915" s="334"/>
    </row>
    <row r="4916" spans="1:6" x14ac:dyDescent="0.25">
      <c r="A4916" s="2"/>
      <c r="B4916" s="3"/>
      <c r="C4916" s="4"/>
      <c r="D4916" s="45"/>
      <c r="E4916" s="45"/>
      <c r="F4916" s="334"/>
    </row>
    <row r="4917" spans="1:6" x14ac:dyDescent="0.25">
      <c r="A4917" s="2"/>
      <c r="B4917" s="3"/>
      <c r="C4917" s="4"/>
      <c r="D4917" s="45"/>
      <c r="E4917" s="45"/>
      <c r="F4917" s="334"/>
    </row>
    <row r="4918" spans="1:6" x14ac:dyDescent="0.25">
      <c r="A4918" s="2"/>
      <c r="B4918" s="3"/>
      <c r="C4918" s="4"/>
      <c r="D4918" s="45"/>
      <c r="E4918" s="45"/>
      <c r="F4918" s="334"/>
    </row>
    <row r="4919" spans="1:6" x14ac:dyDescent="0.25">
      <c r="A4919" s="2"/>
      <c r="B4919" s="3"/>
      <c r="C4919" s="4"/>
      <c r="D4919" s="45"/>
      <c r="E4919" s="45"/>
      <c r="F4919" s="334"/>
    </row>
    <row r="4920" spans="1:6" x14ac:dyDescent="0.25">
      <c r="A4920" s="2"/>
      <c r="B4920" s="3"/>
      <c r="C4920" s="4"/>
      <c r="D4920" s="45"/>
      <c r="E4920" s="45"/>
      <c r="F4920" s="334"/>
    </row>
    <row r="4921" spans="1:6" x14ac:dyDescent="0.25">
      <c r="A4921" s="2"/>
      <c r="B4921" s="3"/>
      <c r="C4921" s="4"/>
      <c r="D4921" s="45"/>
      <c r="E4921" s="45"/>
      <c r="F4921" s="334"/>
    </row>
    <row r="4922" spans="1:6" x14ac:dyDescent="0.25">
      <c r="A4922" s="2"/>
      <c r="B4922" s="3"/>
      <c r="C4922" s="4"/>
      <c r="D4922" s="45"/>
      <c r="E4922" s="45"/>
      <c r="F4922" s="334"/>
    </row>
    <row r="4923" spans="1:6" x14ac:dyDescent="0.25">
      <c r="A4923" s="2"/>
      <c r="B4923" s="3"/>
      <c r="C4923" s="4"/>
      <c r="D4923" s="45"/>
      <c r="E4923" s="45"/>
      <c r="F4923" s="334"/>
    </row>
    <row r="4924" spans="1:6" x14ac:dyDescent="0.25">
      <c r="A4924" s="2"/>
      <c r="B4924" s="3"/>
      <c r="C4924" s="4"/>
      <c r="D4924" s="45"/>
      <c r="E4924" s="45"/>
      <c r="F4924" s="334"/>
    </row>
    <row r="4925" spans="1:6" x14ac:dyDescent="0.25">
      <c r="A4925" s="2"/>
      <c r="B4925" s="3"/>
      <c r="C4925" s="4"/>
      <c r="D4925" s="45"/>
      <c r="E4925" s="45"/>
      <c r="F4925" s="334"/>
    </row>
    <row r="4926" spans="1:6" x14ac:dyDescent="0.25">
      <c r="A4926" s="2"/>
      <c r="B4926" s="3"/>
      <c r="C4926" s="4"/>
      <c r="D4926" s="45"/>
      <c r="E4926" s="45"/>
      <c r="F4926" s="334"/>
    </row>
    <row r="4927" spans="1:6" x14ac:dyDescent="0.25">
      <c r="A4927" s="2"/>
      <c r="B4927" s="3"/>
      <c r="C4927" s="4"/>
      <c r="D4927" s="45"/>
      <c r="E4927" s="45"/>
      <c r="F4927" s="334"/>
    </row>
    <row r="4928" spans="1:6" x14ac:dyDescent="0.25">
      <c r="A4928" s="2"/>
      <c r="B4928" s="3"/>
      <c r="C4928" s="4"/>
      <c r="D4928" s="45"/>
      <c r="E4928" s="45"/>
      <c r="F4928" s="334"/>
    </row>
    <row r="4929" spans="1:6" x14ac:dyDescent="0.25">
      <c r="A4929" s="2"/>
      <c r="B4929" s="3"/>
      <c r="C4929" s="4"/>
      <c r="D4929" s="45"/>
      <c r="E4929" s="45"/>
      <c r="F4929" s="334"/>
    </row>
    <row r="4930" spans="1:6" x14ac:dyDescent="0.25">
      <c r="A4930" s="2"/>
      <c r="B4930" s="3"/>
      <c r="C4930" s="4"/>
      <c r="D4930" s="45"/>
      <c r="E4930" s="45"/>
      <c r="F4930" s="334"/>
    </row>
    <row r="4931" spans="1:6" x14ac:dyDescent="0.25">
      <c r="A4931" s="2"/>
      <c r="B4931" s="3"/>
      <c r="C4931" s="4"/>
      <c r="D4931" s="45"/>
      <c r="E4931" s="45"/>
      <c r="F4931" s="334"/>
    </row>
    <row r="4932" spans="1:6" x14ac:dyDescent="0.25">
      <c r="A4932" s="2"/>
      <c r="B4932" s="3"/>
      <c r="C4932" s="4"/>
      <c r="D4932" s="45"/>
      <c r="E4932" s="45"/>
      <c r="F4932" s="334"/>
    </row>
    <row r="4933" spans="1:6" x14ac:dyDescent="0.25">
      <c r="A4933" s="2"/>
      <c r="B4933" s="3"/>
      <c r="C4933" s="4"/>
      <c r="D4933" s="45"/>
      <c r="E4933" s="45"/>
      <c r="F4933" s="334"/>
    </row>
    <row r="4934" spans="1:6" x14ac:dyDescent="0.25">
      <c r="A4934" s="2"/>
      <c r="B4934" s="3"/>
      <c r="C4934" s="4"/>
      <c r="D4934" s="45"/>
      <c r="E4934" s="45"/>
      <c r="F4934" s="334"/>
    </row>
    <row r="4935" spans="1:6" x14ac:dyDescent="0.25">
      <c r="A4935" s="2"/>
      <c r="B4935" s="3"/>
      <c r="C4935" s="4"/>
      <c r="D4935" s="45"/>
      <c r="E4935" s="45"/>
      <c r="F4935" s="334"/>
    </row>
    <row r="4936" spans="1:6" x14ac:dyDescent="0.25">
      <c r="A4936" s="2"/>
      <c r="B4936" s="3"/>
      <c r="C4936" s="4"/>
      <c r="D4936" s="45"/>
      <c r="E4936" s="45"/>
      <c r="F4936" s="334"/>
    </row>
    <row r="4937" spans="1:6" x14ac:dyDescent="0.25">
      <c r="A4937" s="2"/>
      <c r="B4937" s="3"/>
      <c r="C4937" s="4"/>
      <c r="D4937" s="45"/>
      <c r="E4937" s="45"/>
      <c r="F4937" s="334"/>
    </row>
    <row r="4938" spans="1:6" x14ac:dyDescent="0.25">
      <c r="A4938" s="2"/>
      <c r="B4938" s="3"/>
      <c r="C4938" s="4"/>
      <c r="D4938" s="45"/>
      <c r="E4938" s="45"/>
      <c r="F4938" s="334"/>
    </row>
    <row r="4939" spans="1:6" x14ac:dyDescent="0.25">
      <c r="A4939" s="2"/>
      <c r="B4939" s="3"/>
      <c r="C4939" s="4"/>
      <c r="D4939" s="45"/>
      <c r="E4939" s="45"/>
      <c r="F4939" s="334"/>
    </row>
    <row r="4940" spans="1:6" x14ac:dyDescent="0.25">
      <c r="A4940" s="2"/>
      <c r="B4940" s="3"/>
      <c r="C4940" s="4"/>
      <c r="D4940" s="45"/>
      <c r="E4940" s="45"/>
      <c r="F4940" s="334"/>
    </row>
    <row r="4941" spans="1:6" x14ac:dyDescent="0.25">
      <c r="A4941" s="2"/>
      <c r="B4941" s="3"/>
      <c r="C4941" s="4"/>
      <c r="D4941" s="45"/>
      <c r="E4941" s="45"/>
      <c r="F4941" s="334"/>
    </row>
    <row r="4942" spans="1:6" x14ac:dyDescent="0.25">
      <c r="A4942" s="2"/>
      <c r="B4942" s="3"/>
      <c r="C4942" s="4"/>
      <c r="D4942" s="45"/>
      <c r="E4942" s="45"/>
      <c r="F4942" s="334"/>
    </row>
    <row r="4943" spans="1:6" x14ac:dyDescent="0.25">
      <c r="A4943" s="2"/>
      <c r="B4943" s="3"/>
      <c r="C4943" s="4"/>
      <c r="D4943" s="45"/>
      <c r="E4943" s="45"/>
      <c r="F4943" s="334"/>
    </row>
    <row r="4944" spans="1:6" x14ac:dyDescent="0.25">
      <c r="A4944" s="2"/>
      <c r="B4944" s="3"/>
      <c r="C4944" s="4"/>
      <c r="D4944" s="45"/>
      <c r="E4944" s="45"/>
      <c r="F4944" s="334"/>
    </row>
    <row r="4945" spans="1:6" x14ac:dyDescent="0.25">
      <c r="A4945" s="2"/>
      <c r="B4945" s="3"/>
      <c r="C4945" s="4"/>
      <c r="D4945" s="45"/>
      <c r="E4945" s="45"/>
      <c r="F4945" s="334"/>
    </row>
    <row r="4946" spans="1:6" x14ac:dyDescent="0.25">
      <c r="A4946" s="2"/>
      <c r="B4946" s="3"/>
      <c r="C4946" s="4"/>
      <c r="D4946" s="45"/>
      <c r="E4946" s="45"/>
      <c r="F4946" s="334"/>
    </row>
    <row r="4947" spans="1:6" x14ac:dyDescent="0.25">
      <c r="A4947" s="2"/>
      <c r="B4947" s="3"/>
      <c r="C4947" s="4"/>
      <c r="D4947" s="45"/>
      <c r="E4947" s="45"/>
      <c r="F4947" s="334"/>
    </row>
    <row r="4948" spans="1:6" x14ac:dyDescent="0.25">
      <c r="A4948" s="2"/>
      <c r="B4948" s="3"/>
      <c r="C4948" s="4"/>
      <c r="D4948" s="45"/>
      <c r="E4948" s="45"/>
      <c r="F4948" s="334"/>
    </row>
    <row r="4949" spans="1:6" x14ac:dyDescent="0.25">
      <c r="A4949" s="2"/>
      <c r="B4949" s="3"/>
      <c r="C4949" s="4"/>
      <c r="D4949" s="45"/>
      <c r="E4949" s="45"/>
      <c r="F4949" s="334"/>
    </row>
    <row r="4950" spans="1:6" x14ac:dyDescent="0.25">
      <c r="A4950" s="2"/>
      <c r="B4950" s="3"/>
      <c r="C4950" s="4"/>
      <c r="D4950" s="45"/>
      <c r="E4950" s="45"/>
      <c r="F4950" s="334"/>
    </row>
    <row r="4951" spans="1:6" x14ac:dyDescent="0.25">
      <c r="A4951" s="2"/>
      <c r="B4951" s="3"/>
      <c r="C4951" s="4"/>
      <c r="D4951" s="45"/>
      <c r="E4951" s="45"/>
      <c r="F4951" s="334"/>
    </row>
    <row r="4952" spans="1:6" x14ac:dyDescent="0.25">
      <c r="A4952" s="2"/>
      <c r="B4952" s="3"/>
      <c r="C4952" s="4"/>
      <c r="D4952" s="45"/>
      <c r="E4952" s="45"/>
      <c r="F4952" s="334"/>
    </row>
    <row r="4953" spans="1:6" x14ac:dyDescent="0.25">
      <c r="A4953" s="2"/>
      <c r="B4953" s="3"/>
      <c r="C4953" s="4"/>
      <c r="D4953" s="45"/>
      <c r="E4953" s="45"/>
      <c r="F4953" s="334"/>
    </row>
    <row r="4954" spans="1:6" x14ac:dyDescent="0.25">
      <c r="A4954" s="2"/>
      <c r="B4954" s="3"/>
      <c r="C4954" s="4"/>
      <c r="D4954" s="45"/>
      <c r="E4954" s="45"/>
      <c r="F4954" s="334"/>
    </row>
    <row r="4955" spans="1:6" x14ac:dyDescent="0.25">
      <c r="A4955" s="2"/>
      <c r="B4955" s="3"/>
      <c r="C4955" s="4"/>
      <c r="D4955" s="45"/>
      <c r="E4955" s="45"/>
      <c r="F4955" s="334"/>
    </row>
    <row r="4956" spans="1:6" x14ac:dyDescent="0.25">
      <c r="A4956" s="2"/>
      <c r="B4956" s="3"/>
      <c r="C4956" s="4"/>
      <c r="D4956" s="45"/>
      <c r="E4956" s="45"/>
      <c r="F4956" s="334"/>
    </row>
    <row r="4957" spans="1:6" x14ac:dyDescent="0.25">
      <c r="A4957" s="2"/>
      <c r="B4957" s="3"/>
      <c r="C4957" s="4"/>
      <c r="D4957" s="45"/>
      <c r="E4957" s="45"/>
      <c r="F4957" s="334"/>
    </row>
    <row r="4958" spans="1:6" x14ac:dyDescent="0.25">
      <c r="A4958" s="2"/>
      <c r="B4958" s="3"/>
      <c r="C4958" s="4"/>
      <c r="D4958" s="45"/>
      <c r="E4958" s="45"/>
      <c r="F4958" s="334"/>
    </row>
    <row r="4959" spans="1:6" x14ac:dyDescent="0.25">
      <c r="A4959" s="2"/>
      <c r="B4959" s="3"/>
      <c r="C4959" s="4"/>
      <c r="D4959" s="45"/>
      <c r="E4959" s="45"/>
      <c r="F4959" s="334"/>
    </row>
    <row r="4960" spans="1:6" x14ac:dyDescent="0.25">
      <c r="A4960" s="2"/>
      <c r="B4960" s="3"/>
      <c r="C4960" s="4"/>
      <c r="D4960" s="45"/>
      <c r="E4960" s="45"/>
      <c r="F4960" s="334"/>
    </row>
    <row r="4961" spans="1:6" x14ac:dyDescent="0.25">
      <c r="A4961" s="2"/>
      <c r="B4961" s="3"/>
      <c r="C4961" s="4"/>
      <c r="D4961" s="45"/>
      <c r="E4961" s="45"/>
      <c r="F4961" s="334"/>
    </row>
    <row r="4962" spans="1:6" x14ac:dyDescent="0.25">
      <c r="A4962" s="2"/>
      <c r="B4962" s="3"/>
      <c r="C4962" s="4"/>
      <c r="D4962" s="45"/>
      <c r="E4962" s="45"/>
      <c r="F4962" s="334"/>
    </row>
    <row r="4963" spans="1:6" x14ac:dyDescent="0.25">
      <c r="A4963" s="2"/>
      <c r="B4963" s="3"/>
      <c r="C4963" s="4"/>
      <c r="D4963" s="45"/>
      <c r="E4963" s="45"/>
      <c r="F4963" s="334"/>
    </row>
    <row r="4964" spans="1:6" x14ac:dyDescent="0.25">
      <c r="A4964" s="2"/>
      <c r="B4964" s="3"/>
      <c r="C4964" s="4"/>
      <c r="D4964" s="45"/>
      <c r="E4964" s="45"/>
      <c r="F4964" s="334"/>
    </row>
    <row r="4965" spans="1:6" x14ac:dyDescent="0.25">
      <c r="A4965" s="2"/>
      <c r="B4965" s="3"/>
      <c r="C4965" s="4"/>
      <c r="D4965" s="45"/>
      <c r="E4965" s="45"/>
      <c r="F4965" s="334"/>
    </row>
    <row r="4966" spans="1:6" x14ac:dyDescent="0.25">
      <c r="A4966" s="2"/>
      <c r="B4966" s="3"/>
      <c r="C4966" s="4"/>
      <c r="D4966" s="45"/>
      <c r="E4966" s="45"/>
      <c r="F4966" s="334"/>
    </row>
    <row r="4967" spans="1:6" x14ac:dyDescent="0.25">
      <c r="A4967" s="2"/>
      <c r="B4967" s="3"/>
      <c r="C4967" s="4"/>
      <c r="D4967" s="45"/>
      <c r="E4967" s="45"/>
      <c r="F4967" s="334"/>
    </row>
    <row r="4968" spans="1:6" x14ac:dyDescent="0.25">
      <c r="A4968" s="2"/>
      <c r="B4968" s="3"/>
      <c r="C4968" s="4"/>
      <c r="D4968" s="45"/>
      <c r="E4968" s="45"/>
      <c r="F4968" s="334"/>
    </row>
    <row r="4969" spans="1:6" x14ac:dyDescent="0.25">
      <c r="A4969" s="2"/>
      <c r="B4969" s="3"/>
      <c r="C4969" s="4"/>
      <c r="D4969" s="45"/>
      <c r="E4969" s="45"/>
      <c r="F4969" s="334"/>
    </row>
    <row r="4970" spans="1:6" x14ac:dyDescent="0.25">
      <c r="A4970" s="2"/>
      <c r="B4970" s="3"/>
      <c r="C4970" s="4"/>
      <c r="D4970" s="45"/>
      <c r="E4970" s="45"/>
      <c r="F4970" s="334"/>
    </row>
    <row r="4971" spans="1:6" x14ac:dyDescent="0.25">
      <c r="A4971" s="2"/>
      <c r="B4971" s="3"/>
      <c r="C4971" s="4"/>
      <c r="D4971" s="45"/>
      <c r="E4971" s="45"/>
      <c r="F4971" s="334"/>
    </row>
    <row r="4972" spans="1:6" x14ac:dyDescent="0.25">
      <c r="A4972" s="2"/>
      <c r="B4972" s="3"/>
      <c r="C4972" s="4"/>
      <c r="D4972" s="45"/>
      <c r="E4972" s="45"/>
      <c r="F4972" s="334"/>
    </row>
    <row r="4973" spans="1:6" x14ac:dyDescent="0.25">
      <c r="A4973" s="2"/>
      <c r="B4973" s="3"/>
      <c r="C4973" s="4"/>
      <c r="D4973" s="45"/>
      <c r="E4973" s="45"/>
      <c r="F4973" s="334"/>
    </row>
    <row r="4974" spans="1:6" x14ac:dyDescent="0.25">
      <c r="A4974" s="2"/>
      <c r="B4974" s="3"/>
      <c r="C4974" s="4"/>
      <c r="D4974" s="45"/>
      <c r="E4974" s="45"/>
      <c r="F4974" s="334"/>
    </row>
    <row r="4975" spans="1:6" x14ac:dyDescent="0.25">
      <c r="A4975" s="2"/>
      <c r="B4975" s="3"/>
      <c r="C4975" s="4"/>
      <c r="D4975" s="45"/>
      <c r="E4975" s="45"/>
      <c r="F4975" s="334"/>
    </row>
    <row r="4976" spans="1:6" x14ac:dyDescent="0.25">
      <c r="A4976" s="2"/>
      <c r="B4976" s="3"/>
      <c r="C4976" s="4"/>
      <c r="D4976" s="45"/>
      <c r="E4976" s="45"/>
      <c r="F4976" s="334"/>
    </row>
    <row r="4977" spans="1:6" x14ac:dyDescent="0.25">
      <c r="A4977" s="2"/>
      <c r="B4977" s="3"/>
      <c r="C4977" s="4"/>
      <c r="D4977" s="45"/>
      <c r="E4977" s="45"/>
      <c r="F4977" s="334"/>
    </row>
    <row r="4978" spans="1:6" x14ac:dyDescent="0.25">
      <c r="A4978" s="2"/>
      <c r="B4978" s="3"/>
      <c r="C4978" s="4"/>
      <c r="D4978" s="45"/>
      <c r="E4978" s="45"/>
      <c r="F4978" s="334"/>
    </row>
    <row r="4979" spans="1:6" x14ac:dyDescent="0.25">
      <c r="A4979" s="2"/>
      <c r="B4979" s="3"/>
      <c r="C4979" s="4"/>
      <c r="D4979" s="45"/>
      <c r="E4979" s="45"/>
      <c r="F4979" s="334"/>
    </row>
    <row r="4980" spans="1:6" x14ac:dyDescent="0.25">
      <c r="A4980" s="2"/>
      <c r="B4980" s="3"/>
      <c r="C4980" s="4"/>
      <c r="D4980" s="45"/>
      <c r="E4980" s="45"/>
      <c r="F4980" s="334"/>
    </row>
    <row r="4981" spans="1:6" x14ac:dyDescent="0.25">
      <c r="A4981" s="2"/>
      <c r="B4981" s="3"/>
      <c r="C4981" s="4"/>
      <c r="D4981" s="45"/>
      <c r="E4981" s="45"/>
      <c r="F4981" s="334"/>
    </row>
    <row r="4982" spans="1:6" x14ac:dyDescent="0.25">
      <c r="A4982" s="2"/>
      <c r="B4982" s="3"/>
      <c r="C4982" s="4"/>
      <c r="D4982" s="45"/>
      <c r="E4982" s="45"/>
      <c r="F4982" s="334"/>
    </row>
    <row r="4983" spans="1:6" x14ac:dyDescent="0.25">
      <c r="A4983" s="2"/>
      <c r="B4983" s="3"/>
      <c r="C4983" s="4"/>
      <c r="D4983" s="45"/>
      <c r="E4983" s="45"/>
      <c r="F4983" s="334"/>
    </row>
    <row r="4984" spans="1:6" x14ac:dyDescent="0.25">
      <c r="A4984" s="2"/>
      <c r="B4984" s="3"/>
      <c r="C4984" s="4"/>
      <c r="D4984" s="45"/>
      <c r="E4984" s="45"/>
      <c r="F4984" s="334"/>
    </row>
    <row r="4985" spans="1:6" x14ac:dyDescent="0.25">
      <c r="A4985" s="2"/>
      <c r="B4985" s="3"/>
      <c r="C4985" s="4"/>
      <c r="D4985" s="45"/>
      <c r="E4985" s="45"/>
      <c r="F4985" s="334"/>
    </row>
    <row r="4986" spans="1:6" x14ac:dyDescent="0.25">
      <c r="A4986" s="2"/>
      <c r="B4986" s="3"/>
      <c r="C4986" s="4"/>
      <c r="D4986" s="45"/>
      <c r="E4986" s="45"/>
      <c r="F4986" s="334"/>
    </row>
    <row r="4987" spans="1:6" x14ac:dyDescent="0.25">
      <c r="A4987" s="2"/>
      <c r="B4987" s="3"/>
      <c r="C4987" s="4"/>
      <c r="D4987" s="45"/>
      <c r="E4987" s="45"/>
      <c r="F4987" s="334"/>
    </row>
    <row r="4988" spans="1:6" x14ac:dyDescent="0.25">
      <c r="A4988" s="2"/>
      <c r="B4988" s="3"/>
      <c r="C4988" s="4"/>
      <c r="D4988" s="45"/>
      <c r="E4988" s="45"/>
      <c r="F4988" s="334"/>
    </row>
    <row r="4989" spans="1:6" x14ac:dyDescent="0.25">
      <c r="A4989" s="2"/>
      <c r="B4989" s="3"/>
      <c r="C4989" s="4"/>
      <c r="D4989" s="45"/>
      <c r="E4989" s="45"/>
      <c r="F4989" s="334"/>
    </row>
    <row r="4990" spans="1:6" x14ac:dyDescent="0.25">
      <c r="A4990" s="2"/>
      <c r="B4990" s="3"/>
      <c r="C4990" s="4"/>
      <c r="D4990" s="45"/>
      <c r="E4990" s="45"/>
      <c r="F4990" s="334"/>
    </row>
    <row r="4991" spans="1:6" x14ac:dyDescent="0.25">
      <c r="A4991" s="2"/>
      <c r="B4991" s="3"/>
      <c r="C4991" s="4"/>
      <c r="D4991" s="45"/>
      <c r="E4991" s="45"/>
      <c r="F4991" s="334"/>
    </row>
    <row r="4992" spans="1:6" x14ac:dyDescent="0.25">
      <c r="A4992" s="2"/>
      <c r="B4992" s="3"/>
      <c r="C4992" s="4"/>
      <c r="D4992" s="45"/>
      <c r="E4992" s="45"/>
      <c r="F4992" s="334"/>
    </row>
    <row r="4993" spans="1:6" x14ac:dyDescent="0.25">
      <c r="A4993" s="2"/>
      <c r="B4993" s="3"/>
      <c r="C4993" s="4"/>
      <c r="D4993" s="45"/>
      <c r="E4993" s="45"/>
      <c r="F4993" s="334"/>
    </row>
    <row r="4994" spans="1:6" x14ac:dyDescent="0.25">
      <c r="A4994" s="2"/>
      <c r="B4994" s="3"/>
      <c r="C4994" s="4"/>
      <c r="D4994" s="45"/>
      <c r="E4994" s="45"/>
      <c r="F4994" s="334"/>
    </row>
    <row r="4995" spans="1:6" x14ac:dyDescent="0.25">
      <c r="A4995" s="2"/>
      <c r="B4995" s="3"/>
      <c r="C4995" s="4"/>
      <c r="D4995" s="45"/>
      <c r="E4995" s="45"/>
      <c r="F4995" s="334"/>
    </row>
    <row r="4996" spans="1:6" x14ac:dyDescent="0.25">
      <c r="A4996" s="2"/>
      <c r="B4996" s="3"/>
      <c r="C4996" s="4"/>
      <c r="D4996" s="45"/>
      <c r="E4996" s="45"/>
      <c r="F4996" s="334"/>
    </row>
    <row r="4997" spans="1:6" x14ac:dyDescent="0.25">
      <c r="A4997" s="2"/>
      <c r="B4997" s="3"/>
      <c r="C4997" s="4"/>
      <c r="D4997" s="45"/>
      <c r="E4997" s="45"/>
      <c r="F4997" s="334"/>
    </row>
    <row r="4998" spans="1:6" x14ac:dyDescent="0.25">
      <c r="A4998" s="2"/>
      <c r="B4998" s="3"/>
      <c r="C4998" s="4"/>
      <c r="D4998" s="45"/>
      <c r="E4998" s="45"/>
      <c r="F4998" s="334"/>
    </row>
    <row r="4999" spans="1:6" x14ac:dyDescent="0.25">
      <c r="A4999" s="2"/>
      <c r="B4999" s="3"/>
      <c r="C4999" s="4"/>
      <c r="D4999" s="45"/>
      <c r="E4999" s="45"/>
      <c r="F4999" s="334"/>
    </row>
    <row r="5000" spans="1:6" x14ac:dyDescent="0.25">
      <c r="A5000" s="2"/>
      <c r="B5000" s="3"/>
      <c r="C5000" s="4"/>
      <c r="D5000" s="45"/>
      <c r="E5000" s="45"/>
      <c r="F5000" s="334"/>
    </row>
    <row r="5001" spans="1:6" x14ac:dyDescent="0.25">
      <c r="A5001" s="2"/>
      <c r="B5001" s="3"/>
      <c r="C5001" s="4"/>
      <c r="D5001" s="45"/>
      <c r="E5001" s="45"/>
      <c r="F5001" s="334"/>
    </row>
    <row r="5002" spans="1:6" x14ac:dyDescent="0.25">
      <c r="A5002" s="2"/>
      <c r="B5002" s="3"/>
      <c r="C5002" s="4"/>
      <c r="D5002" s="45"/>
      <c r="E5002" s="45"/>
      <c r="F5002" s="334"/>
    </row>
    <row r="5003" spans="1:6" x14ac:dyDescent="0.25">
      <c r="A5003" s="2"/>
      <c r="B5003" s="3"/>
      <c r="C5003" s="4"/>
      <c r="D5003" s="45"/>
      <c r="E5003" s="45"/>
      <c r="F5003" s="334"/>
    </row>
    <row r="5004" spans="1:6" x14ac:dyDescent="0.25">
      <c r="A5004" s="2"/>
      <c r="B5004" s="3"/>
      <c r="C5004" s="4"/>
      <c r="D5004" s="45"/>
      <c r="E5004" s="45"/>
      <c r="F5004" s="334"/>
    </row>
    <row r="5005" spans="1:6" x14ac:dyDescent="0.25">
      <c r="A5005" s="2"/>
      <c r="B5005" s="3"/>
      <c r="C5005" s="4"/>
      <c r="D5005" s="45"/>
      <c r="E5005" s="45"/>
      <c r="F5005" s="334"/>
    </row>
    <row r="5006" spans="1:6" x14ac:dyDescent="0.25">
      <c r="A5006" s="2"/>
      <c r="B5006" s="3"/>
      <c r="C5006" s="4"/>
      <c r="D5006" s="45"/>
      <c r="E5006" s="45"/>
      <c r="F5006" s="334"/>
    </row>
    <row r="5007" spans="1:6" x14ac:dyDescent="0.25">
      <c r="A5007" s="2"/>
      <c r="B5007" s="3"/>
      <c r="C5007" s="4"/>
      <c r="D5007" s="45"/>
      <c r="E5007" s="45"/>
      <c r="F5007" s="334"/>
    </row>
    <row r="5008" spans="1:6" x14ac:dyDescent="0.25">
      <c r="A5008" s="2"/>
      <c r="B5008" s="3"/>
      <c r="C5008" s="4"/>
      <c r="D5008" s="45"/>
      <c r="E5008" s="45"/>
      <c r="F5008" s="334"/>
    </row>
    <row r="5009" spans="1:6" x14ac:dyDescent="0.25">
      <c r="A5009" s="2"/>
      <c r="B5009" s="3"/>
      <c r="C5009" s="4"/>
      <c r="D5009" s="45"/>
      <c r="E5009" s="45"/>
      <c r="F5009" s="334"/>
    </row>
    <row r="5010" spans="1:6" x14ac:dyDescent="0.25">
      <c r="A5010" s="2"/>
      <c r="B5010" s="3"/>
      <c r="C5010" s="4"/>
      <c r="D5010" s="45"/>
      <c r="E5010" s="45"/>
      <c r="F5010" s="334"/>
    </row>
    <row r="5011" spans="1:6" x14ac:dyDescent="0.25">
      <c r="A5011" s="2"/>
      <c r="B5011" s="3"/>
      <c r="C5011" s="4"/>
      <c r="D5011" s="45"/>
      <c r="E5011" s="45"/>
      <c r="F5011" s="334"/>
    </row>
    <row r="5012" spans="1:6" x14ac:dyDescent="0.25">
      <c r="A5012" s="2"/>
      <c r="B5012" s="3"/>
      <c r="C5012" s="4"/>
      <c r="D5012" s="45"/>
      <c r="E5012" s="45"/>
      <c r="F5012" s="334"/>
    </row>
    <row r="5013" spans="1:6" x14ac:dyDescent="0.25">
      <c r="A5013" s="2"/>
      <c r="B5013" s="3"/>
      <c r="C5013" s="4"/>
      <c r="D5013" s="45"/>
      <c r="E5013" s="45"/>
      <c r="F5013" s="334"/>
    </row>
    <row r="5014" spans="1:6" x14ac:dyDescent="0.25">
      <c r="A5014" s="2"/>
      <c r="B5014" s="3"/>
      <c r="C5014" s="4"/>
      <c r="D5014" s="45"/>
      <c r="E5014" s="45"/>
      <c r="F5014" s="334"/>
    </row>
    <row r="5015" spans="1:6" x14ac:dyDescent="0.25">
      <c r="A5015" s="2"/>
      <c r="B5015" s="3"/>
      <c r="C5015" s="4"/>
      <c r="D5015" s="45"/>
      <c r="E5015" s="45"/>
      <c r="F5015" s="334"/>
    </row>
    <row r="5016" spans="1:6" x14ac:dyDescent="0.25">
      <c r="A5016" s="2"/>
      <c r="B5016" s="3"/>
      <c r="C5016" s="4"/>
      <c r="D5016" s="45"/>
      <c r="E5016" s="45"/>
      <c r="F5016" s="334"/>
    </row>
    <row r="5017" spans="1:6" x14ac:dyDescent="0.25">
      <c r="A5017" s="2"/>
      <c r="B5017" s="3"/>
      <c r="C5017" s="4"/>
      <c r="D5017" s="45"/>
      <c r="E5017" s="45"/>
      <c r="F5017" s="334"/>
    </row>
    <row r="5018" spans="1:6" x14ac:dyDescent="0.25">
      <c r="A5018" s="2"/>
      <c r="B5018" s="3"/>
      <c r="C5018" s="4"/>
      <c r="D5018" s="45"/>
      <c r="E5018" s="45"/>
      <c r="F5018" s="334"/>
    </row>
    <row r="5019" spans="1:6" x14ac:dyDescent="0.25">
      <c r="A5019" s="2"/>
      <c r="B5019" s="3"/>
      <c r="C5019" s="4"/>
      <c r="D5019" s="45"/>
      <c r="E5019" s="45"/>
      <c r="F5019" s="334"/>
    </row>
    <row r="5020" spans="1:6" x14ac:dyDescent="0.25">
      <c r="A5020" s="2"/>
      <c r="B5020" s="3"/>
      <c r="C5020" s="4"/>
      <c r="D5020" s="45"/>
      <c r="E5020" s="45"/>
      <c r="F5020" s="334"/>
    </row>
    <row r="5021" spans="1:6" x14ac:dyDescent="0.25">
      <c r="A5021" s="2"/>
      <c r="B5021" s="3"/>
      <c r="C5021" s="4"/>
      <c r="D5021" s="45"/>
      <c r="E5021" s="45"/>
      <c r="F5021" s="334"/>
    </row>
    <row r="5022" spans="1:6" x14ac:dyDescent="0.25">
      <c r="A5022" s="2"/>
      <c r="B5022" s="3"/>
      <c r="C5022" s="4"/>
      <c r="D5022" s="45"/>
      <c r="E5022" s="45"/>
      <c r="F5022" s="334"/>
    </row>
    <row r="5023" spans="1:6" x14ac:dyDescent="0.25">
      <c r="A5023" s="2"/>
      <c r="B5023" s="3"/>
      <c r="C5023" s="4"/>
      <c r="D5023" s="45"/>
      <c r="E5023" s="45"/>
      <c r="F5023" s="334"/>
    </row>
    <row r="5024" spans="1:6" x14ac:dyDescent="0.25">
      <c r="A5024" s="2"/>
      <c r="B5024" s="3"/>
      <c r="C5024" s="4"/>
      <c r="D5024" s="45"/>
      <c r="E5024" s="45"/>
      <c r="F5024" s="334"/>
    </row>
    <row r="5025" spans="1:6" x14ac:dyDescent="0.25">
      <c r="A5025" s="2"/>
      <c r="B5025" s="3"/>
      <c r="C5025" s="4"/>
      <c r="D5025" s="45"/>
      <c r="E5025" s="45"/>
      <c r="F5025" s="334"/>
    </row>
    <row r="5026" spans="1:6" x14ac:dyDescent="0.25">
      <c r="A5026" s="2"/>
      <c r="B5026" s="3"/>
      <c r="C5026" s="4"/>
      <c r="D5026" s="45"/>
      <c r="E5026" s="45"/>
      <c r="F5026" s="334"/>
    </row>
    <row r="5027" spans="1:6" x14ac:dyDescent="0.25">
      <c r="A5027" s="2"/>
      <c r="B5027" s="3"/>
      <c r="C5027" s="4"/>
      <c r="D5027" s="45"/>
      <c r="E5027" s="45"/>
      <c r="F5027" s="334"/>
    </row>
    <row r="5028" spans="1:6" x14ac:dyDescent="0.25">
      <c r="A5028" s="2"/>
      <c r="B5028" s="3"/>
      <c r="C5028" s="4"/>
      <c r="D5028" s="45"/>
      <c r="E5028" s="45"/>
      <c r="F5028" s="334"/>
    </row>
    <row r="5029" spans="1:6" x14ac:dyDescent="0.25">
      <c r="A5029" s="2"/>
      <c r="B5029" s="3"/>
      <c r="C5029" s="4"/>
      <c r="D5029" s="45"/>
      <c r="E5029" s="45"/>
      <c r="F5029" s="334"/>
    </row>
    <row r="5030" spans="1:6" x14ac:dyDescent="0.25">
      <c r="A5030" s="2"/>
      <c r="B5030" s="3"/>
      <c r="C5030" s="4"/>
      <c r="D5030" s="45"/>
      <c r="E5030" s="45"/>
      <c r="F5030" s="334"/>
    </row>
    <row r="5031" spans="1:6" x14ac:dyDescent="0.25">
      <c r="A5031" s="2"/>
      <c r="B5031" s="3"/>
      <c r="C5031" s="4"/>
      <c r="D5031" s="45"/>
      <c r="E5031" s="45"/>
      <c r="F5031" s="334"/>
    </row>
    <row r="5032" spans="1:6" x14ac:dyDescent="0.25">
      <c r="A5032" s="2"/>
      <c r="B5032" s="3"/>
      <c r="C5032" s="4"/>
      <c r="D5032" s="45"/>
      <c r="E5032" s="45"/>
      <c r="F5032" s="334"/>
    </row>
    <row r="5033" spans="1:6" x14ac:dyDescent="0.25">
      <c r="A5033" s="2"/>
      <c r="B5033" s="3"/>
      <c r="C5033" s="4"/>
      <c r="D5033" s="45"/>
      <c r="E5033" s="45"/>
      <c r="F5033" s="334"/>
    </row>
    <row r="5034" spans="1:6" x14ac:dyDescent="0.25">
      <c r="A5034" s="2"/>
      <c r="B5034" s="3"/>
      <c r="C5034" s="4"/>
      <c r="D5034" s="45"/>
      <c r="E5034" s="45"/>
      <c r="F5034" s="334"/>
    </row>
    <row r="5035" spans="1:6" x14ac:dyDescent="0.25">
      <c r="A5035" s="2"/>
      <c r="B5035" s="3"/>
      <c r="C5035" s="4"/>
      <c r="D5035" s="45"/>
      <c r="E5035" s="45"/>
      <c r="F5035" s="334"/>
    </row>
    <row r="5036" spans="1:6" x14ac:dyDescent="0.25">
      <c r="A5036" s="2"/>
      <c r="B5036" s="3"/>
      <c r="C5036" s="4"/>
      <c r="D5036" s="45"/>
      <c r="E5036" s="45"/>
      <c r="F5036" s="334"/>
    </row>
    <row r="5037" spans="1:6" x14ac:dyDescent="0.25">
      <c r="A5037" s="2"/>
      <c r="B5037" s="3"/>
      <c r="C5037" s="4"/>
      <c r="D5037" s="45"/>
      <c r="E5037" s="45"/>
      <c r="F5037" s="334"/>
    </row>
    <row r="5038" spans="1:6" x14ac:dyDescent="0.25">
      <c r="A5038" s="2"/>
      <c r="B5038" s="3"/>
      <c r="C5038" s="4"/>
      <c r="D5038" s="45"/>
      <c r="E5038" s="45"/>
      <c r="F5038" s="334"/>
    </row>
    <row r="5039" spans="1:6" x14ac:dyDescent="0.25">
      <c r="A5039" s="2"/>
      <c r="B5039" s="3"/>
      <c r="C5039" s="4"/>
      <c r="D5039" s="45"/>
      <c r="E5039" s="45"/>
      <c r="F5039" s="334"/>
    </row>
    <row r="5040" spans="1:6" x14ac:dyDescent="0.25">
      <c r="A5040" s="2"/>
      <c r="B5040" s="3"/>
      <c r="C5040" s="4"/>
      <c r="D5040" s="45"/>
      <c r="E5040" s="45"/>
      <c r="F5040" s="334"/>
    </row>
    <row r="5041" spans="1:6" x14ac:dyDescent="0.25">
      <c r="A5041" s="2"/>
      <c r="B5041" s="3"/>
      <c r="C5041" s="4"/>
      <c r="D5041" s="45"/>
      <c r="E5041" s="45"/>
      <c r="F5041" s="334"/>
    </row>
    <row r="5042" spans="1:6" x14ac:dyDescent="0.25">
      <c r="A5042" s="2"/>
      <c r="B5042" s="3"/>
      <c r="C5042" s="4"/>
      <c r="D5042" s="45"/>
      <c r="E5042" s="45"/>
      <c r="F5042" s="334"/>
    </row>
    <row r="5043" spans="1:6" x14ac:dyDescent="0.25">
      <c r="A5043" s="2"/>
      <c r="B5043" s="3"/>
      <c r="C5043" s="4"/>
      <c r="D5043" s="45"/>
      <c r="E5043" s="45"/>
      <c r="F5043" s="334"/>
    </row>
    <row r="5044" spans="1:6" x14ac:dyDescent="0.25">
      <c r="A5044" s="2"/>
      <c r="B5044" s="3"/>
      <c r="C5044" s="4"/>
      <c r="D5044" s="45"/>
      <c r="E5044" s="45"/>
      <c r="F5044" s="334"/>
    </row>
    <row r="5045" spans="1:6" x14ac:dyDescent="0.25">
      <c r="A5045" s="2"/>
      <c r="B5045" s="3"/>
      <c r="C5045" s="4"/>
      <c r="D5045" s="45"/>
      <c r="E5045" s="45"/>
      <c r="F5045" s="334"/>
    </row>
    <row r="5046" spans="1:6" x14ac:dyDescent="0.25">
      <c r="A5046" s="2"/>
      <c r="B5046" s="3"/>
      <c r="C5046" s="4"/>
      <c r="D5046" s="45"/>
      <c r="E5046" s="45"/>
      <c r="F5046" s="334"/>
    </row>
    <row r="5047" spans="1:6" x14ac:dyDescent="0.25">
      <c r="A5047" s="2"/>
      <c r="B5047" s="3"/>
      <c r="C5047" s="4"/>
      <c r="D5047" s="45"/>
      <c r="E5047" s="45"/>
      <c r="F5047" s="334"/>
    </row>
    <row r="5048" spans="1:6" x14ac:dyDescent="0.25">
      <c r="A5048" s="2"/>
      <c r="B5048" s="3"/>
      <c r="C5048" s="4"/>
      <c r="D5048" s="45"/>
      <c r="E5048" s="45"/>
      <c r="F5048" s="334"/>
    </row>
    <row r="5049" spans="1:6" x14ac:dyDescent="0.25">
      <c r="A5049" s="2"/>
      <c r="B5049" s="3"/>
      <c r="C5049" s="4"/>
      <c r="D5049" s="45"/>
      <c r="E5049" s="45"/>
      <c r="F5049" s="334"/>
    </row>
    <row r="5050" spans="1:6" x14ac:dyDescent="0.25">
      <c r="A5050" s="2"/>
      <c r="B5050" s="3"/>
      <c r="C5050" s="4"/>
      <c r="D5050" s="45"/>
      <c r="E5050" s="45"/>
      <c r="F5050" s="334"/>
    </row>
    <row r="5051" spans="1:6" x14ac:dyDescent="0.25">
      <c r="A5051" s="2"/>
      <c r="B5051" s="3"/>
      <c r="C5051" s="4"/>
      <c r="D5051" s="45"/>
      <c r="E5051" s="45"/>
      <c r="F5051" s="334"/>
    </row>
    <row r="5052" spans="1:6" x14ac:dyDescent="0.25">
      <c r="A5052" s="2"/>
      <c r="B5052" s="3"/>
      <c r="C5052" s="4"/>
      <c r="D5052" s="45"/>
      <c r="E5052" s="45"/>
      <c r="F5052" s="334"/>
    </row>
    <row r="5053" spans="1:6" x14ac:dyDescent="0.25">
      <c r="A5053" s="2"/>
      <c r="B5053" s="3"/>
      <c r="C5053" s="4"/>
      <c r="D5053" s="45"/>
      <c r="E5053" s="45"/>
      <c r="F5053" s="334"/>
    </row>
    <row r="5054" spans="1:6" x14ac:dyDescent="0.25">
      <c r="A5054" s="2"/>
      <c r="B5054" s="3"/>
      <c r="C5054" s="4"/>
      <c r="D5054" s="45"/>
      <c r="E5054" s="45"/>
      <c r="F5054" s="334"/>
    </row>
    <row r="5055" spans="1:6" x14ac:dyDescent="0.25">
      <c r="A5055" s="2"/>
      <c r="B5055" s="3"/>
      <c r="C5055" s="4"/>
      <c r="D5055" s="45"/>
      <c r="E5055" s="45"/>
      <c r="F5055" s="334"/>
    </row>
    <row r="5056" spans="1:6" x14ac:dyDescent="0.25">
      <c r="A5056" s="2"/>
      <c r="B5056" s="3"/>
      <c r="C5056" s="4"/>
      <c r="D5056" s="45"/>
      <c r="E5056" s="45"/>
      <c r="F5056" s="334"/>
    </row>
    <row r="5057" spans="1:6" x14ac:dyDescent="0.25">
      <c r="A5057" s="2"/>
      <c r="B5057" s="3"/>
      <c r="C5057" s="4"/>
      <c r="D5057" s="45"/>
      <c r="E5057" s="45"/>
      <c r="F5057" s="334"/>
    </row>
    <row r="5058" spans="1:6" x14ac:dyDescent="0.25">
      <c r="A5058" s="2"/>
      <c r="B5058" s="3"/>
      <c r="C5058" s="4"/>
      <c r="D5058" s="45"/>
      <c r="E5058" s="45"/>
      <c r="F5058" s="334"/>
    </row>
    <row r="5059" spans="1:6" x14ac:dyDescent="0.25">
      <c r="A5059" s="2"/>
      <c r="B5059" s="3"/>
      <c r="C5059" s="4"/>
      <c r="D5059" s="45"/>
      <c r="E5059" s="45"/>
      <c r="F5059" s="334"/>
    </row>
    <row r="5060" spans="1:6" x14ac:dyDescent="0.25">
      <c r="A5060" s="2"/>
      <c r="B5060" s="3"/>
      <c r="C5060" s="4"/>
      <c r="D5060" s="45"/>
      <c r="E5060" s="45"/>
      <c r="F5060" s="334"/>
    </row>
    <row r="5061" spans="1:6" x14ac:dyDescent="0.25">
      <c r="A5061" s="2"/>
      <c r="B5061" s="3"/>
      <c r="C5061" s="4"/>
      <c r="D5061" s="45"/>
      <c r="E5061" s="45"/>
      <c r="F5061" s="334"/>
    </row>
    <row r="5062" spans="1:6" x14ac:dyDescent="0.25">
      <c r="A5062" s="2"/>
      <c r="B5062" s="3"/>
      <c r="C5062" s="4"/>
      <c r="D5062" s="45"/>
      <c r="E5062" s="45"/>
      <c r="F5062" s="334"/>
    </row>
    <row r="5063" spans="1:6" x14ac:dyDescent="0.25">
      <c r="A5063" s="2"/>
      <c r="B5063" s="3"/>
      <c r="C5063" s="4"/>
      <c r="D5063" s="45"/>
      <c r="E5063" s="45"/>
      <c r="F5063" s="334"/>
    </row>
    <row r="5064" spans="1:6" x14ac:dyDescent="0.25">
      <c r="A5064" s="2"/>
      <c r="B5064" s="3"/>
      <c r="C5064" s="4"/>
      <c r="D5064" s="45"/>
      <c r="E5064" s="45"/>
      <c r="F5064" s="334"/>
    </row>
    <row r="5065" spans="1:6" x14ac:dyDescent="0.25">
      <c r="A5065" s="2"/>
      <c r="B5065" s="3"/>
      <c r="C5065" s="4"/>
      <c r="D5065" s="45"/>
      <c r="E5065" s="45"/>
      <c r="F5065" s="334"/>
    </row>
    <row r="5066" spans="1:6" x14ac:dyDescent="0.25">
      <c r="A5066" s="2"/>
      <c r="B5066" s="3"/>
      <c r="C5066" s="4"/>
      <c r="D5066" s="45"/>
      <c r="E5066" s="45"/>
      <c r="F5066" s="334"/>
    </row>
    <row r="5067" spans="1:6" x14ac:dyDescent="0.25">
      <c r="A5067" s="2"/>
      <c r="B5067" s="3"/>
      <c r="C5067" s="4"/>
      <c r="D5067" s="45"/>
      <c r="E5067" s="45"/>
      <c r="F5067" s="334"/>
    </row>
    <row r="5068" spans="1:6" x14ac:dyDescent="0.25">
      <c r="A5068" s="2"/>
      <c r="B5068" s="3"/>
      <c r="C5068" s="4"/>
      <c r="D5068" s="45"/>
      <c r="E5068" s="45"/>
      <c r="F5068" s="334"/>
    </row>
    <row r="5069" spans="1:6" x14ac:dyDescent="0.25">
      <c r="A5069" s="2"/>
      <c r="B5069" s="3"/>
      <c r="C5069" s="4"/>
      <c r="D5069" s="45"/>
      <c r="E5069" s="45"/>
      <c r="F5069" s="334"/>
    </row>
    <row r="5070" spans="1:6" x14ac:dyDescent="0.25">
      <c r="A5070" s="2"/>
      <c r="B5070" s="3"/>
      <c r="C5070" s="4"/>
      <c r="D5070" s="45"/>
      <c r="E5070" s="45"/>
      <c r="F5070" s="334"/>
    </row>
    <row r="5071" spans="1:6" x14ac:dyDescent="0.25">
      <c r="A5071" s="2"/>
      <c r="B5071" s="3"/>
      <c r="C5071" s="4"/>
      <c r="D5071" s="45"/>
      <c r="E5071" s="45"/>
      <c r="F5071" s="334"/>
    </row>
    <row r="5072" spans="1:6" x14ac:dyDescent="0.25">
      <c r="A5072" s="2"/>
      <c r="B5072" s="3"/>
      <c r="C5072" s="4"/>
      <c r="D5072" s="45"/>
      <c r="E5072" s="45"/>
      <c r="F5072" s="334"/>
    </row>
    <row r="5073" spans="1:6" x14ac:dyDescent="0.25">
      <c r="A5073" s="2"/>
      <c r="B5073" s="3"/>
      <c r="C5073" s="4"/>
      <c r="D5073" s="45"/>
      <c r="E5073" s="45"/>
      <c r="F5073" s="334"/>
    </row>
    <row r="5074" spans="1:6" x14ac:dyDescent="0.25">
      <c r="A5074" s="2"/>
      <c r="B5074" s="3"/>
      <c r="C5074" s="4"/>
      <c r="D5074" s="45"/>
      <c r="E5074" s="45"/>
      <c r="F5074" s="334"/>
    </row>
    <row r="5075" spans="1:6" x14ac:dyDescent="0.25">
      <c r="A5075" s="2"/>
      <c r="B5075" s="3"/>
      <c r="C5075" s="4"/>
      <c r="D5075" s="45"/>
      <c r="E5075" s="45"/>
      <c r="F5075" s="334"/>
    </row>
    <row r="5076" spans="1:6" x14ac:dyDescent="0.25">
      <c r="A5076" s="2"/>
      <c r="B5076" s="3"/>
      <c r="C5076" s="4"/>
      <c r="D5076" s="45"/>
      <c r="E5076" s="45"/>
      <c r="F5076" s="334"/>
    </row>
    <row r="5077" spans="1:6" x14ac:dyDescent="0.25">
      <c r="A5077" s="2"/>
      <c r="B5077" s="3"/>
      <c r="C5077" s="4"/>
      <c r="D5077" s="45"/>
      <c r="E5077" s="45"/>
      <c r="F5077" s="334"/>
    </row>
    <row r="5078" spans="1:6" x14ac:dyDescent="0.25">
      <c r="A5078" s="2"/>
      <c r="B5078" s="3"/>
      <c r="C5078" s="4"/>
      <c r="D5078" s="45"/>
      <c r="E5078" s="45"/>
      <c r="F5078" s="334"/>
    </row>
    <row r="5079" spans="1:6" x14ac:dyDescent="0.25">
      <c r="A5079" s="2"/>
      <c r="B5079" s="3"/>
      <c r="C5079" s="4"/>
      <c r="D5079" s="45"/>
      <c r="E5079" s="45"/>
      <c r="F5079" s="334"/>
    </row>
    <row r="5080" spans="1:6" x14ac:dyDescent="0.25">
      <c r="A5080" s="2"/>
      <c r="B5080" s="3"/>
      <c r="C5080" s="4"/>
      <c r="D5080" s="45"/>
      <c r="E5080" s="45"/>
      <c r="F5080" s="334"/>
    </row>
    <row r="5081" spans="1:6" x14ac:dyDescent="0.25">
      <c r="A5081" s="2"/>
      <c r="B5081" s="3"/>
      <c r="C5081" s="4"/>
      <c r="D5081" s="45"/>
      <c r="E5081" s="45"/>
      <c r="F5081" s="334"/>
    </row>
    <row r="5082" spans="1:6" x14ac:dyDescent="0.25">
      <c r="A5082" s="2"/>
      <c r="B5082" s="3"/>
      <c r="C5082" s="4"/>
      <c r="D5082" s="45"/>
      <c r="E5082" s="45"/>
      <c r="F5082" s="334"/>
    </row>
    <row r="5083" spans="1:6" x14ac:dyDescent="0.25">
      <c r="A5083" s="2"/>
      <c r="B5083" s="3"/>
      <c r="C5083" s="4"/>
      <c r="D5083" s="45"/>
      <c r="E5083" s="45"/>
      <c r="F5083" s="334"/>
    </row>
    <row r="5084" spans="1:6" x14ac:dyDescent="0.25">
      <c r="A5084" s="2"/>
      <c r="B5084" s="3"/>
      <c r="C5084" s="4"/>
      <c r="D5084" s="45"/>
      <c r="E5084" s="45"/>
      <c r="F5084" s="334"/>
    </row>
    <row r="5085" spans="1:6" x14ac:dyDescent="0.25">
      <c r="A5085" s="2"/>
      <c r="B5085" s="3"/>
      <c r="C5085" s="4"/>
      <c r="D5085" s="45"/>
      <c r="E5085" s="45"/>
      <c r="F5085" s="334"/>
    </row>
    <row r="5086" spans="1:6" x14ac:dyDescent="0.25">
      <c r="A5086" s="2"/>
      <c r="B5086" s="3"/>
      <c r="C5086" s="4"/>
      <c r="D5086" s="45"/>
      <c r="E5086" s="45"/>
      <c r="F5086" s="334"/>
    </row>
    <row r="5087" spans="1:6" x14ac:dyDescent="0.25">
      <c r="A5087" s="2"/>
      <c r="B5087" s="3"/>
      <c r="C5087" s="4"/>
      <c r="D5087" s="45"/>
      <c r="E5087" s="45"/>
      <c r="F5087" s="334"/>
    </row>
    <row r="5088" spans="1:6" x14ac:dyDescent="0.25">
      <c r="A5088" s="2"/>
      <c r="B5088" s="3"/>
      <c r="C5088" s="4"/>
      <c r="D5088" s="45"/>
      <c r="E5088" s="45"/>
      <c r="F5088" s="334"/>
    </row>
    <row r="5089" spans="1:6" x14ac:dyDescent="0.25">
      <c r="A5089" s="2"/>
      <c r="B5089" s="3"/>
      <c r="C5089" s="4"/>
      <c r="D5089" s="45"/>
      <c r="E5089" s="45"/>
      <c r="F5089" s="334"/>
    </row>
    <row r="5090" spans="1:6" x14ac:dyDescent="0.25">
      <c r="A5090" s="2"/>
      <c r="B5090" s="3"/>
      <c r="C5090" s="4"/>
      <c r="D5090" s="45"/>
      <c r="E5090" s="45"/>
      <c r="F5090" s="334"/>
    </row>
    <row r="5091" spans="1:6" x14ac:dyDescent="0.25">
      <c r="A5091" s="2"/>
      <c r="B5091" s="3"/>
      <c r="C5091" s="4"/>
      <c r="D5091" s="45"/>
      <c r="E5091" s="45"/>
      <c r="F5091" s="334"/>
    </row>
    <row r="5092" spans="1:6" x14ac:dyDescent="0.25">
      <c r="A5092" s="2"/>
      <c r="B5092" s="3"/>
      <c r="C5092" s="4"/>
      <c r="D5092" s="45"/>
      <c r="E5092" s="45"/>
      <c r="F5092" s="334"/>
    </row>
    <row r="5093" spans="1:6" x14ac:dyDescent="0.25">
      <c r="A5093" s="2"/>
      <c r="B5093" s="3"/>
      <c r="C5093" s="4"/>
      <c r="D5093" s="45"/>
      <c r="E5093" s="45"/>
      <c r="F5093" s="334"/>
    </row>
    <row r="5094" spans="1:6" x14ac:dyDescent="0.25">
      <c r="A5094" s="2"/>
      <c r="B5094" s="3"/>
      <c r="C5094" s="4"/>
      <c r="D5094" s="45"/>
      <c r="E5094" s="45"/>
      <c r="F5094" s="334"/>
    </row>
    <row r="5095" spans="1:6" x14ac:dyDescent="0.25">
      <c r="A5095" s="2"/>
      <c r="B5095" s="3"/>
      <c r="C5095" s="4"/>
      <c r="D5095" s="45"/>
      <c r="E5095" s="45"/>
      <c r="F5095" s="334"/>
    </row>
    <row r="5096" spans="1:6" x14ac:dyDescent="0.25">
      <c r="A5096" s="2"/>
      <c r="B5096" s="3"/>
      <c r="C5096" s="4"/>
      <c r="D5096" s="45"/>
      <c r="E5096" s="45"/>
      <c r="F5096" s="334"/>
    </row>
    <row r="5097" spans="1:6" x14ac:dyDescent="0.25">
      <c r="A5097" s="2"/>
      <c r="B5097" s="3"/>
      <c r="C5097" s="4"/>
      <c r="D5097" s="45"/>
      <c r="E5097" s="45"/>
      <c r="F5097" s="334"/>
    </row>
    <row r="5098" spans="1:6" x14ac:dyDescent="0.25">
      <c r="A5098" s="2"/>
      <c r="B5098" s="3"/>
      <c r="C5098" s="4"/>
      <c r="D5098" s="45"/>
      <c r="E5098" s="45"/>
      <c r="F5098" s="334"/>
    </row>
    <row r="5099" spans="1:6" x14ac:dyDescent="0.25">
      <c r="A5099" s="2"/>
      <c r="B5099" s="3"/>
      <c r="C5099" s="4"/>
      <c r="D5099" s="45"/>
      <c r="E5099" s="45"/>
      <c r="F5099" s="334"/>
    </row>
    <row r="5100" spans="1:6" x14ac:dyDescent="0.25">
      <c r="A5100" s="2"/>
      <c r="B5100" s="3"/>
      <c r="C5100" s="4"/>
      <c r="D5100" s="45"/>
      <c r="E5100" s="45"/>
      <c r="F5100" s="334"/>
    </row>
    <row r="5101" spans="1:6" x14ac:dyDescent="0.25">
      <c r="A5101" s="2"/>
      <c r="B5101" s="3"/>
      <c r="C5101" s="4"/>
      <c r="D5101" s="45"/>
      <c r="E5101" s="45"/>
      <c r="F5101" s="334"/>
    </row>
    <row r="5102" spans="1:6" x14ac:dyDescent="0.25">
      <c r="A5102" s="2"/>
      <c r="B5102" s="3"/>
      <c r="C5102" s="4"/>
      <c r="D5102" s="45"/>
      <c r="E5102" s="45"/>
      <c r="F5102" s="334"/>
    </row>
    <row r="5103" spans="1:6" x14ac:dyDescent="0.25">
      <c r="A5103" s="2"/>
      <c r="B5103" s="3"/>
      <c r="C5103" s="4"/>
      <c r="D5103" s="45"/>
      <c r="E5103" s="45"/>
      <c r="F5103" s="334"/>
    </row>
    <row r="5104" spans="1:6" x14ac:dyDescent="0.25">
      <c r="A5104" s="2"/>
      <c r="B5104" s="3"/>
      <c r="C5104" s="4"/>
      <c r="D5104" s="45"/>
      <c r="E5104" s="45"/>
      <c r="F5104" s="334"/>
    </row>
    <row r="5105" spans="1:6" x14ac:dyDescent="0.25">
      <c r="A5105" s="2"/>
      <c r="B5105" s="3"/>
      <c r="C5105" s="4"/>
      <c r="D5105" s="45"/>
      <c r="E5105" s="45"/>
      <c r="F5105" s="334"/>
    </row>
    <row r="5106" spans="1:6" x14ac:dyDescent="0.25">
      <c r="A5106" s="2"/>
      <c r="B5106" s="3"/>
      <c r="C5106" s="4"/>
      <c r="D5106" s="45"/>
      <c r="E5106" s="45"/>
      <c r="F5106" s="334"/>
    </row>
    <row r="5107" spans="1:6" x14ac:dyDescent="0.25">
      <c r="A5107" s="2"/>
      <c r="B5107" s="3"/>
      <c r="C5107" s="4"/>
      <c r="D5107" s="45"/>
      <c r="E5107" s="45"/>
      <c r="F5107" s="334"/>
    </row>
    <row r="5108" spans="1:6" x14ac:dyDescent="0.25">
      <c r="A5108" s="2"/>
      <c r="B5108" s="3"/>
      <c r="C5108" s="4"/>
      <c r="D5108" s="45"/>
      <c r="E5108" s="45"/>
      <c r="F5108" s="334"/>
    </row>
    <row r="5109" spans="1:6" x14ac:dyDescent="0.25">
      <c r="A5109" s="2"/>
      <c r="B5109" s="3"/>
      <c r="C5109" s="4"/>
      <c r="D5109" s="45"/>
      <c r="E5109" s="45"/>
      <c r="F5109" s="334"/>
    </row>
    <row r="5110" spans="1:6" x14ac:dyDescent="0.25">
      <c r="A5110" s="2"/>
      <c r="B5110" s="3"/>
      <c r="C5110" s="4"/>
      <c r="D5110" s="45"/>
      <c r="E5110" s="45"/>
      <c r="F5110" s="334"/>
    </row>
    <row r="5111" spans="1:6" x14ac:dyDescent="0.25">
      <c r="A5111" s="2"/>
      <c r="B5111" s="3"/>
      <c r="C5111" s="4"/>
      <c r="D5111" s="45"/>
      <c r="E5111" s="45"/>
      <c r="F5111" s="334"/>
    </row>
    <row r="5112" spans="1:6" x14ac:dyDescent="0.25">
      <c r="A5112" s="2"/>
      <c r="B5112" s="3"/>
      <c r="C5112" s="4"/>
      <c r="D5112" s="45"/>
      <c r="E5112" s="45"/>
      <c r="F5112" s="334"/>
    </row>
    <row r="5113" spans="1:6" x14ac:dyDescent="0.25">
      <c r="A5113" s="2"/>
      <c r="B5113" s="3"/>
      <c r="C5113" s="4"/>
      <c r="D5113" s="45"/>
      <c r="E5113" s="45"/>
      <c r="F5113" s="334"/>
    </row>
    <row r="5114" spans="1:6" x14ac:dyDescent="0.25">
      <c r="A5114" s="2"/>
      <c r="B5114" s="3"/>
      <c r="C5114" s="4"/>
      <c r="D5114" s="45"/>
      <c r="E5114" s="45"/>
      <c r="F5114" s="334"/>
    </row>
    <row r="5115" spans="1:6" x14ac:dyDescent="0.25">
      <c r="A5115" s="2"/>
      <c r="B5115" s="3"/>
      <c r="C5115" s="4"/>
      <c r="D5115" s="45"/>
      <c r="E5115" s="45"/>
      <c r="F5115" s="334"/>
    </row>
    <row r="5116" spans="1:6" x14ac:dyDescent="0.25">
      <c r="A5116" s="2"/>
      <c r="B5116" s="3"/>
      <c r="C5116" s="4"/>
      <c r="D5116" s="45"/>
      <c r="E5116" s="45"/>
      <c r="F5116" s="334"/>
    </row>
    <row r="5117" spans="1:6" x14ac:dyDescent="0.25">
      <c r="A5117" s="2"/>
      <c r="B5117" s="3"/>
      <c r="C5117" s="4"/>
      <c r="D5117" s="45"/>
      <c r="E5117" s="45"/>
      <c r="F5117" s="334"/>
    </row>
    <row r="5118" spans="1:6" x14ac:dyDescent="0.25">
      <c r="A5118" s="2"/>
      <c r="B5118" s="3"/>
      <c r="C5118" s="4"/>
      <c r="D5118" s="45"/>
      <c r="E5118" s="45"/>
      <c r="F5118" s="334"/>
    </row>
    <row r="5119" spans="1:6" x14ac:dyDescent="0.25">
      <c r="A5119" s="2"/>
      <c r="B5119" s="3"/>
      <c r="C5119" s="4"/>
      <c r="D5119" s="45"/>
      <c r="E5119" s="45"/>
      <c r="F5119" s="334"/>
    </row>
    <row r="5120" spans="1:6" x14ac:dyDescent="0.25">
      <c r="A5120" s="2"/>
      <c r="B5120" s="3"/>
      <c r="C5120" s="4"/>
      <c r="D5120" s="45"/>
      <c r="E5120" s="45"/>
      <c r="F5120" s="334"/>
    </row>
    <row r="5121" spans="1:6" x14ac:dyDescent="0.25">
      <c r="A5121" s="2"/>
      <c r="B5121" s="3"/>
      <c r="C5121" s="4"/>
      <c r="D5121" s="45"/>
      <c r="E5121" s="45"/>
      <c r="F5121" s="334"/>
    </row>
    <row r="5122" spans="1:6" x14ac:dyDescent="0.25">
      <c r="A5122" s="2"/>
      <c r="B5122" s="3"/>
      <c r="C5122" s="4"/>
      <c r="D5122" s="45"/>
      <c r="E5122" s="45"/>
      <c r="F5122" s="334"/>
    </row>
    <row r="5123" spans="1:6" x14ac:dyDescent="0.25">
      <c r="A5123" s="2"/>
      <c r="B5123" s="3"/>
      <c r="C5123" s="4"/>
      <c r="D5123" s="45"/>
      <c r="E5123" s="45"/>
      <c r="F5123" s="334"/>
    </row>
    <row r="5124" spans="1:6" x14ac:dyDescent="0.25">
      <c r="A5124" s="2"/>
      <c r="B5124" s="3"/>
      <c r="C5124" s="4"/>
      <c r="D5124" s="45"/>
      <c r="E5124" s="45"/>
      <c r="F5124" s="334"/>
    </row>
    <row r="5125" spans="1:6" x14ac:dyDescent="0.25">
      <c r="A5125" s="2"/>
      <c r="B5125" s="3"/>
      <c r="C5125" s="4"/>
      <c r="D5125" s="45"/>
      <c r="E5125" s="45"/>
      <c r="F5125" s="334"/>
    </row>
    <row r="5126" spans="1:6" x14ac:dyDescent="0.25">
      <c r="A5126" s="2"/>
      <c r="B5126" s="3"/>
      <c r="C5126" s="4"/>
      <c r="D5126" s="45"/>
      <c r="E5126" s="45"/>
      <c r="F5126" s="334"/>
    </row>
    <row r="5127" spans="1:6" x14ac:dyDescent="0.25">
      <c r="A5127" s="2"/>
      <c r="B5127" s="3"/>
      <c r="C5127" s="4"/>
      <c r="D5127" s="45"/>
      <c r="E5127" s="45"/>
      <c r="F5127" s="334"/>
    </row>
    <row r="5128" spans="1:6" x14ac:dyDescent="0.25">
      <c r="A5128" s="2"/>
      <c r="B5128" s="3"/>
      <c r="C5128" s="4"/>
      <c r="D5128" s="45"/>
      <c r="E5128" s="45"/>
      <c r="F5128" s="334"/>
    </row>
    <row r="5129" spans="1:6" x14ac:dyDescent="0.25">
      <c r="A5129" s="2"/>
      <c r="B5129" s="3"/>
      <c r="C5129" s="4"/>
      <c r="D5129" s="45"/>
      <c r="E5129" s="45"/>
      <c r="F5129" s="334"/>
    </row>
    <row r="5130" spans="1:6" x14ac:dyDescent="0.25">
      <c r="A5130" s="2"/>
      <c r="B5130" s="3"/>
      <c r="C5130" s="4"/>
      <c r="D5130" s="45"/>
      <c r="E5130" s="45"/>
      <c r="F5130" s="334"/>
    </row>
    <row r="5131" spans="1:6" x14ac:dyDescent="0.25">
      <c r="A5131" s="2"/>
      <c r="B5131" s="3"/>
      <c r="C5131" s="4"/>
      <c r="D5131" s="45"/>
      <c r="E5131" s="45"/>
      <c r="F5131" s="334"/>
    </row>
    <row r="5132" spans="1:6" x14ac:dyDescent="0.25">
      <c r="A5132" s="2"/>
      <c r="B5132" s="3"/>
      <c r="C5132" s="4"/>
      <c r="D5132" s="45"/>
      <c r="E5132" s="45"/>
      <c r="F5132" s="334"/>
    </row>
    <row r="5133" spans="1:6" x14ac:dyDescent="0.25">
      <c r="A5133" s="2"/>
      <c r="B5133" s="3"/>
      <c r="C5133" s="4"/>
      <c r="D5133" s="45"/>
      <c r="E5133" s="45"/>
      <c r="F5133" s="334"/>
    </row>
    <row r="5134" spans="1:6" x14ac:dyDescent="0.25">
      <c r="A5134" s="2"/>
      <c r="B5134" s="3"/>
      <c r="C5134" s="4"/>
      <c r="D5134" s="45"/>
      <c r="E5134" s="45"/>
      <c r="F5134" s="334"/>
    </row>
    <row r="5135" spans="1:6" x14ac:dyDescent="0.25">
      <c r="A5135" s="2"/>
      <c r="B5135" s="3"/>
      <c r="C5135" s="4"/>
      <c r="D5135" s="45"/>
      <c r="E5135" s="45"/>
      <c r="F5135" s="334"/>
    </row>
    <row r="5136" spans="1:6" x14ac:dyDescent="0.25">
      <c r="A5136" s="2"/>
      <c r="B5136" s="3"/>
      <c r="C5136" s="4"/>
      <c r="D5136" s="45"/>
      <c r="E5136" s="45"/>
      <c r="F5136" s="334"/>
    </row>
    <row r="5137" spans="1:6" x14ac:dyDescent="0.25">
      <c r="A5137" s="2"/>
      <c r="B5137" s="3"/>
      <c r="C5137" s="4"/>
      <c r="D5137" s="45"/>
      <c r="E5137" s="45"/>
      <c r="F5137" s="334"/>
    </row>
    <row r="5138" spans="1:6" x14ac:dyDescent="0.25">
      <c r="A5138" s="2"/>
      <c r="B5138" s="3"/>
      <c r="C5138" s="4"/>
      <c r="D5138" s="45"/>
      <c r="E5138" s="45"/>
      <c r="F5138" s="334"/>
    </row>
    <row r="5139" spans="1:6" x14ac:dyDescent="0.25">
      <c r="A5139" s="2"/>
      <c r="B5139" s="3"/>
      <c r="C5139" s="4"/>
      <c r="D5139" s="45"/>
      <c r="E5139" s="45"/>
      <c r="F5139" s="334"/>
    </row>
    <row r="5140" spans="1:6" x14ac:dyDescent="0.25">
      <c r="A5140" s="2"/>
      <c r="B5140" s="3"/>
      <c r="C5140" s="4"/>
      <c r="D5140" s="45"/>
      <c r="E5140" s="45"/>
      <c r="F5140" s="334"/>
    </row>
    <row r="5141" spans="1:6" x14ac:dyDescent="0.25">
      <c r="A5141" s="2"/>
      <c r="B5141" s="3"/>
      <c r="C5141" s="4"/>
      <c r="D5141" s="45"/>
      <c r="E5141" s="45"/>
      <c r="F5141" s="334"/>
    </row>
    <row r="5142" spans="1:6" x14ac:dyDescent="0.25">
      <c r="A5142" s="2"/>
      <c r="B5142" s="3"/>
      <c r="C5142" s="4"/>
      <c r="D5142" s="45"/>
      <c r="E5142" s="45"/>
      <c r="F5142" s="334"/>
    </row>
    <row r="5143" spans="1:6" x14ac:dyDescent="0.25">
      <c r="A5143" s="2"/>
      <c r="B5143" s="3"/>
      <c r="C5143" s="4"/>
      <c r="D5143" s="45"/>
      <c r="E5143" s="45"/>
      <c r="F5143" s="334"/>
    </row>
    <row r="5144" spans="1:6" x14ac:dyDescent="0.25">
      <c r="A5144" s="2"/>
      <c r="B5144" s="3"/>
      <c r="C5144" s="4"/>
      <c r="D5144" s="45"/>
      <c r="E5144" s="45"/>
      <c r="F5144" s="334"/>
    </row>
    <row r="5145" spans="1:6" x14ac:dyDescent="0.25">
      <c r="A5145" s="2"/>
      <c r="B5145" s="3"/>
      <c r="C5145" s="4"/>
      <c r="D5145" s="45"/>
      <c r="E5145" s="45"/>
      <c r="F5145" s="334"/>
    </row>
    <row r="5146" spans="1:6" x14ac:dyDescent="0.25">
      <c r="A5146" s="2"/>
      <c r="B5146" s="3"/>
      <c r="C5146" s="4"/>
      <c r="D5146" s="45"/>
      <c r="E5146" s="45"/>
      <c r="F5146" s="334"/>
    </row>
    <row r="5147" spans="1:6" x14ac:dyDescent="0.25">
      <c r="A5147" s="2"/>
      <c r="B5147" s="3"/>
      <c r="C5147" s="4"/>
      <c r="D5147" s="45"/>
      <c r="E5147" s="45"/>
      <c r="F5147" s="334"/>
    </row>
    <row r="5148" spans="1:6" x14ac:dyDescent="0.25">
      <c r="A5148" s="2"/>
      <c r="B5148" s="3"/>
      <c r="C5148" s="4"/>
      <c r="D5148" s="45"/>
      <c r="E5148" s="45"/>
      <c r="F5148" s="334"/>
    </row>
    <row r="5149" spans="1:6" x14ac:dyDescent="0.25">
      <c r="A5149" s="2"/>
      <c r="B5149" s="3"/>
      <c r="C5149" s="4"/>
      <c r="D5149" s="45"/>
      <c r="E5149" s="45"/>
      <c r="F5149" s="334"/>
    </row>
    <row r="5150" spans="1:6" x14ac:dyDescent="0.25">
      <c r="A5150" s="2"/>
      <c r="B5150" s="3"/>
      <c r="C5150" s="4"/>
      <c r="D5150" s="45"/>
      <c r="E5150" s="45"/>
      <c r="F5150" s="334"/>
    </row>
    <row r="5151" spans="1:6" x14ac:dyDescent="0.25">
      <c r="A5151" s="2"/>
      <c r="B5151" s="3"/>
      <c r="C5151" s="4"/>
      <c r="D5151" s="45"/>
      <c r="E5151" s="45"/>
      <c r="F5151" s="334"/>
    </row>
    <row r="5152" spans="1:6" x14ac:dyDescent="0.25">
      <c r="A5152" s="2"/>
      <c r="B5152" s="3"/>
      <c r="C5152" s="4"/>
      <c r="D5152" s="45"/>
      <c r="E5152" s="45"/>
      <c r="F5152" s="334"/>
    </row>
    <row r="5153" spans="1:6" x14ac:dyDescent="0.25">
      <c r="A5153" s="2"/>
      <c r="B5153" s="3"/>
      <c r="C5153" s="4"/>
      <c r="D5153" s="45"/>
      <c r="E5153" s="45"/>
      <c r="F5153" s="334"/>
    </row>
    <row r="5154" spans="1:6" x14ac:dyDescent="0.25">
      <c r="A5154" s="2"/>
      <c r="B5154" s="3"/>
      <c r="C5154" s="4"/>
      <c r="D5154" s="45"/>
      <c r="E5154" s="45"/>
      <c r="F5154" s="334"/>
    </row>
    <row r="5155" spans="1:6" x14ac:dyDescent="0.25">
      <c r="A5155" s="2"/>
      <c r="B5155" s="3"/>
      <c r="C5155" s="4"/>
      <c r="D5155" s="45"/>
      <c r="E5155" s="45"/>
      <c r="F5155" s="334"/>
    </row>
    <row r="5156" spans="1:6" x14ac:dyDescent="0.25">
      <c r="A5156" s="2"/>
      <c r="B5156" s="3"/>
      <c r="C5156" s="4"/>
      <c r="D5156" s="45"/>
      <c r="E5156" s="45"/>
      <c r="F5156" s="334"/>
    </row>
    <row r="5157" spans="1:6" x14ac:dyDescent="0.25">
      <c r="A5157" s="2"/>
      <c r="B5157" s="3"/>
      <c r="C5157" s="4"/>
      <c r="D5157" s="45"/>
      <c r="E5157" s="45"/>
      <c r="F5157" s="334"/>
    </row>
    <row r="5158" spans="1:6" x14ac:dyDescent="0.25">
      <c r="A5158" s="2"/>
      <c r="B5158" s="3"/>
      <c r="C5158" s="4"/>
      <c r="D5158" s="45"/>
      <c r="E5158" s="45"/>
      <c r="F5158" s="334"/>
    </row>
    <row r="5159" spans="1:6" x14ac:dyDescent="0.25">
      <c r="A5159" s="2"/>
      <c r="B5159" s="3"/>
      <c r="C5159" s="4"/>
      <c r="D5159" s="45"/>
      <c r="E5159" s="45"/>
      <c r="F5159" s="334"/>
    </row>
    <row r="5160" spans="1:6" x14ac:dyDescent="0.25">
      <c r="A5160" s="2"/>
      <c r="B5160" s="3"/>
      <c r="C5160" s="4"/>
      <c r="D5160" s="45"/>
      <c r="E5160" s="45"/>
      <c r="F5160" s="334"/>
    </row>
    <row r="5161" spans="1:6" x14ac:dyDescent="0.25">
      <c r="A5161" s="2"/>
      <c r="B5161" s="3"/>
      <c r="C5161" s="4"/>
      <c r="D5161" s="45"/>
      <c r="E5161" s="45"/>
      <c r="F5161" s="334"/>
    </row>
    <row r="5162" spans="1:6" x14ac:dyDescent="0.25">
      <c r="A5162" s="2"/>
      <c r="B5162" s="3"/>
      <c r="C5162" s="4"/>
      <c r="D5162" s="45"/>
      <c r="E5162" s="45"/>
      <c r="F5162" s="334"/>
    </row>
    <row r="5163" spans="1:6" x14ac:dyDescent="0.25">
      <c r="A5163" s="2"/>
      <c r="B5163" s="3"/>
      <c r="C5163" s="4"/>
      <c r="D5163" s="45"/>
      <c r="E5163" s="45"/>
      <c r="F5163" s="334"/>
    </row>
    <row r="5164" spans="1:6" x14ac:dyDescent="0.25">
      <c r="A5164" s="2"/>
      <c r="B5164" s="3"/>
      <c r="C5164" s="4"/>
      <c r="D5164" s="45"/>
      <c r="E5164" s="45"/>
      <c r="F5164" s="334"/>
    </row>
    <row r="5165" spans="1:6" x14ac:dyDescent="0.25">
      <c r="A5165" s="2"/>
      <c r="B5165" s="3"/>
      <c r="C5165" s="4"/>
      <c r="D5165" s="45"/>
      <c r="E5165" s="45"/>
      <c r="F5165" s="334"/>
    </row>
    <row r="5166" spans="1:6" x14ac:dyDescent="0.25">
      <c r="A5166" s="2"/>
      <c r="B5166" s="3"/>
      <c r="C5166" s="4"/>
      <c r="D5166" s="45"/>
      <c r="E5166" s="45"/>
      <c r="F5166" s="334"/>
    </row>
    <row r="5167" spans="1:6" x14ac:dyDescent="0.25">
      <c r="A5167" s="2"/>
      <c r="B5167" s="3"/>
      <c r="C5167" s="4"/>
      <c r="D5167" s="45"/>
      <c r="E5167" s="45"/>
      <c r="F5167" s="334"/>
    </row>
    <row r="5168" spans="1:6" x14ac:dyDescent="0.25">
      <c r="A5168" s="2"/>
      <c r="B5168" s="3"/>
      <c r="C5168" s="4"/>
      <c r="D5168" s="45"/>
      <c r="E5168" s="45"/>
      <c r="F5168" s="334"/>
    </row>
    <row r="5169" spans="1:6" x14ac:dyDescent="0.25">
      <c r="A5169" s="2"/>
      <c r="B5169" s="3"/>
      <c r="C5169" s="4"/>
      <c r="D5169" s="45"/>
      <c r="E5169" s="45"/>
      <c r="F5169" s="334"/>
    </row>
    <row r="5170" spans="1:6" x14ac:dyDescent="0.25">
      <c r="A5170" s="2"/>
      <c r="B5170" s="3"/>
      <c r="C5170" s="4"/>
      <c r="D5170" s="45"/>
      <c r="E5170" s="45"/>
      <c r="F5170" s="334"/>
    </row>
    <row r="5171" spans="1:6" x14ac:dyDescent="0.25">
      <c r="A5171" s="2"/>
      <c r="B5171" s="3"/>
      <c r="C5171" s="4"/>
      <c r="D5171" s="45"/>
      <c r="E5171" s="45"/>
      <c r="F5171" s="334"/>
    </row>
    <row r="5172" spans="1:6" x14ac:dyDescent="0.25">
      <c r="A5172" s="2"/>
      <c r="B5172" s="3"/>
      <c r="C5172" s="4"/>
      <c r="D5172" s="45"/>
      <c r="E5172" s="45"/>
      <c r="F5172" s="334"/>
    </row>
    <row r="5173" spans="1:6" x14ac:dyDescent="0.25">
      <c r="A5173" s="2"/>
      <c r="B5173" s="3"/>
      <c r="C5173" s="4"/>
      <c r="D5173" s="45"/>
      <c r="E5173" s="45"/>
      <c r="F5173" s="334"/>
    </row>
    <row r="5174" spans="1:6" x14ac:dyDescent="0.25">
      <c r="A5174" s="2"/>
      <c r="B5174" s="3"/>
      <c r="C5174" s="4"/>
      <c r="D5174" s="45"/>
      <c r="E5174" s="45"/>
      <c r="F5174" s="334"/>
    </row>
    <row r="5175" spans="1:6" x14ac:dyDescent="0.25">
      <c r="A5175" s="2"/>
      <c r="B5175" s="3"/>
      <c r="C5175" s="4"/>
      <c r="D5175" s="45"/>
      <c r="E5175" s="45"/>
      <c r="F5175" s="334"/>
    </row>
    <row r="5176" spans="1:6" x14ac:dyDescent="0.25">
      <c r="A5176" s="2"/>
      <c r="B5176" s="3"/>
      <c r="C5176" s="4"/>
      <c r="D5176" s="45"/>
      <c r="E5176" s="45"/>
      <c r="F5176" s="334"/>
    </row>
    <row r="5177" spans="1:6" x14ac:dyDescent="0.25">
      <c r="A5177" s="2"/>
      <c r="B5177" s="3"/>
      <c r="C5177" s="4"/>
      <c r="D5177" s="45"/>
      <c r="E5177" s="45"/>
      <c r="F5177" s="334"/>
    </row>
    <row r="5178" spans="1:6" x14ac:dyDescent="0.25">
      <c r="A5178" s="2"/>
      <c r="B5178" s="3"/>
      <c r="C5178" s="4"/>
      <c r="D5178" s="45"/>
      <c r="E5178" s="45"/>
      <c r="F5178" s="334"/>
    </row>
    <row r="5179" spans="1:6" x14ac:dyDescent="0.25">
      <c r="A5179" s="2"/>
      <c r="B5179" s="3"/>
      <c r="C5179" s="4"/>
      <c r="D5179" s="45"/>
      <c r="E5179" s="45"/>
      <c r="F5179" s="334"/>
    </row>
    <row r="5180" spans="1:6" x14ac:dyDescent="0.25">
      <c r="A5180" s="2"/>
      <c r="B5180" s="3"/>
      <c r="C5180" s="4"/>
      <c r="D5180" s="45"/>
      <c r="E5180" s="45"/>
      <c r="F5180" s="334"/>
    </row>
    <row r="5181" spans="1:6" x14ac:dyDescent="0.25">
      <c r="A5181" s="2"/>
      <c r="B5181" s="3"/>
      <c r="C5181" s="4"/>
      <c r="D5181" s="45"/>
      <c r="E5181" s="45"/>
      <c r="F5181" s="334"/>
    </row>
    <row r="5182" spans="1:6" x14ac:dyDescent="0.25">
      <c r="A5182" s="2"/>
      <c r="B5182" s="3"/>
      <c r="C5182" s="4"/>
      <c r="D5182" s="45"/>
      <c r="E5182" s="45"/>
      <c r="F5182" s="334"/>
    </row>
    <row r="5183" spans="1:6" x14ac:dyDescent="0.25">
      <c r="A5183" s="2"/>
      <c r="B5183" s="3"/>
      <c r="C5183" s="4"/>
      <c r="D5183" s="45"/>
      <c r="E5183" s="45"/>
      <c r="F5183" s="334"/>
    </row>
    <row r="5184" spans="1:6" x14ac:dyDescent="0.25">
      <c r="A5184" s="2"/>
      <c r="B5184" s="3"/>
      <c r="C5184" s="4"/>
      <c r="D5184" s="45"/>
      <c r="E5184" s="45"/>
      <c r="F5184" s="334"/>
    </row>
    <row r="5185" spans="1:6" x14ac:dyDescent="0.25">
      <c r="A5185" s="2"/>
      <c r="B5185" s="3"/>
      <c r="C5185" s="4"/>
      <c r="D5185" s="45"/>
      <c r="E5185" s="45"/>
      <c r="F5185" s="334"/>
    </row>
    <row r="5186" spans="1:6" x14ac:dyDescent="0.25">
      <c r="A5186" s="2"/>
      <c r="B5186" s="3"/>
      <c r="C5186" s="4"/>
      <c r="D5186" s="45"/>
      <c r="E5186" s="45"/>
      <c r="F5186" s="334"/>
    </row>
    <row r="5187" spans="1:6" x14ac:dyDescent="0.25">
      <c r="A5187" s="2"/>
      <c r="B5187" s="3"/>
      <c r="C5187" s="4"/>
      <c r="D5187" s="45"/>
      <c r="E5187" s="45"/>
      <c r="F5187" s="334"/>
    </row>
    <row r="5188" spans="1:6" x14ac:dyDescent="0.25">
      <c r="A5188" s="2"/>
      <c r="B5188" s="3"/>
      <c r="C5188" s="4"/>
      <c r="D5188" s="45"/>
      <c r="E5188" s="45"/>
      <c r="F5188" s="334"/>
    </row>
    <row r="5189" spans="1:6" x14ac:dyDescent="0.25">
      <c r="A5189" s="2"/>
      <c r="B5189" s="3"/>
      <c r="C5189" s="4"/>
      <c r="D5189" s="45"/>
      <c r="E5189" s="45"/>
      <c r="F5189" s="334"/>
    </row>
    <row r="5190" spans="1:6" x14ac:dyDescent="0.25">
      <c r="A5190" s="2"/>
      <c r="B5190" s="3"/>
      <c r="C5190" s="4"/>
      <c r="D5190" s="45"/>
      <c r="E5190" s="45"/>
      <c r="F5190" s="334"/>
    </row>
    <row r="5191" spans="1:6" x14ac:dyDescent="0.25">
      <c r="A5191" s="2"/>
      <c r="B5191" s="3"/>
      <c r="C5191" s="4"/>
      <c r="D5191" s="45"/>
      <c r="E5191" s="45"/>
      <c r="F5191" s="334"/>
    </row>
    <row r="5192" spans="1:6" x14ac:dyDescent="0.25">
      <c r="A5192" s="2"/>
      <c r="B5192" s="3"/>
      <c r="C5192" s="4"/>
      <c r="D5192" s="45"/>
      <c r="E5192" s="45"/>
      <c r="F5192" s="334"/>
    </row>
    <row r="5193" spans="1:6" x14ac:dyDescent="0.25">
      <c r="A5193" s="2"/>
      <c r="B5193" s="3"/>
      <c r="C5193" s="4"/>
      <c r="D5193" s="45"/>
      <c r="E5193" s="45"/>
      <c r="F5193" s="334"/>
    </row>
    <row r="5194" spans="1:6" x14ac:dyDescent="0.25">
      <c r="A5194" s="2"/>
      <c r="B5194" s="3"/>
      <c r="C5194" s="4"/>
      <c r="D5194" s="45"/>
      <c r="E5194" s="45"/>
      <c r="F5194" s="334"/>
    </row>
    <row r="5195" spans="1:6" x14ac:dyDescent="0.25">
      <c r="A5195" s="2"/>
      <c r="B5195" s="3"/>
      <c r="C5195" s="4"/>
      <c r="D5195" s="45"/>
      <c r="E5195" s="45"/>
      <c r="F5195" s="334"/>
    </row>
    <row r="5196" spans="1:6" x14ac:dyDescent="0.25">
      <c r="A5196" s="2"/>
      <c r="B5196" s="3"/>
      <c r="C5196" s="4"/>
      <c r="D5196" s="45"/>
      <c r="E5196" s="45"/>
      <c r="F5196" s="334"/>
    </row>
    <row r="5197" spans="1:6" x14ac:dyDescent="0.25">
      <c r="A5197" s="2"/>
      <c r="B5197" s="3"/>
      <c r="C5197" s="4"/>
      <c r="D5197" s="45"/>
      <c r="E5197" s="45"/>
      <c r="F5197" s="334"/>
    </row>
    <row r="5198" spans="1:6" x14ac:dyDescent="0.25">
      <c r="A5198" s="2"/>
      <c r="B5198" s="3"/>
      <c r="C5198" s="4"/>
      <c r="D5198" s="45"/>
      <c r="E5198" s="45"/>
      <c r="F5198" s="334"/>
    </row>
    <row r="5199" spans="1:6" x14ac:dyDescent="0.25">
      <c r="A5199" s="2"/>
      <c r="B5199" s="3"/>
      <c r="C5199" s="4"/>
      <c r="D5199" s="45"/>
      <c r="E5199" s="45"/>
      <c r="F5199" s="334"/>
    </row>
    <row r="5200" spans="1:6" x14ac:dyDescent="0.25">
      <c r="A5200" s="2"/>
      <c r="B5200" s="3"/>
      <c r="C5200" s="4"/>
      <c r="D5200" s="45"/>
      <c r="E5200" s="45"/>
      <c r="F5200" s="334"/>
    </row>
    <row r="5201" spans="1:6" x14ac:dyDescent="0.25">
      <c r="A5201" s="2"/>
      <c r="B5201" s="3"/>
      <c r="C5201" s="4"/>
      <c r="D5201" s="45"/>
      <c r="E5201" s="45"/>
      <c r="F5201" s="334"/>
    </row>
    <row r="5202" spans="1:6" x14ac:dyDescent="0.25">
      <c r="A5202" s="2"/>
      <c r="B5202" s="3"/>
      <c r="C5202" s="4"/>
      <c r="D5202" s="45"/>
      <c r="E5202" s="45"/>
      <c r="F5202" s="334"/>
    </row>
    <row r="5203" spans="1:6" x14ac:dyDescent="0.25">
      <c r="A5203" s="2"/>
      <c r="B5203" s="3"/>
      <c r="C5203" s="4"/>
      <c r="D5203" s="45"/>
      <c r="E5203" s="45"/>
      <c r="F5203" s="334"/>
    </row>
    <row r="5204" spans="1:6" x14ac:dyDescent="0.25">
      <c r="A5204" s="2"/>
      <c r="B5204" s="3"/>
      <c r="C5204" s="4"/>
      <c r="D5204" s="45"/>
      <c r="E5204" s="45"/>
      <c r="F5204" s="334"/>
    </row>
    <row r="5205" spans="1:6" x14ac:dyDescent="0.25">
      <c r="A5205" s="2"/>
      <c r="B5205" s="3"/>
      <c r="C5205" s="4"/>
      <c r="D5205" s="45"/>
      <c r="E5205" s="45"/>
      <c r="F5205" s="334"/>
    </row>
    <row r="5206" spans="1:6" x14ac:dyDescent="0.25">
      <c r="A5206" s="2"/>
      <c r="B5206" s="3"/>
      <c r="C5206" s="4"/>
      <c r="D5206" s="45"/>
      <c r="E5206" s="45"/>
      <c r="F5206" s="334"/>
    </row>
    <row r="5207" spans="1:6" x14ac:dyDescent="0.25">
      <c r="A5207" s="2"/>
      <c r="B5207" s="3"/>
      <c r="C5207" s="4"/>
      <c r="D5207" s="45"/>
      <c r="E5207" s="45"/>
      <c r="F5207" s="334"/>
    </row>
    <row r="5208" spans="1:6" x14ac:dyDescent="0.25">
      <c r="A5208" s="2"/>
      <c r="B5208" s="3"/>
      <c r="C5208" s="4"/>
      <c r="D5208" s="45"/>
      <c r="E5208" s="45"/>
      <c r="F5208" s="334"/>
    </row>
    <row r="5209" spans="1:6" x14ac:dyDescent="0.25">
      <c r="A5209" s="2"/>
      <c r="B5209" s="3"/>
      <c r="C5209" s="4"/>
      <c r="D5209" s="45"/>
      <c r="E5209" s="45"/>
      <c r="F5209" s="334"/>
    </row>
    <row r="5210" spans="1:6" x14ac:dyDescent="0.25">
      <c r="A5210" s="2"/>
      <c r="B5210" s="3"/>
      <c r="C5210" s="4"/>
      <c r="D5210" s="45"/>
      <c r="E5210" s="45"/>
      <c r="F5210" s="334"/>
    </row>
    <row r="5211" spans="1:6" x14ac:dyDescent="0.25">
      <c r="A5211" s="2"/>
      <c r="B5211" s="3"/>
      <c r="C5211" s="4"/>
      <c r="D5211" s="45"/>
      <c r="E5211" s="45"/>
      <c r="F5211" s="334"/>
    </row>
    <row r="5212" spans="1:6" x14ac:dyDescent="0.25">
      <c r="A5212" s="2"/>
      <c r="B5212" s="3"/>
      <c r="C5212" s="4"/>
      <c r="D5212" s="45"/>
      <c r="E5212" s="45"/>
      <c r="F5212" s="334"/>
    </row>
    <row r="5213" spans="1:6" x14ac:dyDescent="0.25">
      <c r="A5213" s="2"/>
      <c r="B5213" s="3"/>
      <c r="C5213" s="4"/>
      <c r="D5213" s="45"/>
      <c r="E5213" s="45"/>
      <c r="F5213" s="334"/>
    </row>
    <row r="5214" spans="1:6" x14ac:dyDescent="0.25">
      <c r="A5214" s="2"/>
      <c r="B5214" s="3"/>
      <c r="C5214" s="4"/>
      <c r="D5214" s="45"/>
      <c r="E5214" s="45"/>
      <c r="F5214" s="334"/>
    </row>
    <row r="5215" spans="1:6" x14ac:dyDescent="0.25">
      <c r="A5215" s="2"/>
      <c r="B5215" s="3"/>
      <c r="C5215" s="4"/>
      <c r="D5215" s="45"/>
      <c r="E5215" s="45"/>
      <c r="F5215" s="334"/>
    </row>
    <row r="5216" spans="1:6" x14ac:dyDescent="0.25">
      <c r="A5216" s="2"/>
      <c r="B5216" s="3"/>
      <c r="C5216" s="4"/>
      <c r="D5216" s="45"/>
      <c r="E5216" s="45"/>
      <c r="F5216" s="334"/>
    </row>
    <row r="5217" spans="1:6" x14ac:dyDescent="0.25">
      <c r="A5217" s="2"/>
      <c r="B5217" s="3"/>
      <c r="C5217" s="4"/>
      <c r="D5217" s="45"/>
      <c r="E5217" s="45"/>
      <c r="F5217" s="334"/>
    </row>
    <row r="5218" spans="1:6" x14ac:dyDescent="0.25">
      <c r="A5218" s="2"/>
      <c r="B5218" s="3"/>
      <c r="C5218" s="4"/>
      <c r="D5218" s="45"/>
      <c r="E5218" s="45"/>
      <c r="F5218" s="334"/>
    </row>
    <row r="5219" spans="1:6" x14ac:dyDescent="0.25">
      <c r="A5219" s="2"/>
      <c r="B5219" s="3"/>
      <c r="C5219" s="4"/>
      <c r="D5219" s="45"/>
      <c r="E5219" s="45"/>
      <c r="F5219" s="334"/>
    </row>
    <row r="5220" spans="1:6" x14ac:dyDescent="0.25">
      <c r="A5220" s="2"/>
      <c r="B5220" s="3"/>
      <c r="C5220" s="4"/>
      <c r="D5220" s="45"/>
      <c r="E5220" s="45"/>
      <c r="F5220" s="334"/>
    </row>
    <row r="5221" spans="1:6" x14ac:dyDescent="0.25">
      <c r="A5221" s="2"/>
      <c r="B5221" s="3"/>
      <c r="C5221" s="4"/>
      <c r="D5221" s="45"/>
      <c r="E5221" s="45"/>
      <c r="F5221" s="334"/>
    </row>
    <row r="5222" spans="1:6" x14ac:dyDescent="0.25">
      <c r="A5222" s="2"/>
      <c r="B5222" s="3"/>
      <c r="C5222" s="4"/>
      <c r="D5222" s="45"/>
      <c r="E5222" s="45"/>
      <c r="F5222" s="334"/>
    </row>
    <row r="5223" spans="1:6" x14ac:dyDescent="0.25">
      <c r="A5223" s="2"/>
      <c r="B5223" s="3"/>
      <c r="C5223" s="4"/>
      <c r="D5223" s="45"/>
      <c r="E5223" s="45"/>
      <c r="F5223" s="334"/>
    </row>
    <row r="5224" spans="1:6" x14ac:dyDescent="0.25">
      <c r="A5224" s="2"/>
      <c r="B5224" s="3"/>
      <c r="C5224" s="4"/>
      <c r="D5224" s="45"/>
      <c r="E5224" s="45"/>
      <c r="F5224" s="334"/>
    </row>
    <row r="5225" spans="1:6" x14ac:dyDescent="0.25">
      <c r="A5225" s="2"/>
      <c r="B5225" s="3"/>
      <c r="C5225" s="4"/>
      <c r="D5225" s="45"/>
      <c r="E5225" s="45"/>
      <c r="F5225" s="334"/>
    </row>
    <row r="5226" spans="1:6" x14ac:dyDescent="0.25">
      <c r="A5226" s="2"/>
      <c r="B5226" s="3"/>
      <c r="C5226" s="4"/>
      <c r="D5226" s="45"/>
      <c r="E5226" s="45"/>
      <c r="F5226" s="334"/>
    </row>
    <row r="5227" spans="1:6" x14ac:dyDescent="0.25">
      <c r="A5227" s="2"/>
      <c r="B5227" s="3"/>
      <c r="C5227" s="4"/>
      <c r="D5227" s="45"/>
      <c r="E5227" s="45"/>
      <c r="F5227" s="334"/>
    </row>
    <row r="5228" spans="1:6" x14ac:dyDescent="0.25">
      <c r="A5228" s="2"/>
      <c r="B5228" s="3"/>
      <c r="C5228" s="4"/>
      <c r="D5228" s="45"/>
      <c r="E5228" s="45"/>
      <c r="F5228" s="334"/>
    </row>
    <row r="5229" spans="1:6" x14ac:dyDescent="0.25">
      <c r="A5229" s="2"/>
      <c r="B5229" s="3"/>
      <c r="C5229" s="4"/>
      <c r="D5229" s="45"/>
      <c r="E5229" s="45"/>
      <c r="F5229" s="334"/>
    </row>
    <row r="5230" spans="1:6" x14ac:dyDescent="0.25">
      <c r="A5230" s="2"/>
      <c r="B5230" s="3"/>
      <c r="C5230" s="4"/>
      <c r="D5230" s="45"/>
      <c r="E5230" s="45"/>
      <c r="F5230" s="334"/>
    </row>
    <row r="5231" spans="1:6" x14ac:dyDescent="0.25">
      <c r="A5231" s="2"/>
      <c r="B5231" s="3"/>
      <c r="C5231" s="4"/>
      <c r="D5231" s="45"/>
      <c r="E5231" s="45"/>
      <c r="F5231" s="334"/>
    </row>
    <row r="5232" spans="1:6" x14ac:dyDescent="0.25">
      <c r="A5232" s="2"/>
      <c r="B5232" s="3"/>
      <c r="C5232" s="4"/>
      <c r="D5232" s="45"/>
      <c r="E5232" s="45"/>
      <c r="F5232" s="334"/>
    </row>
    <row r="5233" spans="1:6" x14ac:dyDescent="0.25">
      <c r="A5233" s="2"/>
      <c r="B5233" s="3"/>
      <c r="C5233" s="4"/>
      <c r="D5233" s="45"/>
      <c r="E5233" s="45"/>
      <c r="F5233" s="334"/>
    </row>
    <row r="5234" spans="1:6" x14ac:dyDescent="0.25">
      <c r="A5234" s="2"/>
      <c r="B5234" s="3"/>
      <c r="C5234" s="4"/>
      <c r="D5234" s="45"/>
      <c r="E5234" s="45"/>
      <c r="F5234" s="334"/>
    </row>
    <row r="5235" spans="1:6" x14ac:dyDescent="0.25">
      <c r="A5235" s="2"/>
      <c r="B5235" s="3"/>
      <c r="C5235" s="4"/>
      <c r="D5235" s="45"/>
      <c r="E5235" s="45"/>
      <c r="F5235" s="334"/>
    </row>
    <row r="5236" spans="1:6" x14ac:dyDescent="0.25">
      <c r="A5236" s="2"/>
      <c r="B5236" s="3"/>
      <c r="C5236" s="4"/>
      <c r="D5236" s="45"/>
      <c r="E5236" s="45"/>
      <c r="F5236" s="334"/>
    </row>
    <row r="5237" spans="1:6" x14ac:dyDescent="0.25">
      <c r="A5237" s="2"/>
      <c r="B5237" s="3"/>
      <c r="C5237" s="4"/>
      <c r="D5237" s="45"/>
      <c r="E5237" s="45"/>
      <c r="F5237" s="334"/>
    </row>
    <row r="5238" spans="1:6" x14ac:dyDescent="0.25">
      <c r="A5238" s="2"/>
      <c r="B5238" s="3"/>
      <c r="C5238" s="4"/>
      <c r="D5238" s="45"/>
      <c r="E5238" s="45"/>
      <c r="F5238" s="334"/>
    </row>
    <row r="5239" spans="1:6" x14ac:dyDescent="0.25">
      <c r="A5239" s="2"/>
      <c r="B5239" s="3"/>
      <c r="C5239" s="4"/>
      <c r="D5239" s="45"/>
      <c r="E5239" s="45"/>
      <c r="F5239" s="334"/>
    </row>
    <row r="5240" spans="1:6" x14ac:dyDescent="0.25">
      <c r="A5240" s="2"/>
      <c r="B5240" s="3"/>
      <c r="C5240" s="4"/>
      <c r="D5240" s="45"/>
      <c r="E5240" s="45"/>
      <c r="F5240" s="334"/>
    </row>
    <row r="5241" spans="1:6" x14ac:dyDescent="0.25">
      <c r="A5241" s="2"/>
      <c r="B5241" s="3"/>
      <c r="C5241" s="4"/>
      <c r="D5241" s="45"/>
      <c r="E5241" s="45"/>
      <c r="F5241" s="334"/>
    </row>
    <row r="5242" spans="1:6" x14ac:dyDescent="0.25">
      <c r="A5242" s="2"/>
      <c r="B5242" s="3"/>
      <c r="C5242" s="4"/>
      <c r="D5242" s="45"/>
      <c r="E5242" s="45"/>
      <c r="F5242" s="334"/>
    </row>
    <row r="5243" spans="1:6" x14ac:dyDescent="0.25">
      <c r="A5243" s="2"/>
      <c r="B5243" s="3"/>
      <c r="C5243" s="4"/>
      <c r="D5243" s="45"/>
      <c r="E5243" s="45"/>
      <c r="F5243" s="334"/>
    </row>
    <row r="5244" spans="1:6" x14ac:dyDescent="0.25">
      <c r="A5244" s="2"/>
      <c r="B5244" s="3"/>
      <c r="C5244" s="4"/>
      <c r="D5244" s="45"/>
      <c r="E5244" s="45"/>
      <c r="F5244" s="334"/>
    </row>
    <row r="5245" spans="1:6" x14ac:dyDescent="0.25">
      <c r="A5245" s="2"/>
      <c r="B5245" s="3"/>
      <c r="C5245" s="4"/>
      <c r="D5245" s="45"/>
      <c r="E5245" s="45"/>
      <c r="F5245" s="334"/>
    </row>
    <row r="5246" spans="1:6" x14ac:dyDescent="0.25">
      <c r="A5246" s="2"/>
      <c r="B5246" s="3"/>
      <c r="C5246" s="4"/>
      <c r="D5246" s="45"/>
      <c r="E5246" s="45"/>
      <c r="F5246" s="334"/>
    </row>
    <row r="5247" spans="1:6" x14ac:dyDescent="0.25">
      <c r="A5247" s="2"/>
      <c r="B5247" s="3"/>
      <c r="C5247" s="4"/>
      <c r="D5247" s="45"/>
      <c r="E5247" s="45"/>
      <c r="F5247" s="334"/>
    </row>
    <row r="5248" spans="1:6" x14ac:dyDescent="0.25">
      <c r="A5248" s="2"/>
      <c r="B5248" s="3"/>
      <c r="C5248" s="4"/>
      <c r="D5248" s="45"/>
      <c r="E5248" s="45"/>
      <c r="F5248" s="334"/>
    </row>
    <row r="5249" spans="1:6" x14ac:dyDescent="0.25">
      <c r="A5249" s="2"/>
      <c r="B5249" s="3"/>
      <c r="C5249" s="4"/>
      <c r="D5249" s="45"/>
      <c r="E5249" s="45"/>
      <c r="F5249" s="334"/>
    </row>
    <row r="5250" spans="1:6" x14ac:dyDescent="0.25">
      <c r="A5250" s="2"/>
      <c r="B5250" s="3"/>
      <c r="C5250" s="4"/>
      <c r="D5250" s="45"/>
      <c r="E5250" s="45"/>
      <c r="F5250" s="334"/>
    </row>
    <row r="5251" spans="1:6" x14ac:dyDescent="0.25">
      <c r="A5251" s="2"/>
      <c r="B5251" s="3"/>
      <c r="C5251" s="4"/>
      <c r="D5251" s="45"/>
      <c r="E5251" s="45"/>
      <c r="F5251" s="334"/>
    </row>
    <row r="5252" spans="1:6" x14ac:dyDescent="0.25">
      <c r="A5252" s="2"/>
      <c r="B5252" s="3"/>
      <c r="C5252" s="4"/>
      <c r="D5252" s="45"/>
      <c r="E5252" s="45"/>
      <c r="F5252" s="334"/>
    </row>
    <row r="5253" spans="1:6" x14ac:dyDescent="0.25">
      <c r="A5253" s="2"/>
      <c r="B5253" s="3"/>
      <c r="C5253" s="4"/>
      <c r="D5253" s="45"/>
      <c r="E5253" s="45"/>
      <c r="F5253" s="334"/>
    </row>
    <row r="5254" spans="1:6" x14ac:dyDescent="0.25">
      <c r="A5254" s="2"/>
      <c r="B5254" s="3"/>
      <c r="C5254" s="4"/>
      <c r="D5254" s="45"/>
      <c r="E5254" s="45"/>
      <c r="F5254" s="334"/>
    </row>
    <row r="5255" spans="1:6" x14ac:dyDescent="0.25">
      <c r="A5255" s="2"/>
      <c r="B5255" s="3"/>
      <c r="C5255" s="4"/>
      <c r="D5255" s="45"/>
      <c r="E5255" s="45"/>
      <c r="F5255" s="334"/>
    </row>
    <row r="5256" spans="1:6" x14ac:dyDescent="0.25">
      <c r="A5256" s="2"/>
      <c r="B5256" s="3"/>
      <c r="C5256" s="4"/>
      <c r="D5256" s="45"/>
      <c r="E5256" s="45"/>
      <c r="F5256" s="334"/>
    </row>
    <row r="5257" spans="1:6" x14ac:dyDescent="0.25">
      <c r="A5257" s="2"/>
      <c r="B5257" s="3"/>
      <c r="C5257" s="4"/>
      <c r="D5257" s="45"/>
      <c r="E5257" s="45"/>
      <c r="F5257" s="334"/>
    </row>
    <row r="5258" spans="1:6" x14ac:dyDescent="0.25">
      <c r="A5258" s="2"/>
      <c r="B5258" s="3"/>
      <c r="C5258" s="4"/>
      <c r="D5258" s="45"/>
      <c r="E5258" s="45"/>
      <c r="F5258" s="334"/>
    </row>
    <row r="5259" spans="1:6" x14ac:dyDescent="0.25">
      <c r="A5259" s="2"/>
      <c r="B5259" s="3"/>
      <c r="C5259" s="4"/>
      <c r="D5259" s="45"/>
      <c r="E5259" s="45"/>
      <c r="F5259" s="334"/>
    </row>
    <row r="5260" spans="1:6" x14ac:dyDescent="0.25">
      <c r="A5260" s="2"/>
      <c r="B5260" s="3"/>
      <c r="C5260" s="4"/>
      <c r="D5260" s="45"/>
      <c r="E5260" s="45"/>
      <c r="F5260" s="334"/>
    </row>
    <row r="5261" spans="1:6" x14ac:dyDescent="0.25">
      <c r="A5261" s="2"/>
      <c r="B5261" s="3"/>
      <c r="C5261" s="4"/>
      <c r="D5261" s="45"/>
      <c r="E5261" s="45"/>
      <c r="F5261" s="334"/>
    </row>
    <row r="5262" spans="1:6" x14ac:dyDescent="0.25">
      <c r="A5262" s="2"/>
      <c r="B5262" s="3"/>
      <c r="C5262" s="4"/>
      <c r="D5262" s="45"/>
      <c r="E5262" s="45"/>
      <c r="F5262" s="334"/>
    </row>
    <row r="5263" spans="1:6" x14ac:dyDescent="0.25">
      <c r="A5263" s="2"/>
      <c r="B5263" s="3"/>
      <c r="C5263" s="4"/>
      <c r="D5263" s="45"/>
      <c r="E5263" s="45"/>
      <c r="F5263" s="334"/>
    </row>
    <row r="5264" spans="1:6" x14ac:dyDescent="0.25">
      <c r="A5264" s="2"/>
      <c r="B5264" s="3"/>
      <c r="C5264" s="4"/>
      <c r="D5264" s="45"/>
      <c r="E5264" s="45"/>
      <c r="F5264" s="334"/>
    </row>
    <row r="5265" spans="1:6" x14ac:dyDescent="0.25">
      <c r="A5265" s="2"/>
      <c r="B5265" s="3"/>
      <c r="C5265" s="4"/>
      <c r="D5265" s="45"/>
      <c r="E5265" s="45"/>
      <c r="F5265" s="334"/>
    </row>
    <row r="5266" spans="1:6" x14ac:dyDescent="0.25">
      <c r="A5266" s="2"/>
      <c r="B5266" s="3"/>
      <c r="C5266" s="4"/>
      <c r="D5266" s="45"/>
      <c r="E5266" s="45"/>
      <c r="F5266" s="334"/>
    </row>
    <row r="5267" spans="1:6" x14ac:dyDescent="0.25">
      <c r="A5267" s="2"/>
      <c r="B5267" s="3"/>
      <c r="C5267" s="4"/>
      <c r="D5267" s="45"/>
      <c r="E5267" s="45"/>
      <c r="F5267" s="334"/>
    </row>
    <row r="5268" spans="1:6" x14ac:dyDescent="0.25">
      <c r="A5268" s="2"/>
      <c r="B5268" s="3"/>
      <c r="C5268" s="4"/>
      <c r="D5268" s="45"/>
      <c r="E5268" s="45"/>
      <c r="F5268" s="334"/>
    </row>
    <row r="5269" spans="1:6" x14ac:dyDescent="0.25">
      <c r="A5269" s="2"/>
      <c r="B5269" s="3"/>
      <c r="C5269" s="4"/>
      <c r="D5269" s="45"/>
      <c r="E5269" s="45"/>
      <c r="F5269" s="334"/>
    </row>
    <row r="5270" spans="1:6" x14ac:dyDescent="0.25">
      <c r="A5270" s="2"/>
      <c r="B5270" s="3"/>
      <c r="C5270" s="4"/>
      <c r="D5270" s="45"/>
      <c r="E5270" s="45"/>
      <c r="F5270" s="334"/>
    </row>
    <row r="5271" spans="1:6" x14ac:dyDescent="0.25">
      <c r="A5271" s="2"/>
      <c r="B5271" s="3"/>
      <c r="C5271" s="4"/>
      <c r="D5271" s="45"/>
      <c r="E5271" s="45"/>
      <c r="F5271" s="334"/>
    </row>
    <row r="5272" spans="1:6" x14ac:dyDescent="0.25">
      <c r="A5272" s="2"/>
      <c r="B5272" s="3"/>
      <c r="C5272" s="4"/>
      <c r="D5272" s="45"/>
      <c r="E5272" s="45"/>
      <c r="F5272" s="334"/>
    </row>
    <row r="5273" spans="1:6" x14ac:dyDescent="0.25">
      <c r="A5273" s="2"/>
      <c r="B5273" s="3"/>
      <c r="C5273" s="4"/>
      <c r="D5273" s="45"/>
      <c r="E5273" s="45"/>
      <c r="F5273" s="334"/>
    </row>
    <row r="5274" spans="1:6" x14ac:dyDescent="0.25">
      <c r="A5274" s="2"/>
      <c r="B5274" s="3"/>
      <c r="C5274" s="4"/>
      <c r="D5274" s="45"/>
      <c r="E5274" s="45"/>
      <c r="F5274" s="334"/>
    </row>
    <row r="5275" spans="1:6" x14ac:dyDescent="0.25">
      <c r="A5275" s="2"/>
      <c r="B5275" s="3"/>
      <c r="C5275" s="4"/>
      <c r="D5275" s="45"/>
      <c r="E5275" s="45"/>
      <c r="F5275" s="334"/>
    </row>
    <row r="5276" spans="1:6" x14ac:dyDescent="0.25">
      <c r="A5276" s="2"/>
      <c r="B5276" s="3"/>
      <c r="C5276" s="4"/>
      <c r="D5276" s="45"/>
      <c r="E5276" s="45"/>
      <c r="F5276" s="334"/>
    </row>
    <row r="5277" spans="1:6" x14ac:dyDescent="0.25">
      <c r="A5277" s="2"/>
      <c r="B5277" s="3"/>
      <c r="C5277" s="4"/>
      <c r="D5277" s="45"/>
      <c r="E5277" s="45"/>
      <c r="F5277" s="334"/>
    </row>
    <row r="5278" spans="1:6" x14ac:dyDescent="0.25">
      <c r="A5278" s="2"/>
      <c r="B5278" s="3"/>
      <c r="C5278" s="4"/>
      <c r="D5278" s="45"/>
      <c r="E5278" s="45"/>
      <c r="F5278" s="334"/>
    </row>
    <row r="5279" spans="1:6" x14ac:dyDescent="0.25">
      <c r="A5279" s="2"/>
      <c r="B5279" s="3"/>
      <c r="C5279" s="4"/>
      <c r="D5279" s="45"/>
      <c r="E5279" s="45"/>
      <c r="F5279" s="334"/>
    </row>
    <row r="5280" spans="1:6" x14ac:dyDescent="0.25">
      <c r="A5280" s="2"/>
      <c r="B5280" s="3"/>
      <c r="C5280" s="4"/>
      <c r="D5280" s="45"/>
      <c r="E5280" s="45"/>
      <c r="F5280" s="334"/>
    </row>
    <row r="5281" spans="1:6" x14ac:dyDescent="0.25">
      <c r="A5281" s="2"/>
      <c r="B5281" s="3"/>
      <c r="C5281" s="4"/>
      <c r="D5281" s="45"/>
      <c r="E5281" s="45"/>
      <c r="F5281" s="334"/>
    </row>
    <row r="5282" spans="1:6" x14ac:dyDescent="0.25">
      <c r="A5282" s="2"/>
      <c r="B5282" s="3"/>
      <c r="C5282" s="4"/>
      <c r="D5282" s="45"/>
      <c r="E5282" s="45"/>
      <c r="F5282" s="334"/>
    </row>
    <row r="5283" spans="1:6" x14ac:dyDescent="0.25">
      <c r="A5283" s="2"/>
      <c r="B5283" s="3"/>
      <c r="C5283" s="4"/>
      <c r="D5283" s="45"/>
      <c r="E5283" s="45"/>
      <c r="F5283" s="334"/>
    </row>
    <row r="5284" spans="1:6" x14ac:dyDescent="0.25">
      <c r="A5284" s="2"/>
      <c r="B5284" s="3"/>
      <c r="C5284" s="4"/>
      <c r="D5284" s="45"/>
      <c r="E5284" s="45"/>
      <c r="F5284" s="334"/>
    </row>
    <row r="5285" spans="1:6" x14ac:dyDescent="0.25">
      <c r="A5285" s="2"/>
      <c r="B5285" s="3"/>
      <c r="C5285" s="4"/>
      <c r="D5285" s="45"/>
      <c r="E5285" s="45"/>
      <c r="F5285" s="334"/>
    </row>
    <row r="5286" spans="1:6" x14ac:dyDescent="0.25">
      <c r="A5286" s="2"/>
      <c r="B5286" s="3"/>
      <c r="C5286" s="4"/>
      <c r="D5286" s="45"/>
      <c r="E5286" s="45"/>
      <c r="F5286" s="334"/>
    </row>
    <row r="5287" spans="1:6" x14ac:dyDescent="0.25">
      <c r="A5287" s="2"/>
      <c r="B5287" s="3"/>
      <c r="C5287" s="4"/>
      <c r="D5287" s="45"/>
      <c r="E5287" s="45"/>
      <c r="F5287" s="334"/>
    </row>
    <row r="5288" spans="1:6" x14ac:dyDescent="0.25">
      <c r="A5288" s="2"/>
      <c r="B5288" s="3"/>
      <c r="C5288" s="4"/>
      <c r="D5288" s="45"/>
      <c r="E5288" s="45"/>
      <c r="F5288" s="334"/>
    </row>
    <row r="5289" spans="1:6" x14ac:dyDescent="0.25">
      <c r="A5289" s="2"/>
      <c r="B5289" s="3"/>
      <c r="C5289" s="4"/>
      <c r="D5289" s="45"/>
      <c r="E5289" s="45"/>
      <c r="F5289" s="334"/>
    </row>
    <row r="5290" spans="1:6" x14ac:dyDescent="0.25">
      <c r="A5290" s="2"/>
      <c r="B5290" s="3"/>
      <c r="C5290" s="4"/>
      <c r="D5290" s="45"/>
      <c r="E5290" s="45"/>
      <c r="F5290" s="334"/>
    </row>
    <row r="5291" spans="1:6" x14ac:dyDescent="0.25">
      <c r="A5291" s="2"/>
      <c r="B5291" s="3"/>
      <c r="C5291" s="4"/>
      <c r="D5291" s="45"/>
      <c r="E5291" s="45"/>
      <c r="F5291" s="334"/>
    </row>
    <row r="5292" spans="1:6" x14ac:dyDescent="0.25">
      <c r="A5292" s="2"/>
      <c r="B5292" s="3"/>
      <c r="C5292" s="4"/>
      <c r="D5292" s="45"/>
      <c r="E5292" s="45"/>
      <c r="F5292" s="334"/>
    </row>
    <row r="5293" spans="1:6" x14ac:dyDescent="0.25">
      <c r="A5293" s="2"/>
      <c r="B5293" s="3"/>
      <c r="C5293" s="4"/>
      <c r="D5293" s="45"/>
      <c r="E5293" s="45"/>
      <c r="F5293" s="334"/>
    </row>
    <row r="5294" spans="1:6" x14ac:dyDescent="0.25">
      <c r="A5294" s="2"/>
      <c r="B5294" s="3"/>
      <c r="C5294" s="4"/>
      <c r="D5294" s="45"/>
      <c r="E5294" s="45"/>
      <c r="F5294" s="334"/>
    </row>
    <row r="5295" spans="1:6" x14ac:dyDescent="0.25">
      <c r="A5295" s="2"/>
      <c r="B5295" s="3"/>
      <c r="C5295" s="4"/>
      <c r="D5295" s="45"/>
      <c r="E5295" s="45"/>
      <c r="F5295" s="334"/>
    </row>
    <row r="5296" spans="1:6" x14ac:dyDescent="0.25">
      <c r="A5296" s="2"/>
      <c r="B5296" s="3"/>
      <c r="C5296" s="4"/>
      <c r="D5296" s="45"/>
      <c r="E5296" s="45"/>
      <c r="F5296" s="334"/>
    </row>
    <row r="5297" spans="1:6" x14ac:dyDescent="0.25">
      <c r="A5297" s="2"/>
      <c r="B5297" s="3"/>
      <c r="C5297" s="4"/>
      <c r="D5297" s="45"/>
      <c r="E5297" s="45"/>
      <c r="F5297" s="334"/>
    </row>
    <row r="5298" spans="1:6" x14ac:dyDescent="0.25">
      <c r="A5298" s="2"/>
      <c r="B5298" s="3"/>
      <c r="C5298" s="4"/>
      <c r="D5298" s="45"/>
      <c r="E5298" s="45"/>
      <c r="F5298" s="334"/>
    </row>
    <row r="5299" spans="1:6" x14ac:dyDescent="0.25">
      <c r="A5299" s="2"/>
      <c r="B5299" s="3"/>
      <c r="C5299" s="4"/>
      <c r="D5299" s="45"/>
      <c r="E5299" s="45"/>
      <c r="F5299" s="334"/>
    </row>
    <row r="5300" spans="1:6" x14ac:dyDescent="0.25">
      <c r="A5300" s="2"/>
      <c r="B5300" s="3"/>
      <c r="C5300" s="4"/>
      <c r="D5300" s="45"/>
      <c r="E5300" s="45"/>
      <c r="F5300" s="334"/>
    </row>
    <row r="5301" spans="1:6" x14ac:dyDescent="0.25">
      <c r="A5301" s="2"/>
      <c r="B5301" s="3"/>
      <c r="C5301" s="4"/>
      <c r="D5301" s="45"/>
      <c r="E5301" s="45"/>
      <c r="F5301" s="334"/>
    </row>
    <row r="5302" spans="1:6" x14ac:dyDescent="0.25">
      <c r="A5302" s="2"/>
      <c r="B5302" s="3"/>
      <c r="C5302" s="4"/>
      <c r="D5302" s="45"/>
      <c r="E5302" s="45"/>
      <c r="F5302" s="334"/>
    </row>
    <row r="5303" spans="1:6" x14ac:dyDescent="0.25">
      <c r="A5303" s="2"/>
      <c r="B5303" s="3"/>
      <c r="C5303" s="4"/>
      <c r="D5303" s="45"/>
      <c r="E5303" s="45"/>
      <c r="F5303" s="334"/>
    </row>
    <row r="5304" spans="1:6" x14ac:dyDescent="0.25">
      <c r="A5304" s="2"/>
      <c r="B5304" s="3"/>
      <c r="C5304" s="4"/>
      <c r="D5304" s="45"/>
      <c r="E5304" s="45"/>
      <c r="F5304" s="334"/>
    </row>
    <row r="5305" spans="1:6" x14ac:dyDescent="0.25">
      <c r="A5305" s="2"/>
      <c r="B5305" s="3"/>
      <c r="C5305" s="4"/>
      <c r="D5305" s="45"/>
      <c r="E5305" s="45"/>
      <c r="F5305" s="334"/>
    </row>
    <row r="5306" spans="1:6" x14ac:dyDescent="0.25">
      <c r="A5306" s="2"/>
      <c r="B5306" s="3"/>
      <c r="C5306" s="4"/>
      <c r="D5306" s="45"/>
      <c r="E5306" s="45"/>
      <c r="F5306" s="334"/>
    </row>
    <row r="5307" spans="1:6" x14ac:dyDescent="0.25">
      <c r="A5307" s="2"/>
      <c r="B5307" s="3"/>
      <c r="C5307" s="4"/>
      <c r="D5307" s="45"/>
      <c r="E5307" s="45"/>
      <c r="F5307" s="334"/>
    </row>
    <row r="5308" spans="1:6" x14ac:dyDescent="0.25">
      <c r="A5308" s="2"/>
      <c r="B5308" s="3"/>
      <c r="C5308" s="4"/>
      <c r="D5308" s="45"/>
      <c r="E5308" s="45"/>
      <c r="F5308" s="334"/>
    </row>
    <row r="5309" spans="1:6" x14ac:dyDescent="0.25">
      <c r="A5309" s="2"/>
      <c r="B5309" s="3"/>
      <c r="C5309" s="4"/>
      <c r="D5309" s="45"/>
      <c r="E5309" s="45"/>
      <c r="F5309" s="334"/>
    </row>
    <row r="5310" spans="1:6" x14ac:dyDescent="0.25">
      <c r="A5310" s="2"/>
      <c r="B5310" s="3"/>
      <c r="C5310" s="4"/>
      <c r="D5310" s="45"/>
      <c r="E5310" s="45"/>
      <c r="F5310" s="334"/>
    </row>
    <row r="5311" spans="1:6" x14ac:dyDescent="0.25">
      <c r="A5311" s="2"/>
      <c r="B5311" s="3"/>
      <c r="C5311" s="4"/>
      <c r="D5311" s="45"/>
      <c r="E5311" s="45"/>
      <c r="F5311" s="334"/>
    </row>
    <row r="5312" spans="1:6" x14ac:dyDescent="0.25">
      <c r="A5312" s="2"/>
      <c r="B5312" s="3"/>
      <c r="C5312" s="4"/>
      <c r="D5312" s="45"/>
      <c r="E5312" s="45"/>
      <c r="F5312" s="334"/>
    </row>
    <row r="5313" spans="1:6" x14ac:dyDescent="0.25">
      <c r="A5313" s="2"/>
      <c r="B5313" s="3"/>
      <c r="C5313" s="4"/>
      <c r="D5313" s="45"/>
      <c r="E5313" s="45"/>
      <c r="F5313" s="334"/>
    </row>
    <row r="5314" spans="1:6" x14ac:dyDescent="0.25">
      <c r="A5314" s="2"/>
      <c r="B5314" s="3"/>
      <c r="C5314" s="4"/>
      <c r="D5314" s="45"/>
      <c r="E5314" s="45"/>
      <c r="F5314" s="334"/>
    </row>
    <row r="5315" spans="1:6" x14ac:dyDescent="0.25">
      <c r="A5315" s="2"/>
      <c r="B5315" s="3"/>
      <c r="C5315" s="4"/>
      <c r="D5315" s="45"/>
      <c r="E5315" s="45"/>
      <c r="F5315" s="334"/>
    </row>
    <row r="5316" spans="1:6" x14ac:dyDescent="0.25">
      <c r="A5316" s="2"/>
      <c r="B5316" s="3"/>
      <c r="C5316" s="4"/>
      <c r="D5316" s="45"/>
      <c r="E5316" s="45"/>
      <c r="F5316" s="334"/>
    </row>
    <row r="5317" spans="1:6" x14ac:dyDescent="0.25">
      <c r="A5317" s="2"/>
      <c r="B5317" s="3"/>
      <c r="C5317" s="4"/>
      <c r="D5317" s="45"/>
      <c r="E5317" s="45"/>
      <c r="F5317" s="334"/>
    </row>
    <row r="5318" spans="1:6" x14ac:dyDescent="0.25">
      <c r="A5318" s="2"/>
      <c r="B5318" s="3"/>
      <c r="C5318" s="4"/>
      <c r="D5318" s="45"/>
      <c r="E5318" s="45"/>
      <c r="F5318" s="334"/>
    </row>
    <row r="5319" spans="1:6" x14ac:dyDescent="0.25">
      <c r="A5319" s="2"/>
      <c r="B5319" s="3"/>
      <c r="C5319" s="4"/>
      <c r="D5319" s="45"/>
      <c r="E5319" s="45"/>
      <c r="F5319" s="334"/>
    </row>
    <row r="5320" spans="1:6" x14ac:dyDescent="0.25">
      <c r="A5320" s="2"/>
      <c r="B5320" s="3"/>
      <c r="C5320" s="4"/>
      <c r="D5320" s="45"/>
      <c r="E5320" s="45"/>
      <c r="F5320" s="334"/>
    </row>
    <row r="5321" spans="1:6" x14ac:dyDescent="0.25">
      <c r="A5321" s="2"/>
      <c r="B5321" s="3"/>
      <c r="C5321" s="4"/>
      <c r="D5321" s="45"/>
      <c r="E5321" s="45"/>
      <c r="F5321" s="334"/>
    </row>
    <row r="5322" spans="1:6" x14ac:dyDescent="0.25">
      <c r="A5322" s="2"/>
      <c r="B5322" s="3"/>
      <c r="C5322" s="4"/>
      <c r="D5322" s="45"/>
      <c r="E5322" s="45"/>
      <c r="F5322" s="334"/>
    </row>
    <row r="5323" spans="1:6" x14ac:dyDescent="0.25">
      <c r="A5323" s="2"/>
      <c r="B5323" s="3"/>
      <c r="C5323" s="4"/>
      <c r="D5323" s="45"/>
      <c r="E5323" s="45"/>
      <c r="F5323" s="334"/>
    </row>
    <row r="5324" spans="1:6" x14ac:dyDescent="0.25">
      <c r="A5324" s="2"/>
      <c r="B5324" s="3"/>
      <c r="C5324" s="4"/>
      <c r="D5324" s="45"/>
      <c r="E5324" s="45"/>
      <c r="F5324" s="334"/>
    </row>
    <row r="5325" spans="1:6" x14ac:dyDescent="0.25">
      <c r="A5325" s="2"/>
      <c r="B5325" s="3"/>
      <c r="C5325" s="4"/>
      <c r="D5325" s="45"/>
      <c r="E5325" s="45"/>
      <c r="F5325" s="334"/>
    </row>
    <row r="5326" spans="1:6" x14ac:dyDescent="0.25">
      <c r="A5326" s="2"/>
      <c r="B5326" s="3"/>
      <c r="C5326" s="4"/>
      <c r="D5326" s="45"/>
      <c r="E5326" s="45"/>
      <c r="F5326" s="334"/>
    </row>
    <row r="5327" spans="1:6" x14ac:dyDescent="0.25">
      <c r="A5327" s="2"/>
      <c r="B5327" s="3"/>
      <c r="C5327" s="4"/>
      <c r="D5327" s="45"/>
      <c r="E5327" s="45"/>
      <c r="F5327" s="334"/>
    </row>
    <row r="5328" spans="1:6" x14ac:dyDescent="0.25">
      <c r="A5328" s="2"/>
      <c r="B5328" s="3"/>
      <c r="C5328" s="4"/>
      <c r="D5328" s="45"/>
      <c r="E5328" s="45"/>
      <c r="F5328" s="334"/>
    </row>
    <row r="5329" spans="1:6" x14ac:dyDescent="0.25">
      <c r="A5329" s="2"/>
      <c r="B5329" s="3"/>
      <c r="C5329" s="4"/>
      <c r="D5329" s="45"/>
      <c r="E5329" s="45"/>
      <c r="F5329" s="334"/>
    </row>
    <row r="5330" spans="1:6" x14ac:dyDescent="0.25">
      <c r="A5330" s="2"/>
      <c r="B5330" s="3"/>
      <c r="C5330" s="4"/>
      <c r="D5330" s="45"/>
      <c r="E5330" s="45"/>
      <c r="F5330" s="334"/>
    </row>
    <row r="5331" spans="1:6" x14ac:dyDescent="0.25">
      <c r="A5331" s="2"/>
      <c r="B5331" s="3"/>
      <c r="C5331" s="4"/>
      <c r="D5331" s="45"/>
      <c r="E5331" s="45"/>
      <c r="F5331" s="334"/>
    </row>
    <row r="5332" spans="1:6" x14ac:dyDescent="0.25">
      <c r="A5332" s="2"/>
      <c r="B5332" s="3"/>
      <c r="C5332" s="4"/>
      <c r="D5332" s="45"/>
      <c r="E5332" s="45"/>
      <c r="F5332" s="334"/>
    </row>
    <row r="5333" spans="1:6" x14ac:dyDescent="0.25">
      <c r="A5333" s="2"/>
      <c r="B5333" s="3"/>
      <c r="C5333" s="4"/>
      <c r="D5333" s="45"/>
      <c r="E5333" s="45"/>
      <c r="F5333" s="334"/>
    </row>
    <row r="5334" spans="1:6" x14ac:dyDescent="0.25">
      <c r="A5334" s="2"/>
      <c r="B5334" s="3"/>
      <c r="C5334" s="4"/>
      <c r="D5334" s="45"/>
      <c r="E5334" s="45"/>
      <c r="F5334" s="334"/>
    </row>
    <row r="5335" spans="1:6" x14ac:dyDescent="0.25">
      <c r="A5335" s="2"/>
      <c r="B5335" s="3"/>
      <c r="C5335" s="4"/>
      <c r="D5335" s="45"/>
      <c r="E5335" s="45"/>
      <c r="F5335" s="334"/>
    </row>
    <row r="5336" spans="1:6" x14ac:dyDescent="0.25">
      <c r="A5336" s="2"/>
      <c r="B5336" s="3"/>
      <c r="C5336" s="4"/>
      <c r="D5336" s="45"/>
      <c r="E5336" s="45"/>
      <c r="F5336" s="334"/>
    </row>
    <row r="5337" spans="1:6" x14ac:dyDescent="0.25">
      <c r="A5337" s="2"/>
      <c r="B5337" s="3"/>
      <c r="C5337" s="4"/>
      <c r="D5337" s="45"/>
      <c r="E5337" s="45"/>
      <c r="F5337" s="334"/>
    </row>
    <row r="5338" spans="1:6" x14ac:dyDescent="0.25">
      <c r="A5338" s="2"/>
      <c r="B5338" s="3"/>
      <c r="C5338" s="4"/>
      <c r="D5338" s="45"/>
      <c r="E5338" s="45"/>
      <c r="F5338" s="334"/>
    </row>
    <row r="5339" spans="1:6" x14ac:dyDescent="0.25">
      <c r="A5339" s="2"/>
      <c r="B5339" s="3"/>
      <c r="C5339" s="4"/>
      <c r="D5339" s="45"/>
      <c r="E5339" s="45"/>
      <c r="F5339" s="334"/>
    </row>
    <row r="5340" spans="1:6" x14ac:dyDescent="0.25">
      <c r="A5340" s="2"/>
      <c r="B5340" s="3"/>
      <c r="C5340" s="4"/>
      <c r="D5340" s="45"/>
      <c r="E5340" s="45"/>
      <c r="F5340" s="334"/>
    </row>
    <row r="5341" spans="1:6" x14ac:dyDescent="0.25">
      <c r="A5341" s="2"/>
      <c r="B5341" s="3"/>
      <c r="C5341" s="4"/>
      <c r="D5341" s="45"/>
      <c r="E5341" s="45"/>
      <c r="F5341" s="334"/>
    </row>
    <row r="5342" spans="1:6" x14ac:dyDescent="0.25">
      <c r="A5342" s="2"/>
      <c r="B5342" s="3"/>
      <c r="C5342" s="4"/>
      <c r="D5342" s="45"/>
      <c r="E5342" s="45"/>
      <c r="F5342" s="334"/>
    </row>
    <row r="5343" spans="1:6" x14ac:dyDescent="0.25">
      <c r="A5343" s="2"/>
      <c r="B5343" s="3"/>
      <c r="C5343" s="4"/>
      <c r="D5343" s="45"/>
      <c r="E5343" s="45"/>
      <c r="F5343" s="334"/>
    </row>
    <row r="5344" spans="1:6" x14ac:dyDescent="0.25">
      <c r="A5344" s="2"/>
      <c r="B5344" s="3"/>
      <c r="C5344" s="4"/>
      <c r="D5344" s="45"/>
      <c r="E5344" s="45"/>
      <c r="F5344" s="334"/>
    </row>
    <row r="5345" spans="1:6" x14ac:dyDescent="0.25">
      <c r="A5345" s="2"/>
      <c r="B5345" s="3"/>
      <c r="C5345" s="4"/>
      <c r="D5345" s="45"/>
      <c r="E5345" s="45"/>
      <c r="F5345" s="334"/>
    </row>
    <row r="5346" spans="1:6" x14ac:dyDescent="0.25">
      <c r="A5346" s="2"/>
      <c r="B5346" s="3"/>
      <c r="C5346" s="4"/>
      <c r="D5346" s="45"/>
      <c r="E5346" s="45"/>
      <c r="F5346" s="334"/>
    </row>
    <row r="5347" spans="1:6" x14ac:dyDescent="0.25">
      <c r="A5347" s="2"/>
      <c r="B5347" s="3"/>
      <c r="C5347" s="4"/>
      <c r="D5347" s="45"/>
      <c r="E5347" s="45"/>
      <c r="F5347" s="334"/>
    </row>
    <row r="5348" spans="1:6" x14ac:dyDescent="0.25">
      <c r="A5348" s="2"/>
      <c r="B5348" s="3"/>
      <c r="C5348" s="4"/>
      <c r="D5348" s="45"/>
      <c r="E5348" s="45"/>
      <c r="F5348" s="334"/>
    </row>
    <row r="5349" spans="1:6" x14ac:dyDescent="0.25">
      <c r="A5349" s="2"/>
      <c r="B5349" s="3"/>
      <c r="C5349" s="4"/>
      <c r="D5349" s="45"/>
      <c r="E5349" s="45"/>
      <c r="F5349" s="334"/>
    </row>
    <row r="5350" spans="1:6" x14ac:dyDescent="0.25">
      <c r="A5350" s="2"/>
      <c r="B5350" s="3"/>
      <c r="C5350" s="4"/>
      <c r="D5350" s="45"/>
      <c r="E5350" s="45"/>
      <c r="F5350" s="334"/>
    </row>
    <row r="5351" spans="1:6" x14ac:dyDescent="0.25">
      <c r="A5351" s="2"/>
      <c r="B5351" s="3"/>
      <c r="C5351" s="4"/>
      <c r="D5351" s="45"/>
      <c r="E5351" s="45"/>
      <c r="F5351" s="334"/>
    </row>
    <row r="5352" spans="1:6" x14ac:dyDescent="0.25">
      <c r="A5352" s="2"/>
      <c r="B5352" s="3"/>
      <c r="C5352" s="4"/>
      <c r="D5352" s="45"/>
      <c r="E5352" s="45"/>
      <c r="F5352" s="334"/>
    </row>
    <row r="5353" spans="1:6" x14ac:dyDescent="0.25">
      <c r="A5353" s="2"/>
      <c r="B5353" s="3"/>
      <c r="C5353" s="4"/>
      <c r="D5353" s="45"/>
      <c r="E5353" s="45"/>
      <c r="F5353" s="334"/>
    </row>
    <row r="5354" spans="1:6" x14ac:dyDescent="0.25">
      <c r="A5354" s="2"/>
      <c r="B5354" s="3"/>
      <c r="C5354" s="4"/>
      <c r="D5354" s="45"/>
      <c r="E5354" s="45"/>
      <c r="F5354" s="334"/>
    </row>
    <row r="5355" spans="1:6" x14ac:dyDescent="0.25">
      <c r="A5355" s="2"/>
      <c r="B5355" s="3"/>
      <c r="C5355" s="4"/>
      <c r="D5355" s="45"/>
      <c r="E5355" s="45"/>
      <c r="F5355" s="334"/>
    </row>
    <row r="5356" spans="1:6" x14ac:dyDescent="0.25">
      <c r="A5356" s="2"/>
      <c r="B5356" s="3"/>
      <c r="C5356" s="4"/>
      <c r="D5356" s="45"/>
      <c r="E5356" s="45"/>
      <c r="F5356" s="334"/>
    </row>
    <row r="5357" spans="1:6" x14ac:dyDescent="0.25">
      <c r="A5357" s="2"/>
      <c r="B5357" s="3"/>
      <c r="C5357" s="4"/>
      <c r="D5357" s="45"/>
      <c r="E5357" s="45"/>
      <c r="F5357" s="334"/>
    </row>
    <row r="5358" spans="1:6" x14ac:dyDescent="0.25">
      <c r="A5358" s="2"/>
      <c r="B5358" s="3"/>
      <c r="C5358" s="4"/>
      <c r="D5358" s="45"/>
      <c r="E5358" s="45"/>
      <c r="F5358" s="334"/>
    </row>
    <row r="5359" spans="1:6" x14ac:dyDescent="0.25">
      <c r="A5359" s="2"/>
      <c r="B5359" s="3"/>
      <c r="C5359" s="4"/>
      <c r="D5359" s="45"/>
      <c r="E5359" s="45"/>
      <c r="F5359" s="334"/>
    </row>
    <row r="5360" spans="1:6" x14ac:dyDescent="0.25">
      <c r="A5360" s="2"/>
      <c r="B5360" s="3"/>
      <c r="C5360" s="4"/>
      <c r="D5360" s="45"/>
      <c r="E5360" s="45"/>
      <c r="F5360" s="334"/>
    </row>
    <row r="5361" spans="1:6" x14ac:dyDescent="0.25">
      <c r="A5361" s="2"/>
      <c r="B5361" s="3"/>
      <c r="C5361" s="4"/>
      <c r="D5361" s="45"/>
      <c r="E5361" s="45"/>
      <c r="F5361" s="334"/>
    </row>
    <row r="5362" spans="1:6" x14ac:dyDescent="0.25">
      <c r="A5362" s="2"/>
      <c r="B5362" s="3"/>
      <c r="C5362" s="4"/>
      <c r="D5362" s="45"/>
      <c r="E5362" s="45"/>
      <c r="F5362" s="334"/>
    </row>
    <row r="5363" spans="1:6" x14ac:dyDescent="0.25">
      <c r="A5363" s="2"/>
      <c r="B5363" s="3"/>
      <c r="C5363" s="4"/>
      <c r="D5363" s="45"/>
      <c r="E5363" s="45"/>
      <c r="F5363" s="334"/>
    </row>
    <row r="5364" spans="1:6" x14ac:dyDescent="0.25">
      <c r="A5364" s="2"/>
      <c r="B5364" s="3"/>
      <c r="C5364" s="4"/>
      <c r="D5364" s="45"/>
      <c r="E5364" s="45"/>
      <c r="F5364" s="334"/>
    </row>
    <row r="5365" spans="1:6" x14ac:dyDescent="0.25">
      <c r="A5365" s="2"/>
      <c r="B5365" s="3"/>
      <c r="C5365" s="4"/>
      <c r="D5365" s="45"/>
      <c r="E5365" s="45"/>
      <c r="F5365" s="334"/>
    </row>
    <row r="5366" spans="1:6" x14ac:dyDescent="0.25">
      <c r="A5366" s="2"/>
      <c r="B5366" s="3"/>
      <c r="C5366" s="4"/>
      <c r="D5366" s="45"/>
      <c r="E5366" s="45"/>
      <c r="F5366" s="334"/>
    </row>
    <row r="5367" spans="1:6" x14ac:dyDescent="0.25">
      <c r="A5367" s="2"/>
      <c r="B5367" s="3"/>
      <c r="C5367" s="4"/>
      <c r="D5367" s="45"/>
      <c r="E5367" s="45"/>
      <c r="F5367" s="334"/>
    </row>
    <row r="5368" spans="1:6" x14ac:dyDescent="0.25">
      <c r="A5368" s="2"/>
      <c r="B5368" s="3"/>
      <c r="C5368" s="4"/>
      <c r="D5368" s="45"/>
      <c r="E5368" s="45"/>
      <c r="F5368" s="334"/>
    </row>
    <row r="5369" spans="1:6" x14ac:dyDescent="0.25">
      <c r="A5369" s="2"/>
      <c r="B5369" s="3"/>
      <c r="C5369" s="4"/>
      <c r="D5369" s="45"/>
      <c r="E5369" s="45"/>
      <c r="F5369" s="334"/>
    </row>
    <row r="5370" spans="1:6" x14ac:dyDescent="0.25">
      <c r="A5370" s="2"/>
      <c r="B5370" s="3"/>
      <c r="C5370" s="4"/>
      <c r="D5370" s="45"/>
      <c r="E5370" s="45"/>
      <c r="F5370" s="334"/>
    </row>
    <row r="5371" spans="1:6" x14ac:dyDescent="0.25">
      <c r="A5371" s="2"/>
      <c r="B5371" s="3"/>
      <c r="C5371" s="4"/>
      <c r="D5371" s="45"/>
      <c r="E5371" s="45"/>
      <c r="F5371" s="334"/>
    </row>
    <row r="5372" spans="1:6" x14ac:dyDescent="0.25">
      <c r="A5372" s="2"/>
      <c r="B5372" s="3"/>
      <c r="C5372" s="4"/>
      <c r="D5372" s="45"/>
      <c r="E5372" s="45"/>
      <c r="F5372" s="334"/>
    </row>
    <row r="5373" spans="1:6" x14ac:dyDescent="0.25">
      <c r="A5373" s="2"/>
      <c r="B5373" s="3"/>
      <c r="C5373" s="4"/>
      <c r="D5373" s="45"/>
      <c r="E5373" s="45"/>
      <c r="F5373" s="334"/>
    </row>
    <row r="5374" spans="1:6" x14ac:dyDescent="0.25">
      <c r="A5374" s="2"/>
      <c r="B5374" s="3"/>
      <c r="C5374" s="4"/>
      <c r="D5374" s="45"/>
      <c r="E5374" s="45"/>
      <c r="F5374" s="334"/>
    </row>
    <row r="5375" spans="1:6" x14ac:dyDescent="0.25">
      <c r="A5375" s="2"/>
      <c r="B5375" s="3"/>
      <c r="C5375" s="4"/>
      <c r="D5375" s="45"/>
      <c r="E5375" s="45"/>
      <c r="F5375" s="334"/>
    </row>
    <row r="5376" spans="1:6" x14ac:dyDescent="0.25">
      <c r="A5376" s="2"/>
      <c r="B5376" s="3"/>
      <c r="C5376" s="4"/>
      <c r="D5376" s="45"/>
      <c r="E5376" s="45"/>
      <c r="F5376" s="334"/>
    </row>
    <row r="5377" spans="1:6" x14ac:dyDescent="0.25">
      <c r="A5377" s="2"/>
      <c r="B5377" s="3"/>
      <c r="C5377" s="4"/>
      <c r="D5377" s="45"/>
      <c r="E5377" s="45"/>
      <c r="F5377" s="334"/>
    </row>
    <row r="5378" spans="1:6" x14ac:dyDescent="0.25">
      <c r="A5378" s="2"/>
      <c r="B5378" s="3"/>
      <c r="C5378" s="4"/>
      <c r="D5378" s="45"/>
      <c r="E5378" s="45"/>
      <c r="F5378" s="334"/>
    </row>
    <row r="5379" spans="1:6" x14ac:dyDescent="0.25">
      <c r="A5379" s="2"/>
      <c r="B5379" s="3"/>
      <c r="C5379" s="4"/>
      <c r="D5379" s="45"/>
      <c r="E5379" s="45"/>
      <c r="F5379" s="334"/>
    </row>
    <row r="5380" spans="1:6" x14ac:dyDescent="0.25">
      <c r="A5380" s="2"/>
      <c r="B5380" s="3"/>
      <c r="C5380" s="4"/>
      <c r="D5380" s="45"/>
      <c r="E5380" s="45"/>
      <c r="F5380" s="334"/>
    </row>
    <row r="5381" spans="1:6" x14ac:dyDescent="0.25">
      <c r="A5381" s="2"/>
      <c r="B5381" s="3"/>
      <c r="C5381" s="4"/>
      <c r="D5381" s="45"/>
      <c r="E5381" s="45"/>
      <c r="F5381" s="334"/>
    </row>
    <row r="5382" spans="1:6" x14ac:dyDescent="0.25">
      <c r="A5382" s="2"/>
      <c r="B5382" s="3"/>
      <c r="C5382" s="4"/>
      <c r="D5382" s="45"/>
      <c r="E5382" s="45"/>
      <c r="F5382" s="334"/>
    </row>
    <row r="5383" spans="1:6" x14ac:dyDescent="0.25">
      <c r="A5383" s="2"/>
      <c r="B5383" s="3"/>
      <c r="C5383" s="4"/>
      <c r="D5383" s="45"/>
      <c r="E5383" s="45"/>
      <c r="F5383" s="334"/>
    </row>
    <row r="5384" spans="1:6" x14ac:dyDescent="0.25">
      <c r="A5384" s="2"/>
      <c r="B5384" s="3"/>
      <c r="C5384" s="4"/>
      <c r="D5384" s="45"/>
      <c r="E5384" s="45"/>
      <c r="F5384" s="334"/>
    </row>
    <row r="5385" spans="1:6" x14ac:dyDescent="0.25">
      <c r="A5385" s="2"/>
      <c r="B5385" s="3"/>
      <c r="C5385" s="4"/>
      <c r="D5385" s="45"/>
      <c r="E5385" s="45"/>
      <c r="F5385" s="334"/>
    </row>
    <row r="5386" spans="1:6" x14ac:dyDescent="0.25">
      <c r="A5386" s="2"/>
      <c r="B5386" s="3"/>
      <c r="C5386" s="4"/>
      <c r="D5386" s="45"/>
      <c r="E5386" s="45"/>
      <c r="F5386" s="334"/>
    </row>
    <row r="5387" spans="1:6" x14ac:dyDescent="0.25">
      <c r="A5387" s="2"/>
      <c r="B5387" s="3"/>
      <c r="C5387" s="4"/>
      <c r="D5387" s="45"/>
      <c r="E5387" s="45"/>
      <c r="F5387" s="334"/>
    </row>
    <row r="5388" spans="1:6" x14ac:dyDescent="0.25">
      <c r="A5388" s="2"/>
      <c r="B5388" s="3"/>
      <c r="C5388" s="4"/>
      <c r="D5388" s="45"/>
      <c r="E5388" s="45"/>
      <c r="F5388" s="334"/>
    </row>
    <row r="5389" spans="1:6" x14ac:dyDescent="0.25">
      <c r="A5389" s="2"/>
      <c r="B5389" s="3"/>
      <c r="C5389" s="4"/>
      <c r="D5389" s="45"/>
      <c r="E5389" s="45"/>
      <c r="F5389" s="334"/>
    </row>
    <row r="5390" spans="1:6" x14ac:dyDescent="0.25">
      <c r="A5390" s="2"/>
      <c r="B5390" s="3"/>
      <c r="C5390" s="4"/>
      <c r="D5390" s="45"/>
      <c r="E5390" s="45"/>
      <c r="F5390" s="334"/>
    </row>
    <row r="5391" spans="1:6" x14ac:dyDescent="0.25">
      <c r="A5391" s="2"/>
      <c r="B5391" s="3"/>
      <c r="C5391" s="4"/>
      <c r="D5391" s="45"/>
      <c r="E5391" s="45"/>
      <c r="F5391" s="334"/>
    </row>
    <row r="5392" spans="1:6" x14ac:dyDescent="0.25">
      <c r="A5392" s="2"/>
      <c r="B5392" s="3"/>
      <c r="C5392" s="4"/>
      <c r="D5392" s="45"/>
      <c r="E5392" s="45"/>
      <c r="F5392" s="334"/>
    </row>
    <row r="5393" spans="1:6" x14ac:dyDescent="0.25">
      <c r="A5393" s="2"/>
      <c r="B5393" s="3"/>
      <c r="C5393" s="4"/>
      <c r="D5393" s="45"/>
      <c r="E5393" s="45"/>
      <c r="F5393" s="334"/>
    </row>
    <row r="5394" spans="1:6" x14ac:dyDescent="0.25">
      <c r="A5394" s="2"/>
      <c r="B5394" s="3"/>
      <c r="C5394" s="4"/>
      <c r="D5394" s="45"/>
      <c r="E5394" s="45"/>
      <c r="F5394" s="334"/>
    </row>
    <row r="5395" spans="1:6" x14ac:dyDescent="0.25">
      <c r="A5395" s="2"/>
      <c r="B5395" s="3"/>
      <c r="C5395" s="4"/>
      <c r="D5395" s="45"/>
      <c r="E5395" s="45"/>
      <c r="F5395" s="334"/>
    </row>
    <row r="5396" spans="1:6" x14ac:dyDescent="0.25">
      <c r="A5396" s="2"/>
      <c r="B5396" s="3"/>
      <c r="C5396" s="4"/>
      <c r="D5396" s="45"/>
      <c r="E5396" s="45"/>
      <c r="F5396" s="334"/>
    </row>
    <row r="5397" spans="1:6" x14ac:dyDescent="0.25">
      <c r="A5397" s="2"/>
      <c r="B5397" s="3"/>
      <c r="C5397" s="4"/>
      <c r="D5397" s="45"/>
      <c r="E5397" s="45"/>
      <c r="F5397" s="334"/>
    </row>
    <row r="5398" spans="1:6" x14ac:dyDescent="0.25">
      <c r="A5398" s="2"/>
      <c r="B5398" s="3"/>
      <c r="C5398" s="4"/>
      <c r="D5398" s="45"/>
      <c r="E5398" s="45"/>
      <c r="F5398" s="334"/>
    </row>
    <row r="5399" spans="1:6" x14ac:dyDescent="0.25">
      <c r="A5399" s="2"/>
      <c r="B5399" s="3"/>
      <c r="C5399" s="4"/>
      <c r="D5399" s="45"/>
      <c r="E5399" s="45"/>
      <c r="F5399" s="334"/>
    </row>
    <row r="5400" spans="1:6" x14ac:dyDescent="0.25">
      <c r="A5400" s="2"/>
      <c r="B5400" s="3"/>
      <c r="C5400" s="4"/>
      <c r="D5400" s="45"/>
      <c r="E5400" s="45"/>
      <c r="F5400" s="334"/>
    </row>
    <row r="5401" spans="1:6" x14ac:dyDescent="0.25">
      <c r="A5401" s="2"/>
      <c r="B5401" s="3"/>
      <c r="C5401" s="4"/>
      <c r="D5401" s="45"/>
      <c r="E5401" s="45"/>
      <c r="F5401" s="334"/>
    </row>
    <row r="5402" spans="1:6" x14ac:dyDescent="0.25">
      <c r="A5402" s="2"/>
      <c r="B5402" s="3"/>
      <c r="C5402" s="4"/>
      <c r="D5402" s="45"/>
      <c r="E5402" s="45"/>
      <c r="F5402" s="334"/>
    </row>
    <row r="5403" spans="1:6" x14ac:dyDescent="0.25">
      <c r="A5403" s="2"/>
      <c r="B5403" s="3"/>
      <c r="C5403" s="4"/>
      <c r="D5403" s="45"/>
      <c r="E5403" s="45"/>
      <c r="F5403" s="334"/>
    </row>
    <row r="5404" spans="1:6" x14ac:dyDescent="0.25">
      <c r="A5404" s="2"/>
      <c r="B5404" s="3"/>
      <c r="C5404" s="4"/>
      <c r="D5404" s="45"/>
      <c r="E5404" s="45"/>
      <c r="F5404" s="334"/>
    </row>
    <row r="5405" spans="1:6" x14ac:dyDescent="0.25">
      <c r="A5405" s="2"/>
      <c r="B5405" s="3"/>
      <c r="C5405" s="4"/>
      <c r="D5405" s="45"/>
      <c r="E5405" s="45"/>
      <c r="F5405" s="334"/>
    </row>
    <row r="5406" spans="1:6" x14ac:dyDescent="0.25">
      <c r="A5406" s="2"/>
      <c r="B5406" s="3"/>
      <c r="C5406" s="4"/>
      <c r="D5406" s="45"/>
      <c r="E5406" s="45"/>
      <c r="F5406" s="334"/>
    </row>
    <row r="5407" spans="1:6" x14ac:dyDescent="0.25">
      <c r="A5407" s="2"/>
      <c r="B5407" s="3"/>
      <c r="C5407" s="4"/>
      <c r="D5407" s="45"/>
      <c r="E5407" s="45"/>
      <c r="F5407" s="334"/>
    </row>
    <row r="5408" spans="1:6" x14ac:dyDescent="0.25">
      <c r="A5408" s="2"/>
      <c r="B5408" s="3"/>
      <c r="C5408" s="4"/>
      <c r="D5408" s="45"/>
      <c r="E5408" s="45"/>
      <c r="F5408" s="334"/>
    </row>
    <row r="5409" spans="1:6" x14ac:dyDescent="0.25">
      <c r="A5409" s="2"/>
      <c r="B5409" s="3"/>
      <c r="C5409" s="4"/>
      <c r="D5409" s="45"/>
      <c r="E5409" s="45"/>
      <c r="F5409" s="334"/>
    </row>
    <row r="5410" spans="1:6" x14ac:dyDescent="0.25">
      <c r="A5410" s="2"/>
      <c r="B5410" s="3"/>
      <c r="C5410" s="4"/>
      <c r="D5410" s="45"/>
      <c r="E5410" s="45"/>
      <c r="F5410" s="334"/>
    </row>
    <row r="5411" spans="1:6" x14ac:dyDescent="0.25">
      <c r="A5411" s="2"/>
      <c r="B5411" s="3"/>
      <c r="C5411" s="4"/>
      <c r="D5411" s="45"/>
      <c r="E5411" s="45"/>
      <c r="F5411" s="334"/>
    </row>
    <row r="5412" spans="1:6" x14ac:dyDescent="0.25">
      <c r="A5412" s="2"/>
      <c r="B5412" s="3"/>
      <c r="C5412" s="4"/>
      <c r="D5412" s="45"/>
      <c r="E5412" s="45"/>
      <c r="F5412" s="334"/>
    </row>
    <row r="5413" spans="1:6" x14ac:dyDescent="0.25">
      <c r="A5413" s="2"/>
      <c r="B5413" s="3"/>
      <c r="C5413" s="4"/>
      <c r="D5413" s="45"/>
      <c r="E5413" s="45"/>
      <c r="F5413" s="334"/>
    </row>
    <row r="5414" spans="1:6" x14ac:dyDescent="0.25">
      <c r="A5414" s="2"/>
      <c r="B5414" s="3"/>
      <c r="C5414" s="4"/>
      <c r="D5414" s="45"/>
      <c r="E5414" s="45"/>
      <c r="F5414" s="334"/>
    </row>
    <row r="5415" spans="1:6" x14ac:dyDescent="0.25">
      <c r="A5415" s="2"/>
      <c r="B5415" s="3"/>
      <c r="C5415" s="4"/>
      <c r="D5415" s="45"/>
      <c r="E5415" s="45"/>
      <c r="F5415" s="334"/>
    </row>
    <row r="5416" spans="1:6" x14ac:dyDescent="0.25">
      <c r="A5416" s="2"/>
      <c r="B5416" s="3"/>
      <c r="C5416" s="4"/>
      <c r="D5416" s="45"/>
      <c r="E5416" s="45"/>
      <c r="F5416" s="334"/>
    </row>
    <row r="5417" spans="1:6" x14ac:dyDescent="0.25">
      <c r="A5417" s="2"/>
      <c r="B5417" s="3"/>
      <c r="C5417" s="4"/>
      <c r="D5417" s="45"/>
      <c r="E5417" s="45"/>
      <c r="F5417" s="334"/>
    </row>
    <row r="5418" spans="1:6" x14ac:dyDescent="0.25">
      <c r="A5418" s="2"/>
      <c r="B5418" s="3"/>
      <c r="C5418" s="4"/>
      <c r="D5418" s="45"/>
      <c r="E5418" s="45"/>
      <c r="F5418" s="334"/>
    </row>
    <row r="5419" spans="1:6" x14ac:dyDescent="0.25">
      <c r="A5419" s="2"/>
      <c r="B5419" s="3"/>
      <c r="C5419" s="4"/>
      <c r="D5419" s="45"/>
      <c r="E5419" s="45"/>
      <c r="F5419" s="334"/>
    </row>
    <row r="5420" spans="1:6" x14ac:dyDescent="0.25">
      <c r="A5420" s="2"/>
      <c r="B5420" s="3"/>
      <c r="C5420" s="4"/>
      <c r="D5420" s="45"/>
      <c r="E5420" s="45"/>
      <c r="F5420" s="334"/>
    </row>
    <row r="5421" spans="1:6" x14ac:dyDescent="0.25">
      <c r="A5421" s="2"/>
      <c r="B5421" s="3"/>
      <c r="C5421" s="4"/>
      <c r="D5421" s="45"/>
      <c r="E5421" s="45"/>
      <c r="F5421" s="334"/>
    </row>
    <row r="5422" spans="1:6" x14ac:dyDescent="0.25">
      <c r="A5422" s="2"/>
      <c r="B5422" s="3"/>
      <c r="C5422" s="4"/>
      <c r="D5422" s="45"/>
      <c r="E5422" s="45"/>
      <c r="F5422" s="334"/>
    </row>
    <row r="5423" spans="1:6" x14ac:dyDescent="0.25">
      <c r="A5423" s="2"/>
      <c r="B5423" s="3"/>
      <c r="C5423" s="4"/>
      <c r="D5423" s="45"/>
      <c r="E5423" s="45"/>
      <c r="F5423" s="334"/>
    </row>
    <row r="5424" spans="1:6" x14ac:dyDescent="0.25">
      <c r="A5424" s="2"/>
      <c r="B5424" s="3"/>
      <c r="C5424" s="4"/>
      <c r="D5424" s="45"/>
      <c r="E5424" s="45"/>
      <c r="F5424" s="334"/>
    </row>
    <row r="5425" spans="1:6" x14ac:dyDescent="0.25">
      <c r="A5425" s="2"/>
      <c r="B5425" s="3"/>
      <c r="C5425" s="4"/>
      <c r="D5425" s="45"/>
      <c r="E5425" s="45"/>
      <c r="F5425" s="334"/>
    </row>
    <row r="5426" spans="1:6" x14ac:dyDescent="0.25">
      <c r="A5426" s="2"/>
      <c r="B5426" s="3"/>
      <c r="C5426" s="4"/>
      <c r="D5426" s="45"/>
      <c r="E5426" s="45"/>
      <c r="F5426" s="334"/>
    </row>
    <row r="5427" spans="1:6" x14ac:dyDescent="0.25">
      <c r="A5427" s="2"/>
      <c r="B5427" s="3"/>
      <c r="C5427" s="4"/>
      <c r="D5427" s="45"/>
      <c r="E5427" s="45"/>
      <c r="F5427" s="334"/>
    </row>
    <row r="5428" spans="1:6" x14ac:dyDescent="0.25">
      <c r="A5428" s="2"/>
      <c r="B5428" s="3"/>
      <c r="C5428" s="4"/>
      <c r="D5428" s="45"/>
      <c r="E5428" s="45"/>
      <c r="F5428" s="334"/>
    </row>
    <row r="5429" spans="1:6" x14ac:dyDescent="0.25">
      <c r="A5429" s="2"/>
      <c r="B5429" s="3"/>
      <c r="C5429" s="4"/>
      <c r="D5429" s="45"/>
      <c r="E5429" s="45"/>
      <c r="F5429" s="334"/>
    </row>
    <row r="5430" spans="1:6" x14ac:dyDescent="0.25">
      <c r="A5430" s="2"/>
      <c r="B5430" s="3"/>
      <c r="C5430" s="4"/>
      <c r="D5430" s="45"/>
      <c r="E5430" s="45"/>
      <c r="F5430" s="334"/>
    </row>
    <row r="5431" spans="1:6" x14ac:dyDescent="0.25">
      <c r="A5431" s="2"/>
      <c r="B5431" s="3"/>
      <c r="C5431" s="4"/>
      <c r="D5431" s="45"/>
      <c r="E5431" s="45"/>
      <c r="F5431" s="334"/>
    </row>
    <row r="5432" spans="1:6" x14ac:dyDescent="0.25">
      <c r="A5432" s="2"/>
      <c r="B5432" s="3"/>
      <c r="C5432" s="4"/>
      <c r="D5432" s="45"/>
      <c r="E5432" s="45"/>
      <c r="F5432" s="334"/>
    </row>
    <row r="5433" spans="1:6" x14ac:dyDescent="0.25">
      <c r="A5433" s="2"/>
      <c r="B5433" s="3"/>
      <c r="C5433" s="4"/>
      <c r="D5433" s="45"/>
      <c r="E5433" s="45"/>
      <c r="F5433" s="334"/>
    </row>
    <row r="5434" spans="1:6" x14ac:dyDescent="0.25">
      <c r="A5434" s="2"/>
      <c r="B5434" s="3"/>
      <c r="C5434" s="4"/>
      <c r="D5434" s="45"/>
      <c r="E5434" s="45"/>
      <c r="F5434" s="334"/>
    </row>
    <row r="5435" spans="1:6" x14ac:dyDescent="0.25">
      <c r="A5435" s="2"/>
      <c r="B5435" s="3"/>
      <c r="C5435" s="4"/>
      <c r="D5435" s="45"/>
      <c r="E5435" s="45"/>
      <c r="F5435" s="334"/>
    </row>
    <row r="5436" spans="1:6" x14ac:dyDescent="0.25">
      <c r="A5436" s="2"/>
      <c r="B5436" s="3"/>
      <c r="C5436" s="4"/>
      <c r="D5436" s="45"/>
      <c r="E5436" s="45"/>
      <c r="F5436" s="334"/>
    </row>
    <row r="5437" spans="1:6" x14ac:dyDescent="0.25">
      <c r="A5437" s="2"/>
      <c r="B5437" s="3"/>
      <c r="C5437" s="4"/>
      <c r="D5437" s="45"/>
      <c r="E5437" s="45"/>
      <c r="F5437" s="334"/>
    </row>
    <row r="5438" spans="1:6" x14ac:dyDescent="0.25">
      <c r="A5438" s="2"/>
      <c r="B5438" s="3"/>
      <c r="C5438" s="4"/>
      <c r="D5438" s="45"/>
      <c r="E5438" s="45"/>
      <c r="F5438" s="334"/>
    </row>
    <row r="5439" spans="1:6" x14ac:dyDescent="0.25">
      <c r="A5439" s="2"/>
      <c r="B5439" s="3"/>
      <c r="C5439" s="4"/>
      <c r="D5439" s="45"/>
      <c r="E5439" s="45"/>
      <c r="F5439" s="334"/>
    </row>
    <row r="5440" spans="1:6" x14ac:dyDescent="0.25">
      <c r="A5440" s="2"/>
      <c r="B5440" s="3"/>
      <c r="C5440" s="4"/>
      <c r="D5440" s="45"/>
      <c r="E5440" s="45"/>
      <c r="F5440" s="334"/>
    </row>
    <row r="5441" spans="1:6" x14ac:dyDescent="0.25">
      <c r="A5441" s="2"/>
      <c r="B5441" s="3"/>
      <c r="C5441" s="4"/>
      <c r="D5441" s="45"/>
      <c r="E5441" s="45"/>
      <c r="F5441" s="334"/>
    </row>
    <row r="5442" spans="1:6" x14ac:dyDescent="0.25">
      <c r="A5442" s="2"/>
      <c r="B5442" s="3"/>
      <c r="C5442" s="4"/>
      <c r="D5442" s="45"/>
      <c r="E5442" s="45"/>
      <c r="F5442" s="334"/>
    </row>
    <row r="5443" spans="1:6" x14ac:dyDescent="0.25">
      <c r="A5443" s="2"/>
      <c r="B5443" s="3"/>
      <c r="C5443" s="4"/>
      <c r="D5443" s="45"/>
      <c r="E5443" s="45"/>
      <c r="F5443" s="334"/>
    </row>
    <row r="5444" spans="1:6" x14ac:dyDescent="0.25">
      <c r="A5444" s="2"/>
      <c r="B5444" s="3"/>
      <c r="C5444" s="4"/>
      <c r="D5444" s="45"/>
      <c r="E5444" s="45"/>
      <c r="F5444" s="334"/>
    </row>
    <row r="5445" spans="1:6" x14ac:dyDescent="0.25">
      <c r="A5445" s="2"/>
      <c r="B5445" s="3"/>
      <c r="C5445" s="4"/>
      <c r="D5445" s="45"/>
      <c r="E5445" s="45"/>
      <c r="F5445" s="334"/>
    </row>
    <row r="5446" spans="1:6" x14ac:dyDescent="0.25">
      <c r="A5446" s="2"/>
      <c r="B5446" s="3"/>
      <c r="C5446" s="4"/>
      <c r="D5446" s="45"/>
      <c r="E5446" s="45"/>
      <c r="F5446" s="334"/>
    </row>
    <row r="5447" spans="1:6" x14ac:dyDescent="0.25">
      <c r="A5447" s="2"/>
      <c r="B5447" s="3"/>
      <c r="C5447" s="4"/>
      <c r="D5447" s="45"/>
      <c r="E5447" s="45"/>
      <c r="F5447" s="334"/>
    </row>
    <row r="5448" spans="1:6" x14ac:dyDescent="0.25">
      <c r="A5448" s="2"/>
      <c r="B5448" s="3"/>
      <c r="C5448" s="4"/>
      <c r="D5448" s="45"/>
      <c r="E5448" s="45"/>
      <c r="F5448" s="334"/>
    </row>
    <row r="5449" spans="1:6" x14ac:dyDescent="0.25">
      <c r="A5449" s="2"/>
      <c r="B5449" s="3"/>
      <c r="C5449" s="4"/>
      <c r="D5449" s="45"/>
      <c r="E5449" s="45"/>
      <c r="F5449" s="334"/>
    </row>
    <row r="5450" spans="1:6" x14ac:dyDescent="0.25">
      <c r="A5450" s="2"/>
      <c r="B5450" s="3"/>
      <c r="C5450" s="4"/>
      <c r="D5450" s="45"/>
      <c r="E5450" s="45"/>
      <c r="F5450" s="334"/>
    </row>
    <row r="5451" spans="1:6" x14ac:dyDescent="0.25">
      <c r="A5451" s="2"/>
      <c r="B5451" s="3"/>
      <c r="C5451" s="4"/>
      <c r="D5451" s="45"/>
      <c r="E5451" s="45"/>
      <c r="F5451" s="334"/>
    </row>
    <row r="5452" spans="1:6" x14ac:dyDescent="0.25">
      <c r="A5452" s="2"/>
      <c r="B5452" s="3"/>
      <c r="C5452" s="4"/>
      <c r="D5452" s="45"/>
      <c r="E5452" s="45"/>
      <c r="F5452" s="334"/>
    </row>
    <row r="5453" spans="1:6" x14ac:dyDescent="0.25">
      <c r="A5453" s="2"/>
      <c r="B5453" s="3"/>
      <c r="C5453" s="4"/>
      <c r="D5453" s="45"/>
      <c r="E5453" s="45"/>
      <c r="F5453" s="334"/>
    </row>
    <row r="5454" spans="1:6" x14ac:dyDescent="0.25">
      <c r="A5454" s="2"/>
      <c r="B5454" s="3"/>
      <c r="C5454" s="4"/>
      <c r="D5454" s="45"/>
      <c r="E5454" s="45"/>
      <c r="F5454" s="334"/>
    </row>
    <row r="5455" spans="1:6" x14ac:dyDescent="0.25">
      <c r="A5455" s="2"/>
      <c r="B5455" s="3"/>
      <c r="C5455" s="4"/>
      <c r="D5455" s="45"/>
      <c r="E5455" s="45"/>
      <c r="F5455" s="334"/>
    </row>
    <row r="5456" spans="1:6" x14ac:dyDescent="0.25">
      <c r="A5456" s="2"/>
      <c r="B5456" s="3"/>
      <c r="C5456" s="4"/>
      <c r="D5456" s="45"/>
      <c r="E5456" s="45"/>
      <c r="F5456" s="334"/>
    </row>
    <row r="5457" spans="1:6" x14ac:dyDescent="0.25">
      <c r="A5457" s="2"/>
      <c r="B5457" s="3"/>
      <c r="C5457" s="4"/>
      <c r="D5457" s="45"/>
      <c r="E5457" s="45"/>
      <c r="F5457" s="334"/>
    </row>
    <row r="5458" spans="1:6" x14ac:dyDescent="0.25">
      <c r="A5458" s="2"/>
      <c r="B5458" s="3"/>
      <c r="C5458" s="4"/>
      <c r="D5458" s="45"/>
      <c r="E5458" s="45"/>
      <c r="F5458" s="334"/>
    </row>
    <row r="5459" spans="1:6" x14ac:dyDescent="0.25">
      <c r="A5459" s="2"/>
      <c r="B5459" s="3"/>
      <c r="C5459" s="4"/>
      <c r="D5459" s="45"/>
      <c r="E5459" s="45"/>
      <c r="F5459" s="334"/>
    </row>
    <row r="5460" spans="1:6" x14ac:dyDescent="0.25">
      <c r="A5460" s="2"/>
      <c r="B5460" s="3"/>
      <c r="C5460" s="4"/>
      <c r="D5460" s="45"/>
      <c r="E5460" s="45"/>
      <c r="F5460" s="334"/>
    </row>
    <row r="5461" spans="1:6" x14ac:dyDescent="0.25">
      <c r="A5461" s="2"/>
      <c r="B5461" s="3"/>
      <c r="C5461" s="4"/>
      <c r="D5461" s="45"/>
      <c r="E5461" s="45"/>
      <c r="F5461" s="334"/>
    </row>
    <row r="5462" spans="1:6" x14ac:dyDescent="0.25">
      <c r="A5462" s="2"/>
      <c r="B5462" s="3"/>
      <c r="C5462" s="4"/>
      <c r="D5462" s="45"/>
      <c r="E5462" s="45"/>
      <c r="F5462" s="334"/>
    </row>
    <row r="5463" spans="1:6" x14ac:dyDescent="0.25">
      <c r="A5463" s="2"/>
      <c r="B5463" s="3"/>
      <c r="C5463" s="4"/>
      <c r="D5463" s="45"/>
      <c r="E5463" s="45"/>
      <c r="F5463" s="334"/>
    </row>
    <row r="5464" spans="1:6" x14ac:dyDescent="0.25">
      <c r="A5464" s="2"/>
      <c r="B5464" s="3"/>
      <c r="C5464" s="4"/>
      <c r="D5464" s="45"/>
      <c r="E5464" s="45"/>
      <c r="F5464" s="334"/>
    </row>
    <row r="5465" spans="1:6" x14ac:dyDescent="0.25">
      <c r="A5465" s="2"/>
      <c r="B5465" s="3"/>
      <c r="C5465" s="4"/>
      <c r="D5465" s="45"/>
      <c r="E5465" s="45"/>
      <c r="F5465" s="334"/>
    </row>
    <row r="5466" spans="1:6" x14ac:dyDescent="0.25">
      <c r="A5466" s="2"/>
      <c r="B5466" s="3"/>
      <c r="C5466" s="4"/>
      <c r="D5466" s="45"/>
      <c r="E5466" s="45"/>
      <c r="F5466" s="334"/>
    </row>
    <row r="5467" spans="1:6" x14ac:dyDescent="0.25">
      <c r="A5467" s="2"/>
      <c r="B5467" s="3"/>
      <c r="C5467" s="4"/>
      <c r="D5467" s="45"/>
      <c r="E5467" s="45"/>
      <c r="F5467" s="334"/>
    </row>
    <row r="5468" spans="1:6" x14ac:dyDescent="0.25">
      <c r="A5468" s="2"/>
      <c r="B5468" s="3"/>
      <c r="C5468" s="4"/>
      <c r="D5468" s="45"/>
      <c r="E5468" s="45"/>
      <c r="F5468" s="334"/>
    </row>
    <row r="5469" spans="1:6" x14ac:dyDescent="0.25">
      <c r="A5469" s="2"/>
      <c r="B5469" s="3"/>
      <c r="C5469" s="4"/>
      <c r="D5469" s="45"/>
      <c r="E5469" s="45"/>
      <c r="F5469" s="334"/>
    </row>
    <row r="5470" spans="1:6" x14ac:dyDescent="0.25">
      <c r="A5470" s="2"/>
      <c r="B5470" s="3"/>
      <c r="C5470" s="4"/>
      <c r="D5470" s="45"/>
      <c r="E5470" s="45"/>
      <c r="F5470" s="334"/>
    </row>
    <row r="5471" spans="1:6" x14ac:dyDescent="0.25">
      <c r="A5471" s="2"/>
      <c r="B5471" s="3"/>
      <c r="C5471" s="4"/>
      <c r="D5471" s="45"/>
      <c r="E5471" s="45"/>
      <c r="F5471" s="334"/>
    </row>
    <row r="5472" spans="1:6" x14ac:dyDescent="0.25">
      <c r="A5472" s="2"/>
      <c r="B5472" s="3"/>
      <c r="C5472" s="4"/>
      <c r="D5472" s="45"/>
      <c r="E5472" s="45"/>
      <c r="F5472" s="334"/>
    </row>
    <row r="5473" spans="1:6" x14ac:dyDescent="0.25">
      <c r="A5473" s="2"/>
      <c r="B5473" s="3"/>
      <c r="C5473" s="4"/>
      <c r="D5473" s="45"/>
      <c r="E5473" s="45"/>
      <c r="F5473" s="334"/>
    </row>
    <row r="5474" spans="1:6" x14ac:dyDescent="0.25">
      <c r="A5474" s="2"/>
      <c r="B5474" s="3"/>
      <c r="C5474" s="4"/>
      <c r="D5474" s="45"/>
      <c r="E5474" s="45"/>
      <c r="F5474" s="334"/>
    </row>
    <row r="5475" spans="1:6" x14ac:dyDescent="0.25">
      <c r="A5475" s="2"/>
      <c r="B5475" s="3"/>
      <c r="C5475" s="4"/>
      <c r="D5475" s="45"/>
      <c r="E5475" s="45"/>
      <c r="F5475" s="334"/>
    </row>
    <row r="5476" spans="1:6" x14ac:dyDescent="0.25">
      <c r="A5476" s="2"/>
      <c r="B5476" s="3"/>
      <c r="C5476" s="4"/>
      <c r="D5476" s="45"/>
      <c r="E5476" s="45"/>
      <c r="F5476" s="334"/>
    </row>
    <row r="5477" spans="1:6" x14ac:dyDescent="0.25">
      <c r="A5477" s="2"/>
      <c r="B5477" s="3"/>
      <c r="C5477" s="4"/>
      <c r="D5477" s="45"/>
      <c r="E5477" s="45"/>
      <c r="F5477" s="334"/>
    </row>
    <row r="5478" spans="1:6" x14ac:dyDescent="0.25">
      <c r="A5478" s="2"/>
      <c r="B5478" s="3"/>
      <c r="C5478" s="4"/>
      <c r="D5478" s="45"/>
      <c r="E5478" s="45"/>
      <c r="F5478" s="334"/>
    </row>
    <row r="5479" spans="1:6" x14ac:dyDescent="0.25">
      <c r="A5479" s="2"/>
      <c r="B5479" s="3"/>
      <c r="C5479" s="4"/>
      <c r="D5479" s="45"/>
      <c r="E5479" s="45"/>
      <c r="F5479" s="334"/>
    </row>
    <row r="5480" spans="1:6" x14ac:dyDescent="0.25">
      <c r="A5480" s="2"/>
      <c r="B5480" s="3"/>
      <c r="C5480" s="4"/>
      <c r="D5480" s="45"/>
      <c r="E5480" s="45"/>
      <c r="F5480" s="334"/>
    </row>
    <row r="5481" spans="1:6" x14ac:dyDescent="0.25">
      <c r="A5481" s="2"/>
      <c r="B5481" s="3"/>
      <c r="C5481" s="4"/>
      <c r="D5481" s="45"/>
      <c r="E5481" s="45"/>
      <c r="F5481" s="334"/>
    </row>
    <row r="5482" spans="1:6" x14ac:dyDescent="0.25">
      <c r="A5482" s="2"/>
      <c r="B5482" s="3"/>
      <c r="C5482" s="4"/>
      <c r="D5482" s="45"/>
      <c r="E5482" s="45"/>
      <c r="F5482" s="334"/>
    </row>
    <row r="5483" spans="1:6" x14ac:dyDescent="0.25">
      <c r="A5483" s="2"/>
      <c r="B5483" s="3"/>
      <c r="C5483" s="4"/>
      <c r="D5483" s="45"/>
      <c r="E5483" s="45"/>
      <c r="F5483" s="334"/>
    </row>
    <row r="5484" spans="1:6" x14ac:dyDescent="0.25">
      <c r="A5484" s="2"/>
      <c r="B5484" s="3"/>
      <c r="C5484" s="4"/>
      <c r="D5484" s="45"/>
      <c r="E5484" s="45"/>
      <c r="F5484" s="334"/>
    </row>
    <row r="5485" spans="1:6" x14ac:dyDescent="0.25">
      <c r="A5485" s="2"/>
      <c r="B5485" s="3"/>
      <c r="C5485" s="4"/>
      <c r="D5485" s="45"/>
      <c r="E5485" s="45"/>
      <c r="F5485" s="334"/>
    </row>
    <row r="5486" spans="1:6" x14ac:dyDescent="0.25">
      <c r="A5486" s="2"/>
      <c r="B5486" s="3"/>
      <c r="C5486" s="4"/>
      <c r="D5486" s="45"/>
      <c r="E5486" s="45"/>
      <c r="F5486" s="334"/>
    </row>
    <row r="5487" spans="1:6" x14ac:dyDescent="0.25">
      <c r="A5487" s="2"/>
      <c r="B5487" s="3"/>
      <c r="C5487" s="4"/>
      <c r="D5487" s="45"/>
      <c r="E5487" s="45"/>
      <c r="F5487" s="334"/>
    </row>
    <row r="5488" spans="1:6" x14ac:dyDescent="0.25">
      <c r="A5488" s="2"/>
      <c r="B5488" s="3"/>
      <c r="C5488" s="4"/>
      <c r="D5488" s="45"/>
      <c r="E5488" s="45"/>
      <c r="F5488" s="334"/>
    </row>
    <row r="5489" spans="1:6" x14ac:dyDescent="0.25">
      <c r="A5489" s="2"/>
      <c r="B5489" s="3"/>
      <c r="C5489" s="4"/>
      <c r="D5489" s="45"/>
      <c r="E5489" s="45"/>
      <c r="F5489" s="334"/>
    </row>
    <row r="5490" spans="1:6" x14ac:dyDescent="0.25">
      <c r="A5490" s="2"/>
      <c r="B5490" s="3"/>
      <c r="C5490" s="4"/>
      <c r="D5490" s="45"/>
      <c r="E5490" s="45"/>
      <c r="F5490" s="334"/>
    </row>
    <row r="5491" spans="1:6" x14ac:dyDescent="0.25">
      <c r="A5491" s="2"/>
      <c r="B5491" s="3"/>
      <c r="C5491" s="4"/>
      <c r="D5491" s="45"/>
      <c r="E5491" s="45"/>
      <c r="F5491" s="334"/>
    </row>
    <row r="5492" spans="1:6" x14ac:dyDescent="0.25">
      <c r="A5492" s="2"/>
      <c r="B5492" s="3"/>
      <c r="C5492" s="4"/>
      <c r="D5492" s="45"/>
      <c r="E5492" s="45"/>
      <c r="F5492" s="334"/>
    </row>
    <row r="5493" spans="1:6" x14ac:dyDescent="0.25">
      <c r="A5493" s="2"/>
      <c r="B5493" s="3"/>
      <c r="C5493" s="4"/>
      <c r="D5493" s="45"/>
      <c r="E5493" s="45"/>
      <c r="F5493" s="334"/>
    </row>
    <row r="5494" spans="1:6" x14ac:dyDescent="0.25">
      <c r="A5494" s="2"/>
      <c r="B5494" s="3"/>
      <c r="C5494" s="4"/>
      <c r="D5494" s="45"/>
      <c r="E5494" s="45"/>
      <c r="F5494" s="334"/>
    </row>
    <row r="5495" spans="1:6" x14ac:dyDescent="0.25">
      <c r="A5495" s="2"/>
      <c r="B5495" s="3"/>
      <c r="C5495" s="4"/>
      <c r="D5495" s="45"/>
      <c r="E5495" s="45"/>
      <c r="F5495" s="334"/>
    </row>
    <row r="5496" spans="1:6" x14ac:dyDescent="0.25">
      <c r="A5496" s="2"/>
      <c r="B5496" s="3"/>
      <c r="C5496" s="4"/>
      <c r="D5496" s="45"/>
      <c r="E5496" s="45"/>
      <c r="F5496" s="334"/>
    </row>
    <row r="5497" spans="1:6" x14ac:dyDescent="0.25">
      <c r="A5497" s="2"/>
      <c r="B5497" s="3"/>
      <c r="C5497" s="4"/>
      <c r="D5497" s="45"/>
      <c r="E5497" s="45"/>
      <c r="F5497" s="334"/>
    </row>
    <row r="5498" spans="1:6" x14ac:dyDescent="0.25">
      <c r="A5498" s="2"/>
      <c r="B5498" s="3"/>
      <c r="C5498" s="4"/>
      <c r="D5498" s="45"/>
      <c r="E5498" s="45"/>
      <c r="F5498" s="334"/>
    </row>
    <row r="5499" spans="1:6" x14ac:dyDescent="0.25">
      <c r="A5499" s="2"/>
      <c r="B5499" s="3"/>
      <c r="C5499" s="4"/>
      <c r="D5499" s="45"/>
      <c r="E5499" s="45"/>
      <c r="F5499" s="334"/>
    </row>
    <row r="5500" spans="1:6" x14ac:dyDescent="0.25">
      <c r="A5500" s="2"/>
      <c r="B5500" s="3"/>
      <c r="C5500" s="4"/>
      <c r="D5500" s="45"/>
      <c r="E5500" s="45"/>
      <c r="F5500" s="334"/>
    </row>
    <row r="5501" spans="1:6" x14ac:dyDescent="0.25">
      <c r="A5501" s="2"/>
      <c r="B5501" s="3"/>
      <c r="C5501" s="4"/>
      <c r="D5501" s="45"/>
      <c r="E5501" s="45"/>
      <c r="F5501" s="334"/>
    </row>
    <row r="5502" spans="1:6" x14ac:dyDescent="0.25">
      <c r="A5502" s="2"/>
      <c r="B5502" s="3"/>
      <c r="C5502" s="4"/>
      <c r="D5502" s="45"/>
      <c r="E5502" s="45"/>
      <c r="F5502" s="334"/>
    </row>
    <row r="5503" spans="1:6" x14ac:dyDescent="0.25">
      <c r="A5503" s="2"/>
      <c r="B5503" s="3"/>
      <c r="C5503" s="4"/>
      <c r="D5503" s="45"/>
      <c r="E5503" s="45"/>
      <c r="F5503" s="334"/>
    </row>
    <row r="5504" spans="1:6" x14ac:dyDescent="0.25">
      <c r="A5504" s="2"/>
      <c r="B5504" s="3"/>
      <c r="C5504" s="4"/>
      <c r="D5504" s="45"/>
      <c r="E5504" s="45"/>
      <c r="F5504" s="334"/>
    </row>
    <row r="5505" spans="1:6" x14ac:dyDescent="0.25">
      <c r="A5505" s="2"/>
      <c r="B5505" s="3"/>
      <c r="C5505" s="4"/>
      <c r="D5505" s="45"/>
      <c r="E5505" s="45"/>
      <c r="F5505" s="334"/>
    </row>
    <row r="5506" spans="1:6" x14ac:dyDescent="0.25">
      <c r="A5506" s="2"/>
      <c r="B5506" s="3"/>
      <c r="C5506" s="4"/>
      <c r="D5506" s="45"/>
      <c r="E5506" s="45"/>
      <c r="F5506" s="334"/>
    </row>
    <row r="5507" spans="1:6" x14ac:dyDescent="0.25">
      <c r="A5507" s="2"/>
      <c r="B5507" s="3"/>
      <c r="C5507" s="4"/>
      <c r="D5507" s="45"/>
      <c r="E5507" s="45"/>
      <c r="F5507" s="334"/>
    </row>
    <row r="5508" spans="1:6" x14ac:dyDescent="0.25">
      <c r="A5508" s="2"/>
      <c r="B5508" s="3"/>
      <c r="C5508" s="4"/>
      <c r="D5508" s="45"/>
      <c r="E5508" s="45"/>
      <c r="F5508" s="334"/>
    </row>
    <row r="5509" spans="1:6" x14ac:dyDescent="0.25">
      <c r="A5509" s="2"/>
      <c r="B5509" s="3"/>
      <c r="C5509" s="4"/>
      <c r="D5509" s="45"/>
      <c r="E5509" s="45"/>
      <c r="F5509" s="334"/>
    </row>
    <row r="5510" spans="1:6" x14ac:dyDescent="0.25">
      <c r="A5510" s="2"/>
      <c r="B5510" s="3"/>
      <c r="C5510" s="4"/>
      <c r="D5510" s="45"/>
      <c r="E5510" s="45"/>
      <c r="F5510" s="334"/>
    </row>
    <row r="5511" spans="1:6" x14ac:dyDescent="0.25">
      <c r="A5511" s="2"/>
      <c r="B5511" s="3"/>
      <c r="C5511" s="4"/>
      <c r="D5511" s="45"/>
      <c r="E5511" s="45"/>
      <c r="F5511" s="334"/>
    </row>
    <row r="5512" spans="1:6" x14ac:dyDescent="0.25">
      <c r="A5512" s="2"/>
      <c r="B5512" s="3"/>
      <c r="C5512" s="4"/>
      <c r="D5512" s="45"/>
      <c r="E5512" s="45"/>
      <c r="F5512" s="334"/>
    </row>
    <row r="5513" spans="1:6" x14ac:dyDescent="0.25">
      <c r="A5513" s="2"/>
      <c r="B5513" s="3"/>
      <c r="C5513" s="4"/>
      <c r="D5513" s="45"/>
      <c r="E5513" s="45"/>
      <c r="F5513" s="334"/>
    </row>
    <row r="5514" spans="1:6" x14ac:dyDescent="0.25">
      <c r="A5514" s="2"/>
      <c r="B5514" s="3"/>
      <c r="C5514" s="4"/>
      <c r="D5514" s="45"/>
      <c r="E5514" s="45"/>
      <c r="F5514" s="334"/>
    </row>
    <row r="5515" spans="1:6" x14ac:dyDescent="0.25">
      <c r="A5515" s="2"/>
      <c r="B5515" s="3"/>
      <c r="C5515" s="4"/>
      <c r="D5515" s="45"/>
      <c r="E5515" s="45"/>
      <c r="F5515" s="334"/>
    </row>
    <row r="5516" spans="1:6" x14ac:dyDescent="0.25">
      <c r="A5516" s="2"/>
      <c r="B5516" s="3"/>
      <c r="C5516" s="4"/>
      <c r="D5516" s="45"/>
      <c r="E5516" s="45"/>
      <c r="F5516" s="334"/>
    </row>
    <row r="5517" spans="1:6" x14ac:dyDescent="0.25">
      <c r="A5517" s="2"/>
      <c r="B5517" s="3"/>
      <c r="C5517" s="4"/>
      <c r="D5517" s="45"/>
      <c r="E5517" s="45"/>
      <c r="F5517" s="334"/>
    </row>
    <row r="5518" spans="1:6" x14ac:dyDescent="0.25">
      <c r="A5518" s="2"/>
      <c r="B5518" s="3"/>
      <c r="C5518" s="4"/>
      <c r="D5518" s="45"/>
      <c r="E5518" s="45"/>
      <c r="F5518" s="334"/>
    </row>
    <row r="5519" spans="1:6" x14ac:dyDescent="0.25">
      <c r="A5519" s="2"/>
      <c r="B5519" s="3"/>
      <c r="C5519" s="4"/>
      <c r="D5519" s="45"/>
      <c r="E5519" s="45"/>
      <c r="F5519" s="334"/>
    </row>
    <row r="5520" spans="1:6" x14ac:dyDescent="0.25">
      <c r="A5520" s="2"/>
      <c r="B5520" s="3"/>
      <c r="C5520" s="4"/>
      <c r="D5520" s="45"/>
      <c r="E5520" s="45"/>
      <c r="F5520" s="334"/>
    </row>
    <row r="5521" spans="1:6" x14ac:dyDescent="0.25">
      <c r="A5521" s="2"/>
      <c r="B5521" s="3"/>
      <c r="C5521" s="4"/>
      <c r="D5521" s="45"/>
      <c r="E5521" s="45"/>
      <c r="F5521" s="334"/>
    </row>
    <row r="5522" spans="1:6" x14ac:dyDescent="0.25">
      <c r="A5522" s="2"/>
      <c r="B5522" s="3"/>
      <c r="C5522" s="4"/>
      <c r="D5522" s="45"/>
      <c r="E5522" s="45"/>
      <c r="F5522" s="334"/>
    </row>
    <row r="5523" spans="1:6" x14ac:dyDescent="0.25">
      <c r="A5523" s="2"/>
      <c r="B5523" s="3"/>
      <c r="C5523" s="4"/>
      <c r="D5523" s="45"/>
      <c r="E5523" s="45"/>
      <c r="F5523" s="334"/>
    </row>
    <row r="5524" spans="1:6" x14ac:dyDescent="0.25">
      <c r="A5524" s="2"/>
      <c r="B5524" s="3"/>
      <c r="C5524" s="4"/>
      <c r="D5524" s="45"/>
      <c r="E5524" s="45"/>
      <c r="F5524" s="334"/>
    </row>
    <row r="5525" spans="1:6" x14ac:dyDescent="0.25">
      <c r="A5525" s="2"/>
      <c r="B5525" s="3"/>
      <c r="C5525" s="4"/>
      <c r="D5525" s="45"/>
      <c r="E5525" s="45"/>
      <c r="F5525" s="334"/>
    </row>
    <row r="5526" spans="1:6" x14ac:dyDescent="0.25">
      <c r="A5526" s="2"/>
      <c r="B5526" s="3"/>
      <c r="C5526" s="4"/>
      <c r="D5526" s="45"/>
      <c r="E5526" s="45"/>
      <c r="F5526" s="334"/>
    </row>
    <row r="5527" spans="1:6" x14ac:dyDescent="0.25">
      <c r="A5527" s="2"/>
      <c r="B5527" s="3"/>
      <c r="C5527" s="4"/>
      <c r="D5527" s="45"/>
      <c r="E5527" s="45"/>
      <c r="F5527" s="334"/>
    </row>
    <row r="5528" spans="1:6" x14ac:dyDescent="0.25">
      <c r="A5528" s="2"/>
      <c r="B5528" s="3"/>
      <c r="C5528" s="4"/>
      <c r="D5528" s="45"/>
      <c r="E5528" s="45"/>
      <c r="F5528" s="334"/>
    </row>
    <row r="5529" spans="1:6" x14ac:dyDescent="0.25">
      <c r="A5529" s="2"/>
      <c r="B5529" s="3"/>
      <c r="C5529" s="4"/>
      <c r="D5529" s="45"/>
      <c r="E5529" s="45"/>
      <c r="F5529" s="334"/>
    </row>
    <row r="5530" spans="1:6" x14ac:dyDescent="0.25">
      <c r="A5530" s="2"/>
      <c r="B5530" s="3"/>
      <c r="C5530" s="4"/>
      <c r="D5530" s="45"/>
      <c r="E5530" s="45"/>
      <c r="F5530" s="334"/>
    </row>
    <row r="5531" spans="1:6" x14ac:dyDescent="0.25">
      <c r="A5531" s="2"/>
      <c r="B5531" s="3"/>
      <c r="C5531" s="4"/>
      <c r="D5531" s="45"/>
      <c r="E5531" s="45"/>
      <c r="F5531" s="334"/>
    </row>
    <row r="5532" spans="1:6" x14ac:dyDescent="0.25">
      <c r="A5532" s="2"/>
      <c r="B5532" s="3"/>
      <c r="C5532" s="4"/>
      <c r="D5532" s="45"/>
      <c r="E5532" s="45"/>
      <c r="F5532" s="334"/>
    </row>
    <row r="5533" spans="1:6" x14ac:dyDescent="0.25">
      <c r="A5533" s="2"/>
      <c r="B5533" s="3"/>
      <c r="C5533" s="4"/>
      <c r="D5533" s="45"/>
      <c r="E5533" s="45"/>
      <c r="F5533" s="334"/>
    </row>
    <row r="5534" spans="1:6" x14ac:dyDescent="0.25">
      <c r="A5534" s="2"/>
      <c r="B5534" s="3"/>
      <c r="C5534" s="4"/>
      <c r="D5534" s="45"/>
      <c r="E5534" s="45"/>
      <c r="F5534" s="334"/>
    </row>
    <row r="5535" spans="1:6" x14ac:dyDescent="0.25">
      <c r="A5535" s="2"/>
      <c r="B5535" s="3"/>
      <c r="C5535" s="4"/>
      <c r="D5535" s="45"/>
      <c r="E5535" s="45"/>
      <c r="F5535" s="334"/>
    </row>
    <row r="5536" spans="1:6" x14ac:dyDescent="0.25">
      <c r="A5536" s="2"/>
      <c r="B5536" s="3"/>
      <c r="C5536" s="4"/>
      <c r="D5536" s="45"/>
      <c r="E5536" s="45"/>
      <c r="F5536" s="334"/>
    </row>
    <row r="5537" spans="1:6" x14ac:dyDescent="0.25">
      <c r="A5537" s="2"/>
      <c r="B5537" s="3"/>
      <c r="C5537" s="4"/>
      <c r="D5537" s="45"/>
      <c r="E5537" s="45"/>
      <c r="F5537" s="334"/>
    </row>
    <row r="5538" spans="1:6" x14ac:dyDescent="0.25">
      <c r="A5538" s="2"/>
      <c r="B5538" s="3"/>
      <c r="C5538" s="4"/>
      <c r="D5538" s="45"/>
      <c r="E5538" s="45"/>
      <c r="F5538" s="334"/>
    </row>
    <row r="5539" spans="1:6" x14ac:dyDescent="0.25">
      <c r="A5539" s="2"/>
      <c r="B5539" s="3"/>
      <c r="C5539" s="4"/>
      <c r="D5539" s="45"/>
      <c r="E5539" s="45"/>
      <c r="F5539" s="334"/>
    </row>
    <row r="5540" spans="1:6" x14ac:dyDescent="0.25">
      <c r="A5540" s="2"/>
      <c r="B5540" s="3"/>
      <c r="C5540" s="4"/>
      <c r="D5540" s="45"/>
      <c r="E5540" s="45"/>
      <c r="F5540" s="334"/>
    </row>
    <row r="5541" spans="1:6" x14ac:dyDescent="0.25">
      <c r="A5541" s="2"/>
      <c r="B5541" s="3"/>
      <c r="C5541" s="4"/>
      <c r="D5541" s="45"/>
      <c r="E5541" s="45"/>
      <c r="F5541" s="334"/>
    </row>
    <row r="5542" spans="1:6" x14ac:dyDescent="0.25">
      <c r="A5542" s="2"/>
      <c r="B5542" s="3"/>
      <c r="C5542" s="4"/>
      <c r="D5542" s="45"/>
      <c r="E5542" s="45"/>
      <c r="F5542" s="334"/>
    </row>
    <row r="5543" spans="1:6" x14ac:dyDescent="0.25">
      <c r="A5543" s="2"/>
      <c r="B5543" s="3"/>
      <c r="C5543" s="4"/>
      <c r="D5543" s="45"/>
      <c r="E5543" s="45"/>
      <c r="F5543" s="334"/>
    </row>
    <row r="5544" spans="1:6" x14ac:dyDescent="0.25">
      <c r="A5544" s="2"/>
      <c r="B5544" s="3"/>
      <c r="C5544" s="4"/>
      <c r="D5544" s="45"/>
      <c r="E5544" s="45"/>
      <c r="F5544" s="334"/>
    </row>
    <row r="5545" spans="1:6" x14ac:dyDescent="0.25">
      <c r="A5545" s="2"/>
      <c r="B5545" s="3"/>
      <c r="C5545" s="4"/>
      <c r="D5545" s="45"/>
      <c r="E5545" s="45"/>
      <c r="F5545" s="334"/>
    </row>
    <row r="5546" spans="1:6" x14ac:dyDescent="0.25">
      <c r="A5546" s="2"/>
      <c r="B5546" s="3"/>
      <c r="C5546" s="4"/>
      <c r="D5546" s="45"/>
      <c r="E5546" s="45"/>
      <c r="F5546" s="334"/>
    </row>
    <row r="5547" spans="1:6" x14ac:dyDescent="0.25">
      <c r="A5547" s="2"/>
      <c r="B5547" s="3"/>
      <c r="C5547" s="4"/>
      <c r="D5547" s="45"/>
      <c r="E5547" s="45"/>
      <c r="F5547" s="334"/>
    </row>
    <row r="5548" spans="1:6" x14ac:dyDescent="0.25">
      <c r="A5548" s="2"/>
      <c r="B5548" s="3"/>
      <c r="C5548" s="4"/>
      <c r="D5548" s="45"/>
      <c r="E5548" s="45"/>
      <c r="F5548" s="334"/>
    </row>
    <row r="5549" spans="1:6" x14ac:dyDescent="0.25">
      <c r="A5549" s="2"/>
      <c r="B5549" s="3"/>
      <c r="C5549" s="4"/>
      <c r="D5549" s="45"/>
      <c r="E5549" s="45"/>
      <c r="F5549" s="334"/>
    </row>
    <row r="5550" spans="1:6" x14ac:dyDescent="0.25">
      <c r="A5550" s="2"/>
      <c r="B5550" s="3"/>
      <c r="C5550" s="4"/>
      <c r="D5550" s="45"/>
      <c r="E5550" s="45"/>
      <c r="F5550" s="334"/>
    </row>
    <row r="5551" spans="1:6" x14ac:dyDescent="0.25">
      <c r="A5551" s="2"/>
      <c r="B5551" s="3"/>
      <c r="C5551" s="4"/>
      <c r="D5551" s="45"/>
      <c r="E5551" s="45"/>
      <c r="F5551" s="334"/>
    </row>
    <row r="5552" spans="1:6" x14ac:dyDescent="0.25">
      <c r="A5552" s="2"/>
      <c r="B5552" s="3"/>
      <c r="C5552" s="4"/>
      <c r="D5552" s="45"/>
      <c r="E5552" s="45"/>
      <c r="F5552" s="334"/>
    </row>
    <row r="5553" spans="1:6" x14ac:dyDescent="0.25">
      <c r="A5553" s="2"/>
      <c r="B5553" s="3"/>
      <c r="C5553" s="4"/>
      <c r="D5553" s="45"/>
      <c r="E5553" s="45"/>
      <c r="F5553" s="334"/>
    </row>
    <row r="5554" spans="1:6" x14ac:dyDescent="0.25">
      <c r="A5554" s="2"/>
      <c r="B5554" s="3"/>
      <c r="C5554" s="4"/>
      <c r="D5554" s="45"/>
      <c r="E5554" s="45"/>
      <c r="F5554" s="334"/>
    </row>
    <row r="5555" spans="1:6" x14ac:dyDescent="0.25">
      <c r="A5555" s="2"/>
      <c r="B5555" s="3"/>
      <c r="C5555" s="4"/>
      <c r="D5555" s="45"/>
      <c r="E5555" s="45"/>
      <c r="F5555" s="334"/>
    </row>
    <row r="5556" spans="1:6" x14ac:dyDescent="0.25">
      <c r="A5556" s="2"/>
      <c r="B5556" s="3"/>
      <c r="C5556" s="4"/>
      <c r="D5556" s="45"/>
      <c r="E5556" s="45"/>
      <c r="F5556" s="334"/>
    </row>
    <row r="5557" spans="1:6" x14ac:dyDescent="0.25">
      <c r="A5557" s="2"/>
      <c r="B5557" s="3"/>
      <c r="C5557" s="4"/>
      <c r="D5557" s="45"/>
      <c r="E5557" s="45"/>
      <c r="F5557" s="334"/>
    </row>
    <row r="5558" spans="1:6" x14ac:dyDescent="0.25">
      <c r="A5558" s="2"/>
      <c r="B5558" s="3"/>
      <c r="C5558" s="4"/>
      <c r="D5558" s="45"/>
      <c r="E5558" s="45"/>
      <c r="F5558" s="334"/>
    </row>
    <row r="5559" spans="1:6" x14ac:dyDescent="0.25">
      <c r="A5559" s="2"/>
      <c r="B5559" s="3"/>
      <c r="C5559" s="4"/>
      <c r="D5559" s="45"/>
      <c r="E5559" s="45"/>
      <c r="F5559" s="334"/>
    </row>
    <row r="5560" spans="1:6" x14ac:dyDescent="0.25">
      <c r="A5560" s="2"/>
      <c r="B5560" s="3"/>
      <c r="C5560" s="4"/>
      <c r="D5560" s="45"/>
      <c r="E5560" s="45"/>
      <c r="F5560" s="334"/>
    </row>
    <row r="5561" spans="1:6" x14ac:dyDescent="0.25">
      <c r="A5561" s="2"/>
      <c r="B5561" s="3"/>
      <c r="C5561" s="4"/>
      <c r="D5561" s="45"/>
      <c r="E5561" s="45"/>
      <c r="F5561" s="334"/>
    </row>
    <row r="5562" spans="1:6" x14ac:dyDescent="0.25">
      <c r="A5562" s="2"/>
      <c r="B5562" s="3"/>
      <c r="C5562" s="4"/>
      <c r="D5562" s="45"/>
      <c r="E5562" s="45"/>
      <c r="F5562" s="334"/>
    </row>
    <row r="5563" spans="1:6" x14ac:dyDescent="0.25">
      <c r="A5563" s="2"/>
      <c r="B5563" s="3"/>
      <c r="C5563" s="4"/>
      <c r="D5563" s="45"/>
      <c r="E5563" s="45"/>
      <c r="F5563" s="334"/>
    </row>
    <row r="5564" spans="1:6" x14ac:dyDescent="0.25">
      <c r="A5564" s="2"/>
      <c r="B5564" s="3"/>
      <c r="C5564" s="4"/>
      <c r="D5564" s="45"/>
      <c r="E5564" s="45"/>
      <c r="F5564" s="334"/>
    </row>
    <row r="5565" spans="1:6" x14ac:dyDescent="0.25">
      <c r="A5565" s="2"/>
      <c r="B5565" s="3"/>
      <c r="C5565" s="4"/>
      <c r="D5565" s="45"/>
      <c r="E5565" s="45"/>
      <c r="F5565" s="334"/>
    </row>
    <row r="5566" spans="1:6" x14ac:dyDescent="0.25">
      <c r="A5566" s="2"/>
      <c r="B5566" s="3"/>
      <c r="C5566" s="4"/>
      <c r="D5566" s="45"/>
      <c r="E5566" s="45"/>
      <c r="F5566" s="334"/>
    </row>
    <row r="5567" spans="1:6" x14ac:dyDescent="0.25">
      <c r="A5567" s="2"/>
      <c r="B5567" s="3"/>
      <c r="C5567" s="4"/>
      <c r="D5567" s="45"/>
      <c r="E5567" s="45"/>
      <c r="F5567" s="334"/>
    </row>
    <row r="5568" spans="1:6" x14ac:dyDescent="0.25">
      <c r="A5568" s="2"/>
      <c r="B5568" s="3"/>
      <c r="C5568" s="4"/>
      <c r="D5568" s="45"/>
      <c r="E5568" s="45"/>
      <c r="F5568" s="334"/>
    </row>
    <row r="5569" spans="1:6" x14ac:dyDescent="0.25">
      <c r="A5569" s="2"/>
      <c r="B5569" s="3"/>
      <c r="C5569" s="4"/>
      <c r="D5569" s="45"/>
      <c r="E5569" s="45"/>
      <c r="F5569" s="334"/>
    </row>
    <row r="5570" spans="1:6" x14ac:dyDescent="0.25">
      <c r="A5570" s="2"/>
      <c r="B5570" s="3"/>
      <c r="C5570" s="4"/>
      <c r="D5570" s="45"/>
      <c r="E5570" s="45"/>
      <c r="F5570" s="334"/>
    </row>
    <row r="5571" spans="1:6" x14ac:dyDescent="0.25">
      <c r="A5571" s="2"/>
      <c r="B5571" s="3"/>
      <c r="C5571" s="4"/>
      <c r="D5571" s="45"/>
      <c r="E5571" s="45"/>
      <c r="F5571" s="334"/>
    </row>
    <row r="5572" spans="1:6" x14ac:dyDescent="0.25">
      <c r="A5572" s="2"/>
      <c r="B5572" s="3"/>
      <c r="C5572" s="4"/>
      <c r="D5572" s="45"/>
      <c r="E5572" s="45"/>
      <c r="F5572" s="334"/>
    </row>
    <row r="5573" spans="1:6" x14ac:dyDescent="0.25">
      <c r="A5573" s="2"/>
      <c r="B5573" s="3"/>
      <c r="C5573" s="4"/>
      <c r="D5573" s="45"/>
      <c r="E5573" s="45"/>
      <c r="F5573" s="334"/>
    </row>
    <row r="5574" spans="1:6" x14ac:dyDescent="0.25">
      <c r="A5574" s="2"/>
      <c r="B5574" s="3"/>
      <c r="C5574" s="4"/>
      <c r="D5574" s="45"/>
      <c r="E5574" s="45"/>
      <c r="F5574" s="334"/>
    </row>
    <row r="5575" spans="1:6" x14ac:dyDescent="0.25">
      <c r="A5575" s="2"/>
      <c r="B5575" s="3"/>
      <c r="C5575" s="4"/>
      <c r="D5575" s="45"/>
      <c r="E5575" s="45"/>
      <c r="F5575" s="334"/>
    </row>
    <row r="5576" spans="1:6" x14ac:dyDescent="0.25">
      <c r="A5576" s="2"/>
      <c r="B5576" s="3"/>
      <c r="C5576" s="4"/>
      <c r="D5576" s="45"/>
      <c r="E5576" s="45"/>
      <c r="F5576" s="334"/>
    </row>
    <row r="5577" spans="1:6" x14ac:dyDescent="0.25">
      <c r="A5577" s="2"/>
      <c r="B5577" s="3"/>
      <c r="C5577" s="4"/>
      <c r="D5577" s="45"/>
      <c r="E5577" s="45"/>
      <c r="F5577" s="334"/>
    </row>
    <row r="5578" spans="1:6" x14ac:dyDescent="0.25">
      <c r="A5578" s="2"/>
      <c r="B5578" s="3"/>
      <c r="C5578" s="4"/>
      <c r="D5578" s="45"/>
      <c r="E5578" s="45"/>
      <c r="F5578" s="334"/>
    </row>
    <row r="5579" spans="1:6" x14ac:dyDescent="0.25">
      <c r="A5579" s="2"/>
      <c r="B5579" s="3"/>
      <c r="C5579" s="4"/>
      <c r="D5579" s="45"/>
      <c r="E5579" s="45"/>
      <c r="F5579" s="334"/>
    </row>
    <row r="5580" spans="1:6" x14ac:dyDescent="0.25">
      <c r="A5580" s="2"/>
      <c r="B5580" s="3"/>
      <c r="C5580" s="4"/>
      <c r="D5580" s="45"/>
      <c r="E5580" s="45"/>
      <c r="F5580" s="334"/>
    </row>
    <row r="5581" spans="1:6" x14ac:dyDescent="0.25">
      <c r="A5581" s="2"/>
      <c r="B5581" s="3"/>
      <c r="C5581" s="4"/>
      <c r="D5581" s="45"/>
      <c r="E5581" s="45"/>
      <c r="F5581" s="334"/>
    </row>
    <row r="5582" spans="1:6" x14ac:dyDescent="0.25">
      <c r="A5582" s="2"/>
      <c r="B5582" s="3"/>
      <c r="C5582" s="4"/>
      <c r="D5582" s="45"/>
      <c r="E5582" s="45"/>
      <c r="F5582" s="334"/>
    </row>
    <row r="5583" spans="1:6" x14ac:dyDescent="0.25">
      <c r="A5583" s="2"/>
      <c r="B5583" s="3"/>
      <c r="C5583" s="4"/>
      <c r="D5583" s="45"/>
      <c r="E5583" s="45"/>
      <c r="F5583" s="334"/>
    </row>
    <row r="5584" spans="1:6" x14ac:dyDescent="0.25">
      <c r="A5584" s="2"/>
      <c r="B5584" s="3"/>
      <c r="C5584" s="4"/>
      <c r="D5584" s="45"/>
      <c r="E5584" s="45"/>
      <c r="F5584" s="334"/>
    </row>
    <row r="5585" spans="1:6" x14ac:dyDescent="0.25">
      <c r="A5585" s="2"/>
      <c r="B5585" s="3"/>
      <c r="C5585" s="4"/>
      <c r="D5585" s="45"/>
      <c r="E5585" s="45"/>
      <c r="F5585" s="334"/>
    </row>
    <row r="5586" spans="1:6" x14ac:dyDescent="0.25">
      <c r="A5586" s="2"/>
      <c r="B5586" s="3"/>
      <c r="C5586" s="4"/>
      <c r="D5586" s="45"/>
      <c r="E5586" s="45"/>
      <c r="F5586" s="334"/>
    </row>
    <row r="5587" spans="1:6" x14ac:dyDescent="0.25">
      <c r="A5587" s="2"/>
      <c r="B5587" s="3"/>
      <c r="C5587" s="4"/>
      <c r="D5587" s="45"/>
      <c r="E5587" s="45"/>
      <c r="F5587" s="334"/>
    </row>
    <row r="5588" spans="1:6" x14ac:dyDescent="0.25">
      <c r="A5588" s="2"/>
      <c r="B5588" s="3"/>
      <c r="C5588" s="4"/>
      <c r="D5588" s="45"/>
      <c r="E5588" s="45"/>
      <c r="F5588" s="334"/>
    </row>
    <row r="5589" spans="1:6" x14ac:dyDescent="0.25">
      <c r="A5589" s="2"/>
      <c r="B5589" s="3"/>
      <c r="C5589" s="4"/>
      <c r="D5589" s="45"/>
      <c r="E5589" s="45"/>
      <c r="F5589" s="334"/>
    </row>
    <row r="5590" spans="1:6" x14ac:dyDescent="0.25">
      <c r="A5590" s="2"/>
      <c r="B5590" s="3"/>
      <c r="C5590" s="4"/>
      <c r="D5590" s="45"/>
      <c r="E5590" s="45"/>
      <c r="F5590" s="334"/>
    </row>
    <row r="5591" spans="1:6" x14ac:dyDescent="0.25">
      <c r="A5591" s="2"/>
      <c r="B5591" s="3"/>
      <c r="C5591" s="4"/>
      <c r="D5591" s="45"/>
      <c r="E5591" s="45"/>
      <c r="F5591" s="334"/>
    </row>
    <row r="5592" spans="1:6" x14ac:dyDescent="0.25">
      <c r="A5592" s="2"/>
      <c r="B5592" s="3"/>
      <c r="C5592" s="4"/>
      <c r="D5592" s="45"/>
      <c r="E5592" s="45"/>
      <c r="F5592" s="334"/>
    </row>
    <row r="5593" spans="1:6" x14ac:dyDescent="0.25">
      <c r="A5593" s="2"/>
      <c r="B5593" s="3"/>
      <c r="C5593" s="4"/>
      <c r="D5593" s="45"/>
      <c r="E5593" s="45"/>
      <c r="F5593" s="334"/>
    </row>
    <row r="5594" spans="1:6" x14ac:dyDescent="0.25">
      <c r="A5594" s="2"/>
      <c r="B5594" s="3"/>
      <c r="C5594" s="4"/>
      <c r="D5594" s="45"/>
      <c r="E5594" s="45"/>
      <c r="F5594" s="334"/>
    </row>
    <row r="5595" spans="1:6" x14ac:dyDescent="0.25">
      <c r="A5595" s="2"/>
      <c r="B5595" s="3"/>
      <c r="C5595" s="4"/>
      <c r="D5595" s="45"/>
      <c r="E5595" s="45"/>
      <c r="F5595" s="334"/>
    </row>
    <row r="5596" spans="1:6" x14ac:dyDescent="0.25">
      <c r="A5596" s="2"/>
      <c r="B5596" s="3"/>
      <c r="C5596" s="4"/>
      <c r="D5596" s="45"/>
      <c r="E5596" s="45"/>
      <c r="F5596" s="334"/>
    </row>
    <row r="5597" spans="1:6" x14ac:dyDescent="0.25">
      <c r="A5597" s="2"/>
      <c r="B5597" s="3"/>
      <c r="C5597" s="4"/>
      <c r="D5597" s="45"/>
      <c r="E5597" s="45"/>
      <c r="F5597" s="334"/>
    </row>
    <row r="5598" spans="1:6" x14ac:dyDescent="0.25">
      <c r="A5598" s="2"/>
      <c r="B5598" s="3"/>
      <c r="C5598" s="4"/>
      <c r="D5598" s="45"/>
      <c r="E5598" s="45"/>
      <c r="F5598" s="334"/>
    </row>
    <row r="5599" spans="1:6" x14ac:dyDescent="0.25">
      <c r="A5599" s="2"/>
      <c r="B5599" s="3"/>
      <c r="C5599" s="4"/>
      <c r="D5599" s="45"/>
      <c r="E5599" s="45"/>
      <c r="F5599" s="334"/>
    </row>
    <row r="5600" spans="1:6" x14ac:dyDescent="0.25">
      <c r="A5600" s="2"/>
      <c r="B5600" s="3"/>
      <c r="C5600" s="4"/>
      <c r="D5600" s="45"/>
      <c r="E5600" s="45"/>
      <c r="F5600" s="334"/>
    </row>
    <row r="5601" spans="1:6" x14ac:dyDescent="0.25">
      <c r="A5601" s="2"/>
      <c r="B5601" s="3"/>
      <c r="C5601" s="4"/>
      <c r="D5601" s="45"/>
      <c r="E5601" s="45"/>
      <c r="F5601" s="334"/>
    </row>
    <row r="5602" spans="1:6" x14ac:dyDescent="0.25">
      <c r="A5602" s="2"/>
      <c r="B5602" s="3"/>
      <c r="C5602" s="4"/>
      <c r="D5602" s="45"/>
      <c r="E5602" s="45"/>
      <c r="F5602" s="334"/>
    </row>
    <row r="5603" spans="1:6" x14ac:dyDescent="0.25">
      <c r="A5603" s="2"/>
      <c r="B5603" s="3"/>
      <c r="C5603" s="4"/>
      <c r="D5603" s="45"/>
      <c r="E5603" s="45"/>
      <c r="F5603" s="334"/>
    </row>
    <row r="5604" spans="1:6" x14ac:dyDescent="0.25">
      <c r="A5604" s="2"/>
      <c r="B5604" s="3"/>
      <c r="C5604" s="4"/>
      <c r="D5604" s="45"/>
      <c r="E5604" s="45"/>
      <c r="F5604" s="334"/>
    </row>
    <row r="5605" spans="1:6" x14ac:dyDescent="0.25">
      <c r="A5605" s="2"/>
      <c r="B5605" s="3"/>
      <c r="C5605" s="4"/>
      <c r="D5605" s="45"/>
      <c r="E5605" s="45"/>
      <c r="F5605" s="334"/>
    </row>
    <row r="5606" spans="1:6" x14ac:dyDescent="0.25">
      <c r="A5606" s="2"/>
      <c r="B5606" s="3"/>
      <c r="C5606" s="4"/>
      <c r="D5606" s="45"/>
      <c r="E5606" s="45"/>
      <c r="F5606" s="334"/>
    </row>
    <row r="5607" spans="1:6" x14ac:dyDescent="0.25">
      <c r="A5607" s="2"/>
      <c r="B5607" s="3"/>
      <c r="C5607" s="4"/>
      <c r="D5607" s="45"/>
      <c r="E5607" s="45"/>
      <c r="F5607" s="334"/>
    </row>
    <row r="5608" spans="1:6" x14ac:dyDescent="0.25">
      <c r="A5608" s="2"/>
      <c r="B5608" s="3"/>
      <c r="C5608" s="4"/>
      <c r="D5608" s="45"/>
      <c r="E5608" s="45"/>
      <c r="F5608" s="334"/>
    </row>
    <row r="5609" spans="1:6" x14ac:dyDescent="0.25">
      <c r="A5609" s="2"/>
      <c r="B5609" s="3"/>
      <c r="C5609" s="4"/>
      <c r="D5609" s="45"/>
      <c r="E5609" s="45"/>
      <c r="F5609" s="334"/>
    </row>
    <row r="5610" spans="1:6" x14ac:dyDescent="0.25">
      <c r="A5610" s="2"/>
      <c r="B5610" s="3"/>
      <c r="C5610" s="4"/>
      <c r="D5610" s="45"/>
      <c r="E5610" s="45"/>
      <c r="F5610" s="334"/>
    </row>
    <row r="5611" spans="1:6" x14ac:dyDescent="0.25">
      <c r="A5611" s="2"/>
      <c r="B5611" s="3"/>
      <c r="C5611" s="4"/>
      <c r="D5611" s="45"/>
      <c r="E5611" s="45"/>
      <c r="F5611" s="334"/>
    </row>
    <row r="5612" spans="1:6" x14ac:dyDescent="0.25">
      <c r="A5612" s="2"/>
      <c r="B5612" s="3"/>
      <c r="C5612" s="4"/>
      <c r="D5612" s="45"/>
      <c r="E5612" s="45"/>
      <c r="F5612" s="334"/>
    </row>
    <row r="5613" spans="1:6" x14ac:dyDescent="0.25">
      <c r="A5613" s="2"/>
      <c r="B5613" s="3"/>
      <c r="C5613" s="4"/>
      <c r="D5613" s="45"/>
      <c r="E5613" s="45"/>
      <c r="F5613" s="334"/>
    </row>
    <row r="5614" spans="1:6" x14ac:dyDescent="0.25">
      <c r="A5614" s="2"/>
      <c r="B5614" s="3"/>
      <c r="C5614" s="4"/>
      <c r="D5614" s="45"/>
      <c r="E5614" s="45"/>
      <c r="F5614" s="334"/>
    </row>
    <row r="5615" spans="1:6" x14ac:dyDescent="0.25">
      <c r="A5615" s="2"/>
      <c r="B5615" s="3"/>
      <c r="C5615" s="4"/>
      <c r="D5615" s="45"/>
      <c r="E5615" s="45"/>
      <c r="F5615" s="334"/>
    </row>
    <row r="5616" spans="1:6" x14ac:dyDescent="0.25">
      <c r="A5616" s="2"/>
      <c r="B5616" s="3"/>
      <c r="C5616" s="4"/>
      <c r="D5616" s="45"/>
      <c r="E5616" s="45"/>
      <c r="F5616" s="334"/>
    </row>
    <row r="5617" spans="1:6" x14ac:dyDescent="0.25">
      <c r="A5617" s="2"/>
      <c r="B5617" s="3"/>
      <c r="C5617" s="4"/>
      <c r="D5617" s="45"/>
      <c r="E5617" s="45"/>
      <c r="F5617" s="334"/>
    </row>
    <row r="5618" spans="1:6" x14ac:dyDescent="0.25">
      <c r="A5618" s="2"/>
      <c r="B5618" s="3"/>
      <c r="C5618" s="4"/>
      <c r="D5618" s="45"/>
      <c r="E5618" s="45"/>
      <c r="F5618" s="334"/>
    </row>
    <row r="5619" spans="1:6" x14ac:dyDescent="0.25">
      <c r="A5619" s="2"/>
      <c r="B5619" s="3"/>
      <c r="C5619" s="4"/>
      <c r="D5619" s="45"/>
      <c r="E5619" s="45"/>
      <c r="F5619" s="334"/>
    </row>
    <row r="5620" spans="1:6" x14ac:dyDescent="0.25">
      <c r="A5620" s="2"/>
      <c r="B5620" s="3"/>
      <c r="C5620" s="4"/>
      <c r="D5620" s="45"/>
      <c r="E5620" s="45"/>
      <c r="F5620" s="334"/>
    </row>
    <row r="5621" spans="1:6" x14ac:dyDescent="0.25">
      <c r="A5621" s="2"/>
      <c r="B5621" s="3"/>
      <c r="C5621" s="4"/>
      <c r="D5621" s="45"/>
      <c r="E5621" s="45"/>
      <c r="F5621" s="334"/>
    </row>
    <row r="5622" spans="1:6" x14ac:dyDescent="0.25">
      <c r="A5622" s="2"/>
      <c r="B5622" s="3"/>
      <c r="C5622" s="4"/>
      <c r="D5622" s="45"/>
      <c r="E5622" s="45"/>
      <c r="F5622" s="334"/>
    </row>
    <row r="5623" spans="1:6" x14ac:dyDescent="0.25">
      <c r="A5623" s="2"/>
      <c r="B5623" s="3"/>
      <c r="C5623" s="4"/>
      <c r="D5623" s="45"/>
      <c r="E5623" s="45"/>
      <c r="F5623" s="334"/>
    </row>
    <row r="5624" spans="1:6" x14ac:dyDescent="0.25">
      <c r="A5624" s="2"/>
      <c r="B5624" s="3"/>
      <c r="C5624" s="4"/>
      <c r="D5624" s="45"/>
      <c r="E5624" s="45"/>
      <c r="F5624" s="334"/>
    </row>
    <row r="5625" spans="1:6" x14ac:dyDescent="0.25">
      <c r="A5625" s="2"/>
      <c r="B5625" s="3"/>
      <c r="C5625" s="4"/>
      <c r="D5625" s="45"/>
      <c r="E5625" s="45"/>
      <c r="F5625" s="334"/>
    </row>
    <row r="5626" spans="1:6" x14ac:dyDescent="0.25">
      <c r="A5626" s="2"/>
      <c r="B5626" s="3"/>
      <c r="C5626" s="4"/>
      <c r="D5626" s="45"/>
      <c r="E5626" s="45"/>
      <c r="F5626" s="334"/>
    </row>
    <row r="5627" spans="1:6" x14ac:dyDescent="0.25">
      <c r="A5627" s="2"/>
      <c r="B5627" s="3"/>
      <c r="C5627" s="4"/>
      <c r="D5627" s="45"/>
      <c r="E5627" s="45"/>
      <c r="F5627" s="334"/>
    </row>
    <row r="5628" spans="1:6" x14ac:dyDescent="0.25">
      <c r="A5628" s="2"/>
      <c r="B5628" s="3"/>
      <c r="C5628" s="4"/>
      <c r="D5628" s="45"/>
      <c r="E5628" s="45"/>
      <c r="F5628" s="334"/>
    </row>
    <row r="5629" spans="1:6" x14ac:dyDescent="0.25">
      <c r="A5629" s="2"/>
      <c r="B5629" s="3"/>
      <c r="C5629" s="4"/>
      <c r="D5629" s="45"/>
      <c r="E5629" s="45"/>
      <c r="F5629" s="334"/>
    </row>
    <row r="5630" spans="1:6" x14ac:dyDescent="0.25">
      <c r="A5630" s="2"/>
      <c r="B5630" s="3"/>
      <c r="C5630" s="4"/>
      <c r="D5630" s="45"/>
      <c r="E5630" s="45"/>
      <c r="F5630" s="334"/>
    </row>
    <row r="5631" spans="1:6" x14ac:dyDescent="0.25">
      <c r="A5631" s="2"/>
      <c r="B5631" s="3"/>
      <c r="C5631" s="4"/>
      <c r="D5631" s="45"/>
      <c r="E5631" s="45"/>
      <c r="F5631" s="334"/>
    </row>
    <row r="5632" spans="1:6" x14ac:dyDescent="0.25">
      <c r="A5632" s="2"/>
      <c r="B5632" s="3"/>
      <c r="C5632" s="4"/>
      <c r="D5632" s="45"/>
      <c r="E5632" s="45"/>
      <c r="F5632" s="334"/>
    </row>
    <row r="5633" spans="1:6" x14ac:dyDescent="0.25">
      <c r="A5633" s="2"/>
      <c r="B5633" s="3"/>
      <c r="C5633" s="4"/>
      <c r="D5633" s="45"/>
      <c r="E5633" s="45"/>
      <c r="F5633" s="334"/>
    </row>
    <row r="5634" spans="1:6" x14ac:dyDescent="0.25">
      <c r="A5634" s="2"/>
      <c r="B5634" s="3"/>
      <c r="C5634" s="4"/>
      <c r="D5634" s="45"/>
      <c r="E5634" s="45"/>
      <c r="F5634" s="334"/>
    </row>
    <row r="5635" spans="1:6" x14ac:dyDescent="0.25">
      <c r="A5635" s="2"/>
      <c r="B5635" s="3"/>
      <c r="C5635" s="4"/>
      <c r="D5635" s="45"/>
      <c r="E5635" s="45"/>
      <c r="F5635" s="334"/>
    </row>
    <row r="5636" spans="1:6" x14ac:dyDescent="0.25">
      <c r="A5636" s="2"/>
      <c r="B5636" s="3"/>
      <c r="C5636" s="4"/>
      <c r="D5636" s="45"/>
      <c r="E5636" s="45"/>
      <c r="F5636" s="334"/>
    </row>
    <row r="5637" spans="1:6" x14ac:dyDescent="0.25">
      <c r="A5637" s="2"/>
      <c r="B5637" s="3"/>
      <c r="C5637" s="4"/>
      <c r="D5637" s="45"/>
      <c r="E5637" s="45"/>
      <c r="F5637" s="334"/>
    </row>
    <row r="5638" spans="1:6" x14ac:dyDescent="0.25">
      <c r="A5638" s="2"/>
      <c r="B5638" s="3"/>
      <c r="C5638" s="4"/>
      <c r="D5638" s="45"/>
      <c r="E5638" s="45"/>
      <c r="F5638" s="334"/>
    </row>
    <row r="5639" spans="1:6" x14ac:dyDescent="0.25">
      <c r="A5639" s="2"/>
      <c r="B5639" s="3"/>
      <c r="C5639" s="4"/>
      <c r="D5639" s="45"/>
      <c r="E5639" s="45"/>
      <c r="F5639" s="334"/>
    </row>
    <row r="5640" spans="1:6" x14ac:dyDescent="0.25">
      <c r="A5640" s="2"/>
      <c r="B5640" s="3"/>
      <c r="C5640" s="4"/>
      <c r="D5640" s="45"/>
      <c r="E5640" s="45"/>
      <c r="F5640" s="334"/>
    </row>
    <row r="5641" spans="1:6" x14ac:dyDescent="0.25">
      <c r="A5641" s="2"/>
      <c r="B5641" s="3"/>
      <c r="C5641" s="4"/>
      <c r="D5641" s="45"/>
      <c r="E5641" s="45"/>
      <c r="F5641" s="334"/>
    </row>
    <row r="5642" spans="1:6" x14ac:dyDescent="0.25">
      <c r="A5642" s="2"/>
      <c r="B5642" s="3"/>
      <c r="C5642" s="4"/>
      <c r="D5642" s="45"/>
      <c r="E5642" s="45"/>
      <c r="F5642" s="334"/>
    </row>
    <row r="5643" spans="1:6" x14ac:dyDescent="0.25">
      <c r="A5643" s="2"/>
      <c r="B5643" s="3"/>
      <c r="C5643" s="4"/>
      <c r="D5643" s="45"/>
      <c r="E5643" s="45"/>
      <c r="F5643" s="334"/>
    </row>
    <row r="5644" spans="1:6" x14ac:dyDescent="0.25">
      <c r="A5644" s="2"/>
      <c r="B5644" s="3"/>
      <c r="C5644" s="4"/>
      <c r="D5644" s="45"/>
      <c r="E5644" s="45"/>
      <c r="F5644" s="334"/>
    </row>
    <row r="5645" spans="1:6" x14ac:dyDescent="0.25">
      <c r="A5645" s="2"/>
      <c r="B5645" s="3"/>
      <c r="C5645" s="4"/>
      <c r="D5645" s="45"/>
      <c r="E5645" s="45"/>
      <c r="F5645" s="334"/>
    </row>
    <row r="5646" spans="1:6" x14ac:dyDescent="0.25">
      <c r="A5646" s="2"/>
      <c r="B5646" s="3"/>
      <c r="C5646" s="4"/>
      <c r="D5646" s="45"/>
      <c r="E5646" s="45"/>
      <c r="F5646" s="334"/>
    </row>
    <row r="5647" spans="1:6" x14ac:dyDescent="0.25">
      <c r="A5647" s="2"/>
      <c r="B5647" s="3"/>
      <c r="C5647" s="4"/>
      <c r="D5647" s="45"/>
      <c r="E5647" s="45"/>
      <c r="F5647" s="334"/>
    </row>
    <row r="5648" spans="1:6" x14ac:dyDescent="0.25">
      <c r="A5648" s="2"/>
      <c r="B5648" s="3"/>
      <c r="C5648" s="4"/>
      <c r="D5648" s="45"/>
      <c r="E5648" s="45"/>
      <c r="F5648" s="334"/>
    </row>
    <row r="5649" spans="1:6" x14ac:dyDescent="0.25">
      <c r="A5649" s="2"/>
      <c r="B5649" s="3"/>
      <c r="C5649" s="4"/>
      <c r="D5649" s="45"/>
      <c r="E5649" s="45"/>
      <c r="F5649" s="334"/>
    </row>
    <row r="5650" spans="1:6" x14ac:dyDescent="0.25">
      <c r="A5650" s="2"/>
      <c r="B5650" s="3"/>
      <c r="C5650" s="4"/>
      <c r="D5650" s="45"/>
      <c r="E5650" s="45"/>
      <c r="F5650" s="334"/>
    </row>
    <row r="5651" spans="1:6" x14ac:dyDescent="0.25">
      <c r="A5651" s="2"/>
      <c r="B5651" s="3"/>
      <c r="C5651" s="4"/>
      <c r="D5651" s="45"/>
      <c r="E5651" s="45"/>
      <c r="F5651" s="334"/>
    </row>
    <row r="5652" spans="1:6" x14ac:dyDescent="0.25">
      <c r="A5652" s="2"/>
      <c r="B5652" s="3"/>
      <c r="C5652" s="4"/>
      <c r="D5652" s="45"/>
      <c r="E5652" s="45"/>
      <c r="F5652" s="334"/>
    </row>
    <row r="5653" spans="1:6" x14ac:dyDescent="0.25">
      <c r="A5653" s="2"/>
      <c r="B5653" s="3"/>
      <c r="C5653" s="4"/>
      <c r="D5653" s="45"/>
      <c r="E5653" s="45"/>
      <c r="F5653" s="334"/>
    </row>
    <row r="5654" spans="1:6" x14ac:dyDescent="0.25">
      <c r="A5654" s="2"/>
      <c r="B5654" s="3"/>
      <c r="C5654" s="4"/>
      <c r="D5654" s="45"/>
      <c r="E5654" s="45"/>
      <c r="F5654" s="334"/>
    </row>
    <row r="5655" spans="1:6" x14ac:dyDescent="0.25">
      <c r="A5655" s="2"/>
      <c r="B5655" s="3"/>
      <c r="C5655" s="4"/>
      <c r="D5655" s="45"/>
      <c r="E5655" s="45"/>
      <c r="F5655" s="334"/>
    </row>
    <row r="5656" spans="1:6" x14ac:dyDescent="0.25">
      <c r="A5656" s="2"/>
      <c r="B5656" s="3"/>
      <c r="C5656" s="4"/>
      <c r="D5656" s="45"/>
      <c r="E5656" s="45"/>
      <c r="F5656" s="334"/>
    </row>
    <row r="5657" spans="1:6" x14ac:dyDescent="0.25">
      <c r="A5657" s="2"/>
      <c r="B5657" s="3"/>
      <c r="C5657" s="4"/>
      <c r="D5657" s="45"/>
      <c r="E5657" s="45"/>
      <c r="F5657" s="334"/>
    </row>
    <row r="5658" spans="1:6" x14ac:dyDescent="0.25">
      <c r="A5658" s="2"/>
      <c r="B5658" s="3"/>
      <c r="C5658" s="4"/>
      <c r="D5658" s="45"/>
      <c r="E5658" s="45"/>
      <c r="F5658" s="334"/>
    </row>
    <row r="5659" spans="1:6" x14ac:dyDescent="0.25">
      <c r="A5659" s="2"/>
      <c r="B5659" s="3"/>
      <c r="C5659" s="4"/>
      <c r="D5659" s="45"/>
      <c r="E5659" s="45"/>
      <c r="F5659" s="334"/>
    </row>
    <row r="5660" spans="1:6" x14ac:dyDescent="0.25">
      <c r="A5660" s="2"/>
      <c r="B5660" s="3"/>
      <c r="C5660" s="4"/>
      <c r="D5660" s="45"/>
      <c r="E5660" s="45"/>
      <c r="F5660" s="334"/>
    </row>
    <row r="5661" spans="1:6" x14ac:dyDescent="0.25">
      <c r="A5661" s="2"/>
      <c r="B5661" s="3"/>
      <c r="C5661" s="4"/>
      <c r="D5661" s="45"/>
      <c r="E5661" s="45"/>
      <c r="F5661" s="334"/>
    </row>
    <row r="5662" spans="1:6" x14ac:dyDescent="0.25">
      <c r="A5662" s="2"/>
      <c r="B5662" s="3"/>
      <c r="C5662" s="4"/>
      <c r="D5662" s="45"/>
      <c r="E5662" s="45"/>
      <c r="F5662" s="334"/>
    </row>
    <row r="5663" spans="1:6" x14ac:dyDescent="0.25">
      <c r="A5663" s="2"/>
      <c r="B5663" s="3"/>
      <c r="C5663" s="4"/>
      <c r="D5663" s="45"/>
      <c r="E5663" s="45"/>
      <c r="F5663" s="334"/>
    </row>
    <row r="5664" spans="1:6" x14ac:dyDescent="0.25">
      <c r="A5664" s="2"/>
      <c r="B5664" s="3"/>
      <c r="C5664" s="4"/>
      <c r="D5664" s="45"/>
      <c r="E5664" s="45"/>
      <c r="F5664" s="334"/>
    </row>
    <row r="5665" spans="1:6" x14ac:dyDescent="0.25">
      <c r="A5665" s="2"/>
      <c r="B5665" s="3"/>
      <c r="C5665" s="4"/>
      <c r="D5665" s="45"/>
      <c r="E5665" s="45"/>
      <c r="F5665" s="334"/>
    </row>
    <row r="5666" spans="1:6" x14ac:dyDescent="0.25">
      <c r="A5666" s="2"/>
      <c r="B5666" s="3"/>
      <c r="C5666" s="4"/>
      <c r="D5666" s="45"/>
      <c r="E5666" s="45"/>
      <c r="F5666" s="334"/>
    </row>
    <row r="5667" spans="1:6" x14ac:dyDescent="0.25">
      <c r="A5667" s="2"/>
      <c r="B5667" s="3"/>
      <c r="C5667" s="4"/>
      <c r="D5667" s="45"/>
      <c r="E5667" s="45"/>
      <c r="F5667" s="334"/>
    </row>
    <row r="5668" spans="1:6" x14ac:dyDescent="0.25">
      <c r="A5668" s="2"/>
      <c r="B5668" s="3"/>
      <c r="C5668" s="4"/>
      <c r="D5668" s="45"/>
      <c r="E5668" s="45"/>
      <c r="F5668" s="334"/>
    </row>
    <row r="5669" spans="1:6" x14ac:dyDescent="0.25">
      <c r="A5669" s="2"/>
      <c r="B5669" s="3"/>
      <c r="C5669" s="4"/>
      <c r="D5669" s="45"/>
      <c r="E5669" s="45"/>
      <c r="F5669" s="334"/>
    </row>
    <row r="5670" spans="1:6" x14ac:dyDescent="0.25">
      <c r="A5670" s="2"/>
      <c r="B5670" s="3"/>
      <c r="C5670" s="4"/>
      <c r="D5670" s="45"/>
      <c r="E5670" s="45"/>
      <c r="F5670" s="334"/>
    </row>
    <row r="5671" spans="1:6" x14ac:dyDescent="0.25">
      <c r="A5671" s="2"/>
      <c r="B5671" s="3"/>
      <c r="C5671" s="4"/>
      <c r="D5671" s="45"/>
      <c r="E5671" s="45"/>
      <c r="F5671" s="334"/>
    </row>
    <row r="5672" spans="1:6" x14ac:dyDescent="0.25">
      <c r="A5672" s="2"/>
      <c r="B5672" s="3"/>
      <c r="C5672" s="4"/>
      <c r="D5672" s="45"/>
      <c r="E5672" s="45"/>
      <c r="F5672" s="334"/>
    </row>
    <row r="5673" spans="1:6" x14ac:dyDescent="0.25">
      <c r="A5673" s="2"/>
      <c r="B5673" s="3"/>
      <c r="C5673" s="4"/>
      <c r="D5673" s="45"/>
      <c r="E5673" s="45"/>
      <c r="F5673" s="334"/>
    </row>
    <row r="5674" spans="1:6" x14ac:dyDescent="0.25">
      <c r="A5674" s="2"/>
      <c r="B5674" s="3"/>
      <c r="C5674" s="4"/>
      <c r="D5674" s="45"/>
      <c r="E5674" s="45"/>
      <c r="F5674" s="334"/>
    </row>
    <row r="5675" spans="1:6" x14ac:dyDescent="0.25">
      <c r="A5675" s="2"/>
      <c r="B5675" s="3"/>
      <c r="C5675" s="4"/>
      <c r="D5675" s="45"/>
      <c r="E5675" s="45"/>
      <c r="F5675" s="334"/>
    </row>
    <row r="5676" spans="1:6" x14ac:dyDescent="0.25">
      <c r="A5676" s="2"/>
      <c r="B5676" s="3"/>
      <c r="C5676" s="4"/>
      <c r="D5676" s="45"/>
      <c r="E5676" s="45"/>
      <c r="F5676" s="334"/>
    </row>
    <row r="5677" spans="1:6" x14ac:dyDescent="0.25">
      <c r="A5677" s="2"/>
      <c r="B5677" s="3"/>
      <c r="C5677" s="4"/>
      <c r="D5677" s="45"/>
      <c r="E5677" s="45"/>
      <c r="F5677" s="334"/>
    </row>
    <row r="5678" spans="1:6" x14ac:dyDescent="0.25">
      <c r="A5678" s="2"/>
      <c r="B5678" s="3"/>
      <c r="C5678" s="4"/>
      <c r="D5678" s="45"/>
      <c r="E5678" s="45"/>
      <c r="F5678" s="334"/>
    </row>
    <row r="5679" spans="1:6" x14ac:dyDescent="0.25">
      <c r="A5679" s="2"/>
      <c r="B5679" s="3"/>
      <c r="C5679" s="4"/>
      <c r="D5679" s="45"/>
      <c r="E5679" s="45"/>
      <c r="F5679" s="334"/>
    </row>
    <row r="5680" spans="1:6" x14ac:dyDescent="0.25">
      <c r="A5680" s="2"/>
      <c r="B5680" s="3"/>
      <c r="C5680" s="4"/>
      <c r="D5680" s="45"/>
      <c r="E5680" s="45"/>
      <c r="F5680" s="334"/>
    </row>
    <row r="5681" spans="1:6" x14ac:dyDescent="0.25">
      <c r="A5681" s="2"/>
      <c r="B5681" s="3"/>
      <c r="C5681" s="4"/>
      <c r="D5681" s="45"/>
      <c r="E5681" s="45"/>
      <c r="F5681" s="334"/>
    </row>
    <row r="5682" spans="1:6" x14ac:dyDescent="0.25">
      <c r="A5682" s="2"/>
      <c r="B5682" s="3"/>
      <c r="C5682" s="4"/>
      <c r="D5682" s="45"/>
      <c r="E5682" s="45"/>
      <c r="F5682" s="334"/>
    </row>
    <row r="5683" spans="1:6" x14ac:dyDescent="0.25">
      <c r="A5683" s="2"/>
      <c r="B5683" s="3"/>
      <c r="C5683" s="4"/>
      <c r="D5683" s="45"/>
      <c r="E5683" s="45"/>
      <c r="F5683" s="334"/>
    </row>
    <row r="5684" spans="1:6" x14ac:dyDescent="0.25">
      <c r="A5684" s="2"/>
      <c r="B5684" s="3"/>
      <c r="C5684" s="4"/>
      <c r="D5684" s="45"/>
      <c r="E5684" s="45"/>
      <c r="F5684" s="334"/>
    </row>
    <row r="5685" spans="1:6" x14ac:dyDescent="0.25">
      <c r="A5685" s="2"/>
      <c r="B5685" s="3"/>
      <c r="C5685" s="4"/>
      <c r="D5685" s="45"/>
      <c r="E5685" s="45"/>
      <c r="F5685" s="334"/>
    </row>
    <row r="5686" spans="1:6" x14ac:dyDescent="0.25">
      <c r="A5686" s="2"/>
      <c r="B5686" s="3"/>
      <c r="C5686" s="4"/>
      <c r="D5686" s="45"/>
      <c r="E5686" s="45"/>
      <c r="F5686" s="334"/>
    </row>
    <row r="5687" spans="1:6" x14ac:dyDescent="0.25">
      <c r="A5687" s="2"/>
      <c r="B5687" s="3"/>
      <c r="C5687" s="4"/>
      <c r="D5687" s="45"/>
      <c r="E5687" s="45"/>
      <c r="F5687" s="334"/>
    </row>
    <row r="5688" spans="1:6" x14ac:dyDescent="0.25">
      <c r="A5688" s="2"/>
      <c r="B5688" s="3"/>
      <c r="C5688" s="4"/>
      <c r="D5688" s="45"/>
      <c r="E5688" s="45"/>
      <c r="F5688" s="334"/>
    </row>
    <row r="5689" spans="1:6" x14ac:dyDescent="0.25">
      <c r="A5689" s="2"/>
      <c r="B5689" s="3"/>
      <c r="C5689" s="4"/>
      <c r="D5689" s="45"/>
      <c r="E5689" s="45"/>
      <c r="F5689" s="334"/>
    </row>
    <row r="5690" spans="1:6" x14ac:dyDescent="0.25">
      <c r="A5690" s="2"/>
      <c r="B5690" s="3"/>
      <c r="C5690" s="4"/>
      <c r="D5690" s="45"/>
      <c r="E5690" s="45"/>
      <c r="F5690" s="334"/>
    </row>
    <row r="5691" spans="1:6" x14ac:dyDescent="0.25">
      <c r="A5691" s="2"/>
      <c r="B5691" s="3"/>
      <c r="C5691" s="4"/>
      <c r="D5691" s="45"/>
      <c r="E5691" s="45"/>
      <c r="F5691" s="334"/>
    </row>
    <row r="5692" spans="1:6" x14ac:dyDescent="0.25">
      <c r="A5692" s="2"/>
      <c r="B5692" s="3"/>
      <c r="C5692" s="4"/>
      <c r="D5692" s="45"/>
      <c r="E5692" s="45"/>
      <c r="F5692" s="334"/>
    </row>
    <row r="5693" spans="1:6" x14ac:dyDescent="0.25">
      <c r="A5693" s="2"/>
      <c r="B5693" s="3"/>
      <c r="C5693" s="4"/>
      <c r="D5693" s="45"/>
      <c r="E5693" s="45"/>
      <c r="F5693" s="334"/>
    </row>
    <row r="5694" spans="1:6" x14ac:dyDescent="0.25">
      <c r="A5694" s="2"/>
      <c r="B5694" s="3"/>
      <c r="C5694" s="4"/>
      <c r="D5694" s="45"/>
      <c r="E5694" s="45"/>
      <c r="F5694" s="334"/>
    </row>
    <row r="5695" spans="1:6" x14ac:dyDescent="0.25">
      <c r="A5695" s="2"/>
      <c r="B5695" s="3"/>
      <c r="C5695" s="4"/>
      <c r="D5695" s="45"/>
      <c r="E5695" s="45"/>
      <c r="F5695" s="334"/>
    </row>
    <row r="5696" spans="1:6" x14ac:dyDescent="0.25">
      <c r="A5696" s="2"/>
      <c r="B5696" s="3"/>
      <c r="C5696" s="4"/>
      <c r="D5696" s="45"/>
      <c r="E5696" s="45"/>
      <c r="F5696" s="334"/>
    </row>
    <row r="5697" spans="1:6" x14ac:dyDescent="0.25">
      <c r="A5697" s="2"/>
      <c r="B5697" s="3"/>
      <c r="C5697" s="4"/>
      <c r="D5697" s="45"/>
      <c r="E5697" s="45"/>
      <c r="F5697" s="334"/>
    </row>
    <row r="5698" spans="1:6" x14ac:dyDescent="0.25">
      <c r="A5698" s="2"/>
      <c r="B5698" s="3"/>
      <c r="C5698" s="4"/>
      <c r="D5698" s="45"/>
      <c r="E5698" s="45"/>
      <c r="F5698" s="334"/>
    </row>
    <row r="5699" spans="1:6" x14ac:dyDescent="0.25">
      <c r="A5699" s="2"/>
      <c r="B5699" s="3"/>
      <c r="C5699" s="4"/>
      <c r="D5699" s="45"/>
      <c r="E5699" s="45"/>
      <c r="F5699" s="334"/>
    </row>
    <row r="5700" spans="1:6" x14ac:dyDescent="0.25">
      <c r="A5700" s="2"/>
      <c r="B5700" s="3"/>
      <c r="C5700" s="4"/>
      <c r="D5700" s="45"/>
      <c r="E5700" s="45"/>
      <c r="F5700" s="334"/>
    </row>
    <row r="5701" spans="1:6" x14ac:dyDescent="0.25">
      <c r="A5701" s="2"/>
      <c r="B5701" s="3"/>
      <c r="C5701" s="4"/>
      <c r="D5701" s="45"/>
      <c r="E5701" s="45"/>
      <c r="F5701" s="334"/>
    </row>
    <row r="5702" spans="1:6" x14ac:dyDescent="0.25">
      <c r="A5702" s="2"/>
      <c r="B5702" s="3"/>
      <c r="C5702" s="4"/>
      <c r="D5702" s="45"/>
      <c r="E5702" s="45"/>
      <c r="F5702" s="334"/>
    </row>
    <row r="5703" spans="1:6" x14ac:dyDescent="0.25">
      <c r="A5703" s="2"/>
      <c r="B5703" s="3"/>
      <c r="C5703" s="4"/>
      <c r="D5703" s="45"/>
      <c r="E5703" s="45"/>
      <c r="F5703" s="334"/>
    </row>
    <row r="5704" spans="1:6" x14ac:dyDescent="0.25">
      <c r="A5704" s="2"/>
      <c r="B5704" s="3"/>
      <c r="C5704" s="4"/>
      <c r="D5704" s="45"/>
      <c r="E5704" s="45"/>
      <c r="F5704" s="334"/>
    </row>
    <row r="5705" spans="1:6" x14ac:dyDescent="0.25">
      <c r="A5705" s="2"/>
      <c r="B5705" s="3"/>
      <c r="C5705" s="4"/>
      <c r="D5705" s="45"/>
      <c r="E5705" s="45"/>
      <c r="F5705" s="334"/>
    </row>
    <row r="5706" spans="1:6" x14ac:dyDescent="0.25">
      <c r="A5706" s="2"/>
      <c r="B5706" s="3"/>
      <c r="C5706" s="4"/>
      <c r="D5706" s="45"/>
      <c r="E5706" s="45"/>
      <c r="F5706" s="334"/>
    </row>
    <row r="5707" spans="1:6" x14ac:dyDescent="0.25">
      <c r="A5707" s="2"/>
      <c r="B5707" s="3"/>
      <c r="C5707" s="4"/>
      <c r="D5707" s="45"/>
      <c r="E5707" s="45"/>
      <c r="F5707" s="334"/>
    </row>
    <row r="5708" spans="1:6" x14ac:dyDescent="0.25">
      <c r="A5708" s="2"/>
      <c r="B5708" s="3"/>
      <c r="C5708" s="4"/>
      <c r="D5708" s="45"/>
      <c r="E5708" s="45"/>
      <c r="F5708" s="334"/>
    </row>
    <row r="5709" spans="1:6" x14ac:dyDescent="0.25">
      <c r="A5709" s="2"/>
      <c r="B5709" s="3"/>
      <c r="C5709" s="4"/>
      <c r="D5709" s="45"/>
      <c r="E5709" s="45"/>
      <c r="F5709" s="334"/>
    </row>
    <row r="5710" spans="1:6" x14ac:dyDescent="0.25">
      <c r="A5710" s="2"/>
      <c r="B5710" s="3"/>
      <c r="C5710" s="4"/>
      <c r="D5710" s="45"/>
      <c r="E5710" s="45"/>
      <c r="F5710" s="334"/>
    </row>
    <row r="5711" spans="1:6" x14ac:dyDescent="0.25">
      <c r="A5711" s="2"/>
      <c r="B5711" s="3"/>
      <c r="C5711" s="4"/>
      <c r="D5711" s="45"/>
      <c r="E5711" s="45"/>
      <c r="F5711" s="334"/>
    </row>
    <row r="5712" spans="1:6" x14ac:dyDescent="0.25">
      <c r="A5712" s="2"/>
      <c r="B5712" s="3"/>
      <c r="C5712" s="4"/>
      <c r="D5712" s="45"/>
      <c r="E5712" s="45"/>
      <c r="F5712" s="334"/>
    </row>
    <row r="5713" spans="1:6" x14ac:dyDescent="0.25">
      <c r="A5713" s="2"/>
      <c r="B5713" s="3"/>
      <c r="C5713" s="4"/>
      <c r="D5713" s="45"/>
      <c r="E5713" s="45"/>
      <c r="F5713" s="334"/>
    </row>
    <row r="5714" spans="1:6" x14ac:dyDescent="0.25">
      <c r="A5714" s="2"/>
      <c r="B5714" s="3"/>
      <c r="C5714" s="4"/>
      <c r="D5714" s="45"/>
      <c r="E5714" s="45"/>
      <c r="F5714" s="334"/>
    </row>
    <row r="5715" spans="1:6" x14ac:dyDescent="0.25">
      <c r="A5715" s="2"/>
      <c r="B5715" s="3"/>
      <c r="C5715" s="4"/>
      <c r="D5715" s="45"/>
      <c r="E5715" s="45"/>
      <c r="F5715" s="334"/>
    </row>
    <row r="5716" spans="1:6" x14ac:dyDescent="0.25">
      <c r="A5716" s="2"/>
      <c r="B5716" s="3"/>
      <c r="C5716" s="4"/>
      <c r="D5716" s="45"/>
      <c r="E5716" s="45"/>
      <c r="F5716" s="334"/>
    </row>
    <row r="5717" spans="1:6" x14ac:dyDescent="0.25">
      <c r="A5717" s="2"/>
      <c r="B5717" s="3"/>
      <c r="C5717" s="4"/>
      <c r="D5717" s="45"/>
      <c r="E5717" s="45"/>
      <c r="F5717" s="334"/>
    </row>
    <row r="5718" spans="1:6" x14ac:dyDescent="0.25">
      <c r="A5718" s="2"/>
      <c r="B5718" s="3"/>
      <c r="C5718" s="4"/>
      <c r="D5718" s="45"/>
      <c r="E5718" s="45"/>
      <c r="F5718" s="334"/>
    </row>
    <row r="5719" spans="1:6" x14ac:dyDescent="0.25">
      <c r="A5719" s="2"/>
      <c r="B5719" s="3"/>
      <c r="C5719" s="4"/>
      <c r="D5719" s="45"/>
      <c r="E5719" s="45"/>
      <c r="F5719" s="334"/>
    </row>
    <row r="5720" spans="1:6" x14ac:dyDescent="0.25">
      <c r="A5720" s="2"/>
      <c r="B5720" s="3"/>
      <c r="C5720" s="4"/>
      <c r="D5720" s="45"/>
      <c r="E5720" s="45"/>
      <c r="F5720" s="334"/>
    </row>
    <row r="5721" spans="1:6" x14ac:dyDescent="0.25">
      <c r="A5721" s="2"/>
      <c r="B5721" s="3"/>
      <c r="C5721" s="4"/>
      <c r="D5721" s="45"/>
      <c r="E5721" s="45"/>
      <c r="F5721" s="334"/>
    </row>
    <row r="5722" spans="1:6" x14ac:dyDescent="0.25">
      <c r="A5722" s="2"/>
      <c r="B5722" s="3"/>
      <c r="C5722" s="4"/>
      <c r="D5722" s="45"/>
      <c r="E5722" s="45"/>
      <c r="F5722" s="334"/>
    </row>
    <row r="5723" spans="1:6" x14ac:dyDescent="0.25">
      <c r="A5723" s="2"/>
      <c r="B5723" s="3"/>
      <c r="C5723" s="4"/>
      <c r="D5723" s="45"/>
      <c r="E5723" s="45"/>
      <c r="F5723" s="334"/>
    </row>
    <row r="5724" spans="1:6" x14ac:dyDescent="0.25">
      <c r="A5724" s="2"/>
      <c r="B5724" s="3"/>
      <c r="C5724" s="4"/>
      <c r="D5724" s="45"/>
      <c r="E5724" s="45"/>
      <c r="F5724" s="334"/>
    </row>
    <row r="5725" spans="1:6" x14ac:dyDescent="0.25">
      <c r="A5725" s="2"/>
      <c r="B5725" s="3"/>
      <c r="C5725" s="4"/>
      <c r="D5725" s="45"/>
      <c r="E5725" s="45"/>
      <c r="F5725" s="334"/>
    </row>
    <row r="5726" spans="1:6" x14ac:dyDescent="0.25">
      <c r="A5726" s="2"/>
      <c r="B5726" s="3"/>
      <c r="C5726" s="4"/>
      <c r="D5726" s="45"/>
      <c r="E5726" s="45"/>
      <c r="F5726" s="334"/>
    </row>
    <row r="5727" spans="1:6" x14ac:dyDescent="0.25">
      <c r="A5727" s="2"/>
      <c r="B5727" s="3"/>
      <c r="C5727" s="4"/>
      <c r="D5727" s="45"/>
      <c r="E5727" s="45"/>
      <c r="F5727" s="334"/>
    </row>
    <row r="5728" spans="1:6" x14ac:dyDescent="0.25">
      <c r="A5728" s="2"/>
      <c r="B5728" s="3"/>
      <c r="C5728" s="4"/>
      <c r="D5728" s="45"/>
      <c r="E5728" s="45"/>
      <c r="F5728" s="334"/>
    </row>
    <row r="5729" spans="1:6" x14ac:dyDescent="0.25">
      <c r="A5729" s="2"/>
      <c r="B5729" s="3"/>
      <c r="C5729" s="4"/>
      <c r="D5729" s="45"/>
      <c r="E5729" s="45"/>
      <c r="F5729" s="334"/>
    </row>
    <row r="5730" spans="1:6" x14ac:dyDescent="0.25">
      <c r="A5730" s="2"/>
      <c r="B5730" s="3"/>
      <c r="C5730" s="4"/>
      <c r="D5730" s="45"/>
      <c r="E5730" s="45"/>
      <c r="F5730" s="334"/>
    </row>
    <row r="5731" spans="1:6" x14ac:dyDescent="0.25">
      <c r="A5731" s="2"/>
      <c r="B5731" s="3"/>
      <c r="C5731" s="4"/>
      <c r="D5731" s="45"/>
      <c r="E5731" s="45"/>
      <c r="F5731" s="334"/>
    </row>
    <row r="5732" spans="1:6" x14ac:dyDescent="0.25">
      <c r="A5732" s="2"/>
      <c r="B5732" s="3"/>
      <c r="C5732" s="4"/>
      <c r="D5732" s="45"/>
      <c r="E5732" s="45"/>
      <c r="F5732" s="334"/>
    </row>
    <row r="5733" spans="1:6" x14ac:dyDescent="0.25">
      <c r="A5733" s="2"/>
      <c r="B5733" s="3"/>
      <c r="C5733" s="4"/>
      <c r="D5733" s="45"/>
      <c r="E5733" s="45"/>
      <c r="F5733" s="334"/>
    </row>
    <row r="5734" spans="1:6" x14ac:dyDescent="0.25">
      <c r="A5734" s="2"/>
      <c r="B5734" s="3"/>
      <c r="C5734" s="4"/>
      <c r="D5734" s="45"/>
      <c r="E5734" s="45"/>
      <c r="F5734" s="334"/>
    </row>
    <row r="5735" spans="1:6" x14ac:dyDescent="0.25">
      <c r="A5735" s="2"/>
      <c r="B5735" s="3"/>
      <c r="C5735" s="4"/>
      <c r="D5735" s="45"/>
      <c r="E5735" s="45"/>
      <c r="F5735" s="334"/>
    </row>
    <row r="5736" spans="1:6" x14ac:dyDescent="0.25">
      <c r="A5736" s="2"/>
      <c r="B5736" s="3"/>
      <c r="C5736" s="4"/>
      <c r="D5736" s="45"/>
      <c r="E5736" s="45"/>
      <c r="F5736" s="334"/>
    </row>
    <row r="5737" spans="1:6" x14ac:dyDescent="0.25">
      <c r="A5737" s="2"/>
      <c r="B5737" s="3"/>
      <c r="C5737" s="4"/>
      <c r="D5737" s="45"/>
      <c r="E5737" s="45"/>
      <c r="F5737" s="334"/>
    </row>
    <row r="5738" spans="1:6" x14ac:dyDescent="0.25">
      <c r="A5738" s="2"/>
      <c r="B5738" s="3"/>
      <c r="C5738" s="4"/>
      <c r="D5738" s="45"/>
      <c r="E5738" s="45"/>
      <c r="F5738" s="334"/>
    </row>
    <row r="5739" spans="1:6" x14ac:dyDescent="0.25">
      <c r="A5739" s="2"/>
      <c r="B5739" s="3"/>
      <c r="C5739" s="4"/>
      <c r="D5739" s="45"/>
      <c r="E5739" s="45"/>
      <c r="F5739" s="334"/>
    </row>
    <row r="5740" spans="1:6" x14ac:dyDescent="0.25">
      <c r="A5740" s="2"/>
      <c r="B5740" s="3"/>
      <c r="C5740" s="4"/>
      <c r="D5740" s="45"/>
      <c r="E5740" s="45"/>
      <c r="F5740" s="334"/>
    </row>
    <row r="5741" spans="1:6" x14ac:dyDescent="0.25">
      <c r="A5741" s="2"/>
      <c r="B5741" s="3"/>
      <c r="C5741" s="4"/>
      <c r="D5741" s="45"/>
      <c r="E5741" s="45"/>
      <c r="F5741" s="334"/>
    </row>
    <row r="5742" spans="1:6" x14ac:dyDescent="0.25">
      <c r="A5742" s="2"/>
      <c r="B5742" s="3"/>
      <c r="C5742" s="4"/>
      <c r="D5742" s="45"/>
      <c r="E5742" s="45"/>
      <c r="F5742" s="334"/>
    </row>
    <row r="5743" spans="1:6" x14ac:dyDescent="0.25">
      <c r="A5743" s="2"/>
      <c r="B5743" s="3"/>
      <c r="C5743" s="4"/>
      <c r="D5743" s="45"/>
      <c r="E5743" s="45"/>
      <c r="F5743" s="334"/>
    </row>
    <row r="5744" spans="1:6" x14ac:dyDescent="0.25">
      <c r="A5744" s="2"/>
      <c r="B5744" s="3"/>
      <c r="C5744" s="4"/>
      <c r="D5744" s="45"/>
      <c r="E5744" s="45"/>
      <c r="F5744" s="334"/>
    </row>
    <row r="5745" spans="1:6" x14ac:dyDescent="0.25">
      <c r="A5745" s="2"/>
      <c r="B5745" s="3"/>
      <c r="C5745" s="4"/>
      <c r="D5745" s="45"/>
      <c r="E5745" s="45"/>
      <c r="F5745" s="334"/>
    </row>
    <row r="5746" spans="1:6" x14ac:dyDescent="0.25">
      <c r="A5746" s="2"/>
      <c r="B5746" s="3"/>
      <c r="C5746" s="4"/>
      <c r="D5746" s="45"/>
      <c r="E5746" s="45"/>
      <c r="F5746" s="334"/>
    </row>
    <row r="5747" spans="1:6" x14ac:dyDescent="0.25">
      <c r="A5747" s="2"/>
      <c r="B5747" s="3"/>
      <c r="C5747" s="4"/>
      <c r="D5747" s="45"/>
      <c r="E5747" s="45"/>
      <c r="F5747" s="334"/>
    </row>
    <row r="5748" spans="1:6" x14ac:dyDescent="0.25">
      <c r="A5748" s="2"/>
      <c r="B5748" s="3"/>
      <c r="C5748" s="4"/>
      <c r="D5748" s="45"/>
      <c r="E5748" s="45"/>
      <c r="F5748" s="334"/>
    </row>
    <row r="5749" spans="1:6" x14ac:dyDescent="0.25">
      <c r="A5749" s="2"/>
      <c r="B5749" s="3"/>
      <c r="C5749" s="4"/>
      <c r="D5749" s="45"/>
      <c r="E5749" s="45"/>
      <c r="F5749" s="334"/>
    </row>
    <row r="5750" spans="1:6" x14ac:dyDescent="0.25">
      <c r="A5750" s="2"/>
      <c r="B5750" s="3"/>
      <c r="C5750" s="4"/>
      <c r="D5750" s="45"/>
      <c r="E5750" s="45"/>
      <c r="F5750" s="334"/>
    </row>
    <row r="5751" spans="1:6" x14ac:dyDescent="0.25">
      <c r="A5751" s="2"/>
      <c r="B5751" s="3"/>
      <c r="C5751" s="4"/>
      <c r="D5751" s="45"/>
      <c r="E5751" s="45"/>
      <c r="F5751" s="334"/>
    </row>
    <row r="5752" spans="1:6" x14ac:dyDescent="0.25">
      <c r="A5752" s="2"/>
      <c r="B5752" s="3"/>
      <c r="C5752" s="4"/>
      <c r="D5752" s="45"/>
      <c r="E5752" s="45"/>
      <c r="F5752" s="334"/>
    </row>
    <row r="5753" spans="1:6" x14ac:dyDescent="0.25">
      <c r="A5753" s="2"/>
      <c r="B5753" s="3"/>
      <c r="C5753" s="4"/>
      <c r="D5753" s="45"/>
      <c r="E5753" s="45"/>
      <c r="F5753" s="334"/>
    </row>
    <row r="5754" spans="1:6" x14ac:dyDescent="0.25">
      <c r="A5754" s="2"/>
      <c r="B5754" s="3"/>
      <c r="C5754" s="4"/>
      <c r="D5754" s="45"/>
      <c r="E5754" s="45"/>
      <c r="F5754" s="334"/>
    </row>
    <row r="5755" spans="1:6" x14ac:dyDescent="0.25">
      <c r="A5755" s="2"/>
      <c r="B5755" s="3"/>
      <c r="C5755" s="4"/>
      <c r="D5755" s="45"/>
      <c r="E5755" s="45"/>
      <c r="F5755" s="334"/>
    </row>
    <row r="5756" spans="1:6" x14ac:dyDescent="0.25">
      <c r="A5756" s="2"/>
      <c r="B5756" s="3"/>
      <c r="C5756" s="4"/>
      <c r="D5756" s="45"/>
      <c r="E5756" s="45"/>
      <c r="F5756" s="334"/>
    </row>
    <row r="5757" spans="1:6" x14ac:dyDescent="0.25">
      <c r="A5757" s="2"/>
      <c r="B5757" s="3"/>
      <c r="C5757" s="4"/>
      <c r="D5757" s="45"/>
      <c r="E5757" s="45"/>
      <c r="F5757" s="334"/>
    </row>
    <row r="5758" spans="1:6" x14ac:dyDescent="0.25">
      <c r="A5758" s="2"/>
      <c r="B5758" s="3"/>
      <c r="C5758" s="4"/>
      <c r="D5758" s="45"/>
      <c r="E5758" s="45"/>
      <c r="F5758" s="334"/>
    </row>
    <row r="5759" spans="1:6" x14ac:dyDescent="0.25">
      <c r="A5759" s="2"/>
      <c r="B5759" s="3"/>
      <c r="C5759" s="4"/>
      <c r="D5759" s="45"/>
      <c r="E5759" s="45"/>
      <c r="F5759" s="334"/>
    </row>
    <row r="5760" spans="1:6" x14ac:dyDescent="0.25">
      <c r="A5760" s="2"/>
      <c r="B5760" s="3"/>
      <c r="C5760" s="4"/>
      <c r="D5760" s="45"/>
      <c r="E5760" s="45"/>
      <c r="F5760" s="334"/>
    </row>
    <row r="5761" spans="1:6" x14ac:dyDescent="0.25">
      <c r="A5761" s="2"/>
      <c r="B5761" s="3"/>
      <c r="C5761" s="4"/>
      <c r="D5761" s="45"/>
      <c r="E5761" s="45"/>
      <c r="F5761" s="334"/>
    </row>
    <row r="5762" spans="1:6" x14ac:dyDescent="0.25">
      <c r="A5762" s="2"/>
      <c r="B5762" s="3"/>
      <c r="C5762" s="4"/>
      <c r="D5762" s="45"/>
      <c r="E5762" s="45"/>
      <c r="F5762" s="334"/>
    </row>
    <row r="5763" spans="1:6" x14ac:dyDescent="0.25">
      <c r="A5763" s="2"/>
      <c r="B5763" s="3"/>
      <c r="C5763" s="4"/>
      <c r="D5763" s="45"/>
      <c r="E5763" s="45"/>
      <c r="F5763" s="334"/>
    </row>
    <row r="5764" spans="1:6" x14ac:dyDescent="0.25">
      <c r="A5764" s="2"/>
      <c r="B5764" s="3"/>
      <c r="C5764" s="4"/>
      <c r="D5764" s="45"/>
      <c r="E5764" s="45"/>
      <c r="F5764" s="334"/>
    </row>
    <row r="5765" spans="1:6" x14ac:dyDescent="0.25">
      <c r="A5765" s="2"/>
      <c r="B5765" s="3"/>
      <c r="C5765" s="4"/>
      <c r="D5765" s="45"/>
      <c r="E5765" s="45"/>
      <c r="F5765" s="334"/>
    </row>
    <row r="5766" spans="1:6" x14ac:dyDescent="0.25">
      <c r="A5766" s="2"/>
      <c r="B5766" s="3"/>
      <c r="C5766" s="4"/>
      <c r="D5766" s="45"/>
      <c r="E5766" s="45"/>
      <c r="F5766" s="334"/>
    </row>
    <row r="5767" spans="1:6" x14ac:dyDescent="0.25">
      <c r="A5767" s="2"/>
      <c r="B5767" s="3"/>
      <c r="C5767" s="4"/>
      <c r="D5767" s="45"/>
      <c r="E5767" s="45"/>
      <c r="F5767" s="334"/>
    </row>
    <row r="5768" spans="1:6" x14ac:dyDescent="0.25">
      <c r="A5768" s="2"/>
      <c r="B5768" s="3"/>
      <c r="C5768" s="4"/>
      <c r="D5768" s="45"/>
      <c r="E5768" s="45"/>
      <c r="F5768" s="334"/>
    </row>
    <row r="5769" spans="1:6" x14ac:dyDescent="0.25">
      <c r="A5769" s="2"/>
      <c r="B5769" s="3"/>
      <c r="C5769" s="4"/>
      <c r="D5769" s="45"/>
      <c r="E5769" s="45"/>
      <c r="F5769" s="334"/>
    </row>
    <row r="5770" spans="1:6" x14ac:dyDescent="0.25">
      <c r="A5770" s="2"/>
      <c r="B5770" s="3"/>
      <c r="C5770" s="4"/>
      <c r="D5770" s="45"/>
      <c r="E5770" s="45"/>
      <c r="F5770" s="334"/>
    </row>
    <row r="5771" spans="1:6" x14ac:dyDescent="0.25">
      <c r="A5771" s="2"/>
      <c r="B5771" s="3"/>
      <c r="C5771" s="4"/>
      <c r="D5771" s="45"/>
      <c r="E5771" s="45"/>
      <c r="F5771" s="334"/>
    </row>
    <row r="5772" spans="1:6" x14ac:dyDescent="0.25">
      <c r="A5772" s="2"/>
      <c r="B5772" s="3"/>
      <c r="C5772" s="4"/>
      <c r="D5772" s="45"/>
      <c r="E5772" s="45"/>
      <c r="F5772" s="334"/>
    </row>
    <row r="5773" spans="1:6" x14ac:dyDescent="0.25">
      <c r="A5773" s="2"/>
      <c r="B5773" s="3"/>
      <c r="C5773" s="4"/>
      <c r="D5773" s="45"/>
      <c r="E5773" s="45"/>
      <c r="F5773" s="334"/>
    </row>
    <row r="5774" spans="1:6" x14ac:dyDescent="0.25">
      <c r="A5774" s="2"/>
      <c r="B5774" s="3"/>
      <c r="C5774" s="4"/>
      <c r="D5774" s="45"/>
      <c r="E5774" s="45"/>
      <c r="F5774" s="334"/>
    </row>
    <row r="5775" spans="1:6" x14ac:dyDescent="0.25">
      <c r="A5775" s="2"/>
      <c r="B5775" s="3"/>
      <c r="C5775" s="4"/>
      <c r="D5775" s="45"/>
      <c r="E5775" s="45"/>
      <c r="F5775" s="334"/>
    </row>
    <row r="5776" spans="1:6" x14ac:dyDescent="0.25">
      <c r="A5776" s="2"/>
      <c r="B5776" s="3"/>
      <c r="C5776" s="4"/>
      <c r="D5776" s="45"/>
      <c r="E5776" s="45"/>
      <c r="F5776" s="334"/>
    </row>
    <row r="5777" spans="1:6" x14ac:dyDescent="0.25">
      <c r="A5777" s="2"/>
      <c r="B5777" s="3"/>
      <c r="C5777" s="4"/>
      <c r="D5777" s="45"/>
      <c r="E5777" s="45"/>
      <c r="F5777" s="334"/>
    </row>
    <row r="5778" spans="1:6" x14ac:dyDescent="0.25">
      <c r="A5778" s="2"/>
      <c r="B5778" s="3"/>
      <c r="C5778" s="4"/>
      <c r="D5778" s="45"/>
      <c r="E5778" s="45"/>
      <c r="F5778" s="334"/>
    </row>
    <row r="5779" spans="1:6" x14ac:dyDescent="0.25">
      <c r="A5779" s="2"/>
      <c r="B5779" s="3"/>
      <c r="C5779" s="4"/>
      <c r="D5779" s="45"/>
      <c r="E5779" s="45"/>
      <c r="F5779" s="334"/>
    </row>
    <row r="5780" spans="1:6" x14ac:dyDescent="0.25">
      <c r="A5780" s="2"/>
      <c r="B5780" s="3"/>
      <c r="C5780" s="4"/>
      <c r="D5780" s="45"/>
      <c r="E5780" s="45"/>
      <c r="F5780" s="334"/>
    </row>
    <row r="5781" spans="1:6" x14ac:dyDescent="0.25">
      <c r="A5781" s="2"/>
      <c r="B5781" s="3"/>
      <c r="C5781" s="4"/>
      <c r="D5781" s="45"/>
      <c r="E5781" s="45"/>
      <c r="F5781" s="334"/>
    </row>
    <row r="5782" spans="1:6" x14ac:dyDescent="0.25">
      <c r="A5782" s="2"/>
      <c r="B5782" s="3"/>
      <c r="C5782" s="4"/>
      <c r="D5782" s="45"/>
      <c r="E5782" s="45"/>
      <c r="F5782" s="334"/>
    </row>
    <row r="5783" spans="1:6" x14ac:dyDescent="0.25">
      <c r="A5783" s="2"/>
      <c r="B5783" s="3"/>
      <c r="C5783" s="4"/>
      <c r="D5783" s="45"/>
      <c r="E5783" s="45"/>
      <c r="F5783" s="334"/>
    </row>
    <row r="5784" spans="1:6" x14ac:dyDescent="0.25">
      <c r="A5784" s="2"/>
      <c r="B5784" s="3"/>
      <c r="C5784" s="4"/>
      <c r="D5784" s="45"/>
      <c r="E5784" s="45"/>
      <c r="F5784" s="334"/>
    </row>
    <row r="5785" spans="1:6" x14ac:dyDescent="0.25">
      <c r="A5785" s="2"/>
      <c r="B5785" s="3"/>
      <c r="C5785" s="4"/>
      <c r="D5785" s="45"/>
      <c r="E5785" s="45"/>
      <c r="F5785" s="334"/>
    </row>
    <row r="5786" spans="1:6" x14ac:dyDescent="0.25">
      <c r="A5786" s="2"/>
      <c r="B5786" s="3"/>
      <c r="C5786" s="4"/>
      <c r="D5786" s="45"/>
      <c r="E5786" s="45"/>
      <c r="F5786" s="334"/>
    </row>
    <row r="5787" spans="1:6" x14ac:dyDescent="0.25">
      <c r="A5787" s="2"/>
      <c r="B5787" s="3"/>
      <c r="C5787" s="4"/>
      <c r="D5787" s="45"/>
      <c r="E5787" s="45"/>
      <c r="F5787" s="334"/>
    </row>
    <row r="5788" spans="1:6" x14ac:dyDescent="0.25">
      <c r="A5788" s="2"/>
      <c r="B5788" s="3"/>
      <c r="C5788" s="4"/>
      <c r="D5788" s="45"/>
      <c r="E5788" s="45"/>
      <c r="F5788" s="334"/>
    </row>
    <row r="5789" spans="1:6" x14ac:dyDescent="0.25">
      <c r="A5789" s="2"/>
      <c r="B5789" s="3"/>
      <c r="C5789" s="4"/>
      <c r="D5789" s="45"/>
      <c r="E5789" s="45"/>
      <c r="F5789" s="334"/>
    </row>
    <row r="5790" spans="1:6" x14ac:dyDescent="0.25">
      <c r="A5790" s="2"/>
      <c r="B5790" s="3"/>
      <c r="C5790" s="4"/>
      <c r="D5790" s="45"/>
      <c r="E5790" s="45"/>
      <c r="F5790" s="334"/>
    </row>
    <row r="5791" spans="1:6" x14ac:dyDescent="0.25">
      <c r="A5791" s="2"/>
      <c r="B5791" s="3"/>
      <c r="C5791" s="4"/>
      <c r="D5791" s="45"/>
      <c r="E5791" s="45"/>
      <c r="F5791" s="334"/>
    </row>
    <row r="5792" spans="1:6" x14ac:dyDescent="0.25">
      <c r="A5792" s="2"/>
      <c r="B5792" s="3"/>
      <c r="C5792" s="4"/>
      <c r="D5792" s="45"/>
      <c r="E5792" s="45"/>
      <c r="F5792" s="334"/>
    </row>
    <row r="5793" spans="1:6" x14ac:dyDescent="0.25">
      <c r="A5793" s="2"/>
      <c r="B5793" s="3"/>
      <c r="C5793" s="4"/>
      <c r="D5793" s="45"/>
      <c r="E5793" s="45"/>
      <c r="F5793" s="334"/>
    </row>
    <row r="5794" spans="1:6" x14ac:dyDescent="0.25">
      <c r="A5794" s="2"/>
      <c r="B5794" s="3"/>
      <c r="C5794" s="4"/>
      <c r="D5794" s="45"/>
      <c r="E5794" s="45"/>
      <c r="F5794" s="334"/>
    </row>
    <row r="5795" spans="1:6" x14ac:dyDescent="0.25">
      <c r="A5795" s="2"/>
      <c r="B5795" s="3"/>
      <c r="C5795" s="4"/>
      <c r="D5795" s="45"/>
      <c r="E5795" s="45"/>
      <c r="F5795" s="334"/>
    </row>
    <row r="5796" spans="1:6" x14ac:dyDescent="0.25">
      <c r="A5796" s="2"/>
      <c r="B5796" s="3"/>
      <c r="C5796" s="4"/>
      <c r="D5796" s="45"/>
      <c r="E5796" s="45"/>
      <c r="F5796" s="334"/>
    </row>
    <row r="5797" spans="1:6" x14ac:dyDescent="0.25">
      <c r="A5797" s="2"/>
      <c r="B5797" s="3"/>
      <c r="C5797" s="4"/>
      <c r="D5797" s="45"/>
      <c r="E5797" s="45"/>
      <c r="F5797" s="334"/>
    </row>
    <row r="5798" spans="1:6" x14ac:dyDescent="0.25">
      <c r="A5798" s="2"/>
      <c r="B5798" s="3"/>
      <c r="C5798" s="4"/>
      <c r="D5798" s="45"/>
      <c r="E5798" s="45"/>
      <c r="F5798" s="334"/>
    </row>
    <row r="5799" spans="1:6" x14ac:dyDescent="0.25">
      <c r="A5799" s="2"/>
      <c r="B5799" s="3"/>
      <c r="C5799" s="4"/>
      <c r="D5799" s="45"/>
      <c r="E5799" s="45"/>
      <c r="F5799" s="334"/>
    </row>
    <row r="5800" spans="1:6" x14ac:dyDescent="0.25">
      <c r="A5800" s="2"/>
      <c r="B5800" s="3"/>
      <c r="C5800" s="4"/>
      <c r="D5800" s="45"/>
      <c r="E5800" s="45"/>
      <c r="F5800" s="334"/>
    </row>
    <row r="5801" spans="1:6" x14ac:dyDescent="0.25">
      <c r="A5801" s="2"/>
      <c r="B5801" s="3"/>
      <c r="C5801" s="4"/>
      <c r="D5801" s="45"/>
      <c r="E5801" s="45"/>
      <c r="F5801" s="334"/>
    </row>
    <row r="5802" spans="1:6" x14ac:dyDescent="0.25">
      <c r="A5802" s="2"/>
      <c r="B5802" s="3"/>
      <c r="C5802" s="4"/>
      <c r="D5802" s="45"/>
      <c r="E5802" s="45"/>
      <c r="F5802" s="334"/>
    </row>
    <row r="5803" spans="1:6" x14ac:dyDescent="0.25">
      <c r="A5803" s="2"/>
      <c r="B5803" s="3"/>
      <c r="C5803" s="4"/>
      <c r="D5803" s="45"/>
      <c r="E5803" s="45"/>
      <c r="F5803" s="334"/>
    </row>
    <row r="5804" spans="1:6" x14ac:dyDescent="0.25">
      <c r="A5804" s="2"/>
      <c r="B5804" s="3"/>
      <c r="C5804" s="4"/>
      <c r="D5804" s="45"/>
      <c r="E5804" s="45"/>
      <c r="F5804" s="334"/>
    </row>
    <row r="5805" spans="1:6" x14ac:dyDescent="0.25">
      <c r="A5805" s="2"/>
      <c r="B5805" s="3"/>
      <c r="C5805" s="4"/>
      <c r="D5805" s="45"/>
      <c r="E5805" s="45"/>
      <c r="F5805" s="334"/>
    </row>
    <row r="5806" spans="1:6" x14ac:dyDescent="0.25">
      <c r="A5806" s="2"/>
      <c r="B5806" s="3"/>
      <c r="C5806" s="4"/>
      <c r="D5806" s="45"/>
      <c r="E5806" s="45"/>
      <c r="F5806" s="334"/>
    </row>
    <row r="5807" spans="1:6" x14ac:dyDescent="0.25">
      <c r="A5807" s="2"/>
      <c r="B5807" s="3"/>
      <c r="C5807" s="4"/>
      <c r="D5807" s="45"/>
      <c r="E5807" s="45"/>
      <c r="F5807" s="334"/>
    </row>
    <row r="5808" spans="1:6" x14ac:dyDescent="0.25">
      <c r="A5808" s="2"/>
      <c r="B5808" s="3"/>
      <c r="C5808" s="4"/>
      <c r="D5808" s="45"/>
      <c r="E5808" s="45"/>
      <c r="F5808" s="334"/>
    </row>
    <row r="5809" spans="1:6" x14ac:dyDescent="0.25">
      <c r="A5809" s="2"/>
      <c r="B5809" s="3"/>
      <c r="C5809" s="4"/>
      <c r="D5809" s="45"/>
      <c r="E5809" s="45"/>
      <c r="F5809" s="334"/>
    </row>
    <row r="5810" spans="1:6" x14ac:dyDescent="0.25">
      <c r="A5810" s="2"/>
      <c r="B5810" s="3"/>
      <c r="C5810" s="4"/>
      <c r="D5810" s="45"/>
      <c r="E5810" s="45"/>
      <c r="F5810" s="334"/>
    </row>
    <row r="5811" spans="1:6" x14ac:dyDescent="0.25">
      <c r="A5811" s="2"/>
      <c r="B5811" s="3"/>
      <c r="C5811" s="4"/>
      <c r="D5811" s="45"/>
      <c r="E5811" s="45"/>
      <c r="F5811" s="334"/>
    </row>
    <row r="5812" spans="1:6" x14ac:dyDescent="0.25">
      <c r="A5812" s="2"/>
      <c r="B5812" s="3"/>
      <c r="C5812" s="4"/>
      <c r="D5812" s="45"/>
      <c r="E5812" s="45"/>
      <c r="F5812" s="334"/>
    </row>
    <row r="5813" spans="1:6" x14ac:dyDescent="0.25">
      <c r="A5813" s="2"/>
      <c r="B5813" s="3"/>
      <c r="C5813" s="4"/>
      <c r="D5813" s="45"/>
      <c r="E5813" s="45"/>
      <c r="F5813" s="334"/>
    </row>
    <row r="5814" spans="1:6" x14ac:dyDescent="0.25">
      <c r="A5814" s="2"/>
      <c r="B5814" s="3"/>
      <c r="C5814" s="4"/>
      <c r="D5814" s="45"/>
      <c r="E5814" s="45"/>
      <c r="F5814" s="334"/>
    </row>
    <row r="5815" spans="1:6" x14ac:dyDescent="0.25">
      <c r="A5815" s="2"/>
      <c r="B5815" s="3"/>
      <c r="C5815" s="4"/>
      <c r="D5815" s="45"/>
      <c r="E5815" s="45"/>
      <c r="F5815" s="334"/>
    </row>
    <row r="5816" spans="1:6" x14ac:dyDescent="0.25">
      <c r="A5816" s="2"/>
      <c r="B5816" s="3"/>
      <c r="C5816" s="4"/>
      <c r="D5816" s="45"/>
      <c r="E5816" s="45"/>
      <c r="F5816" s="334"/>
    </row>
    <row r="5817" spans="1:6" x14ac:dyDescent="0.25">
      <c r="A5817" s="2"/>
      <c r="B5817" s="3"/>
      <c r="C5817" s="4"/>
      <c r="D5817" s="45"/>
      <c r="E5817" s="45"/>
      <c r="F5817" s="334"/>
    </row>
    <row r="5818" spans="1:6" x14ac:dyDescent="0.25">
      <c r="A5818" s="2"/>
      <c r="B5818" s="3"/>
      <c r="C5818" s="4"/>
      <c r="D5818" s="45"/>
      <c r="E5818" s="45"/>
      <c r="F5818" s="334"/>
    </row>
    <row r="5819" spans="1:6" x14ac:dyDescent="0.25">
      <c r="A5819" s="2"/>
      <c r="B5819" s="3"/>
      <c r="C5819" s="4"/>
      <c r="D5819" s="45"/>
      <c r="E5819" s="45"/>
      <c r="F5819" s="334"/>
    </row>
    <row r="5820" spans="1:6" x14ac:dyDescent="0.25">
      <c r="A5820" s="2"/>
      <c r="B5820" s="3"/>
      <c r="C5820" s="4"/>
      <c r="D5820" s="45"/>
      <c r="E5820" s="45"/>
      <c r="F5820" s="334"/>
    </row>
    <row r="5821" spans="1:6" x14ac:dyDescent="0.25">
      <c r="A5821" s="2"/>
      <c r="B5821" s="3"/>
      <c r="C5821" s="4"/>
      <c r="D5821" s="45"/>
      <c r="E5821" s="45"/>
      <c r="F5821" s="334"/>
    </row>
    <row r="5822" spans="1:6" x14ac:dyDescent="0.25">
      <c r="A5822" s="2"/>
      <c r="B5822" s="3"/>
      <c r="C5822" s="4"/>
      <c r="D5822" s="45"/>
      <c r="E5822" s="45"/>
      <c r="F5822" s="334"/>
    </row>
    <row r="5823" spans="1:6" x14ac:dyDescent="0.25">
      <c r="A5823" s="2"/>
      <c r="B5823" s="3"/>
      <c r="C5823" s="4"/>
      <c r="D5823" s="45"/>
      <c r="E5823" s="45"/>
      <c r="F5823" s="334"/>
    </row>
    <row r="5824" spans="1:6" x14ac:dyDescent="0.25">
      <c r="A5824" s="2"/>
      <c r="B5824" s="3"/>
      <c r="C5824" s="4"/>
      <c r="D5824" s="45"/>
      <c r="E5824" s="45"/>
      <c r="F5824" s="334"/>
    </row>
    <row r="5825" spans="1:6" x14ac:dyDescent="0.25">
      <c r="A5825" s="2"/>
      <c r="B5825" s="3"/>
      <c r="C5825" s="4"/>
      <c r="D5825" s="45"/>
      <c r="E5825" s="45"/>
      <c r="F5825" s="334"/>
    </row>
    <row r="5826" spans="1:6" x14ac:dyDescent="0.25">
      <c r="A5826" s="2"/>
      <c r="B5826" s="3"/>
      <c r="C5826" s="4"/>
      <c r="D5826" s="45"/>
      <c r="E5826" s="45"/>
      <c r="F5826" s="334"/>
    </row>
    <row r="5827" spans="1:6" x14ac:dyDescent="0.25">
      <c r="A5827" s="2"/>
      <c r="B5827" s="3"/>
      <c r="C5827" s="4"/>
      <c r="D5827" s="45"/>
      <c r="E5827" s="45"/>
      <c r="F5827" s="334"/>
    </row>
    <row r="5828" spans="1:6" x14ac:dyDescent="0.25">
      <c r="A5828" s="2"/>
      <c r="B5828" s="3"/>
      <c r="C5828" s="4"/>
      <c r="D5828" s="45"/>
      <c r="E5828" s="45"/>
      <c r="F5828" s="334"/>
    </row>
    <row r="5829" spans="1:6" x14ac:dyDescent="0.25">
      <c r="A5829" s="2"/>
      <c r="B5829" s="3"/>
      <c r="C5829" s="4"/>
      <c r="D5829" s="45"/>
      <c r="E5829" s="45"/>
      <c r="F5829" s="334"/>
    </row>
    <row r="5830" spans="1:6" x14ac:dyDescent="0.25">
      <c r="A5830" s="2"/>
      <c r="B5830" s="3"/>
      <c r="C5830" s="4"/>
      <c r="D5830" s="45"/>
      <c r="E5830" s="45"/>
      <c r="F5830" s="334"/>
    </row>
    <row r="5831" spans="1:6" x14ac:dyDescent="0.25">
      <c r="A5831" s="2"/>
      <c r="B5831" s="3"/>
      <c r="C5831" s="4"/>
      <c r="D5831" s="45"/>
      <c r="E5831" s="45"/>
      <c r="F5831" s="334"/>
    </row>
    <row r="5832" spans="1:6" x14ac:dyDescent="0.25">
      <c r="A5832" s="2"/>
      <c r="B5832" s="3"/>
      <c r="C5832" s="4"/>
      <c r="D5832" s="45"/>
      <c r="E5832" s="45"/>
      <c r="F5832" s="334"/>
    </row>
    <row r="5833" spans="1:6" x14ac:dyDescent="0.25">
      <c r="A5833" s="2"/>
      <c r="B5833" s="3"/>
      <c r="C5833" s="4"/>
      <c r="D5833" s="45"/>
      <c r="E5833" s="45"/>
      <c r="F5833" s="334"/>
    </row>
    <row r="5834" spans="1:6" x14ac:dyDescent="0.25">
      <c r="A5834" s="2"/>
      <c r="B5834" s="3"/>
      <c r="C5834" s="4"/>
      <c r="D5834" s="45"/>
      <c r="E5834" s="45"/>
      <c r="F5834" s="334"/>
    </row>
    <row r="5835" spans="1:6" x14ac:dyDescent="0.25">
      <c r="A5835" s="2"/>
      <c r="B5835" s="3"/>
      <c r="C5835" s="4"/>
      <c r="D5835" s="45"/>
      <c r="E5835" s="45"/>
      <c r="F5835" s="334"/>
    </row>
    <row r="5836" spans="1:6" x14ac:dyDescent="0.25">
      <c r="A5836" s="2"/>
      <c r="B5836" s="3"/>
      <c r="C5836" s="4"/>
      <c r="D5836" s="45"/>
      <c r="E5836" s="45"/>
      <c r="F5836" s="334"/>
    </row>
    <row r="5837" spans="1:6" x14ac:dyDescent="0.25">
      <c r="A5837" s="2"/>
      <c r="B5837" s="3"/>
      <c r="C5837" s="4"/>
      <c r="D5837" s="45"/>
      <c r="E5837" s="45"/>
      <c r="F5837" s="334"/>
    </row>
    <row r="5838" spans="1:6" x14ac:dyDescent="0.25">
      <c r="A5838" s="2"/>
      <c r="B5838" s="3"/>
      <c r="C5838" s="4"/>
      <c r="D5838" s="45"/>
      <c r="E5838" s="45"/>
      <c r="F5838" s="334"/>
    </row>
    <row r="5839" spans="1:6" x14ac:dyDescent="0.25">
      <c r="A5839" s="2"/>
      <c r="B5839" s="3"/>
      <c r="C5839" s="4"/>
      <c r="D5839" s="45"/>
      <c r="E5839" s="45"/>
      <c r="F5839" s="334"/>
    </row>
    <row r="5840" spans="1:6" x14ac:dyDescent="0.25">
      <c r="A5840" s="2"/>
      <c r="B5840" s="3"/>
      <c r="C5840" s="4"/>
      <c r="D5840" s="45"/>
      <c r="E5840" s="45"/>
      <c r="F5840" s="334"/>
    </row>
    <row r="5841" spans="1:6" x14ac:dyDescent="0.25">
      <c r="A5841" s="2"/>
      <c r="B5841" s="3"/>
      <c r="C5841" s="4"/>
      <c r="D5841" s="45"/>
      <c r="E5841" s="45"/>
      <c r="F5841" s="334"/>
    </row>
    <row r="5842" spans="1:6" x14ac:dyDescent="0.25">
      <c r="A5842" s="2"/>
      <c r="B5842" s="3"/>
      <c r="C5842" s="4"/>
      <c r="D5842" s="45"/>
      <c r="E5842" s="45"/>
      <c r="F5842" s="334"/>
    </row>
    <row r="5843" spans="1:6" x14ac:dyDescent="0.25">
      <c r="A5843" s="2"/>
      <c r="B5843" s="3"/>
      <c r="C5843" s="4"/>
      <c r="D5843" s="45"/>
      <c r="E5843" s="45"/>
      <c r="F5843" s="334"/>
    </row>
    <row r="5844" spans="1:6" x14ac:dyDescent="0.25">
      <c r="A5844" s="2"/>
      <c r="B5844" s="3"/>
      <c r="C5844" s="4"/>
      <c r="D5844" s="45"/>
      <c r="E5844" s="45"/>
      <c r="F5844" s="334"/>
    </row>
    <row r="5845" spans="1:6" x14ac:dyDescent="0.25">
      <c r="A5845" s="2"/>
      <c r="B5845" s="3"/>
      <c r="C5845" s="4"/>
      <c r="D5845" s="45"/>
      <c r="E5845" s="45"/>
      <c r="F5845" s="334"/>
    </row>
    <row r="5846" spans="1:6" x14ac:dyDescent="0.25">
      <c r="A5846" s="2"/>
      <c r="B5846" s="3"/>
      <c r="C5846" s="4"/>
      <c r="D5846" s="45"/>
      <c r="E5846" s="45"/>
      <c r="F5846" s="334"/>
    </row>
    <row r="5847" spans="1:6" x14ac:dyDescent="0.25">
      <c r="A5847" s="2"/>
      <c r="B5847" s="3"/>
      <c r="C5847" s="4"/>
      <c r="D5847" s="45"/>
      <c r="E5847" s="45"/>
      <c r="F5847" s="334"/>
    </row>
    <row r="5848" spans="1:6" x14ac:dyDescent="0.25">
      <c r="A5848" s="2"/>
      <c r="B5848" s="3"/>
      <c r="C5848" s="4"/>
      <c r="D5848" s="45"/>
      <c r="E5848" s="45"/>
      <c r="F5848" s="334"/>
    </row>
    <row r="5849" spans="1:6" x14ac:dyDescent="0.25">
      <c r="A5849" s="2"/>
      <c r="B5849" s="3"/>
      <c r="C5849" s="4"/>
      <c r="D5849" s="45"/>
      <c r="E5849" s="45"/>
      <c r="F5849" s="334"/>
    </row>
    <row r="5850" spans="1:6" x14ac:dyDescent="0.25">
      <c r="A5850" s="2"/>
      <c r="B5850" s="3"/>
      <c r="C5850" s="4"/>
      <c r="D5850" s="45"/>
      <c r="E5850" s="45"/>
      <c r="F5850" s="334"/>
    </row>
    <row r="5851" spans="1:6" x14ac:dyDescent="0.25">
      <c r="A5851" s="2"/>
      <c r="B5851" s="3"/>
      <c r="C5851" s="4"/>
      <c r="D5851" s="45"/>
      <c r="E5851" s="45"/>
      <c r="F5851" s="334"/>
    </row>
    <row r="5852" spans="1:6" x14ac:dyDescent="0.25">
      <c r="A5852" s="2"/>
      <c r="B5852" s="3"/>
      <c r="C5852" s="4"/>
      <c r="D5852" s="45"/>
      <c r="E5852" s="45"/>
      <c r="F5852" s="334"/>
    </row>
    <row r="5853" spans="1:6" x14ac:dyDescent="0.25">
      <c r="A5853" s="2"/>
      <c r="B5853" s="3"/>
      <c r="C5853" s="4"/>
      <c r="D5853" s="45"/>
      <c r="E5853" s="45"/>
      <c r="F5853" s="334"/>
    </row>
    <row r="5854" spans="1:6" x14ac:dyDescent="0.25">
      <c r="A5854" s="2"/>
      <c r="B5854" s="3"/>
      <c r="C5854" s="4"/>
      <c r="D5854" s="45"/>
      <c r="E5854" s="45"/>
      <c r="F5854" s="334"/>
    </row>
    <row r="5855" spans="1:6" x14ac:dyDescent="0.25">
      <c r="A5855" s="2"/>
      <c r="B5855" s="3"/>
      <c r="C5855" s="4"/>
      <c r="D5855" s="45"/>
      <c r="E5855" s="45"/>
      <c r="F5855" s="334"/>
    </row>
    <row r="5856" spans="1:6" x14ac:dyDescent="0.25">
      <c r="A5856" s="2"/>
      <c r="B5856" s="3"/>
      <c r="C5856" s="4"/>
      <c r="D5856" s="45"/>
      <c r="E5856" s="45"/>
      <c r="F5856" s="334"/>
    </row>
    <row r="5857" spans="1:6" x14ac:dyDescent="0.25">
      <c r="A5857" s="2"/>
      <c r="B5857" s="3"/>
      <c r="C5857" s="4"/>
      <c r="D5857" s="45"/>
      <c r="E5857" s="45"/>
      <c r="F5857" s="334"/>
    </row>
    <row r="5858" spans="1:6" x14ac:dyDescent="0.25">
      <c r="A5858" s="2"/>
      <c r="B5858" s="3"/>
      <c r="C5858" s="4"/>
      <c r="D5858" s="45"/>
      <c r="E5858" s="45"/>
      <c r="F5858" s="334"/>
    </row>
    <row r="5859" spans="1:6" x14ac:dyDescent="0.25">
      <c r="A5859" s="2"/>
      <c r="B5859" s="3"/>
      <c r="C5859" s="4"/>
      <c r="D5859" s="45"/>
      <c r="E5859" s="45"/>
      <c r="F5859" s="334"/>
    </row>
    <row r="5860" spans="1:6" x14ac:dyDescent="0.25">
      <c r="A5860" s="2"/>
      <c r="B5860" s="3"/>
      <c r="C5860" s="4"/>
      <c r="D5860" s="45"/>
      <c r="E5860" s="45"/>
      <c r="F5860" s="334"/>
    </row>
    <row r="5861" spans="1:6" x14ac:dyDescent="0.25">
      <c r="A5861" s="2"/>
      <c r="B5861" s="3"/>
      <c r="C5861" s="4"/>
      <c r="D5861" s="45"/>
      <c r="E5861" s="45"/>
      <c r="F5861" s="334"/>
    </row>
    <row r="5862" spans="1:6" x14ac:dyDescent="0.25">
      <c r="A5862" s="2"/>
      <c r="B5862" s="3"/>
      <c r="C5862" s="4"/>
      <c r="D5862" s="45"/>
      <c r="E5862" s="45"/>
      <c r="F5862" s="334"/>
    </row>
    <row r="5863" spans="1:6" x14ac:dyDescent="0.25">
      <c r="A5863" s="2"/>
      <c r="B5863" s="3"/>
      <c r="C5863" s="4"/>
      <c r="D5863" s="45"/>
      <c r="E5863" s="45"/>
      <c r="F5863" s="334"/>
    </row>
    <row r="5864" spans="1:6" x14ac:dyDescent="0.25">
      <c r="A5864" s="2"/>
      <c r="B5864" s="3"/>
      <c r="C5864" s="4"/>
      <c r="D5864" s="45"/>
      <c r="E5864" s="45"/>
      <c r="F5864" s="334"/>
    </row>
    <row r="5865" spans="1:6" x14ac:dyDescent="0.25">
      <c r="A5865" s="2"/>
      <c r="B5865" s="3"/>
      <c r="C5865" s="4"/>
      <c r="D5865" s="45"/>
      <c r="E5865" s="45"/>
      <c r="F5865" s="334"/>
    </row>
    <row r="5866" spans="1:6" x14ac:dyDescent="0.25">
      <c r="A5866" s="2"/>
      <c r="B5866" s="3"/>
      <c r="C5866" s="4"/>
      <c r="D5866" s="45"/>
      <c r="E5866" s="45"/>
      <c r="F5866" s="334"/>
    </row>
    <row r="5867" spans="1:6" x14ac:dyDescent="0.25">
      <c r="A5867" s="2"/>
      <c r="B5867" s="3"/>
      <c r="C5867" s="4"/>
      <c r="D5867" s="45"/>
      <c r="E5867" s="45"/>
      <c r="F5867" s="334"/>
    </row>
    <row r="5868" spans="1:6" x14ac:dyDescent="0.25">
      <c r="A5868" s="2"/>
      <c r="B5868" s="3"/>
      <c r="C5868" s="4"/>
      <c r="D5868" s="45"/>
      <c r="E5868" s="45"/>
      <c r="F5868" s="334"/>
    </row>
    <row r="5869" spans="1:6" x14ac:dyDescent="0.25">
      <c r="A5869" s="2"/>
      <c r="B5869" s="3"/>
      <c r="C5869" s="4"/>
      <c r="D5869" s="45"/>
      <c r="E5869" s="45"/>
      <c r="F5869" s="334"/>
    </row>
    <row r="5870" spans="1:6" x14ac:dyDescent="0.25">
      <c r="A5870" s="2"/>
      <c r="B5870" s="3"/>
      <c r="C5870" s="4"/>
      <c r="D5870" s="45"/>
      <c r="E5870" s="45"/>
      <c r="F5870" s="334"/>
    </row>
    <row r="5871" spans="1:6" x14ac:dyDescent="0.25">
      <c r="A5871" s="2"/>
      <c r="B5871" s="3"/>
      <c r="C5871" s="4"/>
      <c r="D5871" s="45"/>
      <c r="E5871" s="45"/>
      <c r="F5871" s="334"/>
    </row>
    <row r="5872" spans="1:6" x14ac:dyDescent="0.25">
      <c r="A5872" s="2"/>
      <c r="B5872" s="3"/>
      <c r="C5872" s="4"/>
      <c r="D5872" s="45"/>
      <c r="E5872" s="45"/>
      <c r="F5872" s="334"/>
    </row>
    <row r="5873" spans="1:6" x14ac:dyDescent="0.25">
      <c r="A5873" s="2"/>
      <c r="B5873" s="3"/>
      <c r="C5873" s="4"/>
      <c r="D5873" s="45"/>
      <c r="E5873" s="45"/>
      <c r="F5873" s="334"/>
    </row>
    <row r="5874" spans="1:6" x14ac:dyDescent="0.25">
      <c r="A5874" s="2"/>
      <c r="B5874" s="3"/>
      <c r="C5874" s="4"/>
      <c r="D5874" s="45"/>
      <c r="E5874" s="45"/>
      <c r="F5874" s="334"/>
    </row>
    <row r="5875" spans="1:6" x14ac:dyDescent="0.25">
      <c r="A5875" s="2"/>
      <c r="B5875" s="3"/>
      <c r="C5875" s="4"/>
      <c r="D5875" s="45"/>
      <c r="E5875" s="45"/>
      <c r="F5875" s="334"/>
    </row>
    <row r="5876" spans="1:6" x14ac:dyDescent="0.25">
      <c r="A5876" s="2"/>
      <c r="B5876" s="3"/>
      <c r="C5876" s="4"/>
      <c r="D5876" s="45"/>
      <c r="E5876" s="45"/>
      <c r="F5876" s="334"/>
    </row>
    <row r="5877" spans="1:6" x14ac:dyDescent="0.25">
      <c r="A5877" s="2"/>
      <c r="B5877" s="3"/>
      <c r="C5877" s="4"/>
      <c r="D5877" s="45"/>
      <c r="E5877" s="45"/>
      <c r="F5877" s="334"/>
    </row>
    <row r="5878" spans="1:6" x14ac:dyDescent="0.25">
      <c r="A5878" s="2"/>
      <c r="B5878" s="3"/>
      <c r="C5878" s="4"/>
      <c r="D5878" s="45"/>
      <c r="E5878" s="45"/>
      <c r="F5878" s="334"/>
    </row>
    <row r="5879" spans="1:6" x14ac:dyDescent="0.25">
      <c r="A5879" s="2"/>
      <c r="B5879" s="3"/>
      <c r="C5879" s="4"/>
      <c r="D5879" s="45"/>
      <c r="E5879" s="45"/>
      <c r="F5879" s="334"/>
    </row>
    <row r="5880" spans="1:6" x14ac:dyDescent="0.25">
      <c r="A5880" s="2"/>
      <c r="B5880" s="3"/>
      <c r="C5880" s="4"/>
      <c r="D5880" s="45"/>
      <c r="E5880" s="45"/>
      <c r="F5880" s="334"/>
    </row>
    <row r="5881" spans="1:6" x14ac:dyDescent="0.25">
      <c r="A5881" s="2"/>
      <c r="B5881" s="3"/>
      <c r="C5881" s="4"/>
      <c r="D5881" s="45"/>
      <c r="E5881" s="45"/>
      <c r="F5881" s="334"/>
    </row>
    <row r="5882" spans="1:6" x14ac:dyDescent="0.25">
      <c r="A5882" s="2"/>
      <c r="B5882" s="3"/>
      <c r="C5882" s="4"/>
      <c r="D5882" s="45"/>
      <c r="E5882" s="45"/>
      <c r="F5882" s="334"/>
    </row>
    <row r="5883" spans="1:6" x14ac:dyDescent="0.25">
      <c r="A5883" s="2"/>
      <c r="B5883" s="3"/>
      <c r="C5883" s="4"/>
      <c r="D5883" s="45"/>
      <c r="E5883" s="45"/>
      <c r="F5883" s="334"/>
    </row>
    <row r="5884" spans="1:6" x14ac:dyDescent="0.25">
      <c r="A5884" s="2"/>
      <c r="B5884" s="3"/>
      <c r="C5884" s="4"/>
      <c r="D5884" s="45"/>
      <c r="E5884" s="45"/>
      <c r="F5884" s="334"/>
    </row>
    <row r="5885" spans="1:6" x14ac:dyDescent="0.25">
      <c r="A5885" s="2"/>
      <c r="B5885" s="3"/>
      <c r="C5885" s="4"/>
      <c r="D5885" s="45"/>
      <c r="E5885" s="45"/>
      <c r="F5885" s="334"/>
    </row>
    <row r="5886" spans="1:6" x14ac:dyDescent="0.25">
      <c r="A5886" s="2"/>
      <c r="B5886" s="3"/>
      <c r="C5886" s="4"/>
      <c r="D5886" s="45"/>
      <c r="E5886" s="45"/>
      <c r="F5886" s="334"/>
    </row>
    <row r="5887" spans="1:6" x14ac:dyDescent="0.25">
      <c r="A5887" s="2"/>
      <c r="B5887" s="3"/>
      <c r="C5887" s="4"/>
      <c r="D5887" s="45"/>
      <c r="E5887" s="45"/>
      <c r="F5887" s="334"/>
    </row>
    <row r="5888" spans="1:6" x14ac:dyDescent="0.25">
      <c r="A5888" s="2"/>
      <c r="B5888" s="3"/>
      <c r="C5888" s="4"/>
      <c r="D5888" s="45"/>
      <c r="E5888" s="45"/>
      <c r="F5888" s="334"/>
    </row>
    <row r="5889" spans="1:6" x14ac:dyDescent="0.25">
      <c r="A5889" s="2"/>
      <c r="B5889" s="3"/>
      <c r="C5889" s="4"/>
      <c r="D5889" s="45"/>
      <c r="E5889" s="45"/>
      <c r="F5889" s="334"/>
    </row>
    <row r="5890" spans="1:6" x14ac:dyDescent="0.25">
      <c r="A5890" s="2"/>
      <c r="B5890" s="3"/>
      <c r="C5890" s="4"/>
      <c r="D5890" s="45"/>
      <c r="E5890" s="45"/>
      <c r="F5890" s="334"/>
    </row>
    <row r="5891" spans="1:6" x14ac:dyDescent="0.25">
      <c r="A5891" s="2"/>
      <c r="B5891" s="3"/>
      <c r="C5891" s="4"/>
      <c r="D5891" s="45"/>
      <c r="E5891" s="45"/>
      <c r="F5891" s="334"/>
    </row>
    <row r="5892" spans="1:6" x14ac:dyDescent="0.25">
      <c r="A5892" s="2"/>
      <c r="B5892" s="3"/>
      <c r="C5892" s="4"/>
      <c r="D5892" s="45"/>
      <c r="E5892" s="45"/>
      <c r="F5892" s="334"/>
    </row>
    <row r="5893" spans="1:6" x14ac:dyDescent="0.25">
      <c r="A5893" s="2"/>
      <c r="B5893" s="3"/>
      <c r="C5893" s="4"/>
      <c r="D5893" s="45"/>
      <c r="E5893" s="45"/>
      <c r="F5893" s="334"/>
    </row>
    <row r="5894" spans="1:6" x14ac:dyDescent="0.25">
      <c r="A5894" s="2"/>
      <c r="B5894" s="3"/>
      <c r="C5894" s="4"/>
      <c r="D5894" s="45"/>
      <c r="E5894" s="45"/>
      <c r="F5894" s="334"/>
    </row>
    <row r="5895" spans="1:6" x14ac:dyDescent="0.25">
      <c r="A5895" s="2"/>
      <c r="B5895" s="3"/>
      <c r="C5895" s="4"/>
      <c r="D5895" s="45"/>
      <c r="E5895" s="45"/>
      <c r="F5895" s="334"/>
    </row>
    <row r="5896" spans="1:6" x14ac:dyDescent="0.25">
      <c r="A5896" s="2"/>
      <c r="B5896" s="3"/>
      <c r="C5896" s="4"/>
      <c r="D5896" s="45"/>
      <c r="E5896" s="45"/>
      <c r="F5896" s="334"/>
    </row>
    <row r="5897" spans="1:6" x14ac:dyDescent="0.25">
      <c r="A5897" s="2"/>
      <c r="B5897" s="3"/>
      <c r="C5897" s="4"/>
      <c r="D5897" s="45"/>
      <c r="E5897" s="45"/>
      <c r="F5897" s="334"/>
    </row>
    <row r="5898" spans="1:6" x14ac:dyDescent="0.25">
      <c r="A5898" s="2"/>
      <c r="B5898" s="3"/>
      <c r="C5898" s="4"/>
      <c r="D5898" s="45"/>
      <c r="E5898" s="45"/>
      <c r="F5898" s="334"/>
    </row>
    <row r="5899" spans="1:6" x14ac:dyDescent="0.25">
      <c r="A5899" s="2"/>
      <c r="B5899" s="3"/>
      <c r="C5899" s="4"/>
      <c r="D5899" s="45"/>
      <c r="E5899" s="45"/>
      <c r="F5899" s="334"/>
    </row>
    <row r="5900" spans="1:6" x14ac:dyDescent="0.25">
      <c r="A5900" s="2"/>
      <c r="B5900" s="3"/>
      <c r="C5900" s="4"/>
      <c r="D5900" s="45"/>
      <c r="E5900" s="45"/>
      <c r="F5900" s="334"/>
    </row>
    <row r="5901" spans="1:6" x14ac:dyDescent="0.25">
      <c r="A5901" s="2"/>
      <c r="B5901" s="3"/>
      <c r="C5901" s="4"/>
      <c r="D5901" s="45"/>
      <c r="E5901" s="45"/>
      <c r="F5901" s="334"/>
    </row>
    <row r="5902" spans="1:6" x14ac:dyDescent="0.25">
      <c r="A5902" s="2"/>
      <c r="B5902" s="3"/>
      <c r="C5902" s="4"/>
      <c r="D5902" s="45"/>
      <c r="E5902" s="45"/>
      <c r="F5902" s="334"/>
    </row>
    <row r="5903" spans="1:6" x14ac:dyDescent="0.25">
      <c r="A5903" s="2"/>
      <c r="B5903" s="3"/>
      <c r="C5903" s="4"/>
      <c r="D5903" s="45"/>
      <c r="E5903" s="45"/>
      <c r="F5903" s="334"/>
    </row>
    <row r="5904" spans="1:6" x14ac:dyDescent="0.25">
      <c r="A5904" s="2"/>
      <c r="B5904" s="3"/>
      <c r="C5904" s="4"/>
      <c r="D5904" s="45"/>
      <c r="E5904" s="45"/>
      <c r="F5904" s="334"/>
    </row>
    <row r="5905" spans="1:6" x14ac:dyDescent="0.25">
      <c r="A5905" s="2"/>
      <c r="B5905" s="3"/>
      <c r="C5905" s="4"/>
      <c r="D5905" s="45"/>
      <c r="E5905" s="45"/>
      <c r="F5905" s="334"/>
    </row>
    <row r="5906" spans="1:6" x14ac:dyDescent="0.25">
      <c r="A5906" s="2"/>
      <c r="B5906" s="3"/>
      <c r="C5906" s="4"/>
      <c r="D5906" s="45"/>
      <c r="E5906" s="45"/>
      <c r="F5906" s="334"/>
    </row>
    <row r="5907" spans="1:6" x14ac:dyDescent="0.25">
      <c r="A5907" s="2"/>
      <c r="B5907" s="3"/>
      <c r="C5907" s="4"/>
      <c r="D5907" s="45"/>
      <c r="E5907" s="45"/>
      <c r="F5907" s="334"/>
    </row>
    <row r="5908" spans="1:6" x14ac:dyDescent="0.25">
      <c r="A5908" s="2"/>
      <c r="B5908" s="3"/>
      <c r="C5908" s="4"/>
      <c r="D5908" s="45"/>
      <c r="E5908" s="45"/>
      <c r="F5908" s="334"/>
    </row>
    <row r="5909" spans="1:6" x14ac:dyDescent="0.25">
      <c r="A5909" s="2"/>
      <c r="B5909" s="3"/>
      <c r="C5909" s="4"/>
      <c r="D5909" s="45"/>
      <c r="E5909" s="45"/>
      <c r="F5909" s="334"/>
    </row>
    <row r="5910" spans="1:6" x14ac:dyDescent="0.25">
      <c r="A5910" s="2"/>
      <c r="B5910" s="3"/>
      <c r="C5910" s="4"/>
      <c r="D5910" s="45"/>
      <c r="E5910" s="45"/>
      <c r="F5910" s="334"/>
    </row>
    <row r="5911" spans="1:6" x14ac:dyDescent="0.25">
      <c r="A5911" s="2"/>
      <c r="B5911" s="3"/>
      <c r="C5911" s="4"/>
      <c r="D5911" s="45"/>
      <c r="E5911" s="45"/>
      <c r="F5911" s="334"/>
    </row>
    <row r="5912" spans="1:6" x14ac:dyDescent="0.25">
      <c r="A5912" s="2"/>
      <c r="B5912" s="3"/>
      <c r="C5912" s="4"/>
      <c r="D5912" s="45"/>
      <c r="E5912" s="45"/>
      <c r="F5912" s="334"/>
    </row>
    <row r="5913" spans="1:6" x14ac:dyDescent="0.25">
      <c r="A5913" s="2"/>
      <c r="B5913" s="3"/>
      <c r="C5913" s="4"/>
      <c r="D5913" s="45"/>
      <c r="E5913" s="45"/>
      <c r="F5913" s="334"/>
    </row>
    <row r="5914" spans="1:6" x14ac:dyDescent="0.25">
      <c r="A5914" s="2"/>
      <c r="B5914" s="3"/>
      <c r="C5914" s="4"/>
      <c r="D5914" s="45"/>
      <c r="E5914" s="45"/>
      <c r="F5914" s="334"/>
    </row>
    <row r="5915" spans="1:6" x14ac:dyDescent="0.25">
      <c r="A5915" s="2"/>
      <c r="B5915" s="3"/>
      <c r="C5915" s="4"/>
      <c r="D5915" s="45"/>
      <c r="E5915" s="45"/>
      <c r="F5915" s="334"/>
    </row>
    <row r="5916" spans="1:6" x14ac:dyDescent="0.25">
      <c r="A5916" s="2"/>
      <c r="B5916" s="3"/>
      <c r="C5916" s="4"/>
      <c r="D5916" s="45"/>
      <c r="E5916" s="45"/>
      <c r="F5916" s="334"/>
    </row>
    <row r="5917" spans="1:6" x14ac:dyDescent="0.25">
      <c r="A5917" s="2"/>
      <c r="B5917" s="3"/>
      <c r="C5917" s="4"/>
      <c r="D5917" s="45"/>
      <c r="E5917" s="45"/>
      <c r="F5917" s="334"/>
    </row>
    <row r="5918" spans="1:6" x14ac:dyDescent="0.25">
      <c r="A5918" s="2"/>
      <c r="B5918" s="3"/>
      <c r="C5918" s="4"/>
      <c r="D5918" s="45"/>
      <c r="E5918" s="45"/>
      <c r="F5918" s="334"/>
    </row>
    <row r="5919" spans="1:6" x14ac:dyDescent="0.25">
      <c r="A5919" s="2"/>
      <c r="B5919" s="3"/>
      <c r="C5919" s="4"/>
      <c r="D5919" s="45"/>
      <c r="E5919" s="45"/>
      <c r="F5919" s="334"/>
    </row>
    <row r="5920" spans="1:6" x14ac:dyDescent="0.25">
      <c r="A5920" s="2"/>
      <c r="B5920" s="3"/>
      <c r="C5920" s="4"/>
      <c r="D5920" s="45"/>
      <c r="E5920" s="45"/>
      <c r="F5920" s="334"/>
    </row>
    <row r="5921" spans="1:6" x14ac:dyDescent="0.25">
      <c r="A5921" s="2"/>
      <c r="B5921" s="3"/>
      <c r="C5921" s="4"/>
      <c r="D5921" s="45"/>
      <c r="E5921" s="45"/>
      <c r="F5921" s="334"/>
    </row>
    <row r="5922" spans="1:6" x14ac:dyDescent="0.25">
      <c r="A5922" s="2"/>
      <c r="B5922" s="3"/>
      <c r="C5922" s="4"/>
      <c r="D5922" s="45"/>
      <c r="E5922" s="45"/>
      <c r="F5922" s="334"/>
    </row>
    <row r="5923" spans="1:6" x14ac:dyDescent="0.25">
      <c r="A5923" s="2"/>
      <c r="B5923" s="3"/>
      <c r="C5923" s="4"/>
      <c r="D5923" s="45"/>
      <c r="E5923" s="45"/>
      <c r="F5923" s="334"/>
    </row>
    <row r="5924" spans="1:6" x14ac:dyDescent="0.25">
      <c r="A5924" s="2"/>
      <c r="B5924" s="3"/>
      <c r="C5924" s="4"/>
      <c r="D5924" s="45"/>
      <c r="E5924" s="45"/>
      <c r="F5924" s="334"/>
    </row>
    <row r="5925" spans="1:6" x14ac:dyDescent="0.25">
      <c r="A5925" s="2"/>
      <c r="B5925" s="3"/>
      <c r="C5925" s="4"/>
      <c r="D5925" s="45"/>
      <c r="E5925" s="45"/>
      <c r="F5925" s="334"/>
    </row>
    <row r="5926" spans="1:6" x14ac:dyDescent="0.25">
      <c r="A5926" s="2"/>
      <c r="B5926" s="3"/>
      <c r="C5926" s="4"/>
      <c r="D5926" s="45"/>
      <c r="E5926" s="45"/>
      <c r="F5926" s="334"/>
    </row>
    <row r="5927" spans="1:6" x14ac:dyDescent="0.25">
      <c r="A5927" s="2"/>
      <c r="B5927" s="3"/>
      <c r="C5927" s="4"/>
      <c r="D5927" s="45"/>
      <c r="E5927" s="45"/>
      <c r="F5927" s="334"/>
    </row>
    <row r="5928" spans="1:6" x14ac:dyDescent="0.25">
      <c r="A5928" s="2"/>
      <c r="B5928" s="3"/>
      <c r="C5928" s="4"/>
      <c r="D5928" s="45"/>
      <c r="E5928" s="45"/>
      <c r="F5928" s="334"/>
    </row>
    <row r="5929" spans="1:6" x14ac:dyDescent="0.25">
      <c r="A5929" s="2"/>
      <c r="B5929" s="3"/>
      <c r="C5929" s="4"/>
      <c r="D5929" s="45"/>
      <c r="E5929" s="45"/>
      <c r="F5929" s="334"/>
    </row>
    <row r="5930" spans="1:6" x14ac:dyDescent="0.25">
      <c r="A5930" s="2"/>
      <c r="B5930" s="3"/>
      <c r="C5930" s="4"/>
      <c r="D5930" s="45"/>
      <c r="E5930" s="45"/>
      <c r="F5930" s="334"/>
    </row>
    <row r="5931" spans="1:6" x14ac:dyDescent="0.25">
      <c r="A5931" s="2"/>
      <c r="B5931" s="3"/>
      <c r="C5931" s="4"/>
      <c r="D5931" s="45"/>
      <c r="E5931" s="45"/>
      <c r="F5931" s="334"/>
    </row>
    <row r="5932" spans="1:6" x14ac:dyDescent="0.25">
      <c r="A5932" s="2"/>
      <c r="B5932" s="3"/>
      <c r="C5932" s="4"/>
      <c r="D5932" s="45"/>
      <c r="E5932" s="45"/>
      <c r="F5932" s="334"/>
    </row>
    <row r="5933" spans="1:6" x14ac:dyDescent="0.25">
      <c r="A5933" s="2"/>
      <c r="B5933" s="3"/>
      <c r="C5933" s="4"/>
      <c r="D5933" s="45"/>
      <c r="E5933" s="45"/>
      <c r="F5933" s="334"/>
    </row>
    <row r="5934" spans="1:6" x14ac:dyDescent="0.25">
      <c r="A5934" s="2"/>
      <c r="B5934" s="3"/>
      <c r="C5934" s="4"/>
      <c r="D5934" s="45"/>
      <c r="E5934" s="45"/>
      <c r="F5934" s="334"/>
    </row>
    <row r="5935" spans="1:6" x14ac:dyDescent="0.25">
      <c r="A5935" s="2"/>
      <c r="B5935" s="3"/>
      <c r="C5935" s="4"/>
      <c r="D5935" s="45"/>
      <c r="E5935" s="45"/>
      <c r="F5935" s="334"/>
    </row>
    <row r="5936" spans="1:6" x14ac:dyDescent="0.25">
      <c r="A5936" s="2"/>
      <c r="B5936" s="3"/>
      <c r="C5936" s="4"/>
      <c r="D5936" s="45"/>
      <c r="E5936" s="45"/>
      <c r="F5936" s="334"/>
    </row>
    <row r="5937" spans="1:6" x14ac:dyDescent="0.25">
      <c r="A5937" s="2"/>
      <c r="B5937" s="3"/>
      <c r="C5937" s="4"/>
      <c r="D5937" s="45"/>
      <c r="E5937" s="45"/>
      <c r="F5937" s="334"/>
    </row>
    <row r="5938" spans="1:6" x14ac:dyDescent="0.25">
      <c r="A5938" s="2"/>
      <c r="B5938" s="3"/>
      <c r="C5938" s="4"/>
      <c r="D5938" s="45"/>
      <c r="E5938" s="45"/>
      <c r="F5938" s="334"/>
    </row>
    <row r="5939" spans="1:6" x14ac:dyDescent="0.25">
      <c r="A5939" s="2"/>
      <c r="B5939" s="3"/>
      <c r="C5939" s="4"/>
      <c r="D5939" s="45"/>
      <c r="E5939" s="45"/>
      <c r="F5939" s="334"/>
    </row>
    <row r="5940" spans="1:6" x14ac:dyDescent="0.25">
      <c r="A5940" s="2"/>
      <c r="B5940" s="3"/>
      <c r="C5940" s="4"/>
      <c r="D5940" s="45"/>
      <c r="E5940" s="45"/>
      <c r="F5940" s="334"/>
    </row>
    <row r="5941" spans="1:6" x14ac:dyDescent="0.25">
      <c r="A5941" s="2"/>
      <c r="B5941" s="3"/>
      <c r="C5941" s="4"/>
      <c r="D5941" s="45"/>
      <c r="E5941" s="45"/>
      <c r="F5941" s="334"/>
    </row>
    <row r="5942" spans="1:6" x14ac:dyDescent="0.25">
      <c r="A5942" s="2"/>
      <c r="B5942" s="3"/>
      <c r="C5942" s="4"/>
      <c r="D5942" s="45"/>
      <c r="E5942" s="45"/>
      <c r="F5942" s="334"/>
    </row>
    <row r="5943" spans="1:6" x14ac:dyDescent="0.25">
      <c r="A5943" s="2"/>
      <c r="B5943" s="3"/>
      <c r="C5943" s="4"/>
      <c r="D5943" s="45"/>
      <c r="E5943" s="45"/>
      <c r="F5943" s="334"/>
    </row>
    <row r="5944" spans="1:6" x14ac:dyDescent="0.25">
      <c r="A5944" s="2"/>
      <c r="B5944" s="3"/>
      <c r="C5944" s="4"/>
      <c r="D5944" s="45"/>
      <c r="E5944" s="45"/>
      <c r="F5944" s="334"/>
    </row>
    <row r="5945" spans="1:6" x14ac:dyDescent="0.25">
      <c r="A5945" s="2"/>
      <c r="B5945" s="3"/>
      <c r="C5945" s="4"/>
      <c r="D5945" s="45"/>
      <c r="E5945" s="45"/>
      <c r="F5945" s="334"/>
    </row>
    <row r="5946" spans="1:6" x14ac:dyDescent="0.25">
      <c r="A5946" s="2"/>
      <c r="B5946" s="3"/>
      <c r="C5946" s="4"/>
      <c r="D5946" s="45"/>
      <c r="E5946" s="45"/>
      <c r="F5946" s="334"/>
    </row>
    <row r="5947" spans="1:6" x14ac:dyDescent="0.25">
      <c r="A5947" s="2"/>
      <c r="B5947" s="3"/>
      <c r="C5947" s="4"/>
      <c r="D5947" s="45"/>
      <c r="E5947" s="45"/>
      <c r="F5947" s="334"/>
    </row>
    <row r="5948" spans="1:6" x14ac:dyDescent="0.25">
      <c r="A5948" s="2"/>
      <c r="B5948" s="3"/>
      <c r="C5948" s="4"/>
      <c r="D5948" s="45"/>
      <c r="E5948" s="45"/>
      <c r="F5948" s="334"/>
    </row>
    <row r="5949" spans="1:6" x14ac:dyDescent="0.25">
      <c r="A5949" s="2"/>
      <c r="B5949" s="3"/>
      <c r="C5949" s="4"/>
      <c r="D5949" s="45"/>
      <c r="E5949" s="45"/>
      <c r="F5949" s="334"/>
    </row>
    <row r="5950" spans="1:6" x14ac:dyDescent="0.25">
      <c r="A5950" s="2"/>
      <c r="B5950" s="3"/>
      <c r="C5950" s="4"/>
      <c r="D5950" s="45"/>
      <c r="E5950" s="45"/>
      <c r="F5950" s="334"/>
    </row>
    <row r="5951" spans="1:6" x14ac:dyDescent="0.25">
      <c r="A5951" s="2"/>
      <c r="B5951" s="3"/>
      <c r="C5951" s="4"/>
      <c r="D5951" s="45"/>
      <c r="E5951" s="45"/>
      <c r="F5951" s="334"/>
    </row>
    <row r="5952" spans="1:6" x14ac:dyDescent="0.25">
      <c r="A5952" s="2"/>
      <c r="B5952" s="3"/>
      <c r="C5952" s="4"/>
      <c r="D5952" s="45"/>
      <c r="E5952" s="45"/>
      <c r="F5952" s="334"/>
    </row>
    <row r="5953" spans="1:6" x14ac:dyDescent="0.25">
      <c r="A5953" s="2"/>
      <c r="B5953" s="3"/>
      <c r="C5953" s="4"/>
      <c r="D5953" s="45"/>
      <c r="E5953" s="45"/>
      <c r="F5953" s="334"/>
    </row>
    <row r="5954" spans="1:6" x14ac:dyDescent="0.25">
      <c r="A5954" s="2"/>
      <c r="B5954" s="3"/>
      <c r="C5954" s="4"/>
      <c r="D5954" s="45"/>
      <c r="E5954" s="45"/>
      <c r="F5954" s="334"/>
    </row>
    <row r="5955" spans="1:6" x14ac:dyDescent="0.25">
      <c r="A5955" s="2"/>
      <c r="B5955" s="3"/>
      <c r="C5955" s="4"/>
      <c r="D5955" s="45"/>
      <c r="E5955" s="45"/>
      <c r="F5955" s="334"/>
    </row>
    <row r="5956" spans="1:6" x14ac:dyDescent="0.25">
      <c r="A5956" s="2"/>
      <c r="B5956" s="3"/>
      <c r="C5956" s="4"/>
      <c r="D5956" s="45"/>
      <c r="E5956" s="45"/>
      <c r="F5956" s="334"/>
    </row>
    <row r="5957" spans="1:6" x14ac:dyDescent="0.25">
      <c r="A5957" s="2"/>
      <c r="B5957" s="3"/>
      <c r="C5957" s="4"/>
      <c r="D5957" s="45"/>
      <c r="E5957" s="45"/>
      <c r="F5957" s="334"/>
    </row>
    <row r="5958" spans="1:6" x14ac:dyDescent="0.25">
      <c r="A5958" s="2"/>
      <c r="B5958" s="3"/>
      <c r="C5958" s="4"/>
      <c r="D5958" s="45"/>
      <c r="E5958" s="45"/>
      <c r="F5958" s="334"/>
    </row>
    <row r="5959" spans="1:6" x14ac:dyDescent="0.25">
      <c r="A5959" s="2"/>
      <c r="B5959" s="3"/>
      <c r="C5959" s="4"/>
      <c r="D5959" s="45"/>
      <c r="E5959" s="45"/>
      <c r="F5959" s="334"/>
    </row>
    <row r="5960" spans="1:6" x14ac:dyDescent="0.25">
      <c r="A5960" s="2"/>
      <c r="B5960" s="3"/>
      <c r="C5960" s="4"/>
      <c r="D5960" s="45"/>
      <c r="E5960" s="45"/>
      <c r="F5960" s="334"/>
    </row>
    <row r="5961" spans="1:6" x14ac:dyDescent="0.25">
      <c r="A5961" s="2"/>
      <c r="B5961" s="3"/>
      <c r="C5961" s="4"/>
      <c r="D5961" s="45"/>
      <c r="E5961" s="45"/>
      <c r="F5961" s="334"/>
    </row>
    <row r="5962" spans="1:6" x14ac:dyDescent="0.25">
      <c r="A5962" s="2"/>
      <c r="B5962" s="3"/>
      <c r="C5962" s="4"/>
      <c r="D5962" s="45"/>
      <c r="E5962" s="45"/>
      <c r="F5962" s="334"/>
    </row>
    <row r="5963" spans="1:6" x14ac:dyDescent="0.25">
      <c r="A5963" s="2"/>
      <c r="B5963" s="3"/>
      <c r="C5963" s="4"/>
      <c r="D5963" s="45"/>
      <c r="E5963" s="45"/>
      <c r="F5963" s="334"/>
    </row>
    <row r="5964" spans="1:6" x14ac:dyDescent="0.25">
      <c r="A5964" s="2"/>
      <c r="B5964" s="3"/>
      <c r="C5964" s="4"/>
      <c r="D5964" s="45"/>
      <c r="E5964" s="45"/>
      <c r="F5964" s="334"/>
    </row>
    <row r="5965" spans="1:6" x14ac:dyDescent="0.25">
      <c r="A5965" s="2"/>
      <c r="B5965" s="3"/>
      <c r="C5965" s="4"/>
      <c r="D5965" s="45"/>
      <c r="E5965" s="45"/>
      <c r="F5965" s="334"/>
    </row>
    <row r="5966" spans="1:6" x14ac:dyDescent="0.25">
      <c r="A5966" s="2"/>
      <c r="B5966" s="3"/>
      <c r="C5966" s="4"/>
      <c r="D5966" s="45"/>
      <c r="E5966" s="45"/>
      <c r="F5966" s="334"/>
    </row>
    <row r="5967" spans="1:6" x14ac:dyDescent="0.25">
      <c r="A5967" s="2"/>
      <c r="B5967" s="3"/>
      <c r="C5967" s="4"/>
      <c r="D5967" s="45"/>
      <c r="E5967" s="45"/>
      <c r="F5967" s="334"/>
    </row>
    <row r="5968" spans="1:6" x14ac:dyDescent="0.25">
      <c r="A5968" s="2"/>
      <c r="B5968" s="3"/>
      <c r="C5968" s="4"/>
      <c r="D5968" s="45"/>
      <c r="E5968" s="45"/>
      <c r="F5968" s="334"/>
    </row>
    <row r="5969" spans="1:6" x14ac:dyDescent="0.25">
      <c r="A5969" s="2"/>
      <c r="B5969" s="3"/>
      <c r="C5969" s="4"/>
      <c r="D5969" s="45"/>
      <c r="E5969" s="45"/>
      <c r="F5969" s="334"/>
    </row>
    <row r="5970" spans="1:6" x14ac:dyDescent="0.25">
      <c r="A5970" s="2"/>
      <c r="B5970" s="3"/>
      <c r="C5970" s="4"/>
      <c r="D5970" s="45"/>
      <c r="E5970" s="45"/>
      <c r="F5970" s="334"/>
    </row>
    <row r="5971" spans="1:6" x14ac:dyDescent="0.25">
      <c r="A5971" s="2"/>
      <c r="B5971" s="3"/>
      <c r="C5971" s="4"/>
      <c r="D5971" s="45"/>
      <c r="E5971" s="45"/>
      <c r="F5971" s="334"/>
    </row>
    <row r="5972" spans="1:6" x14ac:dyDescent="0.25">
      <c r="A5972" s="2"/>
      <c r="B5972" s="3"/>
      <c r="C5972" s="4"/>
      <c r="D5972" s="45"/>
      <c r="E5972" s="45"/>
      <c r="F5972" s="334"/>
    </row>
    <row r="5973" spans="1:6" x14ac:dyDescent="0.25">
      <c r="A5973" s="2"/>
      <c r="B5973" s="3"/>
      <c r="C5973" s="4"/>
      <c r="D5973" s="45"/>
      <c r="E5973" s="45"/>
      <c r="F5973" s="334"/>
    </row>
    <row r="5974" spans="1:6" x14ac:dyDescent="0.25">
      <c r="A5974" s="2"/>
      <c r="B5974" s="3"/>
      <c r="C5974" s="4"/>
      <c r="D5974" s="45"/>
      <c r="E5974" s="45"/>
      <c r="F5974" s="334"/>
    </row>
    <row r="5975" spans="1:6" x14ac:dyDescent="0.25">
      <c r="A5975" s="2"/>
      <c r="B5975" s="3"/>
      <c r="C5975" s="4"/>
      <c r="D5975" s="45"/>
      <c r="E5975" s="45"/>
      <c r="F5975" s="334"/>
    </row>
    <row r="5976" spans="1:6" x14ac:dyDescent="0.25">
      <c r="A5976" s="2"/>
      <c r="B5976" s="3"/>
      <c r="C5976" s="4"/>
      <c r="D5976" s="45"/>
      <c r="E5976" s="45"/>
      <c r="F5976" s="334"/>
    </row>
    <row r="5977" spans="1:6" x14ac:dyDescent="0.25">
      <c r="A5977" s="2"/>
      <c r="B5977" s="3"/>
      <c r="C5977" s="4"/>
      <c r="D5977" s="45"/>
      <c r="E5977" s="45"/>
      <c r="F5977" s="334"/>
    </row>
    <row r="5978" spans="1:6" x14ac:dyDescent="0.25">
      <c r="A5978" s="2"/>
      <c r="B5978" s="3"/>
      <c r="C5978" s="4"/>
      <c r="D5978" s="45"/>
      <c r="E5978" s="45"/>
      <c r="F5978" s="334"/>
    </row>
    <row r="5979" spans="1:6" x14ac:dyDescent="0.25">
      <c r="A5979" s="2"/>
      <c r="B5979" s="3"/>
      <c r="C5979" s="4"/>
      <c r="D5979" s="45"/>
      <c r="E5979" s="45"/>
      <c r="F5979" s="334"/>
    </row>
    <row r="5980" spans="1:6" x14ac:dyDescent="0.25">
      <c r="A5980" s="2"/>
      <c r="B5980" s="3"/>
      <c r="C5980" s="4"/>
      <c r="D5980" s="45"/>
      <c r="E5980" s="45"/>
      <c r="F5980" s="334"/>
    </row>
    <row r="5981" spans="1:6" x14ac:dyDescent="0.25">
      <c r="A5981" s="2"/>
      <c r="B5981" s="3"/>
      <c r="C5981" s="4"/>
      <c r="D5981" s="45"/>
      <c r="E5981" s="45"/>
      <c r="F5981" s="334"/>
    </row>
    <row r="5982" spans="1:6" x14ac:dyDescent="0.25">
      <c r="A5982" s="2"/>
      <c r="B5982" s="3"/>
      <c r="C5982" s="4"/>
      <c r="D5982" s="45"/>
      <c r="E5982" s="45"/>
      <c r="F5982" s="334"/>
    </row>
    <row r="5983" spans="1:6" x14ac:dyDescent="0.25">
      <c r="A5983" s="2"/>
      <c r="B5983" s="3"/>
      <c r="C5983" s="4"/>
      <c r="D5983" s="45"/>
      <c r="E5983" s="45"/>
      <c r="F5983" s="334"/>
    </row>
    <row r="5984" spans="1:6" x14ac:dyDescent="0.25">
      <c r="A5984" s="2"/>
      <c r="B5984" s="3"/>
      <c r="C5984" s="4"/>
      <c r="D5984" s="45"/>
      <c r="E5984" s="45"/>
      <c r="F5984" s="334"/>
    </row>
    <row r="5985" spans="1:6" x14ac:dyDescent="0.25">
      <c r="A5985" s="2"/>
      <c r="B5985" s="3"/>
      <c r="C5985" s="4"/>
      <c r="D5985" s="45"/>
      <c r="E5985" s="45"/>
      <c r="F5985" s="334"/>
    </row>
    <row r="5986" spans="1:6" x14ac:dyDescent="0.25">
      <c r="A5986" s="2"/>
      <c r="B5986" s="3"/>
      <c r="C5986" s="4"/>
      <c r="D5986" s="45"/>
      <c r="E5986" s="45"/>
      <c r="F5986" s="334"/>
    </row>
    <row r="5987" spans="1:6" x14ac:dyDescent="0.25">
      <c r="A5987" s="2"/>
      <c r="B5987" s="3"/>
      <c r="C5987" s="4"/>
      <c r="D5987" s="45"/>
      <c r="E5987" s="45"/>
      <c r="F5987" s="334"/>
    </row>
    <row r="5988" spans="1:6" x14ac:dyDescent="0.25">
      <c r="A5988" s="2"/>
      <c r="B5988" s="3"/>
      <c r="C5988" s="4"/>
      <c r="D5988" s="45"/>
      <c r="E5988" s="45"/>
      <c r="F5988" s="334"/>
    </row>
    <row r="5989" spans="1:6" x14ac:dyDescent="0.25">
      <c r="A5989" s="2"/>
      <c r="B5989" s="3"/>
      <c r="C5989" s="4"/>
      <c r="D5989" s="45"/>
      <c r="E5989" s="45"/>
      <c r="F5989" s="334"/>
    </row>
    <row r="5990" spans="1:6" x14ac:dyDescent="0.25">
      <c r="A5990" s="2"/>
      <c r="B5990" s="3"/>
      <c r="C5990" s="4"/>
      <c r="D5990" s="45"/>
      <c r="E5990" s="45"/>
      <c r="F5990" s="334"/>
    </row>
    <row r="5991" spans="1:6" x14ac:dyDescent="0.25">
      <c r="A5991" s="2"/>
      <c r="B5991" s="3"/>
      <c r="C5991" s="4"/>
      <c r="D5991" s="45"/>
      <c r="E5991" s="45"/>
      <c r="F5991" s="334"/>
    </row>
    <row r="5992" spans="1:6" x14ac:dyDescent="0.25">
      <c r="A5992" s="2"/>
      <c r="B5992" s="3"/>
      <c r="C5992" s="4"/>
      <c r="D5992" s="45"/>
      <c r="E5992" s="45"/>
      <c r="F5992" s="334"/>
    </row>
    <row r="5993" spans="1:6" x14ac:dyDescent="0.25">
      <c r="A5993" s="2"/>
      <c r="B5993" s="3"/>
      <c r="C5993" s="4"/>
      <c r="D5993" s="45"/>
      <c r="E5993" s="45"/>
      <c r="F5993" s="334"/>
    </row>
    <row r="5994" spans="1:6" x14ac:dyDescent="0.25">
      <c r="A5994" s="2"/>
      <c r="B5994" s="3"/>
      <c r="C5994" s="4"/>
      <c r="D5994" s="45"/>
      <c r="E5994" s="45"/>
      <c r="F5994" s="334"/>
    </row>
    <row r="5995" spans="1:6" x14ac:dyDescent="0.25">
      <c r="A5995" s="2"/>
      <c r="B5995" s="3"/>
      <c r="C5995" s="4"/>
      <c r="D5995" s="45"/>
      <c r="E5995" s="45"/>
      <c r="F5995" s="334"/>
    </row>
    <row r="5996" spans="1:6" x14ac:dyDescent="0.25">
      <c r="A5996" s="2"/>
      <c r="B5996" s="3"/>
      <c r="C5996" s="4"/>
      <c r="D5996" s="45"/>
      <c r="E5996" s="45"/>
      <c r="F5996" s="334"/>
    </row>
    <row r="5997" spans="1:6" x14ac:dyDescent="0.25">
      <c r="A5997" s="2"/>
      <c r="B5997" s="3"/>
      <c r="C5997" s="4"/>
      <c r="D5997" s="45"/>
      <c r="E5997" s="45"/>
      <c r="F5997" s="334"/>
    </row>
    <row r="5998" spans="1:6" x14ac:dyDescent="0.25">
      <c r="A5998" s="2"/>
      <c r="B5998" s="3"/>
      <c r="C5998" s="4"/>
      <c r="D5998" s="45"/>
      <c r="E5998" s="45"/>
      <c r="F5998" s="334"/>
    </row>
    <row r="5999" spans="1:6" x14ac:dyDescent="0.25">
      <c r="A5999" s="2"/>
      <c r="B5999" s="3"/>
      <c r="C5999" s="4"/>
      <c r="D5999" s="45"/>
      <c r="E5999" s="45"/>
      <c r="F5999" s="334"/>
    </row>
    <row r="6000" spans="1:6" x14ac:dyDescent="0.25">
      <c r="A6000" s="2"/>
      <c r="B6000" s="3"/>
      <c r="C6000" s="4"/>
      <c r="D6000" s="45"/>
      <c r="E6000" s="45"/>
      <c r="F6000" s="334"/>
    </row>
    <row r="6001" spans="1:6" x14ac:dyDescent="0.25">
      <c r="A6001" s="2"/>
      <c r="B6001" s="3"/>
      <c r="C6001" s="4"/>
      <c r="D6001" s="45"/>
      <c r="E6001" s="45"/>
      <c r="F6001" s="334"/>
    </row>
    <row r="6002" spans="1:6" x14ac:dyDescent="0.25">
      <c r="A6002" s="2"/>
      <c r="B6002" s="3"/>
      <c r="C6002" s="4"/>
      <c r="D6002" s="45"/>
      <c r="E6002" s="45"/>
      <c r="F6002" s="334"/>
    </row>
    <row r="6003" spans="1:6" x14ac:dyDescent="0.25">
      <c r="A6003" s="2"/>
      <c r="B6003" s="3"/>
      <c r="C6003" s="4"/>
      <c r="D6003" s="45"/>
      <c r="E6003" s="45"/>
      <c r="F6003" s="334"/>
    </row>
    <row r="6004" spans="1:6" x14ac:dyDescent="0.25">
      <c r="A6004" s="2"/>
      <c r="B6004" s="3"/>
      <c r="C6004" s="4"/>
      <c r="D6004" s="45"/>
      <c r="E6004" s="45"/>
      <c r="F6004" s="334"/>
    </row>
    <row r="6005" spans="1:6" x14ac:dyDescent="0.25">
      <c r="A6005" s="2"/>
      <c r="B6005" s="3"/>
      <c r="C6005" s="4"/>
      <c r="D6005" s="45"/>
      <c r="E6005" s="45"/>
      <c r="F6005" s="334"/>
    </row>
    <row r="6006" spans="1:6" x14ac:dyDescent="0.25">
      <c r="A6006" s="2"/>
      <c r="B6006" s="3"/>
      <c r="C6006" s="4"/>
      <c r="D6006" s="45"/>
      <c r="E6006" s="45"/>
      <c r="F6006" s="334"/>
    </row>
    <row r="6007" spans="1:6" x14ac:dyDescent="0.25">
      <c r="A6007" s="2"/>
      <c r="B6007" s="3"/>
      <c r="C6007" s="4"/>
      <c r="D6007" s="45"/>
      <c r="E6007" s="45"/>
      <c r="F6007" s="334"/>
    </row>
    <row r="6008" spans="1:6" x14ac:dyDescent="0.25">
      <c r="A6008" s="2"/>
      <c r="B6008" s="3"/>
      <c r="C6008" s="4"/>
      <c r="D6008" s="45"/>
      <c r="E6008" s="45"/>
      <c r="F6008" s="334"/>
    </row>
    <row r="6009" spans="1:6" x14ac:dyDescent="0.25">
      <c r="A6009" s="2"/>
      <c r="B6009" s="3"/>
      <c r="C6009" s="4"/>
      <c r="D6009" s="45"/>
      <c r="E6009" s="45"/>
      <c r="F6009" s="334"/>
    </row>
    <row r="6010" spans="1:6" x14ac:dyDescent="0.25">
      <c r="A6010" s="2"/>
      <c r="B6010" s="3"/>
      <c r="C6010" s="4"/>
      <c r="D6010" s="45"/>
      <c r="E6010" s="45"/>
      <c r="F6010" s="334"/>
    </row>
    <row r="6011" spans="1:6" x14ac:dyDescent="0.25">
      <c r="A6011" s="2"/>
      <c r="B6011" s="3"/>
      <c r="C6011" s="4"/>
      <c r="D6011" s="45"/>
      <c r="E6011" s="45"/>
      <c r="F6011" s="334"/>
    </row>
    <row r="6012" spans="1:6" x14ac:dyDescent="0.25">
      <c r="A6012" s="2"/>
      <c r="B6012" s="3"/>
      <c r="C6012" s="4"/>
      <c r="D6012" s="45"/>
      <c r="E6012" s="45"/>
      <c r="F6012" s="334"/>
    </row>
    <row r="6013" spans="1:6" x14ac:dyDescent="0.25">
      <c r="A6013" s="2"/>
      <c r="B6013" s="3"/>
      <c r="C6013" s="4"/>
      <c r="D6013" s="45"/>
      <c r="E6013" s="45"/>
      <c r="F6013" s="334"/>
    </row>
    <row r="6014" spans="1:6" x14ac:dyDescent="0.25">
      <c r="A6014" s="2"/>
      <c r="B6014" s="3"/>
      <c r="C6014" s="4"/>
      <c r="D6014" s="45"/>
      <c r="E6014" s="45"/>
      <c r="F6014" s="334"/>
    </row>
    <row r="6015" spans="1:6" x14ac:dyDescent="0.25">
      <c r="A6015" s="2"/>
      <c r="B6015" s="3"/>
      <c r="C6015" s="4"/>
      <c r="D6015" s="45"/>
      <c r="E6015" s="45"/>
      <c r="F6015" s="334"/>
    </row>
    <row r="6016" spans="1:6" x14ac:dyDescent="0.25">
      <c r="A6016" s="2"/>
      <c r="B6016" s="3"/>
      <c r="C6016" s="4"/>
      <c r="D6016" s="45"/>
      <c r="E6016" s="45"/>
      <c r="F6016" s="334"/>
    </row>
    <row r="6017" spans="1:6" x14ac:dyDescent="0.25">
      <c r="A6017" s="2"/>
      <c r="B6017" s="3"/>
      <c r="C6017" s="4"/>
      <c r="D6017" s="45"/>
      <c r="E6017" s="45"/>
      <c r="F6017" s="334"/>
    </row>
    <row r="6018" spans="1:6" x14ac:dyDescent="0.25">
      <c r="A6018" s="2"/>
      <c r="B6018" s="3"/>
      <c r="C6018" s="4"/>
      <c r="D6018" s="45"/>
      <c r="E6018" s="45"/>
      <c r="F6018" s="334"/>
    </row>
    <row r="6019" spans="1:6" x14ac:dyDescent="0.25">
      <c r="A6019" s="2"/>
      <c r="B6019" s="3"/>
      <c r="C6019" s="4"/>
      <c r="D6019" s="45"/>
      <c r="E6019" s="45"/>
      <c r="F6019" s="334"/>
    </row>
    <row r="6020" spans="1:6" x14ac:dyDescent="0.25">
      <c r="A6020" s="2"/>
      <c r="B6020" s="3"/>
      <c r="C6020" s="4"/>
      <c r="D6020" s="45"/>
      <c r="E6020" s="45"/>
      <c r="F6020" s="334"/>
    </row>
    <row r="6021" spans="1:6" x14ac:dyDescent="0.25">
      <c r="A6021" s="2"/>
      <c r="B6021" s="3"/>
      <c r="C6021" s="4"/>
      <c r="D6021" s="45"/>
      <c r="E6021" s="45"/>
      <c r="F6021" s="334"/>
    </row>
    <row r="6022" spans="1:6" x14ac:dyDescent="0.25">
      <c r="A6022" s="2"/>
      <c r="B6022" s="3"/>
      <c r="C6022" s="4"/>
      <c r="D6022" s="45"/>
      <c r="E6022" s="45"/>
      <c r="F6022" s="334"/>
    </row>
    <row r="6023" spans="1:6" x14ac:dyDescent="0.25">
      <c r="A6023" s="2"/>
      <c r="B6023" s="3"/>
      <c r="C6023" s="4"/>
      <c r="D6023" s="45"/>
      <c r="E6023" s="45"/>
      <c r="F6023" s="334"/>
    </row>
    <row r="6024" spans="1:6" x14ac:dyDescent="0.25">
      <c r="A6024" s="2"/>
      <c r="B6024" s="3"/>
      <c r="C6024" s="4"/>
      <c r="D6024" s="45"/>
      <c r="E6024" s="45"/>
      <c r="F6024" s="334"/>
    </row>
    <row r="6025" spans="1:6" x14ac:dyDescent="0.25">
      <c r="A6025" s="2"/>
      <c r="B6025" s="3"/>
      <c r="C6025" s="4"/>
      <c r="D6025" s="45"/>
      <c r="E6025" s="45"/>
      <c r="F6025" s="334"/>
    </row>
    <row r="6026" spans="1:6" x14ac:dyDescent="0.25">
      <c r="A6026" s="2"/>
      <c r="B6026" s="3"/>
      <c r="C6026" s="4"/>
      <c r="D6026" s="45"/>
      <c r="E6026" s="45"/>
      <c r="F6026" s="334"/>
    </row>
    <row r="6027" spans="1:6" x14ac:dyDescent="0.25">
      <c r="A6027" s="2"/>
      <c r="B6027" s="3"/>
      <c r="C6027" s="4"/>
      <c r="D6027" s="45"/>
      <c r="E6027" s="45"/>
      <c r="F6027" s="334"/>
    </row>
    <row r="6028" spans="1:6" x14ac:dyDescent="0.25">
      <c r="A6028" s="2"/>
      <c r="B6028" s="3"/>
      <c r="C6028" s="4"/>
      <c r="D6028" s="45"/>
      <c r="E6028" s="45"/>
      <c r="F6028" s="334"/>
    </row>
    <row r="6029" spans="1:6" x14ac:dyDescent="0.25">
      <c r="A6029" s="2"/>
      <c r="B6029" s="3"/>
      <c r="C6029" s="4"/>
      <c r="D6029" s="45"/>
      <c r="E6029" s="45"/>
      <c r="F6029" s="334"/>
    </row>
    <row r="6030" spans="1:6" x14ac:dyDescent="0.25">
      <c r="A6030" s="2"/>
      <c r="B6030" s="3"/>
      <c r="C6030" s="4"/>
      <c r="D6030" s="45"/>
      <c r="E6030" s="45"/>
      <c r="F6030" s="334"/>
    </row>
    <row r="6031" spans="1:6" x14ac:dyDescent="0.25">
      <c r="A6031" s="2"/>
      <c r="B6031" s="3"/>
      <c r="C6031" s="4"/>
      <c r="D6031" s="45"/>
      <c r="E6031" s="45"/>
      <c r="F6031" s="334"/>
    </row>
    <row r="6032" spans="1:6" x14ac:dyDescent="0.25">
      <c r="A6032" s="2"/>
      <c r="B6032" s="3"/>
      <c r="C6032" s="4"/>
      <c r="D6032" s="45"/>
      <c r="E6032" s="45"/>
      <c r="F6032" s="334"/>
    </row>
    <row r="6033" spans="1:6" x14ac:dyDescent="0.25">
      <c r="A6033" s="2"/>
      <c r="B6033" s="3"/>
      <c r="C6033" s="4"/>
      <c r="D6033" s="45"/>
      <c r="E6033" s="45"/>
      <c r="F6033" s="334"/>
    </row>
    <row r="6034" spans="1:6" x14ac:dyDescent="0.25">
      <c r="A6034" s="2"/>
      <c r="B6034" s="3"/>
      <c r="C6034" s="4"/>
      <c r="D6034" s="45"/>
      <c r="E6034" s="45"/>
      <c r="F6034" s="334"/>
    </row>
    <row r="6035" spans="1:6" x14ac:dyDescent="0.25">
      <c r="A6035" s="2"/>
      <c r="B6035" s="3"/>
      <c r="C6035" s="4"/>
      <c r="D6035" s="45"/>
      <c r="E6035" s="45"/>
      <c r="F6035" s="334"/>
    </row>
    <row r="6036" spans="1:6" x14ac:dyDescent="0.25">
      <c r="A6036" s="2"/>
      <c r="B6036" s="3"/>
      <c r="C6036" s="4"/>
      <c r="D6036" s="45"/>
      <c r="E6036" s="45"/>
      <c r="F6036" s="334"/>
    </row>
    <row r="6037" spans="1:6" x14ac:dyDescent="0.25">
      <c r="A6037" s="2"/>
      <c r="B6037" s="3"/>
      <c r="C6037" s="4"/>
      <c r="D6037" s="45"/>
      <c r="E6037" s="45"/>
      <c r="F6037" s="334"/>
    </row>
    <row r="6038" spans="1:6" x14ac:dyDescent="0.25">
      <c r="A6038" s="2"/>
      <c r="B6038" s="3"/>
      <c r="C6038" s="4"/>
      <c r="D6038" s="45"/>
      <c r="E6038" s="45"/>
      <c r="F6038" s="334"/>
    </row>
    <row r="6039" spans="1:6" x14ac:dyDescent="0.25">
      <c r="A6039" s="2"/>
      <c r="B6039" s="3"/>
      <c r="C6039" s="4"/>
      <c r="D6039" s="45"/>
      <c r="E6039" s="45"/>
      <c r="F6039" s="334"/>
    </row>
    <row r="6040" spans="1:6" x14ac:dyDescent="0.25">
      <c r="A6040" s="2"/>
      <c r="B6040" s="3"/>
      <c r="C6040" s="4"/>
      <c r="D6040" s="45"/>
      <c r="E6040" s="45"/>
      <c r="F6040" s="334"/>
    </row>
    <row r="6041" spans="1:6" x14ac:dyDescent="0.25">
      <c r="A6041" s="2"/>
      <c r="B6041" s="3"/>
      <c r="C6041" s="4"/>
      <c r="D6041" s="45"/>
      <c r="E6041" s="45"/>
      <c r="F6041" s="334"/>
    </row>
    <row r="6042" spans="1:6" x14ac:dyDescent="0.25">
      <c r="A6042" s="2"/>
      <c r="B6042" s="3"/>
      <c r="C6042" s="4"/>
      <c r="D6042" s="45"/>
      <c r="E6042" s="45"/>
      <c r="F6042" s="334"/>
    </row>
    <row r="6043" spans="1:6" x14ac:dyDescent="0.25">
      <c r="A6043" s="2"/>
      <c r="B6043" s="3"/>
      <c r="C6043" s="4"/>
      <c r="D6043" s="45"/>
      <c r="E6043" s="45"/>
      <c r="F6043" s="334"/>
    </row>
    <row r="6044" spans="1:6" x14ac:dyDescent="0.25">
      <c r="A6044" s="2"/>
      <c r="B6044" s="3"/>
      <c r="C6044" s="4"/>
      <c r="D6044" s="45"/>
      <c r="E6044" s="45"/>
      <c r="F6044" s="334"/>
    </row>
    <row r="6045" spans="1:6" x14ac:dyDescent="0.25">
      <c r="A6045" s="2"/>
      <c r="B6045" s="3"/>
      <c r="C6045" s="4"/>
      <c r="D6045" s="45"/>
      <c r="E6045" s="45"/>
      <c r="F6045" s="334"/>
    </row>
    <row r="6046" spans="1:6" x14ac:dyDescent="0.25">
      <c r="A6046" s="2"/>
      <c r="B6046" s="3"/>
      <c r="C6046" s="4"/>
      <c r="D6046" s="45"/>
      <c r="E6046" s="45"/>
      <c r="F6046" s="334"/>
    </row>
    <row r="6047" spans="1:6" x14ac:dyDescent="0.25">
      <c r="A6047" s="2"/>
      <c r="B6047" s="3"/>
      <c r="C6047" s="4"/>
      <c r="D6047" s="45"/>
      <c r="E6047" s="45"/>
      <c r="F6047" s="334"/>
    </row>
    <row r="6048" spans="1:6" x14ac:dyDescent="0.25">
      <c r="A6048" s="2"/>
      <c r="B6048" s="3"/>
      <c r="C6048" s="4"/>
      <c r="D6048" s="45"/>
      <c r="E6048" s="45"/>
      <c r="F6048" s="334"/>
    </row>
    <row r="6049" spans="1:6" x14ac:dyDescent="0.25">
      <c r="A6049" s="2"/>
      <c r="B6049" s="3"/>
      <c r="C6049" s="4"/>
      <c r="D6049" s="45"/>
      <c r="E6049" s="45"/>
      <c r="F6049" s="334"/>
    </row>
    <row r="6050" spans="1:6" x14ac:dyDescent="0.25">
      <c r="A6050" s="2"/>
      <c r="B6050" s="3"/>
      <c r="C6050" s="4"/>
      <c r="D6050" s="45"/>
      <c r="E6050" s="45"/>
      <c r="F6050" s="334"/>
    </row>
    <row r="6051" spans="1:6" x14ac:dyDescent="0.25">
      <c r="A6051" s="2"/>
      <c r="B6051" s="3"/>
      <c r="C6051" s="4"/>
      <c r="D6051" s="45"/>
      <c r="E6051" s="45"/>
      <c r="F6051" s="334"/>
    </row>
    <row r="6052" spans="1:6" x14ac:dyDescent="0.25">
      <c r="A6052" s="2"/>
      <c r="B6052" s="3"/>
      <c r="C6052" s="4"/>
      <c r="D6052" s="45"/>
      <c r="E6052" s="45"/>
      <c r="F6052" s="334"/>
    </row>
    <row r="6053" spans="1:6" x14ac:dyDescent="0.25">
      <c r="A6053" s="2"/>
      <c r="B6053" s="3"/>
      <c r="C6053" s="4"/>
      <c r="D6053" s="45"/>
      <c r="E6053" s="45"/>
      <c r="F6053" s="334"/>
    </row>
    <row r="6054" spans="1:6" x14ac:dyDescent="0.25">
      <c r="A6054" s="2"/>
      <c r="B6054" s="3"/>
      <c r="C6054" s="4"/>
      <c r="D6054" s="45"/>
      <c r="E6054" s="45"/>
      <c r="F6054" s="334"/>
    </row>
    <row r="6055" spans="1:6" x14ac:dyDescent="0.25">
      <c r="A6055" s="2"/>
      <c r="B6055" s="3"/>
      <c r="C6055" s="4"/>
      <c r="D6055" s="45"/>
      <c r="E6055" s="45"/>
      <c r="F6055" s="334"/>
    </row>
    <row r="6056" spans="1:6" x14ac:dyDescent="0.25">
      <c r="A6056" s="2"/>
      <c r="B6056" s="3"/>
      <c r="C6056" s="4"/>
      <c r="D6056" s="45"/>
      <c r="E6056" s="45"/>
      <c r="F6056" s="334"/>
    </row>
    <row r="6057" spans="1:6" x14ac:dyDescent="0.25">
      <c r="A6057" s="2"/>
      <c r="B6057" s="3"/>
      <c r="C6057" s="4"/>
      <c r="D6057" s="45"/>
      <c r="E6057" s="45"/>
      <c r="F6057" s="334"/>
    </row>
    <row r="6058" spans="1:6" x14ac:dyDescent="0.25">
      <c r="A6058" s="2"/>
      <c r="B6058" s="3"/>
      <c r="C6058" s="4"/>
      <c r="D6058" s="45"/>
      <c r="E6058" s="45"/>
      <c r="F6058" s="334"/>
    </row>
    <row r="6059" spans="1:6" x14ac:dyDescent="0.25">
      <c r="A6059" s="2"/>
      <c r="B6059" s="3"/>
      <c r="C6059" s="4"/>
      <c r="D6059" s="45"/>
      <c r="E6059" s="45"/>
      <c r="F6059" s="334"/>
    </row>
    <row r="6060" spans="1:6" x14ac:dyDescent="0.25">
      <c r="A6060" s="2"/>
      <c r="B6060" s="3"/>
      <c r="C6060" s="4"/>
      <c r="D6060" s="45"/>
      <c r="E6060" s="45"/>
      <c r="F6060" s="334"/>
    </row>
    <row r="6061" spans="1:6" x14ac:dyDescent="0.25">
      <c r="A6061" s="2"/>
      <c r="B6061" s="3"/>
      <c r="C6061" s="4"/>
      <c r="D6061" s="45"/>
      <c r="E6061" s="45"/>
      <c r="F6061" s="334"/>
    </row>
    <row r="6062" spans="1:6" x14ac:dyDescent="0.25">
      <c r="A6062" s="2"/>
      <c r="B6062" s="3"/>
      <c r="C6062" s="4"/>
      <c r="D6062" s="45"/>
      <c r="E6062" s="45"/>
      <c r="F6062" s="334"/>
    </row>
    <row r="6063" spans="1:6" x14ac:dyDescent="0.25">
      <c r="A6063" s="2"/>
      <c r="B6063" s="3"/>
      <c r="C6063" s="4"/>
      <c r="D6063" s="45"/>
      <c r="E6063" s="45"/>
      <c r="F6063" s="334"/>
    </row>
    <row r="6064" spans="1:6" x14ac:dyDescent="0.25">
      <c r="A6064" s="2"/>
      <c r="B6064" s="3"/>
      <c r="C6064" s="4"/>
      <c r="D6064" s="45"/>
      <c r="E6064" s="45"/>
      <c r="F6064" s="334"/>
    </row>
    <row r="6065" spans="1:6" x14ac:dyDescent="0.25">
      <c r="A6065" s="2"/>
      <c r="B6065" s="3"/>
      <c r="C6065" s="4"/>
      <c r="D6065" s="45"/>
      <c r="E6065" s="45"/>
      <c r="F6065" s="334"/>
    </row>
    <row r="6066" spans="1:6" x14ac:dyDescent="0.25">
      <c r="A6066" s="2"/>
      <c r="B6066" s="3"/>
      <c r="C6066" s="4"/>
      <c r="D6066" s="45"/>
      <c r="E6066" s="45"/>
      <c r="F6066" s="334"/>
    </row>
    <row r="6067" spans="1:6" x14ac:dyDescent="0.25">
      <c r="A6067" s="2"/>
      <c r="B6067" s="3"/>
      <c r="C6067" s="4"/>
      <c r="D6067" s="45"/>
      <c r="E6067" s="45"/>
      <c r="F6067" s="334"/>
    </row>
    <row r="6068" spans="1:6" x14ac:dyDescent="0.25">
      <c r="A6068" s="2"/>
      <c r="B6068" s="3"/>
      <c r="C6068" s="4"/>
      <c r="D6068" s="45"/>
      <c r="E6068" s="45"/>
      <c r="F6068" s="334"/>
    </row>
    <row r="6069" spans="1:6" x14ac:dyDescent="0.25">
      <c r="A6069" s="2"/>
      <c r="B6069" s="3"/>
      <c r="C6069" s="4"/>
      <c r="D6069" s="45"/>
      <c r="E6069" s="45"/>
      <c r="F6069" s="334"/>
    </row>
    <row r="6070" spans="1:6" x14ac:dyDescent="0.25">
      <c r="A6070" s="2"/>
      <c r="B6070" s="3"/>
      <c r="C6070" s="4"/>
      <c r="D6070" s="45"/>
      <c r="E6070" s="45"/>
      <c r="F6070" s="334"/>
    </row>
    <row r="6071" spans="1:6" x14ac:dyDescent="0.25">
      <c r="A6071" s="2"/>
      <c r="B6071" s="3"/>
      <c r="C6071" s="4"/>
      <c r="D6071" s="45"/>
      <c r="E6071" s="45"/>
      <c r="F6071" s="334"/>
    </row>
    <row r="6072" spans="1:6" x14ac:dyDescent="0.25">
      <c r="A6072" s="2"/>
      <c r="B6072" s="3"/>
      <c r="C6072" s="4"/>
      <c r="D6072" s="45"/>
      <c r="E6072" s="45"/>
      <c r="F6072" s="334"/>
    </row>
    <row r="6073" spans="1:6" x14ac:dyDescent="0.25">
      <c r="A6073" s="2"/>
      <c r="B6073" s="3"/>
      <c r="C6073" s="4"/>
      <c r="D6073" s="45"/>
      <c r="E6073" s="45"/>
      <c r="F6073" s="334"/>
    </row>
    <row r="6074" spans="1:6" x14ac:dyDescent="0.25">
      <c r="A6074" s="2"/>
      <c r="B6074" s="3"/>
      <c r="C6074" s="4"/>
      <c r="D6074" s="45"/>
      <c r="E6074" s="45"/>
      <c r="F6074" s="334"/>
    </row>
    <row r="6075" spans="1:6" x14ac:dyDescent="0.25">
      <c r="A6075" s="2"/>
      <c r="B6075" s="3"/>
      <c r="C6075" s="4"/>
      <c r="D6075" s="45"/>
      <c r="E6075" s="45"/>
      <c r="F6075" s="334"/>
    </row>
    <row r="6076" spans="1:6" x14ac:dyDescent="0.25">
      <c r="A6076" s="2"/>
      <c r="B6076" s="3"/>
      <c r="C6076" s="4"/>
      <c r="D6076" s="45"/>
      <c r="E6076" s="45"/>
      <c r="F6076" s="334"/>
    </row>
    <row r="6077" spans="1:6" x14ac:dyDescent="0.25">
      <c r="A6077" s="2"/>
      <c r="B6077" s="3"/>
      <c r="C6077" s="4"/>
      <c r="D6077" s="45"/>
      <c r="E6077" s="45"/>
      <c r="F6077" s="334"/>
    </row>
    <row r="6078" spans="1:6" x14ac:dyDescent="0.25">
      <c r="A6078" s="2"/>
      <c r="B6078" s="3"/>
      <c r="C6078" s="4"/>
      <c r="D6078" s="45"/>
      <c r="E6078" s="45"/>
      <c r="F6078" s="334"/>
    </row>
    <row r="6079" spans="1:6" x14ac:dyDescent="0.25">
      <c r="A6079" s="2"/>
      <c r="B6079" s="3"/>
      <c r="C6079" s="4"/>
      <c r="D6079" s="45"/>
      <c r="E6079" s="45"/>
      <c r="F6079" s="334"/>
    </row>
    <row r="6080" spans="1:6" x14ac:dyDescent="0.25">
      <c r="A6080" s="2"/>
      <c r="B6080" s="3"/>
      <c r="C6080" s="4"/>
      <c r="D6080" s="45"/>
      <c r="E6080" s="45"/>
      <c r="F6080" s="334"/>
    </row>
    <row r="6081" spans="1:6" x14ac:dyDescent="0.25">
      <c r="A6081" s="2"/>
      <c r="B6081" s="3"/>
      <c r="C6081" s="4"/>
      <c r="D6081" s="45"/>
      <c r="E6081" s="45"/>
      <c r="F6081" s="334"/>
    </row>
    <row r="6082" spans="1:6" x14ac:dyDescent="0.25">
      <c r="A6082" s="2"/>
      <c r="B6082" s="3"/>
      <c r="C6082" s="4"/>
      <c r="D6082" s="45"/>
      <c r="E6082" s="45"/>
      <c r="F6082" s="334"/>
    </row>
    <row r="6083" spans="1:6" x14ac:dyDescent="0.25">
      <c r="A6083" s="2"/>
      <c r="B6083" s="3"/>
      <c r="C6083" s="4"/>
      <c r="D6083" s="45"/>
      <c r="E6083" s="45"/>
      <c r="F6083" s="334"/>
    </row>
    <row r="6084" spans="1:6" x14ac:dyDescent="0.25">
      <c r="A6084" s="2"/>
      <c r="B6084" s="3"/>
      <c r="C6084" s="4"/>
      <c r="D6084" s="45"/>
      <c r="E6084" s="45"/>
      <c r="F6084" s="334"/>
    </row>
    <row r="6085" spans="1:6" x14ac:dyDescent="0.25">
      <c r="A6085" s="2"/>
      <c r="B6085" s="3"/>
      <c r="C6085" s="4"/>
      <c r="D6085" s="45"/>
      <c r="E6085" s="45"/>
      <c r="F6085" s="334"/>
    </row>
    <row r="6086" spans="1:6" x14ac:dyDescent="0.25">
      <c r="A6086" s="2"/>
      <c r="B6086" s="3"/>
      <c r="C6086" s="4"/>
      <c r="D6086" s="45"/>
      <c r="E6086" s="45"/>
      <c r="F6086" s="334"/>
    </row>
    <row r="6087" spans="1:6" x14ac:dyDescent="0.25">
      <c r="A6087" s="2"/>
      <c r="B6087" s="3"/>
      <c r="C6087" s="4"/>
      <c r="D6087" s="45"/>
      <c r="E6087" s="45"/>
      <c r="F6087" s="334"/>
    </row>
    <row r="6088" spans="1:6" x14ac:dyDescent="0.25">
      <c r="A6088" s="2"/>
      <c r="B6088" s="3"/>
      <c r="C6088" s="4"/>
      <c r="D6088" s="45"/>
      <c r="E6088" s="45"/>
      <c r="F6088" s="334"/>
    </row>
    <row r="6089" spans="1:6" x14ac:dyDescent="0.25">
      <c r="A6089" s="2"/>
      <c r="B6089" s="3"/>
      <c r="C6089" s="4"/>
      <c r="D6089" s="45"/>
      <c r="E6089" s="45"/>
      <c r="F6089" s="334"/>
    </row>
    <row r="6090" spans="1:6" x14ac:dyDescent="0.25">
      <c r="A6090" s="2"/>
      <c r="B6090" s="3"/>
      <c r="C6090" s="4"/>
      <c r="D6090" s="45"/>
      <c r="E6090" s="45"/>
      <c r="F6090" s="334"/>
    </row>
    <row r="6091" spans="1:6" x14ac:dyDescent="0.25">
      <c r="A6091" s="2"/>
      <c r="B6091" s="3"/>
      <c r="C6091" s="4"/>
      <c r="D6091" s="45"/>
      <c r="E6091" s="45"/>
      <c r="F6091" s="334"/>
    </row>
    <row r="6092" spans="1:6" x14ac:dyDescent="0.25">
      <c r="A6092" s="2"/>
      <c r="B6092" s="3"/>
      <c r="C6092" s="4"/>
      <c r="D6092" s="45"/>
      <c r="E6092" s="45"/>
      <c r="F6092" s="334"/>
    </row>
    <row r="6093" spans="1:6" x14ac:dyDescent="0.25">
      <c r="A6093" s="2"/>
      <c r="B6093" s="3"/>
      <c r="C6093" s="4"/>
      <c r="D6093" s="45"/>
      <c r="E6093" s="45"/>
      <c r="F6093" s="334"/>
    </row>
    <row r="6094" spans="1:6" x14ac:dyDescent="0.25">
      <c r="A6094" s="2"/>
      <c r="B6094" s="3"/>
      <c r="C6094" s="4"/>
      <c r="D6094" s="45"/>
      <c r="E6094" s="45"/>
      <c r="F6094" s="334"/>
    </row>
    <row r="6095" spans="1:6" x14ac:dyDescent="0.25">
      <c r="A6095" s="2"/>
      <c r="B6095" s="3"/>
      <c r="C6095" s="4"/>
      <c r="D6095" s="45"/>
      <c r="E6095" s="45"/>
      <c r="F6095" s="334"/>
    </row>
    <row r="6096" spans="1:6" x14ac:dyDescent="0.25">
      <c r="A6096" s="2"/>
      <c r="B6096" s="3"/>
      <c r="C6096" s="4"/>
      <c r="D6096" s="45"/>
      <c r="E6096" s="45"/>
      <c r="F6096" s="334"/>
    </row>
    <row r="6097" spans="1:6" x14ac:dyDescent="0.25">
      <c r="A6097" s="2"/>
      <c r="B6097" s="3"/>
      <c r="C6097" s="4"/>
      <c r="D6097" s="45"/>
      <c r="E6097" s="45"/>
      <c r="F6097" s="334"/>
    </row>
    <row r="6098" spans="1:6" x14ac:dyDescent="0.25">
      <c r="A6098" s="2"/>
      <c r="B6098" s="3"/>
      <c r="C6098" s="4"/>
      <c r="D6098" s="45"/>
      <c r="E6098" s="45"/>
      <c r="F6098" s="334"/>
    </row>
    <row r="6099" spans="1:6" x14ac:dyDescent="0.25">
      <c r="A6099" s="2"/>
      <c r="B6099" s="3"/>
      <c r="C6099" s="4"/>
      <c r="D6099" s="45"/>
      <c r="E6099" s="45"/>
      <c r="F6099" s="334"/>
    </row>
    <row r="6100" spans="1:6" x14ac:dyDescent="0.25">
      <c r="A6100" s="2"/>
      <c r="B6100" s="3"/>
      <c r="C6100" s="4"/>
      <c r="D6100" s="45"/>
      <c r="E6100" s="45"/>
      <c r="F6100" s="334"/>
    </row>
    <row r="6101" spans="1:6" x14ac:dyDescent="0.25">
      <c r="A6101" s="2"/>
      <c r="B6101" s="3"/>
      <c r="C6101" s="4"/>
      <c r="D6101" s="45"/>
      <c r="E6101" s="45"/>
      <c r="F6101" s="334"/>
    </row>
    <row r="6102" spans="1:6" x14ac:dyDescent="0.25">
      <c r="A6102" s="2"/>
      <c r="B6102" s="3"/>
      <c r="C6102" s="4"/>
      <c r="D6102" s="45"/>
      <c r="E6102" s="45"/>
      <c r="F6102" s="334"/>
    </row>
    <row r="6103" spans="1:6" x14ac:dyDescent="0.25">
      <c r="A6103" s="2"/>
      <c r="B6103" s="3"/>
      <c r="C6103" s="4"/>
      <c r="D6103" s="45"/>
      <c r="E6103" s="45"/>
      <c r="F6103" s="334"/>
    </row>
    <row r="6104" spans="1:6" x14ac:dyDescent="0.25">
      <c r="A6104" s="2"/>
      <c r="B6104" s="3"/>
      <c r="C6104" s="4"/>
      <c r="D6104" s="45"/>
      <c r="E6104" s="45"/>
      <c r="F6104" s="334"/>
    </row>
    <row r="6105" spans="1:6" x14ac:dyDescent="0.25">
      <c r="A6105" s="2"/>
      <c r="B6105" s="3"/>
      <c r="C6105" s="4"/>
      <c r="D6105" s="45"/>
      <c r="E6105" s="45"/>
      <c r="F6105" s="334"/>
    </row>
    <row r="6106" spans="1:6" x14ac:dyDescent="0.25">
      <c r="A6106" s="2"/>
      <c r="B6106" s="3"/>
      <c r="C6106" s="4"/>
      <c r="D6106" s="45"/>
      <c r="E6106" s="45"/>
      <c r="F6106" s="334"/>
    </row>
    <row r="6107" spans="1:6" x14ac:dyDescent="0.25">
      <c r="A6107" s="2"/>
      <c r="B6107" s="3"/>
      <c r="C6107" s="4"/>
      <c r="D6107" s="45"/>
      <c r="E6107" s="45"/>
      <c r="F6107" s="334"/>
    </row>
    <row r="6108" spans="1:6" x14ac:dyDescent="0.25">
      <c r="A6108" s="2"/>
      <c r="B6108" s="3"/>
      <c r="C6108" s="4"/>
      <c r="D6108" s="45"/>
      <c r="E6108" s="45"/>
      <c r="F6108" s="334"/>
    </row>
    <row r="6109" spans="1:6" x14ac:dyDescent="0.25">
      <c r="A6109" s="2"/>
      <c r="B6109" s="3"/>
      <c r="C6109" s="4"/>
      <c r="D6109" s="45"/>
      <c r="E6109" s="45"/>
      <c r="F6109" s="334"/>
    </row>
    <row r="6110" spans="1:6" x14ac:dyDescent="0.25">
      <c r="A6110" s="2"/>
      <c r="B6110" s="3"/>
      <c r="C6110" s="4"/>
      <c r="D6110" s="45"/>
      <c r="E6110" s="45"/>
      <c r="F6110" s="334"/>
    </row>
    <row r="6111" spans="1:6" x14ac:dyDescent="0.25">
      <c r="A6111" s="2"/>
      <c r="B6111" s="3"/>
      <c r="C6111" s="4"/>
      <c r="D6111" s="45"/>
      <c r="E6111" s="45"/>
      <c r="F6111" s="334"/>
    </row>
    <row r="6112" spans="1:6" x14ac:dyDescent="0.25">
      <c r="A6112" s="2"/>
      <c r="B6112" s="3"/>
      <c r="C6112" s="4"/>
      <c r="D6112" s="45"/>
      <c r="E6112" s="45"/>
      <c r="F6112" s="334"/>
    </row>
    <row r="6113" spans="1:6" x14ac:dyDescent="0.25">
      <c r="A6113" s="2"/>
      <c r="B6113" s="3"/>
      <c r="C6113" s="4"/>
      <c r="D6113" s="45"/>
      <c r="E6113" s="45"/>
      <c r="F6113" s="334"/>
    </row>
    <row r="6114" spans="1:6" x14ac:dyDescent="0.25">
      <c r="A6114" s="2"/>
      <c r="B6114" s="3"/>
      <c r="C6114" s="4"/>
      <c r="D6114" s="45"/>
      <c r="E6114" s="45"/>
      <c r="F6114" s="334"/>
    </row>
    <row r="6115" spans="1:6" x14ac:dyDescent="0.25">
      <c r="A6115" s="2"/>
      <c r="B6115" s="3"/>
      <c r="C6115" s="4"/>
      <c r="D6115" s="45"/>
      <c r="E6115" s="45"/>
      <c r="F6115" s="334"/>
    </row>
    <row r="6116" spans="1:6" x14ac:dyDescent="0.25">
      <c r="A6116" s="2"/>
      <c r="B6116" s="3"/>
      <c r="C6116" s="4"/>
      <c r="D6116" s="45"/>
      <c r="E6116" s="45"/>
      <c r="F6116" s="334"/>
    </row>
    <row r="6117" spans="1:6" x14ac:dyDescent="0.25">
      <c r="A6117" s="2"/>
      <c r="B6117" s="3"/>
      <c r="C6117" s="4"/>
      <c r="D6117" s="45"/>
      <c r="E6117" s="45"/>
      <c r="F6117" s="334"/>
    </row>
    <row r="6118" spans="1:6" x14ac:dyDescent="0.25">
      <c r="A6118" s="2"/>
      <c r="B6118" s="3"/>
      <c r="C6118" s="4"/>
      <c r="D6118" s="45"/>
      <c r="E6118" s="45"/>
      <c r="F6118" s="334"/>
    </row>
    <row r="6119" spans="1:6" x14ac:dyDescent="0.25">
      <c r="A6119" s="2"/>
      <c r="B6119" s="3"/>
      <c r="C6119" s="4"/>
      <c r="D6119" s="45"/>
      <c r="E6119" s="45"/>
      <c r="F6119" s="334"/>
    </row>
    <row r="6120" spans="1:6" x14ac:dyDescent="0.25">
      <c r="A6120" s="2"/>
      <c r="B6120" s="3"/>
      <c r="C6120" s="4"/>
      <c r="D6120" s="45"/>
      <c r="E6120" s="45"/>
      <c r="F6120" s="334"/>
    </row>
    <row r="6121" spans="1:6" x14ac:dyDescent="0.25">
      <c r="A6121" s="2"/>
      <c r="B6121" s="3"/>
      <c r="C6121" s="4"/>
      <c r="D6121" s="45"/>
      <c r="E6121" s="45"/>
      <c r="F6121" s="334"/>
    </row>
    <row r="6122" spans="1:6" x14ac:dyDescent="0.25">
      <c r="A6122" s="2"/>
      <c r="B6122" s="3"/>
      <c r="C6122" s="4"/>
      <c r="D6122" s="45"/>
      <c r="E6122" s="45"/>
      <c r="F6122" s="334"/>
    </row>
    <row r="6123" spans="1:6" x14ac:dyDescent="0.25">
      <c r="A6123" s="2"/>
      <c r="B6123" s="3"/>
      <c r="C6123" s="4"/>
      <c r="D6123" s="45"/>
      <c r="E6123" s="45"/>
      <c r="F6123" s="334"/>
    </row>
    <row r="6124" spans="1:6" x14ac:dyDescent="0.25">
      <c r="A6124" s="2"/>
      <c r="B6124" s="3"/>
      <c r="C6124" s="4"/>
      <c r="D6124" s="45"/>
      <c r="E6124" s="45"/>
      <c r="F6124" s="334"/>
    </row>
    <row r="6125" spans="1:6" x14ac:dyDescent="0.25">
      <c r="A6125" s="2"/>
      <c r="B6125" s="3"/>
      <c r="C6125" s="4"/>
      <c r="D6125" s="45"/>
      <c r="E6125" s="45"/>
      <c r="F6125" s="334"/>
    </row>
    <row r="6126" spans="1:6" x14ac:dyDescent="0.25">
      <c r="A6126" s="2"/>
      <c r="B6126" s="3"/>
      <c r="C6126" s="4"/>
      <c r="D6126" s="45"/>
      <c r="E6126" s="45"/>
      <c r="F6126" s="334"/>
    </row>
    <row r="6127" spans="1:6" x14ac:dyDescent="0.25">
      <c r="A6127" s="2"/>
      <c r="B6127" s="3"/>
      <c r="C6127" s="4"/>
      <c r="D6127" s="45"/>
      <c r="E6127" s="45"/>
      <c r="F6127" s="334"/>
    </row>
    <row r="6128" spans="1:6" x14ac:dyDescent="0.25">
      <c r="A6128" s="2"/>
      <c r="B6128" s="3"/>
      <c r="C6128" s="4"/>
      <c r="D6128" s="45"/>
      <c r="E6128" s="45"/>
      <c r="F6128" s="334"/>
    </row>
    <row r="6129" spans="1:6" x14ac:dyDescent="0.25">
      <c r="A6129" s="2"/>
      <c r="B6129" s="3"/>
      <c r="C6129" s="4"/>
      <c r="D6129" s="45"/>
      <c r="E6129" s="45"/>
      <c r="F6129" s="334"/>
    </row>
    <row r="6130" spans="1:6" x14ac:dyDescent="0.25">
      <c r="A6130" s="2"/>
      <c r="B6130" s="3"/>
      <c r="C6130" s="4"/>
      <c r="D6130" s="45"/>
      <c r="E6130" s="45"/>
      <c r="F6130" s="334"/>
    </row>
    <row r="6131" spans="1:6" x14ac:dyDescent="0.25">
      <c r="A6131" s="2"/>
      <c r="B6131" s="3"/>
      <c r="C6131" s="4"/>
      <c r="D6131" s="45"/>
      <c r="E6131" s="45"/>
      <c r="F6131" s="334"/>
    </row>
    <row r="6132" spans="1:6" x14ac:dyDescent="0.25">
      <c r="A6132" s="2"/>
      <c r="B6132" s="3"/>
      <c r="C6132" s="4"/>
      <c r="D6132" s="45"/>
      <c r="E6132" s="45"/>
      <c r="F6132" s="334"/>
    </row>
    <row r="6133" spans="1:6" x14ac:dyDescent="0.25">
      <c r="A6133" s="2"/>
      <c r="B6133" s="3"/>
      <c r="C6133" s="4"/>
      <c r="D6133" s="45"/>
      <c r="E6133" s="45"/>
      <c r="F6133" s="334"/>
    </row>
    <row r="6134" spans="1:6" x14ac:dyDescent="0.25">
      <c r="A6134" s="2"/>
      <c r="B6134" s="3"/>
      <c r="C6134" s="4"/>
      <c r="D6134" s="45"/>
      <c r="E6134" s="45"/>
      <c r="F6134" s="334"/>
    </row>
    <row r="6135" spans="1:6" x14ac:dyDescent="0.25">
      <c r="A6135" s="2"/>
      <c r="B6135" s="3"/>
      <c r="C6135" s="4"/>
      <c r="D6135" s="45"/>
      <c r="E6135" s="45"/>
      <c r="F6135" s="334"/>
    </row>
    <row r="6136" spans="1:6" x14ac:dyDescent="0.25">
      <c r="A6136" s="2"/>
      <c r="B6136" s="3"/>
      <c r="C6136" s="4"/>
      <c r="D6136" s="45"/>
      <c r="E6136" s="45"/>
      <c r="F6136" s="334"/>
    </row>
    <row r="6137" spans="1:6" x14ac:dyDescent="0.25">
      <c r="A6137" s="2"/>
      <c r="B6137" s="3"/>
      <c r="C6137" s="4"/>
      <c r="D6137" s="45"/>
      <c r="E6137" s="45"/>
      <c r="F6137" s="334"/>
    </row>
    <row r="6138" spans="1:6" x14ac:dyDescent="0.25">
      <c r="A6138" s="2"/>
      <c r="B6138" s="3"/>
      <c r="C6138" s="4"/>
      <c r="D6138" s="45"/>
      <c r="E6138" s="45"/>
      <c r="F6138" s="334"/>
    </row>
    <row r="6139" spans="1:6" x14ac:dyDescent="0.25">
      <c r="A6139" s="2"/>
      <c r="B6139" s="3"/>
      <c r="C6139" s="4"/>
      <c r="D6139" s="45"/>
      <c r="E6139" s="45"/>
      <c r="F6139" s="334"/>
    </row>
    <row r="6140" spans="1:6" x14ac:dyDescent="0.25">
      <c r="A6140" s="2"/>
      <c r="B6140" s="3"/>
      <c r="C6140" s="4"/>
      <c r="D6140" s="45"/>
      <c r="E6140" s="45"/>
      <c r="F6140" s="334"/>
    </row>
    <row r="6141" spans="1:6" x14ac:dyDescent="0.25">
      <c r="A6141" s="2"/>
      <c r="B6141" s="3"/>
      <c r="C6141" s="4"/>
      <c r="D6141" s="45"/>
      <c r="E6141" s="45"/>
      <c r="F6141" s="334"/>
    </row>
    <row r="6142" spans="1:6" x14ac:dyDescent="0.25">
      <c r="A6142" s="2"/>
      <c r="B6142" s="3"/>
      <c r="C6142" s="4"/>
      <c r="D6142" s="45"/>
      <c r="E6142" s="45"/>
      <c r="F6142" s="334"/>
    </row>
    <row r="6143" spans="1:6" x14ac:dyDescent="0.25">
      <c r="A6143" s="2"/>
      <c r="B6143" s="3"/>
      <c r="C6143" s="4"/>
      <c r="D6143" s="45"/>
      <c r="E6143" s="45"/>
      <c r="F6143" s="334"/>
    </row>
    <row r="6144" spans="1:6" x14ac:dyDescent="0.25">
      <c r="A6144" s="2"/>
      <c r="B6144" s="3"/>
      <c r="C6144" s="4"/>
      <c r="D6144" s="45"/>
      <c r="E6144" s="45"/>
      <c r="F6144" s="334"/>
    </row>
    <row r="6145" spans="1:6" x14ac:dyDescent="0.25">
      <c r="A6145" s="2"/>
      <c r="B6145" s="3"/>
      <c r="C6145" s="4"/>
      <c r="D6145" s="45"/>
      <c r="E6145" s="45"/>
      <c r="F6145" s="334"/>
    </row>
    <row r="6146" spans="1:6" x14ac:dyDescent="0.25">
      <c r="A6146" s="2"/>
      <c r="B6146" s="3"/>
      <c r="C6146" s="4"/>
      <c r="D6146" s="45"/>
      <c r="E6146" s="45"/>
      <c r="F6146" s="334"/>
    </row>
    <row r="6147" spans="1:6" x14ac:dyDescent="0.25">
      <c r="A6147" s="2"/>
      <c r="B6147" s="3"/>
      <c r="C6147" s="4"/>
      <c r="D6147" s="45"/>
      <c r="E6147" s="45"/>
      <c r="F6147" s="334"/>
    </row>
    <row r="6148" spans="1:6" x14ac:dyDescent="0.25">
      <c r="A6148" s="2"/>
      <c r="B6148" s="3"/>
      <c r="C6148" s="4"/>
      <c r="D6148" s="45"/>
      <c r="E6148" s="45"/>
      <c r="F6148" s="334"/>
    </row>
    <row r="6149" spans="1:6" x14ac:dyDescent="0.25">
      <c r="A6149" s="2"/>
      <c r="B6149" s="3"/>
      <c r="C6149" s="4"/>
      <c r="D6149" s="45"/>
      <c r="E6149" s="45"/>
      <c r="F6149" s="334"/>
    </row>
    <row r="6150" spans="1:6" x14ac:dyDescent="0.25">
      <c r="A6150" s="2"/>
      <c r="B6150" s="3"/>
      <c r="C6150" s="4"/>
      <c r="D6150" s="45"/>
      <c r="E6150" s="45"/>
      <c r="F6150" s="334"/>
    </row>
    <row r="6151" spans="1:6" x14ac:dyDescent="0.25">
      <c r="A6151" s="2"/>
      <c r="B6151" s="3"/>
      <c r="C6151" s="4"/>
      <c r="D6151" s="45"/>
      <c r="E6151" s="45"/>
      <c r="F6151" s="334"/>
    </row>
    <row r="6152" spans="1:6" x14ac:dyDescent="0.25">
      <c r="A6152" s="2"/>
      <c r="B6152" s="3"/>
      <c r="C6152" s="4"/>
      <c r="D6152" s="45"/>
      <c r="E6152" s="45"/>
      <c r="F6152" s="334"/>
    </row>
    <row r="6153" spans="1:6" x14ac:dyDescent="0.25">
      <c r="A6153" s="2"/>
      <c r="B6153" s="3"/>
      <c r="C6153" s="4"/>
      <c r="D6153" s="45"/>
      <c r="E6153" s="45"/>
      <c r="F6153" s="334"/>
    </row>
    <row r="6154" spans="1:6" x14ac:dyDescent="0.25">
      <c r="A6154" s="2"/>
      <c r="B6154" s="3"/>
      <c r="C6154" s="4"/>
      <c r="D6154" s="45"/>
      <c r="E6154" s="45"/>
      <c r="F6154" s="334"/>
    </row>
    <row r="6155" spans="1:6" x14ac:dyDescent="0.25">
      <c r="A6155" s="2"/>
      <c r="B6155" s="3"/>
      <c r="C6155" s="4"/>
      <c r="D6155" s="45"/>
      <c r="E6155" s="45"/>
      <c r="F6155" s="334"/>
    </row>
    <row r="6156" spans="1:6" x14ac:dyDescent="0.25">
      <c r="A6156" s="2"/>
      <c r="B6156" s="3"/>
      <c r="C6156" s="4"/>
      <c r="D6156" s="45"/>
      <c r="E6156" s="45"/>
      <c r="F6156" s="334"/>
    </row>
    <row r="6157" spans="1:6" x14ac:dyDescent="0.25">
      <c r="A6157" s="2"/>
      <c r="B6157" s="3"/>
      <c r="C6157" s="4"/>
      <c r="D6157" s="45"/>
      <c r="E6157" s="45"/>
      <c r="F6157" s="334"/>
    </row>
    <row r="6158" spans="1:6" x14ac:dyDescent="0.25">
      <c r="A6158" s="2"/>
      <c r="B6158" s="3"/>
      <c r="C6158" s="4"/>
      <c r="D6158" s="45"/>
      <c r="E6158" s="45"/>
      <c r="F6158" s="334"/>
    </row>
    <row r="6159" spans="1:6" x14ac:dyDescent="0.25">
      <c r="A6159" s="2"/>
      <c r="B6159" s="3"/>
      <c r="C6159" s="4"/>
      <c r="D6159" s="45"/>
      <c r="E6159" s="45"/>
      <c r="F6159" s="334"/>
    </row>
    <row r="6160" spans="1:6" x14ac:dyDescent="0.25">
      <c r="A6160" s="2"/>
      <c r="B6160" s="3"/>
      <c r="C6160" s="4"/>
      <c r="D6160" s="45"/>
      <c r="E6160" s="45"/>
      <c r="F6160" s="334"/>
    </row>
    <row r="6161" spans="1:6" x14ac:dyDescent="0.25">
      <c r="A6161" s="2"/>
      <c r="B6161" s="3"/>
      <c r="C6161" s="4"/>
      <c r="D6161" s="45"/>
      <c r="E6161" s="45"/>
      <c r="F6161" s="334"/>
    </row>
    <row r="6162" spans="1:6" x14ac:dyDescent="0.25">
      <c r="A6162" s="2"/>
      <c r="B6162" s="3"/>
      <c r="C6162" s="4"/>
      <c r="D6162" s="45"/>
      <c r="E6162" s="45"/>
      <c r="F6162" s="334"/>
    </row>
    <row r="6163" spans="1:6" x14ac:dyDescent="0.25">
      <c r="A6163" s="2"/>
      <c r="B6163" s="3"/>
      <c r="C6163" s="4"/>
      <c r="D6163" s="45"/>
      <c r="E6163" s="45"/>
      <c r="F6163" s="334"/>
    </row>
    <row r="6164" spans="1:6" x14ac:dyDescent="0.25">
      <c r="A6164" s="2"/>
      <c r="B6164" s="3"/>
      <c r="C6164" s="4"/>
      <c r="D6164" s="45"/>
      <c r="E6164" s="45"/>
      <c r="F6164" s="334"/>
    </row>
    <row r="6165" spans="1:6" x14ac:dyDescent="0.25">
      <c r="A6165" s="2"/>
      <c r="B6165" s="3"/>
      <c r="C6165" s="4"/>
      <c r="D6165" s="45"/>
      <c r="E6165" s="45"/>
      <c r="F6165" s="334"/>
    </row>
    <row r="6166" spans="1:6" x14ac:dyDescent="0.25">
      <c r="A6166" s="2"/>
      <c r="B6166" s="3"/>
      <c r="C6166" s="4"/>
      <c r="D6166" s="45"/>
      <c r="E6166" s="45"/>
      <c r="F6166" s="334"/>
    </row>
    <row r="6167" spans="1:6" x14ac:dyDescent="0.25">
      <c r="A6167" s="2"/>
      <c r="B6167" s="3"/>
      <c r="C6167" s="4"/>
      <c r="D6167" s="45"/>
      <c r="E6167" s="45"/>
      <c r="F6167" s="334"/>
    </row>
    <row r="6168" spans="1:6" x14ac:dyDescent="0.25">
      <c r="A6168" s="2"/>
      <c r="B6168" s="3"/>
      <c r="C6168" s="4"/>
      <c r="D6168" s="45"/>
      <c r="E6168" s="45"/>
      <c r="F6168" s="334"/>
    </row>
    <row r="6169" spans="1:6" x14ac:dyDescent="0.25">
      <c r="A6169" s="2"/>
      <c r="B6169" s="3"/>
      <c r="C6169" s="4"/>
      <c r="D6169" s="45"/>
      <c r="E6169" s="45"/>
      <c r="F6169" s="334"/>
    </row>
    <row r="6170" spans="1:6" x14ac:dyDescent="0.25">
      <c r="A6170" s="2"/>
      <c r="B6170" s="3"/>
      <c r="C6170" s="4"/>
      <c r="D6170" s="45"/>
      <c r="E6170" s="45"/>
      <c r="F6170" s="334"/>
    </row>
    <row r="6171" spans="1:6" x14ac:dyDescent="0.25">
      <c r="A6171" s="2"/>
      <c r="B6171" s="3"/>
      <c r="C6171" s="4"/>
      <c r="D6171" s="45"/>
      <c r="E6171" s="45"/>
      <c r="F6171" s="334"/>
    </row>
    <row r="6172" spans="1:6" x14ac:dyDescent="0.25">
      <c r="A6172" s="2"/>
      <c r="B6172" s="3"/>
      <c r="C6172" s="4"/>
      <c r="D6172" s="45"/>
      <c r="E6172" s="45"/>
      <c r="F6172" s="334"/>
    </row>
    <row r="6173" spans="1:6" x14ac:dyDescent="0.25">
      <c r="A6173" s="2"/>
      <c r="B6173" s="3"/>
      <c r="C6173" s="4"/>
      <c r="D6173" s="45"/>
      <c r="E6173" s="45"/>
      <c r="F6173" s="334"/>
    </row>
    <row r="6174" spans="1:6" x14ac:dyDescent="0.25">
      <c r="A6174" s="2"/>
      <c r="B6174" s="3"/>
      <c r="C6174" s="4"/>
      <c r="D6174" s="45"/>
      <c r="E6174" s="45"/>
      <c r="F6174" s="334"/>
    </row>
    <row r="6175" spans="1:6" x14ac:dyDescent="0.25">
      <c r="A6175" s="2"/>
      <c r="B6175" s="3"/>
      <c r="C6175" s="4"/>
      <c r="D6175" s="45"/>
      <c r="E6175" s="45"/>
      <c r="F6175" s="334"/>
    </row>
    <row r="6176" spans="1:6" x14ac:dyDescent="0.25">
      <c r="A6176" s="2"/>
      <c r="B6176" s="3"/>
      <c r="C6176" s="4"/>
      <c r="D6176" s="45"/>
      <c r="E6176" s="45"/>
      <c r="F6176" s="334"/>
    </row>
    <row r="6177" spans="1:6" x14ac:dyDescent="0.25">
      <c r="A6177" s="2"/>
      <c r="B6177" s="3"/>
      <c r="C6177" s="4"/>
      <c r="D6177" s="45"/>
      <c r="E6177" s="45"/>
      <c r="F6177" s="334"/>
    </row>
    <row r="6178" spans="1:6" x14ac:dyDescent="0.25">
      <c r="A6178" s="2"/>
      <c r="B6178" s="3"/>
      <c r="C6178" s="4"/>
      <c r="D6178" s="45"/>
      <c r="E6178" s="45"/>
      <c r="F6178" s="334"/>
    </row>
    <row r="6179" spans="1:6" x14ac:dyDescent="0.25">
      <c r="A6179" s="2"/>
      <c r="B6179" s="3"/>
      <c r="C6179" s="4"/>
      <c r="D6179" s="45"/>
      <c r="E6179" s="45"/>
      <c r="F6179" s="334"/>
    </row>
    <row r="6180" spans="1:6" x14ac:dyDescent="0.25">
      <c r="A6180" s="2"/>
      <c r="B6180" s="3"/>
      <c r="C6180" s="4"/>
      <c r="D6180" s="45"/>
      <c r="E6180" s="45"/>
      <c r="F6180" s="334"/>
    </row>
    <row r="6181" spans="1:6" x14ac:dyDescent="0.25">
      <c r="A6181" s="2"/>
      <c r="B6181" s="3"/>
      <c r="C6181" s="4"/>
      <c r="D6181" s="45"/>
      <c r="E6181" s="45"/>
      <c r="F6181" s="334"/>
    </row>
    <row r="6182" spans="1:6" x14ac:dyDescent="0.25">
      <c r="A6182" s="2"/>
      <c r="B6182" s="3"/>
      <c r="C6182" s="4"/>
      <c r="D6182" s="45"/>
      <c r="E6182" s="45"/>
      <c r="F6182" s="334"/>
    </row>
    <row r="6183" spans="1:6" x14ac:dyDescent="0.25">
      <c r="A6183" s="2"/>
      <c r="B6183" s="3"/>
      <c r="C6183" s="4"/>
      <c r="D6183" s="45"/>
      <c r="E6183" s="45"/>
      <c r="F6183" s="334"/>
    </row>
    <row r="6184" spans="1:6" x14ac:dyDescent="0.25">
      <c r="A6184" s="2"/>
      <c r="B6184" s="3"/>
      <c r="C6184" s="4"/>
      <c r="D6184" s="45"/>
      <c r="E6184" s="45"/>
      <c r="F6184" s="334"/>
    </row>
    <row r="6185" spans="1:6" x14ac:dyDescent="0.25">
      <c r="A6185" s="2"/>
      <c r="B6185" s="3"/>
      <c r="C6185" s="4"/>
      <c r="D6185" s="45"/>
      <c r="E6185" s="45"/>
      <c r="F6185" s="334"/>
    </row>
    <row r="6186" spans="1:6" x14ac:dyDescent="0.25">
      <c r="A6186" s="2"/>
      <c r="B6186" s="3"/>
      <c r="C6186" s="4"/>
      <c r="D6186" s="45"/>
      <c r="E6186" s="45"/>
      <c r="F6186" s="334"/>
    </row>
    <row r="6187" spans="1:6" x14ac:dyDescent="0.25">
      <c r="A6187" s="2"/>
      <c r="B6187" s="3"/>
      <c r="C6187" s="4"/>
      <c r="D6187" s="45"/>
      <c r="E6187" s="45"/>
      <c r="F6187" s="334"/>
    </row>
    <row r="6188" spans="1:6" x14ac:dyDescent="0.25">
      <c r="A6188" s="2"/>
      <c r="B6188" s="3"/>
      <c r="C6188" s="4"/>
      <c r="D6188" s="45"/>
      <c r="E6188" s="45"/>
      <c r="F6188" s="334"/>
    </row>
    <row r="6189" spans="1:6" x14ac:dyDescent="0.25">
      <c r="A6189" s="2"/>
      <c r="B6189" s="3"/>
      <c r="C6189" s="4"/>
      <c r="D6189" s="45"/>
      <c r="E6189" s="45"/>
      <c r="F6189" s="334"/>
    </row>
    <row r="6190" spans="1:6" x14ac:dyDescent="0.25">
      <c r="A6190" s="2"/>
      <c r="B6190" s="3"/>
      <c r="C6190" s="4"/>
      <c r="D6190" s="45"/>
      <c r="E6190" s="45"/>
      <c r="F6190" s="334"/>
    </row>
    <row r="6191" spans="1:6" x14ac:dyDescent="0.25">
      <c r="A6191" s="2"/>
      <c r="B6191" s="3"/>
      <c r="C6191" s="4"/>
      <c r="D6191" s="45"/>
      <c r="E6191" s="45"/>
      <c r="F6191" s="334"/>
    </row>
    <row r="6192" spans="1:6" x14ac:dyDescent="0.25">
      <c r="A6192" s="2"/>
      <c r="B6192" s="3"/>
      <c r="C6192" s="4"/>
      <c r="D6192" s="45"/>
      <c r="E6192" s="45"/>
      <c r="F6192" s="334"/>
    </row>
    <row r="6193" spans="1:6" x14ac:dyDescent="0.25">
      <c r="A6193" s="2"/>
      <c r="B6193" s="3"/>
      <c r="C6193" s="4"/>
      <c r="D6193" s="45"/>
      <c r="E6193" s="45"/>
      <c r="F6193" s="334"/>
    </row>
    <row r="6194" spans="1:6" x14ac:dyDescent="0.25">
      <c r="A6194" s="2"/>
      <c r="B6194" s="3"/>
      <c r="C6194" s="4"/>
      <c r="D6194" s="45"/>
      <c r="E6194" s="45"/>
      <c r="F6194" s="334"/>
    </row>
    <row r="6195" spans="1:6" x14ac:dyDescent="0.25">
      <c r="A6195" s="2"/>
      <c r="B6195" s="3"/>
      <c r="C6195" s="4"/>
      <c r="D6195" s="45"/>
      <c r="E6195" s="45"/>
      <c r="F6195" s="334"/>
    </row>
    <row r="6196" spans="1:6" x14ac:dyDescent="0.25">
      <c r="A6196" s="2"/>
      <c r="B6196" s="3"/>
      <c r="C6196" s="4"/>
      <c r="D6196" s="45"/>
      <c r="E6196" s="45"/>
      <c r="F6196" s="334"/>
    </row>
    <row r="6197" spans="1:6" x14ac:dyDescent="0.25">
      <c r="A6197" s="2"/>
      <c r="B6197" s="3"/>
      <c r="C6197" s="4"/>
      <c r="D6197" s="45"/>
      <c r="E6197" s="45"/>
      <c r="F6197" s="334"/>
    </row>
    <row r="6198" spans="1:6" x14ac:dyDescent="0.25">
      <c r="A6198" s="2"/>
      <c r="B6198" s="3"/>
      <c r="C6198" s="4"/>
      <c r="D6198" s="45"/>
      <c r="E6198" s="45"/>
      <c r="F6198" s="334"/>
    </row>
    <row r="6199" spans="1:6" x14ac:dyDescent="0.25">
      <c r="A6199" s="2"/>
      <c r="B6199" s="3"/>
      <c r="C6199" s="4"/>
      <c r="D6199" s="45"/>
      <c r="E6199" s="45"/>
      <c r="F6199" s="334"/>
    </row>
    <row r="6200" spans="1:6" x14ac:dyDescent="0.25">
      <c r="A6200" s="2"/>
      <c r="B6200" s="3"/>
      <c r="C6200" s="4"/>
      <c r="D6200" s="45"/>
      <c r="E6200" s="45"/>
      <c r="F6200" s="334"/>
    </row>
    <row r="6201" spans="1:6" x14ac:dyDescent="0.25">
      <c r="A6201" s="2"/>
      <c r="B6201" s="3"/>
      <c r="C6201" s="4"/>
      <c r="D6201" s="45"/>
      <c r="E6201" s="45"/>
      <c r="F6201" s="334"/>
    </row>
    <row r="6202" spans="1:6" x14ac:dyDescent="0.25">
      <c r="A6202" s="2"/>
      <c r="B6202" s="3"/>
      <c r="C6202" s="4"/>
      <c r="D6202" s="45"/>
      <c r="E6202" s="45"/>
      <c r="F6202" s="334"/>
    </row>
    <row r="6203" spans="1:6" x14ac:dyDescent="0.25">
      <c r="A6203" s="2"/>
      <c r="B6203" s="3"/>
      <c r="C6203" s="4"/>
      <c r="D6203" s="45"/>
      <c r="E6203" s="45"/>
      <c r="F6203" s="334"/>
    </row>
    <row r="6204" spans="1:6" x14ac:dyDescent="0.25">
      <c r="A6204" s="2"/>
      <c r="B6204" s="3"/>
      <c r="C6204" s="4"/>
      <c r="D6204" s="45"/>
      <c r="E6204" s="45"/>
      <c r="F6204" s="334"/>
    </row>
    <row r="6205" spans="1:6" x14ac:dyDescent="0.25">
      <c r="A6205" s="2"/>
      <c r="B6205" s="3"/>
      <c r="C6205" s="4"/>
      <c r="D6205" s="45"/>
      <c r="E6205" s="45"/>
      <c r="F6205" s="334"/>
    </row>
    <row r="6206" spans="1:6" x14ac:dyDescent="0.25">
      <c r="A6206" s="2"/>
      <c r="B6206" s="3"/>
      <c r="C6206" s="4"/>
      <c r="D6206" s="45"/>
      <c r="E6206" s="45"/>
      <c r="F6206" s="334"/>
    </row>
    <row r="6207" spans="1:6" x14ac:dyDescent="0.25">
      <c r="A6207" s="2"/>
      <c r="B6207" s="3"/>
      <c r="C6207" s="4"/>
      <c r="D6207" s="45"/>
      <c r="E6207" s="45"/>
      <c r="F6207" s="334"/>
    </row>
    <row r="6208" spans="1:6" x14ac:dyDescent="0.25">
      <c r="A6208" s="2"/>
      <c r="B6208" s="3"/>
      <c r="C6208" s="4"/>
      <c r="D6208" s="45"/>
      <c r="E6208" s="45"/>
      <c r="F6208" s="334"/>
    </row>
    <row r="6209" spans="1:6" x14ac:dyDescent="0.25">
      <c r="A6209" s="2"/>
      <c r="B6209" s="3"/>
      <c r="C6209" s="4"/>
      <c r="D6209" s="45"/>
      <c r="E6209" s="45"/>
      <c r="F6209" s="334"/>
    </row>
    <row r="6210" spans="1:6" x14ac:dyDescent="0.25">
      <c r="A6210" s="2"/>
      <c r="B6210" s="3"/>
      <c r="C6210" s="4"/>
      <c r="D6210" s="45"/>
      <c r="E6210" s="45"/>
      <c r="F6210" s="334"/>
    </row>
    <row r="6211" spans="1:6" x14ac:dyDescent="0.25">
      <c r="A6211" s="2"/>
      <c r="B6211" s="3"/>
      <c r="C6211" s="4"/>
      <c r="D6211" s="45"/>
      <c r="E6211" s="45"/>
      <c r="F6211" s="334"/>
    </row>
    <row r="6212" spans="1:6" x14ac:dyDescent="0.25">
      <c r="A6212" s="2"/>
      <c r="B6212" s="3"/>
      <c r="C6212" s="4"/>
      <c r="D6212" s="45"/>
      <c r="E6212" s="45"/>
      <c r="F6212" s="334"/>
    </row>
    <row r="6213" spans="1:6" x14ac:dyDescent="0.25">
      <c r="A6213" s="2"/>
      <c r="B6213" s="3"/>
      <c r="C6213" s="4"/>
      <c r="D6213" s="45"/>
      <c r="E6213" s="45"/>
      <c r="F6213" s="334"/>
    </row>
    <row r="6214" spans="1:6" x14ac:dyDescent="0.25">
      <c r="A6214" s="2"/>
      <c r="B6214" s="3"/>
      <c r="C6214" s="4"/>
      <c r="D6214" s="45"/>
      <c r="E6214" s="45"/>
      <c r="F6214" s="334"/>
    </row>
    <row r="6215" spans="1:6" x14ac:dyDescent="0.25">
      <c r="A6215" s="2"/>
      <c r="B6215" s="3"/>
      <c r="C6215" s="4"/>
      <c r="D6215" s="45"/>
      <c r="E6215" s="45"/>
      <c r="F6215" s="334"/>
    </row>
    <row r="6216" spans="1:6" x14ac:dyDescent="0.25">
      <c r="A6216" s="2"/>
      <c r="B6216" s="3"/>
      <c r="C6216" s="4"/>
      <c r="D6216" s="45"/>
      <c r="E6216" s="45"/>
      <c r="F6216" s="334"/>
    </row>
    <row r="6217" spans="1:6" x14ac:dyDescent="0.25">
      <c r="A6217" s="2"/>
      <c r="B6217" s="3"/>
      <c r="C6217" s="4"/>
      <c r="D6217" s="45"/>
      <c r="E6217" s="45"/>
      <c r="F6217" s="334"/>
    </row>
    <row r="6218" spans="1:6" x14ac:dyDescent="0.25">
      <c r="A6218" s="2"/>
      <c r="B6218" s="3"/>
      <c r="C6218" s="4"/>
      <c r="D6218" s="45"/>
      <c r="E6218" s="45"/>
      <c r="F6218" s="334"/>
    </row>
    <row r="6219" spans="1:6" x14ac:dyDescent="0.25">
      <c r="A6219" s="2"/>
      <c r="B6219" s="3"/>
      <c r="C6219" s="4"/>
      <c r="D6219" s="45"/>
      <c r="E6219" s="45"/>
      <c r="F6219" s="334"/>
    </row>
    <row r="6220" spans="1:6" x14ac:dyDescent="0.25">
      <c r="A6220" s="2"/>
      <c r="B6220" s="3"/>
      <c r="C6220" s="4"/>
      <c r="D6220" s="45"/>
      <c r="E6220" s="45"/>
      <c r="F6220" s="334"/>
    </row>
    <row r="6221" spans="1:6" x14ac:dyDescent="0.25">
      <c r="A6221" s="2"/>
      <c r="B6221" s="3"/>
      <c r="C6221" s="4"/>
      <c r="D6221" s="45"/>
      <c r="E6221" s="45"/>
      <c r="F6221" s="334"/>
    </row>
    <row r="6222" spans="1:6" x14ac:dyDescent="0.25">
      <c r="A6222" s="2"/>
      <c r="B6222" s="3"/>
      <c r="C6222" s="4"/>
      <c r="D6222" s="45"/>
      <c r="E6222" s="45"/>
      <c r="F6222" s="334"/>
    </row>
    <row r="6223" spans="1:6" x14ac:dyDescent="0.25">
      <c r="A6223" s="2"/>
      <c r="B6223" s="3"/>
      <c r="C6223" s="4"/>
      <c r="D6223" s="45"/>
      <c r="E6223" s="45"/>
      <c r="F6223" s="334"/>
    </row>
    <row r="6224" spans="1:6" x14ac:dyDescent="0.25">
      <c r="A6224" s="2"/>
      <c r="B6224" s="3"/>
      <c r="C6224" s="4"/>
      <c r="D6224" s="45"/>
      <c r="E6224" s="45"/>
      <c r="F6224" s="334"/>
    </row>
    <row r="6225" spans="1:6" x14ac:dyDescent="0.25">
      <c r="A6225" s="2"/>
      <c r="B6225" s="3"/>
      <c r="C6225" s="4"/>
      <c r="D6225" s="45"/>
      <c r="E6225" s="45"/>
      <c r="F6225" s="334"/>
    </row>
    <row r="6226" spans="1:6" x14ac:dyDescent="0.25">
      <c r="A6226" s="2"/>
      <c r="B6226" s="3"/>
      <c r="C6226" s="4"/>
      <c r="D6226" s="45"/>
      <c r="E6226" s="45"/>
      <c r="F6226" s="334"/>
    </row>
    <row r="6227" spans="1:6" x14ac:dyDescent="0.25">
      <c r="A6227" s="2"/>
      <c r="B6227" s="3"/>
      <c r="C6227" s="4"/>
      <c r="D6227" s="45"/>
      <c r="E6227" s="45"/>
      <c r="F6227" s="334"/>
    </row>
    <row r="6228" spans="1:6" x14ac:dyDescent="0.25">
      <c r="A6228" s="2"/>
      <c r="B6228" s="3"/>
      <c r="C6228" s="4"/>
      <c r="D6228" s="45"/>
      <c r="E6228" s="45"/>
      <c r="F6228" s="334"/>
    </row>
    <row r="6229" spans="1:6" x14ac:dyDescent="0.25">
      <c r="A6229" s="2"/>
      <c r="B6229" s="3"/>
      <c r="C6229" s="4"/>
      <c r="D6229" s="45"/>
      <c r="E6229" s="45"/>
      <c r="F6229" s="334"/>
    </row>
    <row r="6230" spans="1:6" x14ac:dyDescent="0.25">
      <c r="A6230" s="2"/>
      <c r="B6230" s="3"/>
      <c r="C6230" s="4"/>
      <c r="D6230" s="45"/>
      <c r="E6230" s="45"/>
      <c r="F6230" s="334"/>
    </row>
    <row r="6231" spans="1:6" x14ac:dyDescent="0.25">
      <c r="A6231" s="2"/>
      <c r="B6231" s="3"/>
      <c r="C6231" s="4"/>
      <c r="D6231" s="45"/>
      <c r="E6231" s="45"/>
      <c r="F6231" s="334"/>
    </row>
    <row r="6232" spans="1:6" x14ac:dyDescent="0.25">
      <c r="A6232" s="2"/>
      <c r="B6232" s="3"/>
      <c r="C6232" s="4"/>
      <c r="D6232" s="45"/>
      <c r="E6232" s="45"/>
      <c r="F6232" s="334"/>
    </row>
    <row r="6233" spans="1:6" x14ac:dyDescent="0.25">
      <c r="A6233" s="2"/>
      <c r="B6233" s="3"/>
      <c r="C6233" s="4"/>
      <c r="D6233" s="45"/>
      <c r="E6233" s="45"/>
      <c r="F6233" s="334"/>
    </row>
    <row r="6234" spans="1:6" x14ac:dyDescent="0.25">
      <c r="A6234" s="2"/>
      <c r="B6234" s="3"/>
      <c r="C6234" s="4"/>
      <c r="D6234" s="45"/>
      <c r="E6234" s="45"/>
      <c r="F6234" s="334"/>
    </row>
    <row r="6235" spans="1:6" x14ac:dyDescent="0.25">
      <c r="A6235" s="2"/>
      <c r="B6235" s="3"/>
      <c r="C6235" s="4"/>
      <c r="D6235" s="45"/>
      <c r="E6235" s="45"/>
      <c r="F6235" s="334"/>
    </row>
    <row r="6236" spans="1:6" x14ac:dyDescent="0.25">
      <c r="A6236" s="2"/>
      <c r="B6236" s="3"/>
      <c r="C6236" s="4"/>
      <c r="D6236" s="45"/>
      <c r="E6236" s="45"/>
      <c r="F6236" s="334"/>
    </row>
    <row r="6237" spans="1:6" x14ac:dyDescent="0.25">
      <c r="A6237" s="2"/>
      <c r="B6237" s="3"/>
      <c r="C6237" s="4"/>
      <c r="D6237" s="45"/>
      <c r="E6237" s="45"/>
      <c r="F6237" s="334"/>
    </row>
    <row r="6238" spans="1:6" x14ac:dyDescent="0.25">
      <c r="A6238" s="2"/>
      <c r="B6238" s="3"/>
      <c r="C6238" s="4"/>
      <c r="D6238" s="45"/>
      <c r="E6238" s="45"/>
      <c r="F6238" s="334"/>
    </row>
    <row r="6239" spans="1:6" x14ac:dyDescent="0.25">
      <c r="A6239" s="2"/>
      <c r="B6239" s="3"/>
      <c r="C6239" s="4"/>
      <c r="D6239" s="45"/>
      <c r="E6239" s="45"/>
      <c r="F6239" s="334"/>
    </row>
    <row r="6240" spans="1:6" x14ac:dyDescent="0.25">
      <c r="A6240" s="2"/>
      <c r="B6240" s="3"/>
      <c r="C6240" s="4"/>
      <c r="D6240" s="45"/>
      <c r="E6240" s="45"/>
      <c r="F6240" s="334"/>
    </row>
    <row r="6241" spans="1:6" x14ac:dyDescent="0.25">
      <c r="A6241" s="2"/>
      <c r="B6241" s="3"/>
      <c r="C6241" s="4"/>
      <c r="D6241" s="45"/>
      <c r="E6241" s="45"/>
      <c r="F6241" s="334"/>
    </row>
    <row r="6242" spans="1:6" x14ac:dyDescent="0.25">
      <c r="A6242" s="2"/>
      <c r="B6242" s="3"/>
      <c r="C6242" s="4"/>
      <c r="D6242" s="45"/>
      <c r="E6242" s="45"/>
      <c r="F6242" s="334"/>
    </row>
    <row r="6243" spans="1:6" x14ac:dyDescent="0.25">
      <c r="A6243" s="2"/>
      <c r="B6243" s="3"/>
      <c r="C6243" s="4"/>
      <c r="D6243" s="45"/>
      <c r="E6243" s="45"/>
      <c r="F6243" s="334"/>
    </row>
    <row r="6244" spans="1:6" x14ac:dyDescent="0.25">
      <c r="A6244" s="2"/>
      <c r="B6244" s="3"/>
      <c r="C6244" s="4"/>
      <c r="D6244" s="45"/>
      <c r="E6244" s="45"/>
      <c r="F6244" s="334"/>
    </row>
    <row r="6245" spans="1:6" x14ac:dyDescent="0.25">
      <c r="A6245" s="2"/>
      <c r="B6245" s="3"/>
      <c r="C6245" s="4"/>
      <c r="D6245" s="45"/>
      <c r="E6245" s="45"/>
      <c r="F6245" s="334"/>
    </row>
    <row r="6246" spans="1:6" x14ac:dyDescent="0.25">
      <c r="A6246" s="2"/>
      <c r="B6246" s="3"/>
      <c r="C6246" s="4"/>
      <c r="D6246" s="45"/>
      <c r="E6246" s="45"/>
      <c r="F6246" s="334"/>
    </row>
    <row r="6247" spans="1:6" x14ac:dyDescent="0.25">
      <c r="A6247" s="2"/>
      <c r="B6247" s="3"/>
      <c r="C6247" s="4"/>
      <c r="D6247" s="45"/>
      <c r="E6247" s="45"/>
      <c r="F6247" s="334"/>
    </row>
    <row r="6248" spans="1:6" x14ac:dyDescent="0.25">
      <c r="A6248" s="2"/>
      <c r="B6248" s="3"/>
      <c r="C6248" s="4"/>
      <c r="D6248" s="45"/>
      <c r="E6248" s="45"/>
      <c r="F6248" s="334"/>
    </row>
    <row r="6249" spans="1:6" x14ac:dyDescent="0.25">
      <c r="A6249" s="2"/>
      <c r="B6249" s="3"/>
      <c r="C6249" s="4"/>
      <c r="D6249" s="45"/>
      <c r="E6249" s="45"/>
      <c r="F6249" s="334"/>
    </row>
    <row r="6250" spans="1:6" x14ac:dyDescent="0.25">
      <c r="A6250" s="2"/>
      <c r="B6250" s="3"/>
      <c r="C6250" s="4"/>
      <c r="D6250" s="45"/>
      <c r="E6250" s="45"/>
      <c r="F6250" s="334"/>
    </row>
    <row r="6251" spans="1:6" x14ac:dyDescent="0.25">
      <c r="A6251" s="2"/>
      <c r="B6251" s="3"/>
      <c r="C6251" s="4"/>
      <c r="D6251" s="45"/>
      <c r="E6251" s="45"/>
      <c r="F6251" s="334"/>
    </row>
    <row r="6252" spans="1:6" x14ac:dyDescent="0.25">
      <c r="A6252" s="2"/>
      <c r="B6252" s="3"/>
      <c r="C6252" s="4"/>
      <c r="D6252" s="45"/>
      <c r="E6252" s="45"/>
      <c r="F6252" s="334"/>
    </row>
    <row r="6253" spans="1:6" x14ac:dyDescent="0.25">
      <c r="A6253" s="2"/>
      <c r="B6253" s="3"/>
      <c r="C6253" s="4"/>
      <c r="D6253" s="45"/>
      <c r="E6253" s="45"/>
      <c r="F6253" s="334"/>
    </row>
    <row r="6254" spans="1:6" x14ac:dyDescent="0.25">
      <c r="A6254" s="2"/>
      <c r="B6254" s="3"/>
      <c r="C6254" s="4"/>
      <c r="D6254" s="45"/>
      <c r="E6254" s="45"/>
      <c r="F6254" s="334"/>
    </row>
    <row r="6255" spans="1:6" x14ac:dyDescent="0.25">
      <c r="A6255" s="2"/>
      <c r="B6255" s="3"/>
      <c r="C6255" s="4"/>
      <c r="D6255" s="45"/>
      <c r="E6255" s="45"/>
      <c r="F6255" s="334"/>
    </row>
    <row r="6256" spans="1:6" x14ac:dyDescent="0.25">
      <c r="A6256" s="2"/>
      <c r="B6256" s="3"/>
      <c r="C6256" s="4"/>
      <c r="D6256" s="45"/>
      <c r="E6256" s="45"/>
      <c r="F6256" s="334"/>
    </row>
    <row r="6257" spans="1:6" x14ac:dyDescent="0.25">
      <c r="A6257" s="2"/>
      <c r="B6257" s="3"/>
      <c r="C6257" s="4"/>
      <c r="D6257" s="45"/>
      <c r="E6257" s="45"/>
      <c r="F6257" s="334"/>
    </row>
    <row r="6258" spans="1:6" x14ac:dyDescent="0.25">
      <c r="A6258" s="2"/>
      <c r="B6258" s="3"/>
      <c r="C6258" s="4"/>
      <c r="D6258" s="45"/>
      <c r="E6258" s="45"/>
      <c r="F6258" s="334"/>
    </row>
    <row r="6259" spans="1:6" x14ac:dyDescent="0.25">
      <c r="A6259" s="2"/>
      <c r="B6259" s="3"/>
      <c r="C6259" s="4"/>
      <c r="D6259" s="45"/>
      <c r="E6259" s="45"/>
      <c r="F6259" s="334"/>
    </row>
    <row r="6260" spans="1:6" x14ac:dyDescent="0.25">
      <c r="A6260" s="2"/>
      <c r="B6260" s="3"/>
      <c r="C6260" s="4"/>
      <c r="D6260" s="45"/>
      <c r="E6260" s="45"/>
      <c r="F6260" s="334"/>
    </row>
    <row r="6261" spans="1:6" x14ac:dyDescent="0.25">
      <c r="A6261" s="2"/>
      <c r="B6261" s="3"/>
      <c r="C6261" s="4"/>
      <c r="D6261" s="45"/>
      <c r="E6261" s="45"/>
      <c r="F6261" s="334"/>
    </row>
    <row r="6262" spans="1:6" x14ac:dyDescent="0.25">
      <c r="A6262" s="2"/>
      <c r="B6262" s="3"/>
      <c r="C6262" s="4"/>
      <c r="D6262" s="45"/>
      <c r="E6262" s="45"/>
      <c r="F6262" s="334"/>
    </row>
    <row r="6263" spans="1:6" x14ac:dyDescent="0.25">
      <c r="A6263" s="2"/>
      <c r="B6263" s="3"/>
      <c r="C6263" s="4"/>
      <c r="D6263" s="45"/>
      <c r="E6263" s="45"/>
      <c r="F6263" s="334"/>
    </row>
    <row r="6264" spans="1:6" x14ac:dyDescent="0.25">
      <c r="A6264" s="2"/>
      <c r="B6264" s="3"/>
      <c r="C6264" s="4"/>
      <c r="D6264" s="45"/>
      <c r="E6264" s="45"/>
      <c r="F6264" s="334"/>
    </row>
    <row r="6265" spans="1:6" x14ac:dyDescent="0.25">
      <c r="A6265" s="2"/>
      <c r="B6265" s="3"/>
      <c r="C6265" s="4"/>
      <c r="D6265" s="45"/>
      <c r="E6265" s="45"/>
      <c r="F6265" s="334"/>
    </row>
    <row r="6266" spans="1:6" x14ac:dyDescent="0.25">
      <c r="A6266" s="2"/>
      <c r="B6266" s="3"/>
      <c r="C6266" s="4"/>
      <c r="D6266" s="45"/>
      <c r="E6266" s="45"/>
      <c r="F6266" s="334"/>
    </row>
    <row r="6267" spans="1:6" x14ac:dyDescent="0.25">
      <c r="A6267" s="2"/>
      <c r="B6267" s="3"/>
      <c r="C6267" s="4"/>
      <c r="D6267" s="45"/>
      <c r="E6267" s="45"/>
      <c r="F6267" s="334"/>
    </row>
    <row r="6268" spans="1:6" x14ac:dyDescent="0.25">
      <c r="A6268" s="2"/>
      <c r="B6268" s="3"/>
      <c r="C6268" s="4"/>
      <c r="D6268" s="45"/>
      <c r="E6268" s="45"/>
      <c r="F6268" s="334"/>
    </row>
    <row r="6269" spans="1:6" x14ac:dyDescent="0.25">
      <c r="A6269" s="2"/>
      <c r="B6269" s="3"/>
      <c r="C6269" s="4"/>
      <c r="D6269" s="45"/>
      <c r="E6269" s="45"/>
      <c r="F6269" s="334"/>
    </row>
    <row r="6270" spans="1:6" x14ac:dyDescent="0.25">
      <c r="A6270" s="2"/>
      <c r="B6270" s="3"/>
      <c r="C6270" s="4"/>
      <c r="D6270" s="45"/>
      <c r="E6270" s="45"/>
      <c r="F6270" s="334"/>
    </row>
    <row r="6271" spans="1:6" x14ac:dyDescent="0.25">
      <c r="A6271" s="2"/>
      <c r="B6271" s="3"/>
      <c r="C6271" s="4"/>
      <c r="D6271" s="45"/>
      <c r="E6271" s="45"/>
      <c r="F6271" s="334"/>
    </row>
    <row r="6272" spans="1:6" x14ac:dyDescent="0.25">
      <c r="A6272" s="2"/>
      <c r="B6272" s="3"/>
      <c r="C6272" s="4"/>
      <c r="D6272" s="45"/>
      <c r="E6272" s="45"/>
      <c r="F6272" s="334"/>
    </row>
    <row r="6273" spans="1:6" x14ac:dyDescent="0.25">
      <c r="A6273" s="2"/>
      <c r="B6273" s="3"/>
      <c r="C6273" s="4"/>
      <c r="D6273" s="45"/>
      <c r="E6273" s="45"/>
      <c r="F6273" s="334"/>
    </row>
    <row r="6274" spans="1:6" x14ac:dyDescent="0.25">
      <c r="A6274" s="2"/>
      <c r="B6274" s="3"/>
      <c r="C6274" s="4"/>
      <c r="D6274" s="45"/>
      <c r="E6274" s="45"/>
      <c r="F6274" s="334"/>
    </row>
    <row r="6275" spans="1:6" x14ac:dyDescent="0.25">
      <c r="A6275" s="2"/>
      <c r="B6275" s="3"/>
      <c r="C6275" s="4"/>
      <c r="D6275" s="45"/>
      <c r="E6275" s="45"/>
      <c r="F6275" s="334"/>
    </row>
    <row r="6276" spans="1:6" x14ac:dyDescent="0.25">
      <c r="A6276" s="2"/>
      <c r="B6276" s="3"/>
      <c r="C6276" s="4"/>
      <c r="D6276" s="45"/>
      <c r="E6276" s="45"/>
      <c r="F6276" s="334"/>
    </row>
    <row r="6277" spans="1:6" x14ac:dyDescent="0.25">
      <c r="A6277" s="2"/>
      <c r="B6277" s="3"/>
      <c r="C6277" s="4"/>
      <c r="D6277" s="45"/>
      <c r="E6277" s="45"/>
      <c r="F6277" s="334"/>
    </row>
    <row r="6278" spans="1:6" x14ac:dyDescent="0.25">
      <c r="A6278" s="2"/>
      <c r="B6278" s="3"/>
      <c r="C6278" s="4"/>
      <c r="D6278" s="45"/>
      <c r="E6278" s="45"/>
      <c r="F6278" s="334"/>
    </row>
    <row r="6279" spans="1:6" x14ac:dyDescent="0.25">
      <c r="A6279" s="2"/>
      <c r="B6279" s="3"/>
      <c r="C6279" s="4"/>
      <c r="D6279" s="45"/>
      <c r="E6279" s="45"/>
      <c r="F6279" s="334"/>
    </row>
    <row r="6280" spans="1:6" x14ac:dyDescent="0.25">
      <c r="A6280" s="2"/>
      <c r="B6280" s="3"/>
      <c r="C6280" s="4"/>
      <c r="D6280" s="45"/>
      <c r="E6280" s="45"/>
      <c r="F6280" s="334"/>
    </row>
    <row r="6281" spans="1:6" x14ac:dyDescent="0.25">
      <c r="A6281" s="2"/>
      <c r="B6281" s="3"/>
      <c r="C6281" s="4"/>
      <c r="D6281" s="45"/>
      <c r="E6281" s="45"/>
      <c r="F6281" s="334"/>
    </row>
    <row r="6282" spans="1:6" x14ac:dyDescent="0.25">
      <c r="A6282" s="2"/>
      <c r="B6282" s="3"/>
      <c r="C6282" s="4"/>
      <c r="D6282" s="45"/>
      <c r="E6282" s="45"/>
      <c r="F6282" s="334"/>
    </row>
    <row r="6283" spans="1:6" x14ac:dyDescent="0.25">
      <c r="A6283" s="2"/>
      <c r="B6283" s="3"/>
      <c r="C6283" s="4"/>
      <c r="D6283" s="45"/>
      <c r="E6283" s="45"/>
      <c r="F6283" s="334"/>
    </row>
    <row r="6284" spans="1:6" x14ac:dyDescent="0.25">
      <c r="A6284" s="2"/>
      <c r="B6284" s="3"/>
      <c r="C6284" s="4"/>
      <c r="D6284" s="45"/>
      <c r="E6284" s="45"/>
      <c r="F6284" s="334"/>
    </row>
    <row r="6285" spans="1:6" x14ac:dyDescent="0.25">
      <c r="A6285" s="2"/>
      <c r="B6285" s="3"/>
      <c r="C6285" s="4"/>
      <c r="D6285" s="45"/>
      <c r="E6285" s="45"/>
      <c r="F6285" s="334"/>
    </row>
    <row r="6286" spans="1:6" x14ac:dyDescent="0.25">
      <c r="A6286" s="2"/>
      <c r="B6286" s="3"/>
      <c r="C6286" s="4"/>
      <c r="D6286" s="45"/>
      <c r="E6286" s="45"/>
      <c r="F6286" s="334"/>
    </row>
    <row r="6287" spans="1:6" x14ac:dyDescent="0.25">
      <c r="A6287" s="2"/>
      <c r="B6287" s="3"/>
      <c r="C6287" s="4"/>
      <c r="D6287" s="45"/>
      <c r="E6287" s="45"/>
      <c r="F6287" s="334"/>
    </row>
    <row r="6288" spans="1:6" x14ac:dyDescent="0.25">
      <c r="A6288" s="2"/>
      <c r="B6288" s="3"/>
      <c r="C6288" s="4"/>
      <c r="D6288" s="45"/>
      <c r="E6288" s="45"/>
      <c r="F6288" s="334"/>
    </row>
    <row r="6289" spans="1:6" x14ac:dyDescent="0.25">
      <c r="A6289" s="2"/>
      <c r="B6289" s="3"/>
      <c r="C6289" s="4"/>
      <c r="D6289" s="45"/>
      <c r="E6289" s="45"/>
      <c r="F6289" s="334"/>
    </row>
    <row r="6290" spans="1:6" x14ac:dyDescent="0.25">
      <c r="A6290" s="2"/>
      <c r="B6290" s="3"/>
      <c r="C6290" s="4"/>
      <c r="D6290" s="45"/>
      <c r="E6290" s="45"/>
      <c r="F6290" s="334"/>
    </row>
    <row r="6291" spans="1:6" x14ac:dyDescent="0.25">
      <c r="A6291" s="2"/>
      <c r="B6291" s="3"/>
      <c r="C6291" s="4"/>
      <c r="D6291" s="45"/>
      <c r="E6291" s="45"/>
      <c r="F6291" s="334"/>
    </row>
    <row r="6292" spans="1:6" x14ac:dyDescent="0.25">
      <c r="A6292" s="2"/>
      <c r="B6292" s="3"/>
      <c r="C6292" s="4"/>
      <c r="D6292" s="45"/>
      <c r="E6292" s="45"/>
      <c r="F6292" s="334"/>
    </row>
    <row r="6293" spans="1:6" x14ac:dyDescent="0.25">
      <c r="A6293" s="2"/>
      <c r="B6293" s="3"/>
      <c r="C6293" s="4"/>
      <c r="D6293" s="45"/>
      <c r="E6293" s="45"/>
      <c r="F6293" s="334"/>
    </row>
    <row r="6294" spans="1:6" x14ac:dyDescent="0.25">
      <c r="A6294" s="2"/>
      <c r="B6294" s="3"/>
      <c r="C6294" s="4"/>
      <c r="D6294" s="45"/>
      <c r="E6294" s="45"/>
      <c r="F6294" s="334"/>
    </row>
    <row r="6295" spans="1:6" x14ac:dyDescent="0.25">
      <c r="A6295" s="2"/>
      <c r="B6295" s="3"/>
      <c r="C6295" s="4"/>
      <c r="D6295" s="45"/>
      <c r="E6295" s="45"/>
      <c r="F6295" s="334"/>
    </row>
    <row r="6296" spans="1:6" x14ac:dyDescent="0.25">
      <c r="A6296" s="2"/>
      <c r="B6296" s="3"/>
      <c r="C6296" s="4"/>
      <c r="D6296" s="45"/>
      <c r="E6296" s="45"/>
      <c r="F6296" s="334"/>
    </row>
    <row r="6297" spans="1:6" x14ac:dyDescent="0.25">
      <c r="A6297" s="2"/>
      <c r="B6297" s="3"/>
      <c r="C6297" s="4"/>
      <c r="D6297" s="45"/>
      <c r="E6297" s="45"/>
      <c r="F6297" s="334"/>
    </row>
    <row r="6298" spans="1:6" x14ac:dyDescent="0.25">
      <c r="A6298" s="2"/>
      <c r="B6298" s="3"/>
      <c r="C6298" s="4"/>
      <c r="D6298" s="45"/>
      <c r="E6298" s="45"/>
      <c r="F6298" s="334"/>
    </row>
    <row r="6299" spans="1:6" x14ac:dyDescent="0.25">
      <c r="A6299" s="2"/>
      <c r="B6299" s="3"/>
      <c r="C6299" s="4"/>
      <c r="D6299" s="45"/>
      <c r="E6299" s="45"/>
      <c r="F6299" s="334"/>
    </row>
    <row r="6300" spans="1:6" x14ac:dyDescent="0.25">
      <c r="A6300" s="2"/>
      <c r="B6300" s="3"/>
      <c r="C6300" s="4"/>
      <c r="D6300" s="45"/>
      <c r="E6300" s="45"/>
      <c r="F6300" s="334"/>
    </row>
    <row r="6301" spans="1:6" x14ac:dyDescent="0.25">
      <c r="A6301" s="2"/>
      <c r="B6301" s="3"/>
      <c r="C6301" s="4"/>
      <c r="D6301" s="45"/>
      <c r="E6301" s="45"/>
      <c r="F6301" s="334"/>
    </row>
    <row r="6302" spans="1:6" x14ac:dyDescent="0.25">
      <c r="A6302" s="2"/>
      <c r="B6302" s="3"/>
      <c r="C6302" s="4"/>
      <c r="D6302" s="45"/>
      <c r="E6302" s="45"/>
      <c r="F6302" s="334"/>
    </row>
    <row r="6303" spans="1:6" x14ac:dyDescent="0.25">
      <c r="A6303" s="2"/>
      <c r="B6303" s="3"/>
      <c r="C6303" s="4"/>
      <c r="D6303" s="45"/>
      <c r="E6303" s="45"/>
      <c r="F6303" s="334"/>
    </row>
    <row r="6304" spans="1:6" x14ac:dyDescent="0.25">
      <c r="A6304" s="2"/>
      <c r="B6304" s="3"/>
      <c r="C6304" s="4"/>
      <c r="D6304" s="45"/>
      <c r="E6304" s="45"/>
      <c r="F6304" s="334"/>
    </row>
    <row r="6305" spans="1:6" x14ac:dyDescent="0.25">
      <c r="A6305" s="2"/>
      <c r="B6305" s="3"/>
      <c r="C6305" s="4"/>
      <c r="D6305" s="45"/>
      <c r="E6305" s="45"/>
      <c r="F6305" s="334"/>
    </row>
    <row r="6306" spans="1:6" x14ac:dyDescent="0.25">
      <c r="A6306" s="2"/>
      <c r="B6306" s="3"/>
      <c r="C6306" s="4"/>
      <c r="D6306" s="45"/>
      <c r="E6306" s="45"/>
      <c r="F6306" s="334"/>
    </row>
    <row r="6307" spans="1:6" x14ac:dyDescent="0.25">
      <c r="A6307" s="2"/>
      <c r="B6307" s="3"/>
      <c r="C6307" s="4"/>
      <c r="D6307" s="45"/>
      <c r="E6307" s="45"/>
      <c r="F6307" s="334"/>
    </row>
    <row r="6308" spans="1:6" x14ac:dyDescent="0.25">
      <c r="A6308" s="2"/>
      <c r="B6308" s="3"/>
      <c r="C6308" s="4"/>
      <c r="D6308" s="45"/>
      <c r="E6308" s="45"/>
      <c r="F6308" s="334"/>
    </row>
    <row r="6309" spans="1:6" x14ac:dyDescent="0.25">
      <c r="A6309" s="2"/>
      <c r="B6309" s="3"/>
      <c r="C6309" s="4"/>
      <c r="D6309" s="45"/>
      <c r="E6309" s="45"/>
      <c r="F6309" s="334"/>
    </row>
    <row r="6310" spans="1:6" x14ac:dyDescent="0.25">
      <c r="A6310" s="2"/>
      <c r="B6310" s="3"/>
      <c r="C6310" s="4"/>
      <c r="D6310" s="45"/>
      <c r="E6310" s="45"/>
      <c r="F6310" s="334"/>
    </row>
    <row r="6311" spans="1:6" x14ac:dyDescent="0.25">
      <c r="A6311" s="2"/>
      <c r="B6311" s="3"/>
      <c r="C6311" s="4"/>
      <c r="D6311" s="45"/>
      <c r="E6311" s="45"/>
      <c r="F6311" s="334"/>
    </row>
    <row r="6312" spans="1:6" x14ac:dyDescent="0.25">
      <c r="A6312" s="2"/>
      <c r="B6312" s="3"/>
      <c r="C6312" s="4"/>
      <c r="D6312" s="45"/>
      <c r="E6312" s="45"/>
      <c r="F6312" s="334"/>
    </row>
    <row r="6313" spans="1:6" x14ac:dyDescent="0.25">
      <c r="A6313" s="2"/>
      <c r="B6313" s="3"/>
      <c r="C6313" s="4"/>
      <c r="D6313" s="45"/>
      <c r="E6313" s="45"/>
      <c r="F6313" s="334"/>
    </row>
    <row r="6314" spans="1:6" x14ac:dyDescent="0.25">
      <c r="A6314" s="2"/>
      <c r="B6314" s="3"/>
      <c r="C6314" s="4"/>
      <c r="D6314" s="45"/>
      <c r="E6314" s="45"/>
      <c r="F6314" s="334"/>
    </row>
    <row r="6315" spans="1:6" x14ac:dyDescent="0.25">
      <c r="A6315" s="2"/>
      <c r="B6315" s="3"/>
      <c r="C6315" s="4"/>
      <c r="D6315" s="45"/>
      <c r="E6315" s="45"/>
      <c r="F6315" s="334"/>
    </row>
    <row r="6316" spans="1:6" x14ac:dyDescent="0.25">
      <c r="A6316" s="2"/>
      <c r="B6316" s="3"/>
      <c r="C6316" s="4"/>
      <c r="D6316" s="45"/>
      <c r="E6316" s="45"/>
      <c r="F6316" s="334"/>
    </row>
    <row r="6317" spans="1:6" x14ac:dyDescent="0.25">
      <c r="A6317" s="2"/>
      <c r="B6317" s="3"/>
      <c r="C6317" s="4"/>
      <c r="D6317" s="45"/>
      <c r="E6317" s="45"/>
      <c r="F6317" s="334"/>
    </row>
    <row r="6318" spans="1:6" x14ac:dyDescent="0.25">
      <c r="A6318" s="2"/>
      <c r="B6318" s="3"/>
      <c r="C6318" s="4"/>
      <c r="D6318" s="45"/>
      <c r="E6318" s="45"/>
      <c r="F6318" s="334"/>
    </row>
    <row r="6319" spans="1:6" x14ac:dyDescent="0.25">
      <c r="A6319" s="2"/>
      <c r="B6319" s="3"/>
      <c r="C6319" s="4"/>
      <c r="D6319" s="45"/>
      <c r="E6319" s="45"/>
      <c r="F6319" s="334"/>
    </row>
    <row r="6320" spans="1:6" x14ac:dyDescent="0.25">
      <c r="A6320" s="2"/>
      <c r="B6320" s="3"/>
      <c r="C6320" s="4"/>
      <c r="D6320" s="45"/>
      <c r="E6320" s="45"/>
      <c r="F6320" s="334"/>
    </row>
    <row r="6321" spans="1:6" x14ac:dyDescent="0.25">
      <c r="A6321" s="2"/>
      <c r="B6321" s="3"/>
      <c r="C6321" s="4"/>
      <c r="D6321" s="45"/>
      <c r="E6321" s="45"/>
      <c r="F6321" s="334"/>
    </row>
    <row r="6322" spans="1:6" x14ac:dyDescent="0.25">
      <c r="A6322" s="2"/>
      <c r="B6322" s="3"/>
      <c r="C6322" s="4"/>
      <c r="D6322" s="45"/>
      <c r="E6322" s="45"/>
      <c r="F6322" s="334"/>
    </row>
    <row r="6323" spans="1:6" x14ac:dyDescent="0.25">
      <c r="A6323" s="2"/>
      <c r="B6323" s="3"/>
      <c r="C6323" s="4"/>
      <c r="D6323" s="45"/>
      <c r="E6323" s="45"/>
      <c r="F6323" s="334"/>
    </row>
    <row r="6324" spans="1:6" x14ac:dyDescent="0.25">
      <c r="A6324" s="2"/>
      <c r="B6324" s="3"/>
      <c r="C6324" s="4"/>
      <c r="D6324" s="45"/>
      <c r="E6324" s="45"/>
      <c r="F6324" s="334"/>
    </row>
    <row r="6325" spans="1:6" x14ac:dyDescent="0.25">
      <c r="A6325" s="2"/>
      <c r="B6325" s="3"/>
      <c r="C6325" s="4"/>
      <c r="D6325" s="45"/>
      <c r="E6325" s="45"/>
      <c r="F6325" s="334"/>
    </row>
    <row r="6326" spans="1:6" x14ac:dyDescent="0.25">
      <c r="A6326" s="2"/>
      <c r="B6326" s="3"/>
      <c r="C6326" s="4"/>
      <c r="D6326" s="45"/>
      <c r="E6326" s="45"/>
      <c r="F6326" s="334"/>
    </row>
    <row r="6327" spans="1:6" x14ac:dyDescent="0.25">
      <c r="A6327" s="2"/>
      <c r="B6327" s="3"/>
      <c r="C6327" s="4"/>
      <c r="D6327" s="45"/>
      <c r="E6327" s="45"/>
      <c r="F6327" s="334"/>
    </row>
    <row r="6328" spans="1:6" x14ac:dyDescent="0.25">
      <c r="A6328" s="2"/>
      <c r="B6328" s="3"/>
      <c r="C6328" s="4"/>
      <c r="D6328" s="45"/>
      <c r="E6328" s="45"/>
      <c r="F6328" s="334"/>
    </row>
    <row r="6329" spans="1:6" x14ac:dyDescent="0.25">
      <c r="A6329" s="2"/>
      <c r="B6329" s="3"/>
      <c r="C6329" s="4"/>
      <c r="D6329" s="45"/>
      <c r="E6329" s="45"/>
      <c r="F6329" s="334"/>
    </row>
    <row r="6330" spans="1:6" x14ac:dyDescent="0.25">
      <c r="A6330" s="2"/>
      <c r="B6330" s="3"/>
      <c r="C6330" s="4"/>
      <c r="D6330" s="45"/>
      <c r="E6330" s="45"/>
      <c r="F6330" s="334"/>
    </row>
    <row r="6331" spans="1:6" x14ac:dyDescent="0.25">
      <c r="A6331" s="2"/>
      <c r="B6331" s="3"/>
      <c r="C6331" s="4"/>
      <c r="D6331" s="45"/>
      <c r="E6331" s="45"/>
      <c r="F6331" s="334"/>
    </row>
    <row r="6332" spans="1:6" x14ac:dyDescent="0.25">
      <c r="A6332" s="2"/>
      <c r="B6332" s="3"/>
      <c r="C6332" s="4"/>
      <c r="D6332" s="45"/>
      <c r="E6332" s="45"/>
      <c r="F6332" s="334"/>
    </row>
    <row r="6333" spans="1:6" x14ac:dyDescent="0.25">
      <c r="A6333" s="2"/>
      <c r="B6333" s="3"/>
      <c r="C6333" s="4"/>
      <c r="D6333" s="45"/>
      <c r="E6333" s="45"/>
      <c r="F6333" s="334"/>
    </row>
    <row r="6334" spans="1:6" x14ac:dyDescent="0.25">
      <c r="A6334" s="2"/>
      <c r="B6334" s="3"/>
      <c r="C6334" s="4"/>
      <c r="D6334" s="45"/>
      <c r="E6334" s="45"/>
      <c r="F6334" s="334"/>
    </row>
    <row r="6335" spans="1:6" x14ac:dyDescent="0.25">
      <c r="A6335" s="2"/>
      <c r="B6335" s="3"/>
      <c r="C6335" s="4"/>
      <c r="D6335" s="45"/>
      <c r="E6335" s="45"/>
      <c r="F6335" s="334"/>
    </row>
    <row r="6336" spans="1:6" x14ac:dyDescent="0.25">
      <c r="A6336" s="2"/>
      <c r="B6336" s="3"/>
      <c r="C6336" s="4"/>
      <c r="D6336" s="45"/>
      <c r="E6336" s="45"/>
      <c r="F6336" s="334"/>
    </row>
    <row r="6337" spans="1:6" x14ac:dyDescent="0.25">
      <c r="A6337" s="2"/>
      <c r="B6337" s="3"/>
      <c r="C6337" s="4"/>
      <c r="D6337" s="45"/>
      <c r="E6337" s="45"/>
      <c r="F6337" s="334"/>
    </row>
    <row r="6338" spans="1:6" x14ac:dyDescent="0.25">
      <c r="A6338" s="2"/>
      <c r="B6338" s="3"/>
      <c r="C6338" s="4"/>
      <c r="D6338" s="45"/>
      <c r="E6338" s="45"/>
      <c r="F6338" s="334"/>
    </row>
    <row r="6339" spans="1:6" x14ac:dyDescent="0.25">
      <c r="A6339" s="2"/>
      <c r="B6339" s="3"/>
      <c r="C6339" s="4"/>
      <c r="D6339" s="45"/>
      <c r="E6339" s="45"/>
      <c r="F6339" s="334"/>
    </row>
    <row r="6340" spans="1:6" x14ac:dyDescent="0.25">
      <c r="A6340" s="2"/>
      <c r="B6340" s="3"/>
      <c r="C6340" s="4"/>
      <c r="D6340" s="45"/>
      <c r="E6340" s="45"/>
      <c r="F6340" s="334"/>
    </row>
    <row r="6341" spans="1:6" x14ac:dyDescent="0.25">
      <c r="A6341" s="2"/>
      <c r="B6341" s="3"/>
      <c r="C6341" s="4"/>
      <c r="D6341" s="45"/>
      <c r="E6341" s="45"/>
      <c r="F6341" s="334"/>
    </row>
    <row r="6342" spans="1:6" x14ac:dyDescent="0.25">
      <c r="A6342" s="2"/>
      <c r="B6342" s="3"/>
      <c r="C6342" s="4"/>
      <c r="D6342" s="45"/>
      <c r="E6342" s="45"/>
      <c r="F6342" s="334"/>
    </row>
    <row r="6343" spans="1:6" x14ac:dyDescent="0.25">
      <c r="A6343" s="2"/>
      <c r="B6343" s="3"/>
      <c r="C6343" s="4"/>
      <c r="D6343" s="45"/>
      <c r="E6343" s="45"/>
      <c r="F6343" s="334"/>
    </row>
    <row r="6344" spans="1:6" x14ac:dyDescent="0.25">
      <c r="A6344" s="2"/>
      <c r="B6344" s="3"/>
      <c r="C6344" s="4"/>
      <c r="D6344" s="45"/>
      <c r="E6344" s="45"/>
      <c r="F6344" s="334"/>
    </row>
    <row r="6345" spans="1:6" x14ac:dyDescent="0.25">
      <c r="A6345" s="2"/>
      <c r="B6345" s="3"/>
      <c r="C6345" s="4"/>
      <c r="D6345" s="45"/>
      <c r="E6345" s="45"/>
      <c r="F6345" s="334"/>
    </row>
    <row r="6346" spans="1:6" x14ac:dyDescent="0.25">
      <c r="A6346" s="2"/>
      <c r="B6346" s="3"/>
      <c r="C6346" s="4"/>
      <c r="D6346" s="45"/>
      <c r="E6346" s="45"/>
      <c r="F6346" s="334"/>
    </row>
    <row r="6347" spans="1:6" x14ac:dyDescent="0.25">
      <c r="A6347" s="2"/>
      <c r="B6347" s="3"/>
      <c r="C6347" s="4"/>
      <c r="D6347" s="45"/>
      <c r="E6347" s="45"/>
      <c r="F6347" s="334"/>
    </row>
    <row r="6348" spans="1:6" x14ac:dyDescent="0.25">
      <c r="A6348" s="2"/>
      <c r="B6348" s="3"/>
      <c r="C6348" s="4"/>
      <c r="D6348" s="45"/>
      <c r="E6348" s="45"/>
      <c r="F6348" s="334"/>
    </row>
    <row r="6349" spans="1:6" x14ac:dyDescent="0.25">
      <c r="A6349" s="2"/>
      <c r="B6349" s="3"/>
      <c r="C6349" s="4"/>
      <c r="D6349" s="45"/>
      <c r="E6349" s="45"/>
      <c r="F6349" s="334"/>
    </row>
    <row r="6350" spans="1:6" x14ac:dyDescent="0.25">
      <c r="A6350" s="2"/>
      <c r="B6350" s="3"/>
      <c r="C6350" s="4"/>
      <c r="D6350" s="45"/>
      <c r="E6350" s="45"/>
      <c r="F6350" s="334"/>
    </row>
    <row r="6351" spans="1:6" x14ac:dyDescent="0.25">
      <c r="A6351" s="2"/>
      <c r="B6351" s="3"/>
      <c r="C6351" s="4"/>
      <c r="D6351" s="45"/>
      <c r="E6351" s="45"/>
      <c r="F6351" s="334"/>
    </row>
    <row r="6352" spans="1:6" x14ac:dyDescent="0.25">
      <c r="A6352" s="2"/>
      <c r="B6352" s="3"/>
      <c r="C6352" s="4"/>
      <c r="D6352" s="45"/>
      <c r="E6352" s="45"/>
      <c r="F6352" s="334"/>
    </row>
    <row r="6353" spans="1:6" x14ac:dyDescent="0.25">
      <c r="A6353" s="2"/>
      <c r="B6353" s="3"/>
      <c r="C6353" s="4"/>
      <c r="D6353" s="45"/>
      <c r="E6353" s="45"/>
      <c r="F6353" s="334"/>
    </row>
    <row r="6354" spans="1:6" x14ac:dyDescent="0.25">
      <c r="A6354" s="2"/>
      <c r="B6354" s="3"/>
      <c r="C6354" s="4"/>
      <c r="D6354" s="45"/>
      <c r="E6354" s="45"/>
      <c r="F6354" s="334"/>
    </row>
    <row r="6355" spans="1:6" x14ac:dyDescent="0.25">
      <c r="A6355" s="2"/>
      <c r="B6355" s="3"/>
      <c r="C6355" s="4"/>
      <c r="D6355" s="45"/>
      <c r="E6355" s="45"/>
      <c r="F6355" s="334"/>
    </row>
    <row r="6356" spans="1:6" x14ac:dyDescent="0.25">
      <c r="A6356" s="2"/>
      <c r="B6356" s="3"/>
      <c r="C6356" s="4"/>
      <c r="D6356" s="45"/>
      <c r="E6356" s="45"/>
      <c r="F6356" s="334"/>
    </row>
    <row r="6357" spans="1:6" x14ac:dyDescent="0.25">
      <c r="A6357" s="2"/>
      <c r="B6357" s="3"/>
      <c r="C6357" s="4"/>
      <c r="D6357" s="45"/>
      <c r="E6357" s="45"/>
      <c r="F6357" s="334"/>
    </row>
    <row r="6358" spans="1:6" x14ac:dyDescent="0.25">
      <c r="A6358" s="2"/>
      <c r="B6358" s="3"/>
      <c r="C6358" s="4"/>
      <c r="D6358" s="45"/>
      <c r="E6358" s="45"/>
      <c r="F6358" s="334"/>
    </row>
    <row r="6359" spans="1:6" x14ac:dyDescent="0.25">
      <c r="A6359" s="2"/>
      <c r="B6359" s="3"/>
      <c r="C6359" s="4"/>
      <c r="D6359" s="45"/>
      <c r="E6359" s="45"/>
      <c r="F6359" s="334"/>
    </row>
    <row r="6360" spans="1:6" x14ac:dyDescent="0.25">
      <c r="A6360" s="2"/>
      <c r="B6360" s="3"/>
      <c r="C6360" s="4"/>
      <c r="D6360" s="45"/>
      <c r="E6360" s="45"/>
      <c r="F6360" s="334"/>
    </row>
    <row r="6361" spans="1:6" x14ac:dyDescent="0.25">
      <c r="A6361" s="2"/>
      <c r="B6361" s="3"/>
      <c r="C6361" s="4"/>
      <c r="D6361" s="45"/>
      <c r="E6361" s="45"/>
      <c r="F6361" s="334"/>
    </row>
    <row r="6362" spans="1:6" x14ac:dyDescent="0.25">
      <c r="A6362" s="2"/>
      <c r="B6362" s="3"/>
      <c r="C6362" s="4"/>
      <c r="D6362" s="45"/>
      <c r="E6362" s="45"/>
      <c r="F6362" s="334"/>
    </row>
    <row r="6363" spans="1:6" x14ac:dyDescent="0.25">
      <c r="A6363" s="2"/>
      <c r="B6363" s="3"/>
      <c r="C6363" s="4"/>
      <c r="D6363" s="45"/>
      <c r="E6363" s="45"/>
      <c r="F6363" s="334"/>
    </row>
    <row r="6364" spans="1:6" x14ac:dyDescent="0.25">
      <c r="A6364" s="2"/>
      <c r="B6364" s="3"/>
      <c r="C6364" s="4"/>
      <c r="D6364" s="45"/>
      <c r="E6364" s="45"/>
      <c r="F6364" s="334"/>
    </row>
    <row r="6365" spans="1:6" x14ac:dyDescent="0.25">
      <c r="A6365" s="2"/>
      <c r="B6365" s="3"/>
      <c r="C6365" s="4"/>
      <c r="D6365" s="45"/>
      <c r="E6365" s="45"/>
      <c r="F6365" s="334"/>
    </row>
    <row r="6366" spans="1:6" x14ac:dyDescent="0.25">
      <c r="A6366" s="2"/>
      <c r="B6366" s="3"/>
      <c r="C6366" s="4"/>
      <c r="D6366" s="45"/>
      <c r="E6366" s="45"/>
      <c r="F6366" s="334"/>
    </row>
    <row r="6367" spans="1:6" x14ac:dyDescent="0.25">
      <c r="A6367" s="2"/>
      <c r="B6367" s="3"/>
      <c r="C6367" s="4"/>
      <c r="D6367" s="45"/>
      <c r="E6367" s="45"/>
      <c r="F6367" s="334"/>
    </row>
    <row r="6368" spans="1:6" x14ac:dyDescent="0.25">
      <c r="A6368" s="2"/>
      <c r="B6368" s="3"/>
      <c r="C6368" s="4"/>
      <c r="D6368" s="45"/>
      <c r="E6368" s="45"/>
      <c r="F6368" s="334"/>
    </row>
    <row r="6369" spans="1:6" x14ac:dyDescent="0.25">
      <c r="A6369" s="2"/>
      <c r="B6369" s="3"/>
      <c r="C6369" s="4"/>
      <c r="D6369" s="45"/>
      <c r="E6369" s="45"/>
      <c r="F6369" s="334"/>
    </row>
    <row r="6370" spans="1:6" x14ac:dyDescent="0.25">
      <c r="A6370" s="2"/>
      <c r="B6370" s="3"/>
      <c r="C6370" s="4"/>
      <c r="D6370" s="45"/>
      <c r="E6370" s="45"/>
      <c r="F6370" s="334"/>
    </row>
    <row r="6371" spans="1:6" x14ac:dyDescent="0.25">
      <c r="A6371" s="2"/>
      <c r="B6371" s="3"/>
      <c r="C6371" s="4"/>
      <c r="D6371" s="45"/>
      <c r="E6371" s="45"/>
      <c r="F6371" s="334"/>
    </row>
    <row r="6372" spans="1:6" x14ac:dyDescent="0.25">
      <c r="A6372" s="2"/>
      <c r="B6372" s="3"/>
      <c r="C6372" s="4"/>
      <c r="D6372" s="45"/>
      <c r="E6372" s="45"/>
      <c r="F6372" s="334"/>
    </row>
    <row r="6373" spans="1:6" x14ac:dyDescent="0.25">
      <c r="A6373" s="2"/>
      <c r="B6373" s="3"/>
      <c r="C6373" s="4"/>
      <c r="D6373" s="45"/>
      <c r="E6373" s="45"/>
      <c r="F6373" s="334"/>
    </row>
    <row r="6374" spans="1:6" x14ac:dyDescent="0.25">
      <c r="A6374" s="2"/>
      <c r="B6374" s="3"/>
      <c r="C6374" s="4"/>
      <c r="D6374" s="45"/>
      <c r="E6374" s="45"/>
      <c r="F6374" s="334"/>
    </row>
    <row r="6375" spans="1:6" x14ac:dyDescent="0.25">
      <c r="A6375" s="2"/>
      <c r="B6375" s="3"/>
      <c r="C6375" s="4"/>
      <c r="D6375" s="45"/>
      <c r="E6375" s="45"/>
      <c r="F6375" s="334"/>
    </row>
    <row r="6376" spans="1:6" x14ac:dyDescent="0.25">
      <c r="A6376" s="2"/>
      <c r="B6376" s="3"/>
      <c r="C6376" s="4"/>
      <c r="D6376" s="45"/>
      <c r="E6376" s="45"/>
      <c r="F6376" s="334"/>
    </row>
    <row r="6377" spans="1:6" x14ac:dyDescent="0.25">
      <c r="A6377" s="2"/>
      <c r="B6377" s="3"/>
      <c r="C6377" s="4"/>
      <c r="D6377" s="45"/>
      <c r="E6377" s="45"/>
      <c r="F6377" s="334"/>
    </row>
    <row r="6378" spans="1:6" x14ac:dyDescent="0.25">
      <c r="A6378" s="2"/>
      <c r="B6378" s="3"/>
      <c r="C6378" s="4"/>
      <c r="D6378" s="45"/>
      <c r="E6378" s="45"/>
      <c r="F6378" s="334"/>
    </row>
    <row r="6379" spans="1:6" x14ac:dyDescent="0.25">
      <c r="A6379" s="2"/>
      <c r="B6379" s="3"/>
      <c r="C6379" s="4"/>
      <c r="D6379" s="45"/>
      <c r="E6379" s="45"/>
      <c r="F6379" s="334"/>
    </row>
    <row r="6380" spans="1:6" x14ac:dyDescent="0.25">
      <c r="A6380" s="2"/>
      <c r="B6380" s="3"/>
      <c r="C6380" s="4"/>
      <c r="D6380" s="45"/>
      <c r="E6380" s="45"/>
      <c r="F6380" s="334"/>
    </row>
    <row r="6381" spans="1:6" x14ac:dyDescent="0.25">
      <c r="A6381" s="2"/>
      <c r="B6381" s="3"/>
      <c r="C6381" s="4"/>
      <c r="D6381" s="45"/>
      <c r="E6381" s="45"/>
      <c r="F6381" s="334"/>
    </row>
    <row r="6382" spans="1:6" x14ac:dyDescent="0.25">
      <c r="A6382" s="2"/>
      <c r="B6382" s="3"/>
      <c r="C6382" s="4"/>
      <c r="D6382" s="45"/>
      <c r="E6382" s="45"/>
      <c r="F6382" s="334"/>
    </row>
    <row r="6383" spans="1:6" x14ac:dyDescent="0.25">
      <c r="A6383" s="2"/>
      <c r="B6383" s="3"/>
      <c r="C6383" s="4"/>
      <c r="D6383" s="45"/>
      <c r="E6383" s="45"/>
      <c r="F6383" s="334"/>
    </row>
    <row r="6384" spans="1:6" x14ac:dyDescent="0.25">
      <c r="A6384" s="2"/>
      <c r="B6384" s="3"/>
      <c r="C6384" s="4"/>
      <c r="D6384" s="45"/>
      <c r="E6384" s="45"/>
      <c r="F6384" s="334"/>
    </row>
    <row r="6385" spans="1:6" x14ac:dyDescent="0.25">
      <c r="A6385" s="2"/>
      <c r="B6385" s="3"/>
      <c r="C6385" s="4"/>
      <c r="D6385" s="45"/>
      <c r="E6385" s="45"/>
      <c r="F6385" s="334"/>
    </row>
    <row r="6386" spans="1:6" x14ac:dyDescent="0.25">
      <c r="A6386" s="2"/>
      <c r="B6386" s="3"/>
      <c r="C6386" s="4"/>
      <c r="D6386" s="45"/>
      <c r="E6386" s="45"/>
      <c r="F6386" s="334"/>
    </row>
    <row r="6387" spans="1:6" x14ac:dyDescent="0.25">
      <c r="A6387" s="2"/>
      <c r="B6387" s="3"/>
      <c r="C6387" s="4"/>
      <c r="D6387" s="45"/>
      <c r="E6387" s="45"/>
      <c r="F6387" s="334"/>
    </row>
    <row r="6388" spans="1:6" x14ac:dyDescent="0.25">
      <c r="A6388" s="2"/>
      <c r="B6388" s="3"/>
      <c r="C6388" s="4"/>
      <c r="D6388" s="45"/>
      <c r="E6388" s="45"/>
      <c r="F6388" s="334"/>
    </row>
    <row r="6389" spans="1:6" x14ac:dyDescent="0.25">
      <c r="A6389" s="2"/>
      <c r="B6389" s="3"/>
      <c r="C6389" s="4"/>
      <c r="D6389" s="45"/>
      <c r="E6389" s="45"/>
      <c r="F6389" s="334"/>
    </row>
    <row r="6390" spans="1:6" x14ac:dyDescent="0.25">
      <c r="A6390" s="2"/>
      <c r="B6390" s="3"/>
      <c r="C6390" s="4"/>
      <c r="D6390" s="45"/>
      <c r="E6390" s="45"/>
      <c r="F6390" s="334"/>
    </row>
    <row r="6391" spans="1:6" x14ac:dyDescent="0.25">
      <c r="A6391" s="2"/>
      <c r="B6391" s="3"/>
      <c r="C6391" s="4"/>
      <c r="D6391" s="45"/>
      <c r="E6391" s="45"/>
      <c r="F6391" s="334"/>
    </row>
    <row r="6392" spans="1:6" x14ac:dyDescent="0.25">
      <c r="A6392" s="2"/>
      <c r="B6392" s="3"/>
      <c r="C6392" s="4"/>
      <c r="D6392" s="45"/>
      <c r="E6392" s="45"/>
      <c r="F6392" s="334"/>
    </row>
    <row r="6393" spans="1:6" x14ac:dyDescent="0.25">
      <c r="A6393" s="2"/>
      <c r="B6393" s="3"/>
      <c r="C6393" s="4"/>
      <c r="D6393" s="45"/>
      <c r="E6393" s="45"/>
      <c r="F6393" s="334"/>
    </row>
    <row r="6394" spans="1:6" x14ac:dyDescent="0.25">
      <c r="A6394" s="2"/>
      <c r="B6394" s="3"/>
      <c r="C6394" s="4"/>
      <c r="D6394" s="45"/>
      <c r="E6394" s="45"/>
      <c r="F6394" s="334"/>
    </row>
    <row r="6395" spans="1:6" x14ac:dyDescent="0.25">
      <c r="A6395" s="2"/>
      <c r="B6395" s="3"/>
      <c r="C6395" s="4"/>
      <c r="D6395" s="45"/>
      <c r="E6395" s="45"/>
      <c r="F6395" s="334"/>
    </row>
    <row r="6396" spans="1:6" x14ac:dyDescent="0.25">
      <c r="A6396" s="2"/>
      <c r="B6396" s="3"/>
      <c r="C6396" s="4"/>
      <c r="D6396" s="45"/>
      <c r="E6396" s="45"/>
      <c r="F6396" s="334"/>
    </row>
    <row r="6397" spans="1:6" x14ac:dyDescent="0.25">
      <c r="A6397" s="2"/>
      <c r="B6397" s="3"/>
      <c r="C6397" s="4"/>
      <c r="D6397" s="45"/>
      <c r="E6397" s="45"/>
      <c r="F6397" s="334"/>
    </row>
    <row r="6398" spans="1:6" x14ac:dyDescent="0.25">
      <c r="A6398" s="2"/>
      <c r="B6398" s="3"/>
      <c r="C6398" s="4"/>
      <c r="D6398" s="45"/>
      <c r="E6398" s="45"/>
      <c r="F6398" s="334"/>
    </row>
    <row r="6399" spans="1:6" x14ac:dyDescent="0.25">
      <c r="A6399" s="2"/>
      <c r="B6399" s="3"/>
      <c r="C6399" s="4"/>
      <c r="D6399" s="45"/>
      <c r="E6399" s="45"/>
      <c r="F6399" s="334"/>
    </row>
    <row r="6400" spans="1:6" x14ac:dyDescent="0.25">
      <c r="A6400" s="2"/>
      <c r="B6400" s="3"/>
      <c r="C6400" s="4"/>
      <c r="D6400" s="45"/>
      <c r="E6400" s="45"/>
      <c r="F6400" s="334"/>
    </row>
    <row r="6401" spans="1:6" x14ac:dyDescent="0.25">
      <c r="A6401" s="2"/>
      <c r="B6401" s="3"/>
      <c r="C6401" s="4"/>
      <c r="D6401" s="45"/>
      <c r="E6401" s="45"/>
      <c r="F6401" s="334"/>
    </row>
    <row r="6402" spans="1:6" x14ac:dyDescent="0.25">
      <c r="A6402" s="2"/>
      <c r="B6402" s="3"/>
      <c r="C6402" s="4"/>
      <c r="D6402" s="45"/>
      <c r="E6402" s="45"/>
      <c r="F6402" s="334"/>
    </row>
    <row r="6403" spans="1:6" x14ac:dyDescent="0.25">
      <c r="A6403" s="2"/>
      <c r="B6403" s="3"/>
      <c r="C6403" s="4"/>
      <c r="D6403" s="45"/>
      <c r="E6403" s="45"/>
      <c r="F6403" s="334"/>
    </row>
    <row r="6404" spans="1:6" x14ac:dyDescent="0.25">
      <c r="A6404" s="2"/>
      <c r="B6404" s="3"/>
      <c r="C6404" s="4"/>
      <c r="D6404" s="45"/>
      <c r="E6404" s="45"/>
      <c r="F6404" s="334"/>
    </row>
    <row r="6405" spans="1:6" x14ac:dyDescent="0.25">
      <c r="A6405" s="2"/>
      <c r="B6405" s="3"/>
      <c r="C6405" s="4"/>
      <c r="D6405" s="45"/>
      <c r="E6405" s="45"/>
      <c r="F6405" s="334"/>
    </row>
    <row r="6406" spans="1:6" x14ac:dyDescent="0.25">
      <c r="A6406" s="2"/>
      <c r="B6406" s="3"/>
      <c r="C6406" s="4"/>
      <c r="D6406" s="45"/>
      <c r="E6406" s="45"/>
      <c r="F6406" s="334"/>
    </row>
    <row r="6407" spans="1:6" x14ac:dyDescent="0.25">
      <c r="A6407" s="2"/>
      <c r="B6407" s="3"/>
      <c r="C6407" s="4"/>
      <c r="D6407" s="45"/>
      <c r="E6407" s="45"/>
      <c r="F6407" s="334"/>
    </row>
    <row r="6408" spans="1:6" x14ac:dyDescent="0.25">
      <c r="A6408" s="2"/>
      <c r="B6408" s="3"/>
      <c r="C6408" s="4"/>
      <c r="D6408" s="45"/>
      <c r="E6408" s="45"/>
      <c r="F6408" s="334"/>
    </row>
    <row r="6409" spans="1:6" x14ac:dyDescent="0.25">
      <c r="A6409" s="2"/>
      <c r="B6409" s="3"/>
      <c r="C6409" s="4"/>
      <c r="D6409" s="45"/>
      <c r="E6409" s="45"/>
      <c r="F6409" s="334"/>
    </row>
    <row r="6410" spans="1:6" x14ac:dyDescent="0.25">
      <c r="A6410" s="2"/>
      <c r="B6410" s="3"/>
      <c r="C6410" s="4"/>
      <c r="D6410" s="45"/>
      <c r="E6410" s="45"/>
      <c r="F6410" s="334"/>
    </row>
    <row r="6411" spans="1:6" x14ac:dyDescent="0.25">
      <c r="A6411" s="2"/>
      <c r="B6411" s="3"/>
      <c r="C6411" s="4"/>
      <c r="D6411" s="45"/>
      <c r="E6411" s="45"/>
      <c r="F6411" s="334"/>
    </row>
    <row r="6412" spans="1:6" x14ac:dyDescent="0.25">
      <c r="A6412" s="2"/>
      <c r="B6412" s="3"/>
      <c r="C6412" s="4"/>
      <c r="D6412" s="45"/>
      <c r="E6412" s="45"/>
      <c r="F6412" s="334"/>
    </row>
    <row r="6413" spans="1:6" x14ac:dyDescent="0.25">
      <c r="A6413" s="2"/>
      <c r="B6413" s="3"/>
      <c r="C6413" s="4"/>
      <c r="D6413" s="45"/>
      <c r="E6413" s="45"/>
      <c r="F6413" s="334"/>
    </row>
    <row r="6414" spans="1:6" x14ac:dyDescent="0.25">
      <c r="A6414" s="2"/>
      <c r="B6414" s="3"/>
      <c r="C6414" s="4"/>
      <c r="D6414" s="45"/>
      <c r="E6414" s="45"/>
      <c r="F6414" s="334"/>
    </row>
    <row r="6415" spans="1:6" x14ac:dyDescent="0.25">
      <c r="A6415" s="2"/>
      <c r="B6415" s="3"/>
      <c r="C6415" s="4"/>
      <c r="D6415" s="45"/>
      <c r="E6415" s="45"/>
      <c r="F6415" s="334"/>
    </row>
    <row r="6416" spans="1:6" x14ac:dyDescent="0.25">
      <c r="A6416" s="2"/>
      <c r="B6416" s="3"/>
      <c r="C6416" s="4"/>
      <c r="D6416" s="45"/>
      <c r="E6416" s="45"/>
      <c r="F6416" s="334"/>
    </row>
    <row r="6417" spans="1:6" x14ac:dyDescent="0.25">
      <c r="A6417" s="2"/>
      <c r="B6417" s="3"/>
      <c r="C6417" s="4"/>
      <c r="D6417" s="45"/>
      <c r="E6417" s="45"/>
      <c r="F6417" s="334"/>
    </row>
    <row r="6418" spans="1:6" x14ac:dyDescent="0.25">
      <c r="A6418" s="2"/>
      <c r="B6418" s="3"/>
      <c r="C6418" s="4"/>
      <c r="D6418" s="45"/>
      <c r="E6418" s="45"/>
      <c r="F6418" s="334"/>
    </row>
    <row r="6419" spans="1:6" x14ac:dyDescent="0.25">
      <c r="A6419" s="2"/>
      <c r="B6419" s="3"/>
      <c r="C6419" s="4"/>
      <c r="D6419" s="45"/>
      <c r="E6419" s="45"/>
      <c r="F6419" s="334"/>
    </row>
    <row r="6420" spans="1:6" x14ac:dyDescent="0.25">
      <c r="A6420" s="2"/>
      <c r="B6420" s="3"/>
      <c r="C6420" s="4"/>
      <c r="D6420" s="45"/>
      <c r="E6420" s="45"/>
      <c r="F6420" s="334"/>
    </row>
    <row r="6421" spans="1:6" x14ac:dyDescent="0.25">
      <c r="A6421" s="2"/>
      <c r="B6421" s="3"/>
      <c r="C6421" s="4"/>
      <c r="D6421" s="45"/>
      <c r="E6421" s="45"/>
      <c r="F6421" s="334"/>
    </row>
    <row r="6422" spans="1:6" x14ac:dyDescent="0.25">
      <c r="A6422" s="2"/>
      <c r="B6422" s="3"/>
      <c r="C6422" s="4"/>
      <c r="D6422" s="45"/>
      <c r="E6422" s="45"/>
      <c r="F6422" s="334"/>
    </row>
    <row r="6423" spans="1:6" x14ac:dyDescent="0.25">
      <c r="A6423" s="2"/>
      <c r="B6423" s="3"/>
      <c r="C6423" s="4"/>
      <c r="D6423" s="45"/>
      <c r="E6423" s="45"/>
      <c r="F6423" s="334"/>
    </row>
    <row r="6424" spans="1:6" x14ac:dyDescent="0.25">
      <c r="A6424" s="2"/>
      <c r="B6424" s="3"/>
      <c r="C6424" s="4"/>
      <c r="D6424" s="45"/>
      <c r="E6424" s="45"/>
      <c r="F6424" s="334"/>
    </row>
    <row r="6425" spans="1:6" x14ac:dyDescent="0.25">
      <c r="A6425" s="2"/>
      <c r="B6425" s="3"/>
      <c r="C6425" s="4"/>
      <c r="D6425" s="45"/>
      <c r="E6425" s="45"/>
      <c r="F6425" s="334"/>
    </row>
    <row r="6426" spans="1:6" x14ac:dyDescent="0.25">
      <c r="A6426" s="2"/>
      <c r="B6426" s="3"/>
      <c r="C6426" s="4"/>
      <c r="D6426" s="45"/>
      <c r="E6426" s="45"/>
      <c r="F6426" s="334"/>
    </row>
    <row r="6427" spans="1:6" x14ac:dyDescent="0.25">
      <c r="A6427" s="2"/>
      <c r="B6427" s="3"/>
      <c r="C6427" s="4"/>
      <c r="D6427" s="45"/>
      <c r="E6427" s="45"/>
      <c r="F6427" s="334"/>
    </row>
    <row r="6428" spans="1:6" x14ac:dyDescent="0.25">
      <c r="A6428" s="2"/>
      <c r="B6428" s="3"/>
      <c r="C6428" s="4"/>
      <c r="D6428" s="45"/>
      <c r="E6428" s="45"/>
      <c r="F6428" s="334"/>
    </row>
    <row r="6429" spans="1:6" x14ac:dyDescent="0.25">
      <c r="A6429" s="2"/>
      <c r="B6429" s="3"/>
      <c r="C6429" s="4"/>
      <c r="D6429" s="45"/>
      <c r="E6429" s="45"/>
      <c r="F6429" s="334"/>
    </row>
    <row r="6430" spans="1:6" x14ac:dyDescent="0.25">
      <c r="A6430" s="2"/>
      <c r="B6430" s="3"/>
      <c r="C6430" s="4"/>
      <c r="D6430" s="45"/>
      <c r="E6430" s="45"/>
      <c r="F6430" s="334"/>
    </row>
    <row r="6431" spans="1:6" x14ac:dyDescent="0.25">
      <c r="A6431" s="2"/>
      <c r="B6431" s="3"/>
      <c r="C6431" s="4"/>
      <c r="D6431" s="45"/>
      <c r="E6431" s="45"/>
      <c r="F6431" s="334"/>
    </row>
    <row r="6432" spans="1:6" x14ac:dyDescent="0.25">
      <c r="A6432" s="2"/>
      <c r="B6432" s="3"/>
      <c r="C6432" s="4"/>
      <c r="D6432" s="45"/>
      <c r="E6432" s="45"/>
      <c r="F6432" s="334"/>
    </row>
    <row r="6433" spans="1:6" x14ac:dyDescent="0.25">
      <c r="A6433" s="2"/>
      <c r="B6433" s="3"/>
      <c r="C6433" s="4"/>
      <c r="D6433" s="45"/>
      <c r="E6433" s="45"/>
      <c r="F6433" s="334"/>
    </row>
    <row r="6434" spans="1:6" x14ac:dyDescent="0.25">
      <c r="A6434" s="2"/>
      <c r="B6434" s="3"/>
      <c r="C6434" s="4"/>
      <c r="D6434" s="45"/>
      <c r="E6434" s="45"/>
      <c r="F6434" s="334"/>
    </row>
    <row r="6435" spans="1:6" x14ac:dyDescent="0.25">
      <c r="A6435" s="2"/>
      <c r="B6435" s="3"/>
      <c r="C6435" s="4"/>
      <c r="D6435" s="45"/>
      <c r="E6435" s="45"/>
      <c r="F6435" s="334"/>
    </row>
    <row r="6436" spans="1:6" x14ac:dyDescent="0.25">
      <c r="A6436" s="2"/>
      <c r="B6436" s="3"/>
      <c r="C6436" s="4"/>
      <c r="D6436" s="45"/>
      <c r="E6436" s="45"/>
      <c r="F6436" s="334"/>
    </row>
    <row r="6437" spans="1:6" x14ac:dyDescent="0.25">
      <c r="A6437" s="2"/>
      <c r="B6437" s="3"/>
      <c r="C6437" s="4"/>
      <c r="D6437" s="45"/>
      <c r="E6437" s="45"/>
      <c r="F6437" s="334"/>
    </row>
    <row r="6438" spans="1:6" x14ac:dyDescent="0.25">
      <c r="A6438" s="2"/>
      <c r="B6438" s="3"/>
      <c r="C6438" s="4"/>
      <c r="D6438" s="45"/>
      <c r="E6438" s="45"/>
      <c r="F6438" s="334"/>
    </row>
    <row r="6439" spans="1:6" x14ac:dyDescent="0.25">
      <c r="A6439" s="2"/>
      <c r="B6439" s="3"/>
      <c r="C6439" s="4"/>
      <c r="D6439" s="45"/>
      <c r="E6439" s="45"/>
      <c r="F6439" s="334"/>
    </row>
    <row r="6440" spans="1:6" x14ac:dyDescent="0.25">
      <c r="A6440" s="2"/>
      <c r="B6440" s="3"/>
      <c r="C6440" s="4"/>
      <c r="D6440" s="45"/>
      <c r="E6440" s="45"/>
      <c r="F6440" s="334"/>
    </row>
    <row r="6441" spans="1:6" x14ac:dyDescent="0.25">
      <c r="A6441" s="2"/>
      <c r="B6441" s="3"/>
      <c r="C6441" s="4"/>
      <c r="D6441" s="45"/>
      <c r="E6441" s="45"/>
      <c r="F6441" s="334"/>
    </row>
    <row r="6442" spans="1:6" x14ac:dyDescent="0.25">
      <c r="A6442" s="2"/>
      <c r="B6442" s="3"/>
      <c r="C6442" s="4"/>
      <c r="D6442" s="45"/>
      <c r="E6442" s="45"/>
      <c r="F6442" s="334"/>
    </row>
    <row r="6443" spans="1:6" x14ac:dyDescent="0.25">
      <c r="A6443" s="2"/>
      <c r="B6443" s="3"/>
      <c r="C6443" s="4"/>
      <c r="D6443" s="45"/>
      <c r="E6443" s="45"/>
      <c r="F6443" s="334"/>
    </row>
    <row r="6444" spans="1:6" x14ac:dyDescent="0.25">
      <c r="A6444" s="2"/>
      <c r="B6444" s="3"/>
      <c r="C6444" s="4"/>
      <c r="D6444" s="45"/>
      <c r="E6444" s="45"/>
      <c r="F6444" s="334"/>
    </row>
    <row r="6445" spans="1:6" x14ac:dyDescent="0.25">
      <c r="A6445" s="2"/>
      <c r="B6445" s="3"/>
      <c r="C6445" s="4"/>
      <c r="D6445" s="45"/>
      <c r="E6445" s="45"/>
      <c r="F6445" s="334"/>
    </row>
    <row r="6446" spans="1:6" x14ac:dyDescent="0.25">
      <c r="A6446" s="2"/>
      <c r="B6446" s="3"/>
      <c r="C6446" s="4"/>
      <c r="D6446" s="45"/>
      <c r="E6446" s="45"/>
      <c r="F6446" s="334"/>
    </row>
    <row r="6447" spans="1:6" x14ac:dyDescent="0.25">
      <c r="A6447" s="2"/>
      <c r="B6447" s="3"/>
      <c r="C6447" s="4"/>
      <c r="D6447" s="45"/>
      <c r="E6447" s="45"/>
      <c r="F6447" s="334"/>
    </row>
    <row r="6448" spans="1:6" x14ac:dyDescent="0.25">
      <c r="A6448" s="2"/>
      <c r="B6448" s="3"/>
      <c r="C6448" s="4"/>
      <c r="D6448" s="45"/>
      <c r="E6448" s="45"/>
      <c r="F6448" s="334"/>
    </row>
    <row r="6449" spans="1:6" x14ac:dyDescent="0.25">
      <c r="A6449" s="2"/>
      <c r="B6449" s="3"/>
      <c r="C6449" s="4"/>
      <c r="D6449" s="45"/>
      <c r="E6449" s="45"/>
      <c r="F6449" s="334"/>
    </row>
    <row r="6450" spans="1:6" x14ac:dyDescent="0.25">
      <c r="A6450" s="2"/>
      <c r="B6450" s="3"/>
      <c r="C6450" s="4"/>
      <c r="D6450" s="45"/>
      <c r="E6450" s="45"/>
      <c r="F6450" s="334"/>
    </row>
    <row r="6451" spans="1:6" x14ac:dyDescent="0.25">
      <c r="A6451" s="2"/>
      <c r="B6451" s="3"/>
      <c r="C6451" s="4"/>
      <c r="D6451" s="45"/>
      <c r="E6451" s="45"/>
      <c r="F6451" s="334"/>
    </row>
    <row r="6452" spans="1:6" x14ac:dyDescent="0.25">
      <c r="A6452" s="2"/>
      <c r="B6452" s="3"/>
      <c r="C6452" s="4"/>
      <c r="D6452" s="45"/>
      <c r="E6452" s="45"/>
      <c r="F6452" s="334"/>
    </row>
    <row r="6453" spans="1:6" x14ac:dyDescent="0.25">
      <c r="A6453" s="2"/>
      <c r="B6453" s="3"/>
      <c r="C6453" s="4"/>
      <c r="D6453" s="45"/>
      <c r="E6453" s="45"/>
      <c r="F6453" s="334"/>
    </row>
    <row r="6454" spans="1:6" x14ac:dyDescent="0.25">
      <c r="A6454" s="2"/>
      <c r="B6454" s="3"/>
      <c r="C6454" s="4"/>
      <c r="D6454" s="45"/>
      <c r="E6454" s="45"/>
      <c r="F6454" s="334"/>
    </row>
    <row r="6455" spans="1:6" x14ac:dyDescent="0.25">
      <c r="A6455" s="2"/>
      <c r="B6455" s="3"/>
      <c r="C6455" s="4"/>
      <c r="D6455" s="45"/>
      <c r="E6455" s="45"/>
      <c r="F6455" s="334"/>
    </row>
    <row r="6456" spans="1:6" x14ac:dyDescent="0.25">
      <c r="A6456" s="2"/>
      <c r="B6456" s="3"/>
      <c r="C6456" s="4"/>
      <c r="D6456" s="45"/>
      <c r="E6456" s="45"/>
      <c r="F6456" s="334"/>
    </row>
    <row r="6457" spans="1:6" x14ac:dyDescent="0.25">
      <c r="A6457" s="2"/>
      <c r="B6457" s="3"/>
      <c r="C6457" s="4"/>
      <c r="D6457" s="45"/>
      <c r="E6457" s="45"/>
      <c r="F6457" s="334"/>
    </row>
    <row r="6458" spans="1:6" x14ac:dyDescent="0.25">
      <c r="A6458" s="2"/>
      <c r="B6458" s="3"/>
      <c r="C6458" s="4"/>
      <c r="D6458" s="45"/>
      <c r="E6458" s="45"/>
      <c r="F6458" s="334"/>
    </row>
    <row r="6459" spans="1:6" x14ac:dyDescent="0.25">
      <c r="A6459" s="2"/>
      <c r="B6459" s="3"/>
      <c r="C6459" s="4"/>
      <c r="D6459" s="45"/>
      <c r="E6459" s="45"/>
      <c r="F6459" s="334"/>
    </row>
    <row r="6460" spans="1:6" x14ac:dyDescent="0.25">
      <c r="A6460" s="2"/>
      <c r="B6460" s="3"/>
      <c r="C6460" s="4"/>
      <c r="D6460" s="45"/>
      <c r="E6460" s="45"/>
      <c r="F6460" s="334"/>
    </row>
    <row r="6461" spans="1:6" x14ac:dyDescent="0.25">
      <c r="A6461" s="2"/>
      <c r="B6461" s="3"/>
      <c r="C6461" s="4"/>
      <c r="D6461" s="45"/>
      <c r="E6461" s="45"/>
      <c r="F6461" s="334"/>
    </row>
    <row r="6462" spans="1:6" x14ac:dyDescent="0.25">
      <c r="A6462" s="2"/>
      <c r="B6462" s="3"/>
      <c r="C6462" s="4"/>
      <c r="D6462" s="45"/>
      <c r="E6462" s="45"/>
      <c r="F6462" s="334"/>
    </row>
    <row r="6463" spans="1:6" x14ac:dyDescent="0.25">
      <c r="A6463" s="2"/>
      <c r="B6463" s="3"/>
      <c r="C6463" s="4"/>
      <c r="D6463" s="45"/>
      <c r="E6463" s="45"/>
      <c r="F6463" s="334"/>
    </row>
    <row r="6464" spans="1:6" x14ac:dyDescent="0.25">
      <c r="A6464" s="2"/>
      <c r="B6464" s="3"/>
      <c r="C6464" s="4"/>
      <c r="D6464" s="45"/>
      <c r="E6464" s="45"/>
      <c r="F6464" s="334"/>
    </row>
    <row r="6465" spans="1:6" x14ac:dyDescent="0.25">
      <c r="A6465" s="2"/>
      <c r="B6465" s="3"/>
      <c r="C6465" s="4"/>
      <c r="D6465" s="45"/>
      <c r="E6465" s="45"/>
      <c r="F6465" s="334"/>
    </row>
    <row r="6466" spans="1:6" x14ac:dyDescent="0.25">
      <c r="A6466" s="2"/>
      <c r="B6466" s="3"/>
      <c r="C6466" s="4"/>
      <c r="D6466" s="45"/>
      <c r="E6466" s="45"/>
      <c r="F6466" s="334"/>
    </row>
    <row r="6467" spans="1:6" x14ac:dyDescent="0.25">
      <c r="A6467" s="2"/>
      <c r="B6467" s="3"/>
      <c r="C6467" s="4"/>
      <c r="D6467" s="45"/>
      <c r="E6467" s="45"/>
      <c r="F6467" s="334"/>
    </row>
    <row r="6468" spans="1:6" x14ac:dyDescent="0.25">
      <c r="A6468" s="2"/>
      <c r="B6468" s="3"/>
      <c r="C6468" s="4"/>
      <c r="D6468" s="45"/>
      <c r="E6468" s="45"/>
      <c r="F6468" s="334"/>
    </row>
    <row r="6469" spans="1:6" x14ac:dyDescent="0.25">
      <c r="A6469" s="2"/>
      <c r="B6469" s="3"/>
      <c r="C6469" s="4"/>
      <c r="D6469" s="45"/>
      <c r="E6469" s="45"/>
      <c r="F6469" s="334"/>
    </row>
    <row r="6470" spans="1:6" x14ac:dyDescent="0.25">
      <c r="A6470" s="2"/>
      <c r="B6470" s="3"/>
      <c r="C6470" s="4"/>
      <c r="D6470" s="45"/>
      <c r="E6470" s="45"/>
      <c r="F6470" s="334"/>
    </row>
    <row r="6471" spans="1:6" x14ac:dyDescent="0.25">
      <c r="A6471" s="2"/>
      <c r="B6471" s="3"/>
      <c r="C6471" s="4"/>
      <c r="D6471" s="45"/>
      <c r="E6471" s="45"/>
      <c r="F6471" s="334"/>
    </row>
    <row r="6472" spans="1:6" x14ac:dyDescent="0.25">
      <c r="A6472" s="2"/>
      <c r="B6472" s="3"/>
      <c r="C6472" s="4"/>
      <c r="D6472" s="45"/>
      <c r="E6472" s="45"/>
      <c r="F6472" s="334"/>
    </row>
    <row r="6473" spans="1:6" x14ac:dyDescent="0.25">
      <c r="A6473" s="2"/>
      <c r="B6473" s="3"/>
      <c r="C6473" s="4"/>
      <c r="D6473" s="45"/>
      <c r="E6473" s="45"/>
      <c r="F6473" s="334"/>
    </row>
    <row r="6474" spans="1:6" x14ac:dyDescent="0.25">
      <c r="A6474" s="2"/>
      <c r="B6474" s="3"/>
      <c r="C6474" s="4"/>
      <c r="D6474" s="45"/>
      <c r="E6474" s="45"/>
      <c r="F6474" s="334"/>
    </row>
    <row r="6475" spans="1:6" x14ac:dyDescent="0.25">
      <c r="A6475" s="2"/>
      <c r="B6475" s="3"/>
      <c r="C6475" s="4"/>
      <c r="D6475" s="45"/>
      <c r="E6475" s="45"/>
      <c r="F6475" s="334"/>
    </row>
    <row r="6476" spans="1:6" x14ac:dyDescent="0.25">
      <c r="A6476" s="2"/>
      <c r="B6476" s="3"/>
      <c r="C6476" s="4"/>
      <c r="D6476" s="45"/>
      <c r="E6476" s="45"/>
      <c r="F6476" s="334"/>
    </row>
    <row r="6477" spans="1:6" x14ac:dyDescent="0.25">
      <c r="A6477" s="2"/>
      <c r="B6477" s="3"/>
      <c r="C6477" s="4"/>
      <c r="D6477" s="45"/>
      <c r="E6477" s="45"/>
      <c r="F6477" s="334"/>
    </row>
    <row r="6478" spans="1:6" x14ac:dyDescent="0.25">
      <c r="A6478" s="2"/>
      <c r="B6478" s="3"/>
      <c r="C6478" s="4"/>
      <c r="D6478" s="45"/>
      <c r="E6478" s="45"/>
      <c r="F6478" s="334"/>
    </row>
    <row r="6479" spans="1:6" x14ac:dyDescent="0.25">
      <c r="A6479" s="2"/>
      <c r="B6479" s="3"/>
      <c r="C6479" s="4"/>
      <c r="D6479" s="45"/>
      <c r="E6479" s="45"/>
      <c r="F6479" s="334"/>
    </row>
    <row r="6480" spans="1:6" x14ac:dyDescent="0.25">
      <c r="A6480" s="2"/>
      <c r="B6480" s="3"/>
      <c r="C6480" s="4"/>
      <c r="D6480" s="45"/>
      <c r="E6480" s="45"/>
      <c r="F6480" s="334"/>
    </row>
    <row r="6481" spans="1:6" x14ac:dyDescent="0.25">
      <c r="A6481" s="2"/>
      <c r="B6481" s="3"/>
      <c r="C6481" s="4"/>
      <c r="D6481" s="45"/>
      <c r="E6481" s="45"/>
      <c r="F6481" s="334"/>
    </row>
    <row r="6482" spans="1:6" x14ac:dyDescent="0.25">
      <c r="A6482" s="2"/>
      <c r="B6482" s="3"/>
      <c r="C6482" s="4"/>
      <c r="D6482" s="45"/>
      <c r="E6482" s="45"/>
      <c r="F6482" s="334"/>
    </row>
    <row r="6483" spans="1:6" x14ac:dyDescent="0.25">
      <c r="A6483" s="2"/>
      <c r="B6483" s="3"/>
      <c r="C6483" s="4"/>
      <c r="D6483" s="45"/>
      <c r="E6483" s="45"/>
      <c r="F6483" s="334"/>
    </row>
    <row r="6484" spans="1:6" x14ac:dyDescent="0.25">
      <c r="A6484" s="2"/>
      <c r="B6484" s="3"/>
      <c r="C6484" s="4"/>
      <c r="D6484" s="45"/>
      <c r="E6484" s="45"/>
      <c r="F6484" s="334"/>
    </row>
    <row r="6485" spans="1:6" x14ac:dyDescent="0.25">
      <c r="A6485" s="2"/>
      <c r="B6485" s="3"/>
      <c r="C6485" s="4"/>
      <c r="D6485" s="45"/>
      <c r="E6485" s="45"/>
      <c r="F6485" s="334"/>
    </row>
    <row r="6486" spans="1:6" x14ac:dyDescent="0.25">
      <c r="A6486" s="2"/>
      <c r="B6486" s="3"/>
      <c r="C6486" s="4"/>
      <c r="D6486" s="45"/>
      <c r="E6486" s="45"/>
      <c r="F6486" s="334"/>
    </row>
    <row r="6487" spans="1:6" x14ac:dyDescent="0.25">
      <c r="A6487" s="2"/>
      <c r="B6487" s="3"/>
      <c r="C6487" s="4"/>
      <c r="D6487" s="45"/>
      <c r="E6487" s="45"/>
      <c r="F6487" s="334"/>
    </row>
    <row r="6488" spans="1:6" x14ac:dyDescent="0.25">
      <c r="A6488" s="2"/>
      <c r="B6488" s="3"/>
      <c r="C6488" s="4"/>
      <c r="D6488" s="45"/>
      <c r="E6488" s="45"/>
      <c r="F6488" s="334"/>
    </row>
    <row r="6489" spans="1:6" x14ac:dyDescent="0.25">
      <c r="A6489" s="2"/>
      <c r="B6489" s="3"/>
      <c r="C6489" s="4"/>
      <c r="D6489" s="45"/>
      <c r="E6489" s="45"/>
      <c r="F6489" s="334"/>
    </row>
    <row r="6490" spans="1:6" x14ac:dyDescent="0.25">
      <c r="A6490" s="2"/>
      <c r="B6490" s="3"/>
      <c r="C6490" s="4"/>
      <c r="D6490" s="45"/>
      <c r="E6490" s="45"/>
      <c r="F6490" s="334"/>
    </row>
    <row r="6491" spans="1:6" x14ac:dyDescent="0.25">
      <c r="A6491" s="2"/>
      <c r="B6491" s="3"/>
      <c r="C6491" s="4"/>
      <c r="D6491" s="45"/>
      <c r="E6491" s="45"/>
      <c r="F6491" s="334"/>
    </row>
    <row r="6492" spans="1:6" x14ac:dyDescent="0.25">
      <c r="A6492" s="2"/>
      <c r="B6492" s="3"/>
      <c r="C6492" s="4"/>
      <c r="D6492" s="45"/>
      <c r="E6492" s="45"/>
      <c r="F6492" s="334"/>
    </row>
    <row r="6493" spans="1:6" x14ac:dyDescent="0.25">
      <c r="A6493" s="2"/>
      <c r="B6493" s="3"/>
      <c r="C6493" s="4"/>
      <c r="D6493" s="45"/>
      <c r="E6493" s="45"/>
      <c r="F6493" s="334"/>
    </row>
    <row r="6494" spans="1:6" x14ac:dyDescent="0.25">
      <c r="A6494" s="2"/>
      <c r="B6494" s="3"/>
      <c r="C6494" s="4"/>
      <c r="D6494" s="45"/>
      <c r="E6494" s="45"/>
      <c r="F6494" s="334"/>
    </row>
    <row r="6495" spans="1:6" x14ac:dyDescent="0.25">
      <c r="A6495" s="2"/>
      <c r="B6495" s="3"/>
      <c r="C6495" s="4"/>
      <c r="D6495" s="45"/>
      <c r="E6495" s="45"/>
      <c r="F6495" s="334"/>
    </row>
    <row r="6496" spans="1:6" x14ac:dyDescent="0.25">
      <c r="A6496" s="2"/>
      <c r="B6496" s="3"/>
      <c r="C6496" s="4"/>
      <c r="D6496" s="45"/>
      <c r="E6496" s="45"/>
      <c r="F6496" s="334"/>
    </row>
    <row r="6497" spans="1:6" x14ac:dyDescent="0.25">
      <c r="A6497" s="2"/>
      <c r="B6497" s="3"/>
      <c r="C6497" s="4"/>
      <c r="D6497" s="45"/>
      <c r="E6497" s="45"/>
      <c r="F6497" s="334"/>
    </row>
    <row r="6498" spans="1:6" x14ac:dyDescent="0.25">
      <c r="A6498" s="2"/>
      <c r="B6498" s="3"/>
      <c r="C6498" s="4"/>
      <c r="D6498" s="45"/>
      <c r="E6498" s="45"/>
      <c r="F6498" s="334"/>
    </row>
    <row r="6499" spans="1:6" x14ac:dyDescent="0.25">
      <c r="A6499" s="2"/>
      <c r="B6499" s="3"/>
      <c r="C6499" s="4"/>
      <c r="D6499" s="45"/>
      <c r="E6499" s="45"/>
      <c r="F6499" s="334"/>
    </row>
    <row r="6500" spans="1:6" x14ac:dyDescent="0.25">
      <c r="A6500" s="2"/>
      <c r="B6500" s="3"/>
      <c r="C6500" s="4"/>
      <c r="D6500" s="45"/>
      <c r="E6500" s="45"/>
      <c r="F6500" s="334"/>
    </row>
    <row r="6501" spans="1:6" x14ac:dyDescent="0.25">
      <c r="A6501" s="2"/>
      <c r="B6501" s="3"/>
      <c r="C6501" s="4"/>
      <c r="D6501" s="45"/>
      <c r="E6501" s="45"/>
      <c r="F6501" s="334"/>
    </row>
    <row r="6502" spans="1:6" x14ac:dyDescent="0.25">
      <c r="A6502" s="2"/>
      <c r="B6502" s="3"/>
      <c r="C6502" s="4"/>
      <c r="D6502" s="45"/>
      <c r="E6502" s="45"/>
      <c r="F6502" s="334"/>
    </row>
    <row r="6503" spans="1:6" x14ac:dyDescent="0.25">
      <c r="A6503" s="2"/>
      <c r="B6503" s="3"/>
      <c r="C6503" s="4"/>
      <c r="D6503" s="45"/>
      <c r="E6503" s="45"/>
      <c r="F6503" s="334"/>
    </row>
    <row r="6504" spans="1:6" x14ac:dyDescent="0.25">
      <c r="A6504" s="2"/>
      <c r="B6504" s="3"/>
      <c r="C6504" s="4"/>
      <c r="D6504" s="45"/>
      <c r="E6504" s="45"/>
      <c r="F6504" s="334"/>
    </row>
    <row r="6505" spans="1:6" x14ac:dyDescent="0.25">
      <c r="A6505" s="2"/>
      <c r="B6505" s="3"/>
      <c r="C6505" s="4"/>
      <c r="D6505" s="45"/>
      <c r="E6505" s="45"/>
      <c r="F6505" s="334"/>
    </row>
    <row r="6506" spans="1:6" x14ac:dyDescent="0.25">
      <c r="A6506" s="2"/>
      <c r="B6506" s="3"/>
      <c r="C6506" s="4"/>
      <c r="D6506" s="45"/>
      <c r="E6506" s="45"/>
      <c r="F6506" s="334"/>
    </row>
    <row r="6507" spans="1:6" x14ac:dyDescent="0.25">
      <c r="A6507" s="2"/>
      <c r="B6507" s="3"/>
      <c r="C6507" s="4"/>
      <c r="D6507" s="45"/>
      <c r="E6507" s="45"/>
      <c r="F6507" s="334"/>
    </row>
    <row r="6508" spans="1:6" x14ac:dyDescent="0.25">
      <c r="A6508" s="2"/>
      <c r="B6508" s="3"/>
      <c r="C6508" s="4"/>
      <c r="D6508" s="45"/>
      <c r="E6508" s="45"/>
      <c r="F6508" s="334"/>
    </row>
    <row r="6509" spans="1:6" x14ac:dyDescent="0.25">
      <c r="A6509" s="2"/>
      <c r="B6509" s="3"/>
      <c r="C6509" s="4"/>
      <c r="D6509" s="45"/>
      <c r="E6509" s="45"/>
      <c r="F6509" s="334"/>
    </row>
    <row r="6510" spans="1:6" x14ac:dyDescent="0.25">
      <c r="A6510" s="2"/>
      <c r="B6510" s="3"/>
      <c r="C6510" s="4"/>
      <c r="D6510" s="45"/>
      <c r="E6510" s="45"/>
      <c r="F6510" s="334"/>
    </row>
    <row r="6511" spans="1:6" x14ac:dyDescent="0.25">
      <c r="A6511" s="2"/>
      <c r="B6511" s="3"/>
      <c r="C6511" s="4"/>
      <c r="D6511" s="45"/>
      <c r="E6511" s="45"/>
      <c r="F6511" s="334"/>
    </row>
    <row r="6512" spans="1:6" x14ac:dyDescent="0.25">
      <c r="A6512" s="2"/>
      <c r="B6512" s="3"/>
      <c r="C6512" s="4"/>
      <c r="D6512" s="45"/>
      <c r="E6512" s="45"/>
      <c r="F6512" s="334"/>
    </row>
    <row r="6513" spans="1:6" x14ac:dyDescent="0.25">
      <c r="A6513" s="2"/>
      <c r="B6513" s="3"/>
      <c r="C6513" s="4"/>
      <c r="D6513" s="45"/>
      <c r="E6513" s="45"/>
      <c r="F6513" s="334"/>
    </row>
    <row r="6514" spans="1:6" x14ac:dyDescent="0.25">
      <c r="A6514" s="2"/>
      <c r="B6514" s="3"/>
      <c r="C6514" s="4"/>
      <c r="D6514" s="45"/>
      <c r="E6514" s="45"/>
      <c r="F6514" s="334"/>
    </row>
    <row r="6515" spans="1:6" x14ac:dyDescent="0.25">
      <c r="A6515" s="2"/>
      <c r="B6515" s="3"/>
      <c r="C6515" s="4"/>
      <c r="D6515" s="45"/>
      <c r="E6515" s="45"/>
      <c r="F6515" s="334"/>
    </row>
    <row r="6516" spans="1:6" x14ac:dyDescent="0.25">
      <c r="A6516" s="2"/>
      <c r="B6516" s="3"/>
      <c r="C6516" s="4"/>
      <c r="D6516" s="45"/>
      <c r="E6516" s="45"/>
      <c r="F6516" s="334"/>
    </row>
    <row r="6517" spans="1:6" x14ac:dyDescent="0.25">
      <c r="A6517" s="2"/>
      <c r="B6517" s="3"/>
      <c r="C6517" s="4"/>
      <c r="D6517" s="45"/>
      <c r="E6517" s="45"/>
      <c r="F6517" s="334"/>
    </row>
    <row r="6518" spans="1:6" x14ac:dyDescent="0.25">
      <c r="A6518" s="2"/>
      <c r="B6518" s="3"/>
      <c r="C6518" s="4"/>
      <c r="D6518" s="45"/>
      <c r="E6518" s="45"/>
      <c r="F6518" s="334"/>
    </row>
    <row r="6519" spans="1:6" x14ac:dyDescent="0.25">
      <c r="A6519" s="2"/>
      <c r="B6519" s="3"/>
      <c r="C6519" s="4"/>
      <c r="D6519" s="45"/>
      <c r="E6519" s="45"/>
      <c r="F6519" s="334"/>
    </row>
    <row r="6520" spans="1:6" x14ac:dyDescent="0.25">
      <c r="A6520" s="2"/>
      <c r="B6520" s="3"/>
      <c r="C6520" s="4"/>
      <c r="D6520" s="45"/>
      <c r="E6520" s="45"/>
      <c r="F6520" s="334"/>
    </row>
    <row r="6521" spans="1:6" x14ac:dyDescent="0.25">
      <c r="A6521" s="2"/>
      <c r="B6521" s="3"/>
      <c r="C6521" s="4"/>
      <c r="D6521" s="45"/>
      <c r="E6521" s="45"/>
      <c r="F6521" s="334"/>
    </row>
    <row r="6522" spans="1:6" x14ac:dyDescent="0.25">
      <c r="A6522" s="2"/>
      <c r="B6522" s="3"/>
      <c r="C6522" s="4"/>
      <c r="D6522" s="45"/>
      <c r="E6522" s="45"/>
      <c r="F6522" s="334"/>
    </row>
    <row r="6523" spans="1:6" x14ac:dyDescent="0.25">
      <c r="A6523" s="2"/>
      <c r="B6523" s="3"/>
      <c r="C6523" s="4"/>
      <c r="D6523" s="45"/>
      <c r="E6523" s="45"/>
      <c r="F6523" s="334"/>
    </row>
    <row r="6524" spans="1:6" x14ac:dyDescent="0.25">
      <c r="A6524" s="2"/>
      <c r="B6524" s="3"/>
      <c r="C6524" s="4"/>
      <c r="D6524" s="45"/>
      <c r="E6524" s="45"/>
      <c r="F6524" s="334"/>
    </row>
    <row r="6525" spans="1:6" x14ac:dyDescent="0.25">
      <c r="A6525" s="2"/>
      <c r="B6525" s="3"/>
      <c r="C6525" s="4"/>
      <c r="D6525" s="45"/>
      <c r="E6525" s="45"/>
      <c r="F6525" s="334"/>
    </row>
    <row r="6526" spans="1:6" x14ac:dyDescent="0.25">
      <c r="A6526" s="2"/>
      <c r="B6526" s="3"/>
      <c r="C6526" s="4"/>
      <c r="D6526" s="45"/>
      <c r="E6526" s="45"/>
      <c r="F6526" s="334"/>
    </row>
    <row r="6527" spans="1:6" x14ac:dyDescent="0.25">
      <c r="A6527" s="2"/>
      <c r="B6527" s="3"/>
      <c r="C6527" s="4"/>
      <c r="D6527" s="45"/>
      <c r="E6527" s="45"/>
      <c r="F6527" s="334"/>
    </row>
    <row r="6528" spans="1:6" x14ac:dyDescent="0.25">
      <c r="A6528" s="2"/>
      <c r="B6528" s="3"/>
      <c r="C6528" s="4"/>
      <c r="D6528" s="45"/>
      <c r="E6528" s="45"/>
      <c r="F6528" s="334"/>
    </row>
    <row r="6529" spans="1:6" x14ac:dyDescent="0.25">
      <c r="A6529" s="2"/>
      <c r="B6529" s="3"/>
      <c r="C6529" s="4"/>
      <c r="D6529" s="45"/>
      <c r="E6529" s="45"/>
      <c r="F6529" s="334"/>
    </row>
    <row r="6530" spans="1:6" x14ac:dyDescent="0.25">
      <c r="A6530" s="2"/>
      <c r="B6530" s="3"/>
      <c r="C6530" s="4"/>
      <c r="D6530" s="45"/>
      <c r="E6530" s="45"/>
      <c r="F6530" s="334"/>
    </row>
    <row r="6531" spans="1:6" x14ac:dyDescent="0.25">
      <c r="A6531" s="2"/>
      <c r="B6531" s="3"/>
      <c r="C6531" s="4"/>
      <c r="D6531" s="45"/>
      <c r="E6531" s="45"/>
      <c r="F6531" s="334"/>
    </row>
    <row r="6532" spans="1:6" x14ac:dyDescent="0.25">
      <c r="A6532" s="2"/>
      <c r="B6532" s="3"/>
      <c r="C6532" s="4"/>
      <c r="D6532" s="45"/>
      <c r="E6532" s="45"/>
      <c r="F6532" s="334"/>
    </row>
    <row r="6533" spans="1:6" x14ac:dyDescent="0.25">
      <c r="A6533" s="2"/>
      <c r="B6533" s="3"/>
      <c r="C6533" s="4"/>
      <c r="D6533" s="45"/>
      <c r="E6533" s="45"/>
      <c r="F6533" s="334"/>
    </row>
    <row r="6534" spans="1:6" x14ac:dyDescent="0.25">
      <c r="A6534" s="2"/>
      <c r="B6534" s="3"/>
      <c r="C6534" s="4"/>
      <c r="D6534" s="45"/>
      <c r="E6534" s="45"/>
      <c r="F6534" s="334"/>
    </row>
    <row r="6535" spans="1:6" x14ac:dyDescent="0.25">
      <c r="A6535" s="2"/>
      <c r="B6535" s="3"/>
      <c r="C6535" s="4"/>
      <c r="D6535" s="45"/>
      <c r="E6535" s="45"/>
      <c r="F6535" s="334"/>
    </row>
    <row r="6536" spans="1:6" x14ac:dyDescent="0.25">
      <c r="A6536" s="2"/>
      <c r="B6536" s="3"/>
      <c r="C6536" s="4"/>
      <c r="D6536" s="45"/>
      <c r="E6536" s="45"/>
      <c r="F6536" s="334"/>
    </row>
    <row r="6537" spans="1:6" x14ac:dyDescent="0.25">
      <c r="A6537" s="2"/>
      <c r="B6537" s="3"/>
      <c r="C6537" s="4"/>
      <c r="D6537" s="45"/>
      <c r="E6537" s="45"/>
      <c r="F6537" s="334"/>
    </row>
    <row r="6538" spans="1:6" x14ac:dyDescent="0.25">
      <c r="A6538" s="2"/>
      <c r="B6538" s="3"/>
      <c r="C6538" s="4"/>
      <c r="D6538" s="45"/>
      <c r="E6538" s="45"/>
      <c r="F6538" s="334"/>
    </row>
    <row r="6539" spans="1:6" x14ac:dyDescent="0.25">
      <c r="A6539" s="2"/>
      <c r="B6539" s="3"/>
      <c r="C6539" s="4"/>
      <c r="D6539" s="45"/>
      <c r="E6539" s="45"/>
      <c r="F6539" s="334"/>
    </row>
    <row r="6540" spans="1:6" x14ac:dyDescent="0.25">
      <c r="A6540" s="2"/>
      <c r="B6540" s="3"/>
      <c r="C6540" s="4"/>
      <c r="D6540" s="45"/>
      <c r="E6540" s="45"/>
      <c r="F6540" s="334"/>
    </row>
    <row r="6541" spans="1:6" x14ac:dyDescent="0.25">
      <c r="A6541" s="2"/>
      <c r="B6541" s="3"/>
      <c r="C6541" s="4"/>
      <c r="D6541" s="45"/>
      <c r="E6541" s="45"/>
      <c r="F6541" s="334"/>
    </row>
    <row r="6542" spans="1:6" x14ac:dyDescent="0.25">
      <c r="A6542" s="2"/>
      <c r="B6542" s="3"/>
      <c r="C6542" s="4"/>
      <c r="D6542" s="45"/>
      <c r="E6542" s="45"/>
      <c r="F6542" s="334"/>
    </row>
    <row r="6543" spans="1:6" x14ac:dyDescent="0.25">
      <c r="A6543" s="2"/>
      <c r="B6543" s="3"/>
      <c r="C6543" s="4"/>
      <c r="D6543" s="45"/>
      <c r="E6543" s="45"/>
      <c r="F6543" s="334"/>
    </row>
    <row r="6544" spans="1:6" x14ac:dyDescent="0.25">
      <c r="A6544" s="2"/>
      <c r="B6544" s="3"/>
      <c r="C6544" s="4"/>
      <c r="D6544" s="45"/>
      <c r="E6544" s="45"/>
      <c r="F6544" s="334"/>
    </row>
    <row r="6545" spans="1:6" x14ac:dyDescent="0.25">
      <c r="A6545" s="2"/>
      <c r="B6545" s="3"/>
      <c r="C6545" s="4"/>
      <c r="D6545" s="45"/>
      <c r="E6545" s="45"/>
      <c r="F6545" s="334"/>
    </row>
    <row r="6546" spans="1:6" x14ac:dyDescent="0.25">
      <c r="A6546" s="2"/>
      <c r="B6546" s="3"/>
      <c r="C6546" s="4"/>
      <c r="D6546" s="45"/>
      <c r="E6546" s="45"/>
      <c r="F6546" s="334"/>
    </row>
    <row r="6547" spans="1:6" x14ac:dyDescent="0.25">
      <c r="A6547" s="2"/>
      <c r="B6547" s="3"/>
      <c r="C6547" s="4"/>
      <c r="D6547" s="45"/>
      <c r="E6547" s="45"/>
      <c r="F6547" s="334"/>
    </row>
    <row r="6548" spans="1:6" x14ac:dyDescent="0.25">
      <c r="A6548" s="2"/>
      <c r="B6548" s="3"/>
      <c r="C6548" s="4"/>
      <c r="D6548" s="45"/>
      <c r="E6548" s="45"/>
      <c r="F6548" s="334"/>
    </row>
    <row r="6549" spans="1:6" x14ac:dyDescent="0.25">
      <c r="A6549" s="2"/>
      <c r="B6549" s="3"/>
      <c r="C6549" s="4"/>
      <c r="D6549" s="45"/>
      <c r="E6549" s="45"/>
      <c r="F6549" s="334"/>
    </row>
    <row r="6550" spans="1:6" x14ac:dyDescent="0.25">
      <c r="A6550" s="2"/>
      <c r="B6550" s="3"/>
      <c r="C6550" s="4"/>
      <c r="D6550" s="45"/>
      <c r="E6550" s="45"/>
      <c r="F6550" s="334"/>
    </row>
    <row r="6551" spans="1:6" x14ac:dyDescent="0.25">
      <c r="A6551" s="2"/>
      <c r="B6551" s="3"/>
      <c r="C6551" s="4"/>
      <c r="D6551" s="45"/>
      <c r="E6551" s="45"/>
      <c r="F6551" s="334"/>
    </row>
    <row r="6552" spans="1:6" x14ac:dyDescent="0.25">
      <c r="A6552" s="2"/>
      <c r="B6552" s="3"/>
      <c r="C6552" s="4"/>
      <c r="D6552" s="45"/>
      <c r="E6552" s="45"/>
      <c r="F6552" s="334"/>
    </row>
    <row r="6553" spans="1:6" x14ac:dyDescent="0.25">
      <c r="A6553" s="2"/>
      <c r="B6553" s="3"/>
      <c r="C6553" s="4"/>
      <c r="D6553" s="45"/>
      <c r="E6553" s="45"/>
      <c r="F6553" s="334"/>
    </row>
    <row r="6554" spans="1:6" x14ac:dyDescent="0.25">
      <c r="A6554" s="2"/>
      <c r="B6554" s="3"/>
      <c r="C6554" s="4"/>
      <c r="D6554" s="45"/>
      <c r="E6554" s="45"/>
      <c r="F6554" s="334"/>
    </row>
    <row r="6555" spans="1:6" x14ac:dyDescent="0.25">
      <c r="A6555" s="2"/>
      <c r="B6555" s="3"/>
      <c r="C6555" s="4"/>
      <c r="D6555" s="45"/>
      <c r="E6555" s="45"/>
      <c r="F6555" s="334"/>
    </row>
    <row r="6556" spans="1:6" x14ac:dyDescent="0.25">
      <c r="A6556" s="2"/>
      <c r="B6556" s="3"/>
      <c r="C6556" s="4"/>
      <c r="D6556" s="45"/>
      <c r="E6556" s="45"/>
      <c r="F6556" s="334"/>
    </row>
    <row r="6557" spans="1:6" x14ac:dyDescent="0.25">
      <c r="A6557" s="2"/>
      <c r="B6557" s="3"/>
      <c r="C6557" s="4"/>
      <c r="D6557" s="45"/>
      <c r="E6557" s="45"/>
      <c r="F6557" s="334"/>
    </row>
    <row r="6558" spans="1:6" x14ac:dyDescent="0.25">
      <c r="A6558" s="2"/>
      <c r="B6558" s="3"/>
      <c r="C6558" s="4"/>
      <c r="D6558" s="45"/>
      <c r="E6558" s="45"/>
      <c r="F6558" s="334"/>
    </row>
    <row r="6559" spans="1:6" x14ac:dyDescent="0.25">
      <c r="A6559" s="2"/>
      <c r="B6559" s="3"/>
      <c r="C6559" s="4"/>
      <c r="D6559" s="45"/>
      <c r="E6559" s="45"/>
      <c r="F6559" s="334"/>
    </row>
    <row r="6560" spans="1:6" x14ac:dyDescent="0.25">
      <c r="A6560" s="2"/>
      <c r="B6560" s="3"/>
      <c r="C6560" s="4"/>
      <c r="D6560" s="45"/>
      <c r="E6560" s="45"/>
      <c r="F6560" s="334"/>
    </row>
    <row r="6561" spans="1:6" x14ac:dyDescent="0.25">
      <c r="A6561" s="2"/>
      <c r="B6561" s="3"/>
      <c r="C6561" s="4"/>
      <c r="D6561" s="45"/>
      <c r="E6561" s="45"/>
      <c r="F6561" s="334"/>
    </row>
    <row r="6562" spans="1:6" x14ac:dyDescent="0.25">
      <c r="A6562" s="2"/>
      <c r="B6562" s="3"/>
      <c r="C6562" s="4"/>
      <c r="D6562" s="45"/>
      <c r="E6562" s="45"/>
      <c r="F6562" s="334"/>
    </row>
    <row r="6563" spans="1:6" x14ac:dyDescent="0.25">
      <c r="A6563" s="2"/>
      <c r="B6563" s="3"/>
      <c r="C6563" s="4"/>
      <c r="D6563" s="45"/>
      <c r="E6563" s="45"/>
      <c r="F6563" s="334"/>
    </row>
    <row r="6564" spans="1:6" x14ac:dyDescent="0.25">
      <c r="A6564" s="2"/>
      <c r="B6564" s="3"/>
      <c r="C6564" s="4"/>
      <c r="D6564" s="45"/>
      <c r="E6564" s="45"/>
      <c r="F6564" s="334"/>
    </row>
    <row r="6565" spans="1:6" x14ac:dyDescent="0.25">
      <c r="A6565" s="2"/>
      <c r="B6565" s="3"/>
      <c r="C6565" s="4"/>
      <c r="D6565" s="45"/>
      <c r="E6565" s="45"/>
      <c r="F6565" s="334"/>
    </row>
    <row r="6566" spans="1:6" x14ac:dyDescent="0.25">
      <c r="A6566" s="2"/>
      <c r="B6566" s="3"/>
      <c r="C6566" s="4"/>
      <c r="D6566" s="45"/>
      <c r="E6566" s="45"/>
      <c r="F6566" s="334"/>
    </row>
    <row r="6567" spans="1:6" x14ac:dyDescent="0.25">
      <c r="A6567" s="2"/>
      <c r="B6567" s="3"/>
      <c r="C6567" s="4"/>
      <c r="D6567" s="45"/>
      <c r="E6567" s="45"/>
      <c r="F6567" s="334"/>
    </row>
    <row r="6568" spans="1:6" x14ac:dyDescent="0.25">
      <c r="A6568" s="2"/>
      <c r="B6568" s="3"/>
      <c r="C6568" s="4"/>
      <c r="D6568" s="45"/>
      <c r="E6568" s="45"/>
      <c r="F6568" s="334"/>
    </row>
    <row r="6569" spans="1:6" x14ac:dyDescent="0.25">
      <c r="A6569" s="2"/>
      <c r="B6569" s="3"/>
      <c r="C6569" s="4"/>
      <c r="D6569" s="45"/>
      <c r="E6569" s="45"/>
      <c r="F6569" s="334"/>
    </row>
    <row r="6570" spans="1:6" x14ac:dyDescent="0.25">
      <c r="A6570" s="2"/>
      <c r="B6570" s="3"/>
      <c r="C6570" s="4"/>
      <c r="D6570" s="45"/>
      <c r="E6570" s="45"/>
      <c r="F6570" s="334"/>
    </row>
    <row r="6571" spans="1:6" x14ac:dyDescent="0.25">
      <c r="A6571" s="2"/>
      <c r="B6571" s="3"/>
      <c r="C6571" s="4"/>
      <c r="D6571" s="45"/>
      <c r="E6571" s="45"/>
      <c r="F6571" s="334"/>
    </row>
    <row r="6572" spans="1:6" x14ac:dyDescent="0.25">
      <c r="A6572" s="2"/>
      <c r="B6572" s="3"/>
      <c r="C6572" s="4"/>
      <c r="D6572" s="45"/>
      <c r="E6572" s="45"/>
      <c r="F6572" s="334"/>
    </row>
    <row r="6573" spans="1:6" x14ac:dyDescent="0.25">
      <c r="A6573" s="2"/>
      <c r="B6573" s="3"/>
      <c r="C6573" s="4"/>
      <c r="D6573" s="45"/>
      <c r="E6573" s="45"/>
      <c r="F6573" s="334"/>
    </row>
    <row r="6574" spans="1:6" x14ac:dyDescent="0.25">
      <c r="A6574" s="2"/>
      <c r="B6574" s="3"/>
      <c r="C6574" s="4"/>
      <c r="D6574" s="45"/>
      <c r="E6574" s="45"/>
      <c r="F6574" s="334"/>
    </row>
    <row r="6575" spans="1:6" x14ac:dyDescent="0.25">
      <c r="A6575" s="2"/>
      <c r="B6575" s="3"/>
      <c r="C6575" s="4"/>
      <c r="D6575" s="45"/>
      <c r="E6575" s="45"/>
      <c r="F6575" s="334"/>
    </row>
    <row r="6576" spans="1:6" x14ac:dyDescent="0.25">
      <c r="A6576" s="2"/>
      <c r="B6576" s="3"/>
      <c r="C6576" s="4"/>
      <c r="D6576" s="45"/>
      <c r="E6576" s="45"/>
      <c r="F6576" s="334"/>
    </row>
    <row r="6577" spans="1:6" x14ac:dyDescent="0.25">
      <c r="A6577" s="2"/>
      <c r="B6577" s="3"/>
      <c r="C6577" s="4"/>
      <c r="D6577" s="45"/>
      <c r="E6577" s="45"/>
      <c r="F6577" s="334"/>
    </row>
    <row r="6578" spans="1:6" x14ac:dyDescent="0.25">
      <c r="A6578" s="2"/>
      <c r="B6578" s="3"/>
      <c r="C6578" s="4"/>
      <c r="D6578" s="45"/>
      <c r="E6578" s="45"/>
      <c r="F6578" s="334"/>
    </row>
    <row r="6579" spans="1:6" x14ac:dyDescent="0.25">
      <c r="A6579" s="2"/>
      <c r="B6579" s="3"/>
      <c r="C6579" s="4"/>
      <c r="D6579" s="45"/>
      <c r="E6579" s="45"/>
      <c r="F6579" s="334"/>
    </row>
    <row r="6580" spans="1:6" x14ac:dyDescent="0.25">
      <c r="A6580" s="2"/>
      <c r="B6580" s="3"/>
      <c r="C6580" s="4"/>
      <c r="D6580" s="45"/>
      <c r="E6580" s="45"/>
      <c r="F6580" s="334"/>
    </row>
    <row r="6581" spans="1:6" x14ac:dyDescent="0.25">
      <c r="A6581" s="2"/>
      <c r="B6581" s="3"/>
      <c r="C6581" s="4"/>
      <c r="D6581" s="45"/>
      <c r="E6581" s="45"/>
      <c r="F6581" s="334"/>
    </row>
    <row r="6582" spans="1:6" x14ac:dyDescent="0.25">
      <c r="A6582" s="2"/>
      <c r="B6582" s="3"/>
      <c r="C6582" s="4"/>
      <c r="D6582" s="45"/>
      <c r="E6582" s="45"/>
      <c r="F6582" s="334"/>
    </row>
    <row r="6583" spans="1:6" x14ac:dyDescent="0.25">
      <c r="A6583" s="2"/>
      <c r="B6583" s="3"/>
      <c r="C6583" s="4"/>
      <c r="D6583" s="45"/>
      <c r="E6583" s="45"/>
      <c r="F6583" s="334"/>
    </row>
    <row r="6584" spans="1:6" x14ac:dyDescent="0.25">
      <c r="A6584" s="2"/>
      <c r="B6584" s="3"/>
      <c r="C6584" s="4"/>
      <c r="D6584" s="45"/>
      <c r="E6584" s="45"/>
      <c r="F6584" s="334"/>
    </row>
    <row r="6585" spans="1:6" x14ac:dyDescent="0.25">
      <c r="A6585" s="2"/>
      <c r="B6585" s="3"/>
      <c r="C6585" s="4"/>
      <c r="D6585" s="45"/>
      <c r="E6585" s="45"/>
      <c r="F6585" s="334"/>
    </row>
    <row r="6586" spans="1:6" x14ac:dyDescent="0.25">
      <c r="A6586" s="2"/>
      <c r="B6586" s="3"/>
      <c r="C6586" s="4"/>
      <c r="D6586" s="45"/>
      <c r="E6586" s="45"/>
      <c r="F6586" s="334"/>
    </row>
    <row r="6587" spans="1:6" x14ac:dyDescent="0.25">
      <c r="A6587" s="2"/>
      <c r="B6587" s="3"/>
      <c r="C6587" s="4"/>
      <c r="D6587" s="45"/>
      <c r="E6587" s="45"/>
      <c r="F6587" s="334"/>
    </row>
    <row r="6588" spans="1:6" x14ac:dyDescent="0.25">
      <c r="A6588" s="2"/>
      <c r="B6588" s="3"/>
      <c r="C6588" s="4"/>
      <c r="D6588" s="45"/>
      <c r="E6588" s="45"/>
      <c r="F6588" s="334"/>
    </row>
  </sheetData>
  <sheetProtection algorithmName="SHA-512" hashValue="PmoGlY+M8izVYH2oYhiyN56X8Hav2FyfKjoNfKQHKBCAv58N4u87eDbF1MsPWPCNnmqNruFg2cZz2NId2Erw4w==" saltValue="k3kHr6IRbTUKZqVokGrFtg==" spinCount="100000" sheet="1" objects="1" scenarios="1"/>
  <mergeCells count="2">
    <mergeCell ref="C678:C679"/>
    <mergeCell ref="C680:C681"/>
  </mergeCells>
  <pageMargins left="0.66929133858267698" right="0.15748031496063" top="1.484251969" bottom="0.511811023622047" header="0.511811023622047" footer="0.25"/>
  <pageSetup paperSize="9" scale="67" firstPageNumber="5" orientation="portrait" useFirstPageNumber="1" r:id="rId1"/>
  <headerFooter alignWithMargins="0">
    <oddHeader>&amp;L&amp;G&amp;C&amp;"Arial,Bold"
Contract No. JW14228
Panel of Contractors: Upgrade and Renewal of Sewer Pipelines
 for three (3) years on an As and When Required Basis
Pricing Data
Artesium&amp;R&amp;G</oddHeader>
    <oddFooter>&amp;CPD.&amp;P</oddFooter>
  </headerFooter>
  <rowBreaks count="16" manualBreakCount="16">
    <brk id="57" max="16383" man="1"/>
    <brk id="110" max="16383" man="1"/>
    <brk id="138" max="16383" man="1"/>
    <brk id="188" max="16383" man="1"/>
    <brk id="209" max="16383" man="1"/>
    <brk id="246" max="16383" man="1"/>
    <brk id="275" max="16383" man="1"/>
    <brk id="340" max="16383" man="1"/>
    <brk id="395" max="16383" man="1"/>
    <brk id="453" max="16383" man="1"/>
    <brk id="502" max="16383" man="1"/>
    <brk id="513" max="16383" man="1"/>
    <brk id="567" max="16383" man="1"/>
    <brk id="652" max="16383" man="1"/>
    <brk id="671" max="16383" man="1"/>
    <brk id="705"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83F7-3C9E-4A6F-BE6E-FB50CE919260}">
  <sheetPr>
    <tabColor theme="4"/>
  </sheetPr>
  <dimension ref="A1:H6591"/>
  <sheetViews>
    <sheetView showGridLines="0" showWhiteSpace="0" view="pageLayout" topLeftCell="A97" zoomScale="90" zoomScaleNormal="100" zoomScaleSheetLayoutView="100" zoomScalePageLayoutView="90" workbookViewId="0">
      <selection activeCell="E94" sqref="E94"/>
    </sheetView>
  </sheetViews>
  <sheetFormatPr defaultRowHeight="13.8" x14ac:dyDescent="0.25"/>
  <cols>
    <col min="1" max="1" width="8.6640625" style="6" customWidth="1"/>
    <col min="2" max="2" width="15.33203125" style="7" customWidth="1"/>
    <col min="3" max="3" width="50.33203125" style="8" customWidth="1"/>
    <col min="4" max="4" width="9.5546875" style="276" customWidth="1"/>
    <col min="5" max="5" width="14.33203125" style="276" customWidth="1"/>
    <col min="6" max="6" width="16.33203125" style="335" hidden="1" customWidth="1"/>
    <col min="7" max="7" width="16.6640625" style="273" customWidth="1"/>
    <col min="8" max="8" width="20.44140625" style="274" bestFit="1" customWidth="1"/>
    <col min="9" max="256" width="8.88671875" style="10"/>
    <col min="257" max="257" width="8.6640625" style="10" customWidth="1"/>
    <col min="258" max="258" width="15.33203125" style="10" customWidth="1"/>
    <col min="259" max="259" width="62.109375" style="10" customWidth="1"/>
    <col min="260" max="260" width="9.5546875" style="10" customWidth="1"/>
    <col min="261" max="261" width="16.44140625" style="10" customWidth="1"/>
    <col min="262" max="262" width="22.88671875" style="10" customWidth="1"/>
    <col min="263" max="512" width="8.88671875" style="10"/>
    <col min="513" max="513" width="8.6640625" style="10" customWidth="1"/>
    <col min="514" max="514" width="15.33203125" style="10" customWidth="1"/>
    <col min="515" max="515" width="62.109375" style="10" customWidth="1"/>
    <col min="516" max="516" width="9.5546875" style="10" customWidth="1"/>
    <col min="517" max="517" width="16.44140625" style="10" customWidth="1"/>
    <col min="518" max="518" width="22.88671875" style="10" customWidth="1"/>
    <col min="519" max="768" width="8.88671875" style="10"/>
    <col min="769" max="769" width="8.6640625" style="10" customWidth="1"/>
    <col min="770" max="770" width="15.33203125" style="10" customWidth="1"/>
    <col min="771" max="771" width="62.109375" style="10" customWidth="1"/>
    <col min="772" max="772" width="9.5546875" style="10" customWidth="1"/>
    <col min="773" max="773" width="16.44140625" style="10" customWidth="1"/>
    <col min="774" max="774" width="22.88671875" style="10" customWidth="1"/>
    <col min="775" max="1024" width="8.88671875" style="10"/>
    <col min="1025" max="1025" width="8.6640625" style="10" customWidth="1"/>
    <col min="1026" max="1026" width="15.33203125" style="10" customWidth="1"/>
    <col min="1027" max="1027" width="62.109375" style="10" customWidth="1"/>
    <col min="1028" max="1028" width="9.5546875" style="10" customWidth="1"/>
    <col min="1029" max="1029" width="16.44140625" style="10" customWidth="1"/>
    <col min="1030" max="1030" width="22.88671875" style="10" customWidth="1"/>
    <col min="1031" max="1280" width="8.88671875" style="10"/>
    <col min="1281" max="1281" width="8.6640625" style="10" customWidth="1"/>
    <col min="1282" max="1282" width="15.33203125" style="10" customWidth="1"/>
    <col min="1283" max="1283" width="62.109375" style="10" customWidth="1"/>
    <col min="1284" max="1284" width="9.5546875" style="10" customWidth="1"/>
    <col min="1285" max="1285" width="16.44140625" style="10" customWidth="1"/>
    <col min="1286" max="1286" width="22.88671875" style="10" customWidth="1"/>
    <col min="1287" max="1536" width="8.88671875" style="10"/>
    <col min="1537" max="1537" width="8.6640625" style="10" customWidth="1"/>
    <col min="1538" max="1538" width="15.33203125" style="10" customWidth="1"/>
    <col min="1539" max="1539" width="62.109375" style="10" customWidth="1"/>
    <col min="1540" max="1540" width="9.5546875" style="10" customWidth="1"/>
    <col min="1541" max="1541" width="16.44140625" style="10" customWidth="1"/>
    <col min="1542" max="1542" width="22.88671875" style="10" customWidth="1"/>
    <col min="1543" max="1792" width="8.88671875" style="10"/>
    <col min="1793" max="1793" width="8.6640625" style="10" customWidth="1"/>
    <col min="1794" max="1794" width="15.33203125" style="10" customWidth="1"/>
    <col min="1795" max="1795" width="62.109375" style="10" customWidth="1"/>
    <col min="1796" max="1796" width="9.5546875" style="10" customWidth="1"/>
    <col min="1797" max="1797" width="16.44140625" style="10" customWidth="1"/>
    <col min="1798" max="1798" width="22.88671875" style="10" customWidth="1"/>
    <col min="1799" max="2048" width="8.88671875" style="10"/>
    <col min="2049" max="2049" width="8.6640625" style="10" customWidth="1"/>
    <col min="2050" max="2050" width="15.33203125" style="10" customWidth="1"/>
    <col min="2051" max="2051" width="62.109375" style="10" customWidth="1"/>
    <col min="2052" max="2052" width="9.5546875" style="10" customWidth="1"/>
    <col min="2053" max="2053" width="16.44140625" style="10" customWidth="1"/>
    <col min="2054" max="2054" width="22.88671875" style="10" customWidth="1"/>
    <col min="2055" max="2304" width="8.88671875" style="10"/>
    <col min="2305" max="2305" width="8.6640625" style="10" customWidth="1"/>
    <col min="2306" max="2306" width="15.33203125" style="10" customWidth="1"/>
    <col min="2307" max="2307" width="62.109375" style="10" customWidth="1"/>
    <col min="2308" max="2308" width="9.5546875" style="10" customWidth="1"/>
    <col min="2309" max="2309" width="16.44140625" style="10" customWidth="1"/>
    <col min="2310" max="2310" width="22.88671875" style="10" customWidth="1"/>
    <col min="2311" max="2560" width="8.88671875" style="10"/>
    <col min="2561" max="2561" width="8.6640625" style="10" customWidth="1"/>
    <col min="2562" max="2562" width="15.33203125" style="10" customWidth="1"/>
    <col min="2563" max="2563" width="62.109375" style="10" customWidth="1"/>
    <col min="2564" max="2564" width="9.5546875" style="10" customWidth="1"/>
    <col min="2565" max="2565" width="16.44140625" style="10" customWidth="1"/>
    <col min="2566" max="2566" width="22.88671875" style="10" customWidth="1"/>
    <col min="2567" max="2816" width="8.88671875" style="10"/>
    <col min="2817" max="2817" width="8.6640625" style="10" customWidth="1"/>
    <col min="2818" max="2818" width="15.33203125" style="10" customWidth="1"/>
    <col min="2819" max="2819" width="62.109375" style="10" customWidth="1"/>
    <col min="2820" max="2820" width="9.5546875" style="10" customWidth="1"/>
    <col min="2821" max="2821" width="16.44140625" style="10" customWidth="1"/>
    <col min="2822" max="2822" width="22.88671875" style="10" customWidth="1"/>
    <col min="2823" max="3072" width="8.88671875" style="10"/>
    <col min="3073" max="3073" width="8.6640625" style="10" customWidth="1"/>
    <col min="3074" max="3074" width="15.33203125" style="10" customWidth="1"/>
    <col min="3075" max="3075" width="62.109375" style="10" customWidth="1"/>
    <col min="3076" max="3076" width="9.5546875" style="10" customWidth="1"/>
    <col min="3077" max="3077" width="16.44140625" style="10" customWidth="1"/>
    <col min="3078" max="3078" width="22.88671875" style="10" customWidth="1"/>
    <col min="3079" max="3328" width="8.88671875" style="10"/>
    <col min="3329" max="3329" width="8.6640625" style="10" customWidth="1"/>
    <col min="3330" max="3330" width="15.33203125" style="10" customWidth="1"/>
    <col min="3331" max="3331" width="62.109375" style="10" customWidth="1"/>
    <col min="3332" max="3332" width="9.5546875" style="10" customWidth="1"/>
    <col min="3333" max="3333" width="16.44140625" style="10" customWidth="1"/>
    <col min="3334" max="3334" width="22.88671875" style="10" customWidth="1"/>
    <col min="3335" max="3584" width="8.88671875" style="10"/>
    <col min="3585" max="3585" width="8.6640625" style="10" customWidth="1"/>
    <col min="3586" max="3586" width="15.33203125" style="10" customWidth="1"/>
    <col min="3587" max="3587" width="62.109375" style="10" customWidth="1"/>
    <col min="3588" max="3588" width="9.5546875" style="10" customWidth="1"/>
    <col min="3589" max="3589" width="16.44140625" style="10" customWidth="1"/>
    <col min="3590" max="3590" width="22.88671875" style="10" customWidth="1"/>
    <col min="3591" max="3840" width="8.88671875" style="10"/>
    <col min="3841" max="3841" width="8.6640625" style="10" customWidth="1"/>
    <col min="3842" max="3842" width="15.33203125" style="10" customWidth="1"/>
    <col min="3843" max="3843" width="62.109375" style="10" customWidth="1"/>
    <col min="3844" max="3844" width="9.5546875" style="10" customWidth="1"/>
    <col min="3845" max="3845" width="16.44140625" style="10" customWidth="1"/>
    <col min="3846" max="3846" width="22.88671875" style="10" customWidth="1"/>
    <col min="3847" max="4096" width="8.88671875" style="10"/>
    <col min="4097" max="4097" width="8.6640625" style="10" customWidth="1"/>
    <col min="4098" max="4098" width="15.33203125" style="10" customWidth="1"/>
    <col min="4099" max="4099" width="62.109375" style="10" customWidth="1"/>
    <col min="4100" max="4100" width="9.5546875" style="10" customWidth="1"/>
    <col min="4101" max="4101" width="16.44140625" style="10" customWidth="1"/>
    <col min="4102" max="4102" width="22.88671875" style="10" customWidth="1"/>
    <col min="4103" max="4352" width="8.88671875" style="10"/>
    <col min="4353" max="4353" width="8.6640625" style="10" customWidth="1"/>
    <col min="4354" max="4354" width="15.33203125" style="10" customWidth="1"/>
    <col min="4355" max="4355" width="62.109375" style="10" customWidth="1"/>
    <col min="4356" max="4356" width="9.5546875" style="10" customWidth="1"/>
    <col min="4357" max="4357" width="16.44140625" style="10" customWidth="1"/>
    <col min="4358" max="4358" width="22.88671875" style="10" customWidth="1"/>
    <col min="4359" max="4608" width="8.88671875" style="10"/>
    <col min="4609" max="4609" width="8.6640625" style="10" customWidth="1"/>
    <col min="4610" max="4610" width="15.33203125" style="10" customWidth="1"/>
    <col min="4611" max="4611" width="62.109375" style="10" customWidth="1"/>
    <col min="4612" max="4612" width="9.5546875" style="10" customWidth="1"/>
    <col min="4613" max="4613" width="16.44140625" style="10" customWidth="1"/>
    <col min="4614" max="4614" width="22.88671875" style="10" customWidth="1"/>
    <col min="4615" max="4864" width="8.88671875" style="10"/>
    <col min="4865" max="4865" width="8.6640625" style="10" customWidth="1"/>
    <col min="4866" max="4866" width="15.33203125" style="10" customWidth="1"/>
    <col min="4867" max="4867" width="62.109375" style="10" customWidth="1"/>
    <col min="4868" max="4868" width="9.5546875" style="10" customWidth="1"/>
    <col min="4869" max="4869" width="16.44140625" style="10" customWidth="1"/>
    <col min="4870" max="4870" width="22.88671875" style="10" customWidth="1"/>
    <col min="4871" max="5120" width="8.88671875" style="10"/>
    <col min="5121" max="5121" width="8.6640625" style="10" customWidth="1"/>
    <col min="5122" max="5122" width="15.33203125" style="10" customWidth="1"/>
    <col min="5123" max="5123" width="62.109375" style="10" customWidth="1"/>
    <col min="5124" max="5124" width="9.5546875" style="10" customWidth="1"/>
    <col min="5125" max="5125" width="16.44140625" style="10" customWidth="1"/>
    <col min="5126" max="5126" width="22.88671875" style="10" customWidth="1"/>
    <col min="5127" max="5376" width="8.88671875" style="10"/>
    <col min="5377" max="5377" width="8.6640625" style="10" customWidth="1"/>
    <col min="5378" max="5378" width="15.33203125" style="10" customWidth="1"/>
    <col min="5379" max="5379" width="62.109375" style="10" customWidth="1"/>
    <col min="5380" max="5380" width="9.5546875" style="10" customWidth="1"/>
    <col min="5381" max="5381" width="16.44140625" style="10" customWidth="1"/>
    <col min="5382" max="5382" width="22.88671875" style="10" customWidth="1"/>
    <col min="5383" max="5632" width="8.88671875" style="10"/>
    <col min="5633" max="5633" width="8.6640625" style="10" customWidth="1"/>
    <col min="5634" max="5634" width="15.33203125" style="10" customWidth="1"/>
    <col min="5635" max="5635" width="62.109375" style="10" customWidth="1"/>
    <col min="5636" max="5636" width="9.5546875" style="10" customWidth="1"/>
    <col min="5637" max="5637" width="16.44140625" style="10" customWidth="1"/>
    <col min="5638" max="5638" width="22.88671875" style="10" customWidth="1"/>
    <col min="5639" max="5888" width="8.88671875" style="10"/>
    <col min="5889" max="5889" width="8.6640625" style="10" customWidth="1"/>
    <col min="5890" max="5890" width="15.33203125" style="10" customWidth="1"/>
    <col min="5891" max="5891" width="62.109375" style="10" customWidth="1"/>
    <col min="5892" max="5892" width="9.5546875" style="10" customWidth="1"/>
    <col min="5893" max="5893" width="16.44140625" style="10" customWidth="1"/>
    <col min="5894" max="5894" width="22.88671875" style="10" customWidth="1"/>
    <col min="5895" max="6144" width="8.88671875" style="10"/>
    <col min="6145" max="6145" width="8.6640625" style="10" customWidth="1"/>
    <col min="6146" max="6146" width="15.33203125" style="10" customWidth="1"/>
    <col min="6147" max="6147" width="62.109375" style="10" customWidth="1"/>
    <col min="6148" max="6148" width="9.5546875" style="10" customWidth="1"/>
    <col min="6149" max="6149" width="16.44140625" style="10" customWidth="1"/>
    <col min="6150" max="6150" width="22.88671875" style="10" customWidth="1"/>
    <col min="6151" max="6400" width="8.88671875" style="10"/>
    <col min="6401" max="6401" width="8.6640625" style="10" customWidth="1"/>
    <col min="6402" max="6402" width="15.33203125" style="10" customWidth="1"/>
    <col min="6403" max="6403" width="62.109375" style="10" customWidth="1"/>
    <col min="6404" max="6404" width="9.5546875" style="10" customWidth="1"/>
    <col min="6405" max="6405" width="16.44140625" style="10" customWidth="1"/>
    <col min="6406" max="6406" width="22.88671875" style="10" customWidth="1"/>
    <col min="6407" max="6656" width="8.88671875" style="10"/>
    <col min="6657" max="6657" width="8.6640625" style="10" customWidth="1"/>
    <col min="6658" max="6658" width="15.33203125" style="10" customWidth="1"/>
    <col min="6659" max="6659" width="62.109375" style="10" customWidth="1"/>
    <col min="6660" max="6660" width="9.5546875" style="10" customWidth="1"/>
    <col min="6661" max="6661" width="16.44140625" style="10" customWidth="1"/>
    <col min="6662" max="6662" width="22.88671875" style="10" customWidth="1"/>
    <col min="6663" max="6912" width="8.88671875" style="10"/>
    <col min="6913" max="6913" width="8.6640625" style="10" customWidth="1"/>
    <col min="6914" max="6914" width="15.33203125" style="10" customWidth="1"/>
    <col min="6915" max="6915" width="62.109375" style="10" customWidth="1"/>
    <col min="6916" max="6916" width="9.5546875" style="10" customWidth="1"/>
    <col min="6917" max="6917" width="16.44140625" style="10" customWidth="1"/>
    <col min="6918" max="6918" width="22.88671875" style="10" customWidth="1"/>
    <col min="6919" max="7168" width="8.88671875" style="10"/>
    <col min="7169" max="7169" width="8.6640625" style="10" customWidth="1"/>
    <col min="7170" max="7170" width="15.33203125" style="10" customWidth="1"/>
    <col min="7171" max="7171" width="62.109375" style="10" customWidth="1"/>
    <col min="7172" max="7172" width="9.5546875" style="10" customWidth="1"/>
    <col min="7173" max="7173" width="16.44140625" style="10" customWidth="1"/>
    <col min="7174" max="7174" width="22.88671875" style="10" customWidth="1"/>
    <col min="7175" max="7424" width="8.88671875" style="10"/>
    <col min="7425" max="7425" width="8.6640625" style="10" customWidth="1"/>
    <col min="7426" max="7426" width="15.33203125" style="10" customWidth="1"/>
    <col min="7427" max="7427" width="62.109375" style="10" customWidth="1"/>
    <col min="7428" max="7428" width="9.5546875" style="10" customWidth="1"/>
    <col min="7429" max="7429" width="16.44140625" style="10" customWidth="1"/>
    <col min="7430" max="7430" width="22.88671875" style="10" customWidth="1"/>
    <col min="7431" max="7680" width="8.88671875" style="10"/>
    <col min="7681" max="7681" width="8.6640625" style="10" customWidth="1"/>
    <col min="7682" max="7682" width="15.33203125" style="10" customWidth="1"/>
    <col min="7683" max="7683" width="62.109375" style="10" customWidth="1"/>
    <col min="7684" max="7684" width="9.5546875" style="10" customWidth="1"/>
    <col min="7685" max="7685" width="16.44140625" style="10" customWidth="1"/>
    <col min="7686" max="7686" width="22.88671875" style="10" customWidth="1"/>
    <col min="7687" max="7936" width="8.88671875" style="10"/>
    <col min="7937" max="7937" width="8.6640625" style="10" customWidth="1"/>
    <col min="7938" max="7938" width="15.33203125" style="10" customWidth="1"/>
    <col min="7939" max="7939" width="62.109375" style="10" customWidth="1"/>
    <col min="7940" max="7940" width="9.5546875" style="10" customWidth="1"/>
    <col min="7941" max="7941" width="16.44140625" style="10" customWidth="1"/>
    <col min="7942" max="7942" width="22.88671875" style="10" customWidth="1"/>
    <col min="7943" max="8192" width="8.88671875" style="10"/>
    <col min="8193" max="8193" width="8.6640625" style="10" customWidth="1"/>
    <col min="8194" max="8194" width="15.33203125" style="10" customWidth="1"/>
    <col min="8195" max="8195" width="62.109375" style="10" customWidth="1"/>
    <col min="8196" max="8196" width="9.5546875" style="10" customWidth="1"/>
    <col min="8197" max="8197" width="16.44140625" style="10" customWidth="1"/>
    <col min="8198" max="8198" width="22.88671875" style="10" customWidth="1"/>
    <col min="8199" max="8448" width="8.88671875" style="10"/>
    <col min="8449" max="8449" width="8.6640625" style="10" customWidth="1"/>
    <col min="8450" max="8450" width="15.33203125" style="10" customWidth="1"/>
    <col min="8451" max="8451" width="62.109375" style="10" customWidth="1"/>
    <col min="8452" max="8452" width="9.5546875" style="10" customWidth="1"/>
    <col min="8453" max="8453" width="16.44140625" style="10" customWidth="1"/>
    <col min="8454" max="8454" width="22.88671875" style="10" customWidth="1"/>
    <col min="8455" max="8704" width="8.88671875" style="10"/>
    <col min="8705" max="8705" width="8.6640625" style="10" customWidth="1"/>
    <col min="8706" max="8706" width="15.33203125" style="10" customWidth="1"/>
    <col min="8707" max="8707" width="62.109375" style="10" customWidth="1"/>
    <col min="8708" max="8708" width="9.5546875" style="10" customWidth="1"/>
    <col min="8709" max="8709" width="16.44140625" style="10" customWidth="1"/>
    <col min="8710" max="8710" width="22.88671875" style="10" customWidth="1"/>
    <col min="8711" max="8960" width="8.88671875" style="10"/>
    <col min="8961" max="8961" width="8.6640625" style="10" customWidth="1"/>
    <col min="8962" max="8962" width="15.33203125" style="10" customWidth="1"/>
    <col min="8963" max="8963" width="62.109375" style="10" customWidth="1"/>
    <col min="8964" max="8964" width="9.5546875" style="10" customWidth="1"/>
    <col min="8965" max="8965" width="16.44140625" style="10" customWidth="1"/>
    <col min="8966" max="8966" width="22.88671875" style="10" customWidth="1"/>
    <col min="8967" max="9216" width="8.88671875" style="10"/>
    <col min="9217" max="9217" width="8.6640625" style="10" customWidth="1"/>
    <col min="9218" max="9218" width="15.33203125" style="10" customWidth="1"/>
    <col min="9219" max="9219" width="62.109375" style="10" customWidth="1"/>
    <col min="9220" max="9220" width="9.5546875" style="10" customWidth="1"/>
    <col min="9221" max="9221" width="16.44140625" style="10" customWidth="1"/>
    <col min="9222" max="9222" width="22.88671875" style="10" customWidth="1"/>
    <col min="9223" max="9472" width="8.88671875" style="10"/>
    <col min="9473" max="9473" width="8.6640625" style="10" customWidth="1"/>
    <col min="9474" max="9474" width="15.33203125" style="10" customWidth="1"/>
    <col min="9475" max="9475" width="62.109375" style="10" customWidth="1"/>
    <col min="9476" max="9476" width="9.5546875" style="10" customWidth="1"/>
    <col min="9477" max="9477" width="16.44140625" style="10" customWidth="1"/>
    <col min="9478" max="9478" width="22.88671875" style="10" customWidth="1"/>
    <col min="9479" max="9728" width="8.88671875" style="10"/>
    <col min="9729" max="9729" width="8.6640625" style="10" customWidth="1"/>
    <col min="9730" max="9730" width="15.33203125" style="10" customWidth="1"/>
    <col min="9731" max="9731" width="62.109375" style="10" customWidth="1"/>
    <col min="9732" max="9732" width="9.5546875" style="10" customWidth="1"/>
    <col min="9733" max="9733" width="16.44140625" style="10" customWidth="1"/>
    <col min="9734" max="9734" width="22.88671875" style="10" customWidth="1"/>
    <col min="9735" max="9984" width="8.88671875" style="10"/>
    <col min="9985" max="9985" width="8.6640625" style="10" customWidth="1"/>
    <col min="9986" max="9986" width="15.33203125" style="10" customWidth="1"/>
    <col min="9987" max="9987" width="62.109375" style="10" customWidth="1"/>
    <col min="9988" max="9988" width="9.5546875" style="10" customWidth="1"/>
    <col min="9989" max="9989" width="16.44140625" style="10" customWidth="1"/>
    <col min="9990" max="9990" width="22.88671875" style="10" customWidth="1"/>
    <col min="9991" max="10240" width="8.88671875" style="10"/>
    <col min="10241" max="10241" width="8.6640625" style="10" customWidth="1"/>
    <col min="10242" max="10242" width="15.33203125" style="10" customWidth="1"/>
    <col min="10243" max="10243" width="62.109375" style="10" customWidth="1"/>
    <col min="10244" max="10244" width="9.5546875" style="10" customWidth="1"/>
    <col min="10245" max="10245" width="16.44140625" style="10" customWidth="1"/>
    <col min="10246" max="10246" width="22.88671875" style="10" customWidth="1"/>
    <col min="10247" max="10496" width="8.88671875" style="10"/>
    <col min="10497" max="10497" width="8.6640625" style="10" customWidth="1"/>
    <col min="10498" max="10498" width="15.33203125" style="10" customWidth="1"/>
    <col min="10499" max="10499" width="62.109375" style="10" customWidth="1"/>
    <col min="10500" max="10500" width="9.5546875" style="10" customWidth="1"/>
    <col min="10501" max="10501" width="16.44140625" style="10" customWidth="1"/>
    <col min="10502" max="10502" width="22.88671875" style="10" customWidth="1"/>
    <col min="10503" max="10752" width="8.88671875" style="10"/>
    <col min="10753" max="10753" width="8.6640625" style="10" customWidth="1"/>
    <col min="10754" max="10754" width="15.33203125" style="10" customWidth="1"/>
    <col min="10755" max="10755" width="62.109375" style="10" customWidth="1"/>
    <col min="10756" max="10756" width="9.5546875" style="10" customWidth="1"/>
    <col min="10757" max="10757" width="16.44140625" style="10" customWidth="1"/>
    <col min="10758" max="10758" width="22.88671875" style="10" customWidth="1"/>
    <col min="10759" max="11008" width="8.88671875" style="10"/>
    <col min="11009" max="11009" width="8.6640625" style="10" customWidth="1"/>
    <col min="11010" max="11010" width="15.33203125" style="10" customWidth="1"/>
    <col min="11011" max="11011" width="62.109375" style="10" customWidth="1"/>
    <col min="11012" max="11012" width="9.5546875" style="10" customWidth="1"/>
    <col min="11013" max="11013" width="16.44140625" style="10" customWidth="1"/>
    <col min="11014" max="11014" width="22.88671875" style="10" customWidth="1"/>
    <col min="11015" max="11264" width="8.88671875" style="10"/>
    <col min="11265" max="11265" width="8.6640625" style="10" customWidth="1"/>
    <col min="11266" max="11266" width="15.33203125" style="10" customWidth="1"/>
    <col min="11267" max="11267" width="62.109375" style="10" customWidth="1"/>
    <col min="11268" max="11268" width="9.5546875" style="10" customWidth="1"/>
    <col min="11269" max="11269" width="16.44140625" style="10" customWidth="1"/>
    <col min="11270" max="11270" width="22.88671875" style="10" customWidth="1"/>
    <col min="11271" max="11520" width="8.88671875" style="10"/>
    <col min="11521" max="11521" width="8.6640625" style="10" customWidth="1"/>
    <col min="11522" max="11522" width="15.33203125" style="10" customWidth="1"/>
    <col min="11523" max="11523" width="62.109375" style="10" customWidth="1"/>
    <col min="11524" max="11524" width="9.5546875" style="10" customWidth="1"/>
    <col min="11525" max="11525" width="16.44140625" style="10" customWidth="1"/>
    <col min="11526" max="11526" width="22.88671875" style="10" customWidth="1"/>
    <col min="11527" max="11776" width="8.88671875" style="10"/>
    <col min="11777" max="11777" width="8.6640625" style="10" customWidth="1"/>
    <col min="11778" max="11778" width="15.33203125" style="10" customWidth="1"/>
    <col min="11779" max="11779" width="62.109375" style="10" customWidth="1"/>
    <col min="11780" max="11780" width="9.5546875" style="10" customWidth="1"/>
    <col min="11781" max="11781" width="16.44140625" style="10" customWidth="1"/>
    <col min="11782" max="11782" width="22.88671875" style="10" customWidth="1"/>
    <col min="11783" max="12032" width="8.88671875" style="10"/>
    <col min="12033" max="12033" width="8.6640625" style="10" customWidth="1"/>
    <col min="12034" max="12034" width="15.33203125" style="10" customWidth="1"/>
    <col min="12035" max="12035" width="62.109375" style="10" customWidth="1"/>
    <col min="12036" max="12036" width="9.5546875" style="10" customWidth="1"/>
    <col min="12037" max="12037" width="16.44140625" style="10" customWidth="1"/>
    <col min="12038" max="12038" width="22.88671875" style="10" customWidth="1"/>
    <col min="12039" max="12288" width="8.88671875" style="10"/>
    <col min="12289" max="12289" width="8.6640625" style="10" customWidth="1"/>
    <col min="12290" max="12290" width="15.33203125" style="10" customWidth="1"/>
    <col min="12291" max="12291" width="62.109375" style="10" customWidth="1"/>
    <col min="12292" max="12292" width="9.5546875" style="10" customWidth="1"/>
    <col min="12293" max="12293" width="16.44140625" style="10" customWidth="1"/>
    <col min="12294" max="12294" width="22.88671875" style="10" customWidth="1"/>
    <col min="12295" max="12544" width="8.88671875" style="10"/>
    <col min="12545" max="12545" width="8.6640625" style="10" customWidth="1"/>
    <col min="12546" max="12546" width="15.33203125" style="10" customWidth="1"/>
    <col min="12547" max="12547" width="62.109375" style="10" customWidth="1"/>
    <col min="12548" max="12548" width="9.5546875" style="10" customWidth="1"/>
    <col min="12549" max="12549" width="16.44140625" style="10" customWidth="1"/>
    <col min="12550" max="12550" width="22.88671875" style="10" customWidth="1"/>
    <col min="12551" max="12800" width="8.88671875" style="10"/>
    <col min="12801" max="12801" width="8.6640625" style="10" customWidth="1"/>
    <col min="12802" max="12802" width="15.33203125" style="10" customWidth="1"/>
    <col min="12803" max="12803" width="62.109375" style="10" customWidth="1"/>
    <col min="12804" max="12804" width="9.5546875" style="10" customWidth="1"/>
    <col min="12805" max="12805" width="16.44140625" style="10" customWidth="1"/>
    <col min="12806" max="12806" width="22.88671875" style="10" customWidth="1"/>
    <col min="12807" max="13056" width="8.88671875" style="10"/>
    <col min="13057" max="13057" width="8.6640625" style="10" customWidth="1"/>
    <col min="13058" max="13058" width="15.33203125" style="10" customWidth="1"/>
    <col min="13059" max="13059" width="62.109375" style="10" customWidth="1"/>
    <col min="13060" max="13060" width="9.5546875" style="10" customWidth="1"/>
    <col min="13061" max="13061" width="16.44140625" style="10" customWidth="1"/>
    <col min="13062" max="13062" width="22.88671875" style="10" customWidth="1"/>
    <col min="13063" max="13312" width="8.88671875" style="10"/>
    <col min="13313" max="13313" width="8.6640625" style="10" customWidth="1"/>
    <col min="13314" max="13314" width="15.33203125" style="10" customWidth="1"/>
    <col min="13315" max="13315" width="62.109375" style="10" customWidth="1"/>
    <col min="13316" max="13316" width="9.5546875" style="10" customWidth="1"/>
    <col min="13317" max="13317" width="16.44140625" style="10" customWidth="1"/>
    <col min="13318" max="13318" width="22.88671875" style="10" customWidth="1"/>
    <col min="13319" max="13568" width="8.88671875" style="10"/>
    <col min="13569" max="13569" width="8.6640625" style="10" customWidth="1"/>
    <col min="13570" max="13570" width="15.33203125" style="10" customWidth="1"/>
    <col min="13571" max="13571" width="62.109375" style="10" customWidth="1"/>
    <col min="13572" max="13572" width="9.5546875" style="10" customWidth="1"/>
    <col min="13573" max="13573" width="16.44140625" style="10" customWidth="1"/>
    <col min="13574" max="13574" width="22.88671875" style="10" customWidth="1"/>
    <col min="13575" max="13824" width="8.88671875" style="10"/>
    <col min="13825" max="13825" width="8.6640625" style="10" customWidth="1"/>
    <col min="13826" max="13826" width="15.33203125" style="10" customWidth="1"/>
    <col min="13827" max="13827" width="62.109375" style="10" customWidth="1"/>
    <col min="13828" max="13828" width="9.5546875" style="10" customWidth="1"/>
    <col min="13829" max="13829" width="16.44140625" style="10" customWidth="1"/>
    <col min="13830" max="13830" width="22.88671875" style="10" customWidth="1"/>
    <col min="13831" max="14080" width="8.88671875" style="10"/>
    <col min="14081" max="14081" width="8.6640625" style="10" customWidth="1"/>
    <col min="14082" max="14082" width="15.33203125" style="10" customWidth="1"/>
    <col min="14083" max="14083" width="62.109375" style="10" customWidth="1"/>
    <col min="14084" max="14084" width="9.5546875" style="10" customWidth="1"/>
    <col min="14085" max="14085" width="16.44140625" style="10" customWidth="1"/>
    <col min="14086" max="14086" width="22.88671875" style="10" customWidth="1"/>
    <col min="14087" max="14336" width="8.88671875" style="10"/>
    <col min="14337" max="14337" width="8.6640625" style="10" customWidth="1"/>
    <col min="14338" max="14338" width="15.33203125" style="10" customWidth="1"/>
    <col min="14339" max="14339" width="62.109375" style="10" customWidth="1"/>
    <col min="14340" max="14340" width="9.5546875" style="10" customWidth="1"/>
    <col min="14341" max="14341" width="16.44140625" style="10" customWidth="1"/>
    <col min="14342" max="14342" width="22.88671875" style="10" customWidth="1"/>
    <col min="14343" max="14592" width="8.88671875" style="10"/>
    <col min="14593" max="14593" width="8.6640625" style="10" customWidth="1"/>
    <col min="14594" max="14594" width="15.33203125" style="10" customWidth="1"/>
    <col min="14595" max="14595" width="62.109375" style="10" customWidth="1"/>
    <col min="14596" max="14596" width="9.5546875" style="10" customWidth="1"/>
    <col min="14597" max="14597" width="16.44140625" style="10" customWidth="1"/>
    <col min="14598" max="14598" width="22.88671875" style="10" customWidth="1"/>
    <col min="14599" max="14848" width="8.88671875" style="10"/>
    <col min="14849" max="14849" width="8.6640625" style="10" customWidth="1"/>
    <col min="14850" max="14850" width="15.33203125" style="10" customWidth="1"/>
    <col min="14851" max="14851" width="62.109375" style="10" customWidth="1"/>
    <col min="14852" max="14852" width="9.5546875" style="10" customWidth="1"/>
    <col min="14853" max="14853" width="16.44140625" style="10" customWidth="1"/>
    <col min="14854" max="14854" width="22.88671875" style="10" customWidth="1"/>
    <col min="14855" max="15104" width="8.88671875" style="10"/>
    <col min="15105" max="15105" width="8.6640625" style="10" customWidth="1"/>
    <col min="15106" max="15106" width="15.33203125" style="10" customWidth="1"/>
    <col min="15107" max="15107" width="62.109375" style="10" customWidth="1"/>
    <col min="15108" max="15108" width="9.5546875" style="10" customWidth="1"/>
    <col min="15109" max="15109" width="16.44140625" style="10" customWidth="1"/>
    <col min="15110" max="15110" width="22.88671875" style="10" customWidth="1"/>
    <col min="15111" max="15360" width="8.88671875" style="10"/>
    <col min="15361" max="15361" width="8.6640625" style="10" customWidth="1"/>
    <col min="15362" max="15362" width="15.33203125" style="10" customWidth="1"/>
    <col min="15363" max="15363" width="62.109375" style="10" customWidth="1"/>
    <col min="15364" max="15364" width="9.5546875" style="10" customWidth="1"/>
    <col min="15365" max="15365" width="16.44140625" style="10" customWidth="1"/>
    <col min="15366" max="15366" width="22.88671875" style="10" customWidth="1"/>
    <col min="15367" max="15616" width="8.88671875" style="10"/>
    <col min="15617" max="15617" width="8.6640625" style="10" customWidth="1"/>
    <col min="15618" max="15618" width="15.33203125" style="10" customWidth="1"/>
    <col min="15619" max="15619" width="62.109375" style="10" customWidth="1"/>
    <col min="15620" max="15620" width="9.5546875" style="10" customWidth="1"/>
    <col min="15621" max="15621" width="16.44140625" style="10" customWidth="1"/>
    <col min="15622" max="15622" width="22.88671875" style="10" customWidth="1"/>
    <col min="15623" max="15872" width="8.88671875" style="10"/>
    <col min="15873" max="15873" width="8.6640625" style="10" customWidth="1"/>
    <col min="15874" max="15874" width="15.33203125" style="10" customWidth="1"/>
    <col min="15875" max="15875" width="62.109375" style="10" customWidth="1"/>
    <col min="15876" max="15876" width="9.5546875" style="10" customWidth="1"/>
    <col min="15877" max="15877" width="16.44140625" style="10" customWidth="1"/>
    <col min="15878" max="15878" width="22.88671875" style="10" customWidth="1"/>
    <col min="15879" max="16128" width="8.88671875" style="10"/>
    <col min="16129" max="16129" width="8.6640625" style="10" customWidth="1"/>
    <col min="16130" max="16130" width="15.33203125" style="10" customWidth="1"/>
    <col min="16131" max="16131" width="62.109375" style="10" customWidth="1"/>
    <col min="16132" max="16132" width="9.5546875" style="10" customWidth="1"/>
    <col min="16133" max="16133" width="16.44140625" style="10" customWidth="1"/>
    <col min="16134" max="16134" width="22.88671875" style="10" customWidth="1"/>
    <col min="16135" max="16384" width="8.88671875" style="10"/>
  </cols>
  <sheetData>
    <row r="1" spans="1:8" s="11" customFormat="1" ht="32.25" customHeight="1" x14ac:dyDescent="0.3">
      <c r="A1" s="354" t="s">
        <v>0</v>
      </c>
      <c r="B1" s="354" t="s">
        <v>1</v>
      </c>
      <c r="C1" s="354" t="s">
        <v>2</v>
      </c>
      <c r="D1" s="354" t="s">
        <v>3</v>
      </c>
      <c r="E1" s="355" t="s">
        <v>4</v>
      </c>
      <c r="F1" s="356" t="s">
        <v>696</v>
      </c>
      <c r="G1" s="357" t="s">
        <v>709</v>
      </c>
      <c r="H1" s="358" t="s">
        <v>710</v>
      </c>
    </row>
    <row r="2" spans="1:8" ht="27.6" x14ac:dyDescent="0.25">
      <c r="A2" s="46">
        <v>1</v>
      </c>
      <c r="B2" s="47" t="s">
        <v>6</v>
      </c>
      <c r="C2" s="48" t="s">
        <v>7</v>
      </c>
      <c r="D2" s="284"/>
      <c r="E2" s="50"/>
      <c r="F2" s="58"/>
      <c r="G2" s="52"/>
      <c r="H2" s="53"/>
    </row>
    <row r="3" spans="1:8" x14ac:dyDescent="0.25">
      <c r="A3" s="54"/>
      <c r="B3" s="55"/>
      <c r="C3" s="56"/>
      <c r="D3" s="81"/>
      <c r="E3" s="57"/>
      <c r="F3" s="58"/>
      <c r="G3" s="59"/>
      <c r="H3" s="60"/>
    </row>
    <row r="4" spans="1:8" x14ac:dyDescent="0.25">
      <c r="A4" s="62" t="s">
        <v>8</v>
      </c>
      <c r="B4" s="63" t="s">
        <v>9</v>
      </c>
      <c r="C4" s="56" t="s">
        <v>10</v>
      </c>
      <c r="D4" s="81"/>
      <c r="E4" s="57"/>
      <c r="F4" s="58"/>
      <c r="G4" s="59"/>
      <c r="H4" s="60"/>
    </row>
    <row r="5" spans="1:8" x14ac:dyDescent="0.25">
      <c r="A5" s="62"/>
      <c r="B5" s="63"/>
      <c r="C5" s="64"/>
      <c r="D5" s="81"/>
      <c r="E5" s="57"/>
      <c r="F5" s="58"/>
      <c r="G5" s="59"/>
      <c r="H5" s="60"/>
    </row>
    <row r="6" spans="1:8" x14ac:dyDescent="0.25">
      <c r="A6" s="62" t="s">
        <v>11</v>
      </c>
      <c r="B6" s="63" t="s">
        <v>12</v>
      </c>
      <c r="C6" s="64" t="s">
        <v>13</v>
      </c>
      <c r="D6" s="81" t="s">
        <v>14</v>
      </c>
      <c r="E6" s="57">
        <f>'Cost estimate'!E6</f>
        <v>1</v>
      </c>
      <c r="F6" s="58">
        <v>10000</v>
      </c>
      <c r="G6" s="59">
        <f ca="1">IF(TODAY()&lt;45150,F6,IF(TODAY()&lt;45515,F6*(1+Escalations!$D$3),F6*(1+Escalations!$D$3)*(1+Escalations!$D$4)))</f>
        <v>10000</v>
      </c>
      <c r="H6" s="60">
        <f ca="1">E6*G6</f>
        <v>10000</v>
      </c>
    </row>
    <row r="7" spans="1:8" x14ac:dyDescent="0.25">
      <c r="A7" s="62"/>
      <c r="B7" s="63"/>
      <c r="C7" s="64"/>
      <c r="D7" s="81"/>
      <c r="E7" s="57"/>
      <c r="F7" s="58"/>
      <c r="G7" s="59"/>
      <c r="H7" s="60"/>
    </row>
    <row r="8" spans="1:8" x14ac:dyDescent="0.25">
      <c r="A8" s="62" t="s">
        <v>15</v>
      </c>
      <c r="B8" s="55" t="s">
        <v>16</v>
      </c>
      <c r="C8" s="65" t="s">
        <v>17</v>
      </c>
      <c r="D8" s="81"/>
      <c r="E8" s="57"/>
      <c r="F8" s="58"/>
      <c r="G8" s="59"/>
      <c r="H8" s="60"/>
    </row>
    <row r="9" spans="1:8" x14ac:dyDescent="0.25">
      <c r="A9" s="62"/>
      <c r="B9" s="55"/>
      <c r="C9" s="65"/>
      <c r="D9" s="81"/>
      <c r="E9" s="57"/>
      <c r="F9" s="58"/>
      <c r="G9" s="59"/>
      <c r="H9" s="60"/>
    </row>
    <row r="10" spans="1:8" x14ac:dyDescent="0.25">
      <c r="A10" s="62"/>
      <c r="B10" s="55" t="s">
        <v>18</v>
      </c>
      <c r="C10" s="66" t="s">
        <v>19</v>
      </c>
      <c r="D10" s="81"/>
      <c r="E10" s="57"/>
      <c r="F10" s="58"/>
      <c r="G10" s="59"/>
      <c r="H10" s="60"/>
    </row>
    <row r="11" spans="1:8" x14ac:dyDescent="0.25">
      <c r="A11" s="62"/>
      <c r="B11" s="55"/>
      <c r="C11" s="65" t="s">
        <v>20</v>
      </c>
      <c r="D11" s="81" t="s">
        <v>14</v>
      </c>
      <c r="E11" s="57">
        <f>'Cost estimate'!E11</f>
        <v>1</v>
      </c>
      <c r="F11" s="58">
        <v>5000</v>
      </c>
      <c r="G11" s="59">
        <f ca="1">IF(TODAY()&lt;45150,F11,IF(TODAY()&lt;45515,F11*(1+Escalations!$D$3),F11*(1+Escalations!$D$3)*(1+Escalations!$D$4)))</f>
        <v>5000</v>
      </c>
      <c r="H11" s="60">
        <f ca="1">E11*G11</f>
        <v>5000</v>
      </c>
    </row>
    <row r="12" spans="1:8" ht="15" customHeight="1" x14ac:dyDescent="0.25">
      <c r="A12" s="62"/>
      <c r="B12" s="55"/>
      <c r="C12" s="65" t="s">
        <v>21</v>
      </c>
      <c r="D12" s="81" t="s">
        <v>14</v>
      </c>
      <c r="E12" s="57">
        <f>'Cost estimate'!E12</f>
        <v>1</v>
      </c>
      <c r="F12" s="58">
        <v>5000</v>
      </c>
      <c r="G12" s="59">
        <f ca="1">IF(TODAY()&lt;45150,F12,IF(TODAY()&lt;45515,F12*(1+Escalations!$D$3),F12*(1+Escalations!$D$3)*(1+Escalations!$D$4)))</f>
        <v>5000</v>
      </c>
      <c r="H12" s="60">
        <f ca="1">E12*G12</f>
        <v>5000</v>
      </c>
    </row>
    <row r="13" spans="1:8" ht="20.100000000000001" customHeight="1" x14ac:dyDescent="0.25">
      <c r="A13" s="62"/>
      <c r="B13" s="55"/>
      <c r="C13" s="65" t="s">
        <v>22</v>
      </c>
      <c r="D13" s="81" t="s">
        <v>23</v>
      </c>
      <c r="E13" s="57">
        <f>'Cost estimate'!E13</f>
        <v>0</v>
      </c>
      <c r="F13" s="58">
        <v>15000</v>
      </c>
      <c r="G13" s="59">
        <f ca="1">IF(TODAY()&lt;45150,F13,IF(TODAY()&lt;45515,F13*(1+Escalations!$D$3),F13*(1+Escalations!$D$3)*(1+Escalations!$D$4)))</f>
        <v>15000</v>
      </c>
      <c r="H13" s="60">
        <f ca="1">E13*G13</f>
        <v>0</v>
      </c>
    </row>
    <row r="14" spans="1:8" x14ac:dyDescent="0.25">
      <c r="A14" s="62"/>
      <c r="B14" s="55"/>
      <c r="C14" s="65" t="s">
        <v>24</v>
      </c>
      <c r="D14" s="81" t="s">
        <v>25</v>
      </c>
      <c r="E14" s="88">
        <v>15000</v>
      </c>
      <c r="F14" s="58">
        <v>1500</v>
      </c>
      <c r="G14" s="59">
        <f ca="1">IF(TODAY()&lt;45150,F14,IF(TODAY()&lt;45515,F14*(1+Escalations!$D$3),F14*(1+Escalations!$D$3)*(1+Escalations!$D$4)))</f>
        <v>1500</v>
      </c>
      <c r="H14" s="60">
        <f ca="1">G14</f>
        <v>1500</v>
      </c>
    </row>
    <row r="15" spans="1:8" ht="20.100000000000001" customHeight="1" x14ac:dyDescent="0.25">
      <c r="A15" s="62"/>
      <c r="B15" s="55"/>
      <c r="C15" s="65" t="s">
        <v>26</v>
      </c>
      <c r="D15" s="81" t="s">
        <v>14</v>
      </c>
      <c r="E15" s="57">
        <f>'Cost estimate'!E15</f>
        <v>1</v>
      </c>
      <c r="F15" s="58">
        <v>7000</v>
      </c>
      <c r="G15" s="59">
        <f ca="1">IF(TODAY()&lt;45150,F15,IF(TODAY()&lt;45515,F15*(1+Escalations!$D$3),F15*(1+Escalations!$D$3)*(1+Escalations!$D$4)))</f>
        <v>7000</v>
      </c>
      <c r="H15" s="60">
        <f ca="1">E15*G15</f>
        <v>7000</v>
      </c>
    </row>
    <row r="16" spans="1:8" ht="12.9" customHeight="1" x14ac:dyDescent="0.25">
      <c r="A16" s="62"/>
      <c r="B16" s="55"/>
      <c r="C16" s="65" t="s">
        <v>27</v>
      </c>
      <c r="D16" s="81" t="s">
        <v>14</v>
      </c>
      <c r="E16" s="57">
        <f>'Cost estimate'!E16</f>
        <v>1</v>
      </c>
      <c r="F16" s="58">
        <v>5000</v>
      </c>
      <c r="G16" s="59">
        <f ca="1">IF(TODAY()&lt;45150,F16,IF(TODAY()&lt;45515,F16*(1+Escalations!$D$3),F16*(1+Escalations!$D$3)*(1+Escalations!$D$4)))</f>
        <v>5000</v>
      </c>
      <c r="H16" s="60">
        <f ca="1">E16*G16</f>
        <v>5000</v>
      </c>
    </row>
    <row r="17" spans="1:8" x14ac:dyDescent="0.25">
      <c r="A17" s="62"/>
      <c r="B17" s="55"/>
      <c r="C17" s="65"/>
      <c r="D17" s="81"/>
      <c r="E17" s="57"/>
      <c r="F17" s="58"/>
      <c r="G17" s="59"/>
      <c r="H17" s="60"/>
    </row>
    <row r="18" spans="1:8" x14ac:dyDescent="0.25">
      <c r="A18" s="62" t="s">
        <v>28</v>
      </c>
      <c r="B18" s="55" t="s">
        <v>29</v>
      </c>
      <c r="C18" s="66" t="s">
        <v>30</v>
      </c>
      <c r="D18" s="81"/>
      <c r="E18" s="57"/>
      <c r="F18" s="58"/>
      <c r="G18" s="59"/>
      <c r="H18" s="60"/>
    </row>
    <row r="19" spans="1:8" ht="20.100000000000001" customHeight="1" x14ac:dyDescent="0.25">
      <c r="A19" s="62"/>
      <c r="B19" s="55"/>
      <c r="C19" s="69" t="s">
        <v>31</v>
      </c>
      <c r="D19" s="81" t="s">
        <v>14</v>
      </c>
      <c r="E19" s="57">
        <f>'Cost estimate'!E19</f>
        <v>1</v>
      </c>
      <c r="F19" s="58">
        <v>20000</v>
      </c>
      <c r="G19" s="59">
        <f ca="1">IF(TODAY()&lt;45150,F19,IF(TODAY()&lt;45515,F19*(1+Escalations!$D$3),F19*(1+Escalations!$D$3)*(1+Escalations!$D$4)))</f>
        <v>20000</v>
      </c>
      <c r="H19" s="60">
        <f t="shared" ref="H19:H24" ca="1" si="0">E19*G19</f>
        <v>20000</v>
      </c>
    </row>
    <row r="20" spans="1:8" ht="20.100000000000001" customHeight="1" x14ac:dyDescent="0.25">
      <c r="A20" s="62"/>
      <c r="B20" s="55"/>
      <c r="C20" s="69" t="s">
        <v>32</v>
      </c>
      <c r="D20" s="81" t="s">
        <v>14</v>
      </c>
      <c r="E20" s="57">
        <f>'Cost estimate'!E20</f>
        <v>1</v>
      </c>
      <c r="F20" s="58">
        <v>2000</v>
      </c>
      <c r="G20" s="59">
        <f ca="1">IF(TODAY()&lt;45150,F20,IF(TODAY()&lt;45515,F20*(1+Escalations!$D$3),F20*(1+Escalations!$D$3)*(1+Escalations!$D$4)))</f>
        <v>2000</v>
      </c>
      <c r="H20" s="60">
        <f t="shared" ca="1" si="0"/>
        <v>2000</v>
      </c>
    </row>
    <row r="21" spans="1:8" ht="20.100000000000001" customHeight="1" x14ac:dyDescent="0.25">
      <c r="A21" s="62"/>
      <c r="B21" s="55"/>
      <c r="C21" s="69" t="s">
        <v>33</v>
      </c>
      <c r="D21" s="81" t="s">
        <v>14</v>
      </c>
      <c r="E21" s="57">
        <f>'Cost estimate'!E21</f>
        <v>1</v>
      </c>
      <c r="F21" s="58">
        <v>15000</v>
      </c>
      <c r="G21" s="59">
        <f ca="1">IF(TODAY()&lt;45150,F21,IF(TODAY()&lt;45515,F21*(1+Escalations!$D$3),F21*(1+Escalations!$D$3)*(1+Escalations!$D$4)))</f>
        <v>15000</v>
      </c>
      <c r="H21" s="60">
        <f t="shared" ca="1" si="0"/>
        <v>15000</v>
      </c>
    </row>
    <row r="22" spans="1:8" ht="20.100000000000001" customHeight="1" x14ac:dyDescent="0.25">
      <c r="A22" s="62"/>
      <c r="B22" s="55"/>
      <c r="C22" s="69" t="s">
        <v>34</v>
      </c>
      <c r="D22" s="81" t="s">
        <v>14</v>
      </c>
      <c r="E22" s="57">
        <f>'Cost estimate'!E22</f>
        <v>1</v>
      </c>
      <c r="F22" s="58">
        <v>10000</v>
      </c>
      <c r="G22" s="59">
        <f ca="1">IF(TODAY()&lt;45150,F22,IF(TODAY()&lt;45515,F22*(1+Escalations!$D$3),F22*(1+Escalations!$D$3)*(1+Escalations!$D$4)))</f>
        <v>10000</v>
      </c>
      <c r="H22" s="60">
        <f t="shared" ca="1" si="0"/>
        <v>10000</v>
      </c>
    </row>
    <row r="23" spans="1:8" x14ac:dyDescent="0.25">
      <c r="A23" s="62"/>
      <c r="B23" s="55"/>
      <c r="C23" s="70" t="s">
        <v>35</v>
      </c>
      <c r="D23" s="81" t="s">
        <v>14</v>
      </c>
      <c r="E23" s="57">
        <f>'Cost estimate'!E23</f>
        <v>1</v>
      </c>
      <c r="F23" s="58">
        <v>35000</v>
      </c>
      <c r="G23" s="59">
        <f ca="1">IF(TODAY()&lt;45150,F23,IF(TODAY()&lt;45515,F23*(1+Escalations!$D$3),F23*(1+Escalations!$D$3)*(1+Escalations!$D$4)))</f>
        <v>35000</v>
      </c>
      <c r="H23" s="60">
        <f t="shared" ca="1" si="0"/>
        <v>35000</v>
      </c>
    </row>
    <row r="24" spans="1:8" ht="20.100000000000001" customHeight="1" x14ac:dyDescent="0.25">
      <c r="A24" s="62"/>
      <c r="B24" s="55"/>
      <c r="C24" s="70" t="s">
        <v>36</v>
      </c>
      <c r="D24" s="81" t="s">
        <v>14</v>
      </c>
      <c r="E24" s="57">
        <f>'Cost estimate'!E24</f>
        <v>1</v>
      </c>
      <c r="F24" s="58">
        <v>14000</v>
      </c>
      <c r="G24" s="59">
        <f ca="1">IF(TODAY()&lt;45150,F24,IF(TODAY()&lt;45515,F24*(1+Escalations!$D$3),F24*(1+Escalations!$D$3)*(1+Escalations!$D$4)))</f>
        <v>14000</v>
      </c>
      <c r="H24" s="60">
        <f t="shared" ca="1" si="0"/>
        <v>14000</v>
      </c>
    </row>
    <row r="25" spans="1:8" x14ac:dyDescent="0.25">
      <c r="A25" s="62"/>
      <c r="B25" s="55"/>
      <c r="C25" s="70"/>
      <c r="D25" s="81"/>
      <c r="E25" s="57"/>
      <c r="F25" s="58"/>
      <c r="G25" s="59"/>
      <c r="H25" s="60"/>
    </row>
    <row r="26" spans="1:8" x14ac:dyDescent="0.25">
      <c r="A26" s="71" t="s">
        <v>37</v>
      </c>
      <c r="B26" s="55" t="s">
        <v>38</v>
      </c>
      <c r="C26" s="70" t="s">
        <v>39</v>
      </c>
      <c r="D26" s="81" t="s">
        <v>14</v>
      </c>
      <c r="E26" s="57">
        <f>'Cost estimate'!E26</f>
        <v>1</v>
      </c>
      <c r="F26" s="58">
        <v>10000</v>
      </c>
      <c r="G26" s="59">
        <f ca="1">IF(TODAY()&lt;45150,F26,IF(TODAY()&lt;45515,F26*(1+Escalations!$D$3),F26*(1+Escalations!$D$3)*(1+Escalations!$D$4)))</f>
        <v>10000</v>
      </c>
      <c r="H26" s="60">
        <f ca="1">E26*G26</f>
        <v>10000</v>
      </c>
    </row>
    <row r="27" spans="1:8" x14ac:dyDescent="0.25">
      <c r="A27" s="71" t="s">
        <v>40</v>
      </c>
      <c r="B27" s="55"/>
      <c r="C27" s="70" t="s">
        <v>41</v>
      </c>
      <c r="D27" s="81" t="s">
        <v>14</v>
      </c>
      <c r="E27" s="57">
        <f>'Cost estimate'!E27</f>
        <v>0</v>
      </c>
      <c r="F27" s="58">
        <v>5000</v>
      </c>
      <c r="G27" s="59">
        <f ca="1">IF(TODAY()&lt;45150,F27,IF(TODAY()&lt;45515,F27*(1+Escalations!$D$3),F27*(1+Escalations!$D$3)*(1+Escalations!$D$4)))</f>
        <v>5000</v>
      </c>
      <c r="H27" s="60">
        <f ca="1">E27*G27</f>
        <v>0</v>
      </c>
    </row>
    <row r="28" spans="1:8" x14ac:dyDescent="0.25">
      <c r="A28" s="71" t="s">
        <v>42</v>
      </c>
      <c r="B28" s="55" t="s">
        <v>43</v>
      </c>
      <c r="C28" s="69" t="s">
        <v>44</v>
      </c>
      <c r="D28" s="81" t="s">
        <v>14</v>
      </c>
      <c r="E28" s="57">
        <f>'Cost estimate'!E28</f>
        <v>1</v>
      </c>
      <c r="F28" s="58">
        <v>5000</v>
      </c>
      <c r="G28" s="59">
        <f ca="1">IF(TODAY()&lt;45150,F28,IF(TODAY()&lt;45515,F28*(1+Escalations!$D$3),F28*(1+Escalations!$D$3)*(1+Escalations!$D$4)))</f>
        <v>5000</v>
      </c>
      <c r="H28" s="60">
        <f ca="1">E28*G28</f>
        <v>5000</v>
      </c>
    </row>
    <row r="29" spans="1:8" x14ac:dyDescent="0.25">
      <c r="A29" s="71" t="s">
        <v>45</v>
      </c>
      <c r="B29" s="55" t="s">
        <v>46</v>
      </c>
      <c r="C29" s="65" t="s">
        <v>47</v>
      </c>
      <c r="D29" s="81" t="s">
        <v>14</v>
      </c>
      <c r="E29" s="57">
        <f>'Cost estimate'!E29</f>
        <v>1</v>
      </c>
      <c r="F29" s="58">
        <v>3000</v>
      </c>
      <c r="G29" s="59">
        <f ca="1">IF(TODAY()&lt;45150,F29,IF(TODAY()&lt;45515,F29*(1+Escalations!$D$3),F29*(1+Escalations!$D$3)*(1+Escalations!$D$4)))</f>
        <v>3000</v>
      </c>
      <c r="H29" s="60">
        <f ca="1">E29*G29</f>
        <v>3000</v>
      </c>
    </row>
    <row r="30" spans="1:8" x14ac:dyDescent="0.25">
      <c r="A30" s="62" t="s">
        <v>48</v>
      </c>
      <c r="B30" s="55" t="s">
        <v>49</v>
      </c>
      <c r="C30" s="65" t="s">
        <v>50</v>
      </c>
      <c r="D30" s="81" t="s">
        <v>14</v>
      </c>
      <c r="E30" s="57">
        <f>'Cost estimate'!E30</f>
        <v>1</v>
      </c>
      <c r="F30" s="58">
        <v>20000</v>
      </c>
      <c r="G30" s="59">
        <f ca="1">IF(TODAY()&lt;45150,F30,IF(TODAY()&lt;45515,F30*(1+Escalations!$D$3),F30*(1+Escalations!$D$3)*(1+Escalations!$D$4)))</f>
        <v>20000</v>
      </c>
      <c r="H30" s="60">
        <f ca="1">E30*G30</f>
        <v>20000</v>
      </c>
    </row>
    <row r="31" spans="1:8" x14ac:dyDescent="0.25">
      <c r="A31" s="62"/>
      <c r="B31" s="55"/>
      <c r="C31" s="64"/>
      <c r="D31" s="81"/>
      <c r="E31" s="57"/>
      <c r="F31" s="58"/>
      <c r="G31" s="59"/>
      <c r="H31" s="60"/>
    </row>
    <row r="32" spans="1:8" x14ac:dyDescent="0.25">
      <c r="A32" s="62" t="s">
        <v>51</v>
      </c>
      <c r="B32" s="55">
        <v>8.4</v>
      </c>
      <c r="C32" s="56" t="s">
        <v>52</v>
      </c>
      <c r="D32" s="81"/>
      <c r="E32" s="57"/>
      <c r="F32" s="58"/>
      <c r="G32" s="59"/>
      <c r="H32" s="60"/>
    </row>
    <row r="33" spans="1:8" x14ac:dyDescent="0.25">
      <c r="A33" s="54" t="s">
        <v>53</v>
      </c>
      <c r="B33" s="55" t="s">
        <v>54</v>
      </c>
      <c r="C33" s="64" t="s">
        <v>13</v>
      </c>
      <c r="D33" s="81" t="s">
        <v>55</v>
      </c>
      <c r="E33" s="57">
        <f>'Cost estimate'!E33</f>
        <v>10</v>
      </c>
      <c r="F33" s="58">
        <v>10000</v>
      </c>
      <c r="G33" s="59">
        <f ca="1">IF(TODAY()&lt;45150,F33,IF(TODAY()&lt;45515,F33*(1+Escalations!$D$3),F33*(1+Escalations!$D$3)*(1+Escalations!$D$4)))</f>
        <v>10000</v>
      </c>
      <c r="H33" s="60">
        <f ca="1">E33*G33</f>
        <v>100000</v>
      </c>
    </row>
    <row r="34" spans="1:8" x14ac:dyDescent="0.25">
      <c r="A34" s="54"/>
      <c r="B34" s="55" t="s">
        <v>56</v>
      </c>
      <c r="C34" s="64" t="s">
        <v>57</v>
      </c>
      <c r="D34" s="81"/>
      <c r="E34" s="57"/>
      <c r="F34" s="58"/>
      <c r="G34" s="59"/>
      <c r="H34" s="60"/>
    </row>
    <row r="35" spans="1:8" x14ac:dyDescent="0.25">
      <c r="A35" s="54"/>
      <c r="B35" s="55"/>
      <c r="C35" s="64"/>
      <c r="D35" s="81"/>
      <c r="E35" s="57"/>
      <c r="F35" s="58"/>
      <c r="G35" s="59"/>
      <c r="H35" s="60"/>
    </row>
    <row r="36" spans="1:8" x14ac:dyDescent="0.25">
      <c r="A36" s="54" t="s">
        <v>58</v>
      </c>
      <c r="B36" s="55" t="s">
        <v>59</v>
      </c>
      <c r="C36" s="56" t="s">
        <v>19</v>
      </c>
      <c r="D36" s="81"/>
      <c r="E36" s="57"/>
      <c r="F36" s="58"/>
      <c r="G36" s="59"/>
      <c r="H36" s="60"/>
    </row>
    <row r="37" spans="1:8" x14ac:dyDescent="0.25">
      <c r="A37" s="54"/>
      <c r="B37" s="55"/>
      <c r="C37" s="64" t="s">
        <v>20</v>
      </c>
      <c r="D37" s="81" t="s">
        <v>55</v>
      </c>
      <c r="E37" s="57">
        <f>'Cost estimate'!E37</f>
        <v>10</v>
      </c>
      <c r="F37" s="58">
        <v>3000</v>
      </c>
      <c r="G37" s="59">
        <f ca="1">IF(TODAY()&lt;45150,F37,IF(TODAY()&lt;45515,F37*(1+Escalations!$D$3),F37*(1+Escalations!$D$3)*(1+Escalations!$D$4)))</f>
        <v>3000</v>
      </c>
      <c r="H37" s="60">
        <f ca="1">E37*G37</f>
        <v>30000</v>
      </c>
    </row>
    <row r="38" spans="1:8" x14ac:dyDescent="0.25">
      <c r="A38" s="54"/>
      <c r="B38" s="55"/>
      <c r="C38" s="64" t="s">
        <v>21</v>
      </c>
      <c r="D38" s="81" t="s">
        <v>55</v>
      </c>
      <c r="E38" s="57">
        <f>'Cost estimate'!E38</f>
        <v>10</v>
      </c>
      <c r="F38" s="58">
        <v>10000</v>
      </c>
      <c r="G38" s="59">
        <f ca="1">IF(TODAY()&lt;45150,F38,IF(TODAY()&lt;45515,F38*(1+Escalations!$D$3),F38*(1+Escalations!$D$3)*(1+Escalations!$D$4)))</f>
        <v>10000</v>
      </c>
      <c r="H38" s="60">
        <f ca="1">E38*G38</f>
        <v>100000</v>
      </c>
    </row>
    <row r="39" spans="1:8" x14ac:dyDescent="0.25">
      <c r="A39" s="54"/>
      <c r="B39" s="55"/>
      <c r="C39" s="65" t="s">
        <v>22</v>
      </c>
      <c r="D39" s="81" t="s">
        <v>23</v>
      </c>
      <c r="E39" s="57">
        <f>'Cost estimate'!E39</f>
        <v>0</v>
      </c>
      <c r="F39" s="58">
        <v>15000</v>
      </c>
      <c r="G39" s="59">
        <f ca="1">IF(TODAY()&lt;45150,F39,IF(TODAY()&lt;45515,F39*(1+Escalations!$D$3),F39*(1+Escalations!$D$3)*(1+Escalations!$D$4)))</f>
        <v>15000</v>
      </c>
      <c r="H39" s="60">
        <f ca="1">E39*G39</f>
        <v>0</v>
      </c>
    </row>
    <row r="40" spans="1:8" x14ac:dyDescent="0.25">
      <c r="A40" s="54"/>
      <c r="B40" s="55"/>
      <c r="C40" s="65" t="s">
        <v>60</v>
      </c>
      <c r="D40" s="81" t="s">
        <v>25</v>
      </c>
      <c r="E40" s="88">
        <f>'Cost estimate'!E40</f>
        <v>0</v>
      </c>
      <c r="F40" s="58">
        <v>1500</v>
      </c>
      <c r="G40" s="59">
        <f ca="1">IF(TODAY()&lt;45150,F40,IF(TODAY()&lt;45515,F40*(1+Escalations!$D$3),F40*(1+Escalations!$D$3)*(1+Escalations!$D$4)))</f>
        <v>1500</v>
      </c>
      <c r="H40" s="60">
        <f ca="1">G40</f>
        <v>1500</v>
      </c>
    </row>
    <row r="41" spans="1:8" x14ac:dyDescent="0.25">
      <c r="A41" s="54"/>
      <c r="B41" s="55"/>
      <c r="C41" s="65"/>
      <c r="D41" s="81"/>
      <c r="E41" s="72"/>
      <c r="F41" s="58"/>
      <c r="G41" s="59"/>
      <c r="H41" s="60"/>
    </row>
    <row r="42" spans="1:8" x14ac:dyDescent="0.25">
      <c r="A42" s="54"/>
      <c r="B42" s="55"/>
      <c r="C42" s="65" t="s">
        <v>26</v>
      </c>
      <c r="D42" s="81" t="s">
        <v>55</v>
      </c>
      <c r="E42" s="57">
        <f>'Cost estimate'!E42</f>
        <v>10</v>
      </c>
      <c r="F42" s="58">
        <v>3000</v>
      </c>
      <c r="G42" s="59">
        <f ca="1">IF(TODAY()&lt;45150,F42,IF(TODAY()&lt;45515,F42*(1+Escalations!$D$3),F42*(1+Escalations!$D$3)*(1+Escalations!$D$4)))</f>
        <v>3000</v>
      </c>
      <c r="H42" s="60">
        <f ca="1">E42*G42</f>
        <v>30000</v>
      </c>
    </row>
    <row r="43" spans="1:8" x14ac:dyDescent="0.25">
      <c r="A43" s="54"/>
      <c r="B43" s="55"/>
      <c r="C43" s="69" t="s">
        <v>27</v>
      </c>
      <c r="D43" s="81" t="s">
        <v>55</v>
      </c>
      <c r="E43" s="57">
        <f>'Cost estimate'!E43</f>
        <v>10</v>
      </c>
      <c r="F43" s="58">
        <v>2000</v>
      </c>
      <c r="G43" s="59">
        <f ca="1">IF(TODAY()&lt;45150,F43,IF(TODAY()&lt;45515,F43*(1+Escalations!$D$3),F43*(1+Escalations!$D$3)*(1+Escalations!$D$4)))</f>
        <v>2000</v>
      </c>
      <c r="H43" s="60">
        <f ca="1">E43*G43</f>
        <v>20000</v>
      </c>
    </row>
    <row r="44" spans="1:8" x14ac:dyDescent="0.25">
      <c r="A44" s="54"/>
      <c r="B44" s="55"/>
      <c r="C44" s="64"/>
      <c r="D44" s="81"/>
      <c r="E44" s="57"/>
      <c r="F44" s="58"/>
      <c r="G44" s="59"/>
      <c r="H44" s="60"/>
    </row>
    <row r="45" spans="1:8" x14ac:dyDescent="0.25">
      <c r="A45" s="54" t="s">
        <v>61</v>
      </c>
      <c r="B45" s="55" t="s">
        <v>62</v>
      </c>
      <c r="C45" s="66" t="s">
        <v>63</v>
      </c>
      <c r="D45" s="81"/>
      <c r="E45" s="57"/>
      <c r="F45" s="58"/>
      <c r="G45" s="59"/>
      <c r="H45" s="60"/>
    </row>
    <row r="46" spans="1:8" x14ac:dyDescent="0.25">
      <c r="A46" s="62"/>
      <c r="B46" s="55"/>
      <c r="C46" s="69" t="s">
        <v>31</v>
      </c>
      <c r="D46" s="81" t="s">
        <v>55</v>
      </c>
      <c r="E46" s="57">
        <f>'Cost estimate'!E49</f>
        <v>10</v>
      </c>
      <c r="F46" s="58">
        <v>5000</v>
      </c>
      <c r="G46" s="59">
        <f ca="1">IF(TODAY()&lt;45150,F46,IF(TODAY()&lt;45515,F46*(1+Escalations!$D$3),F46*(1+Escalations!$D$3)*(1+Escalations!$D$4)))</f>
        <v>5000</v>
      </c>
      <c r="H46" s="60">
        <f t="shared" ref="H46:H55" ca="1" si="1">E46*G46</f>
        <v>50000</v>
      </c>
    </row>
    <row r="47" spans="1:8" x14ac:dyDescent="0.25">
      <c r="A47" s="62"/>
      <c r="B47" s="55"/>
      <c r="C47" s="69" t="s">
        <v>32</v>
      </c>
      <c r="D47" s="81" t="s">
        <v>55</v>
      </c>
      <c r="E47" s="57">
        <f>'Cost estimate'!E50</f>
        <v>10</v>
      </c>
      <c r="F47" s="58">
        <v>4000</v>
      </c>
      <c r="G47" s="59">
        <f ca="1">IF(TODAY()&lt;45150,F47,IF(TODAY()&lt;45515,F47*(1+Escalations!$D$3),F47*(1+Escalations!$D$3)*(1+Escalations!$D$4)))</f>
        <v>4000</v>
      </c>
      <c r="H47" s="60">
        <f t="shared" ca="1" si="1"/>
        <v>40000</v>
      </c>
    </row>
    <row r="48" spans="1:8" x14ac:dyDescent="0.25">
      <c r="A48" s="62"/>
      <c r="B48" s="55"/>
      <c r="C48" s="69" t="s">
        <v>33</v>
      </c>
      <c r="D48" s="81" t="s">
        <v>55</v>
      </c>
      <c r="E48" s="57">
        <f>'Cost estimate'!E51</f>
        <v>10</v>
      </c>
      <c r="F48" s="58">
        <v>7000</v>
      </c>
      <c r="G48" s="59">
        <f ca="1">IF(TODAY()&lt;45150,F48,IF(TODAY()&lt;45515,F48*(1+Escalations!$D$3),F48*(1+Escalations!$D$3)*(1+Escalations!$D$4)))</f>
        <v>7000</v>
      </c>
      <c r="H48" s="60">
        <f t="shared" ca="1" si="1"/>
        <v>70000</v>
      </c>
    </row>
    <row r="49" spans="1:8" x14ac:dyDescent="0.25">
      <c r="A49" s="62"/>
      <c r="B49" s="55"/>
      <c r="C49" s="69" t="s">
        <v>34</v>
      </c>
      <c r="D49" s="81" t="s">
        <v>55</v>
      </c>
      <c r="E49" s="57">
        <f>'Cost estimate'!E52</f>
        <v>10</v>
      </c>
      <c r="F49" s="58">
        <v>10000</v>
      </c>
      <c r="G49" s="59">
        <f ca="1">IF(TODAY()&lt;45150,F49,IF(TODAY()&lt;45515,F49*(1+Escalations!$D$3),F49*(1+Escalations!$D$3)*(1+Escalations!$D$4)))</f>
        <v>10000</v>
      </c>
      <c r="H49" s="60">
        <f t="shared" ca="1" si="1"/>
        <v>100000</v>
      </c>
    </row>
    <row r="50" spans="1:8" x14ac:dyDescent="0.25">
      <c r="A50" s="62"/>
      <c r="B50" s="55"/>
      <c r="C50" s="69" t="s">
        <v>64</v>
      </c>
      <c r="D50" s="81" t="s">
        <v>55</v>
      </c>
      <c r="E50" s="57">
        <f>'Cost estimate'!E53</f>
        <v>10</v>
      </c>
      <c r="F50" s="58">
        <v>15000</v>
      </c>
      <c r="G50" s="59">
        <f ca="1">IF(TODAY()&lt;45150,F50,IF(TODAY()&lt;45515,F50*(1+Escalations!$D$3),F50*(1+Escalations!$D$3)*(1+Escalations!$D$4)))</f>
        <v>15000</v>
      </c>
      <c r="H50" s="60">
        <f t="shared" ca="1" si="1"/>
        <v>150000</v>
      </c>
    </row>
    <row r="51" spans="1:8" x14ac:dyDescent="0.25">
      <c r="A51" s="62"/>
      <c r="B51" s="55"/>
      <c r="C51" s="70" t="s">
        <v>65</v>
      </c>
      <c r="D51" s="81" t="s">
        <v>55</v>
      </c>
      <c r="E51" s="57">
        <f>'Cost estimate'!E54</f>
        <v>10</v>
      </c>
      <c r="F51" s="58">
        <v>15000</v>
      </c>
      <c r="G51" s="59">
        <f ca="1">IF(TODAY()&lt;45150,F51,IF(TODAY()&lt;45515,F51*(1+Escalations!$D$3),F51*(1+Escalations!$D$3)*(1+Escalations!$D$4)))</f>
        <v>15000</v>
      </c>
      <c r="H51" s="60">
        <f t="shared" ca="1" si="1"/>
        <v>150000</v>
      </c>
    </row>
    <row r="52" spans="1:8" x14ac:dyDescent="0.25">
      <c r="A52" s="62"/>
      <c r="B52" s="55"/>
      <c r="C52" s="70" t="s">
        <v>66</v>
      </c>
      <c r="D52" s="81" t="s">
        <v>55</v>
      </c>
      <c r="E52" s="57">
        <f>'Cost estimate'!E55</f>
        <v>10</v>
      </c>
      <c r="F52" s="58">
        <v>12000</v>
      </c>
      <c r="G52" s="59">
        <f ca="1">IF(TODAY()&lt;45150,F52,IF(TODAY()&lt;45515,F52*(1+Escalations!$D$3),F52*(1+Escalations!$D$3)*(1+Escalations!$D$4)))</f>
        <v>12000</v>
      </c>
      <c r="H52" s="60">
        <f t="shared" ca="1" si="1"/>
        <v>120000</v>
      </c>
    </row>
    <row r="53" spans="1:8" x14ac:dyDescent="0.25">
      <c r="A53" s="62" t="s">
        <v>67</v>
      </c>
      <c r="B53" s="55" t="s">
        <v>68</v>
      </c>
      <c r="C53" s="65" t="s">
        <v>69</v>
      </c>
      <c r="D53" s="81" t="s">
        <v>55</v>
      </c>
      <c r="E53" s="57">
        <f>'Cost estimate'!E56</f>
        <v>10</v>
      </c>
      <c r="F53" s="58">
        <v>60000</v>
      </c>
      <c r="G53" s="59">
        <f ca="1">IF(TODAY()&lt;45150,F53,IF(TODAY()&lt;45515,F53*(1+Escalations!$D$3),F53*(1+Escalations!$D$3)*(1+Escalations!$D$4)))</f>
        <v>60000</v>
      </c>
      <c r="H53" s="60">
        <f t="shared" ca="1" si="1"/>
        <v>600000</v>
      </c>
    </row>
    <row r="54" spans="1:8" ht="27.6" x14ac:dyDescent="0.25">
      <c r="A54" s="62" t="s">
        <v>70</v>
      </c>
      <c r="B54" s="55" t="s">
        <v>71</v>
      </c>
      <c r="C54" s="65" t="s">
        <v>72</v>
      </c>
      <c r="D54" s="81" t="s">
        <v>55</v>
      </c>
      <c r="E54" s="57">
        <f>'Cost estimate'!E57</f>
        <v>10</v>
      </c>
      <c r="F54" s="58">
        <v>30000</v>
      </c>
      <c r="G54" s="59">
        <f ca="1">IF(TODAY()&lt;45150,F54,IF(TODAY()&lt;45515,F54*(1+Escalations!$D$3),F54*(1+Escalations!$D$3)*(1+Escalations!$D$4)))</f>
        <v>30000</v>
      </c>
      <c r="H54" s="60">
        <f t="shared" ca="1" si="1"/>
        <v>300000</v>
      </c>
    </row>
    <row r="55" spans="1:8" x14ac:dyDescent="0.25">
      <c r="A55" s="62" t="s">
        <v>73</v>
      </c>
      <c r="B55" s="55" t="s">
        <v>74</v>
      </c>
      <c r="C55" s="65" t="s">
        <v>75</v>
      </c>
      <c r="D55" s="81" t="s">
        <v>55</v>
      </c>
      <c r="E55" s="57">
        <f>'Cost estimate'!E58</f>
        <v>10</v>
      </c>
      <c r="F55" s="58">
        <v>40000</v>
      </c>
      <c r="G55" s="59">
        <f ca="1">IF(TODAY()&lt;45150,F55,IF(TODAY()&lt;45515,F55*(1+Escalations!$D$3),F55*(1+Escalations!$D$3)*(1+Escalations!$D$4)))</f>
        <v>40000</v>
      </c>
      <c r="H55" s="60">
        <f t="shared" ca="1" si="1"/>
        <v>400000</v>
      </c>
    </row>
    <row r="56" spans="1:8" ht="15.6" customHeight="1" x14ac:dyDescent="0.25">
      <c r="A56" s="62"/>
      <c r="B56" s="55"/>
      <c r="C56" s="65"/>
      <c r="D56" s="81"/>
      <c r="E56" s="57"/>
      <c r="F56" s="58"/>
      <c r="G56" s="59"/>
      <c r="H56" s="60"/>
    </row>
    <row r="57" spans="1:8" s="12" customFormat="1" ht="20.399999999999999" customHeight="1" x14ac:dyDescent="0.3">
      <c r="A57" s="359" t="s">
        <v>711</v>
      </c>
      <c r="B57" s="86"/>
      <c r="C57" s="86"/>
      <c r="D57" s="86"/>
      <c r="E57" s="73"/>
      <c r="F57" s="76"/>
      <c r="G57" s="77"/>
      <c r="H57" s="78">
        <f ca="1">SUM(H2:H56)</f>
        <v>2429000</v>
      </c>
    </row>
    <row r="58" spans="1:8" s="12" customFormat="1" ht="21" customHeight="1" x14ac:dyDescent="0.3">
      <c r="A58" s="359" t="s">
        <v>712</v>
      </c>
      <c r="B58" s="86"/>
      <c r="C58" s="86"/>
      <c r="D58" s="86"/>
      <c r="E58" s="73"/>
      <c r="F58" s="76"/>
      <c r="G58" s="77"/>
      <c r="H58" s="78">
        <f ca="1">H57</f>
        <v>2429000</v>
      </c>
    </row>
    <row r="59" spans="1:8" ht="27.6" x14ac:dyDescent="0.25">
      <c r="A59" s="62" t="s">
        <v>76</v>
      </c>
      <c r="B59" s="55" t="s">
        <v>77</v>
      </c>
      <c r="C59" s="66" t="s">
        <v>78</v>
      </c>
      <c r="D59" s="81"/>
      <c r="E59" s="57"/>
      <c r="F59" s="58"/>
      <c r="G59" s="59"/>
      <c r="H59" s="60"/>
    </row>
    <row r="60" spans="1:8" x14ac:dyDescent="0.25">
      <c r="A60" s="62" t="s">
        <v>79</v>
      </c>
      <c r="B60" s="55" t="s">
        <v>80</v>
      </c>
      <c r="C60" s="65" t="s">
        <v>81</v>
      </c>
      <c r="D60" s="81" t="s">
        <v>55</v>
      </c>
      <c r="E60" s="57">
        <f>'Cost estimate'!E61</f>
        <v>10</v>
      </c>
      <c r="F60" s="58">
        <v>10000</v>
      </c>
      <c r="G60" s="59">
        <f ca="1">IF(TODAY()&lt;45150,F60,IF(TODAY()&lt;45515,F60*(1+Escalations!$D$3),F60*(1+Escalations!$D$3)*(1+Escalations!$D$4)))</f>
        <v>10000</v>
      </c>
      <c r="H60" s="60">
        <f ca="1">E60*G60</f>
        <v>100000</v>
      </c>
    </row>
    <row r="61" spans="1:8" ht="27.6" x14ac:dyDescent="0.25">
      <c r="A61" s="62" t="s">
        <v>82</v>
      </c>
      <c r="B61" s="55" t="s">
        <v>83</v>
      </c>
      <c r="C61" s="65" t="s">
        <v>84</v>
      </c>
      <c r="D61" s="81" t="s">
        <v>55</v>
      </c>
      <c r="E61" s="57">
        <f>'Cost estimate'!E62</f>
        <v>10</v>
      </c>
      <c r="F61" s="58">
        <v>45000</v>
      </c>
      <c r="G61" s="59">
        <f ca="1">IF(TODAY()&lt;45150,F61,IF(TODAY()&lt;45515,F61*(1+Escalations!$D$3),F61*(1+Escalations!$D$3)*(1+Escalations!$D$4)))</f>
        <v>45000</v>
      </c>
      <c r="H61" s="60">
        <f ca="1">E61*G61</f>
        <v>450000</v>
      </c>
    </row>
    <row r="62" spans="1:8" x14ac:dyDescent="0.25">
      <c r="A62" s="62" t="s">
        <v>85</v>
      </c>
      <c r="B62" s="55"/>
      <c r="C62" s="65" t="s">
        <v>86</v>
      </c>
      <c r="D62" s="81" t="s">
        <v>55</v>
      </c>
      <c r="E62" s="57">
        <f>'Cost estimate'!E63</f>
        <v>0</v>
      </c>
      <c r="F62" s="58">
        <v>7000</v>
      </c>
      <c r="G62" s="59">
        <f ca="1">IF(TODAY()&lt;45150,F62,IF(TODAY()&lt;45515,F62*(1+Escalations!$D$3),F62*(1+Escalations!$D$3)*(1+Escalations!$D$4)))</f>
        <v>7000</v>
      </c>
      <c r="H62" s="60">
        <f ca="1">E62*G62</f>
        <v>0</v>
      </c>
    </row>
    <row r="63" spans="1:8" x14ac:dyDescent="0.25">
      <c r="A63" s="62"/>
      <c r="B63" s="55"/>
      <c r="C63" s="65"/>
      <c r="D63" s="81"/>
      <c r="E63" s="57"/>
      <c r="F63" s="58"/>
      <c r="G63" s="59"/>
      <c r="H63" s="60"/>
    </row>
    <row r="64" spans="1:8" ht="27.6" x14ac:dyDescent="0.25">
      <c r="A64" s="62" t="s">
        <v>87</v>
      </c>
      <c r="B64" s="55" t="s">
        <v>88</v>
      </c>
      <c r="C64" s="66" t="s">
        <v>89</v>
      </c>
      <c r="D64" s="81"/>
      <c r="E64" s="57"/>
      <c r="F64" s="58"/>
      <c r="G64" s="59"/>
      <c r="H64" s="60"/>
    </row>
    <row r="65" spans="1:8" x14ac:dyDescent="0.25">
      <c r="A65" s="62" t="s">
        <v>90</v>
      </c>
      <c r="B65" s="55" t="s">
        <v>91</v>
      </c>
      <c r="C65" s="65" t="s">
        <v>92</v>
      </c>
      <c r="D65" s="81" t="s">
        <v>55</v>
      </c>
      <c r="E65" s="57">
        <f>'Cost estimate'!E66</f>
        <v>10</v>
      </c>
      <c r="F65" s="58">
        <v>35000</v>
      </c>
      <c r="G65" s="59">
        <f ca="1">IF(TODAY()&lt;45150,F65,IF(TODAY()&lt;45515,F65*(1+Escalations!$D$3),F65*(1+Escalations!$D$3)*(1+Escalations!$D$4)))</f>
        <v>35000</v>
      </c>
      <c r="H65" s="60">
        <f ca="1">E65*G65</f>
        <v>350000</v>
      </c>
    </row>
    <row r="66" spans="1:8" x14ac:dyDescent="0.25">
      <c r="A66" s="62" t="s">
        <v>93</v>
      </c>
      <c r="B66" s="55" t="s">
        <v>94</v>
      </c>
      <c r="C66" s="65" t="s">
        <v>95</v>
      </c>
      <c r="D66" s="81" t="s">
        <v>23</v>
      </c>
      <c r="E66" s="57">
        <f>'Cost estimate'!E67</f>
        <v>0</v>
      </c>
      <c r="F66" s="58">
        <v>360000</v>
      </c>
      <c r="G66" s="59">
        <f ca="1">IF(TODAY()&lt;45150,F66,IF(TODAY()&lt;45515,F66*(1+Escalations!$D$3),F66*(1+Escalations!$D$3)*(1+Escalations!$D$4)))</f>
        <v>360000</v>
      </c>
      <c r="H66" s="60">
        <f ca="1">E66*G66</f>
        <v>0</v>
      </c>
    </row>
    <row r="67" spans="1:8" ht="27.6" x14ac:dyDescent="0.25">
      <c r="A67" s="62" t="s">
        <v>96</v>
      </c>
      <c r="B67" s="55"/>
      <c r="C67" s="65" t="s">
        <v>97</v>
      </c>
      <c r="D67" s="81" t="s">
        <v>25</v>
      </c>
      <c r="E67" s="72">
        <f>'Cost estimate'!E68</f>
        <v>0</v>
      </c>
      <c r="F67" s="58">
        <v>36000</v>
      </c>
      <c r="G67" s="59">
        <f ca="1">IF(TODAY()&lt;45150,F67,IF(TODAY()&lt;45515,F67*(1+Escalations!$D$3),F67*(1+Escalations!$D$3)*(1+Escalations!$D$4)))</f>
        <v>36000</v>
      </c>
      <c r="H67" s="60">
        <f ca="1">G67</f>
        <v>36000</v>
      </c>
    </row>
    <row r="68" spans="1:8" x14ac:dyDescent="0.25">
      <c r="A68" s="62"/>
      <c r="B68" s="55"/>
      <c r="C68" s="65"/>
      <c r="D68" s="81"/>
      <c r="E68" s="82"/>
      <c r="F68" s="58"/>
      <c r="G68" s="59"/>
      <c r="H68" s="60"/>
    </row>
    <row r="69" spans="1:8" x14ac:dyDescent="0.25">
      <c r="A69" s="62" t="s">
        <v>98</v>
      </c>
      <c r="B69" s="55" t="s">
        <v>99</v>
      </c>
      <c r="C69" s="66" t="s">
        <v>100</v>
      </c>
      <c r="D69" s="81"/>
      <c r="E69" s="57"/>
      <c r="F69" s="58"/>
      <c r="G69" s="59"/>
      <c r="H69" s="60"/>
    </row>
    <row r="70" spans="1:8" x14ac:dyDescent="0.25">
      <c r="A70" s="62" t="s">
        <v>101</v>
      </c>
      <c r="B70" s="55"/>
      <c r="C70" s="65" t="s">
        <v>102</v>
      </c>
      <c r="D70" s="81" t="s">
        <v>23</v>
      </c>
      <c r="E70" s="57">
        <f>'Cost estimate'!E71</f>
        <v>1</v>
      </c>
      <c r="F70" s="58">
        <v>20000</v>
      </c>
      <c r="G70" s="59">
        <f ca="1">IF(TODAY()&lt;45150,F70,IF(TODAY()&lt;45515,F70*(1+Escalations!$D$3),F70*(1+Escalations!$D$3)*(1+Escalations!$D$4)))</f>
        <v>20000</v>
      </c>
      <c r="H70" s="60">
        <f ca="1">E70*G70</f>
        <v>20000</v>
      </c>
    </row>
    <row r="71" spans="1:8" ht="27.6" x14ac:dyDescent="0.25">
      <c r="A71" s="62" t="s">
        <v>103</v>
      </c>
      <c r="B71" s="55"/>
      <c r="C71" s="65" t="s">
        <v>104</v>
      </c>
      <c r="D71" s="72" t="s">
        <v>25</v>
      </c>
      <c r="E71" s="88">
        <f>'Cost estimate'!E72</f>
        <v>20000</v>
      </c>
      <c r="F71" s="58">
        <v>2000</v>
      </c>
      <c r="G71" s="59">
        <f ca="1">IF(TODAY()&lt;45150,F71,IF(TODAY()&lt;45515,F71*(1+Escalations!$D$3),F71*(1+Escalations!$D$3)*(1+Escalations!$D$4)))</f>
        <v>2000</v>
      </c>
      <c r="H71" s="60">
        <f ca="1">G71</f>
        <v>2000</v>
      </c>
    </row>
    <row r="72" spans="1:8" x14ac:dyDescent="0.25">
      <c r="A72" s="62"/>
      <c r="B72" s="55"/>
      <c r="C72" s="65"/>
      <c r="D72" s="81"/>
      <c r="E72" s="57"/>
      <c r="F72" s="58"/>
      <c r="G72" s="59"/>
      <c r="H72" s="60"/>
    </row>
    <row r="73" spans="1:8" x14ac:dyDescent="0.25">
      <c r="A73" s="62" t="s">
        <v>105</v>
      </c>
      <c r="B73" s="55" t="s">
        <v>106</v>
      </c>
      <c r="C73" s="56" t="s">
        <v>107</v>
      </c>
      <c r="D73" s="81"/>
      <c r="E73" s="57"/>
      <c r="F73" s="58"/>
      <c r="G73" s="59"/>
      <c r="H73" s="60"/>
    </row>
    <row r="74" spans="1:8" x14ac:dyDescent="0.25">
      <c r="A74" s="62" t="s">
        <v>108</v>
      </c>
      <c r="B74" s="55" t="s">
        <v>109</v>
      </c>
      <c r="C74" s="65" t="s">
        <v>110</v>
      </c>
      <c r="D74" s="81" t="s">
        <v>14</v>
      </c>
      <c r="E74" s="57">
        <f>'Cost estimate'!E75</f>
        <v>1</v>
      </c>
      <c r="F74" s="58">
        <v>100000</v>
      </c>
      <c r="G74" s="59">
        <f ca="1">IF(TODAY()&lt;45150,F74,IF(TODAY()&lt;45515,F74*(1+Escalations!$D$3),F74*(1+Escalations!$D$3)*(1+Escalations!$D$4)))</f>
        <v>100000</v>
      </c>
      <c r="H74" s="60">
        <f ca="1">E74*G74</f>
        <v>100000</v>
      </c>
    </row>
    <row r="75" spans="1:8" x14ac:dyDescent="0.25">
      <c r="A75" s="62" t="s">
        <v>111</v>
      </c>
      <c r="B75" s="55" t="s">
        <v>112</v>
      </c>
      <c r="C75" s="65" t="s">
        <v>113</v>
      </c>
      <c r="D75" s="81" t="s">
        <v>14</v>
      </c>
      <c r="E75" s="57">
        <f>'Cost estimate'!E76</f>
        <v>1</v>
      </c>
      <c r="F75" s="58">
        <v>100000</v>
      </c>
      <c r="G75" s="59">
        <f ca="1">IF(TODAY()&lt;45150,F75,IF(TODAY()&lt;45515,F75*(1+Escalations!$D$3),F75*(1+Escalations!$D$3)*(1+Escalations!$D$4)))</f>
        <v>100000</v>
      </c>
      <c r="H75" s="60">
        <f ca="1">E75*G75</f>
        <v>100000</v>
      </c>
    </row>
    <row r="76" spans="1:8" x14ac:dyDescent="0.25">
      <c r="A76" s="62" t="s">
        <v>114</v>
      </c>
      <c r="B76" s="55" t="s">
        <v>115</v>
      </c>
      <c r="C76" s="64" t="s">
        <v>116</v>
      </c>
      <c r="D76" s="81"/>
      <c r="E76" s="57"/>
      <c r="F76" s="58"/>
      <c r="G76" s="59"/>
      <c r="H76" s="60"/>
    </row>
    <row r="77" spans="1:8" ht="27.6" x14ac:dyDescent="0.25">
      <c r="A77" s="62" t="s">
        <v>117</v>
      </c>
      <c r="B77" s="55" t="s">
        <v>118</v>
      </c>
      <c r="C77" s="64" t="s">
        <v>119</v>
      </c>
      <c r="D77" s="81" t="s">
        <v>23</v>
      </c>
      <c r="E77" s="57">
        <f>'Cost estimate'!E78</f>
        <v>1</v>
      </c>
      <c r="F77" s="58">
        <v>50000</v>
      </c>
      <c r="G77" s="84">
        <f ca="1">IF(TODAY()&lt;45150,F77,IF(TODAY()&lt;45515,F77*(1+Escalations!$D$3),F77*(1+Escalations!$D$3)*(1+Escalations!$D$4)))</f>
        <v>50000</v>
      </c>
      <c r="H77" s="60">
        <f ca="1">E77*G77</f>
        <v>50000</v>
      </c>
    </row>
    <row r="78" spans="1:8" x14ac:dyDescent="0.25">
      <c r="A78" s="62" t="s">
        <v>120</v>
      </c>
      <c r="B78" s="55"/>
      <c r="C78" s="64" t="s">
        <v>121</v>
      </c>
      <c r="D78" s="81" t="s">
        <v>25</v>
      </c>
      <c r="E78" s="88">
        <f>'Cost estimate'!E79</f>
        <v>50000</v>
      </c>
      <c r="F78" s="58">
        <v>5000</v>
      </c>
      <c r="G78" s="59">
        <f ca="1">IF(TODAY()&lt;45150,F78,IF(TODAY()&lt;45515,F78*(1+Escalations!$D$3),F78*(1+Escalations!$D$3)*(1+Escalations!$D$4)))</f>
        <v>5000</v>
      </c>
      <c r="H78" s="60">
        <f ca="1">G78</f>
        <v>5000</v>
      </c>
    </row>
    <row r="79" spans="1:8" ht="16.2" x14ac:dyDescent="0.25">
      <c r="A79" s="62" t="s">
        <v>122</v>
      </c>
      <c r="B79" s="55" t="s">
        <v>123</v>
      </c>
      <c r="C79" s="64" t="s">
        <v>124</v>
      </c>
      <c r="D79" s="81" t="s">
        <v>125</v>
      </c>
      <c r="E79" s="57">
        <f>'Cost estimate'!E80</f>
        <v>100</v>
      </c>
      <c r="F79" s="58">
        <v>140</v>
      </c>
      <c r="G79" s="59">
        <f ca="1">IF(TODAY()&lt;45150,F79,IF(TODAY()&lt;45515,F79*(1+Escalations!$D$3),F79*(1+Escalations!$D$3)*(1+Escalations!$D$4)))</f>
        <v>140</v>
      </c>
      <c r="H79" s="60">
        <f ca="1">E79*G79</f>
        <v>14000</v>
      </c>
    </row>
    <row r="80" spans="1:8" x14ac:dyDescent="0.25">
      <c r="A80" s="55" t="s">
        <v>126</v>
      </c>
      <c r="B80" s="55" t="s">
        <v>127</v>
      </c>
      <c r="C80" s="66" t="s">
        <v>128</v>
      </c>
      <c r="D80" s="81"/>
      <c r="E80" s="57"/>
      <c r="F80" s="58"/>
      <c r="G80" s="59"/>
      <c r="H80" s="60"/>
    </row>
    <row r="81" spans="1:8" x14ac:dyDescent="0.25">
      <c r="A81" s="55"/>
      <c r="B81" s="55"/>
      <c r="C81" s="64" t="s">
        <v>129</v>
      </c>
      <c r="D81" s="81" t="s">
        <v>23</v>
      </c>
      <c r="E81" s="308">
        <f>'Cost estimate'!E85</f>
        <v>1</v>
      </c>
      <c r="F81" s="58">
        <v>500000</v>
      </c>
      <c r="G81" s="84">
        <f ca="1">IF(TODAY()&lt;45150,F81,IF(TODAY()&lt;45515,F81*(1+Escalations!$D$3),F81*(1+Escalations!$D$3)*(1+Escalations!$D$4)))</f>
        <v>500000</v>
      </c>
      <c r="H81" s="60">
        <f t="shared" ref="H81:H91" ca="1" si="2">E81*G81</f>
        <v>500000</v>
      </c>
    </row>
    <row r="82" spans="1:8" x14ac:dyDescent="0.25">
      <c r="A82" s="55"/>
      <c r="B82" s="55"/>
      <c r="C82" s="64" t="s">
        <v>130</v>
      </c>
      <c r="D82" s="81" t="s">
        <v>23</v>
      </c>
      <c r="E82" s="308">
        <f>'Cost estimate'!E86</f>
        <v>1</v>
      </c>
      <c r="F82" s="58">
        <v>100000</v>
      </c>
      <c r="G82" s="84">
        <f ca="1">IF(TODAY()&lt;45150,F82,IF(TODAY()&lt;45515,F82*(1+Escalations!$D$3),F82*(1+Escalations!$D$3)*(1+Escalations!$D$4)))</f>
        <v>100000</v>
      </c>
      <c r="H82" s="60">
        <f t="shared" ca="1" si="2"/>
        <v>100000</v>
      </c>
    </row>
    <row r="83" spans="1:8" x14ac:dyDescent="0.25">
      <c r="A83" s="55"/>
      <c r="B83" s="55"/>
      <c r="C83" s="64" t="s">
        <v>131</v>
      </c>
      <c r="D83" s="81" t="s">
        <v>23</v>
      </c>
      <c r="E83" s="308">
        <f>'Cost estimate'!E87</f>
        <v>1</v>
      </c>
      <c r="F83" s="58">
        <v>45000</v>
      </c>
      <c r="G83" s="84">
        <f ca="1">IF(TODAY()&lt;45150,F83,IF(TODAY()&lt;45515,F83*(1+Escalations!$D$3),F83*(1+Escalations!$D$3)*(1+Escalations!$D$4)))</f>
        <v>45000</v>
      </c>
      <c r="H83" s="60">
        <f t="shared" ca="1" si="2"/>
        <v>45000</v>
      </c>
    </row>
    <row r="84" spans="1:8" x14ac:dyDescent="0.25">
      <c r="A84" s="55"/>
      <c r="B84" s="55"/>
      <c r="C84" s="64" t="s">
        <v>132</v>
      </c>
      <c r="D84" s="81" t="s">
        <v>23</v>
      </c>
      <c r="E84" s="308">
        <f>'Cost estimate'!E88</f>
        <v>1</v>
      </c>
      <c r="F84" s="58">
        <v>100000</v>
      </c>
      <c r="G84" s="84">
        <f ca="1">IF(TODAY()&lt;45150,F84,IF(TODAY()&lt;45515,F84*(1+Escalations!$D$3),F84*(1+Escalations!$D$3)*(1+Escalations!$D$4)))</f>
        <v>100000</v>
      </c>
      <c r="H84" s="60">
        <f t="shared" ca="1" si="2"/>
        <v>100000</v>
      </c>
    </row>
    <row r="85" spans="1:8" x14ac:dyDescent="0.25">
      <c r="A85" s="55"/>
      <c r="B85" s="55"/>
      <c r="C85" s="65" t="s">
        <v>133</v>
      </c>
      <c r="D85" s="81" t="s">
        <v>23</v>
      </c>
      <c r="E85" s="57">
        <f>'Cost estimate'!E89</f>
        <v>1</v>
      </c>
      <c r="F85" s="58">
        <v>50000</v>
      </c>
      <c r="G85" s="84">
        <f ca="1">IF(TODAY()&lt;45150,F85,IF(TODAY()&lt;45515,F85*(1+Escalations!$D$3),F85*(1+Escalations!$D$3)*(1+Escalations!$D$4)))</f>
        <v>50000</v>
      </c>
      <c r="H85" s="60">
        <f t="shared" ca="1" si="2"/>
        <v>50000</v>
      </c>
    </row>
    <row r="86" spans="1:8" x14ac:dyDescent="0.25">
      <c r="A86" s="55"/>
      <c r="B86" s="55"/>
      <c r="C86" s="65" t="s">
        <v>134</v>
      </c>
      <c r="D86" s="81" t="s">
        <v>23</v>
      </c>
      <c r="E86" s="57">
        <f>'Cost estimate'!E90</f>
        <v>1</v>
      </c>
      <c r="F86" s="58">
        <v>25000</v>
      </c>
      <c r="G86" s="84">
        <f ca="1">IF(TODAY()&lt;45150,F86,IF(TODAY()&lt;45515,F86*(1+Escalations!$D$3),F86*(1+Escalations!$D$3)*(1+Escalations!$D$4)))</f>
        <v>25000</v>
      </c>
      <c r="H86" s="60">
        <f t="shared" ca="1" si="2"/>
        <v>25000</v>
      </c>
    </row>
    <row r="87" spans="1:8" x14ac:dyDescent="0.25">
      <c r="A87" s="55"/>
      <c r="B87" s="55"/>
      <c r="C87" s="65" t="s">
        <v>135</v>
      </c>
      <c r="D87" s="81" t="s">
        <v>23</v>
      </c>
      <c r="E87" s="308">
        <f>'Cost estimate'!E91</f>
        <v>1</v>
      </c>
      <c r="F87" s="58">
        <v>100000</v>
      </c>
      <c r="G87" s="84">
        <f ca="1">IF(TODAY()&lt;45150,F87,IF(TODAY()&lt;45515,F87*(1+Escalations!$D$3),F87*(1+Escalations!$D$3)*(1+Escalations!$D$4)))</f>
        <v>100000</v>
      </c>
      <c r="H87" s="60">
        <f t="shared" ca="1" si="2"/>
        <v>100000</v>
      </c>
    </row>
    <row r="88" spans="1:8" ht="41.4" x14ac:dyDescent="0.25">
      <c r="A88" s="55"/>
      <c r="B88" s="55"/>
      <c r="C88" s="65" t="s">
        <v>136</v>
      </c>
      <c r="D88" s="81" t="s">
        <v>23</v>
      </c>
      <c r="E88" s="57">
        <f>'Cost estimate'!E92</f>
        <v>1</v>
      </c>
      <c r="F88" s="58">
        <v>20000</v>
      </c>
      <c r="G88" s="84">
        <f ca="1">IF(TODAY()&lt;45150,F88,IF(TODAY()&lt;45515,F88*(1+Escalations!$D$3),F88*(1+Escalations!$D$3)*(1+Escalations!$D$4)))</f>
        <v>20000</v>
      </c>
      <c r="H88" s="60">
        <f t="shared" ca="1" si="2"/>
        <v>20000</v>
      </c>
    </row>
    <row r="89" spans="1:8" x14ac:dyDescent="0.25">
      <c r="A89" s="55"/>
      <c r="B89" s="55"/>
      <c r="C89" s="65" t="s">
        <v>137</v>
      </c>
      <c r="D89" s="81" t="s">
        <v>23</v>
      </c>
      <c r="E89" s="57">
        <f>'Cost estimate'!E93</f>
        <v>0</v>
      </c>
      <c r="F89" s="58">
        <v>100000</v>
      </c>
      <c r="G89" s="84">
        <f ca="1">IF(TODAY()&lt;45150,F89,IF(TODAY()&lt;45515,F89*(1+Escalations!$D$3),F89*(1+Escalations!$D$3)*(1+Escalations!$D$4)))</f>
        <v>100000</v>
      </c>
      <c r="H89" s="60">
        <f t="shared" ca="1" si="2"/>
        <v>0</v>
      </c>
    </row>
    <row r="90" spans="1:8" x14ac:dyDescent="0.25">
      <c r="A90" s="55"/>
      <c r="B90" s="55"/>
      <c r="C90" s="65" t="s">
        <v>138</v>
      </c>
      <c r="D90" s="81" t="s">
        <v>23</v>
      </c>
      <c r="E90" s="57">
        <f>'Cost estimate'!E94</f>
        <v>1</v>
      </c>
      <c r="F90" s="58">
        <v>120000</v>
      </c>
      <c r="G90" s="84">
        <f ca="1">IF(TODAY()&lt;45150,F90,IF(TODAY()&lt;45515,F90*(1+Escalations!$D$3),F90*(1+Escalations!$D$3)*(1+Escalations!$D$4)))</f>
        <v>120000</v>
      </c>
      <c r="H90" s="60">
        <f t="shared" ca="1" si="2"/>
        <v>120000</v>
      </c>
    </row>
    <row r="91" spans="1:8" ht="41.4" x14ac:dyDescent="0.25">
      <c r="A91" s="55"/>
      <c r="B91" s="55"/>
      <c r="C91" s="65" t="s">
        <v>139</v>
      </c>
      <c r="D91" s="81" t="s">
        <v>23</v>
      </c>
      <c r="E91" s="57">
        <f>'Cost estimate'!E95</f>
        <v>1</v>
      </c>
      <c r="F91" s="58">
        <v>250000</v>
      </c>
      <c r="G91" s="84">
        <f ca="1">IF(TODAY()&lt;45150,F91,IF(TODAY()&lt;45515,F91*(1+Escalations!$D$3),F91*(1+Escalations!$D$3)*(1+Escalations!$D$4)))</f>
        <v>250000</v>
      </c>
      <c r="H91" s="60">
        <f t="shared" ca="1" si="2"/>
        <v>250000</v>
      </c>
    </row>
    <row r="92" spans="1:8" x14ac:dyDescent="0.25">
      <c r="A92" s="55"/>
      <c r="B92" s="55"/>
      <c r="C92" s="64" t="s">
        <v>140</v>
      </c>
      <c r="D92" s="81" t="s">
        <v>25</v>
      </c>
      <c r="E92" s="88">
        <f>'Cost estimate'!E96</f>
        <v>1410000</v>
      </c>
      <c r="F92" s="58">
        <v>141000</v>
      </c>
      <c r="G92" s="59">
        <f ca="1">IF(TODAY()&lt;45150,F92,IF(TODAY()&lt;45515,F92*(1+Escalations!$D$3),F92*(1+Escalations!$D$3)*(1+Escalations!$D$4)))</f>
        <v>141000</v>
      </c>
      <c r="H92" s="60">
        <f ca="1">G92</f>
        <v>141000</v>
      </c>
    </row>
    <row r="93" spans="1:8" ht="69" x14ac:dyDescent="0.25">
      <c r="A93" s="55" t="s">
        <v>141</v>
      </c>
      <c r="B93" s="55" t="s">
        <v>142</v>
      </c>
      <c r="C93" s="1" t="s">
        <v>143</v>
      </c>
      <c r="D93" s="81" t="s">
        <v>23</v>
      </c>
      <c r="E93" s="57">
        <f>'Cost estimate'!E97</f>
        <v>1</v>
      </c>
      <c r="F93" s="58">
        <v>100000</v>
      </c>
      <c r="G93" s="84">
        <f ca="1">IF(TODAY()&lt;45150,F93,IF(TODAY()&lt;45515,F93*(1+Escalations!$D$3),F93*(1+Escalations!$D$3)*(1+Escalations!$D$4)))</f>
        <v>100000</v>
      </c>
      <c r="H93" s="60">
        <f ca="1">E93*G93</f>
        <v>100000</v>
      </c>
    </row>
    <row r="94" spans="1:8" ht="41.4" x14ac:dyDescent="0.25">
      <c r="A94" s="55"/>
      <c r="B94" s="55"/>
      <c r="C94" s="64" t="s">
        <v>144</v>
      </c>
      <c r="D94" s="81" t="s">
        <v>25</v>
      </c>
      <c r="E94" s="343">
        <f ca="1">(SUM(H58:H93,H100:H137)+SUM(E716:E728))*0.3</f>
        <v>4799209.5</v>
      </c>
      <c r="F94" s="58">
        <v>100000</v>
      </c>
      <c r="G94" s="59">
        <f ca="1">IF(TODAY()&lt;45150,F94,IF(TODAY()&lt;45515,F94*(1+Escalations!$D$3),F94*(1+Escalations!$D$3)*(1+Escalations!$D$4)))</f>
        <v>100000</v>
      </c>
      <c r="H94" s="60">
        <f ca="1">G94</f>
        <v>100000</v>
      </c>
    </row>
    <row r="95" spans="1:8" x14ac:dyDescent="0.25">
      <c r="A95" s="55"/>
      <c r="B95" s="55"/>
      <c r="C95" s="64"/>
      <c r="D95" s="81"/>
      <c r="E95" s="57"/>
      <c r="F95" s="58"/>
      <c r="G95" s="59"/>
      <c r="H95" s="60"/>
    </row>
    <row r="96" spans="1:8" s="12" customFormat="1" ht="20.399999999999999" customHeight="1" x14ac:dyDescent="0.3">
      <c r="A96" s="359" t="s">
        <v>711</v>
      </c>
      <c r="B96" s="86"/>
      <c r="C96" s="86"/>
      <c r="D96" s="86"/>
      <c r="E96" s="73"/>
      <c r="F96" s="76"/>
      <c r="G96" s="77"/>
      <c r="H96" s="78">
        <f ca="1">SUM(H58:H95)</f>
        <v>5307000</v>
      </c>
    </row>
    <row r="97" spans="1:8" s="12" customFormat="1" ht="21" customHeight="1" x14ac:dyDescent="0.3">
      <c r="A97" s="359" t="s">
        <v>712</v>
      </c>
      <c r="B97" s="86"/>
      <c r="C97" s="86"/>
      <c r="D97" s="86"/>
      <c r="E97" s="73"/>
      <c r="F97" s="76"/>
      <c r="G97" s="77"/>
      <c r="H97" s="78">
        <f ca="1">H96</f>
        <v>5307000</v>
      </c>
    </row>
    <row r="98" spans="1:8" ht="27.6" x14ac:dyDescent="0.25">
      <c r="A98" s="55" t="s">
        <v>145</v>
      </c>
      <c r="B98" s="55" t="s">
        <v>146</v>
      </c>
      <c r="C98" s="66" t="s">
        <v>147</v>
      </c>
      <c r="D98" s="81"/>
      <c r="E98" s="57"/>
      <c r="F98" s="58"/>
      <c r="G98" s="59"/>
      <c r="H98" s="60"/>
    </row>
    <row r="99" spans="1:8" ht="14.4" x14ac:dyDescent="0.25">
      <c r="A99" s="55"/>
      <c r="B99" s="55"/>
      <c r="C99" s="89" t="s">
        <v>148</v>
      </c>
      <c r="D99" s="81"/>
      <c r="E99" s="57"/>
      <c r="F99" s="58"/>
      <c r="G99" s="59"/>
      <c r="H99" s="60"/>
    </row>
    <row r="100" spans="1:8" x14ac:dyDescent="0.25">
      <c r="A100" s="55"/>
      <c r="B100" s="55"/>
      <c r="C100" s="65" t="s">
        <v>149</v>
      </c>
      <c r="D100" s="81" t="s">
        <v>150</v>
      </c>
      <c r="E100" s="57">
        <f>'Cost estimate'!E105</f>
        <v>10</v>
      </c>
      <c r="F100" s="58">
        <v>30</v>
      </c>
      <c r="G100" s="59">
        <f ca="1">IF(TODAY()&lt;45150,F100,IF(TODAY()&lt;45515,F100*(1+Escalations!$D$3),F100*(1+Escalations!$D$3)*(1+Escalations!$D$4)))</f>
        <v>30</v>
      </c>
      <c r="H100" s="60">
        <f ca="1">E100*G100</f>
        <v>300</v>
      </c>
    </row>
    <row r="101" spans="1:8" x14ac:dyDescent="0.25">
      <c r="A101" s="55"/>
      <c r="B101" s="55"/>
      <c r="C101" s="65" t="s">
        <v>151</v>
      </c>
      <c r="D101" s="81" t="s">
        <v>150</v>
      </c>
      <c r="E101" s="57">
        <f>'Cost estimate'!E106</f>
        <v>10</v>
      </c>
      <c r="F101" s="58">
        <v>35</v>
      </c>
      <c r="G101" s="59">
        <f ca="1">IF(TODAY()&lt;45150,F101,IF(TODAY()&lt;45515,F101*(1+Escalations!$D$3),F101*(1+Escalations!$D$3)*(1+Escalations!$D$4)))</f>
        <v>35</v>
      </c>
      <c r="H101" s="60">
        <f ca="1">E101*G101</f>
        <v>350</v>
      </c>
    </row>
    <row r="102" spans="1:8" x14ac:dyDescent="0.25">
      <c r="A102" s="55"/>
      <c r="B102" s="55"/>
      <c r="C102" s="65" t="s">
        <v>152</v>
      </c>
      <c r="D102" s="81" t="s">
        <v>150</v>
      </c>
      <c r="E102" s="57">
        <f>'Cost estimate'!E107</f>
        <v>10</v>
      </c>
      <c r="F102" s="58">
        <v>45</v>
      </c>
      <c r="G102" s="59">
        <f ca="1">IF(TODAY()&lt;45150,F102,IF(TODAY()&lt;45515,F102*(1+Escalations!$D$3),F102*(1+Escalations!$D$3)*(1+Escalations!$D$4)))</f>
        <v>45</v>
      </c>
      <c r="H102" s="60">
        <f ca="1">E102*G102</f>
        <v>450</v>
      </c>
    </row>
    <row r="103" spans="1:8" x14ac:dyDescent="0.25">
      <c r="A103" s="55"/>
      <c r="B103" s="55"/>
      <c r="C103" s="65" t="s">
        <v>153</v>
      </c>
      <c r="D103" s="81" t="s">
        <v>150</v>
      </c>
      <c r="E103" s="57">
        <f>'Cost estimate'!E108</f>
        <v>10</v>
      </c>
      <c r="F103" s="58">
        <v>55</v>
      </c>
      <c r="G103" s="59">
        <f ca="1">IF(TODAY()&lt;45150,F103,IF(TODAY()&lt;45515,F103*(1+Escalations!$D$3),F103*(1+Escalations!$D$3)*(1+Escalations!$D$4)))</f>
        <v>55</v>
      </c>
      <c r="H103" s="60">
        <f ca="1">E103*G103</f>
        <v>550</v>
      </c>
    </row>
    <row r="104" spans="1:8" ht="14.4" x14ac:dyDescent="0.25">
      <c r="A104" s="55"/>
      <c r="B104" s="55"/>
      <c r="C104" s="89" t="s">
        <v>154</v>
      </c>
      <c r="D104" s="303"/>
      <c r="E104" s="57"/>
      <c r="F104" s="58"/>
      <c r="G104" s="59"/>
      <c r="H104" s="60"/>
    </row>
    <row r="105" spans="1:8" x14ac:dyDescent="0.25">
      <c r="A105" s="55"/>
      <c r="B105" s="55"/>
      <c r="C105" s="65" t="s">
        <v>155</v>
      </c>
      <c r="D105" s="81" t="s">
        <v>150</v>
      </c>
      <c r="E105" s="57">
        <f>'Cost estimate'!E110</f>
        <v>10</v>
      </c>
      <c r="F105" s="58">
        <v>250</v>
      </c>
      <c r="G105" s="59">
        <f ca="1">IF(TODAY()&lt;45150,F105,IF(TODAY()&lt;45515,F105*(1+Escalations!$D$3),F105*(1+Escalations!$D$3)*(1+Escalations!$D$4)))</f>
        <v>250</v>
      </c>
      <c r="H105" s="60">
        <f ca="1">E105*G105</f>
        <v>2500</v>
      </c>
    </row>
    <row r="106" spans="1:8" x14ac:dyDescent="0.25">
      <c r="A106" s="55"/>
      <c r="B106" s="55"/>
      <c r="C106" s="65" t="s">
        <v>156</v>
      </c>
      <c r="D106" s="81" t="s">
        <v>150</v>
      </c>
      <c r="E106" s="57">
        <f>'Cost estimate'!E111</f>
        <v>10</v>
      </c>
      <c r="F106" s="58">
        <v>315</v>
      </c>
      <c r="G106" s="59">
        <f ca="1">IF(TODAY()&lt;45150,F106,IF(TODAY()&lt;45515,F106*(1+Escalations!$D$3),F106*(1+Escalations!$D$3)*(1+Escalations!$D$4)))</f>
        <v>315</v>
      </c>
      <c r="H106" s="60">
        <f ca="1">E106*G106</f>
        <v>3150</v>
      </c>
    </row>
    <row r="107" spans="1:8" x14ac:dyDescent="0.25">
      <c r="A107" s="55"/>
      <c r="B107" s="55"/>
      <c r="C107" s="65" t="s">
        <v>157</v>
      </c>
      <c r="D107" s="81" t="s">
        <v>150</v>
      </c>
      <c r="E107" s="57">
        <f>'Cost estimate'!E112</f>
        <v>10</v>
      </c>
      <c r="F107" s="58">
        <v>375</v>
      </c>
      <c r="G107" s="59">
        <f ca="1">IF(TODAY()&lt;45150,F107,IF(TODAY()&lt;45515,F107*(1+Escalations!$D$3),F107*(1+Escalations!$D$3)*(1+Escalations!$D$4)))</f>
        <v>375</v>
      </c>
      <c r="H107" s="60">
        <f ca="1">E107*G107</f>
        <v>3750</v>
      </c>
    </row>
    <row r="108" spans="1:8" ht="14.4" x14ac:dyDescent="0.25">
      <c r="A108" s="55"/>
      <c r="B108" s="55"/>
      <c r="C108" s="89" t="s">
        <v>158</v>
      </c>
      <c r="D108" s="81"/>
      <c r="E108" s="57"/>
      <c r="F108" s="58"/>
      <c r="G108" s="59"/>
      <c r="H108" s="60"/>
    </row>
    <row r="109" spans="1:8" x14ac:dyDescent="0.25">
      <c r="A109" s="55"/>
      <c r="B109" s="55"/>
      <c r="C109" s="65" t="s">
        <v>159</v>
      </c>
      <c r="D109" s="81" t="s">
        <v>150</v>
      </c>
      <c r="E109" s="57">
        <f>'Cost estimate'!E114</f>
        <v>10</v>
      </c>
      <c r="F109" s="58">
        <v>250</v>
      </c>
      <c r="G109" s="59">
        <f ca="1">IF(TODAY()&lt;45150,F109,IF(TODAY()&lt;45515,F109*(1+Escalations!$D$3),F109*(1+Escalations!$D$3)*(1+Escalations!$D$4)))</f>
        <v>250</v>
      </c>
      <c r="H109" s="60">
        <f ca="1">E109*G109</f>
        <v>2500</v>
      </c>
    </row>
    <row r="110" spans="1:8" x14ac:dyDescent="0.25">
      <c r="A110" s="55"/>
      <c r="B110" s="55"/>
      <c r="C110" s="65" t="s">
        <v>160</v>
      </c>
      <c r="D110" s="81" t="s">
        <v>150</v>
      </c>
      <c r="E110" s="57">
        <f>'Cost estimate'!E115</f>
        <v>10</v>
      </c>
      <c r="F110" s="58">
        <v>815</v>
      </c>
      <c r="G110" s="59">
        <f ca="1">IF(TODAY()&lt;45150,F110,IF(TODAY()&lt;45515,F110*(1+Escalations!$D$3),F110*(1+Escalations!$D$3)*(1+Escalations!$D$4)))</f>
        <v>815</v>
      </c>
      <c r="H110" s="60">
        <f ca="1">E110*G110</f>
        <v>8150</v>
      </c>
    </row>
    <row r="111" spans="1:8" x14ac:dyDescent="0.25">
      <c r="A111" s="55"/>
      <c r="B111" s="55"/>
      <c r="C111" s="65" t="s">
        <v>161</v>
      </c>
      <c r="D111" s="81" t="s">
        <v>150</v>
      </c>
      <c r="E111" s="57">
        <f>'Cost estimate'!E116</f>
        <v>10</v>
      </c>
      <c r="F111" s="58">
        <v>375</v>
      </c>
      <c r="G111" s="59">
        <f ca="1">IF(TODAY()&lt;45150,F111,IF(TODAY()&lt;45515,F111*(1+Escalations!$D$3),F111*(1+Escalations!$D$3)*(1+Escalations!$D$4)))</f>
        <v>375</v>
      </c>
      <c r="H111" s="60">
        <f ca="1">E111*G111</f>
        <v>3750</v>
      </c>
    </row>
    <row r="112" spans="1:8" ht="14.4" x14ac:dyDescent="0.25">
      <c r="A112" s="55"/>
      <c r="B112" s="55"/>
      <c r="C112" s="89" t="s">
        <v>162</v>
      </c>
      <c r="D112" s="81"/>
      <c r="E112" s="57"/>
      <c r="F112" s="58"/>
      <c r="G112" s="59"/>
      <c r="H112" s="60"/>
    </row>
    <row r="113" spans="1:8" x14ac:dyDescent="0.25">
      <c r="A113" s="55"/>
      <c r="B113" s="55"/>
      <c r="C113" s="65" t="s">
        <v>163</v>
      </c>
      <c r="D113" s="81" t="s">
        <v>150</v>
      </c>
      <c r="E113" s="57">
        <f>'Cost estimate'!E118</f>
        <v>10</v>
      </c>
      <c r="F113" s="58">
        <v>200</v>
      </c>
      <c r="G113" s="59">
        <f ca="1">IF(TODAY()&lt;45150,F113,IF(TODAY()&lt;45515,F113*(1+Escalations!$D$3),F113*(1+Escalations!$D$3)*(1+Escalations!$D$4)))</f>
        <v>200</v>
      </c>
      <c r="H113" s="60">
        <f ca="1">E113*G113</f>
        <v>2000</v>
      </c>
    </row>
    <row r="114" spans="1:8" ht="14.4" x14ac:dyDescent="0.25">
      <c r="A114" s="55"/>
      <c r="B114" s="55"/>
      <c r="C114" s="89" t="s">
        <v>164</v>
      </c>
      <c r="D114" s="81"/>
      <c r="E114" s="57"/>
      <c r="F114" s="58"/>
      <c r="G114" s="59"/>
      <c r="H114" s="60"/>
    </row>
    <row r="115" spans="1:8" x14ac:dyDescent="0.25">
      <c r="A115" s="55"/>
      <c r="B115" s="55"/>
      <c r="C115" s="65" t="s">
        <v>165</v>
      </c>
      <c r="D115" s="81" t="s">
        <v>150</v>
      </c>
      <c r="E115" s="57">
        <f>'Cost estimate'!E120</f>
        <v>10</v>
      </c>
      <c r="F115" s="58">
        <v>315</v>
      </c>
      <c r="G115" s="59">
        <f ca="1">IF(TODAY()&lt;45150,F115,IF(TODAY()&lt;45515,F115*(1+Escalations!$D$3),F115*(1+Escalations!$D$3)*(1+Escalations!$D$4)))</f>
        <v>315</v>
      </c>
      <c r="H115" s="60">
        <f ca="1">E115*G115</f>
        <v>3150</v>
      </c>
    </row>
    <row r="116" spans="1:8" x14ac:dyDescent="0.25">
      <c r="A116" s="55"/>
      <c r="B116" s="55"/>
      <c r="C116" s="65" t="s">
        <v>166</v>
      </c>
      <c r="D116" s="81" t="s">
        <v>150</v>
      </c>
      <c r="E116" s="57">
        <f>'Cost estimate'!E121</f>
        <v>10</v>
      </c>
      <c r="F116" s="58">
        <v>430</v>
      </c>
      <c r="G116" s="59">
        <f ca="1">IF(TODAY()&lt;45150,F116,IF(TODAY()&lt;45515,F116*(1+Escalations!$D$3),F116*(1+Escalations!$D$3)*(1+Escalations!$D$4)))</f>
        <v>430</v>
      </c>
      <c r="H116" s="60">
        <f ca="1">E116*G116</f>
        <v>4300</v>
      </c>
    </row>
    <row r="117" spans="1:8" x14ac:dyDescent="0.25">
      <c r="A117" s="55"/>
      <c r="B117" s="55"/>
      <c r="C117" s="65" t="s">
        <v>167</v>
      </c>
      <c r="D117" s="81" t="s">
        <v>150</v>
      </c>
      <c r="E117" s="57">
        <f>'Cost estimate'!E122</f>
        <v>10</v>
      </c>
      <c r="F117" s="58">
        <v>500</v>
      </c>
      <c r="G117" s="59">
        <f ca="1">IF(TODAY()&lt;45150,F117,IF(TODAY()&lt;45515,F117*(1+Escalations!$D$3),F117*(1+Escalations!$D$3)*(1+Escalations!$D$4)))</f>
        <v>500</v>
      </c>
      <c r="H117" s="60">
        <f ca="1">E117*G117</f>
        <v>5000</v>
      </c>
    </row>
    <row r="118" spans="1:8" ht="14.4" x14ac:dyDescent="0.25">
      <c r="A118" s="55"/>
      <c r="B118" s="55"/>
      <c r="C118" s="89" t="s">
        <v>168</v>
      </c>
      <c r="D118" s="81"/>
      <c r="E118" s="57"/>
      <c r="F118" s="58"/>
      <c r="G118" s="59"/>
      <c r="H118" s="60"/>
    </row>
    <row r="119" spans="1:8" x14ac:dyDescent="0.25">
      <c r="A119" s="55"/>
      <c r="B119" s="55"/>
      <c r="C119" s="65" t="s">
        <v>169</v>
      </c>
      <c r="D119" s="81" t="s">
        <v>150</v>
      </c>
      <c r="E119" s="57">
        <f>'Cost estimate'!E124</f>
        <v>10</v>
      </c>
      <c r="F119" s="58">
        <v>700</v>
      </c>
      <c r="G119" s="59">
        <f ca="1">IF(TODAY()&lt;45150,F119,IF(TODAY()&lt;45515,F119*(1+Escalations!$D$3),F119*(1+Escalations!$D$3)*(1+Escalations!$D$4)))</f>
        <v>700</v>
      </c>
      <c r="H119" s="60">
        <f ca="1">E119*G119</f>
        <v>7000</v>
      </c>
    </row>
    <row r="120" spans="1:8" x14ac:dyDescent="0.25">
      <c r="A120" s="55"/>
      <c r="B120" s="55"/>
      <c r="C120" s="65" t="s">
        <v>170</v>
      </c>
      <c r="D120" s="81" t="s">
        <v>150</v>
      </c>
      <c r="E120" s="57">
        <f>'Cost estimate'!E125</f>
        <v>10</v>
      </c>
      <c r="F120" s="58">
        <v>900</v>
      </c>
      <c r="G120" s="59">
        <f ca="1">IF(TODAY()&lt;45150,F120,IF(TODAY()&lt;45515,F120*(1+Escalations!$D$3),F120*(1+Escalations!$D$3)*(1+Escalations!$D$4)))</f>
        <v>900</v>
      </c>
      <c r="H120" s="60">
        <f ca="1">E120*G120</f>
        <v>9000</v>
      </c>
    </row>
    <row r="121" spans="1:8" ht="14.4" x14ac:dyDescent="0.25">
      <c r="A121" s="55"/>
      <c r="B121" s="55"/>
      <c r="C121" s="89" t="s">
        <v>171</v>
      </c>
      <c r="D121" s="81"/>
      <c r="E121" s="57"/>
      <c r="F121" s="58"/>
      <c r="G121" s="59"/>
      <c r="H121" s="60"/>
    </row>
    <row r="122" spans="1:8" x14ac:dyDescent="0.25">
      <c r="A122" s="55"/>
      <c r="B122" s="55"/>
      <c r="C122" s="65" t="s">
        <v>172</v>
      </c>
      <c r="D122" s="81" t="s">
        <v>150</v>
      </c>
      <c r="E122" s="57">
        <f>'Cost estimate'!E127</f>
        <v>10</v>
      </c>
      <c r="F122" s="58">
        <v>440</v>
      </c>
      <c r="G122" s="59">
        <f ca="1">IF(TODAY()&lt;45150,F122,IF(TODAY()&lt;45515,F122*(1+Escalations!$D$3),F122*(1+Escalations!$D$3)*(1+Escalations!$D$4)))</f>
        <v>440</v>
      </c>
      <c r="H122" s="60">
        <f ca="1">E122*G122</f>
        <v>4400</v>
      </c>
    </row>
    <row r="123" spans="1:8" x14ac:dyDescent="0.25">
      <c r="A123" s="55"/>
      <c r="B123" s="55"/>
      <c r="C123" s="65" t="s">
        <v>173</v>
      </c>
      <c r="D123" s="81" t="s">
        <v>150</v>
      </c>
      <c r="E123" s="57">
        <f>'Cost estimate'!E128</f>
        <v>10</v>
      </c>
      <c r="F123" s="58">
        <v>500</v>
      </c>
      <c r="G123" s="59">
        <f ca="1">IF(TODAY()&lt;45150,F123,IF(TODAY()&lt;45515,F123*(1+Escalations!$D$3),F123*(1+Escalations!$D$3)*(1+Escalations!$D$4)))</f>
        <v>500</v>
      </c>
      <c r="H123" s="60">
        <f ca="1">E123*G123</f>
        <v>5000</v>
      </c>
    </row>
    <row r="124" spans="1:8" ht="14.4" x14ac:dyDescent="0.25">
      <c r="A124" s="55"/>
      <c r="B124" s="55"/>
      <c r="C124" s="89" t="s">
        <v>174</v>
      </c>
      <c r="D124" s="81"/>
      <c r="E124" s="57"/>
      <c r="F124" s="58"/>
      <c r="G124" s="59"/>
      <c r="H124" s="60"/>
    </row>
    <row r="125" spans="1:8" x14ac:dyDescent="0.25">
      <c r="A125" s="55"/>
      <c r="B125" s="55"/>
      <c r="C125" s="65" t="s">
        <v>175</v>
      </c>
      <c r="D125" s="81" t="s">
        <v>150</v>
      </c>
      <c r="E125" s="57">
        <f>'Cost estimate'!E130</f>
        <v>10</v>
      </c>
      <c r="F125" s="58">
        <v>250</v>
      </c>
      <c r="G125" s="59">
        <f ca="1">IF(TODAY()&lt;45150,F125,IF(TODAY()&lt;45515,F125*(1+Escalations!$D$3),F125*(1+Escalations!$D$3)*(1+Escalations!$D$4)))</f>
        <v>250</v>
      </c>
      <c r="H125" s="60">
        <f ca="1">E125*G125</f>
        <v>2500</v>
      </c>
    </row>
    <row r="126" spans="1:8" x14ac:dyDescent="0.25">
      <c r="A126" s="55"/>
      <c r="B126" s="55"/>
      <c r="C126" s="65" t="s">
        <v>176</v>
      </c>
      <c r="D126" s="81" t="s">
        <v>150</v>
      </c>
      <c r="E126" s="57">
        <f>'Cost estimate'!E131</f>
        <v>10</v>
      </c>
      <c r="F126" s="58">
        <v>315</v>
      </c>
      <c r="G126" s="59">
        <f ca="1">IF(TODAY()&lt;45150,F126,IF(TODAY()&lt;45515,F126*(1+Escalations!$D$3),F126*(1+Escalations!$D$3)*(1+Escalations!$D$4)))</f>
        <v>315</v>
      </c>
      <c r="H126" s="60">
        <f ca="1">E126*G126</f>
        <v>3150</v>
      </c>
    </row>
    <row r="127" spans="1:8" x14ac:dyDescent="0.25">
      <c r="A127" s="55"/>
      <c r="B127" s="55"/>
      <c r="C127" s="65" t="s">
        <v>177</v>
      </c>
      <c r="D127" s="81" t="s">
        <v>150</v>
      </c>
      <c r="E127" s="57">
        <f>'Cost estimate'!E132</f>
        <v>10</v>
      </c>
      <c r="F127" s="58">
        <v>370</v>
      </c>
      <c r="G127" s="59">
        <f ca="1">IF(TODAY()&lt;45150,F127,IF(TODAY()&lt;45515,F127*(1+Escalations!$D$3),F127*(1+Escalations!$D$3)*(1+Escalations!$D$4)))</f>
        <v>370</v>
      </c>
      <c r="H127" s="60">
        <f ca="1">E127*G127</f>
        <v>3700</v>
      </c>
    </row>
    <row r="128" spans="1:8" ht="14.4" x14ac:dyDescent="0.25">
      <c r="A128" s="55"/>
      <c r="B128" s="55"/>
      <c r="C128" s="89" t="s">
        <v>178</v>
      </c>
      <c r="D128" s="81"/>
      <c r="E128" s="57"/>
      <c r="F128" s="58"/>
      <c r="G128" s="59"/>
      <c r="H128" s="60"/>
    </row>
    <row r="129" spans="1:8" x14ac:dyDescent="0.25">
      <c r="A129" s="55"/>
      <c r="B129" s="55"/>
      <c r="C129" s="65" t="s">
        <v>179</v>
      </c>
      <c r="D129" s="81" t="s">
        <v>150</v>
      </c>
      <c r="E129" s="57">
        <f>'Cost estimate'!E134</f>
        <v>10</v>
      </c>
      <c r="F129" s="58">
        <v>65</v>
      </c>
      <c r="G129" s="59">
        <f ca="1">IF(TODAY()&lt;45150,F129,IF(TODAY()&lt;45515,F129*(1+Escalations!$D$3),F129*(1+Escalations!$D$3)*(1+Escalations!$D$4)))</f>
        <v>65</v>
      </c>
      <c r="H129" s="60">
        <f ca="1">E129*G129</f>
        <v>650</v>
      </c>
    </row>
    <row r="130" spans="1:8" ht="14.4" x14ac:dyDescent="0.25">
      <c r="A130" s="55"/>
      <c r="B130" s="55"/>
      <c r="C130" s="89" t="s">
        <v>180</v>
      </c>
      <c r="D130" s="81"/>
      <c r="E130" s="57"/>
      <c r="F130" s="58"/>
      <c r="G130" s="59"/>
      <c r="H130" s="60"/>
    </row>
    <row r="131" spans="1:8" x14ac:dyDescent="0.25">
      <c r="A131" s="55"/>
      <c r="B131" s="55"/>
      <c r="C131" s="65" t="s">
        <v>181</v>
      </c>
      <c r="D131" s="81" t="s">
        <v>150</v>
      </c>
      <c r="E131" s="57">
        <f>'Cost estimate'!E136</f>
        <v>10</v>
      </c>
      <c r="F131" s="58">
        <v>60</v>
      </c>
      <c r="G131" s="59">
        <f ca="1">IF(TODAY()&lt;45150,F131,IF(TODAY()&lt;45515,F131*(1+Escalations!$D$3),F131*(1+Escalations!$D$3)*(1+Escalations!$D$4)))</f>
        <v>60</v>
      </c>
      <c r="H131" s="60">
        <f ca="1">E131*G131</f>
        <v>600</v>
      </c>
    </row>
    <row r="132" spans="1:8" x14ac:dyDescent="0.25">
      <c r="A132" s="55"/>
      <c r="B132" s="55"/>
      <c r="C132" s="65" t="s">
        <v>182</v>
      </c>
      <c r="D132" s="81" t="s">
        <v>150</v>
      </c>
      <c r="E132" s="57">
        <f>'Cost estimate'!E137</f>
        <v>10</v>
      </c>
      <c r="F132" s="58">
        <v>65</v>
      </c>
      <c r="G132" s="59">
        <f ca="1">IF(TODAY()&lt;45150,F132,IF(TODAY()&lt;45515,F132*(1+Escalations!$D$3),F132*(1+Escalations!$D$3)*(1+Escalations!$D$4)))</f>
        <v>65</v>
      </c>
      <c r="H132" s="60">
        <f ca="1">E132*G132</f>
        <v>650</v>
      </c>
    </row>
    <row r="133" spans="1:8" x14ac:dyDescent="0.25">
      <c r="A133" s="55"/>
      <c r="B133" s="55"/>
      <c r="C133" s="65" t="s">
        <v>183</v>
      </c>
      <c r="D133" s="81" t="s">
        <v>150</v>
      </c>
      <c r="E133" s="57">
        <f>'Cost estimate'!E138</f>
        <v>10</v>
      </c>
      <c r="F133" s="58">
        <v>70</v>
      </c>
      <c r="G133" s="59">
        <f ca="1">IF(TODAY()&lt;45150,F133,IF(TODAY()&lt;45515,F133*(1+Escalations!$D$3),F133*(1+Escalations!$D$3)*(1+Escalations!$D$4)))</f>
        <v>70</v>
      </c>
      <c r="H133" s="60">
        <f ca="1">E133*G133</f>
        <v>700</v>
      </c>
    </row>
    <row r="134" spans="1:8" x14ac:dyDescent="0.25">
      <c r="A134" s="90"/>
      <c r="B134" s="55"/>
      <c r="C134" s="65" t="s">
        <v>184</v>
      </c>
      <c r="D134" s="303"/>
      <c r="E134" s="57"/>
      <c r="F134" s="58"/>
      <c r="G134" s="59"/>
      <c r="H134" s="60"/>
    </row>
    <row r="135" spans="1:8" x14ac:dyDescent="0.25">
      <c r="A135" s="90"/>
      <c r="B135" s="55"/>
      <c r="C135" s="65" t="s">
        <v>181</v>
      </c>
      <c r="D135" s="81" t="s">
        <v>150</v>
      </c>
      <c r="E135" s="57">
        <f>'Cost estimate'!E140</f>
        <v>10</v>
      </c>
      <c r="F135" s="58">
        <v>60</v>
      </c>
      <c r="G135" s="59">
        <f ca="1">IF(TODAY()&lt;45150,F135,IF(TODAY()&lt;45515,F135*(1+Escalations!$D$3),F135*(1+Escalations!$D$3)*(1+Escalations!$D$4)))</f>
        <v>60</v>
      </c>
      <c r="H135" s="60">
        <f ca="1">E135*G135</f>
        <v>600</v>
      </c>
    </row>
    <row r="136" spans="1:8" x14ac:dyDescent="0.25">
      <c r="A136" s="90"/>
      <c r="B136" s="55"/>
      <c r="C136" s="65" t="s">
        <v>182</v>
      </c>
      <c r="D136" s="81" t="s">
        <v>150</v>
      </c>
      <c r="E136" s="57">
        <f>'Cost estimate'!E141</f>
        <v>10</v>
      </c>
      <c r="F136" s="58">
        <v>65</v>
      </c>
      <c r="G136" s="59">
        <f ca="1">IF(TODAY()&lt;45150,F136,IF(TODAY()&lt;45515,F136*(1+Escalations!$D$3),F136*(1+Escalations!$D$3)*(1+Escalations!$D$4)))</f>
        <v>65</v>
      </c>
      <c r="H136" s="60">
        <f ca="1">E136*G136</f>
        <v>650</v>
      </c>
    </row>
    <row r="137" spans="1:8" x14ac:dyDescent="0.25">
      <c r="A137" s="360"/>
      <c r="B137" s="92"/>
      <c r="C137" s="91" t="s">
        <v>183</v>
      </c>
      <c r="D137" s="312" t="s">
        <v>150</v>
      </c>
      <c r="E137" s="93">
        <f>'Cost estimate'!E142</f>
        <v>10</v>
      </c>
      <c r="F137" s="58">
        <v>70</v>
      </c>
      <c r="G137" s="59">
        <f ca="1">IF(TODAY()&lt;45150,F137,IF(TODAY()&lt;45515,F137*(1+Escalations!$D$3),F137*(1+Escalations!$D$3)*(1+Escalations!$D$4)))</f>
        <v>70</v>
      </c>
      <c r="H137" s="60">
        <f ca="1">E137*G137</f>
        <v>700</v>
      </c>
    </row>
    <row r="138" spans="1:8" ht="19.2" customHeight="1" x14ac:dyDescent="0.25">
      <c r="A138" s="359" t="s">
        <v>750</v>
      </c>
      <c r="B138" s="86"/>
      <c r="C138" s="86"/>
      <c r="D138" s="86"/>
      <c r="E138" s="73"/>
      <c r="F138" s="76"/>
      <c r="G138" s="77"/>
      <c r="H138" s="78">
        <f ca="1">SUM(H97:H137)</f>
        <v>5386200</v>
      </c>
    </row>
    <row r="139" spans="1:8" x14ac:dyDescent="0.25">
      <c r="A139" s="95">
        <v>2</v>
      </c>
      <c r="B139" s="96" t="s">
        <v>185</v>
      </c>
      <c r="C139" s="97" t="s">
        <v>186</v>
      </c>
      <c r="D139" s="99"/>
      <c r="E139" s="99"/>
      <c r="F139" s="58"/>
      <c r="G139" s="101"/>
      <c r="H139" s="60"/>
    </row>
    <row r="140" spans="1:8" ht="12" customHeight="1" x14ac:dyDescent="0.25">
      <c r="A140" s="102"/>
      <c r="B140" s="103"/>
      <c r="C140" s="70"/>
      <c r="D140" s="104"/>
      <c r="E140" s="104"/>
      <c r="F140" s="58"/>
      <c r="G140" s="101"/>
      <c r="H140" s="60"/>
    </row>
    <row r="141" spans="1:8" ht="27.6" x14ac:dyDescent="0.25">
      <c r="A141" s="102" t="s">
        <v>187</v>
      </c>
      <c r="B141" s="103" t="s">
        <v>188</v>
      </c>
      <c r="C141" s="70" t="s">
        <v>189</v>
      </c>
      <c r="D141" s="104" t="s">
        <v>190</v>
      </c>
      <c r="E141" s="106">
        <f>'Cost estimate'!E147</f>
        <v>2200</v>
      </c>
      <c r="F141" s="58">
        <v>70</v>
      </c>
      <c r="G141" s="108">
        <f ca="1">IF(TODAY()&lt;45150,F141,IF(TODAY()&lt;45515,F141*(1+Escalations!$D$3),F141*(1+Escalations!$D$3)*(1+Escalations!$D$4)))</f>
        <v>70</v>
      </c>
      <c r="H141" s="60">
        <f ca="1">E141*G141</f>
        <v>154000</v>
      </c>
    </row>
    <row r="142" spans="1:8" ht="13.5" customHeight="1" x14ac:dyDescent="0.25">
      <c r="A142" s="102"/>
      <c r="B142" s="109"/>
      <c r="C142" s="70"/>
      <c r="D142" s="104"/>
      <c r="E142" s="106"/>
      <c r="F142" s="58"/>
      <c r="G142" s="108"/>
      <c r="H142" s="60"/>
    </row>
    <row r="143" spans="1:8" s="11" customFormat="1" ht="27.6" x14ac:dyDescent="0.3">
      <c r="A143" s="102" t="s">
        <v>191</v>
      </c>
      <c r="B143" s="103" t="s">
        <v>192</v>
      </c>
      <c r="C143" s="110" t="s">
        <v>193</v>
      </c>
      <c r="D143" s="104"/>
      <c r="E143" s="106"/>
      <c r="F143" s="58"/>
      <c r="G143" s="108"/>
      <c r="H143" s="60"/>
    </row>
    <row r="144" spans="1:8" ht="13.5" customHeight="1" x14ac:dyDescent="0.25">
      <c r="A144" s="102"/>
      <c r="B144" s="103"/>
      <c r="C144" s="70" t="s">
        <v>194</v>
      </c>
      <c r="D144" s="104" t="s">
        <v>195</v>
      </c>
      <c r="E144" s="106">
        <f>'Cost estimate'!E150</f>
        <v>50</v>
      </c>
      <c r="F144" s="58">
        <v>75</v>
      </c>
      <c r="G144" s="108">
        <f ca="1">IF(TODAY()&lt;45150,F144,IF(TODAY()&lt;45515,F144*(1+Escalations!$D$3),F144*(1+Escalations!$D$3)*(1+Escalations!$D$4)))</f>
        <v>75</v>
      </c>
      <c r="H144" s="60">
        <f ca="1">E144*G144</f>
        <v>3750</v>
      </c>
    </row>
    <row r="145" spans="1:8" ht="13.5" customHeight="1" x14ac:dyDescent="0.25">
      <c r="A145" s="102"/>
      <c r="B145" s="103"/>
      <c r="C145" s="70" t="s">
        <v>196</v>
      </c>
      <c r="D145" s="104" t="s">
        <v>195</v>
      </c>
      <c r="E145" s="106">
        <f>'Cost estimate'!E151</f>
        <v>50</v>
      </c>
      <c r="F145" s="58">
        <v>100</v>
      </c>
      <c r="G145" s="108">
        <f ca="1">IF(TODAY()&lt;45150,F145,IF(TODAY()&lt;45515,F145*(1+Escalations!$D$3),F145*(1+Escalations!$D$3)*(1+Escalations!$D$4)))</f>
        <v>100</v>
      </c>
      <c r="H145" s="60">
        <f ca="1">E145*G145</f>
        <v>5000</v>
      </c>
    </row>
    <row r="146" spans="1:8" ht="13.5" customHeight="1" x14ac:dyDescent="0.25">
      <c r="A146" s="102"/>
      <c r="B146" s="103"/>
      <c r="C146" s="70" t="s">
        <v>197</v>
      </c>
      <c r="D146" s="104" t="s">
        <v>195</v>
      </c>
      <c r="E146" s="106">
        <f>'Cost estimate'!E152</f>
        <v>50</v>
      </c>
      <c r="F146" s="58">
        <v>150</v>
      </c>
      <c r="G146" s="108">
        <f ca="1">IF(TODAY()&lt;45150,F146,IF(TODAY()&lt;45515,F146*(1+Escalations!$D$3),F146*(1+Escalations!$D$3)*(1+Escalations!$D$4)))</f>
        <v>150</v>
      </c>
      <c r="H146" s="60">
        <f ca="1">E146*G146</f>
        <v>7500</v>
      </c>
    </row>
    <row r="147" spans="1:8" ht="13.5" customHeight="1" x14ac:dyDescent="0.25">
      <c r="A147" s="102"/>
      <c r="B147" s="103"/>
      <c r="C147" s="70" t="s">
        <v>198</v>
      </c>
      <c r="D147" s="104" t="s">
        <v>195</v>
      </c>
      <c r="E147" s="106">
        <f>'Cost estimate'!E153</f>
        <v>50</v>
      </c>
      <c r="F147" s="58">
        <v>50</v>
      </c>
      <c r="G147" s="108">
        <f ca="1">IF(TODAY()&lt;45150,F147,IF(TODAY()&lt;45515,F147*(1+Escalations!$D$3),F147*(1+Escalations!$D$3)*(1+Escalations!$D$4)))</f>
        <v>50</v>
      </c>
      <c r="H147" s="60">
        <f ca="1">E147*G147</f>
        <v>2500</v>
      </c>
    </row>
    <row r="148" spans="1:8" ht="27.6" x14ac:dyDescent="0.25">
      <c r="A148" s="102" t="s">
        <v>199</v>
      </c>
      <c r="B148" s="103" t="s">
        <v>200</v>
      </c>
      <c r="C148" s="70" t="s">
        <v>201</v>
      </c>
      <c r="D148" s="104" t="s">
        <v>202</v>
      </c>
      <c r="E148" s="106">
        <f>'Cost estimate'!E154</f>
        <v>1485</v>
      </c>
      <c r="F148" s="58">
        <v>140</v>
      </c>
      <c r="G148" s="108">
        <f ca="1">IF(TODAY()&lt;45150,F148,IF(TODAY()&lt;45515,F148*(1+Escalations!$D$3),F148*(1+Escalations!$D$3)*(1+Escalations!$D$4)))</f>
        <v>140</v>
      </c>
      <c r="H148" s="60">
        <f ca="1">E148*G148</f>
        <v>207900</v>
      </c>
    </row>
    <row r="149" spans="1:8" ht="13.5" customHeight="1" x14ac:dyDescent="0.25">
      <c r="A149" s="102"/>
      <c r="B149" s="103"/>
      <c r="C149" s="70"/>
      <c r="D149" s="104"/>
      <c r="E149" s="106"/>
      <c r="F149" s="58"/>
      <c r="G149" s="101"/>
      <c r="H149" s="60"/>
    </row>
    <row r="150" spans="1:8" ht="13.5" customHeight="1" x14ac:dyDescent="0.25">
      <c r="A150" s="102" t="s">
        <v>203</v>
      </c>
      <c r="B150" s="103" t="s">
        <v>204</v>
      </c>
      <c r="C150" s="110" t="s">
        <v>205</v>
      </c>
      <c r="D150" s="104"/>
      <c r="E150" s="106"/>
      <c r="F150" s="58"/>
      <c r="G150" s="101"/>
      <c r="H150" s="60"/>
    </row>
    <row r="151" spans="1:8" ht="13.5" customHeight="1" x14ac:dyDescent="0.25">
      <c r="A151" s="102"/>
      <c r="B151" s="103"/>
      <c r="C151" s="70"/>
      <c r="D151" s="104"/>
      <c r="E151" s="106"/>
      <c r="F151" s="58"/>
      <c r="G151" s="101"/>
      <c r="H151" s="60"/>
    </row>
    <row r="152" spans="1:8" ht="13.5" customHeight="1" x14ac:dyDescent="0.25">
      <c r="A152" s="102"/>
      <c r="B152" s="103"/>
      <c r="C152" s="110" t="s">
        <v>206</v>
      </c>
      <c r="D152" s="104"/>
      <c r="E152" s="106"/>
      <c r="F152" s="58"/>
      <c r="G152" s="101"/>
      <c r="H152" s="60"/>
    </row>
    <row r="153" spans="1:8" s="11" customFormat="1" ht="50.1" customHeight="1" x14ac:dyDescent="0.3">
      <c r="A153" s="102"/>
      <c r="B153" s="103"/>
      <c r="C153" s="70" t="s">
        <v>207</v>
      </c>
      <c r="D153" s="104" t="s">
        <v>195</v>
      </c>
      <c r="E153" s="106">
        <f>'Cost estimate'!E159</f>
        <v>150</v>
      </c>
      <c r="F153" s="58">
        <v>280</v>
      </c>
      <c r="G153" s="108">
        <f ca="1">IF(TODAY()&lt;45150,F153,IF(TODAY()&lt;45515,F153*(1+Escalations!$D$3),F153*(1+Escalations!$D$3)*(1+Escalations!$D$4)))</f>
        <v>280</v>
      </c>
      <c r="H153" s="60">
        <f ca="1">E153*G153</f>
        <v>42000</v>
      </c>
    </row>
    <row r="154" spans="1:8" s="11" customFormat="1" ht="50.1" customHeight="1" x14ac:dyDescent="0.3">
      <c r="A154" s="102"/>
      <c r="B154" s="103"/>
      <c r="C154" s="70" t="s">
        <v>208</v>
      </c>
      <c r="D154" s="104" t="s">
        <v>195</v>
      </c>
      <c r="E154" s="106">
        <f>'Cost estimate'!E160</f>
        <v>150</v>
      </c>
      <c r="F154" s="58">
        <v>300</v>
      </c>
      <c r="G154" s="108">
        <f ca="1">IF(TODAY()&lt;45150,F154,IF(TODAY()&lt;45515,F154*(1+Escalations!$D$3),F154*(1+Escalations!$D$3)*(1+Escalations!$D$4)))</f>
        <v>300</v>
      </c>
      <c r="H154" s="60">
        <f ca="1">E154*G154</f>
        <v>45000</v>
      </c>
    </row>
    <row r="155" spans="1:8" ht="13.5" customHeight="1" x14ac:dyDescent="0.25">
      <c r="A155" s="102"/>
      <c r="B155" s="103"/>
      <c r="C155" s="70"/>
      <c r="D155" s="104"/>
      <c r="E155" s="106"/>
      <c r="F155" s="58"/>
      <c r="G155" s="108"/>
      <c r="H155" s="60"/>
    </row>
    <row r="156" spans="1:8" ht="13.5" customHeight="1" x14ac:dyDescent="0.25">
      <c r="A156" s="102"/>
      <c r="B156" s="103"/>
      <c r="C156" s="112" t="s">
        <v>209</v>
      </c>
      <c r="D156" s="104"/>
      <c r="E156" s="106"/>
      <c r="F156" s="58"/>
      <c r="G156" s="108"/>
      <c r="H156" s="60"/>
    </row>
    <row r="157" spans="1:8" ht="13.5" customHeight="1" x14ac:dyDescent="0.25">
      <c r="A157" s="102"/>
      <c r="B157" s="103"/>
      <c r="C157" s="113" t="s">
        <v>210</v>
      </c>
      <c r="D157" s="104" t="s">
        <v>195</v>
      </c>
      <c r="E157" s="106">
        <f>'Cost estimate'!E163</f>
        <v>75</v>
      </c>
      <c r="F157" s="58">
        <v>280</v>
      </c>
      <c r="G157" s="108">
        <f ca="1">IF(TODAY()&lt;45150,F157,IF(TODAY()&lt;45515,F157*(1+Escalations!$D$3),F157*(1+Escalations!$D$3)*(1+Escalations!$D$4)))</f>
        <v>280</v>
      </c>
      <c r="H157" s="60">
        <f t="shared" ref="H157:H165" ca="1" si="3">E157*G157</f>
        <v>21000</v>
      </c>
    </row>
    <row r="158" spans="1:8" ht="13.5" customHeight="1" x14ac:dyDescent="0.25">
      <c r="A158" s="102"/>
      <c r="B158" s="103"/>
      <c r="C158" s="113" t="s">
        <v>211</v>
      </c>
      <c r="D158" s="104" t="s">
        <v>195</v>
      </c>
      <c r="E158" s="106">
        <f>'Cost estimate'!E164</f>
        <v>75</v>
      </c>
      <c r="F158" s="58">
        <v>300</v>
      </c>
      <c r="G158" s="108">
        <f ca="1">IF(TODAY()&lt;45150,F158,IF(TODAY()&lt;45515,F158*(1+Escalations!$D$3),F158*(1+Escalations!$D$3)*(1+Escalations!$D$4)))</f>
        <v>300</v>
      </c>
      <c r="H158" s="60">
        <f t="shared" ca="1" si="3"/>
        <v>22500</v>
      </c>
    </row>
    <row r="159" spans="1:8" s="11" customFormat="1" ht="30" customHeight="1" x14ac:dyDescent="0.3">
      <c r="A159" s="102"/>
      <c r="B159" s="103"/>
      <c r="C159" s="113" t="s">
        <v>212</v>
      </c>
      <c r="D159" s="104" t="s">
        <v>195</v>
      </c>
      <c r="E159" s="106">
        <f>'Cost estimate'!E165</f>
        <v>650</v>
      </c>
      <c r="F159" s="58">
        <v>120</v>
      </c>
      <c r="G159" s="108">
        <f ca="1">IF(TODAY()&lt;45150,F159,IF(TODAY()&lt;45515,F159*(1+Escalations!$D$3),F159*(1+Escalations!$D$3)*(1+Escalations!$D$4)))</f>
        <v>120</v>
      </c>
      <c r="H159" s="60">
        <f t="shared" ca="1" si="3"/>
        <v>78000</v>
      </c>
    </row>
    <row r="160" spans="1:8" ht="13.5" customHeight="1" x14ac:dyDescent="0.25">
      <c r="A160" s="102"/>
      <c r="B160" s="103"/>
      <c r="C160" s="113" t="s">
        <v>213</v>
      </c>
      <c r="D160" s="104" t="s">
        <v>195</v>
      </c>
      <c r="E160" s="106">
        <f>'Cost estimate'!E166</f>
        <v>50</v>
      </c>
      <c r="F160" s="58">
        <v>120</v>
      </c>
      <c r="G160" s="108">
        <f ca="1">IF(TODAY()&lt;45150,F160,IF(TODAY()&lt;45515,F160*(1+Escalations!$D$3),F160*(1+Escalations!$D$3)*(1+Escalations!$D$4)))</f>
        <v>120</v>
      </c>
      <c r="H160" s="60">
        <f t="shared" ca="1" si="3"/>
        <v>6000</v>
      </c>
    </row>
    <row r="161" spans="1:8" ht="13.5" customHeight="1" x14ac:dyDescent="0.25">
      <c r="A161" s="102"/>
      <c r="B161" s="103"/>
      <c r="C161" s="70" t="s">
        <v>214</v>
      </c>
      <c r="D161" s="104" t="s">
        <v>195</v>
      </c>
      <c r="E161" s="106">
        <f>'Cost estimate'!E167</f>
        <v>30</v>
      </c>
      <c r="F161" s="58">
        <v>120</v>
      </c>
      <c r="G161" s="108">
        <f ca="1">IF(TODAY()&lt;45150,F161,IF(TODAY()&lt;45515,F161*(1+Escalations!$D$3),F161*(1+Escalations!$D$3)*(1+Escalations!$D$4)))</f>
        <v>120</v>
      </c>
      <c r="H161" s="60">
        <f t="shared" ca="1" si="3"/>
        <v>3600</v>
      </c>
    </row>
    <row r="162" spans="1:8" ht="13.5" customHeight="1" x14ac:dyDescent="0.25">
      <c r="A162" s="102"/>
      <c r="B162" s="103"/>
      <c r="C162" s="70" t="s">
        <v>215</v>
      </c>
      <c r="D162" s="104" t="s">
        <v>195</v>
      </c>
      <c r="E162" s="106">
        <f>'Cost estimate'!E168</f>
        <v>10</v>
      </c>
      <c r="F162" s="58">
        <v>60</v>
      </c>
      <c r="G162" s="108">
        <f ca="1">IF(TODAY()&lt;45150,F162,IF(TODAY()&lt;45515,F162*(1+Escalations!$D$3),F162*(1+Escalations!$D$3)*(1+Escalations!$D$4)))</f>
        <v>60</v>
      </c>
      <c r="H162" s="60">
        <f t="shared" ca="1" si="3"/>
        <v>600</v>
      </c>
    </row>
    <row r="163" spans="1:8" ht="13.5" customHeight="1" x14ac:dyDescent="0.25">
      <c r="A163" s="102"/>
      <c r="B163" s="103"/>
      <c r="C163" s="70" t="s">
        <v>216</v>
      </c>
      <c r="D163" s="104" t="s">
        <v>195</v>
      </c>
      <c r="E163" s="106">
        <f>'Cost estimate'!E169</f>
        <v>10</v>
      </c>
      <c r="F163" s="58">
        <v>70</v>
      </c>
      <c r="G163" s="108">
        <f ca="1">IF(TODAY()&lt;45150,F163,IF(TODAY()&lt;45515,F163*(1+Escalations!$D$3),F163*(1+Escalations!$D$3)*(1+Escalations!$D$4)))</f>
        <v>70</v>
      </c>
      <c r="H163" s="60">
        <f t="shared" ca="1" si="3"/>
        <v>700</v>
      </c>
    </row>
    <row r="164" spans="1:8" ht="13.5" customHeight="1" x14ac:dyDescent="0.25">
      <c r="A164" s="102"/>
      <c r="B164" s="103"/>
      <c r="C164" s="70" t="s">
        <v>217</v>
      </c>
      <c r="D164" s="104" t="s">
        <v>195</v>
      </c>
      <c r="E164" s="106">
        <f>'Cost estimate'!E170</f>
        <v>1650</v>
      </c>
      <c r="F164" s="58">
        <v>30</v>
      </c>
      <c r="G164" s="108">
        <f ca="1">IF(TODAY()&lt;45150,F164,IF(TODAY()&lt;45515,F164*(1+Escalations!$D$3),F164*(1+Escalations!$D$3)*(1+Escalations!$D$4)))</f>
        <v>30</v>
      </c>
      <c r="H164" s="60">
        <f t="shared" ca="1" si="3"/>
        <v>49500</v>
      </c>
    </row>
    <row r="165" spans="1:8" ht="16.5" customHeight="1" x14ac:dyDescent="0.25">
      <c r="A165" s="102"/>
      <c r="B165" s="103"/>
      <c r="C165" s="70" t="s">
        <v>218</v>
      </c>
      <c r="D165" s="104" t="s">
        <v>190</v>
      </c>
      <c r="E165" s="106">
        <f>'Cost estimate'!E171</f>
        <v>175</v>
      </c>
      <c r="F165" s="58">
        <v>35</v>
      </c>
      <c r="G165" s="108">
        <f ca="1">IF(TODAY()&lt;45150,F165,IF(TODAY()&lt;45515,F165*(1+Escalations!$D$3),F165*(1+Escalations!$D$3)*(1+Escalations!$D$4)))</f>
        <v>35</v>
      </c>
      <c r="H165" s="60">
        <f t="shared" ca="1" si="3"/>
        <v>6125</v>
      </c>
    </row>
    <row r="166" spans="1:8" ht="13.5" customHeight="1" x14ac:dyDescent="0.25">
      <c r="A166" s="102"/>
      <c r="B166" s="103"/>
      <c r="C166" s="70"/>
      <c r="D166" s="104"/>
      <c r="E166" s="106"/>
      <c r="F166" s="58"/>
      <c r="G166" s="108"/>
      <c r="H166" s="60"/>
    </row>
    <row r="167" spans="1:8" x14ac:dyDescent="0.25">
      <c r="A167" s="102" t="s">
        <v>219</v>
      </c>
      <c r="B167" s="103" t="s">
        <v>220</v>
      </c>
      <c r="C167" s="110" t="s">
        <v>221</v>
      </c>
      <c r="D167" s="104"/>
      <c r="E167" s="106"/>
      <c r="F167" s="58"/>
      <c r="G167" s="108"/>
      <c r="H167" s="60"/>
    </row>
    <row r="168" spans="1:8" x14ac:dyDescent="0.25">
      <c r="A168" s="102"/>
      <c r="B168" s="103"/>
      <c r="C168" s="69" t="s">
        <v>222</v>
      </c>
      <c r="D168" s="104" t="s">
        <v>202</v>
      </c>
      <c r="E168" s="106">
        <f>'Cost estimate'!E174</f>
        <v>110</v>
      </c>
      <c r="F168" s="58">
        <v>140</v>
      </c>
      <c r="G168" s="108">
        <f ca="1">IF(TODAY()&lt;45150,F168,IF(TODAY()&lt;45515,F168*(1+Escalations!$D$3),F168*(1+Escalations!$D$3)*(1+Escalations!$D$4)))</f>
        <v>140</v>
      </c>
      <c r="H168" s="60">
        <f ca="1">E168*G168</f>
        <v>15400</v>
      </c>
    </row>
    <row r="169" spans="1:8" ht="13.5" customHeight="1" x14ac:dyDescent="0.25">
      <c r="A169" s="102"/>
      <c r="B169" s="103"/>
      <c r="C169" s="69" t="s">
        <v>223</v>
      </c>
      <c r="D169" s="104" t="s">
        <v>202</v>
      </c>
      <c r="E169" s="106">
        <f>'Cost estimate'!E175</f>
        <v>110</v>
      </c>
      <c r="F169" s="58">
        <v>140</v>
      </c>
      <c r="G169" s="108">
        <f ca="1">IF(TODAY()&lt;45150,F169,IF(TODAY()&lt;45515,F169*(1+Escalations!$D$3),F169*(1+Escalations!$D$3)*(1+Escalations!$D$4)))</f>
        <v>140</v>
      </c>
      <c r="H169" s="60">
        <f ca="1">E169*G169</f>
        <v>15400</v>
      </c>
    </row>
    <row r="170" spans="1:8" ht="13.5" customHeight="1" x14ac:dyDescent="0.25">
      <c r="A170" s="102"/>
      <c r="B170" s="103"/>
      <c r="C170" s="69" t="s">
        <v>224</v>
      </c>
      <c r="D170" s="104" t="s">
        <v>202</v>
      </c>
      <c r="E170" s="106">
        <f>'Cost estimate'!E176</f>
        <v>300</v>
      </c>
      <c r="F170" s="58">
        <v>140</v>
      </c>
      <c r="G170" s="108">
        <f ca="1">IF(TODAY()&lt;45150,F170,IF(TODAY()&lt;45515,F170*(1+Escalations!$D$3),F170*(1+Escalations!$D$3)*(1+Escalations!$D$4)))</f>
        <v>140</v>
      </c>
      <c r="H170" s="60">
        <f ca="1">E170*G170</f>
        <v>42000</v>
      </c>
    </row>
    <row r="171" spans="1:8" ht="13.5" customHeight="1" x14ac:dyDescent="0.25">
      <c r="A171" s="102"/>
      <c r="B171" s="103"/>
      <c r="C171" s="69"/>
      <c r="D171" s="104"/>
      <c r="E171" s="106"/>
      <c r="F171" s="58"/>
      <c r="G171" s="108"/>
      <c r="H171" s="60"/>
    </row>
    <row r="172" spans="1:8" x14ac:dyDescent="0.25">
      <c r="A172" s="102" t="s">
        <v>225</v>
      </c>
      <c r="B172" s="103" t="s">
        <v>226</v>
      </c>
      <c r="C172" s="110" t="s">
        <v>227</v>
      </c>
      <c r="D172" s="104"/>
      <c r="E172" s="106"/>
      <c r="F172" s="58"/>
      <c r="G172" s="101"/>
      <c r="H172" s="60"/>
    </row>
    <row r="173" spans="1:8" ht="12.6" customHeight="1" x14ac:dyDescent="0.25">
      <c r="A173" s="102"/>
      <c r="B173" s="103"/>
      <c r="C173" s="70"/>
      <c r="D173" s="104"/>
      <c r="E173" s="106"/>
      <c r="F173" s="58"/>
      <c r="G173" s="101"/>
      <c r="H173" s="60"/>
    </row>
    <row r="174" spans="1:8" ht="13.5" customHeight="1" x14ac:dyDescent="0.25">
      <c r="A174" s="102"/>
      <c r="B174" s="103"/>
      <c r="C174" s="70" t="s">
        <v>228</v>
      </c>
      <c r="D174" s="104"/>
      <c r="E174" s="106"/>
      <c r="F174" s="58"/>
      <c r="G174" s="101"/>
      <c r="H174" s="60"/>
    </row>
    <row r="175" spans="1:8" s="11" customFormat="1" ht="30" customHeight="1" x14ac:dyDescent="0.3">
      <c r="A175" s="102"/>
      <c r="B175" s="103"/>
      <c r="C175" s="70" t="s">
        <v>229</v>
      </c>
      <c r="D175" s="104" t="s">
        <v>195</v>
      </c>
      <c r="E175" s="106">
        <f>'Cost estimate'!E184</f>
        <v>650</v>
      </c>
      <c r="F175" s="58">
        <v>120</v>
      </c>
      <c r="G175" s="108">
        <f ca="1">IF(TODAY()&lt;45150,F175,IF(TODAY()&lt;45515,F175*(1+Escalations!$D$3),F175*(1+Escalations!$D$3)*(1+Escalations!$D$4)))</f>
        <v>120</v>
      </c>
      <c r="H175" s="60">
        <f ca="1">E175*G175</f>
        <v>78000</v>
      </c>
    </row>
    <row r="176" spans="1:8" ht="13.5" customHeight="1" x14ac:dyDescent="0.25">
      <c r="A176" s="102"/>
      <c r="B176" s="103"/>
      <c r="C176" s="69" t="s">
        <v>230</v>
      </c>
      <c r="D176" s="104" t="s">
        <v>195</v>
      </c>
      <c r="E176" s="106">
        <f>'Cost estimate'!E185</f>
        <v>30</v>
      </c>
      <c r="F176" s="58">
        <v>120</v>
      </c>
      <c r="G176" s="108">
        <f ca="1">IF(TODAY()&lt;45150,F176,IF(TODAY()&lt;45515,F176*(1+Escalations!$D$3),F176*(1+Escalations!$D$3)*(1+Escalations!$D$4)))</f>
        <v>120</v>
      </c>
      <c r="H176" s="60">
        <f ca="1">E176*G176</f>
        <v>3600</v>
      </c>
    </row>
    <row r="177" spans="1:8" ht="13.5" customHeight="1" x14ac:dyDescent="0.25">
      <c r="A177" s="102"/>
      <c r="B177" s="103"/>
      <c r="C177" s="69" t="s">
        <v>231</v>
      </c>
      <c r="D177" s="104" t="s">
        <v>195</v>
      </c>
      <c r="E177" s="106">
        <f>'Cost estimate'!E186</f>
        <v>350</v>
      </c>
      <c r="F177" s="58">
        <v>40</v>
      </c>
      <c r="G177" s="108">
        <f ca="1">IF(TODAY()&lt;45150,F177,IF(TODAY()&lt;45515,F177*(1+Escalations!$D$3),F177*(1+Escalations!$D$3)*(1+Escalations!$D$4)))</f>
        <v>40</v>
      </c>
      <c r="H177" s="60">
        <f ca="1">E177*G177</f>
        <v>14000</v>
      </c>
    </row>
    <row r="178" spans="1:8" ht="13.5" customHeight="1" x14ac:dyDescent="0.25">
      <c r="A178" s="102"/>
      <c r="B178" s="103"/>
      <c r="C178" s="69" t="s">
        <v>232</v>
      </c>
      <c r="D178" s="104" t="s">
        <v>190</v>
      </c>
      <c r="E178" s="106">
        <f>'Cost estimate'!E187</f>
        <v>175</v>
      </c>
      <c r="F178" s="58">
        <v>50</v>
      </c>
      <c r="G178" s="108">
        <f ca="1">IF(TODAY()&lt;45150,F178,IF(TODAY()&lt;45515,F178*(1+Escalations!$D$3),F178*(1+Escalations!$D$3)*(1+Escalations!$D$4)))</f>
        <v>50</v>
      </c>
      <c r="H178" s="60">
        <f ca="1">E178*G178</f>
        <v>8750</v>
      </c>
    </row>
    <row r="179" spans="1:8" ht="13.5" customHeight="1" x14ac:dyDescent="0.25">
      <c r="A179" s="102"/>
      <c r="B179" s="103"/>
      <c r="C179" s="70" t="s">
        <v>233</v>
      </c>
      <c r="D179" s="104"/>
      <c r="E179" s="106"/>
      <c r="F179" s="58"/>
      <c r="G179" s="108"/>
      <c r="H179" s="60"/>
    </row>
    <row r="180" spans="1:8" ht="13.5" customHeight="1" x14ac:dyDescent="0.25">
      <c r="A180" s="102"/>
      <c r="B180" s="103"/>
      <c r="C180" s="114" t="s">
        <v>663</v>
      </c>
      <c r="D180" s="104" t="s">
        <v>195</v>
      </c>
      <c r="E180" s="106">
        <f>'Cost estimate'!E190</f>
        <v>225</v>
      </c>
      <c r="F180" s="58">
        <v>250</v>
      </c>
      <c r="G180" s="108">
        <f ca="1">IF(TODAY()&lt;45150,F180,IF(TODAY()&lt;45515,F180*(1+Escalations!$D$3),F180*(1+Escalations!$D$3)*(1+Escalations!$D$4)))</f>
        <v>250</v>
      </c>
      <c r="H180" s="60">
        <f ca="1">E180*G180</f>
        <v>56250</v>
      </c>
    </row>
    <row r="181" spans="1:8" ht="29.25" customHeight="1" x14ac:dyDescent="0.25">
      <c r="A181" s="102"/>
      <c r="B181" s="103"/>
      <c r="C181" s="65" t="s">
        <v>664</v>
      </c>
      <c r="D181" s="104" t="s">
        <v>195</v>
      </c>
      <c r="E181" s="106">
        <f>'Cost estimate'!E191</f>
        <v>225</v>
      </c>
      <c r="F181" s="58">
        <v>300</v>
      </c>
      <c r="G181" s="108">
        <f ca="1">IF(TODAY()&lt;45150,F181,IF(TODAY()&lt;45515,F181*(1+Escalations!$D$3),F181*(1+Escalations!$D$3)*(1+Escalations!$D$4)))</f>
        <v>300</v>
      </c>
      <c r="H181" s="60">
        <f ca="1">E181*G181</f>
        <v>67500</v>
      </c>
    </row>
    <row r="182" spans="1:8" s="11" customFormat="1" ht="72.75" customHeight="1" x14ac:dyDescent="0.3">
      <c r="A182" s="102"/>
      <c r="B182" s="103"/>
      <c r="C182" s="65" t="s">
        <v>234</v>
      </c>
      <c r="D182" s="104" t="s">
        <v>195</v>
      </c>
      <c r="E182" s="106">
        <f>'Cost estimate'!E192</f>
        <v>150</v>
      </c>
      <c r="F182" s="58">
        <v>120</v>
      </c>
      <c r="G182" s="108">
        <f ca="1">IF(TODAY()&lt;45150,F182,IF(TODAY()&lt;45515,F182*(1+Escalations!$D$3),F182*(1+Escalations!$D$3)*(1+Escalations!$D$4)))</f>
        <v>120</v>
      </c>
      <c r="H182" s="60">
        <f ca="1">E182*G182</f>
        <v>18000</v>
      </c>
    </row>
    <row r="183" spans="1:8" s="11" customFormat="1" ht="45.75" customHeight="1" x14ac:dyDescent="0.3">
      <c r="A183" s="102"/>
      <c r="B183" s="103"/>
      <c r="C183" s="70" t="s">
        <v>235</v>
      </c>
      <c r="D183" s="104" t="s">
        <v>195</v>
      </c>
      <c r="E183" s="106">
        <f>'Cost estimate'!E193</f>
        <v>50</v>
      </c>
      <c r="F183" s="58">
        <v>120</v>
      </c>
      <c r="G183" s="108">
        <f ca="1">IF(TODAY()&lt;45150,F183,IF(TODAY()&lt;45515,F183*(1+Escalations!$D$3),F183*(1+Escalations!$D$3)*(1+Escalations!$D$4)))</f>
        <v>120</v>
      </c>
      <c r="H183" s="60">
        <f ca="1">E183*G183</f>
        <v>6000</v>
      </c>
    </row>
    <row r="184" spans="1:8" s="11" customFormat="1" ht="56.25" customHeight="1" x14ac:dyDescent="0.3">
      <c r="A184" s="102"/>
      <c r="B184" s="103"/>
      <c r="C184" s="70" t="s">
        <v>236</v>
      </c>
      <c r="D184" s="104" t="s">
        <v>195</v>
      </c>
      <c r="E184" s="106">
        <f>'Cost estimate'!E194</f>
        <v>18</v>
      </c>
      <c r="F184" s="58">
        <v>120</v>
      </c>
      <c r="G184" s="108">
        <f ca="1">IF(TODAY()&lt;45150,F184,IF(TODAY()&lt;45515,F184*(1+Escalations!$D$3),F184*(1+Escalations!$D$3)*(1+Escalations!$D$4)))</f>
        <v>120</v>
      </c>
      <c r="H184" s="60">
        <f ca="1">E184*G184</f>
        <v>2160</v>
      </c>
    </row>
    <row r="185" spans="1:8" s="12" customFormat="1" ht="20.399999999999999" customHeight="1" x14ac:dyDescent="0.3">
      <c r="A185" s="359" t="s">
        <v>711</v>
      </c>
      <c r="B185" s="86"/>
      <c r="C185" s="86"/>
      <c r="D185" s="86"/>
      <c r="E185" s="73"/>
      <c r="F185" s="76"/>
      <c r="G185" s="77"/>
      <c r="H185" s="78">
        <f ca="1">SUM(H139:H184)</f>
        <v>982735</v>
      </c>
    </row>
    <row r="186" spans="1:8" s="12" customFormat="1" ht="21" customHeight="1" x14ac:dyDescent="0.3">
      <c r="A186" s="359" t="s">
        <v>712</v>
      </c>
      <c r="B186" s="86"/>
      <c r="C186" s="86"/>
      <c r="D186" s="86"/>
      <c r="E186" s="73"/>
      <c r="F186" s="76"/>
      <c r="G186" s="77"/>
      <c r="H186" s="78">
        <f ca="1">H185</f>
        <v>982735</v>
      </c>
    </row>
    <row r="187" spans="1:8" ht="13.5" customHeight="1" x14ac:dyDescent="0.25">
      <c r="A187" s="102"/>
      <c r="B187" s="103"/>
      <c r="C187" s="69" t="s">
        <v>237</v>
      </c>
      <c r="D187" s="104" t="s">
        <v>195</v>
      </c>
      <c r="E187" s="106">
        <f>'Cost estimate'!E195</f>
        <v>10</v>
      </c>
      <c r="F187" s="58">
        <v>115</v>
      </c>
      <c r="G187" s="108">
        <f ca="1">IF(TODAY()&lt;45150,F187,IF(TODAY()&lt;45515,F187*(1+Escalations!$D$3),F187*(1+Escalations!$D$3)*(1+Escalations!$D$4)))</f>
        <v>115</v>
      </c>
      <c r="H187" s="60">
        <f ca="1">E187*G187</f>
        <v>1150</v>
      </c>
    </row>
    <row r="188" spans="1:8" ht="13.5" customHeight="1" x14ac:dyDescent="0.25">
      <c r="A188" s="102"/>
      <c r="B188" s="103"/>
      <c r="C188" s="69" t="s">
        <v>238</v>
      </c>
      <c r="D188" s="104" t="s">
        <v>195</v>
      </c>
      <c r="E188" s="106">
        <f>'Cost estimate'!E196</f>
        <v>10</v>
      </c>
      <c r="F188" s="58">
        <v>150</v>
      </c>
      <c r="G188" s="108">
        <f ca="1">IF(TODAY()&lt;45150,F188,IF(TODAY()&lt;45515,F188*(1+Escalations!$D$3),F188*(1+Escalations!$D$3)*(1+Escalations!$D$4)))</f>
        <v>150</v>
      </c>
      <c r="H188" s="60">
        <f ca="1">E188*G188</f>
        <v>1500</v>
      </c>
    </row>
    <row r="189" spans="1:8" ht="13.5" customHeight="1" x14ac:dyDescent="0.25">
      <c r="A189" s="102"/>
      <c r="B189" s="103"/>
      <c r="C189" s="69" t="s">
        <v>231</v>
      </c>
      <c r="D189" s="104" t="s">
        <v>195</v>
      </c>
      <c r="E189" s="106">
        <f>'Cost estimate'!E197</f>
        <v>1300</v>
      </c>
      <c r="F189" s="58">
        <v>50</v>
      </c>
      <c r="G189" s="108">
        <f ca="1">IF(TODAY()&lt;45150,F189,IF(TODAY()&lt;45515,F189*(1+Escalations!$D$3),F189*(1+Escalations!$D$3)*(1+Escalations!$D$4)))</f>
        <v>50</v>
      </c>
      <c r="H189" s="60">
        <f ca="1">E189*G189</f>
        <v>65000</v>
      </c>
    </row>
    <row r="190" spans="1:8" ht="41.4" x14ac:dyDescent="0.25">
      <c r="A190" s="102"/>
      <c r="B190" s="103"/>
      <c r="C190" s="70" t="s">
        <v>239</v>
      </c>
      <c r="D190" s="104" t="s">
        <v>190</v>
      </c>
      <c r="E190" s="106">
        <f>'Cost estimate'!E198</f>
        <v>10</v>
      </c>
      <c r="F190" s="58">
        <v>200</v>
      </c>
      <c r="G190" s="108">
        <f ca="1">IF(TODAY()&lt;45150,F190,IF(TODAY()&lt;45515,F190*(1+Escalations!$D$3),F190*(1+Escalations!$D$3)*(1+Escalations!$D$4)))</f>
        <v>200</v>
      </c>
      <c r="H190" s="60">
        <f ca="1">E190*G190</f>
        <v>2000</v>
      </c>
    </row>
    <row r="191" spans="1:8" ht="27.6" x14ac:dyDescent="0.25">
      <c r="A191" s="102" t="s">
        <v>240</v>
      </c>
      <c r="B191" s="103" t="s">
        <v>241</v>
      </c>
      <c r="C191" s="110" t="s">
        <v>242</v>
      </c>
      <c r="D191" s="104"/>
      <c r="E191" s="106"/>
      <c r="F191" s="58"/>
      <c r="G191" s="108"/>
      <c r="H191" s="60"/>
    </row>
    <row r="192" spans="1:8" ht="13.5" customHeight="1" x14ac:dyDescent="0.25">
      <c r="A192" s="102"/>
      <c r="B192" s="103"/>
      <c r="C192" s="70"/>
      <c r="D192" s="104"/>
      <c r="E192" s="106"/>
      <c r="F192" s="58"/>
      <c r="G192" s="108"/>
      <c r="H192" s="60"/>
    </row>
    <row r="193" spans="1:8" ht="13.5" customHeight="1" x14ac:dyDescent="0.25">
      <c r="A193" s="102"/>
      <c r="B193" s="103"/>
      <c r="C193" s="70" t="s">
        <v>243</v>
      </c>
      <c r="D193" s="104"/>
      <c r="E193" s="106"/>
      <c r="F193" s="58"/>
      <c r="G193" s="108"/>
      <c r="H193" s="60"/>
    </row>
    <row r="194" spans="1:8" ht="13.5" customHeight="1" x14ac:dyDescent="0.25">
      <c r="A194" s="102"/>
      <c r="B194" s="103"/>
      <c r="C194" s="69" t="s">
        <v>244</v>
      </c>
      <c r="D194" s="104" t="s">
        <v>195</v>
      </c>
      <c r="E194" s="106">
        <f>'Cost estimate'!E202</f>
        <v>25</v>
      </c>
      <c r="F194" s="58">
        <v>430</v>
      </c>
      <c r="G194" s="108">
        <f ca="1">IF(TODAY()&lt;45150,F194,IF(TODAY()&lt;45515,F194*(1+Escalations!$D$3),F194*(1+Escalations!$D$3)*(1+Escalations!$D$4)))</f>
        <v>430</v>
      </c>
      <c r="H194" s="60">
        <f ca="1">E194*G194</f>
        <v>10750</v>
      </c>
    </row>
    <row r="195" spans="1:8" ht="12.9" customHeight="1" x14ac:dyDescent="0.25">
      <c r="A195" s="102"/>
      <c r="B195" s="103"/>
      <c r="C195" s="69"/>
      <c r="D195" s="104"/>
      <c r="E195" s="119"/>
      <c r="F195" s="58"/>
      <c r="G195" s="108"/>
      <c r="H195" s="60"/>
    </row>
    <row r="196" spans="1:8" ht="13.5" customHeight="1" x14ac:dyDescent="0.25">
      <c r="A196" s="102"/>
      <c r="B196" s="103"/>
      <c r="C196" s="69" t="s">
        <v>245</v>
      </c>
      <c r="D196" s="104" t="s">
        <v>195</v>
      </c>
      <c r="E196" s="106">
        <f>'Cost estimate'!E204</f>
        <v>25</v>
      </c>
      <c r="F196" s="58">
        <v>860</v>
      </c>
      <c r="G196" s="108">
        <f ca="1">IF(TODAY()&lt;45150,F196,IF(TODAY()&lt;45515,F196*(1+Escalations!$D$3),F196*(1+Escalations!$D$3)*(1+Escalations!$D$4)))</f>
        <v>860</v>
      </c>
      <c r="H196" s="60">
        <f ca="1">E196*G196</f>
        <v>21500</v>
      </c>
    </row>
    <row r="197" spans="1:8" ht="12.9" customHeight="1" x14ac:dyDescent="0.25">
      <c r="A197" s="102"/>
      <c r="B197" s="103"/>
      <c r="C197" s="69"/>
      <c r="D197" s="104"/>
      <c r="E197" s="106"/>
      <c r="F197" s="58"/>
      <c r="G197" s="108"/>
      <c r="H197" s="60"/>
    </row>
    <row r="198" spans="1:8" ht="13.5" customHeight="1" x14ac:dyDescent="0.25">
      <c r="A198" s="102"/>
      <c r="B198" s="103"/>
      <c r="C198" s="69" t="s">
        <v>246</v>
      </c>
      <c r="D198" s="104" t="s">
        <v>195</v>
      </c>
      <c r="E198" s="106">
        <f>'Cost estimate'!E206</f>
        <v>25</v>
      </c>
      <c r="F198" s="58">
        <v>1278</v>
      </c>
      <c r="G198" s="108">
        <f ca="1">IF(TODAY()&lt;45150,F198,IF(TODAY()&lt;45515,F198*(1+Escalations!$D$3),F198*(1+Escalations!$D$3)*(1+Escalations!$D$4)))</f>
        <v>1278</v>
      </c>
      <c r="H198" s="60">
        <f ca="1">E198*G198</f>
        <v>31950</v>
      </c>
    </row>
    <row r="199" spans="1:8" ht="12.9" customHeight="1" x14ac:dyDescent="0.25">
      <c r="A199" s="102"/>
      <c r="B199" s="103"/>
      <c r="C199" s="70"/>
      <c r="D199" s="104"/>
      <c r="E199" s="106"/>
      <c r="F199" s="58"/>
      <c r="G199" s="108"/>
      <c r="H199" s="60"/>
    </row>
    <row r="200" spans="1:8" ht="13.5" customHeight="1" x14ac:dyDescent="0.25">
      <c r="A200" s="102"/>
      <c r="B200" s="103"/>
      <c r="C200" s="70" t="s">
        <v>247</v>
      </c>
      <c r="D200" s="104"/>
      <c r="E200" s="106"/>
      <c r="F200" s="58"/>
      <c r="G200" s="108"/>
      <c r="H200" s="60"/>
    </row>
    <row r="201" spans="1:8" ht="13.5" customHeight="1" x14ac:dyDescent="0.25">
      <c r="A201" s="102"/>
      <c r="B201" s="103"/>
      <c r="C201" s="69" t="s">
        <v>244</v>
      </c>
      <c r="D201" s="104" t="s">
        <v>195</v>
      </c>
      <c r="E201" s="106">
        <f>'Cost estimate'!E209</f>
        <v>25</v>
      </c>
      <c r="F201" s="58">
        <v>100</v>
      </c>
      <c r="G201" s="108">
        <f ca="1">IF(TODAY()&lt;45150,F201,IF(TODAY()&lt;45515,F201*(1+Escalations!$D$3),F201*(1+Escalations!$D$3)*(1+Escalations!$D$4)))</f>
        <v>100</v>
      </c>
      <c r="H201" s="60">
        <f ca="1">E201*G201</f>
        <v>2500</v>
      </c>
    </row>
    <row r="202" spans="1:8" ht="12.9" customHeight="1" x14ac:dyDescent="0.25">
      <c r="A202" s="102"/>
      <c r="B202" s="103"/>
      <c r="C202" s="69"/>
      <c r="D202" s="104"/>
      <c r="E202" s="106"/>
      <c r="F202" s="58"/>
      <c r="G202" s="108"/>
      <c r="H202" s="60"/>
    </row>
    <row r="203" spans="1:8" ht="13.5" customHeight="1" x14ac:dyDescent="0.25">
      <c r="A203" s="102"/>
      <c r="B203" s="103"/>
      <c r="C203" s="69" t="s">
        <v>245</v>
      </c>
      <c r="D203" s="104" t="s">
        <v>195</v>
      </c>
      <c r="E203" s="106">
        <f>'Cost estimate'!E211</f>
        <v>25</v>
      </c>
      <c r="F203" s="58">
        <v>100</v>
      </c>
      <c r="G203" s="108">
        <f ca="1">IF(TODAY()&lt;45150,F203,IF(TODAY()&lt;45515,F203*(1+Escalations!$D$3),F203*(1+Escalations!$D$3)*(1+Escalations!$D$4)))</f>
        <v>100</v>
      </c>
      <c r="H203" s="60">
        <f ca="1">E203*G203</f>
        <v>2500</v>
      </c>
    </row>
    <row r="204" spans="1:8" ht="12.9" customHeight="1" x14ac:dyDescent="0.25">
      <c r="A204" s="102"/>
      <c r="B204" s="103"/>
      <c r="C204" s="69"/>
      <c r="D204" s="104"/>
      <c r="E204" s="106"/>
      <c r="F204" s="58"/>
      <c r="G204" s="108"/>
      <c r="H204" s="60"/>
    </row>
    <row r="205" spans="1:8" ht="13.5" customHeight="1" x14ac:dyDescent="0.25">
      <c r="A205" s="102"/>
      <c r="B205" s="103"/>
      <c r="C205" s="69" t="s">
        <v>246</v>
      </c>
      <c r="D205" s="104" t="s">
        <v>195</v>
      </c>
      <c r="E205" s="106">
        <f>'Cost estimate'!E213</f>
        <v>25</v>
      </c>
      <c r="F205" s="58">
        <v>100</v>
      </c>
      <c r="G205" s="108">
        <f ca="1">IF(TODAY()&lt;45150,F205,IF(TODAY()&lt;45515,F205*(1+Escalations!$D$3),F205*(1+Escalations!$D$3)*(1+Escalations!$D$4)))</f>
        <v>100</v>
      </c>
      <c r="H205" s="60">
        <f ca="1">E205*G205</f>
        <v>2500</v>
      </c>
    </row>
    <row r="206" spans="1:8" ht="12.9" customHeight="1" x14ac:dyDescent="0.25">
      <c r="A206" s="102"/>
      <c r="B206" s="103"/>
      <c r="C206" s="70"/>
      <c r="D206" s="104"/>
      <c r="E206" s="106"/>
      <c r="F206" s="58"/>
      <c r="G206" s="101"/>
      <c r="H206" s="60"/>
    </row>
    <row r="207" spans="1:8" x14ac:dyDescent="0.25">
      <c r="A207" s="102"/>
      <c r="B207" s="103"/>
      <c r="C207" s="70" t="s">
        <v>248</v>
      </c>
      <c r="D207" s="104" t="s">
        <v>195</v>
      </c>
      <c r="E207" s="106">
        <f>'Cost estimate'!E215</f>
        <v>50</v>
      </c>
      <c r="F207" s="58">
        <v>750</v>
      </c>
      <c r="G207" s="108">
        <f ca="1">IF(TODAY()&lt;45150,F207,IF(TODAY()&lt;45515,F207*(1+Escalations!$D$3),F207*(1+Escalations!$D$3)*(1+Escalations!$D$4)))</f>
        <v>750</v>
      </c>
      <c r="H207" s="60">
        <f ca="1">E207*G207</f>
        <v>37500</v>
      </c>
    </row>
    <row r="208" spans="1:8" ht="27.6" x14ac:dyDescent="0.25">
      <c r="A208" s="102"/>
      <c r="B208" s="103"/>
      <c r="C208" s="70" t="s">
        <v>249</v>
      </c>
      <c r="D208" s="104" t="s">
        <v>250</v>
      </c>
      <c r="E208" s="106">
        <f>'Cost estimate'!E216</f>
        <v>0</v>
      </c>
      <c r="F208" s="58">
        <v>500000</v>
      </c>
      <c r="G208" s="101">
        <f ca="1">IF(TODAY()&lt;45150,F208,IF(TODAY()&lt;45515,F208*(1+Escalations!$D$3),F208*(1+Escalations!$D$3)*(1+Escalations!$D$4)))</f>
        <v>500000</v>
      </c>
      <c r="H208" s="60">
        <f ca="1">E208*G208</f>
        <v>0</v>
      </c>
    </row>
    <row r="209" spans="1:8" ht="25.95" customHeight="1" x14ac:dyDescent="0.25">
      <c r="A209" s="359" t="s">
        <v>186</v>
      </c>
      <c r="B209" s="86"/>
      <c r="C209" s="86"/>
      <c r="D209" s="86"/>
      <c r="E209" s="73"/>
      <c r="F209" s="76"/>
      <c r="G209" s="77"/>
      <c r="H209" s="78">
        <f ca="1">SUM(H186:H208)</f>
        <v>1161585</v>
      </c>
    </row>
    <row r="210" spans="1:8" ht="16.5" customHeight="1" x14ac:dyDescent="0.25">
      <c r="A210" s="120" t="s">
        <v>251</v>
      </c>
      <c r="B210" s="121" t="s">
        <v>252</v>
      </c>
      <c r="C210" s="110" t="s">
        <v>253</v>
      </c>
      <c r="D210" s="104"/>
      <c r="E210" s="104"/>
      <c r="F210" s="58"/>
      <c r="G210" s="101"/>
      <c r="H210" s="60"/>
    </row>
    <row r="211" spans="1:8" ht="13.5" customHeight="1" x14ac:dyDescent="0.25">
      <c r="A211" s="102"/>
      <c r="B211" s="121"/>
      <c r="C211" s="133"/>
      <c r="D211" s="104"/>
      <c r="E211" s="104"/>
      <c r="F211" s="58"/>
      <c r="G211" s="101"/>
      <c r="H211" s="60"/>
    </row>
    <row r="212" spans="1:8" ht="13.5" customHeight="1" x14ac:dyDescent="0.25">
      <c r="A212" s="102" t="s">
        <v>254</v>
      </c>
      <c r="B212" s="103" t="s">
        <v>16</v>
      </c>
      <c r="C212" s="110" t="s">
        <v>255</v>
      </c>
      <c r="D212" s="104"/>
      <c r="E212" s="104"/>
      <c r="F212" s="58"/>
      <c r="G212" s="101"/>
      <c r="H212" s="60"/>
    </row>
    <row r="213" spans="1:8" ht="13.5" customHeight="1" x14ac:dyDescent="0.25">
      <c r="A213" s="102"/>
      <c r="B213" s="103"/>
      <c r="C213" s="70"/>
      <c r="D213" s="104"/>
      <c r="E213" s="106"/>
      <c r="F213" s="58"/>
      <c r="G213" s="101"/>
      <c r="H213" s="60"/>
    </row>
    <row r="214" spans="1:8" s="11" customFormat="1" ht="57.75" customHeight="1" x14ac:dyDescent="0.3">
      <c r="A214" s="102"/>
      <c r="B214" s="103"/>
      <c r="C214" s="70" t="s">
        <v>256</v>
      </c>
      <c r="D214" s="124"/>
      <c r="E214" s="125"/>
      <c r="F214" s="58"/>
      <c r="G214" s="101"/>
      <c r="H214" s="60"/>
    </row>
    <row r="215" spans="1:8" ht="13.5" customHeight="1" x14ac:dyDescent="0.25">
      <c r="A215" s="102"/>
      <c r="B215" s="103"/>
      <c r="C215" s="69" t="s">
        <v>257</v>
      </c>
      <c r="D215" s="104" t="s">
        <v>202</v>
      </c>
      <c r="E215" s="106">
        <f>'Cost estimate'!E225</f>
        <v>5840</v>
      </c>
      <c r="F215" s="58">
        <v>140</v>
      </c>
      <c r="G215" s="108">
        <f ca="1">IF(TODAY()&lt;45150,F215,IF(TODAY()&lt;45515,F215*(1+Escalations!$D$3),F215*(1+Escalations!$D$3)*(1+Escalations!$D$4)))</f>
        <v>140</v>
      </c>
      <c r="H215" s="60">
        <f ca="1">E215*G215</f>
        <v>817600</v>
      </c>
    </row>
    <row r="216" spans="1:8" ht="13.5" customHeight="1" x14ac:dyDescent="0.25">
      <c r="A216" s="102"/>
      <c r="B216" s="103"/>
      <c r="C216" s="69" t="s">
        <v>258</v>
      </c>
      <c r="D216" s="104" t="s">
        <v>202</v>
      </c>
      <c r="E216" s="57">
        <f>'Cost estimate'!E226</f>
        <v>3960</v>
      </c>
      <c r="F216" s="58">
        <v>160</v>
      </c>
      <c r="G216" s="108">
        <f ca="1">IF(TODAY()&lt;45150,F216,IF(TODAY()&lt;45515,F216*(1+Escalations!$D$3),F216*(1+Escalations!$D$3)*(1+Escalations!$D$4)))</f>
        <v>160</v>
      </c>
      <c r="H216" s="60">
        <f ca="1">E216*G216</f>
        <v>633600</v>
      </c>
    </row>
    <row r="217" spans="1:8" ht="13.5" customHeight="1" x14ac:dyDescent="0.25">
      <c r="A217" s="102"/>
      <c r="B217" s="103"/>
      <c r="C217" s="69" t="s">
        <v>259</v>
      </c>
      <c r="D217" s="104" t="s">
        <v>202</v>
      </c>
      <c r="E217" s="57">
        <f>'Cost estimate'!E227</f>
        <v>3960</v>
      </c>
      <c r="F217" s="58">
        <v>180</v>
      </c>
      <c r="G217" s="108">
        <f ca="1">IF(TODAY()&lt;45150,F217,IF(TODAY()&lt;45515,F217*(1+Escalations!$D$3),F217*(1+Escalations!$D$3)*(1+Escalations!$D$4)))</f>
        <v>180</v>
      </c>
      <c r="H217" s="60">
        <f ca="1">E217*G217</f>
        <v>712800</v>
      </c>
    </row>
    <row r="218" spans="1:8" ht="13.5" customHeight="1" x14ac:dyDescent="0.25">
      <c r="A218" s="102"/>
      <c r="B218" s="103"/>
      <c r="C218" s="69" t="s">
        <v>260</v>
      </c>
      <c r="D218" s="104" t="s">
        <v>202</v>
      </c>
      <c r="E218" s="57">
        <f>'Cost estimate'!E228</f>
        <v>1650</v>
      </c>
      <c r="F218" s="58">
        <v>200</v>
      </c>
      <c r="G218" s="108">
        <f ca="1">IF(TODAY()&lt;45150,F218,IF(TODAY()&lt;45515,F218*(1+Escalations!$D$3),F218*(1+Escalations!$D$3)*(1+Escalations!$D$4)))</f>
        <v>200</v>
      </c>
      <c r="H218" s="60">
        <f ca="1">E218*G218</f>
        <v>330000</v>
      </c>
    </row>
    <row r="219" spans="1:8" ht="13.5" customHeight="1" x14ac:dyDescent="0.25">
      <c r="A219" s="102"/>
      <c r="B219" s="103"/>
      <c r="C219" s="70" t="s">
        <v>261</v>
      </c>
      <c r="D219" s="104"/>
      <c r="E219" s="106"/>
      <c r="F219" s="58"/>
      <c r="G219" s="101"/>
      <c r="H219" s="60"/>
    </row>
    <row r="220" spans="1:8" ht="13.5" customHeight="1" x14ac:dyDescent="0.25">
      <c r="A220" s="102"/>
      <c r="B220" s="103"/>
      <c r="C220" s="69" t="s">
        <v>262</v>
      </c>
      <c r="D220" s="104" t="s">
        <v>202</v>
      </c>
      <c r="E220" s="57">
        <f>'Cost estimate'!E230</f>
        <v>2500</v>
      </c>
      <c r="F220" s="58">
        <v>250</v>
      </c>
      <c r="G220" s="108">
        <f ca="1">IF(TODAY()&lt;45150,F220,IF(TODAY()&lt;45515,F220*(1+Escalations!$D$3),F220*(1+Escalations!$D$3)*(1+Escalations!$D$4)))</f>
        <v>250</v>
      </c>
      <c r="H220" s="60">
        <f ca="1">E220*G220</f>
        <v>625000</v>
      </c>
    </row>
    <row r="221" spans="1:8" ht="13.5" customHeight="1" x14ac:dyDescent="0.25">
      <c r="A221" s="102"/>
      <c r="B221" s="103"/>
      <c r="C221" s="69" t="s">
        <v>263</v>
      </c>
      <c r="D221" s="104" t="s">
        <v>202</v>
      </c>
      <c r="E221" s="57">
        <f>'Cost estimate'!E231</f>
        <v>1650</v>
      </c>
      <c r="F221" s="58">
        <v>250</v>
      </c>
      <c r="G221" s="108">
        <f ca="1">IF(TODAY()&lt;45150,F221,IF(TODAY()&lt;45515,F221*(1+Escalations!$D$3),F221*(1+Escalations!$D$3)*(1+Escalations!$D$4)))</f>
        <v>250</v>
      </c>
      <c r="H221" s="60">
        <f ca="1">E221*G221</f>
        <v>412500</v>
      </c>
    </row>
    <row r="222" spans="1:8" s="12" customFormat="1" ht="13.5" customHeight="1" x14ac:dyDescent="0.3">
      <c r="A222" s="102"/>
      <c r="B222" s="126"/>
      <c r="C222" s="69" t="s">
        <v>264</v>
      </c>
      <c r="D222" s="104" t="s">
        <v>202</v>
      </c>
      <c r="E222" s="106">
        <f>'Cost estimate'!E232</f>
        <v>750</v>
      </c>
      <c r="F222" s="58">
        <v>500</v>
      </c>
      <c r="G222" s="108">
        <f ca="1">IF(TODAY()&lt;45150,F222,IF(TODAY()&lt;45515,F222*(1+Escalations!$D$3),F222*(1+Escalations!$D$3)*(1+Escalations!$D$4)))</f>
        <v>500</v>
      </c>
      <c r="H222" s="60">
        <f ca="1">E222*G222</f>
        <v>375000</v>
      </c>
    </row>
    <row r="223" spans="1:8" ht="13.5" customHeight="1" x14ac:dyDescent="0.25">
      <c r="A223" s="102"/>
      <c r="B223" s="103"/>
      <c r="C223" s="113"/>
      <c r="D223" s="104"/>
      <c r="E223" s="106"/>
      <c r="F223" s="58"/>
      <c r="G223" s="101"/>
      <c r="H223" s="60"/>
    </row>
    <row r="224" spans="1:8" ht="13.5" customHeight="1" x14ac:dyDescent="0.25">
      <c r="A224" s="102" t="s">
        <v>265</v>
      </c>
      <c r="B224" s="103" t="s">
        <v>266</v>
      </c>
      <c r="C224" s="110" t="s">
        <v>267</v>
      </c>
      <c r="D224" s="104"/>
      <c r="E224" s="106"/>
      <c r="F224" s="58"/>
      <c r="G224" s="101"/>
      <c r="H224" s="60"/>
    </row>
    <row r="225" spans="1:8" s="12" customFormat="1" ht="13.5" customHeight="1" x14ac:dyDescent="0.3">
      <c r="A225" s="102"/>
      <c r="B225" s="103" t="s">
        <v>268</v>
      </c>
      <c r="C225" s="70" t="s">
        <v>269</v>
      </c>
      <c r="D225" s="104"/>
      <c r="E225" s="106"/>
      <c r="F225" s="58"/>
      <c r="G225" s="101"/>
      <c r="H225" s="60"/>
    </row>
    <row r="226" spans="1:8" s="11" customFormat="1" ht="30" customHeight="1" x14ac:dyDescent="0.3">
      <c r="A226" s="102"/>
      <c r="B226" s="103"/>
      <c r="C226" s="70" t="s">
        <v>270</v>
      </c>
      <c r="D226" s="104" t="s">
        <v>202</v>
      </c>
      <c r="E226" s="57">
        <f>'Cost estimate'!E236</f>
        <v>2500</v>
      </c>
      <c r="F226" s="58">
        <v>400</v>
      </c>
      <c r="G226" s="108">
        <f ca="1">IF(TODAY()&lt;45150,F226,IF(TODAY()&lt;45515,F226*(1+Escalations!$D$3),F226*(1+Escalations!$D$3)*(1+Escalations!$D$4)))</f>
        <v>400</v>
      </c>
      <c r="H226" s="60">
        <f ca="1">E226*G226</f>
        <v>1000000</v>
      </c>
    </row>
    <row r="227" spans="1:8" ht="13.5" customHeight="1" x14ac:dyDescent="0.25">
      <c r="A227" s="102"/>
      <c r="B227" s="103"/>
      <c r="C227" s="70"/>
      <c r="D227" s="104"/>
      <c r="E227" s="106"/>
      <c r="F227" s="58"/>
      <c r="G227" s="101"/>
      <c r="H227" s="60"/>
    </row>
    <row r="228" spans="1:8" ht="13.5" customHeight="1" x14ac:dyDescent="0.25">
      <c r="A228" s="102" t="s">
        <v>271</v>
      </c>
      <c r="B228" s="103"/>
      <c r="C228" s="110" t="s">
        <v>272</v>
      </c>
      <c r="D228" s="104"/>
      <c r="E228" s="106"/>
      <c r="F228" s="58"/>
      <c r="G228" s="101"/>
      <c r="H228" s="60"/>
    </row>
    <row r="229" spans="1:8" ht="13.5" customHeight="1" x14ac:dyDescent="0.25">
      <c r="A229" s="102"/>
      <c r="B229" s="103" t="s">
        <v>273</v>
      </c>
      <c r="C229" s="70" t="s">
        <v>274</v>
      </c>
      <c r="D229" s="104"/>
      <c r="E229" s="106"/>
      <c r="F229" s="58"/>
      <c r="G229" s="101"/>
      <c r="H229" s="60"/>
    </row>
    <row r="230" spans="1:8" s="11" customFormat="1" ht="30" customHeight="1" x14ac:dyDescent="0.3">
      <c r="A230" s="102"/>
      <c r="B230" s="103"/>
      <c r="C230" s="70" t="s">
        <v>275</v>
      </c>
      <c r="D230" s="104" t="s">
        <v>202</v>
      </c>
      <c r="E230" s="57">
        <f>'Cost estimate'!E240</f>
        <v>520</v>
      </c>
      <c r="F230" s="58">
        <v>90</v>
      </c>
      <c r="G230" s="108">
        <f ca="1">IF(TODAY()&lt;45150,F230,IF(TODAY()&lt;45515,F230*(1+Escalations!$D$3),F230*(1+Escalations!$D$3)*(1+Escalations!$D$4)))</f>
        <v>90</v>
      </c>
      <c r="H230" s="60">
        <f ca="1">E230*G230</f>
        <v>46800</v>
      </c>
    </row>
    <row r="231" spans="1:8" ht="13.5" customHeight="1" x14ac:dyDescent="0.25">
      <c r="A231" s="102" t="s">
        <v>276</v>
      </c>
      <c r="B231" s="103" t="s">
        <v>277</v>
      </c>
      <c r="C231" s="110" t="s">
        <v>278</v>
      </c>
      <c r="D231" s="128"/>
      <c r="E231" s="175"/>
      <c r="F231" s="58"/>
      <c r="G231" s="101"/>
      <c r="H231" s="60"/>
    </row>
    <row r="232" spans="1:8" ht="13.5" customHeight="1" x14ac:dyDescent="0.25">
      <c r="A232" s="102"/>
      <c r="B232" s="129"/>
      <c r="C232" s="69" t="s">
        <v>279</v>
      </c>
      <c r="D232" s="104"/>
      <c r="E232" s="119"/>
      <c r="F232" s="58"/>
      <c r="G232" s="101"/>
      <c r="H232" s="60"/>
    </row>
    <row r="233" spans="1:8" ht="13.5" customHeight="1" x14ac:dyDescent="0.25">
      <c r="A233" s="102"/>
      <c r="B233" s="129"/>
      <c r="C233" s="64" t="s">
        <v>280</v>
      </c>
      <c r="D233" s="104" t="s">
        <v>250</v>
      </c>
      <c r="E233" s="106">
        <f>'Cost estimate'!E243</f>
        <v>85</v>
      </c>
      <c r="F233" s="58">
        <v>300</v>
      </c>
      <c r="G233" s="108">
        <f ca="1">IF(TODAY()&lt;45150,F233,IF(TODAY()&lt;45515,F233*(1+Escalations!$D$3),F233*(1+Escalations!$D$3)*(1+Escalations!$D$4)))</f>
        <v>300</v>
      </c>
      <c r="H233" s="60">
        <f t="shared" ref="H233:H238" ca="1" si="4">E233*G233</f>
        <v>25500</v>
      </c>
    </row>
    <row r="234" spans="1:8" ht="13.5" customHeight="1" x14ac:dyDescent="0.25">
      <c r="A234" s="102"/>
      <c r="B234" s="129"/>
      <c r="C234" s="65" t="s">
        <v>281</v>
      </c>
      <c r="D234" s="104" t="s">
        <v>250</v>
      </c>
      <c r="E234" s="106">
        <f>'Cost estimate'!E244</f>
        <v>25</v>
      </c>
      <c r="F234" s="58">
        <v>500</v>
      </c>
      <c r="G234" s="108">
        <f ca="1">IF(TODAY()&lt;45150,F234,IF(TODAY()&lt;45515,F234*(1+Escalations!$D$3),F234*(1+Escalations!$D$3)*(1+Escalations!$D$4)))</f>
        <v>500</v>
      </c>
      <c r="H234" s="60">
        <f t="shared" ca="1" si="4"/>
        <v>12500</v>
      </c>
    </row>
    <row r="235" spans="1:8" ht="13.5" customHeight="1" x14ac:dyDescent="0.25">
      <c r="A235" s="102"/>
      <c r="B235" s="129"/>
      <c r="C235" s="65" t="s">
        <v>282</v>
      </c>
      <c r="D235" s="104" t="s">
        <v>250</v>
      </c>
      <c r="E235" s="106">
        <f>'Cost estimate'!E245</f>
        <v>125</v>
      </c>
      <c r="F235" s="58">
        <v>1000</v>
      </c>
      <c r="G235" s="108">
        <f ca="1">IF(TODAY()&lt;45150,F235,IF(TODAY()&lt;45515,F235*(1+Escalations!$D$3),F235*(1+Escalations!$D$3)*(1+Escalations!$D$4)))</f>
        <v>1000</v>
      </c>
      <c r="H235" s="60">
        <f t="shared" ca="1" si="4"/>
        <v>125000</v>
      </c>
    </row>
    <row r="236" spans="1:8" ht="13.5" customHeight="1" x14ac:dyDescent="0.25">
      <c r="A236" s="102"/>
      <c r="B236" s="129"/>
      <c r="C236" s="65" t="s">
        <v>283</v>
      </c>
      <c r="D236" s="104" t="s">
        <v>250</v>
      </c>
      <c r="E236" s="106">
        <f>'Cost estimate'!E246</f>
        <v>55</v>
      </c>
      <c r="F236" s="58">
        <v>1500</v>
      </c>
      <c r="G236" s="108">
        <f ca="1">IF(TODAY()&lt;45150,F236,IF(TODAY()&lt;45515,F236*(1+Escalations!$D$3),F236*(1+Escalations!$D$3)*(1+Escalations!$D$4)))</f>
        <v>1500</v>
      </c>
      <c r="H236" s="60">
        <f t="shared" ca="1" si="4"/>
        <v>82500</v>
      </c>
    </row>
    <row r="237" spans="1:8" ht="30" customHeight="1" x14ac:dyDescent="0.25">
      <c r="A237" s="102"/>
      <c r="B237" s="129"/>
      <c r="C237" s="65" t="s">
        <v>284</v>
      </c>
      <c r="D237" s="104" t="s">
        <v>250</v>
      </c>
      <c r="E237" s="106">
        <f>'Cost estimate'!E247</f>
        <v>45</v>
      </c>
      <c r="F237" s="58">
        <v>2000</v>
      </c>
      <c r="G237" s="108">
        <f ca="1">IF(TODAY()&lt;45150,F237,IF(TODAY()&lt;45515,F237*(1+Escalations!$D$3),F237*(1+Escalations!$D$3)*(1+Escalations!$D$4)))</f>
        <v>2000</v>
      </c>
      <c r="H237" s="60">
        <f t="shared" ca="1" si="4"/>
        <v>90000</v>
      </c>
    </row>
    <row r="238" spans="1:8" ht="13.5" customHeight="1" x14ac:dyDescent="0.25">
      <c r="A238" s="102"/>
      <c r="B238" s="129"/>
      <c r="C238" s="65" t="s">
        <v>285</v>
      </c>
      <c r="D238" s="104" t="s">
        <v>250</v>
      </c>
      <c r="E238" s="106">
        <f>'Cost estimate'!E248</f>
        <v>56</v>
      </c>
      <c r="F238" s="58">
        <v>500</v>
      </c>
      <c r="G238" s="108">
        <f ca="1">IF(TODAY()&lt;45150,F238,IF(TODAY()&lt;45515,F238*(1+Escalations!$D$3),F238*(1+Escalations!$D$3)*(1+Escalations!$D$4)))</f>
        <v>500</v>
      </c>
      <c r="H238" s="60">
        <f t="shared" ca="1" si="4"/>
        <v>28000</v>
      </c>
    </row>
    <row r="239" spans="1:8" ht="13.5" customHeight="1" x14ac:dyDescent="0.25">
      <c r="A239" s="102"/>
      <c r="B239" s="129"/>
      <c r="C239" s="69" t="s">
        <v>286</v>
      </c>
      <c r="D239" s="104"/>
      <c r="E239" s="106"/>
      <c r="F239" s="58"/>
      <c r="G239" s="101"/>
      <c r="H239" s="60"/>
    </row>
    <row r="240" spans="1:8" ht="13.5" customHeight="1" x14ac:dyDescent="0.25">
      <c r="A240" s="102"/>
      <c r="B240" s="129"/>
      <c r="C240" s="64" t="s">
        <v>280</v>
      </c>
      <c r="D240" s="104" t="s">
        <v>190</v>
      </c>
      <c r="E240" s="106">
        <f>'Cost estimate'!E250</f>
        <v>750</v>
      </c>
      <c r="F240" s="58">
        <v>70</v>
      </c>
      <c r="G240" s="108">
        <f ca="1">IF(TODAY()&lt;45150,F240,IF(TODAY()&lt;45515,F240*(1+Escalations!$D$3),F240*(1+Escalations!$D$3)*(1+Escalations!$D$4)))</f>
        <v>70</v>
      </c>
      <c r="H240" s="60">
        <f t="shared" ref="H240:H245" ca="1" si="5">E240*G240</f>
        <v>52500</v>
      </c>
    </row>
    <row r="241" spans="1:8" ht="13.5" customHeight="1" x14ac:dyDescent="0.25">
      <c r="A241" s="102"/>
      <c r="B241" s="129"/>
      <c r="C241" s="65" t="s">
        <v>281</v>
      </c>
      <c r="D241" s="104" t="s">
        <v>190</v>
      </c>
      <c r="E241" s="106">
        <f>'Cost estimate'!E251</f>
        <v>750</v>
      </c>
      <c r="F241" s="58">
        <v>150</v>
      </c>
      <c r="G241" s="108">
        <f ca="1">IF(TODAY()&lt;45150,F241,IF(TODAY()&lt;45515,F241*(1+Escalations!$D$3),F241*(1+Escalations!$D$3)*(1+Escalations!$D$4)))</f>
        <v>150</v>
      </c>
      <c r="H241" s="60">
        <f t="shared" ca="1" si="5"/>
        <v>112500</v>
      </c>
    </row>
    <row r="242" spans="1:8" ht="13.5" customHeight="1" x14ac:dyDescent="0.25">
      <c r="A242" s="102"/>
      <c r="B242" s="129"/>
      <c r="C242" s="65" t="s">
        <v>287</v>
      </c>
      <c r="D242" s="104" t="s">
        <v>190</v>
      </c>
      <c r="E242" s="106">
        <f>'Cost estimate'!E252</f>
        <v>1680</v>
      </c>
      <c r="F242" s="58">
        <v>300</v>
      </c>
      <c r="G242" s="108">
        <f ca="1">IF(TODAY()&lt;45150,F242,IF(TODAY()&lt;45515,F242*(1+Escalations!$D$3),F242*(1+Escalations!$D$3)*(1+Escalations!$D$4)))</f>
        <v>300</v>
      </c>
      <c r="H242" s="60">
        <f t="shared" ca="1" si="5"/>
        <v>504000</v>
      </c>
    </row>
    <row r="243" spans="1:8" ht="13.5" customHeight="1" x14ac:dyDescent="0.25">
      <c r="A243" s="102"/>
      <c r="B243" s="129"/>
      <c r="C243" s="65" t="s">
        <v>288</v>
      </c>
      <c r="D243" s="104" t="s">
        <v>190</v>
      </c>
      <c r="E243" s="106">
        <f>'Cost estimate'!E253</f>
        <v>780</v>
      </c>
      <c r="F243" s="58">
        <v>220</v>
      </c>
      <c r="G243" s="108">
        <f ca="1">IF(TODAY()&lt;45150,F243,IF(TODAY()&lt;45515,F243*(1+Escalations!$D$3),F243*(1+Escalations!$D$3)*(1+Escalations!$D$4)))</f>
        <v>220</v>
      </c>
      <c r="H243" s="60">
        <f t="shared" ca="1" si="5"/>
        <v>171600</v>
      </c>
    </row>
    <row r="244" spans="1:8" ht="13.5" customHeight="1" x14ac:dyDescent="0.25">
      <c r="A244" s="102"/>
      <c r="B244" s="129"/>
      <c r="C244" s="65" t="s">
        <v>289</v>
      </c>
      <c r="D244" s="104" t="s">
        <v>190</v>
      </c>
      <c r="E244" s="106">
        <f>'Cost estimate'!E254</f>
        <v>2200</v>
      </c>
      <c r="F244" s="58">
        <v>500</v>
      </c>
      <c r="G244" s="108">
        <f ca="1">IF(TODAY()&lt;45150,F244,IF(TODAY()&lt;45515,F244*(1+Escalations!$D$3),F244*(1+Escalations!$D$3)*(1+Escalations!$D$4)))</f>
        <v>500</v>
      </c>
      <c r="H244" s="60">
        <f t="shared" ca="1" si="5"/>
        <v>1100000</v>
      </c>
    </row>
    <row r="245" spans="1:8" ht="13.5" customHeight="1" x14ac:dyDescent="0.25">
      <c r="A245" s="102" t="s">
        <v>276</v>
      </c>
      <c r="B245" s="129" t="s">
        <v>277</v>
      </c>
      <c r="C245" s="70" t="s">
        <v>290</v>
      </c>
      <c r="D245" s="104" t="s">
        <v>291</v>
      </c>
      <c r="E245" s="106">
        <f>'Cost estimate'!E255</f>
        <v>15</v>
      </c>
      <c r="F245" s="58">
        <v>1000</v>
      </c>
      <c r="G245" s="108">
        <f ca="1">IF(TODAY()&lt;45150,F245,IF(TODAY()&lt;45515,F245*(1+Escalations!$D$3),F245*(1+Escalations!$D$3)*(1+Escalations!$D$4)))</f>
        <v>1000</v>
      </c>
      <c r="H245" s="60">
        <f t="shared" ca="1" si="5"/>
        <v>15000</v>
      </c>
    </row>
    <row r="246" spans="1:8" ht="21" customHeight="1" x14ac:dyDescent="0.25">
      <c r="A246" s="359" t="s">
        <v>253</v>
      </c>
      <c r="B246" s="86"/>
      <c r="C246" s="86"/>
      <c r="D246" s="86"/>
      <c r="E246" s="73"/>
      <c r="F246" s="76"/>
      <c r="G246" s="77"/>
      <c r="H246" s="78">
        <f ca="1">SUM(H210:H245)</f>
        <v>7272400</v>
      </c>
    </row>
    <row r="247" spans="1:8" x14ac:dyDescent="0.25">
      <c r="A247" s="132" t="s">
        <v>292</v>
      </c>
      <c r="B247" s="96" t="s">
        <v>293</v>
      </c>
      <c r="C247" s="97" t="s">
        <v>294</v>
      </c>
      <c r="D247" s="99"/>
      <c r="E247" s="174"/>
      <c r="F247" s="58"/>
      <c r="G247" s="101"/>
      <c r="H247" s="60"/>
    </row>
    <row r="248" spans="1:8" x14ac:dyDescent="0.25">
      <c r="A248" s="102"/>
      <c r="B248" s="103"/>
      <c r="C248" s="133"/>
      <c r="D248" s="104"/>
      <c r="E248" s="106"/>
      <c r="F248" s="58"/>
      <c r="G248" s="101"/>
      <c r="H248" s="60"/>
    </row>
    <row r="249" spans="1:8" x14ac:dyDescent="0.25">
      <c r="A249" s="102" t="s">
        <v>295</v>
      </c>
      <c r="B249" s="103"/>
      <c r="C249" s="110" t="s">
        <v>296</v>
      </c>
      <c r="D249" s="104"/>
      <c r="E249" s="106"/>
      <c r="F249" s="58"/>
      <c r="G249" s="101"/>
      <c r="H249" s="60"/>
    </row>
    <row r="250" spans="1:8" x14ac:dyDescent="0.25">
      <c r="A250" s="102"/>
      <c r="B250" s="103"/>
      <c r="C250" s="70"/>
      <c r="D250" s="104"/>
      <c r="E250" s="106"/>
      <c r="F250" s="58"/>
      <c r="G250" s="101"/>
      <c r="H250" s="60"/>
    </row>
    <row r="251" spans="1:8" x14ac:dyDescent="0.25">
      <c r="A251" s="102" t="s">
        <v>297</v>
      </c>
      <c r="B251" s="103" t="s">
        <v>298</v>
      </c>
      <c r="C251" s="70" t="s">
        <v>299</v>
      </c>
      <c r="D251" s="104"/>
      <c r="E251" s="106"/>
      <c r="F251" s="58"/>
      <c r="G251" s="101"/>
      <c r="H251" s="60"/>
    </row>
    <row r="252" spans="1:8" x14ac:dyDescent="0.25">
      <c r="A252" s="102"/>
      <c r="B252" s="103"/>
      <c r="C252" s="70" t="s">
        <v>300</v>
      </c>
      <c r="D252" s="104" t="s">
        <v>202</v>
      </c>
      <c r="E252" s="119">
        <f>'Cost estimate'!E264</f>
        <v>2711</v>
      </c>
      <c r="F252" s="58">
        <v>140</v>
      </c>
      <c r="G252" s="108">
        <f ca="1">IF(TODAY()&lt;45150,F252,IF(TODAY()&lt;45515,F252*(1+Escalations!$D$3),F252*(1+Escalations!$D$3)*(1+Escalations!$D$4)))</f>
        <v>140</v>
      </c>
      <c r="H252" s="60">
        <f ca="1">E252*G252</f>
        <v>379540</v>
      </c>
    </row>
    <row r="253" spans="1:8" x14ac:dyDescent="0.25">
      <c r="A253" s="102"/>
      <c r="B253" s="103"/>
      <c r="C253" s="69"/>
      <c r="D253" s="104"/>
      <c r="E253" s="106"/>
      <c r="F253" s="58"/>
      <c r="G253" s="108"/>
      <c r="H253" s="60"/>
    </row>
    <row r="254" spans="1:8" x14ac:dyDescent="0.25">
      <c r="A254" s="102"/>
      <c r="B254" s="103"/>
      <c r="C254" s="69" t="s">
        <v>301</v>
      </c>
      <c r="D254" s="104" t="s">
        <v>202</v>
      </c>
      <c r="E254" s="119">
        <f>'Cost estimate'!E266</f>
        <v>660</v>
      </c>
      <c r="F254" s="58">
        <v>140</v>
      </c>
      <c r="G254" s="108">
        <f ca="1">IF(TODAY()&lt;45150,F254,IF(TODAY()&lt;45515,F254*(1+Escalations!$D$3),F254*(1+Escalations!$D$3)*(1+Escalations!$D$4)))</f>
        <v>140</v>
      </c>
      <c r="H254" s="60">
        <f ca="1">E254*G254</f>
        <v>92400</v>
      </c>
    </row>
    <row r="255" spans="1:8" x14ac:dyDescent="0.25">
      <c r="A255" s="102"/>
      <c r="B255" s="103"/>
      <c r="C255" s="65"/>
      <c r="D255" s="141"/>
      <c r="E255" s="119"/>
      <c r="F255" s="58"/>
      <c r="G255" s="108"/>
      <c r="H255" s="60"/>
    </row>
    <row r="256" spans="1:8" x14ac:dyDescent="0.25">
      <c r="A256" s="102"/>
      <c r="B256" s="103"/>
      <c r="C256" s="65"/>
      <c r="D256" s="104"/>
      <c r="E256" s="106"/>
      <c r="F256" s="58"/>
      <c r="G256" s="101"/>
      <c r="H256" s="60"/>
    </row>
    <row r="257" spans="1:8" x14ac:dyDescent="0.25">
      <c r="A257" s="102" t="s">
        <v>302</v>
      </c>
      <c r="B257" s="103" t="s">
        <v>303</v>
      </c>
      <c r="C257" s="69" t="s">
        <v>304</v>
      </c>
      <c r="D257" s="104"/>
      <c r="E257" s="119"/>
      <c r="F257" s="58"/>
      <c r="G257" s="101"/>
      <c r="H257" s="60"/>
    </row>
    <row r="258" spans="1:8" ht="16.5" customHeight="1" x14ac:dyDescent="0.25">
      <c r="A258" s="102"/>
      <c r="B258" s="103"/>
      <c r="C258" s="65"/>
      <c r="D258" s="104"/>
      <c r="E258" s="106"/>
      <c r="F258" s="58"/>
      <c r="G258" s="101"/>
      <c r="H258" s="60"/>
    </row>
    <row r="259" spans="1:8" ht="14.25" customHeight="1" x14ac:dyDescent="0.25">
      <c r="A259" s="102"/>
      <c r="B259" s="103"/>
      <c r="C259" s="70" t="s">
        <v>300</v>
      </c>
      <c r="D259" s="104" t="s">
        <v>202</v>
      </c>
      <c r="E259" s="119">
        <f>'Cost estimate'!E271</f>
        <v>290</v>
      </c>
      <c r="F259" s="58">
        <v>400</v>
      </c>
      <c r="G259" s="108">
        <f ca="1">IF(TODAY()&lt;45150,F259,IF(TODAY()&lt;45515,F259*(1+Escalations!$D$3),F259*(1+Escalations!$D$3)*(1+Escalations!$D$4)))</f>
        <v>400</v>
      </c>
      <c r="H259" s="60">
        <f ca="1">E259*G259</f>
        <v>116000</v>
      </c>
    </row>
    <row r="260" spans="1:8" ht="15.75" customHeight="1" x14ac:dyDescent="0.25">
      <c r="A260" s="102"/>
      <c r="B260" s="103"/>
      <c r="C260" s="69"/>
      <c r="D260" s="104"/>
      <c r="E260" s="106"/>
      <c r="F260" s="58"/>
      <c r="G260" s="108"/>
      <c r="H260" s="60"/>
    </row>
    <row r="261" spans="1:8" x14ac:dyDescent="0.25">
      <c r="A261" s="102"/>
      <c r="B261" s="103"/>
      <c r="C261" s="69" t="s">
        <v>301</v>
      </c>
      <c r="D261" s="104" t="s">
        <v>202</v>
      </c>
      <c r="E261" s="119">
        <f>'Cost estimate'!E273</f>
        <v>120</v>
      </c>
      <c r="F261" s="58">
        <v>400</v>
      </c>
      <c r="G261" s="108">
        <f ca="1">IF(TODAY()&lt;45150,F261,IF(TODAY()&lt;45515,F261*(1+Escalations!$D$3),F261*(1+Escalations!$D$3)*(1+Escalations!$D$4)))</f>
        <v>400</v>
      </c>
      <c r="H261" s="60">
        <f ca="1">E261*G261</f>
        <v>48000</v>
      </c>
    </row>
    <row r="262" spans="1:8" x14ac:dyDescent="0.25">
      <c r="A262" s="102"/>
      <c r="B262" s="103"/>
      <c r="C262" s="65"/>
      <c r="D262" s="104"/>
      <c r="E262" s="106"/>
      <c r="F262" s="58"/>
      <c r="G262" s="108"/>
      <c r="H262" s="60"/>
    </row>
    <row r="263" spans="1:8" x14ac:dyDescent="0.25">
      <c r="A263" s="102"/>
      <c r="B263" s="103"/>
      <c r="C263" s="69" t="s">
        <v>305</v>
      </c>
      <c r="D263" s="319" t="s">
        <v>195</v>
      </c>
      <c r="E263" s="106">
        <f>'Cost estimate'!E275</f>
        <v>1800</v>
      </c>
      <c r="F263" s="58">
        <v>500</v>
      </c>
      <c r="G263" s="108">
        <f ca="1">IF(TODAY()&lt;45150,F263,IF(TODAY()&lt;45515,F263*(1+Escalations!$D$3),F263*(1+Escalations!$D$3)*(1+Escalations!$D$4)))</f>
        <v>500</v>
      </c>
      <c r="H263" s="60">
        <f ca="1">E263*G263</f>
        <v>900000</v>
      </c>
    </row>
    <row r="264" spans="1:8" x14ac:dyDescent="0.25">
      <c r="A264" s="102"/>
      <c r="B264" s="103"/>
      <c r="C264" s="65"/>
      <c r="D264" s="104"/>
      <c r="E264" s="106"/>
      <c r="F264" s="58"/>
      <c r="G264" s="101"/>
      <c r="H264" s="60"/>
    </row>
    <row r="265" spans="1:8" x14ac:dyDescent="0.25">
      <c r="A265" s="102"/>
      <c r="B265" s="103"/>
      <c r="C265" s="69" t="s">
        <v>306</v>
      </c>
      <c r="D265" s="319" t="s">
        <v>202</v>
      </c>
      <c r="E265" s="106">
        <f>'Cost estimate'!E277</f>
        <v>275</v>
      </c>
      <c r="F265" s="58">
        <v>600</v>
      </c>
      <c r="G265" s="108">
        <f ca="1">IF(TODAY()&lt;45150,F265,IF(TODAY()&lt;45515,F265*(1+Escalations!$D$3),F265*(1+Escalations!$D$3)*(1+Escalations!$D$4)))</f>
        <v>600</v>
      </c>
      <c r="H265" s="60">
        <f ca="1">E265*G265</f>
        <v>165000</v>
      </c>
    </row>
    <row r="266" spans="1:8" x14ac:dyDescent="0.25">
      <c r="A266" s="102"/>
      <c r="B266" s="103"/>
      <c r="C266" s="70"/>
      <c r="D266" s="319"/>
      <c r="E266" s="106"/>
      <c r="F266" s="58"/>
      <c r="G266" s="108"/>
      <c r="H266" s="60"/>
    </row>
    <row r="267" spans="1:8" x14ac:dyDescent="0.25">
      <c r="A267" s="102"/>
      <c r="B267" s="103"/>
      <c r="C267" s="69" t="s">
        <v>307</v>
      </c>
      <c r="D267" s="319" t="s">
        <v>202</v>
      </c>
      <c r="E267" s="106">
        <f>'Cost estimate'!E279</f>
        <v>225</v>
      </c>
      <c r="F267" s="58">
        <v>600</v>
      </c>
      <c r="G267" s="108">
        <f ca="1">IF(TODAY()&lt;45150,F267,IF(TODAY()&lt;45515,F267*(1+Escalations!$D$3),F267*(1+Escalations!$D$3)*(1+Escalations!$D$4)))</f>
        <v>600</v>
      </c>
      <c r="H267" s="60">
        <f ca="1">E267*G267</f>
        <v>135000</v>
      </c>
    </row>
    <row r="268" spans="1:8" x14ac:dyDescent="0.25">
      <c r="A268" s="102"/>
      <c r="B268" s="103"/>
      <c r="C268" s="70"/>
      <c r="D268" s="104"/>
      <c r="E268" s="106"/>
      <c r="F268" s="58"/>
      <c r="G268" s="101"/>
      <c r="H268" s="60"/>
    </row>
    <row r="269" spans="1:8" x14ac:dyDescent="0.25">
      <c r="A269" s="102" t="s">
        <v>308</v>
      </c>
      <c r="B269" s="103"/>
      <c r="C269" s="110"/>
      <c r="D269" s="128"/>
      <c r="E269" s="175"/>
      <c r="F269" s="58"/>
      <c r="G269" s="101"/>
      <c r="H269" s="60"/>
    </row>
    <row r="270" spans="1:8" x14ac:dyDescent="0.25">
      <c r="A270" s="102"/>
      <c r="B270" s="103"/>
      <c r="C270" s="70"/>
      <c r="D270" s="124"/>
      <c r="E270" s="125"/>
      <c r="F270" s="58"/>
      <c r="G270" s="101"/>
      <c r="H270" s="60"/>
    </row>
    <row r="271" spans="1:8" x14ac:dyDescent="0.25">
      <c r="A271" s="102"/>
      <c r="B271" s="103"/>
      <c r="C271" s="70"/>
      <c r="D271" s="104"/>
      <c r="E271" s="106"/>
      <c r="F271" s="58"/>
      <c r="G271" s="101"/>
      <c r="H271" s="60"/>
    </row>
    <row r="272" spans="1:8" x14ac:dyDescent="0.25">
      <c r="A272" s="102"/>
      <c r="B272" s="103"/>
      <c r="C272" s="70"/>
      <c r="D272" s="104"/>
      <c r="E272" s="106"/>
      <c r="F272" s="58"/>
      <c r="G272" s="101"/>
      <c r="H272" s="60"/>
    </row>
    <row r="273" spans="1:8" x14ac:dyDescent="0.25">
      <c r="A273" s="102"/>
      <c r="B273" s="103"/>
      <c r="C273" s="70"/>
      <c r="D273" s="104"/>
      <c r="E273" s="106"/>
      <c r="F273" s="58"/>
      <c r="G273" s="101"/>
      <c r="H273" s="60"/>
    </row>
    <row r="274" spans="1:8" x14ac:dyDescent="0.25">
      <c r="A274" s="102"/>
      <c r="B274" s="103"/>
      <c r="C274" s="70"/>
      <c r="D274" s="104"/>
      <c r="E274" s="106"/>
      <c r="F274" s="58"/>
      <c r="G274" s="101"/>
      <c r="H274" s="60"/>
    </row>
    <row r="275" spans="1:8" ht="25.95" customHeight="1" x14ac:dyDescent="0.25">
      <c r="A275" s="359" t="s">
        <v>294</v>
      </c>
      <c r="B275" s="86"/>
      <c r="C275" s="86"/>
      <c r="D275" s="86"/>
      <c r="E275" s="73"/>
      <c r="F275" s="76"/>
      <c r="G275" s="77"/>
      <c r="H275" s="78">
        <f ca="1">SUM(H247:H274)</f>
        <v>1835940</v>
      </c>
    </row>
    <row r="276" spans="1:8" x14ac:dyDescent="0.25">
      <c r="A276" s="95" t="s">
        <v>309</v>
      </c>
      <c r="B276" s="96" t="s">
        <v>310</v>
      </c>
      <c r="C276" s="97" t="s">
        <v>311</v>
      </c>
      <c r="D276" s="99"/>
      <c r="E276" s="174"/>
      <c r="F276" s="58"/>
      <c r="G276" s="101"/>
      <c r="H276" s="60"/>
    </row>
    <row r="277" spans="1:8" ht="13.5" customHeight="1" x14ac:dyDescent="0.25">
      <c r="A277" s="102"/>
      <c r="B277" s="121"/>
      <c r="C277" s="70"/>
      <c r="D277" s="104"/>
      <c r="E277" s="106"/>
      <c r="F277" s="58"/>
      <c r="G277" s="101"/>
      <c r="H277" s="60"/>
    </row>
    <row r="278" spans="1:8" s="11" customFormat="1" ht="41.4" x14ac:dyDescent="0.3">
      <c r="A278" s="120" t="s">
        <v>312</v>
      </c>
      <c r="B278" s="103" t="s">
        <v>298</v>
      </c>
      <c r="C278" s="110" t="s">
        <v>313</v>
      </c>
      <c r="D278" s="124"/>
      <c r="E278" s="125"/>
      <c r="F278" s="58"/>
      <c r="G278" s="101"/>
      <c r="H278" s="60"/>
    </row>
    <row r="279" spans="1:8" ht="13.5" customHeight="1" x14ac:dyDescent="0.25">
      <c r="A279" s="102"/>
      <c r="B279" s="121"/>
      <c r="C279" s="70"/>
      <c r="D279" s="104"/>
      <c r="E279" s="106"/>
      <c r="F279" s="58"/>
      <c r="G279" s="101"/>
      <c r="H279" s="60"/>
    </row>
    <row r="280" spans="1:8" ht="13.5" customHeight="1" x14ac:dyDescent="0.25">
      <c r="A280" s="102" t="s">
        <v>314</v>
      </c>
      <c r="B280" s="121"/>
      <c r="C280" s="110" t="s">
        <v>315</v>
      </c>
      <c r="D280" s="104"/>
      <c r="E280" s="106"/>
      <c r="F280" s="58"/>
      <c r="G280" s="101"/>
      <c r="H280" s="60"/>
    </row>
    <row r="281" spans="1:8" ht="13.5" customHeight="1" x14ac:dyDescent="0.25">
      <c r="A281" s="102"/>
      <c r="B281" s="121"/>
      <c r="C281" s="70"/>
      <c r="D281" s="104"/>
      <c r="E281" s="106"/>
      <c r="F281" s="58"/>
      <c r="G281" s="101"/>
      <c r="H281" s="60"/>
    </row>
    <row r="282" spans="1:8" ht="20.100000000000001" customHeight="1" x14ac:dyDescent="0.25">
      <c r="A282" s="102"/>
      <c r="B282" s="121"/>
      <c r="C282" s="69" t="s">
        <v>316</v>
      </c>
      <c r="D282" s="104" t="s">
        <v>190</v>
      </c>
      <c r="E282" s="106">
        <f>'Cost estimate'!E294</f>
        <v>0</v>
      </c>
      <c r="F282" s="58">
        <v>290</v>
      </c>
      <c r="G282" s="108">
        <f ca="1">IF(TODAY()&lt;45150,F282,IF(TODAY()&lt;45515,F282*(1+Escalations!$D$3),F282*(1+Escalations!$D$3)*(1+Escalations!$D$4)))</f>
        <v>290</v>
      </c>
      <c r="H282" s="60">
        <f t="shared" ref="H282:H290" ca="1" si="6">E282*G282</f>
        <v>0</v>
      </c>
    </row>
    <row r="283" spans="1:8" ht="20.100000000000001" customHeight="1" x14ac:dyDescent="0.25">
      <c r="A283" s="102"/>
      <c r="B283" s="121"/>
      <c r="C283" s="69" t="s">
        <v>317</v>
      </c>
      <c r="D283" s="104" t="s">
        <v>190</v>
      </c>
      <c r="E283" s="106">
        <f>'Cost estimate'!E295</f>
        <v>0</v>
      </c>
      <c r="F283" s="58">
        <v>350</v>
      </c>
      <c r="G283" s="108">
        <f ca="1">IF(TODAY()&lt;45150,F283,IF(TODAY()&lt;45515,F283*(1+Escalations!$D$3),F283*(1+Escalations!$D$3)*(1+Escalations!$D$4)))</f>
        <v>350</v>
      </c>
      <c r="H283" s="60">
        <f t="shared" ca="1" si="6"/>
        <v>0</v>
      </c>
    </row>
    <row r="284" spans="1:8" ht="20.100000000000001" customHeight="1" x14ac:dyDescent="0.25">
      <c r="A284" s="102"/>
      <c r="B284" s="121"/>
      <c r="C284" s="69" t="s">
        <v>318</v>
      </c>
      <c r="D284" s="104" t="s">
        <v>190</v>
      </c>
      <c r="E284" s="106">
        <f>'Cost estimate'!E296</f>
        <v>0</v>
      </c>
      <c r="F284" s="58">
        <v>400</v>
      </c>
      <c r="G284" s="108">
        <f ca="1">IF(TODAY()&lt;45150,F284,IF(TODAY()&lt;45515,F284*(1+Escalations!$D$3),F284*(1+Escalations!$D$3)*(1+Escalations!$D$4)))</f>
        <v>400</v>
      </c>
      <c r="H284" s="60">
        <f t="shared" ca="1" si="6"/>
        <v>0</v>
      </c>
    </row>
    <row r="285" spans="1:8" ht="20.100000000000001" customHeight="1" x14ac:dyDescent="0.25">
      <c r="A285" s="102"/>
      <c r="B285" s="121"/>
      <c r="C285" s="69" t="s">
        <v>319</v>
      </c>
      <c r="D285" s="104" t="s">
        <v>190</v>
      </c>
      <c r="E285" s="106">
        <f>'Cost estimate'!E297</f>
        <v>0</v>
      </c>
      <c r="F285" s="58">
        <v>550</v>
      </c>
      <c r="G285" s="108">
        <f ca="1">IF(TODAY()&lt;45150,F285,IF(TODAY()&lt;45515,F285*(1+Escalations!$D$3),F285*(1+Escalations!$D$3)*(1+Escalations!$D$4)))</f>
        <v>550</v>
      </c>
      <c r="H285" s="60">
        <f t="shared" ca="1" si="6"/>
        <v>0</v>
      </c>
    </row>
    <row r="286" spans="1:8" ht="20.100000000000001" customHeight="1" x14ac:dyDescent="0.25">
      <c r="A286" s="102"/>
      <c r="B286" s="121"/>
      <c r="C286" s="69" t="s">
        <v>320</v>
      </c>
      <c r="D286" s="104" t="s">
        <v>190</v>
      </c>
      <c r="E286" s="106">
        <f>'Cost estimate'!E298</f>
        <v>0</v>
      </c>
      <c r="F286" s="58">
        <v>550</v>
      </c>
      <c r="G286" s="108">
        <f ca="1">IF(TODAY()&lt;45150,F286,IF(TODAY()&lt;45515,F286*(1+Escalations!$D$3),F286*(1+Escalations!$D$3)*(1+Escalations!$D$4)))</f>
        <v>550</v>
      </c>
      <c r="H286" s="60">
        <f t="shared" ca="1" si="6"/>
        <v>0</v>
      </c>
    </row>
    <row r="287" spans="1:8" ht="20.100000000000001" customHeight="1" x14ac:dyDescent="0.25">
      <c r="A287" s="102"/>
      <c r="B287" s="121"/>
      <c r="C287" s="69" t="s">
        <v>321</v>
      </c>
      <c r="D287" s="104" t="s">
        <v>190</v>
      </c>
      <c r="E287" s="106">
        <f>'Cost estimate'!E299</f>
        <v>0</v>
      </c>
      <c r="F287" s="58">
        <v>570</v>
      </c>
      <c r="G287" s="108">
        <f ca="1">IF(TODAY()&lt;45150,F287,IF(TODAY()&lt;45515,F287*(1+Escalations!$D$3),F287*(1+Escalations!$D$3)*(1+Escalations!$D$4)))</f>
        <v>570</v>
      </c>
      <c r="H287" s="60">
        <f t="shared" ca="1" si="6"/>
        <v>0</v>
      </c>
    </row>
    <row r="288" spans="1:8" ht="20.100000000000001" customHeight="1" x14ac:dyDescent="0.25">
      <c r="A288" s="102"/>
      <c r="B288" s="121"/>
      <c r="C288" s="69" t="s">
        <v>322</v>
      </c>
      <c r="D288" s="104" t="s">
        <v>190</v>
      </c>
      <c r="E288" s="106">
        <f>'Cost estimate'!E300</f>
        <v>0</v>
      </c>
      <c r="F288" s="58">
        <v>590</v>
      </c>
      <c r="G288" s="108">
        <f ca="1">IF(TODAY()&lt;45150,F288,IF(TODAY()&lt;45515,F288*(1+Escalations!$D$3),F288*(1+Escalations!$D$3)*(1+Escalations!$D$4)))</f>
        <v>590</v>
      </c>
      <c r="H288" s="60">
        <f t="shared" ca="1" si="6"/>
        <v>0</v>
      </c>
    </row>
    <row r="289" spans="1:8" ht="20.100000000000001" customHeight="1" x14ac:dyDescent="0.25">
      <c r="A289" s="102"/>
      <c r="B289" s="121"/>
      <c r="C289" s="69" t="s">
        <v>323</v>
      </c>
      <c r="D289" s="104" t="s">
        <v>190</v>
      </c>
      <c r="E289" s="106">
        <f>'Cost estimate'!E301</f>
        <v>0</v>
      </c>
      <c r="F289" s="58">
        <v>600</v>
      </c>
      <c r="G289" s="108">
        <f ca="1">IF(TODAY()&lt;45150,F289,IF(TODAY()&lt;45515,F289*(1+Escalations!$D$3),F289*(1+Escalations!$D$3)*(1+Escalations!$D$4)))</f>
        <v>600</v>
      </c>
      <c r="H289" s="60">
        <f t="shared" ca="1" si="6"/>
        <v>0</v>
      </c>
    </row>
    <row r="290" spans="1:8" ht="20.100000000000001" customHeight="1" x14ac:dyDescent="0.25">
      <c r="A290" s="102"/>
      <c r="B290" s="121"/>
      <c r="C290" s="69" t="s">
        <v>324</v>
      </c>
      <c r="D290" s="104" t="s">
        <v>190</v>
      </c>
      <c r="E290" s="106">
        <f>'Cost estimate'!E302</f>
        <v>0</v>
      </c>
      <c r="F290" s="58">
        <v>620</v>
      </c>
      <c r="G290" s="108">
        <f ca="1">IF(TODAY()&lt;45150,F290,IF(TODAY()&lt;45515,F290*(1+Escalations!$D$3),F290*(1+Escalations!$D$3)*(1+Escalations!$D$4)))</f>
        <v>620</v>
      </c>
      <c r="H290" s="60">
        <f t="shared" ca="1" si="6"/>
        <v>0</v>
      </c>
    </row>
    <row r="291" spans="1:8" ht="13.5" customHeight="1" x14ac:dyDescent="0.25">
      <c r="A291" s="102"/>
      <c r="B291" s="121"/>
      <c r="C291" s="65"/>
      <c r="D291" s="104"/>
      <c r="E291" s="106"/>
      <c r="F291" s="58"/>
      <c r="G291" s="101"/>
      <c r="H291" s="60"/>
    </row>
    <row r="292" spans="1:8" ht="13.5" customHeight="1" x14ac:dyDescent="0.25">
      <c r="A292" s="102" t="s">
        <v>325</v>
      </c>
      <c r="B292" s="121"/>
      <c r="C292" s="66" t="s">
        <v>326</v>
      </c>
      <c r="D292" s="141"/>
      <c r="E292" s="119"/>
      <c r="F292" s="58"/>
      <c r="G292" s="101"/>
      <c r="H292" s="60"/>
    </row>
    <row r="293" spans="1:8" ht="13.5" customHeight="1" x14ac:dyDescent="0.25">
      <c r="A293" s="102"/>
      <c r="B293" s="121"/>
      <c r="C293" s="65"/>
      <c r="D293" s="104"/>
      <c r="E293" s="106"/>
      <c r="F293" s="58"/>
      <c r="G293" s="101"/>
      <c r="H293" s="60"/>
    </row>
    <row r="294" spans="1:8" ht="20.100000000000001" customHeight="1" x14ac:dyDescent="0.25">
      <c r="A294" s="102"/>
      <c r="B294" s="121"/>
      <c r="C294" s="69" t="s">
        <v>316</v>
      </c>
      <c r="D294" s="104" t="s">
        <v>190</v>
      </c>
      <c r="E294" s="106">
        <f>'Cost estimate'!E306</f>
        <v>0</v>
      </c>
      <c r="F294" s="58">
        <v>290</v>
      </c>
      <c r="G294" s="101">
        <f ca="1">IF(TODAY()&lt;45150,F294,IF(TODAY()&lt;45515,F294*(1+Escalations!$D$3),F294*(1+Escalations!$D$3)*(1+Escalations!$D$4)))</f>
        <v>290</v>
      </c>
      <c r="H294" s="60">
        <f t="shared" ref="H294:H307" ca="1" si="7">E294*G294</f>
        <v>0</v>
      </c>
    </row>
    <row r="295" spans="1:8" ht="20.100000000000001" customHeight="1" x14ac:dyDescent="0.25">
      <c r="A295" s="102"/>
      <c r="B295" s="121"/>
      <c r="C295" s="69" t="s">
        <v>317</v>
      </c>
      <c r="D295" s="104" t="s">
        <v>190</v>
      </c>
      <c r="E295" s="106">
        <f>'Cost estimate'!E307</f>
        <v>0</v>
      </c>
      <c r="F295" s="58">
        <v>350</v>
      </c>
      <c r="G295" s="101">
        <f ca="1">IF(TODAY()&lt;45150,F295,IF(TODAY()&lt;45515,F295*(1+Escalations!$D$3),F295*(1+Escalations!$D$3)*(1+Escalations!$D$4)))</f>
        <v>350</v>
      </c>
      <c r="H295" s="60">
        <f t="shared" ca="1" si="7"/>
        <v>0</v>
      </c>
    </row>
    <row r="296" spans="1:8" ht="20.100000000000001" customHeight="1" x14ac:dyDescent="0.25">
      <c r="A296" s="102"/>
      <c r="B296" s="121"/>
      <c r="C296" s="69" t="s">
        <v>318</v>
      </c>
      <c r="D296" s="104" t="s">
        <v>190</v>
      </c>
      <c r="E296" s="106">
        <f>'Cost estimate'!E308</f>
        <v>0</v>
      </c>
      <c r="F296" s="58">
        <v>400</v>
      </c>
      <c r="G296" s="101">
        <f ca="1">IF(TODAY()&lt;45150,F296,IF(TODAY()&lt;45515,F296*(1+Escalations!$D$3),F296*(1+Escalations!$D$3)*(1+Escalations!$D$4)))</f>
        <v>400</v>
      </c>
      <c r="H296" s="60">
        <f t="shared" ca="1" si="7"/>
        <v>0</v>
      </c>
    </row>
    <row r="297" spans="1:8" ht="20.100000000000001" customHeight="1" x14ac:dyDescent="0.25">
      <c r="A297" s="102"/>
      <c r="B297" s="121"/>
      <c r="C297" s="69" t="s">
        <v>319</v>
      </c>
      <c r="D297" s="104" t="s">
        <v>190</v>
      </c>
      <c r="E297" s="106">
        <f>'Cost estimate'!E309</f>
        <v>0</v>
      </c>
      <c r="F297" s="58">
        <v>550</v>
      </c>
      <c r="G297" s="101">
        <f ca="1">IF(TODAY()&lt;45150,F297,IF(TODAY()&lt;45515,F297*(1+Escalations!$D$3),F297*(1+Escalations!$D$3)*(1+Escalations!$D$4)))</f>
        <v>550</v>
      </c>
      <c r="H297" s="60">
        <f t="shared" ca="1" si="7"/>
        <v>0</v>
      </c>
    </row>
    <row r="298" spans="1:8" ht="20.100000000000001" customHeight="1" x14ac:dyDescent="0.25">
      <c r="A298" s="102"/>
      <c r="B298" s="121"/>
      <c r="C298" s="69" t="s">
        <v>320</v>
      </c>
      <c r="D298" s="104" t="s">
        <v>190</v>
      </c>
      <c r="E298" s="106">
        <f>'Cost estimate'!E310</f>
        <v>0</v>
      </c>
      <c r="F298" s="58">
        <v>550</v>
      </c>
      <c r="G298" s="101">
        <f ca="1">IF(TODAY()&lt;45150,F298,IF(TODAY()&lt;45515,F298*(1+Escalations!$D$3),F298*(1+Escalations!$D$3)*(1+Escalations!$D$4)))</f>
        <v>550</v>
      </c>
      <c r="H298" s="60">
        <f t="shared" ca="1" si="7"/>
        <v>0</v>
      </c>
    </row>
    <row r="299" spans="1:8" ht="20.100000000000001" customHeight="1" x14ac:dyDescent="0.25">
      <c r="A299" s="102"/>
      <c r="B299" s="121"/>
      <c r="C299" s="69" t="s">
        <v>321</v>
      </c>
      <c r="D299" s="104" t="s">
        <v>190</v>
      </c>
      <c r="E299" s="106">
        <f>'Cost estimate'!E311</f>
        <v>0</v>
      </c>
      <c r="F299" s="58">
        <v>570</v>
      </c>
      <c r="G299" s="101">
        <f ca="1">IF(TODAY()&lt;45150,F299,IF(TODAY()&lt;45515,F299*(1+Escalations!$D$3),F299*(1+Escalations!$D$3)*(1+Escalations!$D$4)))</f>
        <v>570</v>
      </c>
      <c r="H299" s="60">
        <f t="shared" ca="1" si="7"/>
        <v>0</v>
      </c>
    </row>
    <row r="300" spans="1:8" ht="20.100000000000001" customHeight="1" x14ac:dyDescent="0.25">
      <c r="A300" s="102"/>
      <c r="B300" s="121"/>
      <c r="C300" s="69" t="s">
        <v>327</v>
      </c>
      <c r="D300" s="104" t="s">
        <v>190</v>
      </c>
      <c r="E300" s="106">
        <f>'Cost estimate'!E312</f>
        <v>0</v>
      </c>
      <c r="F300" s="58">
        <v>590</v>
      </c>
      <c r="G300" s="101">
        <f ca="1">IF(TODAY()&lt;45150,F300,IF(TODAY()&lt;45515,F300*(1+Escalations!$D$3),F300*(1+Escalations!$D$3)*(1+Escalations!$D$4)))</f>
        <v>590</v>
      </c>
      <c r="H300" s="60">
        <f t="shared" ca="1" si="7"/>
        <v>0</v>
      </c>
    </row>
    <row r="301" spans="1:8" ht="20.100000000000001" customHeight="1" x14ac:dyDescent="0.25">
      <c r="A301" s="102"/>
      <c r="B301" s="121"/>
      <c r="C301" s="69" t="s">
        <v>328</v>
      </c>
      <c r="D301" s="104" t="s">
        <v>190</v>
      </c>
      <c r="E301" s="106">
        <f>'Cost estimate'!E313</f>
        <v>0</v>
      </c>
      <c r="F301" s="58">
        <v>600</v>
      </c>
      <c r="G301" s="101">
        <f ca="1">IF(TODAY()&lt;45150,F301,IF(TODAY()&lt;45515,F301*(1+Escalations!$D$3),F301*(1+Escalations!$D$3)*(1+Escalations!$D$4)))</f>
        <v>600</v>
      </c>
      <c r="H301" s="60">
        <f t="shared" ca="1" si="7"/>
        <v>0</v>
      </c>
    </row>
    <row r="302" spans="1:8" ht="20.100000000000001" customHeight="1" x14ac:dyDescent="0.25">
      <c r="A302" s="102"/>
      <c r="B302" s="121"/>
      <c r="C302" s="69" t="s">
        <v>329</v>
      </c>
      <c r="D302" s="104" t="s">
        <v>190</v>
      </c>
      <c r="E302" s="106">
        <f>'Cost estimate'!E314</f>
        <v>0</v>
      </c>
      <c r="F302" s="58">
        <v>620</v>
      </c>
      <c r="G302" s="101">
        <f ca="1">IF(TODAY()&lt;45150,F302,IF(TODAY()&lt;45515,F302*(1+Escalations!$D$3),F302*(1+Escalations!$D$3)*(1+Escalations!$D$4)))</f>
        <v>620</v>
      </c>
      <c r="H302" s="60">
        <f t="shared" ca="1" si="7"/>
        <v>0</v>
      </c>
    </row>
    <row r="303" spans="1:8" ht="20.100000000000001" customHeight="1" x14ac:dyDescent="0.25">
      <c r="A303" s="102"/>
      <c r="B303" s="121"/>
      <c r="C303" s="69" t="s">
        <v>330</v>
      </c>
      <c r="D303" s="104" t="s">
        <v>190</v>
      </c>
      <c r="E303" s="106">
        <f>'Cost estimate'!E315</f>
        <v>0</v>
      </c>
      <c r="F303" s="58">
        <v>590</v>
      </c>
      <c r="G303" s="101">
        <f ca="1">IF(TODAY()&lt;45150,F303,IF(TODAY()&lt;45515,F303*(1+Escalations!$D$3),F303*(1+Escalations!$D$3)*(1+Escalations!$D$4)))</f>
        <v>590</v>
      </c>
      <c r="H303" s="60">
        <f t="shared" ca="1" si="7"/>
        <v>0</v>
      </c>
    </row>
    <row r="304" spans="1:8" ht="20.100000000000001" customHeight="1" x14ac:dyDescent="0.25">
      <c r="A304" s="102"/>
      <c r="B304" s="121"/>
      <c r="C304" s="69" t="s">
        <v>331</v>
      </c>
      <c r="D304" s="104" t="s">
        <v>190</v>
      </c>
      <c r="E304" s="106">
        <f>'Cost estimate'!E316</f>
        <v>0</v>
      </c>
      <c r="F304" s="58">
        <v>700</v>
      </c>
      <c r="G304" s="101">
        <f ca="1">IF(TODAY()&lt;45150,F304,IF(TODAY()&lt;45515,F304*(1+Escalations!$D$3),F304*(1+Escalations!$D$3)*(1+Escalations!$D$4)))</f>
        <v>700</v>
      </c>
      <c r="H304" s="60">
        <f t="shared" ca="1" si="7"/>
        <v>0</v>
      </c>
    </row>
    <row r="305" spans="1:8" ht="20.100000000000001" customHeight="1" x14ac:dyDescent="0.25">
      <c r="A305" s="102"/>
      <c r="B305" s="121"/>
      <c r="C305" s="69" t="s">
        <v>332</v>
      </c>
      <c r="D305" s="104" t="s">
        <v>190</v>
      </c>
      <c r="E305" s="106">
        <f>'Cost estimate'!E317</f>
        <v>0</v>
      </c>
      <c r="F305" s="58">
        <v>750</v>
      </c>
      <c r="G305" s="101">
        <f ca="1">IF(TODAY()&lt;45150,F305,IF(TODAY()&lt;45515,F305*(1+Escalations!$D$3),F305*(1+Escalations!$D$3)*(1+Escalations!$D$4)))</f>
        <v>750</v>
      </c>
      <c r="H305" s="60">
        <f t="shared" ca="1" si="7"/>
        <v>0</v>
      </c>
    </row>
    <row r="306" spans="1:8" ht="20.100000000000001" customHeight="1" x14ac:dyDescent="0.25">
      <c r="A306" s="102"/>
      <c r="B306" s="121"/>
      <c r="C306" s="69" t="s">
        <v>333</v>
      </c>
      <c r="D306" s="104" t="s">
        <v>190</v>
      </c>
      <c r="E306" s="106">
        <f>'Cost estimate'!E318</f>
        <v>0</v>
      </c>
      <c r="F306" s="58">
        <v>800</v>
      </c>
      <c r="G306" s="101">
        <f ca="1">IF(TODAY()&lt;45150,F306,IF(TODAY()&lt;45515,F306*(1+Escalations!$D$3),F306*(1+Escalations!$D$3)*(1+Escalations!$D$4)))</f>
        <v>800</v>
      </c>
      <c r="H306" s="60">
        <f t="shared" ca="1" si="7"/>
        <v>0</v>
      </c>
    </row>
    <row r="307" spans="1:8" ht="20.100000000000001" customHeight="1" x14ac:dyDescent="0.25">
      <c r="A307" s="102"/>
      <c r="B307" s="121"/>
      <c r="C307" s="69" t="s">
        <v>334</v>
      </c>
      <c r="D307" s="104" t="s">
        <v>190</v>
      </c>
      <c r="E307" s="106">
        <f>'Cost estimate'!E319</f>
        <v>0</v>
      </c>
      <c r="F307" s="58">
        <v>900</v>
      </c>
      <c r="G307" s="101">
        <f ca="1">IF(TODAY()&lt;45150,F307,IF(TODAY()&lt;45515,F307*(1+Escalations!$D$3),F307*(1+Escalations!$D$3)*(1+Escalations!$D$4)))</f>
        <v>900</v>
      </c>
      <c r="H307" s="60">
        <f t="shared" ca="1" si="7"/>
        <v>0</v>
      </c>
    </row>
    <row r="308" spans="1:8" ht="20.100000000000001" customHeight="1" x14ac:dyDescent="0.25">
      <c r="A308" s="102"/>
      <c r="B308" s="121"/>
      <c r="C308" s="65"/>
      <c r="D308" s="104"/>
      <c r="E308" s="176"/>
      <c r="F308" s="58"/>
      <c r="G308" s="320"/>
      <c r="H308" s="60"/>
    </row>
    <row r="309" spans="1:8" ht="27.6" x14ac:dyDescent="0.25">
      <c r="A309" s="102" t="s">
        <v>335</v>
      </c>
      <c r="B309" s="121"/>
      <c r="C309" s="110" t="s">
        <v>336</v>
      </c>
      <c r="D309" s="104"/>
      <c r="E309" s="106"/>
      <c r="F309" s="58"/>
      <c r="G309" s="101"/>
      <c r="H309" s="60"/>
    </row>
    <row r="310" spans="1:8" ht="9.75" customHeight="1" x14ac:dyDescent="0.25">
      <c r="A310" s="102"/>
      <c r="B310" s="121"/>
      <c r="C310" s="70"/>
      <c r="D310" s="104"/>
      <c r="E310" s="106"/>
      <c r="F310" s="58"/>
      <c r="G310" s="101"/>
      <c r="H310" s="60"/>
    </row>
    <row r="311" spans="1:8" ht="20.100000000000001" customHeight="1" x14ac:dyDescent="0.25">
      <c r="A311" s="102"/>
      <c r="B311" s="121"/>
      <c r="C311" s="69" t="s">
        <v>337</v>
      </c>
      <c r="D311" s="104" t="s">
        <v>190</v>
      </c>
      <c r="E311" s="106">
        <f>'Cost estimate'!E323</f>
        <v>0</v>
      </c>
      <c r="F311" s="58">
        <v>550</v>
      </c>
      <c r="G311" s="101">
        <f ca="1">IF(TODAY()&lt;45150,F311,IF(TODAY()&lt;45515,F311*(1+Escalations!$D$3),F311*(1+Escalations!$D$3)*(1+Escalations!$D$4)))</f>
        <v>550</v>
      </c>
      <c r="H311" s="60">
        <f t="shared" ref="H311:H321" ca="1" si="8">E311*G311</f>
        <v>0</v>
      </c>
    </row>
    <row r="312" spans="1:8" ht="20.100000000000001" customHeight="1" x14ac:dyDescent="0.25">
      <c r="A312" s="102"/>
      <c r="B312" s="121"/>
      <c r="C312" s="69" t="s">
        <v>338</v>
      </c>
      <c r="D312" s="104" t="s">
        <v>190</v>
      </c>
      <c r="E312" s="106">
        <f>'Cost estimate'!E324</f>
        <v>0</v>
      </c>
      <c r="F312" s="58">
        <v>550</v>
      </c>
      <c r="G312" s="101">
        <f ca="1">IF(TODAY()&lt;45150,F312,IF(TODAY()&lt;45515,F312*(1+Escalations!$D$3),F312*(1+Escalations!$D$3)*(1+Escalations!$D$4)))</f>
        <v>550</v>
      </c>
      <c r="H312" s="60">
        <f t="shared" ca="1" si="8"/>
        <v>0</v>
      </c>
    </row>
    <row r="313" spans="1:8" ht="20.100000000000001" customHeight="1" x14ac:dyDescent="0.25">
      <c r="A313" s="102"/>
      <c r="B313" s="121"/>
      <c r="C313" s="69" t="s">
        <v>339</v>
      </c>
      <c r="D313" s="104" t="s">
        <v>190</v>
      </c>
      <c r="E313" s="106">
        <f>'Cost estimate'!E325</f>
        <v>0</v>
      </c>
      <c r="F313" s="58">
        <v>570</v>
      </c>
      <c r="G313" s="101">
        <f ca="1">IF(TODAY()&lt;45150,F313,IF(TODAY()&lt;45515,F313*(1+Escalations!$D$3),F313*(1+Escalations!$D$3)*(1+Escalations!$D$4)))</f>
        <v>570</v>
      </c>
      <c r="H313" s="60">
        <f t="shared" ca="1" si="8"/>
        <v>0</v>
      </c>
    </row>
    <row r="314" spans="1:8" ht="20.100000000000001" customHeight="1" x14ac:dyDescent="0.25">
      <c r="A314" s="102"/>
      <c r="B314" s="121"/>
      <c r="C314" s="69" t="s">
        <v>340</v>
      </c>
      <c r="D314" s="104" t="s">
        <v>190</v>
      </c>
      <c r="E314" s="106">
        <f>'Cost estimate'!E326</f>
        <v>0</v>
      </c>
      <c r="F314" s="58">
        <v>590</v>
      </c>
      <c r="G314" s="101">
        <f ca="1">IF(TODAY()&lt;45150,F314,IF(TODAY()&lt;45515,F314*(1+Escalations!$D$3),F314*(1+Escalations!$D$3)*(1+Escalations!$D$4)))</f>
        <v>590</v>
      </c>
      <c r="H314" s="60">
        <f t="shared" ca="1" si="8"/>
        <v>0</v>
      </c>
    </row>
    <row r="315" spans="1:8" ht="20.100000000000001" customHeight="1" x14ac:dyDescent="0.25">
      <c r="A315" s="102"/>
      <c r="B315" s="121"/>
      <c r="C315" s="69" t="s">
        <v>341</v>
      </c>
      <c r="D315" s="104" t="s">
        <v>190</v>
      </c>
      <c r="E315" s="106">
        <f>'Cost estimate'!E327</f>
        <v>0</v>
      </c>
      <c r="F315" s="58">
        <v>600</v>
      </c>
      <c r="G315" s="101">
        <f ca="1">IF(TODAY()&lt;45150,F315,IF(TODAY()&lt;45515,F315*(1+Escalations!$D$3),F315*(1+Escalations!$D$3)*(1+Escalations!$D$4)))</f>
        <v>600</v>
      </c>
      <c r="H315" s="60">
        <f t="shared" ca="1" si="8"/>
        <v>0</v>
      </c>
    </row>
    <row r="316" spans="1:8" ht="20.100000000000001" customHeight="1" x14ac:dyDescent="0.25">
      <c r="A316" s="102"/>
      <c r="B316" s="121"/>
      <c r="C316" s="69" t="s">
        <v>342</v>
      </c>
      <c r="D316" s="104" t="s">
        <v>190</v>
      </c>
      <c r="E316" s="106">
        <f>'Cost estimate'!E328</f>
        <v>0</v>
      </c>
      <c r="F316" s="58">
        <v>610</v>
      </c>
      <c r="G316" s="101">
        <f ca="1">IF(TODAY()&lt;45150,F316,IF(TODAY()&lt;45515,F316*(1+Escalations!$D$3),F316*(1+Escalations!$D$3)*(1+Escalations!$D$4)))</f>
        <v>610</v>
      </c>
      <c r="H316" s="60">
        <f t="shared" ca="1" si="8"/>
        <v>0</v>
      </c>
    </row>
    <row r="317" spans="1:8" ht="20.100000000000001" customHeight="1" x14ac:dyDescent="0.25">
      <c r="A317" s="102"/>
      <c r="B317" s="121"/>
      <c r="C317" s="69" t="s">
        <v>343</v>
      </c>
      <c r="D317" s="104" t="s">
        <v>190</v>
      </c>
      <c r="E317" s="106">
        <f>'Cost estimate'!E329</f>
        <v>0</v>
      </c>
      <c r="F317" s="58">
        <v>590</v>
      </c>
      <c r="G317" s="101">
        <f ca="1">IF(TODAY()&lt;45150,F317,IF(TODAY()&lt;45515,F317*(1+Escalations!$D$3),F317*(1+Escalations!$D$3)*(1+Escalations!$D$4)))</f>
        <v>590</v>
      </c>
      <c r="H317" s="60">
        <f t="shared" ca="1" si="8"/>
        <v>0</v>
      </c>
    </row>
    <row r="318" spans="1:8" ht="20.100000000000001" customHeight="1" x14ac:dyDescent="0.25">
      <c r="A318" s="102"/>
      <c r="B318" s="121"/>
      <c r="C318" s="69" t="s">
        <v>344</v>
      </c>
      <c r="D318" s="104" t="s">
        <v>190</v>
      </c>
      <c r="E318" s="106">
        <f>'Cost estimate'!E330</f>
        <v>0</v>
      </c>
      <c r="F318" s="58">
        <v>700</v>
      </c>
      <c r="G318" s="101">
        <f ca="1">IF(TODAY()&lt;45150,F318,IF(TODAY()&lt;45515,F318*(1+Escalations!$D$3),F318*(1+Escalations!$D$3)*(1+Escalations!$D$4)))</f>
        <v>700</v>
      </c>
      <c r="H318" s="60">
        <f t="shared" ca="1" si="8"/>
        <v>0</v>
      </c>
    </row>
    <row r="319" spans="1:8" ht="20.100000000000001" customHeight="1" x14ac:dyDescent="0.25">
      <c r="A319" s="102"/>
      <c r="B319" s="121"/>
      <c r="C319" s="69" t="s">
        <v>345</v>
      </c>
      <c r="D319" s="104" t="s">
        <v>190</v>
      </c>
      <c r="E319" s="106">
        <f>'Cost estimate'!E331</f>
        <v>0</v>
      </c>
      <c r="F319" s="58">
        <v>750</v>
      </c>
      <c r="G319" s="101">
        <f ca="1">IF(TODAY()&lt;45150,F319,IF(TODAY()&lt;45515,F319*(1+Escalations!$D$3),F319*(1+Escalations!$D$3)*(1+Escalations!$D$4)))</f>
        <v>750</v>
      </c>
      <c r="H319" s="60">
        <f t="shared" ca="1" si="8"/>
        <v>0</v>
      </c>
    </row>
    <row r="320" spans="1:8" ht="20.100000000000001" customHeight="1" x14ac:dyDescent="0.25">
      <c r="A320" s="102"/>
      <c r="B320" s="121"/>
      <c r="C320" s="69" t="s">
        <v>346</v>
      </c>
      <c r="D320" s="104" t="s">
        <v>190</v>
      </c>
      <c r="E320" s="106">
        <f>'Cost estimate'!E332</f>
        <v>0</v>
      </c>
      <c r="F320" s="58">
        <v>800</v>
      </c>
      <c r="G320" s="101">
        <f ca="1">IF(TODAY()&lt;45150,F320,IF(TODAY()&lt;45515,F320*(1+Escalations!$D$3),F320*(1+Escalations!$D$3)*(1+Escalations!$D$4)))</f>
        <v>800</v>
      </c>
      <c r="H320" s="60">
        <f t="shared" ca="1" si="8"/>
        <v>0</v>
      </c>
    </row>
    <row r="321" spans="1:8" ht="20.100000000000001" customHeight="1" x14ac:dyDescent="0.25">
      <c r="A321" s="102"/>
      <c r="B321" s="121"/>
      <c r="C321" s="69" t="s">
        <v>347</v>
      </c>
      <c r="D321" s="104" t="s">
        <v>190</v>
      </c>
      <c r="E321" s="106">
        <f>'Cost estimate'!E333</f>
        <v>0</v>
      </c>
      <c r="F321" s="58">
        <v>900</v>
      </c>
      <c r="G321" s="101">
        <f ca="1">IF(TODAY()&lt;45150,F321,IF(TODAY()&lt;45515,F321*(1+Escalations!$D$3),F321*(1+Escalations!$D$3)*(1+Escalations!$D$4)))</f>
        <v>900</v>
      </c>
      <c r="H321" s="60">
        <f t="shared" ca="1" si="8"/>
        <v>0</v>
      </c>
    </row>
    <row r="322" spans="1:8" x14ac:dyDescent="0.25">
      <c r="A322" s="102"/>
      <c r="B322" s="121"/>
      <c r="C322" s="69"/>
      <c r="D322" s="104"/>
      <c r="E322" s="106"/>
      <c r="F322" s="58"/>
      <c r="G322" s="101"/>
      <c r="H322" s="60"/>
    </row>
    <row r="323" spans="1:8" s="12" customFormat="1" ht="19.95" customHeight="1" x14ac:dyDescent="0.3">
      <c r="A323" s="359" t="s">
        <v>711</v>
      </c>
      <c r="B323" s="86"/>
      <c r="C323" s="86"/>
      <c r="D323" s="86"/>
      <c r="E323" s="73"/>
      <c r="F323" s="76"/>
      <c r="G323" s="77"/>
      <c r="H323" s="78">
        <f ca="1">SUM(H277:H322)</f>
        <v>0</v>
      </c>
    </row>
    <row r="324" spans="1:8" s="12" customFormat="1" ht="21" customHeight="1" x14ac:dyDescent="0.3">
      <c r="A324" s="359" t="s">
        <v>712</v>
      </c>
      <c r="B324" s="86"/>
      <c r="C324" s="86"/>
      <c r="D324" s="86"/>
      <c r="E324" s="73"/>
      <c r="F324" s="76"/>
      <c r="G324" s="77"/>
      <c r="H324" s="78">
        <f ca="1">H323</f>
        <v>0</v>
      </c>
    </row>
    <row r="325" spans="1:8" x14ac:dyDescent="0.25">
      <c r="A325" s="102" t="s">
        <v>348</v>
      </c>
      <c r="B325" s="121"/>
      <c r="C325" s="66" t="s">
        <v>349</v>
      </c>
      <c r="D325" s="141"/>
      <c r="E325" s="119"/>
      <c r="F325" s="58"/>
      <c r="G325" s="101"/>
      <c r="H325" s="60"/>
    </row>
    <row r="326" spans="1:8" x14ac:dyDescent="0.25">
      <c r="A326" s="102"/>
      <c r="B326" s="121"/>
      <c r="C326" s="66"/>
      <c r="D326" s="141"/>
      <c r="E326" s="119"/>
      <c r="F326" s="58"/>
      <c r="G326" s="101"/>
      <c r="H326" s="60"/>
    </row>
    <row r="327" spans="1:8" ht="20.100000000000001" customHeight="1" x14ac:dyDescent="0.25">
      <c r="A327" s="102"/>
      <c r="B327" s="121"/>
      <c r="C327" s="69" t="s">
        <v>350</v>
      </c>
      <c r="D327" s="104" t="s">
        <v>190</v>
      </c>
      <c r="E327" s="106">
        <f>'Cost estimate'!E337</f>
        <v>0</v>
      </c>
      <c r="F327" s="58">
        <v>570</v>
      </c>
      <c r="G327" s="101">
        <f ca="1">IF(TODAY()&lt;45150,F327,IF(TODAY()&lt;45515,F327*(1+Escalations!$D$3),F327*(1+Escalations!$D$3)*(1+Escalations!$D$4)))</f>
        <v>570</v>
      </c>
      <c r="H327" s="60">
        <f t="shared" ref="H327:H336" ca="1" si="9">E327*G327</f>
        <v>0</v>
      </c>
    </row>
    <row r="328" spans="1:8" ht="20.100000000000001" customHeight="1" x14ac:dyDescent="0.25">
      <c r="A328" s="102"/>
      <c r="B328" s="121"/>
      <c r="C328" s="69" t="s">
        <v>351</v>
      </c>
      <c r="D328" s="104" t="s">
        <v>190</v>
      </c>
      <c r="E328" s="106">
        <f>'Cost estimate'!E338</f>
        <v>0</v>
      </c>
      <c r="F328" s="58">
        <v>590</v>
      </c>
      <c r="G328" s="101">
        <f ca="1">IF(TODAY()&lt;45150,F328,IF(TODAY()&lt;45515,F328*(1+Escalations!$D$3),F328*(1+Escalations!$D$3)*(1+Escalations!$D$4)))</f>
        <v>590</v>
      </c>
      <c r="H328" s="60">
        <f t="shared" ca="1" si="9"/>
        <v>0</v>
      </c>
    </row>
    <row r="329" spans="1:8" ht="20.100000000000001" customHeight="1" x14ac:dyDescent="0.25">
      <c r="A329" s="102"/>
      <c r="B329" s="121"/>
      <c r="C329" s="69" t="s">
        <v>352</v>
      </c>
      <c r="D329" s="104" t="s">
        <v>190</v>
      </c>
      <c r="E329" s="106">
        <f>'Cost estimate'!E339</f>
        <v>0</v>
      </c>
      <c r="F329" s="58">
        <v>600</v>
      </c>
      <c r="G329" s="101">
        <f ca="1">IF(TODAY()&lt;45150,F329,IF(TODAY()&lt;45515,F329*(1+Escalations!$D$3),F329*(1+Escalations!$D$3)*(1+Escalations!$D$4)))</f>
        <v>600</v>
      </c>
      <c r="H329" s="60">
        <f t="shared" ca="1" si="9"/>
        <v>0</v>
      </c>
    </row>
    <row r="330" spans="1:8" ht="20.100000000000001" customHeight="1" x14ac:dyDescent="0.25">
      <c r="A330" s="102"/>
      <c r="B330" s="121"/>
      <c r="C330" s="69" t="s">
        <v>353</v>
      </c>
      <c r="D330" s="104" t="s">
        <v>190</v>
      </c>
      <c r="E330" s="106">
        <f>'Cost estimate'!E340</f>
        <v>0</v>
      </c>
      <c r="F330" s="58">
        <v>620</v>
      </c>
      <c r="G330" s="101">
        <f ca="1">IF(TODAY()&lt;45150,F330,IF(TODAY()&lt;45515,F330*(1+Escalations!$D$3),F330*(1+Escalations!$D$3)*(1+Escalations!$D$4)))</f>
        <v>620</v>
      </c>
      <c r="H330" s="60">
        <f t="shared" ca="1" si="9"/>
        <v>0</v>
      </c>
    </row>
    <row r="331" spans="1:8" ht="20.100000000000001" customHeight="1" x14ac:dyDescent="0.25">
      <c r="A331" s="102"/>
      <c r="B331" s="121"/>
      <c r="C331" s="69" t="s">
        <v>354</v>
      </c>
      <c r="D331" s="104" t="s">
        <v>190</v>
      </c>
      <c r="E331" s="106">
        <f>'Cost estimate'!E341</f>
        <v>0</v>
      </c>
      <c r="F331" s="58">
        <v>590</v>
      </c>
      <c r="G331" s="101">
        <f ca="1">IF(TODAY()&lt;45150,F331,IF(TODAY()&lt;45515,F331*(1+Escalations!$D$3),F331*(1+Escalations!$D$3)*(1+Escalations!$D$4)))</f>
        <v>590</v>
      </c>
      <c r="H331" s="60">
        <f t="shared" ca="1" si="9"/>
        <v>0</v>
      </c>
    </row>
    <row r="332" spans="1:8" ht="20.100000000000001" customHeight="1" x14ac:dyDescent="0.25">
      <c r="A332" s="102"/>
      <c r="B332" s="121"/>
      <c r="C332" s="69" t="s">
        <v>355</v>
      </c>
      <c r="D332" s="104" t="s">
        <v>190</v>
      </c>
      <c r="E332" s="106">
        <f>'Cost estimate'!E342</f>
        <v>0</v>
      </c>
      <c r="F332" s="58">
        <v>700</v>
      </c>
      <c r="G332" s="101">
        <f ca="1">IF(TODAY()&lt;45150,F332,IF(TODAY()&lt;45515,F332*(1+Escalations!$D$3),F332*(1+Escalations!$D$3)*(1+Escalations!$D$4)))</f>
        <v>700</v>
      </c>
      <c r="H332" s="60">
        <f t="shared" ca="1" si="9"/>
        <v>0</v>
      </c>
    </row>
    <row r="333" spans="1:8" ht="20.100000000000001" customHeight="1" x14ac:dyDescent="0.25">
      <c r="A333" s="102"/>
      <c r="B333" s="121"/>
      <c r="C333" s="69" t="s">
        <v>356</v>
      </c>
      <c r="D333" s="104" t="s">
        <v>190</v>
      </c>
      <c r="E333" s="106">
        <f>'Cost estimate'!E343</f>
        <v>0</v>
      </c>
      <c r="F333" s="58">
        <v>750</v>
      </c>
      <c r="G333" s="101">
        <f ca="1">IF(TODAY()&lt;45150,F333,IF(TODAY()&lt;45515,F333*(1+Escalations!$D$3),F333*(1+Escalations!$D$3)*(1+Escalations!$D$4)))</f>
        <v>750</v>
      </c>
      <c r="H333" s="60">
        <f t="shared" ca="1" si="9"/>
        <v>0</v>
      </c>
    </row>
    <row r="334" spans="1:8" ht="20.100000000000001" customHeight="1" x14ac:dyDescent="0.25">
      <c r="A334" s="102"/>
      <c r="B334" s="121"/>
      <c r="C334" s="69" t="s">
        <v>357</v>
      </c>
      <c r="D334" s="104" t="s">
        <v>190</v>
      </c>
      <c r="E334" s="106">
        <f>'Cost estimate'!E344</f>
        <v>0</v>
      </c>
      <c r="F334" s="58">
        <v>800</v>
      </c>
      <c r="G334" s="101">
        <f ca="1">IF(TODAY()&lt;45150,F334,IF(TODAY()&lt;45515,F334*(1+Escalations!$D$3),F334*(1+Escalations!$D$3)*(1+Escalations!$D$4)))</f>
        <v>800</v>
      </c>
      <c r="H334" s="60">
        <f t="shared" ca="1" si="9"/>
        <v>0</v>
      </c>
    </row>
    <row r="335" spans="1:8" ht="20.100000000000001" customHeight="1" x14ac:dyDescent="0.25">
      <c r="A335" s="102"/>
      <c r="B335" s="121"/>
      <c r="C335" s="69" t="s">
        <v>358</v>
      </c>
      <c r="D335" s="104" t="s">
        <v>190</v>
      </c>
      <c r="E335" s="106">
        <f>'Cost estimate'!E345</f>
        <v>0</v>
      </c>
      <c r="F335" s="58">
        <v>850</v>
      </c>
      <c r="G335" s="101">
        <f ca="1">IF(TODAY()&lt;45150,F335,IF(TODAY()&lt;45515,F335*(1+Escalations!$D$3),F335*(1+Escalations!$D$3)*(1+Escalations!$D$4)))</f>
        <v>850</v>
      </c>
      <c r="H335" s="60">
        <f t="shared" ca="1" si="9"/>
        <v>0</v>
      </c>
    </row>
    <row r="336" spans="1:8" ht="20.100000000000001" customHeight="1" x14ac:dyDescent="0.25">
      <c r="A336" s="102"/>
      <c r="B336" s="121"/>
      <c r="C336" s="69" t="s">
        <v>359</v>
      </c>
      <c r="D336" s="104" t="s">
        <v>190</v>
      </c>
      <c r="E336" s="106">
        <f>'Cost estimate'!E346</f>
        <v>0</v>
      </c>
      <c r="F336" s="58">
        <v>900</v>
      </c>
      <c r="G336" s="101">
        <f ca="1">IF(TODAY()&lt;45150,F336,IF(TODAY()&lt;45515,F336*(1+Escalations!$D$3),F336*(1+Escalations!$D$3)*(1+Escalations!$D$4)))</f>
        <v>900</v>
      </c>
      <c r="H336" s="60">
        <f t="shared" ca="1" si="9"/>
        <v>0</v>
      </c>
    </row>
    <row r="337" spans="1:8" ht="10.5" customHeight="1" x14ac:dyDescent="0.25">
      <c r="A337" s="102"/>
      <c r="B337" s="121"/>
      <c r="C337" s="69"/>
      <c r="D337" s="104"/>
      <c r="E337" s="106"/>
      <c r="F337" s="58"/>
      <c r="G337" s="101"/>
      <c r="H337" s="60"/>
    </row>
    <row r="338" spans="1:8" ht="21.75" customHeight="1" x14ac:dyDescent="0.25">
      <c r="A338" s="102" t="s">
        <v>360</v>
      </c>
      <c r="B338" s="121"/>
      <c r="C338" s="110" t="s">
        <v>361</v>
      </c>
      <c r="D338" s="104"/>
      <c r="E338" s="106"/>
      <c r="F338" s="58"/>
      <c r="G338" s="101"/>
      <c r="H338" s="60"/>
    </row>
    <row r="339" spans="1:8" ht="41.4" x14ac:dyDescent="0.25">
      <c r="A339" s="102" t="s">
        <v>362</v>
      </c>
      <c r="B339" s="121"/>
      <c r="C339" s="137" t="s">
        <v>363</v>
      </c>
      <c r="D339" s="104"/>
      <c r="E339" s="106"/>
      <c r="F339" s="58"/>
      <c r="G339" s="101"/>
      <c r="H339" s="60"/>
    </row>
    <row r="340" spans="1:8" ht="20.100000000000001" customHeight="1" x14ac:dyDescent="0.25">
      <c r="A340" s="102"/>
      <c r="B340" s="121"/>
      <c r="C340" s="138" t="s">
        <v>364</v>
      </c>
      <c r="D340" s="104" t="s">
        <v>190</v>
      </c>
      <c r="E340" s="106">
        <f>'Cost estimate'!E350</f>
        <v>0</v>
      </c>
      <c r="F340" s="58">
        <v>350</v>
      </c>
      <c r="G340" s="101">
        <f ca="1">IF(TODAY()&lt;45150,F340,IF(TODAY()&lt;45515,F340*(1+Escalations!$D$3),F340*(1+Escalations!$D$3)*(1+Escalations!$D$4)))</f>
        <v>350</v>
      </c>
      <c r="H340" s="60">
        <f ca="1">E340*G340</f>
        <v>0</v>
      </c>
    </row>
    <row r="341" spans="1:8" ht="57.75" customHeight="1" x14ac:dyDescent="0.25">
      <c r="A341" s="102" t="s">
        <v>365</v>
      </c>
      <c r="B341" s="121"/>
      <c r="C341" s="137" t="s">
        <v>366</v>
      </c>
      <c r="D341" s="104"/>
      <c r="E341" s="106"/>
      <c r="F341" s="58"/>
      <c r="G341" s="101"/>
      <c r="H341" s="60"/>
    </row>
    <row r="342" spans="1:8" ht="4.5" customHeight="1" x14ac:dyDescent="0.25">
      <c r="A342" s="102"/>
      <c r="B342" s="121"/>
      <c r="C342" s="137"/>
      <c r="D342" s="104"/>
      <c r="E342" s="106"/>
      <c r="F342" s="58"/>
      <c r="G342" s="101"/>
      <c r="H342" s="60"/>
    </row>
    <row r="343" spans="1:8" ht="20.100000000000001" customHeight="1" x14ac:dyDescent="0.25">
      <c r="A343" s="102"/>
      <c r="B343" s="121"/>
      <c r="C343" s="138" t="s">
        <v>364</v>
      </c>
      <c r="D343" s="104" t="s">
        <v>190</v>
      </c>
      <c r="E343" s="106">
        <f>'Cost estimate'!E353</f>
        <v>0</v>
      </c>
      <c r="F343" s="58">
        <v>550</v>
      </c>
      <c r="G343" s="101">
        <f ca="1">IF(TODAY()&lt;45150,F343,IF(TODAY()&lt;45515,F343*(1+Escalations!$D$3),F343*(1+Escalations!$D$3)*(1+Escalations!$D$4)))</f>
        <v>550</v>
      </c>
      <c r="H343" s="60">
        <f t="shared" ref="H343:H348" ca="1" si="10">E343*G343</f>
        <v>0</v>
      </c>
    </row>
    <row r="344" spans="1:8" ht="20.100000000000001" customHeight="1" x14ac:dyDescent="0.25">
      <c r="A344" s="102"/>
      <c r="B344" s="121"/>
      <c r="C344" s="138" t="s">
        <v>367</v>
      </c>
      <c r="D344" s="104" t="s">
        <v>190</v>
      </c>
      <c r="E344" s="106">
        <f>'Cost estimate'!E354</f>
        <v>0</v>
      </c>
      <c r="F344" s="58">
        <v>550</v>
      </c>
      <c r="G344" s="101">
        <f ca="1">IF(TODAY()&lt;45150,F344,IF(TODAY()&lt;45515,F344*(1+Escalations!$D$3),F344*(1+Escalations!$D$3)*(1+Escalations!$D$4)))</f>
        <v>550</v>
      </c>
      <c r="H344" s="60">
        <f t="shared" ca="1" si="10"/>
        <v>0</v>
      </c>
    </row>
    <row r="345" spans="1:8" ht="20.100000000000001" customHeight="1" x14ac:dyDescent="0.25">
      <c r="A345" s="102"/>
      <c r="B345" s="121"/>
      <c r="C345" s="138" t="s">
        <v>368</v>
      </c>
      <c r="D345" s="104" t="s">
        <v>190</v>
      </c>
      <c r="E345" s="106">
        <f>'Cost estimate'!E355</f>
        <v>0</v>
      </c>
      <c r="F345" s="58">
        <v>570</v>
      </c>
      <c r="G345" s="101">
        <f ca="1">IF(TODAY()&lt;45150,F345,IF(TODAY()&lt;45515,F345*(1+Escalations!$D$3),F345*(1+Escalations!$D$3)*(1+Escalations!$D$4)))</f>
        <v>570</v>
      </c>
      <c r="H345" s="60">
        <f t="shared" ca="1" si="10"/>
        <v>0</v>
      </c>
    </row>
    <row r="346" spans="1:8" ht="20.100000000000001" customHeight="1" x14ac:dyDescent="0.25">
      <c r="A346" s="102"/>
      <c r="B346" s="121"/>
      <c r="C346" s="138" t="s">
        <v>369</v>
      </c>
      <c r="D346" s="104" t="s">
        <v>190</v>
      </c>
      <c r="E346" s="106">
        <f>'Cost estimate'!E356</f>
        <v>0</v>
      </c>
      <c r="F346" s="58">
        <v>590</v>
      </c>
      <c r="G346" s="101">
        <f ca="1">IF(TODAY()&lt;45150,F346,IF(TODAY()&lt;45515,F346*(1+Escalations!$D$3),F346*(1+Escalations!$D$3)*(1+Escalations!$D$4)))</f>
        <v>590</v>
      </c>
      <c r="H346" s="60">
        <f t="shared" ca="1" si="10"/>
        <v>0</v>
      </c>
    </row>
    <row r="347" spans="1:8" ht="20.100000000000001" customHeight="1" x14ac:dyDescent="0.25">
      <c r="A347" s="102"/>
      <c r="B347" s="121"/>
      <c r="C347" s="138" t="s">
        <v>370</v>
      </c>
      <c r="D347" s="104" t="s">
        <v>190</v>
      </c>
      <c r="E347" s="106">
        <f>'Cost estimate'!E357</f>
        <v>0</v>
      </c>
      <c r="F347" s="58">
        <v>600</v>
      </c>
      <c r="G347" s="101">
        <f ca="1">IF(TODAY()&lt;45150,F347,IF(TODAY()&lt;45515,F347*(1+Escalations!$D$3),F347*(1+Escalations!$D$3)*(1+Escalations!$D$4)))</f>
        <v>600</v>
      </c>
      <c r="H347" s="60">
        <f t="shared" ca="1" si="10"/>
        <v>0</v>
      </c>
    </row>
    <row r="348" spans="1:8" ht="20.100000000000001" customHeight="1" x14ac:dyDescent="0.25">
      <c r="A348" s="102"/>
      <c r="B348" s="121"/>
      <c r="C348" s="138" t="s">
        <v>371</v>
      </c>
      <c r="D348" s="104" t="s">
        <v>190</v>
      </c>
      <c r="E348" s="106">
        <f>'Cost estimate'!E358</f>
        <v>0</v>
      </c>
      <c r="F348" s="58">
        <v>620</v>
      </c>
      <c r="G348" s="101">
        <f ca="1">IF(TODAY()&lt;45150,F348,IF(TODAY()&lt;45515,F348*(1+Escalations!$D$3),F348*(1+Escalations!$D$3)*(1+Escalations!$D$4)))</f>
        <v>620</v>
      </c>
      <c r="H348" s="60">
        <f t="shared" ca="1" si="10"/>
        <v>0</v>
      </c>
    </row>
    <row r="349" spans="1:8" ht="8.25" customHeight="1" x14ac:dyDescent="0.25">
      <c r="A349" s="102"/>
      <c r="B349" s="121"/>
      <c r="C349" s="138"/>
      <c r="D349" s="104"/>
      <c r="E349" s="106"/>
      <c r="F349" s="58"/>
      <c r="G349" s="101"/>
      <c r="H349" s="60"/>
    </row>
    <row r="350" spans="1:8" ht="59.25" customHeight="1" x14ac:dyDescent="0.25">
      <c r="A350" s="102" t="s">
        <v>372</v>
      </c>
      <c r="B350" s="121"/>
      <c r="C350" s="137" t="s">
        <v>373</v>
      </c>
      <c r="D350" s="104"/>
      <c r="E350" s="106"/>
      <c r="F350" s="58"/>
      <c r="G350" s="101"/>
      <c r="H350" s="60"/>
    </row>
    <row r="351" spans="1:8" ht="7.5" customHeight="1" x14ac:dyDescent="0.25">
      <c r="A351" s="102"/>
      <c r="B351" s="121"/>
      <c r="C351" s="139"/>
      <c r="D351" s="104"/>
      <c r="E351" s="106"/>
      <c r="F351" s="58"/>
      <c r="G351" s="101"/>
      <c r="H351" s="60"/>
    </row>
    <row r="352" spans="1:8" ht="20.100000000000001" customHeight="1" x14ac:dyDescent="0.25">
      <c r="A352" s="102"/>
      <c r="B352" s="121"/>
      <c r="C352" s="140" t="s">
        <v>374</v>
      </c>
      <c r="D352" s="104" t="s">
        <v>190</v>
      </c>
      <c r="E352" s="106">
        <f>'Cost estimate'!E363</f>
        <v>0</v>
      </c>
      <c r="F352" s="58">
        <v>550</v>
      </c>
      <c r="G352" s="101">
        <f ca="1">IF(TODAY()&lt;45150,F352,IF(TODAY()&lt;45515,F352*(1+Escalations!$D$3),F352*(1+Escalations!$D$3)*(1+Escalations!$D$4)))</f>
        <v>550</v>
      </c>
      <c r="H352" s="60">
        <f t="shared" ref="H352:H357" ca="1" si="11">E352*G352</f>
        <v>0</v>
      </c>
    </row>
    <row r="353" spans="1:8" ht="20.100000000000001" customHeight="1" x14ac:dyDescent="0.25">
      <c r="A353" s="102"/>
      <c r="B353" s="121"/>
      <c r="C353" s="140" t="s">
        <v>375</v>
      </c>
      <c r="D353" s="104" t="s">
        <v>190</v>
      </c>
      <c r="E353" s="106">
        <f>'Cost estimate'!E364</f>
        <v>0</v>
      </c>
      <c r="F353" s="58">
        <v>550</v>
      </c>
      <c r="G353" s="101">
        <f ca="1">IF(TODAY()&lt;45150,F353,IF(TODAY()&lt;45515,F353*(1+Escalations!$D$3),F353*(1+Escalations!$D$3)*(1+Escalations!$D$4)))</f>
        <v>550</v>
      </c>
      <c r="H353" s="60">
        <f t="shared" ca="1" si="11"/>
        <v>0</v>
      </c>
    </row>
    <row r="354" spans="1:8" ht="20.100000000000001" customHeight="1" x14ac:dyDescent="0.25">
      <c r="A354" s="102"/>
      <c r="B354" s="121"/>
      <c r="C354" s="140" t="s">
        <v>376</v>
      </c>
      <c r="D354" s="104" t="s">
        <v>190</v>
      </c>
      <c r="E354" s="106">
        <f>'Cost estimate'!E365</f>
        <v>0</v>
      </c>
      <c r="F354" s="58">
        <v>570</v>
      </c>
      <c r="G354" s="101">
        <f ca="1">IF(TODAY()&lt;45150,F354,IF(TODAY()&lt;45515,F354*(1+Escalations!$D$3),F354*(1+Escalations!$D$3)*(1+Escalations!$D$4)))</f>
        <v>570</v>
      </c>
      <c r="H354" s="60">
        <f t="shared" ca="1" si="11"/>
        <v>0</v>
      </c>
    </row>
    <row r="355" spans="1:8" ht="20.100000000000001" customHeight="1" x14ac:dyDescent="0.25">
      <c r="A355" s="102"/>
      <c r="B355" s="121"/>
      <c r="C355" s="140" t="s">
        <v>377</v>
      </c>
      <c r="D355" s="104" t="s">
        <v>190</v>
      </c>
      <c r="E355" s="106">
        <f>'Cost estimate'!E366</f>
        <v>0</v>
      </c>
      <c r="F355" s="58">
        <v>590</v>
      </c>
      <c r="G355" s="101">
        <f ca="1">IF(TODAY()&lt;45150,F355,IF(TODAY()&lt;45515,F355*(1+Escalations!$D$3),F355*(1+Escalations!$D$3)*(1+Escalations!$D$4)))</f>
        <v>590</v>
      </c>
      <c r="H355" s="60">
        <f t="shared" ca="1" si="11"/>
        <v>0</v>
      </c>
    </row>
    <row r="356" spans="1:8" ht="20.100000000000001" customHeight="1" x14ac:dyDescent="0.25">
      <c r="A356" s="102"/>
      <c r="B356" s="121"/>
      <c r="C356" s="140" t="s">
        <v>378</v>
      </c>
      <c r="D356" s="104" t="s">
        <v>190</v>
      </c>
      <c r="E356" s="106">
        <f>'Cost estimate'!E367</f>
        <v>0</v>
      </c>
      <c r="F356" s="58">
        <v>600</v>
      </c>
      <c r="G356" s="101">
        <f ca="1">IF(TODAY()&lt;45150,F356,IF(TODAY()&lt;45515,F356*(1+Escalations!$D$3),F356*(1+Escalations!$D$3)*(1+Escalations!$D$4)))</f>
        <v>600</v>
      </c>
      <c r="H356" s="60">
        <f t="shared" ca="1" si="11"/>
        <v>0</v>
      </c>
    </row>
    <row r="357" spans="1:8" ht="20.100000000000001" customHeight="1" x14ac:dyDescent="0.25">
      <c r="A357" s="102"/>
      <c r="B357" s="121"/>
      <c r="C357" s="140" t="s">
        <v>371</v>
      </c>
      <c r="D357" s="104" t="s">
        <v>190</v>
      </c>
      <c r="E357" s="106">
        <f>'Cost estimate'!E368</f>
        <v>0</v>
      </c>
      <c r="F357" s="58">
        <v>620</v>
      </c>
      <c r="G357" s="101">
        <f ca="1">IF(TODAY()&lt;45150,F357,IF(TODAY()&lt;45515,F357*(1+Escalations!$D$3),F357*(1+Escalations!$D$3)*(1+Escalations!$D$4)))</f>
        <v>620</v>
      </c>
      <c r="H357" s="60">
        <f t="shared" ca="1" si="11"/>
        <v>0</v>
      </c>
    </row>
    <row r="358" spans="1:8" ht="20.100000000000001" customHeight="1" x14ac:dyDescent="0.25">
      <c r="A358" s="102"/>
      <c r="B358" s="121"/>
      <c r="C358" s="140"/>
      <c r="D358" s="104"/>
      <c r="E358" s="106"/>
      <c r="F358" s="58"/>
      <c r="G358" s="101"/>
      <c r="H358" s="60"/>
    </row>
    <row r="359" spans="1:8" s="12" customFormat="1" ht="19.95" customHeight="1" x14ac:dyDescent="0.3">
      <c r="A359" s="359" t="s">
        <v>711</v>
      </c>
      <c r="B359" s="86"/>
      <c r="C359" s="86"/>
      <c r="D359" s="86"/>
      <c r="E359" s="73"/>
      <c r="F359" s="76"/>
      <c r="G359" s="77"/>
      <c r="H359" s="78">
        <f ca="1">SUM(H324:H358)</f>
        <v>0</v>
      </c>
    </row>
    <row r="360" spans="1:8" s="12" customFormat="1" ht="21" customHeight="1" x14ac:dyDescent="0.3">
      <c r="A360" s="359" t="s">
        <v>712</v>
      </c>
      <c r="B360" s="86"/>
      <c r="C360" s="86"/>
      <c r="D360" s="86"/>
      <c r="E360" s="73"/>
      <c r="F360" s="76"/>
      <c r="G360" s="77"/>
      <c r="H360" s="78">
        <f ca="1">H359</f>
        <v>0</v>
      </c>
    </row>
    <row r="361" spans="1:8" ht="33" customHeight="1" x14ac:dyDescent="0.25">
      <c r="A361" s="132"/>
      <c r="B361" s="361" t="s">
        <v>379</v>
      </c>
      <c r="C361" s="362" t="s">
        <v>380</v>
      </c>
      <c r="D361" s="99"/>
      <c r="E361" s="174"/>
      <c r="F361" s="58"/>
      <c r="G361" s="101"/>
      <c r="H361" s="60"/>
    </row>
    <row r="362" spans="1:8" ht="20.100000000000001" customHeight="1" x14ac:dyDescent="0.25">
      <c r="A362" s="102" t="s">
        <v>381</v>
      </c>
      <c r="B362" s="121"/>
      <c r="C362" s="143" t="s">
        <v>382</v>
      </c>
      <c r="D362" s="104"/>
      <c r="E362" s="106"/>
      <c r="F362" s="58"/>
      <c r="G362" s="101"/>
      <c r="H362" s="60"/>
    </row>
    <row r="363" spans="1:8" ht="42.75" customHeight="1" x14ac:dyDescent="0.25">
      <c r="A363" s="102" t="s">
        <v>383</v>
      </c>
      <c r="B363" s="121"/>
      <c r="C363" s="139" t="s">
        <v>384</v>
      </c>
      <c r="D363" s="104"/>
      <c r="E363" s="106"/>
      <c r="F363" s="58"/>
      <c r="G363" s="101"/>
      <c r="H363" s="60"/>
    </row>
    <row r="364" spans="1:8" ht="20.100000000000001" customHeight="1" x14ac:dyDescent="0.25">
      <c r="A364" s="102"/>
      <c r="B364" s="121"/>
      <c r="C364" s="144" t="s">
        <v>385</v>
      </c>
      <c r="D364" s="104"/>
      <c r="E364" s="106"/>
      <c r="F364" s="58"/>
      <c r="G364" s="101"/>
      <c r="H364" s="60"/>
    </row>
    <row r="365" spans="1:8" ht="20.100000000000001" customHeight="1" x14ac:dyDescent="0.25">
      <c r="A365" s="102"/>
      <c r="B365" s="121"/>
      <c r="C365" s="140" t="s">
        <v>665</v>
      </c>
      <c r="D365" s="104" t="s">
        <v>291</v>
      </c>
      <c r="E365" s="106">
        <f>'Cost estimate'!E374</f>
        <v>0</v>
      </c>
      <c r="F365" s="58">
        <v>300</v>
      </c>
      <c r="G365" s="101">
        <f ca="1">IF(TODAY()&lt;45150,F365,IF(TODAY()&lt;45515,F365*(1+Escalations!$D$3),F365*(1+Escalations!$D$3)*(1+Escalations!$D$4)))</f>
        <v>300</v>
      </c>
      <c r="H365" s="60">
        <f ca="1">E365*G365</f>
        <v>0</v>
      </c>
    </row>
    <row r="366" spans="1:8" ht="20.100000000000001" customHeight="1" x14ac:dyDescent="0.25">
      <c r="A366" s="102"/>
      <c r="B366" s="121"/>
      <c r="C366" s="140" t="s">
        <v>386</v>
      </c>
      <c r="D366" s="104" t="s">
        <v>291</v>
      </c>
      <c r="E366" s="106">
        <f>'Cost estimate'!E375</f>
        <v>0</v>
      </c>
      <c r="F366" s="58">
        <v>300</v>
      </c>
      <c r="G366" s="101">
        <f ca="1">IF(TODAY()&lt;45150,F366,IF(TODAY()&lt;45515,F366*(1+Escalations!$D$3),F366*(1+Escalations!$D$3)*(1+Escalations!$D$4)))</f>
        <v>300</v>
      </c>
      <c r="H366" s="60">
        <f ca="1">E366*G366</f>
        <v>0</v>
      </c>
    </row>
    <row r="367" spans="1:8" ht="20.100000000000001" customHeight="1" x14ac:dyDescent="0.25">
      <c r="A367" s="102"/>
      <c r="B367" s="121"/>
      <c r="C367" s="140" t="s">
        <v>387</v>
      </c>
      <c r="D367" s="104" t="s">
        <v>291</v>
      </c>
      <c r="E367" s="106">
        <f>'Cost estimate'!E376</f>
        <v>0</v>
      </c>
      <c r="F367" s="58">
        <v>300</v>
      </c>
      <c r="G367" s="101">
        <f ca="1">IF(TODAY()&lt;45150,F367,IF(TODAY()&lt;45515,F367*(1+Escalations!$D$3),F367*(1+Escalations!$D$3)*(1+Escalations!$D$4)))</f>
        <v>300</v>
      </c>
      <c r="H367" s="60">
        <f ca="1">E367*G367</f>
        <v>0</v>
      </c>
    </row>
    <row r="368" spans="1:8" ht="20.100000000000001" customHeight="1" x14ac:dyDescent="0.25">
      <c r="A368" s="102"/>
      <c r="B368" s="121"/>
      <c r="C368" s="140" t="s">
        <v>388</v>
      </c>
      <c r="D368" s="104" t="s">
        <v>291</v>
      </c>
      <c r="E368" s="106">
        <f>'Cost estimate'!E377</f>
        <v>0</v>
      </c>
      <c r="F368" s="58">
        <v>300</v>
      </c>
      <c r="G368" s="101">
        <f ca="1">IF(TODAY()&lt;45150,F368,IF(TODAY()&lt;45515,F368*(1+Escalations!$D$3),F368*(1+Escalations!$D$3)*(1+Escalations!$D$4)))</f>
        <v>300</v>
      </c>
      <c r="H368" s="60">
        <f ca="1">E368*G368</f>
        <v>0</v>
      </c>
    </row>
    <row r="369" spans="1:8" ht="20.100000000000001" customHeight="1" x14ac:dyDescent="0.25">
      <c r="A369" s="102" t="s">
        <v>389</v>
      </c>
      <c r="B369" s="121"/>
      <c r="C369" s="144" t="s">
        <v>390</v>
      </c>
      <c r="D369" s="104"/>
      <c r="E369" s="106"/>
      <c r="F369" s="58"/>
      <c r="G369" s="101"/>
      <c r="H369" s="60"/>
    </row>
    <row r="370" spans="1:8" ht="28.5" customHeight="1" x14ac:dyDescent="0.25">
      <c r="A370" s="102" t="s">
        <v>391</v>
      </c>
      <c r="B370" s="121"/>
      <c r="C370" s="140" t="s">
        <v>392</v>
      </c>
      <c r="D370" s="104"/>
      <c r="E370" s="106"/>
      <c r="F370" s="58"/>
      <c r="G370" s="101"/>
      <c r="H370" s="60"/>
    </row>
    <row r="371" spans="1:8" ht="20.100000000000001" customHeight="1" x14ac:dyDescent="0.25">
      <c r="A371" s="102"/>
      <c r="B371" s="121"/>
      <c r="C371" s="140" t="s">
        <v>666</v>
      </c>
      <c r="D371" s="104" t="s">
        <v>291</v>
      </c>
      <c r="E371" s="106">
        <f>'Cost estimate'!E380</f>
        <v>0</v>
      </c>
      <c r="F371" s="58">
        <v>150</v>
      </c>
      <c r="G371" s="101">
        <f ca="1">IF(TODAY()&lt;45150,F371,IF(TODAY()&lt;45515,F371*(1+Escalations!$D$3),F371*(1+Escalations!$D$3)*(1+Escalations!$D$4)))</f>
        <v>150</v>
      </c>
      <c r="H371" s="60">
        <f t="shared" ref="H371:H398" ca="1" si="12">E371*G371</f>
        <v>0</v>
      </c>
    </row>
    <row r="372" spans="1:8" ht="20.100000000000001" customHeight="1" x14ac:dyDescent="0.25">
      <c r="A372" s="102"/>
      <c r="B372" s="121"/>
      <c r="C372" s="140" t="s">
        <v>667</v>
      </c>
      <c r="D372" s="104" t="s">
        <v>291</v>
      </c>
      <c r="E372" s="106">
        <f>'Cost estimate'!E381</f>
        <v>0</v>
      </c>
      <c r="F372" s="58">
        <v>170</v>
      </c>
      <c r="G372" s="101">
        <f ca="1">IF(TODAY()&lt;45150,F372,IF(TODAY()&lt;45515,F372*(1+Escalations!$D$3),F372*(1+Escalations!$D$3)*(1+Escalations!$D$4)))</f>
        <v>170</v>
      </c>
      <c r="H372" s="60">
        <f t="shared" ca="1" si="12"/>
        <v>0</v>
      </c>
    </row>
    <row r="373" spans="1:8" ht="20.100000000000001" customHeight="1" x14ac:dyDescent="0.25">
      <c r="A373" s="102"/>
      <c r="B373" s="121"/>
      <c r="C373" s="140" t="s">
        <v>668</v>
      </c>
      <c r="D373" s="104" t="s">
        <v>291</v>
      </c>
      <c r="E373" s="106">
        <f>'Cost estimate'!E382</f>
        <v>0</v>
      </c>
      <c r="F373" s="58">
        <v>200</v>
      </c>
      <c r="G373" s="101">
        <f ca="1">IF(TODAY()&lt;45150,F373,IF(TODAY()&lt;45515,F373*(1+Escalations!$D$3),F373*(1+Escalations!$D$3)*(1+Escalations!$D$4)))</f>
        <v>200</v>
      </c>
      <c r="H373" s="60">
        <f t="shared" ca="1" si="12"/>
        <v>0</v>
      </c>
    </row>
    <row r="374" spans="1:8" ht="20.100000000000001" customHeight="1" x14ac:dyDescent="0.25">
      <c r="A374" s="102"/>
      <c r="B374" s="121"/>
      <c r="C374" s="140" t="s">
        <v>669</v>
      </c>
      <c r="D374" s="104" t="s">
        <v>291</v>
      </c>
      <c r="E374" s="106">
        <f>'Cost estimate'!E383</f>
        <v>0</v>
      </c>
      <c r="F374" s="58">
        <v>220</v>
      </c>
      <c r="G374" s="101">
        <f ca="1">IF(TODAY()&lt;45150,F374,IF(TODAY()&lt;45515,F374*(1+Escalations!$D$3),F374*(1+Escalations!$D$3)*(1+Escalations!$D$4)))</f>
        <v>220</v>
      </c>
      <c r="H374" s="60">
        <f t="shared" ca="1" si="12"/>
        <v>0</v>
      </c>
    </row>
    <row r="375" spans="1:8" ht="20.100000000000001" customHeight="1" x14ac:dyDescent="0.25">
      <c r="A375" s="102"/>
      <c r="B375" s="121"/>
      <c r="C375" s="140" t="s">
        <v>670</v>
      </c>
      <c r="D375" s="104" t="s">
        <v>291</v>
      </c>
      <c r="E375" s="106">
        <f>'Cost estimate'!E384</f>
        <v>0</v>
      </c>
      <c r="F375" s="58">
        <v>240</v>
      </c>
      <c r="G375" s="101">
        <f ca="1">IF(TODAY()&lt;45150,F375,IF(TODAY()&lt;45515,F375*(1+Escalations!$D$3),F375*(1+Escalations!$D$3)*(1+Escalations!$D$4)))</f>
        <v>240</v>
      </c>
      <c r="H375" s="60">
        <f t="shared" ca="1" si="12"/>
        <v>0</v>
      </c>
    </row>
    <row r="376" spans="1:8" ht="20.100000000000001" customHeight="1" x14ac:dyDescent="0.25">
      <c r="A376" s="102"/>
      <c r="B376" s="121"/>
      <c r="C376" s="140" t="s">
        <v>671</v>
      </c>
      <c r="D376" s="104" t="s">
        <v>291</v>
      </c>
      <c r="E376" s="106">
        <f>'Cost estimate'!E385</f>
        <v>0</v>
      </c>
      <c r="F376" s="58">
        <v>250</v>
      </c>
      <c r="G376" s="101">
        <f ca="1">IF(TODAY()&lt;45150,F376,IF(TODAY()&lt;45515,F376*(1+Escalations!$D$3),F376*(1+Escalations!$D$3)*(1+Escalations!$D$4)))</f>
        <v>250</v>
      </c>
      <c r="H376" s="60">
        <f t="shared" ca="1" si="12"/>
        <v>0</v>
      </c>
    </row>
    <row r="377" spans="1:8" ht="20.100000000000001" customHeight="1" x14ac:dyDescent="0.25">
      <c r="A377" s="102"/>
      <c r="B377" s="121"/>
      <c r="C377" s="140" t="s">
        <v>672</v>
      </c>
      <c r="D377" s="104" t="s">
        <v>291</v>
      </c>
      <c r="E377" s="106">
        <f>'Cost estimate'!E386</f>
        <v>0</v>
      </c>
      <c r="F377" s="58">
        <v>280</v>
      </c>
      <c r="G377" s="101">
        <f ca="1">IF(TODAY()&lt;45150,F377,IF(TODAY()&lt;45515,F377*(1+Escalations!$D$3),F377*(1+Escalations!$D$3)*(1+Escalations!$D$4)))</f>
        <v>280</v>
      </c>
      <c r="H377" s="60">
        <f t="shared" ca="1" si="12"/>
        <v>0</v>
      </c>
    </row>
    <row r="378" spans="1:8" ht="20.100000000000001" customHeight="1" x14ac:dyDescent="0.25">
      <c r="A378" s="102"/>
      <c r="B378" s="121"/>
      <c r="C378" s="140" t="s">
        <v>673</v>
      </c>
      <c r="D378" s="104" t="s">
        <v>291</v>
      </c>
      <c r="E378" s="106">
        <f>'Cost estimate'!E388</f>
        <v>0</v>
      </c>
      <c r="F378" s="58">
        <v>320</v>
      </c>
      <c r="G378" s="101">
        <f ca="1">IF(TODAY()&lt;45150,F378,IF(TODAY()&lt;45515,F378*(1+Escalations!$D$3),F378*(1+Escalations!$D$3)*(1+Escalations!$D$4)))</f>
        <v>320</v>
      </c>
      <c r="H378" s="60">
        <f t="shared" ca="1" si="12"/>
        <v>0</v>
      </c>
    </row>
    <row r="379" spans="1:8" ht="20.100000000000001" customHeight="1" x14ac:dyDescent="0.25">
      <c r="A379" s="102"/>
      <c r="B379" s="121"/>
      <c r="C379" s="140" t="s">
        <v>674</v>
      </c>
      <c r="D379" s="104" t="s">
        <v>291</v>
      </c>
      <c r="E379" s="106">
        <f>'Cost estimate'!E389</f>
        <v>0</v>
      </c>
      <c r="F379" s="58">
        <v>400</v>
      </c>
      <c r="G379" s="101">
        <f ca="1">IF(TODAY()&lt;45150,F379,IF(TODAY()&lt;45515,F379*(1+Escalations!$D$3),F379*(1+Escalations!$D$3)*(1+Escalations!$D$4)))</f>
        <v>400</v>
      </c>
      <c r="H379" s="60">
        <f t="shared" ca="1" si="12"/>
        <v>0</v>
      </c>
    </row>
    <row r="380" spans="1:8" ht="20.100000000000001" customHeight="1" x14ac:dyDescent="0.25">
      <c r="A380" s="102"/>
      <c r="B380" s="121"/>
      <c r="C380" s="140" t="s">
        <v>675</v>
      </c>
      <c r="D380" s="104" t="s">
        <v>291</v>
      </c>
      <c r="E380" s="106">
        <f>'Cost estimate'!E390</f>
        <v>0</v>
      </c>
      <c r="F380" s="58">
        <v>450</v>
      </c>
      <c r="G380" s="101">
        <f ca="1">IF(TODAY()&lt;45150,F380,IF(TODAY()&lt;45515,F380*(1+Escalations!$D$3),F380*(1+Escalations!$D$3)*(1+Escalations!$D$4)))</f>
        <v>450</v>
      </c>
      <c r="H380" s="60">
        <f t="shared" ca="1" si="12"/>
        <v>0</v>
      </c>
    </row>
    <row r="381" spans="1:8" ht="20.100000000000001" customHeight="1" x14ac:dyDescent="0.25">
      <c r="A381" s="102"/>
      <c r="B381" s="121"/>
      <c r="C381" s="140" t="s">
        <v>676</v>
      </c>
      <c r="D381" s="104" t="s">
        <v>291</v>
      </c>
      <c r="E381" s="106">
        <f>'Cost estimate'!E391</f>
        <v>0</v>
      </c>
      <c r="F381" s="58">
        <v>500</v>
      </c>
      <c r="G381" s="101">
        <f ca="1">IF(TODAY()&lt;45150,F381,IF(TODAY()&lt;45515,F381*(1+Escalations!$D$3),F381*(1+Escalations!$D$3)*(1+Escalations!$D$4)))</f>
        <v>500</v>
      </c>
      <c r="H381" s="60">
        <f t="shared" ca="1" si="12"/>
        <v>0</v>
      </c>
    </row>
    <row r="382" spans="1:8" ht="20.100000000000001" customHeight="1" x14ac:dyDescent="0.25">
      <c r="A382" s="102"/>
      <c r="B382" s="121"/>
      <c r="C382" s="140" t="s">
        <v>677</v>
      </c>
      <c r="D382" s="104" t="s">
        <v>291</v>
      </c>
      <c r="E382" s="106">
        <f>'Cost estimate'!E392</f>
        <v>0</v>
      </c>
      <c r="F382" s="58">
        <v>540</v>
      </c>
      <c r="G382" s="101">
        <f ca="1">IF(TODAY()&lt;45150,F382,IF(TODAY()&lt;45515,F382*(1+Escalations!$D$3),F382*(1+Escalations!$D$3)*(1+Escalations!$D$4)))</f>
        <v>540</v>
      </c>
      <c r="H382" s="60">
        <f t="shared" ca="1" si="12"/>
        <v>0</v>
      </c>
    </row>
    <row r="383" spans="1:8" ht="20.100000000000001" customHeight="1" x14ac:dyDescent="0.25">
      <c r="A383" s="102"/>
      <c r="B383" s="121"/>
      <c r="C383" s="140" t="s">
        <v>678</v>
      </c>
      <c r="D383" s="104" t="s">
        <v>291</v>
      </c>
      <c r="E383" s="106">
        <f>'Cost estimate'!E393</f>
        <v>0</v>
      </c>
      <c r="F383" s="58">
        <v>150</v>
      </c>
      <c r="G383" s="101">
        <f ca="1">IF(TODAY()&lt;45150,F383,IF(TODAY()&lt;45515,F383*(1+Escalations!$D$3),F383*(1+Escalations!$D$3)*(1+Escalations!$D$4)))</f>
        <v>150</v>
      </c>
      <c r="H383" s="60">
        <f t="shared" ca="1" si="12"/>
        <v>0</v>
      </c>
    </row>
    <row r="384" spans="1:8" ht="20.100000000000001" customHeight="1" x14ac:dyDescent="0.25">
      <c r="A384" s="102"/>
      <c r="B384" s="121"/>
      <c r="C384" s="140" t="s">
        <v>679</v>
      </c>
      <c r="D384" s="104" t="s">
        <v>291</v>
      </c>
      <c r="E384" s="106">
        <f>'Cost estimate'!E394</f>
        <v>0</v>
      </c>
      <c r="F384" s="58">
        <v>170</v>
      </c>
      <c r="G384" s="101">
        <f ca="1">IF(TODAY()&lt;45150,F384,IF(TODAY()&lt;45515,F384*(1+Escalations!$D$3),F384*(1+Escalations!$D$3)*(1+Escalations!$D$4)))</f>
        <v>170</v>
      </c>
      <c r="H384" s="60">
        <f t="shared" ca="1" si="12"/>
        <v>0</v>
      </c>
    </row>
    <row r="385" spans="1:8" ht="20.100000000000001" customHeight="1" x14ac:dyDescent="0.25">
      <c r="A385" s="102"/>
      <c r="B385" s="121"/>
      <c r="C385" s="140" t="s">
        <v>680</v>
      </c>
      <c r="D385" s="104" t="s">
        <v>291</v>
      </c>
      <c r="E385" s="106">
        <f>'Cost estimate'!E396</f>
        <v>0</v>
      </c>
      <c r="F385" s="58">
        <v>200</v>
      </c>
      <c r="G385" s="101">
        <f ca="1">IF(TODAY()&lt;45150,F385,IF(TODAY()&lt;45515,F385*(1+Escalations!$D$3),F385*(1+Escalations!$D$3)*(1+Escalations!$D$4)))</f>
        <v>200</v>
      </c>
      <c r="H385" s="60">
        <f t="shared" ca="1" si="12"/>
        <v>0</v>
      </c>
    </row>
    <row r="386" spans="1:8" ht="20.100000000000001" customHeight="1" x14ac:dyDescent="0.25">
      <c r="A386" s="102"/>
      <c r="B386" s="121"/>
      <c r="C386" s="140" t="s">
        <v>681</v>
      </c>
      <c r="D386" s="104" t="s">
        <v>291</v>
      </c>
      <c r="E386" s="106">
        <f>'Cost estimate'!E397</f>
        <v>0</v>
      </c>
      <c r="F386" s="58">
        <v>200</v>
      </c>
      <c r="G386" s="101">
        <f ca="1">IF(TODAY()&lt;45150,F386,IF(TODAY()&lt;45515,F386*(1+Escalations!$D$3),F386*(1+Escalations!$D$3)*(1+Escalations!$D$4)))</f>
        <v>200</v>
      </c>
      <c r="H386" s="60">
        <f t="shared" ca="1" si="12"/>
        <v>0</v>
      </c>
    </row>
    <row r="387" spans="1:8" ht="20.100000000000001" customHeight="1" x14ac:dyDescent="0.25">
      <c r="A387" s="102"/>
      <c r="B387" s="121"/>
      <c r="C387" s="140" t="s">
        <v>682</v>
      </c>
      <c r="D387" s="104" t="s">
        <v>291</v>
      </c>
      <c r="E387" s="106">
        <f>'Cost estimate'!E398</f>
        <v>0</v>
      </c>
      <c r="F387" s="58">
        <v>240</v>
      </c>
      <c r="G387" s="101">
        <f ca="1">IF(TODAY()&lt;45150,F387,IF(TODAY()&lt;45515,F387*(1+Escalations!$D$3),F387*(1+Escalations!$D$3)*(1+Escalations!$D$4)))</f>
        <v>240</v>
      </c>
      <c r="H387" s="60">
        <f t="shared" ca="1" si="12"/>
        <v>0</v>
      </c>
    </row>
    <row r="388" spans="1:8" ht="20.100000000000001" customHeight="1" x14ac:dyDescent="0.25">
      <c r="A388" s="102"/>
      <c r="B388" s="121"/>
      <c r="C388" s="140" t="s">
        <v>683</v>
      </c>
      <c r="D388" s="104" t="s">
        <v>291</v>
      </c>
      <c r="E388" s="106">
        <f>'Cost estimate'!E399</f>
        <v>0</v>
      </c>
      <c r="F388" s="58">
        <v>250</v>
      </c>
      <c r="G388" s="101">
        <f ca="1">IF(TODAY()&lt;45150,F388,IF(TODAY()&lt;45515,F388*(1+Escalations!$D$3),F388*(1+Escalations!$D$3)*(1+Escalations!$D$4)))</f>
        <v>250</v>
      </c>
      <c r="H388" s="60">
        <f t="shared" ca="1" si="12"/>
        <v>0</v>
      </c>
    </row>
    <row r="389" spans="1:8" ht="20.100000000000001" customHeight="1" x14ac:dyDescent="0.25">
      <c r="A389" s="102"/>
      <c r="B389" s="121"/>
      <c r="C389" s="140" t="s">
        <v>684</v>
      </c>
      <c r="D389" s="104" t="s">
        <v>291</v>
      </c>
      <c r="E389" s="106">
        <f>'Cost estimate'!E400</f>
        <v>0</v>
      </c>
      <c r="F389" s="58">
        <v>280</v>
      </c>
      <c r="G389" s="101">
        <f ca="1">IF(TODAY()&lt;45150,F389,IF(TODAY()&lt;45515,F389*(1+Escalations!$D$3),F389*(1+Escalations!$D$3)*(1+Escalations!$D$4)))</f>
        <v>280</v>
      </c>
      <c r="H389" s="60">
        <f t="shared" ca="1" si="12"/>
        <v>0</v>
      </c>
    </row>
    <row r="390" spans="1:8" ht="20.100000000000001" customHeight="1" x14ac:dyDescent="0.25">
      <c r="A390" s="102"/>
      <c r="B390" s="121"/>
      <c r="C390" s="140" t="s">
        <v>685</v>
      </c>
      <c r="D390" s="104" t="s">
        <v>291</v>
      </c>
      <c r="E390" s="106">
        <f>'Cost estimate'!E401</f>
        <v>0</v>
      </c>
      <c r="F390" s="58">
        <v>320</v>
      </c>
      <c r="G390" s="101">
        <f ca="1">IF(TODAY()&lt;45150,F390,IF(TODAY()&lt;45515,F390*(1+Escalations!$D$3),F390*(1+Escalations!$D$3)*(1+Escalations!$D$4)))</f>
        <v>320</v>
      </c>
      <c r="H390" s="60">
        <f t="shared" ca="1" si="12"/>
        <v>0</v>
      </c>
    </row>
    <row r="391" spans="1:8" ht="20.100000000000001" customHeight="1" x14ac:dyDescent="0.25">
      <c r="A391" s="102"/>
      <c r="B391" s="121"/>
      <c r="C391" s="140" t="s">
        <v>686</v>
      </c>
      <c r="D391" s="104" t="s">
        <v>291</v>
      </c>
      <c r="E391" s="106">
        <f>'Cost estimate'!E402</f>
        <v>0</v>
      </c>
      <c r="F391" s="58">
        <v>400</v>
      </c>
      <c r="G391" s="101">
        <f ca="1">IF(TODAY()&lt;45150,F391,IF(TODAY()&lt;45515,F391*(1+Escalations!$D$3),F391*(1+Escalations!$D$3)*(1+Escalations!$D$4)))</f>
        <v>400</v>
      </c>
      <c r="H391" s="60">
        <f t="shared" ca="1" si="12"/>
        <v>0</v>
      </c>
    </row>
    <row r="392" spans="1:8" ht="20.100000000000001" customHeight="1" x14ac:dyDescent="0.25">
      <c r="A392" s="102"/>
      <c r="B392" s="121"/>
      <c r="C392" s="140" t="s">
        <v>687</v>
      </c>
      <c r="D392" s="104" t="s">
        <v>291</v>
      </c>
      <c r="E392" s="106">
        <f>'Cost estimate'!E404</f>
        <v>0</v>
      </c>
      <c r="F392" s="58">
        <v>450</v>
      </c>
      <c r="G392" s="101">
        <f ca="1">IF(TODAY()&lt;45150,F392,IF(TODAY()&lt;45515,F392*(1+Escalations!$D$3),F392*(1+Escalations!$D$3)*(1+Escalations!$D$4)))</f>
        <v>450</v>
      </c>
      <c r="H392" s="60">
        <f t="shared" ca="1" si="12"/>
        <v>0</v>
      </c>
    </row>
    <row r="393" spans="1:8" ht="20.100000000000001" customHeight="1" x14ac:dyDescent="0.25">
      <c r="A393" s="102"/>
      <c r="B393" s="121"/>
      <c r="C393" s="140" t="s">
        <v>688</v>
      </c>
      <c r="D393" s="104" t="s">
        <v>291</v>
      </c>
      <c r="E393" s="106">
        <f>'Cost estimate'!E405</f>
        <v>0</v>
      </c>
      <c r="F393" s="58">
        <v>500</v>
      </c>
      <c r="G393" s="101">
        <f ca="1">IF(TODAY()&lt;45150,F393,IF(TODAY()&lt;45515,F393*(1+Escalations!$D$3),F393*(1+Escalations!$D$3)*(1+Escalations!$D$4)))</f>
        <v>500</v>
      </c>
      <c r="H393" s="60">
        <f t="shared" ca="1" si="12"/>
        <v>0</v>
      </c>
    </row>
    <row r="394" spans="1:8" ht="20.100000000000001" customHeight="1" x14ac:dyDescent="0.25">
      <c r="A394" s="102"/>
      <c r="B394" s="121"/>
      <c r="C394" s="140" t="s">
        <v>689</v>
      </c>
      <c r="D394" s="104" t="s">
        <v>291</v>
      </c>
      <c r="E394" s="106">
        <f>'Cost estimate'!E406</f>
        <v>0</v>
      </c>
      <c r="F394" s="58">
        <v>540</v>
      </c>
      <c r="G394" s="101">
        <f ca="1">IF(TODAY()&lt;45150,F394,IF(TODAY()&lt;45515,F394*(1+Escalations!$D$3),F394*(1+Escalations!$D$3)*(1+Escalations!$D$4)))</f>
        <v>540</v>
      </c>
      <c r="H394" s="60">
        <f t="shared" ca="1" si="12"/>
        <v>0</v>
      </c>
    </row>
    <row r="395" spans="1:8" ht="20.100000000000001" customHeight="1" x14ac:dyDescent="0.25">
      <c r="A395" s="102"/>
      <c r="B395" s="121"/>
      <c r="C395" s="140" t="s">
        <v>690</v>
      </c>
      <c r="D395" s="104" t="s">
        <v>291</v>
      </c>
      <c r="E395" s="106">
        <f>'Cost estimate'!E407</f>
        <v>0</v>
      </c>
      <c r="F395" s="58">
        <v>150</v>
      </c>
      <c r="G395" s="101">
        <f ca="1">IF(TODAY()&lt;45150,F395,IF(TODAY()&lt;45515,F395*(1+Escalations!$D$3),F395*(1+Escalations!$D$3)*(1+Escalations!$D$4)))</f>
        <v>150</v>
      </c>
      <c r="H395" s="60">
        <f t="shared" ca="1" si="12"/>
        <v>0</v>
      </c>
    </row>
    <row r="396" spans="1:8" ht="20.100000000000001" customHeight="1" x14ac:dyDescent="0.25">
      <c r="A396" s="102"/>
      <c r="B396" s="121"/>
      <c r="C396" s="140" t="s">
        <v>691</v>
      </c>
      <c r="D396" s="104" t="s">
        <v>291</v>
      </c>
      <c r="E396" s="106">
        <f>'Cost estimate'!E408</f>
        <v>0</v>
      </c>
      <c r="F396" s="58">
        <v>170</v>
      </c>
      <c r="G396" s="101">
        <f ca="1">IF(TODAY()&lt;45150,F396,IF(TODAY()&lt;45515,F396*(1+Escalations!$D$3),F396*(1+Escalations!$D$3)*(1+Escalations!$D$4)))</f>
        <v>170</v>
      </c>
      <c r="H396" s="60">
        <f t="shared" ca="1" si="12"/>
        <v>0</v>
      </c>
    </row>
    <row r="397" spans="1:8" ht="20.100000000000001" customHeight="1" x14ac:dyDescent="0.25">
      <c r="A397" s="102"/>
      <c r="B397" s="121"/>
      <c r="C397" s="140" t="s">
        <v>692</v>
      </c>
      <c r="D397" s="104" t="s">
        <v>291</v>
      </c>
      <c r="E397" s="106">
        <f>'Cost estimate'!E409</f>
        <v>0</v>
      </c>
      <c r="F397" s="58">
        <v>200</v>
      </c>
      <c r="G397" s="101">
        <f ca="1">IF(TODAY()&lt;45150,F397,IF(TODAY()&lt;45515,F397*(1+Escalations!$D$3),F397*(1+Escalations!$D$3)*(1+Escalations!$D$4)))</f>
        <v>200</v>
      </c>
      <c r="H397" s="60">
        <f t="shared" ca="1" si="12"/>
        <v>0</v>
      </c>
    </row>
    <row r="398" spans="1:8" ht="20.100000000000001" customHeight="1" x14ac:dyDescent="0.25">
      <c r="A398" s="102"/>
      <c r="B398" s="121"/>
      <c r="C398" s="140" t="s">
        <v>693</v>
      </c>
      <c r="D398" s="104" t="s">
        <v>291</v>
      </c>
      <c r="E398" s="106">
        <f>'Cost estimate'!E410</f>
        <v>0</v>
      </c>
      <c r="F398" s="58">
        <v>240</v>
      </c>
      <c r="G398" s="101">
        <f ca="1">IF(TODAY()&lt;45150,F398,IF(TODAY()&lt;45515,F398*(1+Escalations!$D$3),F398*(1+Escalations!$D$3)*(1+Escalations!$D$4)))</f>
        <v>240</v>
      </c>
      <c r="H398" s="60">
        <f t="shared" ca="1" si="12"/>
        <v>0</v>
      </c>
    </row>
    <row r="399" spans="1:8" x14ac:dyDescent="0.25">
      <c r="A399" s="102"/>
      <c r="B399" s="121"/>
      <c r="C399" s="140"/>
      <c r="D399" s="104"/>
      <c r="E399" s="106"/>
      <c r="F399" s="58"/>
      <c r="G399" s="101"/>
      <c r="H399" s="60"/>
    </row>
    <row r="400" spans="1:8" s="12" customFormat="1" ht="19.95" customHeight="1" x14ac:dyDescent="0.3">
      <c r="A400" s="359" t="s">
        <v>711</v>
      </c>
      <c r="B400" s="86"/>
      <c r="C400" s="86"/>
      <c r="D400" s="86"/>
      <c r="E400" s="73"/>
      <c r="F400" s="76"/>
      <c r="G400" s="77"/>
      <c r="H400" s="78">
        <f ca="1">SUM(H360:H399)</f>
        <v>0</v>
      </c>
    </row>
    <row r="401" spans="1:8" s="12" customFormat="1" ht="21" customHeight="1" x14ac:dyDescent="0.3">
      <c r="A401" s="359" t="s">
        <v>712</v>
      </c>
      <c r="B401" s="86"/>
      <c r="C401" s="86"/>
      <c r="D401" s="86"/>
      <c r="E401" s="73"/>
      <c r="F401" s="76"/>
      <c r="G401" s="77"/>
      <c r="H401" s="78">
        <f ca="1">H400</f>
        <v>0</v>
      </c>
    </row>
    <row r="402" spans="1:8" ht="20.100000000000001" customHeight="1" x14ac:dyDescent="0.25">
      <c r="A402" s="102"/>
      <c r="B402" s="121"/>
      <c r="C402" s="140" t="s">
        <v>393</v>
      </c>
      <c r="D402" s="104"/>
      <c r="E402" s="106"/>
      <c r="F402" s="58"/>
      <c r="G402" s="101"/>
      <c r="H402" s="60"/>
    </row>
    <row r="403" spans="1:8" ht="20.100000000000001" customHeight="1" x14ac:dyDescent="0.25">
      <c r="A403" s="102"/>
      <c r="B403" s="121"/>
      <c r="C403" s="140" t="s">
        <v>394</v>
      </c>
      <c r="D403" s="104" t="s">
        <v>291</v>
      </c>
      <c r="E403" s="106">
        <f>'Cost estimate'!E414</f>
        <v>0</v>
      </c>
      <c r="F403" s="58">
        <v>320</v>
      </c>
      <c r="G403" s="101">
        <f ca="1">IF(TODAY()&lt;45150,F403,IF(TODAY()&lt;45515,F403*(1+Escalations!$D$3),F403*(1+Escalations!$D$3)*(1+Escalations!$D$4)))</f>
        <v>320</v>
      </c>
      <c r="H403" s="60">
        <f t="shared" ref="H403:H409" ca="1" si="13">E403*G403</f>
        <v>0</v>
      </c>
    </row>
    <row r="404" spans="1:8" ht="20.100000000000001" customHeight="1" x14ac:dyDescent="0.25">
      <c r="A404" s="102"/>
      <c r="B404" s="121"/>
      <c r="C404" s="140" t="s">
        <v>395</v>
      </c>
      <c r="D404" s="104" t="s">
        <v>291</v>
      </c>
      <c r="E404" s="106">
        <f>'Cost estimate'!E415</f>
        <v>0</v>
      </c>
      <c r="F404" s="58">
        <v>320</v>
      </c>
      <c r="G404" s="101">
        <f ca="1">IF(TODAY()&lt;45150,F404,IF(TODAY()&lt;45515,F404*(1+Escalations!$D$3),F404*(1+Escalations!$D$3)*(1+Escalations!$D$4)))</f>
        <v>320</v>
      </c>
      <c r="H404" s="60">
        <f t="shared" ca="1" si="13"/>
        <v>0</v>
      </c>
    </row>
    <row r="405" spans="1:8" ht="20.100000000000001" customHeight="1" x14ac:dyDescent="0.25">
      <c r="A405" s="102"/>
      <c r="B405" s="121"/>
      <c r="C405" s="140" t="s">
        <v>396</v>
      </c>
      <c r="D405" s="104" t="s">
        <v>291</v>
      </c>
      <c r="E405" s="106">
        <f>'Cost estimate'!E416</f>
        <v>0</v>
      </c>
      <c r="F405" s="58">
        <v>400</v>
      </c>
      <c r="G405" s="101">
        <f ca="1">IF(TODAY()&lt;45150,F405,IF(TODAY()&lt;45515,F405*(1+Escalations!$D$3),F405*(1+Escalations!$D$3)*(1+Escalations!$D$4)))</f>
        <v>400</v>
      </c>
      <c r="H405" s="60">
        <f t="shared" ca="1" si="13"/>
        <v>0</v>
      </c>
    </row>
    <row r="406" spans="1:8" ht="20.100000000000001" customHeight="1" x14ac:dyDescent="0.25">
      <c r="A406" s="102"/>
      <c r="B406" s="121"/>
      <c r="C406" s="140" t="s">
        <v>397</v>
      </c>
      <c r="D406" s="104" t="s">
        <v>291</v>
      </c>
      <c r="E406" s="106">
        <f>'Cost estimate'!E417</f>
        <v>0</v>
      </c>
      <c r="F406" s="58">
        <v>450</v>
      </c>
      <c r="G406" s="101">
        <f ca="1">IF(TODAY()&lt;45150,F406,IF(TODAY()&lt;45515,F406*(1+Escalations!$D$3),F406*(1+Escalations!$D$3)*(1+Escalations!$D$4)))</f>
        <v>450</v>
      </c>
      <c r="H406" s="60">
        <f t="shared" ca="1" si="13"/>
        <v>0</v>
      </c>
    </row>
    <row r="407" spans="1:8" ht="20.100000000000001" customHeight="1" x14ac:dyDescent="0.25">
      <c r="A407" s="102"/>
      <c r="B407" s="121"/>
      <c r="C407" s="140" t="s">
        <v>398</v>
      </c>
      <c r="D407" s="104" t="s">
        <v>291</v>
      </c>
      <c r="E407" s="106">
        <f>'Cost estimate'!E418</f>
        <v>0</v>
      </c>
      <c r="F407" s="58">
        <v>500</v>
      </c>
      <c r="G407" s="101">
        <f ca="1">IF(TODAY()&lt;45150,F407,IF(TODAY()&lt;45515,F407*(1+Escalations!$D$3),F407*(1+Escalations!$D$3)*(1+Escalations!$D$4)))</f>
        <v>500</v>
      </c>
      <c r="H407" s="60">
        <f t="shared" ca="1" si="13"/>
        <v>0</v>
      </c>
    </row>
    <row r="408" spans="1:8" ht="20.100000000000001" customHeight="1" x14ac:dyDescent="0.25">
      <c r="A408" s="102"/>
      <c r="B408" s="121"/>
      <c r="C408" s="140" t="s">
        <v>399</v>
      </c>
      <c r="D408" s="104" t="s">
        <v>291</v>
      </c>
      <c r="E408" s="106">
        <f>'Cost estimate'!E419</f>
        <v>0</v>
      </c>
      <c r="F408" s="58">
        <v>540</v>
      </c>
      <c r="G408" s="101">
        <f ca="1">IF(TODAY()&lt;45150,F408,IF(TODAY()&lt;45515,F408*(1+Escalations!$D$3),F408*(1+Escalations!$D$3)*(1+Escalations!$D$4)))</f>
        <v>540</v>
      </c>
      <c r="H408" s="60">
        <f t="shared" ca="1" si="13"/>
        <v>0</v>
      </c>
    </row>
    <row r="409" spans="1:8" ht="20.100000000000001" customHeight="1" x14ac:dyDescent="0.25">
      <c r="A409" s="102"/>
      <c r="B409" s="121"/>
      <c r="C409" s="140" t="s">
        <v>400</v>
      </c>
      <c r="D409" s="104" t="s">
        <v>291</v>
      </c>
      <c r="E409" s="106">
        <f>'Cost estimate'!E420</f>
        <v>0</v>
      </c>
      <c r="F409" s="58">
        <v>600</v>
      </c>
      <c r="G409" s="101">
        <f ca="1">IF(TODAY()&lt;45150,F409,IF(TODAY()&lt;45515,F409*(1+Escalations!$D$3),F409*(1+Escalations!$D$3)*(1+Escalations!$D$4)))</f>
        <v>600</v>
      </c>
      <c r="H409" s="60">
        <f t="shared" ca="1" si="13"/>
        <v>0</v>
      </c>
    </row>
    <row r="410" spans="1:8" ht="36" customHeight="1" x14ac:dyDescent="0.25">
      <c r="A410" s="145" t="s">
        <v>401</v>
      </c>
      <c r="B410" s="121"/>
      <c r="C410" s="146" t="s">
        <v>402</v>
      </c>
      <c r="D410" s="104"/>
      <c r="E410" s="106"/>
      <c r="F410" s="58"/>
      <c r="G410" s="101"/>
      <c r="H410" s="60"/>
    </row>
    <row r="411" spans="1:8" ht="9.75" customHeight="1" x14ac:dyDescent="0.25">
      <c r="A411" s="102"/>
      <c r="B411" s="121"/>
      <c r="C411" s="131" t="s">
        <v>308</v>
      </c>
      <c r="D411" s="104"/>
      <c r="E411" s="106"/>
      <c r="F411" s="58"/>
      <c r="G411" s="101"/>
      <c r="H411" s="60"/>
    </row>
    <row r="412" spans="1:8" ht="51" customHeight="1" x14ac:dyDescent="0.25">
      <c r="A412" s="102" t="s">
        <v>403</v>
      </c>
      <c r="B412" s="121"/>
      <c r="C412" s="131" t="s">
        <v>404</v>
      </c>
      <c r="D412" s="104"/>
      <c r="E412" s="106"/>
      <c r="F412" s="58"/>
      <c r="G412" s="101"/>
      <c r="H412" s="60"/>
    </row>
    <row r="413" spans="1:8" ht="20.100000000000001" customHeight="1" x14ac:dyDescent="0.25">
      <c r="A413" s="102"/>
      <c r="B413" s="121"/>
      <c r="C413" s="146" t="s">
        <v>405</v>
      </c>
      <c r="D413" s="141"/>
      <c r="E413" s="57"/>
      <c r="F413" s="58"/>
      <c r="G413" s="101"/>
      <c r="H413" s="60"/>
    </row>
    <row r="414" spans="1:8" ht="20.100000000000001" customHeight="1" x14ac:dyDescent="0.25">
      <c r="A414" s="102"/>
      <c r="B414" s="121"/>
      <c r="C414" s="140" t="s">
        <v>665</v>
      </c>
      <c r="D414" s="141" t="s">
        <v>291</v>
      </c>
      <c r="E414" s="57">
        <f>'Cost estimate'!E478</f>
        <v>0</v>
      </c>
      <c r="F414" s="58">
        <v>350</v>
      </c>
      <c r="G414" s="101">
        <f ca="1">IF(TODAY()&lt;45150,F414,IF(TODAY()&lt;45515,F414*(1+Escalations!$D$3),F414*(1+Escalations!$D$3)*(1+Escalations!$D$4)))</f>
        <v>350</v>
      </c>
      <c r="H414" s="60">
        <f ca="1">E414*G414</f>
        <v>0</v>
      </c>
    </row>
    <row r="415" spans="1:8" ht="20.100000000000001" customHeight="1" x14ac:dyDescent="0.25">
      <c r="A415" s="102"/>
      <c r="B415" s="121"/>
      <c r="C415" s="140" t="s">
        <v>386</v>
      </c>
      <c r="D415" s="141" t="s">
        <v>291</v>
      </c>
      <c r="E415" s="57">
        <f>'Cost estimate'!E479</f>
        <v>0</v>
      </c>
      <c r="F415" s="58">
        <v>350</v>
      </c>
      <c r="G415" s="101">
        <f ca="1">IF(TODAY()&lt;45150,F415,IF(TODAY()&lt;45515,F415*(1+Escalations!$D$3),F415*(1+Escalations!$D$3)*(1+Escalations!$D$4)))</f>
        <v>350</v>
      </c>
      <c r="H415" s="60">
        <f ca="1">E415*G415</f>
        <v>0</v>
      </c>
    </row>
    <row r="416" spans="1:8" ht="20.100000000000001" customHeight="1" x14ac:dyDescent="0.25">
      <c r="A416" s="102"/>
      <c r="B416" s="121"/>
      <c r="C416" s="140" t="s">
        <v>387</v>
      </c>
      <c r="D416" s="141" t="s">
        <v>291</v>
      </c>
      <c r="E416" s="57">
        <f>'Cost estimate'!E480</f>
        <v>0</v>
      </c>
      <c r="F416" s="58">
        <v>350</v>
      </c>
      <c r="G416" s="101">
        <f ca="1">IF(TODAY()&lt;45150,F416,IF(TODAY()&lt;45515,F416*(1+Escalations!$D$3),F416*(1+Escalations!$D$3)*(1+Escalations!$D$4)))</f>
        <v>350</v>
      </c>
      <c r="H416" s="60">
        <f ca="1">E416*G416</f>
        <v>0</v>
      </c>
    </row>
    <row r="417" spans="1:8" ht="20.100000000000001" customHeight="1" x14ac:dyDescent="0.25">
      <c r="A417" s="102"/>
      <c r="B417" s="121"/>
      <c r="C417" s="140" t="s">
        <v>388</v>
      </c>
      <c r="D417" s="141" t="s">
        <v>291</v>
      </c>
      <c r="E417" s="57">
        <f>'Cost estimate'!E481</f>
        <v>0</v>
      </c>
      <c r="F417" s="58">
        <v>350</v>
      </c>
      <c r="G417" s="101">
        <f ca="1">IF(TODAY()&lt;45150,F417,IF(TODAY()&lt;45515,F417*(1+Escalations!$D$3),F417*(1+Escalations!$D$3)*(1+Escalations!$D$4)))</f>
        <v>350</v>
      </c>
      <c r="H417" s="60">
        <f ca="1">E417*G417</f>
        <v>0</v>
      </c>
    </row>
    <row r="418" spans="1:8" ht="20.100000000000001" customHeight="1" x14ac:dyDescent="0.25">
      <c r="A418" s="102"/>
      <c r="B418" s="121"/>
      <c r="C418" s="146" t="s">
        <v>407</v>
      </c>
      <c r="D418" s="141"/>
      <c r="E418" s="57"/>
      <c r="F418" s="58"/>
      <c r="G418" s="101"/>
      <c r="H418" s="60"/>
    </row>
    <row r="419" spans="1:8" ht="20.100000000000001" customHeight="1" x14ac:dyDescent="0.25">
      <c r="A419" s="102"/>
      <c r="B419" s="121"/>
      <c r="C419" s="140" t="s">
        <v>665</v>
      </c>
      <c r="D419" s="141" t="s">
        <v>291</v>
      </c>
      <c r="E419" s="57">
        <f>'Cost estimate'!E483</f>
        <v>0</v>
      </c>
      <c r="F419" s="58">
        <v>450</v>
      </c>
      <c r="G419" s="101">
        <f ca="1">IF(TODAY()&lt;45150,F419,IF(TODAY()&lt;45515,F419*(1+Escalations!$D$3),F419*(1+Escalations!$D$3)*(1+Escalations!$D$4)))</f>
        <v>450</v>
      </c>
      <c r="H419" s="60">
        <f ca="1">E419*G419</f>
        <v>0</v>
      </c>
    </row>
    <row r="420" spans="1:8" ht="20.100000000000001" customHeight="1" x14ac:dyDescent="0.25">
      <c r="A420" s="102"/>
      <c r="B420" s="121"/>
      <c r="C420" s="140" t="s">
        <v>386</v>
      </c>
      <c r="D420" s="141" t="s">
        <v>291</v>
      </c>
      <c r="E420" s="57">
        <f>'Cost estimate'!E484</f>
        <v>0</v>
      </c>
      <c r="F420" s="58">
        <v>450</v>
      </c>
      <c r="G420" s="101">
        <f ca="1">IF(TODAY()&lt;45150,F420,IF(TODAY()&lt;45515,F420*(1+Escalations!$D$3),F420*(1+Escalations!$D$3)*(1+Escalations!$D$4)))</f>
        <v>450</v>
      </c>
      <c r="H420" s="60">
        <f ca="1">E420*G420</f>
        <v>0</v>
      </c>
    </row>
    <row r="421" spans="1:8" ht="20.100000000000001" customHeight="1" x14ac:dyDescent="0.25">
      <c r="A421" s="102"/>
      <c r="B421" s="121"/>
      <c r="C421" s="140" t="s">
        <v>387</v>
      </c>
      <c r="D421" s="141" t="s">
        <v>291</v>
      </c>
      <c r="E421" s="57">
        <f>'Cost estimate'!E485</f>
        <v>0</v>
      </c>
      <c r="F421" s="58">
        <v>450</v>
      </c>
      <c r="G421" s="101">
        <f ca="1">IF(TODAY()&lt;45150,F421,IF(TODAY()&lt;45515,F421*(1+Escalations!$D$3),F421*(1+Escalations!$D$3)*(1+Escalations!$D$4)))</f>
        <v>450</v>
      </c>
      <c r="H421" s="60">
        <f ca="1">E421*G421</f>
        <v>0</v>
      </c>
    </row>
    <row r="422" spans="1:8" ht="20.100000000000001" customHeight="1" x14ac:dyDescent="0.25">
      <c r="A422" s="102"/>
      <c r="B422" s="121"/>
      <c r="C422" s="140" t="s">
        <v>388</v>
      </c>
      <c r="D422" s="141" t="s">
        <v>291</v>
      </c>
      <c r="E422" s="57">
        <f>'Cost estimate'!E486</f>
        <v>0</v>
      </c>
      <c r="F422" s="58">
        <v>450</v>
      </c>
      <c r="G422" s="101">
        <f ca="1">IF(TODAY()&lt;45150,F422,IF(TODAY()&lt;45515,F422*(1+Escalations!$D$3),F422*(1+Escalations!$D$3)*(1+Escalations!$D$4)))</f>
        <v>450</v>
      </c>
      <c r="H422" s="60">
        <f ca="1">E422*G422</f>
        <v>0</v>
      </c>
    </row>
    <row r="423" spans="1:8" ht="20.100000000000001" customHeight="1" x14ac:dyDescent="0.25">
      <c r="A423" s="102"/>
      <c r="B423" s="121"/>
      <c r="C423" s="146" t="s">
        <v>408</v>
      </c>
      <c r="D423" s="141"/>
      <c r="E423" s="57"/>
      <c r="F423" s="58"/>
      <c r="G423" s="101"/>
      <c r="H423" s="60"/>
    </row>
    <row r="424" spans="1:8" ht="20.100000000000001" customHeight="1" x14ac:dyDescent="0.25">
      <c r="A424" s="102"/>
      <c r="B424" s="121"/>
      <c r="C424" s="140" t="s">
        <v>665</v>
      </c>
      <c r="D424" s="141" t="s">
        <v>291</v>
      </c>
      <c r="E424" s="57">
        <f>'Cost estimate'!E488</f>
        <v>0</v>
      </c>
      <c r="F424" s="58">
        <v>500</v>
      </c>
      <c r="G424" s="101">
        <f ca="1">IF(TODAY()&lt;45150,F424,IF(TODAY()&lt;45515,F424*(1+Escalations!$D$3),F424*(1+Escalations!$D$3)*(1+Escalations!$D$4)))</f>
        <v>500</v>
      </c>
      <c r="H424" s="60">
        <f ca="1">E424*G424</f>
        <v>0</v>
      </c>
    </row>
    <row r="425" spans="1:8" ht="20.100000000000001" customHeight="1" x14ac:dyDescent="0.25">
      <c r="A425" s="102"/>
      <c r="B425" s="121"/>
      <c r="C425" s="140" t="s">
        <v>386</v>
      </c>
      <c r="D425" s="141" t="s">
        <v>291</v>
      </c>
      <c r="E425" s="57">
        <f>'Cost estimate'!E489</f>
        <v>0</v>
      </c>
      <c r="F425" s="58">
        <v>500</v>
      </c>
      <c r="G425" s="101">
        <f ca="1">IF(TODAY()&lt;45150,F425,IF(TODAY()&lt;45515,F425*(1+Escalations!$D$3),F425*(1+Escalations!$D$3)*(1+Escalations!$D$4)))</f>
        <v>500</v>
      </c>
      <c r="H425" s="60">
        <f ca="1">E425*G425</f>
        <v>0</v>
      </c>
    </row>
    <row r="426" spans="1:8" ht="20.100000000000001" customHeight="1" x14ac:dyDescent="0.25">
      <c r="A426" s="102"/>
      <c r="B426" s="121"/>
      <c r="C426" s="140" t="s">
        <v>387</v>
      </c>
      <c r="D426" s="141" t="s">
        <v>291</v>
      </c>
      <c r="E426" s="57">
        <f>'Cost estimate'!E490</f>
        <v>0</v>
      </c>
      <c r="F426" s="58">
        <v>500</v>
      </c>
      <c r="G426" s="101">
        <f ca="1">IF(TODAY()&lt;45150,F426,IF(TODAY()&lt;45515,F426*(1+Escalations!$D$3),F426*(1+Escalations!$D$3)*(1+Escalations!$D$4)))</f>
        <v>500</v>
      </c>
      <c r="H426" s="60">
        <f ca="1">E426*G426</f>
        <v>0</v>
      </c>
    </row>
    <row r="427" spans="1:8" ht="20.100000000000001" customHeight="1" x14ac:dyDescent="0.25">
      <c r="A427" s="102"/>
      <c r="B427" s="121"/>
      <c r="C427" s="140" t="s">
        <v>388</v>
      </c>
      <c r="D427" s="141" t="s">
        <v>291</v>
      </c>
      <c r="E427" s="57">
        <f>'Cost estimate'!E491</f>
        <v>0</v>
      </c>
      <c r="F427" s="58">
        <v>500</v>
      </c>
      <c r="G427" s="101">
        <f ca="1">IF(TODAY()&lt;45150,F427,IF(TODAY()&lt;45515,F427*(1+Escalations!$D$3),F427*(1+Escalations!$D$3)*(1+Escalations!$D$4)))</f>
        <v>500</v>
      </c>
      <c r="H427" s="60">
        <f ca="1">E427*G427</f>
        <v>0</v>
      </c>
    </row>
    <row r="428" spans="1:8" ht="20.100000000000001" customHeight="1" x14ac:dyDescent="0.25">
      <c r="A428" s="102"/>
      <c r="B428" s="121"/>
      <c r="C428" s="146" t="s">
        <v>409</v>
      </c>
      <c r="D428" s="141"/>
      <c r="E428" s="57"/>
      <c r="F428" s="58"/>
      <c r="G428" s="101"/>
      <c r="H428" s="60"/>
    </row>
    <row r="429" spans="1:8" ht="20.100000000000001" customHeight="1" x14ac:dyDescent="0.25">
      <c r="A429" s="102"/>
      <c r="B429" s="121"/>
      <c r="C429" s="140" t="s">
        <v>665</v>
      </c>
      <c r="D429" s="141" t="s">
        <v>291</v>
      </c>
      <c r="E429" s="57">
        <f>'Cost estimate'!E493</f>
        <v>0</v>
      </c>
      <c r="F429" s="58">
        <v>520</v>
      </c>
      <c r="G429" s="101">
        <f ca="1">IF(TODAY()&lt;45150,F429,IF(TODAY()&lt;45515,F429*(1+Escalations!$D$3),F429*(1+Escalations!$D$3)*(1+Escalations!$D$4)))</f>
        <v>520</v>
      </c>
      <c r="H429" s="60">
        <f ca="1">E429*G429</f>
        <v>0</v>
      </c>
    </row>
    <row r="430" spans="1:8" ht="20.100000000000001" customHeight="1" x14ac:dyDescent="0.25">
      <c r="A430" s="102"/>
      <c r="B430" s="121"/>
      <c r="C430" s="140" t="s">
        <v>386</v>
      </c>
      <c r="D430" s="141" t="s">
        <v>291</v>
      </c>
      <c r="E430" s="57">
        <f>'Cost estimate'!E494</f>
        <v>0</v>
      </c>
      <c r="F430" s="58">
        <v>520</v>
      </c>
      <c r="G430" s="101">
        <f ca="1">IF(TODAY()&lt;45150,F430,IF(TODAY()&lt;45515,F430*(1+Escalations!$D$3),F430*(1+Escalations!$D$3)*(1+Escalations!$D$4)))</f>
        <v>520</v>
      </c>
      <c r="H430" s="60">
        <f ca="1">E430*G430</f>
        <v>0</v>
      </c>
    </row>
    <row r="431" spans="1:8" ht="20.100000000000001" customHeight="1" x14ac:dyDescent="0.25">
      <c r="A431" s="102"/>
      <c r="B431" s="121"/>
      <c r="C431" s="140" t="s">
        <v>387</v>
      </c>
      <c r="D431" s="141" t="s">
        <v>291</v>
      </c>
      <c r="E431" s="57">
        <f>'Cost estimate'!E495</f>
        <v>0</v>
      </c>
      <c r="F431" s="58">
        <v>520</v>
      </c>
      <c r="G431" s="101">
        <f ca="1">IF(TODAY()&lt;45150,F431,IF(TODAY()&lt;45515,F431*(1+Escalations!$D$3),F431*(1+Escalations!$D$3)*(1+Escalations!$D$4)))</f>
        <v>520</v>
      </c>
      <c r="H431" s="60">
        <f ca="1">E431*G431</f>
        <v>0</v>
      </c>
    </row>
    <row r="432" spans="1:8" ht="20.100000000000001" customHeight="1" x14ac:dyDescent="0.25">
      <c r="A432" s="102"/>
      <c r="B432" s="121"/>
      <c r="C432" s="140" t="s">
        <v>388</v>
      </c>
      <c r="D432" s="141" t="s">
        <v>291</v>
      </c>
      <c r="E432" s="57">
        <f>'Cost estimate'!E496</f>
        <v>0</v>
      </c>
      <c r="F432" s="58">
        <v>520</v>
      </c>
      <c r="G432" s="101">
        <f ca="1">IF(TODAY()&lt;45150,F432,IF(TODAY()&lt;45515,F432*(1+Escalations!$D$3),F432*(1+Escalations!$D$3)*(1+Escalations!$D$4)))</f>
        <v>520</v>
      </c>
      <c r="H432" s="60">
        <f ca="1">E432*G432</f>
        <v>0</v>
      </c>
    </row>
    <row r="433" spans="1:8" ht="20.100000000000001" customHeight="1" x14ac:dyDescent="0.25">
      <c r="A433" s="102"/>
      <c r="B433" s="121"/>
      <c r="C433" s="146" t="s">
        <v>410</v>
      </c>
      <c r="D433" s="141"/>
      <c r="E433" s="57"/>
      <c r="F433" s="58"/>
      <c r="G433" s="101"/>
      <c r="H433" s="60"/>
    </row>
    <row r="434" spans="1:8" ht="20.100000000000001" customHeight="1" x14ac:dyDescent="0.25">
      <c r="A434" s="102"/>
      <c r="B434" s="121"/>
      <c r="C434" s="140" t="s">
        <v>665</v>
      </c>
      <c r="D434" s="141" t="s">
        <v>291</v>
      </c>
      <c r="E434" s="57">
        <f>'Cost estimate'!E498</f>
        <v>0</v>
      </c>
      <c r="F434" s="58">
        <v>540</v>
      </c>
      <c r="G434" s="101">
        <f ca="1">IF(TODAY()&lt;45150,F434,IF(TODAY()&lt;45515,F434*(1+Escalations!$D$3),F434*(1+Escalations!$D$3)*(1+Escalations!$D$4)))</f>
        <v>540</v>
      </c>
      <c r="H434" s="60">
        <f ca="1">E434*G434</f>
        <v>0</v>
      </c>
    </row>
    <row r="435" spans="1:8" ht="20.100000000000001" customHeight="1" x14ac:dyDescent="0.25">
      <c r="A435" s="102"/>
      <c r="B435" s="121"/>
      <c r="C435" s="140" t="s">
        <v>386</v>
      </c>
      <c r="D435" s="141" t="s">
        <v>291</v>
      </c>
      <c r="E435" s="57">
        <f>'Cost estimate'!E499</f>
        <v>0</v>
      </c>
      <c r="F435" s="58">
        <v>540</v>
      </c>
      <c r="G435" s="101">
        <f ca="1">IF(TODAY()&lt;45150,F435,IF(TODAY()&lt;45515,F435*(1+Escalations!$D$3),F435*(1+Escalations!$D$3)*(1+Escalations!$D$4)))</f>
        <v>540</v>
      </c>
      <c r="H435" s="60">
        <f ca="1">E435*G435</f>
        <v>0</v>
      </c>
    </row>
    <row r="436" spans="1:8" ht="20.100000000000001" customHeight="1" x14ac:dyDescent="0.25">
      <c r="A436" s="102"/>
      <c r="B436" s="121"/>
      <c r="C436" s="140" t="s">
        <v>387</v>
      </c>
      <c r="D436" s="141" t="s">
        <v>291</v>
      </c>
      <c r="E436" s="57">
        <f>'Cost estimate'!E500</f>
        <v>0</v>
      </c>
      <c r="F436" s="58">
        <v>540</v>
      </c>
      <c r="G436" s="101">
        <f ca="1">IF(TODAY()&lt;45150,F436,IF(TODAY()&lt;45515,F436*(1+Escalations!$D$3),F436*(1+Escalations!$D$3)*(1+Escalations!$D$4)))</f>
        <v>540</v>
      </c>
      <c r="H436" s="60">
        <f ca="1">E436*G436</f>
        <v>0</v>
      </c>
    </row>
    <row r="437" spans="1:8" ht="20.100000000000001" customHeight="1" x14ac:dyDescent="0.25">
      <c r="A437" s="102"/>
      <c r="B437" s="121"/>
      <c r="C437" s="140" t="s">
        <v>388</v>
      </c>
      <c r="D437" s="141" t="s">
        <v>291</v>
      </c>
      <c r="E437" s="57">
        <f>'Cost estimate'!E501</f>
        <v>0</v>
      </c>
      <c r="F437" s="58">
        <v>540</v>
      </c>
      <c r="G437" s="101">
        <f ca="1">IF(TODAY()&lt;45150,F437,IF(TODAY()&lt;45515,F437*(1+Escalations!$D$3),F437*(1+Escalations!$D$3)*(1+Escalations!$D$4)))</f>
        <v>540</v>
      </c>
      <c r="H437" s="60">
        <f ca="1">E437*G437</f>
        <v>0</v>
      </c>
    </row>
    <row r="438" spans="1:8" s="12" customFormat="1" ht="19.95" customHeight="1" x14ac:dyDescent="0.3">
      <c r="A438" s="359" t="s">
        <v>711</v>
      </c>
      <c r="B438" s="86"/>
      <c r="C438" s="86"/>
      <c r="D438" s="86"/>
      <c r="E438" s="73"/>
      <c r="F438" s="76"/>
      <c r="G438" s="77"/>
      <c r="H438" s="78">
        <f ca="1">SUM(H401:H437)</f>
        <v>0</v>
      </c>
    </row>
    <row r="439" spans="1:8" s="12" customFormat="1" ht="21" customHeight="1" x14ac:dyDescent="0.3">
      <c r="A439" s="359" t="s">
        <v>712</v>
      </c>
      <c r="B439" s="86"/>
      <c r="C439" s="86"/>
      <c r="D439" s="86"/>
      <c r="E439" s="73"/>
      <c r="F439" s="76"/>
      <c r="G439" s="77"/>
      <c r="H439" s="78">
        <f ca="1">H438</f>
        <v>0</v>
      </c>
    </row>
    <row r="440" spans="1:8" ht="115.5" customHeight="1" x14ac:dyDescent="0.25">
      <c r="A440" s="145" t="s">
        <v>411</v>
      </c>
      <c r="B440" s="147" t="s">
        <v>412</v>
      </c>
      <c r="C440" s="148" t="s">
        <v>413</v>
      </c>
      <c r="D440" s="149"/>
      <c r="E440" s="227"/>
      <c r="F440" s="58"/>
      <c r="G440" s="101"/>
      <c r="H440" s="60"/>
    </row>
    <row r="441" spans="1:8" ht="20.100000000000001" customHeight="1" x14ac:dyDescent="0.25">
      <c r="A441" s="102"/>
      <c r="B441" s="81"/>
      <c r="C441" s="140" t="s">
        <v>414</v>
      </c>
      <c r="D441" s="141" t="s">
        <v>291</v>
      </c>
      <c r="E441" s="57">
        <f>'Cost estimate'!E503</f>
        <v>0</v>
      </c>
      <c r="F441" s="58">
        <v>100</v>
      </c>
      <c r="G441" s="101">
        <f ca="1">IF(TODAY()&lt;45150,F441,IF(TODAY()&lt;45515,F441*(1+Escalations!$D$3),F441*(1+Escalations!$D$3)*(1+Escalations!$D$4)))</f>
        <v>100</v>
      </c>
      <c r="H441" s="60">
        <f ca="1">E441*G441</f>
        <v>0</v>
      </c>
    </row>
    <row r="442" spans="1:8" ht="20.100000000000001" customHeight="1" x14ac:dyDescent="0.25">
      <c r="A442" s="102"/>
      <c r="B442" s="81"/>
      <c r="C442" s="140" t="s">
        <v>415</v>
      </c>
      <c r="D442" s="141" t="s">
        <v>291</v>
      </c>
      <c r="E442" s="57">
        <f>'Cost estimate'!E504</f>
        <v>0</v>
      </c>
      <c r="F442" s="58">
        <v>130</v>
      </c>
      <c r="G442" s="101">
        <f ca="1">IF(TODAY()&lt;45150,F442,IF(TODAY()&lt;45515,F442*(1+Escalations!$D$3),F442*(1+Escalations!$D$3)*(1+Escalations!$D$4)))</f>
        <v>130</v>
      </c>
      <c r="H442" s="60">
        <f ca="1">E442*G442</f>
        <v>0</v>
      </c>
    </row>
    <row r="443" spans="1:8" ht="20.100000000000001" customHeight="1" x14ac:dyDescent="0.25">
      <c r="A443" s="102"/>
      <c r="B443" s="81"/>
      <c r="C443" s="140" t="s">
        <v>416</v>
      </c>
      <c r="D443" s="141" t="s">
        <v>291</v>
      </c>
      <c r="E443" s="57">
        <f>'Cost estimate'!E505</f>
        <v>9</v>
      </c>
      <c r="F443" s="58">
        <v>160</v>
      </c>
      <c r="G443" s="101">
        <f ca="1">IF(TODAY()&lt;45150,F443,IF(TODAY()&lt;45515,F443*(1+Escalations!$D$3),F443*(1+Escalations!$D$3)*(1+Escalations!$D$4)))</f>
        <v>160</v>
      </c>
      <c r="H443" s="60">
        <f ca="1">E443*G443</f>
        <v>1440</v>
      </c>
    </row>
    <row r="444" spans="1:8" ht="20.100000000000001" customHeight="1" x14ac:dyDescent="0.25">
      <c r="A444" s="102"/>
      <c r="B444" s="81"/>
      <c r="C444" s="140" t="s">
        <v>417</v>
      </c>
      <c r="D444" s="141" t="s">
        <v>291</v>
      </c>
      <c r="E444" s="57">
        <f>'Cost estimate'!E506</f>
        <v>0</v>
      </c>
      <c r="F444" s="58">
        <v>200</v>
      </c>
      <c r="G444" s="101">
        <f ca="1">IF(TODAY()&lt;45150,F444,IF(TODAY()&lt;45515,F444*(1+Escalations!$D$3),F444*(1+Escalations!$D$3)*(1+Escalations!$D$4)))</f>
        <v>200</v>
      </c>
      <c r="H444" s="60">
        <f ca="1">E444*G444</f>
        <v>0</v>
      </c>
    </row>
    <row r="445" spans="1:8" ht="20.100000000000001" customHeight="1" x14ac:dyDescent="0.25">
      <c r="A445" s="102"/>
      <c r="B445" s="81"/>
      <c r="C445" s="140" t="s">
        <v>418</v>
      </c>
      <c r="D445" s="141" t="s">
        <v>291</v>
      </c>
      <c r="E445" s="57">
        <f>'Cost estimate'!E507</f>
        <v>0</v>
      </c>
      <c r="F445" s="58">
        <v>250</v>
      </c>
      <c r="G445" s="101">
        <f ca="1">IF(TODAY()&lt;45150,F445,IF(TODAY()&lt;45515,F445*(1+Escalations!$D$3),F445*(1+Escalations!$D$3)*(1+Escalations!$D$4)))</f>
        <v>250</v>
      </c>
      <c r="H445" s="60">
        <f ca="1">E445*G445</f>
        <v>0</v>
      </c>
    </row>
    <row r="446" spans="1:8" ht="20.100000000000001" customHeight="1" x14ac:dyDescent="0.25">
      <c r="A446" s="102"/>
      <c r="B446" s="121"/>
      <c r="C446" s="65"/>
      <c r="D446" s="104"/>
      <c r="E446" s="176"/>
      <c r="F446" s="58"/>
      <c r="G446" s="101"/>
      <c r="H446" s="60"/>
    </row>
    <row r="447" spans="1:8" s="11" customFormat="1" ht="90.75" customHeight="1" x14ac:dyDescent="0.3">
      <c r="A447" s="120" t="s">
        <v>419</v>
      </c>
      <c r="B447" s="103"/>
      <c r="C447" s="66" t="s">
        <v>420</v>
      </c>
      <c r="D447" s="81"/>
      <c r="E447" s="57"/>
      <c r="F447" s="58"/>
      <c r="G447" s="101"/>
      <c r="H447" s="60"/>
    </row>
    <row r="448" spans="1:8" ht="13.5" customHeight="1" x14ac:dyDescent="0.25">
      <c r="A448" s="102" t="s">
        <v>421</v>
      </c>
      <c r="B448" s="121"/>
      <c r="C448" s="110" t="s">
        <v>422</v>
      </c>
      <c r="D448" s="104"/>
      <c r="E448" s="119"/>
      <c r="F448" s="58"/>
      <c r="G448" s="101"/>
      <c r="H448" s="60"/>
    </row>
    <row r="449" spans="1:8" ht="13.5" customHeight="1" x14ac:dyDescent="0.25">
      <c r="A449" s="102"/>
      <c r="B449" s="121"/>
      <c r="C449" s="110"/>
      <c r="D449" s="104"/>
      <c r="E449" s="119"/>
      <c r="F449" s="58"/>
      <c r="G449" s="101"/>
      <c r="H449" s="60"/>
    </row>
    <row r="450" spans="1:8" ht="20.100000000000001" customHeight="1" x14ac:dyDescent="0.25">
      <c r="A450" s="102"/>
      <c r="B450" s="121"/>
      <c r="C450" s="69" t="s">
        <v>316</v>
      </c>
      <c r="D450" s="104" t="s">
        <v>190</v>
      </c>
      <c r="E450" s="106">
        <f>'Cost estimate'!E512</f>
        <v>0</v>
      </c>
      <c r="F450" s="58">
        <v>290</v>
      </c>
      <c r="G450" s="101">
        <f ca="1">IF(TODAY()&lt;45150,F450,IF(TODAY()&lt;45515,F450*(1+Escalations!$D$3),F450*(1+Escalations!$D$3)*(1+Escalations!$D$4)))</f>
        <v>290</v>
      </c>
      <c r="H450" s="60">
        <f t="shared" ref="H450:H464" ca="1" si="14">E450*G450</f>
        <v>0</v>
      </c>
    </row>
    <row r="451" spans="1:8" ht="20.100000000000001" customHeight="1" x14ac:dyDescent="0.25">
      <c r="A451" s="102"/>
      <c r="B451" s="121"/>
      <c r="C451" s="69" t="s">
        <v>317</v>
      </c>
      <c r="D451" s="104" t="s">
        <v>190</v>
      </c>
      <c r="E451" s="106">
        <f>'Cost estimate'!E513</f>
        <v>0</v>
      </c>
      <c r="F451" s="58">
        <v>350</v>
      </c>
      <c r="G451" s="101">
        <f ca="1">IF(TODAY()&lt;45150,F451,IF(TODAY()&lt;45515,F451*(1+Escalations!$D$3),F451*(1+Escalations!$D$3)*(1+Escalations!$D$4)))</f>
        <v>350</v>
      </c>
      <c r="H451" s="60">
        <f t="shared" ca="1" si="14"/>
        <v>0</v>
      </c>
    </row>
    <row r="452" spans="1:8" ht="20.100000000000001" customHeight="1" x14ac:dyDescent="0.25">
      <c r="A452" s="102"/>
      <c r="B452" s="121"/>
      <c r="C452" s="69" t="s">
        <v>318</v>
      </c>
      <c r="D452" s="104" t="s">
        <v>190</v>
      </c>
      <c r="E452" s="106">
        <f>'Cost estimate'!E514</f>
        <v>0</v>
      </c>
      <c r="F452" s="58">
        <v>400</v>
      </c>
      <c r="G452" s="101">
        <f ca="1">IF(TODAY()&lt;45150,F452,IF(TODAY()&lt;45515,F452*(1+Escalations!$D$3),F452*(1+Escalations!$D$3)*(1+Escalations!$D$4)))</f>
        <v>400</v>
      </c>
      <c r="H452" s="60">
        <f t="shared" ca="1" si="14"/>
        <v>0</v>
      </c>
    </row>
    <row r="453" spans="1:8" ht="20.100000000000001" customHeight="1" x14ac:dyDescent="0.25">
      <c r="A453" s="102"/>
      <c r="B453" s="121"/>
      <c r="C453" s="69" t="s">
        <v>319</v>
      </c>
      <c r="D453" s="104" t="s">
        <v>190</v>
      </c>
      <c r="E453" s="106">
        <f>'Cost estimate'!E515</f>
        <v>0</v>
      </c>
      <c r="F453" s="58">
        <v>550</v>
      </c>
      <c r="G453" s="101">
        <f ca="1">IF(TODAY()&lt;45150,F453,IF(TODAY()&lt;45515,F453*(1+Escalations!$D$3),F453*(1+Escalations!$D$3)*(1+Escalations!$D$4)))</f>
        <v>550</v>
      </c>
      <c r="H453" s="60">
        <f t="shared" ca="1" si="14"/>
        <v>0</v>
      </c>
    </row>
    <row r="454" spans="1:8" ht="20.100000000000001" customHeight="1" x14ac:dyDescent="0.25">
      <c r="A454" s="102"/>
      <c r="B454" s="121"/>
      <c r="C454" s="69" t="s">
        <v>320</v>
      </c>
      <c r="D454" s="104" t="s">
        <v>190</v>
      </c>
      <c r="E454" s="106">
        <f>'Cost estimate'!E516</f>
        <v>0</v>
      </c>
      <c r="F454" s="58">
        <v>570</v>
      </c>
      <c r="G454" s="101">
        <f ca="1">IF(TODAY()&lt;45150,F454,IF(TODAY()&lt;45515,F454*(1+Escalations!$D$3),F454*(1+Escalations!$D$3)*(1+Escalations!$D$4)))</f>
        <v>570</v>
      </c>
      <c r="H454" s="60">
        <f t="shared" ca="1" si="14"/>
        <v>0</v>
      </c>
    </row>
    <row r="455" spans="1:8" ht="20.100000000000001" customHeight="1" x14ac:dyDescent="0.25">
      <c r="A455" s="102"/>
      <c r="B455" s="121"/>
      <c r="C455" s="69" t="s">
        <v>321</v>
      </c>
      <c r="D455" s="104" t="s">
        <v>190</v>
      </c>
      <c r="E455" s="106">
        <f>'Cost estimate'!E517</f>
        <v>0</v>
      </c>
      <c r="F455" s="58">
        <v>590</v>
      </c>
      <c r="G455" s="101">
        <f ca="1">IF(TODAY()&lt;45150,F455,IF(TODAY()&lt;45515,F455*(1+Escalations!$D$3),F455*(1+Escalations!$D$3)*(1+Escalations!$D$4)))</f>
        <v>590</v>
      </c>
      <c r="H455" s="60">
        <f t="shared" ca="1" si="14"/>
        <v>0</v>
      </c>
    </row>
    <row r="456" spans="1:8" ht="20.100000000000001" customHeight="1" x14ac:dyDescent="0.25">
      <c r="A456" s="102"/>
      <c r="B456" s="121"/>
      <c r="C456" s="69" t="s">
        <v>322</v>
      </c>
      <c r="D456" s="104" t="s">
        <v>190</v>
      </c>
      <c r="E456" s="106">
        <f>'Cost estimate'!E518</f>
        <v>0</v>
      </c>
      <c r="F456" s="58">
        <v>600</v>
      </c>
      <c r="G456" s="101">
        <f ca="1">IF(TODAY()&lt;45150,F456,IF(TODAY()&lt;45515,F456*(1+Escalations!$D$3),F456*(1+Escalations!$D$3)*(1+Escalations!$D$4)))</f>
        <v>600</v>
      </c>
      <c r="H456" s="60">
        <f t="shared" ca="1" si="14"/>
        <v>0</v>
      </c>
    </row>
    <row r="457" spans="1:8" ht="20.100000000000001" customHeight="1" x14ac:dyDescent="0.25">
      <c r="A457" s="102"/>
      <c r="B457" s="121"/>
      <c r="C457" s="69" t="s">
        <v>423</v>
      </c>
      <c r="D457" s="104" t="s">
        <v>190</v>
      </c>
      <c r="E457" s="106">
        <f>'Cost estimate'!E519</f>
        <v>0</v>
      </c>
      <c r="F457" s="58">
        <v>620</v>
      </c>
      <c r="G457" s="101">
        <f ca="1">IF(TODAY()&lt;45150,F457,IF(TODAY()&lt;45515,F457*(1+Escalations!$D$3),F457*(1+Escalations!$D$3)*(1+Escalations!$D$4)))</f>
        <v>620</v>
      </c>
      <c r="H457" s="60">
        <f t="shared" ca="1" si="14"/>
        <v>0</v>
      </c>
    </row>
    <row r="458" spans="1:8" ht="20.100000000000001" customHeight="1" x14ac:dyDescent="0.25">
      <c r="A458" s="102"/>
      <c r="B458" s="121"/>
      <c r="C458" s="69" t="s">
        <v>324</v>
      </c>
      <c r="D458" s="104" t="s">
        <v>190</v>
      </c>
      <c r="E458" s="106">
        <f>'Cost estimate'!E520</f>
        <v>0</v>
      </c>
      <c r="F458" s="58">
        <v>660</v>
      </c>
      <c r="G458" s="101">
        <f ca="1">IF(TODAY()&lt;45150,F458,IF(TODAY()&lt;45515,F458*(1+Escalations!$D$3),F458*(1+Escalations!$D$3)*(1+Escalations!$D$4)))</f>
        <v>660</v>
      </c>
      <c r="H458" s="60">
        <f t="shared" ca="1" si="14"/>
        <v>0</v>
      </c>
    </row>
    <row r="459" spans="1:8" ht="20.100000000000001" customHeight="1" x14ac:dyDescent="0.25">
      <c r="A459" s="102"/>
      <c r="B459" s="121"/>
      <c r="C459" s="69" t="s">
        <v>330</v>
      </c>
      <c r="D459" s="104" t="s">
        <v>190</v>
      </c>
      <c r="E459" s="106">
        <f>'Cost estimate'!E521</f>
        <v>0</v>
      </c>
      <c r="F459" s="58">
        <v>700</v>
      </c>
      <c r="G459" s="101">
        <f ca="1">IF(TODAY()&lt;45150,F459,IF(TODAY()&lt;45515,F459*(1+Escalations!$D$3),F459*(1+Escalations!$D$3)*(1+Escalations!$D$4)))</f>
        <v>700</v>
      </c>
      <c r="H459" s="60">
        <f t="shared" ca="1" si="14"/>
        <v>0</v>
      </c>
    </row>
    <row r="460" spans="1:8" ht="20.100000000000001" customHeight="1" x14ac:dyDescent="0.25">
      <c r="A460" s="102"/>
      <c r="B460" s="121"/>
      <c r="C460" s="69" t="s">
        <v>331</v>
      </c>
      <c r="D460" s="104" t="s">
        <v>190</v>
      </c>
      <c r="E460" s="106">
        <f>'Cost estimate'!E522</f>
        <v>0</v>
      </c>
      <c r="F460" s="58">
        <v>750</v>
      </c>
      <c r="G460" s="101">
        <f ca="1">IF(TODAY()&lt;45150,F460,IF(TODAY()&lt;45515,F460*(1+Escalations!$D$3),F460*(1+Escalations!$D$3)*(1+Escalations!$D$4)))</f>
        <v>750</v>
      </c>
      <c r="H460" s="60">
        <f t="shared" ca="1" si="14"/>
        <v>0</v>
      </c>
    </row>
    <row r="461" spans="1:8" ht="20.100000000000001" customHeight="1" x14ac:dyDescent="0.25">
      <c r="A461" s="102"/>
      <c r="B461" s="121"/>
      <c r="C461" s="69" t="s">
        <v>332</v>
      </c>
      <c r="D461" s="104" t="s">
        <v>190</v>
      </c>
      <c r="E461" s="106">
        <f>'Cost estimate'!E523</f>
        <v>0</v>
      </c>
      <c r="F461" s="58">
        <v>800</v>
      </c>
      <c r="G461" s="101">
        <f ca="1">IF(TODAY()&lt;45150,F461,IF(TODAY()&lt;45515,F461*(1+Escalations!$D$3),F461*(1+Escalations!$D$3)*(1+Escalations!$D$4)))</f>
        <v>800</v>
      </c>
      <c r="H461" s="60">
        <f t="shared" ca="1" si="14"/>
        <v>0</v>
      </c>
    </row>
    <row r="462" spans="1:8" ht="20.100000000000001" customHeight="1" x14ac:dyDescent="0.25">
      <c r="A462" s="102"/>
      <c r="B462" s="121"/>
      <c r="C462" s="69" t="s">
        <v>333</v>
      </c>
      <c r="D462" s="104" t="s">
        <v>190</v>
      </c>
      <c r="E462" s="106">
        <f>'Cost estimate'!E524</f>
        <v>0</v>
      </c>
      <c r="F462" s="58">
        <v>850</v>
      </c>
      <c r="G462" s="101">
        <f ca="1">IF(TODAY()&lt;45150,F462,IF(TODAY()&lt;45515,F462*(1+Escalations!$D$3),F462*(1+Escalations!$D$3)*(1+Escalations!$D$4)))</f>
        <v>850</v>
      </c>
      <c r="H462" s="60">
        <f t="shared" ca="1" si="14"/>
        <v>0</v>
      </c>
    </row>
    <row r="463" spans="1:8" ht="20.100000000000001" customHeight="1" x14ac:dyDescent="0.25">
      <c r="A463" s="102"/>
      <c r="B463" s="121"/>
      <c r="C463" s="69" t="s">
        <v>334</v>
      </c>
      <c r="D463" s="104" t="s">
        <v>190</v>
      </c>
      <c r="E463" s="106">
        <f>'Cost estimate'!E525</f>
        <v>0</v>
      </c>
      <c r="F463" s="58">
        <v>900</v>
      </c>
      <c r="G463" s="101">
        <f ca="1">IF(TODAY()&lt;45150,F463,IF(TODAY()&lt;45515,F463*(1+Escalations!$D$3),F463*(1+Escalations!$D$3)*(1+Escalations!$D$4)))</f>
        <v>900</v>
      </c>
      <c r="H463" s="60">
        <f t="shared" ca="1" si="14"/>
        <v>0</v>
      </c>
    </row>
    <row r="464" spans="1:8" ht="27.6" x14ac:dyDescent="0.25">
      <c r="A464" s="102" t="s">
        <v>424</v>
      </c>
      <c r="B464" s="121"/>
      <c r="C464" s="70" t="s">
        <v>425</v>
      </c>
      <c r="D464" s="104" t="s">
        <v>190</v>
      </c>
      <c r="E464" s="106">
        <f>'Cost estimate'!E526</f>
        <v>50</v>
      </c>
      <c r="F464" s="58">
        <v>1000</v>
      </c>
      <c r="G464" s="101">
        <f ca="1">IF(TODAY()&lt;45150,F464,IF(TODAY()&lt;45515,F464*(1+Escalations!$D$3),F464*(1+Escalations!$D$3)*(1+Escalations!$D$4)))</f>
        <v>1000</v>
      </c>
      <c r="H464" s="60">
        <f t="shared" ca="1" si="14"/>
        <v>50000</v>
      </c>
    </row>
    <row r="465" spans="1:8" ht="19.5" customHeight="1" x14ac:dyDescent="0.25">
      <c r="A465" s="102"/>
      <c r="B465" s="121"/>
      <c r="C465" s="69"/>
      <c r="D465" s="104"/>
      <c r="E465" s="106"/>
      <c r="F465" s="58"/>
      <c r="G465" s="101"/>
      <c r="H465" s="60"/>
    </row>
    <row r="466" spans="1:8" ht="13.5" customHeight="1" x14ac:dyDescent="0.25">
      <c r="A466" s="150" t="s">
        <v>426</v>
      </c>
      <c r="B466" s="103" t="s">
        <v>427</v>
      </c>
      <c r="C466" s="110" t="s">
        <v>428</v>
      </c>
      <c r="D466" s="104"/>
      <c r="E466" s="106"/>
      <c r="F466" s="58"/>
      <c r="G466" s="101"/>
      <c r="H466" s="60"/>
    </row>
    <row r="467" spans="1:8" ht="27.6" x14ac:dyDescent="0.25">
      <c r="A467" s="102" t="s">
        <v>429</v>
      </c>
      <c r="B467" s="103"/>
      <c r="C467" s="70" t="s">
        <v>430</v>
      </c>
      <c r="D467" s="104"/>
      <c r="E467" s="106"/>
      <c r="F467" s="58"/>
      <c r="G467" s="101"/>
      <c r="H467" s="60"/>
    </row>
    <row r="468" spans="1:8" ht="13.5" customHeight="1" x14ac:dyDescent="0.25">
      <c r="A468" s="102"/>
      <c r="B468" s="103"/>
      <c r="C468" s="69" t="s">
        <v>431</v>
      </c>
      <c r="D468" s="104" t="s">
        <v>250</v>
      </c>
      <c r="E468" s="106">
        <f>'Cost estimate'!E560</f>
        <v>0</v>
      </c>
      <c r="F468" s="58">
        <v>7600</v>
      </c>
      <c r="G468" s="108">
        <f ca="1">IF(TODAY()&lt;45150,F468,IF(TODAY()&lt;45515,F468*(1+Escalations!$D$3),F468*(1+Escalations!$D$3)*(1+Escalations!$D$4)))</f>
        <v>7600</v>
      </c>
      <c r="H468" s="60">
        <f ca="1">E468*G468</f>
        <v>0</v>
      </c>
    </row>
    <row r="469" spans="1:8" ht="13.5" customHeight="1" x14ac:dyDescent="0.25">
      <c r="A469" s="102"/>
      <c r="B469" s="103"/>
      <c r="C469" s="69" t="s">
        <v>432</v>
      </c>
      <c r="D469" s="104" t="s">
        <v>250</v>
      </c>
      <c r="E469" s="106">
        <f>'Cost estimate'!E561</f>
        <v>0</v>
      </c>
      <c r="F469" s="58">
        <v>10000</v>
      </c>
      <c r="G469" s="108">
        <f ca="1">IF(TODAY()&lt;45150,F469,IF(TODAY()&lt;45515,F469*(1+Escalations!$D$3),F469*(1+Escalations!$D$3)*(1+Escalations!$D$4)))</f>
        <v>10000</v>
      </c>
      <c r="H469" s="60">
        <f ca="1">E469*G469</f>
        <v>0</v>
      </c>
    </row>
    <row r="470" spans="1:8" ht="13.5" customHeight="1" x14ac:dyDescent="0.25">
      <c r="A470" s="102"/>
      <c r="B470" s="103"/>
      <c r="C470" s="69"/>
      <c r="D470" s="104"/>
      <c r="E470" s="106"/>
      <c r="F470" s="58"/>
      <c r="G470" s="108"/>
      <c r="H470" s="60"/>
    </row>
    <row r="471" spans="1:8" ht="27.6" x14ac:dyDescent="0.25">
      <c r="A471" s="102" t="s">
        <v>433</v>
      </c>
      <c r="B471" s="103"/>
      <c r="C471" s="70" t="s">
        <v>434</v>
      </c>
      <c r="D471" s="104"/>
      <c r="E471" s="106"/>
      <c r="F471" s="58"/>
      <c r="G471" s="101"/>
      <c r="H471" s="60"/>
    </row>
    <row r="472" spans="1:8" ht="13.5" customHeight="1" x14ac:dyDescent="0.25">
      <c r="A472" s="102"/>
      <c r="B472" s="103"/>
      <c r="C472" s="69" t="s">
        <v>431</v>
      </c>
      <c r="D472" s="104" t="s">
        <v>250</v>
      </c>
      <c r="E472" s="106">
        <f>'Cost estimate'!E564</f>
        <v>0</v>
      </c>
      <c r="F472" s="58">
        <v>10000</v>
      </c>
      <c r="G472" s="108">
        <f ca="1">IF(TODAY()&lt;45150,F472,IF(TODAY()&lt;45515,F472*(1+Escalations!$D$3),F472*(1+Escalations!$D$3)*(1+Escalations!$D$4)))</f>
        <v>10000</v>
      </c>
      <c r="H472" s="60">
        <f ca="1">E472*G472</f>
        <v>0</v>
      </c>
    </row>
    <row r="473" spans="1:8" ht="13.5" customHeight="1" x14ac:dyDescent="0.25">
      <c r="A473" s="102"/>
      <c r="B473" s="103"/>
      <c r="C473" s="69" t="s">
        <v>435</v>
      </c>
      <c r="D473" s="104" t="s">
        <v>250</v>
      </c>
      <c r="E473" s="106">
        <f>'Cost estimate'!E565</f>
        <v>0</v>
      </c>
      <c r="F473" s="58">
        <v>13000</v>
      </c>
      <c r="G473" s="108">
        <f ca="1">IF(TODAY()&lt;45150,F473,IF(TODAY()&lt;45515,F473*(1+Escalations!$D$3),F473*(1+Escalations!$D$3)*(1+Escalations!$D$4)))</f>
        <v>13000</v>
      </c>
      <c r="H473" s="60">
        <f ca="1">E473*G473</f>
        <v>0</v>
      </c>
    </row>
    <row r="474" spans="1:8" ht="13.5" customHeight="1" x14ac:dyDescent="0.25">
      <c r="A474" s="102"/>
      <c r="B474" s="103"/>
      <c r="C474" s="69" t="s">
        <v>436</v>
      </c>
      <c r="D474" s="104" t="s">
        <v>250</v>
      </c>
      <c r="E474" s="106">
        <f>'Cost estimate'!E566</f>
        <v>0</v>
      </c>
      <c r="F474" s="58">
        <v>15000</v>
      </c>
      <c r="G474" s="108">
        <f ca="1">IF(TODAY()&lt;45150,F474,IF(TODAY()&lt;45515,F474*(1+Escalations!$D$3),F474*(1+Escalations!$D$3)*(1+Escalations!$D$4)))</f>
        <v>15000</v>
      </c>
      <c r="H474" s="60">
        <f ca="1">E474*G474</f>
        <v>0</v>
      </c>
    </row>
    <row r="475" spans="1:8" ht="13.5" customHeight="1" x14ac:dyDescent="0.25">
      <c r="A475" s="102"/>
      <c r="B475" s="103"/>
      <c r="C475" s="69"/>
      <c r="D475" s="104"/>
      <c r="E475" s="106"/>
      <c r="F475" s="58"/>
      <c r="G475" s="108"/>
      <c r="H475" s="60"/>
    </row>
    <row r="476" spans="1:8" ht="27.6" x14ac:dyDescent="0.25">
      <c r="A476" s="102" t="s">
        <v>437</v>
      </c>
      <c r="B476" s="103"/>
      <c r="C476" s="70" t="s">
        <v>438</v>
      </c>
      <c r="D476" s="104"/>
      <c r="E476" s="106"/>
      <c r="F476" s="58"/>
      <c r="G476" s="101"/>
      <c r="H476" s="60"/>
    </row>
    <row r="477" spans="1:8" ht="13.5" customHeight="1" x14ac:dyDescent="0.25">
      <c r="A477" s="102"/>
      <c r="B477" s="103"/>
      <c r="C477" s="69" t="s">
        <v>431</v>
      </c>
      <c r="D477" s="104" t="s">
        <v>250</v>
      </c>
      <c r="E477" s="106">
        <f>'Cost estimate'!E569</f>
        <v>0</v>
      </c>
      <c r="F477" s="58">
        <v>13000</v>
      </c>
      <c r="G477" s="108">
        <f ca="1">IF(TODAY()&lt;45150,F477,IF(TODAY()&lt;45515,F477*(1+Escalations!$D$3),F477*(1+Escalations!$D$3)*(1+Escalations!$D$4)))</f>
        <v>13000</v>
      </c>
      <c r="H477" s="60">
        <f ca="1">E477*G477</f>
        <v>0</v>
      </c>
    </row>
    <row r="478" spans="1:8" ht="13.5" customHeight="1" x14ac:dyDescent="0.25">
      <c r="A478" s="102"/>
      <c r="B478" s="103"/>
      <c r="C478" s="69" t="s">
        <v>435</v>
      </c>
      <c r="D478" s="104" t="s">
        <v>250</v>
      </c>
      <c r="E478" s="106">
        <f>'Cost estimate'!E570</f>
        <v>1</v>
      </c>
      <c r="F478" s="58">
        <v>15000</v>
      </c>
      <c r="G478" s="108">
        <f ca="1">IF(TODAY()&lt;45150,F478,IF(TODAY()&lt;45515,F478*(1+Escalations!$D$3),F478*(1+Escalations!$D$3)*(1+Escalations!$D$4)))</f>
        <v>15000</v>
      </c>
      <c r="H478" s="60">
        <f ca="1">E478*G478</f>
        <v>15000</v>
      </c>
    </row>
    <row r="479" spans="1:8" ht="13.5" customHeight="1" x14ac:dyDescent="0.25">
      <c r="A479" s="102"/>
      <c r="B479" s="103"/>
      <c r="C479" s="69" t="s">
        <v>436</v>
      </c>
      <c r="D479" s="104" t="s">
        <v>250</v>
      </c>
      <c r="E479" s="106">
        <f>'Cost estimate'!E571</f>
        <v>0</v>
      </c>
      <c r="F479" s="58">
        <v>17000</v>
      </c>
      <c r="G479" s="108">
        <f ca="1">IF(TODAY()&lt;45150,F479,IF(TODAY()&lt;45515,F479*(1+Escalations!$D$3),F479*(1+Escalations!$D$3)*(1+Escalations!$D$4)))</f>
        <v>17000</v>
      </c>
      <c r="H479" s="60">
        <f ca="1">E479*G479</f>
        <v>0</v>
      </c>
    </row>
    <row r="480" spans="1:8" ht="13.5" customHeight="1" x14ac:dyDescent="0.25">
      <c r="A480" s="102"/>
      <c r="B480" s="103"/>
      <c r="C480" s="69"/>
      <c r="D480" s="104"/>
      <c r="E480" s="106"/>
      <c r="F480" s="58"/>
      <c r="G480" s="108"/>
      <c r="H480" s="60"/>
    </row>
    <row r="481" spans="1:8" s="12" customFormat="1" ht="19.95" customHeight="1" x14ac:dyDescent="0.3">
      <c r="A481" s="359" t="s">
        <v>711</v>
      </c>
      <c r="B481" s="86"/>
      <c r="C481" s="86"/>
      <c r="D481" s="86"/>
      <c r="E481" s="73"/>
      <c r="F481" s="76"/>
      <c r="G481" s="77"/>
      <c r="H481" s="78">
        <f ca="1">SUM(H439:H480)</f>
        <v>66440</v>
      </c>
    </row>
    <row r="482" spans="1:8" s="12" customFormat="1" ht="21" customHeight="1" x14ac:dyDescent="0.3">
      <c r="A482" s="359" t="s">
        <v>712</v>
      </c>
      <c r="B482" s="86"/>
      <c r="C482" s="86"/>
      <c r="D482" s="86"/>
      <c r="E482" s="73"/>
      <c r="F482" s="76"/>
      <c r="G482" s="77"/>
      <c r="H482" s="78">
        <f ca="1">H481</f>
        <v>66440</v>
      </c>
    </row>
    <row r="483" spans="1:8" ht="27.6" x14ac:dyDescent="0.25">
      <c r="A483" s="102" t="s">
        <v>439</v>
      </c>
      <c r="B483" s="103"/>
      <c r="C483" s="70" t="s">
        <v>440</v>
      </c>
      <c r="D483" s="104"/>
      <c r="E483" s="106"/>
      <c r="F483" s="58"/>
      <c r="G483" s="101"/>
      <c r="H483" s="60"/>
    </row>
    <row r="484" spans="1:8" ht="13.5" customHeight="1" x14ac:dyDescent="0.25">
      <c r="A484" s="102"/>
      <c r="B484" s="103"/>
      <c r="C484" s="69" t="s">
        <v>431</v>
      </c>
      <c r="D484" s="104" t="s">
        <v>250</v>
      </c>
      <c r="E484" s="106">
        <f>'Cost estimate'!E574</f>
        <v>0</v>
      </c>
      <c r="F484" s="58">
        <v>2000</v>
      </c>
      <c r="G484" s="108">
        <f ca="1">IF(TODAY()&lt;45150,F484,IF(TODAY()&lt;45515,F484*(1+Escalations!$D$3),F484*(1+Escalations!$D$3)*(1+Escalations!$D$4)))</f>
        <v>2000</v>
      </c>
      <c r="H484" s="60">
        <f ca="1">E484*G484</f>
        <v>0</v>
      </c>
    </row>
    <row r="485" spans="1:8" ht="13.5" customHeight="1" x14ac:dyDescent="0.25">
      <c r="A485" s="102"/>
      <c r="B485" s="103"/>
      <c r="C485" s="69" t="s">
        <v>435</v>
      </c>
      <c r="D485" s="104" t="s">
        <v>250</v>
      </c>
      <c r="E485" s="106">
        <f>'Cost estimate'!E575</f>
        <v>0</v>
      </c>
      <c r="F485" s="58">
        <v>3500</v>
      </c>
      <c r="G485" s="108">
        <f ca="1">IF(TODAY()&lt;45150,F485,IF(TODAY()&lt;45515,F485*(1+Escalations!$D$3),F485*(1+Escalations!$D$3)*(1+Escalations!$D$4)))</f>
        <v>3500</v>
      </c>
      <c r="H485" s="60">
        <f ca="1">E485*G485</f>
        <v>0</v>
      </c>
    </row>
    <row r="486" spans="1:8" ht="13.5" customHeight="1" x14ac:dyDescent="0.25">
      <c r="A486" s="102"/>
      <c r="B486" s="103"/>
      <c r="C486" s="69" t="s">
        <v>436</v>
      </c>
      <c r="D486" s="104" t="s">
        <v>250</v>
      </c>
      <c r="E486" s="106">
        <f>'Cost estimate'!E576</f>
        <v>0</v>
      </c>
      <c r="F486" s="58">
        <v>5000</v>
      </c>
      <c r="G486" s="108">
        <f ca="1">IF(TODAY()&lt;45150,F486,IF(TODAY()&lt;45515,F486*(1+Escalations!$D$3),F486*(1+Escalations!$D$3)*(1+Escalations!$D$4)))</f>
        <v>5000</v>
      </c>
      <c r="H486" s="60">
        <f ca="1">E486*G486</f>
        <v>0</v>
      </c>
    </row>
    <row r="487" spans="1:8" ht="13.5" customHeight="1" x14ac:dyDescent="0.25">
      <c r="A487" s="102"/>
      <c r="B487" s="103"/>
      <c r="C487" s="69" t="s">
        <v>441</v>
      </c>
      <c r="D487" s="104"/>
      <c r="E487" s="106"/>
      <c r="F487" s="58"/>
      <c r="G487" s="108"/>
      <c r="H487" s="60"/>
    </row>
    <row r="488" spans="1:8" ht="13.5" customHeight="1" x14ac:dyDescent="0.25">
      <c r="A488" s="102"/>
      <c r="B488" s="103"/>
      <c r="C488" s="69"/>
      <c r="D488" s="104"/>
      <c r="E488" s="106"/>
      <c r="F488" s="58"/>
      <c r="G488" s="108"/>
      <c r="H488" s="60"/>
    </row>
    <row r="489" spans="1:8" ht="41.4" x14ac:dyDescent="0.25">
      <c r="A489" s="102" t="s">
        <v>442</v>
      </c>
      <c r="B489" s="103"/>
      <c r="C489" s="70" t="s">
        <v>443</v>
      </c>
      <c r="D489" s="104"/>
      <c r="E489" s="106"/>
      <c r="F489" s="58"/>
      <c r="G489" s="108"/>
      <c r="H489" s="60"/>
    </row>
    <row r="490" spans="1:8" ht="13.5" customHeight="1" x14ac:dyDescent="0.25">
      <c r="A490" s="102"/>
      <c r="B490" s="103"/>
      <c r="C490" s="69" t="s">
        <v>431</v>
      </c>
      <c r="D490" s="104" t="s">
        <v>250</v>
      </c>
      <c r="E490" s="106">
        <f>'Cost estimate'!E580</f>
        <v>0</v>
      </c>
      <c r="F490" s="58">
        <v>2500</v>
      </c>
      <c r="G490" s="108">
        <f ca="1">IF(TODAY()&lt;45150,F490,IF(TODAY()&lt;45515,F490*(1+Escalations!$D$3),F490*(1+Escalations!$D$3)*(1+Escalations!$D$4)))</f>
        <v>2500</v>
      </c>
      <c r="H490" s="60">
        <f ca="1">E490*G490</f>
        <v>0</v>
      </c>
    </row>
    <row r="491" spans="1:8" ht="13.5" customHeight="1" x14ac:dyDescent="0.25">
      <c r="A491" s="102"/>
      <c r="B491" s="103"/>
      <c r="C491" s="69" t="s">
        <v>435</v>
      </c>
      <c r="D491" s="104" t="s">
        <v>250</v>
      </c>
      <c r="E491" s="106">
        <f>'Cost estimate'!E581</f>
        <v>1</v>
      </c>
      <c r="F491" s="58">
        <v>3500</v>
      </c>
      <c r="G491" s="108">
        <f ca="1">IF(TODAY()&lt;45150,F491,IF(TODAY()&lt;45515,F491*(1+Escalations!$D$3),F491*(1+Escalations!$D$3)*(1+Escalations!$D$4)))</f>
        <v>3500</v>
      </c>
      <c r="H491" s="60">
        <f ca="1">E491*G491</f>
        <v>3500</v>
      </c>
    </row>
    <row r="492" spans="1:8" ht="13.5" customHeight="1" x14ac:dyDescent="0.25">
      <c r="A492" s="102"/>
      <c r="B492" s="103"/>
      <c r="C492" s="69" t="s">
        <v>436</v>
      </c>
      <c r="D492" s="104" t="s">
        <v>250</v>
      </c>
      <c r="E492" s="106">
        <f>'Cost estimate'!E582</f>
        <v>0</v>
      </c>
      <c r="F492" s="58">
        <v>5000</v>
      </c>
      <c r="G492" s="108">
        <f ca="1">IF(TODAY()&lt;45150,F492,IF(TODAY()&lt;45515,F492*(1+Escalations!$D$3),F492*(1+Escalations!$D$3)*(1+Escalations!$D$4)))</f>
        <v>5000</v>
      </c>
      <c r="H492" s="60">
        <f ca="1">E492*G492</f>
        <v>0</v>
      </c>
    </row>
    <row r="493" spans="1:8" ht="13.5" customHeight="1" x14ac:dyDescent="0.25">
      <c r="A493" s="102"/>
      <c r="B493" s="103"/>
      <c r="C493" s="69" t="s">
        <v>441</v>
      </c>
      <c r="D493" s="104" t="s">
        <v>250</v>
      </c>
      <c r="E493" s="106">
        <f>'Cost estimate'!E583</f>
        <v>0</v>
      </c>
      <c r="F493" s="58">
        <v>6000</v>
      </c>
      <c r="G493" s="108">
        <f ca="1">IF(TODAY()&lt;45150,F493,IF(TODAY()&lt;45515,F493*(1+Escalations!$D$3),F493*(1+Escalations!$D$3)*(1+Escalations!$D$4)))</f>
        <v>6000</v>
      </c>
      <c r="H493" s="60">
        <f ca="1">E493*G493</f>
        <v>0</v>
      </c>
    </row>
    <row r="494" spans="1:8" ht="13.5" customHeight="1" x14ac:dyDescent="0.25">
      <c r="A494" s="102"/>
      <c r="B494" s="103"/>
      <c r="C494" s="69"/>
      <c r="D494" s="104"/>
      <c r="E494" s="106"/>
      <c r="F494" s="58"/>
      <c r="G494" s="108"/>
      <c r="H494" s="60"/>
    </row>
    <row r="495" spans="1:8" ht="27.6" x14ac:dyDescent="0.25">
      <c r="A495" s="102" t="s">
        <v>444</v>
      </c>
      <c r="B495" s="103"/>
      <c r="C495" s="70" t="s">
        <v>445</v>
      </c>
      <c r="D495" s="104"/>
      <c r="E495" s="106"/>
      <c r="F495" s="58"/>
      <c r="G495" s="101"/>
      <c r="H495" s="60"/>
    </row>
    <row r="496" spans="1:8" ht="13.5" customHeight="1" x14ac:dyDescent="0.25">
      <c r="A496" s="102"/>
      <c r="B496" s="103"/>
      <c r="C496" s="69" t="s">
        <v>446</v>
      </c>
      <c r="D496" s="104" t="s">
        <v>250</v>
      </c>
      <c r="E496" s="106">
        <f>'Cost estimate'!E586</f>
        <v>0</v>
      </c>
      <c r="F496" s="58">
        <v>5000</v>
      </c>
      <c r="G496" s="108">
        <f ca="1">IF(TODAY()&lt;45150,F496,IF(TODAY()&lt;45515,F496*(1+Escalations!$D$3),F496*(1+Escalations!$D$3)*(1+Escalations!$D$4)))</f>
        <v>5000</v>
      </c>
      <c r="H496" s="60">
        <f ca="1">E496*G496</f>
        <v>0</v>
      </c>
    </row>
    <row r="497" spans="1:8" ht="13.5" customHeight="1" x14ac:dyDescent="0.25">
      <c r="A497" s="102"/>
      <c r="B497" s="103"/>
      <c r="C497" s="69" t="s">
        <v>447</v>
      </c>
      <c r="D497" s="104" t="s">
        <v>250</v>
      </c>
      <c r="E497" s="106">
        <f>'Cost estimate'!E587</f>
        <v>0</v>
      </c>
      <c r="F497" s="58">
        <v>7000</v>
      </c>
      <c r="G497" s="108">
        <f ca="1">IF(TODAY()&lt;45150,F497,IF(TODAY()&lt;45515,F497*(1+Escalations!$D$3),F497*(1+Escalations!$D$3)*(1+Escalations!$D$4)))</f>
        <v>7000</v>
      </c>
      <c r="H497" s="60">
        <f ca="1">E497*G497</f>
        <v>0</v>
      </c>
    </row>
    <row r="498" spans="1:8" ht="13.5" customHeight="1" x14ac:dyDescent="0.25">
      <c r="A498" s="102"/>
      <c r="B498" s="103"/>
      <c r="C498" s="69" t="s">
        <v>448</v>
      </c>
      <c r="D498" s="104" t="s">
        <v>250</v>
      </c>
      <c r="E498" s="106">
        <f>'Cost estimate'!E588</f>
        <v>1</v>
      </c>
      <c r="F498" s="58">
        <v>9000</v>
      </c>
      <c r="G498" s="108">
        <f ca="1">IF(TODAY()&lt;45150,F498,IF(TODAY()&lt;45515,F498*(1+Escalations!$D$3),F498*(1+Escalations!$D$3)*(1+Escalations!$D$4)))</f>
        <v>9000</v>
      </c>
      <c r="H498" s="60">
        <f ca="1">E498*G498</f>
        <v>9000</v>
      </c>
    </row>
    <row r="499" spans="1:8" ht="13.5" customHeight="1" x14ac:dyDescent="0.25">
      <c r="A499" s="151"/>
      <c r="B499" s="152"/>
      <c r="C499" s="153"/>
      <c r="D499" s="154"/>
      <c r="E499" s="184"/>
      <c r="F499" s="58"/>
      <c r="G499" s="156"/>
      <c r="H499" s="60"/>
    </row>
    <row r="500" spans="1:8" ht="13.5" customHeight="1" x14ac:dyDescent="0.25">
      <c r="A500" s="157" t="s">
        <v>449</v>
      </c>
      <c r="B500" s="152" t="s">
        <v>450</v>
      </c>
      <c r="C500" s="183" t="s">
        <v>451</v>
      </c>
      <c r="D500" s="154"/>
      <c r="E500" s="184"/>
      <c r="F500" s="58"/>
      <c r="G500" s="160"/>
      <c r="H500" s="60"/>
    </row>
    <row r="501" spans="1:8" ht="55.2" x14ac:dyDescent="0.25">
      <c r="A501" s="151"/>
      <c r="B501" s="152"/>
      <c r="C501" s="207" t="s">
        <v>452</v>
      </c>
      <c r="D501" s="162"/>
      <c r="E501" s="164"/>
      <c r="F501" s="58"/>
      <c r="G501" s="160"/>
      <c r="H501" s="60"/>
    </row>
    <row r="502" spans="1:8" s="12" customFormat="1" ht="45" customHeight="1" x14ac:dyDescent="0.3">
      <c r="A502" s="151"/>
      <c r="B502" s="152"/>
      <c r="C502" s="183" t="s">
        <v>453</v>
      </c>
      <c r="D502" s="154" t="s">
        <v>250</v>
      </c>
      <c r="E502" s="184">
        <f>'Cost estimate'!E592</f>
        <v>0</v>
      </c>
      <c r="F502" s="58">
        <v>10000</v>
      </c>
      <c r="G502" s="160">
        <f ca="1">IF(TODAY()&lt;45150,F502,IF(TODAY()&lt;45515,F502*(1+Escalations!$D$3),F502*(1+Escalations!$D$3)*(1+Escalations!$D$4)))</f>
        <v>10000</v>
      </c>
      <c r="H502" s="60">
        <f ca="1">E502*G502</f>
        <v>0</v>
      </c>
    </row>
    <row r="503" spans="1:8" s="12" customFormat="1" ht="57.75" customHeight="1" x14ac:dyDescent="0.3">
      <c r="A503" s="151"/>
      <c r="B503" s="152"/>
      <c r="C503" s="183" t="s">
        <v>454</v>
      </c>
      <c r="D503" s="163"/>
      <c r="E503" s="164"/>
      <c r="F503" s="58"/>
      <c r="G503" s="160"/>
      <c r="H503" s="60"/>
    </row>
    <row r="504" spans="1:8" s="12" customFormat="1" ht="27.6" x14ac:dyDescent="0.3">
      <c r="A504" s="120"/>
      <c r="B504" s="103"/>
      <c r="C504" s="70" t="s">
        <v>455</v>
      </c>
      <c r="D504" s="104" t="s">
        <v>291</v>
      </c>
      <c r="E504" s="106">
        <f>'Cost estimate'!E594</f>
        <v>0</v>
      </c>
      <c r="F504" s="58">
        <v>5000</v>
      </c>
      <c r="G504" s="108">
        <f ca="1">IF(TODAY()&lt;45150,F504,IF(TODAY()&lt;45515,F504*(1+Escalations!$D$3),F504*(1+Escalations!$D$3)*(1+Escalations!$D$4)))</f>
        <v>5000</v>
      </c>
      <c r="H504" s="60">
        <f ca="1">E504*G504</f>
        <v>0</v>
      </c>
    </row>
    <row r="505" spans="1:8" s="12" customFormat="1" x14ac:dyDescent="0.3">
      <c r="A505" s="120"/>
      <c r="B505" s="103"/>
      <c r="C505" s="70"/>
      <c r="D505" s="104"/>
      <c r="E505" s="106"/>
      <c r="F505" s="58"/>
      <c r="G505" s="108"/>
      <c r="H505" s="60"/>
    </row>
    <row r="506" spans="1:8" s="12" customFormat="1" ht="27.6" x14ac:dyDescent="0.3">
      <c r="A506" s="150" t="s">
        <v>456</v>
      </c>
      <c r="B506" s="103"/>
      <c r="C506" s="70" t="s">
        <v>457</v>
      </c>
      <c r="D506" s="104" t="s">
        <v>458</v>
      </c>
      <c r="E506" s="106">
        <f>'Cost estimate'!E596</f>
        <v>1</v>
      </c>
      <c r="F506" s="58">
        <v>15000</v>
      </c>
      <c r="G506" s="167">
        <f ca="1">IF(TODAY()&lt;45150,F506,IF(TODAY()&lt;45515,F506*(1+Escalations!$D$3),F506*(1+Escalations!$D$3)*(1+Escalations!$D$4)))</f>
        <v>15000</v>
      </c>
      <c r="H506" s="60">
        <f ca="1">E506*G506</f>
        <v>15000</v>
      </c>
    </row>
    <row r="507" spans="1:8" s="12" customFormat="1" ht="17.25" customHeight="1" x14ac:dyDescent="0.3">
      <c r="A507" s="120"/>
      <c r="B507" s="121"/>
      <c r="C507" s="70" t="s">
        <v>459</v>
      </c>
      <c r="D507" s="104" t="s">
        <v>25</v>
      </c>
      <c r="E507" s="314">
        <f>'Cost estimate'!E597</f>
        <v>15000</v>
      </c>
      <c r="F507" s="58">
        <v>1500</v>
      </c>
      <c r="G507" s="108">
        <f ca="1">IF(TODAY()&lt;45150,F507,IF(TODAY()&lt;45515,F507*(1+Escalations!$D$3),F507*(1+Escalations!$D$3)*(1+Escalations!$D$4)))</f>
        <v>1500</v>
      </c>
      <c r="H507" s="60">
        <f ca="1">G507</f>
        <v>1500</v>
      </c>
    </row>
    <row r="508" spans="1:8" s="12" customFormat="1" ht="17.25" customHeight="1" x14ac:dyDescent="0.3">
      <c r="A508" s="120"/>
      <c r="B508" s="121"/>
      <c r="C508" s="70"/>
      <c r="D508" s="104"/>
      <c r="E508" s="145"/>
      <c r="F508" s="58"/>
      <c r="G508" s="108"/>
      <c r="H508" s="60"/>
    </row>
    <row r="509" spans="1:8" ht="17.25" customHeight="1" x14ac:dyDescent="0.25">
      <c r="A509" s="150" t="s">
        <v>460</v>
      </c>
      <c r="B509" s="103" t="s">
        <v>461</v>
      </c>
      <c r="C509" s="70" t="s">
        <v>462</v>
      </c>
      <c r="D509" s="141"/>
      <c r="E509" s="119"/>
      <c r="F509" s="58"/>
      <c r="G509" s="108"/>
      <c r="H509" s="60"/>
    </row>
    <row r="510" spans="1:8" s="12" customFormat="1" ht="55.2" x14ac:dyDescent="0.3">
      <c r="A510" s="120"/>
      <c r="B510" s="103"/>
      <c r="C510" s="70" t="s">
        <v>463</v>
      </c>
      <c r="D510" s="104" t="s">
        <v>291</v>
      </c>
      <c r="E510" s="106">
        <f>'Cost estimate'!E600</f>
        <v>2</v>
      </c>
      <c r="F510" s="58">
        <v>10000</v>
      </c>
      <c r="G510" s="101">
        <f ca="1">IF(TODAY()&lt;45150,F510,IF(TODAY()&lt;45515,F510*(1+Escalations!$D$3),F510*(1+Escalations!$D$3)*(1+Escalations!$D$4)))</f>
        <v>10000</v>
      </c>
      <c r="H510" s="60">
        <f ca="1">E510*G510</f>
        <v>20000</v>
      </c>
    </row>
    <row r="511" spans="1:8" s="11" customFormat="1" ht="24.9" customHeight="1" x14ac:dyDescent="0.3">
      <c r="A511" s="120" t="s">
        <v>464</v>
      </c>
      <c r="B511" s="103" t="s">
        <v>465</v>
      </c>
      <c r="C511" s="70" t="s">
        <v>466</v>
      </c>
      <c r="D511" s="124"/>
      <c r="E511" s="125"/>
      <c r="F511" s="58"/>
      <c r="G511" s="101"/>
      <c r="H511" s="60"/>
    </row>
    <row r="512" spans="1:8" s="11" customFormat="1" ht="20.100000000000001" customHeight="1" x14ac:dyDescent="0.3">
      <c r="A512" s="120"/>
      <c r="B512" s="103"/>
      <c r="C512" s="69" t="s">
        <v>467</v>
      </c>
      <c r="D512" s="104" t="s">
        <v>250</v>
      </c>
      <c r="E512" s="106">
        <f>'Cost estimate'!E602</f>
        <v>0</v>
      </c>
      <c r="F512" s="58">
        <v>5000</v>
      </c>
      <c r="G512" s="108">
        <f ca="1">IF(TODAY()&lt;45150,F512,IF(TODAY()&lt;45515,F512*(1+Escalations!$D$3),F512*(1+Escalations!$D$3)*(1+Escalations!$D$4)))</f>
        <v>5000</v>
      </c>
      <c r="H512" s="60">
        <f ca="1">E512*G512</f>
        <v>0</v>
      </c>
    </row>
    <row r="513" spans="1:8" s="11" customFormat="1" ht="20.100000000000001" customHeight="1" x14ac:dyDescent="0.3">
      <c r="A513" s="102"/>
      <c r="B513" s="103"/>
      <c r="C513" s="69" t="s">
        <v>468</v>
      </c>
      <c r="D513" s="104" t="s">
        <v>250</v>
      </c>
      <c r="E513" s="106">
        <f>'Cost estimate'!E603</f>
        <v>0</v>
      </c>
      <c r="F513" s="58">
        <v>6000</v>
      </c>
      <c r="G513" s="108">
        <f ca="1">IF(TODAY()&lt;45150,F513,IF(TODAY()&lt;45515,F513*(1+Escalations!$D$3),F513*(1+Escalations!$D$3)*(1+Escalations!$D$4)))</f>
        <v>6000</v>
      </c>
      <c r="H513" s="60">
        <f ca="1">E513*G513</f>
        <v>0</v>
      </c>
    </row>
    <row r="514" spans="1:8" s="11" customFormat="1" ht="20.100000000000001" customHeight="1" x14ac:dyDescent="0.3">
      <c r="A514" s="363"/>
      <c r="B514" s="364"/>
      <c r="C514" s="345" t="s">
        <v>469</v>
      </c>
      <c r="D514" s="170" t="s">
        <v>250</v>
      </c>
      <c r="E514" s="171">
        <f>'Cost estimate'!E604</f>
        <v>0</v>
      </c>
      <c r="F514" s="58">
        <v>7000</v>
      </c>
      <c r="G514" s="108">
        <f ca="1">IF(TODAY()&lt;45150,F514,IF(TODAY()&lt;45515,F514*(1+Escalations!$D$3),F514*(1+Escalations!$D$3)*(1+Escalations!$D$4)))</f>
        <v>7000</v>
      </c>
      <c r="H514" s="60">
        <f ca="1">E514*G514</f>
        <v>0</v>
      </c>
    </row>
    <row r="515" spans="1:8" s="11" customFormat="1" ht="20.100000000000001" customHeight="1" x14ac:dyDescent="0.3">
      <c r="A515" s="359" t="s">
        <v>311</v>
      </c>
      <c r="B515" s="86"/>
      <c r="C515" s="86"/>
      <c r="D515" s="86"/>
      <c r="E515" s="73"/>
      <c r="F515" s="76"/>
      <c r="G515" s="77"/>
      <c r="H515" s="78">
        <f ca="1">SUM(H482:H514)</f>
        <v>115440</v>
      </c>
    </row>
    <row r="516" spans="1:8" ht="27.6" x14ac:dyDescent="0.25">
      <c r="A516" s="95" t="s">
        <v>470</v>
      </c>
      <c r="B516" s="96"/>
      <c r="C516" s="97" t="s">
        <v>471</v>
      </c>
      <c r="D516" s="99"/>
      <c r="E516" s="174"/>
      <c r="F516" s="58"/>
      <c r="G516" s="101"/>
      <c r="H516" s="60"/>
    </row>
    <row r="517" spans="1:8" ht="13.5" customHeight="1" x14ac:dyDescent="0.25">
      <c r="A517" s="120" t="s">
        <v>472</v>
      </c>
      <c r="B517" s="103"/>
      <c r="C517" s="110" t="s">
        <v>473</v>
      </c>
      <c r="D517" s="141"/>
      <c r="E517" s="106"/>
      <c r="F517" s="58"/>
      <c r="G517" s="101"/>
      <c r="H517" s="60"/>
    </row>
    <row r="518" spans="1:8" ht="41.4" x14ac:dyDescent="0.25">
      <c r="A518" s="102" t="s">
        <v>474</v>
      </c>
      <c r="B518" s="103" t="s">
        <v>475</v>
      </c>
      <c r="C518" s="110" t="s">
        <v>476</v>
      </c>
      <c r="D518" s="124"/>
      <c r="E518" s="125"/>
      <c r="F518" s="58"/>
      <c r="G518" s="101"/>
      <c r="H518" s="60"/>
    </row>
    <row r="519" spans="1:8" ht="13.5" customHeight="1" x14ac:dyDescent="0.25">
      <c r="A519" s="102"/>
      <c r="B519" s="103"/>
      <c r="C519" s="70" t="s">
        <v>477</v>
      </c>
      <c r="D519" s="104" t="s">
        <v>190</v>
      </c>
      <c r="E519" s="106">
        <f>'Cost estimate'!E611</f>
        <v>0</v>
      </c>
      <c r="F519" s="58">
        <v>50</v>
      </c>
      <c r="G519" s="108">
        <f ca="1">IF(TODAY()&lt;45150,F519,IF(TODAY()&lt;45515,F519*(1+Escalations!$D$3),F519*(1+Escalations!$D$3)*(1+Escalations!$D$4)))</f>
        <v>50</v>
      </c>
      <c r="H519" s="60">
        <f ca="1">E519*G519</f>
        <v>0</v>
      </c>
    </row>
    <row r="520" spans="1:8" ht="13.5" customHeight="1" x14ac:dyDescent="0.25">
      <c r="A520" s="102"/>
      <c r="B520" s="103"/>
      <c r="C520" s="70" t="s">
        <v>478</v>
      </c>
      <c r="D520" s="104" t="s">
        <v>190</v>
      </c>
      <c r="E520" s="106">
        <f>'Cost estimate'!E612</f>
        <v>0</v>
      </c>
      <c r="F520" s="58">
        <v>60</v>
      </c>
      <c r="G520" s="108">
        <f ca="1">IF(TODAY()&lt;45150,F520,IF(TODAY()&lt;45515,F520*(1+Escalations!$D$3),F520*(1+Escalations!$D$3)*(1+Escalations!$D$4)))</f>
        <v>60</v>
      </c>
      <c r="H520" s="60">
        <f ca="1">E520*G520</f>
        <v>0</v>
      </c>
    </row>
    <row r="521" spans="1:8" ht="13.5" customHeight="1" x14ac:dyDescent="0.25">
      <c r="A521" s="102"/>
      <c r="B521" s="103"/>
      <c r="C521" s="70"/>
      <c r="D521" s="104"/>
      <c r="E521" s="106"/>
      <c r="F521" s="58"/>
      <c r="G521" s="108"/>
      <c r="H521" s="60"/>
    </row>
    <row r="522" spans="1:8" ht="27.6" x14ac:dyDescent="0.25">
      <c r="A522" s="102" t="s">
        <v>479</v>
      </c>
      <c r="B522" s="103" t="s">
        <v>475</v>
      </c>
      <c r="C522" s="110" t="s">
        <v>480</v>
      </c>
      <c r="D522" s="124"/>
      <c r="E522" s="125"/>
      <c r="F522" s="58"/>
      <c r="G522" s="101"/>
      <c r="H522" s="60"/>
    </row>
    <row r="523" spans="1:8" ht="13.5" customHeight="1" x14ac:dyDescent="0.25">
      <c r="A523" s="102"/>
      <c r="B523" s="103"/>
      <c r="C523" s="70" t="s">
        <v>477</v>
      </c>
      <c r="D523" s="104" t="s">
        <v>190</v>
      </c>
      <c r="E523" s="106">
        <f>'Cost estimate'!E615</f>
        <v>0</v>
      </c>
      <c r="F523" s="58">
        <v>50</v>
      </c>
      <c r="G523" s="108">
        <f ca="1">IF(TODAY()&lt;45150,F523,IF(TODAY()&lt;45515,F523*(1+Escalations!$D$3),F523*(1+Escalations!$D$3)*(1+Escalations!$D$4)))</f>
        <v>50</v>
      </c>
      <c r="H523" s="60">
        <f ca="1">E523*G523</f>
        <v>0</v>
      </c>
    </row>
    <row r="524" spans="1:8" ht="13.5" customHeight="1" x14ac:dyDescent="0.25">
      <c r="A524" s="102"/>
      <c r="B524" s="103"/>
      <c r="C524" s="70" t="s">
        <v>478</v>
      </c>
      <c r="D524" s="104" t="s">
        <v>190</v>
      </c>
      <c r="E524" s="106">
        <f>'Cost estimate'!E616</f>
        <v>2200</v>
      </c>
      <c r="F524" s="58">
        <v>60</v>
      </c>
      <c r="G524" s="108">
        <f ca="1">IF(TODAY()&lt;45150,F524,IF(TODAY()&lt;45515,F524*(1+Escalations!$D$3),F524*(1+Escalations!$D$3)*(1+Escalations!$D$4)))</f>
        <v>60</v>
      </c>
      <c r="H524" s="60">
        <f ca="1">E524*G524</f>
        <v>132000</v>
      </c>
    </row>
    <row r="525" spans="1:8" ht="13.5" customHeight="1" x14ac:dyDescent="0.25">
      <c r="A525" s="102"/>
      <c r="B525" s="103"/>
      <c r="C525" s="70"/>
      <c r="D525" s="104"/>
      <c r="E525" s="106"/>
      <c r="F525" s="58"/>
      <c r="G525" s="108"/>
      <c r="H525" s="60"/>
    </row>
    <row r="526" spans="1:8" ht="69" x14ac:dyDescent="0.25">
      <c r="A526" s="102" t="s">
        <v>481</v>
      </c>
      <c r="B526" s="103" t="s">
        <v>482</v>
      </c>
      <c r="C526" s="110" t="s">
        <v>483</v>
      </c>
      <c r="D526" s="124"/>
      <c r="E526" s="125"/>
      <c r="F526" s="58"/>
      <c r="G526" s="101"/>
      <c r="H526" s="60"/>
    </row>
    <row r="527" spans="1:8" ht="13.5" customHeight="1" x14ac:dyDescent="0.25">
      <c r="A527" s="102"/>
      <c r="B527" s="103"/>
      <c r="C527" s="70" t="s">
        <v>477</v>
      </c>
      <c r="D527" s="104" t="s">
        <v>190</v>
      </c>
      <c r="E527" s="106">
        <f>'Cost estimate'!E619</f>
        <v>0</v>
      </c>
      <c r="F527" s="58">
        <v>50</v>
      </c>
      <c r="G527" s="108">
        <f ca="1">IF(TODAY()&lt;45150,F527,IF(TODAY()&lt;45515,F527*(1+Escalations!$D$3),F527*(1+Escalations!$D$3)*(1+Escalations!$D$4)))</f>
        <v>50</v>
      </c>
      <c r="H527" s="60">
        <f ca="1">E527*G527</f>
        <v>0</v>
      </c>
    </row>
    <row r="528" spans="1:8" ht="13.5" customHeight="1" x14ac:dyDescent="0.25">
      <c r="A528" s="102"/>
      <c r="B528" s="103"/>
      <c r="C528" s="70" t="s">
        <v>478</v>
      </c>
      <c r="D528" s="104" t="s">
        <v>190</v>
      </c>
      <c r="E528" s="106">
        <f>'Cost estimate'!E620</f>
        <v>0</v>
      </c>
      <c r="F528" s="58">
        <v>60</v>
      </c>
      <c r="G528" s="108">
        <f ca="1">IF(TODAY()&lt;45150,F528,IF(TODAY()&lt;45515,F528*(1+Escalations!$D$3),F528*(1+Escalations!$D$3)*(1+Escalations!$D$4)))</f>
        <v>60</v>
      </c>
      <c r="H528" s="60">
        <f ca="1">E528*G528</f>
        <v>0</v>
      </c>
    </row>
    <row r="529" spans="1:8" ht="13.5" customHeight="1" x14ac:dyDescent="0.25">
      <c r="A529" s="102"/>
      <c r="B529" s="103"/>
      <c r="C529" s="70"/>
      <c r="D529" s="104"/>
      <c r="E529" s="106"/>
      <c r="F529" s="58"/>
      <c r="G529" s="108"/>
      <c r="H529" s="60"/>
    </row>
    <row r="530" spans="1:8" ht="69" x14ac:dyDescent="0.25">
      <c r="A530" s="102" t="s">
        <v>484</v>
      </c>
      <c r="B530" s="103" t="s">
        <v>482</v>
      </c>
      <c r="C530" s="110" t="s">
        <v>485</v>
      </c>
      <c r="D530" s="124"/>
      <c r="E530" s="125"/>
      <c r="F530" s="58"/>
      <c r="G530" s="101"/>
      <c r="H530" s="60"/>
    </row>
    <row r="531" spans="1:8" ht="13.5" customHeight="1" x14ac:dyDescent="0.25">
      <c r="A531" s="102"/>
      <c r="B531" s="103"/>
      <c r="C531" s="70" t="s">
        <v>477</v>
      </c>
      <c r="D531" s="104" t="s">
        <v>190</v>
      </c>
      <c r="E531" s="106">
        <f>'Cost estimate'!E623</f>
        <v>0</v>
      </c>
      <c r="F531" s="58">
        <v>50</v>
      </c>
      <c r="G531" s="108">
        <f ca="1">IF(TODAY()&lt;45150,F531,IF(TODAY()&lt;45515,F531*(1+Escalations!$D$3),F531*(1+Escalations!$D$3)*(1+Escalations!$D$4)))</f>
        <v>50</v>
      </c>
      <c r="H531" s="60">
        <f ca="1">E531*G531</f>
        <v>0</v>
      </c>
    </row>
    <row r="532" spans="1:8" ht="13.5" customHeight="1" x14ac:dyDescent="0.25">
      <c r="A532" s="102"/>
      <c r="B532" s="103"/>
      <c r="C532" s="70" t="s">
        <v>478</v>
      </c>
      <c r="D532" s="104" t="s">
        <v>190</v>
      </c>
      <c r="E532" s="106">
        <f>'Cost estimate'!E624</f>
        <v>2200</v>
      </c>
      <c r="F532" s="58">
        <v>60</v>
      </c>
      <c r="G532" s="108">
        <f ca="1">IF(TODAY()&lt;45150,F532,IF(TODAY()&lt;45515,F532*(1+Escalations!$D$3),F532*(1+Escalations!$D$3)*(1+Escalations!$D$4)))</f>
        <v>60</v>
      </c>
      <c r="H532" s="60">
        <f ca="1">E532*G532</f>
        <v>132000</v>
      </c>
    </row>
    <row r="533" spans="1:8" ht="13.5" customHeight="1" x14ac:dyDescent="0.25">
      <c r="A533" s="102"/>
      <c r="B533" s="103"/>
      <c r="C533" s="70"/>
      <c r="D533" s="104"/>
      <c r="E533" s="106"/>
      <c r="F533" s="58"/>
      <c r="G533" s="108"/>
      <c r="H533" s="60"/>
    </row>
    <row r="534" spans="1:8" ht="13.5" customHeight="1" x14ac:dyDescent="0.25">
      <c r="A534" s="120" t="s">
        <v>486</v>
      </c>
      <c r="B534" s="103"/>
      <c r="C534" s="110" t="s">
        <v>487</v>
      </c>
      <c r="D534" s="128"/>
      <c r="E534" s="175"/>
      <c r="F534" s="58"/>
      <c r="G534" s="101"/>
      <c r="H534" s="60"/>
    </row>
    <row r="535" spans="1:8" ht="9.9" customHeight="1" x14ac:dyDescent="0.25">
      <c r="A535" s="102"/>
      <c r="B535" s="103"/>
      <c r="C535" s="70"/>
      <c r="D535" s="104"/>
      <c r="E535" s="106"/>
      <c r="F535" s="58"/>
      <c r="G535" s="101"/>
      <c r="H535" s="60"/>
    </row>
    <row r="536" spans="1:8" s="11" customFormat="1" ht="41.4" x14ac:dyDescent="0.3">
      <c r="A536" s="102" t="s">
        <v>488</v>
      </c>
      <c r="B536" s="103" t="s">
        <v>489</v>
      </c>
      <c r="C536" s="66" t="s">
        <v>490</v>
      </c>
      <c r="D536" s="81"/>
      <c r="E536" s="57"/>
      <c r="F536" s="58"/>
      <c r="G536" s="101"/>
      <c r="H536" s="60"/>
    </row>
    <row r="537" spans="1:8" ht="13.5" customHeight="1" x14ac:dyDescent="0.25">
      <c r="A537" s="102"/>
      <c r="B537" s="103"/>
      <c r="C537" s="70" t="s">
        <v>491</v>
      </c>
      <c r="D537" s="104"/>
      <c r="E537" s="57"/>
      <c r="F537" s="58"/>
      <c r="G537" s="101"/>
      <c r="H537" s="60"/>
    </row>
    <row r="538" spans="1:8" ht="13.5" customHeight="1" x14ac:dyDescent="0.25">
      <c r="A538" s="102"/>
      <c r="B538" s="103"/>
      <c r="C538" s="69" t="s">
        <v>316</v>
      </c>
      <c r="D538" s="104" t="s">
        <v>190</v>
      </c>
      <c r="E538" s="106">
        <f>'Cost estimate'!E630</f>
        <v>0</v>
      </c>
      <c r="F538" s="58">
        <v>370</v>
      </c>
      <c r="G538" s="108">
        <f ca="1">IF(TODAY()&lt;45150,F538,IF(TODAY()&lt;45515,F538*(1+Escalations!$D$3),F538*(1+Escalations!$D$3)*(1+Escalations!$D$4)))</f>
        <v>370</v>
      </c>
      <c r="H538" s="60">
        <f t="shared" ref="H538:H551" ca="1" si="15">E538*G538</f>
        <v>0</v>
      </c>
    </row>
    <row r="539" spans="1:8" ht="13.5" customHeight="1" x14ac:dyDescent="0.25">
      <c r="A539" s="102"/>
      <c r="B539" s="103"/>
      <c r="C539" s="69" t="s">
        <v>317</v>
      </c>
      <c r="D539" s="104" t="s">
        <v>190</v>
      </c>
      <c r="E539" s="106">
        <f>'Cost estimate'!E631</f>
        <v>0</v>
      </c>
      <c r="F539" s="58">
        <v>400</v>
      </c>
      <c r="G539" s="108">
        <f ca="1">IF(TODAY()&lt;45150,F539,IF(TODAY()&lt;45515,F539*(1+Escalations!$D$3),F539*(1+Escalations!$D$3)*(1+Escalations!$D$4)))</f>
        <v>400</v>
      </c>
      <c r="H539" s="60">
        <f t="shared" ca="1" si="15"/>
        <v>0</v>
      </c>
    </row>
    <row r="540" spans="1:8" ht="13.5" customHeight="1" x14ac:dyDescent="0.25">
      <c r="A540" s="102"/>
      <c r="B540" s="103"/>
      <c r="C540" s="69" t="s">
        <v>318</v>
      </c>
      <c r="D540" s="104" t="s">
        <v>190</v>
      </c>
      <c r="E540" s="106">
        <f>'Cost estimate'!E632</f>
        <v>0</v>
      </c>
      <c r="F540" s="58">
        <v>440</v>
      </c>
      <c r="G540" s="108">
        <f ca="1">IF(TODAY()&lt;45150,F540,IF(TODAY()&lt;45515,F540*(1+Escalations!$D$3),F540*(1+Escalations!$D$3)*(1+Escalations!$D$4)))</f>
        <v>440</v>
      </c>
      <c r="H540" s="60">
        <f t="shared" ca="1" si="15"/>
        <v>0</v>
      </c>
    </row>
    <row r="541" spans="1:8" ht="13.5" customHeight="1" x14ac:dyDescent="0.25">
      <c r="A541" s="102"/>
      <c r="B541" s="103"/>
      <c r="C541" s="69" t="s">
        <v>319</v>
      </c>
      <c r="D541" s="104" t="s">
        <v>190</v>
      </c>
      <c r="E541" s="106">
        <f>'Cost estimate'!E633</f>
        <v>0</v>
      </c>
      <c r="F541" s="58">
        <v>460</v>
      </c>
      <c r="G541" s="108">
        <f ca="1">IF(TODAY()&lt;45150,F541,IF(TODAY()&lt;45515,F541*(1+Escalations!$D$3),F541*(1+Escalations!$D$3)*(1+Escalations!$D$4)))</f>
        <v>460</v>
      </c>
      <c r="H541" s="60">
        <f t="shared" ca="1" si="15"/>
        <v>0</v>
      </c>
    </row>
    <row r="542" spans="1:8" ht="13.5" customHeight="1" x14ac:dyDescent="0.25">
      <c r="A542" s="102"/>
      <c r="B542" s="103"/>
      <c r="C542" s="69" t="s">
        <v>320</v>
      </c>
      <c r="D542" s="104" t="s">
        <v>190</v>
      </c>
      <c r="E542" s="106">
        <f>'Cost estimate'!E634</f>
        <v>0</v>
      </c>
      <c r="F542" s="58">
        <v>480</v>
      </c>
      <c r="G542" s="108">
        <f ca="1">IF(TODAY()&lt;45150,F542,IF(TODAY()&lt;45515,F542*(1+Escalations!$D$3),F542*(1+Escalations!$D$3)*(1+Escalations!$D$4)))</f>
        <v>480</v>
      </c>
      <c r="H542" s="60">
        <f t="shared" ca="1" si="15"/>
        <v>0</v>
      </c>
    </row>
    <row r="543" spans="1:8" ht="13.5" customHeight="1" x14ac:dyDescent="0.25">
      <c r="A543" s="102"/>
      <c r="B543" s="103"/>
      <c r="C543" s="69" t="s">
        <v>321</v>
      </c>
      <c r="D543" s="104" t="s">
        <v>190</v>
      </c>
      <c r="E543" s="106">
        <f>'Cost estimate'!E635</f>
        <v>0</v>
      </c>
      <c r="F543" s="58">
        <v>490</v>
      </c>
      <c r="G543" s="108">
        <f ca="1">IF(TODAY()&lt;45150,F543,IF(TODAY()&lt;45515,F543*(1+Escalations!$D$3),F543*(1+Escalations!$D$3)*(1+Escalations!$D$4)))</f>
        <v>490</v>
      </c>
      <c r="H543" s="60">
        <f t="shared" ca="1" si="15"/>
        <v>0</v>
      </c>
    </row>
    <row r="544" spans="1:8" ht="13.5" customHeight="1" x14ac:dyDescent="0.25">
      <c r="A544" s="102"/>
      <c r="B544" s="103"/>
      <c r="C544" s="69" t="s">
        <v>327</v>
      </c>
      <c r="D544" s="104" t="s">
        <v>190</v>
      </c>
      <c r="E544" s="106">
        <f>'Cost estimate'!E636</f>
        <v>0</v>
      </c>
      <c r="F544" s="58">
        <v>500</v>
      </c>
      <c r="G544" s="108">
        <f ca="1">IF(TODAY()&lt;45150,F544,IF(TODAY()&lt;45515,F544*(1+Escalations!$D$3),F544*(1+Escalations!$D$3)*(1+Escalations!$D$4)))</f>
        <v>500</v>
      </c>
      <c r="H544" s="60">
        <f t="shared" ca="1" si="15"/>
        <v>0</v>
      </c>
    </row>
    <row r="545" spans="1:8" ht="13.5" customHeight="1" x14ac:dyDescent="0.25">
      <c r="A545" s="102"/>
      <c r="B545" s="103"/>
      <c r="C545" s="69" t="s">
        <v>328</v>
      </c>
      <c r="D545" s="104" t="s">
        <v>190</v>
      </c>
      <c r="E545" s="106">
        <f>'Cost estimate'!E637</f>
        <v>0</v>
      </c>
      <c r="F545" s="58">
        <v>520</v>
      </c>
      <c r="G545" s="108">
        <f ca="1">IF(TODAY()&lt;45150,F545,IF(TODAY()&lt;45515,F545*(1+Escalations!$D$3),F545*(1+Escalations!$D$3)*(1+Escalations!$D$4)))</f>
        <v>520</v>
      </c>
      <c r="H545" s="60">
        <f t="shared" ca="1" si="15"/>
        <v>0</v>
      </c>
    </row>
    <row r="546" spans="1:8" ht="13.5" customHeight="1" x14ac:dyDescent="0.25">
      <c r="A546" s="102"/>
      <c r="B546" s="103"/>
      <c r="C546" s="69" t="s">
        <v>329</v>
      </c>
      <c r="D546" s="104" t="s">
        <v>190</v>
      </c>
      <c r="E546" s="106">
        <f>'Cost estimate'!E638</f>
        <v>0</v>
      </c>
      <c r="F546" s="58">
        <v>540</v>
      </c>
      <c r="G546" s="108">
        <f ca="1">IF(TODAY()&lt;45150,F546,IF(TODAY()&lt;45515,F546*(1+Escalations!$D$3),F546*(1+Escalations!$D$3)*(1+Escalations!$D$4)))</f>
        <v>540</v>
      </c>
      <c r="H546" s="60">
        <f t="shared" ca="1" si="15"/>
        <v>0</v>
      </c>
    </row>
    <row r="547" spans="1:8" ht="13.5" customHeight="1" x14ac:dyDescent="0.25">
      <c r="A547" s="102"/>
      <c r="B547" s="103"/>
      <c r="C547" s="69" t="s">
        <v>330</v>
      </c>
      <c r="D547" s="104" t="s">
        <v>190</v>
      </c>
      <c r="E547" s="106">
        <f>'Cost estimate'!E639</f>
        <v>0</v>
      </c>
      <c r="F547" s="58">
        <v>600</v>
      </c>
      <c r="G547" s="108">
        <f ca="1">IF(TODAY()&lt;45150,F547,IF(TODAY()&lt;45515,F547*(1+Escalations!$D$3),F547*(1+Escalations!$D$3)*(1+Escalations!$D$4)))</f>
        <v>600</v>
      </c>
      <c r="H547" s="60">
        <f t="shared" ca="1" si="15"/>
        <v>0</v>
      </c>
    </row>
    <row r="548" spans="1:8" ht="13.5" customHeight="1" x14ac:dyDescent="0.25">
      <c r="A548" s="102"/>
      <c r="B548" s="103"/>
      <c r="C548" s="69" t="s">
        <v>331</v>
      </c>
      <c r="D548" s="104" t="s">
        <v>190</v>
      </c>
      <c r="E548" s="106">
        <f>'Cost estimate'!E640</f>
        <v>0</v>
      </c>
      <c r="F548" s="58">
        <v>640</v>
      </c>
      <c r="G548" s="108">
        <f ca="1">IF(TODAY()&lt;45150,F548,IF(TODAY()&lt;45515,F548*(1+Escalations!$D$3),F548*(1+Escalations!$D$3)*(1+Escalations!$D$4)))</f>
        <v>640</v>
      </c>
      <c r="H548" s="60">
        <f t="shared" ca="1" si="15"/>
        <v>0</v>
      </c>
    </row>
    <row r="549" spans="1:8" ht="13.5" customHeight="1" x14ac:dyDescent="0.25">
      <c r="A549" s="102"/>
      <c r="B549" s="103"/>
      <c r="C549" s="69" t="s">
        <v>332</v>
      </c>
      <c r="D549" s="104" t="s">
        <v>190</v>
      </c>
      <c r="E549" s="106">
        <f>'Cost estimate'!E641</f>
        <v>0</v>
      </c>
      <c r="F549" s="58">
        <v>680</v>
      </c>
      <c r="G549" s="108">
        <f ca="1">IF(TODAY()&lt;45150,F549,IF(TODAY()&lt;45515,F549*(1+Escalations!$D$3),F549*(1+Escalations!$D$3)*(1+Escalations!$D$4)))</f>
        <v>680</v>
      </c>
      <c r="H549" s="60">
        <f t="shared" ca="1" si="15"/>
        <v>0</v>
      </c>
    </row>
    <row r="550" spans="1:8" ht="13.5" customHeight="1" x14ac:dyDescent="0.25">
      <c r="A550" s="102"/>
      <c r="B550" s="103"/>
      <c r="C550" s="69" t="s">
        <v>333</v>
      </c>
      <c r="D550" s="104" t="s">
        <v>190</v>
      </c>
      <c r="E550" s="106">
        <f>'Cost estimate'!E642</f>
        <v>0</v>
      </c>
      <c r="F550" s="58">
        <v>700</v>
      </c>
      <c r="G550" s="108">
        <f ca="1">IF(TODAY()&lt;45150,F550,IF(TODAY()&lt;45515,F550*(1+Escalations!$D$3),F550*(1+Escalations!$D$3)*(1+Escalations!$D$4)))</f>
        <v>700</v>
      </c>
      <c r="H550" s="60">
        <f t="shared" ca="1" si="15"/>
        <v>0</v>
      </c>
    </row>
    <row r="551" spans="1:8" ht="13.5" customHeight="1" x14ac:dyDescent="0.25">
      <c r="A551" s="102"/>
      <c r="B551" s="103"/>
      <c r="C551" s="69" t="s">
        <v>334</v>
      </c>
      <c r="D551" s="104" t="s">
        <v>190</v>
      </c>
      <c r="E551" s="106">
        <f>'Cost estimate'!E643</f>
        <v>0</v>
      </c>
      <c r="F551" s="58">
        <v>750</v>
      </c>
      <c r="G551" s="108">
        <f ca="1">IF(TODAY()&lt;45150,F551,IF(TODAY()&lt;45515,F551*(1+Escalations!$D$3),F551*(1+Escalations!$D$3)*(1+Escalations!$D$4)))</f>
        <v>750</v>
      </c>
      <c r="H551" s="60">
        <f t="shared" ca="1" si="15"/>
        <v>0</v>
      </c>
    </row>
    <row r="552" spans="1:8" ht="13.5" customHeight="1" x14ac:dyDescent="0.25">
      <c r="A552" s="102"/>
      <c r="B552" s="103"/>
      <c r="C552" s="153"/>
      <c r="D552" s="104"/>
      <c r="E552" s="106"/>
      <c r="F552" s="58"/>
      <c r="G552" s="108"/>
      <c r="H552" s="60"/>
    </row>
    <row r="553" spans="1:8" ht="15.75" customHeight="1" x14ac:dyDescent="0.25">
      <c r="A553" s="102" t="s">
        <v>492</v>
      </c>
      <c r="B553" s="103"/>
      <c r="C553" s="110" t="s">
        <v>493</v>
      </c>
      <c r="D553" s="104"/>
      <c r="E553" s="106"/>
      <c r="F553" s="58"/>
      <c r="G553" s="101"/>
      <c r="H553" s="60"/>
    </row>
    <row r="554" spans="1:8" ht="13.5" customHeight="1" x14ac:dyDescent="0.25">
      <c r="A554" s="102"/>
      <c r="B554" s="103"/>
      <c r="C554" s="70"/>
      <c r="D554" s="104"/>
      <c r="E554" s="106"/>
      <c r="F554" s="58"/>
      <c r="G554" s="101"/>
      <c r="H554" s="60"/>
    </row>
    <row r="555" spans="1:8" ht="13.5" customHeight="1" x14ac:dyDescent="0.25">
      <c r="A555" s="102"/>
      <c r="B555" s="103"/>
      <c r="C555" s="110" t="s">
        <v>494</v>
      </c>
      <c r="D555" s="104"/>
      <c r="E555" s="106"/>
      <c r="F555" s="58"/>
      <c r="G555" s="101"/>
      <c r="H555" s="60"/>
    </row>
    <row r="556" spans="1:8" ht="16.5" customHeight="1" x14ac:dyDescent="0.25">
      <c r="A556" s="102" t="s">
        <v>495</v>
      </c>
      <c r="B556" s="103" t="s">
        <v>496</v>
      </c>
      <c r="C556" s="70" t="s">
        <v>497</v>
      </c>
      <c r="D556" s="104"/>
      <c r="E556" s="106"/>
      <c r="F556" s="58"/>
      <c r="G556" s="101"/>
      <c r="H556" s="60"/>
    </row>
    <row r="557" spans="1:8" ht="13.5" customHeight="1" x14ac:dyDescent="0.25">
      <c r="A557" s="102"/>
      <c r="B557" s="103"/>
      <c r="C557" s="70"/>
      <c r="D557" s="104"/>
      <c r="E557" s="106"/>
      <c r="F557" s="58"/>
      <c r="G557" s="101"/>
      <c r="H557" s="60"/>
    </row>
    <row r="558" spans="1:8" ht="13.5" customHeight="1" x14ac:dyDescent="0.25">
      <c r="A558" s="102"/>
      <c r="B558" s="103"/>
      <c r="C558" s="70" t="s">
        <v>498</v>
      </c>
      <c r="D558" s="104" t="s">
        <v>250</v>
      </c>
      <c r="E558" s="106">
        <f>'Cost estimate'!E650</f>
        <v>0</v>
      </c>
      <c r="F558" s="58">
        <v>200</v>
      </c>
      <c r="G558" s="108">
        <f ca="1">IF(TODAY()&lt;45150,F558,IF(TODAY()&lt;45515,F558*(1+Escalations!$D$3),F558*(1+Escalations!$D$3)*(1+Escalations!$D$4)))</f>
        <v>200</v>
      </c>
      <c r="H558" s="60">
        <f ca="1">E558*G558</f>
        <v>0</v>
      </c>
    </row>
    <row r="559" spans="1:8" ht="13.5" customHeight="1" x14ac:dyDescent="0.25">
      <c r="A559" s="102"/>
      <c r="B559" s="103"/>
      <c r="C559" s="70" t="s">
        <v>499</v>
      </c>
      <c r="D559" s="104" t="s">
        <v>250</v>
      </c>
      <c r="E559" s="106">
        <f>'Cost estimate'!E651</f>
        <v>0</v>
      </c>
      <c r="F559" s="58">
        <v>250</v>
      </c>
      <c r="G559" s="108">
        <f ca="1">IF(TODAY()&lt;45150,F559,IF(TODAY()&lt;45515,F559*(1+Escalations!$D$3),F559*(1+Escalations!$D$3)*(1+Escalations!$D$4)))</f>
        <v>250</v>
      </c>
      <c r="H559" s="60">
        <f ca="1">E559*G559</f>
        <v>0</v>
      </c>
    </row>
    <row r="560" spans="1:8" ht="13.5" customHeight="1" x14ac:dyDescent="0.25">
      <c r="A560" s="102"/>
      <c r="B560" s="103"/>
      <c r="C560" s="70" t="s">
        <v>500</v>
      </c>
      <c r="D560" s="104" t="s">
        <v>250</v>
      </c>
      <c r="E560" s="106">
        <f>'Cost estimate'!E652</f>
        <v>10</v>
      </c>
      <c r="F560" s="58">
        <v>300</v>
      </c>
      <c r="G560" s="108">
        <f ca="1">IF(TODAY()&lt;45150,F560,IF(TODAY()&lt;45515,F560*(1+Escalations!$D$3),F560*(1+Escalations!$D$3)*(1+Escalations!$D$4)))</f>
        <v>300</v>
      </c>
      <c r="H560" s="60">
        <f ca="1">E560*G560</f>
        <v>3000</v>
      </c>
    </row>
    <row r="561" spans="1:8" ht="13.5" customHeight="1" x14ac:dyDescent="0.25">
      <c r="A561" s="102"/>
      <c r="B561" s="103"/>
      <c r="C561" s="70" t="s">
        <v>501</v>
      </c>
      <c r="D561" s="104" t="s">
        <v>250</v>
      </c>
      <c r="E561" s="106">
        <f>'Cost estimate'!E653</f>
        <v>50</v>
      </c>
      <c r="F561" s="58">
        <v>600</v>
      </c>
      <c r="G561" s="101">
        <f ca="1">IF(TODAY()&lt;45150,F561,IF(TODAY()&lt;45515,F561*(1+Escalations!$D$3),F561*(1+Escalations!$D$3)*(1+Escalations!$D$4)))</f>
        <v>600</v>
      </c>
      <c r="H561" s="60">
        <f ca="1">E561*G561</f>
        <v>30000</v>
      </c>
    </row>
    <row r="562" spans="1:8" ht="13.5" customHeight="1" x14ac:dyDescent="0.25">
      <c r="A562" s="102"/>
      <c r="B562" s="103"/>
      <c r="C562" s="70" t="s">
        <v>502</v>
      </c>
      <c r="D562" s="104" t="s">
        <v>250</v>
      </c>
      <c r="E562" s="106">
        <f>'Cost estimate'!E654</f>
        <v>0</v>
      </c>
      <c r="F562" s="58">
        <v>1000</v>
      </c>
      <c r="G562" s="101">
        <f ca="1">IF(TODAY()&lt;45150,F562,IF(TODAY()&lt;45515,F562*(1+Escalations!$D$3),F562*(1+Escalations!$D$3)*(1+Escalations!$D$4)))</f>
        <v>1000</v>
      </c>
      <c r="H562" s="60">
        <f ca="1">E562*G562</f>
        <v>0</v>
      </c>
    </row>
    <row r="563" spans="1:8" ht="13.5" customHeight="1" x14ac:dyDescent="0.25">
      <c r="A563" s="102"/>
      <c r="B563" s="103"/>
      <c r="C563" s="70"/>
      <c r="D563" s="104"/>
      <c r="E563" s="106"/>
      <c r="F563" s="58"/>
      <c r="G563" s="101"/>
      <c r="H563" s="60"/>
    </row>
    <row r="564" spans="1:8" ht="13.5" customHeight="1" x14ac:dyDescent="0.25">
      <c r="A564" s="102" t="s">
        <v>503</v>
      </c>
      <c r="B564" s="103" t="s">
        <v>504</v>
      </c>
      <c r="C564" s="110" t="s">
        <v>505</v>
      </c>
      <c r="D564" s="104"/>
      <c r="E564" s="106"/>
      <c r="F564" s="58"/>
      <c r="G564" s="101"/>
      <c r="H564" s="60"/>
    </row>
    <row r="565" spans="1:8" ht="13.5" customHeight="1" x14ac:dyDescent="0.25">
      <c r="A565" s="102"/>
      <c r="B565" s="103"/>
      <c r="C565" s="70" t="s">
        <v>506</v>
      </c>
      <c r="D565" s="104" t="s">
        <v>507</v>
      </c>
      <c r="E565" s="106">
        <f>'Cost estimate'!E657</f>
        <v>0</v>
      </c>
      <c r="F565" s="58">
        <v>500</v>
      </c>
      <c r="G565" s="108">
        <f ca="1">IF(TODAY()&lt;45150,F565,IF(TODAY()&lt;45515,F565*(1+Escalations!$D$3),F565*(1+Escalations!$D$3)*(1+Escalations!$D$4)))</f>
        <v>500</v>
      </c>
      <c r="H565" s="60">
        <f ca="1">E565*G565</f>
        <v>0</v>
      </c>
    </row>
    <row r="566" spans="1:8" ht="13.5" customHeight="1" x14ac:dyDescent="0.25">
      <c r="A566" s="102"/>
      <c r="B566" s="103"/>
      <c r="C566" s="70" t="s">
        <v>508</v>
      </c>
      <c r="D566" s="104" t="s">
        <v>507</v>
      </c>
      <c r="E566" s="106">
        <f>'Cost estimate'!E658</f>
        <v>0</v>
      </c>
      <c r="F566" s="58">
        <v>700</v>
      </c>
      <c r="G566" s="108">
        <f ca="1">IF(TODAY()&lt;45150,F566,IF(TODAY()&lt;45515,F566*(1+Escalations!$D$3),F566*(1+Escalations!$D$3)*(1+Escalations!$D$4)))</f>
        <v>700</v>
      </c>
      <c r="H566" s="60">
        <f ca="1">E566*G566</f>
        <v>0</v>
      </c>
    </row>
    <row r="567" spans="1:8" ht="13.5" customHeight="1" x14ac:dyDescent="0.25">
      <c r="A567" s="102"/>
      <c r="B567" s="103"/>
      <c r="C567" s="70" t="s">
        <v>509</v>
      </c>
      <c r="D567" s="104" t="s">
        <v>507</v>
      </c>
      <c r="E567" s="106">
        <f>'Cost estimate'!E659</f>
        <v>189</v>
      </c>
      <c r="F567" s="58">
        <v>100</v>
      </c>
      <c r="G567" s="108">
        <f ca="1">IF(TODAY()&lt;45150,F567,IF(TODAY()&lt;45515,F567*(1+Escalations!$D$3),F567*(1+Escalations!$D$3)*(1+Escalations!$D$4)))</f>
        <v>100</v>
      </c>
      <c r="H567" s="60">
        <f ca="1">E567*G567</f>
        <v>18900</v>
      </c>
    </row>
    <row r="568" spans="1:8" ht="13.5" customHeight="1" x14ac:dyDescent="0.25">
      <c r="A568" s="102"/>
      <c r="B568" s="103"/>
      <c r="C568" s="70"/>
      <c r="D568" s="104"/>
      <c r="E568" s="106"/>
      <c r="F568" s="58"/>
      <c r="G568" s="108"/>
      <c r="H568" s="60"/>
    </row>
    <row r="569" spans="1:8" s="12" customFormat="1" ht="19.95" customHeight="1" x14ac:dyDescent="0.3">
      <c r="A569" s="359" t="s">
        <v>711</v>
      </c>
      <c r="B569" s="86"/>
      <c r="C569" s="86"/>
      <c r="D569" s="86"/>
      <c r="E569" s="73"/>
      <c r="F569" s="76"/>
      <c r="G569" s="77"/>
      <c r="H569" s="78">
        <f ca="1">SUM(H516:H568)</f>
        <v>315900</v>
      </c>
    </row>
    <row r="570" spans="1:8" s="12" customFormat="1" ht="21" customHeight="1" x14ac:dyDescent="0.3">
      <c r="A570" s="359" t="s">
        <v>712</v>
      </c>
      <c r="B570" s="86"/>
      <c r="C570" s="86"/>
      <c r="D570" s="86"/>
      <c r="E570" s="73"/>
      <c r="F570" s="76"/>
      <c r="G570" s="77"/>
      <c r="H570" s="78">
        <f ca="1">H569</f>
        <v>315900</v>
      </c>
    </row>
    <row r="571" spans="1:8" s="11" customFormat="1" ht="45" customHeight="1" x14ac:dyDescent="0.3">
      <c r="A571" s="132" t="s">
        <v>510</v>
      </c>
      <c r="B571" s="98"/>
      <c r="C571" s="344" t="s">
        <v>511</v>
      </c>
      <c r="D571" s="99" t="s">
        <v>291</v>
      </c>
      <c r="E571" s="174">
        <f>'Cost estimate'!E661</f>
        <v>0</v>
      </c>
      <c r="F571" s="58">
        <v>3000</v>
      </c>
      <c r="G571" s="108">
        <f ca="1">IF(TODAY()&lt;45150,F571,IF(TODAY()&lt;45515,F571*(1+Escalations!$D$3),F571*(1+Escalations!$D$3)*(1+Escalations!$D$4)))</f>
        <v>3000</v>
      </c>
      <c r="H571" s="60">
        <f ca="1">E571*G571</f>
        <v>0</v>
      </c>
    </row>
    <row r="572" spans="1:8" s="11" customFormat="1" ht="55.2" x14ac:dyDescent="0.3">
      <c r="A572" s="102" t="s">
        <v>512</v>
      </c>
      <c r="B572" s="103"/>
      <c r="C572" s="110" t="s">
        <v>513</v>
      </c>
      <c r="D572" s="124"/>
      <c r="E572" s="125"/>
      <c r="F572" s="58"/>
      <c r="G572" s="101"/>
      <c r="H572" s="60"/>
    </row>
    <row r="573" spans="1:8" ht="13.5" customHeight="1" x14ac:dyDescent="0.25">
      <c r="A573" s="102"/>
      <c r="B573" s="103"/>
      <c r="C573" s="69" t="s">
        <v>514</v>
      </c>
      <c r="D573" s="104" t="s">
        <v>291</v>
      </c>
      <c r="E573" s="106">
        <f>'Cost estimate'!E663</f>
        <v>0</v>
      </c>
      <c r="F573" s="58">
        <v>150</v>
      </c>
      <c r="G573" s="108">
        <f ca="1">IF(TODAY()&lt;45150,F573,IF(TODAY()&lt;45515,F573*(1+Escalations!$D$3),F573*(1+Escalations!$D$3)*(1+Escalations!$D$4)))</f>
        <v>150</v>
      </c>
      <c r="H573" s="60">
        <f t="shared" ref="H573:H588" ca="1" si="16">E573*G573</f>
        <v>0</v>
      </c>
    </row>
    <row r="574" spans="1:8" ht="13.5" customHeight="1" x14ac:dyDescent="0.25">
      <c r="A574" s="102"/>
      <c r="B574" s="103"/>
      <c r="C574" s="69" t="s">
        <v>317</v>
      </c>
      <c r="D574" s="104" t="s">
        <v>291</v>
      </c>
      <c r="E574" s="106">
        <f>'Cost estimate'!E664</f>
        <v>0</v>
      </c>
      <c r="F574" s="58">
        <v>170</v>
      </c>
      <c r="G574" s="108">
        <f ca="1">IF(TODAY()&lt;45150,F574,IF(TODAY()&lt;45515,F574*(1+Escalations!$D$3),F574*(1+Escalations!$D$3)*(1+Escalations!$D$4)))</f>
        <v>170</v>
      </c>
      <c r="H574" s="60">
        <f t="shared" ca="1" si="16"/>
        <v>0</v>
      </c>
    </row>
    <row r="575" spans="1:8" ht="13.5" customHeight="1" x14ac:dyDescent="0.25">
      <c r="A575" s="102"/>
      <c r="B575" s="103"/>
      <c r="C575" s="69" t="s">
        <v>318</v>
      </c>
      <c r="D575" s="104" t="s">
        <v>291</v>
      </c>
      <c r="E575" s="106">
        <f>'Cost estimate'!E665</f>
        <v>0</v>
      </c>
      <c r="F575" s="58">
        <v>190</v>
      </c>
      <c r="G575" s="108">
        <f ca="1">IF(TODAY()&lt;45150,F575,IF(TODAY()&lt;45515,F575*(1+Escalations!$D$3),F575*(1+Escalations!$D$3)*(1+Escalations!$D$4)))</f>
        <v>190</v>
      </c>
      <c r="H575" s="60">
        <f t="shared" ca="1" si="16"/>
        <v>0</v>
      </c>
    </row>
    <row r="576" spans="1:8" ht="13.5" customHeight="1" x14ac:dyDescent="0.25">
      <c r="A576" s="102"/>
      <c r="B576" s="103"/>
      <c r="C576" s="69" t="s">
        <v>319</v>
      </c>
      <c r="D576" s="104" t="s">
        <v>291</v>
      </c>
      <c r="E576" s="106">
        <f>'Cost estimate'!E666</f>
        <v>0</v>
      </c>
      <c r="F576" s="58">
        <v>200</v>
      </c>
      <c r="G576" s="108">
        <f ca="1">IF(TODAY()&lt;45150,F576,IF(TODAY()&lt;45515,F576*(1+Escalations!$D$3),F576*(1+Escalations!$D$3)*(1+Escalations!$D$4)))</f>
        <v>200</v>
      </c>
      <c r="H576" s="60">
        <f t="shared" ca="1" si="16"/>
        <v>0</v>
      </c>
    </row>
    <row r="577" spans="1:8" ht="13.5" customHeight="1" x14ac:dyDescent="0.25">
      <c r="A577" s="102"/>
      <c r="B577" s="103"/>
      <c r="C577" s="69" t="s">
        <v>320</v>
      </c>
      <c r="D577" s="104" t="s">
        <v>291</v>
      </c>
      <c r="E577" s="106">
        <f>'Cost estimate'!E667</f>
        <v>0</v>
      </c>
      <c r="F577" s="58">
        <v>220</v>
      </c>
      <c r="G577" s="108">
        <f ca="1">IF(TODAY()&lt;45150,F577,IF(TODAY()&lt;45515,F577*(1+Escalations!$D$3),F577*(1+Escalations!$D$3)*(1+Escalations!$D$4)))</f>
        <v>220</v>
      </c>
      <c r="H577" s="60">
        <f t="shared" ca="1" si="16"/>
        <v>0</v>
      </c>
    </row>
    <row r="578" spans="1:8" ht="13.5" customHeight="1" x14ac:dyDescent="0.25">
      <c r="A578" s="102"/>
      <c r="B578" s="103"/>
      <c r="C578" s="69" t="s">
        <v>321</v>
      </c>
      <c r="D578" s="104" t="s">
        <v>291</v>
      </c>
      <c r="E578" s="106">
        <f>'Cost estimate'!E668</f>
        <v>10</v>
      </c>
      <c r="F578" s="58">
        <v>240</v>
      </c>
      <c r="G578" s="108">
        <f ca="1">IF(TODAY()&lt;45150,F578,IF(TODAY()&lt;45515,F578*(1+Escalations!$D$3),F578*(1+Escalations!$D$3)*(1+Escalations!$D$4)))</f>
        <v>240</v>
      </c>
      <c r="H578" s="60">
        <f t="shared" ca="1" si="16"/>
        <v>2400</v>
      </c>
    </row>
    <row r="579" spans="1:8" ht="13.5" customHeight="1" x14ac:dyDescent="0.25">
      <c r="A579" s="102"/>
      <c r="B579" s="103"/>
      <c r="C579" s="69" t="s">
        <v>515</v>
      </c>
      <c r="D579" s="104" t="s">
        <v>291</v>
      </c>
      <c r="E579" s="106">
        <f>'Cost estimate'!E669</f>
        <v>0</v>
      </c>
      <c r="F579" s="58">
        <v>250</v>
      </c>
      <c r="G579" s="108">
        <f ca="1">IF(TODAY()&lt;45150,F579,IF(TODAY()&lt;45515,F579*(1+Escalations!$D$3),F579*(1+Escalations!$D$3)*(1+Escalations!$D$4)))</f>
        <v>250</v>
      </c>
      <c r="H579" s="60">
        <f t="shared" ca="1" si="16"/>
        <v>0</v>
      </c>
    </row>
    <row r="580" spans="1:8" ht="13.5" customHeight="1" x14ac:dyDescent="0.25">
      <c r="A580" s="102"/>
      <c r="B580" s="103"/>
      <c r="C580" s="69" t="s">
        <v>516</v>
      </c>
      <c r="D580" s="104" t="s">
        <v>291</v>
      </c>
      <c r="E580" s="106">
        <f>'Cost estimate'!E670</f>
        <v>0</v>
      </c>
      <c r="F580" s="58">
        <v>270</v>
      </c>
      <c r="G580" s="108">
        <f ca="1">IF(TODAY()&lt;45150,F580,IF(TODAY()&lt;45515,F580*(1+Escalations!$D$3),F580*(1+Escalations!$D$3)*(1+Escalations!$D$4)))</f>
        <v>270</v>
      </c>
      <c r="H580" s="60">
        <f t="shared" ca="1" si="16"/>
        <v>0</v>
      </c>
    </row>
    <row r="581" spans="1:8" ht="13.5" customHeight="1" x14ac:dyDescent="0.25">
      <c r="A581" s="102"/>
      <c r="B581" s="103"/>
      <c r="C581" s="69" t="s">
        <v>517</v>
      </c>
      <c r="D581" s="104" t="s">
        <v>291</v>
      </c>
      <c r="E581" s="106">
        <f>'Cost estimate'!E671</f>
        <v>0</v>
      </c>
      <c r="F581" s="58">
        <v>300</v>
      </c>
      <c r="G581" s="108">
        <f ca="1">IF(TODAY()&lt;45150,F581,IF(TODAY()&lt;45515,F581*(1+Escalations!$D$3),F581*(1+Escalations!$D$3)*(1+Escalations!$D$4)))</f>
        <v>300</v>
      </c>
      <c r="H581" s="60">
        <f t="shared" ca="1" si="16"/>
        <v>0</v>
      </c>
    </row>
    <row r="582" spans="1:8" ht="13.5" customHeight="1" x14ac:dyDescent="0.25">
      <c r="A582" s="102"/>
      <c r="B582" s="103"/>
      <c r="C582" s="69" t="s">
        <v>518</v>
      </c>
      <c r="D582" s="104" t="s">
        <v>291</v>
      </c>
      <c r="E582" s="106">
        <f>'Cost estimate'!E672</f>
        <v>0</v>
      </c>
      <c r="F582" s="58">
        <v>350</v>
      </c>
      <c r="G582" s="108">
        <f ca="1">IF(TODAY()&lt;45150,F582,IF(TODAY()&lt;45515,F582*(1+Escalations!$D$3),F582*(1+Escalations!$D$3)*(1+Escalations!$D$4)))</f>
        <v>350</v>
      </c>
      <c r="H582" s="60">
        <f t="shared" ca="1" si="16"/>
        <v>0</v>
      </c>
    </row>
    <row r="583" spans="1:8" ht="13.5" customHeight="1" x14ac:dyDescent="0.25">
      <c r="A583" s="102"/>
      <c r="B583" s="103"/>
      <c r="C583" s="69" t="s">
        <v>519</v>
      </c>
      <c r="D583" s="104" t="s">
        <v>291</v>
      </c>
      <c r="E583" s="106">
        <f>'Cost estimate'!E674</f>
        <v>10</v>
      </c>
      <c r="F583" s="58">
        <v>450</v>
      </c>
      <c r="G583" s="108">
        <f ca="1">IF(TODAY()&lt;45150,F583,IF(TODAY()&lt;45515,F583*(1+Escalations!$D$3),F583*(1+Escalations!$D$3)*(1+Escalations!$D$4)))</f>
        <v>450</v>
      </c>
      <c r="H583" s="60">
        <f t="shared" ca="1" si="16"/>
        <v>4500</v>
      </c>
    </row>
    <row r="584" spans="1:8" ht="13.5" customHeight="1" x14ac:dyDescent="0.25">
      <c r="A584" s="102"/>
      <c r="B584" s="103"/>
      <c r="C584" s="69" t="s">
        <v>520</v>
      </c>
      <c r="D584" s="104" t="s">
        <v>291</v>
      </c>
      <c r="E584" s="106">
        <f>'Cost estimate'!E675</f>
        <v>0</v>
      </c>
      <c r="F584" s="58">
        <v>500</v>
      </c>
      <c r="G584" s="108">
        <f ca="1">IF(TODAY()&lt;45150,F584,IF(TODAY()&lt;45515,F584*(1+Escalations!$D$3),F584*(1+Escalations!$D$3)*(1+Escalations!$D$4)))</f>
        <v>500</v>
      </c>
      <c r="H584" s="60">
        <f t="shared" ca="1" si="16"/>
        <v>0</v>
      </c>
    </row>
    <row r="585" spans="1:8" ht="13.5" customHeight="1" x14ac:dyDescent="0.25">
      <c r="A585" s="102"/>
      <c r="B585" s="103"/>
      <c r="C585" s="69" t="s">
        <v>521</v>
      </c>
      <c r="D585" s="104" t="s">
        <v>291</v>
      </c>
      <c r="E585" s="106">
        <f>'Cost estimate'!E676</f>
        <v>0</v>
      </c>
      <c r="F585" s="58">
        <v>550</v>
      </c>
      <c r="G585" s="108">
        <f ca="1">IF(TODAY()&lt;45150,F585,IF(TODAY()&lt;45515,F585*(1+Escalations!$D$3),F585*(1+Escalations!$D$3)*(1+Escalations!$D$4)))</f>
        <v>550</v>
      </c>
      <c r="H585" s="60">
        <f t="shared" ca="1" si="16"/>
        <v>0</v>
      </c>
    </row>
    <row r="586" spans="1:8" ht="13.5" customHeight="1" x14ac:dyDescent="0.25">
      <c r="A586" s="102"/>
      <c r="B586" s="103"/>
      <c r="C586" s="69" t="s">
        <v>522</v>
      </c>
      <c r="D586" s="104" t="s">
        <v>291</v>
      </c>
      <c r="E586" s="106">
        <f>'Cost estimate'!E677</f>
        <v>5</v>
      </c>
      <c r="F586" s="58">
        <v>600</v>
      </c>
      <c r="G586" s="108">
        <f ca="1">IF(TODAY()&lt;45150,F586,IF(TODAY()&lt;45515,F586*(1+Escalations!$D$3),F586*(1+Escalations!$D$3)*(1+Escalations!$D$4)))</f>
        <v>600</v>
      </c>
      <c r="H586" s="60">
        <f t="shared" ca="1" si="16"/>
        <v>3000</v>
      </c>
    </row>
    <row r="587" spans="1:8" ht="13.5" customHeight="1" x14ac:dyDescent="0.25">
      <c r="A587" s="102"/>
      <c r="B587" s="103"/>
      <c r="C587" s="69" t="s">
        <v>523</v>
      </c>
      <c r="D587" s="104" t="s">
        <v>291</v>
      </c>
      <c r="E587" s="106">
        <f>'Cost estimate'!E678</f>
        <v>0</v>
      </c>
      <c r="F587" s="58">
        <v>700</v>
      </c>
      <c r="G587" s="108">
        <f ca="1">IF(TODAY()&lt;45150,F587,IF(TODAY()&lt;45515,F587*(1+Escalations!$D$3),F587*(1+Escalations!$D$3)*(1+Escalations!$D$4)))</f>
        <v>700</v>
      </c>
      <c r="H587" s="60">
        <f t="shared" ca="1" si="16"/>
        <v>0</v>
      </c>
    </row>
    <row r="588" spans="1:8" ht="13.5" customHeight="1" x14ac:dyDescent="0.25">
      <c r="A588" s="102"/>
      <c r="B588" s="103"/>
      <c r="C588" s="69" t="s">
        <v>524</v>
      </c>
      <c r="D588" s="104" t="s">
        <v>291</v>
      </c>
      <c r="E588" s="106">
        <f>'Cost estimate'!E679</f>
        <v>0</v>
      </c>
      <c r="F588" s="58">
        <v>800</v>
      </c>
      <c r="G588" s="108">
        <f ca="1">IF(TODAY()&lt;45150,F588,IF(TODAY()&lt;45515,F588*(1+Escalations!$D$3),F588*(1+Escalations!$D$3)*(1+Escalations!$D$4)))</f>
        <v>800</v>
      </c>
      <c r="H588" s="60">
        <f t="shared" ca="1" si="16"/>
        <v>0</v>
      </c>
    </row>
    <row r="589" spans="1:8" ht="13.5" customHeight="1" x14ac:dyDescent="0.25">
      <c r="A589" s="102"/>
      <c r="B589" s="103"/>
      <c r="C589" s="70"/>
      <c r="D589" s="104"/>
      <c r="E589" s="176"/>
      <c r="F589" s="58"/>
      <c r="G589" s="101"/>
      <c r="H589" s="60"/>
    </row>
    <row r="590" spans="1:8" ht="13.5" customHeight="1" x14ac:dyDescent="0.25">
      <c r="A590" s="102" t="s">
        <v>525</v>
      </c>
      <c r="B590" s="103"/>
      <c r="C590" s="110" t="s">
        <v>526</v>
      </c>
      <c r="D590" s="128"/>
      <c r="E590" s="175"/>
      <c r="F590" s="58"/>
      <c r="G590" s="101"/>
      <c r="H590" s="60"/>
    </row>
    <row r="591" spans="1:8" ht="13.5" customHeight="1" x14ac:dyDescent="0.25">
      <c r="A591" s="102"/>
      <c r="B591" s="103"/>
      <c r="C591" s="70"/>
      <c r="D591" s="104"/>
      <c r="E591" s="106"/>
      <c r="F591" s="58"/>
      <c r="G591" s="101"/>
      <c r="H591" s="60"/>
    </row>
    <row r="592" spans="1:8" ht="13.5" customHeight="1" x14ac:dyDescent="0.25">
      <c r="A592" s="102" t="s">
        <v>527</v>
      </c>
      <c r="B592" s="103"/>
      <c r="C592" s="110" t="s">
        <v>528</v>
      </c>
      <c r="D592" s="128"/>
      <c r="E592" s="175"/>
      <c r="F592" s="58"/>
      <c r="G592" s="101"/>
      <c r="H592" s="60"/>
    </row>
    <row r="593" spans="1:8" ht="13.5" customHeight="1" x14ac:dyDescent="0.25">
      <c r="A593" s="102"/>
      <c r="B593" s="103"/>
      <c r="C593" s="70"/>
      <c r="D593" s="104"/>
      <c r="E593" s="106"/>
      <c r="F593" s="58"/>
      <c r="G593" s="101"/>
      <c r="H593" s="60"/>
    </row>
    <row r="594" spans="1:8" ht="13.5" customHeight="1" x14ac:dyDescent="0.25">
      <c r="A594" s="102"/>
      <c r="B594" s="103"/>
      <c r="C594" s="70" t="s">
        <v>529</v>
      </c>
      <c r="D594" s="104" t="s">
        <v>150</v>
      </c>
      <c r="E594" s="106">
        <f>'Cost estimate'!E685</f>
        <v>0</v>
      </c>
      <c r="F594" s="58">
        <v>700</v>
      </c>
      <c r="G594" s="108">
        <f ca="1">IF(TODAY()&lt;45150,F594,IF(TODAY()&lt;45515,F594*(1+Escalations!$D$3),F594*(1+Escalations!$D$3)*(1+Escalations!$D$4)))</f>
        <v>700</v>
      </c>
      <c r="H594" s="60">
        <f ca="1">E594*G594</f>
        <v>0</v>
      </c>
    </row>
    <row r="595" spans="1:8" ht="13.5" customHeight="1" x14ac:dyDescent="0.25">
      <c r="A595" s="102"/>
      <c r="B595" s="103"/>
      <c r="C595" s="70"/>
      <c r="D595" s="104"/>
      <c r="E595" s="106"/>
      <c r="F595" s="58"/>
      <c r="G595" s="108"/>
      <c r="H595" s="60"/>
    </row>
    <row r="596" spans="1:8" ht="15" customHeight="1" x14ac:dyDescent="0.25">
      <c r="A596" s="102" t="s">
        <v>530</v>
      </c>
      <c r="B596" s="103"/>
      <c r="C596" s="110" t="s">
        <v>531</v>
      </c>
      <c r="D596" s="104"/>
      <c r="E596" s="106"/>
      <c r="F596" s="58"/>
      <c r="G596" s="108"/>
      <c r="H596" s="60"/>
    </row>
    <row r="597" spans="1:8" ht="13.5" customHeight="1" x14ac:dyDescent="0.25">
      <c r="A597" s="102"/>
      <c r="B597" s="103"/>
      <c r="C597" s="70"/>
      <c r="D597" s="104"/>
      <c r="E597" s="106"/>
      <c r="F597" s="58"/>
      <c r="G597" s="108"/>
      <c r="H597" s="60"/>
    </row>
    <row r="598" spans="1:8" ht="13.5" customHeight="1" x14ac:dyDescent="0.25">
      <c r="A598" s="102"/>
      <c r="B598" s="103"/>
      <c r="C598" s="70" t="s">
        <v>514</v>
      </c>
      <c r="D598" s="104" t="s">
        <v>190</v>
      </c>
      <c r="E598" s="106">
        <f>'Cost estimate'!E689</f>
        <v>0</v>
      </c>
      <c r="F598" s="58">
        <v>50</v>
      </c>
      <c r="G598" s="108">
        <f ca="1">IF(TODAY()&lt;45150,F598,IF(TODAY()&lt;45515,F598*(1+Escalations!$D$3),F598*(1+Escalations!$D$3)*(1+Escalations!$D$4)))</f>
        <v>50</v>
      </c>
      <c r="H598" s="60">
        <f t="shared" ref="H598:H613" ca="1" si="17">E598*G598</f>
        <v>0</v>
      </c>
    </row>
    <row r="599" spans="1:8" ht="13.5" customHeight="1" x14ac:dyDescent="0.25">
      <c r="A599" s="102"/>
      <c r="B599" s="103"/>
      <c r="C599" s="70" t="s">
        <v>317</v>
      </c>
      <c r="D599" s="104" t="s">
        <v>190</v>
      </c>
      <c r="E599" s="106">
        <f>'Cost estimate'!E690</f>
        <v>0</v>
      </c>
      <c r="F599" s="58">
        <v>100</v>
      </c>
      <c r="G599" s="108">
        <f ca="1">IF(TODAY()&lt;45150,F599,IF(TODAY()&lt;45515,F599*(1+Escalations!$D$3),F599*(1+Escalations!$D$3)*(1+Escalations!$D$4)))</f>
        <v>100</v>
      </c>
      <c r="H599" s="60">
        <f t="shared" ca="1" si="17"/>
        <v>0</v>
      </c>
    </row>
    <row r="600" spans="1:8" ht="13.5" customHeight="1" x14ac:dyDescent="0.25">
      <c r="A600" s="102"/>
      <c r="B600" s="103"/>
      <c r="C600" s="70" t="s">
        <v>318</v>
      </c>
      <c r="D600" s="104" t="s">
        <v>190</v>
      </c>
      <c r="E600" s="106">
        <f>'Cost estimate'!E691</f>
        <v>0</v>
      </c>
      <c r="F600" s="58">
        <v>150</v>
      </c>
      <c r="G600" s="108">
        <f ca="1">IF(TODAY()&lt;45150,F600,IF(TODAY()&lt;45515,F600*(1+Escalations!$D$3),F600*(1+Escalations!$D$3)*(1+Escalations!$D$4)))</f>
        <v>150</v>
      </c>
      <c r="H600" s="60">
        <f t="shared" ca="1" si="17"/>
        <v>0</v>
      </c>
    </row>
    <row r="601" spans="1:8" ht="13.5" customHeight="1" x14ac:dyDescent="0.25">
      <c r="A601" s="102"/>
      <c r="B601" s="103"/>
      <c r="C601" s="70" t="s">
        <v>319</v>
      </c>
      <c r="D601" s="104" t="s">
        <v>190</v>
      </c>
      <c r="E601" s="106">
        <f>'Cost estimate'!E692</f>
        <v>0</v>
      </c>
      <c r="F601" s="58">
        <v>200</v>
      </c>
      <c r="G601" s="108">
        <f ca="1">IF(TODAY()&lt;45150,F601,IF(TODAY()&lt;45515,F601*(1+Escalations!$D$3),F601*(1+Escalations!$D$3)*(1+Escalations!$D$4)))</f>
        <v>200</v>
      </c>
      <c r="H601" s="60">
        <f t="shared" ca="1" si="17"/>
        <v>0</v>
      </c>
    </row>
    <row r="602" spans="1:8" ht="13.5" customHeight="1" x14ac:dyDescent="0.25">
      <c r="A602" s="102"/>
      <c r="B602" s="103"/>
      <c r="C602" s="70" t="s">
        <v>320</v>
      </c>
      <c r="D602" s="104" t="s">
        <v>190</v>
      </c>
      <c r="E602" s="106">
        <f>'Cost estimate'!E693</f>
        <v>0</v>
      </c>
      <c r="F602" s="58">
        <v>250</v>
      </c>
      <c r="G602" s="108">
        <f ca="1">IF(TODAY()&lt;45150,F602,IF(TODAY()&lt;45515,F602*(1+Escalations!$D$3),F602*(1+Escalations!$D$3)*(1+Escalations!$D$4)))</f>
        <v>250</v>
      </c>
      <c r="H602" s="60">
        <f t="shared" ca="1" si="17"/>
        <v>0</v>
      </c>
    </row>
    <row r="603" spans="1:8" ht="13.5" customHeight="1" x14ac:dyDescent="0.25">
      <c r="A603" s="102"/>
      <c r="B603" s="103"/>
      <c r="C603" s="70" t="s">
        <v>321</v>
      </c>
      <c r="D603" s="104" t="s">
        <v>190</v>
      </c>
      <c r="E603" s="106">
        <f>'Cost estimate'!E694</f>
        <v>0</v>
      </c>
      <c r="F603" s="58">
        <v>300</v>
      </c>
      <c r="G603" s="108">
        <f ca="1">IF(TODAY()&lt;45150,F603,IF(TODAY()&lt;45515,F603*(1+Escalations!$D$3),F603*(1+Escalations!$D$3)*(1+Escalations!$D$4)))</f>
        <v>300</v>
      </c>
      <c r="H603" s="60">
        <f t="shared" ca="1" si="17"/>
        <v>0</v>
      </c>
    </row>
    <row r="604" spans="1:8" ht="13.5" customHeight="1" x14ac:dyDescent="0.25">
      <c r="A604" s="102"/>
      <c r="B604" s="103"/>
      <c r="C604" s="70" t="s">
        <v>515</v>
      </c>
      <c r="D604" s="104" t="s">
        <v>190</v>
      </c>
      <c r="E604" s="106">
        <f>'Cost estimate'!E695</f>
        <v>0</v>
      </c>
      <c r="F604" s="58">
        <v>350</v>
      </c>
      <c r="G604" s="108">
        <f ca="1">IF(TODAY()&lt;45150,F604,IF(TODAY()&lt;45515,F604*(1+Escalations!$D$3),F604*(1+Escalations!$D$3)*(1+Escalations!$D$4)))</f>
        <v>350</v>
      </c>
      <c r="H604" s="60">
        <f t="shared" ca="1" si="17"/>
        <v>0</v>
      </c>
    </row>
    <row r="605" spans="1:8" ht="13.5" customHeight="1" x14ac:dyDescent="0.25">
      <c r="A605" s="102"/>
      <c r="B605" s="103"/>
      <c r="C605" s="70" t="s">
        <v>516</v>
      </c>
      <c r="D605" s="104" t="s">
        <v>190</v>
      </c>
      <c r="E605" s="106">
        <f>'Cost estimate'!E696</f>
        <v>0</v>
      </c>
      <c r="F605" s="58">
        <v>400</v>
      </c>
      <c r="G605" s="108">
        <f ca="1">IF(TODAY()&lt;45150,F605,IF(TODAY()&lt;45515,F605*(1+Escalations!$D$3),F605*(1+Escalations!$D$3)*(1+Escalations!$D$4)))</f>
        <v>400</v>
      </c>
      <c r="H605" s="60">
        <f t="shared" ca="1" si="17"/>
        <v>0</v>
      </c>
    </row>
    <row r="606" spans="1:8" ht="13.5" customHeight="1" x14ac:dyDescent="0.25">
      <c r="A606" s="102"/>
      <c r="B606" s="103"/>
      <c r="C606" s="70" t="s">
        <v>517</v>
      </c>
      <c r="D606" s="104" t="s">
        <v>190</v>
      </c>
      <c r="E606" s="106">
        <f>'Cost estimate'!E697</f>
        <v>0</v>
      </c>
      <c r="F606" s="58">
        <v>450</v>
      </c>
      <c r="G606" s="108">
        <f ca="1">IF(TODAY()&lt;45150,F606,IF(TODAY()&lt;45515,F606*(1+Escalations!$D$3),F606*(1+Escalations!$D$3)*(1+Escalations!$D$4)))</f>
        <v>450</v>
      </c>
      <c r="H606" s="60">
        <f t="shared" ca="1" si="17"/>
        <v>0</v>
      </c>
    </row>
    <row r="607" spans="1:8" ht="13.5" customHeight="1" x14ac:dyDescent="0.25">
      <c r="A607" s="102"/>
      <c r="B607" s="103"/>
      <c r="C607" s="70" t="s">
        <v>518</v>
      </c>
      <c r="D607" s="104" t="s">
        <v>190</v>
      </c>
      <c r="E607" s="106">
        <f>'Cost estimate'!E698</f>
        <v>0</v>
      </c>
      <c r="F607" s="58">
        <v>500</v>
      </c>
      <c r="G607" s="108">
        <f ca="1">IF(TODAY()&lt;45150,F607,IF(TODAY()&lt;45515,F607*(1+Escalations!$D$3),F607*(1+Escalations!$D$3)*(1+Escalations!$D$4)))</f>
        <v>500</v>
      </c>
      <c r="H607" s="60">
        <f t="shared" ca="1" si="17"/>
        <v>0</v>
      </c>
    </row>
    <row r="608" spans="1:8" ht="13.5" customHeight="1" x14ac:dyDescent="0.25">
      <c r="A608" s="102"/>
      <c r="B608" s="103"/>
      <c r="C608" s="70" t="s">
        <v>519</v>
      </c>
      <c r="D608" s="104" t="s">
        <v>190</v>
      </c>
      <c r="E608" s="106">
        <f>'Cost estimate'!E699</f>
        <v>0</v>
      </c>
      <c r="F608" s="58">
        <v>550</v>
      </c>
      <c r="G608" s="108">
        <f ca="1">IF(TODAY()&lt;45150,F608,IF(TODAY()&lt;45515,F608*(1+Escalations!$D$3),F608*(1+Escalations!$D$3)*(1+Escalations!$D$4)))</f>
        <v>550</v>
      </c>
      <c r="H608" s="60">
        <f t="shared" ca="1" si="17"/>
        <v>0</v>
      </c>
    </row>
    <row r="609" spans="1:8" ht="13.5" customHeight="1" x14ac:dyDescent="0.25">
      <c r="A609" s="102"/>
      <c r="B609" s="103"/>
      <c r="C609" s="70" t="s">
        <v>520</v>
      </c>
      <c r="D609" s="104" t="s">
        <v>190</v>
      </c>
      <c r="E609" s="106">
        <f>'Cost estimate'!E700</f>
        <v>0</v>
      </c>
      <c r="F609" s="58">
        <v>600</v>
      </c>
      <c r="G609" s="108">
        <f ca="1">IF(TODAY()&lt;45150,F609,IF(TODAY()&lt;45515,F609*(1+Escalations!$D$3),F609*(1+Escalations!$D$3)*(1+Escalations!$D$4)))</f>
        <v>600</v>
      </c>
      <c r="H609" s="60">
        <f t="shared" ca="1" si="17"/>
        <v>0</v>
      </c>
    </row>
    <row r="610" spans="1:8" ht="13.5" customHeight="1" x14ac:dyDescent="0.25">
      <c r="A610" s="102"/>
      <c r="B610" s="103"/>
      <c r="C610" s="70" t="s">
        <v>521</v>
      </c>
      <c r="D610" s="104" t="s">
        <v>190</v>
      </c>
      <c r="E610" s="106">
        <f>'Cost estimate'!E701</f>
        <v>0</v>
      </c>
      <c r="F610" s="58">
        <v>650</v>
      </c>
      <c r="G610" s="108">
        <f ca="1">IF(TODAY()&lt;45150,F610,IF(TODAY()&lt;45515,F610*(1+Escalations!$D$3),F610*(1+Escalations!$D$3)*(1+Escalations!$D$4)))</f>
        <v>650</v>
      </c>
      <c r="H610" s="60">
        <f t="shared" ca="1" si="17"/>
        <v>0</v>
      </c>
    </row>
    <row r="611" spans="1:8" ht="13.5" customHeight="1" x14ac:dyDescent="0.25">
      <c r="A611" s="102"/>
      <c r="B611" s="103"/>
      <c r="C611" s="70" t="s">
        <v>522</v>
      </c>
      <c r="D611" s="104" t="s">
        <v>190</v>
      </c>
      <c r="E611" s="106">
        <f>'Cost estimate'!E702</f>
        <v>0</v>
      </c>
      <c r="F611" s="58">
        <v>700</v>
      </c>
      <c r="G611" s="108">
        <f ca="1">IF(TODAY()&lt;45150,F611,IF(TODAY()&lt;45515,F611*(1+Escalations!$D$3),F611*(1+Escalations!$D$3)*(1+Escalations!$D$4)))</f>
        <v>700</v>
      </c>
      <c r="H611" s="60">
        <f t="shared" ca="1" si="17"/>
        <v>0</v>
      </c>
    </row>
    <row r="612" spans="1:8" ht="13.5" customHeight="1" x14ac:dyDescent="0.25">
      <c r="A612" s="102"/>
      <c r="B612" s="103"/>
      <c r="C612" s="70" t="s">
        <v>523</v>
      </c>
      <c r="D612" s="104" t="s">
        <v>190</v>
      </c>
      <c r="E612" s="106">
        <f>'Cost estimate'!E703</f>
        <v>0</v>
      </c>
      <c r="F612" s="58">
        <v>750</v>
      </c>
      <c r="G612" s="108">
        <f ca="1">IF(TODAY()&lt;45150,F612,IF(TODAY()&lt;45515,F612*(1+Escalations!$D$3),F612*(1+Escalations!$D$3)*(1+Escalations!$D$4)))</f>
        <v>750</v>
      </c>
      <c r="H612" s="60">
        <f t="shared" ca="1" si="17"/>
        <v>0</v>
      </c>
    </row>
    <row r="613" spans="1:8" ht="13.5" customHeight="1" x14ac:dyDescent="0.25">
      <c r="A613" s="102"/>
      <c r="B613" s="103"/>
      <c r="C613" s="70" t="s">
        <v>524</v>
      </c>
      <c r="D613" s="104" t="s">
        <v>190</v>
      </c>
      <c r="E613" s="106">
        <f>'Cost estimate'!E704</f>
        <v>0</v>
      </c>
      <c r="F613" s="58">
        <v>800</v>
      </c>
      <c r="G613" s="108">
        <f ca="1">IF(TODAY()&lt;45150,F613,IF(TODAY()&lt;45515,F613*(1+Escalations!$D$3),F613*(1+Escalations!$D$3)*(1+Escalations!$D$4)))</f>
        <v>800</v>
      </c>
      <c r="H613" s="60">
        <f t="shared" ca="1" si="17"/>
        <v>0</v>
      </c>
    </row>
    <row r="614" spans="1:8" ht="13.5" customHeight="1" x14ac:dyDescent="0.25">
      <c r="A614" s="102"/>
      <c r="B614" s="103"/>
      <c r="C614" s="70"/>
      <c r="D614" s="104"/>
      <c r="E614" s="106"/>
      <c r="F614" s="58"/>
      <c r="G614" s="108"/>
      <c r="H614" s="60"/>
    </row>
    <row r="615" spans="1:8" ht="13.5" customHeight="1" x14ac:dyDescent="0.25">
      <c r="A615" s="151">
        <v>6.3</v>
      </c>
      <c r="B615" s="177" t="s">
        <v>532</v>
      </c>
      <c r="C615" s="178" t="s">
        <v>533</v>
      </c>
      <c r="D615" s="325"/>
      <c r="E615" s="179"/>
      <c r="F615" s="58"/>
      <c r="G615" s="181"/>
      <c r="H615" s="60"/>
    </row>
    <row r="616" spans="1:8" ht="13.5" customHeight="1" x14ac:dyDescent="0.25">
      <c r="A616" s="151"/>
      <c r="B616" s="177"/>
      <c r="C616" s="178"/>
      <c r="D616" s="325"/>
      <c r="E616" s="179"/>
      <c r="F616" s="58"/>
      <c r="G616" s="181"/>
      <c r="H616" s="60"/>
    </row>
    <row r="617" spans="1:8" ht="17.25" customHeight="1" x14ac:dyDescent="0.25">
      <c r="A617" s="182" t="s">
        <v>534</v>
      </c>
      <c r="B617" s="152" t="s">
        <v>298</v>
      </c>
      <c r="C617" s="183" t="s">
        <v>535</v>
      </c>
      <c r="D617" s="154"/>
      <c r="E617" s="184"/>
      <c r="F617" s="58"/>
      <c r="G617" s="156"/>
      <c r="H617" s="60"/>
    </row>
    <row r="618" spans="1:8" ht="13.5" customHeight="1" x14ac:dyDescent="0.25">
      <c r="A618" s="182" t="s">
        <v>536</v>
      </c>
      <c r="B618" s="152"/>
      <c r="C618" s="183" t="s">
        <v>537</v>
      </c>
      <c r="D618" s="154" t="s">
        <v>14</v>
      </c>
      <c r="E618" s="184">
        <f>'Cost estimate'!E709</f>
        <v>0</v>
      </c>
      <c r="F618" s="58">
        <v>5000</v>
      </c>
      <c r="G618" s="156">
        <f ca="1">IF(TODAY()&lt;45150,F618,IF(TODAY()&lt;45515,F618*(1+Escalations!$D$3),F618*(1+Escalations!$D$3)*(1+Escalations!$D$4)))</f>
        <v>5000</v>
      </c>
      <c r="H618" s="60">
        <f ca="1">E618*G618</f>
        <v>0</v>
      </c>
    </row>
    <row r="619" spans="1:8" ht="16.5" customHeight="1" x14ac:dyDescent="0.25">
      <c r="A619" s="182" t="s">
        <v>538</v>
      </c>
      <c r="B619" s="152"/>
      <c r="C619" s="183" t="s">
        <v>539</v>
      </c>
      <c r="D619" s="154" t="s">
        <v>14</v>
      </c>
      <c r="E619" s="184">
        <f>'Cost estimate'!E710</f>
        <v>0</v>
      </c>
      <c r="F619" s="58">
        <v>15000</v>
      </c>
      <c r="G619" s="156">
        <f ca="1">IF(TODAY()&lt;45150,F619,IF(TODAY()&lt;45515,F619*(1+Escalations!$D$3),F619*(1+Escalations!$D$3)*(1+Escalations!$D$4)))</f>
        <v>15000</v>
      </c>
      <c r="H619" s="60">
        <f ca="1">E619*G619</f>
        <v>0</v>
      </c>
    </row>
    <row r="620" spans="1:8" ht="13.5" customHeight="1" x14ac:dyDescent="0.25">
      <c r="A620" s="182"/>
      <c r="B620" s="152"/>
      <c r="C620" s="183"/>
      <c r="D620" s="154"/>
      <c r="E620" s="184"/>
      <c r="F620" s="58"/>
      <c r="G620" s="156"/>
      <c r="H620" s="60"/>
    </row>
    <row r="621" spans="1:8" ht="15.75" customHeight="1" x14ac:dyDescent="0.25">
      <c r="A621" s="182">
        <v>6.4</v>
      </c>
      <c r="B621" s="152" t="s">
        <v>450</v>
      </c>
      <c r="C621" s="183" t="s">
        <v>540</v>
      </c>
      <c r="D621" s="154"/>
      <c r="E621" s="184"/>
      <c r="F621" s="58"/>
      <c r="G621" s="156"/>
      <c r="H621" s="60"/>
    </row>
    <row r="622" spans="1:8" ht="13.5" customHeight="1" x14ac:dyDescent="0.25">
      <c r="A622" s="182"/>
      <c r="B622" s="152"/>
      <c r="C622" s="183" t="s">
        <v>541</v>
      </c>
      <c r="D622" s="154"/>
      <c r="E622" s="184"/>
      <c r="F622" s="58"/>
      <c r="G622" s="156"/>
      <c r="H622" s="60"/>
    </row>
    <row r="623" spans="1:8" ht="13.5" customHeight="1" x14ac:dyDescent="0.25">
      <c r="A623" s="182" t="s">
        <v>542</v>
      </c>
      <c r="B623" s="152"/>
      <c r="C623" s="183" t="s">
        <v>543</v>
      </c>
      <c r="D623" s="154" t="s">
        <v>190</v>
      </c>
      <c r="E623" s="184">
        <f>'Cost estimate'!E714</f>
        <v>0</v>
      </c>
      <c r="F623" s="58">
        <v>2100</v>
      </c>
      <c r="G623" s="156">
        <f ca="1">IF(TODAY()&lt;45150,F623,IF(TODAY()&lt;45515,F623*(1+Escalations!$D$3),F623*(1+Escalations!$D$3)*(1+Escalations!$D$4)))</f>
        <v>2100</v>
      </c>
      <c r="H623" s="60">
        <f t="shared" ref="H623:H630" ca="1" si="18">E623*G623</f>
        <v>0</v>
      </c>
    </row>
    <row r="624" spans="1:8" ht="13.5" customHeight="1" x14ac:dyDescent="0.25">
      <c r="A624" s="182" t="s">
        <v>544</v>
      </c>
      <c r="B624" s="152"/>
      <c r="C624" s="183" t="s">
        <v>545</v>
      </c>
      <c r="D624" s="154" t="s">
        <v>190</v>
      </c>
      <c r="E624" s="184">
        <f>'Cost estimate'!E715</f>
        <v>0</v>
      </c>
      <c r="F624" s="58">
        <v>2500</v>
      </c>
      <c r="G624" s="156">
        <f ca="1">IF(TODAY()&lt;45150,F624,IF(TODAY()&lt;45515,F624*(1+Escalations!$D$3),F624*(1+Escalations!$D$3)*(1+Escalations!$D$4)))</f>
        <v>2500</v>
      </c>
      <c r="H624" s="60">
        <f t="shared" ca="1" si="18"/>
        <v>0</v>
      </c>
    </row>
    <row r="625" spans="1:8" ht="13.5" customHeight="1" x14ac:dyDescent="0.25">
      <c r="A625" s="182" t="s">
        <v>546</v>
      </c>
      <c r="B625" s="152"/>
      <c r="C625" s="183" t="s">
        <v>547</v>
      </c>
      <c r="D625" s="154" t="s">
        <v>190</v>
      </c>
      <c r="E625" s="184">
        <f>'Cost estimate'!E716</f>
        <v>0</v>
      </c>
      <c r="F625" s="58">
        <v>2600</v>
      </c>
      <c r="G625" s="156">
        <f ca="1">IF(TODAY()&lt;45150,F625,IF(TODAY()&lt;45515,F625*(1+Escalations!$D$3),F625*(1+Escalations!$D$3)*(1+Escalations!$D$4)))</f>
        <v>2600</v>
      </c>
      <c r="H625" s="60">
        <f t="shared" ca="1" si="18"/>
        <v>0</v>
      </c>
    </row>
    <row r="626" spans="1:8" ht="13.5" customHeight="1" x14ac:dyDescent="0.25">
      <c r="A626" s="182" t="s">
        <v>548</v>
      </c>
      <c r="B626" s="152"/>
      <c r="C626" s="183" t="s">
        <v>549</v>
      </c>
      <c r="D626" s="154" t="s">
        <v>190</v>
      </c>
      <c r="E626" s="184">
        <f>'Cost estimate'!E717</f>
        <v>0</v>
      </c>
      <c r="F626" s="58">
        <v>2700</v>
      </c>
      <c r="G626" s="156">
        <f ca="1">IF(TODAY()&lt;45150,F626,IF(TODAY()&lt;45515,F626*(1+Escalations!$D$3),F626*(1+Escalations!$D$3)*(1+Escalations!$D$4)))</f>
        <v>2700</v>
      </c>
      <c r="H626" s="60">
        <f t="shared" ca="1" si="18"/>
        <v>0</v>
      </c>
    </row>
    <row r="627" spans="1:8" ht="13.5" customHeight="1" x14ac:dyDescent="0.25">
      <c r="A627" s="182" t="s">
        <v>550</v>
      </c>
      <c r="B627" s="152"/>
      <c r="C627" s="183" t="s">
        <v>551</v>
      </c>
      <c r="D627" s="154" t="s">
        <v>190</v>
      </c>
      <c r="E627" s="184">
        <f>'Cost estimate'!E718</f>
        <v>0</v>
      </c>
      <c r="F627" s="58">
        <v>2800</v>
      </c>
      <c r="G627" s="156">
        <f ca="1">IF(TODAY()&lt;45150,F627,IF(TODAY()&lt;45515,F627*(1+Escalations!$D$3),F627*(1+Escalations!$D$3)*(1+Escalations!$D$4)))</f>
        <v>2800</v>
      </c>
      <c r="H627" s="60">
        <f t="shared" ca="1" si="18"/>
        <v>0</v>
      </c>
    </row>
    <row r="628" spans="1:8" ht="13.5" customHeight="1" x14ac:dyDescent="0.25">
      <c r="A628" s="182" t="s">
        <v>552</v>
      </c>
      <c r="B628" s="152"/>
      <c r="C628" s="183" t="s">
        <v>553</v>
      </c>
      <c r="D628" s="154" t="s">
        <v>190</v>
      </c>
      <c r="E628" s="184">
        <f>'Cost estimate'!E719</f>
        <v>0</v>
      </c>
      <c r="F628" s="58">
        <v>2900</v>
      </c>
      <c r="G628" s="156">
        <f ca="1">IF(TODAY()&lt;45150,F628,IF(TODAY()&lt;45515,F628*(1+Escalations!$D$3),F628*(1+Escalations!$D$3)*(1+Escalations!$D$4)))</f>
        <v>2900</v>
      </c>
      <c r="H628" s="60">
        <f t="shared" ca="1" si="18"/>
        <v>0</v>
      </c>
    </row>
    <row r="629" spans="1:8" ht="13.5" customHeight="1" x14ac:dyDescent="0.25">
      <c r="A629" s="182" t="s">
        <v>554</v>
      </c>
      <c r="B629" s="152"/>
      <c r="C629" s="183" t="s">
        <v>555</v>
      </c>
      <c r="D629" s="154" t="s">
        <v>190</v>
      </c>
      <c r="E629" s="184">
        <f>'Cost estimate'!E720</f>
        <v>0</v>
      </c>
      <c r="F629" s="58">
        <v>3000</v>
      </c>
      <c r="G629" s="156">
        <f ca="1">IF(TODAY()&lt;45150,F629,IF(TODAY()&lt;45515,F629*(1+Escalations!$D$3),F629*(1+Escalations!$D$3)*(1+Escalations!$D$4)))</f>
        <v>3000</v>
      </c>
      <c r="H629" s="60">
        <f t="shared" ca="1" si="18"/>
        <v>0</v>
      </c>
    </row>
    <row r="630" spans="1:8" ht="13.5" customHeight="1" x14ac:dyDescent="0.25">
      <c r="A630" s="182" t="s">
        <v>556</v>
      </c>
      <c r="B630" s="152"/>
      <c r="C630" s="183" t="s">
        <v>557</v>
      </c>
      <c r="D630" s="154" t="s">
        <v>190</v>
      </c>
      <c r="E630" s="184">
        <f>'Cost estimate'!E721</f>
        <v>0</v>
      </c>
      <c r="F630" s="58">
        <v>3100</v>
      </c>
      <c r="G630" s="156">
        <f ca="1">IF(TODAY()&lt;45150,F630,IF(TODAY()&lt;45515,F630*(1+Escalations!$D$3),F630*(1+Escalations!$D$3)*(1+Escalations!$D$4)))</f>
        <v>3100</v>
      </c>
      <c r="H630" s="60">
        <f t="shared" ca="1" si="18"/>
        <v>0</v>
      </c>
    </row>
    <row r="631" spans="1:8" ht="13.5" customHeight="1" x14ac:dyDescent="0.25">
      <c r="A631" s="182"/>
      <c r="B631" s="152"/>
      <c r="C631" s="183"/>
      <c r="D631" s="154"/>
      <c r="E631" s="184"/>
      <c r="F631" s="58"/>
      <c r="G631" s="156"/>
      <c r="H631" s="60"/>
    </row>
    <row r="632" spans="1:8" s="12" customFormat="1" ht="19.95" customHeight="1" x14ac:dyDescent="0.3">
      <c r="A632" s="359" t="s">
        <v>711</v>
      </c>
      <c r="B632" s="86"/>
      <c r="C632" s="86"/>
      <c r="D632" s="86"/>
      <c r="E632" s="73"/>
      <c r="F632" s="76"/>
      <c r="G632" s="77"/>
      <c r="H632" s="78">
        <f ca="1">SUM(H570:H631)</f>
        <v>325800</v>
      </c>
    </row>
    <row r="633" spans="1:8" s="12" customFormat="1" ht="21" customHeight="1" x14ac:dyDescent="0.3">
      <c r="A633" s="359" t="s">
        <v>712</v>
      </c>
      <c r="B633" s="86"/>
      <c r="C633" s="86"/>
      <c r="D633" s="86"/>
      <c r="E633" s="73"/>
      <c r="F633" s="76"/>
      <c r="G633" s="77"/>
      <c r="H633" s="78">
        <f ca="1">H632</f>
        <v>325800</v>
      </c>
    </row>
    <row r="634" spans="1:8" ht="13.5" customHeight="1" x14ac:dyDescent="0.25">
      <c r="A634" s="182"/>
      <c r="B634" s="152"/>
      <c r="C634" s="183" t="s">
        <v>558</v>
      </c>
      <c r="D634" s="154"/>
      <c r="E634" s="184"/>
      <c r="F634" s="58"/>
      <c r="G634" s="156"/>
      <c r="H634" s="60"/>
    </row>
    <row r="635" spans="1:8" ht="13.5" customHeight="1" x14ac:dyDescent="0.25">
      <c r="A635" s="182" t="s">
        <v>559</v>
      </c>
      <c r="B635" s="152"/>
      <c r="C635" s="183" t="s">
        <v>560</v>
      </c>
      <c r="D635" s="154" t="s">
        <v>190</v>
      </c>
      <c r="E635" s="184">
        <f>'Cost estimate'!E724</f>
        <v>0</v>
      </c>
      <c r="F635" s="58">
        <v>490</v>
      </c>
      <c r="G635" s="156">
        <f ca="1">IF(TODAY()&lt;45150,F635,IF(TODAY()&lt;45515,F635*(1+Escalations!$D$3),F635*(1+Escalations!$D$3)*(1+Escalations!$D$4)))</f>
        <v>490</v>
      </c>
      <c r="H635" s="60">
        <f t="shared" ref="H635:H644" ca="1" si="19">E635*G635</f>
        <v>0</v>
      </c>
    </row>
    <row r="636" spans="1:8" ht="13.5" customHeight="1" x14ac:dyDescent="0.25">
      <c r="A636" s="182" t="s">
        <v>561</v>
      </c>
      <c r="B636" s="152"/>
      <c r="C636" s="183" t="s">
        <v>562</v>
      </c>
      <c r="D636" s="154" t="s">
        <v>190</v>
      </c>
      <c r="E636" s="184">
        <f>'Cost estimate'!E725</f>
        <v>0</v>
      </c>
      <c r="F636" s="58">
        <v>500</v>
      </c>
      <c r="G636" s="156">
        <f ca="1">IF(TODAY()&lt;45150,F636,IF(TODAY()&lt;45515,F636*(1+Escalations!$D$3),F636*(1+Escalations!$D$3)*(1+Escalations!$D$4)))</f>
        <v>500</v>
      </c>
      <c r="H636" s="60">
        <f t="shared" ca="1" si="19"/>
        <v>0</v>
      </c>
    </row>
    <row r="637" spans="1:8" ht="13.5" customHeight="1" x14ac:dyDescent="0.25">
      <c r="A637" s="182" t="s">
        <v>563</v>
      </c>
      <c r="B637" s="152"/>
      <c r="C637" s="183" t="s">
        <v>564</v>
      </c>
      <c r="D637" s="154" t="s">
        <v>190</v>
      </c>
      <c r="E637" s="184">
        <f>'Cost estimate'!E726</f>
        <v>0</v>
      </c>
      <c r="F637" s="58">
        <v>520</v>
      </c>
      <c r="G637" s="156">
        <f ca="1">IF(TODAY()&lt;45150,F637,IF(TODAY()&lt;45515,F637*(1+Escalations!$D$3),F637*(1+Escalations!$D$3)*(1+Escalations!$D$4)))</f>
        <v>520</v>
      </c>
      <c r="H637" s="60">
        <f t="shared" ca="1" si="19"/>
        <v>0</v>
      </c>
    </row>
    <row r="638" spans="1:8" ht="13.5" customHeight="1" x14ac:dyDescent="0.25">
      <c r="A638" s="182" t="s">
        <v>565</v>
      </c>
      <c r="B638" s="152"/>
      <c r="C638" s="183" t="s">
        <v>566</v>
      </c>
      <c r="D638" s="154" t="s">
        <v>190</v>
      </c>
      <c r="E638" s="184">
        <f>'Cost estimate'!E727</f>
        <v>0</v>
      </c>
      <c r="F638" s="58">
        <v>540</v>
      </c>
      <c r="G638" s="156">
        <f ca="1">IF(TODAY()&lt;45150,F638,IF(TODAY()&lt;45515,F638*(1+Escalations!$D$3),F638*(1+Escalations!$D$3)*(1+Escalations!$D$4)))</f>
        <v>540</v>
      </c>
      <c r="H638" s="60">
        <f t="shared" ca="1" si="19"/>
        <v>0</v>
      </c>
    </row>
    <row r="639" spans="1:8" ht="13.5" customHeight="1" x14ac:dyDescent="0.25">
      <c r="A639" s="182" t="s">
        <v>567</v>
      </c>
      <c r="B639" s="152"/>
      <c r="C639" s="183" t="s">
        <v>568</v>
      </c>
      <c r="D639" s="154" t="s">
        <v>190</v>
      </c>
      <c r="E639" s="184">
        <f>'Cost estimate'!E728</f>
        <v>0</v>
      </c>
      <c r="F639" s="58">
        <v>580</v>
      </c>
      <c r="G639" s="156">
        <f ca="1">IF(TODAY()&lt;45150,F639,IF(TODAY()&lt;45515,F639*(1+Escalations!$D$3),F639*(1+Escalations!$D$3)*(1+Escalations!$D$4)))</f>
        <v>580</v>
      </c>
      <c r="H639" s="60">
        <f t="shared" ca="1" si="19"/>
        <v>0</v>
      </c>
    </row>
    <row r="640" spans="1:8" ht="13.5" customHeight="1" x14ac:dyDescent="0.25">
      <c r="A640" s="182" t="s">
        <v>569</v>
      </c>
      <c r="B640" s="152"/>
      <c r="C640" s="183" t="s">
        <v>570</v>
      </c>
      <c r="D640" s="154" t="s">
        <v>190</v>
      </c>
      <c r="E640" s="184">
        <f>'Cost estimate'!E729</f>
        <v>0</v>
      </c>
      <c r="F640" s="58">
        <v>620</v>
      </c>
      <c r="G640" s="156">
        <f ca="1">IF(TODAY()&lt;45150,F640,IF(TODAY()&lt;45515,F640*(1+Escalations!$D$3),F640*(1+Escalations!$D$3)*(1+Escalations!$D$4)))</f>
        <v>620</v>
      </c>
      <c r="H640" s="60">
        <f t="shared" ca="1" si="19"/>
        <v>0</v>
      </c>
    </row>
    <row r="641" spans="1:8" ht="13.5" customHeight="1" x14ac:dyDescent="0.25">
      <c r="A641" s="182" t="s">
        <v>571</v>
      </c>
      <c r="B641" s="152"/>
      <c r="C641" s="183" t="s">
        <v>572</v>
      </c>
      <c r="D641" s="154" t="s">
        <v>190</v>
      </c>
      <c r="E641" s="184">
        <f>'Cost estimate'!E730</f>
        <v>0</v>
      </c>
      <c r="F641" s="58">
        <v>650</v>
      </c>
      <c r="G641" s="156">
        <f ca="1">IF(TODAY()&lt;45150,F641,IF(TODAY()&lt;45515,F641*(1+Escalations!$D$3),F641*(1+Escalations!$D$3)*(1+Escalations!$D$4)))</f>
        <v>650</v>
      </c>
      <c r="H641" s="60">
        <f t="shared" ca="1" si="19"/>
        <v>0</v>
      </c>
    </row>
    <row r="642" spans="1:8" ht="13.5" customHeight="1" x14ac:dyDescent="0.25">
      <c r="A642" s="182" t="s">
        <v>573</v>
      </c>
      <c r="B642" s="152"/>
      <c r="C642" s="183" t="s">
        <v>574</v>
      </c>
      <c r="D642" s="154" t="s">
        <v>190</v>
      </c>
      <c r="E642" s="184">
        <f>'Cost estimate'!E731</f>
        <v>0</v>
      </c>
      <c r="F642" s="58">
        <v>680</v>
      </c>
      <c r="G642" s="156">
        <f ca="1">IF(TODAY()&lt;45150,F642,IF(TODAY()&lt;45515,F642*(1+Escalations!$D$3),F642*(1+Escalations!$D$3)*(1+Escalations!$D$4)))</f>
        <v>680</v>
      </c>
      <c r="H642" s="60">
        <f t="shared" ca="1" si="19"/>
        <v>0</v>
      </c>
    </row>
    <row r="643" spans="1:8" ht="13.5" customHeight="1" x14ac:dyDescent="0.25">
      <c r="A643" s="182" t="s">
        <v>575</v>
      </c>
      <c r="B643" s="152"/>
      <c r="C643" s="183" t="s">
        <v>576</v>
      </c>
      <c r="D643" s="154" t="s">
        <v>190</v>
      </c>
      <c r="E643" s="184">
        <f>'Cost estimate'!E732</f>
        <v>0</v>
      </c>
      <c r="F643" s="58">
        <v>720</v>
      </c>
      <c r="G643" s="156">
        <f ca="1">IF(TODAY()&lt;45150,F643,IF(TODAY()&lt;45515,F643*(1+Escalations!$D$3),F643*(1+Escalations!$D$3)*(1+Escalations!$D$4)))</f>
        <v>720</v>
      </c>
      <c r="H643" s="60">
        <f t="shared" ca="1" si="19"/>
        <v>0</v>
      </c>
    </row>
    <row r="644" spans="1:8" ht="13.5" customHeight="1" x14ac:dyDescent="0.25">
      <c r="A644" s="182">
        <v>6.5</v>
      </c>
      <c r="B644" s="152" t="s">
        <v>577</v>
      </c>
      <c r="C644" s="183" t="s">
        <v>578</v>
      </c>
      <c r="D644" s="154" t="s">
        <v>190</v>
      </c>
      <c r="E644" s="184">
        <f>'Cost estimate'!E733</f>
        <v>0</v>
      </c>
      <c r="F644" s="58">
        <v>100</v>
      </c>
      <c r="G644" s="156">
        <f ca="1">IF(TODAY()&lt;45150,F644,IF(TODAY()&lt;45515,F644*(1+Escalations!$D$3),F644*(1+Escalations!$D$3)*(1+Escalations!$D$4)))</f>
        <v>100</v>
      </c>
      <c r="H644" s="60">
        <f t="shared" ca="1" si="19"/>
        <v>0</v>
      </c>
    </row>
    <row r="645" spans="1:8" ht="13.5" customHeight="1" x14ac:dyDescent="0.25">
      <c r="A645" s="182"/>
      <c r="B645" s="152"/>
      <c r="C645" s="183"/>
      <c r="D645" s="154"/>
      <c r="E645" s="184"/>
      <c r="F645" s="58"/>
      <c r="G645" s="156"/>
      <c r="H645" s="60"/>
    </row>
    <row r="646" spans="1:8" ht="13.5" customHeight="1" x14ac:dyDescent="0.25">
      <c r="A646" s="182">
        <v>6.6</v>
      </c>
      <c r="B646" s="152" t="s">
        <v>579</v>
      </c>
      <c r="C646" s="183" t="s">
        <v>580</v>
      </c>
      <c r="D646" s="154" t="s">
        <v>202</v>
      </c>
      <c r="E646" s="184">
        <f>'Cost estimate'!E735</f>
        <v>0</v>
      </c>
      <c r="F646" s="58">
        <v>400</v>
      </c>
      <c r="G646" s="156">
        <f ca="1">IF(TODAY()&lt;45150,F646,IF(TODAY()&lt;45515,F646*(1+Escalations!$D$3),F646*(1+Escalations!$D$3)*(1+Escalations!$D$4)))</f>
        <v>400</v>
      </c>
      <c r="H646" s="60">
        <f ca="1">E646*G646</f>
        <v>0</v>
      </c>
    </row>
    <row r="647" spans="1:8" ht="13.5" customHeight="1" x14ac:dyDescent="0.25">
      <c r="A647" s="182"/>
      <c r="B647" s="152"/>
      <c r="C647" s="183"/>
      <c r="D647" s="154"/>
      <c r="E647" s="184"/>
      <c r="F647" s="58"/>
      <c r="G647" s="156"/>
      <c r="H647" s="60"/>
    </row>
    <row r="648" spans="1:8" ht="13.5" customHeight="1" x14ac:dyDescent="0.25">
      <c r="A648" s="182">
        <v>6.7</v>
      </c>
      <c r="B648" s="152" t="s">
        <v>581</v>
      </c>
      <c r="C648" s="183" t="s">
        <v>582</v>
      </c>
      <c r="D648" s="154"/>
      <c r="E648" s="184"/>
      <c r="F648" s="58"/>
      <c r="G648" s="156"/>
      <c r="H648" s="60"/>
    </row>
    <row r="649" spans="1:8" ht="13.5" customHeight="1" x14ac:dyDescent="0.25">
      <c r="A649" s="182" t="s">
        <v>583</v>
      </c>
      <c r="B649" s="152"/>
      <c r="C649" s="183" t="s">
        <v>584</v>
      </c>
      <c r="D649" s="154" t="s">
        <v>14</v>
      </c>
      <c r="E649" s="184">
        <f>'Cost estimate'!E738</f>
        <v>0</v>
      </c>
      <c r="F649" s="58">
        <v>10000</v>
      </c>
      <c r="G649" s="156">
        <f ca="1">IF(TODAY()&lt;45150,F649,IF(TODAY()&lt;45515,F649*(1+Escalations!$D$3),F649*(1+Escalations!$D$3)*(1+Escalations!$D$4)))</f>
        <v>10000</v>
      </c>
      <c r="H649" s="60">
        <f ca="1">E649*G649</f>
        <v>0</v>
      </c>
    </row>
    <row r="650" spans="1:8" ht="13.5" customHeight="1" x14ac:dyDescent="0.25">
      <c r="A650" s="182" t="s">
        <v>585</v>
      </c>
      <c r="B650" s="152"/>
      <c r="C650" s="183" t="s">
        <v>586</v>
      </c>
      <c r="D650" s="154" t="s">
        <v>587</v>
      </c>
      <c r="E650" s="184">
        <f>'Cost estimate'!E739</f>
        <v>0</v>
      </c>
      <c r="F650" s="58">
        <v>4000</v>
      </c>
      <c r="G650" s="156">
        <f ca="1">IF(TODAY()&lt;45150,F650,IF(TODAY()&lt;45515,F650*(1+Escalations!$D$3),F650*(1+Escalations!$D$3)*(1+Escalations!$D$4)))</f>
        <v>4000</v>
      </c>
      <c r="H650" s="60">
        <f ca="1">E650*G650</f>
        <v>0</v>
      </c>
    </row>
    <row r="651" spans="1:8" ht="13.5" customHeight="1" x14ac:dyDescent="0.25">
      <c r="A651" s="182" t="s">
        <v>588</v>
      </c>
      <c r="B651" s="152"/>
      <c r="C651" s="183" t="s">
        <v>589</v>
      </c>
      <c r="D651" s="154" t="s">
        <v>202</v>
      </c>
      <c r="E651" s="184">
        <f>'Cost estimate'!E740</f>
        <v>0</v>
      </c>
      <c r="F651" s="58">
        <v>800</v>
      </c>
      <c r="G651" s="156">
        <f ca="1">IF(TODAY()&lt;45150,F651,IF(TODAY()&lt;45515,F651*(1+Escalations!$D$3),F651*(1+Escalations!$D$3)*(1+Escalations!$D$4)))</f>
        <v>800</v>
      </c>
      <c r="H651" s="60">
        <f ca="1">E651*G651</f>
        <v>0</v>
      </c>
    </row>
    <row r="652" spans="1:8" ht="13.5" customHeight="1" x14ac:dyDescent="0.25">
      <c r="A652" s="182"/>
      <c r="B652" s="152"/>
      <c r="C652" s="183"/>
      <c r="D652" s="154"/>
      <c r="E652" s="184"/>
      <c r="F652" s="58"/>
      <c r="G652" s="156"/>
      <c r="H652" s="60"/>
    </row>
    <row r="653" spans="1:8" ht="27.6" x14ac:dyDescent="0.25">
      <c r="A653" s="182">
        <v>6.8</v>
      </c>
      <c r="B653" s="152" t="s">
        <v>200</v>
      </c>
      <c r="C653" s="183" t="s">
        <v>590</v>
      </c>
      <c r="D653" s="154" t="s">
        <v>150</v>
      </c>
      <c r="E653" s="184">
        <f>'Cost estimate'!E742</f>
        <v>0</v>
      </c>
      <c r="F653" s="58">
        <v>500</v>
      </c>
      <c r="G653" s="156">
        <f ca="1">IF(TODAY()&lt;45150,F653,IF(TODAY()&lt;45515,F653*(1+Escalations!$D$3),F653*(1+Escalations!$D$3)*(1+Escalations!$D$4)))</f>
        <v>500</v>
      </c>
      <c r="H653" s="60">
        <f ca="1">E653*G653</f>
        <v>0</v>
      </c>
    </row>
    <row r="654" spans="1:8" x14ac:dyDescent="0.25">
      <c r="A654" s="102"/>
      <c r="B654" s="103"/>
      <c r="C654" s="70"/>
      <c r="D654" s="104"/>
      <c r="E654" s="119"/>
      <c r="F654" s="58"/>
      <c r="G654" s="101"/>
      <c r="H654" s="60"/>
    </row>
    <row r="655" spans="1:8" ht="19.95" customHeight="1" x14ac:dyDescent="0.25">
      <c r="A655" s="359" t="s">
        <v>471</v>
      </c>
      <c r="B655" s="86"/>
      <c r="C655" s="86"/>
      <c r="D655" s="86"/>
      <c r="E655" s="73"/>
      <c r="F655" s="76"/>
      <c r="G655" s="77"/>
      <c r="H655" s="78">
        <f ca="1">SUM(H633:H654)</f>
        <v>325800</v>
      </c>
    </row>
    <row r="656" spans="1:8" x14ac:dyDescent="0.25">
      <c r="A656" s="198" t="s">
        <v>591</v>
      </c>
      <c r="B656" s="199" t="s">
        <v>592</v>
      </c>
      <c r="C656" s="200" t="s">
        <v>593</v>
      </c>
      <c r="D656" s="346"/>
      <c r="E656" s="202"/>
      <c r="F656" s="58"/>
      <c r="G656" s="156"/>
      <c r="H656" s="60"/>
    </row>
    <row r="657" spans="1:8" x14ac:dyDescent="0.25">
      <c r="A657" s="203"/>
      <c r="B657" s="204" t="s">
        <v>594</v>
      </c>
      <c r="C657" s="205"/>
      <c r="D657" s="149"/>
      <c r="E657" s="164"/>
      <c r="F657" s="58"/>
      <c r="G657" s="156"/>
      <c r="H657" s="60"/>
    </row>
    <row r="658" spans="1:8" x14ac:dyDescent="0.25">
      <c r="A658" s="203" t="s">
        <v>595</v>
      </c>
      <c r="B658" s="206" t="s">
        <v>298</v>
      </c>
      <c r="C658" s="207" t="s">
        <v>596</v>
      </c>
      <c r="D658" s="149"/>
      <c r="E658" s="164"/>
      <c r="F658" s="58"/>
      <c r="G658" s="156"/>
      <c r="H658" s="60"/>
    </row>
    <row r="659" spans="1:8" x14ac:dyDescent="0.25">
      <c r="A659" s="208"/>
      <c r="B659" s="209"/>
      <c r="C659" s="207" t="s">
        <v>597</v>
      </c>
      <c r="D659" s="149" t="s">
        <v>202</v>
      </c>
      <c r="E659" s="164">
        <f>'Cost estimate'!E747</f>
        <v>0</v>
      </c>
      <c r="F659" s="58">
        <v>150</v>
      </c>
      <c r="G659" s="156">
        <f ca="1">IF(TODAY()&lt;45150,F659,IF(TODAY()&lt;45515,F659*(1+Escalations!$D$3),F659*(1+Escalations!$D$3)*(1+Escalations!$D$4)))</f>
        <v>150</v>
      </c>
      <c r="H659" s="60">
        <f ca="1">E659*G659</f>
        <v>0</v>
      </c>
    </row>
    <row r="660" spans="1:8" x14ac:dyDescent="0.25">
      <c r="A660" s="208"/>
      <c r="B660" s="209"/>
      <c r="C660" s="207" t="s">
        <v>598</v>
      </c>
      <c r="D660" s="149" t="s">
        <v>202</v>
      </c>
      <c r="E660" s="164">
        <f>'Cost estimate'!E748</f>
        <v>0</v>
      </c>
      <c r="F660" s="58">
        <v>1600</v>
      </c>
      <c r="G660" s="156">
        <f ca="1">IF(TODAY()&lt;45150,F660,IF(TODAY()&lt;45515,F660*(1+Escalations!$D$3),F660*(1+Escalations!$D$3)*(1+Escalations!$D$4)))</f>
        <v>1600</v>
      </c>
      <c r="H660" s="60">
        <f ca="1">E660*G660</f>
        <v>0</v>
      </c>
    </row>
    <row r="661" spans="1:8" x14ac:dyDescent="0.25">
      <c r="A661" s="208"/>
      <c r="B661" s="206"/>
      <c r="C661" s="207" t="s">
        <v>599</v>
      </c>
      <c r="D661" s="149"/>
      <c r="E661" s="164"/>
      <c r="F661" s="58"/>
      <c r="G661" s="156"/>
      <c r="H661" s="60"/>
    </row>
    <row r="662" spans="1:8" x14ac:dyDescent="0.25">
      <c r="A662" s="203" t="s">
        <v>600</v>
      </c>
      <c r="B662" s="206" t="s">
        <v>379</v>
      </c>
      <c r="C662" s="210" t="s">
        <v>601</v>
      </c>
      <c r="D662" s="149"/>
      <c r="E662" s="211"/>
      <c r="F662" s="58"/>
      <c r="G662" s="156"/>
      <c r="H662" s="60"/>
    </row>
    <row r="663" spans="1:8" ht="39.9" customHeight="1" x14ac:dyDescent="0.25">
      <c r="A663" s="208"/>
      <c r="B663" s="206"/>
      <c r="C663" s="207" t="s">
        <v>602</v>
      </c>
      <c r="D663" s="149"/>
      <c r="E663" s="211"/>
      <c r="F663" s="58"/>
      <c r="G663" s="156"/>
      <c r="H663" s="60"/>
    </row>
    <row r="664" spans="1:8" ht="57" customHeight="1" x14ac:dyDescent="0.25">
      <c r="A664" s="208"/>
      <c r="B664" s="206"/>
      <c r="C664" s="207" t="s">
        <v>603</v>
      </c>
      <c r="D664" s="149"/>
      <c r="E664" s="211"/>
      <c r="F664" s="58"/>
      <c r="G664" s="156"/>
      <c r="H664" s="60"/>
    </row>
    <row r="665" spans="1:8" x14ac:dyDescent="0.25">
      <c r="A665" s="208" t="s">
        <v>604</v>
      </c>
      <c r="B665" s="204"/>
      <c r="C665" s="207" t="s">
        <v>605</v>
      </c>
      <c r="D665" s="149"/>
      <c r="E665" s="164"/>
      <c r="F665" s="58"/>
      <c r="G665" s="156"/>
      <c r="H665" s="60"/>
    </row>
    <row r="666" spans="1:8" ht="20.25" customHeight="1" x14ac:dyDescent="0.25">
      <c r="A666" s="208"/>
      <c r="B666" s="206"/>
      <c r="C666" s="207" t="s">
        <v>606</v>
      </c>
      <c r="D666" s="149" t="s">
        <v>202</v>
      </c>
      <c r="E666" s="164">
        <f>'Cost estimate'!E754</f>
        <v>0</v>
      </c>
      <c r="F666" s="58">
        <v>1200</v>
      </c>
      <c r="G666" s="156">
        <f ca="1">IF(TODAY()&lt;45150,F666,IF(TODAY()&lt;45515,F666*(1+Escalations!$D$3),F666*(1+Escalations!$D$3)*(1+Escalations!$D$4)))</f>
        <v>1200</v>
      </c>
      <c r="H666" s="60">
        <f ca="1">E666*G666</f>
        <v>0</v>
      </c>
    </row>
    <row r="667" spans="1:8" ht="20.100000000000001" customHeight="1" x14ac:dyDescent="0.25">
      <c r="A667" s="208"/>
      <c r="B667" s="206"/>
      <c r="C667" s="207" t="s">
        <v>607</v>
      </c>
      <c r="D667" s="149"/>
      <c r="E667" s="164"/>
      <c r="F667" s="58"/>
      <c r="G667" s="156"/>
      <c r="H667" s="60"/>
    </row>
    <row r="668" spans="1:8" ht="20.25" customHeight="1" x14ac:dyDescent="0.25">
      <c r="A668" s="208"/>
      <c r="B668" s="206"/>
      <c r="C668" s="207" t="s">
        <v>608</v>
      </c>
      <c r="D668" s="149" t="s">
        <v>202</v>
      </c>
      <c r="E668" s="164">
        <f>'Cost estimate'!E756</f>
        <v>0</v>
      </c>
      <c r="F668" s="58">
        <v>1200</v>
      </c>
      <c r="G668" s="156">
        <f ca="1">IF(TODAY()&lt;45150,F668,IF(TODAY()&lt;45515,F668*(1+Escalations!$D$3),F668*(1+Escalations!$D$3)*(1+Escalations!$D$4)))</f>
        <v>1200</v>
      </c>
      <c r="H668" s="60">
        <f ca="1">E668*G668</f>
        <v>0</v>
      </c>
    </row>
    <row r="669" spans="1:8" x14ac:dyDescent="0.25">
      <c r="A669" s="203" t="s">
        <v>609</v>
      </c>
      <c r="B669" s="206" t="s">
        <v>610</v>
      </c>
      <c r="C669" s="210" t="s">
        <v>611</v>
      </c>
      <c r="D669" s="149"/>
      <c r="E669" s="164"/>
      <c r="F669" s="58"/>
      <c r="G669" s="156"/>
      <c r="H669" s="60"/>
    </row>
    <row r="670" spans="1:8" x14ac:dyDescent="0.25">
      <c r="A670" s="208" t="s">
        <v>612</v>
      </c>
      <c r="B670" s="204"/>
      <c r="C670" s="207" t="s">
        <v>613</v>
      </c>
      <c r="D670" s="149" t="s">
        <v>195</v>
      </c>
      <c r="E670" s="164">
        <f>'Cost estimate'!E758</f>
        <v>0</v>
      </c>
      <c r="F670" s="58">
        <v>50</v>
      </c>
      <c r="G670" s="156">
        <f ca="1">IF(TODAY()&lt;45150,F670,IF(TODAY()&lt;45515,F670*(1+Escalations!$D$3),F670*(1+Escalations!$D$3)*(1+Escalations!$D$4)))</f>
        <v>50</v>
      </c>
      <c r="H670" s="60">
        <f ca="1">E670*G670</f>
        <v>0</v>
      </c>
    </row>
    <row r="671" spans="1:8" x14ac:dyDescent="0.25">
      <c r="A671" s="208"/>
      <c r="B671" s="204"/>
      <c r="C671" s="207"/>
      <c r="D671" s="149"/>
      <c r="E671" s="164"/>
      <c r="F671" s="58"/>
      <c r="G671" s="156"/>
      <c r="H671" s="60"/>
    </row>
    <row r="672" spans="1:8" x14ac:dyDescent="0.25">
      <c r="A672" s="203" t="s">
        <v>614</v>
      </c>
      <c r="B672" s="206" t="s">
        <v>615</v>
      </c>
      <c r="C672" s="210" t="s">
        <v>616</v>
      </c>
      <c r="D672" s="149"/>
      <c r="E672" s="164"/>
      <c r="F672" s="58"/>
      <c r="G672" s="156"/>
      <c r="H672" s="60"/>
    </row>
    <row r="673" spans="1:8" ht="39.9" customHeight="1" x14ac:dyDescent="0.25">
      <c r="A673" s="212" t="s">
        <v>617</v>
      </c>
      <c r="B673" s="213"/>
      <c r="C673" s="214" t="s">
        <v>618</v>
      </c>
      <c r="D673" s="230" t="s">
        <v>195</v>
      </c>
      <c r="E673" s="216">
        <f>'Cost estimate'!E761</f>
        <v>0</v>
      </c>
      <c r="F673" s="58">
        <v>50</v>
      </c>
      <c r="G673" s="156">
        <f ca="1">IF(TODAY()&lt;45150,F673,IF(TODAY()&lt;45515,F673*(1+Escalations!$D$3),F673*(1+Escalations!$D$3)*(1+Escalations!$D$4)))</f>
        <v>50</v>
      </c>
      <c r="H673" s="60">
        <f ca="1">E673*G673</f>
        <v>0</v>
      </c>
    </row>
    <row r="674" spans="1:8" ht="23.4" customHeight="1" x14ac:dyDescent="0.25">
      <c r="A674" s="359" t="s">
        <v>723</v>
      </c>
      <c r="B674" s="86"/>
      <c r="C674" s="86"/>
      <c r="D674" s="86"/>
      <c r="E674" s="73"/>
      <c r="F674" s="76"/>
      <c r="G674" s="77"/>
      <c r="H674" s="78">
        <f ca="1">SUM(H656:H673)</f>
        <v>0</v>
      </c>
    </row>
    <row r="675" spans="1:8" x14ac:dyDescent="0.25">
      <c r="A675" s="151" t="s">
        <v>619</v>
      </c>
      <c r="B675" s="217"/>
      <c r="C675" s="218" t="s">
        <v>620</v>
      </c>
      <c r="D675" s="221"/>
      <c r="E675" s="184"/>
      <c r="F675" s="58"/>
      <c r="G675" s="160"/>
      <c r="H675" s="60"/>
    </row>
    <row r="676" spans="1:8" x14ac:dyDescent="0.25">
      <c r="A676" s="182"/>
      <c r="B676" s="217"/>
      <c r="C676" s="218"/>
      <c r="D676" s="221"/>
      <c r="E676" s="184"/>
      <c r="F676" s="58"/>
      <c r="G676" s="160"/>
      <c r="H676" s="60"/>
    </row>
    <row r="677" spans="1:8" x14ac:dyDescent="0.25">
      <c r="A677" s="151" t="s">
        <v>621</v>
      </c>
      <c r="B677" s="219" t="s">
        <v>622</v>
      </c>
      <c r="C677" s="218" t="s">
        <v>623</v>
      </c>
      <c r="D677" s="221"/>
      <c r="E677" s="184"/>
      <c r="F677" s="58"/>
      <c r="G677" s="160"/>
      <c r="H677" s="60"/>
    </row>
    <row r="678" spans="1:8" x14ac:dyDescent="0.25">
      <c r="A678" s="182"/>
      <c r="B678" s="219"/>
      <c r="C678" s="220"/>
      <c r="D678" s="221"/>
      <c r="E678" s="184"/>
      <c r="F678" s="58"/>
      <c r="G678" s="160"/>
      <c r="H678" s="60"/>
    </row>
    <row r="679" spans="1:8" ht="27.6" x14ac:dyDescent="0.25">
      <c r="A679" s="182"/>
      <c r="B679" s="219" t="s">
        <v>624</v>
      </c>
      <c r="C679" s="220" t="s">
        <v>625</v>
      </c>
      <c r="D679" s="221" t="s">
        <v>291</v>
      </c>
      <c r="E679" s="164">
        <f>'Cost estimate'!E766</f>
        <v>0</v>
      </c>
      <c r="F679" s="58">
        <v>20000</v>
      </c>
      <c r="G679" s="156">
        <f ca="1">IF(TODAY()&lt;45150,F679,IF(TODAY()&lt;45515,F679*(1+Escalations!$D$3),F679*(1+Escalations!$D$3)*(1+Escalations!$D$4)))</f>
        <v>20000</v>
      </c>
      <c r="H679" s="60">
        <f ca="1">E679*G679</f>
        <v>0</v>
      </c>
    </row>
    <row r="680" spans="1:8" ht="27.6" x14ac:dyDescent="0.25">
      <c r="A680" s="182"/>
      <c r="B680" s="219" t="s">
        <v>626</v>
      </c>
      <c r="C680" s="347" t="s">
        <v>627</v>
      </c>
      <c r="D680" s="221" t="s">
        <v>291</v>
      </c>
      <c r="E680" s="164">
        <f>'Cost estimate'!E767</f>
        <v>0</v>
      </c>
      <c r="F680" s="58">
        <v>25000</v>
      </c>
      <c r="G680" s="156">
        <f ca="1">IF(TODAY()&lt;45150,F680,IF(TODAY()&lt;45515,F680*(1+Escalations!$D$3),F680*(1+Escalations!$D$3)*(1+Escalations!$D$4)))</f>
        <v>25000</v>
      </c>
      <c r="H680" s="60">
        <f ca="1">E680*G680</f>
        <v>0</v>
      </c>
    </row>
    <row r="681" spans="1:8" ht="28.5" customHeight="1" x14ac:dyDescent="0.25">
      <c r="A681" s="182"/>
      <c r="B681" s="219" t="s">
        <v>628</v>
      </c>
      <c r="C681" s="757" t="s">
        <v>629</v>
      </c>
      <c r="D681" s="221" t="s">
        <v>291</v>
      </c>
      <c r="E681" s="164">
        <f>'Cost estimate'!E768</f>
        <v>0</v>
      </c>
      <c r="F681" s="58">
        <v>25000</v>
      </c>
      <c r="G681" s="156">
        <f ca="1">IF(TODAY()&lt;45150,F681,IF(TODAY()&lt;45515,F681*(1+Escalations!$D$3),F681*(1+Escalations!$D$3)*(1+Escalations!$D$4)))</f>
        <v>25000</v>
      </c>
      <c r="H681" s="60">
        <f ca="1">E681*G681</f>
        <v>0</v>
      </c>
    </row>
    <row r="682" spans="1:8" ht="28.5" customHeight="1" x14ac:dyDescent="0.25">
      <c r="A682" s="182"/>
      <c r="B682" s="219"/>
      <c r="C682" s="757"/>
      <c r="D682" s="221"/>
      <c r="E682" s="184"/>
      <c r="F682" s="58"/>
      <c r="G682" s="156"/>
      <c r="H682" s="60"/>
    </row>
    <row r="683" spans="1:8" ht="45.75" customHeight="1" x14ac:dyDescent="0.25">
      <c r="A683" s="182"/>
      <c r="B683" s="219" t="s">
        <v>630</v>
      </c>
      <c r="C683" s="757" t="s">
        <v>631</v>
      </c>
      <c r="D683" s="221" t="s">
        <v>291</v>
      </c>
      <c r="E683" s="164">
        <f>'Cost estimate'!E770</f>
        <v>0</v>
      </c>
      <c r="F683" s="58">
        <v>30000</v>
      </c>
      <c r="G683" s="156">
        <f ca="1">IF(TODAY()&lt;45150,F683,IF(TODAY()&lt;45515,F683*(1+Escalations!$D$3),F683*(1+Escalations!$D$3)*(1+Escalations!$D$4)))</f>
        <v>30000</v>
      </c>
      <c r="H683" s="60">
        <f ca="1">E683*G683</f>
        <v>0</v>
      </c>
    </row>
    <row r="684" spans="1:8" ht="11.25" customHeight="1" x14ac:dyDescent="0.25">
      <c r="A684" s="182"/>
      <c r="B684" s="219"/>
      <c r="C684" s="757"/>
      <c r="D684" s="221"/>
      <c r="E684" s="164"/>
      <c r="F684" s="58"/>
      <c r="G684" s="160"/>
      <c r="H684" s="60"/>
    </row>
    <row r="685" spans="1:8" x14ac:dyDescent="0.25">
      <c r="A685" s="182"/>
      <c r="B685" s="219"/>
      <c r="C685" s="347"/>
      <c r="D685" s="221"/>
      <c r="E685" s="164"/>
      <c r="F685" s="58"/>
      <c r="G685" s="160"/>
      <c r="H685" s="60"/>
    </row>
    <row r="686" spans="1:8" x14ac:dyDescent="0.25">
      <c r="A686" s="151" t="s">
        <v>632</v>
      </c>
      <c r="B686" s="219"/>
      <c r="C686" s="348" t="s">
        <v>633</v>
      </c>
      <c r="D686" s="221"/>
      <c r="E686" s="164"/>
      <c r="F686" s="58"/>
      <c r="G686" s="160"/>
      <c r="H686" s="60"/>
    </row>
    <row r="687" spans="1:8" ht="27.6" x14ac:dyDescent="0.25">
      <c r="A687" s="182"/>
      <c r="B687" s="219" t="s">
        <v>634</v>
      </c>
      <c r="C687" s="347" t="s">
        <v>635</v>
      </c>
      <c r="D687" s="221" t="s">
        <v>291</v>
      </c>
      <c r="E687" s="164">
        <f>'Cost estimate'!E774</f>
        <v>0</v>
      </c>
      <c r="F687" s="58">
        <v>10000</v>
      </c>
      <c r="G687" s="156">
        <f ca="1">IF(TODAY()&lt;45150,F687,IF(TODAY()&lt;45515,F687*(1+Escalations!$D$3),F687*(1+Escalations!$D$3)*(1+Escalations!$D$4)))</f>
        <v>10000</v>
      </c>
      <c r="H687" s="60">
        <f ca="1">E687*G687</f>
        <v>0</v>
      </c>
    </row>
    <row r="688" spans="1:8" ht="27.6" x14ac:dyDescent="0.25">
      <c r="A688" s="182"/>
      <c r="B688" s="219" t="s">
        <v>636</v>
      </c>
      <c r="C688" s="347" t="s">
        <v>637</v>
      </c>
      <c r="D688" s="221" t="s">
        <v>638</v>
      </c>
      <c r="E688" s="164">
        <f>'Cost estimate'!E775</f>
        <v>0</v>
      </c>
      <c r="F688" s="58">
        <v>550</v>
      </c>
      <c r="G688" s="160">
        <f ca="1">IF(TODAY()&lt;45150,F688,IF(TODAY()&lt;45515,F688*(1+Escalations!$D$3),F688*(1+Escalations!$D$3)*(1+Escalations!$D$4)))</f>
        <v>550</v>
      </c>
      <c r="H688" s="60">
        <f ca="1">E688*G688</f>
        <v>0</v>
      </c>
    </row>
    <row r="689" spans="1:8" ht="43.5" customHeight="1" x14ac:dyDescent="0.25">
      <c r="A689" s="182"/>
      <c r="B689" s="219" t="s">
        <v>639</v>
      </c>
      <c r="C689" s="347" t="s">
        <v>640</v>
      </c>
      <c r="D689" s="221" t="s">
        <v>638</v>
      </c>
      <c r="E689" s="164">
        <f>'Cost estimate'!E776</f>
        <v>0</v>
      </c>
      <c r="F689" s="58">
        <v>150</v>
      </c>
      <c r="G689" s="156">
        <f ca="1">IF(TODAY()&lt;45150,F689,IF(TODAY()&lt;45515,F689*(1+Escalations!$D$3),F689*(1+Escalations!$D$3)*(1+Escalations!$D$4)))</f>
        <v>150</v>
      </c>
      <c r="H689" s="60">
        <f ca="1">E689*G689</f>
        <v>0</v>
      </c>
    </row>
    <row r="690" spans="1:8" ht="27.6" x14ac:dyDescent="0.25">
      <c r="A690" s="182"/>
      <c r="B690" s="219" t="s">
        <v>641</v>
      </c>
      <c r="C690" s="347" t="s">
        <v>642</v>
      </c>
      <c r="D690" s="221" t="s">
        <v>638</v>
      </c>
      <c r="E690" s="164">
        <f>'Cost estimate'!E777</f>
        <v>0</v>
      </c>
      <c r="F690" s="58">
        <v>100</v>
      </c>
      <c r="G690" s="156">
        <f ca="1">IF(TODAY()&lt;45150,F690,IF(TODAY()&lt;45515,F690*(1+Escalations!$D$3),F690*(1+Escalations!$D$3)*(1+Escalations!$D$4)))</f>
        <v>100</v>
      </c>
      <c r="H690" s="60">
        <f ca="1">E690*G690</f>
        <v>0</v>
      </c>
    </row>
    <row r="691" spans="1:8" x14ac:dyDescent="0.25">
      <c r="A691" s="182"/>
      <c r="B691" s="219"/>
      <c r="C691" s="347" t="s">
        <v>643</v>
      </c>
      <c r="D691" s="221"/>
      <c r="E691" s="184"/>
      <c r="F691" s="58"/>
      <c r="G691" s="156"/>
      <c r="H691" s="60"/>
    </row>
    <row r="692" spans="1:8" x14ac:dyDescent="0.25">
      <c r="A692" s="182"/>
      <c r="B692" s="219"/>
      <c r="C692" s="347"/>
      <c r="D692" s="221"/>
      <c r="E692" s="184"/>
      <c r="F692" s="58"/>
      <c r="G692" s="156"/>
      <c r="H692" s="60"/>
    </row>
    <row r="693" spans="1:8" x14ac:dyDescent="0.25">
      <c r="A693" s="151" t="s">
        <v>9</v>
      </c>
      <c r="B693" s="219"/>
      <c r="C693" s="218" t="s">
        <v>644</v>
      </c>
      <c r="D693" s="221"/>
      <c r="E693" s="184"/>
      <c r="F693" s="58"/>
      <c r="G693" s="156"/>
      <c r="H693" s="60"/>
    </row>
    <row r="694" spans="1:8" s="13" customFormat="1" ht="27.6" x14ac:dyDescent="0.25">
      <c r="A694" s="182"/>
      <c r="B694" s="219" t="s">
        <v>645</v>
      </c>
      <c r="C694" s="220" t="s">
        <v>646</v>
      </c>
      <c r="D694" s="221" t="s">
        <v>291</v>
      </c>
      <c r="E694" s="164">
        <f>'Cost estimate'!E781</f>
        <v>0</v>
      </c>
      <c r="F694" s="58">
        <v>120000</v>
      </c>
      <c r="G694" s="156">
        <f ca="1">IF(TODAY()&lt;45150,F694,IF(TODAY()&lt;45515,F694*(1+Escalations!$D$3),F694*(1+Escalations!$D$3)*(1+Escalations!$D$4)))</f>
        <v>120000</v>
      </c>
      <c r="H694" s="60">
        <f ca="1">E694*G694</f>
        <v>0</v>
      </c>
    </row>
    <row r="695" spans="1:8" ht="27.6" x14ac:dyDescent="0.25">
      <c r="A695" s="182"/>
      <c r="B695" s="219" t="s">
        <v>647</v>
      </c>
      <c r="C695" s="220" t="s">
        <v>648</v>
      </c>
      <c r="D695" s="221" t="s">
        <v>291</v>
      </c>
      <c r="E695" s="164">
        <f>'Cost estimate'!E782</f>
        <v>0</v>
      </c>
      <c r="F695" s="58">
        <v>120000</v>
      </c>
      <c r="G695" s="156">
        <f ca="1">IF(TODAY()&lt;45150,F695,IF(TODAY()&lt;45515,F695*(1+Escalations!$D$3),F695*(1+Escalations!$D$3)*(1+Escalations!$D$4)))</f>
        <v>120000</v>
      </c>
      <c r="H695" s="60">
        <f ca="1">E695*G695</f>
        <v>0</v>
      </c>
    </row>
    <row r="696" spans="1:8" ht="27.6" x14ac:dyDescent="0.25">
      <c r="A696" s="182"/>
      <c r="B696" s="219" t="s">
        <v>649</v>
      </c>
      <c r="C696" s="220" t="s">
        <v>650</v>
      </c>
      <c r="D696" s="221" t="s">
        <v>291</v>
      </c>
      <c r="E696" s="164">
        <f>'Cost estimate'!E783</f>
        <v>0</v>
      </c>
      <c r="F696" s="58">
        <v>120000</v>
      </c>
      <c r="G696" s="156">
        <f ca="1">IF(TODAY()&lt;45150,F696,IF(TODAY()&lt;45515,F696*(1+Escalations!$D$3),F696*(1+Escalations!$D$3)*(1+Escalations!$D$4)))</f>
        <v>120000</v>
      </c>
      <c r="H696" s="60">
        <f ca="1">E696*G696</f>
        <v>0</v>
      </c>
    </row>
    <row r="697" spans="1:8" ht="27.6" x14ac:dyDescent="0.25">
      <c r="A697" s="182"/>
      <c r="B697" s="219" t="s">
        <v>651</v>
      </c>
      <c r="C697" s="220" t="s">
        <v>652</v>
      </c>
      <c r="D697" s="221" t="s">
        <v>291</v>
      </c>
      <c r="E697" s="164">
        <f>'Cost estimate'!E784</f>
        <v>0</v>
      </c>
      <c r="F697" s="58">
        <v>120000</v>
      </c>
      <c r="G697" s="156">
        <f ca="1">IF(TODAY()&lt;45150,F697,IF(TODAY()&lt;45515,F697*(1+Escalations!$D$3),F697*(1+Escalations!$D$3)*(1+Escalations!$D$4)))</f>
        <v>120000</v>
      </c>
      <c r="H697" s="60">
        <f ca="1">E697*G697</f>
        <v>0</v>
      </c>
    </row>
    <row r="698" spans="1:8" x14ac:dyDescent="0.25">
      <c r="A698" s="182"/>
      <c r="B698" s="219"/>
      <c r="C698" s="220"/>
      <c r="D698" s="221"/>
      <c r="E698" s="164"/>
      <c r="F698" s="58"/>
      <c r="G698" s="156"/>
      <c r="H698" s="60"/>
    </row>
    <row r="699" spans="1:8" x14ac:dyDescent="0.25">
      <c r="A699" s="151" t="s">
        <v>653</v>
      </c>
      <c r="B699" s="219" t="s">
        <v>622</v>
      </c>
      <c r="C699" s="218" t="s">
        <v>654</v>
      </c>
      <c r="D699" s="221"/>
      <c r="E699" s="164"/>
      <c r="F699" s="58"/>
      <c r="G699" s="156"/>
      <c r="H699" s="60"/>
    </row>
    <row r="700" spans="1:8" ht="27.6" x14ac:dyDescent="0.25">
      <c r="A700" s="151"/>
      <c r="B700" s="219"/>
      <c r="C700" s="220" t="s">
        <v>655</v>
      </c>
      <c r="D700" s="221" t="s">
        <v>291</v>
      </c>
      <c r="E700" s="164">
        <f>'Cost estimate'!E787</f>
        <v>0</v>
      </c>
      <c r="F700" s="58">
        <v>5000</v>
      </c>
      <c r="G700" s="156">
        <f ca="1">IF(TODAY()&lt;45150,F700,IF(TODAY()&lt;45515,F700*(1+Escalations!$D$3),F700*(1+Escalations!$D$3)*(1+Escalations!$D$4)))</f>
        <v>5000</v>
      </c>
      <c r="H700" s="60">
        <f ca="1">E700*G700</f>
        <v>0</v>
      </c>
    </row>
    <row r="701" spans="1:8" ht="27.6" x14ac:dyDescent="0.25">
      <c r="A701" s="151"/>
      <c r="B701" s="219"/>
      <c r="C701" s="220" t="s">
        <v>656</v>
      </c>
      <c r="D701" s="221"/>
      <c r="E701" s="227"/>
      <c r="F701" s="58"/>
      <c r="G701" s="156"/>
      <c r="H701" s="60"/>
    </row>
    <row r="702" spans="1:8" x14ac:dyDescent="0.25">
      <c r="A702" s="151"/>
      <c r="B702" s="219"/>
      <c r="C702" s="220"/>
      <c r="D702" s="221"/>
      <c r="E702" s="227"/>
      <c r="F702" s="58"/>
      <c r="G702" s="156"/>
      <c r="H702" s="60"/>
    </row>
    <row r="703" spans="1:8" x14ac:dyDescent="0.25">
      <c r="A703" s="151" t="s">
        <v>657</v>
      </c>
      <c r="B703" s="219" t="s">
        <v>622</v>
      </c>
      <c r="C703" s="218" t="s">
        <v>658</v>
      </c>
      <c r="D703" s="221"/>
      <c r="E703" s="184"/>
      <c r="F703" s="58"/>
      <c r="G703" s="156"/>
      <c r="H703" s="60"/>
    </row>
    <row r="704" spans="1:8" ht="33.75" customHeight="1" x14ac:dyDescent="0.25">
      <c r="A704" s="151"/>
      <c r="B704" s="219"/>
      <c r="C704" s="347" t="s">
        <v>659</v>
      </c>
      <c r="D704" s="221" t="s">
        <v>23</v>
      </c>
      <c r="E704" s="184">
        <f>'Cost estimate'!E791</f>
        <v>0</v>
      </c>
      <c r="F704" s="58">
        <v>10000</v>
      </c>
      <c r="G704" s="156">
        <f ca="1">IF(TODAY()&lt;45150,F704,IF(TODAY()&lt;45515,F704*(1+Escalations!$D$3),F704*(1+Escalations!$D$3)*(1+Escalations!$D$4)))</f>
        <v>10000</v>
      </c>
      <c r="H704" s="60">
        <f ca="1">E704*G704</f>
        <v>0</v>
      </c>
    </row>
    <row r="705" spans="1:8" ht="15" customHeight="1" x14ac:dyDescent="0.25">
      <c r="A705" s="228"/>
      <c r="B705" s="206"/>
      <c r="C705" s="207"/>
      <c r="D705" s="149"/>
      <c r="E705" s="164"/>
      <c r="F705" s="58"/>
      <c r="G705" s="156"/>
      <c r="H705" s="60"/>
    </row>
    <row r="706" spans="1:8" ht="28.5" customHeight="1" x14ac:dyDescent="0.25">
      <c r="A706" s="151" t="s">
        <v>99</v>
      </c>
      <c r="B706" s="219" t="s">
        <v>622</v>
      </c>
      <c r="C706" s="347" t="s">
        <v>660</v>
      </c>
      <c r="D706" s="221"/>
      <c r="E706" s="164"/>
      <c r="F706" s="58"/>
      <c r="G706" s="156"/>
      <c r="H706" s="60"/>
    </row>
    <row r="707" spans="1:8" ht="76.5" customHeight="1" x14ac:dyDescent="0.25">
      <c r="A707" s="229"/>
      <c r="B707" s="215" t="s">
        <v>622</v>
      </c>
      <c r="C707" s="214" t="s">
        <v>661</v>
      </c>
      <c r="D707" s="232" t="s">
        <v>190</v>
      </c>
      <c r="E707" s="233">
        <f>'Cost estimate'!E794</f>
        <v>0</v>
      </c>
      <c r="F707" s="58">
        <v>1200</v>
      </c>
      <c r="G707" s="156">
        <f ca="1">IF(TODAY()&lt;45150,F707,IF(TODAY()&lt;45515,F707*(1+Escalations!$D$3),F707*(1+Escalations!$D$3)*(1+Escalations!$D$4)))</f>
        <v>1200</v>
      </c>
      <c r="H707" s="60">
        <f ca="1">E707*G707</f>
        <v>0</v>
      </c>
    </row>
    <row r="708" spans="1:8" ht="23.4" customHeight="1" x14ac:dyDescent="0.25">
      <c r="A708" s="359" t="s">
        <v>620</v>
      </c>
      <c r="B708" s="86"/>
      <c r="C708" s="86"/>
      <c r="D708" s="86"/>
      <c r="E708" s="73"/>
      <c r="F708" s="76"/>
      <c r="G708" s="77"/>
      <c r="H708" s="78">
        <f ca="1">SUM(H675:H707)</f>
        <v>0</v>
      </c>
    </row>
    <row r="709" spans="1:8" x14ac:dyDescent="0.25">
      <c r="A709" s="349"/>
      <c r="B709" s="350"/>
      <c r="C709" s="351"/>
      <c r="D709" s="352"/>
      <c r="E709" s="352"/>
      <c r="F709" s="58"/>
      <c r="G709" s="256"/>
      <c r="H709" s="257"/>
    </row>
    <row r="710" spans="1:8" x14ac:dyDescent="0.25">
      <c r="A710" s="2"/>
      <c r="B710" s="3"/>
      <c r="C710" s="254"/>
      <c r="D710" s="45"/>
      <c r="E710" s="45"/>
      <c r="F710" s="255"/>
      <c r="G710" s="256"/>
      <c r="H710" s="257"/>
    </row>
    <row r="711" spans="1:8" ht="20.399999999999999" x14ac:dyDescent="0.25">
      <c r="A711" s="237" t="s">
        <v>721</v>
      </c>
      <c r="B711" s="238"/>
      <c r="C711" s="258"/>
      <c r="D711" s="258"/>
      <c r="E711" s="258"/>
      <c r="F711" s="255"/>
      <c r="G711" s="256"/>
      <c r="H711" s="257"/>
    </row>
    <row r="712" spans="1:8" x14ac:dyDescent="0.25">
      <c r="A712" s="2"/>
      <c r="B712" s="3"/>
      <c r="C712" s="254"/>
      <c r="D712" s="45"/>
      <c r="E712" s="45"/>
      <c r="F712" s="255"/>
      <c r="G712" s="256"/>
      <c r="H712" s="257"/>
    </row>
    <row r="713" spans="1:8" x14ac:dyDescent="0.25">
      <c r="A713" s="2"/>
      <c r="B713" s="3"/>
      <c r="C713" s="254"/>
      <c r="D713" s="45"/>
      <c r="E713" s="45"/>
      <c r="F713" s="255"/>
      <c r="G713" s="256"/>
      <c r="H713" s="257"/>
    </row>
    <row r="714" spans="1:8" x14ac:dyDescent="0.25">
      <c r="A714" s="2">
        <v>1</v>
      </c>
      <c r="B714" s="3"/>
      <c r="C714" s="254" t="s">
        <v>7</v>
      </c>
      <c r="D714" s="45"/>
      <c r="E714" s="259">
        <f ca="1">H138</f>
        <v>5386200</v>
      </c>
      <c r="F714" s="255"/>
      <c r="G714" s="256"/>
      <c r="H714" s="257"/>
    </row>
    <row r="715" spans="1:8" x14ac:dyDescent="0.25">
      <c r="A715" s="2"/>
      <c r="B715" s="3"/>
      <c r="C715" s="260"/>
      <c r="D715" s="45"/>
      <c r="E715" s="45"/>
      <c r="F715" s="255"/>
      <c r="G715" s="256"/>
      <c r="H715" s="257"/>
    </row>
    <row r="716" spans="1:8" x14ac:dyDescent="0.25">
      <c r="A716" s="2">
        <v>2</v>
      </c>
      <c r="B716" s="3"/>
      <c r="C716" s="254" t="s">
        <v>186</v>
      </c>
      <c r="D716" s="45"/>
      <c r="E716" s="259">
        <f ca="1">H209</f>
        <v>1161585</v>
      </c>
      <c r="F716" s="255"/>
      <c r="G716" s="256"/>
      <c r="H716" s="257"/>
    </row>
    <row r="717" spans="1:8" x14ac:dyDescent="0.25">
      <c r="A717" s="2"/>
      <c r="B717" s="3"/>
      <c r="C717" s="260"/>
      <c r="D717" s="45"/>
      <c r="E717" s="45"/>
      <c r="F717" s="255"/>
      <c r="G717" s="256"/>
      <c r="H717" s="257"/>
    </row>
    <row r="718" spans="1:8" x14ac:dyDescent="0.25">
      <c r="A718" s="2">
        <v>3</v>
      </c>
      <c r="B718" s="3"/>
      <c r="C718" s="254" t="s">
        <v>253</v>
      </c>
      <c r="D718" s="45"/>
      <c r="E718" s="259">
        <f ca="1">H246</f>
        <v>7272400</v>
      </c>
      <c r="F718" s="255"/>
      <c r="G718" s="256"/>
      <c r="H718" s="257"/>
    </row>
    <row r="719" spans="1:8" x14ac:dyDescent="0.25">
      <c r="A719" s="2"/>
      <c r="B719" s="3"/>
      <c r="C719" s="254"/>
      <c r="D719" s="45"/>
      <c r="E719" s="45"/>
      <c r="F719" s="255"/>
      <c r="G719" s="256"/>
      <c r="H719" s="257"/>
    </row>
    <row r="720" spans="1:8" x14ac:dyDescent="0.25">
      <c r="A720" s="2">
        <v>4</v>
      </c>
      <c r="B720" s="3"/>
      <c r="C720" s="254" t="s">
        <v>294</v>
      </c>
      <c r="D720" s="45"/>
      <c r="E720" s="259">
        <f ca="1">H275</f>
        <v>1835940</v>
      </c>
      <c r="F720" s="255"/>
      <c r="G720" s="256"/>
      <c r="H720" s="257"/>
    </row>
    <row r="721" spans="1:8" x14ac:dyDescent="0.25">
      <c r="A721" s="2"/>
      <c r="B721" s="3"/>
      <c r="C721" s="254"/>
      <c r="D721" s="45"/>
      <c r="E721" s="45"/>
      <c r="F721" s="255"/>
      <c r="G721" s="256"/>
      <c r="H721" s="257"/>
    </row>
    <row r="722" spans="1:8" x14ac:dyDescent="0.25">
      <c r="A722" s="2">
        <v>5</v>
      </c>
      <c r="B722" s="3"/>
      <c r="C722" s="254" t="s">
        <v>311</v>
      </c>
      <c r="D722" s="45"/>
      <c r="E722" s="259">
        <f ca="1">H515</f>
        <v>115440</v>
      </c>
      <c r="F722" s="255"/>
      <c r="G722" s="256"/>
      <c r="H722" s="257"/>
    </row>
    <row r="723" spans="1:8" x14ac:dyDescent="0.25">
      <c r="A723" s="2"/>
      <c r="B723" s="3"/>
      <c r="C723" s="254"/>
      <c r="D723" s="45"/>
      <c r="E723" s="45"/>
      <c r="F723" s="255"/>
      <c r="G723" s="256"/>
      <c r="H723" s="257"/>
    </row>
    <row r="724" spans="1:8" ht="27.6" x14ac:dyDescent="0.25">
      <c r="A724" s="2">
        <v>6</v>
      </c>
      <c r="B724" s="3"/>
      <c r="C724" s="254" t="s">
        <v>471</v>
      </c>
      <c r="D724" s="45"/>
      <c r="E724" s="259">
        <f ca="1">H655</f>
        <v>325800</v>
      </c>
      <c r="F724" s="255"/>
      <c r="G724" s="256"/>
      <c r="H724" s="257"/>
    </row>
    <row r="725" spans="1:8" x14ac:dyDescent="0.25">
      <c r="A725" s="2"/>
      <c r="B725" s="3"/>
      <c r="C725" s="254"/>
      <c r="D725" s="45"/>
      <c r="E725" s="45"/>
      <c r="F725" s="255"/>
      <c r="G725" s="256"/>
      <c r="H725" s="257"/>
    </row>
    <row r="726" spans="1:8" x14ac:dyDescent="0.25">
      <c r="A726" s="2">
        <v>7</v>
      </c>
      <c r="B726" s="3"/>
      <c r="C726" s="254" t="s">
        <v>723</v>
      </c>
      <c r="D726" s="45"/>
      <c r="E726" s="259">
        <f ca="1">H674</f>
        <v>0</v>
      </c>
      <c r="F726" s="255"/>
      <c r="G726" s="256"/>
      <c r="H726" s="257"/>
    </row>
    <row r="727" spans="1:8" x14ac:dyDescent="0.25">
      <c r="A727" s="2"/>
      <c r="B727" s="3"/>
      <c r="C727" s="254"/>
      <c r="D727" s="45"/>
      <c r="E727" s="45"/>
      <c r="F727" s="255"/>
      <c r="G727" s="256"/>
      <c r="H727" s="257"/>
    </row>
    <row r="728" spans="1:8" x14ac:dyDescent="0.25">
      <c r="A728" s="2">
        <v>8</v>
      </c>
      <c r="B728" s="3"/>
      <c r="C728" s="261" t="s">
        <v>620</v>
      </c>
      <c r="D728" s="45"/>
      <c r="E728" s="259">
        <f ca="1">H708</f>
        <v>0</v>
      </c>
      <c r="F728" s="255"/>
      <c r="G728" s="256"/>
      <c r="H728" s="257"/>
    </row>
    <row r="729" spans="1:8" x14ac:dyDescent="0.25">
      <c r="A729" s="2"/>
      <c r="B729" s="3"/>
      <c r="C729" s="254"/>
      <c r="D729" s="45"/>
      <c r="E729" s="45"/>
      <c r="F729" s="255"/>
      <c r="G729" s="256"/>
      <c r="H729" s="257"/>
    </row>
    <row r="730" spans="1:8" x14ac:dyDescent="0.25">
      <c r="A730" s="242">
        <v>9</v>
      </c>
      <c r="B730" s="243"/>
      <c r="C730" s="262" t="s">
        <v>722</v>
      </c>
      <c r="D730" s="263"/>
      <c r="E730" s="264">
        <f ca="1">SUM(E714:E728)</f>
        <v>16097365</v>
      </c>
      <c r="F730" s="265"/>
      <c r="G730" s="266"/>
      <c r="H730" s="267"/>
    </row>
    <row r="731" spans="1:8" x14ac:dyDescent="0.25">
      <c r="A731" s="2"/>
      <c r="B731" s="3"/>
      <c r="C731" s="254"/>
      <c r="D731" s="45"/>
      <c r="E731" s="45"/>
      <c r="F731" s="255"/>
      <c r="G731" s="256"/>
      <c r="H731" s="257"/>
    </row>
    <row r="732" spans="1:8" x14ac:dyDescent="0.25">
      <c r="A732" s="2">
        <v>10</v>
      </c>
      <c r="B732" s="3"/>
      <c r="C732" s="254" t="s">
        <v>728</v>
      </c>
      <c r="D732" s="45"/>
      <c r="E732" s="259">
        <f ca="1">H756</f>
        <v>4394580.6450000005</v>
      </c>
      <c r="F732" s="255"/>
      <c r="G732" s="256"/>
      <c r="H732" s="257"/>
    </row>
    <row r="733" spans="1:8" x14ac:dyDescent="0.25">
      <c r="A733" s="2"/>
      <c r="B733" s="3"/>
      <c r="C733" s="254"/>
      <c r="D733" s="45"/>
      <c r="E733" s="45"/>
      <c r="F733" s="255"/>
      <c r="G733" s="256"/>
      <c r="H733" s="257"/>
    </row>
    <row r="734" spans="1:8" x14ac:dyDescent="0.25">
      <c r="A734" s="242">
        <v>11</v>
      </c>
      <c r="B734" s="243"/>
      <c r="C734" s="262" t="s">
        <v>729</v>
      </c>
      <c r="D734" s="263"/>
      <c r="E734" s="268">
        <f ca="1">E732+E730</f>
        <v>20491945.645</v>
      </c>
      <c r="F734" s="265"/>
      <c r="G734" s="266"/>
      <c r="H734" s="267"/>
    </row>
    <row r="735" spans="1:8" x14ac:dyDescent="0.25">
      <c r="A735" s="2"/>
      <c r="B735" s="3"/>
      <c r="C735" s="254"/>
      <c r="D735" s="45"/>
      <c r="E735" s="45"/>
      <c r="F735" s="255"/>
      <c r="G735" s="256"/>
      <c r="H735" s="257"/>
    </row>
    <row r="736" spans="1:8" x14ac:dyDescent="0.25">
      <c r="A736" s="2">
        <v>12</v>
      </c>
      <c r="B736" s="3"/>
      <c r="C736" s="254" t="s">
        <v>730</v>
      </c>
      <c r="D736" s="45"/>
      <c r="E736" s="269">
        <f ca="1">E734*0.15</f>
        <v>3073791.84675</v>
      </c>
      <c r="F736" s="255"/>
      <c r="G736" s="256"/>
      <c r="H736" s="257"/>
    </row>
    <row r="737" spans="1:8" x14ac:dyDescent="0.25">
      <c r="A737" s="2"/>
      <c r="B737" s="3"/>
      <c r="C737" s="254"/>
      <c r="D737" s="45"/>
      <c r="E737" s="45"/>
      <c r="F737" s="255"/>
      <c r="G737" s="256"/>
      <c r="H737" s="257"/>
    </row>
    <row r="738" spans="1:8" x14ac:dyDescent="0.25">
      <c r="A738" s="242">
        <v>13</v>
      </c>
      <c r="B738" s="243"/>
      <c r="C738" s="262" t="s">
        <v>731</v>
      </c>
      <c r="D738" s="263"/>
      <c r="E738" s="268">
        <f ca="1">E736+E734</f>
        <v>23565737.491749998</v>
      </c>
      <c r="F738" s="265"/>
      <c r="G738" s="266"/>
      <c r="H738" s="267"/>
    </row>
    <row r="739" spans="1:8" x14ac:dyDescent="0.25">
      <c r="A739" s="2"/>
      <c r="B739" s="3"/>
      <c r="C739" s="254"/>
      <c r="D739" s="45"/>
      <c r="E739" s="45"/>
      <c r="F739" s="255"/>
      <c r="G739" s="256"/>
      <c r="H739" s="257"/>
    </row>
    <row r="740" spans="1:8" x14ac:dyDescent="0.25">
      <c r="A740" s="2"/>
      <c r="B740" s="3"/>
      <c r="C740" s="254"/>
      <c r="D740" s="45"/>
      <c r="E740" s="45"/>
      <c r="F740" s="255"/>
      <c r="G740" s="256"/>
      <c r="H740" s="257"/>
    </row>
    <row r="741" spans="1:8" x14ac:dyDescent="0.25">
      <c r="A741" s="2"/>
      <c r="B741" s="3"/>
      <c r="C741" s="254"/>
      <c r="D741" s="45"/>
      <c r="E741" s="45"/>
      <c r="F741" s="255"/>
      <c r="G741" s="256"/>
      <c r="H741" s="257"/>
    </row>
    <row r="742" spans="1:8" x14ac:dyDescent="0.25">
      <c r="A742" s="2"/>
      <c r="B742" s="3"/>
      <c r="C742" s="254"/>
      <c r="D742" s="45"/>
      <c r="E742" s="45"/>
      <c r="F742" s="255"/>
      <c r="G742" s="256"/>
      <c r="H742" s="257"/>
    </row>
    <row r="743" spans="1:8" hidden="1" x14ac:dyDescent="0.25">
      <c r="A743" s="2"/>
      <c r="B743" s="3"/>
      <c r="C743" s="254"/>
      <c r="D743" s="45"/>
      <c r="E743" s="45"/>
      <c r="F743" s="255"/>
      <c r="G743" s="256"/>
      <c r="H743" s="257"/>
    </row>
    <row r="744" spans="1:8" hidden="1" x14ac:dyDescent="0.25">
      <c r="A744" s="2"/>
      <c r="B744" s="3"/>
      <c r="C744" s="254"/>
      <c r="D744" s="45"/>
      <c r="E744" s="45"/>
      <c r="F744" s="255"/>
      <c r="G744" s="256"/>
      <c r="H744" s="257"/>
    </row>
    <row r="745" spans="1:8" hidden="1" x14ac:dyDescent="0.25">
      <c r="A745" s="2"/>
      <c r="B745" s="3"/>
      <c r="C745" s="254"/>
      <c r="D745" s="45"/>
      <c r="E745" s="45"/>
      <c r="F745" s="255"/>
      <c r="G745" s="256"/>
      <c r="H745" s="257"/>
    </row>
    <row r="746" spans="1:8" hidden="1" x14ac:dyDescent="0.25">
      <c r="A746" s="2"/>
      <c r="B746" s="3"/>
      <c r="C746" s="254" t="s">
        <v>724</v>
      </c>
      <c r="D746" s="45"/>
      <c r="E746" s="270">
        <f>E42</f>
        <v>10</v>
      </c>
      <c r="F746" s="255"/>
      <c r="G746" s="256" t="s">
        <v>725</v>
      </c>
      <c r="H746" s="257"/>
    </row>
    <row r="747" spans="1:8" hidden="1" x14ac:dyDescent="0.25">
      <c r="A747" s="2"/>
      <c r="B747" s="3"/>
      <c r="C747" s="254"/>
      <c r="D747" s="45"/>
      <c r="E747" s="45"/>
      <c r="F747" s="255"/>
      <c r="G747" s="256"/>
      <c r="H747" s="257"/>
    </row>
    <row r="748" spans="1:8" hidden="1" x14ac:dyDescent="0.25">
      <c r="A748" s="2"/>
      <c r="B748" s="3"/>
      <c r="C748" s="254" t="s">
        <v>726</v>
      </c>
      <c r="D748" s="45"/>
      <c r="E748" s="271">
        <f ca="1">TODAY() +92</f>
        <v>45657</v>
      </c>
      <c r="F748" s="255"/>
      <c r="G748" s="256"/>
      <c r="H748" s="257"/>
    </row>
    <row r="749" spans="1:8" hidden="1" x14ac:dyDescent="0.25">
      <c r="A749" s="2"/>
      <c r="B749" s="3"/>
      <c r="C749" s="254"/>
      <c r="D749" s="45"/>
      <c r="E749" s="45"/>
      <c r="F749" s="255"/>
      <c r="G749" s="256"/>
      <c r="H749" s="257"/>
    </row>
    <row r="750" spans="1:8" hidden="1" x14ac:dyDescent="0.25">
      <c r="A750" s="2"/>
      <c r="B750" s="3"/>
      <c r="C750" s="254" t="s">
        <v>727</v>
      </c>
      <c r="D750" s="45"/>
      <c r="E750" s="271">
        <f ca="1">E748+E746*31</f>
        <v>45967</v>
      </c>
      <c r="F750" s="255"/>
      <c r="G750" s="256"/>
      <c r="H750" s="257"/>
    </row>
    <row r="751" spans="1:8" hidden="1" x14ac:dyDescent="0.25">
      <c r="A751" s="2"/>
      <c r="B751" s="3"/>
      <c r="C751" s="254"/>
      <c r="D751" s="45"/>
      <c r="E751" s="45"/>
      <c r="F751" s="255"/>
      <c r="G751" s="256"/>
      <c r="H751" s="257"/>
    </row>
    <row r="752" spans="1:8" hidden="1" x14ac:dyDescent="0.25">
      <c r="A752" s="2"/>
      <c r="B752" s="3"/>
      <c r="C752" s="254"/>
      <c r="D752" s="45"/>
      <c r="E752" s="45">
        <f ca="1">ROUNDUP(IF(E750&gt;Escalations!B2,(E750-Escalations!B2)/31,0),0)</f>
        <v>27</v>
      </c>
      <c r="F752" s="255"/>
      <c r="G752" s="256">
        <f>Escalations!C3</f>
        <v>6.5000000000000002E-2</v>
      </c>
      <c r="H752" s="257">
        <f ca="1">E752/E746*E730*G752</f>
        <v>2825087.5575000001</v>
      </c>
    </row>
    <row r="753" spans="1:8" hidden="1" x14ac:dyDescent="0.25">
      <c r="A753" s="2"/>
      <c r="B753" s="3"/>
      <c r="C753" s="254"/>
      <c r="D753" s="45"/>
      <c r="E753" s="45"/>
      <c r="F753" s="255"/>
      <c r="G753" s="256"/>
      <c r="H753" s="257"/>
    </row>
    <row r="754" spans="1:8" hidden="1" x14ac:dyDescent="0.25">
      <c r="A754" s="2"/>
      <c r="B754" s="3"/>
      <c r="C754" s="254"/>
      <c r="D754" s="45"/>
      <c r="E754" s="45">
        <f ca="1">ROUNDUP(IF(E750&gt;Escalations!B3,(E750-Escalations!B3)/31,0),0)</f>
        <v>15</v>
      </c>
      <c r="F754" s="255"/>
      <c r="G754" s="256">
        <f>Escalations!C4</f>
        <v>6.5000000000000002E-2</v>
      </c>
      <c r="H754" s="257">
        <f ca="1">E754/E746*E730*G754</f>
        <v>1569493.0875000001</v>
      </c>
    </row>
    <row r="755" spans="1:8" hidden="1" x14ac:dyDescent="0.25">
      <c r="A755" s="2"/>
      <c r="B755" s="3"/>
      <c r="C755" s="254"/>
      <c r="D755" s="45"/>
      <c r="E755" s="45"/>
      <c r="F755" s="255"/>
      <c r="G755" s="256"/>
      <c r="H755" s="257"/>
    </row>
    <row r="756" spans="1:8" hidden="1" x14ac:dyDescent="0.25">
      <c r="A756" s="2"/>
      <c r="B756" s="3"/>
      <c r="C756" s="254"/>
      <c r="D756" s="45"/>
      <c r="E756" s="45"/>
      <c r="F756" s="255"/>
      <c r="G756" s="256"/>
      <c r="H756" s="257">
        <f ca="1">SUM(H752:H755)</f>
        <v>4394580.6450000005</v>
      </c>
    </row>
    <row r="757" spans="1:8" hidden="1" x14ac:dyDescent="0.25">
      <c r="A757" s="2"/>
      <c r="B757" s="3"/>
      <c r="C757" s="254"/>
      <c r="D757" s="45"/>
      <c r="E757" s="45"/>
      <c r="F757" s="255"/>
      <c r="G757" s="256"/>
      <c r="H757" s="257"/>
    </row>
    <row r="758" spans="1:8" x14ac:dyDescent="0.25">
      <c r="A758" s="2"/>
      <c r="B758" s="3"/>
      <c r="C758" s="254"/>
      <c r="D758" s="45"/>
      <c r="E758" s="45"/>
      <c r="F758" s="255"/>
      <c r="G758" s="256"/>
      <c r="H758" s="257"/>
    </row>
    <row r="759" spans="1:8" x14ac:dyDescent="0.25">
      <c r="A759" s="2"/>
      <c r="B759" s="3"/>
      <c r="C759" s="254"/>
      <c r="D759" s="45"/>
      <c r="E759" s="45"/>
      <c r="F759" s="255"/>
      <c r="G759" s="256"/>
      <c r="H759" s="257"/>
    </row>
    <row r="760" spans="1:8" x14ac:dyDescent="0.25">
      <c r="A760" s="2"/>
      <c r="B760" s="3"/>
      <c r="C760" s="4"/>
      <c r="D760" s="45"/>
      <c r="E760" s="45"/>
      <c r="F760" s="58"/>
      <c r="G760" s="256"/>
      <c r="H760" s="257"/>
    </row>
    <row r="761" spans="1:8" x14ac:dyDescent="0.25">
      <c r="A761" s="2"/>
      <c r="B761" s="3"/>
      <c r="C761" s="4"/>
      <c r="D761" s="45"/>
      <c r="E761" s="45"/>
      <c r="F761" s="365"/>
      <c r="G761" s="256"/>
      <c r="H761" s="257"/>
    </row>
    <row r="762" spans="1:8" x14ac:dyDescent="0.25">
      <c r="A762" s="2"/>
      <c r="B762" s="3"/>
      <c r="C762" s="4"/>
      <c r="D762" s="45"/>
      <c r="E762" s="45"/>
      <c r="F762" s="365"/>
      <c r="G762" s="256"/>
      <c r="H762" s="257"/>
    </row>
    <row r="763" spans="1:8" x14ac:dyDescent="0.25">
      <c r="A763" s="2"/>
      <c r="B763" s="3"/>
      <c r="C763" s="4"/>
      <c r="D763" s="45"/>
      <c r="E763" s="45"/>
      <c r="F763" s="365"/>
      <c r="G763" s="256"/>
      <c r="H763" s="257"/>
    </row>
    <row r="764" spans="1:8" x14ac:dyDescent="0.25">
      <c r="A764" s="2"/>
      <c r="B764" s="3"/>
      <c r="C764" s="4"/>
      <c r="D764" s="45"/>
      <c r="E764" s="45"/>
      <c r="F764" s="365"/>
      <c r="G764" s="256"/>
      <c r="H764" s="257"/>
    </row>
    <row r="765" spans="1:8" x14ac:dyDescent="0.25">
      <c r="A765" s="2"/>
      <c r="B765" s="3"/>
      <c r="C765" s="4"/>
      <c r="D765" s="45"/>
      <c r="E765" s="45"/>
      <c r="F765" s="365"/>
      <c r="G765" s="256"/>
      <c r="H765" s="257"/>
    </row>
    <row r="766" spans="1:8" x14ac:dyDescent="0.25">
      <c r="A766" s="2"/>
      <c r="B766" s="3"/>
      <c r="C766" s="4"/>
      <c r="D766" s="45"/>
      <c r="E766" s="45"/>
      <c r="F766" s="365"/>
      <c r="G766" s="256"/>
      <c r="H766" s="257"/>
    </row>
    <row r="767" spans="1:8" x14ac:dyDescent="0.25">
      <c r="A767" s="2"/>
      <c r="B767" s="3"/>
      <c r="C767" s="4"/>
      <c r="D767" s="45"/>
      <c r="E767" s="45"/>
      <c r="F767" s="365"/>
      <c r="G767" s="256"/>
      <c r="H767" s="257"/>
    </row>
    <row r="768" spans="1:8" x14ac:dyDescent="0.25">
      <c r="A768" s="2"/>
      <c r="B768" s="3"/>
      <c r="C768" s="4"/>
      <c r="D768" s="45"/>
      <c r="E768" s="45"/>
      <c r="F768" s="365"/>
      <c r="G768" s="256"/>
      <c r="H768" s="257"/>
    </row>
    <row r="769" spans="1:8" x14ac:dyDescent="0.25">
      <c r="A769" s="2"/>
      <c r="B769" s="3"/>
      <c r="C769" s="4"/>
      <c r="D769" s="45"/>
      <c r="E769" s="45"/>
      <c r="F769" s="365"/>
      <c r="G769" s="256"/>
      <c r="H769" s="257"/>
    </row>
    <row r="770" spans="1:8" x14ac:dyDescent="0.25">
      <c r="A770" s="2"/>
      <c r="B770" s="3"/>
      <c r="C770" s="4"/>
      <c r="D770" s="45"/>
      <c r="E770" s="45"/>
      <c r="F770" s="365"/>
      <c r="G770" s="256"/>
      <c r="H770" s="257"/>
    </row>
    <row r="771" spans="1:8" x14ac:dyDescent="0.25">
      <c r="A771" s="2"/>
      <c r="B771" s="3"/>
      <c r="C771" s="4"/>
      <c r="D771" s="45"/>
      <c r="E771" s="45"/>
      <c r="F771" s="365"/>
      <c r="G771" s="256"/>
      <c r="H771" s="257"/>
    </row>
    <row r="772" spans="1:8" x14ac:dyDescent="0.25">
      <c r="A772" s="2"/>
      <c r="B772" s="3"/>
      <c r="C772" s="4"/>
      <c r="D772" s="45"/>
      <c r="E772" s="45"/>
      <c r="F772" s="365"/>
      <c r="G772" s="256"/>
      <c r="H772" s="257"/>
    </row>
    <row r="773" spans="1:8" x14ac:dyDescent="0.25">
      <c r="A773" s="2"/>
      <c r="B773" s="3"/>
      <c r="C773" s="4"/>
      <c r="D773" s="45"/>
      <c r="E773" s="45"/>
      <c r="F773" s="365"/>
      <c r="G773" s="256"/>
      <c r="H773" s="257"/>
    </row>
    <row r="774" spans="1:8" x14ac:dyDescent="0.25">
      <c r="A774" s="2"/>
      <c r="B774" s="3"/>
      <c r="C774" s="4"/>
      <c r="D774" s="45"/>
      <c r="E774" s="45"/>
      <c r="F774" s="365"/>
      <c r="G774" s="256"/>
      <c r="H774" s="257"/>
    </row>
    <row r="775" spans="1:8" x14ac:dyDescent="0.25">
      <c r="A775" s="2"/>
      <c r="B775" s="3"/>
      <c r="C775" s="4"/>
      <c r="D775" s="45"/>
      <c r="E775" s="45"/>
      <c r="F775" s="365"/>
      <c r="G775" s="256"/>
      <c r="H775" s="257"/>
    </row>
    <row r="776" spans="1:8" x14ac:dyDescent="0.25">
      <c r="A776" s="2"/>
      <c r="B776" s="3"/>
      <c r="C776" s="4"/>
      <c r="D776" s="45"/>
      <c r="E776" s="45"/>
      <c r="F776" s="365"/>
      <c r="G776" s="256"/>
      <c r="H776" s="257"/>
    </row>
    <row r="777" spans="1:8" x14ac:dyDescent="0.25">
      <c r="A777" s="2"/>
      <c r="B777" s="3"/>
      <c r="C777" s="4"/>
      <c r="D777" s="45"/>
      <c r="E777" s="45"/>
      <c r="F777" s="365"/>
      <c r="G777" s="256"/>
      <c r="H777" s="257"/>
    </row>
    <row r="778" spans="1:8" x14ac:dyDescent="0.25">
      <c r="A778" s="2"/>
      <c r="B778" s="3"/>
      <c r="C778" s="4"/>
      <c r="D778" s="45"/>
      <c r="E778" s="45"/>
      <c r="F778" s="365"/>
      <c r="G778" s="256"/>
      <c r="H778" s="257"/>
    </row>
    <row r="779" spans="1:8" x14ac:dyDescent="0.25">
      <c r="A779" s="2"/>
      <c r="B779" s="3"/>
      <c r="C779" s="4"/>
      <c r="D779" s="45"/>
      <c r="E779" s="45"/>
      <c r="F779" s="365"/>
      <c r="G779" s="256"/>
      <c r="H779" s="257"/>
    </row>
    <row r="780" spans="1:8" x14ac:dyDescent="0.25">
      <c r="A780" s="2"/>
      <c r="B780" s="3"/>
      <c r="C780" s="4"/>
      <c r="D780" s="45"/>
      <c r="E780" s="45"/>
      <c r="F780" s="365"/>
      <c r="G780" s="256"/>
      <c r="H780" s="257"/>
    </row>
    <row r="781" spans="1:8" x14ac:dyDescent="0.25">
      <c r="A781" s="2"/>
      <c r="B781" s="3"/>
      <c r="C781" s="4"/>
      <c r="D781" s="45"/>
      <c r="E781" s="45"/>
      <c r="F781" s="365"/>
      <c r="G781" s="256"/>
      <c r="H781" s="257"/>
    </row>
    <row r="782" spans="1:8" x14ac:dyDescent="0.25">
      <c r="A782" s="2"/>
      <c r="B782" s="3"/>
      <c r="C782" s="4"/>
      <c r="D782" s="45"/>
      <c r="E782" s="45"/>
      <c r="F782" s="365"/>
      <c r="G782" s="256"/>
      <c r="H782" s="257"/>
    </row>
    <row r="783" spans="1:8" x14ac:dyDescent="0.25">
      <c r="A783" s="2"/>
      <c r="B783" s="3"/>
      <c r="C783" s="4"/>
      <c r="D783" s="45"/>
      <c r="E783" s="45"/>
      <c r="F783" s="365"/>
      <c r="G783" s="256"/>
      <c r="H783" s="257"/>
    </row>
    <row r="784" spans="1:8" x14ac:dyDescent="0.25">
      <c r="A784" s="2"/>
      <c r="B784" s="3"/>
      <c r="C784" s="4"/>
      <c r="D784" s="45"/>
      <c r="E784" s="45"/>
      <c r="F784" s="353"/>
    </row>
    <row r="785" spans="1:6" x14ac:dyDescent="0.25">
      <c r="A785" s="2"/>
      <c r="B785" s="3"/>
      <c r="C785" s="4"/>
      <c r="D785" s="45"/>
      <c r="E785" s="45"/>
      <c r="F785" s="353"/>
    </row>
    <row r="786" spans="1:6" x14ac:dyDescent="0.25">
      <c r="A786" s="2"/>
      <c r="B786" s="3"/>
      <c r="C786" s="4"/>
      <c r="D786" s="45"/>
      <c r="E786" s="45"/>
      <c r="F786" s="353"/>
    </row>
    <row r="787" spans="1:6" x14ac:dyDescent="0.25">
      <c r="A787" s="2"/>
      <c r="B787" s="3"/>
      <c r="C787" s="4"/>
      <c r="D787" s="45"/>
      <c r="E787" s="45"/>
      <c r="F787" s="353"/>
    </row>
    <row r="788" spans="1:6" x14ac:dyDescent="0.25">
      <c r="A788" s="2"/>
      <c r="B788" s="3"/>
      <c r="C788" s="4"/>
      <c r="D788" s="45"/>
      <c r="E788" s="45"/>
      <c r="F788" s="353"/>
    </row>
    <row r="789" spans="1:6" x14ac:dyDescent="0.25">
      <c r="A789" s="2"/>
      <c r="B789" s="3"/>
      <c r="C789" s="4"/>
      <c r="D789" s="45"/>
      <c r="E789" s="45"/>
      <c r="F789" s="353"/>
    </row>
    <row r="790" spans="1:6" x14ac:dyDescent="0.25">
      <c r="A790" s="2"/>
      <c r="B790" s="3"/>
      <c r="C790" s="4"/>
      <c r="D790" s="45"/>
      <c r="E790" s="45"/>
      <c r="F790" s="353"/>
    </row>
    <row r="791" spans="1:6" x14ac:dyDescent="0.25">
      <c r="A791" s="2"/>
      <c r="B791" s="3"/>
      <c r="C791" s="4"/>
      <c r="D791" s="45"/>
      <c r="E791" s="45"/>
      <c r="F791" s="353"/>
    </row>
    <row r="792" spans="1:6" x14ac:dyDescent="0.25">
      <c r="A792" s="2"/>
      <c r="B792" s="3"/>
      <c r="C792" s="4"/>
      <c r="D792" s="45"/>
      <c r="E792" s="45"/>
      <c r="F792" s="353"/>
    </row>
    <row r="793" spans="1:6" x14ac:dyDescent="0.25">
      <c r="A793" s="2"/>
      <c r="B793" s="3"/>
      <c r="C793" s="4"/>
      <c r="D793" s="45"/>
      <c r="E793" s="45"/>
      <c r="F793" s="353"/>
    </row>
    <row r="794" spans="1:6" x14ac:dyDescent="0.25">
      <c r="A794" s="2"/>
      <c r="B794" s="3"/>
      <c r="C794" s="4"/>
      <c r="D794" s="45"/>
      <c r="E794" s="45"/>
      <c r="F794" s="353"/>
    </row>
    <row r="795" spans="1:6" x14ac:dyDescent="0.25">
      <c r="A795" s="2"/>
      <c r="B795" s="3"/>
      <c r="C795" s="4"/>
      <c r="D795" s="45"/>
      <c r="E795" s="45"/>
      <c r="F795" s="353"/>
    </row>
    <row r="796" spans="1:6" x14ac:dyDescent="0.25">
      <c r="A796" s="2"/>
      <c r="B796" s="3"/>
      <c r="C796" s="4"/>
      <c r="D796" s="45"/>
      <c r="E796" s="45"/>
      <c r="F796" s="353"/>
    </row>
    <row r="797" spans="1:6" x14ac:dyDescent="0.25">
      <c r="A797" s="2"/>
      <c r="B797" s="3"/>
      <c r="C797" s="4"/>
      <c r="D797" s="45"/>
      <c r="E797" s="45"/>
      <c r="F797" s="353"/>
    </row>
    <row r="798" spans="1:6" x14ac:dyDescent="0.25">
      <c r="A798" s="2"/>
      <c r="B798" s="3"/>
      <c r="C798" s="4"/>
      <c r="D798" s="45"/>
      <c r="E798" s="45"/>
      <c r="F798" s="353"/>
    </row>
    <row r="799" spans="1:6" x14ac:dyDescent="0.25">
      <c r="A799" s="2"/>
      <c r="B799" s="3"/>
      <c r="C799" s="4"/>
      <c r="D799" s="45"/>
      <c r="E799" s="45"/>
      <c r="F799" s="353"/>
    </row>
    <row r="800" spans="1:6" x14ac:dyDescent="0.25">
      <c r="A800" s="2"/>
      <c r="B800" s="3"/>
      <c r="C800" s="4"/>
      <c r="D800" s="45"/>
      <c r="E800" s="45"/>
      <c r="F800" s="353"/>
    </row>
    <row r="801" spans="1:6" x14ac:dyDescent="0.25">
      <c r="A801" s="2"/>
      <c r="B801" s="3"/>
      <c r="C801" s="4"/>
      <c r="D801" s="45"/>
      <c r="E801" s="45"/>
      <c r="F801" s="353"/>
    </row>
    <row r="802" spans="1:6" x14ac:dyDescent="0.25">
      <c r="A802" s="2"/>
      <c r="B802" s="3"/>
      <c r="C802" s="4"/>
      <c r="D802" s="45"/>
      <c r="E802" s="45"/>
      <c r="F802" s="353"/>
    </row>
    <row r="803" spans="1:6" x14ac:dyDescent="0.25">
      <c r="A803" s="2"/>
      <c r="B803" s="3"/>
      <c r="C803" s="4"/>
      <c r="D803" s="45"/>
      <c r="E803" s="45"/>
      <c r="F803" s="353"/>
    </row>
    <row r="804" spans="1:6" x14ac:dyDescent="0.25">
      <c r="A804" s="2"/>
      <c r="B804" s="3"/>
      <c r="C804" s="4"/>
      <c r="D804" s="45"/>
      <c r="E804" s="45"/>
      <c r="F804" s="353"/>
    </row>
    <row r="805" spans="1:6" x14ac:dyDescent="0.25">
      <c r="A805" s="2"/>
      <c r="B805" s="3"/>
      <c r="C805" s="4"/>
      <c r="D805" s="45"/>
      <c r="E805" s="45"/>
      <c r="F805" s="353"/>
    </row>
    <row r="806" spans="1:6" x14ac:dyDescent="0.25">
      <c r="A806" s="2"/>
      <c r="B806" s="3"/>
      <c r="C806" s="4"/>
      <c r="D806" s="45"/>
      <c r="E806" s="45"/>
      <c r="F806" s="353"/>
    </row>
    <row r="807" spans="1:6" x14ac:dyDescent="0.25">
      <c r="A807" s="2"/>
      <c r="B807" s="3"/>
      <c r="C807" s="4"/>
      <c r="D807" s="45"/>
      <c r="E807" s="45"/>
      <c r="F807" s="353"/>
    </row>
    <row r="808" spans="1:6" x14ac:dyDescent="0.25">
      <c r="A808" s="2"/>
      <c r="B808" s="3"/>
      <c r="C808" s="4"/>
      <c r="D808" s="45"/>
      <c r="E808" s="45"/>
      <c r="F808" s="353"/>
    </row>
    <row r="809" spans="1:6" x14ac:dyDescent="0.25">
      <c r="A809" s="2"/>
      <c r="B809" s="3"/>
      <c r="C809" s="4"/>
      <c r="D809" s="45"/>
      <c r="E809" s="45"/>
      <c r="F809" s="353"/>
    </row>
    <row r="810" spans="1:6" x14ac:dyDescent="0.25">
      <c r="A810" s="2"/>
      <c r="B810" s="3"/>
      <c r="C810" s="4"/>
      <c r="D810" s="45"/>
      <c r="E810" s="45"/>
      <c r="F810" s="353"/>
    </row>
    <row r="811" spans="1:6" x14ac:dyDescent="0.25">
      <c r="A811" s="2"/>
      <c r="B811" s="3"/>
      <c r="C811" s="4"/>
      <c r="D811" s="45"/>
      <c r="E811" s="45"/>
      <c r="F811" s="353"/>
    </row>
    <row r="812" spans="1:6" x14ac:dyDescent="0.25">
      <c r="A812" s="2"/>
      <c r="B812" s="3"/>
      <c r="C812" s="4"/>
      <c r="D812" s="45"/>
      <c r="E812" s="45"/>
      <c r="F812" s="353"/>
    </row>
    <row r="813" spans="1:6" x14ac:dyDescent="0.25">
      <c r="A813" s="2"/>
      <c r="B813" s="3"/>
      <c r="C813" s="4"/>
      <c r="D813" s="45"/>
      <c r="E813" s="45"/>
      <c r="F813" s="353"/>
    </row>
    <row r="814" spans="1:6" x14ac:dyDescent="0.25">
      <c r="A814" s="2"/>
      <c r="B814" s="3"/>
      <c r="C814" s="4"/>
      <c r="D814" s="45"/>
      <c r="E814" s="45"/>
      <c r="F814" s="353"/>
    </row>
    <row r="815" spans="1:6" x14ac:dyDescent="0.25">
      <c r="A815" s="2"/>
      <c r="B815" s="3"/>
      <c r="C815" s="4"/>
      <c r="D815" s="45"/>
      <c r="E815" s="45"/>
      <c r="F815" s="353"/>
    </row>
    <row r="816" spans="1:6" x14ac:dyDescent="0.25">
      <c r="A816" s="2"/>
      <c r="B816" s="3"/>
      <c r="C816" s="4"/>
      <c r="D816" s="45"/>
      <c r="E816" s="45"/>
      <c r="F816" s="353"/>
    </row>
    <row r="817" spans="1:6" x14ac:dyDescent="0.25">
      <c r="A817" s="2"/>
      <c r="B817" s="3"/>
      <c r="C817" s="4"/>
      <c r="D817" s="45"/>
      <c r="E817" s="45"/>
      <c r="F817" s="353"/>
    </row>
    <row r="818" spans="1:6" x14ac:dyDescent="0.25">
      <c r="A818" s="2"/>
      <c r="B818" s="3"/>
      <c r="C818" s="4"/>
      <c r="D818" s="45"/>
      <c r="E818" s="45"/>
      <c r="F818" s="353"/>
    </row>
    <row r="819" spans="1:6" x14ac:dyDescent="0.25">
      <c r="A819" s="2"/>
      <c r="B819" s="3"/>
      <c r="C819" s="4"/>
      <c r="D819" s="45"/>
      <c r="E819" s="45"/>
      <c r="F819" s="353"/>
    </row>
    <row r="820" spans="1:6" x14ac:dyDescent="0.25">
      <c r="A820" s="2"/>
      <c r="B820" s="3"/>
      <c r="C820" s="4"/>
      <c r="D820" s="45"/>
      <c r="E820" s="45"/>
      <c r="F820" s="353"/>
    </row>
    <row r="821" spans="1:6" x14ac:dyDescent="0.25">
      <c r="A821" s="2"/>
      <c r="B821" s="3"/>
      <c r="C821" s="4"/>
      <c r="D821" s="45"/>
      <c r="E821" s="45"/>
      <c r="F821" s="353"/>
    </row>
    <row r="822" spans="1:6" x14ac:dyDescent="0.25">
      <c r="A822" s="2"/>
      <c r="B822" s="3"/>
      <c r="C822" s="4"/>
      <c r="D822" s="45"/>
      <c r="E822" s="45"/>
      <c r="F822" s="353"/>
    </row>
    <row r="823" spans="1:6" x14ac:dyDescent="0.25">
      <c r="A823" s="2"/>
      <c r="B823" s="3"/>
      <c r="C823" s="4"/>
      <c r="D823" s="45"/>
      <c r="E823" s="45"/>
      <c r="F823" s="353"/>
    </row>
    <row r="824" spans="1:6" x14ac:dyDescent="0.25">
      <c r="A824" s="2"/>
      <c r="B824" s="3"/>
      <c r="C824" s="4"/>
      <c r="D824" s="45"/>
      <c r="E824" s="45"/>
      <c r="F824" s="353"/>
    </row>
    <row r="825" spans="1:6" x14ac:dyDescent="0.25">
      <c r="A825" s="2"/>
      <c r="B825" s="3"/>
      <c r="C825" s="4"/>
      <c r="D825" s="45"/>
      <c r="E825" s="45"/>
      <c r="F825" s="353"/>
    </row>
    <row r="826" spans="1:6" x14ac:dyDescent="0.25">
      <c r="A826" s="2"/>
      <c r="B826" s="3"/>
      <c r="C826" s="4"/>
      <c r="D826" s="45"/>
      <c r="E826" s="45"/>
      <c r="F826" s="353"/>
    </row>
    <row r="827" spans="1:6" x14ac:dyDescent="0.25">
      <c r="A827" s="2"/>
      <c r="B827" s="3"/>
      <c r="C827" s="4"/>
      <c r="D827" s="45"/>
      <c r="E827" s="45"/>
      <c r="F827" s="353"/>
    </row>
    <row r="828" spans="1:6" x14ac:dyDescent="0.25">
      <c r="A828" s="2"/>
      <c r="B828" s="3"/>
      <c r="C828" s="4"/>
      <c r="D828" s="45"/>
      <c r="E828" s="45"/>
      <c r="F828" s="353"/>
    </row>
    <row r="829" spans="1:6" x14ac:dyDescent="0.25">
      <c r="A829" s="2"/>
      <c r="B829" s="3"/>
      <c r="C829" s="4"/>
      <c r="D829" s="45"/>
      <c r="E829" s="45"/>
      <c r="F829" s="353"/>
    </row>
    <row r="830" spans="1:6" x14ac:dyDescent="0.25">
      <c r="A830" s="2"/>
      <c r="B830" s="3"/>
      <c r="C830" s="4"/>
      <c r="D830" s="45"/>
      <c r="E830" s="45"/>
      <c r="F830" s="353"/>
    </row>
    <row r="831" spans="1:6" x14ac:dyDescent="0.25">
      <c r="A831" s="2"/>
      <c r="B831" s="3"/>
      <c r="C831" s="4"/>
      <c r="D831" s="45"/>
      <c r="E831" s="45"/>
      <c r="F831" s="353"/>
    </row>
    <row r="832" spans="1:6" x14ac:dyDescent="0.25">
      <c r="A832" s="2"/>
      <c r="B832" s="3"/>
      <c r="C832" s="4"/>
      <c r="D832" s="45"/>
      <c r="E832" s="45"/>
      <c r="F832" s="353"/>
    </row>
    <row r="833" spans="1:6" x14ac:dyDescent="0.25">
      <c r="A833" s="2"/>
      <c r="B833" s="3"/>
      <c r="C833" s="4"/>
      <c r="D833" s="45"/>
      <c r="E833" s="45"/>
      <c r="F833" s="353"/>
    </row>
    <row r="834" spans="1:6" x14ac:dyDescent="0.25">
      <c r="A834" s="2"/>
      <c r="B834" s="3"/>
      <c r="C834" s="4"/>
      <c r="D834" s="45"/>
      <c r="E834" s="45"/>
      <c r="F834" s="353"/>
    </row>
    <row r="835" spans="1:6" x14ac:dyDescent="0.25">
      <c r="A835" s="2"/>
      <c r="B835" s="3"/>
      <c r="C835" s="4"/>
      <c r="D835" s="45"/>
      <c r="E835" s="45"/>
      <c r="F835" s="353"/>
    </row>
    <row r="836" spans="1:6" x14ac:dyDescent="0.25">
      <c r="A836" s="2"/>
      <c r="B836" s="3"/>
      <c r="C836" s="4"/>
      <c r="D836" s="45"/>
      <c r="E836" s="45"/>
      <c r="F836" s="353"/>
    </row>
    <row r="837" spans="1:6" x14ac:dyDescent="0.25">
      <c r="A837" s="2"/>
      <c r="B837" s="3"/>
      <c r="C837" s="4"/>
      <c r="D837" s="45"/>
      <c r="E837" s="45"/>
      <c r="F837" s="353"/>
    </row>
    <row r="838" spans="1:6" x14ac:dyDescent="0.25">
      <c r="A838" s="2"/>
      <c r="B838" s="3"/>
      <c r="C838" s="4"/>
      <c r="D838" s="45"/>
      <c r="E838" s="45"/>
      <c r="F838" s="353"/>
    </row>
    <row r="839" spans="1:6" x14ac:dyDescent="0.25">
      <c r="A839" s="2"/>
      <c r="B839" s="3"/>
      <c r="C839" s="4"/>
      <c r="D839" s="45"/>
      <c r="E839" s="45"/>
      <c r="F839" s="353"/>
    </row>
    <row r="840" spans="1:6" x14ac:dyDescent="0.25">
      <c r="A840" s="2"/>
      <c r="B840" s="3"/>
      <c r="C840" s="4"/>
      <c r="D840" s="45"/>
      <c r="E840" s="45"/>
      <c r="F840" s="353"/>
    </row>
    <row r="841" spans="1:6" x14ac:dyDescent="0.25">
      <c r="A841" s="2"/>
      <c r="B841" s="3"/>
      <c r="C841" s="4"/>
      <c r="D841" s="45"/>
      <c r="E841" s="45"/>
      <c r="F841" s="353"/>
    </row>
    <row r="842" spans="1:6" x14ac:dyDescent="0.25">
      <c r="A842" s="2"/>
      <c r="B842" s="3"/>
      <c r="C842" s="4"/>
      <c r="D842" s="45"/>
      <c r="E842" s="45"/>
      <c r="F842" s="353"/>
    </row>
    <row r="843" spans="1:6" x14ac:dyDescent="0.25">
      <c r="A843" s="2"/>
      <c r="B843" s="3"/>
      <c r="C843" s="4"/>
      <c r="D843" s="45"/>
      <c r="E843" s="45"/>
      <c r="F843" s="353"/>
    </row>
    <row r="844" spans="1:6" x14ac:dyDescent="0.25">
      <c r="A844" s="2"/>
      <c r="B844" s="3"/>
      <c r="C844" s="4"/>
      <c r="D844" s="45"/>
      <c r="E844" s="45"/>
      <c r="F844" s="353"/>
    </row>
    <row r="845" spans="1:6" x14ac:dyDescent="0.25">
      <c r="A845" s="2"/>
      <c r="B845" s="3"/>
      <c r="C845" s="4"/>
      <c r="D845" s="45"/>
      <c r="E845" s="45"/>
      <c r="F845" s="353"/>
    </row>
    <row r="846" spans="1:6" x14ac:dyDescent="0.25">
      <c r="A846" s="2"/>
      <c r="B846" s="3"/>
      <c r="C846" s="4"/>
      <c r="D846" s="45"/>
      <c r="E846" s="45"/>
      <c r="F846" s="353"/>
    </row>
    <row r="847" spans="1:6" x14ac:dyDescent="0.25">
      <c r="A847" s="2"/>
      <c r="B847" s="3"/>
      <c r="C847" s="4"/>
      <c r="D847" s="45"/>
      <c r="E847" s="45"/>
      <c r="F847" s="353"/>
    </row>
    <row r="848" spans="1:6" x14ac:dyDescent="0.25">
      <c r="A848" s="2"/>
      <c r="B848" s="3"/>
      <c r="C848" s="4"/>
      <c r="D848" s="45"/>
      <c r="E848" s="45"/>
      <c r="F848" s="353"/>
    </row>
    <row r="849" spans="1:6" x14ac:dyDescent="0.25">
      <c r="A849" s="2"/>
      <c r="B849" s="3"/>
      <c r="C849" s="4"/>
      <c r="D849" s="45"/>
      <c r="E849" s="45"/>
      <c r="F849" s="353"/>
    </row>
    <row r="850" spans="1:6" x14ac:dyDescent="0.25">
      <c r="A850" s="2"/>
      <c r="B850" s="3"/>
      <c r="C850" s="4"/>
      <c r="D850" s="45"/>
      <c r="E850" s="45"/>
      <c r="F850" s="353"/>
    </row>
    <row r="851" spans="1:6" x14ac:dyDescent="0.25">
      <c r="A851" s="2"/>
      <c r="B851" s="3"/>
      <c r="C851" s="4"/>
      <c r="D851" s="45"/>
      <c r="E851" s="45"/>
      <c r="F851" s="353"/>
    </row>
    <row r="852" spans="1:6" x14ac:dyDescent="0.25">
      <c r="A852" s="2"/>
      <c r="B852" s="3"/>
      <c r="C852" s="4"/>
      <c r="D852" s="45"/>
      <c r="E852" s="45"/>
      <c r="F852" s="353"/>
    </row>
    <row r="853" spans="1:6" x14ac:dyDescent="0.25">
      <c r="A853" s="2"/>
      <c r="B853" s="3"/>
      <c r="C853" s="4"/>
      <c r="D853" s="45"/>
      <c r="E853" s="45"/>
      <c r="F853" s="353"/>
    </row>
    <row r="854" spans="1:6" x14ac:dyDescent="0.25">
      <c r="A854" s="2"/>
      <c r="B854" s="3"/>
      <c r="C854" s="4"/>
      <c r="D854" s="45"/>
      <c r="E854" s="45"/>
      <c r="F854" s="353"/>
    </row>
    <row r="855" spans="1:6" x14ac:dyDescent="0.25">
      <c r="A855" s="2"/>
      <c r="B855" s="3"/>
      <c r="C855" s="4"/>
      <c r="D855" s="45"/>
      <c r="E855" s="45"/>
      <c r="F855" s="353"/>
    </row>
    <row r="856" spans="1:6" x14ac:dyDescent="0.25">
      <c r="A856" s="2"/>
      <c r="B856" s="3"/>
      <c r="C856" s="4"/>
      <c r="D856" s="45"/>
      <c r="E856" s="45"/>
      <c r="F856" s="353"/>
    </row>
    <row r="857" spans="1:6" x14ac:dyDescent="0.25">
      <c r="A857" s="2"/>
      <c r="B857" s="3"/>
      <c r="C857" s="4"/>
      <c r="D857" s="45"/>
      <c r="E857" s="45"/>
      <c r="F857" s="353"/>
    </row>
    <row r="858" spans="1:6" x14ac:dyDescent="0.25">
      <c r="A858" s="2"/>
      <c r="B858" s="3"/>
      <c r="C858" s="4"/>
      <c r="D858" s="45"/>
      <c r="E858" s="45"/>
      <c r="F858" s="353"/>
    </row>
    <row r="859" spans="1:6" x14ac:dyDescent="0.25">
      <c r="A859" s="2"/>
      <c r="B859" s="3"/>
      <c r="C859" s="4"/>
      <c r="D859" s="45"/>
      <c r="E859" s="45"/>
      <c r="F859" s="353"/>
    </row>
    <row r="860" spans="1:6" x14ac:dyDescent="0.25">
      <c r="A860" s="2"/>
      <c r="B860" s="3"/>
      <c r="C860" s="4"/>
      <c r="D860" s="45"/>
      <c r="E860" s="45"/>
      <c r="F860" s="353"/>
    </row>
    <row r="861" spans="1:6" x14ac:dyDescent="0.25">
      <c r="A861" s="2"/>
      <c r="B861" s="3"/>
      <c r="C861" s="4"/>
      <c r="D861" s="45"/>
      <c r="E861" s="45"/>
      <c r="F861" s="353"/>
    </row>
    <row r="862" spans="1:6" x14ac:dyDescent="0.25">
      <c r="A862" s="2"/>
      <c r="B862" s="3"/>
      <c r="C862" s="4"/>
      <c r="D862" s="45"/>
      <c r="E862" s="45"/>
      <c r="F862" s="353"/>
    </row>
    <row r="863" spans="1:6" x14ac:dyDescent="0.25">
      <c r="A863" s="2"/>
      <c r="B863" s="3"/>
      <c r="C863" s="4"/>
      <c r="D863" s="45"/>
      <c r="E863" s="45"/>
      <c r="F863" s="353"/>
    </row>
    <row r="864" spans="1:6" x14ac:dyDescent="0.25">
      <c r="A864" s="2"/>
      <c r="B864" s="3"/>
      <c r="C864" s="4"/>
      <c r="D864" s="45"/>
      <c r="E864" s="45"/>
      <c r="F864" s="353"/>
    </row>
    <row r="865" spans="1:6" x14ac:dyDescent="0.25">
      <c r="A865" s="2"/>
      <c r="B865" s="3"/>
      <c r="C865" s="4"/>
      <c r="D865" s="45"/>
      <c r="E865" s="45"/>
      <c r="F865" s="353"/>
    </row>
    <row r="866" spans="1:6" x14ac:dyDescent="0.25">
      <c r="A866" s="2"/>
      <c r="B866" s="3"/>
      <c r="C866" s="4"/>
      <c r="D866" s="45"/>
      <c r="E866" s="45"/>
      <c r="F866" s="353"/>
    </row>
    <row r="867" spans="1:6" x14ac:dyDescent="0.25">
      <c r="A867" s="2"/>
      <c r="B867" s="3"/>
      <c r="C867" s="4"/>
      <c r="D867" s="45"/>
      <c r="E867" s="45"/>
      <c r="F867" s="353"/>
    </row>
    <row r="868" spans="1:6" x14ac:dyDescent="0.25">
      <c r="A868" s="2"/>
      <c r="B868" s="3"/>
      <c r="C868" s="4"/>
      <c r="D868" s="45"/>
      <c r="E868" s="45"/>
      <c r="F868" s="353"/>
    </row>
    <row r="869" spans="1:6" x14ac:dyDescent="0.25">
      <c r="A869" s="2"/>
      <c r="B869" s="3"/>
      <c r="C869" s="4"/>
      <c r="D869" s="45"/>
      <c r="E869" s="45"/>
      <c r="F869" s="353"/>
    </row>
    <row r="870" spans="1:6" x14ac:dyDescent="0.25">
      <c r="A870" s="2"/>
      <c r="B870" s="3"/>
      <c r="C870" s="4"/>
      <c r="D870" s="45"/>
      <c r="E870" s="45"/>
      <c r="F870" s="353"/>
    </row>
    <row r="871" spans="1:6" x14ac:dyDescent="0.25">
      <c r="A871" s="2"/>
      <c r="B871" s="3"/>
      <c r="C871" s="4"/>
      <c r="D871" s="45"/>
      <c r="E871" s="45"/>
      <c r="F871" s="353"/>
    </row>
    <row r="872" spans="1:6" x14ac:dyDescent="0.25">
      <c r="A872" s="2"/>
      <c r="B872" s="3"/>
      <c r="C872" s="4"/>
      <c r="D872" s="45"/>
      <c r="E872" s="45"/>
      <c r="F872" s="353"/>
    </row>
    <row r="873" spans="1:6" x14ac:dyDescent="0.25">
      <c r="A873" s="2"/>
      <c r="B873" s="3"/>
      <c r="C873" s="4"/>
      <c r="D873" s="45"/>
      <c r="E873" s="45"/>
      <c r="F873" s="353"/>
    </row>
    <row r="874" spans="1:6" x14ac:dyDescent="0.25">
      <c r="A874" s="2"/>
      <c r="B874" s="3"/>
      <c r="C874" s="4"/>
      <c r="D874" s="45"/>
      <c r="E874" s="45"/>
      <c r="F874" s="353"/>
    </row>
    <row r="875" spans="1:6" x14ac:dyDescent="0.25">
      <c r="A875" s="2"/>
      <c r="B875" s="3"/>
      <c r="C875" s="4"/>
      <c r="D875" s="45"/>
      <c r="E875" s="45"/>
      <c r="F875" s="353"/>
    </row>
    <row r="876" spans="1:6" x14ac:dyDescent="0.25">
      <c r="A876" s="2"/>
      <c r="B876" s="3"/>
      <c r="C876" s="4"/>
      <c r="D876" s="45"/>
      <c r="E876" s="45"/>
      <c r="F876" s="353"/>
    </row>
    <row r="877" spans="1:6" x14ac:dyDescent="0.25">
      <c r="A877" s="2"/>
      <c r="B877" s="3"/>
      <c r="C877" s="4"/>
      <c r="D877" s="45"/>
      <c r="E877" s="45"/>
      <c r="F877" s="353"/>
    </row>
    <row r="878" spans="1:6" x14ac:dyDescent="0.25">
      <c r="A878" s="2"/>
      <c r="B878" s="3"/>
      <c r="C878" s="4"/>
      <c r="D878" s="45"/>
      <c r="E878" s="45"/>
      <c r="F878" s="353"/>
    </row>
    <row r="879" spans="1:6" x14ac:dyDescent="0.25">
      <c r="A879" s="2"/>
      <c r="B879" s="3"/>
      <c r="C879" s="4"/>
      <c r="D879" s="45"/>
      <c r="E879" s="45"/>
      <c r="F879" s="353"/>
    </row>
    <row r="880" spans="1:6" x14ac:dyDescent="0.25">
      <c r="A880" s="2"/>
      <c r="B880" s="3"/>
      <c r="C880" s="4"/>
      <c r="D880" s="45"/>
      <c r="E880" s="45"/>
      <c r="F880" s="353"/>
    </row>
    <row r="881" spans="1:6" x14ac:dyDescent="0.25">
      <c r="A881" s="2"/>
      <c r="B881" s="3"/>
      <c r="C881" s="4"/>
      <c r="D881" s="45"/>
      <c r="E881" s="45"/>
      <c r="F881" s="353"/>
    </row>
    <row r="882" spans="1:6" x14ac:dyDescent="0.25">
      <c r="A882" s="2"/>
      <c r="B882" s="3"/>
      <c r="C882" s="4"/>
      <c r="D882" s="45"/>
      <c r="E882" s="45"/>
      <c r="F882" s="353"/>
    </row>
    <row r="883" spans="1:6" x14ac:dyDescent="0.25">
      <c r="A883" s="2"/>
      <c r="B883" s="3"/>
      <c r="C883" s="4"/>
      <c r="D883" s="45"/>
      <c r="E883" s="45"/>
      <c r="F883" s="353"/>
    </row>
    <row r="884" spans="1:6" x14ac:dyDescent="0.25">
      <c r="A884" s="2"/>
      <c r="B884" s="3"/>
      <c r="C884" s="4"/>
      <c r="D884" s="45"/>
      <c r="E884" s="45"/>
      <c r="F884" s="353"/>
    </row>
    <row r="885" spans="1:6" x14ac:dyDescent="0.25">
      <c r="A885" s="2"/>
      <c r="B885" s="3"/>
      <c r="C885" s="4"/>
      <c r="D885" s="45"/>
      <c r="E885" s="45"/>
      <c r="F885" s="353"/>
    </row>
    <row r="886" spans="1:6" x14ac:dyDescent="0.25">
      <c r="A886" s="2"/>
      <c r="B886" s="3"/>
      <c r="C886" s="4"/>
      <c r="D886" s="45"/>
      <c r="E886" s="45"/>
      <c r="F886" s="353"/>
    </row>
    <row r="887" spans="1:6" x14ac:dyDescent="0.25">
      <c r="A887" s="2"/>
      <c r="B887" s="3"/>
      <c r="C887" s="4"/>
      <c r="D887" s="45"/>
      <c r="E887" s="45"/>
      <c r="F887" s="353"/>
    </row>
    <row r="888" spans="1:6" x14ac:dyDescent="0.25">
      <c r="A888" s="2"/>
      <c r="B888" s="3"/>
      <c r="C888" s="4"/>
      <c r="D888" s="45"/>
      <c r="E888" s="45"/>
      <c r="F888" s="353"/>
    </row>
    <row r="889" spans="1:6" x14ac:dyDescent="0.25">
      <c r="A889" s="2"/>
      <c r="B889" s="3"/>
      <c r="C889" s="4"/>
      <c r="D889" s="45"/>
      <c r="E889" s="45"/>
      <c r="F889" s="353"/>
    </row>
    <row r="890" spans="1:6" x14ac:dyDescent="0.25">
      <c r="A890" s="2"/>
      <c r="B890" s="3"/>
      <c r="C890" s="4"/>
      <c r="D890" s="45"/>
      <c r="E890" s="45"/>
      <c r="F890" s="353"/>
    </row>
    <row r="891" spans="1:6" x14ac:dyDescent="0.25">
      <c r="A891" s="2"/>
      <c r="B891" s="3"/>
      <c r="C891" s="4"/>
      <c r="D891" s="45"/>
      <c r="E891" s="45"/>
      <c r="F891" s="353"/>
    </row>
    <row r="892" spans="1:6" x14ac:dyDescent="0.25">
      <c r="A892" s="2"/>
      <c r="B892" s="3"/>
      <c r="C892" s="4"/>
      <c r="D892" s="45"/>
      <c r="E892" s="45"/>
      <c r="F892" s="353"/>
    </row>
    <row r="893" spans="1:6" x14ac:dyDescent="0.25">
      <c r="A893" s="2"/>
      <c r="B893" s="3"/>
      <c r="C893" s="4"/>
      <c r="D893" s="45"/>
      <c r="E893" s="45"/>
      <c r="F893" s="353"/>
    </row>
    <row r="894" spans="1:6" x14ac:dyDescent="0.25">
      <c r="A894" s="2"/>
      <c r="B894" s="3"/>
      <c r="C894" s="4"/>
      <c r="D894" s="45"/>
      <c r="E894" s="45"/>
      <c r="F894" s="353"/>
    </row>
    <row r="895" spans="1:6" x14ac:dyDescent="0.25">
      <c r="A895" s="2"/>
      <c r="B895" s="3"/>
      <c r="C895" s="4"/>
      <c r="D895" s="45"/>
      <c r="E895" s="45"/>
      <c r="F895" s="353"/>
    </row>
    <row r="896" spans="1:6" x14ac:dyDescent="0.25">
      <c r="A896" s="2"/>
      <c r="B896" s="3"/>
      <c r="C896" s="4"/>
      <c r="D896" s="45"/>
      <c r="E896" s="45"/>
      <c r="F896" s="353"/>
    </row>
    <row r="897" spans="1:6" x14ac:dyDescent="0.25">
      <c r="A897" s="2"/>
      <c r="B897" s="3"/>
      <c r="C897" s="4"/>
      <c r="D897" s="45"/>
      <c r="E897" s="45"/>
      <c r="F897" s="353"/>
    </row>
    <row r="898" spans="1:6" x14ac:dyDescent="0.25">
      <c r="A898" s="2"/>
      <c r="B898" s="3"/>
      <c r="C898" s="4"/>
      <c r="D898" s="45"/>
      <c r="E898" s="45"/>
      <c r="F898" s="353"/>
    </row>
    <row r="899" spans="1:6" x14ac:dyDescent="0.25">
      <c r="A899" s="2"/>
      <c r="B899" s="3"/>
      <c r="C899" s="4"/>
      <c r="D899" s="45"/>
      <c r="E899" s="45"/>
      <c r="F899" s="353"/>
    </row>
    <row r="900" spans="1:6" x14ac:dyDescent="0.25">
      <c r="A900" s="2"/>
      <c r="B900" s="3"/>
      <c r="C900" s="4"/>
      <c r="D900" s="45"/>
      <c r="E900" s="45"/>
      <c r="F900" s="353"/>
    </row>
    <row r="901" spans="1:6" x14ac:dyDescent="0.25">
      <c r="A901" s="2"/>
      <c r="B901" s="3"/>
      <c r="C901" s="4"/>
      <c r="D901" s="45"/>
      <c r="E901" s="45"/>
      <c r="F901" s="353"/>
    </row>
    <row r="902" spans="1:6" x14ac:dyDescent="0.25">
      <c r="A902" s="2"/>
      <c r="B902" s="3"/>
      <c r="C902" s="4"/>
      <c r="D902" s="45"/>
      <c r="E902" s="45"/>
      <c r="F902" s="353"/>
    </row>
    <row r="903" spans="1:6" x14ac:dyDescent="0.25">
      <c r="A903" s="2"/>
      <c r="B903" s="3"/>
      <c r="C903" s="4"/>
      <c r="D903" s="45"/>
      <c r="E903" s="45"/>
      <c r="F903" s="353"/>
    </row>
    <row r="904" spans="1:6" x14ac:dyDescent="0.25">
      <c r="A904" s="2"/>
      <c r="B904" s="3"/>
      <c r="C904" s="4"/>
      <c r="D904" s="45"/>
      <c r="E904" s="45"/>
      <c r="F904" s="353"/>
    </row>
    <row r="905" spans="1:6" x14ac:dyDescent="0.25">
      <c r="A905" s="2"/>
      <c r="B905" s="3"/>
      <c r="C905" s="4"/>
      <c r="D905" s="45"/>
      <c r="E905" s="45"/>
      <c r="F905" s="353"/>
    </row>
    <row r="906" spans="1:6" x14ac:dyDescent="0.25">
      <c r="A906" s="2"/>
      <c r="B906" s="3"/>
      <c r="C906" s="4"/>
      <c r="D906" s="45"/>
      <c r="E906" s="45"/>
      <c r="F906" s="353"/>
    </row>
    <row r="907" spans="1:6" x14ac:dyDescent="0.25">
      <c r="A907" s="2"/>
      <c r="B907" s="3"/>
      <c r="C907" s="4"/>
      <c r="D907" s="45"/>
      <c r="E907" s="45"/>
      <c r="F907" s="353"/>
    </row>
    <row r="908" spans="1:6" x14ac:dyDescent="0.25">
      <c r="A908" s="2"/>
      <c r="B908" s="3"/>
      <c r="C908" s="4"/>
      <c r="D908" s="45"/>
      <c r="E908" s="45"/>
      <c r="F908" s="353"/>
    </row>
    <row r="909" spans="1:6" x14ac:dyDescent="0.25">
      <c r="A909" s="2"/>
      <c r="B909" s="3"/>
      <c r="C909" s="4"/>
      <c r="D909" s="45"/>
      <c r="E909" s="45"/>
      <c r="F909" s="353"/>
    </row>
    <row r="910" spans="1:6" x14ac:dyDescent="0.25">
      <c r="A910" s="2"/>
      <c r="B910" s="3"/>
      <c r="C910" s="4"/>
      <c r="D910" s="45"/>
      <c r="E910" s="45"/>
      <c r="F910" s="353"/>
    </row>
    <row r="911" spans="1:6" x14ac:dyDescent="0.25">
      <c r="A911" s="2"/>
      <c r="B911" s="3"/>
      <c r="C911" s="4"/>
      <c r="D911" s="45"/>
      <c r="E911" s="45"/>
      <c r="F911" s="353"/>
    </row>
    <row r="912" spans="1:6" x14ac:dyDescent="0.25">
      <c r="A912" s="2"/>
      <c r="B912" s="3"/>
      <c r="C912" s="4"/>
      <c r="D912" s="45"/>
      <c r="E912" s="45"/>
      <c r="F912" s="353"/>
    </row>
    <row r="913" spans="1:6" x14ac:dyDescent="0.25">
      <c r="A913" s="2"/>
      <c r="B913" s="3"/>
      <c r="C913" s="4"/>
      <c r="D913" s="45"/>
      <c r="E913" s="45"/>
      <c r="F913" s="353"/>
    </row>
    <row r="914" spans="1:6" x14ac:dyDescent="0.25">
      <c r="A914" s="2"/>
      <c r="B914" s="3"/>
      <c r="C914" s="4"/>
      <c r="D914" s="45"/>
      <c r="E914" s="45"/>
      <c r="F914" s="353"/>
    </row>
    <row r="915" spans="1:6" x14ac:dyDescent="0.25">
      <c r="A915" s="2"/>
      <c r="B915" s="3"/>
      <c r="C915" s="4"/>
      <c r="D915" s="45"/>
      <c r="E915" s="45"/>
      <c r="F915" s="353"/>
    </row>
    <row r="916" spans="1:6" x14ac:dyDescent="0.25">
      <c r="A916" s="2"/>
      <c r="B916" s="3"/>
      <c r="C916" s="4"/>
      <c r="D916" s="45"/>
      <c r="E916" s="45"/>
      <c r="F916" s="353"/>
    </row>
    <row r="917" spans="1:6" x14ac:dyDescent="0.25">
      <c r="A917" s="2"/>
      <c r="B917" s="3"/>
      <c r="C917" s="4"/>
      <c r="D917" s="45"/>
      <c r="E917" s="45"/>
      <c r="F917" s="353"/>
    </row>
    <row r="918" spans="1:6" x14ac:dyDescent="0.25">
      <c r="A918" s="2"/>
      <c r="B918" s="3"/>
      <c r="C918" s="4"/>
      <c r="D918" s="45"/>
      <c r="E918" s="45"/>
      <c r="F918" s="353"/>
    </row>
    <row r="919" spans="1:6" x14ac:dyDescent="0.25">
      <c r="A919" s="2"/>
      <c r="B919" s="3"/>
      <c r="C919" s="4"/>
      <c r="D919" s="45"/>
      <c r="E919" s="45"/>
      <c r="F919" s="353"/>
    </row>
    <row r="920" spans="1:6" x14ac:dyDescent="0.25">
      <c r="A920" s="2"/>
      <c r="B920" s="3"/>
      <c r="C920" s="4"/>
      <c r="D920" s="45"/>
      <c r="E920" s="45"/>
      <c r="F920" s="353"/>
    </row>
    <row r="921" spans="1:6" x14ac:dyDescent="0.25">
      <c r="A921" s="2"/>
      <c r="B921" s="3"/>
      <c r="C921" s="4"/>
      <c r="D921" s="45"/>
      <c r="E921" s="45"/>
      <c r="F921" s="353"/>
    </row>
    <row r="922" spans="1:6" x14ac:dyDescent="0.25">
      <c r="A922" s="2"/>
      <c r="B922" s="3"/>
      <c r="C922" s="4"/>
      <c r="D922" s="45"/>
      <c r="E922" s="45"/>
      <c r="F922" s="353"/>
    </row>
    <row r="923" spans="1:6" x14ac:dyDescent="0.25">
      <c r="A923" s="2"/>
      <c r="B923" s="3"/>
      <c r="C923" s="4"/>
      <c r="D923" s="45"/>
      <c r="E923" s="45"/>
      <c r="F923" s="353"/>
    </row>
    <row r="924" spans="1:6" x14ac:dyDescent="0.25">
      <c r="A924" s="2"/>
      <c r="B924" s="3"/>
      <c r="C924" s="4"/>
      <c r="D924" s="45"/>
      <c r="E924" s="45"/>
      <c r="F924" s="353"/>
    </row>
    <row r="925" spans="1:6" x14ac:dyDescent="0.25">
      <c r="A925" s="2"/>
      <c r="B925" s="3"/>
      <c r="C925" s="4"/>
      <c r="D925" s="45"/>
      <c r="E925" s="45"/>
      <c r="F925" s="353"/>
    </row>
    <row r="926" spans="1:6" x14ac:dyDescent="0.25">
      <c r="A926" s="2"/>
      <c r="B926" s="3"/>
      <c r="C926" s="4"/>
      <c r="D926" s="45"/>
      <c r="E926" s="45"/>
      <c r="F926" s="353"/>
    </row>
    <row r="927" spans="1:6" x14ac:dyDescent="0.25">
      <c r="A927" s="2"/>
      <c r="B927" s="3"/>
      <c r="C927" s="4"/>
      <c r="D927" s="45"/>
      <c r="E927" s="45"/>
      <c r="F927" s="353"/>
    </row>
    <row r="928" spans="1:6" x14ac:dyDescent="0.25">
      <c r="A928" s="2"/>
      <c r="B928" s="3"/>
      <c r="C928" s="4"/>
      <c r="D928" s="45"/>
      <c r="E928" s="45"/>
      <c r="F928" s="353"/>
    </row>
    <row r="929" spans="1:6" x14ac:dyDescent="0.25">
      <c r="A929" s="2"/>
      <c r="B929" s="3"/>
      <c r="C929" s="4"/>
      <c r="D929" s="45"/>
      <c r="E929" s="45"/>
      <c r="F929" s="353"/>
    </row>
    <row r="930" spans="1:6" x14ac:dyDescent="0.25">
      <c r="A930" s="2"/>
      <c r="B930" s="3"/>
      <c r="C930" s="4"/>
      <c r="D930" s="45"/>
      <c r="E930" s="45"/>
      <c r="F930" s="353"/>
    </row>
    <row r="931" spans="1:6" x14ac:dyDescent="0.25">
      <c r="A931" s="2"/>
      <c r="B931" s="3"/>
      <c r="C931" s="4"/>
      <c r="D931" s="45"/>
      <c r="E931" s="45"/>
      <c r="F931" s="353"/>
    </row>
    <row r="932" spans="1:6" x14ac:dyDescent="0.25">
      <c r="A932" s="2"/>
      <c r="B932" s="3"/>
      <c r="C932" s="4"/>
      <c r="D932" s="45"/>
      <c r="E932" s="45"/>
      <c r="F932" s="353"/>
    </row>
    <row r="933" spans="1:6" x14ac:dyDescent="0.25">
      <c r="A933" s="2"/>
      <c r="B933" s="3"/>
      <c r="C933" s="4"/>
      <c r="D933" s="45"/>
      <c r="E933" s="45"/>
      <c r="F933" s="353"/>
    </row>
    <row r="934" spans="1:6" x14ac:dyDescent="0.25">
      <c r="A934" s="2"/>
      <c r="B934" s="3"/>
      <c r="C934" s="4"/>
      <c r="D934" s="45"/>
      <c r="E934" s="45"/>
      <c r="F934" s="353"/>
    </row>
    <row r="935" spans="1:6" x14ac:dyDescent="0.25">
      <c r="A935" s="2"/>
      <c r="B935" s="3"/>
      <c r="C935" s="4"/>
      <c r="D935" s="45"/>
      <c r="E935" s="45"/>
      <c r="F935" s="353"/>
    </row>
    <row r="936" spans="1:6" x14ac:dyDescent="0.25">
      <c r="A936" s="2"/>
      <c r="B936" s="3"/>
      <c r="C936" s="4"/>
      <c r="D936" s="45"/>
      <c r="E936" s="45"/>
      <c r="F936" s="353"/>
    </row>
    <row r="937" spans="1:6" x14ac:dyDescent="0.25">
      <c r="A937" s="2"/>
      <c r="B937" s="3"/>
      <c r="C937" s="4"/>
      <c r="D937" s="45"/>
      <c r="E937" s="45"/>
      <c r="F937" s="353"/>
    </row>
    <row r="938" spans="1:6" x14ac:dyDescent="0.25">
      <c r="A938" s="2"/>
      <c r="B938" s="3"/>
      <c r="C938" s="4"/>
      <c r="D938" s="45"/>
      <c r="E938" s="45"/>
      <c r="F938" s="353"/>
    </row>
    <row r="939" spans="1:6" x14ac:dyDescent="0.25">
      <c r="A939" s="2"/>
      <c r="B939" s="3"/>
      <c r="C939" s="4"/>
      <c r="D939" s="45"/>
      <c r="E939" s="45"/>
      <c r="F939" s="353"/>
    </row>
    <row r="940" spans="1:6" x14ac:dyDescent="0.25">
      <c r="A940" s="2"/>
      <c r="B940" s="3"/>
      <c r="C940" s="4"/>
      <c r="D940" s="45"/>
      <c r="E940" s="45"/>
      <c r="F940" s="353"/>
    </row>
    <row r="941" spans="1:6" x14ac:dyDescent="0.25">
      <c r="A941" s="2"/>
      <c r="B941" s="3"/>
      <c r="C941" s="4"/>
      <c r="D941" s="45"/>
      <c r="E941" s="45"/>
      <c r="F941" s="353"/>
    </row>
    <row r="942" spans="1:6" x14ac:dyDescent="0.25">
      <c r="A942" s="2"/>
      <c r="B942" s="3"/>
      <c r="C942" s="4"/>
      <c r="D942" s="45"/>
      <c r="E942" s="45"/>
      <c r="F942" s="353"/>
    </row>
    <row r="943" spans="1:6" x14ac:dyDescent="0.25">
      <c r="A943" s="2"/>
      <c r="B943" s="3"/>
      <c r="C943" s="4"/>
      <c r="D943" s="45"/>
      <c r="E943" s="45"/>
      <c r="F943" s="353"/>
    </row>
    <row r="944" spans="1:6" x14ac:dyDescent="0.25">
      <c r="A944" s="2"/>
      <c r="B944" s="3"/>
      <c r="C944" s="4"/>
      <c r="D944" s="45"/>
      <c r="E944" s="45"/>
      <c r="F944" s="353"/>
    </row>
    <row r="945" spans="1:6" x14ac:dyDescent="0.25">
      <c r="A945" s="2"/>
      <c r="B945" s="3"/>
      <c r="C945" s="4"/>
      <c r="D945" s="45"/>
      <c r="E945" s="45"/>
      <c r="F945" s="353"/>
    </row>
    <row r="946" spans="1:6" x14ac:dyDescent="0.25">
      <c r="A946" s="2"/>
      <c r="B946" s="3"/>
      <c r="C946" s="4"/>
      <c r="D946" s="45"/>
      <c r="E946" s="45"/>
      <c r="F946" s="353"/>
    </row>
    <row r="947" spans="1:6" x14ac:dyDescent="0.25">
      <c r="A947" s="2"/>
      <c r="B947" s="3"/>
      <c r="C947" s="4"/>
      <c r="D947" s="45"/>
      <c r="E947" s="45"/>
      <c r="F947" s="353"/>
    </row>
    <row r="948" spans="1:6" x14ac:dyDescent="0.25">
      <c r="A948" s="2"/>
      <c r="B948" s="3"/>
      <c r="C948" s="4"/>
      <c r="D948" s="45"/>
      <c r="E948" s="45"/>
      <c r="F948" s="353"/>
    </row>
    <row r="949" spans="1:6" x14ac:dyDescent="0.25">
      <c r="A949" s="2"/>
      <c r="B949" s="3"/>
      <c r="C949" s="4"/>
      <c r="D949" s="45"/>
      <c r="E949" s="45"/>
      <c r="F949" s="353"/>
    </row>
    <row r="950" spans="1:6" x14ac:dyDescent="0.25">
      <c r="A950" s="2"/>
      <c r="B950" s="3"/>
      <c r="C950" s="4"/>
      <c r="D950" s="45"/>
      <c r="E950" s="45"/>
      <c r="F950" s="353"/>
    </row>
    <row r="951" spans="1:6" x14ac:dyDescent="0.25">
      <c r="A951" s="2"/>
      <c r="B951" s="3"/>
      <c r="C951" s="4"/>
      <c r="D951" s="45"/>
      <c r="E951" s="45"/>
      <c r="F951" s="353"/>
    </row>
    <row r="952" spans="1:6" x14ac:dyDescent="0.25">
      <c r="A952" s="2"/>
      <c r="B952" s="3"/>
      <c r="C952" s="4"/>
      <c r="D952" s="45"/>
      <c r="E952" s="45"/>
      <c r="F952" s="353"/>
    </row>
    <row r="953" spans="1:6" x14ac:dyDescent="0.25">
      <c r="A953" s="2"/>
      <c r="B953" s="3"/>
      <c r="C953" s="4"/>
      <c r="D953" s="45"/>
      <c r="E953" s="45"/>
      <c r="F953" s="353"/>
    </row>
    <row r="954" spans="1:6" x14ac:dyDescent="0.25">
      <c r="A954" s="2"/>
      <c r="B954" s="3"/>
      <c r="C954" s="4"/>
      <c r="D954" s="45"/>
      <c r="E954" s="45"/>
      <c r="F954" s="353"/>
    </row>
    <row r="955" spans="1:6" x14ac:dyDescent="0.25">
      <c r="A955" s="2"/>
      <c r="B955" s="3"/>
      <c r="C955" s="4"/>
      <c r="D955" s="45"/>
      <c r="E955" s="45"/>
      <c r="F955" s="353"/>
    </row>
    <row r="956" spans="1:6" x14ac:dyDescent="0.25">
      <c r="A956" s="2"/>
      <c r="B956" s="3"/>
      <c r="C956" s="4"/>
      <c r="D956" s="45"/>
      <c r="E956" s="45"/>
      <c r="F956" s="353"/>
    </row>
    <row r="957" spans="1:6" x14ac:dyDescent="0.25">
      <c r="A957" s="2"/>
      <c r="B957" s="3"/>
      <c r="C957" s="4"/>
      <c r="D957" s="45"/>
      <c r="E957" s="45"/>
      <c r="F957" s="353"/>
    </row>
    <row r="958" spans="1:6" x14ac:dyDescent="0.25">
      <c r="A958" s="2"/>
      <c r="B958" s="3"/>
      <c r="C958" s="4"/>
      <c r="D958" s="45"/>
      <c r="E958" s="45"/>
      <c r="F958" s="353"/>
    </row>
    <row r="959" spans="1:6" x14ac:dyDescent="0.25">
      <c r="A959" s="2"/>
      <c r="B959" s="3"/>
      <c r="C959" s="4"/>
      <c r="D959" s="45"/>
      <c r="E959" s="45"/>
      <c r="F959" s="353"/>
    </row>
    <row r="960" spans="1:6" x14ac:dyDescent="0.25">
      <c r="A960" s="2"/>
      <c r="B960" s="3"/>
      <c r="C960" s="4"/>
      <c r="D960" s="45"/>
      <c r="E960" s="45"/>
      <c r="F960" s="353"/>
    </row>
    <row r="961" spans="1:6" x14ac:dyDescent="0.25">
      <c r="A961" s="2"/>
      <c r="B961" s="3"/>
      <c r="C961" s="4"/>
      <c r="D961" s="45"/>
      <c r="E961" s="45"/>
      <c r="F961" s="353"/>
    </row>
    <row r="962" spans="1:6" x14ac:dyDescent="0.25">
      <c r="A962" s="2"/>
      <c r="B962" s="3"/>
      <c r="C962" s="4"/>
      <c r="D962" s="45"/>
      <c r="E962" s="45"/>
      <c r="F962" s="353"/>
    </row>
    <row r="963" spans="1:6" x14ac:dyDescent="0.25">
      <c r="A963" s="2"/>
      <c r="B963" s="3"/>
      <c r="C963" s="4"/>
      <c r="D963" s="45"/>
      <c r="E963" s="45"/>
      <c r="F963" s="353"/>
    </row>
    <row r="964" spans="1:6" x14ac:dyDescent="0.25">
      <c r="A964" s="2"/>
      <c r="B964" s="3"/>
      <c r="C964" s="4"/>
      <c r="D964" s="45"/>
      <c r="E964" s="45"/>
      <c r="F964" s="353"/>
    </row>
    <row r="965" spans="1:6" x14ac:dyDescent="0.25">
      <c r="A965" s="2"/>
      <c r="B965" s="3"/>
      <c r="C965" s="4"/>
      <c r="D965" s="45"/>
      <c r="E965" s="45"/>
      <c r="F965" s="353"/>
    </row>
    <row r="966" spans="1:6" x14ac:dyDescent="0.25">
      <c r="A966" s="2"/>
      <c r="B966" s="3"/>
      <c r="C966" s="4"/>
      <c r="D966" s="45"/>
      <c r="E966" s="45"/>
      <c r="F966" s="353"/>
    </row>
    <row r="967" spans="1:6" x14ac:dyDescent="0.25">
      <c r="A967" s="2"/>
      <c r="B967" s="3"/>
      <c r="C967" s="4"/>
      <c r="D967" s="45"/>
      <c r="E967" s="45"/>
      <c r="F967" s="353"/>
    </row>
    <row r="968" spans="1:6" x14ac:dyDescent="0.25">
      <c r="A968" s="2"/>
      <c r="B968" s="3"/>
      <c r="C968" s="4"/>
      <c r="D968" s="45"/>
      <c r="E968" s="45"/>
      <c r="F968" s="353"/>
    </row>
    <row r="969" spans="1:6" x14ac:dyDescent="0.25">
      <c r="A969" s="2"/>
      <c r="B969" s="3"/>
      <c r="C969" s="4"/>
      <c r="D969" s="45"/>
      <c r="E969" s="45"/>
      <c r="F969" s="353"/>
    </row>
    <row r="970" spans="1:6" x14ac:dyDescent="0.25">
      <c r="A970" s="2"/>
      <c r="B970" s="3"/>
      <c r="C970" s="4"/>
      <c r="D970" s="45"/>
      <c r="E970" s="45"/>
      <c r="F970" s="353"/>
    </row>
    <row r="971" spans="1:6" x14ac:dyDescent="0.25">
      <c r="A971" s="2"/>
      <c r="B971" s="3"/>
      <c r="C971" s="4"/>
      <c r="D971" s="45"/>
      <c r="E971" s="45"/>
      <c r="F971" s="353"/>
    </row>
    <row r="972" spans="1:6" x14ac:dyDescent="0.25">
      <c r="A972" s="2"/>
      <c r="B972" s="3"/>
      <c r="C972" s="4"/>
      <c r="D972" s="45"/>
      <c r="E972" s="45"/>
      <c r="F972" s="353"/>
    </row>
    <row r="973" spans="1:6" x14ac:dyDescent="0.25">
      <c r="A973" s="2"/>
      <c r="B973" s="3"/>
      <c r="C973" s="4"/>
      <c r="D973" s="45"/>
      <c r="E973" s="45"/>
      <c r="F973" s="353"/>
    </row>
    <row r="974" spans="1:6" x14ac:dyDescent="0.25">
      <c r="A974" s="2"/>
      <c r="B974" s="3"/>
      <c r="C974" s="4"/>
      <c r="D974" s="45"/>
      <c r="E974" s="45"/>
      <c r="F974" s="353"/>
    </row>
    <row r="975" spans="1:6" x14ac:dyDescent="0.25">
      <c r="A975" s="2"/>
      <c r="B975" s="3"/>
      <c r="C975" s="4"/>
      <c r="D975" s="45"/>
      <c r="E975" s="45"/>
      <c r="F975" s="353"/>
    </row>
    <row r="976" spans="1:6" x14ac:dyDescent="0.25">
      <c r="A976" s="2"/>
      <c r="B976" s="3"/>
      <c r="C976" s="4"/>
      <c r="D976" s="45"/>
      <c r="E976" s="45"/>
      <c r="F976" s="353"/>
    </row>
    <row r="977" spans="1:6" x14ac:dyDescent="0.25">
      <c r="A977" s="2"/>
      <c r="B977" s="3"/>
      <c r="C977" s="4"/>
      <c r="D977" s="45"/>
      <c r="E977" s="45"/>
      <c r="F977" s="353"/>
    </row>
    <row r="978" spans="1:6" x14ac:dyDescent="0.25">
      <c r="A978" s="2"/>
      <c r="B978" s="3"/>
      <c r="C978" s="4"/>
      <c r="D978" s="45"/>
      <c r="E978" s="45"/>
      <c r="F978" s="353"/>
    </row>
    <row r="979" spans="1:6" x14ac:dyDescent="0.25">
      <c r="A979" s="2"/>
      <c r="B979" s="3"/>
      <c r="C979" s="4"/>
      <c r="D979" s="45"/>
      <c r="E979" s="45"/>
      <c r="F979" s="353"/>
    </row>
    <row r="980" spans="1:6" x14ac:dyDescent="0.25">
      <c r="A980" s="2"/>
      <c r="B980" s="3"/>
      <c r="C980" s="4"/>
      <c r="D980" s="45"/>
      <c r="E980" s="45"/>
      <c r="F980" s="353"/>
    </row>
    <row r="981" spans="1:6" x14ac:dyDescent="0.25">
      <c r="A981" s="2"/>
      <c r="B981" s="3"/>
      <c r="C981" s="4"/>
      <c r="D981" s="45"/>
      <c r="E981" s="45"/>
      <c r="F981" s="353"/>
    </row>
    <row r="982" spans="1:6" x14ac:dyDescent="0.25">
      <c r="A982" s="2"/>
      <c r="B982" s="3"/>
      <c r="C982" s="4"/>
      <c r="D982" s="45"/>
      <c r="E982" s="45"/>
      <c r="F982" s="353"/>
    </row>
    <row r="983" spans="1:6" x14ac:dyDescent="0.25">
      <c r="A983" s="2"/>
      <c r="B983" s="3"/>
      <c r="C983" s="4"/>
      <c r="D983" s="45"/>
      <c r="E983" s="45"/>
      <c r="F983" s="353"/>
    </row>
    <row r="984" spans="1:6" x14ac:dyDescent="0.25">
      <c r="A984" s="2"/>
      <c r="B984" s="3"/>
      <c r="C984" s="4"/>
      <c r="D984" s="45"/>
      <c r="E984" s="45"/>
      <c r="F984" s="353"/>
    </row>
    <row r="985" spans="1:6" x14ac:dyDescent="0.25">
      <c r="A985" s="2"/>
      <c r="B985" s="3"/>
      <c r="C985" s="4"/>
      <c r="D985" s="45"/>
      <c r="E985" s="45"/>
      <c r="F985" s="353"/>
    </row>
    <row r="986" spans="1:6" x14ac:dyDescent="0.25">
      <c r="A986" s="2"/>
      <c r="B986" s="3"/>
      <c r="C986" s="4"/>
      <c r="D986" s="45"/>
      <c r="E986" s="45"/>
      <c r="F986" s="353"/>
    </row>
    <row r="987" spans="1:6" x14ac:dyDescent="0.25">
      <c r="A987" s="2"/>
      <c r="B987" s="3"/>
      <c r="C987" s="4"/>
      <c r="D987" s="45"/>
      <c r="E987" s="45"/>
      <c r="F987" s="353"/>
    </row>
    <row r="988" spans="1:6" x14ac:dyDescent="0.25">
      <c r="A988" s="2"/>
      <c r="B988" s="3"/>
      <c r="C988" s="4"/>
      <c r="D988" s="45"/>
      <c r="E988" s="45"/>
      <c r="F988" s="353"/>
    </row>
    <row r="989" spans="1:6" x14ac:dyDescent="0.25">
      <c r="A989" s="2"/>
      <c r="B989" s="3"/>
      <c r="C989" s="4"/>
      <c r="D989" s="45"/>
      <c r="E989" s="45"/>
      <c r="F989" s="353"/>
    </row>
    <row r="990" spans="1:6" x14ac:dyDescent="0.25">
      <c r="A990" s="2"/>
      <c r="B990" s="3"/>
      <c r="C990" s="4"/>
      <c r="D990" s="45"/>
      <c r="E990" s="45"/>
      <c r="F990" s="353"/>
    </row>
    <row r="991" spans="1:6" x14ac:dyDescent="0.25">
      <c r="A991" s="2"/>
      <c r="B991" s="3"/>
      <c r="C991" s="4"/>
      <c r="D991" s="45"/>
      <c r="E991" s="45"/>
      <c r="F991" s="353"/>
    </row>
    <row r="992" spans="1:6" x14ac:dyDescent="0.25">
      <c r="A992" s="2"/>
      <c r="B992" s="3"/>
      <c r="C992" s="4"/>
      <c r="D992" s="45"/>
      <c r="E992" s="45"/>
      <c r="F992" s="353"/>
    </row>
    <row r="993" spans="1:6" x14ac:dyDescent="0.25">
      <c r="A993" s="2"/>
      <c r="B993" s="3"/>
      <c r="C993" s="4"/>
      <c r="D993" s="45"/>
      <c r="E993" s="45"/>
      <c r="F993" s="353"/>
    </row>
    <row r="994" spans="1:6" x14ac:dyDescent="0.25">
      <c r="A994" s="2"/>
      <c r="B994" s="3"/>
      <c r="C994" s="4"/>
      <c r="D994" s="45"/>
      <c r="E994" s="45"/>
      <c r="F994" s="353"/>
    </row>
    <row r="995" spans="1:6" x14ac:dyDescent="0.25">
      <c r="A995" s="2"/>
      <c r="B995" s="3"/>
      <c r="C995" s="4"/>
      <c r="D995" s="45"/>
      <c r="E995" s="45"/>
      <c r="F995" s="353"/>
    </row>
    <row r="996" spans="1:6" x14ac:dyDescent="0.25">
      <c r="A996" s="2"/>
      <c r="B996" s="3"/>
      <c r="C996" s="4"/>
      <c r="D996" s="45"/>
      <c r="E996" s="45"/>
      <c r="F996" s="353"/>
    </row>
    <row r="997" spans="1:6" x14ac:dyDescent="0.25">
      <c r="A997" s="2"/>
      <c r="B997" s="3"/>
      <c r="C997" s="4"/>
      <c r="D997" s="45"/>
      <c r="E997" s="45"/>
      <c r="F997" s="353"/>
    </row>
    <row r="998" spans="1:6" x14ac:dyDescent="0.25">
      <c r="A998" s="2"/>
      <c r="B998" s="3"/>
      <c r="C998" s="4"/>
      <c r="D998" s="45"/>
      <c r="E998" s="45"/>
      <c r="F998" s="353"/>
    </row>
    <row r="999" spans="1:6" x14ac:dyDescent="0.25">
      <c r="A999" s="2"/>
      <c r="B999" s="3"/>
      <c r="C999" s="4"/>
      <c r="D999" s="45"/>
      <c r="E999" s="45"/>
      <c r="F999" s="353"/>
    </row>
    <row r="1000" spans="1:6" x14ac:dyDescent="0.25">
      <c r="A1000" s="2"/>
      <c r="B1000" s="3"/>
      <c r="C1000" s="4"/>
      <c r="D1000" s="45"/>
      <c r="E1000" s="45"/>
      <c r="F1000" s="353"/>
    </row>
    <row r="1001" spans="1:6" x14ac:dyDescent="0.25">
      <c r="A1001" s="2"/>
      <c r="B1001" s="3"/>
      <c r="C1001" s="4"/>
      <c r="D1001" s="45"/>
      <c r="E1001" s="45"/>
      <c r="F1001" s="353"/>
    </row>
    <row r="1002" spans="1:6" x14ac:dyDescent="0.25">
      <c r="A1002" s="2"/>
      <c r="B1002" s="3"/>
      <c r="C1002" s="4"/>
      <c r="D1002" s="45"/>
      <c r="E1002" s="45"/>
      <c r="F1002" s="353"/>
    </row>
    <row r="1003" spans="1:6" x14ac:dyDescent="0.25">
      <c r="A1003" s="2"/>
      <c r="B1003" s="3"/>
      <c r="C1003" s="4"/>
      <c r="D1003" s="45"/>
      <c r="E1003" s="45"/>
      <c r="F1003" s="353"/>
    </row>
    <row r="1004" spans="1:6" x14ac:dyDescent="0.25">
      <c r="A1004" s="2"/>
      <c r="B1004" s="3"/>
      <c r="C1004" s="4"/>
      <c r="D1004" s="45"/>
      <c r="E1004" s="45"/>
      <c r="F1004" s="353"/>
    </row>
    <row r="1005" spans="1:6" x14ac:dyDescent="0.25">
      <c r="A1005" s="2"/>
      <c r="B1005" s="3"/>
      <c r="C1005" s="4"/>
      <c r="D1005" s="45"/>
      <c r="E1005" s="45"/>
      <c r="F1005" s="353"/>
    </row>
    <row r="1006" spans="1:6" x14ac:dyDescent="0.25">
      <c r="A1006" s="2"/>
      <c r="B1006" s="3"/>
      <c r="C1006" s="4"/>
      <c r="D1006" s="45"/>
      <c r="E1006" s="45"/>
      <c r="F1006" s="353"/>
    </row>
    <row r="1007" spans="1:6" x14ac:dyDescent="0.25">
      <c r="A1007" s="2"/>
      <c r="B1007" s="3"/>
      <c r="C1007" s="4"/>
      <c r="D1007" s="45"/>
      <c r="E1007" s="45"/>
      <c r="F1007" s="353"/>
    </row>
    <row r="1008" spans="1:6" x14ac:dyDescent="0.25">
      <c r="A1008" s="2"/>
      <c r="B1008" s="3"/>
      <c r="C1008" s="4"/>
      <c r="D1008" s="45"/>
      <c r="E1008" s="45"/>
      <c r="F1008" s="353"/>
    </row>
    <row r="1009" spans="1:6" x14ac:dyDescent="0.25">
      <c r="A1009" s="2"/>
      <c r="B1009" s="3"/>
      <c r="C1009" s="4"/>
      <c r="D1009" s="45"/>
      <c r="E1009" s="45"/>
      <c r="F1009" s="353"/>
    </row>
    <row r="1010" spans="1:6" x14ac:dyDescent="0.25">
      <c r="A1010" s="2"/>
      <c r="B1010" s="3"/>
      <c r="C1010" s="4"/>
      <c r="D1010" s="45"/>
      <c r="E1010" s="45"/>
      <c r="F1010" s="353"/>
    </row>
    <row r="1011" spans="1:6" x14ac:dyDescent="0.25">
      <c r="A1011" s="2"/>
      <c r="B1011" s="3"/>
      <c r="C1011" s="4"/>
      <c r="D1011" s="45"/>
      <c r="E1011" s="45"/>
      <c r="F1011" s="353"/>
    </row>
    <row r="1012" spans="1:6" x14ac:dyDescent="0.25">
      <c r="A1012" s="2"/>
      <c r="B1012" s="3"/>
      <c r="C1012" s="4"/>
      <c r="D1012" s="45"/>
      <c r="E1012" s="45"/>
      <c r="F1012" s="353"/>
    </row>
    <row r="1013" spans="1:6" x14ac:dyDescent="0.25">
      <c r="A1013" s="2"/>
      <c r="B1013" s="3"/>
      <c r="C1013" s="4"/>
      <c r="D1013" s="45"/>
      <c r="E1013" s="45"/>
      <c r="F1013" s="353"/>
    </row>
    <row r="1014" spans="1:6" x14ac:dyDescent="0.25">
      <c r="A1014" s="2"/>
      <c r="B1014" s="3"/>
      <c r="C1014" s="4"/>
      <c r="D1014" s="45"/>
      <c r="E1014" s="45"/>
      <c r="F1014" s="353"/>
    </row>
    <row r="1015" spans="1:6" x14ac:dyDescent="0.25">
      <c r="A1015" s="2"/>
      <c r="B1015" s="3"/>
      <c r="C1015" s="4"/>
      <c r="D1015" s="45"/>
      <c r="E1015" s="45"/>
      <c r="F1015" s="353"/>
    </row>
    <row r="1016" spans="1:6" x14ac:dyDescent="0.25">
      <c r="A1016" s="2"/>
      <c r="B1016" s="3"/>
      <c r="C1016" s="4"/>
      <c r="D1016" s="45"/>
      <c r="E1016" s="45"/>
      <c r="F1016" s="353"/>
    </row>
    <row r="1017" spans="1:6" x14ac:dyDescent="0.25">
      <c r="A1017" s="2"/>
      <c r="B1017" s="3"/>
      <c r="C1017" s="4"/>
      <c r="D1017" s="45"/>
      <c r="E1017" s="45"/>
      <c r="F1017" s="353"/>
    </row>
    <row r="1018" spans="1:6" x14ac:dyDescent="0.25">
      <c r="A1018" s="2"/>
      <c r="B1018" s="3"/>
      <c r="C1018" s="4"/>
      <c r="D1018" s="45"/>
      <c r="E1018" s="45"/>
      <c r="F1018" s="353"/>
    </row>
    <row r="1019" spans="1:6" x14ac:dyDescent="0.25">
      <c r="A1019" s="2"/>
      <c r="B1019" s="3"/>
      <c r="C1019" s="4"/>
      <c r="D1019" s="45"/>
      <c r="E1019" s="45"/>
      <c r="F1019" s="353"/>
    </row>
    <row r="1020" spans="1:6" x14ac:dyDescent="0.25">
      <c r="A1020" s="2"/>
      <c r="B1020" s="3"/>
      <c r="C1020" s="4"/>
      <c r="D1020" s="45"/>
      <c r="E1020" s="45"/>
      <c r="F1020" s="353"/>
    </row>
    <row r="1021" spans="1:6" x14ac:dyDescent="0.25">
      <c r="A1021" s="2"/>
      <c r="B1021" s="3"/>
      <c r="C1021" s="4"/>
      <c r="D1021" s="45"/>
      <c r="E1021" s="45"/>
      <c r="F1021" s="353"/>
    </row>
    <row r="1022" spans="1:6" x14ac:dyDescent="0.25">
      <c r="A1022" s="2"/>
      <c r="B1022" s="3"/>
      <c r="C1022" s="4"/>
      <c r="D1022" s="45"/>
      <c r="E1022" s="45"/>
      <c r="F1022" s="353"/>
    </row>
    <row r="1023" spans="1:6" x14ac:dyDescent="0.25">
      <c r="A1023" s="2"/>
      <c r="B1023" s="3"/>
      <c r="C1023" s="4"/>
      <c r="D1023" s="45"/>
      <c r="E1023" s="45"/>
      <c r="F1023" s="353"/>
    </row>
    <row r="1024" spans="1:6" x14ac:dyDescent="0.25">
      <c r="A1024" s="2"/>
      <c r="B1024" s="3"/>
      <c r="C1024" s="4"/>
      <c r="D1024" s="45"/>
      <c r="E1024" s="45"/>
      <c r="F1024" s="353"/>
    </row>
    <row r="1025" spans="1:6" x14ac:dyDescent="0.25">
      <c r="A1025" s="2"/>
      <c r="B1025" s="3"/>
      <c r="C1025" s="4"/>
      <c r="D1025" s="45"/>
      <c r="E1025" s="45"/>
      <c r="F1025" s="353"/>
    </row>
    <row r="1026" spans="1:6" x14ac:dyDescent="0.25">
      <c r="A1026" s="2"/>
      <c r="B1026" s="3"/>
      <c r="C1026" s="4"/>
      <c r="D1026" s="45"/>
      <c r="E1026" s="45"/>
      <c r="F1026" s="353"/>
    </row>
    <row r="1027" spans="1:6" x14ac:dyDescent="0.25">
      <c r="A1027" s="2"/>
      <c r="B1027" s="3"/>
      <c r="C1027" s="4"/>
      <c r="D1027" s="45"/>
      <c r="E1027" s="45"/>
      <c r="F1027" s="353"/>
    </row>
    <row r="1028" spans="1:6" x14ac:dyDescent="0.25">
      <c r="A1028" s="2"/>
      <c r="B1028" s="3"/>
      <c r="C1028" s="4"/>
      <c r="D1028" s="45"/>
      <c r="E1028" s="45"/>
      <c r="F1028" s="353"/>
    </row>
    <row r="1029" spans="1:6" x14ac:dyDescent="0.25">
      <c r="A1029" s="2"/>
      <c r="B1029" s="3"/>
      <c r="C1029" s="4"/>
      <c r="D1029" s="45"/>
      <c r="E1029" s="45"/>
      <c r="F1029" s="353"/>
    </row>
    <row r="1030" spans="1:6" x14ac:dyDescent="0.25">
      <c r="A1030" s="2"/>
      <c r="B1030" s="3"/>
      <c r="C1030" s="4"/>
      <c r="D1030" s="45"/>
      <c r="E1030" s="45"/>
      <c r="F1030" s="353"/>
    </row>
    <row r="1031" spans="1:6" x14ac:dyDescent="0.25">
      <c r="A1031" s="2"/>
      <c r="B1031" s="3"/>
      <c r="C1031" s="4"/>
      <c r="D1031" s="45"/>
      <c r="E1031" s="45"/>
      <c r="F1031" s="353"/>
    </row>
    <row r="1032" spans="1:6" x14ac:dyDescent="0.25">
      <c r="A1032" s="2"/>
      <c r="B1032" s="3"/>
      <c r="C1032" s="4"/>
      <c r="D1032" s="45"/>
      <c r="E1032" s="45"/>
      <c r="F1032" s="353"/>
    </row>
    <row r="1033" spans="1:6" x14ac:dyDescent="0.25">
      <c r="A1033" s="2"/>
      <c r="B1033" s="3"/>
      <c r="C1033" s="4"/>
      <c r="D1033" s="45"/>
      <c r="E1033" s="45"/>
      <c r="F1033" s="353"/>
    </row>
    <row r="1034" spans="1:6" x14ac:dyDescent="0.25">
      <c r="A1034" s="2"/>
      <c r="B1034" s="3"/>
      <c r="C1034" s="4"/>
      <c r="D1034" s="45"/>
      <c r="E1034" s="45"/>
      <c r="F1034" s="353"/>
    </row>
    <row r="1035" spans="1:6" x14ac:dyDescent="0.25">
      <c r="A1035" s="2"/>
      <c r="B1035" s="3"/>
      <c r="C1035" s="4"/>
      <c r="D1035" s="45"/>
      <c r="E1035" s="45"/>
      <c r="F1035" s="334"/>
    </row>
    <row r="1036" spans="1:6" x14ac:dyDescent="0.25">
      <c r="A1036" s="2"/>
      <c r="B1036" s="3"/>
      <c r="C1036" s="4"/>
      <c r="D1036" s="45"/>
      <c r="E1036" s="45"/>
      <c r="F1036" s="334"/>
    </row>
    <row r="1037" spans="1:6" x14ac:dyDescent="0.25">
      <c r="A1037" s="2"/>
      <c r="B1037" s="3"/>
      <c r="C1037" s="4"/>
      <c r="D1037" s="45"/>
      <c r="E1037" s="45"/>
      <c r="F1037" s="334"/>
    </row>
    <row r="1038" spans="1:6" x14ac:dyDescent="0.25">
      <c r="A1038" s="2"/>
      <c r="B1038" s="3"/>
      <c r="C1038" s="4"/>
      <c r="D1038" s="45"/>
      <c r="E1038" s="45"/>
      <c r="F1038" s="334"/>
    </row>
    <row r="1039" spans="1:6" x14ac:dyDescent="0.25">
      <c r="A1039" s="2"/>
      <c r="B1039" s="3"/>
      <c r="C1039" s="4"/>
      <c r="D1039" s="45"/>
      <c r="E1039" s="45"/>
      <c r="F1039" s="334"/>
    </row>
    <row r="1040" spans="1:6" x14ac:dyDescent="0.25">
      <c r="A1040" s="2"/>
      <c r="B1040" s="3"/>
      <c r="C1040" s="4"/>
      <c r="D1040" s="45"/>
      <c r="E1040" s="45"/>
      <c r="F1040" s="334"/>
    </row>
    <row r="1041" spans="1:6" x14ac:dyDescent="0.25">
      <c r="A1041" s="2"/>
      <c r="B1041" s="3"/>
      <c r="C1041" s="4"/>
      <c r="D1041" s="45"/>
      <c r="E1041" s="45"/>
      <c r="F1041" s="334"/>
    </row>
    <row r="1042" spans="1:6" x14ac:dyDescent="0.25">
      <c r="A1042" s="2"/>
      <c r="B1042" s="3"/>
      <c r="C1042" s="4"/>
      <c r="D1042" s="45"/>
      <c r="E1042" s="45"/>
      <c r="F1042" s="334"/>
    </row>
    <row r="1043" spans="1:6" x14ac:dyDescent="0.25">
      <c r="A1043" s="2"/>
      <c r="B1043" s="3"/>
      <c r="C1043" s="4"/>
      <c r="D1043" s="45"/>
      <c r="E1043" s="45"/>
      <c r="F1043" s="334"/>
    </row>
    <row r="1044" spans="1:6" x14ac:dyDescent="0.25">
      <c r="A1044" s="2"/>
      <c r="B1044" s="3"/>
      <c r="C1044" s="4"/>
      <c r="D1044" s="45"/>
      <c r="E1044" s="45"/>
      <c r="F1044" s="334"/>
    </row>
    <row r="1045" spans="1:6" x14ac:dyDescent="0.25">
      <c r="A1045" s="2"/>
      <c r="B1045" s="3"/>
      <c r="C1045" s="4"/>
      <c r="D1045" s="45"/>
      <c r="E1045" s="45"/>
      <c r="F1045" s="334"/>
    </row>
    <row r="1046" spans="1:6" x14ac:dyDescent="0.25">
      <c r="A1046" s="2"/>
      <c r="B1046" s="3"/>
      <c r="C1046" s="4"/>
      <c r="D1046" s="45"/>
      <c r="E1046" s="45"/>
      <c r="F1046" s="334"/>
    </row>
    <row r="1047" spans="1:6" x14ac:dyDescent="0.25">
      <c r="A1047" s="2"/>
      <c r="B1047" s="3"/>
      <c r="C1047" s="4"/>
      <c r="D1047" s="45"/>
      <c r="E1047" s="45"/>
      <c r="F1047" s="334"/>
    </row>
    <row r="1048" spans="1:6" x14ac:dyDescent="0.25">
      <c r="A1048" s="2"/>
      <c r="B1048" s="3"/>
      <c r="C1048" s="4"/>
      <c r="D1048" s="45"/>
      <c r="E1048" s="45"/>
      <c r="F1048" s="334"/>
    </row>
    <row r="1049" spans="1:6" x14ac:dyDescent="0.25">
      <c r="A1049" s="2"/>
      <c r="B1049" s="3"/>
      <c r="C1049" s="4"/>
      <c r="D1049" s="45"/>
      <c r="E1049" s="45"/>
      <c r="F1049" s="334"/>
    </row>
    <row r="1050" spans="1:6" x14ac:dyDescent="0.25">
      <c r="A1050" s="2"/>
      <c r="B1050" s="3"/>
      <c r="C1050" s="4"/>
      <c r="D1050" s="45"/>
      <c r="E1050" s="45"/>
      <c r="F1050" s="334"/>
    </row>
    <row r="1051" spans="1:6" x14ac:dyDescent="0.25">
      <c r="A1051" s="2"/>
      <c r="B1051" s="3"/>
      <c r="C1051" s="4"/>
      <c r="D1051" s="45"/>
      <c r="E1051" s="45"/>
      <c r="F1051" s="334"/>
    </row>
    <row r="1052" spans="1:6" x14ac:dyDescent="0.25">
      <c r="A1052" s="2"/>
      <c r="B1052" s="3"/>
      <c r="C1052" s="4"/>
      <c r="D1052" s="45"/>
      <c r="E1052" s="45"/>
      <c r="F1052" s="334"/>
    </row>
    <row r="1053" spans="1:6" x14ac:dyDescent="0.25">
      <c r="A1053" s="2"/>
      <c r="B1053" s="3"/>
      <c r="C1053" s="4"/>
      <c r="D1053" s="45"/>
      <c r="E1053" s="45"/>
      <c r="F1053" s="334"/>
    </row>
    <row r="1054" spans="1:6" x14ac:dyDescent="0.25">
      <c r="A1054" s="2"/>
      <c r="B1054" s="3"/>
      <c r="C1054" s="4"/>
      <c r="D1054" s="45"/>
      <c r="E1054" s="45"/>
      <c r="F1054" s="334"/>
    </row>
    <row r="1055" spans="1:6" x14ac:dyDescent="0.25">
      <c r="A1055" s="2"/>
      <c r="B1055" s="3"/>
      <c r="C1055" s="4"/>
      <c r="D1055" s="45"/>
      <c r="E1055" s="45"/>
      <c r="F1055" s="334"/>
    </row>
    <row r="1056" spans="1:6" x14ac:dyDescent="0.25">
      <c r="A1056" s="2"/>
      <c r="B1056" s="3"/>
      <c r="C1056" s="4"/>
      <c r="D1056" s="45"/>
      <c r="E1056" s="45"/>
      <c r="F1056" s="334"/>
    </row>
    <row r="1057" spans="1:6" x14ac:dyDescent="0.25">
      <c r="A1057" s="2"/>
      <c r="B1057" s="3"/>
      <c r="C1057" s="4"/>
      <c r="D1057" s="45"/>
      <c r="E1057" s="45"/>
      <c r="F1057" s="334"/>
    </row>
    <row r="1058" spans="1:6" x14ac:dyDescent="0.25">
      <c r="A1058" s="2"/>
      <c r="B1058" s="3"/>
      <c r="C1058" s="4"/>
      <c r="D1058" s="45"/>
      <c r="E1058" s="45"/>
      <c r="F1058" s="334"/>
    </row>
    <row r="1059" spans="1:6" x14ac:dyDescent="0.25">
      <c r="A1059" s="2"/>
      <c r="B1059" s="3"/>
      <c r="C1059" s="4"/>
      <c r="D1059" s="45"/>
      <c r="E1059" s="45"/>
      <c r="F1059" s="334"/>
    </row>
    <row r="1060" spans="1:6" x14ac:dyDescent="0.25">
      <c r="A1060" s="2"/>
      <c r="B1060" s="3"/>
      <c r="C1060" s="4"/>
      <c r="D1060" s="45"/>
      <c r="E1060" s="45"/>
      <c r="F1060" s="334"/>
    </row>
    <row r="1061" spans="1:6" x14ac:dyDescent="0.25">
      <c r="A1061" s="2"/>
      <c r="B1061" s="3"/>
      <c r="C1061" s="4"/>
      <c r="D1061" s="45"/>
      <c r="E1061" s="45"/>
      <c r="F1061" s="334"/>
    </row>
    <row r="1062" spans="1:6" x14ac:dyDescent="0.25">
      <c r="A1062" s="2"/>
      <c r="B1062" s="3"/>
      <c r="C1062" s="4"/>
      <c r="D1062" s="45"/>
      <c r="E1062" s="45"/>
      <c r="F1062" s="334"/>
    </row>
    <row r="1063" spans="1:6" x14ac:dyDescent="0.25">
      <c r="A1063" s="2"/>
      <c r="B1063" s="3"/>
      <c r="C1063" s="4"/>
      <c r="D1063" s="45"/>
      <c r="E1063" s="45"/>
      <c r="F1063" s="334"/>
    </row>
    <row r="1064" spans="1:6" x14ac:dyDescent="0.25">
      <c r="A1064" s="2"/>
      <c r="B1064" s="3"/>
      <c r="C1064" s="4"/>
      <c r="D1064" s="45"/>
      <c r="E1064" s="45"/>
      <c r="F1064" s="334"/>
    </row>
    <row r="1065" spans="1:6" x14ac:dyDescent="0.25">
      <c r="A1065" s="2"/>
      <c r="B1065" s="3"/>
      <c r="C1065" s="4"/>
      <c r="D1065" s="45"/>
      <c r="E1065" s="45"/>
      <c r="F1065" s="334"/>
    </row>
    <row r="1066" spans="1:6" x14ac:dyDescent="0.25">
      <c r="A1066" s="2"/>
      <c r="B1066" s="3"/>
      <c r="C1066" s="4"/>
      <c r="D1066" s="45"/>
      <c r="E1066" s="45"/>
      <c r="F1066" s="334"/>
    </row>
    <row r="1067" spans="1:6" x14ac:dyDescent="0.25">
      <c r="A1067" s="2"/>
      <c r="B1067" s="3"/>
      <c r="C1067" s="4"/>
      <c r="D1067" s="45"/>
      <c r="E1067" s="45"/>
      <c r="F1067" s="334"/>
    </row>
    <row r="1068" spans="1:6" x14ac:dyDescent="0.25">
      <c r="A1068" s="2"/>
      <c r="B1068" s="3"/>
      <c r="C1068" s="4"/>
      <c r="D1068" s="45"/>
      <c r="E1068" s="45"/>
      <c r="F1068" s="334"/>
    </row>
    <row r="1069" spans="1:6" x14ac:dyDescent="0.25">
      <c r="A1069" s="2"/>
      <c r="B1069" s="3"/>
      <c r="C1069" s="4"/>
      <c r="D1069" s="45"/>
      <c r="E1069" s="45"/>
      <c r="F1069" s="334"/>
    </row>
    <row r="1070" spans="1:6" x14ac:dyDescent="0.25">
      <c r="A1070" s="2"/>
      <c r="B1070" s="3"/>
      <c r="C1070" s="4"/>
      <c r="D1070" s="45"/>
      <c r="E1070" s="45"/>
      <c r="F1070" s="334"/>
    </row>
    <row r="1071" spans="1:6" x14ac:dyDescent="0.25">
      <c r="A1071" s="2"/>
      <c r="B1071" s="3"/>
      <c r="C1071" s="4"/>
      <c r="D1071" s="45"/>
      <c r="E1071" s="45"/>
      <c r="F1071" s="334"/>
    </row>
    <row r="1072" spans="1:6" x14ac:dyDescent="0.25">
      <c r="A1072" s="2"/>
      <c r="B1072" s="3"/>
      <c r="C1072" s="4"/>
      <c r="D1072" s="45"/>
      <c r="E1072" s="45"/>
      <c r="F1072" s="334"/>
    </row>
    <row r="1073" spans="1:6" x14ac:dyDescent="0.25">
      <c r="A1073" s="2"/>
      <c r="B1073" s="3"/>
      <c r="C1073" s="4"/>
      <c r="D1073" s="45"/>
      <c r="E1073" s="45"/>
      <c r="F1073" s="334"/>
    </row>
    <row r="1074" spans="1:6" x14ac:dyDescent="0.25">
      <c r="A1074" s="2"/>
      <c r="B1074" s="3"/>
      <c r="C1074" s="4"/>
      <c r="D1074" s="45"/>
      <c r="E1074" s="45"/>
      <c r="F1074" s="334"/>
    </row>
    <row r="1075" spans="1:6" x14ac:dyDescent="0.25">
      <c r="A1075" s="2"/>
      <c r="B1075" s="3"/>
      <c r="C1075" s="4"/>
      <c r="D1075" s="45"/>
      <c r="E1075" s="45"/>
      <c r="F1075" s="334"/>
    </row>
    <row r="1076" spans="1:6" x14ac:dyDescent="0.25">
      <c r="A1076" s="2"/>
      <c r="B1076" s="3"/>
      <c r="C1076" s="4"/>
      <c r="D1076" s="45"/>
      <c r="E1076" s="45"/>
      <c r="F1076" s="334"/>
    </row>
    <row r="1077" spans="1:6" x14ac:dyDescent="0.25">
      <c r="A1077" s="2"/>
      <c r="B1077" s="3"/>
      <c r="C1077" s="4"/>
      <c r="D1077" s="45"/>
      <c r="E1077" s="45"/>
      <c r="F1077" s="334"/>
    </row>
    <row r="1078" spans="1:6" x14ac:dyDescent="0.25">
      <c r="A1078" s="2"/>
      <c r="B1078" s="3"/>
      <c r="C1078" s="4"/>
      <c r="D1078" s="45"/>
      <c r="E1078" s="45"/>
      <c r="F1078" s="334"/>
    </row>
    <row r="1079" spans="1:6" x14ac:dyDescent="0.25">
      <c r="A1079" s="2"/>
      <c r="B1079" s="3"/>
      <c r="C1079" s="4"/>
      <c r="D1079" s="45"/>
      <c r="E1079" s="45"/>
      <c r="F1079" s="334"/>
    </row>
    <row r="1080" spans="1:6" x14ac:dyDescent="0.25">
      <c r="A1080" s="2"/>
      <c r="B1080" s="3"/>
      <c r="C1080" s="4"/>
      <c r="D1080" s="45"/>
      <c r="E1080" s="45"/>
      <c r="F1080" s="334"/>
    </row>
    <row r="1081" spans="1:6" x14ac:dyDescent="0.25">
      <c r="A1081" s="2"/>
      <c r="B1081" s="3"/>
      <c r="C1081" s="4"/>
      <c r="D1081" s="45"/>
      <c r="E1081" s="45"/>
      <c r="F1081" s="334"/>
    </row>
    <row r="1082" spans="1:6" x14ac:dyDescent="0.25">
      <c r="A1082" s="2"/>
      <c r="B1082" s="3"/>
      <c r="C1082" s="4"/>
      <c r="D1082" s="45"/>
      <c r="E1082" s="45"/>
      <c r="F1082" s="334"/>
    </row>
    <row r="1083" spans="1:6" x14ac:dyDescent="0.25">
      <c r="A1083" s="2"/>
      <c r="B1083" s="3"/>
      <c r="C1083" s="4"/>
      <c r="D1083" s="45"/>
      <c r="E1083" s="45"/>
      <c r="F1083" s="334"/>
    </row>
    <row r="1084" spans="1:6" x14ac:dyDescent="0.25">
      <c r="A1084" s="2"/>
      <c r="B1084" s="3"/>
      <c r="C1084" s="4"/>
      <c r="D1084" s="45"/>
      <c r="E1084" s="45"/>
      <c r="F1084" s="334"/>
    </row>
    <row r="1085" spans="1:6" x14ac:dyDescent="0.25">
      <c r="A1085" s="2"/>
      <c r="B1085" s="3"/>
      <c r="C1085" s="4"/>
      <c r="D1085" s="45"/>
      <c r="E1085" s="45"/>
      <c r="F1085" s="334"/>
    </row>
    <row r="1086" spans="1:6" x14ac:dyDescent="0.25">
      <c r="A1086" s="2"/>
      <c r="B1086" s="3"/>
      <c r="C1086" s="4"/>
      <c r="D1086" s="45"/>
      <c r="E1086" s="45"/>
      <c r="F1086" s="334"/>
    </row>
    <row r="1087" spans="1:6" x14ac:dyDescent="0.25">
      <c r="A1087" s="2"/>
      <c r="B1087" s="3"/>
      <c r="C1087" s="4"/>
      <c r="D1087" s="45"/>
      <c r="E1087" s="45"/>
      <c r="F1087" s="334"/>
    </row>
    <row r="1088" spans="1:6" x14ac:dyDescent="0.25">
      <c r="A1088" s="2"/>
      <c r="B1088" s="3"/>
      <c r="C1088" s="4"/>
      <c r="D1088" s="45"/>
      <c r="E1088" s="45"/>
      <c r="F1088" s="334"/>
    </row>
    <row r="1089" spans="1:6" x14ac:dyDescent="0.25">
      <c r="A1089" s="2"/>
      <c r="B1089" s="3"/>
      <c r="C1089" s="4"/>
      <c r="D1089" s="45"/>
      <c r="E1089" s="45"/>
      <c r="F1089" s="334"/>
    </row>
    <row r="1090" spans="1:6" x14ac:dyDescent="0.25">
      <c r="A1090" s="2"/>
      <c r="B1090" s="3"/>
      <c r="C1090" s="4"/>
      <c r="D1090" s="45"/>
      <c r="E1090" s="45"/>
      <c r="F1090" s="334"/>
    </row>
    <row r="1091" spans="1:6" x14ac:dyDescent="0.25">
      <c r="A1091" s="2"/>
      <c r="B1091" s="3"/>
      <c r="C1091" s="4"/>
      <c r="D1091" s="45"/>
      <c r="E1091" s="45"/>
      <c r="F1091" s="334"/>
    </row>
    <row r="1092" spans="1:6" x14ac:dyDescent="0.25">
      <c r="A1092" s="2"/>
      <c r="B1092" s="3"/>
      <c r="C1092" s="4"/>
      <c r="D1092" s="45"/>
      <c r="E1092" s="45"/>
      <c r="F1092" s="334"/>
    </row>
    <row r="1093" spans="1:6" x14ac:dyDescent="0.25">
      <c r="A1093" s="2"/>
      <c r="B1093" s="3"/>
      <c r="C1093" s="4"/>
      <c r="D1093" s="45"/>
      <c r="E1093" s="45"/>
      <c r="F1093" s="334"/>
    </row>
    <row r="1094" spans="1:6" x14ac:dyDescent="0.25">
      <c r="A1094" s="2"/>
      <c r="B1094" s="3"/>
      <c r="C1094" s="4"/>
      <c r="D1094" s="45"/>
      <c r="E1094" s="45"/>
      <c r="F1094" s="334"/>
    </row>
    <row r="1095" spans="1:6" x14ac:dyDescent="0.25">
      <c r="A1095" s="2"/>
      <c r="B1095" s="3"/>
      <c r="C1095" s="4"/>
      <c r="D1095" s="45"/>
      <c r="E1095" s="45"/>
      <c r="F1095" s="334"/>
    </row>
    <row r="1096" spans="1:6" x14ac:dyDescent="0.25">
      <c r="A1096" s="2"/>
      <c r="B1096" s="3"/>
      <c r="C1096" s="4"/>
      <c r="D1096" s="45"/>
      <c r="E1096" s="45"/>
      <c r="F1096" s="334"/>
    </row>
    <row r="1097" spans="1:6" x14ac:dyDescent="0.25">
      <c r="A1097" s="2"/>
      <c r="B1097" s="3"/>
      <c r="C1097" s="4"/>
      <c r="D1097" s="45"/>
      <c r="E1097" s="45"/>
      <c r="F1097" s="334"/>
    </row>
    <row r="1098" spans="1:6" x14ac:dyDescent="0.25">
      <c r="A1098" s="2"/>
      <c r="B1098" s="3"/>
      <c r="C1098" s="4"/>
      <c r="D1098" s="45"/>
      <c r="E1098" s="45"/>
      <c r="F1098" s="334"/>
    </row>
    <row r="1099" spans="1:6" x14ac:dyDescent="0.25">
      <c r="A1099" s="2"/>
      <c r="B1099" s="3"/>
      <c r="C1099" s="4"/>
      <c r="D1099" s="45"/>
      <c r="E1099" s="45"/>
      <c r="F1099" s="334"/>
    </row>
    <row r="1100" spans="1:6" x14ac:dyDescent="0.25">
      <c r="A1100" s="2"/>
      <c r="B1100" s="3"/>
      <c r="C1100" s="4"/>
      <c r="D1100" s="45"/>
      <c r="E1100" s="45"/>
      <c r="F1100" s="334"/>
    </row>
    <row r="1101" spans="1:6" x14ac:dyDescent="0.25">
      <c r="A1101" s="2"/>
      <c r="B1101" s="3"/>
      <c r="C1101" s="4"/>
      <c r="D1101" s="45"/>
      <c r="E1101" s="45"/>
      <c r="F1101" s="334"/>
    </row>
    <row r="1102" spans="1:6" x14ac:dyDescent="0.25">
      <c r="A1102" s="2"/>
      <c r="B1102" s="3"/>
      <c r="C1102" s="4"/>
      <c r="D1102" s="45"/>
      <c r="E1102" s="45"/>
      <c r="F1102" s="334"/>
    </row>
    <row r="1103" spans="1:6" x14ac:dyDescent="0.25">
      <c r="A1103" s="2"/>
      <c r="B1103" s="3"/>
      <c r="C1103" s="4"/>
      <c r="D1103" s="45"/>
      <c r="E1103" s="45"/>
      <c r="F1103" s="334"/>
    </row>
    <row r="1104" spans="1:6" x14ac:dyDescent="0.25">
      <c r="A1104" s="2"/>
      <c r="B1104" s="3"/>
      <c r="C1104" s="4"/>
      <c r="D1104" s="45"/>
      <c r="E1104" s="45"/>
      <c r="F1104" s="334"/>
    </row>
    <row r="1105" spans="1:6" x14ac:dyDescent="0.25">
      <c r="A1105" s="2"/>
      <c r="B1105" s="3"/>
      <c r="C1105" s="4"/>
      <c r="D1105" s="45"/>
      <c r="E1105" s="45"/>
      <c r="F1105" s="334"/>
    </row>
    <row r="1106" spans="1:6" x14ac:dyDescent="0.25">
      <c r="A1106" s="2"/>
      <c r="B1106" s="3"/>
      <c r="C1106" s="4"/>
      <c r="D1106" s="45"/>
      <c r="E1106" s="45"/>
      <c r="F1106" s="334"/>
    </row>
    <row r="1107" spans="1:6" x14ac:dyDescent="0.25">
      <c r="A1107" s="2"/>
      <c r="B1107" s="3"/>
      <c r="C1107" s="4"/>
      <c r="D1107" s="45"/>
      <c r="E1107" s="45"/>
      <c r="F1107" s="334"/>
    </row>
    <row r="1108" spans="1:6" x14ac:dyDescent="0.25">
      <c r="A1108" s="2"/>
      <c r="B1108" s="3"/>
      <c r="C1108" s="4"/>
      <c r="D1108" s="45"/>
      <c r="E1108" s="45"/>
      <c r="F1108" s="334"/>
    </row>
    <row r="1109" spans="1:6" x14ac:dyDescent="0.25">
      <c r="A1109" s="2"/>
      <c r="B1109" s="3"/>
      <c r="C1109" s="4"/>
      <c r="D1109" s="45"/>
      <c r="E1109" s="45"/>
      <c r="F1109" s="334"/>
    </row>
    <row r="1110" spans="1:6" x14ac:dyDescent="0.25">
      <c r="A1110" s="2"/>
      <c r="B1110" s="3"/>
      <c r="C1110" s="4"/>
      <c r="D1110" s="45"/>
      <c r="E1110" s="45"/>
      <c r="F1110" s="334"/>
    </row>
    <row r="1111" spans="1:6" x14ac:dyDescent="0.25">
      <c r="A1111" s="2"/>
      <c r="B1111" s="3"/>
      <c r="C1111" s="4"/>
      <c r="D1111" s="45"/>
      <c r="E1111" s="45"/>
      <c r="F1111" s="334"/>
    </row>
    <row r="1112" spans="1:6" x14ac:dyDescent="0.25">
      <c r="A1112" s="2"/>
      <c r="B1112" s="3"/>
      <c r="C1112" s="4"/>
      <c r="D1112" s="45"/>
      <c r="E1112" s="45"/>
      <c r="F1112" s="334"/>
    </row>
    <row r="1113" spans="1:6" x14ac:dyDescent="0.25">
      <c r="A1113" s="2"/>
      <c r="B1113" s="3"/>
      <c r="C1113" s="4"/>
      <c r="D1113" s="45"/>
      <c r="E1113" s="45"/>
      <c r="F1113" s="334"/>
    </row>
    <row r="1114" spans="1:6" x14ac:dyDescent="0.25">
      <c r="A1114" s="2"/>
      <c r="B1114" s="3"/>
      <c r="C1114" s="4"/>
      <c r="D1114" s="45"/>
      <c r="E1114" s="45"/>
      <c r="F1114" s="334"/>
    </row>
    <row r="1115" spans="1:6" x14ac:dyDescent="0.25">
      <c r="A1115" s="2"/>
      <c r="B1115" s="3"/>
      <c r="C1115" s="4"/>
      <c r="D1115" s="45"/>
      <c r="E1115" s="45"/>
      <c r="F1115" s="334"/>
    </row>
    <row r="1116" spans="1:6" x14ac:dyDescent="0.25">
      <c r="A1116" s="2"/>
      <c r="B1116" s="3"/>
      <c r="C1116" s="4"/>
      <c r="D1116" s="45"/>
      <c r="E1116" s="45"/>
      <c r="F1116" s="334"/>
    </row>
    <row r="1117" spans="1:6" x14ac:dyDescent="0.25">
      <c r="A1117" s="2"/>
      <c r="B1117" s="3"/>
      <c r="C1117" s="4"/>
      <c r="D1117" s="45"/>
      <c r="E1117" s="45"/>
      <c r="F1117" s="334"/>
    </row>
    <row r="1118" spans="1:6" x14ac:dyDescent="0.25">
      <c r="A1118" s="2"/>
      <c r="B1118" s="3"/>
      <c r="C1118" s="4"/>
      <c r="D1118" s="45"/>
      <c r="E1118" s="45"/>
      <c r="F1118" s="334"/>
    </row>
    <row r="1119" spans="1:6" x14ac:dyDescent="0.25">
      <c r="A1119" s="2"/>
      <c r="B1119" s="3"/>
      <c r="C1119" s="4"/>
      <c r="D1119" s="45"/>
      <c r="E1119" s="45"/>
      <c r="F1119" s="334"/>
    </row>
    <row r="1120" spans="1:6" x14ac:dyDescent="0.25">
      <c r="A1120" s="2"/>
      <c r="B1120" s="3"/>
      <c r="C1120" s="4"/>
      <c r="D1120" s="45"/>
      <c r="E1120" s="45"/>
      <c r="F1120" s="334"/>
    </row>
    <row r="1121" spans="1:6" x14ac:dyDescent="0.25">
      <c r="A1121" s="2"/>
      <c r="B1121" s="3"/>
      <c r="C1121" s="4"/>
      <c r="D1121" s="45"/>
      <c r="E1121" s="45"/>
      <c r="F1121" s="334"/>
    </row>
    <row r="1122" spans="1:6" x14ac:dyDescent="0.25">
      <c r="A1122" s="2"/>
      <c r="B1122" s="3"/>
      <c r="C1122" s="4"/>
      <c r="D1122" s="45"/>
      <c r="E1122" s="45"/>
      <c r="F1122" s="334"/>
    </row>
    <row r="1123" spans="1:6" x14ac:dyDescent="0.25">
      <c r="A1123" s="2"/>
      <c r="B1123" s="3"/>
      <c r="C1123" s="4"/>
      <c r="D1123" s="45"/>
      <c r="E1123" s="45"/>
      <c r="F1123" s="334"/>
    </row>
    <row r="1124" spans="1:6" x14ac:dyDescent="0.25">
      <c r="A1124" s="2"/>
      <c r="B1124" s="3"/>
      <c r="C1124" s="4"/>
      <c r="D1124" s="45"/>
      <c r="E1124" s="45"/>
      <c r="F1124" s="334"/>
    </row>
    <row r="1125" spans="1:6" x14ac:dyDescent="0.25">
      <c r="A1125" s="2"/>
      <c r="B1125" s="3"/>
      <c r="C1125" s="4"/>
      <c r="D1125" s="45"/>
      <c r="E1125" s="45"/>
      <c r="F1125" s="334"/>
    </row>
    <row r="1126" spans="1:6" x14ac:dyDescent="0.25">
      <c r="A1126" s="2"/>
      <c r="B1126" s="3"/>
      <c r="C1126" s="4"/>
      <c r="D1126" s="45"/>
      <c r="E1126" s="45"/>
      <c r="F1126" s="334"/>
    </row>
    <row r="1127" spans="1:6" x14ac:dyDescent="0.25">
      <c r="A1127" s="2"/>
      <c r="B1127" s="3"/>
      <c r="C1127" s="4"/>
      <c r="D1127" s="45"/>
      <c r="E1127" s="45"/>
      <c r="F1127" s="334"/>
    </row>
    <row r="1128" spans="1:6" x14ac:dyDescent="0.25">
      <c r="A1128" s="2"/>
      <c r="B1128" s="3"/>
      <c r="C1128" s="4"/>
      <c r="D1128" s="45"/>
      <c r="E1128" s="45"/>
      <c r="F1128" s="334"/>
    </row>
    <row r="1129" spans="1:6" x14ac:dyDescent="0.25">
      <c r="A1129" s="2"/>
      <c r="B1129" s="3"/>
      <c r="C1129" s="4"/>
      <c r="D1129" s="45"/>
      <c r="E1129" s="45"/>
      <c r="F1129" s="334"/>
    </row>
    <row r="1130" spans="1:6" x14ac:dyDescent="0.25">
      <c r="A1130" s="2"/>
      <c r="B1130" s="3"/>
      <c r="C1130" s="4"/>
      <c r="D1130" s="45"/>
      <c r="E1130" s="45"/>
      <c r="F1130" s="334"/>
    </row>
    <row r="1131" spans="1:6" x14ac:dyDescent="0.25">
      <c r="A1131" s="2"/>
      <c r="B1131" s="3"/>
      <c r="C1131" s="4"/>
      <c r="D1131" s="45"/>
      <c r="E1131" s="45"/>
      <c r="F1131" s="334"/>
    </row>
    <row r="1132" spans="1:6" x14ac:dyDescent="0.25">
      <c r="A1132" s="2"/>
      <c r="B1132" s="3"/>
      <c r="C1132" s="4"/>
      <c r="D1132" s="45"/>
      <c r="E1132" s="45"/>
      <c r="F1132" s="334"/>
    </row>
    <row r="1133" spans="1:6" x14ac:dyDescent="0.25">
      <c r="A1133" s="2"/>
      <c r="B1133" s="3"/>
      <c r="C1133" s="4"/>
      <c r="D1133" s="45"/>
      <c r="E1133" s="45"/>
      <c r="F1133" s="334"/>
    </row>
    <row r="1134" spans="1:6" x14ac:dyDescent="0.25">
      <c r="A1134" s="2"/>
      <c r="B1134" s="3"/>
      <c r="C1134" s="4"/>
      <c r="D1134" s="45"/>
      <c r="E1134" s="45"/>
      <c r="F1134" s="334"/>
    </row>
    <row r="1135" spans="1:6" x14ac:dyDescent="0.25">
      <c r="A1135" s="2"/>
      <c r="B1135" s="3"/>
      <c r="C1135" s="4"/>
      <c r="D1135" s="45"/>
      <c r="E1135" s="45"/>
      <c r="F1135" s="334"/>
    </row>
    <row r="1136" spans="1:6" x14ac:dyDescent="0.25">
      <c r="A1136" s="2"/>
      <c r="B1136" s="3"/>
      <c r="C1136" s="4"/>
      <c r="D1136" s="45"/>
      <c r="E1136" s="45"/>
      <c r="F1136" s="334"/>
    </row>
    <row r="1137" spans="1:6" x14ac:dyDescent="0.25">
      <c r="A1137" s="2"/>
      <c r="B1137" s="3"/>
      <c r="C1137" s="4"/>
      <c r="D1137" s="45"/>
      <c r="E1137" s="45"/>
      <c r="F1137" s="334"/>
    </row>
    <row r="1138" spans="1:6" x14ac:dyDescent="0.25">
      <c r="A1138" s="2"/>
      <c r="B1138" s="3"/>
      <c r="C1138" s="4"/>
      <c r="D1138" s="45"/>
      <c r="E1138" s="45"/>
      <c r="F1138" s="334"/>
    </row>
    <row r="1139" spans="1:6" x14ac:dyDescent="0.25">
      <c r="A1139" s="2"/>
      <c r="B1139" s="3"/>
      <c r="C1139" s="4"/>
      <c r="D1139" s="45"/>
      <c r="E1139" s="45"/>
      <c r="F1139" s="334"/>
    </row>
    <row r="1140" spans="1:6" x14ac:dyDescent="0.25">
      <c r="A1140" s="2"/>
      <c r="B1140" s="3"/>
      <c r="C1140" s="4"/>
      <c r="D1140" s="45"/>
      <c r="E1140" s="45"/>
      <c r="F1140" s="334"/>
    </row>
    <row r="1141" spans="1:6" x14ac:dyDescent="0.25">
      <c r="A1141" s="2"/>
      <c r="B1141" s="3"/>
      <c r="C1141" s="4"/>
      <c r="D1141" s="45"/>
      <c r="E1141" s="45"/>
      <c r="F1141" s="334"/>
    </row>
    <row r="1142" spans="1:6" x14ac:dyDescent="0.25">
      <c r="A1142" s="2"/>
      <c r="B1142" s="3"/>
      <c r="C1142" s="4"/>
      <c r="D1142" s="45"/>
      <c r="E1142" s="45"/>
      <c r="F1142" s="334"/>
    </row>
    <row r="1143" spans="1:6" x14ac:dyDescent="0.25">
      <c r="A1143" s="2"/>
      <c r="B1143" s="3"/>
      <c r="C1143" s="4"/>
      <c r="D1143" s="45"/>
      <c r="E1143" s="45"/>
      <c r="F1143" s="334"/>
    </row>
    <row r="1144" spans="1:6" x14ac:dyDescent="0.25">
      <c r="A1144" s="2"/>
      <c r="B1144" s="3"/>
      <c r="C1144" s="4"/>
      <c r="D1144" s="45"/>
      <c r="E1144" s="45"/>
      <c r="F1144" s="334"/>
    </row>
    <row r="1145" spans="1:6" x14ac:dyDescent="0.25">
      <c r="A1145" s="2"/>
      <c r="B1145" s="3"/>
      <c r="C1145" s="4"/>
      <c r="D1145" s="45"/>
      <c r="E1145" s="45"/>
      <c r="F1145" s="334"/>
    </row>
    <row r="1146" spans="1:6" x14ac:dyDescent="0.25">
      <c r="A1146" s="2"/>
      <c r="B1146" s="3"/>
      <c r="C1146" s="4"/>
      <c r="D1146" s="45"/>
      <c r="E1146" s="45"/>
      <c r="F1146" s="334"/>
    </row>
    <row r="1147" spans="1:6" x14ac:dyDescent="0.25">
      <c r="A1147" s="2"/>
      <c r="B1147" s="3"/>
      <c r="C1147" s="4"/>
      <c r="D1147" s="45"/>
      <c r="E1147" s="45"/>
      <c r="F1147" s="334"/>
    </row>
    <row r="1148" spans="1:6" x14ac:dyDescent="0.25">
      <c r="A1148" s="2"/>
      <c r="B1148" s="3"/>
      <c r="C1148" s="4"/>
      <c r="D1148" s="45"/>
      <c r="E1148" s="45"/>
      <c r="F1148" s="334"/>
    </row>
    <row r="1149" spans="1:6" x14ac:dyDescent="0.25">
      <c r="A1149" s="2"/>
      <c r="B1149" s="3"/>
      <c r="C1149" s="4"/>
      <c r="D1149" s="45"/>
      <c r="E1149" s="45"/>
      <c r="F1149" s="334"/>
    </row>
    <row r="1150" spans="1:6" x14ac:dyDescent="0.25">
      <c r="A1150" s="2"/>
      <c r="B1150" s="3"/>
      <c r="C1150" s="4"/>
      <c r="D1150" s="45"/>
      <c r="E1150" s="45"/>
      <c r="F1150" s="334"/>
    </row>
    <row r="1151" spans="1:6" x14ac:dyDescent="0.25">
      <c r="A1151" s="2"/>
      <c r="B1151" s="3"/>
      <c r="C1151" s="4"/>
      <c r="D1151" s="45"/>
      <c r="E1151" s="45"/>
      <c r="F1151" s="334"/>
    </row>
    <row r="1152" spans="1:6" x14ac:dyDescent="0.25">
      <c r="A1152" s="2"/>
      <c r="B1152" s="3"/>
      <c r="C1152" s="4"/>
      <c r="D1152" s="45"/>
      <c r="E1152" s="45"/>
      <c r="F1152" s="334"/>
    </row>
    <row r="1153" spans="1:6" x14ac:dyDescent="0.25">
      <c r="A1153" s="2"/>
      <c r="B1153" s="3"/>
      <c r="C1153" s="4"/>
      <c r="D1153" s="45"/>
      <c r="E1153" s="45"/>
      <c r="F1153" s="334"/>
    </row>
    <row r="1154" spans="1:6" x14ac:dyDescent="0.25">
      <c r="A1154" s="2"/>
      <c r="B1154" s="3"/>
      <c r="C1154" s="4"/>
      <c r="D1154" s="45"/>
      <c r="E1154" s="45"/>
      <c r="F1154" s="334"/>
    </row>
    <row r="1155" spans="1:6" x14ac:dyDescent="0.25">
      <c r="A1155" s="2"/>
      <c r="B1155" s="3"/>
      <c r="C1155" s="4"/>
      <c r="D1155" s="45"/>
      <c r="E1155" s="45"/>
      <c r="F1155" s="334"/>
    </row>
    <row r="1156" spans="1:6" x14ac:dyDescent="0.25">
      <c r="A1156" s="2"/>
      <c r="B1156" s="3"/>
      <c r="C1156" s="4"/>
      <c r="D1156" s="45"/>
      <c r="E1156" s="45"/>
      <c r="F1156" s="334"/>
    </row>
    <row r="1157" spans="1:6" x14ac:dyDescent="0.25">
      <c r="A1157" s="2"/>
      <c r="B1157" s="3"/>
      <c r="C1157" s="4"/>
      <c r="D1157" s="45"/>
      <c r="E1157" s="45"/>
      <c r="F1157" s="334"/>
    </row>
    <row r="1158" spans="1:6" x14ac:dyDescent="0.25">
      <c r="A1158" s="2"/>
      <c r="B1158" s="3"/>
      <c r="C1158" s="4"/>
      <c r="D1158" s="45"/>
      <c r="E1158" s="45"/>
      <c r="F1158" s="334"/>
    </row>
    <row r="1159" spans="1:6" x14ac:dyDescent="0.25">
      <c r="A1159" s="2"/>
      <c r="B1159" s="3"/>
      <c r="C1159" s="4"/>
      <c r="D1159" s="45"/>
      <c r="E1159" s="45"/>
      <c r="F1159" s="334"/>
    </row>
    <row r="1160" spans="1:6" x14ac:dyDescent="0.25">
      <c r="A1160" s="2"/>
      <c r="B1160" s="3"/>
      <c r="C1160" s="4"/>
      <c r="D1160" s="45"/>
      <c r="E1160" s="45"/>
      <c r="F1160" s="334"/>
    </row>
    <row r="1161" spans="1:6" x14ac:dyDescent="0.25">
      <c r="A1161" s="2"/>
      <c r="B1161" s="3"/>
      <c r="C1161" s="4"/>
      <c r="D1161" s="45"/>
      <c r="E1161" s="45"/>
      <c r="F1161" s="334"/>
    </row>
    <row r="1162" spans="1:6" x14ac:dyDescent="0.25">
      <c r="A1162" s="2"/>
      <c r="B1162" s="3"/>
      <c r="C1162" s="4"/>
      <c r="D1162" s="45"/>
      <c r="E1162" s="45"/>
      <c r="F1162" s="334"/>
    </row>
    <row r="1163" spans="1:6" x14ac:dyDescent="0.25">
      <c r="A1163" s="2"/>
      <c r="B1163" s="3"/>
      <c r="C1163" s="4"/>
      <c r="D1163" s="45"/>
      <c r="E1163" s="45"/>
      <c r="F1163" s="334"/>
    </row>
    <row r="1164" spans="1:6" x14ac:dyDescent="0.25">
      <c r="A1164" s="2"/>
      <c r="B1164" s="3"/>
      <c r="C1164" s="4"/>
      <c r="D1164" s="45"/>
      <c r="E1164" s="45"/>
      <c r="F1164" s="334"/>
    </row>
    <row r="1165" spans="1:6" x14ac:dyDescent="0.25">
      <c r="A1165" s="2"/>
      <c r="B1165" s="3"/>
      <c r="C1165" s="4"/>
      <c r="D1165" s="45"/>
      <c r="E1165" s="45"/>
      <c r="F1165" s="334"/>
    </row>
    <row r="1166" spans="1:6" x14ac:dyDescent="0.25">
      <c r="A1166" s="2"/>
      <c r="B1166" s="3"/>
      <c r="C1166" s="4"/>
      <c r="D1166" s="45"/>
      <c r="E1166" s="45"/>
      <c r="F1166" s="334"/>
    </row>
    <row r="1167" spans="1:6" x14ac:dyDescent="0.25">
      <c r="A1167" s="2"/>
      <c r="B1167" s="3"/>
      <c r="C1167" s="4"/>
      <c r="D1167" s="45"/>
      <c r="E1167" s="45"/>
      <c r="F1167" s="334"/>
    </row>
    <row r="1168" spans="1:6" x14ac:dyDescent="0.25">
      <c r="A1168" s="2"/>
      <c r="B1168" s="3"/>
      <c r="C1168" s="4"/>
      <c r="D1168" s="45"/>
      <c r="E1168" s="45"/>
      <c r="F1168" s="334"/>
    </row>
    <row r="1169" spans="1:6" x14ac:dyDescent="0.25">
      <c r="A1169" s="2"/>
      <c r="B1169" s="3"/>
      <c r="C1169" s="4"/>
      <c r="D1169" s="45"/>
      <c r="E1169" s="45"/>
      <c r="F1169" s="334"/>
    </row>
    <row r="1170" spans="1:6" x14ac:dyDescent="0.25">
      <c r="A1170" s="2"/>
      <c r="B1170" s="3"/>
      <c r="C1170" s="4"/>
      <c r="D1170" s="45"/>
      <c r="E1170" s="45"/>
      <c r="F1170" s="334"/>
    </row>
    <row r="1171" spans="1:6" x14ac:dyDescent="0.25">
      <c r="A1171" s="2"/>
      <c r="B1171" s="3"/>
      <c r="C1171" s="4"/>
      <c r="D1171" s="45"/>
      <c r="E1171" s="45"/>
      <c r="F1171" s="334"/>
    </row>
    <row r="1172" spans="1:6" x14ac:dyDescent="0.25">
      <c r="A1172" s="2"/>
      <c r="B1172" s="3"/>
      <c r="C1172" s="4"/>
      <c r="D1172" s="45"/>
      <c r="E1172" s="45"/>
      <c r="F1172" s="334"/>
    </row>
    <row r="1173" spans="1:6" x14ac:dyDescent="0.25">
      <c r="A1173" s="2"/>
      <c r="B1173" s="3"/>
      <c r="C1173" s="4"/>
      <c r="D1173" s="45"/>
      <c r="E1173" s="45"/>
      <c r="F1173" s="334"/>
    </row>
    <row r="1174" spans="1:6" x14ac:dyDescent="0.25">
      <c r="A1174" s="2"/>
      <c r="B1174" s="3"/>
      <c r="C1174" s="4"/>
      <c r="D1174" s="45"/>
      <c r="E1174" s="45"/>
      <c r="F1174" s="334"/>
    </row>
    <row r="1175" spans="1:6" x14ac:dyDescent="0.25">
      <c r="A1175" s="2"/>
      <c r="B1175" s="3"/>
      <c r="C1175" s="4"/>
      <c r="D1175" s="45"/>
      <c r="E1175" s="45"/>
      <c r="F1175" s="334"/>
    </row>
    <row r="1176" spans="1:6" x14ac:dyDescent="0.25">
      <c r="A1176" s="2"/>
      <c r="B1176" s="3"/>
      <c r="C1176" s="4"/>
      <c r="D1176" s="45"/>
      <c r="E1176" s="45"/>
      <c r="F1176" s="334"/>
    </row>
    <row r="1177" spans="1:6" x14ac:dyDescent="0.25">
      <c r="A1177" s="2"/>
      <c r="B1177" s="3"/>
      <c r="C1177" s="4"/>
      <c r="D1177" s="45"/>
      <c r="E1177" s="45"/>
      <c r="F1177" s="334"/>
    </row>
    <row r="1178" spans="1:6" x14ac:dyDescent="0.25">
      <c r="A1178" s="2"/>
      <c r="B1178" s="3"/>
      <c r="C1178" s="4"/>
      <c r="D1178" s="45"/>
      <c r="E1178" s="45"/>
      <c r="F1178" s="334"/>
    </row>
    <row r="1179" spans="1:6" x14ac:dyDescent="0.25">
      <c r="A1179" s="2"/>
      <c r="B1179" s="3"/>
      <c r="C1179" s="4"/>
      <c r="D1179" s="45"/>
      <c r="E1179" s="45"/>
      <c r="F1179" s="334"/>
    </row>
    <row r="1180" spans="1:6" x14ac:dyDescent="0.25">
      <c r="A1180" s="2"/>
      <c r="B1180" s="3"/>
      <c r="C1180" s="4"/>
      <c r="D1180" s="45"/>
      <c r="E1180" s="45"/>
      <c r="F1180" s="334"/>
    </row>
    <row r="1181" spans="1:6" x14ac:dyDescent="0.25">
      <c r="A1181" s="2"/>
      <c r="B1181" s="3"/>
      <c r="C1181" s="4"/>
      <c r="D1181" s="45"/>
      <c r="E1181" s="45"/>
      <c r="F1181" s="334"/>
    </row>
    <row r="1182" spans="1:6" x14ac:dyDescent="0.25">
      <c r="A1182" s="2"/>
      <c r="B1182" s="3"/>
      <c r="C1182" s="4"/>
      <c r="D1182" s="45"/>
      <c r="E1182" s="45"/>
      <c r="F1182" s="334"/>
    </row>
    <row r="1183" spans="1:6" x14ac:dyDescent="0.25">
      <c r="A1183" s="2"/>
      <c r="B1183" s="3"/>
      <c r="C1183" s="4"/>
      <c r="D1183" s="45"/>
      <c r="E1183" s="45"/>
      <c r="F1183" s="334"/>
    </row>
    <row r="1184" spans="1:6" x14ac:dyDescent="0.25">
      <c r="A1184" s="2"/>
      <c r="B1184" s="3"/>
      <c r="C1184" s="4"/>
      <c r="D1184" s="45"/>
      <c r="E1184" s="45"/>
      <c r="F1184" s="334"/>
    </row>
    <row r="1185" spans="1:6" x14ac:dyDescent="0.25">
      <c r="A1185" s="2"/>
      <c r="B1185" s="3"/>
      <c r="C1185" s="4"/>
      <c r="D1185" s="45"/>
      <c r="E1185" s="45"/>
      <c r="F1185" s="334"/>
    </row>
    <row r="1186" spans="1:6" x14ac:dyDescent="0.25">
      <c r="A1186" s="2"/>
      <c r="B1186" s="3"/>
      <c r="C1186" s="4"/>
      <c r="D1186" s="45"/>
      <c r="E1186" s="45"/>
      <c r="F1186" s="334"/>
    </row>
    <row r="1187" spans="1:6" x14ac:dyDescent="0.25">
      <c r="A1187" s="2"/>
      <c r="B1187" s="3"/>
      <c r="C1187" s="4"/>
      <c r="D1187" s="45"/>
      <c r="E1187" s="45"/>
      <c r="F1187" s="334"/>
    </row>
    <row r="1188" spans="1:6" x14ac:dyDescent="0.25">
      <c r="A1188" s="2"/>
      <c r="B1188" s="3"/>
      <c r="C1188" s="4"/>
      <c r="D1188" s="45"/>
      <c r="E1188" s="45"/>
      <c r="F1188" s="334"/>
    </row>
    <row r="1189" spans="1:6" x14ac:dyDescent="0.25">
      <c r="A1189" s="2"/>
      <c r="B1189" s="3"/>
      <c r="C1189" s="4"/>
      <c r="D1189" s="45"/>
      <c r="E1189" s="45"/>
      <c r="F1189" s="334"/>
    </row>
    <row r="1190" spans="1:6" x14ac:dyDescent="0.25">
      <c r="A1190" s="2"/>
      <c r="B1190" s="3"/>
      <c r="C1190" s="4"/>
      <c r="D1190" s="45"/>
      <c r="E1190" s="45"/>
      <c r="F1190" s="334"/>
    </row>
    <row r="1191" spans="1:6" x14ac:dyDescent="0.25">
      <c r="A1191" s="2"/>
      <c r="B1191" s="3"/>
      <c r="C1191" s="4"/>
      <c r="D1191" s="45"/>
      <c r="E1191" s="45"/>
      <c r="F1191" s="334"/>
    </row>
    <row r="1192" spans="1:6" x14ac:dyDescent="0.25">
      <c r="A1192" s="2"/>
      <c r="B1192" s="3"/>
      <c r="C1192" s="4"/>
      <c r="D1192" s="45"/>
      <c r="E1192" s="45"/>
      <c r="F1192" s="334"/>
    </row>
    <row r="1193" spans="1:6" x14ac:dyDescent="0.25">
      <c r="A1193" s="2"/>
      <c r="B1193" s="3"/>
      <c r="C1193" s="4"/>
      <c r="D1193" s="45"/>
      <c r="E1193" s="45"/>
      <c r="F1193" s="334"/>
    </row>
    <row r="1194" spans="1:6" x14ac:dyDescent="0.25">
      <c r="A1194" s="2"/>
      <c r="B1194" s="3"/>
      <c r="C1194" s="4"/>
      <c r="D1194" s="45"/>
      <c r="E1194" s="45"/>
      <c r="F1194" s="334"/>
    </row>
    <row r="1195" spans="1:6" x14ac:dyDescent="0.25">
      <c r="A1195" s="2"/>
      <c r="B1195" s="3"/>
      <c r="C1195" s="4"/>
      <c r="D1195" s="45"/>
      <c r="E1195" s="45"/>
      <c r="F1195" s="334"/>
    </row>
    <row r="1196" spans="1:6" x14ac:dyDescent="0.25">
      <c r="A1196" s="2"/>
      <c r="B1196" s="3"/>
      <c r="C1196" s="4"/>
      <c r="D1196" s="45"/>
      <c r="E1196" s="45"/>
      <c r="F1196" s="334"/>
    </row>
    <row r="1197" spans="1:6" x14ac:dyDescent="0.25">
      <c r="A1197" s="2"/>
      <c r="B1197" s="3"/>
      <c r="C1197" s="4"/>
      <c r="D1197" s="45"/>
      <c r="E1197" s="45"/>
      <c r="F1197" s="334"/>
    </row>
    <row r="1198" spans="1:6" x14ac:dyDescent="0.25">
      <c r="A1198" s="2"/>
      <c r="B1198" s="3"/>
      <c r="C1198" s="4"/>
      <c r="D1198" s="45"/>
      <c r="E1198" s="45"/>
      <c r="F1198" s="334"/>
    </row>
    <row r="1199" spans="1:6" x14ac:dyDescent="0.25">
      <c r="A1199" s="2"/>
      <c r="B1199" s="3"/>
      <c r="C1199" s="4"/>
      <c r="D1199" s="45"/>
      <c r="E1199" s="45"/>
      <c r="F1199" s="334"/>
    </row>
    <row r="1200" spans="1:6" x14ac:dyDescent="0.25">
      <c r="A1200" s="2"/>
      <c r="B1200" s="3"/>
      <c r="C1200" s="4"/>
      <c r="D1200" s="45"/>
      <c r="E1200" s="45"/>
      <c r="F1200" s="334"/>
    </row>
    <row r="1201" spans="1:6" x14ac:dyDescent="0.25">
      <c r="A1201" s="2"/>
      <c r="B1201" s="3"/>
      <c r="C1201" s="4"/>
      <c r="D1201" s="45"/>
      <c r="E1201" s="45"/>
      <c r="F1201" s="334"/>
    </row>
    <row r="1202" spans="1:6" x14ac:dyDescent="0.25">
      <c r="A1202" s="2"/>
      <c r="B1202" s="3"/>
      <c r="C1202" s="4"/>
      <c r="D1202" s="45"/>
      <c r="E1202" s="45"/>
      <c r="F1202" s="334"/>
    </row>
    <row r="1203" spans="1:6" x14ac:dyDescent="0.25">
      <c r="A1203" s="2"/>
      <c r="B1203" s="3"/>
      <c r="C1203" s="4"/>
      <c r="D1203" s="45"/>
      <c r="E1203" s="45"/>
      <c r="F1203" s="334"/>
    </row>
    <row r="1204" spans="1:6" x14ac:dyDescent="0.25">
      <c r="A1204" s="2"/>
      <c r="B1204" s="3"/>
      <c r="C1204" s="4"/>
      <c r="D1204" s="45"/>
      <c r="E1204" s="45"/>
      <c r="F1204" s="334"/>
    </row>
    <row r="1205" spans="1:6" x14ac:dyDescent="0.25">
      <c r="A1205" s="2"/>
      <c r="B1205" s="3"/>
      <c r="C1205" s="4"/>
      <c r="D1205" s="45"/>
      <c r="E1205" s="45"/>
      <c r="F1205" s="334"/>
    </row>
    <row r="1206" spans="1:6" x14ac:dyDescent="0.25">
      <c r="A1206" s="2"/>
      <c r="B1206" s="3"/>
      <c r="C1206" s="4"/>
      <c r="D1206" s="45"/>
      <c r="E1206" s="45"/>
      <c r="F1206" s="334"/>
    </row>
    <row r="1207" spans="1:6" x14ac:dyDescent="0.25">
      <c r="A1207" s="2"/>
      <c r="B1207" s="3"/>
      <c r="C1207" s="4"/>
      <c r="D1207" s="45"/>
      <c r="E1207" s="45"/>
      <c r="F1207" s="334"/>
    </row>
    <row r="1208" spans="1:6" x14ac:dyDescent="0.25">
      <c r="A1208" s="2"/>
      <c r="B1208" s="3"/>
      <c r="C1208" s="4"/>
      <c r="D1208" s="45"/>
      <c r="E1208" s="45"/>
      <c r="F1208" s="334"/>
    </row>
    <row r="1209" spans="1:6" x14ac:dyDescent="0.25">
      <c r="A1209" s="2"/>
      <c r="B1209" s="3"/>
      <c r="C1209" s="4"/>
      <c r="D1209" s="45"/>
      <c r="E1209" s="45"/>
      <c r="F1209" s="334"/>
    </row>
    <row r="1210" spans="1:6" x14ac:dyDescent="0.25">
      <c r="A1210" s="2"/>
      <c r="B1210" s="3"/>
      <c r="C1210" s="4"/>
      <c r="D1210" s="45"/>
      <c r="E1210" s="45"/>
      <c r="F1210" s="334"/>
    </row>
    <row r="1211" spans="1:6" x14ac:dyDescent="0.25">
      <c r="A1211" s="2"/>
      <c r="B1211" s="3"/>
      <c r="C1211" s="4"/>
      <c r="D1211" s="45"/>
      <c r="E1211" s="45"/>
      <c r="F1211" s="334"/>
    </row>
    <row r="1212" spans="1:6" x14ac:dyDescent="0.25">
      <c r="A1212" s="2"/>
      <c r="B1212" s="3"/>
      <c r="C1212" s="4"/>
      <c r="D1212" s="45"/>
      <c r="E1212" s="45"/>
      <c r="F1212" s="334"/>
    </row>
    <row r="1213" spans="1:6" x14ac:dyDescent="0.25">
      <c r="A1213" s="2"/>
      <c r="B1213" s="3"/>
      <c r="C1213" s="4"/>
      <c r="D1213" s="45"/>
      <c r="E1213" s="45"/>
      <c r="F1213" s="334"/>
    </row>
    <row r="1214" spans="1:6" x14ac:dyDescent="0.25">
      <c r="A1214" s="2"/>
      <c r="B1214" s="3"/>
      <c r="C1214" s="4"/>
      <c r="D1214" s="45"/>
      <c r="E1214" s="45"/>
      <c r="F1214" s="334"/>
    </row>
    <row r="1215" spans="1:6" x14ac:dyDescent="0.25">
      <c r="A1215" s="2"/>
      <c r="B1215" s="3"/>
      <c r="C1215" s="4"/>
      <c r="D1215" s="45"/>
      <c r="E1215" s="45"/>
      <c r="F1215" s="334"/>
    </row>
    <row r="1216" spans="1:6" x14ac:dyDescent="0.25">
      <c r="A1216" s="2"/>
      <c r="B1216" s="3"/>
      <c r="C1216" s="4"/>
      <c r="D1216" s="45"/>
      <c r="E1216" s="45"/>
      <c r="F1216" s="334"/>
    </row>
    <row r="1217" spans="1:6" x14ac:dyDescent="0.25">
      <c r="A1217" s="2"/>
      <c r="B1217" s="3"/>
      <c r="C1217" s="4"/>
      <c r="D1217" s="45"/>
      <c r="E1217" s="45"/>
      <c r="F1217" s="334"/>
    </row>
    <row r="1218" spans="1:6" x14ac:dyDescent="0.25">
      <c r="A1218" s="2"/>
      <c r="B1218" s="3"/>
      <c r="C1218" s="4"/>
      <c r="D1218" s="45"/>
      <c r="E1218" s="45"/>
      <c r="F1218" s="334"/>
    </row>
    <row r="1219" spans="1:6" x14ac:dyDescent="0.25">
      <c r="A1219" s="2"/>
      <c r="B1219" s="3"/>
      <c r="C1219" s="4"/>
      <c r="D1219" s="45"/>
      <c r="E1219" s="45"/>
      <c r="F1219" s="334"/>
    </row>
    <row r="1220" spans="1:6" x14ac:dyDescent="0.25">
      <c r="A1220" s="2"/>
      <c r="B1220" s="3"/>
      <c r="C1220" s="4"/>
      <c r="D1220" s="45"/>
      <c r="E1220" s="45"/>
      <c r="F1220" s="334"/>
    </row>
    <row r="1221" spans="1:6" x14ac:dyDescent="0.25">
      <c r="A1221" s="2"/>
      <c r="B1221" s="3"/>
      <c r="C1221" s="4"/>
      <c r="D1221" s="45"/>
      <c r="E1221" s="45"/>
      <c r="F1221" s="334"/>
    </row>
    <row r="1222" spans="1:6" x14ac:dyDescent="0.25">
      <c r="A1222" s="2"/>
      <c r="B1222" s="3"/>
      <c r="C1222" s="4"/>
      <c r="D1222" s="45"/>
      <c r="E1222" s="45"/>
      <c r="F1222" s="334"/>
    </row>
    <row r="1223" spans="1:6" x14ac:dyDescent="0.25">
      <c r="A1223" s="2"/>
      <c r="B1223" s="3"/>
      <c r="C1223" s="4"/>
      <c r="D1223" s="45"/>
      <c r="E1223" s="45"/>
      <c r="F1223" s="334"/>
    </row>
    <row r="1224" spans="1:6" x14ac:dyDescent="0.25">
      <c r="A1224" s="2"/>
      <c r="B1224" s="3"/>
      <c r="C1224" s="4"/>
      <c r="D1224" s="45"/>
      <c r="E1224" s="45"/>
      <c r="F1224" s="334"/>
    </row>
    <row r="1225" spans="1:6" x14ac:dyDescent="0.25">
      <c r="A1225" s="2"/>
      <c r="B1225" s="3"/>
      <c r="C1225" s="4"/>
      <c r="D1225" s="45"/>
      <c r="E1225" s="45"/>
      <c r="F1225" s="334"/>
    </row>
    <row r="1226" spans="1:6" x14ac:dyDescent="0.25">
      <c r="A1226" s="2"/>
      <c r="B1226" s="3"/>
      <c r="C1226" s="4"/>
      <c r="D1226" s="45"/>
      <c r="E1226" s="45"/>
      <c r="F1226" s="334"/>
    </row>
    <row r="1227" spans="1:6" x14ac:dyDescent="0.25">
      <c r="A1227" s="2"/>
      <c r="B1227" s="3"/>
      <c r="C1227" s="4"/>
      <c r="D1227" s="45"/>
      <c r="E1227" s="45"/>
      <c r="F1227" s="334"/>
    </row>
    <row r="1228" spans="1:6" x14ac:dyDescent="0.25">
      <c r="A1228" s="2"/>
      <c r="B1228" s="3"/>
      <c r="C1228" s="4"/>
      <c r="D1228" s="45"/>
      <c r="E1228" s="45"/>
      <c r="F1228" s="334"/>
    </row>
    <row r="1229" spans="1:6" x14ac:dyDescent="0.25">
      <c r="A1229" s="2"/>
      <c r="B1229" s="3"/>
      <c r="C1229" s="4"/>
      <c r="D1229" s="45"/>
      <c r="E1229" s="45"/>
      <c r="F1229" s="334"/>
    </row>
    <row r="1230" spans="1:6" x14ac:dyDescent="0.25">
      <c r="A1230" s="2"/>
      <c r="B1230" s="3"/>
      <c r="C1230" s="4"/>
      <c r="D1230" s="45"/>
      <c r="E1230" s="45"/>
      <c r="F1230" s="334"/>
    </row>
    <row r="1231" spans="1:6" x14ac:dyDescent="0.25">
      <c r="A1231" s="2"/>
      <c r="B1231" s="3"/>
      <c r="C1231" s="4"/>
      <c r="D1231" s="45"/>
      <c r="E1231" s="45"/>
      <c r="F1231" s="334"/>
    </row>
    <row r="1232" spans="1:6" x14ac:dyDescent="0.25">
      <c r="A1232" s="2"/>
      <c r="B1232" s="3"/>
      <c r="C1232" s="4"/>
      <c r="D1232" s="45"/>
      <c r="E1232" s="45"/>
      <c r="F1232" s="334"/>
    </row>
    <row r="1233" spans="1:6" x14ac:dyDescent="0.25">
      <c r="A1233" s="2"/>
      <c r="B1233" s="3"/>
      <c r="C1233" s="4"/>
      <c r="D1233" s="45"/>
      <c r="E1233" s="45"/>
      <c r="F1233" s="334"/>
    </row>
    <row r="1234" spans="1:6" x14ac:dyDescent="0.25">
      <c r="A1234" s="2"/>
      <c r="B1234" s="3"/>
      <c r="C1234" s="4"/>
      <c r="D1234" s="45"/>
      <c r="E1234" s="45"/>
      <c r="F1234" s="334"/>
    </row>
    <row r="1235" spans="1:6" x14ac:dyDescent="0.25">
      <c r="A1235" s="2"/>
      <c r="B1235" s="3"/>
      <c r="C1235" s="4"/>
      <c r="D1235" s="45"/>
      <c r="E1235" s="45"/>
      <c r="F1235" s="334"/>
    </row>
    <row r="1236" spans="1:6" x14ac:dyDescent="0.25">
      <c r="A1236" s="2"/>
      <c r="B1236" s="3"/>
      <c r="C1236" s="4"/>
      <c r="D1236" s="45"/>
      <c r="E1236" s="45"/>
      <c r="F1236" s="334"/>
    </row>
    <row r="1237" spans="1:6" x14ac:dyDescent="0.25">
      <c r="A1237" s="2"/>
      <c r="B1237" s="3"/>
      <c r="C1237" s="4"/>
      <c r="D1237" s="45"/>
      <c r="E1237" s="45"/>
      <c r="F1237" s="334"/>
    </row>
    <row r="1238" spans="1:6" x14ac:dyDescent="0.25">
      <c r="A1238" s="2"/>
      <c r="B1238" s="3"/>
      <c r="C1238" s="4"/>
      <c r="D1238" s="45"/>
      <c r="E1238" s="45"/>
      <c r="F1238" s="334"/>
    </row>
    <row r="1239" spans="1:6" x14ac:dyDescent="0.25">
      <c r="A1239" s="2"/>
      <c r="B1239" s="3"/>
      <c r="C1239" s="4"/>
      <c r="D1239" s="45"/>
      <c r="E1239" s="45"/>
      <c r="F1239" s="334"/>
    </row>
    <row r="1240" spans="1:6" x14ac:dyDescent="0.25">
      <c r="A1240" s="2"/>
      <c r="B1240" s="3"/>
      <c r="C1240" s="4"/>
      <c r="D1240" s="45"/>
      <c r="E1240" s="45"/>
      <c r="F1240" s="334"/>
    </row>
    <row r="1241" spans="1:6" x14ac:dyDescent="0.25">
      <c r="A1241" s="2"/>
      <c r="B1241" s="3"/>
      <c r="C1241" s="4"/>
      <c r="D1241" s="45"/>
      <c r="E1241" s="45"/>
      <c r="F1241" s="334"/>
    </row>
    <row r="1242" spans="1:6" x14ac:dyDescent="0.25">
      <c r="A1242" s="2"/>
      <c r="B1242" s="3"/>
      <c r="C1242" s="4"/>
      <c r="D1242" s="45"/>
      <c r="E1242" s="45"/>
      <c r="F1242" s="334"/>
    </row>
    <row r="1243" spans="1:6" x14ac:dyDescent="0.25">
      <c r="A1243" s="2"/>
      <c r="B1243" s="3"/>
      <c r="C1243" s="4"/>
      <c r="D1243" s="45"/>
      <c r="E1243" s="45"/>
      <c r="F1243" s="334"/>
    </row>
    <row r="1244" spans="1:6" x14ac:dyDescent="0.25">
      <c r="A1244" s="2"/>
      <c r="B1244" s="3"/>
      <c r="C1244" s="4"/>
      <c r="D1244" s="45"/>
      <c r="E1244" s="45"/>
      <c r="F1244" s="334"/>
    </row>
    <row r="1245" spans="1:6" x14ac:dyDescent="0.25">
      <c r="A1245" s="2"/>
      <c r="B1245" s="3"/>
      <c r="C1245" s="4"/>
      <c r="D1245" s="45"/>
      <c r="E1245" s="45"/>
      <c r="F1245" s="334"/>
    </row>
    <row r="1246" spans="1:6" x14ac:dyDescent="0.25">
      <c r="A1246" s="2"/>
      <c r="B1246" s="3"/>
      <c r="C1246" s="4"/>
      <c r="D1246" s="45"/>
      <c r="E1246" s="45"/>
      <c r="F1246" s="334"/>
    </row>
    <row r="1247" spans="1:6" x14ac:dyDescent="0.25">
      <c r="A1247" s="2"/>
      <c r="B1247" s="3"/>
      <c r="C1247" s="4"/>
      <c r="D1247" s="45"/>
      <c r="E1247" s="45"/>
      <c r="F1247" s="334"/>
    </row>
    <row r="1248" spans="1:6" x14ac:dyDescent="0.25">
      <c r="A1248" s="2"/>
      <c r="B1248" s="3"/>
      <c r="C1248" s="4"/>
      <c r="D1248" s="45"/>
      <c r="E1248" s="45"/>
      <c r="F1248" s="334"/>
    </row>
    <row r="1249" spans="1:6" x14ac:dyDescent="0.25">
      <c r="A1249" s="2"/>
      <c r="B1249" s="3"/>
      <c r="C1249" s="4"/>
      <c r="D1249" s="45"/>
      <c r="E1249" s="45"/>
      <c r="F1249" s="334"/>
    </row>
    <row r="1250" spans="1:6" x14ac:dyDescent="0.25">
      <c r="A1250" s="2"/>
      <c r="B1250" s="3"/>
      <c r="C1250" s="4"/>
      <c r="D1250" s="45"/>
      <c r="E1250" s="45"/>
      <c r="F1250" s="334"/>
    </row>
    <row r="1251" spans="1:6" x14ac:dyDescent="0.25">
      <c r="A1251" s="2"/>
      <c r="B1251" s="3"/>
      <c r="C1251" s="4"/>
      <c r="D1251" s="45"/>
      <c r="E1251" s="45"/>
      <c r="F1251" s="334"/>
    </row>
    <row r="1252" spans="1:6" x14ac:dyDescent="0.25">
      <c r="A1252" s="2"/>
      <c r="B1252" s="3"/>
      <c r="C1252" s="4"/>
      <c r="D1252" s="45"/>
      <c r="E1252" s="45"/>
      <c r="F1252" s="334"/>
    </row>
    <row r="1253" spans="1:6" x14ac:dyDescent="0.25">
      <c r="A1253" s="2"/>
      <c r="B1253" s="3"/>
      <c r="C1253" s="4"/>
      <c r="D1253" s="45"/>
      <c r="E1253" s="45"/>
      <c r="F1253" s="334"/>
    </row>
    <row r="1254" spans="1:6" x14ac:dyDescent="0.25">
      <c r="A1254" s="2"/>
      <c r="B1254" s="3"/>
      <c r="C1254" s="4"/>
      <c r="D1254" s="45"/>
      <c r="E1254" s="45"/>
      <c r="F1254" s="334"/>
    </row>
    <row r="1255" spans="1:6" x14ac:dyDescent="0.25">
      <c r="A1255" s="2"/>
      <c r="B1255" s="3"/>
      <c r="C1255" s="4"/>
      <c r="D1255" s="45"/>
      <c r="E1255" s="45"/>
      <c r="F1255" s="334"/>
    </row>
    <row r="1256" spans="1:6" x14ac:dyDescent="0.25">
      <c r="A1256" s="2"/>
      <c r="B1256" s="3"/>
      <c r="C1256" s="4"/>
      <c r="D1256" s="45"/>
      <c r="E1256" s="45"/>
      <c r="F1256" s="334"/>
    </row>
    <row r="1257" spans="1:6" x14ac:dyDescent="0.25">
      <c r="A1257" s="2"/>
      <c r="B1257" s="3"/>
      <c r="C1257" s="4"/>
      <c r="D1257" s="45"/>
      <c r="E1257" s="45"/>
      <c r="F1257" s="334"/>
    </row>
    <row r="1258" spans="1:6" x14ac:dyDescent="0.25">
      <c r="A1258" s="2"/>
      <c r="B1258" s="3"/>
      <c r="C1258" s="4"/>
      <c r="D1258" s="45"/>
      <c r="E1258" s="45"/>
      <c r="F1258" s="334"/>
    </row>
    <row r="1259" spans="1:6" x14ac:dyDescent="0.25">
      <c r="A1259" s="2"/>
      <c r="B1259" s="3"/>
      <c r="C1259" s="4"/>
      <c r="D1259" s="45"/>
      <c r="E1259" s="45"/>
      <c r="F1259" s="334"/>
    </row>
    <row r="1260" spans="1:6" x14ac:dyDescent="0.25">
      <c r="A1260" s="2"/>
      <c r="B1260" s="3"/>
      <c r="C1260" s="4"/>
      <c r="D1260" s="45"/>
      <c r="E1260" s="45"/>
      <c r="F1260" s="334"/>
    </row>
    <row r="1261" spans="1:6" x14ac:dyDescent="0.25">
      <c r="A1261" s="2"/>
      <c r="B1261" s="3"/>
      <c r="C1261" s="4"/>
      <c r="D1261" s="45"/>
      <c r="E1261" s="45"/>
      <c r="F1261" s="334"/>
    </row>
    <row r="1262" spans="1:6" x14ac:dyDescent="0.25">
      <c r="A1262" s="2"/>
      <c r="B1262" s="3"/>
      <c r="C1262" s="4"/>
      <c r="D1262" s="45"/>
      <c r="E1262" s="45"/>
      <c r="F1262" s="334"/>
    </row>
    <row r="1263" spans="1:6" x14ac:dyDescent="0.25">
      <c r="A1263" s="2"/>
      <c r="B1263" s="3"/>
      <c r="C1263" s="4"/>
      <c r="D1263" s="45"/>
      <c r="E1263" s="45"/>
      <c r="F1263" s="334"/>
    </row>
    <row r="1264" spans="1:6" x14ac:dyDescent="0.25">
      <c r="A1264" s="2"/>
      <c r="B1264" s="3"/>
      <c r="C1264" s="4"/>
      <c r="D1264" s="45"/>
      <c r="E1264" s="45"/>
      <c r="F1264" s="334"/>
    </row>
    <row r="1265" spans="1:6" x14ac:dyDescent="0.25">
      <c r="A1265" s="2"/>
      <c r="B1265" s="3"/>
      <c r="C1265" s="4"/>
      <c r="D1265" s="45"/>
      <c r="E1265" s="45"/>
      <c r="F1265" s="334"/>
    </row>
    <row r="1266" spans="1:6" x14ac:dyDescent="0.25">
      <c r="A1266" s="2"/>
      <c r="B1266" s="3"/>
      <c r="C1266" s="4"/>
      <c r="D1266" s="45"/>
      <c r="E1266" s="45"/>
      <c r="F1266" s="334"/>
    </row>
    <row r="1267" spans="1:6" x14ac:dyDescent="0.25">
      <c r="A1267" s="2"/>
      <c r="B1267" s="3"/>
      <c r="C1267" s="4"/>
      <c r="D1267" s="45"/>
      <c r="E1267" s="45"/>
      <c r="F1267" s="334"/>
    </row>
    <row r="1268" spans="1:6" x14ac:dyDescent="0.25">
      <c r="A1268" s="2"/>
      <c r="B1268" s="3"/>
      <c r="C1268" s="4"/>
      <c r="D1268" s="45"/>
      <c r="E1268" s="45"/>
      <c r="F1268" s="334"/>
    </row>
    <row r="1269" spans="1:6" x14ac:dyDescent="0.25">
      <c r="A1269" s="2"/>
      <c r="B1269" s="3"/>
      <c r="C1269" s="4"/>
      <c r="D1269" s="45"/>
      <c r="E1269" s="45"/>
      <c r="F1269" s="334"/>
    </row>
    <row r="1270" spans="1:6" x14ac:dyDescent="0.25">
      <c r="A1270" s="2"/>
      <c r="B1270" s="3"/>
      <c r="C1270" s="4"/>
      <c r="D1270" s="45"/>
      <c r="E1270" s="45"/>
      <c r="F1270" s="334"/>
    </row>
    <row r="1271" spans="1:6" x14ac:dyDescent="0.25">
      <c r="A1271" s="2"/>
      <c r="B1271" s="3"/>
      <c r="C1271" s="4"/>
      <c r="D1271" s="45"/>
      <c r="E1271" s="45"/>
      <c r="F1271" s="334"/>
    </row>
    <row r="1272" spans="1:6" x14ac:dyDescent="0.25">
      <c r="A1272" s="2"/>
      <c r="B1272" s="3"/>
      <c r="C1272" s="4"/>
      <c r="D1272" s="45"/>
      <c r="E1272" s="45"/>
      <c r="F1272" s="334"/>
    </row>
    <row r="1273" spans="1:6" x14ac:dyDescent="0.25">
      <c r="A1273" s="2"/>
      <c r="B1273" s="3"/>
      <c r="C1273" s="4"/>
      <c r="D1273" s="45"/>
      <c r="E1273" s="45"/>
      <c r="F1273" s="334"/>
    </row>
    <row r="1274" spans="1:6" x14ac:dyDescent="0.25">
      <c r="A1274" s="2"/>
      <c r="B1274" s="3"/>
      <c r="C1274" s="4"/>
      <c r="D1274" s="45"/>
      <c r="E1274" s="45"/>
      <c r="F1274" s="334"/>
    </row>
    <row r="1275" spans="1:6" x14ac:dyDescent="0.25">
      <c r="A1275" s="2"/>
      <c r="B1275" s="3"/>
      <c r="C1275" s="4"/>
      <c r="D1275" s="45"/>
      <c r="E1275" s="45"/>
      <c r="F1275" s="334"/>
    </row>
    <row r="1276" spans="1:6" x14ac:dyDescent="0.25">
      <c r="A1276" s="2"/>
      <c r="B1276" s="3"/>
      <c r="C1276" s="4"/>
      <c r="D1276" s="45"/>
      <c r="E1276" s="45"/>
      <c r="F1276" s="334"/>
    </row>
    <row r="1277" spans="1:6" x14ac:dyDescent="0.25">
      <c r="A1277" s="2"/>
      <c r="B1277" s="3"/>
      <c r="C1277" s="4"/>
      <c r="D1277" s="45"/>
      <c r="E1277" s="45"/>
      <c r="F1277" s="334"/>
    </row>
    <row r="1278" spans="1:6" x14ac:dyDescent="0.25">
      <c r="A1278" s="2"/>
      <c r="B1278" s="3"/>
      <c r="C1278" s="4"/>
      <c r="D1278" s="45"/>
      <c r="E1278" s="45"/>
      <c r="F1278" s="334"/>
    </row>
    <row r="1279" spans="1:6" x14ac:dyDescent="0.25">
      <c r="A1279" s="2"/>
      <c r="B1279" s="3"/>
      <c r="C1279" s="4"/>
      <c r="D1279" s="45"/>
      <c r="E1279" s="45"/>
      <c r="F1279" s="334"/>
    </row>
    <row r="1280" spans="1:6" x14ac:dyDescent="0.25">
      <c r="A1280" s="2"/>
      <c r="B1280" s="3"/>
      <c r="C1280" s="4"/>
      <c r="D1280" s="45"/>
      <c r="E1280" s="45"/>
      <c r="F1280" s="334"/>
    </row>
    <row r="1281" spans="1:6" x14ac:dyDescent="0.25">
      <c r="A1281" s="2"/>
      <c r="B1281" s="3"/>
      <c r="C1281" s="4"/>
      <c r="D1281" s="45"/>
      <c r="E1281" s="45"/>
      <c r="F1281" s="334"/>
    </row>
    <row r="1282" spans="1:6" x14ac:dyDescent="0.25">
      <c r="A1282" s="2"/>
      <c r="B1282" s="3"/>
      <c r="C1282" s="4"/>
      <c r="D1282" s="45"/>
      <c r="E1282" s="45"/>
      <c r="F1282" s="334"/>
    </row>
    <row r="1283" spans="1:6" x14ac:dyDescent="0.25">
      <c r="A1283" s="2"/>
      <c r="B1283" s="3"/>
      <c r="C1283" s="4"/>
      <c r="D1283" s="45"/>
      <c r="E1283" s="45"/>
      <c r="F1283" s="334"/>
    </row>
    <row r="1284" spans="1:6" x14ac:dyDescent="0.25">
      <c r="A1284" s="2"/>
      <c r="B1284" s="3"/>
      <c r="C1284" s="4"/>
      <c r="D1284" s="45"/>
      <c r="E1284" s="45"/>
      <c r="F1284" s="334"/>
    </row>
    <row r="1285" spans="1:6" x14ac:dyDescent="0.25">
      <c r="A1285" s="2"/>
      <c r="B1285" s="3"/>
      <c r="C1285" s="4"/>
      <c r="D1285" s="45"/>
      <c r="E1285" s="45"/>
      <c r="F1285" s="334"/>
    </row>
    <row r="1286" spans="1:6" x14ac:dyDescent="0.25">
      <c r="A1286" s="2"/>
      <c r="B1286" s="3"/>
      <c r="C1286" s="4"/>
      <c r="D1286" s="45"/>
      <c r="E1286" s="45"/>
      <c r="F1286" s="334"/>
    </row>
    <row r="1287" spans="1:6" x14ac:dyDescent="0.25">
      <c r="A1287" s="2"/>
      <c r="B1287" s="3"/>
      <c r="C1287" s="4"/>
      <c r="D1287" s="45"/>
      <c r="E1287" s="45"/>
      <c r="F1287" s="334"/>
    </row>
    <row r="1288" spans="1:6" x14ac:dyDescent="0.25">
      <c r="A1288" s="2"/>
      <c r="B1288" s="3"/>
      <c r="C1288" s="4"/>
      <c r="D1288" s="45"/>
      <c r="E1288" s="45"/>
      <c r="F1288" s="334"/>
    </row>
    <row r="1289" spans="1:6" x14ac:dyDescent="0.25">
      <c r="A1289" s="2"/>
      <c r="B1289" s="3"/>
      <c r="C1289" s="4"/>
      <c r="D1289" s="45"/>
      <c r="E1289" s="45"/>
      <c r="F1289" s="334"/>
    </row>
    <row r="1290" spans="1:6" x14ac:dyDescent="0.25">
      <c r="A1290" s="2"/>
      <c r="B1290" s="3"/>
      <c r="C1290" s="4"/>
      <c r="D1290" s="45"/>
      <c r="E1290" s="45"/>
      <c r="F1290" s="334"/>
    </row>
    <row r="1291" spans="1:6" x14ac:dyDescent="0.25">
      <c r="A1291" s="2"/>
      <c r="B1291" s="3"/>
      <c r="C1291" s="4"/>
      <c r="D1291" s="45"/>
      <c r="E1291" s="45"/>
      <c r="F1291" s="334"/>
    </row>
    <row r="1292" spans="1:6" x14ac:dyDescent="0.25">
      <c r="A1292" s="2"/>
      <c r="B1292" s="3"/>
      <c r="C1292" s="4"/>
      <c r="D1292" s="45"/>
      <c r="E1292" s="45"/>
      <c r="F1292" s="334"/>
    </row>
    <row r="1293" spans="1:6" x14ac:dyDescent="0.25">
      <c r="A1293" s="2"/>
      <c r="B1293" s="3"/>
      <c r="C1293" s="4"/>
      <c r="D1293" s="45"/>
      <c r="E1293" s="45"/>
      <c r="F1293" s="334"/>
    </row>
    <row r="1294" spans="1:6" x14ac:dyDescent="0.25">
      <c r="A1294" s="2"/>
      <c r="B1294" s="3"/>
      <c r="C1294" s="4"/>
      <c r="D1294" s="45"/>
      <c r="E1294" s="45"/>
      <c r="F1294" s="334"/>
    </row>
    <row r="1295" spans="1:6" x14ac:dyDescent="0.25">
      <c r="A1295" s="2"/>
      <c r="B1295" s="3"/>
      <c r="C1295" s="4"/>
      <c r="D1295" s="45"/>
      <c r="E1295" s="45"/>
      <c r="F1295" s="334"/>
    </row>
    <row r="1296" spans="1:6" x14ac:dyDescent="0.25">
      <c r="A1296" s="2"/>
      <c r="B1296" s="3"/>
      <c r="C1296" s="4"/>
      <c r="D1296" s="45"/>
      <c r="E1296" s="45"/>
      <c r="F1296" s="334"/>
    </row>
    <row r="1297" spans="1:6" x14ac:dyDescent="0.25">
      <c r="A1297" s="2"/>
      <c r="B1297" s="3"/>
      <c r="C1297" s="4"/>
      <c r="D1297" s="45"/>
      <c r="E1297" s="45"/>
      <c r="F1297" s="334"/>
    </row>
    <row r="1298" spans="1:6" x14ac:dyDescent="0.25">
      <c r="A1298" s="2"/>
      <c r="B1298" s="3"/>
      <c r="C1298" s="4"/>
      <c r="D1298" s="45"/>
      <c r="E1298" s="45"/>
      <c r="F1298" s="334"/>
    </row>
    <row r="1299" spans="1:6" x14ac:dyDescent="0.25">
      <c r="A1299" s="2"/>
      <c r="B1299" s="3"/>
      <c r="C1299" s="4"/>
      <c r="D1299" s="45"/>
      <c r="E1299" s="45"/>
      <c r="F1299" s="334"/>
    </row>
    <row r="1300" spans="1:6" x14ac:dyDescent="0.25">
      <c r="A1300" s="2"/>
      <c r="B1300" s="3"/>
      <c r="C1300" s="4"/>
      <c r="D1300" s="45"/>
      <c r="E1300" s="45"/>
      <c r="F1300" s="334"/>
    </row>
    <row r="1301" spans="1:6" x14ac:dyDescent="0.25">
      <c r="A1301" s="2"/>
      <c r="B1301" s="3"/>
      <c r="C1301" s="4"/>
      <c r="D1301" s="45"/>
      <c r="E1301" s="45"/>
      <c r="F1301" s="334"/>
    </row>
    <row r="1302" spans="1:6" x14ac:dyDescent="0.25">
      <c r="A1302" s="2"/>
      <c r="B1302" s="3"/>
      <c r="C1302" s="4"/>
      <c r="D1302" s="45"/>
      <c r="E1302" s="45"/>
      <c r="F1302" s="334"/>
    </row>
    <row r="1303" spans="1:6" x14ac:dyDescent="0.25">
      <c r="A1303" s="2"/>
      <c r="B1303" s="3"/>
      <c r="C1303" s="4"/>
      <c r="D1303" s="45"/>
      <c r="E1303" s="45"/>
      <c r="F1303" s="334"/>
    </row>
    <row r="1304" spans="1:6" x14ac:dyDescent="0.25">
      <c r="A1304" s="2"/>
      <c r="B1304" s="3"/>
      <c r="C1304" s="4"/>
      <c r="D1304" s="45"/>
      <c r="E1304" s="45"/>
      <c r="F1304" s="334"/>
    </row>
    <row r="1305" spans="1:6" x14ac:dyDescent="0.25">
      <c r="A1305" s="2"/>
      <c r="B1305" s="3"/>
      <c r="C1305" s="4"/>
      <c r="D1305" s="45"/>
      <c r="E1305" s="45"/>
      <c r="F1305" s="334"/>
    </row>
    <row r="1306" spans="1:6" x14ac:dyDescent="0.25">
      <c r="A1306" s="2"/>
      <c r="B1306" s="3"/>
      <c r="C1306" s="4"/>
      <c r="D1306" s="45"/>
      <c r="E1306" s="45"/>
      <c r="F1306" s="334"/>
    </row>
    <row r="1307" spans="1:6" x14ac:dyDescent="0.25">
      <c r="A1307" s="2"/>
      <c r="B1307" s="3"/>
      <c r="C1307" s="4"/>
      <c r="D1307" s="45"/>
      <c r="E1307" s="45"/>
      <c r="F1307" s="334"/>
    </row>
    <row r="1308" spans="1:6" x14ac:dyDescent="0.25">
      <c r="A1308" s="2"/>
      <c r="B1308" s="3"/>
      <c r="C1308" s="4"/>
      <c r="D1308" s="45"/>
      <c r="E1308" s="45"/>
      <c r="F1308" s="334"/>
    </row>
    <row r="1309" spans="1:6" x14ac:dyDescent="0.25">
      <c r="A1309" s="2"/>
      <c r="B1309" s="3"/>
      <c r="C1309" s="4"/>
      <c r="D1309" s="45"/>
      <c r="E1309" s="45"/>
      <c r="F1309" s="334"/>
    </row>
    <row r="1310" spans="1:6" x14ac:dyDescent="0.25">
      <c r="A1310" s="2"/>
      <c r="B1310" s="3"/>
      <c r="C1310" s="4"/>
      <c r="D1310" s="45"/>
      <c r="E1310" s="45"/>
      <c r="F1310" s="334"/>
    </row>
    <row r="1311" spans="1:6" x14ac:dyDescent="0.25">
      <c r="A1311" s="2"/>
      <c r="B1311" s="3"/>
      <c r="C1311" s="4"/>
      <c r="D1311" s="45"/>
      <c r="E1311" s="45"/>
      <c r="F1311" s="334"/>
    </row>
    <row r="1312" spans="1:6" x14ac:dyDescent="0.25">
      <c r="A1312" s="2"/>
      <c r="B1312" s="3"/>
      <c r="C1312" s="4"/>
      <c r="D1312" s="45"/>
      <c r="E1312" s="45"/>
      <c r="F1312" s="334"/>
    </row>
    <row r="1313" spans="1:6" x14ac:dyDescent="0.25">
      <c r="A1313" s="2"/>
      <c r="B1313" s="3"/>
      <c r="C1313" s="4"/>
      <c r="D1313" s="45"/>
      <c r="E1313" s="45"/>
      <c r="F1313" s="334"/>
    </row>
    <row r="1314" spans="1:6" x14ac:dyDescent="0.25">
      <c r="A1314" s="2"/>
      <c r="B1314" s="3"/>
      <c r="C1314" s="4"/>
      <c r="D1314" s="45"/>
      <c r="E1314" s="45"/>
      <c r="F1314" s="334"/>
    </row>
    <row r="1315" spans="1:6" x14ac:dyDescent="0.25">
      <c r="A1315" s="2"/>
      <c r="B1315" s="3"/>
      <c r="C1315" s="4"/>
      <c r="D1315" s="45"/>
      <c r="E1315" s="45"/>
      <c r="F1315" s="334"/>
    </row>
    <row r="1316" spans="1:6" x14ac:dyDescent="0.25">
      <c r="A1316" s="2"/>
      <c r="B1316" s="3"/>
      <c r="C1316" s="4"/>
      <c r="D1316" s="45"/>
      <c r="E1316" s="45"/>
      <c r="F1316" s="334"/>
    </row>
    <row r="1317" spans="1:6" x14ac:dyDescent="0.25">
      <c r="A1317" s="2"/>
      <c r="B1317" s="3"/>
      <c r="C1317" s="4"/>
      <c r="D1317" s="45"/>
      <c r="E1317" s="45"/>
      <c r="F1317" s="334"/>
    </row>
    <row r="1318" spans="1:6" x14ac:dyDescent="0.25">
      <c r="A1318" s="2"/>
      <c r="B1318" s="3"/>
      <c r="C1318" s="4"/>
      <c r="D1318" s="45"/>
      <c r="E1318" s="45"/>
      <c r="F1318" s="334"/>
    </row>
    <row r="1319" spans="1:6" x14ac:dyDescent="0.25">
      <c r="A1319" s="2"/>
      <c r="B1319" s="3"/>
      <c r="C1319" s="4"/>
      <c r="D1319" s="45"/>
      <c r="E1319" s="45"/>
      <c r="F1319" s="334"/>
    </row>
    <row r="1320" spans="1:6" x14ac:dyDescent="0.25">
      <c r="A1320" s="2"/>
      <c r="B1320" s="3"/>
      <c r="C1320" s="4"/>
      <c r="D1320" s="45"/>
      <c r="E1320" s="45"/>
      <c r="F1320" s="334"/>
    </row>
    <row r="1321" spans="1:6" x14ac:dyDescent="0.25">
      <c r="A1321" s="2"/>
      <c r="B1321" s="3"/>
      <c r="C1321" s="4"/>
      <c r="D1321" s="45"/>
      <c r="E1321" s="45"/>
      <c r="F1321" s="334"/>
    </row>
    <row r="1322" spans="1:6" x14ac:dyDescent="0.25">
      <c r="A1322" s="2"/>
      <c r="B1322" s="3"/>
      <c r="C1322" s="4"/>
      <c r="D1322" s="45"/>
      <c r="E1322" s="45"/>
      <c r="F1322" s="334"/>
    </row>
    <row r="1323" spans="1:6" x14ac:dyDescent="0.25">
      <c r="A1323" s="2"/>
      <c r="B1323" s="3"/>
      <c r="C1323" s="4"/>
      <c r="D1323" s="45"/>
      <c r="E1323" s="45"/>
      <c r="F1323" s="334"/>
    </row>
    <row r="1324" spans="1:6" x14ac:dyDescent="0.25">
      <c r="A1324" s="2"/>
      <c r="B1324" s="3"/>
      <c r="C1324" s="4"/>
      <c r="D1324" s="45"/>
      <c r="E1324" s="45"/>
      <c r="F1324" s="334"/>
    </row>
    <row r="1325" spans="1:6" x14ac:dyDescent="0.25">
      <c r="A1325" s="2"/>
      <c r="B1325" s="3"/>
      <c r="C1325" s="4"/>
      <c r="D1325" s="45"/>
      <c r="E1325" s="45"/>
      <c r="F1325" s="334"/>
    </row>
    <row r="1326" spans="1:6" x14ac:dyDescent="0.25">
      <c r="A1326" s="2"/>
      <c r="B1326" s="3"/>
      <c r="C1326" s="4"/>
      <c r="D1326" s="45"/>
      <c r="E1326" s="45"/>
      <c r="F1326" s="334"/>
    </row>
    <row r="1327" spans="1:6" x14ac:dyDescent="0.25">
      <c r="A1327" s="2"/>
      <c r="B1327" s="3"/>
      <c r="C1327" s="4"/>
      <c r="D1327" s="45"/>
      <c r="E1327" s="45"/>
      <c r="F1327" s="334"/>
    </row>
    <row r="1328" spans="1:6" x14ac:dyDescent="0.25">
      <c r="A1328" s="2"/>
      <c r="B1328" s="3"/>
      <c r="C1328" s="4"/>
      <c r="D1328" s="45"/>
      <c r="E1328" s="45"/>
      <c r="F1328" s="334"/>
    </row>
    <row r="1329" spans="1:6" x14ac:dyDescent="0.25">
      <c r="A1329" s="2"/>
      <c r="B1329" s="3"/>
      <c r="C1329" s="4"/>
      <c r="D1329" s="45"/>
      <c r="E1329" s="45"/>
      <c r="F1329" s="334"/>
    </row>
    <row r="1330" spans="1:6" x14ac:dyDescent="0.25">
      <c r="A1330" s="2"/>
      <c r="B1330" s="3"/>
      <c r="C1330" s="4"/>
      <c r="D1330" s="45"/>
      <c r="E1330" s="45"/>
      <c r="F1330" s="334"/>
    </row>
    <row r="1331" spans="1:6" x14ac:dyDescent="0.25">
      <c r="A1331" s="2"/>
      <c r="B1331" s="3"/>
      <c r="C1331" s="4"/>
      <c r="D1331" s="45"/>
      <c r="E1331" s="45"/>
      <c r="F1331" s="334"/>
    </row>
    <row r="1332" spans="1:6" x14ac:dyDescent="0.25">
      <c r="A1332" s="2"/>
      <c r="B1332" s="3"/>
      <c r="C1332" s="4"/>
      <c r="D1332" s="45"/>
      <c r="E1332" s="45"/>
      <c r="F1332" s="334"/>
    </row>
    <row r="1333" spans="1:6" x14ac:dyDescent="0.25">
      <c r="A1333" s="2"/>
      <c r="B1333" s="3"/>
      <c r="C1333" s="4"/>
      <c r="D1333" s="45"/>
      <c r="E1333" s="45"/>
      <c r="F1333" s="334"/>
    </row>
    <row r="1334" spans="1:6" x14ac:dyDescent="0.25">
      <c r="A1334" s="2"/>
      <c r="B1334" s="3"/>
      <c r="C1334" s="4"/>
      <c r="D1334" s="45"/>
      <c r="E1334" s="45"/>
      <c r="F1334" s="334"/>
    </row>
    <row r="1335" spans="1:6" x14ac:dyDescent="0.25">
      <c r="A1335" s="2"/>
      <c r="B1335" s="3"/>
      <c r="C1335" s="4"/>
      <c r="D1335" s="45"/>
      <c r="E1335" s="45"/>
      <c r="F1335" s="334"/>
    </row>
    <row r="1336" spans="1:6" x14ac:dyDescent="0.25">
      <c r="A1336" s="2"/>
      <c r="B1336" s="3"/>
      <c r="C1336" s="4"/>
      <c r="D1336" s="45"/>
      <c r="E1336" s="45"/>
      <c r="F1336" s="334"/>
    </row>
    <row r="1337" spans="1:6" x14ac:dyDescent="0.25">
      <c r="A1337" s="2"/>
      <c r="B1337" s="3"/>
      <c r="C1337" s="4"/>
      <c r="D1337" s="45"/>
      <c r="E1337" s="45"/>
      <c r="F1337" s="334"/>
    </row>
    <row r="1338" spans="1:6" x14ac:dyDescent="0.25">
      <c r="A1338" s="2"/>
      <c r="B1338" s="3"/>
      <c r="C1338" s="4"/>
      <c r="D1338" s="45"/>
      <c r="E1338" s="45"/>
      <c r="F1338" s="334"/>
    </row>
    <row r="1339" spans="1:6" x14ac:dyDescent="0.25">
      <c r="A1339" s="2"/>
      <c r="B1339" s="3"/>
      <c r="C1339" s="4"/>
      <c r="D1339" s="45"/>
      <c r="E1339" s="45"/>
      <c r="F1339" s="334"/>
    </row>
    <row r="1340" spans="1:6" x14ac:dyDescent="0.25">
      <c r="A1340" s="2"/>
      <c r="B1340" s="3"/>
      <c r="C1340" s="4"/>
      <c r="D1340" s="45"/>
      <c r="E1340" s="45"/>
      <c r="F1340" s="334"/>
    </row>
    <row r="1341" spans="1:6" x14ac:dyDescent="0.25">
      <c r="A1341" s="2"/>
      <c r="B1341" s="3"/>
      <c r="C1341" s="4"/>
      <c r="D1341" s="45"/>
      <c r="E1341" s="45"/>
      <c r="F1341" s="334"/>
    </row>
    <row r="1342" spans="1:6" x14ac:dyDescent="0.25">
      <c r="A1342" s="2"/>
      <c r="B1342" s="3"/>
      <c r="C1342" s="4"/>
      <c r="D1342" s="45"/>
      <c r="E1342" s="45"/>
      <c r="F1342" s="334"/>
    </row>
    <row r="1343" spans="1:6" x14ac:dyDescent="0.25">
      <c r="A1343" s="2"/>
      <c r="B1343" s="3"/>
      <c r="C1343" s="4"/>
      <c r="D1343" s="45"/>
      <c r="E1343" s="45"/>
      <c r="F1343" s="334"/>
    </row>
    <row r="1344" spans="1:6" x14ac:dyDescent="0.25">
      <c r="A1344" s="2"/>
      <c r="B1344" s="3"/>
      <c r="C1344" s="4"/>
      <c r="D1344" s="45"/>
      <c r="E1344" s="45"/>
      <c r="F1344" s="334"/>
    </row>
    <row r="1345" spans="1:6" x14ac:dyDescent="0.25">
      <c r="A1345" s="2"/>
      <c r="B1345" s="3"/>
      <c r="C1345" s="4"/>
      <c r="D1345" s="45"/>
      <c r="E1345" s="45"/>
      <c r="F1345" s="334"/>
    </row>
    <row r="1346" spans="1:6" x14ac:dyDescent="0.25">
      <c r="A1346" s="2"/>
      <c r="B1346" s="3"/>
      <c r="C1346" s="4"/>
      <c r="D1346" s="45"/>
      <c r="E1346" s="45"/>
      <c r="F1346" s="334"/>
    </row>
    <row r="1347" spans="1:6" x14ac:dyDescent="0.25">
      <c r="A1347" s="2"/>
      <c r="B1347" s="3"/>
      <c r="C1347" s="4"/>
      <c r="D1347" s="45"/>
      <c r="E1347" s="45"/>
      <c r="F1347" s="334"/>
    </row>
    <row r="1348" spans="1:6" x14ac:dyDescent="0.25">
      <c r="A1348" s="2"/>
      <c r="B1348" s="3"/>
      <c r="C1348" s="4"/>
      <c r="D1348" s="45"/>
      <c r="E1348" s="45"/>
      <c r="F1348" s="334"/>
    </row>
    <row r="1349" spans="1:6" x14ac:dyDescent="0.25">
      <c r="A1349" s="2"/>
      <c r="B1349" s="3"/>
      <c r="C1349" s="4"/>
      <c r="D1349" s="45"/>
      <c r="E1349" s="45"/>
      <c r="F1349" s="334"/>
    </row>
    <row r="1350" spans="1:6" x14ac:dyDescent="0.25">
      <c r="A1350" s="2"/>
      <c r="B1350" s="3"/>
      <c r="C1350" s="4"/>
      <c r="D1350" s="45"/>
      <c r="E1350" s="45"/>
      <c r="F1350" s="334"/>
    </row>
    <row r="1351" spans="1:6" x14ac:dyDescent="0.25">
      <c r="A1351" s="2"/>
      <c r="B1351" s="3"/>
      <c r="C1351" s="4"/>
      <c r="D1351" s="45"/>
      <c r="E1351" s="45"/>
      <c r="F1351" s="334"/>
    </row>
    <row r="1352" spans="1:6" x14ac:dyDescent="0.25">
      <c r="A1352" s="2"/>
      <c r="B1352" s="3"/>
      <c r="C1352" s="4"/>
      <c r="D1352" s="45"/>
      <c r="E1352" s="45"/>
      <c r="F1352" s="334"/>
    </row>
    <row r="1353" spans="1:6" x14ac:dyDescent="0.25">
      <c r="A1353" s="2"/>
      <c r="B1353" s="3"/>
      <c r="C1353" s="4"/>
      <c r="D1353" s="45"/>
      <c r="E1353" s="45"/>
      <c r="F1353" s="334"/>
    </row>
    <row r="1354" spans="1:6" x14ac:dyDescent="0.25">
      <c r="A1354" s="2"/>
      <c r="B1354" s="3"/>
      <c r="C1354" s="4"/>
      <c r="D1354" s="45"/>
      <c r="E1354" s="45"/>
      <c r="F1354" s="334"/>
    </row>
    <row r="1355" spans="1:6" x14ac:dyDescent="0.25">
      <c r="A1355" s="2"/>
      <c r="B1355" s="3"/>
      <c r="C1355" s="4"/>
      <c r="D1355" s="45"/>
      <c r="E1355" s="45"/>
      <c r="F1355" s="334"/>
    </row>
    <row r="1356" spans="1:6" x14ac:dyDescent="0.25">
      <c r="A1356" s="2"/>
      <c r="B1356" s="3"/>
      <c r="C1356" s="4"/>
      <c r="D1356" s="45"/>
      <c r="E1356" s="45"/>
      <c r="F1356" s="334"/>
    </row>
    <row r="1357" spans="1:6" x14ac:dyDescent="0.25">
      <c r="A1357" s="2"/>
      <c r="B1357" s="3"/>
      <c r="C1357" s="4"/>
      <c r="D1357" s="45"/>
      <c r="E1357" s="45"/>
      <c r="F1357" s="334"/>
    </row>
    <row r="1358" spans="1:6" x14ac:dyDescent="0.25">
      <c r="A1358" s="2"/>
      <c r="B1358" s="3"/>
      <c r="C1358" s="4"/>
      <c r="D1358" s="45"/>
      <c r="E1358" s="45"/>
      <c r="F1358" s="334"/>
    </row>
    <row r="1359" spans="1:6" x14ac:dyDescent="0.25">
      <c r="A1359" s="2"/>
      <c r="B1359" s="3"/>
      <c r="C1359" s="4"/>
      <c r="D1359" s="45"/>
      <c r="E1359" s="45"/>
      <c r="F1359" s="334"/>
    </row>
    <row r="1360" spans="1:6" x14ac:dyDescent="0.25">
      <c r="A1360" s="2"/>
      <c r="B1360" s="3"/>
      <c r="C1360" s="4"/>
      <c r="D1360" s="45"/>
      <c r="E1360" s="45"/>
      <c r="F1360" s="334"/>
    </row>
    <row r="1361" spans="1:6" x14ac:dyDescent="0.25">
      <c r="A1361" s="2"/>
      <c r="B1361" s="3"/>
      <c r="C1361" s="4"/>
      <c r="D1361" s="45"/>
      <c r="E1361" s="45"/>
      <c r="F1361" s="334"/>
    </row>
    <row r="1362" spans="1:6" x14ac:dyDescent="0.25">
      <c r="A1362" s="2"/>
      <c r="B1362" s="3"/>
      <c r="C1362" s="4"/>
      <c r="D1362" s="45"/>
      <c r="E1362" s="45"/>
      <c r="F1362" s="334"/>
    </row>
    <row r="1363" spans="1:6" x14ac:dyDescent="0.25">
      <c r="A1363" s="2"/>
      <c r="B1363" s="3"/>
      <c r="C1363" s="4"/>
      <c r="D1363" s="45"/>
      <c r="E1363" s="45"/>
      <c r="F1363" s="334"/>
    </row>
    <row r="1364" spans="1:6" x14ac:dyDescent="0.25">
      <c r="A1364" s="2"/>
      <c r="B1364" s="3"/>
      <c r="C1364" s="4"/>
      <c r="D1364" s="45"/>
      <c r="E1364" s="45"/>
      <c r="F1364" s="334"/>
    </row>
    <row r="1365" spans="1:6" x14ac:dyDescent="0.25">
      <c r="A1365" s="2"/>
      <c r="B1365" s="3"/>
      <c r="C1365" s="4"/>
      <c r="D1365" s="45"/>
      <c r="E1365" s="45"/>
      <c r="F1365" s="334"/>
    </row>
    <row r="1366" spans="1:6" x14ac:dyDescent="0.25">
      <c r="A1366" s="2"/>
      <c r="B1366" s="3"/>
      <c r="C1366" s="4"/>
      <c r="D1366" s="45"/>
      <c r="E1366" s="45"/>
      <c r="F1366" s="334"/>
    </row>
    <row r="1367" spans="1:6" x14ac:dyDescent="0.25">
      <c r="A1367" s="2"/>
      <c r="B1367" s="3"/>
      <c r="C1367" s="4"/>
      <c r="D1367" s="45"/>
      <c r="E1367" s="45"/>
      <c r="F1367" s="334"/>
    </row>
    <row r="1368" spans="1:6" x14ac:dyDescent="0.25">
      <c r="A1368" s="2"/>
      <c r="B1368" s="3"/>
      <c r="C1368" s="4"/>
      <c r="D1368" s="45"/>
      <c r="E1368" s="45"/>
      <c r="F1368" s="334"/>
    </row>
    <row r="1369" spans="1:6" x14ac:dyDescent="0.25">
      <c r="A1369" s="2"/>
      <c r="B1369" s="3"/>
      <c r="C1369" s="4"/>
      <c r="D1369" s="45"/>
      <c r="E1369" s="45"/>
      <c r="F1369" s="334"/>
    </row>
    <row r="1370" spans="1:6" x14ac:dyDescent="0.25">
      <c r="A1370" s="2"/>
      <c r="B1370" s="3"/>
      <c r="C1370" s="4"/>
      <c r="D1370" s="45"/>
      <c r="E1370" s="45"/>
      <c r="F1370" s="334"/>
    </row>
    <row r="1371" spans="1:6" x14ac:dyDescent="0.25">
      <c r="A1371" s="2"/>
      <c r="B1371" s="3"/>
      <c r="C1371" s="4"/>
      <c r="D1371" s="45"/>
      <c r="E1371" s="45"/>
      <c r="F1371" s="334"/>
    </row>
    <row r="1372" spans="1:6" x14ac:dyDescent="0.25">
      <c r="A1372" s="2"/>
      <c r="B1372" s="3"/>
      <c r="C1372" s="4"/>
      <c r="D1372" s="45"/>
      <c r="E1372" s="45"/>
      <c r="F1372" s="334"/>
    </row>
    <row r="1373" spans="1:6" x14ac:dyDescent="0.25">
      <c r="A1373" s="2"/>
      <c r="B1373" s="3"/>
      <c r="C1373" s="4"/>
      <c r="D1373" s="45"/>
      <c r="E1373" s="45"/>
      <c r="F1373" s="334"/>
    </row>
    <row r="1374" spans="1:6" x14ac:dyDescent="0.25">
      <c r="A1374" s="2"/>
      <c r="B1374" s="3"/>
      <c r="C1374" s="4"/>
      <c r="D1374" s="45"/>
      <c r="E1374" s="45"/>
      <c r="F1374" s="334"/>
    </row>
    <row r="1375" spans="1:6" x14ac:dyDescent="0.25">
      <c r="A1375" s="2"/>
      <c r="B1375" s="3"/>
      <c r="C1375" s="4"/>
      <c r="D1375" s="45"/>
      <c r="E1375" s="45"/>
      <c r="F1375" s="334"/>
    </row>
    <row r="1376" spans="1:6" x14ac:dyDescent="0.25">
      <c r="A1376" s="2"/>
      <c r="B1376" s="3"/>
      <c r="C1376" s="4"/>
      <c r="D1376" s="45"/>
      <c r="E1376" s="45"/>
      <c r="F1376" s="334"/>
    </row>
    <row r="1377" spans="1:6" x14ac:dyDescent="0.25">
      <c r="A1377" s="2"/>
      <c r="B1377" s="3"/>
      <c r="C1377" s="4"/>
      <c r="D1377" s="45"/>
      <c r="E1377" s="45"/>
      <c r="F1377" s="334"/>
    </row>
    <row r="1378" spans="1:6" x14ac:dyDescent="0.25">
      <c r="A1378" s="2"/>
      <c r="B1378" s="3"/>
      <c r="C1378" s="4"/>
      <c r="D1378" s="45"/>
      <c r="E1378" s="45"/>
      <c r="F1378" s="334"/>
    </row>
    <row r="1379" spans="1:6" x14ac:dyDescent="0.25">
      <c r="A1379" s="2"/>
      <c r="B1379" s="3"/>
      <c r="C1379" s="4"/>
      <c r="D1379" s="45"/>
      <c r="E1379" s="45"/>
      <c r="F1379" s="334"/>
    </row>
    <row r="1380" spans="1:6" x14ac:dyDescent="0.25">
      <c r="A1380" s="2"/>
      <c r="B1380" s="3"/>
      <c r="C1380" s="4"/>
      <c r="D1380" s="45"/>
      <c r="E1380" s="45"/>
      <c r="F1380" s="334"/>
    </row>
    <row r="1381" spans="1:6" x14ac:dyDescent="0.25">
      <c r="A1381" s="2"/>
      <c r="B1381" s="3"/>
      <c r="C1381" s="4"/>
      <c r="D1381" s="45"/>
      <c r="E1381" s="45"/>
      <c r="F1381" s="334"/>
    </row>
    <row r="1382" spans="1:6" x14ac:dyDescent="0.25">
      <c r="A1382" s="2"/>
      <c r="B1382" s="3"/>
      <c r="C1382" s="4"/>
      <c r="D1382" s="45"/>
      <c r="E1382" s="45"/>
      <c r="F1382" s="334"/>
    </row>
    <row r="1383" spans="1:6" x14ac:dyDescent="0.25">
      <c r="A1383" s="2"/>
      <c r="B1383" s="3"/>
      <c r="C1383" s="4"/>
      <c r="D1383" s="45"/>
      <c r="E1383" s="45"/>
      <c r="F1383" s="334"/>
    </row>
    <row r="1384" spans="1:6" x14ac:dyDescent="0.25">
      <c r="A1384" s="2"/>
      <c r="B1384" s="3"/>
      <c r="C1384" s="4"/>
      <c r="D1384" s="45"/>
      <c r="E1384" s="45"/>
      <c r="F1384" s="334"/>
    </row>
    <row r="1385" spans="1:6" x14ac:dyDescent="0.25">
      <c r="A1385" s="2"/>
      <c r="B1385" s="3"/>
      <c r="C1385" s="4"/>
      <c r="D1385" s="45"/>
      <c r="E1385" s="45"/>
      <c r="F1385" s="334"/>
    </row>
    <row r="1386" spans="1:6" x14ac:dyDescent="0.25">
      <c r="A1386" s="2"/>
      <c r="B1386" s="3"/>
      <c r="C1386" s="4"/>
      <c r="D1386" s="45"/>
      <c r="E1386" s="45"/>
      <c r="F1386" s="334"/>
    </row>
    <row r="1387" spans="1:6" x14ac:dyDescent="0.25">
      <c r="A1387" s="2"/>
      <c r="B1387" s="3"/>
      <c r="C1387" s="4"/>
      <c r="D1387" s="45"/>
      <c r="E1387" s="45"/>
      <c r="F1387" s="334"/>
    </row>
    <row r="1388" spans="1:6" x14ac:dyDescent="0.25">
      <c r="A1388" s="2"/>
      <c r="B1388" s="3"/>
      <c r="C1388" s="4"/>
      <c r="D1388" s="45"/>
      <c r="E1388" s="45"/>
      <c r="F1388" s="334"/>
    </row>
    <row r="1389" spans="1:6" x14ac:dyDescent="0.25">
      <c r="A1389" s="2"/>
      <c r="B1389" s="3"/>
      <c r="C1389" s="4"/>
      <c r="D1389" s="45"/>
      <c r="E1389" s="45"/>
      <c r="F1389" s="334"/>
    </row>
    <row r="1390" spans="1:6" x14ac:dyDescent="0.25">
      <c r="A1390" s="2"/>
      <c r="B1390" s="3"/>
      <c r="C1390" s="4"/>
      <c r="D1390" s="45"/>
      <c r="E1390" s="45"/>
      <c r="F1390" s="334"/>
    </row>
    <row r="1391" spans="1:6" x14ac:dyDescent="0.25">
      <c r="A1391" s="2"/>
      <c r="B1391" s="3"/>
      <c r="C1391" s="4"/>
      <c r="D1391" s="45"/>
      <c r="E1391" s="45"/>
      <c r="F1391" s="334"/>
    </row>
    <row r="1392" spans="1:6" x14ac:dyDescent="0.25">
      <c r="A1392" s="2"/>
      <c r="B1392" s="3"/>
      <c r="C1392" s="4"/>
      <c r="D1392" s="45"/>
      <c r="E1392" s="45"/>
      <c r="F1392" s="334"/>
    </row>
    <row r="1393" spans="1:6" x14ac:dyDescent="0.25">
      <c r="A1393" s="2"/>
      <c r="B1393" s="3"/>
      <c r="C1393" s="4"/>
      <c r="D1393" s="45"/>
      <c r="E1393" s="45"/>
      <c r="F1393" s="334"/>
    </row>
    <row r="1394" spans="1:6" x14ac:dyDescent="0.25">
      <c r="A1394" s="2"/>
      <c r="B1394" s="3"/>
      <c r="C1394" s="4"/>
      <c r="D1394" s="45"/>
      <c r="E1394" s="45"/>
      <c r="F1394" s="334"/>
    </row>
    <row r="1395" spans="1:6" x14ac:dyDescent="0.25">
      <c r="A1395" s="2"/>
      <c r="B1395" s="3"/>
      <c r="C1395" s="4"/>
      <c r="D1395" s="45"/>
      <c r="E1395" s="45"/>
      <c r="F1395" s="334"/>
    </row>
    <row r="1396" spans="1:6" x14ac:dyDescent="0.25">
      <c r="A1396" s="2"/>
      <c r="B1396" s="3"/>
      <c r="C1396" s="4"/>
      <c r="D1396" s="45"/>
      <c r="E1396" s="45"/>
      <c r="F1396" s="334"/>
    </row>
    <row r="1397" spans="1:6" x14ac:dyDescent="0.25">
      <c r="A1397" s="2"/>
      <c r="B1397" s="3"/>
      <c r="C1397" s="4"/>
      <c r="D1397" s="45"/>
      <c r="E1397" s="45"/>
      <c r="F1397" s="334"/>
    </row>
    <row r="1398" spans="1:6" x14ac:dyDescent="0.25">
      <c r="A1398" s="2"/>
      <c r="B1398" s="3"/>
      <c r="C1398" s="4"/>
      <c r="D1398" s="45"/>
      <c r="E1398" s="45"/>
      <c r="F1398" s="334"/>
    </row>
    <row r="1399" spans="1:6" x14ac:dyDescent="0.25">
      <c r="A1399" s="2"/>
      <c r="B1399" s="3"/>
      <c r="C1399" s="4"/>
      <c r="D1399" s="45"/>
      <c r="E1399" s="45"/>
      <c r="F1399" s="334"/>
    </row>
    <row r="1400" spans="1:6" x14ac:dyDescent="0.25">
      <c r="A1400" s="2"/>
      <c r="B1400" s="3"/>
      <c r="C1400" s="4"/>
      <c r="D1400" s="45"/>
      <c r="E1400" s="45"/>
      <c r="F1400" s="334"/>
    </row>
    <row r="1401" spans="1:6" x14ac:dyDescent="0.25">
      <c r="A1401" s="2"/>
      <c r="B1401" s="3"/>
      <c r="C1401" s="4"/>
      <c r="D1401" s="45"/>
      <c r="E1401" s="45"/>
      <c r="F1401" s="334"/>
    </row>
    <row r="1402" spans="1:6" x14ac:dyDescent="0.25">
      <c r="A1402" s="2"/>
      <c r="B1402" s="3"/>
      <c r="C1402" s="4"/>
      <c r="D1402" s="45"/>
      <c r="E1402" s="45"/>
      <c r="F1402" s="334"/>
    </row>
    <row r="1403" spans="1:6" x14ac:dyDescent="0.25">
      <c r="A1403" s="2"/>
      <c r="B1403" s="3"/>
      <c r="C1403" s="4"/>
      <c r="D1403" s="45"/>
      <c r="E1403" s="45"/>
      <c r="F1403" s="334"/>
    </row>
    <row r="1404" spans="1:6" x14ac:dyDescent="0.25">
      <c r="A1404" s="2"/>
      <c r="B1404" s="3"/>
      <c r="C1404" s="4"/>
      <c r="D1404" s="45"/>
      <c r="E1404" s="45"/>
      <c r="F1404" s="334"/>
    </row>
    <row r="1405" spans="1:6" x14ac:dyDescent="0.25">
      <c r="A1405" s="2"/>
      <c r="B1405" s="3"/>
      <c r="C1405" s="4"/>
      <c r="D1405" s="45"/>
      <c r="E1405" s="45"/>
      <c r="F1405" s="334"/>
    </row>
    <row r="1406" spans="1:6" x14ac:dyDescent="0.25">
      <c r="A1406" s="2"/>
      <c r="B1406" s="3"/>
      <c r="C1406" s="4"/>
      <c r="D1406" s="45"/>
      <c r="E1406" s="45"/>
      <c r="F1406" s="334"/>
    </row>
    <row r="1407" spans="1:6" x14ac:dyDescent="0.25">
      <c r="A1407" s="2"/>
      <c r="B1407" s="3"/>
      <c r="C1407" s="4"/>
      <c r="D1407" s="45"/>
      <c r="E1407" s="45"/>
      <c r="F1407" s="334"/>
    </row>
    <row r="1408" spans="1:6" x14ac:dyDescent="0.25">
      <c r="A1408" s="2"/>
      <c r="B1408" s="3"/>
      <c r="C1408" s="4"/>
      <c r="D1408" s="45"/>
      <c r="E1408" s="45"/>
      <c r="F1408" s="334"/>
    </row>
    <row r="1409" spans="1:6" x14ac:dyDescent="0.25">
      <c r="A1409" s="2"/>
      <c r="B1409" s="3"/>
      <c r="C1409" s="4"/>
      <c r="D1409" s="45"/>
      <c r="E1409" s="45"/>
      <c r="F1409" s="334"/>
    </row>
    <row r="1410" spans="1:6" x14ac:dyDescent="0.25">
      <c r="A1410" s="2"/>
      <c r="B1410" s="3"/>
      <c r="C1410" s="4"/>
      <c r="D1410" s="45"/>
      <c r="E1410" s="45"/>
      <c r="F1410" s="334"/>
    </row>
    <row r="1411" spans="1:6" x14ac:dyDescent="0.25">
      <c r="A1411" s="2"/>
      <c r="B1411" s="3"/>
      <c r="C1411" s="4"/>
      <c r="D1411" s="45"/>
      <c r="E1411" s="45"/>
      <c r="F1411" s="334"/>
    </row>
    <row r="1412" spans="1:6" x14ac:dyDescent="0.25">
      <c r="A1412" s="2"/>
      <c r="B1412" s="3"/>
      <c r="C1412" s="4"/>
      <c r="D1412" s="45"/>
      <c r="E1412" s="45"/>
      <c r="F1412" s="334"/>
    </row>
    <row r="1413" spans="1:6" x14ac:dyDescent="0.25">
      <c r="A1413" s="2"/>
      <c r="B1413" s="3"/>
      <c r="C1413" s="4"/>
      <c r="D1413" s="45"/>
      <c r="E1413" s="45"/>
      <c r="F1413" s="334"/>
    </row>
    <row r="1414" spans="1:6" x14ac:dyDescent="0.25">
      <c r="A1414" s="2"/>
      <c r="B1414" s="3"/>
      <c r="C1414" s="4"/>
      <c r="D1414" s="45"/>
      <c r="E1414" s="45"/>
      <c r="F1414" s="334"/>
    </row>
    <row r="1415" spans="1:6" x14ac:dyDescent="0.25">
      <c r="A1415" s="2"/>
      <c r="B1415" s="3"/>
      <c r="C1415" s="4"/>
      <c r="D1415" s="45"/>
      <c r="E1415" s="45"/>
      <c r="F1415" s="334"/>
    </row>
    <row r="1416" spans="1:6" x14ac:dyDescent="0.25">
      <c r="A1416" s="2"/>
      <c r="B1416" s="3"/>
      <c r="C1416" s="4"/>
      <c r="D1416" s="45"/>
      <c r="E1416" s="45"/>
      <c r="F1416" s="334"/>
    </row>
    <row r="1417" spans="1:6" x14ac:dyDescent="0.25">
      <c r="A1417" s="2"/>
      <c r="B1417" s="3"/>
      <c r="C1417" s="4"/>
      <c r="D1417" s="45"/>
      <c r="E1417" s="45"/>
      <c r="F1417" s="334"/>
    </row>
    <row r="1418" spans="1:6" x14ac:dyDescent="0.25">
      <c r="A1418" s="2"/>
      <c r="B1418" s="3"/>
      <c r="C1418" s="4"/>
      <c r="D1418" s="45"/>
      <c r="E1418" s="45"/>
      <c r="F1418" s="334"/>
    </row>
    <row r="1419" spans="1:6" x14ac:dyDescent="0.25">
      <c r="A1419" s="2"/>
      <c r="B1419" s="3"/>
      <c r="C1419" s="4"/>
      <c r="D1419" s="45"/>
      <c r="E1419" s="45"/>
      <c r="F1419" s="334"/>
    </row>
    <row r="1420" spans="1:6" x14ac:dyDescent="0.25">
      <c r="A1420" s="2"/>
      <c r="B1420" s="3"/>
      <c r="C1420" s="4"/>
      <c r="D1420" s="45"/>
      <c r="E1420" s="45"/>
      <c r="F1420" s="334"/>
    </row>
    <row r="1421" spans="1:6" x14ac:dyDescent="0.25">
      <c r="A1421" s="2"/>
      <c r="B1421" s="3"/>
      <c r="C1421" s="4"/>
      <c r="D1421" s="45"/>
      <c r="E1421" s="45"/>
      <c r="F1421" s="334"/>
    </row>
    <row r="1422" spans="1:6" x14ac:dyDescent="0.25">
      <c r="A1422" s="2"/>
      <c r="B1422" s="3"/>
      <c r="C1422" s="4"/>
      <c r="D1422" s="45"/>
      <c r="E1422" s="45"/>
      <c r="F1422" s="334"/>
    </row>
    <row r="1423" spans="1:6" x14ac:dyDescent="0.25">
      <c r="A1423" s="2"/>
      <c r="B1423" s="3"/>
      <c r="C1423" s="4"/>
      <c r="D1423" s="45"/>
      <c r="E1423" s="45"/>
      <c r="F1423" s="334"/>
    </row>
    <row r="1424" spans="1:6" x14ac:dyDescent="0.25">
      <c r="A1424" s="2"/>
      <c r="B1424" s="3"/>
      <c r="C1424" s="4"/>
      <c r="D1424" s="45"/>
      <c r="E1424" s="45"/>
      <c r="F1424" s="334"/>
    </row>
    <row r="1425" spans="1:6" x14ac:dyDescent="0.25">
      <c r="A1425" s="2"/>
      <c r="B1425" s="3"/>
      <c r="C1425" s="4"/>
      <c r="D1425" s="45"/>
      <c r="E1425" s="45"/>
      <c r="F1425" s="334"/>
    </row>
    <row r="1426" spans="1:6" x14ac:dyDescent="0.25">
      <c r="A1426" s="2"/>
      <c r="B1426" s="3"/>
      <c r="C1426" s="4"/>
      <c r="D1426" s="45"/>
      <c r="E1426" s="45"/>
      <c r="F1426" s="334"/>
    </row>
    <row r="1427" spans="1:6" x14ac:dyDescent="0.25">
      <c r="A1427" s="2"/>
      <c r="B1427" s="3"/>
      <c r="C1427" s="4"/>
      <c r="D1427" s="45"/>
      <c r="E1427" s="45"/>
      <c r="F1427" s="334"/>
    </row>
    <row r="1428" spans="1:6" x14ac:dyDescent="0.25">
      <c r="A1428" s="2"/>
      <c r="B1428" s="3"/>
      <c r="C1428" s="4"/>
      <c r="D1428" s="45"/>
      <c r="E1428" s="45"/>
      <c r="F1428" s="334"/>
    </row>
    <row r="1429" spans="1:6" x14ac:dyDescent="0.25">
      <c r="A1429" s="2"/>
      <c r="B1429" s="3"/>
      <c r="C1429" s="4"/>
      <c r="D1429" s="45"/>
      <c r="E1429" s="45"/>
      <c r="F1429" s="334"/>
    </row>
    <row r="1430" spans="1:6" x14ac:dyDescent="0.25">
      <c r="A1430" s="2"/>
      <c r="B1430" s="3"/>
      <c r="C1430" s="4"/>
      <c r="D1430" s="45"/>
      <c r="E1430" s="45"/>
      <c r="F1430" s="334"/>
    </row>
    <row r="1431" spans="1:6" x14ac:dyDescent="0.25">
      <c r="A1431" s="2"/>
      <c r="B1431" s="3"/>
      <c r="C1431" s="4"/>
      <c r="D1431" s="45"/>
      <c r="E1431" s="45"/>
      <c r="F1431" s="334"/>
    </row>
    <row r="1432" spans="1:6" x14ac:dyDescent="0.25">
      <c r="A1432" s="2"/>
      <c r="B1432" s="3"/>
      <c r="C1432" s="4"/>
      <c r="D1432" s="45"/>
      <c r="E1432" s="45"/>
      <c r="F1432" s="334"/>
    </row>
    <row r="1433" spans="1:6" x14ac:dyDescent="0.25">
      <c r="A1433" s="2"/>
      <c r="B1433" s="3"/>
      <c r="C1433" s="4"/>
      <c r="D1433" s="45"/>
      <c r="E1433" s="45"/>
      <c r="F1433" s="334"/>
    </row>
    <row r="1434" spans="1:6" x14ac:dyDescent="0.25">
      <c r="A1434" s="2"/>
      <c r="B1434" s="3"/>
      <c r="C1434" s="4"/>
      <c r="D1434" s="45"/>
      <c r="E1434" s="45"/>
      <c r="F1434" s="334"/>
    </row>
    <row r="1435" spans="1:6" x14ac:dyDescent="0.25">
      <c r="A1435" s="2"/>
      <c r="B1435" s="3"/>
      <c r="C1435" s="4"/>
      <c r="D1435" s="45"/>
      <c r="E1435" s="45"/>
      <c r="F1435" s="334"/>
    </row>
    <row r="1436" spans="1:6" x14ac:dyDescent="0.25">
      <c r="A1436" s="2"/>
      <c r="B1436" s="3"/>
      <c r="C1436" s="4"/>
      <c r="D1436" s="45"/>
      <c r="E1436" s="45"/>
      <c r="F1436" s="334"/>
    </row>
    <row r="1437" spans="1:6" x14ac:dyDescent="0.25">
      <c r="A1437" s="2"/>
      <c r="B1437" s="3"/>
      <c r="C1437" s="4"/>
      <c r="D1437" s="45"/>
      <c r="E1437" s="45"/>
      <c r="F1437" s="334"/>
    </row>
    <row r="1438" spans="1:6" x14ac:dyDescent="0.25">
      <c r="A1438" s="2"/>
      <c r="B1438" s="3"/>
      <c r="C1438" s="4"/>
      <c r="D1438" s="45"/>
      <c r="E1438" s="45"/>
      <c r="F1438" s="334"/>
    </row>
    <row r="1439" spans="1:6" x14ac:dyDescent="0.25">
      <c r="A1439" s="2"/>
      <c r="B1439" s="3"/>
      <c r="C1439" s="4"/>
      <c r="D1439" s="45"/>
      <c r="E1439" s="45"/>
      <c r="F1439" s="334"/>
    </row>
    <row r="1440" spans="1:6" x14ac:dyDescent="0.25">
      <c r="A1440" s="2"/>
      <c r="B1440" s="3"/>
      <c r="C1440" s="4"/>
      <c r="D1440" s="45"/>
      <c r="E1440" s="45"/>
      <c r="F1440" s="334"/>
    </row>
    <row r="1441" spans="1:6" x14ac:dyDescent="0.25">
      <c r="A1441" s="2"/>
      <c r="B1441" s="3"/>
      <c r="C1441" s="4"/>
      <c r="D1441" s="45"/>
      <c r="E1441" s="45"/>
      <c r="F1441" s="334"/>
    </row>
    <row r="1442" spans="1:6" x14ac:dyDescent="0.25">
      <c r="A1442" s="2"/>
      <c r="B1442" s="3"/>
      <c r="C1442" s="4"/>
      <c r="D1442" s="45"/>
      <c r="E1442" s="45"/>
      <c r="F1442" s="334"/>
    </row>
    <row r="1443" spans="1:6" x14ac:dyDescent="0.25">
      <c r="A1443" s="2"/>
      <c r="B1443" s="3"/>
      <c r="C1443" s="4"/>
      <c r="D1443" s="45"/>
      <c r="E1443" s="45"/>
      <c r="F1443" s="334"/>
    </row>
    <row r="1444" spans="1:6" x14ac:dyDescent="0.25">
      <c r="A1444" s="2"/>
      <c r="B1444" s="3"/>
      <c r="C1444" s="4"/>
      <c r="D1444" s="45"/>
      <c r="E1444" s="45"/>
      <c r="F1444" s="334"/>
    </row>
    <row r="1445" spans="1:6" x14ac:dyDescent="0.25">
      <c r="A1445" s="2"/>
      <c r="B1445" s="3"/>
      <c r="C1445" s="4"/>
      <c r="D1445" s="45"/>
      <c r="E1445" s="45"/>
      <c r="F1445" s="334"/>
    </row>
    <row r="1446" spans="1:6" x14ac:dyDescent="0.25">
      <c r="A1446" s="2"/>
      <c r="B1446" s="3"/>
      <c r="C1446" s="4"/>
      <c r="D1446" s="45"/>
      <c r="E1446" s="45"/>
      <c r="F1446" s="334"/>
    </row>
    <row r="1447" spans="1:6" x14ac:dyDescent="0.25">
      <c r="A1447" s="2"/>
      <c r="B1447" s="3"/>
      <c r="C1447" s="4"/>
      <c r="D1447" s="45"/>
      <c r="E1447" s="45"/>
      <c r="F1447" s="334"/>
    </row>
    <row r="1448" spans="1:6" x14ac:dyDescent="0.25">
      <c r="A1448" s="2"/>
      <c r="B1448" s="3"/>
      <c r="C1448" s="4"/>
      <c r="D1448" s="45"/>
      <c r="E1448" s="45"/>
      <c r="F1448" s="334"/>
    </row>
    <row r="1449" spans="1:6" x14ac:dyDescent="0.25">
      <c r="A1449" s="2"/>
      <c r="B1449" s="3"/>
      <c r="C1449" s="4"/>
      <c r="D1449" s="45"/>
      <c r="E1449" s="45"/>
      <c r="F1449" s="334"/>
    </row>
    <row r="1450" spans="1:6" x14ac:dyDescent="0.25">
      <c r="A1450" s="2"/>
      <c r="B1450" s="3"/>
      <c r="C1450" s="4"/>
      <c r="D1450" s="45"/>
      <c r="E1450" s="45"/>
      <c r="F1450" s="334"/>
    </row>
    <row r="1451" spans="1:6" x14ac:dyDescent="0.25">
      <c r="A1451" s="2"/>
      <c r="B1451" s="3"/>
      <c r="C1451" s="4"/>
      <c r="D1451" s="45"/>
      <c r="E1451" s="45"/>
      <c r="F1451" s="334"/>
    </row>
    <row r="1452" spans="1:6" x14ac:dyDescent="0.25">
      <c r="A1452" s="2"/>
      <c r="B1452" s="3"/>
      <c r="C1452" s="4"/>
      <c r="D1452" s="45"/>
      <c r="E1452" s="45"/>
      <c r="F1452" s="334"/>
    </row>
    <row r="1453" spans="1:6" x14ac:dyDescent="0.25">
      <c r="A1453" s="2"/>
      <c r="B1453" s="3"/>
      <c r="C1453" s="4"/>
      <c r="D1453" s="45"/>
      <c r="E1453" s="45"/>
      <c r="F1453" s="334"/>
    </row>
    <row r="1454" spans="1:6" x14ac:dyDescent="0.25">
      <c r="A1454" s="2"/>
      <c r="B1454" s="3"/>
      <c r="C1454" s="4"/>
      <c r="D1454" s="45"/>
      <c r="E1454" s="45"/>
      <c r="F1454" s="334"/>
    </row>
    <row r="1455" spans="1:6" x14ac:dyDescent="0.25">
      <c r="A1455" s="2"/>
      <c r="B1455" s="3"/>
      <c r="C1455" s="4"/>
      <c r="D1455" s="45"/>
      <c r="E1455" s="45"/>
      <c r="F1455" s="334"/>
    </row>
    <row r="1456" spans="1:6" x14ac:dyDescent="0.25">
      <c r="A1456" s="2"/>
      <c r="B1456" s="3"/>
      <c r="C1456" s="4"/>
      <c r="D1456" s="45"/>
      <c r="E1456" s="45"/>
      <c r="F1456" s="334"/>
    </row>
    <row r="1457" spans="1:6" x14ac:dyDescent="0.25">
      <c r="A1457" s="2"/>
      <c r="B1457" s="3"/>
      <c r="C1457" s="4"/>
      <c r="D1457" s="45"/>
      <c r="E1457" s="45"/>
      <c r="F1457" s="334"/>
    </row>
    <row r="1458" spans="1:6" x14ac:dyDescent="0.25">
      <c r="A1458" s="2"/>
      <c r="B1458" s="3"/>
      <c r="C1458" s="4"/>
      <c r="D1458" s="45"/>
      <c r="E1458" s="45"/>
      <c r="F1458" s="334"/>
    </row>
    <row r="1459" spans="1:6" x14ac:dyDescent="0.25">
      <c r="A1459" s="2"/>
      <c r="B1459" s="3"/>
      <c r="C1459" s="4"/>
      <c r="D1459" s="45"/>
      <c r="E1459" s="45"/>
      <c r="F1459" s="334"/>
    </row>
    <row r="1460" spans="1:6" x14ac:dyDescent="0.25">
      <c r="A1460" s="2"/>
      <c r="B1460" s="3"/>
      <c r="C1460" s="4"/>
      <c r="D1460" s="45"/>
      <c r="E1460" s="45"/>
      <c r="F1460" s="334"/>
    </row>
    <row r="1461" spans="1:6" x14ac:dyDescent="0.25">
      <c r="A1461" s="2"/>
      <c r="B1461" s="3"/>
      <c r="C1461" s="4"/>
      <c r="D1461" s="45"/>
      <c r="E1461" s="45"/>
      <c r="F1461" s="334"/>
    </row>
    <row r="1462" spans="1:6" x14ac:dyDescent="0.25">
      <c r="A1462" s="2"/>
      <c r="B1462" s="3"/>
      <c r="C1462" s="4"/>
      <c r="D1462" s="45"/>
      <c r="E1462" s="45"/>
      <c r="F1462" s="334"/>
    </row>
    <row r="1463" spans="1:6" x14ac:dyDescent="0.25">
      <c r="A1463" s="2"/>
      <c r="B1463" s="3"/>
      <c r="C1463" s="4"/>
      <c r="D1463" s="45"/>
      <c r="E1463" s="45"/>
      <c r="F1463" s="334"/>
    </row>
    <row r="1464" spans="1:6" x14ac:dyDescent="0.25">
      <c r="A1464" s="2"/>
      <c r="B1464" s="3"/>
      <c r="C1464" s="4"/>
      <c r="D1464" s="45"/>
      <c r="E1464" s="45"/>
      <c r="F1464" s="334"/>
    </row>
    <row r="1465" spans="1:6" x14ac:dyDescent="0.25">
      <c r="A1465" s="2"/>
      <c r="B1465" s="3"/>
      <c r="C1465" s="4"/>
      <c r="D1465" s="45"/>
      <c r="E1465" s="45"/>
      <c r="F1465" s="334"/>
    </row>
    <row r="1466" spans="1:6" x14ac:dyDescent="0.25">
      <c r="A1466" s="2"/>
      <c r="B1466" s="3"/>
      <c r="C1466" s="4"/>
      <c r="D1466" s="45"/>
      <c r="E1466" s="45"/>
      <c r="F1466" s="334"/>
    </row>
    <row r="1467" spans="1:6" x14ac:dyDescent="0.25">
      <c r="A1467" s="2"/>
      <c r="B1467" s="3"/>
      <c r="C1467" s="4"/>
      <c r="D1467" s="45"/>
      <c r="E1467" s="45"/>
      <c r="F1467" s="334"/>
    </row>
    <row r="1468" spans="1:6" x14ac:dyDescent="0.25">
      <c r="A1468" s="2"/>
      <c r="B1468" s="3"/>
      <c r="C1468" s="4"/>
      <c r="D1468" s="45"/>
      <c r="E1468" s="45"/>
      <c r="F1468" s="334"/>
    </row>
    <row r="1469" spans="1:6" x14ac:dyDescent="0.25">
      <c r="A1469" s="2"/>
      <c r="B1469" s="3"/>
      <c r="C1469" s="4"/>
      <c r="D1469" s="45"/>
      <c r="E1469" s="45"/>
      <c r="F1469" s="334"/>
    </row>
    <row r="1470" spans="1:6" x14ac:dyDescent="0.25">
      <c r="A1470" s="2"/>
      <c r="B1470" s="3"/>
      <c r="C1470" s="4"/>
      <c r="D1470" s="45"/>
      <c r="E1470" s="45"/>
      <c r="F1470" s="334"/>
    </row>
    <row r="1471" spans="1:6" x14ac:dyDescent="0.25">
      <c r="A1471" s="2"/>
      <c r="B1471" s="3"/>
      <c r="C1471" s="4"/>
      <c r="D1471" s="45"/>
      <c r="E1471" s="45"/>
      <c r="F1471" s="334"/>
    </row>
    <row r="1472" spans="1:6" x14ac:dyDescent="0.25">
      <c r="A1472" s="2"/>
      <c r="B1472" s="3"/>
      <c r="C1472" s="4"/>
      <c r="D1472" s="45"/>
      <c r="E1472" s="45"/>
      <c r="F1472" s="334"/>
    </row>
    <row r="1473" spans="1:6" x14ac:dyDescent="0.25">
      <c r="A1473" s="2"/>
      <c r="B1473" s="3"/>
      <c r="C1473" s="4"/>
      <c r="D1473" s="45"/>
      <c r="E1473" s="45"/>
      <c r="F1473" s="334"/>
    </row>
    <row r="1474" spans="1:6" x14ac:dyDescent="0.25">
      <c r="A1474" s="2"/>
      <c r="B1474" s="3"/>
      <c r="C1474" s="4"/>
      <c r="D1474" s="45"/>
      <c r="E1474" s="45"/>
      <c r="F1474" s="334"/>
    </row>
    <row r="1475" spans="1:6" x14ac:dyDescent="0.25">
      <c r="A1475" s="2"/>
      <c r="B1475" s="3"/>
      <c r="C1475" s="4"/>
      <c r="D1475" s="45"/>
      <c r="E1475" s="45"/>
      <c r="F1475" s="334"/>
    </row>
    <row r="1476" spans="1:6" x14ac:dyDescent="0.25">
      <c r="A1476" s="2"/>
      <c r="B1476" s="3"/>
      <c r="C1476" s="4"/>
      <c r="D1476" s="45"/>
      <c r="E1476" s="45"/>
      <c r="F1476" s="334"/>
    </row>
    <row r="1477" spans="1:6" x14ac:dyDescent="0.25">
      <c r="A1477" s="2"/>
      <c r="B1477" s="3"/>
      <c r="C1477" s="4"/>
      <c r="D1477" s="45"/>
      <c r="E1477" s="45"/>
      <c r="F1477" s="334"/>
    </row>
    <row r="1478" spans="1:6" x14ac:dyDescent="0.25">
      <c r="A1478" s="2"/>
      <c r="B1478" s="3"/>
      <c r="C1478" s="4"/>
      <c r="D1478" s="45"/>
      <c r="E1478" s="45"/>
      <c r="F1478" s="334"/>
    </row>
    <row r="1479" spans="1:6" x14ac:dyDescent="0.25">
      <c r="A1479" s="2"/>
      <c r="B1479" s="3"/>
      <c r="C1479" s="4"/>
      <c r="D1479" s="45"/>
      <c r="E1479" s="45"/>
      <c r="F1479" s="334"/>
    </row>
    <row r="1480" spans="1:6" x14ac:dyDescent="0.25">
      <c r="A1480" s="2"/>
      <c r="B1480" s="3"/>
      <c r="C1480" s="4"/>
      <c r="D1480" s="45"/>
      <c r="E1480" s="45"/>
      <c r="F1480" s="334"/>
    </row>
    <row r="1481" spans="1:6" x14ac:dyDescent="0.25">
      <c r="A1481" s="2"/>
      <c r="B1481" s="3"/>
      <c r="C1481" s="4"/>
      <c r="D1481" s="45"/>
      <c r="E1481" s="45"/>
      <c r="F1481" s="334"/>
    </row>
    <row r="1482" spans="1:6" x14ac:dyDescent="0.25">
      <c r="A1482" s="2"/>
      <c r="B1482" s="3"/>
      <c r="C1482" s="4"/>
      <c r="D1482" s="45"/>
      <c r="E1482" s="45"/>
      <c r="F1482" s="334"/>
    </row>
    <row r="1483" spans="1:6" x14ac:dyDescent="0.25">
      <c r="A1483" s="2"/>
      <c r="B1483" s="3"/>
      <c r="C1483" s="4"/>
      <c r="D1483" s="45"/>
      <c r="E1483" s="45"/>
      <c r="F1483" s="334"/>
    </row>
    <row r="1484" spans="1:6" x14ac:dyDescent="0.25">
      <c r="A1484" s="2"/>
      <c r="B1484" s="3"/>
      <c r="C1484" s="4"/>
      <c r="D1484" s="45"/>
      <c r="E1484" s="45"/>
      <c r="F1484" s="334"/>
    </row>
    <row r="1485" spans="1:6" x14ac:dyDescent="0.25">
      <c r="A1485" s="2"/>
      <c r="B1485" s="3"/>
      <c r="C1485" s="4"/>
      <c r="D1485" s="45"/>
      <c r="E1485" s="45"/>
      <c r="F1485" s="334"/>
    </row>
    <row r="1486" spans="1:6" x14ac:dyDescent="0.25">
      <c r="A1486" s="2"/>
      <c r="B1486" s="3"/>
      <c r="C1486" s="4"/>
      <c r="D1486" s="45"/>
      <c r="E1486" s="45"/>
      <c r="F1486" s="334"/>
    </row>
    <row r="1487" spans="1:6" x14ac:dyDescent="0.25">
      <c r="A1487" s="2"/>
      <c r="B1487" s="3"/>
      <c r="C1487" s="4"/>
      <c r="D1487" s="45"/>
      <c r="E1487" s="45"/>
      <c r="F1487" s="334"/>
    </row>
    <row r="1488" spans="1:6" x14ac:dyDescent="0.25">
      <c r="A1488" s="2"/>
      <c r="B1488" s="3"/>
      <c r="C1488" s="4"/>
      <c r="D1488" s="45"/>
      <c r="E1488" s="45"/>
      <c r="F1488" s="334"/>
    </row>
    <row r="1489" spans="1:6" x14ac:dyDescent="0.25">
      <c r="A1489" s="2"/>
      <c r="B1489" s="3"/>
      <c r="C1489" s="4"/>
      <c r="D1489" s="45"/>
      <c r="E1489" s="45"/>
      <c r="F1489" s="334"/>
    </row>
    <row r="1490" spans="1:6" x14ac:dyDescent="0.25">
      <c r="A1490" s="2"/>
      <c r="B1490" s="3"/>
      <c r="C1490" s="4"/>
      <c r="D1490" s="45"/>
      <c r="E1490" s="45"/>
      <c r="F1490" s="334"/>
    </row>
    <row r="1491" spans="1:6" x14ac:dyDescent="0.25">
      <c r="A1491" s="2"/>
      <c r="B1491" s="3"/>
      <c r="C1491" s="4"/>
      <c r="D1491" s="45"/>
      <c r="E1491" s="45"/>
      <c r="F1491" s="334"/>
    </row>
    <row r="1492" spans="1:6" x14ac:dyDescent="0.25">
      <c r="A1492" s="2"/>
      <c r="B1492" s="3"/>
      <c r="C1492" s="4"/>
      <c r="D1492" s="45"/>
      <c r="E1492" s="45"/>
      <c r="F1492" s="334"/>
    </row>
    <row r="1493" spans="1:6" x14ac:dyDescent="0.25">
      <c r="A1493" s="2"/>
      <c r="B1493" s="3"/>
      <c r="C1493" s="4"/>
      <c r="D1493" s="45"/>
      <c r="E1493" s="45"/>
      <c r="F1493" s="334"/>
    </row>
    <row r="1494" spans="1:6" x14ac:dyDescent="0.25">
      <c r="A1494" s="2"/>
      <c r="B1494" s="3"/>
      <c r="C1494" s="4"/>
      <c r="D1494" s="45"/>
      <c r="E1494" s="45"/>
      <c r="F1494" s="334"/>
    </row>
    <row r="1495" spans="1:6" x14ac:dyDescent="0.25">
      <c r="A1495" s="2"/>
      <c r="B1495" s="3"/>
      <c r="C1495" s="4"/>
      <c r="D1495" s="45"/>
      <c r="E1495" s="45"/>
      <c r="F1495" s="334"/>
    </row>
    <row r="1496" spans="1:6" x14ac:dyDescent="0.25">
      <c r="A1496" s="2"/>
      <c r="B1496" s="3"/>
      <c r="C1496" s="4"/>
      <c r="D1496" s="45"/>
      <c r="E1496" s="45"/>
      <c r="F1496" s="334"/>
    </row>
    <row r="1497" spans="1:6" x14ac:dyDescent="0.25">
      <c r="A1497" s="2"/>
      <c r="B1497" s="3"/>
      <c r="C1497" s="4"/>
      <c r="D1497" s="45"/>
      <c r="E1497" s="45"/>
      <c r="F1497" s="334"/>
    </row>
    <row r="1498" spans="1:6" x14ac:dyDescent="0.25">
      <c r="A1498" s="2"/>
      <c r="B1498" s="3"/>
      <c r="C1498" s="4"/>
      <c r="D1498" s="45"/>
      <c r="E1498" s="45"/>
      <c r="F1498" s="334"/>
    </row>
    <row r="1499" spans="1:6" x14ac:dyDescent="0.25">
      <c r="A1499" s="2"/>
      <c r="B1499" s="3"/>
      <c r="C1499" s="4"/>
      <c r="D1499" s="45"/>
      <c r="E1499" s="45"/>
      <c r="F1499" s="334"/>
    </row>
    <row r="1500" spans="1:6" x14ac:dyDescent="0.25">
      <c r="A1500" s="2"/>
      <c r="B1500" s="3"/>
      <c r="C1500" s="4"/>
      <c r="D1500" s="45"/>
      <c r="E1500" s="45"/>
      <c r="F1500" s="334"/>
    </row>
    <row r="1501" spans="1:6" x14ac:dyDescent="0.25">
      <c r="A1501" s="2"/>
      <c r="B1501" s="3"/>
      <c r="C1501" s="4"/>
      <c r="D1501" s="45"/>
      <c r="E1501" s="45"/>
      <c r="F1501" s="334"/>
    </row>
    <row r="1502" spans="1:6" x14ac:dyDescent="0.25">
      <c r="A1502" s="2"/>
      <c r="B1502" s="3"/>
      <c r="C1502" s="4"/>
      <c r="D1502" s="45"/>
      <c r="E1502" s="45"/>
      <c r="F1502" s="334"/>
    </row>
    <row r="1503" spans="1:6" x14ac:dyDescent="0.25">
      <c r="A1503" s="2"/>
      <c r="B1503" s="3"/>
      <c r="C1503" s="4"/>
      <c r="D1503" s="45"/>
      <c r="E1503" s="45"/>
      <c r="F1503" s="334"/>
    </row>
    <row r="1504" spans="1:6" x14ac:dyDescent="0.25">
      <c r="A1504" s="2"/>
      <c r="B1504" s="3"/>
      <c r="C1504" s="4"/>
      <c r="D1504" s="45"/>
      <c r="E1504" s="45"/>
      <c r="F1504" s="334"/>
    </row>
    <row r="1505" spans="1:6" x14ac:dyDescent="0.25">
      <c r="A1505" s="2"/>
      <c r="B1505" s="3"/>
      <c r="C1505" s="4"/>
      <c r="D1505" s="45"/>
      <c r="E1505" s="45"/>
      <c r="F1505" s="334"/>
    </row>
    <row r="1506" spans="1:6" x14ac:dyDescent="0.25">
      <c r="A1506" s="2"/>
      <c r="B1506" s="3"/>
      <c r="C1506" s="4"/>
      <c r="D1506" s="45"/>
      <c r="E1506" s="45"/>
      <c r="F1506" s="334"/>
    </row>
    <row r="1507" spans="1:6" x14ac:dyDescent="0.25">
      <c r="A1507" s="2"/>
      <c r="B1507" s="3"/>
      <c r="C1507" s="4"/>
      <c r="D1507" s="45"/>
      <c r="E1507" s="45"/>
      <c r="F1507" s="334"/>
    </row>
    <row r="1508" spans="1:6" x14ac:dyDescent="0.25">
      <c r="A1508" s="2"/>
      <c r="B1508" s="3"/>
      <c r="C1508" s="4"/>
      <c r="D1508" s="45"/>
      <c r="E1508" s="45"/>
      <c r="F1508" s="334"/>
    </row>
    <row r="1509" spans="1:6" x14ac:dyDescent="0.25">
      <c r="A1509" s="2"/>
      <c r="B1509" s="3"/>
      <c r="C1509" s="4"/>
      <c r="D1509" s="45"/>
      <c r="E1509" s="45"/>
      <c r="F1509" s="334"/>
    </row>
    <row r="1510" spans="1:6" x14ac:dyDescent="0.25">
      <c r="A1510" s="2"/>
      <c r="B1510" s="3"/>
      <c r="C1510" s="4"/>
      <c r="D1510" s="45"/>
      <c r="E1510" s="45"/>
      <c r="F1510" s="334"/>
    </row>
    <row r="1511" spans="1:6" x14ac:dyDescent="0.25">
      <c r="A1511" s="2"/>
      <c r="B1511" s="3"/>
      <c r="C1511" s="4"/>
      <c r="D1511" s="45"/>
      <c r="E1511" s="45"/>
      <c r="F1511" s="334"/>
    </row>
    <row r="1512" spans="1:6" x14ac:dyDescent="0.25">
      <c r="A1512" s="2"/>
      <c r="B1512" s="3"/>
      <c r="C1512" s="4"/>
      <c r="D1512" s="45"/>
      <c r="E1512" s="45"/>
      <c r="F1512" s="334"/>
    </row>
    <row r="1513" spans="1:6" x14ac:dyDescent="0.25">
      <c r="A1513" s="2"/>
      <c r="B1513" s="3"/>
      <c r="C1513" s="4"/>
      <c r="D1513" s="45"/>
      <c r="E1513" s="45"/>
      <c r="F1513" s="334"/>
    </row>
    <row r="1514" spans="1:6" x14ac:dyDescent="0.25">
      <c r="A1514" s="2"/>
      <c r="B1514" s="3"/>
      <c r="C1514" s="4"/>
      <c r="D1514" s="45"/>
      <c r="E1514" s="45"/>
      <c r="F1514" s="334"/>
    </row>
    <row r="1515" spans="1:6" x14ac:dyDescent="0.25">
      <c r="A1515" s="2"/>
      <c r="B1515" s="3"/>
      <c r="C1515" s="4"/>
      <c r="D1515" s="45"/>
      <c r="E1515" s="45"/>
      <c r="F1515" s="334"/>
    </row>
    <row r="1516" spans="1:6" x14ac:dyDescent="0.25">
      <c r="A1516" s="2"/>
      <c r="B1516" s="3"/>
      <c r="C1516" s="4"/>
      <c r="D1516" s="45"/>
      <c r="E1516" s="45"/>
      <c r="F1516" s="334"/>
    </row>
    <row r="1517" spans="1:6" x14ac:dyDescent="0.25">
      <c r="A1517" s="2"/>
      <c r="B1517" s="3"/>
      <c r="C1517" s="4"/>
      <c r="D1517" s="45"/>
      <c r="E1517" s="45"/>
      <c r="F1517" s="334"/>
    </row>
    <row r="1518" spans="1:6" x14ac:dyDescent="0.25">
      <c r="A1518" s="2"/>
      <c r="B1518" s="3"/>
      <c r="C1518" s="4"/>
      <c r="D1518" s="45"/>
      <c r="E1518" s="45"/>
      <c r="F1518" s="334"/>
    </row>
    <row r="1519" spans="1:6" x14ac:dyDescent="0.25">
      <c r="A1519" s="2"/>
      <c r="B1519" s="3"/>
      <c r="C1519" s="4"/>
      <c r="D1519" s="45"/>
      <c r="E1519" s="45"/>
      <c r="F1519" s="334"/>
    </row>
    <row r="1520" spans="1:6" x14ac:dyDescent="0.25">
      <c r="A1520" s="2"/>
      <c r="B1520" s="3"/>
      <c r="C1520" s="4"/>
      <c r="D1520" s="45"/>
      <c r="E1520" s="45"/>
      <c r="F1520" s="334"/>
    </row>
    <row r="1521" spans="1:6" x14ac:dyDescent="0.25">
      <c r="A1521" s="2"/>
      <c r="B1521" s="3"/>
      <c r="C1521" s="4"/>
      <c r="D1521" s="45"/>
      <c r="E1521" s="45"/>
      <c r="F1521" s="334"/>
    </row>
    <row r="1522" spans="1:6" x14ac:dyDescent="0.25">
      <c r="A1522" s="2"/>
      <c r="B1522" s="3"/>
      <c r="C1522" s="4"/>
      <c r="D1522" s="45"/>
      <c r="E1522" s="45"/>
      <c r="F1522" s="334"/>
    </row>
    <row r="1523" spans="1:6" x14ac:dyDescent="0.25">
      <c r="A1523" s="2"/>
      <c r="B1523" s="3"/>
      <c r="C1523" s="4"/>
      <c r="D1523" s="45"/>
      <c r="E1523" s="45"/>
      <c r="F1523" s="334"/>
    </row>
    <row r="1524" spans="1:6" x14ac:dyDescent="0.25">
      <c r="A1524" s="2"/>
      <c r="B1524" s="3"/>
      <c r="C1524" s="4"/>
      <c r="D1524" s="45"/>
      <c r="E1524" s="45"/>
      <c r="F1524" s="334"/>
    </row>
    <row r="1525" spans="1:6" x14ac:dyDescent="0.25">
      <c r="A1525" s="2"/>
      <c r="B1525" s="3"/>
      <c r="C1525" s="4"/>
      <c r="D1525" s="45"/>
      <c r="E1525" s="45"/>
      <c r="F1525" s="334"/>
    </row>
    <row r="1526" spans="1:6" x14ac:dyDescent="0.25">
      <c r="A1526" s="2"/>
      <c r="B1526" s="3"/>
      <c r="C1526" s="4"/>
      <c r="D1526" s="45"/>
      <c r="E1526" s="45"/>
      <c r="F1526" s="334"/>
    </row>
    <row r="1527" spans="1:6" x14ac:dyDescent="0.25">
      <c r="A1527" s="2"/>
      <c r="B1527" s="3"/>
      <c r="C1527" s="4"/>
      <c r="D1527" s="45"/>
      <c r="E1527" s="45"/>
      <c r="F1527" s="334"/>
    </row>
    <row r="1528" spans="1:6" x14ac:dyDescent="0.25">
      <c r="A1528" s="2"/>
      <c r="B1528" s="3"/>
      <c r="C1528" s="4"/>
      <c r="D1528" s="45"/>
      <c r="E1528" s="45"/>
      <c r="F1528" s="334"/>
    </row>
    <row r="1529" spans="1:6" x14ac:dyDescent="0.25">
      <c r="A1529" s="2"/>
      <c r="B1529" s="3"/>
      <c r="C1529" s="4"/>
      <c r="D1529" s="45"/>
      <c r="E1529" s="45"/>
      <c r="F1529" s="334"/>
    </row>
    <row r="1530" spans="1:6" x14ac:dyDescent="0.25">
      <c r="A1530" s="2"/>
      <c r="B1530" s="3"/>
      <c r="C1530" s="4"/>
      <c r="D1530" s="45"/>
      <c r="E1530" s="45"/>
      <c r="F1530" s="334"/>
    </row>
    <row r="1531" spans="1:6" x14ac:dyDescent="0.25">
      <c r="A1531" s="2"/>
      <c r="B1531" s="3"/>
      <c r="C1531" s="4"/>
      <c r="D1531" s="45"/>
      <c r="E1531" s="45"/>
      <c r="F1531" s="334"/>
    </row>
    <row r="1532" spans="1:6" x14ac:dyDescent="0.25">
      <c r="A1532" s="2"/>
      <c r="B1532" s="3"/>
      <c r="C1532" s="4"/>
      <c r="D1532" s="45"/>
      <c r="E1532" s="45"/>
      <c r="F1532" s="334"/>
    </row>
    <row r="1533" spans="1:6" x14ac:dyDescent="0.25">
      <c r="A1533" s="2"/>
      <c r="B1533" s="3"/>
      <c r="C1533" s="4"/>
      <c r="D1533" s="45"/>
      <c r="E1533" s="45"/>
      <c r="F1533" s="334"/>
    </row>
    <row r="1534" spans="1:6" x14ac:dyDescent="0.25">
      <c r="A1534" s="2"/>
      <c r="B1534" s="3"/>
      <c r="C1534" s="4"/>
      <c r="D1534" s="45"/>
      <c r="E1534" s="45"/>
      <c r="F1534" s="334"/>
    </row>
    <row r="1535" spans="1:6" x14ac:dyDescent="0.25">
      <c r="A1535" s="2"/>
      <c r="B1535" s="3"/>
      <c r="C1535" s="4"/>
      <c r="D1535" s="45"/>
      <c r="E1535" s="45"/>
      <c r="F1535" s="334"/>
    </row>
    <row r="1536" spans="1:6" x14ac:dyDescent="0.25">
      <c r="A1536" s="2"/>
      <c r="B1536" s="3"/>
      <c r="C1536" s="4"/>
      <c r="D1536" s="45"/>
      <c r="E1536" s="45"/>
      <c r="F1536" s="334"/>
    </row>
    <row r="1537" spans="1:6" x14ac:dyDescent="0.25">
      <c r="A1537" s="2"/>
      <c r="B1537" s="3"/>
      <c r="C1537" s="4"/>
      <c r="D1537" s="45"/>
      <c r="E1537" s="45"/>
      <c r="F1537" s="334"/>
    </row>
    <row r="1538" spans="1:6" x14ac:dyDescent="0.25">
      <c r="A1538" s="2"/>
      <c r="B1538" s="3"/>
      <c r="C1538" s="4"/>
      <c r="D1538" s="45"/>
      <c r="E1538" s="45"/>
      <c r="F1538" s="334"/>
    </row>
    <row r="1539" spans="1:6" x14ac:dyDescent="0.25">
      <c r="A1539" s="2"/>
      <c r="B1539" s="3"/>
      <c r="C1539" s="4"/>
      <c r="D1539" s="45"/>
      <c r="E1539" s="45"/>
      <c r="F1539" s="334"/>
    </row>
    <row r="1540" spans="1:6" x14ac:dyDescent="0.25">
      <c r="A1540" s="2"/>
      <c r="B1540" s="3"/>
      <c r="C1540" s="4"/>
      <c r="D1540" s="45"/>
      <c r="E1540" s="45"/>
      <c r="F1540" s="334"/>
    </row>
    <row r="1541" spans="1:6" x14ac:dyDescent="0.25">
      <c r="A1541" s="2"/>
      <c r="B1541" s="3"/>
      <c r="C1541" s="4"/>
      <c r="D1541" s="45"/>
      <c r="E1541" s="45"/>
      <c r="F1541" s="334"/>
    </row>
    <row r="1542" spans="1:6" x14ac:dyDescent="0.25">
      <c r="A1542" s="2"/>
      <c r="B1542" s="3"/>
      <c r="C1542" s="4"/>
      <c r="D1542" s="45"/>
      <c r="E1542" s="45"/>
      <c r="F1542" s="334"/>
    </row>
    <row r="1543" spans="1:6" x14ac:dyDescent="0.25">
      <c r="A1543" s="2"/>
      <c r="B1543" s="3"/>
      <c r="C1543" s="4"/>
      <c r="D1543" s="45"/>
      <c r="E1543" s="45"/>
      <c r="F1543" s="334"/>
    </row>
    <row r="1544" spans="1:6" x14ac:dyDescent="0.25">
      <c r="A1544" s="2"/>
      <c r="B1544" s="3"/>
      <c r="C1544" s="4"/>
      <c r="D1544" s="45"/>
      <c r="E1544" s="45"/>
      <c r="F1544" s="334"/>
    </row>
    <row r="1545" spans="1:6" x14ac:dyDescent="0.25">
      <c r="A1545" s="2"/>
      <c r="B1545" s="3"/>
      <c r="C1545" s="4"/>
      <c r="D1545" s="45"/>
      <c r="E1545" s="45"/>
      <c r="F1545" s="334"/>
    </row>
    <row r="1546" spans="1:6" x14ac:dyDescent="0.25">
      <c r="A1546" s="2"/>
      <c r="B1546" s="3"/>
      <c r="C1546" s="4"/>
      <c r="D1546" s="45"/>
      <c r="E1546" s="45"/>
      <c r="F1546" s="334"/>
    </row>
    <row r="1547" spans="1:6" x14ac:dyDescent="0.25">
      <c r="A1547" s="2"/>
      <c r="B1547" s="3"/>
      <c r="C1547" s="4"/>
      <c r="D1547" s="45"/>
      <c r="E1547" s="45"/>
      <c r="F1547" s="334"/>
    </row>
    <row r="1548" spans="1:6" x14ac:dyDescent="0.25">
      <c r="A1548" s="2"/>
      <c r="B1548" s="3"/>
      <c r="C1548" s="4"/>
      <c r="D1548" s="45"/>
      <c r="E1548" s="45"/>
      <c r="F1548" s="334"/>
    </row>
    <row r="1549" spans="1:6" x14ac:dyDescent="0.25">
      <c r="A1549" s="2"/>
      <c r="B1549" s="3"/>
      <c r="C1549" s="4"/>
      <c r="D1549" s="45"/>
      <c r="E1549" s="45"/>
      <c r="F1549" s="334"/>
    </row>
    <row r="1550" spans="1:6" x14ac:dyDescent="0.25">
      <c r="A1550" s="2"/>
      <c r="B1550" s="3"/>
      <c r="C1550" s="4"/>
      <c r="D1550" s="45"/>
      <c r="E1550" s="45"/>
      <c r="F1550" s="334"/>
    </row>
    <row r="1551" spans="1:6" x14ac:dyDescent="0.25">
      <c r="A1551" s="2"/>
      <c r="B1551" s="3"/>
      <c r="C1551" s="4"/>
      <c r="D1551" s="45"/>
      <c r="E1551" s="45"/>
      <c r="F1551" s="334"/>
    </row>
    <row r="1552" spans="1:6" x14ac:dyDescent="0.25">
      <c r="A1552" s="2"/>
      <c r="B1552" s="3"/>
      <c r="C1552" s="4"/>
      <c r="D1552" s="45"/>
      <c r="E1552" s="45"/>
      <c r="F1552" s="334"/>
    </row>
    <row r="1553" spans="1:6" x14ac:dyDescent="0.25">
      <c r="A1553" s="2"/>
      <c r="B1553" s="3"/>
      <c r="C1553" s="4"/>
      <c r="D1553" s="45"/>
      <c r="E1553" s="45"/>
      <c r="F1553" s="334"/>
    </row>
    <row r="1554" spans="1:6" x14ac:dyDescent="0.25">
      <c r="A1554" s="2"/>
      <c r="B1554" s="3"/>
      <c r="C1554" s="4"/>
      <c r="D1554" s="45"/>
      <c r="E1554" s="45"/>
      <c r="F1554" s="334"/>
    </row>
    <row r="1555" spans="1:6" x14ac:dyDescent="0.25">
      <c r="A1555" s="2"/>
      <c r="B1555" s="3"/>
      <c r="C1555" s="4"/>
      <c r="D1555" s="45"/>
      <c r="E1555" s="45"/>
      <c r="F1555" s="334"/>
    </row>
    <row r="1556" spans="1:6" x14ac:dyDescent="0.25">
      <c r="A1556" s="2"/>
      <c r="B1556" s="3"/>
      <c r="C1556" s="4"/>
      <c r="D1556" s="45"/>
      <c r="E1556" s="45"/>
      <c r="F1556" s="334"/>
    </row>
    <row r="1557" spans="1:6" x14ac:dyDescent="0.25">
      <c r="A1557" s="2"/>
      <c r="B1557" s="3"/>
      <c r="C1557" s="4"/>
      <c r="D1557" s="45"/>
      <c r="E1557" s="45"/>
      <c r="F1557" s="334"/>
    </row>
    <row r="1558" spans="1:6" x14ac:dyDescent="0.25">
      <c r="A1558" s="2"/>
      <c r="B1558" s="3"/>
      <c r="C1558" s="4"/>
      <c r="D1558" s="45"/>
      <c r="E1558" s="45"/>
      <c r="F1558" s="334"/>
    </row>
    <row r="1559" spans="1:6" x14ac:dyDescent="0.25">
      <c r="A1559" s="2"/>
      <c r="B1559" s="3"/>
      <c r="C1559" s="4"/>
      <c r="D1559" s="45"/>
      <c r="E1559" s="45"/>
      <c r="F1559" s="334"/>
    </row>
    <row r="1560" spans="1:6" x14ac:dyDescent="0.25">
      <c r="A1560" s="2"/>
      <c r="B1560" s="3"/>
      <c r="C1560" s="4"/>
      <c r="D1560" s="45"/>
      <c r="E1560" s="45"/>
      <c r="F1560" s="334"/>
    </row>
    <row r="1561" spans="1:6" x14ac:dyDescent="0.25">
      <c r="A1561" s="2"/>
      <c r="B1561" s="3"/>
      <c r="C1561" s="4"/>
      <c r="D1561" s="45"/>
      <c r="E1561" s="45"/>
      <c r="F1561" s="334"/>
    </row>
    <row r="1562" spans="1:6" x14ac:dyDescent="0.25">
      <c r="A1562" s="2"/>
      <c r="B1562" s="3"/>
      <c r="C1562" s="4"/>
      <c r="D1562" s="45"/>
      <c r="E1562" s="45"/>
      <c r="F1562" s="334"/>
    </row>
    <row r="1563" spans="1:6" x14ac:dyDescent="0.25">
      <c r="A1563" s="2"/>
      <c r="B1563" s="3"/>
      <c r="C1563" s="4"/>
      <c r="D1563" s="45"/>
      <c r="E1563" s="45"/>
      <c r="F1563" s="334"/>
    </row>
    <row r="1564" spans="1:6" x14ac:dyDescent="0.25">
      <c r="A1564" s="2"/>
      <c r="B1564" s="3"/>
      <c r="C1564" s="4"/>
      <c r="D1564" s="45"/>
      <c r="E1564" s="45"/>
      <c r="F1564" s="334"/>
    </row>
    <row r="1565" spans="1:6" x14ac:dyDescent="0.25">
      <c r="A1565" s="2"/>
      <c r="B1565" s="3"/>
      <c r="C1565" s="4"/>
      <c r="D1565" s="45"/>
      <c r="E1565" s="45"/>
      <c r="F1565" s="334"/>
    </row>
    <row r="1566" spans="1:6" x14ac:dyDescent="0.25">
      <c r="A1566" s="2"/>
      <c r="B1566" s="3"/>
      <c r="C1566" s="4"/>
      <c r="D1566" s="45"/>
      <c r="E1566" s="45"/>
      <c r="F1566" s="334"/>
    </row>
    <row r="1567" spans="1:6" x14ac:dyDescent="0.25">
      <c r="A1567" s="2"/>
      <c r="B1567" s="3"/>
      <c r="C1567" s="4"/>
      <c r="D1567" s="45"/>
      <c r="E1567" s="45"/>
      <c r="F1567" s="334"/>
    </row>
    <row r="1568" spans="1:6" x14ac:dyDescent="0.25">
      <c r="A1568" s="2"/>
      <c r="B1568" s="3"/>
      <c r="C1568" s="4"/>
      <c r="D1568" s="45"/>
      <c r="E1568" s="45"/>
      <c r="F1568" s="334"/>
    </row>
    <row r="1569" spans="1:6" x14ac:dyDescent="0.25">
      <c r="A1569" s="2"/>
      <c r="B1569" s="3"/>
      <c r="C1569" s="4"/>
      <c r="D1569" s="45"/>
      <c r="E1569" s="45"/>
      <c r="F1569" s="334"/>
    </row>
    <row r="1570" spans="1:6" x14ac:dyDescent="0.25">
      <c r="A1570" s="2"/>
      <c r="B1570" s="3"/>
      <c r="C1570" s="4"/>
      <c r="D1570" s="45"/>
      <c r="E1570" s="45"/>
      <c r="F1570" s="334"/>
    </row>
    <row r="1571" spans="1:6" x14ac:dyDescent="0.25">
      <c r="A1571" s="2"/>
      <c r="B1571" s="3"/>
      <c r="C1571" s="4"/>
      <c r="D1571" s="45"/>
      <c r="E1571" s="45"/>
      <c r="F1571" s="334"/>
    </row>
    <row r="1572" spans="1:6" x14ac:dyDescent="0.25">
      <c r="A1572" s="2"/>
      <c r="B1572" s="3"/>
      <c r="C1572" s="4"/>
      <c r="D1572" s="45"/>
      <c r="E1572" s="45"/>
      <c r="F1572" s="334"/>
    </row>
    <row r="1573" spans="1:6" x14ac:dyDescent="0.25">
      <c r="A1573" s="2"/>
      <c r="B1573" s="3"/>
      <c r="C1573" s="4"/>
      <c r="D1573" s="45"/>
      <c r="E1573" s="45"/>
      <c r="F1573" s="334"/>
    </row>
    <row r="1574" spans="1:6" x14ac:dyDescent="0.25">
      <c r="A1574" s="2"/>
      <c r="B1574" s="3"/>
      <c r="C1574" s="4"/>
      <c r="D1574" s="45"/>
      <c r="E1574" s="45"/>
      <c r="F1574" s="334"/>
    </row>
    <row r="1575" spans="1:6" x14ac:dyDescent="0.25">
      <c r="A1575" s="2"/>
      <c r="B1575" s="3"/>
      <c r="C1575" s="4"/>
      <c r="D1575" s="45"/>
      <c r="E1575" s="45"/>
      <c r="F1575" s="334"/>
    </row>
    <row r="1576" spans="1:6" x14ac:dyDescent="0.25">
      <c r="A1576" s="2"/>
      <c r="B1576" s="3"/>
      <c r="C1576" s="4"/>
      <c r="D1576" s="45"/>
      <c r="E1576" s="45"/>
      <c r="F1576" s="334"/>
    </row>
    <row r="1577" spans="1:6" x14ac:dyDescent="0.25">
      <c r="A1577" s="2"/>
      <c r="B1577" s="3"/>
      <c r="C1577" s="4"/>
      <c r="D1577" s="45"/>
      <c r="E1577" s="45"/>
      <c r="F1577" s="334"/>
    </row>
    <row r="1578" spans="1:6" x14ac:dyDescent="0.25">
      <c r="A1578" s="2"/>
      <c r="B1578" s="3"/>
      <c r="C1578" s="4"/>
      <c r="D1578" s="45"/>
      <c r="E1578" s="45"/>
      <c r="F1578" s="334"/>
    </row>
    <row r="1579" spans="1:6" x14ac:dyDescent="0.25">
      <c r="A1579" s="2"/>
      <c r="B1579" s="3"/>
      <c r="C1579" s="4"/>
      <c r="D1579" s="45"/>
      <c r="E1579" s="45"/>
      <c r="F1579" s="334"/>
    </row>
    <row r="1580" spans="1:6" x14ac:dyDescent="0.25">
      <c r="A1580" s="2"/>
      <c r="B1580" s="3"/>
      <c r="C1580" s="4"/>
      <c r="D1580" s="45"/>
      <c r="E1580" s="45"/>
      <c r="F1580" s="334"/>
    </row>
    <row r="1581" spans="1:6" x14ac:dyDescent="0.25">
      <c r="A1581" s="2"/>
      <c r="B1581" s="3"/>
      <c r="C1581" s="4"/>
      <c r="D1581" s="45"/>
      <c r="E1581" s="45"/>
      <c r="F1581" s="334"/>
    </row>
    <row r="1582" spans="1:6" x14ac:dyDescent="0.25">
      <c r="A1582" s="2"/>
      <c r="B1582" s="3"/>
      <c r="C1582" s="4"/>
      <c r="D1582" s="45"/>
      <c r="E1582" s="45"/>
      <c r="F1582" s="334"/>
    </row>
    <row r="1583" spans="1:6" x14ac:dyDescent="0.25">
      <c r="A1583" s="2"/>
      <c r="B1583" s="3"/>
      <c r="C1583" s="4"/>
      <c r="D1583" s="45"/>
      <c r="E1583" s="45"/>
      <c r="F1583" s="334"/>
    </row>
    <row r="1584" spans="1:6" x14ac:dyDescent="0.25">
      <c r="A1584" s="2"/>
      <c r="B1584" s="3"/>
      <c r="C1584" s="4"/>
      <c r="D1584" s="45"/>
      <c r="E1584" s="45"/>
      <c r="F1584" s="334"/>
    </row>
    <row r="1585" spans="1:6" x14ac:dyDescent="0.25">
      <c r="A1585" s="2"/>
      <c r="B1585" s="3"/>
      <c r="C1585" s="4"/>
      <c r="D1585" s="45"/>
      <c r="E1585" s="45"/>
      <c r="F1585" s="334"/>
    </row>
    <row r="1586" spans="1:6" x14ac:dyDescent="0.25">
      <c r="A1586" s="2"/>
      <c r="B1586" s="3"/>
      <c r="C1586" s="4"/>
      <c r="D1586" s="45"/>
      <c r="E1586" s="45"/>
      <c r="F1586" s="334"/>
    </row>
    <row r="1587" spans="1:6" x14ac:dyDescent="0.25">
      <c r="A1587" s="2"/>
      <c r="B1587" s="3"/>
      <c r="C1587" s="4"/>
      <c r="D1587" s="45"/>
      <c r="E1587" s="45"/>
      <c r="F1587" s="334"/>
    </row>
    <row r="1588" spans="1:6" x14ac:dyDescent="0.25">
      <c r="A1588" s="2"/>
      <c r="B1588" s="3"/>
      <c r="C1588" s="4"/>
      <c r="D1588" s="45"/>
      <c r="E1588" s="45"/>
      <c r="F1588" s="334"/>
    </row>
    <row r="1589" spans="1:6" x14ac:dyDescent="0.25">
      <c r="A1589" s="2"/>
      <c r="B1589" s="3"/>
      <c r="C1589" s="4"/>
      <c r="D1589" s="45"/>
      <c r="E1589" s="45"/>
      <c r="F1589" s="334"/>
    </row>
    <row r="1590" spans="1:6" x14ac:dyDescent="0.25">
      <c r="A1590" s="2"/>
      <c r="B1590" s="3"/>
      <c r="C1590" s="4"/>
      <c r="D1590" s="45"/>
      <c r="E1590" s="45"/>
      <c r="F1590" s="334"/>
    </row>
    <row r="1591" spans="1:6" x14ac:dyDescent="0.25">
      <c r="A1591" s="2"/>
      <c r="B1591" s="3"/>
      <c r="C1591" s="4"/>
      <c r="D1591" s="45"/>
      <c r="E1591" s="45"/>
      <c r="F1591" s="334"/>
    </row>
    <row r="1592" spans="1:6" x14ac:dyDescent="0.25">
      <c r="A1592" s="2"/>
      <c r="B1592" s="3"/>
      <c r="C1592" s="4"/>
      <c r="D1592" s="45"/>
      <c r="E1592" s="45"/>
      <c r="F1592" s="334"/>
    </row>
    <row r="1593" spans="1:6" x14ac:dyDescent="0.25">
      <c r="A1593" s="2"/>
      <c r="B1593" s="3"/>
      <c r="C1593" s="4"/>
      <c r="D1593" s="45"/>
      <c r="E1593" s="45"/>
      <c r="F1593" s="334"/>
    </row>
    <row r="1594" spans="1:6" x14ac:dyDescent="0.25">
      <c r="A1594" s="2"/>
      <c r="B1594" s="3"/>
      <c r="C1594" s="4"/>
      <c r="D1594" s="45"/>
      <c r="E1594" s="45"/>
      <c r="F1594" s="334"/>
    </row>
    <row r="1595" spans="1:6" x14ac:dyDescent="0.25">
      <c r="A1595" s="2"/>
      <c r="B1595" s="3"/>
      <c r="C1595" s="4"/>
      <c r="D1595" s="45"/>
      <c r="E1595" s="45"/>
      <c r="F1595" s="334"/>
    </row>
    <row r="1596" spans="1:6" x14ac:dyDescent="0.25">
      <c r="A1596" s="2"/>
      <c r="B1596" s="3"/>
      <c r="C1596" s="4"/>
      <c r="D1596" s="45"/>
      <c r="E1596" s="45"/>
      <c r="F1596" s="334"/>
    </row>
    <row r="1597" spans="1:6" x14ac:dyDescent="0.25">
      <c r="A1597" s="2"/>
      <c r="B1597" s="3"/>
      <c r="C1597" s="4"/>
      <c r="D1597" s="45"/>
      <c r="E1597" s="45"/>
      <c r="F1597" s="334"/>
    </row>
    <row r="1598" spans="1:6" x14ac:dyDescent="0.25">
      <c r="A1598" s="2"/>
      <c r="B1598" s="3"/>
      <c r="C1598" s="4"/>
      <c r="D1598" s="45"/>
      <c r="E1598" s="45"/>
      <c r="F1598" s="334"/>
    </row>
    <row r="1599" spans="1:6" x14ac:dyDescent="0.25">
      <c r="A1599" s="2"/>
      <c r="B1599" s="3"/>
      <c r="C1599" s="4"/>
      <c r="D1599" s="45"/>
      <c r="E1599" s="45"/>
      <c r="F1599" s="334"/>
    </row>
    <row r="1600" spans="1:6" x14ac:dyDescent="0.25">
      <c r="A1600" s="2"/>
      <c r="B1600" s="3"/>
      <c r="C1600" s="4"/>
      <c r="D1600" s="45"/>
      <c r="E1600" s="45"/>
      <c r="F1600" s="334"/>
    </row>
    <row r="1601" spans="1:6" x14ac:dyDescent="0.25">
      <c r="A1601" s="2"/>
      <c r="B1601" s="3"/>
      <c r="C1601" s="4"/>
      <c r="D1601" s="45"/>
      <c r="E1601" s="45"/>
      <c r="F1601" s="334"/>
    </row>
    <row r="1602" spans="1:6" x14ac:dyDescent="0.25">
      <c r="A1602" s="2"/>
      <c r="B1602" s="3"/>
      <c r="C1602" s="4"/>
      <c r="D1602" s="45"/>
      <c r="E1602" s="45"/>
      <c r="F1602" s="334"/>
    </row>
    <row r="1603" spans="1:6" x14ac:dyDescent="0.25">
      <c r="A1603" s="2"/>
      <c r="B1603" s="3"/>
      <c r="C1603" s="4"/>
      <c r="D1603" s="45"/>
      <c r="E1603" s="45"/>
      <c r="F1603" s="334"/>
    </row>
    <row r="1604" spans="1:6" x14ac:dyDescent="0.25">
      <c r="A1604" s="2"/>
      <c r="B1604" s="3"/>
      <c r="C1604" s="4"/>
      <c r="D1604" s="45"/>
      <c r="E1604" s="45"/>
      <c r="F1604" s="334"/>
    </row>
    <row r="1605" spans="1:6" x14ac:dyDescent="0.25">
      <c r="A1605" s="2"/>
      <c r="B1605" s="3"/>
      <c r="C1605" s="4"/>
      <c r="D1605" s="45"/>
      <c r="E1605" s="45"/>
      <c r="F1605" s="334"/>
    </row>
    <row r="1606" spans="1:6" x14ac:dyDescent="0.25">
      <c r="A1606" s="2"/>
      <c r="B1606" s="3"/>
      <c r="C1606" s="4"/>
      <c r="D1606" s="45"/>
      <c r="E1606" s="45"/>
      <c r="F1606" s="334"/>
    </row>
    <row r="1607" spans="1:6" x14ac:dyDescent="0.25">
      <c r="A1607" s="2"/>
      <c r="B1607" s="3"/>
      <c r="C1607" s="4"/>
      <c r="D1607" s="45"/>
      <c r="E1607" s="45"/>
      <c r="F1607" s="334"/>
    </row>
    <row r="1608" spans="1:6" x14ac:dyDescent="0.25">
      <c r="A1608" s="2"/>
      <c r="B1608" s="3"/>
      <c r="C1608" s="4"/>
      <c r="D1608" s="45"/>
      <c r="E1608" s="45"/>
      <c r="F1608" s="334"/>
    </row>
    <row r="1609" spans="1:6" x14ac:dyDescent="0.25">
      <c r="A1609" s="2"/>
      <c r="B1609" s="3"/>
      <c r="C1609" s="4"/>
      <c r="D1609" s="45"/>
      <c r="E1609" s="45"/>
      <c r="F1609" s="334"/>
    </row>
    <row r="1610" spans="1:6" x14ac:dyDescent="0.25">
      <c r="A1610" s="2"/>
      <c r="B1610" s="3"/>
      <c r="C1610" s="4"/>
      <c r="D1610" s="45"/>
      <c r="E1610" s="45"/>
      <c r="F1610" s="334"/>
    </row>
    <row r="1611" spans="1:6" x14ac:dyDescent="0.25">
      <c r="A1611" s="2"/>
      <c r="B1611" s="3"/>
      <c r="C1611" s="4"/>
      <c r="D1611" s="45"/>
      <c r="E1611" s="45"/>
      <c r="F1611" s="334"/>
    </row>
    <row r="1612" spans="1:6" x14ac:dyDescent="0.25">
      <c r="A1612" s="2"/>
      <c r="B1612" s="3"/>
      <c r="C1612" s="4"/>
      <c r="D1612" s="45"/>
      <c r="E1612" s="45"/>
      <c r="F1612" s="334"/>
    </row>
    <row r="1613" spans="1:6" x14ac:dyDescent="0.25">
      <c r="A1613" s="2"/>
      <c r="B1613" s="3"/>
      <c r="C1613" s="4"/>
      <c r="D1613" s="45"/>
      <c r="E1613" s="45"/>
      <c r="F1613" s="334"/>
    </row>
    <row r="1614" spans="1:6" x14ac:dyDescent="0.25">
      <c r="A1614" s="2"/>
      <c r="B1614" s="3"/>
      <c r="C1614" s="4"/>
      <c r="D1614" s="45"/>
      <c r="E1614" s="45"/>
      <c r="F1614" s="334"/>
    </row>
    <row r="1615" spans="1:6" x14ac:dyDescent="0.25">
      <c r="A1615" s="2"/>
      <c r="B1615" s="3"/>
      <c r="C1615" s="4"/>
      <c r="D1615" s="45"/>
      <c r="E1615" s="45"/>
      <c r="F1615" s="334"/>
    </row>
    <row r="1616" spans="1:6" x14ac:dyDescent="0.25">
      <c r="A1616" s="2"/>
      <c r="B1616" s="3"/>
      <c r="C1616" s="4"/>
      <c r="D1616" s="45"/>
      <c r="E1616" s="45"/>
      <c r="F1616" s="334"/>
    </row>
    <row r="1617" spans="1:6" x14ac:dyDescent="0.25">
      <c r="A1617" s="2"/>
      <c r="B1617" s="3"/>
      <c r="C1617" s="4"/>
      <c r="D1617" s="45"/>
      <c r="E1617" s="45"/>
      <c r="F1617" s="334"/>
    </row>
    <row r="1618" spans="1:6" x14ac:dyDescent="0.25">
      <c r="A1618" s="2"/>
      <c r="B1618" s="3"/>
      <c r="C1618" s="4"/>
      <c r="D1618" s="45"/>
      <c r="E1618" s="45"/>
      <c r="F1618" s="334"/>
    </row>
    <row r="1619" spans="1:6" x14ac:dyDescent="0.25">
      <c r="A1619" s="2"/>
      <c r="B1619" s="3"/>
      <c r="C1619" s="4"/>
      <c r="D1619" s="45"/>
      <c r="E1619" s="45"/>
      <c r="F1619" s="334"/>
    </row>
    <row r="1620" spans="1:6" x14ac:dyDescent="0.25">
      <c r="A1620" s="2"/>
      <c r="B1620" s="3"/>
      <c r="C1620" s="4"/>
      <c r="D1620" s="45"/>
      <c r="E1620" s="45"/>
      <c r="F1620" s="334"/>
    </row>
    <row r="1621" spans="1:6" x14ac:dyDescent="0.25">
      <c r="A1621" s="2"/>
      <c r="B1621" s="3"/>
      <c r="C1621" s="4"/>
      <c r="D1621" s="45"/>
      <c r="E1621" s="45"/>
      <c r="F1621" s="334"/>
    </row>
    <row r="1622" spans="1:6" x14ac:dyDescent="0.25">
      <c r="A1622" s="2"/>
      <c r="B1622" s="3"/>
      <c r="C1622" s="4"/>
      <c r="D1622" s="45"/>
      <c r="E1622" s="45"/>
      <c r="F1622" s="334"/>
    </row>
    <row r="1623" spans="1:6" x14ac:dyDescent="0.25">
      <c r="A1623" s="2"/>
      <c r="B1623" s="3"/>
      <c r="C1623" s="4"/>
      <c r="D1623" s="45"/>
      <c r="E1623" s="45"/>
      <c r="F1623" s="334"/>
    </row>
    <row r="1624" spans="1:6" x14ac:dyDescent="0.25">
      <c r="A1624" s="2"/>
      <c r="B1624" s="3"/>
      <c r="C1624" s="4"/>
      <c r="D1624" s="45"/>
      <c r="E1624" s="45"/>
      <c r="F1624" s="334"/>
    </row>
    <row r="1625" spans="1:6" x14ac:dyDescent="0.25">
      <c r="A1625" s="2"/>
      <c r="B1625" s="3"/>
      <c r="C1625" s="4"/>
      <c r="D1625" s="45"/>
      <c r="E1625" s="45"/>
      <c r="F1625" s="334"/>
    </row>
    <row r="1626" spans="1:6" x14ac:dyDescent="0.25">
      <c r="A1626" s="2"/>
      <c r="B1626" s="3"/>
      <c r="C1626" s="4"/>
      <c r="D1626" s="45"/>
      <c r="E1626" s="45"/>
      <c r="F1626" s="334"/>
    </row>
    <row r="1627" spans="1:6" x14ac:dyDescent="0.25">
      <c r="A1627" s="2"/>
      <c r="B1627" s="3"/>
      <c r="C1627" s="4"/>
      <c r="D1627" s="45"/>
      <c r="E1627" s="45"/>
      <c r="F1627" s="334"/>
    </row>
    <row r="1628" spans="1:6" x14ac:dyDescent="0.25">
      <c r="A1628" s="2"/>
      <c r="B1628" s="3"/>
      <c r="C1628" s="4"/>
      <c r="D1628" s="45"/>
      <c r="E1628" s="45"/>
      <c r="F1628" s="334"/>
    </row>
    <row r="1629" spans="1:6" x14ac:dyDescent="0.25">
      <c r="A1629" s="2"/>
      <c r="B1629" s="3"/>
      <c r="C1629" s="4"/>
      <c r="D1629" s="45"/>
      <c r="E1629" s="45"/>
      <c r="F1629" s="334"/>
    </row>
    <row r="1630" spans="1:6" x14ac:dyDescent="0.25">
      <c r="A1630" s="2"/>
      <c r="B1630" s="3"/>
      <c r="C1630" s="4"/>
      <c r="D1630" s="45"/>
      <c r="E1630" s="45"/>
      <c r="F1630" s="334"/>
    </row>
    <row r="1631" spans="1:6" x14ac:dyDescent="0.25">
      <c r="A1631" s="2"/>
      <c r="B1631" s="3"/>
      <c r="C1631" s="4"/>
      <c r="D1631" s="45"/>
      <c r="E1631" s="45"/>
      <c r="F1631" s="334"/>
    </row>
    <row r="1632" spans="1:6" x14ac:dyDescent="0.25">
      <c r="A1632" s="2"/>
      <c r="B1632" s="3"/>
      <c r="C1632" s="4"/>
      <c r="D1632" s="45"/>
      <c r="E1632" s="45"/>
      <c r="F1632" s="334"/>
    </row>
    <row r="1633" spans="1:6" x14ac:dyDescent="0.25">
      <c r="A1633" s="2"/>
      <c r="B1633" s="3"/>
      <c r="C1633" s="4"/>
      <c r="D1633" s="45"/>
      <c r="E1633" s="45"/>
      <c r="F1633" s="334"/>
    </row>
    <row r="1634" spans="1:6" x14ac:dyDescent="0.25">
      <c r="A1634" s="2"/>
      <c r="B1634" s="3"/>
      <c r="C1634" s="4"/>
      <c r="D1634" s="45"/>
      <c r="E1634" s="45"/>
      <c r="F1634" s="334"/>
    </row>
    <row r="1635" spans="1:6" x14ac:dyDescent="0.25">
      <c r="A1635" s="2"/>
      <c r="B1635" s="3"/>
      <c r="C1635" s="4"/>
      <c r="D1635" s="45"/>
      <c r="E1635" s="45"/>
      <c r="F1635" s="334"/>
    </row>
    <row r="1636" spans="1:6" x14ac:dyDescent="0.25">
      <c r="A1636" s="2"/>
      <c r="B1636" s="3"/>
      <c r="C1636" s="4"/>
      <c r="D1636" s="45"/>
      <c r="E1636" s="45"/>
      <c r="F1636" s="334"/>
    </row>
    <row r="1637" spans="1:6" x14ac:dyDescent="0.25">
      <c r="A1637" s="2"/>
      <c r="B1637" s="3"/>
      <c r="C1637" s="4"/>
      <c r="D1637" s="45"/>
      <c r="E1637" s="45"/>
      <c r="F1637" s="334"/>
    </row>
    <row r="1638" spans="1:6" x14ac:dyDescent="0.25">
      <c r="A1638" s="2"/>
      <c r="B1638" s="3"/>
      <c r="C1638" s="4"/>
      <c r="D1638" s="45"/>
      <c r="E1638" s="45"/>
      <c r="F1638" s="334"/>
    </row>
    <row r="1639" spans="1:6" x14ac:dyDescent="0.25">
      <c r="A1639" s="2"/>
      <c r="B1639" s="3"/>
      <c r="C1639" s="4"/>
      <c r="D1639" s="45"/>
      <c r="E1639" s="45"/>
      <c r="F1639" s="334"/>
    </row>
    <row r="1640" spans="1:6" x14ac:dyDescent="0.25">
      <c r="A1640" s="2"/>
      <c r="B1640" s="3"/>
      <c r="C1640" s="4"/>
      <c r="D1640" s="45"/>
      <c r="E1640" s="45"/>
      <c r="F1640" s="334"/>
    </row>
    <row r="1641" spans="1:6" x14ac:dyDescent="0.25">
      <c r="A1641" s="2"/>
      <c r="B1641" s="3"/>
      <c r="C1641" s="4"/>
      <c r="D1641" s="45"/>
      <c r="E1641" s="45"/>
      <c r="F1641" s="334"/>
    </row>
    <row r="1642" spans="1:6" x14ac:dyDescent="0.25">
      <c r="A1642" s="2"/>
      <c r="B1642" s="3"/>
      <c r="C1642" s="4"/>
      <c r="D1642" s="45"/>
      <c r="E1642" s="45"/>
      <c r="F1642" s="334"/>
    </row>
    <row r="1643" spans="1:6" x14ac:dyDescent="0.25">
      <c r="A1643" s="2"/>
      <c r="B1643" s="3"/>
      <c r="C1643" s="4"/>
      <c r="D1643" s="45"/>
      <c r="E1643" s="45"/>
      <c r="F1643" s="334"/>
    </row>
    <row r="1644" spans="1:6" x14ac:dyDescent="0.25">
      <c r="A1644" s="2"/>
      <c r="B1644" s="3"/>
      <c r="C1644" s="4"/>
      <c r="D1644" s="45"/>
      <c r="E1644" s="45"/>
      <c r="F1644" s="334"/>
    </row>
    <row r="1645" spans="1:6" x14ac:dyDescent="0.25">
      <c r="A1645" s="2"/>
      <c r="B1645" s="3"/>
      <c r="C1645" s="4"/>
      <c r="D1645" s="45"/>
      <c r="E1645" s="45"/>
      <c r="F1645" s="334"/>
    </row>
    <row r="1646" spans="1:6" x14ac:dyDescent="0.25">
      <c r="A1646" s="2"/>
      <c r="B1646" s="3"/>
      <c r="C1646" s="4"/>
      <c r="D1646" s="45"/>
      <c r="E1646" s="45"/>
      <c r="F1646" s="334"/>
    </row>
    <row r="1647" spans="1:6" x14ac:dyDescent="0.25">
      <c r="A1647" s="2"/>
      <c r="B1647" s="3"/>
      <c r="C1647" s="4"/>
      <c r="D1647" s="45"/>
      <c r="E1647" s="45"/>
      <c r="F1647" s="334"/>
    </row>
    <row r="1648" spans="1:6" x14ac:dyDescent="0.25">
      <c r="A1648" s="2"/>
      <c r="B1648" s="3"/>
      <c r="C1648" s="4"/>
      <c r="D1648" s="45"/>
      <c r="E1648" s="45"/>
      <c r="F1648" s="334"/>
    </row>
    <row r="1649" spans="1:6" x14ac:dyDescent="0.25">
      <c r="A1649" s="2"/>
      <c r="B1649" s="3"/>
      <c r="C1649" s="4"/>
      <c r="D1649" s="45"/>
      <c r="E1649" s="45"/>
      <c r="F1649" s="334"/>
    </row>
    <row r="1650" spans="1:6" x14ac:dyDescent="0.25">
      <c r="A1650" s="2"/>
      <c r="B1650" s="3"/>
      <c r="C1650" s="4"/>
      <c r="D1650" s="45"/>
      <c r="E1650" s="45"/>
      <c r="F1650" s="334"/>
    </row>
    <row r="1651" spans="1:6" x14ac:dyDescent="0.25">
      <c r="A1651" s="2"/>
      <c r="B1651" s="3"/>
      <c r="C1651" s="4"/>
      <c r="D1651" s="45"/>
      <c r="E1651" s="45"/>
      <c r="F1651" s="334"/>
    </row>
    <row r="1652" spans="1:6" x14ac:dyDescent="0.25">
      <c r="A1652" s="2"/>
      <c r="B1652" s="3"/>
      <c r="C1652" s="4"/>
      <c r="D1652" s="45"/>
      <c r="E1652" s="45"/>
      <c r="F1652" s="334"/>
    </row>
    <row r="1653" spans="1:6" x14ac:dyDescent="0.25">
      <c r="A1653" s="2"/>
      <c r="B1653" s="3"/>
      <c r="C1653" s="4"/>
      <c r="D1653" s="45"/>
      <c r="E1653" s="45"/>
      <c r="F1653" s="334"/>
    </row>
    <row r="1654" spans="1:6" x14ac:dyDescent="0.25">
      <c r="A1654" s="2"/>
      <c r="B1654" s="3"/>
      <c r="C1654" s="4"/>
      <c r="D1654" s="45"/>
      <c r="E1654" s="45"/>
      <c r="F1654" s="334"/>
    </row>
    <row r="1655" spans="1:6" x14ac:dyDescent="0.25">
      <c r="A1655" s="2"/>
      <c r="B1655" s="3"/>
      <c r="C1655" s="4"/>
      <c r="D1655" s="45"/>
      <c r="E1655" s="45"/>
      <c r="F1655" s="334"/>
    </row>
    <row r="1656" spans="1:6" x14ac:dyDescent="0.25">
      <c r="A1656" s="2"/>
      <c r="B1656" s="3"/>
      <c r="C1656" s="4"/>
      <c r="D1656" s="45"/>
      <c r="E1656" s="45"/>
      <c r="F1656" s="334"/>
    </row>
    <row r="1657" spans="1:6" x14ac:dyDescent="0.25">
      <c r="A1657" s="2"/>
      <c r="B1657" s="3"/>
      <c r="C1657" s="4"/>
      <c r="D1657" s="45"/>
      <c r="E1657" s="45"/>
      <c r="F1657" s="334"/>
    </row>
    <row r="1658" spans="1:6" x14ac:dyDescent="0.25">
      <c r="A1658" s="2"/>
      <c r="B1658" s="3"/>
      <c r="C1658" s="4"/>
      <c r="D1658" s="45"/>
      <c r="E1658" s="45"/>
      <c r="F1658" s="334"/>
    </row>
    <row r="1659" spans="1:6" x14ac:dyDescent="0.25">
      <c r="A1659" s="2"/>
      <c r="B1659" s="3"/>
      <c r="C1659" s="4"/>
      <c r="D1659" s="45"/>
      <c r="E1659" s="45"/>
      <c r="F1659" s="334"/>
    </row>
    <row r="1660" spans="1:6" x14ac:dyDescent="0.25">
      <c r="A1660" s="2"/>
      <c r="B1660" s="3"/>
      <c r="C1660" s="4"/>
      <c r="D1660" s="45"/>
      <c r="E1660" s="45"/>
      <c r="F1660" s="334"/>
    </row>
    <row r="1661" spans="1:6" x14ac:dyDescent="0.25">
      <c r="A1661" s="2"/>
      <c r="B1661" s="3"/>
      <c r="C1661" s="4"/>
      <c r="D1661" s="45"/>
      <c r="E1661" s="45"/>
      <c r="F1661" s="334"/>
    </row>
    <row r="1662" spans="1:6" x14ac:dyDescent="0.25">
      <c r="A1662" s="2"/>
      <c r="B1662" s="3"/>
      <c r="C1662" s="4"/>
      <c r="D1662" s="45"/>
      <c r="E1662" s="45"/>
      <c r="F1662" s="334"/>
    </row>
    <row r="1663" spans="1:6" x14ac:dyDescent="0.25">
      <c r="A1663" s="2"/>
      <c r="B1663" s="3"/>
      <c r="C1663" s="4"/>
      <c r="D1663" s="45"/>
      <c r="E1663" s="45"/>
      <c r="F1663" s="334"/>
    </row>
    <row r="1664" spans="1:6" x14ac:dyDescent="0.25">
      <c r="A1664" s="2"/>
      <c r="B1664" s="3"/>
      <c r="C1664" s="4"/>
      <c r="D1664" s="45"/>
      <c r="E1664" s="45"/>
      <c r="F1664" s="334"/>
    </row>
    <row r="1665" spans="1:6" x14ac:dyDescent="0.25">
      <c r="A1665" s="2"/>
      <c r="B1665" s="3"/>
      <c r="C1665" s="4"/>
      <c r="D1665" s="45"/>
      <c r="E1665" s="45"/>
      <c r="F1665" s="334"/>
    </row>
    <row r="1666" spans="1:6" x14ac:dyDescent="0.25">
      <c r="A1666" s="2"/>
      <c r="B1666" s="3"/>
      <c r="C1666" s="4"/>
      <c r="D1666" s="45"/>
      <c r="E1666" s="45"/>
      <c r="F1666" s="334"/>
    </row>
    <row r="1667" spans="1:6" x14ac:dyDescent="0.25">
      <c r="A1667" s="2"/>
      <c r="B1667" s="3"/>
      <c r="C1667" s="4"/>
      <c r="D1667" s="45"/>
      <c r="E1667" s="45"/>
      <c r="F1667" s="334"/>
    </row>
    <row r="1668" spans="1:6" x14ac:dyDescent="0.25">
      <c r="A1668" s="2"/>
      <c r="B1668" s="3"/>
      <c r="C1668" s="4"/>
      <c r="D1668" s="45"/>
      <c r="E1668" s="45"/>
      <c r="F1668" s="334"/>
    </row>
    <row r="1669" spans="1:6" x14ac:dyDescent="0.25">
      <c r="A1669" s="2"/>
      <c r="B1669" s="3"/>
      <c r="C1669" s="4"/>
      <c r="D1669" s="45"/>
      <c r="E1669" s="45"/>
      <c r="F1669" s="334"/>
    </row>
    <row r="1670" spans="1:6" x14ac:dyDescent="0.25">
      <c r="A1670" s="2"/>
      <c r="B1670" s="3"/>
      <c r="C1670" s="4"/>
      <c r="D1670" s="45"/>
      <c r="E1670" s="45"/>
      <c r="F1670" s="334"/>
    </row>
    <row r="1671" spans="1:6" x14ac:dyDescent="0.25">
      <c r="A1671" s="2"/>
      <c r="B1671" s="3"/>
      <c r="C1671" s="4"/>
      <c r="D1671" s="45"/>
      <c r="E1671" s="45"/>
      <c r="F1671" s="334"/>
    </row>
    <row r="1672" spans="1:6" x14ac:dyDescent="0.25">
      <c r="A1672" s="2"/>
      <c r="B1672" s="3"/>
      <c r="C1672" s="4"/>
      <c r="D1672" s="45"/>
      <c r="E1672" s="45"/>
      <c r="F1672" s="334"/>
    </row>
    <row r="1673" spans="1:6" x14ac:dyDescent="0.25">
      <c r="A1673" s="2"/>
      <c r="B1673" s="3"/>
      <c r="C1673" s="4"/>
      <c r="D1673" s="45"/>
      <c r="E1673" s="45"/>
      <c r="F1673" s="334"/>
    </row>
    <row r="1674" spans="1:6" x14ac:dyDescent="0.25">
      <c r="A1674" s="2"/>
      <c r="B1674" s="3"/>
      <c r="C1674" s="4"/>
      <c r="D1674" s="45"/>
      <c r="E1674" s="45"/>
      <c r="F1674" s="334"/>
    </row>
    <row r="1675" spans="1:6" x14ac:dyDescent="0.25">
      <c r="A1675" s="2"/>
      <c r="B1675" s="3"/>
      <c r="C1675" s="4"/>
      <c r="D1675" s="45"/>
      <c r="E1675" s="45"/>
      <c r="F1675" s="334"/>
    </row>
    <row r="1676" spans="1:6" x14ac:dyDescent="0.25">
      <c r="A1676" s="2"/>
      <c r="B1676" s="3"/>
      <c r="C1676" s="4"/>
      <c r="D1676" s="45"/>
      <c r="E1676" s="45"/>
      <c r="F1676" s="334"/>
    </row>
    <row r="1677" spans="1:6" x14ac:dyDescent="0.25">
      <c r="A1677" s="2"/>
      <c r="B1677" s="3"/>
      <c r="C1677" s="4"/>
      <c r="D1677" s="45"/>
      <c r="E1677" s="45"/>
      <c r="F1677" s="334"/>
    </row>
    <row r="1678" spans="1:6" x14ac:dyDescent="0.25">
      <c r="A1678" s="2"/>
      <c r="B1678" s="3"/>
      <c r="C1678" s="4"/>
      <c r="D1678" s="45"/>
      <c r="E1678" s="45"/>
      <c r="F1678" s="334"/>
    </row>
    <row r="1679" spans="1:6" x14ac:dyDescent="0.25">
      <c r="A1679" s="2"/>
      <c r="B1679" s="3"/>
      <c r="C1679" s="4"/>
      <c r="D1679" s="45"/>
      <c r="E1679" s="45"/>
      <c r="F1679" s="334"/>
    </row>
    <row r="1680" spans="1:6" x14ac:dyDescent="0.25">
      <c r="A1680" s="2"/>
      <c r="B1680" s="3"/>
      <c r="C1680" s="4"/>
      <c r="D1680" s="45"/>
      <c r="E1680" s="45"/>
      <c r="F1680" s="334"/>
    </row>
    <row r="1681" spans="1:6" x14ac:dyDescent="0.25">
      <c r="A1681" s="2"/>
      <c r="B1681" s="3"/>
      <c r="C1681" s="4"/>
      <c r="D1681" s="45"/>
      <c r="E1681" s="45"/>
      <c r="F1681" s="334"/>
    </row>
    <row r="1682" spans="1:6" x14ac:dyDescent="0.25">
      <c r="A1682" s="2"/>
      <c r="B1682" s="3"/>
      <c r="C1682" s="4"/>
      <c r="D1682" s="45"/>
      <c r="E1682" s="45"/>
      <c r="F1682" s="334"/>
    </row>
    <row r="1683" spans="1:6" x14ac:dyDescent="0.25">
      <c r="A1683" s="2"/>
      <c r="B1683" s="3"/>
      <c r="C1683" s="4"/>
      <c r="D1683" s="45"/>
      <c r="E1683" s="45"/>
      <c r="F1683" s="334"/>
    </row>
    <row r="1684" spans="1:6" x14ac:dyDescent="0.25">
      <c r="A1684" s="2"/>
      <c r="B1684" s="3"/>
      <c r="C1684" s="4"/>
      <c r="D1684" s="45"/>
      <c r="E1684" s="45"/>
      <c r="F1684" s="334"/>
    </row>
    <row r="1685" spans="1:6" x14ac:dyDescent="0.25">
      <c r="A1685" s="2"/>
      <c r="B1685" s="3"/>
      <c r="C1685" s="4"/>
      <c r="D1685" s="45"/>
      <c r="E1685" s="45"/>
      <c r="F1685" s="334"/>
    </row>
    <row r="1686" spans="1:6" x14ac:dyDescent="0.25">
      <c r="A1686" s="2"/>
      <c r="B1686" s="3"/>
      <c r="C1686" s="4"/>
      <c r="D1686" s="45"/>
      <c r="E1686" s="45"/>
      <c r="F1686" s="334"/>
    </row>
    <row r="1687" spans="1:6" x14ac:dyDescent="0.25">
      <c r="A1687" s="2"/>
      <c r="B1687" s="3"/>
      <c r="C1687" s="4"/>
      <c r="D1687" s="45"/>
      <c r="E1687" s="45"/>
      <c r="F1687" s="334"/>
    </row>
    <row r="1688" spans="1:6" x14ac:dyDescent="0.25">
      <c r="A1688" s="2"/>
      <c r="B1688" s="3"/>
      <c r="C1688" s="4"/>
      <c r="D1688" s="45"/>
      <c r="E1688" s="45"/>
      <c r="F1688" s="334"/>
    </row>
    <row r="1689" spans="1:6" x14ac:dyDescent="0.25">
      <c r="A1689" s="2"/>
      <c r="B1689" s="3"/>
      <c r="C1689" s="4"/>
      <c r="D1689" s="45"/>
      <c r="E1689" s="45"/>
      <c r="F1689" s="334"/>
    </row>
    <row r="1690" spans="1:6" x14ac:dyDescent="0.25">
      <c r="A1690" s="2"/>
      <c r="B1690" s="3"/>
      <c r="C1690" s="4"/>
      <c r="D1690" s="45"/>
      <c r="E1690" s="45"/>
      <c r="F1690" s="334"/>
    </row>
    <row r="1691" spans="1:6" x14ac:dyDescent="0.25">
      <c r="A1691" s="2"/>
      <c r="B1691" s="3"/>
      <c r="C1691" s="4"/>
      <c r="D1691" s="45"/>
      <c r="E1691" s="45"/>
      <c r="F1691" s="334"/>
    </row>
    <row r="1692" spans="1:6" x14ac:dyDescent="0.25">
      <c r="A1692" s="2"/>
      <c r="B1692" s="3"/>
      <c r="C1692" s="4"/>
      <c r="D1692" s="45"/>
      <c r="E1692" s="45"/>
      <c r="F1692" s="334"/>
    </row>
    <row r="1693" spans="1:6" x14ac:dyDescent="0.25">
      <c r="A1693" s="2"/>
      <c r="B1693" s="3"/>
      <c r="C1693" s="4"/>
      <c r="D1693" s="45"/>
      <c r="E1693" s="45"/>
      <c r="F1693" s="334"/>
    </row>
    <row r="1694" spans="1:6" x14ac:dyDescent="0.25">
      <c r="A1694" s="2"/>
      <c r="B1694" s="3"/>
      <c r="C1694" s="4"/>
      <c r="D1694" s="45"/>
      <c r="E1694" s="45"/>
      <c r="F1694" s="334"/>
    </row>
    <row r="1695" spans="1:6" x14ac:dyDescent="0.25">
      <c r="A1695" s="2"/>
      <c r="B1695" s="3"/>
      <c r="C1695" s="4"/>
      <c r="D1695" s="45"/>
      <c r="E1695" s="45"/>
      <c r="F1695" s="334"/>
    </row>
    <row r="1696" spans="1:6" x14ac:dyDescent="0.25">
      <c r="A1696" s="2"/>
      <c r="B1696" s="3"/>
      <c r="C1696" s="4"/>
      <c r="D1696" s="45"/>
      <c r="E1696" s="45"/>
      <c r="F1696" s="334"/>
    </row>
    <row r="1697" spans="1:6" x14ac:dyDescent="0.25">
      <c r="A1697" s="2"/>
      <c r="B1697" s="3"/>
      <c r="C1697" s="4"/>
      <c r="D1697" s="45"/>
      <c r="E1697" s="45"/>
      <c r="F1697" s="334"/>
    </row>
    <row r="1698" spans="1:6" x14ac:dyDescent="0.25">
      <c r="A1698" s="2"/>
      <c r="B1698" s="3"/>
      <c r="C1698" s="4"/>
      <c r="D1698" s="45"/>
      <c r="E1698" s="45"/>
      <c r="F1698" s="334"/>
    </row>
    <row r="1699" spans="1:6" x14ac:dyDescent="0.25">
      <c r="A1699" s="2"/>
      <c r="B1699" s="3"/>
      <c r="C1699" s="4"/>
      <c r="D1699" s="45"/>
      <c r="E1699" s="45"/>
      <c r="F1699" s="334"/>
    </row>
    <row r="1700" spans="1:6" x14ac:dyDescent="0.25">
      <c r="A1700" s="2"/>
      <c r="B1700" s="3"/>
      <c r="C1700" s="4"/>
      <c r="D1700" s="45"/>
      <c r="E1700" s="45"/>
      <c r="F1700" s="334"/>
    </row>
    <row r="1701" spans="1:6" x14ac:dyDescent="0.25">
      <c r="A1701" s="2"/>
      <c r="B1701" s="3"/>
      <c r="C1701" s="4"/>
      <c r="D1701" s="45"/>
      <c r="E1701" s="45"/>
      <c r="F1701" s="334"/>
    </row>
    <row r="1702" spans="1:6" x14ac:dyDescent="0.25">
      <c r="A1702" s="2"/>
      <c r="B1702" s="3"/>
      <c r="C1702" s="4"/>
      <c r="D1702" s="45"/>
      <c r="E1702" s="45"/>
      <c r="F1702" s="334"/>
    </row>
    <row r="1703" spans="1:6" x14ac:dyDescent="0.25">
      <c r="A1703" s="2"/>
      <c r="B1703" s="3"/>
      <c r="C1703" s="4"/>
      <c r="D1703" s="45"/>
      <c r="E1703" s="45"/>
      <c r="F1703" s="334"/>
    </row>
    <row r="1704" spans="1:6" x14ac:dyDescent="0.25">
      <c r="A1704" s="2"/>
      <c r="B1704" s="3"/>
      <c r="C1704" s="4"/>
      <c r="D1704" s="45"/>
      <c r="E1704" s="45"/>
      <c r="F1704" s="334"/>
    </row>
    <row r="1705" spans="1:6" x14ac:dyDescent="0.25">
      <c r="A1705" s="2"/>
      <c r="B1705" s="3"/>
      <c r="C1705" s="4"/>
      <c r="D1705" s="45"/>
      <c r="E1705" s="45"/>
      <c r="F1705" s="334"/>
    </row>
    <row r="1706" spans="1:6" x14ac:dyDescent="0.25">
      <c r="A1706" s="2"/>
      <c r="B1706" s="3"/>
      <c r="C1706" s="4"/>
      <c r="D1706" s="45"/>
      <c r="E1706" s="45"/>
      <c r="F1706" s="334"/>
    </row>
    <row r="1707" spans="1:6" x14ac:dyDescent="0.25">
      <c r="A1707" s="2"/>
      <c r="B1707" s="3"/>
      <c r="C1707" s="4"/>
      <c r="D1707" s="45"/>
      <c r="E1707" s="45"/>
      <c r="F1707" s="334"/>
    </row>
    <row r="1708" spans="1:6" x14ac:dyDescent="0.25">
      <c r="A1708" s="2"/>
      <c r="B1708" s="3"/>
      <c r="C1708" s="4"/>
      <c r="D1708" s="45"/>
      <c r="E1708" s="45"/>
      <c r="F1708" s="334"/>
    </row>
    <row r="1709" spans="1:6" x14ac:dyDescent="0.25">
      <c r="A1709" s="2"/>
      <c r="B1709" s="3"/>
      <c r="C1709" s="4"/>
      <c r="D1709" s="45"/>
      <c r="E1709" s="45"/>
      <c r="F1709" s="334"/>
    </row>
    <row r="1710" spans="1:6" x14ac:dyDescent="0.25">
      <c r="A1710" s="2"/>
      <c r="B1710" s="3"/>
      <c r="C1710" s="4"/>
      <c r="D1710" s="45"/>
      <c r="E1710" s="45"/>
      <c r="F1710" s="334"/>
    </row>
    <row r="1711" spans="1:6" x14ac:dyDescent="0.25">
      <c r="A1711" s="2"/>
      <c r="B1711" s="3"/>
      <c r="C1711" s="4"/>
      <c r="D1711" s="45"/>
      <c r="E1711" s="45"/>
      <c r="F1711" s="334"/>
    </row>
    <row r="1712" spans="1:6" x14ac:dyDescent="0.25">
      <c r="A1712" s="2"/>
      <c r="B1712" s="3"/>
      <c r="C1712" s="4"/>
      <c r="D1712" s="45"/>
      <c r="E1712" s="45"/>
      <c r="F1712" s="334"/>
    </row>
    <row r="1713" spans="1:6" x14ac:dyDescent="0.25">
      <c r="A1713" s="2"/>
      <c r="B1713" s="3"/>
      <c r="C1713" s="4"/>
      <c r="D1713" s="45"/>
      <c r="E1713" s="45"/>
      <c r="F1713" s="334"/>
    </row>
    <row r="1714" spans="1:6" x14ac:dyDescent="0.25">
      <c r="A1714" s="2"/>
      <c r="B1714" s="3"/>
      <c r="C1714" s="4"/>
      <c r="D1714" s="45"/>
      <c r="E1714" s="45"/>
      <c r="F1714" s="334"/>
    </row>
    <row r="1715" spans="1:6" x14ac:dyDescent="0.25">
      <c r="A1715" s="2"/>
      <c r="B1715" s="3"/>
      <c r="C1715" s="4"/>
      <c r="D1715" s="45"/>
      <c r="E1715" s="45"/>
      <c r="F1715" s="334"/>
    </row>
    <row r="1716" spans="1:6" x14ac:dyDescent="0.25">
      <c r="A1716" s="2"/>
      <c r="B1716" s="3"/>
      <c r="C1716" s="4"/>
      <c r="D1716" s="45"/>
      <c r="E1716" s="45"/>
      <c r="F1716" s="334"/>
    </row>
    <row r="1717" spans="1:6" x14ac:dyDescent="0.25">
      <c r="A1717" s="2"/>
      <c r="B1717" s="3"/>
      <c r="C1717" s="4"/>
      <c r="D1717" s="45"/>
      <c r="E1717" s="45"/>
      <c r="F1717" s="334"/>
    </row>
    <row r="1718" spans="1:6" x14ac:dyDescent="0.25">
      <c r="A1718" s="2"/>
      <c r="B1718" s="3"/>
      <c r="C1718" s="4"/>
      <c r="D1718" s="45"/>
      <c r="E1718" s="45"/>
      <c r="F1718" s="334"/>
    </row>
    <row r="1719" spans="1:6" x14ac:dyDescent="0.25">
      <c r="A1719" s="2"/>
      <c r="B1719" s="3"/>
      <c r="C1719" s="4"/>
      <c r="D1719" s="45"/>
      <c r="E1719" s="45"/>
      <c r="F1719" s="334"/>
    </row>
    <row r="1720" spans="1:6" x14ac:dyDescent="0.25">
      <c r="A1720" s="2"/>
      <c r="B1720" s="3"/>
      <c r="C1720" s="4"/>
      <c r="D1720" s="45"/>
      <c r="E1720" s="45"/>
      <c r="F1720" s="334"/>
    </row>
    <row r="1721" spans="1:6" x14ac:dyDescent="0.25">
      <c r="A1721" s="2"/>
      <c r="B1721" s="3"/>
      <c r="C1721" s="4"/>
      <c r="D1721" s="45"/>
      <c r="E1721" s="45"/>
      <c r="F1721" s="334"/>
    </row>
    <row r="1722" spans="1:6" x14ac:dyDescent="0.25">
      <c r="A1722" s="2"/>
      <c r="B1722" s="3"/>
      <c r="C1722" s="4"/>
      <c r="D1722" s="45"/>
      <c r="E1722" s="45"/>
      <c r="F1722" s="334"/>
    </row>
    <row r="1723" spans="1:6" x14ac:dyDescent="0.25">
      <c r="A1723" s="2"/>
      <c r="B1723" s="3"/>
      <c r="C1723" s="4"/>
      <c r="D1723" s="45"/>
      <c r="E1723" s="45"/>
      <c r="F1723" s="334"/>
    </row>
    <row r="1724" spans="1:6" x14ac:dyDescent="0.25">
      <c r="A1724" s="2"/>
      <c r="B1724" s="3"/>
      <c r="C1724" s="4"/>
      <c r="D1724" s="45"/>
      <c r="E1724" s="45"/>
      <c r="F1724" s="334"/>
    </row>
    <row r="1725" spans="1:6" x14ac:dyDescent="0.25">
      <c r="A1725" s="2"/>
      <c r="B1725" s="3"/>
      <c r="C1725" s="4"/>
      <c r="D1725" s="45"/>
      <c r="E1725" s="45"/>
      <c r="F1725" s="334"/>
    </row>
    <row r="1726" spans="1:6" x14ac:dyDescent="0.25">
      <c r="A1726" s="2"/>
      <c r="B1726" s="3"/>
      <c r="C1726" s="4"/>
      <c r="D1726" s="45"/>
      <c r="E1726" s="45"/>
      <c r="F1726" s="334"/>
    </row>
    <row r="1727" spans="1:6" x14ac:dyDescent="0.25">
      <c r="A1727" s="2"/>
      <c r="B1727" s="3"/>
      <c r="C1727" s="4"/>
      <c r="D1727" s="45"/>
      <c r="E1727" s="45"/>
      <c r="F1727" s="334"/>
    </row>
    <row r="1728" spans="1:6" x14ac:dyDescent="0.25">
      <c r="A1728" s="2"/>
      <c r="B1728" s="3"/>
      <c r="C1728" s="4"/>
      <c r="D1728" s="45"/>
      <c r="E1728" s="45"/>
      <c r="F1728" s="334"/>
    </row>
    <row r="1729" spans="1:6" x14ac:dyDescent="0.25">
      <c r="A1729" s="2"/>
      <c r="B1729" s="3"/>
      <c r="C1729" s="4"/>
      <c r="D1729" s="45"/>
      <c r="E1729" s="45"/>
      <c r="F1729" s="334"/>
    </row>
    <row r="1730" spans="1:6" x14ac:dyDescent="0.25">
      <c r="A1730" s="2"/>
      <c r="B1730" s="3"/>
      <c r="C1730" s="4"/>
      <c r="D1730" s="45"/>
      <c r="E1730" s="45"/>
      <c r="F1730" s="334"/>
    </row>
    <row r="1731" spans="1:6" x14ac:dyDescent="0.25">
      <c r="A1731" s="2"/>
      <c r="B1731" s="3"/>
      <c r="C1731" s="4"/>
      <c r="D1731" s="45"/>
      <c r="E1731" s="45"/>
      <c r="F1731" s="334"/>
    </row>
    <row r="1732" spans="1:6" x14ac:dyDescent="0.25">
      <c r="A1732" s="2"/>
      <c r="B1732" s="3"/>
      <c r="C1732" s="4"/>
      <c r="D1732" s="45"/>
      <c r="E1732" s="45"/>
      <c r="F1732" s="334"/>
    </row>
    <row r="1733" spans="1:6" x14ac:dyDescent="0.25">
      <c r="A1733" s="2"/>
      <c r="B1733" s="3"/>
      <c r="C1733" s="4"/>
      <c r="D1733" s="45"/>
      <c r="E1733" s="45"/>
      <c r="F1733" s="334"/>
    </row>
    <row r="1734" spans="1:6" x14ac:dyDescent="0.25">
      <c r="A1734" s="2"/>
      <c r="B1734" s="3"/>
      <c r="C1734" s="4"/>
      <c r="D1734" s="45"/>
      <c r="E1734" s="45"/>
      <c r="F1734" s="334"/>
    </row>
    <row r="1735" spans="1:6" x14ac:dyDescent="0.25">
      <c r="A1735" s="2"/>
      <c r="B1735" s="3"/>
      <c r="C1735" s="4"/>
      <c r="D1735" s="45"/>
      <c r="E1735" s="45"/>
      <c r="F1735" s="334"/>
    </row>
    <row r="1736" spans="1:6" x14ac:dyDescent="0.25">
      <c r="A1736" s="2"/>
      <c r="B1736" s="3"/>
      <c r="C1736" s="4"/>
      <c r="D1736" s="45"/>
      <c r="E1736" s="45"/>
      <c r="F1736" s="334"/>
    </row>
    <row r="1737" spans="1:6" x14ac:dyDescent="0.25">
      <c r="A1737" s="2"/>
      <c r="B1737" s="3"/>
      <c r="C1737" s="4"/>
      <c r="D1737" s="45"/>
      <c r="E1737" s="45"/>
      <c r="F1737" s="334"/>
    </row>
    <row r="1738" spans="1:6" x14ac:dyDescent="0.25">
      <c r="A1738" s="2"/>
      <c r="B1738" s="3"/>
      <c r="C1738" s="4"/>
      <c r="D1738" s="45"/>
      <c r="E1738" s="45"/>
      <c r="F1738" s="334"/>
    </row>
    <row r="1739" spans="1:6" x14ac:dyDescent="0.25">
      <c r="A1739" s="2"/>
      <c r="B1739" s="3"/>
      <c r="C1739" s="4"/>
      <c r="D1739" s="45"/>
      <c r="E1739" s="45"/>
      <c r="F1739" s="334"/>
    </row>
    <row r="1740" spans="1:6" x14ac:dyDescent="0.25">
      <c r="A1740" s="2"/>
      <c r="B1740" s="3"/>
      <c r="C1740" s="4"/>
      <c r="D1740" s="45"/>
      <c r="E1740" s="45"/>
      <c r="F1740" s="334"/>
    </row>
    <row r="1741" spans="1:6" x14ac:dyDescent="0.25">
      <c r="A1741" s="2"/>
      <c r="B1741" s="3"/>
      <c r="C1741" s="4"/>
      <c r="D1741" s="45"/>
      <c r="E1741" s="45"/>
      <c r="F1741" s="334"/>
    </row>
    <row r="1742" spans="1:6" x14ac:dyDescent="0.25">
      <c r="A1742" s="2"/>
      <c r="B1742" s="3"/>
      <c r="C1742" s="4"/>
      <c r="D1742" s="45"/>
      <c r="E1742" s="45"/>
      <c r="F1742" s="334"/>
    </row>
    <row r="1743" spans="1:6" x14ac:dyDescent="0.25">
      <c r="A1743" s="2"/>
      <c r="B1743" s="3"/>
      <c r="C1743" s="4"/>
      <c r="D1743" s="45"/>
      <c r="E1743" s="45"/>
      <c r="F1743" s="334"/>
    </row>
    <row r="1744" spans="1:6" x14ac:dyDescent="0.25">
      <c r="A1744" s="2"/>
      <c r="B1744" s="3"/>
      <c r="C1744" s="4"/>
      <c r="D1744" s="45"/>
      <c r="E1744" s="45"/>
      <c r="F1744" s="334"/>
    </row>
    <row r="1745" spans="1:6" x14ac:dyDescent="0.25">
      <c r="A1745" s="2"/>
      <c r="B1745" s="3"/>
      <c r="C1745" s="4"/>
      <c r="D1745" s="45"/>
      <c r="E1745" s="45"/>
      <c r="F1745" s="334"/>
    </row>
    <row r="1746" spans="1:6" x14ac:dyDescent="0.25">
      <c r="A1746" s="2"/>
      <c r="B1746" s="3"/>
      <c r="C1746" s="4"/>
      <c r="D1746" s="45"/>
      <c r="E1746" s="45"/>
      <c r="F1746" s="334"/>
    </row>
    <row r="1747" spans="1:6" x14ac:dyDescent="0.25">
      <c r="A1747" s="2"/>
      <c r="B1747" s="3"/>
      <c r="C1747" s="4"/>
      <c r="D1747" s="45"/>
      <c r="E1747" s="45"/>
      <c r="F1747" s="334"/>
    </row>
    <row r="1748" spans="1:6" x14ac:dyDescent="0.25">
      <c r="A1748" s="2"/>
      <c r="B1748" s="3"/>
      <c r="C1748" s="4"/>
      <c r="D1748" s="45"/>
      <c r="E1748" s="45"/>
      <c r="F1748" s="334"/>
    </row>
    <row r="1749" spans="1:6" x14ac:dyDescent="0.25">
      <c r="A1749" s="2"/>
      <c r="B1749" s="3"/>
      <c r="C1749" s="4"/>
      <c r="D1749" s="45"/>
      <c r="E1749" s="45"/>
      <c r="F1749" s="334"/>
    </row>
    <row r="1750" spans="1:6" x14ac:dyDescent="0.25">
      <c r="A1750" s="2"/>
      <c r="B1750" s="3"/>
      <c r="C1750" s="4"/>
      <c r="D1750" s="45"/>
      <c r="E1750" s="45"/>
      <c r="F1750" s="334"/>
    </row>
    <row r="1751" spans="1:6" x14ac:dyDescent="0.25">
      <c r="A1751" s="2"/>
      <c r="B1751" s="3"/>
      <c r="C1751" s="4"/>
      <c r="D1751" s="45"/>
      <c r="E1751" s="45"/>
      <c r="F1751" s="334"/>
    </row>
    <row r="1752" spans="1:6" x14ac:dyDescent="0.25">
      <c r="A1752" s="2"/>
      <c r="B1752" s="3"/>
      <c r="C1752" s="4"/>
      <c r="D1752" s="45"/>
      <c r="E1752" s="45"/>
      <c r="F1752" s="334"/>
    </row>
    <row r="1753" spans="1:6" x14ac:dyDescent="0.25">
      <c r="A1753" s="2"/>
      <c r="B1753" s="3"/>
      <c r="C1753" s="4"/>
      <c r="D1753" s="45"/>
      <c r="E1753" s="45"/>
      <c r="F1753" s="334"/>
    </row>
    <row r="1754" spans="1:6" x14ac:dyDescent="0.25">
      <c r="A1754" s="2"/>
      <c r="B1754" s="3"/>
      <c r="C1754" s="4"/>
      <c r="D1754" s="45"/>
      <c r="E1754" s="45"/>
      <c r="F1754" s="334"/>
    </row>
    <row r="1755" spans="1:6" x14ac:dyDescent="0.25">
      <c r="A1755" s="2"/>
      <c r="B1755" s="3"/>
      <c r="C1755" s="4"/>
      <c r="D1755" s="45"/>
      <c r="E1755" s="45"/>
      <c r="F1755" s="334"/>
    </row>
    <row r="1756" spans="1:6" x14ac:dyDescent="0.25">
      <c r="A1756" s="2"/>
      <c r="B1756" s="3"/>
      <c r="C1756" s="4"/>
      <c r="D1756" s="45"/>
      <c r="E1756" s="45"/>
      <c r="F1756" s="334"/>
    </row>
    <row r="1757" spans="1:6" x14ac:dyDescent="0.25">
      <c r="A1757" s="2"/>
      <c r="B1757" s="3"/>
      <c r="C1757" s="4"/>
      <c r="D1757" s="45"/>
      <c r="E1757" s="45"/>
      <c r="F1757" s="334"/>
    </row>
    <row r="1758" spans="1:6" x14ac:dyDescent="0.25">
      <c r="A1758" s="2"/>
      <c r="B1758" s="3"/>
      <c r="C1758" s="4"/>
      <c r="D1758" s="45"/>
      <c r="E1758" s="45"/>
      <c r="F1758" s="334"/>
    </row>
    <row r="1759" spans="1:6" x14ac:dyDescent="0.25">
      <c r="A1759" s="2"/>
      <c r="B1759" s="3"/>
      <c r="C1759" s="4"/>
      <c r="D1759" s="45"/>
      <c r="E1759" s="45"/>
      <c r="F1759" s="334"/>
    </row>
    <row r="1760" spans="1:6" x14ac:dyDescent="0.25">
      <c r="A1760" s="2"/>
      <c r="B1760" s="3"/>
      <c r="C1760" s="4"/>
      <c r="D1760" s="45"/>
      <c r="E1760" s="45"/>
      <c r="F1760" s="334"/>
    </row>
    <row r="1761" spans="1:6" x14ac:dyDescent="0.25">
      <c r="A1761" s="2"/>
      <c r="B1761" s="3"/>
      <c r="C1761" s="4"/>
      <c r="D1761" s="45"/>
      <c r="E1761" s="45"/>
      <c r="F1761" s="334"/>
    </row>
    <row r="1762" spans="1:6" x14ac:dyDescent="0.25">
      <c r="A1762" s="2"/>
      <c r="B1762" s="3"/>
      <c r="C1762" s="4"/>
      <c r="D1762" s="45"/>
      <c r="E1762" s="45"/>
      <c r="F1762" s="334"/>
    </row>
    <row r="1763" spans="1:6" x14ac:dyDescent="0.25">
      <c r="A1763" s="2"/>
      <c r="B1763" s="3"/>
      <c r="C1763" s="4"/>
      <c r="D1763" s="45"/>
      <c r="E1763" s="45"/>
      <c r="F1763" s="334"/>
    </row>
    <row r="1764" spans="1:6" x14ac:dyDescent="0.25">
      <c r="A1764" s="2"/>
      <c r="B1764" s="3"/>
      <c r="C1764" s="4"/>
      <c r="D1764" s="45"/>
      <c r="E1764" s="45"/>
      <c r="F1764" s="334"/>
    </row>
    <row r="1765" spans="1:6" x14ac:dyDescent="0.25">
      <c r="A1765" s="2"/>
      <c r="B1765" s="3"/>
      <c r="C1765" s="4"/>
      <c r="D1765" s="45"/>
      <c r="E1765" s="45"/>
      <c r="F1765" s="334"/>
    </row>
    <row r="1766" spans="1:6" x14ac:dyDescent="0.25">
      <c r="A1766" s="2"/>
      <c r="B1766" s="3"/>
      <c r="C1766" s="4"/>
      <c r="D1766" s="45"/>
      <c r="E1766" s="45"/>
      <c r="F1766" s="334"/>
    </row>
    <row r="1767" spans="1:6" x14ac:dyDescent="0.25">
      <c r="A1767" s="2"/>
      <c r="B1767" s="3"/>
      <c r="C1767" s="4"/>
      <c r="D1767" s="45"/>
      <c r="E1767" s="45"/>
      <c r="F1767" s="334"/>
    </row>
    <row r="1768" spans="1:6" x14ac:dyDescent="0.25">
      <c r="A1768" s="2"/>
      <c r="B1768" s="3"/>
      <c r="C1768" s="4"/>
      <c r="D1768" s="45"/>
      <c r="E1768" s="45"/>
      <c r="F1768" s="334"/>
    </row>
    <row r="1769" spans="1:6" x14ac:dyDescent="0.25">
      <c r="A1769" s="2"/>
      <c r="B1769" s="3"/>
      <c r="C1769" s="4"/>
      <c r="D1769" s="45"/>
      <c r="E1769" s="45"/>
      <c r="F1769" s="334"/>
    </row>
    <row r="1770" spans="1:6" x14ac:dyDescent="0.25">
      <c r="A1770" s="2"/>
      <c r="B1770" s="3"/>
      <c r="C1770" s="4"/>
      <c r="D1770" s="45"/>
      <c r="E1770" s="45"/>
      <c r="F1770" s="334"/>
    </row>
    <row r="1771" spans="1:6" x14ac:dyDescent="0.25">
      <c r="A1771" s="2"/>
      <c r="B1771" s="3"/>
      <c r="C1771" s="4"/>
      <c r="D1771" s="45"/>
      <c r="E1771" s="45"/>
      <c r="F1771" s="334"/>
    </row>
    <row r="1772" spans="1:6" x14ac:dyDescent="0.25">
      <c r="A1772" s="2"/>
      <c r="B1772" s="3"/>
      <c r="C1772" s="4"/>
      <c r="D1772" s="45"/>
      <c r="E1772" s="45"/>
      <c r="F1772" s="334"/>
    </row>
    <row r="1773" spans="1:6" x14ac:dyDescent="0.25">
      <c r="A1773" s="2"/>
      <c r="B1773" s="3"/>
      <c r="C1773" s="4"/>
      <c r="D1773" s="45"/>
      <c r="E1773" s="45"/>
      <c r="F1773" s="334"/>
    </row>
    <row r="1774" spans="1:6" x14ac:dyDescent="0.25">
      <c r="A1774" s="2"/>
      <c r="B1774" s="3"/>
      <c r="C1774" s="4"/>
      <c r="D1774" s="45"/>
      <c r="E1774" s="45"/>
      <c r="F1774" s="334"/>
    </row>
    <row r="1775" spans="1:6" x14ac:dyDescent="0.25">
      <c r="A1775" s="2"/>
      <c r="B1775" s="3"/>
      <c r="C1775" s="4"/>
      <c r="D1775" s="45"/>
      <c r="E1775" s="45"/>
      <c r="F1775" s="334"/>
    </row>
    <row r="1776" spans="1:6" x14ac:dyDescent="0.25">
      <c r="A1776" s="2"/>
      <c r="B1776" s="3"/>
      <c r="C1776" s="4"/>
      <c r="D1776" s="45"/>
      <c r="E1776" s="45"/>
      <c r="F1776" s="334"/>
    </row>
    <row r="1777" spans="1:6" x14ac:dyDescent="0.25">
      <c r="A1777" s="2"/>
      <c r="B1777" s="3"/>
      <c r="C1777" s="4"/>
      <c r="D1777" s="45"/>
      <c r="E1777" s="45"/>
      <c r="F1777" s="334"/>
    </row>
    <row r="1778" spans="1:6" x14ac:dyDescent="0.25">
      <c r="A1778" s="2"/>
      <c r="B1778" s="3"/>
      <c r="C1778" s="4"/>
      <c r="D1778" s="45"/>
      <c r="E1778" s="45"/>
      <c r="F1778" s="334"/>
    </row>
    <row r="1779" spans="1:6" x14ac:dyDescent="0.25">
      <c r="A1779" s="2"/>
      <c r="B1779" s="3"/>
      <c r="C1779" s="4"/>
      <c r="D1779" s="45"/>
      <c r="E1779" s="45"/>
      <c r="F1779" s="334"/>
    </row>
    <row r="1780" spans="1:6" x14ac:dyDescent="0.25">
      <c r="A1780" s="2"/>
      <c r="B1780" s="3"/>
      <c r="C1780" s="4"/>
      <c r="D1780" s="45"/>
      <c r="E1780" s="45"/>
      <c r="F1780" s="334"/>
    </row>
    <row r="1781" spans="1:6" x14ac:dyDescent="0.25">
      <c r="A1781" s="2"/>
      <c r="B1781" s="3"/>
      <c r="C1781" s="4"/>
      <c r="D1781" s="45"/>
      <c r="E1781" s="45"/>
      <c r="F1781" s="334"/>
    </row>
    <row r="1782" spans="1:6" x14ac:dyDescent="0.25">
      <c r="A1782" s="2"/>
      <c r="B1782" s="3"/>
      <c r="C1782" s="4"/>
      <c r="D1782" s="45"/>
      <c r="E1782" s="45"/>
      <c r="F1782" s="334"/>
    </row>
    <row r="1783" spans="1:6" x14ac:dyDescent="0.25">
      <c r="A1783" s="2"/>
      <c r="B1783" s="3"/>
      <c r="C1783" s="4"/>
      <c r="D1783" s="45"/>
      <c r="E1783" s="45"/>
      <c r="F1783" s="334"/>
    </row>
    <row r="1784" spans="1:6" x14ac:dyDescent="0.25">
      <c r="A1784" s="2"/>
      <c r="B1784" s="3"/>
      <c r="C1784" s="4"/>
      <c r="D1784" s="45"/>
      <c r="E1784" s="45"/>
      <c r="F1784" s="334"/>
    </row>
    <row r="1785" spans="1:6" x14ac:dyDescent="0.25">
      <c r="A1785" s="2"/>
      <c r="B1785" s="3"/>
      <c r="C1785" s="4"/>
      <c r="D1785" s="45"/>
      <c r="E1785" s="45"/>
      <c r="F1785" s="334"/>
    </row>
    <row r="1786" spans="1:6" x14ac:dyDescent="0.25">
      <c r="A1786" s="2"/>
      <c r="B1786" s="3"/>
      <c r="C1786" s="4"/>
      <c r="D1786" s="45"/>
      <c r="E1786" s="45"/>
      <c r="F1786" s="334"/>
    </row>
    <row r="1787" spans="1:6" x14ac:dyDescent="0.25">
      <c r="A1787" s="2"/>
      <c r="B1787" s="3"/>
      <c r="C1787" s="4"/>
      <c r="D1787" s="45"/>
      <c r="E1787" s="45"/>
      <c r="F1787" s="334"/>
    </row>
    <row r="1788" spans="1:6" x14ac:dyDescent="0.25">
      <c r="A1788" s="2"/>
      <c r="B1788" s="3"/>
      <c r="C1788" s="4"/>
      <c r="D1788" s="45"/>
      <c r="E1788" s="45"/>
      <c r="F1788" s="334"/>
    </row>
    <row r="1789" spans="1:6" x14ac:dyDescent="0.25">
      <c r="A1789" s="2"/>
      <c r="B1789" s="3"/>
      <c r="C1789" s="4"/>
      <c r="D1789" s="45"/>
      <c r="E1789" s="45"/>
      <c r="F1789" s="334"/>
    </row>
    <row r="1790" spans="1:6" x14ac:dyDescent="0.25">
      <c r="A1790" s="2"/>
      <c r="B1790" s="3"/>
      <c r="C1790" s="4"/>
      <c r="D1790" s="45"/>
      <c r="E1790" s="45"/>
      <c r="F1790" s="334"/>
    </row>
    <row r="1791" spans="1:6" x14ac:dyDescent="0.25">
      <c r="A1791" s="2"/>
      <c r="B1791" s="3"/>
      <c r="C1791" s="4"/>
      <c r="D1791" s="45"/>
      <c r="E1791" s="45"/>
      <c r="F1791" s="334"/>
    </row>
    <row r="1792" spans="1:6" x14ac:dyDescent="0.25">
      <c r="A1792" s="2"/>
      <c r="B1792" s="3"/>
      <c r="C1792" s="4"/>
      <c r="D1792" s="45"/>
      <c r="E1792" s="45"/>
      <c r="F1792" s="334"/>
    </row>
    <row r="1793" spans="1:6" x14ac:dyDescent="0.25">
      <c r="A1793" s="2"/>
      <c r="B1793" s="3"/>
      <c r="C1793" s="4"/>
      <c r="D1793" s="45"/>
      <c r="E1793" s="45"/>
      <c r="F1793" s="334"/>
    </row>
    <row r="1794" spans="1:6" x14ac:dyDescent="0.25">
      <c r="A1794" s="2"/>
      <c r="B1794" s="3"/>
      <c r="C1794" s="4"/>
      <c r="D1794" s="45"/>
      <c r="E1794" s="45"/>
      <c r="F1794" s="334"/>
    </row>
    <row r="1795" spans="1:6" x14ac:dyDescent="0.25">
      <c r="A1795" s="2"/>
      <c r="B1795" s="3"/>
      <c r="C1795" s="4"/>
      <c r="D1795" s="45"/>
      <c r="E1795" s="45"/>
      <c r="F1795" s="334"/>
    </row>
    <row r="1796" spans="1:6" x14ac:dyDescent="0.25">
      <c r="A1796" s="2"/>
      <c r="B1796" s="3"/>
      <c r="C1796" s="4"/>
      <c r="D1796" s="45"/>
      <c r="E1796" s="45"/>
      <c r="F1796" s="334"/>
    </row>
    <row r="1797" spans="1:6" x14ac:dyDescent="0.25">
      <c r="A1797" s="2"/>
      <c r="B1797" s="3"/>
      <c r="C1797" s="4"/>
      <c r="D1797" s="45"/>
      <c r="E1797" s="45"/>
      <c r="F1797" s="334"/>
    </row>
    <row r="1798" spans="1:6" x14ac:dyDescent="0.25">
      <c r="A1798" s="2"/>
      <c r="B1798" s="3"/>
      <c r="C1798" s="4"/>
      <c r="D1798" s="45"/>
      <c r="E1798" s="45"/>
      <c r="F1798" s="334"/>
    </row>
    <row r="1799" spans="1:6" x14ac:dyDescent="0.25">
      <c r="A1799" s="2"/>
      <c r="B1799" s="3"/>
      <c r="C1799" s="4"/>
      <c r="D1799" s="45"/>
      <c r="E1799" s="45"/>
      <c r="F1799" s="334"/>
    </row>
    <row r="1800" spans="1:6" x14ac:dyDescent="0.25">
      <c r="A1800" s="2"/>
      <c r="B1800" s="3"/>
      <c r="C1800" s="4"/>
      <c r="D1800" s="45"/>
      <c r="E1800" s="45"/>
      <c r="F1800" s="334"/>
    </row>
    <row r="1801" spans="1:6" x14ac:dyDescent="0.25">
      <c r="A1801" s="2"/>
      <c r="B1801" s="3"/>
      <c r="C1801" s="4"/>
      <c r="D1801" s="45"/>
      <c r="E1801" s="45"/>
      <c r="F1801" s="334"/>
    </row>
    <row r="1802" spans="1:6" x14ac:dyDescent="0.25">
      <c r="A1802" s="2"/>
      <c r="B1802" s="3"/>
      <c r="C1802" s="4"/>
      <c r="D1802" s="45"/>
      <c r="E1802" s="45"/>
      <c r="F1802" s="334"/>
    </row>
    <row r="1803" spans="1:6" x14ac:dyDescent="0.25">
      <c r="A1803" s="2"/>
      <c r="B1803" s="3"/>
      <c r="C1803" s="4"/>
      <c r="D1803" s="45"/>
      <c r="E1803" s="45"/>
      <c r="F1803" s="334"/>
    </row>
    <row r="1804" spans="1:6" x14ac:dyDescent="0.25">
      <c r="A1804" s="2"/>
      <c r="B1804" s="3"/>
      <c r="C1804" s="4"/>
      <c r="D1804" s="45"/>
      <c r="E1804" s="45"/>
      <c r="F1804" s="334"/>
    </row>
    <row r="1805" spans="1:6" x14ac:dyDescent="0.25">
      <c r="A1805" s="2"/>
      <c r="B1805" s="3"/>
      <c r="C1805" s="4"/>
      <c r="D1805" s="45"/>
      <c r="E1805" s="45"/>
      <c r="F1805" s="334"/>
    </row>
    <row r="1806" spans="1:6" x14ac:dyDescent="0.25">
      <c r="A1806" s="2"/>
      <c r="B1806" s="3"/>
      <c r="C1806" s="4"/>
      <c r="D1806" s="45"/>
      <c r="E1806" s="45"/>
      <c r="F1806" s="334"/>
    </row>
    <row r="1807" spans="1:6" x14ac:dyDescent="0.25">
      <c r="A1807" s="2"/>
      <c r="B1807" s="3"/>
      <c r="C1807" s="4"/>
      <c r="D1807" s="45"/>
      <c r="E1807" s="45"/>
      <c r="F1807" s="334"/>
    </row>
    <row r="1808" spans="1:6" x14ac:dyDescent="0.25">
      <c r="A1808" s="2"/>
      <c r="B1808" s="3"/>
      <c r="C1808" s="4"/>
      <c r="D1808" s="45"/>
      <c r="E1808" s="45"/>
      <c r="F1808" s="334"/>
    </row>
    <row r="1809" spans="1:6" x14ac:dyDescent="0.25">
      <c r="A1809" s="2"/>
      <c r="B1809" s="3"/>
      <c r="C1809" s="4"/>
      <c r="D1809" s="45"/>
      <c r="E1809" s="45"/>
      <c r="F1809" s="334"/>
    </row>
    <row r="1810" spans="1:6" x14ac:dyDescent="0.25">
      <c r="A1810" s="2"/>
      <c r="B1810" s="3"/>
      <c r="C1810" s="4"/>
      <c r="D1810" s="45"/>
      <c r="E1810" s="45"/>
      <c r="F1810" s="334"/>
    </row>
    <row r="1811" spans="1:6" x14ac:dyDescent="0.25">
      <c r="A1811" s="2"/>
      <c r="B1811" s="3"/>
      <c r="C1811" s="4"/>
      <c r="D1811" s="45"/>
      <c r="E1811" s="45"/>
      <c r="F1811" s="334"/>
    </row>
    <row r="1812" spans="1:6" x14ac:dyDescent="0.25">
      <c r="A1812" s="2"/>
      <c r="B1812" s="3"/>
      <c r="C1812" s="4"/>
      <c r="D1812" s="45"/>
      <c r="E1812" s="45"/>
      <c r="F1812" s="334"/>
    </row>
    <row r="1813" spans="1:6" x14ac:dyDescent="0.25">
      <c r="A1813" s="2"/>
      <c r="B1813" s="3"/>
      <c r="C1813" s="4"/>
      <c r="D1813" s="45"/>
      <c r="E1813" s="45"/>
      <c r="F1813" s="334"/>
    </row>
    <row r="1814" spans="1:6" x14ac:dyDescent="0.25">
      <c r="A1814" s="2"/>
      <c r="B1814" s="3"/>
      <c r="C1814" s="4"/>
      <c r="D1814" s="45"/>
      <c r="E1814" s="45"/>
      <c r="F1814" s="334"/>
    </row>
    <row r="1815" spans="1:6" x14ac:dyDescent="0.25">
      <c r="A1815" s="2"/>
      <c r="B1815" s="3"/>
      <c r="C1815" s="4"/>
      <c r="D1815" s="45"/>
      <c r="E1815" s="45"/>
      <c r="F1815" s="334"/>
    </row>
    <row r="1816" spans="1:6" x14ac:dyDescent="0.25">
      <c r="A1816" s="2"/>
      <c r="B1816" s="3"/>
      <c r="C1816" s="4"/>
      <c r="D1816" s="45"/>
      <c r="E1816" s="45"/>
      <c r="F1816" s="334"/>
    </row>
    <row r="1817" spans="1:6" x14ac:dyDescent="0.25">
      <c r="A1817" s="2"/>
      <c r="B1817" s="3"/>
      <c r="C1817" s="4"/>
      <c r="D1817" s="45"/>
      <c r="E1817" s="45"/>
      <c r="F1817" s="334"/>
    </row>
    <row r="1818" spans="1:6" x14ac:dyDescent="0.25">
      <c r="A1818" s="2"/>
      <c r="B1818" s="3"/>
      <c r="C1818" s="4"/>
      <c r="D1818" s="45"/>
      <c r="E1818" s="45"/>
      <c r="F1818" s="334"/>
    </row>
    <row r="1819" spans="1:6" x14ac:dyDescent="0.25">
      <c r="A1819" s="2"/>
      <c r="B1819" s="3"/>
      <c r="C1819" s="4"/>
      <c r="D1819" s="45"/>
      <c r="E1819" s="45"/>
      <c r="F1819" s="334"/>
    </row>
    <row r="1820" spans="1:6" x14ac:dyDescent="0.25">
      <c r="A1820" s="2"/>
      <c r="B1820" s="3"/>
      <c r="C1820" s="4"/>
      <c r="D1820" s="45"/>
      <c r="E1820" s="45"/>
      <c r="F1820" s="334"/>
    </row>
    <row r="1821" spans="1:6" x14ac:dyDescent="0.25">
      <c r="A1821" s="2"/>
      <c r="B1821" s="3"/>
      <c r="C1821" s="4"/>
      <c r="D1821" s="45"/>
      <c r="E1821" s="45"/>
      <c r="F1821" s="334"/>
    </row>
    <row r="1822" spans="1:6" x14ac:dyDescent="0.25">
      <c r="A1822" s="2"/>
      <c r="B1822" s="3"/>
      <c r="C1822" s="4"/>
      <c r="D1822" s="45"/>
      <c r="E1822" s="45"/>
      <c r="F1822" s="334"/>
    </row>
    <row r="1823" spans="1:6" x14ac:dyDescent="0.25">
      <c r="A1823" s="2"/>
      <c r="B1823" s="3"/>
      <c r="C1823" s="4"/>
      <c r="D1823" s="45"/>
      <c r="E1823" s="45"/>
      <c r="F1823" s="334"/>
    </row>
    <row r="1824" spans="1:6" x14ac:dyDescent="0.25">
      <c r="A1824" s="2"/>
      <c r="B1824" s="3"/>
      <c r="C1824" s="4"/>
      <c r="D1824" s="45"/>
      <c r="E1824" s="45"/>
      <c r="F1824" s="334"/>
    </row>
    <row r="1825" spans="1:6" x14ac:dyDescent="0.25">
      <c r="A1825" s="2"/>
      <c r="B1825" s="3"/>
      <c r="C1825" s="4"/>
      <c r="D1825" s="45"/>
      <c r="E1825" s="45"/>
      <c r="F1825" s="334"/>
    </row>
    <row r="1826" spans="1:6" x14ac:dyDescent="0.25">
      <c r="A1826" s="2"/>
      <c r="B1826" s="3"/>
      <c r="C1826" s="4"/>
      <c r="D1826" s="45"/>
      <c r="E1826" s="45"/>
      <c r="F1826" s="334"/>
    </row>
    <row r="1827" spans="1:6" x14ac:dyDescent="0.25">
      <c r="A1827" s="2"/>
      <c r="B1827" s="3"/>
      <c r="C1827" s="4"/>
      <c r="D1827" s="45"/>
      <c r="E1827" s="45"/>
      <c r="F1827" s="334"/>
    </row>
    <row r="1828" spans="1:6" x14ac:dyDescent="0.25">
      <c r="A1828" s="2"/>
      <c r="B1828" s="3"/>
      <c r="C1828" s="4"/>
      <c r="D1828" s="45"/>
      <c r="E1828" s="45"/>
      <c r="F1828" s="334"/>
    </row>
    <row r="1829" spans="1:6" x14ac:dyDescent="0.25">
      <c r="A1829" s="2"/>
      <c r="B1829" s="3"/>
      <c r="C1829" s="4"/>
      <c r="D1829" s="45"/>
      <c r="E1829" s="45"/>
      <c r="F1829" s="334"/>
    </row>
    <row r="1830" spans="1:6" x14ac:dyDescent="0.25">
      <c r="A1830" s="2"/>
      <c r="B1830" s="3"/>
      <c r="C1830" s="4"/>
      <c r="D1830" s="45"/>
      <c r="E1830" s="45"/>
      <c r="F1830" s="334"/>
    </row>
    <row r="1831" spans="1:6" x14ac:dyDescent="0.25">
      <c r="A1831" s="2"/>
      <c r="B1831" s="3"/>
      <c r="C1831" s="4"/>
      <c r="D1831" s="45"/>
      <c r="E1831" s="45"/>
      <c r="F1831" s="334"/>
    </row>
    <row r="1832" spans="1:6" x14ac:dyDescent="0.25">
      <c r="A1832" s="2"/>
      <c r="B1832" s="3"/>
      <c r="C1832" s="4"/>
      <c r="D1832" s="45"/>
      <c r="E1832" s="45"/>
      <c r="F1832" s="334"/>
    </row>
    <row r="1833" spans="1:6" x14ac:dyDescent="0.25">
      <c r="A1833" s="2"/>
      <c r="B1833" s="3"/>
      <c r="C1833" s="4"/>
      <c r="D1833" s="45"/>
      <c r="E1833" s="45"/>
      <c r="F1833" s="334"/>
    </row>
    <row r="1834" spans="1:6" x14ac:dyDescent="0.25">
      <c r="A1834" s="2"/>
      <c r="B1834" s="3"/>
      <c r="C1834" s="4"/>
      <c r="D1834" s="45"/>
      <c r="E1834" s="45"/>
      <c r="F1834" s="334"/>
    </row>
    <row r="1835" spans="1:6" x14ac:dyDescent="0.25">
      <c r="A1835" s="2"/>
      <c r="B1835" s="3"/>
      <c r="C1835" s="4"/>
      <c r="D1835" s="45"/>
      <c r="E1835" s="45"/>
      <c r="F1835" s="334"/>
    </row>
    <row r="1836" spans="1:6" x14ac:dyDescent="0.25">
      <c r="A1836" s="2"/>
      <c r="B1836" s="3"/>
      <c r="C1836" s="4"/>
      <c r="D1836" s="45"/>
      <c r="E1836" s="45"/>
      <c r="F1836" s="334"/>
    </row>
    <row r="1837" spans="1:6" x14ac:dyDescent="0.25">
      <c r="A1837" s="2"/>
      <c r="B1837" s="3"/>
      <c r="C1837" s="4"/>
      <c r="D1837" s="45"/>
      <c r="E1837" s="45"/>
      <c r="F1837" s="334"/>
    </row>
    <row r="1838" spans="1:6" x14ac:dyDescent="0.25">
      <c r="A1838" s="2"/>
      <c r="B1838" s="3"/>
      <c r="C1838" s="4"/>
      <c r="D1838" s="45"/>
      <c r="E1838" s="45"/>
      <c r="F1838" s="334"/>
    </row>
    <row r="1839" spans="1:6" x14ac:dyDescent="0.25">
      <c r="A1839" s="2"/>
      <c r="B1839" s="3"/>
      <c r="C1839" s="4"/>
      <c r="D1839" s="45"/>
      <c r="E1839" s="45"/>
      <c r="F1839" s="334"/>
    </row>
    <row r="1840" spans="1:6" x14ac:dyDescent="0.25">
      <c r="A1840" s="2"/>
      <c r="B1840" s="3"/>
      <c r="C1840" s="4"/>
      <c r="D1840" s="45"/>
      <c r="E1840" s="45"/>
      <c r="F1840" s="334"/>
    </row>
    <row r="1841" spans="1:6" x14ac:dyDescent="0.25">
      <c r="A1841" s="2"/>
      <c r="B1841" s="3"/>
      <c r="C1841" s="4"/>
      <c r="D1841" s="45"/>
      <c r="E1841" s="45"/>
      <c r="F1841" s="334"/>
    </row>
    <row r="1842" spans="1:6" x14ac:dyDescent="0.25">
      <c r="A1842" s="2"/>
      <c r="B1842" s="3"/>
      <c r="C1842" s="4"/>
      <c r="D1842" s="45"/>
      <c r="E1842" s="45"/>
      <c r="F1842" s="334"/>
    </row>
    <row r="1843" spans="1:6" x14ac:dyDescent="0.25">
      <c r="A1843" s="2"/>
      <c r="B1843" s="3"/>
      <c r="C1843" s="4"/>
      <c r="D1843" s="45"/>
      <c r="E1843" s="45"/>
      <c r="F1843" s="334"/>
    </row>
    <row r="1844" spans="1:6" x14ac:dyDescent="0.25">
      <c r="A1844" s="2"/>
      <c r="B1844" s="3"/>
      <c r="C1844" s="4"/>
      <c r="D1844" s="45"/>
      <c r="E1844" s="45"/>
      <c r="F1844" s="334"/>
    </row>
    <row r="1845" spans="1:6" x14ac:dyDescent="0.25">
      <c r="A1845" s="2"/>
      <c r="B1845" s="3"/>
      <c r="C1845" s="4"/>
      <c r="D1845" s="45"/>
      <c r="E1845" s="45"/>
      <c r="F1845" s="334"/>
    </row>
    <row r="1846" spans="1:6" x14ac:dyDescent="0.25">
      <c r="A1846" s="2"/>
      <c r="B1846" s="3"/>
      <c r="C1846" s="4"/>
      <c r="D1846" s="45"/>
      <c r="E1846" s="45"/>
      <c r="F1846" s="334"/>
    </row>
    <row r="1847" spans="1:6" x14ac:dyDescent="0.25">
      <c r="A1847" s="2"/>
      <c r="B1847" s="3"/>
      <c r="C1847" s="4"/>
      <c r="D1847" s="45"/>
      <c r="E1847" s="45"/>
      <c r="F1847" s="334"/>
    </row>
    <row r="1848" spans="1:6" x14ac:dyDescent="0.25">
      <c r="A1848" s="2"/>
      <c r="B1848" s="3"/>
      <c r="C1848" s="4"/>
      <c r="D1848" s="45"/>
      <c r="E1848" s="45"/>
      <c r="F1848" s="334"/>
    </row>
    <row r="1849" spans="1:6" x14ac:dyDescent="0.25">
      <c r="A1849" s="2"/>
      <c r="B1849" s="3"/>
      <c r="C1849" s="4"/>
      <c r="D1849" s="45"/>
      <c r="E1849" s="45"/>
      <c r="F1849" s="334"/>
    </row>
    <row r="1850" spans="1:6" x14ac:dyDescent="0.25">
      <c r="A1850" s="2"/>
      <c r="B1850" s="3"/>
      <c r="C1850" s="4"/>
      <c r="D1850" s="45"/>
      <c r="E1850" s="45"/>
      <c r="F1850" s="334"/>
    </row>
    <row r="1851" spans="1:6" x14ac:dyDescent="0.25">
      <c r="A1851" s="2"/>
      <c r="B1851" s="3"/>
      <c r="C1851" s="4"/>
      <c r="D1851" s="45"/>
      <c r="E1851" s="45"/>
      <c r="F1851" s="334"/>
    </row>
    <row r="1852" spans="1:6" x14ac:dyDescent="0.25">
      <c r="A1852" s="2"/>
      <c r="B1852" s="3"/>
      <c r="C1852" s="4"/>
      <c r="D1852" s="45"/>
      <c r="E1852" s="45"/>
      <c r="F1852" s="334"/>
    </row>
    <row r="1853" spans="1:6" x14ac:dyDescent="0.25">
      <c r="A1853" s="2"/>
      <c r="B1853" s="3"/>
      <c r="C1853" s="4"/>
      <c r="D1853" s="45"/>
      <c r="E1853" s="45"/>
      <c r="F1853" s="334"/>
    </row>
    <row r="1854" spans="1:6" x14ac:dyDescent="0.25">
      <c r="A1854" s="2"/>
      <c r="B1854" s="3"/>
      <c r="C1854" s="4"/>
      <c r="D1854" s="45"/>
      <c r="E1854" s="45"/>
      <c r="F1854" s="334"/>
    </row>
    <row r="1855" spans="1:6" x14ac:dyDescent="0.25">
      <c r="A1855" s="2"/>
      <c r="B1855" s="3"/>
      <c r="C1855" s="4"/>
      <c r="D1855" s="45"/>
      <c r="E1855" s="45"/>
      <c r="F1855" s="334"/>
    </row>
    <row r="1856" spans="1:6" x14ac:dyDescent="0.25">
      <c r="A1856" s="2"/>
      <c r="B1856" s="3"/>
      <c r="C1856" s="4"/>
      <c r="D1856" s="45"/>
      <c r="E1856" s="45"/>
      <c r="F1856" s="334"/>
    </row>
    <row r="1857" spans="1:6" x14ac:dyDescent="0.25">
      <c r="A1857" s="2"/>
      <c r="B1857" s="3"/>
      <c r="C1857" s="4"/>
      <c r="D1857" s="45"/>
      <c r="E1857" s="45"/>
      <c r="F1857" s="334"/>
    </row>
    <row r="1858" spans="1:6" x14ac:dyDescent="0.25">
      <c r="A1858" s="2"/>
      <c r="B1858" s="3"/>
      <c r="C1858" s="4"/>
      <c r="D1858" s="45"/>
      <c r="E1858" s="45"/>
      <c r="F1858" s="334"/>
    </row>
    <row r="1859" spans="1:6" x14ac:dyDescent="0.25">
      <c r="A1859" s="2"/>
      <c r="B1859" s="3"/>
      <c r="C1859" s="4"/>
      <c r="D1859" s="45"/>
      <c r="E1859" s="45"/>
      <c r="F1859" s="334"/>
    </row>
    <row r="1860" spans="1:6" x14ac:dyDescent="0.25">
      <c r="A1860" s="2"/>
      <c r="B1860" s="3"/>
      <c r="C1860" s="4"/>
      <c r="D1860" s="45"/>
      <c r="E1860" s="45"/>
      <c r="F1860" s="334"/>
    </row>
    <row r="1861" spans="1:6" x14ac:dyDescent="0.25">
      <c r="A1861" s="2"/>
      <c r="B1861" s="3"/>
      <c r="C1861" s="4"/>
      <c r="D1861" s="45"/>
      <c r="E1861" s="45"/>
      <c r="F1861" s="334"/>
    </row>
    <row r="1862" spans="1:6" x14ac:dyDescent="0.25">
      <c r="A1862" s="2"/>
      <c r="B1862" s="3"/>
      <c r="C1862" s="4"/>
      <c r="D1862" s="45"/>
      <c r="E1862" s="45"/>
      <c r="F1862" s="334"/>
    </row>
    <row r="1863" spans="1:6" x14ac:dyDescent="0.25">
      <c r="A1863" s="2"/>
      <c r="B1863" s="3"/>
      <c r="C1863" s="4"/>
      <c r="D1863" s="45"/>
      <c r="E1863" s="45"/>
      <c r="F1863" s="334"/>
    </row>
    <row r="1864" spans="1:6" x14ac:dyDescent="0.25">
      <c r="A1864" s="2"/>
      <c r="B1864" s="3"/>
      <c r="C1864" s="4"/>
      <c r="D1864" s="45"/>
      <c r="E1864" s="45"/>
      <c r="F1864" s="334"/>
    </row>
    <row r="1865" spans="1:6" x14ac:dyDescent="0.25">
      <c r="A1865" s="2"/>
      <c r="B1865" s="3"/>
      <c r="C1865" s="4"/>
      <c r="D1865" s="45"/>
      <c r="E1865" s="45"/>
      <c r="F1865" s="334"/>
    </row>
    <row r="1866" spans="1:6" x14ac:dyDescent="0.25">
      <c r="A1866" s="2"/>
      <c r="B1866" s="3"/>
      <c r="C1866" s="4"/>
      <c r="D1866" s="45"/>
      <c r="E1866" s="45"/>
      <c r="F1866" s="334"/>
    </row>
    <row r="1867" spans="1:6" x14ac:dyDescent="0.25">
      <c r="A1867" s="2"/>
      <c r="B1867" s="3"/>
      <c r="C1867" s="4"/>
      <c r="D1867" s="45"/>
      <c r="E1867" s="45"/>
      <c r="F1867" s="334"/>
    </row>
    <row r="1868" spans="1:6" x14ac:dyDescent="0.25">
      <c r="A1868" s="2"/>
      <c r="B1868" s="3"/>
      <c r="C1868" s="4"/>
      <c r="D1868" s="45"/>
      <c r="E1868" s="45"/>
      <c r="F1868" s="334"/>
    </row>
    <row r="1869" spans="1:6" x14ac:dyDescent="0.25">
      <c r="A1869" s="2"/>
      <c r="B1869" s="3"/>
      <c r="C1869" s="4"/>
      <c r="D1869" s="45"/>
      <c r="E1869" s="45"/>
      <c r="F1869" s="334"/>
    </row>
    <row r="1870" spans="1:6" x14ac:dyDescent="0.25">
      <c r="A1870" s="2"/>
      <c r="B1870" s="3"/>
      <c r="C1870" s="4"/>
      <c r="D1870" s="45"/>
      <c r="E1870" s="45"/>
      <c r="F1870" s="334"/>
    </row>
    <row r="1871" spans="1:6" x14ac:dyDescent="0.25">
      <c r="A1871" s="2"/>
      <c r="B1871" s="3"/>
      <c r="C1871" s="4"/>
      <c r="D1871" s="45"/>
      <c r="E1871" s="45"/>
      <c r="F1871" s="334"/>
    </row>
    <row r="1872" spans="1:6" x14ac:dyDescent="0.25">
      <c r="A1872" s="2"/>
      <c r="B1872" s="3"/>
      <c r="C1872" s="4"/>
      <c r="D1872" s="45"/>
      <c r="E1872" s="45"/>
      <c r="F1872" s="334"/>
    </row>
    <row r="1873" spans="1:6" x14ac:dyDescent="0.25">
      <c r="A1873" s="2"/>
      <c r="B1873" s="3"/>
      <c r="C1873" s="4"/>
      <c r="D1873" s="45"/>
      <c r="E1873" s="45"/>
      <c r="F1873" s="334"/>
    </row>
    <row r="1874" spans="1:6" x14ac:dyDescent="0.25">
      <c r="A1874" s="2"/>
      <c r="B1874" s="3"/>
      <c r="C1874" s="4"/>
      <c r="D1874" s="45"/>
      <c r="E1874" s="45"/>
      <c r="F1874" s="334"/>
    </row>
    <row r="1875" spans="1:6" x14ac:dyDescent="0.25">
      <c r="A1875" s="2"/>
      <c r="B1875" s="3"/>
      <c r="C1875" s="4"/>
      <c r="D1875" s="45"/>
      <c r="E1875" s="45"/>
      <c r="F1875" s="334"/>
    </row>
    <row r="1876" spans="1:6" x14ac:dyDescent="0.25">
      <c r="A1876" s="2"/>
      <c r="B1876" s="3"/>
      <c r="C1876" s="4"/>
      <c r="D1876" s="45"/>
      <c r="E1876" s="45"/>
      <c r="F1876" s="334"/>
    </row>
    <row r="1877" spans="1:6" x14ac:dyDescent="0.25">
      <c r="A1877" s="2"/>
      <c r="B1877" s="3"/>
      <c r="C1877" s="4"/>
      <c r="D1877" s="45"/>
      <c r="E1877" s="45"/>
      <c r="F1877" s="334"/>
    </row>
    <row r="1878" spans="1:6" x14ac:dyDescent="0.25">
      <c r="A1878" s="2"/>
      <c r="B1878" s="3"/>
      <c r="C1878" s="4"/>
      <c r="D1878" s="45"/>
      <c r="E1878" s="45"/>
      <c r="F1878" s="334"/>
    </row>
    <row r="1879" spans="1:6" x14ac:dyDescent="0.25">
      <c r="A1879" s="2"/>
      <c r="B1879" s="3"/>
      <c r="C1879" s="4"/>
      <c r="D1879" s="45"/>
      <c r="E1879" s="45"/>
      <c r="F1879" s="334"/>
    </row>
    <row r="1880" spans="1:6" x14ac:dyDescent="0.25">
      <c r="A1880" s="2"/>
      <c r="B1880" s="3"/>
      <c r="C1880" s="4"/>
      <c r="D1880" s="45"/>
      <c r="E1880" s="45"/>
      <c r="F1880" s="334"/>
    </row>
    <row r="1881" spans="1:6" x14ac:dyDescent="0.25">
      <c r="A1881" s="2"/>
      <c r="B1881" s="3"/>
      <c r="C1881" s="4"/>
      <c r="D1881" s="45"/>
      <c r="E1881" s="45"/>
      <c r="F1881" s="334"/>
    </row>
    <row r="1882" spans="1:6" x14ac:dyDescent="0.25">
      <c r="A1882" s="2"/>
      <c r="B1882" s="3"/>
      <c r="C1882" s="4"/>
      <c r="D1882" s="45"/>
      <c r="E1882" s="45"/>
      <c r="F1882" s="334"/>
    </row>
    <row r="1883" spans="1:6" x14ac:dyDescent="0.25">
      <c r="A1883" s="2"/>
      <c r="B1883" s="3"/>
      <c r="C1883" s="4"/>
      <c r="D1883" s="45"/>
      <c r="E1883" s="45"/>
      <c r="F1883" s="334"/>
    </row>
    <row r="1884" spans="1:6" x14ac:dyDescent="0.25">
      <c r="A1884" s="2"/>
      <c r="B1884" s="3"/>
      <c r="C1884" s="4"/>
      <c r="D1884" s="45"/>
      <c r="E1884" s="45"/>
      <c r="F1884" s="334"/>
    </row>
    <row r="1885" spans="1:6" x14ac:dyDescent="0.25">
      <c r="A1885" s="2"/>
      <c r="B1885" s="3"/>
      <c r="C1885" s="4"/>
      <c r="D1885" s="45"/>
      <c r="E1885" s="45"/>
      <c r="F1885" s="334"/>
    </row>
    <row r="1886" spans="1:6" x14ac:dyDescent="0.25">
      <c r="A1886" s="2"/>
      <c r="B1886" s="3"/>
      <c r="C1886" s="4"/>
      <c r="D1886" s="45"/>
      <c r="E1886" s="45"/>
      <c r="F1886" s="334"/>
    </row>
    <row r="1887" spans="1:6" x14ac:dyDescent="0.25">
      <c r="A1887" s="2"/>
      <c r="B1887" s="3"/>
      <c r="C1887" s="4"/>
      <c r="D1887" s="45"/>
      <c r="E1887" s="45"/>
      <c r="F1887" s="334"/>
    </row>
    <row r="1888" spans="1:6" x14ac:dyDescent="0.25">
      <c r="A1888" s="2"/>
      <c r="B1888" s="3"/>
      <c r="C1888" s="4"/>
      <c r="D1888" s="45"/>
      <c r="E1888" s="45"/>
      <c r="F1888" s="334"/>
    </row>
    <row r="1889" spans="1:6" x14ac:dyDescent="0.25">
      <c r="A1889" s="2"/>
      <c r="B1889" s="3"/>
      <c r="C1889" s="4"/>
      <c r="D1889" s="45"/>
      <c r="E1889" s="45"/>
      <c r="F1889" s="334"/>
    </row>
    <row r="1890" spans="1:6" x14ac:dyDescent="0.25">
      <c r="A1890" s="2"/>
      <c r="B1890" s="3"/>
      <c r="C1890" s="4"/>
      <c r="D1890" s="45"/>
      <c r="E1890" s="45"/>
      <c r="F1890" s="334"/>
    </row>
    <row r="1891" spans="1:6" x14ac:dyDescent="0.25">
      <c r="A1891" s="2"/>
      <c r="B1891" s="3"/>
      <c r="C1891" s="4"/>
      <c r="D1891" s="45"/>
      <c r="E1891" s="45"/>
      <c r="F1891" s="334"/>
    </row>
    <row r="1892" spans="1:6" x14ac:dyDescent="0.25">
      <c r="A1892" s="2"/>
      <c r="B1892" s="3"/>
      <c r="C1892" s="4"/>
      <c r="D1892" s="45"/>
      <c r="E1892" s="45"/>
      <c r="F1892" s="334"/>
    </row>
    <row r="1893" spans="1:6" x14ac:dyDescent="0.25">
      <c r="A1893" s="2"/>
      <c r="B1893" s="3"/>
      <c r="C1893" s="4"/>
      <c r="D1893" s="45"/>
      <c r="E1893" s="45"/>
      <c r="F1893" s="334"/>
    </row>
    <row r="1894" spans="1:6" x14ac:dyDescent="0.25">
      <c r="A1894" s="2"/>
      <c r="B1894" s="3"/>
      <c r="C1894" s="4"/>
      <c r="D1894" s="45"/>
      <c r="E1894" s="45"/>
      <c r="F1894" s="334"/>
    </row>
    <row r="1895" spans="1:6" x14ac:dyDescent="0.25">
      <c r="A1895" s="2"/>
      <c r="B1895" s="3"/>
      <c r="C1895" s="4"/>
      <c r="D1895" s="45"/>
      <c r="E1895" s="45"/>
      <c r="F1895" s="334"/>
    </row>
    <row r="1896" spans="1:6" x14ac:dyDescent="0.25">
      <c r="A1896" s="2"/>
      <c r="B1896" s="3"/>
      <c r="C1896" s="4"/>
      <c r="D1896" s="45"/>
      <c r="E1896" s="45"/>
      <c r="F1896" s="334"/>
    </row>
    <row r="1897" spans="1:6" x14ac:dyDescent="0.25">
      <c r="A1897" s="2"/>
      <c r="B1897" s="3"/>
      <c r="C1897" s="4"/>
      <c r="D1897" s="45"/>
      <c r="E1897" s="45"/>
      <c r="F1897" s="334"/>
    </row>
    <row r="1898" spans="1:6" x14ac:dyDescent="0.25">
      <c r="A1898" s="2"/>
      <c r="B1898" s="3"/>
      <c r="C1898" s="4"/>
      <c r="D1898" s="45"/>
      <c r="E1898" s="45"/>
      <c r="F1898" s="334"/>
    </row>
    <row r="1899" spans="1:6" x14ac:dyDescent="0.25">
      <c r="A1899" s="2"/>
      <c r="B1899" s="3"/>
      <c r="C1899" s="4"/>
      <c r="D1899" s="45"/>
      <c r="E1899" s="45"/>
      <c r="F1899" s="334"/>
    </row>
    <row r="1900" spans="1:6" x14ac:dyDescent="0.25">
      <c r="A1900" s="2"/>
      <c r="B1900" s="3"/>
      <c r="C1900" s="4"/>
      <c r="D1900" s="45"/>
      <c r="E1900" s="45"/>
      <c r="F1900" s="334"/>
    </row>
    <row r="1901" spans="1:6" x14ac:dyDescent="0.25">
      <c r="A1901" s="2"/>
      <c r="B1901" s="3"/>
      <c r="C1901" s="4"/>
      <c r="D1901" s="45"/>
      <c r="E1901" s="45"/>
      <c r="F1901" s="334"/>
    </row>
    <row r="1902" spans="1:6" x14ac:dyDescent="0.25">
      <c r="A1902" s="2"/>
      <c r="B1902" s="3"/>
      <c r="C1902" s="4"/>
      <c r="D1902" s="45"/>
      <c r="E1902" s="45"/>
      <c r="F1902" s="334"/>
    </row>
    <row r="1903" spans="1:6" x14ac:dyDescent="0.25">
      <c r="A1903" s="2"/>
      <c r="B1903" s="3"/>
      <c r="C1903" s="4"/>
      <c r="D1903" s="45"/>
      <c r="E1903" s="45"/>
      <c r="F1903" s="334"/>
    </row>
    <row r="1904" spans="1:6" x14ac:dyDescent="0.25">
      <c r="A1904" s="2"/>
      <c r="B1904" s="3"/>
      <c r="C1904" s="4"/>
      <c r="D1904" s="45"/>
      <c r="E1904" s="45"/>
      <c r="F1904" s="334"/>
    </row>
    <row r="1905" spans="1:6" x14ac:dyDescent="0.25">
      <c r="A1905" s="2"/>
      <c r="B1905" s="3"/>
      <c r="C1905" s="4"/>
      <c r="D1905" s="45"/>
      <c r="E1905" s="45"/>
      <c r="F1905" s="334"/>
    </row>
    <row r="1906" spans="1:6" x14ac:dyDescent="0.25">
      <c r="A1906" s="2"/>
      <c r="B1906" s="3"/>
      <c r="C1906" s="4"/>
      <c r="D1906" s="45"/>
      <c r="E1906" s="45"/>
      <c r="F1906" s="334"/>
    </row>
    <row r="1907" spans="1:6" x14ac:dyDescent="0.25">
      <c r="A1907" s="2"/>
      <c r="B1907" s="3"/>
      <c r="C1907" s="4"/>
      <c r="D1907" s="45"/>
      <c r="E1907" s="45"/>
      <c r="F1907" s="334"/>
    </row>
    <row r="1908" spans="1:6" x14ac:dyDescent="0.25">
      <c r="A1908" s="2"/>
      <c r="B1908" s="3"/>
      <c r="C1908" s="4"/>
      <c r="D1908" s="45"/>
      <c r="E1908" s="45"/>
      <c r="F1908" s="334"/>
    </row>
    <row r="1909" spans="1:6" x14ac:dyDescent="0.25">
      <c r="A1909" s="2"/>
      <c r="B1909" s="3"/>
      <c r="C1909" s="4"/>
      <c r="D1909" s="45"/>
      <c r="E1909" s="45"/>
      <c r="F1909" s="334"/>
    </row>
    <row r="1910" spans="1:6" x14ac:dyDescent="0.25">
      <c r="A1910" s="2"/>
      <c r="B1910" s="3"/>
      <c r="C1910" s="4"/>
      <c r="D1910" s="45"/>
      <c r="E1910" s="45"/>
      <c r="F1910" s="334"/>
    </row>
    <row r="1911" spans="1:6" x14ac:dyDescent="0.25">
      <c r="A1911" s="2"/>
      <c r="B1911" s="3"/>
      <c r="C1911" s="4"/>
      <c r="D1911" s="45"/>
      <c r="E1911" s="45"/>
      <c r="F1911" s="334"/>
    </row>
    <row r="1912" spans="1:6" x14ac:dyDescent="0.25">
      <c r="A1912" s="2"/>
      <c r="B1912" s="3"/>
      <c r="C1912" s="4"/>
      <c r="D1912" s="45"/>
      <c r="E1912" s="45"/>
      <c r="F1912" s="334"/>
    </row>
    <row r="1913" spans="1:6" x14ac:dyDescent="0.25">
      <c r="A1913" s="2"/>
      <c r="B1913" s="3"/>
      <c r="C1913" s="4"/>
      <c r="D1913" s="45"/>
      <c r="E1913" s="45"/>
      <c r="F1913" s="334"/>
    </row>
    <row r="1914" spans="1:6" x14ac:dyDescent="0.25">
      <c r="A1914" s="2"/>
      <c r="B1914" s="3"/>
      <c r="C1914" s="4"/>
      <c r="D1914" s="45"/>
      <c r="E1914" s="45"/>
      <c r="F1914" s="334"/>
    </row>
    <row r="1915" spans="1:6" x14ac:dyDescent="0.25">
      <c r="A1915" s="2"/>
      <c r="B1915" s="3"/>
      <c r="C1915" s="4"/>
      <c r="D1915" s="45"/>
      <c r="E1915" s="45"/>
      <c r="F1915" s="334"/>
    </row>
    <row r="1916" spans="1:6" x14ac:dyDescent="0.25">
      <c r="A1916" s="2"/>
      <c r="B1916" s="3"/>
      <c r="C1916" s="4"/>
      <c r="D1916" s="45"/>
      <c r="E1916" s="45"/>
      <c r="F1916" s="334"/>
    </row>
    <row r="1917" spans="1:6" x14ac:dyDescent="0.25">
      <c r="A1917" s="2"/>
      <c r="B1917" s="3"/>
      <c r="C1917" s="4"/>
      <c r="D1917" s="45"/>
      <c r="E1917" s="45"/>
      <c r="F1917" s="334"/>
    </row>
    <row r="1918" spans="1:6" x14ac:dyDescent="0.25">
      <c r="A1918" s="2"/>
      <c r="B1918" s="3"/>
      <c r="C1918" s="4"/>
      <c r="D1918" s="45"/>
      <c r="E1918" s="45"/>
      <c r="F1918" s="334"/>
    </row>
    <row r="1919" spans="1:6" x14ac:dyDescent="0.25">
      <c r="A1919" s="2"/>
      <c r="B1919" s="3"/>
      <c r="C1919" s="4"/>
      <c r="D1919" s="45"/>
      <c r="E1919" s="45"/>
      <c r="F1919" s="334"/>
    </row>
    <row r="1920" spans="1:6" x14ac:dyDescent="0.25">
      <c r="A1920" s="2"/>
      <c r="B1920" s="3"/>
      <c r="C1920" s="4"/>
      <c r="D1920" s="45"/>
      <c r="E1920" s="45"/>
      <c r="F1920" s="334"/>
    </row>
    <row r="1921" spans="1:6" x14ac:dyDescent="0.25">
      <c r="A1921" s="2"/>
      <c r="B1921" s="3"/>
      <c r="C1921" s="4"/>
      <c r="D1921" s="45"/>
      <c r="E1921" s="45"/>
      <c r="F1921" s="334"/>
    </row>
    <row r="1922" spans="1:6" x14ac:dyDescent="0.25">
      <c r="A1922" s="2"/>
      <c r="B1922" s="3"/>
      <c r="C1922" s="4"/>
      <c r="D1922" s="45"/>
      <c r="E1922" s="45"/>
      <c r="F1922" s="334"/>
    </row>
    <row r="1923" spans="1:6" x14ac:dyDescent="0.25">
      <c r="A1923" s="2"/>
      <c r="B1923" s="3"/>
      <c r="C1923" s="4"/>
      <c r="D1923" s="45"/>
      <c r="E1923" s="45"/>
      <c r="F1923" s="334"/>
    </row>
    <row r="1924" spans="1:6" x14ac:dyDescent="0.25">
      <c r="A1924" s="2"/>
      <c r="B1924" s="3"/>
      <c r="C1924" s="4"/>
      <c r="D1924" s="45"/>
      <c r="E1924" s="45"/>
      <c r="F1924" s="334"/>
    </row>
    <row r="1925" spans="1:6" x14ac:dyDescent="0.25">
      <c r="A1925" s="2"/>
      <c r="B1925" s="3"/>
      <c r="C1925" s="4"/>
      <c r="D1925" s="45"/>
      <c r="E1925" s="45"/>
      <c r="F1925" s="334"/>
    </row>
    <row r="1926" spans="1:6" x14ac:dyDescent="0.25">
      <c r="A1926" s="2"/>
      <c r="B1926" s="3"/>
      <c r="C1926" s="4"/>
      <c r="D1926" s="45"/>
      <c r="E1926" s="45"/>
      <c r="F1926" s="334"/>
    </row>
    <row r="1927" spans="1:6" x14ac:dyDescent="0.25">
      <c r="A1927" s="2"/>
      <c r="B1927" s="3"/>
      <c r="C1927" s="4"/>
      <c r="D1927" s="45"/>
      <c r="E1927" s="45"/>
      <c r="F1927" s="334"/>
    </row>
    <row r="1928" spans="1:6" x14ac:dyDescent="0.25">
      <c r="A1928" s="2"/>
      <c r="B1928" s="3"/>
      <c r="C1928" s="4"/>
      <c r="D1928" s="45"/>
      <c r="E1928" s="45"/>
      <c r="F1928" s="334"/>
    </row>
    <row r="1929" spans="1:6" x14ac:dyDescent="0.25">
      <c r="A1929" s="2"/>
      <c r="B1929" s="3"/>
      <c r="C1929" s="4"/>
      <c r="D1929" s="45"/>
      <c r="E1929" s="45"/>
      <c r="F1929" s="334"/>
    </row>
    <row r="1930" spans="1:6" x14ac:dyDescent="0.25">
      <c r="A1930" s="2"/>
      <c r="B1930" s="3"/>
      <c r="C1930" s="4"/>
      <c r="D1930" s="45"/>
      <c r="E1930" s="45"/>
      <c r="F1930" s="334"/>
    </row>
    <row r="1931" spans="1:6" x14ac:dyDescent="0.25">
      <c r="A1931" s="2"/>
      <c r="B1931" s="3"/>
      <c r="C1931" s="4"/>
      <c r="D1931" s="45"/>
      <c r="E1931" s="45"/>
      <c r="F1931" s="334"/>
    </row>
    <row r="1932" spans="1:6" x14ac:dyDescent="0.25">
      <c r="A1932" s="2"/>
      <c r="B1932" s="3"/>
      <c r="C1932" s="4"/>
      <c r="D1932" s="45"/>
      <c r="E1932" s="45"/>
      <c r="F1932" s="334"/>
    </row>
    <row r="1933" spans="1:6" x14ac:dyDescent="0.25">
      <c r="A1933" s="2"/>
      <c r="B1933" s="3"/>
      <c r="C1933" s="4"/>
      <c r="D1933" s="45"/>
      <c r="E1933" s="45"/>
      <c r="F1933" s="334"/>
    </row>
    <row r="1934" spans="1:6" x14ac:dyDescent="0.25">
      <c r="A1934" s="2"/>
      <c r="B1934" s="3"/>
      <c r="C1934" s="4"/>
      <c r="D1934" s="45"/>
      <c r="E1934" s="45"/>
      <c r="F1934" s="334"/>
    </row>
    <row r="1935" spans="1:6" x14ac:dyDescent="0.25">
      <c r="A1935" s="2"/>
      <c r="B1935" s="3"/>
      <c r="C1935" s="4"/>
      <c r="D1935" s="45"/>
      <c r="E1935" s="45"/>
      <c r="F1935" s="334"/>
    </row>
    <row r="1936" spans="1:6" x14ac:dyDescent="0.25">
      <c r="A1936" s="2"/>
      <c r="B1936" s="3"/>
      <c r="C1936" s="4"/>
      <c r="D1936" s="45"/>
      <c r="E1936" s="45"/>
      <c r="F1936" s="334"/>
    </row>
    <row r="1937" spans="1:6" x14ac:dyDescent="0.25">
      <c r="A1937" s="2"/>
      <c r="B1937" s="3"/>
      <c r="C1937" s="4"/>
      <c r="D1937" s="45"/>
      <c r="E1937" s="45"/>
      <c r="F1937" s="334"/>
    </row>
    <row r="1938" spans="1:6" x14ac:dyDescent="0.25">
      <c r="A1938" s="2"/>
      <c r="B1938" s="3"/>
      <c r="C1938" s="4"/>
      <c r="D1938" s="45"/>
      <c r="E1938" s="45"/>
      <c r="F1938" s="334"/>
    </row>
    <row r="1939" spans="1:6" x14ac:dyDescent="0.25">
      <c r="A1939" s="2"/>
      <c r="B1939" s="3"/>
      <c r="C1939" s="4"/>
      <c r="D1939" s="45"/>
      <c r="E1939" s="45"/>
      <c r="F1939" s="334"/>
    </row>
    <row r="1940" spans="1:6" x14ac:dyDescent="0.25">
      <c r="A1940" s="2"/>
      <c r="B1940" s="3"/>
      <c r="C1940" s="4"/>
      <c r="D1940" s="45"/>
      <c r="E1940" s="45"/>
      <c r="F1940" s="334"/>
    </row>
    <row r="1941" spans="1:6" x14ac:dyDescent="0.25">
      <c r="A1941" s="2"/>
      <c r="B1941" s="3"/>
      <c r="C1941" s="4"/>
      <c r="D1941" s="45"/>
      <c r="E1941" s="45"/>
      <c r="F1941" s="334"/>
    </row>
    <row r="1942" spans="1:6" x14ac:dyDescent="0.25">
      <c r="A1942" s="2"/>
      <c r="B1942" s="3"/>
      <c r="C1942" s="4"/>
      <c r="D1942" s="45"/>
      <c r="E1942" s="45"/>
      <c r="F1942" s="334"/>
    </row>
    <row r="1943" spans="1:6" x14ac:dyDescent="0.25">
      <c r="A1943" s="2"/>
      <c r="B1943" s="3"/>
      <c r="C1943" s="4"/>
      <c r="D1943" s="45"/>
      <c r="E1943" s="45"/>
      <c r="F1943" s="334"/>
    </row>
    <row r="1944" spans="1:6" x14ac:dyDescent="0.25">
      <c r="A1944" s="2"/>
      <c r="B1944" s="3"/>
      <c r="C1944" s="4"/>
      <c r="D1944" s="45"/>
      <c r="E1944" s="45"/>
      <c r="F1944" s="334"/>
    </row>
    <row r="1945" spans="1:6" x14ac:dyDescent="0.25">
      <c r="A1945" s="2"/>
      <c r="B1945" s="3"/>
      <c r="C1945" s="4"/>
      <c r="D1945" s="45"/>
      <c r="E1945" s="45"/>
      <c r="F1945" s="334"/>
    </row>
    <row r="1946" spans="1:6" x14ac:dyDescent="0.25">
      <c r="A1946" s="2"/>
      <c r="B1946" s="3"/>
      <c r="C1946" s="4"/>
      <c r="D1946" s="45"/>
      <c r="E1946" s="45"/>
      <c r="F1946" s="334"/>
    </row>
    <row r="1947" spans="1:6" x14ac:dyDescent="0.25">
      <c r="A1947" s="2"/>
      <c r="B1947" s="3"/>
      <c r="C1947" s="4"/>
      <c r="D1947" s="45"/>
      <c r="E1947" s="45"/>
      <c r="F1947" s="334"/>
    </row>
    <row r="1948" spans="1:6" x14ac:dyDescent="0.25">
      <c r="A1948" s="2"/>
      <c r="B1948" s="3"/>
      <c r="C1948" s="4"/>
      <c r="D1948" s="45"/>
      <c r="E1948" s="45"/>
      <c r="F1948" s="334"/>
    </row>
    <row r="1949" spans="1:6" x14ac:dyDescent="0.25">
      <c r="A1949" s="2"/>
      <c r="B1949" s="3"/>
      <c r="C1949" s="4"/>
      <c r="D1949" s="45"/>
      <c r="E1949" s="45"/>
      <c r="F1949" s="334"/>
    </row>
    <row r="1950" spans="1:6" x14ac:dyDescent="0.25">
      <c r="A1950" s="2"/>
      <c r="B1950" s="3"/>
      <c r="C1950" s="4"/>
      <c r="D1950" s="45"/>
      <c r="E1950" s="45"/>
      <c r="F1950" s="334"/>
    </row>
    <row r="1951" spans="1:6" x14ac:dyDescent="0.25">
      <c r="A1951" s="2"/>
      <c r="B1951" s="3"/>
      <c r="C1951" s="4"/>
      <c r="D1951" s="45"/>
      <c r="E1951" s="45"/>
      <c r="F1951" s="334"/>
    </row>
    <row r="1952" spans="1:6" x14ac:dyDescent="0.25">
      <c r="A1952" s="2"/>
      <c r="B1952" s="3"/>
      <c r="C1952" s="4"/>
      <c r="D1952" s="45"/>
      <c r="E1952" s="45"/>
      <c r="F1952" s="334"/>
    </row>
    <row r="1953" spans="1:6" x14ac:dyDescent="0.25">
      <c r="A1953" s="2"/>
      <c r="B1953" s="3"/>
      <c r="C1953" s="4"/>
      <c r="D1953" s="45"/>
      <c r="E1953" s="45"/>
      <c r="F1953" s="334"/>
    </row>
    <row r="1954" spans="1:6" x14ac:dyDescent="0.25">
      <c r="A1954" s="2"/>
      <c r="B1954" s="3"/>
      <c r="C1954" s="4"/>
      <c r="D1954" s="45"/>
      <c r="E1954" s="45"/>
      <c r="F1954" s="334"/>
    </row>
    <row r="1955" spans="1:6" x14ac:dyDescent="0.25">
      <c r="A1955" s="2"/>
      <c r="B1955" s="3"/>
      <c r="C1955" s="4"/>
      <c r="D1955" s="45"/>
      <c r="E1955" s="45"/>
      <c r="F1955" s="334"/>
    </row>
    <row r="1956" spans="1:6" x14ac:dyDescent="0.25">
      <c r="A1956" s="2"/>
      <c r="B1956" s="3"/>
      <c r="C1956" s="4"/>
      <c r="D1956" s="45"/>
      <c r="E1956" s="45"/>
      <c r="F1956" s="334"/>
    </row>
    <row r="1957" spans="1:6" x14ac:dyDescent="0.25">
      <c r="A1957" s="2"/>
      <c r="B1957" s="3"/>
      <c r="C1957" s="4"/>
      <c r="D1957" s="45"/>
      <c r="E1957" s="45"/>
      <c r="F1957" s="334"/>
    </row>
    <row r="1958" spans="1:6" x14ac:dyDescent="0.25">
      <c r="A1958" s="2"/>
      <c r="B1958" s="3"/>
      <c r="C1958" s="4"/>
      <c r="D1958" s="45"/>
      <c r="E1958" s="45"/>
      <c r="F1958" s="334"/>
    </row>
    <row r="1959" spans="1:6" x14ac:dyDescent="0.25">
      <c r="A1959" s="2"/>
      <c r="B1959" s="3"/>
      <c r="C1959" s="4"/>
      <c r="D1959" s="45"/>
      <c r="E1959" s="45"/>
      <c r="F1959" s="334"/>
    </row>
    <row r="1960" spans="1:6" x14ac:dyDescent="0.25">
      <c r="A1960" s="2"/>
      <c r="B1960" s="3"/>
      <c r="C1960" s="4"/>
      <c r="D1960" s="45"/>
      <c r="E1960" s="45"/>
      <c r="F1960" s="334"/>
    </row>
    <row r="1961" spans="1:6" x14ac:dyDescent="0.25">
      <c r="A1961" s="2"/>
      <c r="B1961" s="3"/>
      <c r="C1961" s="4"/>
      <c r="D1961" s="45"/>
      <c r="E1961" s="45"/>
      <c r="F1961" s="334"/>
    </row>
    <row r="1962" spans="1:6" x14ac:dyDescent="0.25">
      <c r="A1962" s="2"/>
      <c r="B1962" s="3"/>
      <c r="C1962" s="4"/>
      <c r="D1962" s="45"/>
      <c r="E1962" s="45"/>
      <c r="F1962" s="334"/>
    </row>
    <row r="1963" spans="1:6" x14ac:dyDescent="0.25">
      <c r="A1963" s="2"/>
      <c r="B1963" s="3"/>
      <c r="C1963" s="4"/>
      <c r="D1963" s="45"/>
      <c r="E1963" s="45"/>
      <c r="F1963" s="334"/>
    </row>
    <row r="1964" spans="1:6" x14ac:dyDescent="0.25">
      <c r="A1964" s="2"/>
      <c r="B1964" s="3"/>
      <c r="C1964" s="4"/>
      <c r="D1964" s="45"/>
      <c r="E1964" s="45"/>
      <c r="F1964" s="334"/>
    </row>
    <row r="1965" spans="1:6" x14ac:dyDescent="0.25">
      <c r="A1965" s="2"/>
      <c r="B1965" s="3"/>
      <c r="C1965" s="4"/>
      <c r="D1965" s="45"/>
      <c r="E1965" s="45"/>
      <c r="F1965" s="334"/>
    </row>
    <row r="1966" spans="1:6" x14ac:dyDescent="0.25">
      <c r="A1966" s="2"/>
      <c r="B1966" s="3"/>
      <c r="C1966" s="4"/>
      <c r="D1966" s="45"/>
      <c r="E1966" s="45"/>
      <c r="F1966" s="334"/>
    </row>
    <row r="1967" spans="1:6" x14ac:dyDescent="0.25">
      <c r="A1967" s="2"/>
      <c r="B1967" s="3"/>
      <c r="C1967" s="4"/>
      <c r="D1967" s="45"/>
      <c r="E1967" s="45"/>
      <c r="F1967" s="334"/>
    </row>
    <row r="1968" spans="1:6" x14ac:dyDescent="0.25">
      <c r="A1968" s="2"/>
      <c r="B1968" s="3"/>
      <c r="C1968" s="4"/>
      <c r="D1968" s="45"/>
      <c r="E1968" s="45"/>
      <c r="F1968" s="334"/>
    </row>
    <row r="1969" spans="1:6" x14ac:dyDescent="0.25">
      <c r="A1969" s="2"/>
      <c r="B1969" s="3"/>
      <c r="C1969" s="4"/>
      <c r="D1969" s="45"/>
      <c r="E1969" s="45"/>
      <c r="F1969" s="334"/>
    </row>
    <row r="1970" spans="1:6" x14ac:dyDescent="0.25">
      <c r="A1970" s="2"/>
      <c r="B1970" s="3"/>
      <c r="C1970" s="4"/>
      <c r="D1970" s="45"/>
      <c r="E1970" s="45"/>
      <c r="F1970" s="334"/>
    </row>
    <row r="1971" spans="1:6" x14ac:dyDescent="0.25">
      <c r="A1971" s="2"/>
      <c r="B1971" s="3"/>
      <c r="C1971" s="4"/>
      <c r="D1971" s="45"/>
      <c r="E1971" s="45"/>
      <c r="F1971" s="334"/>
    </row>
    <row r="1972" spans="1:6" x14ac:dyDescent="0.25">
      <c r="A1972" s="2"/>
      <c r="B1972" s="3"/>
      <c r="C1972" s="4"/>
      <c r="D1972" s="45"/>
      <c r="E1972" s="45"/>
      <c r="F1972" s="334"/>
    </row>
    <row r="1973" spans="1:6" x14ac:dyDescent="0.25">
      <c r="A1973" s="2"/>
      <c r="B1973" s="3"/>
      <c r="C1973" s="4"/>
      <c r="D1973" s="45"/>
      <c r="E1973" s="45"/>
      <c r="F1973" s="334"/>
    </row>
    <row r="1974" spans="1:6" x14ac:dyDescent="0.25">
      <c r="A1974" s="2"/>
      <c r="B1974" s="3"/>
      <c r="C1974" s="4"/>
      <c r="D1974" s="45"/>
      <c r="E1974" s="45"/>
      <c r="F1974" s="334"/>
    </row>
    <row r="1975" spans="1:6" x14ac:dyDescent="0.25">
      <c r="A1975" s="2"/>
      <c r="B1975" s="3"/>
      <c r="C1975" s="4"/>
      <c r="D1975" s="45"/>
      <c r="E1975" s="45"/>
      <c r="F1975" s="334"/>
    </row>
    <row r="1976" spans="1:6" x14ac:dyDescent="0.25">
      <c r="A1976" s="2"/>
      <c r="B1976" s="3"/>
      <c r="C1976" s="4"/>
      <c r="D1976" s="45"/>
      <c r="E1976" s="45"/>
      <c r="F1976" s="334"/>
    </row>
    <row r="1977" spans="1:6" x14ac:dyDescent="0.25">
      <c r="A1977" s="2"/>
      <c r="B1977" s="3"/>
      <c r="C1977" s="4"/>
      <c r="D1977" s="45"/>
      <c r="E1977" s="45"/>
      <c r="F1977" s="334"/>
    </row>
    <row r="1978" spans="1:6" x14ac:dyDescent="0.25">
      <c r="A1978" s="2"/>
      <c r="B1978" s="3"/>
      <c r="C1978" s="4"/>
      <c r="D1978" s="45"/>
      <c r="E1978" s="45"/>
      <c r="F1978" s="334"/>
    </row>
    <row r="1979" spans="1:6" x14ac:dyDescent="0.25">
      <c r="A1979" s="2"/>
      <c r="B1979" s="3"/>
      <c r="C1979" s="4"/>
      <c r="D1979" s="45"/>
      <c r="E1979" s="45"/>
      <c r="F1979" s="334"/>
    </row>
    <row r="1980" spans="1:6" x14ac:dyDescent="0.25">
      <c r="A1980" s="2"/>
      <c r="B1980" s="3"/>
      <c r="C1980" s="4"/>
      <c r="D1980" s="45"/>
      <c r="E1980" s="45"/>
      <c r="F1980" s="334"/>
    </row>
    <row r="1981" spans="1:6" x14ac:dyDescent="0.25">
      <c r="A1981" s="2"/>
      <c r="B1981" s="3"/>
      <c r="C1981" s="4"/>
      <c r="D1981" s="45"/>
      <c r="E1981" s="45"/>
      <c r="F1981" s="334"/>
    </row>
    <row r="1982" spans="1:6" x14ac:dyDescent="0.25">
      <c r="A1982" s="2"/>
      <c r="B1982" s="3"/>
      <c r="C1982" s="4"/>
      <c r="D1982" s="45"/>
      <c r="E1982" s="45"/>
      <c r="F1982" s="334"/>
    </row>
    <row r="1983" spans="1:6" x14ac:dyDescent="0.25">
      <c r="A1983" s="2"/>
      <c r="B1983" s="3"/>
      <c r="C1983" s="4"/>
      <c r="D1983" s="45"/>
      <c r="E1983" s="45"/>
      <c r="F1983" s="334"/>
    </row>
    <row r="1984" spans="1:6" x14ac:dyDescent="0.25">
      <c r="A1984" s="2"/>
      <c r="B1984" s="3"/>
      <c r="C1984" s="4"/>
      <c r="D1984" s="45"/>
      <c r="E1984" s="45"/>
      <c r="F1984" s="334"/>
    </row>
    <row r="1985" spans="1:6" x14ac:dyDescent="0.25">
      <c r="A1985" s="2"/>
      <c r="B1985" s="3"/>
      <c r="C1985" s="4"/>
      <c r="D1985" s="45"/>
      <c r="E1985" s="45"/>
      <c r="F1985" s="334"/>
    </row>
    <row r="1986" spans="1:6" x14ac:dyDescent="0.25">
      <c r="A1986" s="2"/>
      <c r="B1986" s="3"/>
      <c r="C1986" s="4"/>
      <c r="D1986" s="45"/>
      <c r="E1986" s="45"/>
      <c r="F1986" s="334"/>
    </row>
    <row r="1987" spans="1:6" x14ac:dyDescent="0.25">
      <c r="A1987" s="2"/>
      <c r="B1987" s="3"/>
      <c r="C1987" s="4"/>
      <c r="D1987" s="45"/>
      <c r="E1987" s="45"/>
      <c r="F1987" s="334"/>
    </row>
    <row r="1988" spans="1:6" x14ac:dyDescent="0.25">
      <c r="A1988" s="2"/>
      <c r="B1988" s="3"/>
      <c r="C1988" s="4"/>
      <c r="D1988" s="45"/>
      <c r="E1988" s="45"/>
      <c r="F1988" s="334"/>
    </row>
    <row r="1989" spans="1:6" x14ac:dyDescent="0.25">
      <c r="A1989" s="2"/>
      <c r="B1989" s="3"/>
      <c r="C1989" s="4"/>
      <c r="D1989" s="45"/>
      <c r="E1989" s="45"/>
      <c r="F1989" s="334"/>
    </row>
    <row r="1990" spans="1:6" x14ac:dyDescent="0.25">
      <c r="A1990" s="2"/>
      <c r="B1990" s="3"/>
      <c r="C1990" s="4"/>
      <c r="D1990" s="45"/>
      <c r="E1990" s="45"/>
      <c r="F1990" s="334"/>
    </row>
    <row r="1991" spans="1:6" x14ac:dyDescent="0.25">
      <c r="A1991" s="2"/>
      <c r="B1991" s="3"/>
      <c r="C1991" s="4"/>
      <c r="D1991" s="45"/>
      <c r="E1991" s="45"/>
      <c r="F1991" s="334"/>
    </row>
    <row r="1992" spans="1:6" x14ac:dyDescent="0.25">
      <c r="A1992" s="2"/>
      <c r="B1992" s="3"/>
      <c r="C1992" s="4"/>
      <c r="D1992" s="45"/>
      <c r="E1992" s="45"/>
      <c r="F1992" s="334"/>
    </row>
    <row r="1993" spans="1:6" x14ac:dyDescent="0.25">
      <c r="A1993" s="2"/>
      <c r="B1993" s="3"/>
      <c r="C1993" s="4"/>
      <c r="D1993" s="45"/>
      <c r="E1993" s="45"/>
      <c r="F1993" s="334"/>
    </row>
    <row r="1994" spans="1:6" x14ac:dyDescent="0.25">
      <c r="A1994" s="2"/>
      <c r="B1994" s="3"/>
      <c r="C1994" s="4"/>
      <c r="D1994" s="45"/>
      <c r="E1994" s="45"/>
      <c r="F1994" s="334"/>
    </row>
    <row r="1995" spans="1:6" x14ac:dyDescent="0.25">
      <c r="A1995" s="2"/>
      <c r="B1995" s="3"/>
      <c r="C1995" s="4"/>
      <c r="D1995" s="45"/>
      <c r="E1995" s="45"/>
      <c r="F1995" s="334"/>
    </row>
    <row r="1996" spans="1:6" x14ac:dyDescent="0.25">
      <c r="A1996" s="2"/>
      <c r="B1996" s="3"/>
      <c r="C1996" s="4"/>
      <c r="D1996" s="45"/>
      <c r="E1996" s="45"/>
      <c r="F1996" s="334"/>
    </row>
    <row r="1997" spans="1:6" x14ac:dyDescent="0.25">
      <c r="A1997" s="2"/>
      <c r="B1997" s="3"/>
      <c r="C1997" s="4"/>
      <c r="D1997" s="45"/>
      <c r="E1997" s="45"/>
      <c r="F1997" s="334"/>
    </row>
    <row r="1998" spans="1:6" x14ac:dyDescent="0.25">
      <c r="A1998" s="2"/>
      <c r="B1998" s="3"/>
      <c r="C1998" s="4"/>
      <c r="D1998" s="45"/>
      <c r="E1998" s="45"/>
      <c r="F1998" s="334"/>
    </row>
    <row r="1999" spans="1:6" x14ac:dyDescent="0.25">
      <c r="A1999" s="2"/>
      <c r="B1999" s="3"/>
      <c r="C1999" s="4"/>
      <c r="D1999" s="45"/>
      <c r="E1999" s="45"/>
      <c r="F1999" s="334"/>
    </row>
    <row r="2000" spans="1:6" x14ac:dyDescent="0.25">
      <c r="A2000" s="2"/>
      <c r="B2000" s="3"/>
      <c r="C2000" s="4"/>
      <c r="D2000" s="45"/>
      <c r="E2000" s="45"/>
      <c r="F2000" s="334"/>
    </row>
    <row r="2001" spans="1:6" x14ac:dyDescent="0.25">
      <c r="A2001" s="2"/>
      <c r="B2001" s="3"/>
      <c r="C2001" s="4"/>
      <c r="D2001" s="45"/>
      <c r="E2001" s="45"/>
      <c r="F2001" s="334"/>
    </row>
    <row r="2002" spans="1:6" x14ac:dyDescent="0.25">
      <c r="A2002" s="2"/>
      <c r="B2002" s="3"/>
      <c r="C2002" s="4"/>
      <c r="D2002" s="45"/>
      <c r="E2002" s="45"/>
      <c r="F2002" s="334"/>
    </row>
    <row r="2003" spans="1:6" x14ac:dyDescent="0.25">
      <c r="A2003" s="2"/>
      <c r="B2003" s="3"/>
      <c r="C2003" s="4"/>
      <c r="D2003" s="45"/>
      <c r="E2003" s="45"/>
      <c r="F2003" s="334"/>
    </row>
    <row r="2004" spans="1:6" x14ac:dyDescent="0.25">
      <c r="A2004" s="2"/>
      <c r="B2004" s="3"/>
      <c r="C2004" s="4"/>
      <c r="D2004" s="45"/>
      <c r="E2004" s="45"/>
      <c r="F2004" s="334"/>
    </row>
    <row r="2005" spans="1:6" x14ac:dyDescent="0.25">
      <c r="A2005" s="2"/>
      <c r="B2005" s="3"/>
      <c r="C2005" s="4"/>
      <c r="D2005" s="45"/>
      <c r="E2005" s="45"/>
      <c r="F2005" s="334"/>
    </row>
    <row r="2006" spans="1:6" x14ac:dyDescent="0.25">
      <c r="A2006" s="2"/>
      <c r="B2006" s="3"/>
      <c r="C2006" s="4"/>
      <c r="D2006" s="45"/>
      <c r="E2006" s="45"/>
      <c r="F2006" s="334"/>
    </row>
    <row r="2007" spans="1:6" x14ac:dyDescent="0.25">
      <c r="A2007" s="2"/>
      <c r="B2007" s="3"/>
      <c r="C2007" s="4"/>
      <c r="D2007" s="45"/>
      <c r="E2007" s="45"/>
      <c r="F2007" s="334"/>
    </row>
    <row r="2008" spans="1:6" x14ac:dyDescent="0.25">
      <c r="A2008" s="2"/>
      <c r="B2008" s="3"/>
      <c r="C2008" s="4"/>
      <c r="D2008" s="45"/>
      <c r="E2008" s="45"/>
      <c r="F2008" s="334"/>
    </row>
    <row r="2009" spans="1:6" x14ac:dyDescent="0.25">
      <c r="A2009" s="2"/>
      <c r="B2009" s="3"/>
      <c r="C2009" s="4"/>
      <c r="D2009" s="45"/>
      <c r="E2009" s="45"/>
      <c r="F2009" s="334"/>
    </row>
    <row r="2010" spans="1:6" x14ac:dyDescent="0.25">
      <c r="A2010" s="2"/>
      <c r="B2010" s="3"/>
      <c r="C2010" s="4"/>
      <c r="D2010" s="45"/>
      <c r="E2010" s="45"/>
      <c r="F2010" s="334"/>
    </row>
    <row r="2011" spans="1:6" x14ac:dyDescent="0.25">
      <c r="A2011" s="2"/>
      <c r="B2011" s="3"/>
      <c r="C2011" s="4"/>
      <c r="D2011" s="45"/>
      <c r="E2011" s="45"/>
      <c r="F2011" s="334"/>
    </row>
    <row r="2012" spans="1:6" x14ac:dyDescent="0.25">
      <c r="A2012" s="2"/>
      <c r="B2012" s="3"/>
      <c r="C2012" s="4"/>
      <c r="D2012" s="45"/>
      <c r="E2012" s="45"/>
      <c r="F2012" s="334"/>
    </row>
    <row r="2013" spans="1:6" x14ac:dyDescent="0.25">
      <c r="A2013" s="2"/>
      <c r="B2013" s="3"/>
      <c r="C2013" s="4"/>
      <c r="D2013" s="45"/>
      <c r="E2013" s="45"/>
      <c r="F2013" s="334"/>
    </row>
    <row r="2014" spans="1:6" x14ac:dyDescent="0.25">
      <c r="A2014" s="2"/>
      <c r="B2014" s="3"/>
      <c r="C2014" s="4"/>
      <c r="D2014" s="45"/>
      <c r="E2014" s="45"/>
      <c r="F2014" s="334"/>
    </row>
    <row r="2015" spans="1:6" x14ac:dyDescent="0.25">
      <c r="A2015" s="2"/>
      <c r="B2015" s="3"/>
      <c r="C2015" s="4"/>
      <c r="D2015" s="45"/>
      <c r="E2015" s="45"/>
      <c r="F2015" s="334"/>
    </row>
    <row r="2016" spans="1:6" x14ac:dyDescent="0.25">
      <c r="A2016" s="2"/>
      <c r="B2016" s="3"/>
      <c r="C2016" s="4"/>
      <c r="D2016" s="45"/>
      <c r="E2016" s="45"/>
      <c r="F2016" s="334"/>
    </row>
    <row r="2017" spans="1:6" x14ac:dyDescent="0.25">
      <c r="A2017" s="2"/>
      <c r="B2017" s="3"/>
      <c r="C2017" s="4"/>
      <c r="D2017" s="45"/>
      <c r="E2017" s="45"/>
      <c r="F2017" s="334"/>
    </row>
    <row r="2018" spans="1:6" x14ac:dyDescent="0.25">
      <c r="A2018" s="2"/>
      <c r="B2018" s="3"/>
      <c r="C2018" s="4"/>
      <c r="D2018" s="45"/>
      <c r="E2018" s="45"/>
      <c r="F2018" s="334"/>
    </row>
    <row r="2019" spans="1:6" x14ac:dyDescent="0.25">
      <c r="A2019" s="2"/>
      <c r="B2019" s="3"/>
      <c r="C2019" s="4"/>
      <c r="D2019" s="45"/>
      <c r="E2019" s="45"/>
      <c r="F2019" s="334"/>
    </row>
    <row r="2020" spans="1:6" x14ac:dyDescent="0.25">
      <c r="A2020" s="2"/>
      <c r="B2020" s="3"/>
      <c r="C2020" s="4"/>
      <c r="D2020" s="45"/>
      <c r="E2020" s="45"/>
      <c r="F2020" s="334"/>
    </row>
    <row r="2021" spans="1:6" x14ac:dyDescent="0.25">
      <c r="A2021" s="2"/>
      <c r="B2021" s="3"/>
      <c r="C2021" s="4"/>
      <c r="D2021" s="45"/>
      <c r="E2021" s="45"/>
      <c r="F2021" s="334"/>
    </row>
    <row r="2022" spans="1:6" x14ac:dyDescent="0.25">
      <c r="A2022" s="2"/>
      <c r="B2022" s="3"/>
      <c r="C2022" s="4"/>
      <c r="D2022" s="45"/>
      <c r="E2022" s="45"/>
      <c r="F2022" s="334"/>
    </row>
    <row r="2023" spans="1:6" x14ac:dyDescent="0.25">
      <c r="A2023" s="2"/>
      <c r="B2023" s="3"/>
      <c r="C2023" s="4"/>
      <c r="D2023" s="45"/>
      <c r="E2023" s="45"/>
      <c r="F2023" s="334"/>
    </row>
    <row r="2024" spans="1:6" x14ac:dyDescent="0.25">
      <c r="A2024" s="2"/>
      <c r="B2024" s="3"/>
      <c r="C2024" s="4"/>
      <c r="D2024" s="45"/>
      <c r="E2024" s="45"/>
      <c r="F2024" s="334"/>
    </row>
    <row r="2025" spans="1:6" x14ac:dyDescent="0.25">
      <c r="A2025" s="2"/>
      <c r="B2025" s="3"/>
      <c r="C2025" s="4"/>
      <c r="D2025" s="45"/>
      <c r="E2025" s="45"/>
      <c r="F2025" s="334"/>
    </row>
    <row r="2026" spans="1:6" x14ac:dyDescent="0.25">
      <c r="A2026" s="2"/>
      <c r="B2026" s="3"/>
      <c r="C2026" s="4"/>
      <c r="D2026" s="45"/>
      <c r="E2026" s="45"/>
      <c r="F2026" s="334"/>
    </row>
    <row r="2027" spans="1:6" x14ac:dyDescent="0.25">
      <c r="A2027" s="2"/>
      <c r="B2027" s="3"/>
      <c r="C2027" s="4"/>
      <c r="D2027" s="45"/>
      <c r="E2027" s="45"/>
      <c r="F2027" s="334"/>
    </row>
    <row r="2028" spans="1:6" x14ac:dyDescent="0.25">
      <c r="A2028" s="2"/>
      <c r="B2028" s="3"/>
      <c r="C2028" s="4"/>
      <c r="D2028" s="45"/>
      <c r="E2028" s="45"/>
      <c r="F2028" s="334"/>
    </row>
    <row r="2029" spans="1:6" x14ac:dyDescent="0.25">
      <c r="A2029" s="2"/>
      <c r="B2029" s="3"/>
      <c r="C2029" s="4"/>
      <c r="D2029" s="45"/>
      <c r="E2029" s="45"/>
      <c r="F2029" s="334"/>
    </row>
    <row r="2030" spans="1:6" x14ac:dyDescent="0.25">
      <c r="A2030" s="2"/>
      <c r="B2030" s="3"/>
      <c r="C2030" s="4"/>
      <c r="D2030" s="45"/>
      <c r="E2030" s="45"/>
      <c r="F2030" s="334"/>
    </row>
    <row r="2031" spans="1:6" x14ac:dyDescent="0.25">
      <c r="A2031" s="2"/>
      <c r="B2031" s="3"/>
      <c r="C2031" s="4"/>
      <c r="D2031" s="45"/>
      <c r="E2031" s="45"/>
      <c r="F2031" s="334"/>
    </row>
    <row r="2032" spans="1:6" x14ac:dyDescent="0.25">
      <c r="A2032" s="2"/>
      <c r="B2032" s="3"/>
      <c r="C2032" s="4"/>
      <c r="D2032" s="45"/>
      <c r="E2032" s="45"/>
      <c r="F2032" s="334"/>
    </row>
    <row r="2033" spans="1:6" x14ac:dyDescent="0.25">
      <c r="A2033" s="2"/>
      <c r="B2033" s="3"/>
      <c r="C2033" s="4"/>
      <c r="D2033" s="45"/>
      <c r="E2033" s="45"/>
      <c r="F2033" s="334"/>
    </row>
    <row r="2034" spans="1:6" x14ac:dyDescent="0.25">
      <c r="A2034" s="2"/>
      <c r="B2034" s="3"/>
      <c r="C2034" s="4"/>
      <c r="D2034" s="45"/>
      <c r="E2034" s="45"/>
      <c r="F2034" s="334"/>
    </row>
    <row r="2035" spans="1:6" x14ac:dyDescent="0.25">
      <c r="A2035" s="2"/>
      <c r="B2035" s="3"/>
      <c r="C2035" s="4"/>
      <c r="D2035" s="45"/>
      <c r="E2035" s="45"/>
      <c r="F2035" s="334"/>
    </row>
    <row r="2036" spans="1:6" x14ac:dyDescent="0.25">
      <c r="A2036" s="2"/>
      <c r="B2036" s="3"/>
      <c r="C2036" s="4"/>
      <c r="D2036" s="45"/>
      <c r="E2036" s="45"/>
      <c r="F2036" s="334"/>
    </row>
    <row r="2037" spans="1:6" x14ac:dyDescent="0.25">
      <c r="A2037" s="2"/>
      <c r="B2037" s="3"/>
      <c r="C2037" s="4"/>
      <c r="D2037" s="45"/>
      <c r="E2037" s="45"/>
      <c r="F2037" s="334"/>
    </row>
    <row r="2038" spans="1:6" x14ac:dyDescent="0.25">
      <c r="A2038" s="2"/>
      <c r="B2038" s="3"/>
      <c r="C2038" s="4"/>
      <c r="D2038" s="45"/>
      <c r="E2038" s="45"/>
      <c r="F2038" s="334"/>
    </row>
    <row r="2039" spans="1:6" x14ac:dyDescent="0.25">
      <c r="A2039" s="2"/>
      <c r="B2039" s="3"/>
      <c r="C2039" s="4"/>
      <c r="D2039" s="45"/>
      <c r="E2039" s="45"/>
      <c r="F2039" s="334"/>
    </row>
    <row r="2040" spans="1:6" x14ac:dyDescent="0.25">
      <c r="A2040" s="2"/>
      <c r="B2040" s="3"/>
      <c r="C2040" s="4"/>
      <c r="D2040" s="45"/>
      <c r="E2040" s="45"/>
      <c r="F2040" s="334"/>
    </row>
    <row r="2041" spans="1:6" x14ac:dyDescent="0.25">
      <c r="A2041" s="2"/>
      <c r="B2041" s="3"/>
      <c r="C2041" s="4"/>
      <c r="D2041" s="45"/>
      <c r="E2041" s="45"/>
      <c r="F2041" s="334"/>
    </row>
    <row r="2042" spans="1:6" x14ac:dyDescent="0.25">
      <c r="A2042" s="2"/>
      <c r="B2042" s="3"/>
      <c r="C2042" s="4"/>
      <c r="D2042" s="45"/>
      <c r="E2042" s="45"/>
      <c r="F2042" s="334"/>
    </row>
    <row r="2043" spans="1:6" x14ac:dyDescent="0.25">
      <c r="A2043" s="2"/>
      <c r="B2043" s="3"/>
      <c r="C2043" s="4"/>
      <c r="D2043" s="45"/>
      <c r="E2043" s="45"/>
      <c r="F2043" s="334"/>
    </row>
    <row r="2044" spans="1:6" x14ac:dyDescent="0.25">
      <c r="A2044" s="2"/>
      <c r="B2044" s="3"/>
      <c r="C2044" s="4"/>
      <c r="D2044" s="45"/>
      <c r="E2044" s="45"/>
      <c r="F2044" s="334"/>
    </row>
    <row r="2045" spans="1:6" x14ac:dyDescent="0.25">
      <c r="A2045" s="2"/>
      <c r="B2045" s="3"/>
      <c r="C2045" s="4"/>
      <c r="D2045" s="45"/>
      <c r="E2045" s="45"/>
      <c r="F2045" s="334"/>
    </row>
    <row r="2046" spans="1:6" x14ac:dyDescent="0.25">
      <c r="A2046" s="2"/>
      <c r="B2046" s="3"/>
      <c r="C2046" s="4"/>
      <c r="D2046" s="45"/>
      <c r="E2046" s="45"/>
      <c r="F2046" s="334"/>
    </row>
    <row r="2047" spans="1:6" x14ac:dyDescent="0.25">
      <c r="A2047" s="2"/>
      <c r="B2047" s="3"/>
      <c r="C2047" s="4"/>
      <c r="D2047" s="45"/>
      <c r="E2047" s="45"/>
      <c r="F2047" s="334"/>
    </row>
    <row r="2048" spans="1:6" x14ac:dyDescent="0.25">
      <c r="A2048" s="2"/>
      <c r="B2048" s="3"/>
      <c r="C2048" s="4"/>
      <c r="D2048" s="45"/>
      <c r="E2048" s="45"/>
      <c r="F2048" s="334"/>
    </row>
    <row r="2049" spans="1:6" x14ac:dyDescent="0.25">
      <c r="A2049" s="2"/>
      <c r="B2049" s="3"/>
      <c r="C2049" s="4"/>
      <c r="D2049" s="45"/>
      <c r="E2049" s="45"/>
      <c r="F2049" s="334"/>
    </row>
    <row r="2050" spans="1:6" x14ac:dyDescent="0.25">
      <c r="A2050" s="2"/>
      <c r="B2050" s="3"/>
      <c r="C2050" s="4"/>
      <c r="D2050" s="45"/>
      <c r="E2050" s="45"/>
      <c r="F2050" s="334"/>
    </row>
    <row r="2051" spans="1:6" x14ac:dyDescent="0.25">
      <c r="A2051" s="2"/>
      <c r="B2051" s="3"/>
      <c r="C2051" s="4"/>
      <c r="D2051" s="45"/>
      <c r="E2051" s="45"/>
      <c r="F2051" s="334"/>
    </row>
    <row r="2052" spans="1:6" x14ac:dyDescent="0.25">
      <c r="A2052" s="2"/>
      <c r="B2052" s="3"/>
      <c r="C2052" s="4"/>
      <c r="D2052" s="45"/>
      <c r="E2052" s="45"/>
      <c r="F2052" s="334"/>
    </row>
    <row r="2053" spans="1:6" x14ac:dyDescent="0.25">
      <c r="A2053" s="2"/>
      <c r="B2053" s="3"/>
      <c r="C2053" s="4"/>
      <c r="D2053" s="45"/>
      <c r="E2053" s="45"/>
      <c r="F2053" s="334"/>
    </row>
    <row r="2054" spans="1:6" x14ac:dyDescent="0.25">
      <c r="A2054" s="2"/>
      <c r="B2054" s="3"/>
      <c r="C2054" s="4"/>
      <c r="D2054" s="45"/>
      <c r="E2054" s="45"/>
      <c r="F2054" s="334"/>
    </row>
    <row r="2055" spans="1:6" x14ac:dyDescent="0.25">
      <c r="A2055" s="2"/>
      <c r="B2055" s="3"/>
      <c r="C2055" s="4"/>
      <c r="D2055" s="45"/>
      <c r="E2055" s="45"/>
      <c r="F2055" s="334"/>
    </row>
    <row r="2056" spans="1:6" x14ac:dyDescent="0.25">
      <c r="A2056" s="2"/>
      <c r="B2056" s="3"/>
      <c r="C2056" s="4"/>
      <c r="D2056" s="45"/>
      <c r="E2056" s="45"/>
      <c r="F2056" s="334"/>
    </row>
    <row r="2057" spans="1:6" x14ac:dyDescent="0.25">
      <c r="A2057" s="2"/>
      <c r="B2057" s="3"/>
      <c r="C2057" s="4"/>
      <c r="D2057" s="45"/>
      <c r="E2057" s="45"/>
      <c r="F2057" s="334"/>
    </row>
    <row r="2058" spans="1:6" x14ac:dyDescent="0.25">
      <c r="A2058" s="2"/>
      <c r="B2058" s="3"/>
      <c r="C2058" s="4"/>
      <c r="D2058" s="45"/>
      <c r="E2058" s="45"/>
      <c r="F2058" s="334"/>
    </row>
    <row r="2059" spans="1:6" x14ac:dyDescent="0.25">
      <c r="A2059" s="2"/>
      <c r="B2059" s="3"/>
      <c r="C2059" s="4"/>
      <c r="D2059" s="45"/>
      <c r="E2059" s="45"/>
      <c r="F2059" s="334"/>
    </row>
    <row r="2060" spans="1:6" x14ac:dyDescent="0.25">
      <c r="A2060" s="2"/>
      <c r="B2060" s="3"/>
      <c r="C2060" s="4"/>
      <c r="D2060" s="45"/>
      <c r="E2060" s="45"/>
      <c r="F2060" s="334"/>
    </row>
    <row r="2061" spans="1:6" x14ac:dyDescent="0.25">
      <c r="A2061" s="2"/>
      <c r="B2061" s="3"/>
      <c r="C2061" s="4"/>
      <c r="D2061" s="45"/>
      <c r="E2061" s="45"/>
      <c r="F2061" s="334"/>
    </row>
    <row r="2062" spans="1:6" x14ac:dyDescent="0.25">
      <c r="A2062" s="2"/>
      <c r="B2062" s="3"/>
      <c r="C2062" s="4"/>
      <c r="D2062" s="45"/>
      <c r="E2062" s="45"/>
      <c r="F2062" s="334"/>
    </row>
    <row r="2063" spans="1:6" x14ac:dyDescent="0.25">
      <c r="A2063" s="2"/>
      <c r="B2063" s="3"/>
      <c r="C2063" s="4"/>
      <c r="D2063" s="45"/>
      <c r="E2063" s="45"/>
      <c r="F2063" s="334"/>
    </row>
    <row r="2064" spans="1:6" x14ac:dyDescent="0.25">
      <c r="A2064" s="2"/>
      <c r="B2064" s="3"/>
      <c r="C2064" s="4"/>
      <c r="D2064" s="45"/>
      <c r="E2064" s="45"/>
      <c r="F2064" s="334"/>
    </row>
    <row r="2065" spans="1:6" x14ac:dyDescent="0.25">
      <c r="A2065" s="2"/>
      <c r="B2065" s="3"/>
      <c r="C2065" s="4"/>
      <c r="D2065" s="45"/>
      <c r="E2065" s="45"/>
      <c r="F2065" s="334"/>
    </row>
    <row r="2066" spans="1:6" x14ac:dyDescent="0.25">
      <c r="A2066" s="2"/>
      <c r="B2066" s="3"/>
      <c r="C2066" s="4"/>
      <c r="D2066" s="45"/>
      <c r="E2066" s="45"/>
      <c r="F2066" s="334"/>
    </row>
    <row r="2067" spans="1:6" x14ac:dyDescent="0.25">
      <c r="A2067" s="2"/>
      <c r="B2067" s="3"/>
      <c r="C2067" s="4"/>
      <c r="D2067" s="45"/>
      <c r="E2067" s="45"/>
      <c r="F2067" s="334"/>
    </row>
    <row r="2068" spans="1:6" x14ac:dyDescent="0.25">
      <c r="A2068" s="2"/>
      <c r="B2068" s="3"/>
      <c r="C2068" s="4"/>
      <c r="D2068" s="45"/>
      <c r="E2068" s="45"/>
      <c r="F2068" s="334"/>
    </row>
    <row r="2069" spans="1:6" x14ac:dyDescent="0.25">
      <c r="A2069" s="2"/>
      <c r="B2069" s="3"/>
      <c r="C2069" s="4"/>
      <c r="D2069" s="45"/>
      <c r="E2069" s="45"/>
      <c r="F2069" s="334"/>
    </row>
    <row r="2070" spans="1:6" x14ac:dyDescent="0.25">
      <c r="A2070" s="2"/>
      <c r="B2070" s="3"/>
      <c r="C2070" s="4"/>
      <c r="D2070" s="45"/>
      <c r="E2070" s="45"/>
      <c r="F2070" s="334"/>
    </row>
    <row r="2071" spans="1:6" x14ac:dyDescent="0.25">
      <c r="A2071" s="2"/>
      <c r="B2071" s="3"/>
      <c r="C2071" s="4"/>
      <c r="D2071" s="45"/>
      <c r="E2071" s="45"/>
      <c r="F2071" s="334"/>
    </row>
    <row r="2072" spans="1:6" x14ac:dyDescent="0.25">
      <c r="A2072" s="2"/>
      <c r="B2072" s="3"/>
      <c r="C2072" s="4"/>
      <c r="D2072" s="45"/>
      <c r="E2072" s="45"/>
      <c r="F2072" s="334"/>
    </row>
    <row r="2073" spans="1:6" x14ac:dyDescent="0.25">
      <c r="A2073" s="2"/>
      <c r="B2073" s="3"/>
      <c r="C2073" s="4"/>
      <c r="D2073" s="45"/>
      <c r="E2073" s="45"/>
      <c r="F2073" s="334"/>
    </row>
    <row r="2074" spans="1:6" x14ac:dyDescent="0.25">
      <c r="A2074" s="2"/>
      <c r="B2074" s="3"/>
      <c r="C2074" s="4"/>
      <c r="D2074" s="45"/>
      <c r="E2074" s="45"/>
      <c r="F2074" s="334"/>
    </row>
    <row r="2075" spans="1:6" x14ac:dyDescent="0.25">
      <c r="A2075" s="2"/>
      <c r="B2075" s="3"/>
      <c r="C2075" s="4"/>
      <c r="D2075" s="45"/>
      <c r="E2075" s="45"/>
      <c r="F2075" s="334"/>
    </row>
    <row r="2076" spans="1:6" x14ac:dyDescent="0.25">
      <c r="A2076" s="2"/>
      <c r="B2076" s="3"/>
      <c r="C2076" s="4"/>
      <c r="D2076" s="45"/>
      <c r="E2076" s="45"/>
      <c r="F2076" s="334"/>
    </row>
    <row r="2077" spans="1:6" x14ac:dyDescent="0.25">
      <c r="A2077" s="2"/>
      <c r="B2077" s="3"/>
      <c r="C2077" s="4"/>
      <c r="D2077" s="45"/>
      <c r="E2077" s="45"/>
      <c r="F2077" s="334"/>
    </row>
    <row r="2078" spans="1:6" x14ac:dyDescent="0.25">
      <c r="A2078" s="2"/>
      <c r="B2078" s="3"/>
      <c r="C2078" s="4"/>
      <c r="D2078" s="45"/>
      <c r="E2078" s="45"/>
      <c r="F2078" s="334"/>
    </row>
    <row r="2079" spans="1:6" x14ac:dyDescent="0.25">
      <c r="A2079" s="2"/>
      <c r="B2079" s="3"/>
      <c r="C2079" s="4"/>
      <c r="D2079" s="45"/>
      <c r="E2079" s="45"/>
      <c r="F2079" s="334"/>
    </row>
    <row r="2080" spans="1:6" x14ac:dyDescent="0.25">
      <c r="A2080" s="2"/>
      <c r="B2080" s="3"/>
      <c r="C2080" s="4"/>
      <c r="D2080" s="45"/>
      <c r="E2080" s="45"/>
      <c r="F2080" s="334"/>
    </row>
    <row r="2081" spans="1:6" x14ac:dyDescent="0.25">
      <c r="A2081" s="2"/>
      <c r="B2081" s="3"/>
      <c r="C2081" s="4"/>
      <c r="D2081" s="45"/>
      <c r="E2081" s="45"/>
      <c r="F2081" s="334"/>
    </row>
    <row r="2082" spans="1:6" x14ac:dyDescent="0.25">
      <c r="A2082" s="2"/>
      <c r="B2082" s="3"/>
      <c r="C2082" s="4"/>
      <c r="D2082" s="45"/>
      <c r="E2082" s="45"/>
      <c r="F2082" s="334"/>
    </row>
    <row r="2083" spans="1:6" x14ac:dyDescent="0.25">
      <c r="A2083" s="2"/>
      <c r="B2083" s="3"/>
      <c r="C2083" s="4"/>
      <c r="D2083" s="45"/>
      <c r="E2083" s="45"/>
      <c r="F2083" s="334"/>
    </row>
    <row r="2084" spans="1:6" x14ac:dyDescent="0.25">
      <c r="A2084" s="2"/>
      <c r="B2084" s="3"/>
      <c r="C2084" s="4"/>
      <c r="D2084" s="45"/>
      <c r="E2084" s="45"/>
      <c r="F2084" s="334"/>
    </row>
    <row r="2085" spans="1:6" x14ac:dyDescent="0.25">
      <c r="A2085" s="2"/>
      <c r="B2085" s="3"/>
      <c r="C2085" s="4"/>
      <c r="D2085" s="45"/>
      <c r="E2085" s="45"/>
      <c r="F2085" s="334"/>
    </row>
    <row r="2086" spans="1:6" x14ac:dyDescent="0.25">
      <c r="A2086" s="2"/>
      <c r="B2086" s="3"/>
      <c r="C2086" s="4"/>
      <c r="D2086" s="45"/>
      <c r="E2086" s="45"/>
      <c r="F2086" s="334"/>
    </row>
    <row r="2087" spans="1:6" x14ac:dyDescent="0.25">
      <c r="A2087" s="2"/>
      <c r="B2087" s="3"/>
      <c r="C2087" s="4"/>
      <c r="D2087" s="45"/>
      <c r="E2087" s="45"/>
      <c r="F2087" s="334"/>
    </row>
    <row r="2088" spans="1:6" x14ac:dyDescent="0.25">
      <c r="A2088" s="2"/>
      <c r="B2088" s="3"/>
      <c r="C2088" s="4"/>
      <c r="D2088" s="45"/>
      <c r="E2088" s="45"/>
      <c r="F2088" s="334"/>
    </row>
    <row r="2089" spans="1:6" x14ac:dyDescent="0.25">
      <c r="A2089" s="2"/>
      <c r="B2089" s="3"/>
      <c r="C2089" s="4"/>
      <c r="D2089" s="45"/>
      <c r="E2089" s="45"/>
      <c r="F2089" s="334"/>
    </row>
    <row r="2090" spans="1:6" x14ac:dyDescent="0.25">
      <c r="A2090" s="2"/>
      <c r="B2090" s="3"/>
      <c r="C2090" s="4"/>
      <c r="D2090" s="45"/>
      <c r="E2090" s="45"/>
      <c r="F2090" s="334"/>
    </row>
    <row r="2091" spans="1:6" x14ac:dyDescent="0.25">
      <c r="A2091" s="2"/>
      <c r="B2091" s="3"/>
      <c r="C2091" s="4"/>
      <c r="D2091" s="45"/>
      <c r="E2091" s="45"/>
      <c r="F2091" s="334"/>
    </row>
    <row r="2092" spans="1:6" x14ac:dyDescent="0.25">
      <c r="A2092" s="2"/>
      <c r="B2092" s="3"/>
      <c r="C2092" s="4"/>
      <c r="D2092" s="45"/>
      <c r="E2092" s="45"/>
      <c r="F2092" s="334"/>
    </row>
    <row r="2093" spans="1:6" x14ac:dyDescent="0.25">
      <c r="A2093" s="2"/>
      <c r="B2093" s="3"/>
      <c r="C2093" s="4"/>
      <c r="D2093" s="45"/>
      <c r="E2093" s="45"/>
      <c r="F2093" s="334"/>
    </row>
    <row r="2094" spans="1:6" x14ac:dyDescent="0.25">
      <c r="A2094" s="2"/>
      <c r="B2094" s="3"/>
      <c r="C2094" s="4"/>
      <c r="D2094" s="45"/>
      <c r="E2094" s="45"/>
      <c r="F2094" s="334"/>
    </row>
    <row r="2095" spans="1:6" x14ac:dyDescent="0.25">
      <c r="A2095" s="2"/>
      <c r="B2095" s="3"/>
      <c r="C2095" s="4"/>
      <c r="D2095" s="45"/>
      <c r="E2095" s="45"/>
      <c r="F2095" s="334"/>
    </row>
    <row r="2096" spans="1:6" x14ac:dyDescent="0.25">
      <c r="A2096" s="2"/>
      <c r="B2096" s="3"/>
      <c r="C2096" s="4"/>
      <c r="D2096" s="45"/>
      <c r="E2096" s="45"/>
      <c r="F2096" s="334"/>
    </row>
    <row r="2097" spans="1:6" x14ac:dyDescent="0.25">
      <c r="A2097" s="2"/>
      <c r="B2097" s="3"/>
      <c r="C2097" s="4"/>
      <c r="D2097" s="45"/>
      <c r="E2097" s="45"/>
      <c r="F2097" s="334"/>
    </row>
    <row r="2098" spans="1:6" x14ac:dyDescent="0.25">
      <c r="A2098" s="2"/>
      <c r="B2098" s="3"/>
      <c r="C2098" s="4"/>
      <c r="D2098" s="45"/>
      <c r="E2098" s="45"/>
      <c r="F2098" s="334"/>
    </row>
    <row r="2099" spans="1:6" x14ac:dyDescent="0.25">
      <c r="A2099" s="2"/>
      <c r="B2099" s="3"/>
      <c r="C2099" s="4"/>
      <c r="D2099" s="45"/>
      <c r="E2099" s="45"/>
      <c r="F2099" s="334"/>
    </row>
    <row r="2100" spans="1:6" x14ac:dyDescent="0.25">
      <c r="A2100" s="2"/>
      <c r="B2100" s="3"/>
      <c r="C2100" s="4"/>
      <c r="D2100" s="45"/>
      <c r="E2100" s="45"/>
      <c r="F2100" s="334"/>
    </row>
    <row r="2101" spans="1:6" x14ac:dyDescent="0.25">
      <c r="A2101" s="2"/>
      <c r="B2101" s="3"/>
      <c r="C2101" s="4"/>
      <c r="D2101" s="45"/>
      <c r="E2101" s="45"/>
      <c r="F2101" s="334"/>
    </row>
    <row r="2102" spans="1:6" x14ac:dyDescent="0.25">
      <c r="A2102" s="2"/>
      <c r="B2102" s="3"/>
      <c r="C2102" s="4"/>
      <c r="D2102" s="45"/>
      <c r="E2102" s="45"/>
      <c r="F2102" s="334"/>
    </row>
    <row r="2103" spans="1:6" x14ac:dyDescent="0.25">
      <c r="A2103" s="2"/>
      <c r="B2103" s="3"/>
      <c r="C2103" s="4"/>
      <c r="D2103" s="45"/>
      <c r="E2103" s="45"/>
      <c r="F2103" s="334"/>
    </row>
    <row r="2104" spans="1:6" x14ac:dyDescent="0.25">
      <c r="A2104" s="2"/>
      <c r="B2104" s="3"/>
      <c r="C2104" s="4"/>
      <c r="D2104" s="45"/>
      <c r="E2104" s="45"/>
      <c r="F2104" s="334"/>
    </row>
    <row r="2105" spans="1:6" x14ac:dyDescent="0.25">
      <c r="A2105" s="2"/>
      <c r="B2105" s="3"/>
      <c r="C2105" s="4"/>
      <c r="D2105" s="45"/>
      <c r="E2105" s="45"/>
      <c r="F2105" s="334"/>
    </row>
    <row r="2106" spans="1:6" x14ac:dyDescent="0.25">
      <c r="A2106" s="2"/>
      <c r="B2106" s="3"/>
      <c r="C2106" s="4"/>
      <c r="D2106" s="45"/>
      <c r="E2106" s="45"/>
      <c r="F2106" s="334"/>
    </row>
    <row r="2107" spans="1:6" x14ac:dyDescent="0.25">
      <c r="A2107" s="2"/>
      <c r="B2107" s="3"/>
      <c r="C2107" s="4"/>
      <c r="D2107" s="45"/>
      <c r="E2107" s="45"/>
      <c r="F2107" s="334"/>
    </row>
    <row r="2108" spans="1:6" x14ac:dyDescent="0.25">
      <c r="A2108" s="2"/>
      <c r="B2108" s="3"/>
      <c r="C2108" s="4"/>
      <c r="D2108" s="45"/>
      <c r="E2108" s="45"/>
      <c r="F2108" s="334"/>
    </row>
    <row r="2109" spans="1:6" x14ac:dyDescent="0.25">
      <c r="A2109" s="2"/>
      <c r="B2109" s="3"/>
      <c r="C2109" s="4"/>
      <c r="D2109" s="45"/>
      <c r="E2109" s="45"/>
      <c r="F2109" s="334"/>
    </row>
    <row r="2110" spans="1:6" x14ac:dyDescent="0.25">
      <c r="A2110" s="2"/>
      <c r="B2110" s="3"/>
      <c r="C2110" s="4"/>
      <c r="D2110" s="45"/>
      <c r="E2110" s="45"/>
      <c r="F2110" s="334"/>
    </row>
    <row r="2111" spans="1:6" x14ac:dyDescent="0.25">
      <c r="A2111" s="2"/>
      <c r="B2111" s="3"/>
      <c r="C2111" s="4"/>
      <c r="D2111" s="45"/>
      <c r="E2111" s="45"/>
      <c r="F2111" s="334"/>
    </row>
    <row r="2112" spans="1:6" x14ac:dyDescent="0.25">
      <c r="A2112" s="2"/>
      <c r="B2112" s="3"/>
      <c r="C2112" s="4"/>
      <c r="D2112" s="45"/>
      <c r="E2112" s="45"/>
      <c r="F2112" s="334"/>
    </row>
    <row r="2113" spans="1:6" x14ac:dyDescent="0.25">
      <c r="A2113" s="2"/>
      <c r="B2113" s="3"/>
      <c r="C2113" s="4"/>
      <c r="D2113" s="45"/>
      <c r="E2113" s="45"/>
      <c r="F2113" s="334"/>
    </row>
    <row r="2114" spans="1:6" x14ac:dyDescent="0.25">
      <c r="A2114" s="2"/>
      <c r="B2114" s="3"/>
      <c r="C2114" s="4"/>
      <c r="D2114" s="45"/>
      <c r="E2114" s="45"/>
      <c r="F2114" s="334"/>
    </row>
    <row r="2115" spans="1:6" x14ac:dyDescent="0.25">
      <c r="A2115" s="2"/>
      <c r="B2115" s="3"/>
      <c r="C2115" s="4"/>
      <c r="D2115" s="45"/>
      <c r="E2115" s="45"/>
      <c r="F2115" s="334"/>
    </row>
    <row r="2116" spans="1:6" x14ac:dyDescent="0.25">
      <c r="A2116" s="2"/>
      <c r="B2116" s="3"/>
      <c r="C2116" s="4"/>
      <c r="D2116" s="45"/>
      <c r="E2116" s="45"/>
      <c r="F2116" s="334"/>
    </row>
    <row r="2117" spans="1:6" x14ac:dyDescent="0.25">
      <c r="A2117" s="2"/>
      <c r="B2117" s="3"/>
      <c r="C2117" s="4"/>
      <c r="D2117" s="45"/>
      <c r="E2117" s="45"/>
      <c r="F2117" s="334"/>
    </row>
    <row r="2118" spans="1:6" x14ac:dyDescent="0.25">
      <c r="A2118" s="2"/>
      <c r="B2118" s="3"/>
      <c r="C2118" s="4"/>
      <c r="D2118" s="45"/>
      <c r="E2118" s="45"/>
      <c r="F2118" s="334"/>
    </row>
    <row r="2119" spans="1:6" x14ac:dyDescent="0.25">
      <c r="A2119" s="2"/>
      <c r="B2119" s="3"/>
      <c r="C2119" s="4"/>
      <c r="D2119" s="45"/>
      <c r="E2119" s="45"/>
      <c r="F2119" s="334"/>
    </row>
    <row r="2120" spans="1:6" x14ac:dyDescent="0.25">
      <c r="A2120" s="2"/>
      <c r="B2120" s="3"/>
      <c r="C2120" s="4"/>
      <c r="D2120" s="45"/>
      <c r="E2120" s="45"/>
      <c r="F2120" s="334"/>
    </row>
    <row r="2121" spans="1:6" x14ac:dyDescent="0.25">
      <c r="A2121" s="2"/>
      <c r="B2121" s="3"/>
      <c r="C2121" s="4"/>
      <c r="D2121" s="45"/>
      <c r="E2121" s="45"/>
      <c r="F2121" s="334"/>
    </row>
    <row r="2122" spans="1:6" x14ac:dyDescent="0.25">
      <c r="A2122" s="2"/>
      <c r="B2122" s="3"/>
      <c r="C2122" s="4"/>
      <c r="D2122" s="45"/>
      <c r="E2122" s="45"/>
      <c r="F2122" s="334"/>
    </row>
    <row r="2123" spans="1:6" x14ac:dyDescent="0.25">
      <c r="A2123" s="2"/>
      <c r="B2123" s="3"/>
      <c r="C2123" s="4"/>
      <c r="D2123" s="45"/>
      <c r="E2123" s="45"/>
      <c r="F2123" s="334"/>
    </row>
    <row r="2124" spans="1:6" x14ac:dyDescent="0.25">
      <c r="A2124" s="2"/>
      <c r="B2124" s="3"/>
      <c r="C2124" s="4"/>
      <c r="D2124" s="45"/>
      <c r="E2124" s="45"/>
      <c r="F2124" s="334"/>
    </row>
    <row r="2125" spans="1:6" x14ac:dyDescent="0.25">
      <c r="A2125" s="2"/>
      <c r="B2125" s="3"/>
      <c r="C2125" s="4"/>
      <c r="D2125" s="45"/>
      <c r="E2125" s="45"/>
      <c r="F2125" s="334"/>
    </row>
    <row r="2126" spans="1:6" x14ac:dyDescent="0.25">
      <c r="A2126" s="2"/>
      <c r="B2126" s="3"/>
      <c r="C2126" s="4"/>
      <c r="D2126" s="45"/>
      <c r="E2126" s="45"/>
      <c r="F2126" s="334"/>
    </row>
    <row r="2127" spans="1:6" x14ac:dyDescent="0.25">
      <c r="A2127" s="2"/>
      <c r="B2127" s="3"/>
      <c r="C2127" s="4"/>
      <c r="D2127" s="45"/>
      <c r="E2127" s="45"/>
      <c r="F2127" s="334"/>
    </row>
    <row r="2128" spans="1:6" x14ac:dyDescent="0.25">
      <c r="A2128" s="2"/>
      <c r="B2128" s="3"/>
      <c r="C2128" s="4"/>
      <c r="D2128" s="45"/>
      <c r="E2128" s="45"/>
      <c r="F2128" s="334"/>
    </row>
    <row r="2129" spans="1:6" x14ac:dyDescent="0.25">
      <c r="A2129" s="2"/>
      <c r="B2129" s="3"/>
      <c r="C2129" s="4"/>
      <c r="D2129" s="45"/>
      <c r="E2129" s="45"/>
      <c r="F2129" s="334"/>
    </row>
    <row r="2130" spans="1:6" x14ac:dyDescent="0.25">
      <c r="A2130" s="2"/>
      <c r="B2130" s="3"/>
      <c r="C2130" s="4"/>
      <c r="D2130" s="45"/>
      <c r="E2130" s="45"/>
      <c r="F2130" s="334"/>
    </row>
    <row r="2131" spans="1:6" x14ac:dyDescent="0.25">
      <c r="A2131" s="2"/>
      <c r="B2131" s="3"/>
      <c r="C2131" s="4"/>
      <c r="D2131" s="45"/>
      <c r="E2131" s="45"/>
      <c r="F2131" s="334"/>
    </row>
    <row r="2132" spans="1:6" x14ac:dyDescent="0.25">
      <c r="A2132" s="2"/>
      <c r="B2132" s="3"/>
      <c r="C2132" s="4"/>
      <c r="D2132" s="45"/>
      <c r="E2132" s="45"/>
      <c r="F2132" s="334"/>
    </row>
    <row r="2133" spans="1:6" x14ac:dyDescent="0.25">
      <c r="A2133" s="2"/>
      <c r="B2133" s="3"/>
      <c r="C2133" s="4"/>
      <c r="D2133" s="45"/>
      <c r="E2133" s="45"/>
      <c r="F2133" s="334"/>
    </row>
    <row r="2134" spans="1:6" x14ac:dyDescent="0.25">
      <c r="A2134" s="2"/>
      <c r="B2134" s="3"/>
      <c r="C2134" s="4"/>
      <c r="D2134" s="45"/>
      <c r="E2134" s="45"/>
      <c r="F2134" s="334"/>
    </row>
    <row r="2135" spans="1:6" x14ac:dyDescent="0.25">
      <c r="A2135" s="2"/>
      <c r="B2135" s="3"/>
      <c r="C2135" s="4"/>
      <c r="D2135" s="45"/>
      <c r="E2135" s="45"/>
      <c r="F2135" s="334"/>
    </row>
    <row r="2136" spans="1:6" x14ac:dyDescent="0.25">
      <c r="A2136" s="2"/>
      <c r="B2136" s="3"/>
      <c r="C2136" s="4"/>
      <c r="D2136" s="45"/>
      <c r="E2136" s="45"/>
      <c r="F2136" s="334"/>
    </row>
    <row r="2137" spans="1:6" x14ac:dyDescent="0.25">
      <c r="A2137" s="2"/>
      <c r="B2137" s="3"/>
      <c r="C2137" s="4"/>
      <c r="D2137" s="45"/>
      <c r="E2137" s="45"/>
      <c r="F2137" s="334"/>
    </row>
    <row r="2138" spans="1:6" x14ac:dyDescent="0.25">
      <c r="A2138" s="2"/>
      <c r="B2138" s="3"/>
      <c r="C2138" s="4"/>
      <c r="D2138" s="45"/>
      <c r="E2138" s="45"/>
      <c r="F2138" s="334"/>
    </row>
    <row r="2139" spans="1:6" x14ac:dyDescent="0.25">
      <c r="A2139" s="2"/>
      <c r="B2139" s="3"/>
      <c r="C2139" s="4"/>
      <c r="D2139" s="45"/>
      <c r="E2139" s="45"/>
      <c r="F2139" s="334"/>
    </row>
    <row r="2140" spans="1:6" x14ac:dyDescent="0.25">
      <c r="A2140" s="2"/>
      <c r="B2140" s="3"/>
      <c r="C2140" s="4"/>
      <c r="D2140" s="45"/>
      <c r="E2140" s="45"/>
      <c r="F2140" s="334"/>
    </row>
    <row r="2141" spans="1:6" x14ac:dyDescent="0.25">
      <c r="A2141" s="2"/>
      <c r="B2141" s="3"/>
      <c r="C2141" s="4"/>
      <c r="D2141" s="45"/>
      <c r="E2141" s="45"/>
      <c r="F2141" s="334"/>
    </row>
    <row r="2142" spans="1:6" x14ac:dyDescent="0.25">
      <c r="A2142" s="2"/>
      <c r="B2142" s="3"/>
      <c r="C2142" s="4"/>
      <c r="D2142" s="45"/>
      <c r="E2142" s="45"/>
      <c r="F2142" s="334"/>
    </row>
    <row r="2143" spans="1:6" x14ac:dyDescent="0.25">
      <c r="A2143" s="2"/>
      <c r="B2143" s="3"/>
      <c r="C2143" s="4"/>
      <c r="D2143" s="45"/>
      <c r="E2143" s="45"/>
      <c r="F2143" s="334"/>
    </row>
    <row r="2144" spans="1:6" x14ac:dyDescent="0.25">
      <c r="A2144" s="2"/>
      <c r="B2144" s="3"/>
      <c r="C2144" s="4"/>
      <c r="D2144" s="45"/>
      <c r="E2144" s="45"/>
      <c r="F2144" s="334"/>
    </row>
    <row r="2145" spans="1:6" x14ac:dyDescent="0.25">
      <c r="A2145" s="2"/>
      <c r="B2145" s="3"/>
      <c r="C2145" s="4"/>
      <c r="D2145" s="45"/>
      <c r="E2145" s="45"/>
      <c r="F2145" s="334"/>
    </row>
    <row r="2146" spans="1:6" x14ac:dyDescent="0.25">
      <c r="A2146" s="2"/>
      <c r="B2146" s="3"/>
      <c r="C2146" s="4"/>
      <c r="D2146" s="45"/>
      <c r="E2146" s="45"/>
      <c r="F2146" s="334"/>
    </row>
    <row r="2147" spans="1:6" x14ac:dyDescent="0.25">
      <c r="A2147" s="2"/>
      <c r="B2147" s="3"/>
      <c r="C2147" s="4"/>
      <c r="D2147" s="45"/>
      <c r="E2147" s="45"/>
      <c r="F2147" s="334"/>
    </row>
    <row r="2148" spans="1:6" x14ac:dyDescent="0.25">
      <c r="A2148" s="2"/>
      <c r="B2148" s="3"/>
      <c r="C2148" s="4"/>
      <c r="D2148" s="45"/>
      <c r="E2148" s="45"/>
      <c r="F2148" s="334"/>
    </row>
    <row r="2149" spans="1:6" x14ac:dyDescent="0.25">
      <c r="A2149" s="2"/>
      <c r="B2149" s="3"/>
      <c r="C2149" s="4"/>
      <c r="D2149" s="45"/>
      <c r="E2149" s="45"/>
      <c r="F2149" s="334"/>
    </row>
    <row r="2150" spans="1:6" x14ac:dyDescent="0.25">
      <c r="A2150" s="2"/>
      <c r="B2150" s="3"/>
      <c r="C2150" s="4"/>
      <c r="D2150" s="45"/>
      <c r="E2150" s="45"/>
      <c r="F2150" s="334"/>
    </row>
    <row r="2151" spans="1:6" x14ac:dyDescent="0.25">
      <c r="A2151" s="2"/>
      <c r="B2151" s="3"/>
      <c r="C2151" s="4"/>
      <c r="D2151" s="45"/>
      <c r="E2151" s="45"/>
      <c r="F2151" s="334"/>
    </row>
    <row r="2152" spans="1:6" x14ac:dyDescent="0.25">
      <c r="A2152" s="2"/>
      <c r="B2152" s="3"/>
      <c r="C2152" s="4"/>
      <c r="D2152" s="45"/>
      <c r="E2152" s="45"/>
      <c r="F2152" s="334"/>
    </row>
    <row r="2153" spans="1:6" x14ac:dyDescent="0.25">
      <c r="A2153" s="2"/>
      <c r="B2153" s="3"/>
      <c r="C2153" s="4"/>
      <c r="D2153" s="45"/>
      <c r="E2153" s="45"/>
      <c r="F2153" s="334"/>
    </row>
    <row r="2154" spans="1:6" x14ac:dyDescent="0.25">
      <c r="A2154" s="2"/>
      <c r="B2154" s="3"/>
      <c r="C2154" s="4"/>
      <c r="D2154" s="45"/>
      <c r="E2154" s="45"/>
      <c r="F2154" s="334"/>
    </row>
    <row r="2155" spans="1:6" x14ac:dyDescent="0.25">
      <c r="A2155" s="2"/>
      <c r="B2155" s="3"/>
      <c r="C2155" s="4"/>
      <c r="D2155" s="45"/>
      <c r="E2155" s="45"/>
      <c r="F2155" s="334"/>
    </row>
    <row r="2156" spans="1:6" x14ac:dyDescent="0.25">
      <c r="A2156" s="2"/>
      <c r="B2156" s="3"/>
      <c r="C2156" s="4"/>
      <c r="D2156" s="45"/>
      <c r="E2156" s="45"/>
      <c r="F2156" s="334"/>
    </row>
    <row r="2157" spans="1:6" x14ac:dyDescent="0.25">
      <c r="A2157" s="2"/>
      <c r="B2157" s="3"/>
      <c r="C2157" s="4"/>
      <c r="D2157" s="45"/>
      <c r="E2157" s="45"/>
      <c r="F2157" s="334"/>
    </row>
    <row r="2158" spans="1:6" x14ac:dyDescent="0.25">
      <c r="A2158" s="2"/>
      <c r="B2158" s="3"/>
      <c r="C2158" s="4"/>
      <c r="D2158" s="45"/>
      <c r="E2158" s="45"/>
      <c r="F2158" s="334"/>
    </row>
    <row r="2159" spans="1:6" x14ac:dyDescent="0.25">
      <c r="A2159" s="2"/>
      <c r="B2159" s="3"/>
      <c r="C2159" s="4"/>
      <c r="D2159" s="45"/>
      <c r="E2159" s="45"/>
      <c r="F2159" s="334"/>
    </row>
    <row r="2160" spans="1:6" x14ac:dyDescent="0.25">
      <c r="A2160" s="2"/>
      <c r="B2160" s="3"/>
      <c r="C2160" s="4"/>
      <c r="D2160" s="45"/>
      <c r="E2160" s="45"/>
      <c r="F2160" s="334"/>
    </row>
    <row r="2161" spans="1:6" x14ac:dyDescent="0.25">
      <c r="A2161" s="2"/>
      <c r="B2161" s="3"/>
      <c r="C2161" s="4"/>
      <c r="D2161" s="45"/>
      <c r="E2161" s="45"/>
      <c r="F2161" s="334"/>
    </row>
    <row r="2162" spans="1:6" x14ac:dyDescent="0.25">
      <c r="A2162" s="2"/>
      <c r="B2162" s="3"/>
      <c r="C2162" s="4"/>
      <c r="D2162" s="45"/>
      <c r="E2162" s="45"/>
      <c r="F2162" s="334"/>
    </row>
    <row r="2163" spans="1:6" x14ac:dyDescent="0.25">
      <c r="A2163" s="2"/>
      <c r="B2163" s="3"/>
      <c r="C2163" s="4"/>
      <c r="D2163" s="45"/>
      <c r="E2163" s="45"/>
      <c r="F2163" s="334"/>
    </row>
    <row r="2164" spans="1:6" x14ac:dyDescent="0.25">
      <c r="A2164" s="2"/>
      <c r="B2164" s="3"/>
      <c r="C2164" s="4"/>
      <c r="D2164" s="45"/>
      <c r="E2164" s="45"/>
      <c r="F2164" s="334"/>
    </row>
    <row r="2165" spans="1:6" x14ac:dyDescent="0.25">
      <c r="A2165" s="2"/>
      <c r="B2165" s="3"/>
      <c r="C2165" s="4"/>
      <c r="D2165" s="45"/>
      <c r="E2165" s="45"/>
      <c r="F2165" s="334"/>
    </row>
    <row r="2166" spans="1:6" x14ac:dyDescent="0.25">
      <c r="A2166" s="2"/>
      <c r="B2166" s="3"/>
      <c r="C2166" s="4"/>
      <c r="D2166" s="45"/>
      <c r="E2166" s="45"/>
      <c r="F2166" s="334"/>
    </row>
    <row r="2167" spans="1:6" x14ac:dyDescent="0.25">
      <c r="A2167" s="2"/>
      <c r="B2167" s="3"/>
      <c r="C2167" s="4"/>
      <c r="D2167" s="45"/>
      <c r="E2167" s="45"/>
      <c r="F2167" s="334"/>
    </row>
    <row r="2168" spans="1:6" x14ac:dyDescent="0.25">
      <c r="A2168" s="2"/>
      <c r="B2168" s="3"/>
      <c r="C2168" s="4"/>
      <c r="D2168" s="45"/>
      <c r="E2168" s="45"/>
      <c r="F2168" s="334"/>
    </row>
    <row r="2169" spans="1:6" x14ac:dyDescent="0.25">
      <c r="A2169" s="2"/>
      <c r="B2169" s="3"/>
      <c r="C2169" s="4"/>
      <c r="D2169" s="45"/>
      <c r="E2169" s="45"/>
      <c r="F2169" s="334"/>
    </row>
    <row r="2170" spans="1:6" x14ac:dyDescent="0.25">
      <c r="A2170" s="2"/>
      <c r="B2170" s="3"/>
      <c r="C2170" s="4"/>
      <c r="D2170" s="45"/>
      <c r="E2170" s="45"/>
      <c r="F2170" s="334"/>
    </row>
    <row r="2171" spans="1:6" x14ac:dyDescent="0.25">
      <c r="A2171" s="2"/>
      <c r="B2171" s="3"/>
      <c r="C2171" s="4"/>
      <c r="D2171" s="45"/>
      <c r="E2171" s="45"/>
      <c r="F2171" s="334"/>
    </row>
    <row r="2172" spans="1:6" x14ac:dyDescent="0.25">
      <c r="A2172" s="2"/>
      <c r="B2172" s="3"/>
      <c r="C2172" s="4"/>
      <c r="D2172" s="45"/>
      <c r="E2172" s="45"/>
      <c r="F2172" s="334"/>
    </row>
    <row r="2173" spans="1:6" x14ac:dyDescent="0.25">
      <c r="A2173" s="2"/>
      <c r="B2173" s="3"/>
      <c r="C2173" s="4"/>
      <c r="D2173" s="45"/>
      <c r="E2173" s="45"/>
      <c r="F2173" s="334"/>
    </row>
    <row r="2174" spans="1:6" x14ac:dyDescent="0.25">
      <c r="A2174" s="2"/>
      <c r="B2174" s="3"/>
      <c r="C2174" s="4"/>
      <c r="D2174" s="45"/>
      <c r="E2174" s="45"/>
      <c r="F2174" s="334"/>
    </row>
    <row r="2175" spans="1:6" x14ac:dyDescent="0.25">
      <c r="A2175" s="2"/>
      <c r="B2175" s="3"/>
      <c r="C2175" s="4"/>
      <c r="D2175" s="45"/>
      <c r="E2175" s="45"/>
      <c r="F2175" s="334"/>
    </row>
    <row r="2176" spans="1:6" x14ac:dyDescent="0.25">
      <c r="A2176" s="2"/>
      <c r="B2176" s="3"/>
      <c r="C2176" s="4"/>
      <c r="D2176" s="45"/>
      <c r="E2176" s="45"/>
      <c r="F2176" s="334"/>
    </row>
    <row r="2177" spans="1:6" x14ac:dyDescent="0.25">
      <c r="A2177" s="2"/>
      <c r="B2177" s="3"/>
      <c r="C2177" s="4"/>
      <c r="D2177" s="45"/>
      <c r="E2177" s="45"/>
      <c r="F2177" s="334"/>
    </row>
    <row r="2178" spans="1:6" x14ac:dyDescent="0.25">
      <c r="A2178" s="2"/>
      <c r="B2178" s="3"/>
      <c r="C2178" s="4"/>
      <c r="D2178" s="45"/>
      <c r="E2178" s="45"/>
      <c r="F2178" s="334"/>
    </row>
    <row r="2179" spans="1:6" x14ac:dyDescent="0.25">
      <c r="A2179" s="2"/>
      <c r="B2179" s="3"/>
      <c r="C2179" s="4"/>
      <c r="D2179" s="45"/>
      <c r="E2179" s="45"/>
      <c r="F2179" s="334"/>
    </row>
    <row r="2180" spans="1:6" x14ac:dyDescent="0.25">
      <c r="A2180" s="2"/>
      <c r="B2180" s="3"/>
      <c r="C2180" s="4"/>
      <c r="D2180" s="45"/>
      <c r="E2180" s="45"/>
      <c r="F2180" s="334"/>
    </row>
    <row r="2181" spans="1:6" x14ac:dyDescent="0.25">
      <c r="A2181" s="2"/>
      <c r="B2181" s="3"/>
      <c r="C2181" s="4"/>
      <c r="D2181" s="45"/>
      <c r="E2181" s="45"/>
      <c r="F2181" s="334"/>
    </row>
    <row r="2182" spans="1:6" x14ac:dyDescent="0.25">
      <c r="A2182" s="2"/>
      <c r="B2182" s="3"/>
      <c r="C2182" s="4"/>
      <c r="D2182" s="45"/>
      <c r="E2182" s="45"/>
      <c r="F2182" s="334"/>
    </row>
    <row r="2183" spans="1:6" x14ac:dyDescent="0.25">
      <c r="A2183" s="2"/>
      <c r="B2183" s="3"/>
      <c r="C2183" s="4"/>
      <c r="D2183" s="45"/>
      <c r="E2183" s="45"/>
      <c r="F2183" s="334"/>
    </row>
    <row r="2184" spans="1:6" x14ac:dyDescent="0.25">
      <c r="A2184" s="2"/>
      <c r="B2184" s="3"/>
      <c r="C2184" s="4"/>
      <c r="D2184" s="45"/>
      <c r="E2184" s="45"/>
      <c r="F2184" s="334"/>
    </row>
    <row r="2185" spans="1:6" x14ac:dyDescent="0.25">
      <c r="A2185" s="2"/>
      <c r="B2185" s="3"/>
      <c r="C2185" s="4"/>
      <c r="D2185" s="45"/>
      <c r="E2185" s="45"/>
      <c r="F2185" s="334"/>
    </row>
    <row r="2186" spans="1:6" x14ac:dyDescent="0.25">
      <c r="A2186" s="2"/>
      <c r="B2186" s="3"/>
      <c r="C2186" s="4"/>
      <c r="D2186" s="45"/>
      <c r="E2186" s="45"/>
      <c r="F2186" s="334"/>
    </row>
    <row r="2187" spans="1:6" x14ac:dyDescent="0.25">
      <c r="A2187" s="2"/>
      <c r="B2187" s="3"/>
      <c r="C2187" s="4"/>
      <c r="D2187" s="45"/>
      <c r="E2187" s="45"/>
      <c r="F2187" s="334"/>
    </row>
    <row r="2188" spans="1:6" x14ac:dyDescent="0.25">
      <c r="A2188" s="2"/>
      <c r="B2188" s="3"/>
      <c r="C2188" s="4"/>
      <c r="D2188" s="45"/>
      <c r="E2188" s="45"/>
      <c r="F2188" s="334"/>
    </row>
    <row r="2189" spans="1:6" x14ac:dyDescent="0.25">
      <c r="A2189" s="2"/>
      <c r="B2189" s="3"/>
      <c r="C2189" s="4"/>
      <c r="D2189" s="45"/>
      <c r="E2189" s="45"/>
      <c r="F2189" s="334"/>
    </row>
    <row r="2190" spans="1:6" x14ac:dyDescent="0.25">
      <c r="A2190" s="2"/>
      <c r="B2190" s="3"/>
      <c r="C2190" s="4"/>
      <c r="D2190" s="45"/>
      <c r="E2190" s="45"/>
      <c r="F2190" s="334"/>
    </row>
    <row r="2191" spans="1:6" x14ac:dyDescent="0.25">
      <c r="A2191" s="2"/>
      <c r="B2191" s="3"/>
      <c r="C2191" s="4"/>
      <c r="D2191" s="45"/>
      <c r="E2191" s="45"/>
      <c r="F2191" s="334"/>
    </row>
    <row r="2192" spans="1:6" x14ac:dyDescent="0.25">
      <c r="A2192" s="2"/>
      <c r="B2192" s="3"/>
      <c r="C2192" s="4"/>
      <c r="D2192" s="45"/>
      <c r="E2192" s="45"/>
      <c r="F2192" s="334"/>
    </row>
    <row r="2193" spans="1:6" x14ac:dyDescent="0.25">
      <c r="A2193" s="2"/>
      <c r="B2193" s="3"/>
      <c r="C2193" s="4"/>
      <c r="D2193" s="45"/>
      <c r="E2193" s="45"/>
      <c r="F2193" s="334"/>
    </row>
    <row r="2194" spans="1:6" x14ac:dyDescent="0.25">
      <c r="A2194" s="2"/>
      <c r="B2194" s="3"/>
      <c r="C2194" s="4"/>
      <c r="D2194" s="45"/>
      <c r="E2194" s="45"/>
      <c r="F2194" s="334"/>
    </row>
    <row r="2195" spans="1:6" x14ac:dyDescent="0.25">
      <c r="A2195" s="2"/>
      <c r="B2195" s="3"/>
      <c r="C2195" s="4"/>
      <c r="D2195" s="45"/>
      <c r="E2195" s="45"/>
      <c r="F2195" s="334"/>
    </row>
    <row r="2196" spans="1:6" x14ac:dyDescent="0.25">
      <c r="A2196" s="2"/>
      <c r="B2196" s="3"/>
      <c r="C2196" s="4"/>
      <c r="D2196" s="45"/>
      <c r="E2196" s="45"/>
      <c r="F2196" s="334"/>
    </row>
    <row r="2197" spans="1:6" x14ac:dyDescent="0.25">
      <c r="A2197" s="2"/>
      <c r="B2197" s="3"/>
      <c r="C2197" s="4"/>
      <c r="D2197" s="45"/>
      <c r="E2197" s="45"/>
      <c r="F2197" s="334"/>
    </row>
    <row r="2198" spans="1:6" x14ac:dyDescent="0.25">
      <c r="A2198" s="2"/>
      <c r="B2198" s="3"/>
      <c r="C2198" s="4"/>
      <c r="D2198" s="45"/>
      <c r="E2198" s="45"/>
      <c r="F2198" s="334"/>
    </row>
    <row r="2199" spans="1:6" x14ac:dyDescent="0.25">
      <c r="A2199" s="2"/>
      <c r="B2199" s="3"/>
      <c r="C2199" s="4"/>
      <c r="D2199" s="45"/>
      <c r="E2199" s="45"/>
      <c r="F2199" s="334"/>
    </row>
    <row r="2200" spans="1:6" x14ac:dyDescent="0.25">
      <c r="A2200" s="2"/>
      <c r="B2200" s="3"/>
      <c r="C2200" s="4"/>
      <c r="D2200" s="45"/>
      <c r="E2200" s="45"/>
      <c r="F2200" s="334"/>
    </row>
    <row r="2201" spans="1:6" x14ac:dyDescent="0.25">
      <c r="A2201" s="2"/>
      <c r="B2201" s="3"/>
      <c r="C2201" s="4"/>
      <c r="D2201" s="45"/>
      <c r="E2201" s="45"/>
      <c r="F2201" s="334"/>
    </row>
    <row r="2202" spans="1:6" x14ac:dyDescent="0.25">
      <c r="A2202" s="2"/>
      <c r="B2202" s="3"/>
      <c r="C2202" s="4"/>
      <c r="D2202" s="45"/>
      <c r="E2202" s="45"/>
      <c r="F2202" s="334"/>
    </row>
    <row r="2203" spans="1:6" x14ac:dyDescent="0.25">
      <c r="A2203" s="2"/>
      <c r="B2203" s="3"/>
      <c r="C2203" s="4"/>
      <c r="D2203" s="45"/>
      <c r="E2203" s="45"/>
      <c r="F2203" s="334"/>
    </row>
    <row r="2204" spans="1:6" x14ac:dyDescent="0.25">
      <c r="A2204" s="2"/>
      <c r="B2204" s="3"/>
      <c r="C2204" s="4"/>
      <c r="D2204" s="45"/>
      <c r="E2204" s="45"/>
      <c r="F2204" s="334"/>
    </row>
    <row r="2205" spans="1:6" x14ac:dyDescent="0.25">
      <c r="A2205" s="2"/>
      <c r="B2205" s="3"/>
      <c r="C2205" s="4"/>
      <c r="D2205" s="45"/>
      <c r="E2205" s="45"/>
      <c r="F2205" s="334"/>
    </row>
    <row r="2206" spans="1:6" x14ac:dyDescent="0.25">
      <c r="A2206" s="2"/>
      <c r="B2206" s="3"/>
      <c r="C2206" s="4"/>
      <c r="D2206" s="45"/>
      <c r="E2206" s="45"/>
      <c r="F2206" s="334"/>
    </row>
    <row r="2207" spans="1:6" x14ac:dyDescent="0.25">
      <c r="A2207" s="2"/>
      <c r="B2207" s="3"/>
      <c r="C2207" s="4"/>
      <c r="D2207" s="45"/>
      <c r="E2207" s="45"/>
      <c r="F2207" s="334"/>
    </row>
    <row r="2208" spans="1:6" x14ac:dyDescent="0.25">
      <c r="A2208" s="2"/>
      <c r="B2208" s="3"/>
      <c r="C2208" s="4"/>
      <c r="D2208" s="45"/>
      <c r="E2208" s="45"/>
      <c r="F2208" s="334"/>
    </row>
    <row r="2209" spans="1:6" x14ac:dyDescent="0.25">
      <c r="A2209" s="2"/>
      <c r="B2209" s="3"/>
      <c r="C2209" s="4"/>
      <c r="D2209" s="45"/>
      <c r="E2209" s="45"/>
      <c r="F2209" s="334"/>
    </row>
    <row r="2210" spans="1:6" x14ac:dyDescent="0.25">
      <c r="A2210" s="2"/>
      <c r="B2210" s="3"/>
      <c r="C2210" s="4"/>
      <c r="D2210" s="45"/>
      <c r="E2210" s="45"/>
      <c r="F2210" s="334"/>
    </row>
    <row r="2211" spans="1:6" x14ac:dyDescent="0.25">
      <c r="A2211" s="2"/>
      <c r="B2211" s="3"/>
      <c r="C2211" s="4"/>
      <c r="D2211" s="45"/>
      <c r="E2211" s="45"/>
      <c r="F2211" s="334"/>
    </row>
    <row r="2212" spans="1:6" x14ac:dyDescent="0.25">
      <c r="A2212" s="2"/>
      <c r="B2212" s="3"/>
      <c r="C2212" s="4"/>
      <c r="D2212" s="45"/>
      <c r="E2212" s="45"/>
      <c r="F2212" s="334"/>
    </row>
    <row r="2213" spans="1:6" x14ac:dyDescent="0.25">
      <c r="A2213" s="2"/>
      <c r="B2213" s="3"/>
      <c r="C2213" s="4"/>
      <c r="D2213" s="45"/>
      <c r="E2213" s="45"/>
      <c r="F2213" s="334"/>
    </row>
    <row r="2214" spans="1:6" x14ac:dyDescent="0.25">
      <c r="A2214" s="2"/>
      <c r="B2214" s="3"/>
      <c r="C2214" s="4"/>
      <c r="D2214" s="45"/>
      <c r="E2214" s="45"/>
      <c r="F2214" s="334"/>
    </row>
    <row r="2215" spans="1:6" x14ac:dyDescent="0.25">
      <c r="A2215" s="2"/>
      <c r="B2215" s="3"/>
      <c r="C2215" s="4"/>
      <c r="D2215" s="45"/>
      <c r="E2215" s="45"/>
      <c r="F2215" s="334"/>
    </row>
    <row r="2216" spans="1:6" x14ac:dyDescent="0.25">
      <c r="A2216" s="2"/>
      <c r="B2216" s="3"/>
      <c r="C2216" s="4"/>
      <c r="D2216" s="45"/>
      <c r="E2216" s="45"/>
      <c r="F2216" s="334"/>
    </row>
    <row r="2217" spans="1:6" x14ac:dyDescent="0.25">
      <c r="A2217" s="2"/>
      <c r="B2217" s="3"/>
      <c r="C2217" s="4"/>
      <c r="D2217" s="45"/>
      <c r="E2217" s="45"/>
      <c r="F2217" s="334"/>
    </row>
    <row r="2218" spans="1:6" x14ac:dyDescent="0.25">
      <c r="A2218" s="2"/>
      <c r="B2218" s="3"/>
      <c r="C2218" s="4"/>
      <c r="D2218" s="45"/>
      <c r="E2218" s="45"/>
      <c r="F2218" s="334"/>
    </row>
    <row r="2219" spans="1:6" x14ac:dyDescent="0.25">
      <c r="A2219" s="2"/>
      <c r="B2219" s="3"/>
      <c r="C2219" s="4"/>
      <c r="D2219" s="45"/>
      <c r="E2219" s="45"/>
      <c r="F2219" s="334"/>
    </row>
    <row r="2220" spans="1:6" x14ac:dyDescent="0.25">
      <c r="A2220" s="2"/>
      <c r="B2220" s="3"/>
      <c r="C2220" s="4"/>
      <c r="D2220" s="45"/>
      <c r="E2220" s="45"/>
      <c r="F2220" s="334"/>
    </row>
    <row r="2221" spans="1:6" x14ac:dyDescent="0.25">
      <c r="A2221" s="2"/>
      <c r="B2221" s="3"/>
      <c r="C2221" s="4"/>
      <c r="D2221" s="45"/>
      <c r="E2221" s="45"/>
      <c r="F2221" s="334"/>
    </row>
    <row r="2222" spans="1:6" x14ac:dyDescent="0.25">
      <c r="A2222" s="2"/>
      <c r="B2222" s="3"/>
      <c r="C2222" s="4"/>
      <c r="D2222" s="45"/>
      <c r="E2222" s="45"/>
      <c r="F2222" s="334"/>
    </row>
    <row r="2223" spans="1:6" x14ac:dyDescent="0.25">
      <c r="A2223" s="2"/>
      <c r="B2223" s="3"/>
      <c r="C2223" s="4"/>
      <c r="D2223" s="45"/>
      <c r="E2223" s="45"/>
      <c r="F2223" s="334"/>
    </row>
    <row r="2224" spans="1:6" x14ac:dyDescent="0.25">
      <c r="A2224" s="2"/>
      <c r="B2224" s="3"/>
      <c r="C2224" s="4"/>
      <c r="D2224" s="45"/>
      <c r="E2224" s="45"/>
      <c r="F2224" s="334"/>
    </row>
    <row r="2225" spans="1:6" x14ac:dyDescent="0.25">
      <c r="A2225" s="2"/>
      <c r="B2225" s="3"/>
      <c r="C2225" s="4"/>
      <c r="D2225" s="45"/>
      <c r="E2225" s="45"/>
      <c r="F2225" s="334"/>
    </row>
    <row r="2226" spans="1:6" x14ac:dyDescent="0.25">
      <c r="A2226" s="2"/>
      <c r="B2226" s="3"/>
      <c r="C2226" s="4"/>
      <c r="D2226" s="45"/>
      <c r="E2226" s="45"/>
      <c r="F2226" s="334"/>
    </row>
    <row r="2227" spans="1:6" x14ac:dyDescent="0.25">
      <c r="A2227" s="2"/>
      <c r="B2227" s="3"/>
      <c r="C2227" s="4"/>
      <c r="D2227" s="45"/>
      <c r="E2227" s="45"/>
      <c r="F2227" s="334"/>
    </row>
    <row r="2228" spans="1:6" x14ac:dyDescent="0.25">
      <c r="A2228" s="2"/>
      <c r="B2228" s="3"/>
      <c r="C2228" s="4"/>
      <c r="D2228" s="45"/>
      <c r="E2228" s="45"/>
      <c r="F2228" s="334"/>
    </row>
    <row r="2229" spans="1:6" x14ac:dyDescent="0.25">
      <c r="A2229" s="2"/>
      <c r="B2229" s="3"/>
      <c r="C2229" s="4"/>
      <c r="D2229" s="45"/>
      <c r="E2229" s="45"/>
      <c r="F2229" s="334"/>
    </row>
    <row r="2230" spans="1:6" x14ac:dyDescent="0.25">
      <c r="A2230" s="2"/>
      <c r="B2230" s="3"/>
      <c r="C2230" s="4"/>
      <c r="D2230" s="45"/>
      <c r="E2230" s="45"/>
      <c r="F2230" s="334"/>
    </row>
    <row r="2231" spans="1:6" x14ac:dyDescent="0.25">
      <c r="A2231" s="2"/>
      <c r="B2231" s="3"/>
      <c r="C2231" s="4"/>
      <c r="D2231" s="45"/>
      <c r="E2231" s="45"/>
      <c r="F2231" s="334"/>
    </row>
    <row r="2232" spans="1:6" x14ac:dyDescent="0.25">
      <c r="A2232" s="2"/>
      <c r="B2232" s="3"/>
      <c r="C2232" s="4"/>
      <c r="D2232" s="45"/>
      <c r="E2232" s="45"/>
      <c r="F2232" s="334"/>
    </row>
    <row r="2233" spans="1:6" x14ac:dyDescent="0.25">
      <c r="A2233" s="2"/>
      <c r="B2233" s="3"/>
      <c r="C2233" s="4"/>
      <c r="D2233" s="45"/>
      <c r="E2233" s="45"/>
      <c r="F2233" s="334"/>
    </row>
    <row r="2234" spans="1:6" x14ac:dyDescent="0.25">
      <c r="A2234" s="2"/>
      <c r="B2234" s="3"/>
      <c r="C2234" s="4"/>
      <c r="D2234" s="45"/>
      <c r="E2234" s="45"/>
      <c r="F2234" s="334"/>
    </row>
    <row r="2235" spans="1:6" x14ac:dyDescent="0.25">
      <c r="A2235" s="2"/>
      <c r="B2235" s="3"/>
      <c r="C2235" s="4"/>
      <c r="D2235" s="45"/>
      <c r="E2235" s="45"/>
      <c r="F2235" s="334"/>
    </row>
    <row r="2236" spans="1:6" x14ac:dyDescent="0.25">
      <c r="A2236" s="2"/>
      <c r="B2236" s="3"/>
      <c r="C2236" s="4"/>
      <c r="D2236" s="45"/>
      <c r="E2236" s="45"/>
      <c r="F2236" s="334"/>
    </row>
    <row r="2237" spans="1:6" x14ac:dyDescent="0.25">
      <c r="A2237" s="2"/>
      <c r="B2237" s="3"/>
      <c r="C2237" s="4"/>
      <c r="D2237" s="45"/>
      <c r="E2237" s="45"/>
      <c r="F2237" s="334"/>
    </row>
    <row r="2238" spans="1:6" x14ac:dyDescent="0.25">
      <c r="A2238" s="2"/>
      <c r="B2238" s="3"/>
      <c r="C2238" s="4"/>
      <c r="D2238" s="45"/>
      <c r="E2238" s="45"/>
      <c r="F2238" s="334"/>
    </row>
    <row r="2239" spans="1:6" x14ac:dyDescent="0.25">
      <c r="A2239" s="2"/>
      <c r="B2239" s="3"/>
      <c r="C2239" s="4"/>
      <c r="D2239" s="45"/>
      <c r="E2239" s="45"/>
      <c r="F2239" s="334"/>
    </row>
    <row r="2240" spans="1:6" x14ac:dyDescent="0.25">
      <c r="A2240" s="2"/>
      <c r="B2240" s="3"/>
      <c r="C2240" s="4"/>
      <c r="D2240" s="45"/>
      <c r="E2240" s="45"/>
      <c r="F2240" s="334"/>
    </row>
    <row r="2241" spans="1:6" x14ac:dyDescent="0.25">
      <c r="A2241" s="2"/>
      <c r="B2241" s="3"/>
      <c r="C2241" s="4"/>
      <c r="D2241" s="45"/>
      <c r="E2241" s="45"/>
      <c r="F2241" s="334"/>
    </row>
    <row r="2242" spans="1:6" x14ac:dyDescent="0.25">
      <c r="A2242" s="2"/>
      <c r="B2242" s="3"/>
      <c r="C2242" s="4"/>
      <c r="D2242" s="45"/>
      <c r="E2242" s="45"/>
      <c r="F2242" s="334"/>
    </row>
    <row r="2243" spans="1:6" x14ac:dyDescent="0.25">
      <c r="A2243" s="2"/>
      <c r="B2243" s="3"/>
      <c r="C2243" s="4"/>
      <c r="D2243" s="45"/>
      <c r="E2243" s="45"/>
      <c r="F2243" s="334"/>
    </row>
    <row r="2244" spans="1:6" x14ac:dyDescent="0.25">
      <c r="A2244" s="2"/>
      <c r="B2244" s="3"/>
      <c r="C2244" s="4"/>
      <c r="D2244" s="45"/>
      <c r="E2244" s="45"/>
      <c r="F2244" s="334"/>
    </row>
    <row r="2245" spans="1:6" x14ac:dyDescent="0.25">
      <c r="A2245" s="2"/>
      <c r="B2245" s="3"/>
      <c r="C2245" s="4"/>
      <c r="D2245" s="45"/>
      <c r="E2245" s="45"/>
      <c r="F2245" s="334"/>
    </row>
    <row r="2246" spans="1:6" x14ac:dyDescent="0.25">
      <c r="A2246" s="2"/>
      <c r="B2246" s="3"/>
      <c r="C2246" s="4"/>
      <c r="D2246" s="45"/>
      <c r="E2246" s="45"/>
      <c r="F2246" s="334"/>
    </row>
    <row r="2247" spans="1:6" x14ac:dyDescent="0.25">
      <c r="A2247" s="2"/>
      <c r="B2247" s="3"/>
      <c r="C2247" s="4"/>
      <c r="D2247" s="45"/>
      <c r="E2247" s="45"/>
      <c r="F2247" s="334"/>
    </row>
    <row r="2248" spans="1:6" x14ac:dyDescent="0.25">
      <c r="A2248" s="2"/>
      <c r="B2248" s="3"/>
      <c r="C2248" s="4"/>
      <c r="D2248" s="45"/>
      <c r="E2248" s="45"/>
      <c r="F2248" s="334"/>
    </row>
    <row r="2249" spans="1:6" x14ac:dyDescent="0.25">
      <c r="A2249" s="2"/>
      <c r="B2249" s="3"/>
      <c r="C2249" s="4"/>
      <c r="D2249" s="45"/>
      <c r="E2249" s="45"/>
      <c r="F2249" s="334"/>
    </row>
    <row r="2250" spans="1:6" x14ac:dyDescent="0.25">
      <c r="A2250" s="2"/>
      <c r="B2250" s="3"/>
      <c r="C2250" s="4"/>
      <c r="D2250" s="45"/>
      <c r="E2250" s="45"/>
      <c r="F2250" s="334"/>
    </row>
    <row r="2251" spans="1:6" x14ac:dyDescent="0.25">
      <c r="A2251" s="2"/>
      <c r="B2251" s="3"/>
      <c r="C2251" s="4"/>
      <c r="D2251" s="45"/>
      <c r="E2251" s="45"/>
      <c r="F2251" s="334"/>
    </row>
    <row r="2252" spans="1:6" x14ac:dyDescent="0.25">
      <c r="A2252" s="2"/>
      <c r="B2252" s="3"/>
      <c r="C2252" s="4"/>
      <c r="D2252" s="45"/>
      <c r="E2252" s="45"/>
      <c r="F2252" s="334"/>
    </row>
    <row r="2253" spans="1:6" x14ac:dyDescent="0.25">
      <c r="A2253" s="2"/>
      <c r="B2253" s="3"/>
      <c r="C2253" s="4"/>
      <c r="D2253" s="45"/>
      <c r="E2253" s="45"/>
      <c r="F2253" s="334"/>
    </row>
    <row r="2254" spans="1:6" x14ac:dyDescent="0.25">
      <c r="A2254" s="2"/>
      <c r="B2254" s="3"/>
      <c r="C2254" s="4"/>
      <c r="D2254" s="45"/>
      <c r="E2254" s="45"/>
      <c r="F2254" s="334"/>
    </row>
    <row r="2255" spans="1:6" x14ac:dyDescent="0.25">
      <c r="A2255" s="2"/>
      <c r="B2255" s="3"/>
      <c r="C2255" s="4"/>
      <c r="D2255" s="45"/>
      <c r="E2255" s="45"/>
      <c r="F2255" s="334"/>
    </row>
    <row r="2256" spans="1:6" x14ac:dyDescent="0.25">
      <c r="A2256" s="2"/>
      <c r="B2256" s="3"/>
      <c r="C2256" s="4"/>
      <c r="D2256" s="45"/>
      <c r="E2256" s="45"/>
      <c r="F2256" s="334"/>
    </row>
    <row r="2257" spans="1:6" x14ac:dyDescent="0.25">
      <c r="A2257" s="2"/>
      <c r="B2257" s="3"/>
      <c r="C2257" s="4"/>
      <c r="D2257" s="45"/>
      <c r="E2257" s="45"/>
      <c r="F2257" s="334"/>
    </row>
    <row r="2258" spans="1:6" x14ac:dyDescent="0.25">
      <c r="A2258" s="2"/>
      <c r="B2258" s="3"/>
      <c r="C2258" s="4"/>
      <c r="D2258" s="45"/>
      <c r="E2258" s="45"/>
      <c r="F2258" s="334"/>
    </row>
    <row r="2259" spans="1:6" x14ac:dyDescent="0.25">
      <c r="A2259" s="2"/>
      <c r="B2259" s="3"/>
      <c r="C2259" s="4"/>
      <c r="D2259" s="45"/>
      <c r="E2259" s="45"/>
      <c r="F2259" s="334"/>
    </row>
    <row r="2260" spans="1:6" x14ac:dyDescent="0.25">
      <c r="A2260" s="2"/>
      <c r="B2260" s="3"/>
      <c r="C2260" s="4"/>
      <c r="D2260" s="45"/>
      <c r="E2260" s="45"/>
      <c r="F2260" s="334"/>
    </row>
    <row r="2261" spans="1:6" x14ac:dyDescent="0.25">
      <c r="A2261" s="2"/>
      <c r="B2261" s="3"/>
      <c r="C2261" s="4"/>
      <c r="D2261" s="45"/>
      <c r="E2261" s="45"/>
      <c r="F2261" s="334"/>
    </row>
    <row r="2262" spans="1:6" x14ac:dyDescent="0.25">
      <c r="A2262" s="2"/>
      <c r="B2262" s="3"/>
      <c r="C2262" s="4"/>
      <c r="D2262" s="45"/>
      <c r="E2262" s="45"/>
      <c r="F2262" s="334"/>
    </row>
    <row r="2263" spans="1:6" x14ac:dyDescent="0.25">
      <c r="A2263" s="2"/>
      <c r="B2263" s="3"/>
      <c r="C2263" s="4"/>
      <c r="D2263" s="45"/>
      <c r="E2263" s="45"/>
      <c r="F2263" s="334"/>
    </row>
    <row r="2264" spans="1:6" x14ac:dyDescent="0.25">
      <c r="A2264" s="2"/>
      <c r="B2264" s="3"/>
      <c r="C2264" s="4"/>
      <c r="D2264" s="45"/>
      <c r="E2264" s="45"/>
      <c r="F2264" s="334"/>
    </row>
    <row r="2265" spans="1:6" x14ac:dyDescent="0.25">
      <c r="A2265" s="2"/>
      <c r="B2265" s="3"/>
      <c r="C2265" s="4"/>
      <c r="D2265" s="45"/>
      <c r="E2265" s="45"/>
      <c r="F2265" s="334"/>
    </row>
    <row r="2266" spans="1:6" x14ac:dyDescent="0.25">
      <c r="A2266" s="2"/>
      <c r="B2266" s="3"/>
      <c r="C2266" s="4"/>
      <c r="D2266" s="45"/>
      <c r="E2266" s="45"/>
      <c r="F2266" s="334"/>
    </row>
    <row r="2267" spans="1:6" x14ac:dyDescent="0.25">
      <c r="A2267" s="2"/>
      <c r="B2267" s="3"/>
      <c r="C2267" s="4"/>
      <c r="D2267" s="45"/>
      <c r="E2267" s="45"/>
      <c r="F2267" s="334"/>
    </row>
    <row r="2268" spans="1:6" x14ac:dyDescent="0.25">
      <c r="A2268" s="2"/>
      <c r="B2268" s="3"/>
      <c r="C2268" s="4"/>
      <c r="D2268" s="45"/>
      <c r="E2268" s="45"/>
      <c r="F2268" s="334"/>
    </row>
    <row r="2269" spans="1:6" x14ac:dyDescent="0.25">
      <c r="A2269" s="2"/>
      <c r="B2269" s="3"/>
      <c r="C2269" s="4"/>
      <c r="D2269" s="45"/>
      <c r="E2269" s="45"/>
      <c r="F2269" s="334"/>
    </row>
    <row r="2270" spans="1:6" x14ac:dyDescent="0.25">
      <c r="A2270" s="2"/>
      <c r="B2270" s="3"/>
      <c r="C2270" s="4"/>
      <c r="D2270" s="45"/>
      <c r="E2270" s="45"/>
      <c r="F2270" s="334"/>
    </row>
    <row r="2271" spans="1:6" x14ac:dyDescent="0.25">
      <c r="A2271" s="2"/>
      <c r="B2271" s="3"/>
      <c r="C2271" s="4"/>
      <c r="D2271" s="45"/>
      <c r="E2271" s="45"/>
      <c r="F2271" s="334"/>
    </row>
    <row r="2272" spans="1:6" x14ac:dyDescent="0.25">
      <c r="A2272" s="2"/>
      <c r="B2272" s="3"/>
      <c r="C2272" s="4"/>
      <c r="D2272" s="45"/>
      <c r="E2272" s="45"/>
      <c r="F2272" s="334"/>
    </row>
    <row r="2273" spans="1:6" x14ac:dyDescent="0.25">
      <c r="A2273" s="2"/>
      <c r="B2273" s="3"/>
      <c r="C2273" s="4"/>
      <c r="D2273" s="45"/>
      <c r="E2273" s="45"/>
      <c r="F2273" s="334"/>
    </row>
    <row r="2274" spans="1:6" x14ac:dyDescent="0.25">
      <c r="A2274" s="2"/>
      <c r="B2274" s="3"/>
      <c r="C2274" s="4"/>
      <c r="D2274" s="45"/>
      <c r="E2274" s="45"/>
      <c r="F2274" s="334"/>
    </row>
    <row r="2275" spans="1:6" x14ac:dyDescent="0.25">
      <c r="A2275" s="2"/>
      <c r="B2275" s="3"/>
      <c r="C2275" s="4"/>
      <c r="D2275" s="45"/>
      <c r="E2275" s="45"/>
      <c r="F2275" s="334"/>
    </row>
    <row r="2276" spans="1:6" x14ac:dyDescent="0.25">
      <c r="A2276" s="2"/>
      <c r="B2276" s="3"/>
      <c r="C2276" s="4"/>
      <c r="D2276" s="45"/>
      <c r="E2276" s="45"/>
      <c r="F2276" s="334"/>
    </row>
    <row r="2277" spans="1:6" x14ac:dyDescent="0.25">
      <c r="A2277" s="2"/>
      <c r="B2277" s="3"/>
      <c r="C2277" s="4"/>
      <c r="D2277" s="45"/>
      <c r="E2277" s="45"/>
      <c r="F2277" s="334"/>
    </row>
    <row r="2278" spans="1:6" x14ac:dyDescent="0.25">
      <c r="A2278" s="2"/>
      <c r="B2278" s="3"/>
      <c r="C2278" s="4"/>
      <c r="D2278" s="45"/>
      <c r="E2278" s="45"/>
      <c r="F2278" s="334"/>
    </row>
    <row r="2279" spans="1:6" x14ac:dyDescent="0.25">
      <c r="A2279" s="2"/>
      <c r="B2279" s="3"/>
      <c r="C2279" s="4"/>
      <c r="D2279" s="45"/>
      <c r="E2279" s="45"/>
      <c r="F2279" s="334"/>
    </row>
    <row r="2280" spans="1:6" x14ac:dyDescent="0.25">
      <c r="A2280" s="2"/>
      <c r="B2280" s="3"/>
      <c r="C2280" s="4"/>
      <c r="D2280" s="45"/>
      <c r="E2280" s="45"/>
      <c r="F2280" s="334"/>
    </row>
    <row r="2281" spans="1:6" x14ac:dyDescent="0.25">
      <c r="A2281" s="2"/>
      <c r="B2281" s="3"/>
      <c r="C2281" s="4"/>
      <c r="D2281" s="45"/>
      <c r="E2281" s="45"/>
      <c r="F2281" s="334"/>
    </row>
    <row r="2282" spans="1:6" x14ac:dyDescent="0.25">
      <c r="A2282" s="2"/>
      <c r="B2282" s="3"/>
      <c r="C2282" s="4"/>
      <c r="D2282" s="45"/>
      <c r="E2282" s="45"/>
      <c r="F2282" s="334"/>
    </row>
    <row r="2283" spans="1:6" x14ac:dyDescent="0.25">
      <c r="A2283" s="2"/>
      <c r="B2283" s="3"/>
      <c r="C2283" s="4"/>
      <c r="D2283" s="45"/>
      <c r="E2283" s="45"/>
      <c r="F2283" s="334"/>
    </row>
    <row r="2284" spans="1:6" x14ac:dyDescent="0.25">
      <c r="A2284" s="2"/>
      <c r="B2284" s="3"/>
      <c r="C2284" s="4"/>
      <c r="D2284" s="45"/>
      <c r="E2284" s="45"/>
      <c r="F2284" s="334"/>
    </row>
    <row r="2285" spans="1:6" x14ac:dyDescent="0.25">
      <c r="A2285" s="2"/>
      <c r="B2285" s="3"/>
      <c r="C2285" s="4"/>
      <c r="D2285" s="45"/>
      <c r="E2285" s="45"/>
      <c r="F2285" s="334"/>
    </row>
    <row r="2286" spans="1:6" x14ac:dyDescent="0.25">
      <c r="A2286" s="2"/>
      <c r="B2286" s="3"/>
      <c r="C2286" s="4"/>
      <c r="D2286" s="45"/>
      <c r="E2286" s="45"/>
      <c r="F2286" s="334"/>
    </row>
    <row r="2287" spans="1:6" x14ac:dyDescent="0.25">
      <c r="A2287" s="2"/>
      <c r="B2287" s="3"/>
      <c r="C2287" s="4"/>
      <c r="D2287" s="45"/>
      <c r="E2287" s="45"/>
      <c r="F2287" s="334"/>
    </row>
    <row r="2288" spans="1:6" x14ac:dyDescent="0.25">
      <c r="A2288" s="2"/>
      <c r="B2288" s="3"/>
      <c r="C2288" s="4"/>
      <c r="D2288" s="45"/>
      <c r="E2288" s="45"/>
      <c r="F2288" s="334"/>
    </row>
    <row r="2289" spans="1:6" x14ac:dyDescent="0.25">
      <c r="A2289" s="2"/>
      <c r="B2289" s="3"/>
      <c r="C2289" s="4"/>
      <c r="D2289" s="45"/>
      <c r="E2289" s="45"/>
      <c r="F2289" s="334"/>
    </row>
    <row r="2290" spans="1:6" x14ac:dyDescent="0.25">
      <c r="A2290" s="2"/>
      <c r="B2290" s="3"/>
      <c r="C2290" s="4"/>
      <c r="D2290" s="45"/>
      <c r="E2290" s="45"/>
      <c r="F2290" s="334"/>
    </row>
    <row r="2291" spans="1:6" x14ac:dyDescent="0.25">
      <c r="A2291" s="2"/>
      <c r="B2291" s="3"/>
      <c r="C2291" s="4"/>
      <c r="D2291" s="45"/>
      <c r="E2291" s="45"/>
      <c r="F2291" s="334"/>
    </row>
    <row r="2292" spans="1:6" x14ac:dyDescent="0.25">
      <c r="A2292" s="2"/>
      <c r="B2292" s="3"/>
      <c r="C2292" s="4"/>
      <c r="D2292" s="45"/>
      <c r="E2292" s="45"/>
      <c r="F2292" s="334"/>
    </row>
    <row r="2293" spans="1:6" x14ac:dyDescent="0.25">
      <c r="A2293" s="2"/>
      <c r="B2293" s="3"/>
      <c r="C2293" s="4"/>
      <c r="D2293" s="45"/>
      <c r="E2293" s="45"/>
      <c r="F2293" s="334"/>
    </row>
    <row r="2294" spans="1:6" x14ac:dyDescent="0.25">
      <c r="A2294" s="2"/>
      <c r="B2294" s="3"/>
      <c r="C2294" s="4"/>
      <c r="D2294" s="45"/>
      <c r="E2294" s="45"/>
      <c r="F2294" s="334"/>
    </row>
    <row r="2295" spans="1:6" x14ac:dyDescent="0.25">
      <c r="A2295" s="2"/>
      <c r="B2295" s="3"/>
      <c r="C2295" s="4"/>
      <c r="D2295" s="45"/>
      <c r="E2295" s="45"/>
      <c r="F2295" s="334"/>
    </row>
    <row r="2296" spans="1:6" x14ac:dyDescent="0.25">
      <c r="A2296" s="2"/>
      <c r="B2296" s="3"/>
      <c r="C2296" s="4"/>
      <c r="D2296" s="45"/>
      <c r="E2296" s="45"/>
      <c r="F2296" s="334"/>
    </row>
    <row r="2297" spans="1:6" x14ac:dyDescent="0.25">
      <c r="A2297" s="2"/>
      <c r="B2297" s="3"/>
      <c r="C2297" s="4"/>
      <c r="D2297" s="45"/>
      <c r="E2297" s="45"/>
      <c r="F2297" s="334"/>
    </row>
    <row r="2298" spans="1:6" x14ac:dyDescent="0.25">
      <c r="A2298" s="2"/>
      <c r="B2298" s="3"/>
      <c r="C2298" s="4"/>
      <c r="D2298" s="45"/>
      <c r="E2298" s="45"/>
      <c r="F2298" s="334"/>
    </row>
    <row r="2299" spans="1:6" x14ac:dyDescent="0.25">
      <c r="A2299" s="2"/>
      <c r="B2299" s="3"/>
      <c r="C2299" s="4"/>
      <c r="D2299" s="45"/>
      <c r="E2299" s="45"/>
      <c r="F2299" s="334"/>
    </row>
    <row r="2300" spans="1:6" x14ac:dyDescent="0.25">
      <c r="A2300" s="2"/>
      <c r="B2300" s="3"/>
      <c r="C2300" s="4"/>
      <c r="D2300" s="45"/>
      <c r="E2300" s="45"/>
      <c r="F2300" s="334"/>
    </row>
    <row r="2301" spans="1:6" x14ac:dyDescent="0.25">
      <c r="A2301" s="2"/>
      <c r="B2301" s="3"/>
      <c r="C2301" s="4"/>
      <c r="D2301" s="45"/>
      <c r="E2301" s="45"/>
      <c r="F2301" s="334"/>
    </row>
    <row r="2302" spans="1:6" x14ac:dyDescent="0.25">
      <c r="A2302" s="2"/>
      <c r="B2302" s="3"/>
      <c r="C2302" s="4"/>
      <c r="D2302" s="45"/>
      <c r="E2302" s="45"/>
      <c r="F2302" s="334"/>
    </row>
    <row r="2303" spans="1:6" x14ac:dyDescent="0.25">
      <c r="A2303" s="2"/>
      <c r="B2303" s="3"/>
      <c r="C2303" s="4"/>
      <c r="D2303" s="45"/>
      <c r="E2303" s="45"/>
      <c r="F2303" s="334"/>
    </row>
    <row r="2304" spans="1:6" x14ac:dyDescent="0.25">
      <c r="A2304" s="2"/>
      <c r="B2304" s="3"/>
      <c r="C2304" s="4"/>
      <c r="D2304" s="45"/>
      <c r="E2304" s="45"/>
      <c r="F2304" s="334"/>
    </row>
    <row r="2305" spans="1:6" x14ac:dyDescent="0.25">
      <c r="A2305" s="2"/>
      <c r="B2305" s="3"/>
      <c r="C2305" s="4"/>
      <c r="D2305" s="45"/>
      <c r="E2305" s="45"/>
      <c r="F2305" s="334"/>
    </row>
    <row r="2306" spans="1:6" x14ac:dyDescent="0.25">
      <c r="A2306" s="2"/>
      <c r="B2306" s="3"/>
      <c r="C2306" s="4"/>
      <c r="D2306" s="45"/>
      <c r="E2306" s="45"/>
      <c r="F2306" s="334"/>
    </row>
    <row r="2307" spans="1:6" x14ac:dyDescent="0.25">
      <c r="A2307" s="2"/>
      <c r="B2307" s="3"/>
      <c r="C2307" s="4"/>
      <c r="D2307" s="45"/>
      <c r="E2307" s="45"/>
      <c r="F2307" s="334"/>
    </row>
    <row r="2308" spans="1:6" x14ac:dyDescent="0.25">
      <c r="A2308" s="2"/>
      <c r="B2308" s="3"/>
      <c r="C2308" s="4"/>
      <c r="D2308" s="45"/>
      <c r="E2308" s="45"/>
      <c r="F2308" s="334"/>
    </row>
    <row r="2309" spans="1:6" x14ac:dyDescent="0.25">
      <c r="A2309" s="2"/>
      <c r="B2309" s="3"/>
      <c r="C2309" s="4"/>
      <c r="D2309" s="45"/>
      <c r="E2309" s="45"/>
      <c r="F2309" s="334"/>
    </row>
    <row r="2310" spans="1:6" x14ac:dyDescent="0.25">
      <c r="A2310" s="2"/>
      <c r="B2310" s="3"/>
      <c r="C2310" s="4"/>
      <c r="D2310" s="45"/>
      <c r="E2310" s="45"/>
      <c r="F2310" s="334"/>
    </row>
    <row r="2311" spans="1:6" x14ac:dyDescent="0.25">
      <c r="A2311" s="2"/>
      <c r="B2311" s="3"/>
      <c r="C2311" s="4"/>
      <c r="D2311" s="45"/>
      <c r="E2311" s="45"/>
      <c r="F2311" s="334"/>
    </row>
    <row r="2312" spans="1:6" x14ac:dyDescent="0.25">
      <c r="A2312" s="2"/>
      <c r="B2312" s="3"/>
      <c r="C2312" s="4"/>
      <c r="D2312" s="45"/>
      <c r="E2312" s="45"/>
      <c r="F2312" s="334"/>
    </row>
    <row r="2313" spans="1:6" x14ac:dyDescent="0.25">
      <c r="A2313" s="2"/>
      <c r="B2313" s="3"/>
      <c r="C2313" s="4"/>
      <c r="D2313" s="45"/>
      <c r="E2313" s="45"/>
      <c r="F2313" s="334"/>
    </row>
    <row r="2314" spans="1:6" x14ac:dyDescent="0.25">
      <c r="A2314" s="2"/>
      <c r="B2314" s="3"/>
      <c r="C2314" s="4"/>
      <c r="D2314" s="45"/>
      <c r="E2314" s="45"/>
      <c r="F2314" s="334"/>
    </row>
    <row r="2315" spans="1:6" x14ac:dyDescent="0.25">
      <c r="A2315" s="2"/>
      <c r="B2315" s="3"/>
      <c r="C2315" s="4"/>
      <c r="D2315" s="45"/>
      <c r="E2315" s="45"/>
      <c r="F2315" s="334"/>
    </row>
    <row r="2316" spans="1:6" x14ac:dyDescent="0.25">
      <c r="A2316" s="2"/>
      <c r="B2316" s="3"/>
      <c r="C2316" s="4"/>
      <c r="D2316" s="45"/>
      <c r="E2316" s="45"/>
      <c r="F2316" s="334"/>
    </row>
    <row r="2317" spans="1:6" x14ac:dyDescent="0.25">
      <c r="A2317" s="2"/>
      <c r="B2317" s="3"/>
      <c r="C2317" s="4"/>
      <c r="D2317" s="45"/>
      <c r="E2317" s="45"/>
      <c r="F2317" s="334"/>
    </row>
    <row r="2318" spans="1:6" x14ac:dyDescent="0.25">
      <c r="A2318" s="2"/>
      <c r="B2318" s="3"/>
      <c r="C2318" s="4"/>
      <c r="D2318" s="45"/>
      <c r="E2318" s="45"/>
      <c r="F2318" s="334"/>
    </row>
    <row r="2319" spans="1:6" x14ac:dyDescent="0.25">
      <c r="A2319" s="2"/>
      <c r="B2319" s="3"/>
      <c r="C2319" s="4"/>
      <c r="D2319" s="45"/>
      <c r="E2319" s="45"/>
      <c r="F2319" s="334"/>
    </row>
    <row r="2320" spans="1:6" x14ac:dyDescent="0.25">
      <c r="A2320" s="2"/>
      <c r="B2320" s="3"/>
      <c r="C2320" s="4"/>
      <c r="D2320" s="45"/>
      <c r="E2320" s="45"/>
      <c r="F2320" s="334"/>
    </row>
    <row r="2321" spans="1:6" x14ac:dyDescent="0.25">
      <c r="A2321" s="2"/>
      <c r="B2321" s="3"/>
      <c r="C2321" s="4"/>
      <c r="D2321" s="45"/>
      <c r="E2321" s="45"/>
      <c r="F2321" s="334"/>
    </row>
    <row r="2322" spans="1:6" x14ac:dyDescent="0.25">
      <c r="A2322" s="2"/>
      <c r="B2322" s="3"/>
      <c r="C2322" s="4"/>
      <c r="D2322" s="45"/>
      <c r="E2322" s="45"/>
      <c r="F2322" s="334"/>
    </row>
    <row r="2323" spans="1:6" x14ac:dyDescent="0.25">
      <c r="A2323" s="2"/>
      <c r="B2323" s="3"/>
      <c r="C2323" s="4"/>
      <c r="D2323" s="45"/>
      <c r="E2323" s="45"/>
      <c r="F2323" s="334"/>
    </row>
    <row r="2324" spans="1:6" x14ac:dyDescent="0.25">
      <c r="A2324" s="2"/>
      <c r="B2324" s="3"/>
      <c r="C2324" s="4"/>
      <c r="D2324" s="45"/>
      <c r="E2324" s="45"/>
      <c r="F2324" s="334"/>
    </row>
    <row r="2325" spans="1:6" x14ac:dyDescent="0.25">
      <c r="A2325" s="2"/>
      <c r="B2325" s="3"/>
      <c r="C2325" s="4"/>
      <c r="D2325" s="45"/>
      <c r="E2325" s="45"/>
      <c r="F2325" s="334"/>
    </row>
    <row r="2326" spans="1:6" x14ac:dyDescent="0.25">
      <c r="A2326" s="2"/>
      <c r="B2326" s="3"/>
      <c r="C2326" s="4"/>
      <c r="D2326" s="45"/>
      <c r="E2326" s="45"/>
      <c r="F2326" s="334"/>
    </row>
    <row r="2327" spans="1:6" x14ac:dyDescent="0.25">
      <c r="A2327" s="2"/>
      <c r="B2327" s="3"/>
      <c r="C2327" s="4"/>
      <c r="D2327" s="45"/>
      <c r="E2327" s="45"/>
      <c r="F2327" s="334"/>
    </row>
    <row r="2328" spans="1:6" x14ac:dyDescent="0.25">
      <c r="A2328" s="2"/>
      <c r="B2328" s="3"/>
      <c r="C2328" s="4"/>
      <c r="D2328" s="45"/>
      <c r="E2328" s="45"/>
      <c r="F2328" s="334"/>
    </row>
    <row r="2329" spans="1:6" x14ac:dyDescent="0.25">
      <c r="A2329" s="2"/>
      <c r="B2329" s="3"/>
      <c r="C2329" s="4"/>
      <c r="D2329" s="45"/>
      <c r="E2329" s="45"/>
      <c r="F2329" s="334"/>
    </row>
    <row r="2330" spans="1:6" x14ac:dyDescent="0.25">
      <c r="A2330" s="2"/>
      <c r="B2330" s="3"/>
      <c r="C2330" s="4"/>
      <c r="D2330" s="45"/>
      <c r="E2330" s="45"/>
      <c r="F2330" s="334"/>
    </row>
    <row r="2331" spans="1:6" x14ac:dyDescent="0.25">
      <c r="A2331" s="2"/>
      <c r="B2331" s="3"/>
      <c r="C2331" s="4"/>
      <c r="D2331" s="45"/>
      <c r="E2331" s="45"/>
      <c r="F2331" s="334"/>
    </row>
    <row r="2332" spans="1:6" x14ac:dyDescent="0.25">
      <c r="A2332" s="2"/>
      <c r="B2332" s="3"/>
      <c r="C2332" s="4"/>
      <c r="D2332" s="45"/>
      <c r="E2332" s="45"/>
      <c r="F2332" s="334"/>
    </row>
    <row r="2333" spans="1:6" x14ac:dyDescent="0.25">
      <c r="A2333" s="2"/>
      <c r="B2333" s="3"/>
      <c r="C2333" s="4"/>
      <c r="D2333" s="45"/>
      <c r="E2333" s="45"/>
      <c r="F2333" s="334"/>
    </row>
    <row r="2334" spans="1:6" x14ac:dyDescent="0.25">
      <c r="A2334" s="2"/>
      <c r="B2334" s="3"/>
      <c r="C2334" s="4"/>
      <c r="D2334" s="45"/>
      <c r="E2334" s="45"/>
      <c r="F2334" s="334"/>
    </row>
    <row r="2335" spans="1:6" x14ac:dyDescent="0.25">
      <c r="A2335" s="2"/>
      <c r="B2335" s="3"/>
      <c r="C2335" s="4"/>
      <c r="D2335" s="45"/>
      <c r="E2335" s="45"/>
      <c r="F2335" s="334"/>
    </row>
    <row r="2336" spans="1:6" x14ac:dyDescent="0.25">
      <c r="A2336" s="2"/>
      <c r="B2336" s="3"/>
      <c r="C2336" s="4"/>
      <c r="D2336" s="45"/>
      <c r="E2336" s="45"/>
      <c r="F2336" s="334"/>
    </row>
    <row r="2337" spans="1:6" x14ac:dyDescent="0.25">
      <c r="A2337" s="2"/>
      <c r="B2337" s="3"/>
      <c r="C2337" s="4"/>
      <c r="D2337" s="45"/>
      <c r="E2337" s="45"/>
      <c r="F2337" s="334"/>
    </row>
    <row r="2338" spans="1:6" x14ac:dyDescent="0.25">
      <c r="A2338" s="2"/>
      <c r="B2338" s="3"/>
      <c r="C2338" s="4"/>
      <c r="D2338" s="45"/>
      <c r="E2338" s="45"/>
      <c r="F2338" s="334"/>
    </row>
    <row r="2339" spans="1:6" x14ac:dyDescent="0.25">
      <c r="A2339" s="2"/>
      <c r="B2339" s="3"/>
      <c r="C2339" s="4"/>
      <c r="D2339" s="45"/>
      <c r="E2339" s="45"/>
      <c r="F2339" s="334"/>
    </row>
    <row r="2340" spans="1:6" x14ac:dyDescent="0.25">
      <c r="A2340" s="2"/>
      <c r="B2340" s="3"/>
      <c r="C2340" s="4"/>
      <c r="D2340" s="45"/>
      <c r="E2340" s="45"/>
      <c r="F2340" s="334"/>
    </row>
    <row r="2341" spans="1:6" x14ac:dyDescent="0.25">
      <c r="A2341" s="2"/>
      <c r="B2341" s="3"/>
      <c r="C2341" s="4"/>
      <c r="D2341" s="45"/>
      <c r="E2341" s="45"/>
      <c r="F2341" s="334"/>
    </row>
    <row r="2342" spans="1:6" x14ac:dyDescent="0.25">
      <c r="A2342" s="2"/>
      <c r="B2342" s="3"/>
      <c r="C2342" s="4"/>
      <c r="D2342" s="45"/>
      <c r="E2342" s="45"/>
      <c r="F2342" s="334"/>
    </row>
    <row r="2343" spans="1:6" x14ac:dyDescent="0.25">
      <c r="A2343" s="2"/>
      <c r="B2343" s="3"/>
      <c r="C2343" s="4"/>
      <c r="D2343" s="45"/>
      <c r="E2343" s="45"/>
      <c r="F2343" s="334"/>
    </row>
    <row r="2344" spans="1:6" x14ac:dyDescent="0.25">
      <c r="A2344" s="2"/>
      <c r="B2344" s="3"/>
      <c r="C2344" s="4"/>
      <c r="D2344" s="45"/>
      <c r="E2344" s="45"/>
      <c r="F2344" s="334"/>
    </row>
    <row r="2345" spans="1:6" x14ac:dyDescent="0.25">
      <c r="A2345" s="2"/>
      <c r="B2345" s="3"/>
      <c r="C2345" s="4"/>
      <c r="D2345" s="45"/>
      <c r="E2345" s="45"/>
      <c r="F2345" s="334"/>
    </row>
    <row r="2346" spans="1:6" x14ac:dyDescent="0.25">
      <c r="A2346" s="2"/>
      <c r="B2346" s="3"/>
      <c r="C2346" s="4"/>
      <c r="D2346" s="45"/>
      <c r="E2346" s="45"/>
      <c r="F2346" s="334"/>
    </row>
    <row r="2347" spans="1:6" x14ac:dyDescent="0.25">
      <c r="A2347" s="2"/>
      <c r="B2347" s="3"/>
      <c r="C2347" s="4"/>
      <c r="D2347" s="45"/>
      <c r="E2347" s="45"/>
      <c r="F2347" s="334"/>
    </row>
    <row r="2348" spans="1:6" x14ac:dyDescent="0.25">
      <c r="A2348" s="2"/>
      <c r="B2348" s="3"/>
      <c r="C2348" s="4"/>
      <c r="D2348" s="45"/>
      <c r="E2348" s="45"/>
      <c r="F2348" s="334"/>
    </row>
    <row r="2349" spans="1:6" x14ac:dyDescent="0.25">
      <c r="A2349" s="2"/>
      <c r="B2349" s="3"/>
      <c r="C2349" s="4"/>
      <c r="D2349" s="45"/>
      <c r="E2349" s="45"/>
      <c r="F2349" s="334"/>
    </row>
    <row r="2350" spans="1:6" x14ac:dyDescent="0.25">
      <c r="A2350" s="2"/>
      <c r="B2350" s="3"/>
      <c r="C2350" s="4"/>
      <c r="D2350" s="45"/>
      <c r="E2350" s="45"/>
      <c r="F2350" s="334"/>
    </row>
    <row r="2351" spans="1:6" x14ac:dyDescent="0.25">
      <c r="A2351" s="2"/>
      <c r="B2351" s="3"/>
      <c r="C2351" s="4"/>
      <c r="D2351" s="45"/>
      <c r="E2351" s="45"/>
      <c r="F2351" s="334"/>
    </row>
    <row r="2352" spans="1:6" x14ac:dyDescent="0.25">
      <c r="A2352" s="2"/>
      <c r="B2352" s="3"/>
      <c r="C2352" s="4"/>
      <c r="D2352" s="45"/>
      <c r="E2352" s="45"/>
      <c r="F2352" s="334"/>
    </row>
    <row r="2353" spans="1:6" x14ac:dyDescent="0.25">
      <c r="A2353" s="2"/>
      <c r="B2353" s="3"/>
      <c r="C2353" s="4"/>
      <c r="D2353" s="45"/>
      <c r="E2353" s="45"/>
      <c r="F2353" s="334"/>
    </row>
    <row r="2354" spans="1:6" x14ac:dyDescent="0.25">
      <c r="A2354" s="2"/>
      <c r="B2354" s="3"/>
      <c r="C2354" s="4"/>
      <c r="D2354" s="45"/>
      <c r="E2354" s="45"/>
      <c r="F2354" s="334"/>
    </row>
    <row r="2355" spans="1:6" x14ac:dyDescent="0.25">
      <c r="A2355" s="2"/>
      <c r="B2355" s="3"/>
      <c r="C2355" s="4"/>
      <c r="D2355" s="45"/>
      <c r="E2355" s="45"/>
      <c r="F2355" s="334"/>
    </row>
    <row r="2356" spans="1:6" x14ac:dyDescent="0.25">
      <c r="A2356" s="2"/>
      <c r="B2356" s="3"/>
      <c r="C2356" s="4"/>
      <c r="D2356" s="45"/>
      <c r="E2356" s="45"/>
      <c r="F2356" s="334"/>
    </row>
    <row r="2357" spans="1:6" x14ac:dyDescent="0.25">
      <c r="A2357" s="2"/>
      <c r="B2357" s="3"/>
      <c r="C2357" s="4"/>
      <c r="D2357" s="45"/>
      <c r="E2357" s="45"/>
      <c r="F2357" s="334"/>
    </row>
    <row r="2358" spans="1:6" x14ac:dyDescent="0.25">
      <c r="A2358" s="2"/>
      <c r="B2358" s="3"/>
      <c r="C2358" s="4"/>
      <c r="D2358" s="45"/>
      <c r="E2358" s="45"/>
      <c r="F2358" s="334"/>
    </row>
    <row r="2359" spans="1:6" x14ac:dyDescent="0.25">
      <c r="A2359" s="2"/>
      <c r="B2359" s="3"/>
      <c r="C2359" s="4"/>
      <c r="D2359" s="45"/>
      <c r="E2359" s="45"/>
      <c r="F2359" s="334"/>
    </row>
    <row r="2360" spans="1:6" x14ac:dyDescent="0.25">
      <c r="A2360" s="2"/>
      <c r="B2360" s="3"/>
      <c r="C2360" s="4"/>
      <c r="D2360" s="45"/>
      <c r="E2360" s="45"/>
      <c r="F2360" s="334"/>
    </row>
    <row r="2361" spans="1:6" x14ac:dyDescent="0.25">
      <c r="A2361" s="2"/>
      <c r="B2361" s="3"/>
      <c r="C2361" s="4"/>
      <c r="D2361" s="45"/>
      <c r="E2361" s="45"/>
      <c r="F2361" s="334"/>
    </row>
    <row r="2362" spans="1:6" x14ac:dyDescent="0.25">
      <c r="A2362" s="2"/>
      <c r="B2362" s="3"/>
      <c r="C2362" s="4"/>
      <c r="D2362" s="45"/>
      <c r="E2362" s="45"/>
      <c r="F2362" s="334"/>
    </row>
    <row r="2363" spans="1:6" x14ac:dyDescent="0.25">
      <c r="A2363" s="2"/>
      <c r="B2363" s="3"/>
      <c r="C2363" s="4"/>
      <c r="D2363" s="45"/>
      <c r="E2363" s="45"/>
      <c r="F2363" s="334"/>
    </row>
    <row r="2364" spans="1:6" x14ac:dyDescent="0.25">
      <c r="A2364" s="2"/>
      <c r="B2364" s="3"/>
      <c r="C2364" s="4"/>
      <c r="D2364" s="45"/>
      <c r="E2364" s="45"/>
      <c r="F2364" s="334"/>
    </row>
    <row r="2365" spans="1:6" x14ac:dyDescent="0.25">
      <c r="A2365" s="2"/>
      <c r="B2365" s="3"/>
      <c r="C2365" s="4"/>
      <c r="D2365" s="45"/>
      <c r="E2365" s="45"/>
      <c r="F2365" s="334"/>
    </row>
    <row r="2366" spans="1:6" x14ac:dyDescent="0.25">
      <c r="A2366" s="2"/>
      <c r="B2366" s="3"/>
      <c r="C2366" s="4"/>
      <c r="D2366" s="45"/>
      <c r="E2366" s="45"/>
      <c r="F2366" s="334"/>
    </row>
    <row r="2367" spans="1:6" x14ac:dyDescent="0.25">
      <c r="A2367" s="2"/>
      <c r="B2367" s="3"/>
      <c r="C2367" s="4"/>
      <c r="D2367" s="45"/>
      <c r="E2367" s="45"/>
      <c r="F2367" s="334"/>
    </row>
    <row r="2368" spans="1:6" x14ac:dyDescent="0.25">
      <c r="A2368" s="2"/>
      <c r="B2368" s="3"/>
      <c r="C2368" s="4"/>
      <c r="D2368" s="45"/>
      <c r="E2368" s="45"/>
      <c r="F2368" s="334"/>
    </row>
    <row r="2369" spans="1:6" x14ac:dyDescent="0.25">
      <c r="A2369" s="2"/>
      <c r="B2369" s="3"/>
      <c r="C2369" s="4"/>
      <c r="D2369" s="45"/>
      <c r="E2369" s="45"/>
      <c r="F2369" s="334"/>
    </row>
    <row r="2370" spans="1:6" x14ac:dyDescent="0.25">
      <c r="A2370" s="2"/>
      <c r="B2370" s="3"/>
      <c r="C2370" s="4"/>
      <c r="D2370" s="45"/>
      <c r="E2370" s="45"/>
      <c r="F2370" s="334"/>
    </row>
    <row r="2371" spans="1:6" x14ac:dyDescent="0.25">
      <c r="A2371" s="2"/>
      <c r="B2371" s="3"/>
      <c r="C2371" s="4"/>
      <c r="D2371" s="45"/>
      <c r="E2371" s="45"/>
      <c r="F2371" s="334"/>
    </row>
    <row r="2372" spans="1:6" x14ac:dyDescent="0.25">
      <c r="A2372" s="2"/>
      <c r="B2372" s="3"/>
      <c r="C2372" s="4"/>
      <c r="D2372" s="45"/>
      <c r="E2372" s="45"/>
      <c r="F2372" s="334"/>
    </row>
    <row r="2373" spans="1:6" x14ac:dyDescent="0.25">
      <c r="A2373" s="2"/>
      <c r="B2373" s="3"/>
      <c r="C2373" s="4"/>
      <c r="D2373" s="45"/>
      <c r="E2373" s="45"/>
      <c r="F2373" s="334"/>
    </row>
    <row r="2374" spans="1:6" x14ac:dyDescent="0.25">
      <c r="A2374" s="2"/>
      <c r="B2374" s="3"/>
      <c r="C2374" s="4"/>
      <c r="D2374" s="45"/>
      <c r="E2374" s="45"/>
      <c r="F2374" s="334"/>
    </row>
    <row r="2375" spans="1:6" x14ac:dyDescent="0.25">
      <c r="A2375" s="2"/>
      <c r="B2375" s="3"/>
      <c r="C2375" s="4"/>
      <c r="D2375" s="45"/>
      <c r="E2375" s="45"/>
      <c r="F2375" s="334"/>
    </row>
    <row r="2376" spans="1:6" x14ac:dyDescent="0.25">
      <c r="A2376" s="2"/>
      <c r="B2376" s="3"/>
      <c r="C2376" s="4"/>
      <c r="D2376" s="45"/>
      <c r="E2376" s="45"/>
      <c r="F2376" s="334"/>
    </row>
    <row r="2377" spans="1:6" x14ac:dyDescent="0.25">
      <c r="A2377" s="2"/>
      <c r="B2377" s="3"/>
      <c r="C2377" s="4"/>
      <c r="D2377" s="45"/>
      <c r="E2377" s="45"/>
      <c r="F2377" s="334"/>
    </row>
    <row r="2378" spans="1:6" x14ac:dyDescent="0.25">
      <c r="A2378" s="2"/>
      <c r="B2378" s="3"/>
      <c r="C2378" s="4"/>
      <c r="D2378" s="45"/>
      <c r="E2378" s="45"/>
      <c r="F2378" s="334"/>
    </row>
    <row r="2379" spans="1:6" x14ac:dyDescent="0.25">
      <c r="A2379" s="2"/>
      <c r="B2379" s="3"/>
      <c r="C2379" s="4"/>
      <c r="D2379" s="45"/>
      <c r="E2379" s="45"/>
      <c r="F2379" s="334"/>
    </row>
    <row r="2380" spans="1:6" x14ac:dyDescent="0.25">
      <c r="A2380" s="2"/>
      <c r="B2380" s="3"/>
      <c r="C2380" s="4"/>
      <c r="D2380" s="45"/>
      <c r="E2380" s="45"/>
      <c r="F2380" s="334"/>
    </row>
    <row r="2381" spans="1:6" x14ac:dyDescent="0.25">
      <c r="A2381" s="2"/>
      <c r="B2381" s="3"/>
      <c r="C2381" s="4"/>
      <c r="D2381" s="45"/>
      <c r="E2381" s="45"/>
      <c r="F2381" s="334"/>
    </row>
    <row r="2382" spans="1:6" x14ac:dyDescent="0.25">
      <c r="A2382" s="2"/>
      <c r="B2382" s="3"/>
      <c r="C2382" s="4"/>
      <c r="D2382" s="45"/>
      <c r="E2382" s="45"/>
      <c r="F2382" s="334"/>
    </row>
    <row r="2383" spans="1:6" x14ac:dyDescent="0.25">
      <c r="A2383" s="2"/>
      <c r="B2383" s="3"/>
      <c r="C2383" s="4"/>
      <c r="D2383" s="45"/>
      <c r="E2383" s="45"/>
      <c r="F2383" s="334"/>
    </row>
    <row r="2384" spans="1:6" x14ac:dyDescent="0.25">
      <c r="A2384" s="2"/>
      <c r="B2384" s="3"/>
      <c r="C2384" s="4"/>
      <c r="D2384" s="45"/>
      <c r="E2384" s="45"/>
      <c r="F2384" s="334"/>
    </row>
    <row r="2385" spans="1:6" x14ac:dyDescent="0.25">
      <c r="A2385" s="2"/>
      <c r="B2385" s="3"/>
      <c r="C2385" s="4"/>
      <c r="D2385" s="45"/>
      <c r="E2385" s="45"/>
      <c r="F2385" s="334"/>
    </row>
    <row r="2386" spans="1:6" x14ac:dyDescent="0.25">
      <c r="A2386" s="2"/>
      <c r="B2386" s="3"/>
      <c r="C2386" s="4"/>
      <c r="D2386" s="45"/>
      <c r="E2386" s="45"/>
      <c r="F2386" s="334"/>
    </row>
    <row r="2387" spans="1:6" x14ac:dyDescent="0.25">
      <c r="A2387" s="2"/>
      <c r="B2387" s="3"/>
      <c r="C2387" s="4"/>
      <c r="D2387" s="45"/>
      <c r="E2387" s="45"/>
      <c r="F2387" s="334"/>
    </row>
    <row r="2388" spans="1:6" x14ac:dyDescent="0.25">
      <c r="A2388" s="2"/>
      <c r="B2388" s="3"/>
      <c r="C2388" s="4"/>
      <c r="D2388" s="45"/>
      <c r="E2388" s="45"/>
      <c r="F2388" s="334"/>
    </row>
    <row r="2389" spans="1:6" x14ac:dyDescent="0.25">
      <c r="A2389" s="2"/>
      <c r="B2389" s="3"/>
      <c r="C2389" s="4"/>
      <c r="D2389" s="45"/>
      <c r="E2389" s="45"/>
      <c r="F2389" s="334"/>
    </row>
    <row r="2390" spans="1:6" x14ac:dyDescent="0.25">
      <c r="A2390" s="2"/>
      <c r="B2390" s="3"/>
      <c r="C2390" s="4"/>
      <c r="D2390" s="45"/>
      <c r="E2390" s="45"/>
      <c r="F2390" s="334"/>
    </row>
    <row r="2391" spans="1:6" x14ac:dyDescent="0.25">
      <c r="A2391" s="2"/>
      <c r="B2391" s="3"/>
      <c r="C2391" s="4"/>
      <c r="D2391" s="45"/>
      <c r="E2391" s="45"/>
      <c r="F2391" s="334"/>
    </row>
    <row r="2392" spans="1:6" x14ac:dyDescent="0.25">
      <c r="A2392" s="2"/>
      <c r="B2392" s="3"/>
      <c r="C2392" s="4"/>
      <c r="D2392" s="45"/>
      <c r="E2392" s="45"/>
      <c r="F2392" s="334"/>
    </row>
    <row r="2393" spans="1:6" x14ac:dyDescent="0.25">
      <c r="A2393" s="2"/>
      <c r="B2393" s="3"/>
      <c r="C2393" s="4"/>
      <c r="D2393" s="45"/>
      <c r="E2393" s="45"/>
      <c r="F2393" s="334"/>
    </row>
    <row r="2394" spans="1:6" x14ac:dyDescent="0.25">
      <c r="A2394" s="2"/>
      <c r="B2394" s="3"/>
      <c r="C2394" s="4"/>
      <c r="D2394" s="45"/>
      <c r="E2394" s="45"/>
      <c r="F2394" s="334"/>
    </row>
    <row r="2395" spans="1:6" x14ac:dyDescent="0.25">
      <c r="A2395" s="2"/>
      <c r="B2395" s="3"/>
      <c r="C2395" s="4"/>
      <c r="D2395" s="45"/>
      <c r="E2395" s="45"/>
      <c r="F2395" s="334"/>
    </row>
    <row r="2396" spans="1:6" x14ac:dyDescent="0.25">
      <c r="A2396" s="2"/>
      <c r="B2396" s="3"/>
      <c r="C2396" s="4"/>
      <c r="D2396" s="45"/>
      <c r="E2396" s="45"/>
      <c r="F2396" s="334"/>
    </row>
    <row r="2397" spans="1:6" x14ac:dyDescent="0.25">
      <c r="A2397" s="2"/>
      <c r="B2397" s="3"/>
      <c r="C2397" s="4"/>
      <c r="D2397" s="45"/>
      <c r="E2397" s="45"/>
      <c r="F2397" s="334"/>
    </row>
    <row r="2398" spans="1:6" x14ac:dyDescent="0.25">
      <c r="A2398" s="2"/>
      <c r="B2398" s="3"/>
      <c r="C2398" s="4"/>
      <c r="D2398" s="45"/>
      <c r="E2398" s="45"/>
      <c r="F2398" s="334"/>
    </row>
    <row r="2399" spans="1:6" x14ac:dyDescent="0.25">
      <c r="A2399" s="2"/>
      <c r="B2399" s="3"/>
      <c r="C2399" s="4"/>
      <c r="D2399" s="45"/>
      <c r="E2399" s="45"/>
      <c r="F2399" s="334"/>
    </row>
    <row r="2400" spans="1:6" x14ac:dyDescent="0.25">
      <c r="A2400" s="2"/>
      <c r="B2400" s="3"/>
      <c r="C2400" s="4"/>
      <c r="D2400" s="45"/>
      <c r="E2400" s="45"/>
      <c r="F2400" s="334"/>
    </row>
    <row r="2401" spans="1:6" x14ac:dyDescent="0.25">
      <c r="A2401" s="2"/>
      <c r="B2401" s="3"/>
      <c r="C2401" s="4"/>
      <c r="D2401" s="45"/>
      <c r="E2401" s="45"/>
      <c r="F2401" s="334"/>
    </row>
    <row r="2402" spans="1:6" x14ac:dyDescent="0.25">
      <c r="A2402" s="2"/>
      <c r="B2402" s="3"/>
      <c r="C2402" s="4"/>
      <c r="D2402" s="45"/>
      <c r="E2402" s="45"/>
      <c r="F2402" s="334"/>
    </row>
    <row r="2403" spans="1:6" x14ac:dyDescent="0.25">
      <c r="A2403" s="2"/>
      <c r="B2403" s="3"/>
      <c r="C2403" s="4"/>
      <c r="D2403" s="45"/>
      <c r="E2403" s="45"/>
      <c r="F2403" s="334"/>
    </row>
    <row r="2404" spans="1:6" x14ac:dyDescent="0.25">
      <c r="A2404" s="2"/>
      <c r="B2404" s="3"/>
      <c r="C2404" s="4"/>
      <c r="D2404" s="45"/>
      <c r="E2404" s="45"/>
      <c r="F2404" s="334"/>
    </row>
    <row r="2405" spans="1:6" x14ac:dyDescent="0.25">
      <c r="A2405" s="2"/>
      <c r="B2405" s="3"/>
      <c r="C2405" s="4"/>
      <c r="D2405" s="45"/>
      <c r="E2405" s="45"/>
      <c r="F2405" s="334"/>
    </row>
    <row r="2406" spans="1:6" x14ac:dyDescent="0.25">
      <c r="A2406" s="2"/>
      <c r="B2406" s="3"/>
      <c r="C2406" s="4"/>
      <c r="D2406" s="45"/>
      <c r="E2406" s="45"/>
      <c r="F2406" s="334"/>
    </row>
    <row r="2407" spans="1:6" x14ac:dyDescent="0.25">
      <c r="A2407" s="2"/>
      <c r="B2407" s="3"/>
      <c r="C2407" s="4"/>
      <c r="D2407" s="45"/>
      <c r="E2407" s="45"/>
      <c r="F2407" s="334"/>
    </row>
    <row r="2408" spans="1:6" x14ac:dyDescent="0.25">
      <c r="A2408" s="2"/>
      <c r="B2408" s="3"/>
      <c r="C2408" s="4"/>
      <c r="D2408" s="45"/>
      <c r="E2408" s="45"/>
      <c r="F2408" s="334"/>
    </row>
    <row r="2409" spans="1:6" x14ac:dyDescent="0.25">
      <c r="A2409" s="2"/>
      <c r="B2409" s="3"/>
      <c r="C2409" s="4"/>
      <c r="D2409" s="45"/>
      <c r="E2409" s="45"/>
      <c r="F2409" s="334"/>
    </row>
    <row r="2410" spans="1:6" x14ac:dyDescent="0.25">
      <c r="A2410" s="2"/>
      <c r="B2410" s="3"/>
      <c r="C2410" s="4"/>
      <c r="D2410" s="45"/>
      <c r="E2410" s="45"/>
      <c r="F2410" s="334"/>
    </row>
    <row r="2411" spans="1:6" x14ac:dyDescent="0.25">
      <c r="A2411" s="2"/>
      <c r="B2411" s="3"/>
      <c r="C2411" s="4"/>
      <c r="D2411" s="45"/>
      <c r="E2411" s="45"/>
      <c r="F2411" s="334"/>
    </row>
    <row r="2412" spans="1:6" x14ac:dyDescent="0.25">
      <c r="A2412" s="2"/>
      <c r="B2412" s="3"/>
      <c r="C2412" s="4"/>
      <c r="D2412" s="45"/>
      <c r="E2412" s="45"/>
      <c r="F2412" s="334"/>
    </row>
    <row r="2413" spans="1:6" x14ac:dyDescent="0.25">
      <c r="A2413" s="2"/>
      <c r="B2413" s="3"/>
      <c r="C2413" s="4"/>
      <c r="D2413" s="45"/>
      <c r="E2413" s="45"/>
      <c r="F2413" s="334"/>
    </row>
    <row r="2414" spans="1:6" x14ac:dyDescent="0.25">
      <c r="A2414" s="2"/>
      <c r="B2414" s="3"/>
      <c r="C2414" s="4"/>
      <c r="D2414" s="45"/>
      <c r="E2414" s="45"/>
      <c r="F2414" s="334"/>
    </row>
    <row r="2415" spans="1:6" x14ac:dyDescent="0.25">
      <c r="A2415" s="2"/>
      <c r="B2415" s="3"/>
      <c r="C2415" s="4"/>
      <c r="D2415" s="45"/>
      <c r="E2415" s="45"/>
      <c r="F2415" s="334"/>
    </row>
    <row r="2416" spans="1:6" x14ac:dyDescent="0.25">
      <c r="A2416" s="2"/>
      <c r="B2416" s="3"/>
      <c r="C2416" s="4"/>
      <c r="D2416" s="45"/>
      <c r="E2416" s="45"/>
      <c r="F2416" s="334"/>
    </row>
    <row r="2417" spans="1:6" x14ac:dyDescent="0.25">
      <c r="A2417" s="2"/>
      <c r="B2417" s="3"/>
      <c r="C2417" s="4"/>
      <c r="D2417" s="45"/>
      <c r="E2417" s="45"/>
      <c r="F2417" s="334"/>
    </row>
    <row r="2418" spans="1:6" x14ac:dyDescent="0.25">
      <c r="A2418" s="2"/>
      <c r="B2418" s="3"/>
      <c r="C2418" s="4"/>
      <c r="D2418" s="45"/>
      <c r="E2418" s="45"/>
      <c r="F2418" s="334"/>
    </row>
    <row r="2419" spans="1:6" x14ac:dyDescent="0.25">
      <c r="A2419" s="2"/>
      <c r="B2419" s="3"/>
      <c r="C2419" s="4"/>
      <c r="D2419" s="45"/>
      <c r="E2419" s="45"/>
      <c r="F2419" s="334"/>
    </row>
    <row r="2420" spans="1:6" x14ac:dyDescent="0.25">
      <c r="A2420" s="2"/>
      <c r="B2420" s="3"/>
      <c r="C2420" s="4"/>
      <c r="D2420" s="45"/>
      <c r="E2420" s="45"/>
      <c r="F2420" s="334"/>
    </row>
    <row r="2421" spans="1:6" x14ac:dyDescent="0.25">
      <c r="A2421" s="2"/>
      <c r="B2421" s="3"/>
      <c r="C2421" s="4"/>
      <c r="D2421" s="45"/>
      <c r="E2421" s="45"/>
      <c r="F2421" s="334"/>
    </row>
    <row r="2422" spans="1:6" x14ac:dyDescent="0.25">
      <c r="A2422" s="2"/>
      <c r="B2422" s="3"/>
      <c r="C2422" s="4"/>
      <c r="D2422" s="45"/>
      <c r="E2422" s="45"/>
      <c r="F2422" s="334"/>
    </row>
    <row r="2423" spans="1:6" x14ac:dyDescent="0.25">
      <c r="A2423" s="2"/>
      <c r="B2423" s="3"/>
      <c r="C2423" s="4"/>
      <c r="D2423" s="45"/>
      <c r="E2423" s="45"/>
      <c r="F2423" s="334"/>
    </row>
    <row r="2424" spans="1:6" x14ac:dyDescent="0.25">
      <c r="A2424" s="2"/>
      <c r="B2424" s="3"/>
      <c r="C2424" s="4"/>
      <c r="D2424" s="45"/>
      <c r="E2424" s="45"/>
      <c r="F2424" s="334"/>
    </row>
    <row r="2425" spans="1:6" x14ac:dyDescent="0.25">
      <c r="A2425" s="2"/>
      <c r="B2425" s="3"/>
      <c r="C2425" s="4"/>
      <c r="D2425" s="45"/>
      <c r="E2425" s="45"/>
      <c r="F2425" s="334"/>
    </row>
    <row r="2426" spans="1:6" x14ac:dyDescent="0.25">
      <c r="A2426" s="2"/>
      <c r="B2426" s="3"/>
      <c r="C2426" s="4"/>
      <c r="D2426" s="45"/>
      <c r="E2426" s="45"/>
      <c r="F2426" s="334"/>
    </row>
    <row r="2427" spans="1:6" x14ac:dyDescent="0.25">
      <c r="A2427" s="2"/>
      <c r="B2427" s="3"/>
      <c r="C2427" s="4"/>
      <c r="D2427" s="45"/>
      <c r="E2427" s="45"/>
      <c r="F2427" s="334"/>
    </row>
    <row r="2428" spans="1:6" x14ac:dyDescent="0.25">
      <c r="A2428" s="2"/>
      <c r="B2428" s="3"/>
      <c r="C2428" s="4"/>
      <c r="D2428" s="45"/>
      <c r="E2428" s="45"/>
      <c r="F2428" s="334"/>
    </row>
    <row r="2429" spans="1:6" x14ac:dyDescent="0.25">
      <c r="A2429" s="2"/>
      <c r="B2429" s="3"/>
      <c r="C2429" s="4"/>
      <c r="D2429" s="45"/>
      <c r="E2429" s="45"/>
      <c r="F2429" s="334"/>
    </row>
    <row r="2430" spans="1:6" x14ac:dyDescent="0.25">
      <c r="A2430" s="2"/>
      <c r="B2430" s="3"/>
      <c r="C2430" s="4"/>
      <c r="D2430" s="45"/>
      <c r="E2430" s="45"/>
      <c r="F2430" s="334"/>
    </row>
    <row r="2431" spans="1:6" x14ac:dyDescent="0.25">
      <c r="A2431" s="2"/>
      <c r="B2431" s="3"/>
      <c r="C2431" s="4"/>
      <c r="D2431" s="45"/>
      <c r="E2431" s="45"/>
      <c r="F2431" s="334"/>
    </row>
    <row r="2432" spans="1:6" x14ac:dyDescent="0.25">
      <c r="A2432" s="2"/>
      <c r="B2432" s="3"/>
      <c r="C2432" s="4"/>
      <c r="D2432" s="45"/>
      <c r="E2432" s="45"/>
      <c r="F2432" s="334"/>
    </row>
    <row r="2433" spans="1:6" x14ac:dyDescent="0.25">
      <c r="A2433" s="2"/>
      <c r="B2433" s="3"/>
      <c r="C2433" s="4"/>
      <c r="D2433" s="45"/>
      <c r="E2433" s="45"/>
      <c r="F2433" s="334"/>
    </row>
    <row r="2434" spans="1:6" x14ac:dyDescent="0.25">
      <c r="A2434" s="2"/>
      <c r="B2434" s="3"/>
      <c r="C2434" s="4"/>
      <c r="D2434" s="45"/>
      <c r="E2434" s="45"/>
      <c r="F2434" s="334"/>
    </row>
    <row r="2435" spans="1:6" x14ac:dyDescent="0.25">
      <c r="A2435" s="2"/>
      <c r="B2435" s="3"/>
      <c r="C2435" s="4"/>
      <c r="D2435" s="45"/>
      <c r="E2435" s="45"/>
      <c r="F2435" s="334"/>
    </row>
    <row r="2436" spans="1:6" x14ac:dyDescent="0.25">
      <c r="A2436" s="2"/>
      <c r="B2436" s="3"/>
      <c r="C2436" s="4"/>
      <c r="D2436" s="45"/>
      <c r="E2436" s="45"/>
      <c r="F2436" s="334"/>
    </row>
    <row r="2437" spans="1:6" x14ac:dyDescent="0.25">
      <c r="A2437" s="2"/>
      <c r="B2437" s="3"/>
      <c r="C2437" s="4"/>
      <c r="D2437" s="45"/>
      <c r="E2437" s="45"/>
      <c r="F2437" s="334"/>
    </row>
    <row r="2438" spans="1:6" x14ac:dyDescent="0.25">
      <c r="A2438" s="2"/>
      <c r="B2438" s="3"/>
      <c r="C2438" s="4"/>
      <c r="D2438" s="45"/>
      <c r="E2438" s="45"/>
      <c r="F2438" s="334"/>
    </row>
    <row r="2439" spans="1:6" x14ac:dyDescent="0.25">
      <c r="A2439" s="2"/>
      <c r="B2439" s="3"/>
      <c r="C2439" s="4"/>
      <c r="D2439" s="45"/>
      <c r="E2439" s="45"/>
      <c r="F2439" s="334"/>
    </row>
    <row r="2440" spans="1:6" x14ac:dyDescent="0.25">
      <c r="A2440" s="2"/>
      <c r="B2440" s="3"/>
      <c r="C2440" s="4"/>
      <c r="D2440" s="45"/>
      <c r="E2440" s="45"/>
      <c r="F2440" s="334"/>
    </row>
    <row r="2441" spans="1:6" x14ac:dyDescent="0.25">
      <c r="A2441" s="2"/>
      <c r="B2441" s="3"/>
      <c r="C2441" s="4"/>
      <c r="D2441" s="45"/>
      <c r="E2441" s="45"/>
      <c r="F2441" s="334"/>
    </row>
    <row r="2442" spans="1:6" x14ac:dyDescent="0.25">
      <c r="A2442" s="2"/>
      <c r="B2442" s="3"/>
      <c r="C2442" s="4"/>
      <c r="D2442" s="45"/>
      <c r="E2442" s="45"/>
      <c r="F2442" s="334"/>
    </row>
    <row r="2443" spans="1:6" x14ac:dyDescent="0.25">
      <c r="A2443" s="2"/>
      <c r="B2443" s="3"/>
      <c r="C2443" s="4"/>
      <c r="D2443" s="45"/>
      <c r="E2443" s="45"/>
      <c r="F2443" s="334"/>
    </row>
    <row r="2444" spans="1:6" x14ac:dyDescent="0.25">
      <c r="A2444" s="2"/>
      <c r="B2444" s="3"/>
      <c r="C2444" s="4"/>
      <c r="D2444" s="45"/>
      <c r="E2444" s="45"/>
      <c r="F2444" s="334"/>
    </row>
    <row r="2445" spans="1:6" x14ac:dyDescent="0.25">
      <c r="A2445" s="2"/>
      <c r="B2445" s="3"/>
      <c r="C2445" s="4"/>
      <c r="D2445" s="45"/>
      <c r="E2445" s="45"/>
      <c r="F2445" s="334"/>
    </row>
    <row r="2446" spans="1:6" x14ac:dyDescent="0.25">
      <c r="A2446" s="2"/>
      <c r="B2446" s="3"/>
      <c r="C2446" s="4"/>
      <c r="D2446" s="45"/>
      <c r="E2446" s="45"/>
      <c r="F2446" s="334"/>
    </row>
    <row r="2447" spans="1:6" x14ac:dyDescent="0.25">
      <c r="A2447" s="2"/>
      <c r="B2447" s="3"/>
      <c r="C2447" s="4"/>
      <c r="D2447" s="45"/>
      <c r="E2447" s="45"/>
      <c r="F2447" s="334"/>
    </row>
    <row r="2448" spans="1:6" x14ac:dyDescent="0.25">
      <c r="A2448" s="2"/>
      <c r="B2448" s="3"/>
      <c r="C2448" s="4"/>
      <c r="D2448" s="45"/>
      <c r="E2448" s="45"/>
      <c r="F2448" s="334"/>
    </row>
    <row r="2449" spans="1:6" x14ac:dyDescent="0.25">
      <c r="A2449" s="2"/>
      <c r="B2449" s="3"/>
      <c r="C2449" s="4"/>
      <c r="D2449" s="45"/>
      <c r="E2449" s="45"/>
      <c r="F2449" s="334"/>
    </row>
    <row r="2450" spans="1:6" x14ac:dyDescent="0.25">
      <c r="A2450" s="2"/>
      <c r="B2450" s="3"/>
      <c r="C2450" s="4"/>
      <c r="D2450" s="45"/>
      <c r="E2450" s="45"/>
      <c r="F2450" s="334"/>
    </row>
    <row r="2451" spans="1:6" x14ac:dyDescent="0.25">
      <c r="A2451" s="2"/>
      <c r="B2451" s="3"/>
      <c r="C2451" s="4"/>
      <c r="D2451" s="45"/>
      <c r="E2451" s="45"/>
      <c r="F2451" s="334"/>
    </row>
    <row r="2452" spans="1:6" x14ac:dyDescent="0.25">
      <c r="A2452" s="2"/>
      <c r="B2452" s="3"/>
      <c r="C2452" s="4"/>
      <c r="D2452" s="45"/>
      <c r="E2452" s="45"/>
      <c r="F2452" s="334"/>
    </row>
    <row r="2453" spans="1:6" x14ac:dyDescent="0.25">
      <c r="A2453" s="2"/>
      <c r="B2453" s="3"/>
      <c r="C2453" s="4"/>
      <c r="D2453" s="45"/>
      <c r="E2453" s="45"/>
      <c r="F2453" s="334"/>
    </row>
    <row r="2454" spans="1:6" x14ac:dyDescent="0.25">
      <c r="A2454" s="2"/>
      <c r="B2454" s="3"/>
      <c r="C2454" s="4"/>
      <c r="D2454" s="45"/>
      <c r="E2454" s="45"/>
      <c r="F2454" s="334"/>
    </row>
    <row r="2455" spans="1:6" x14ac:dyDescent="0.25">
      <c r="A2455" s="2"/>
      <c r="B2455" s="3"/>
      <c r="C2455" s="4"/>
      <c r="D2455" s="45"/>
      <c r="E2455" s="45"/>
      <c r="F2455" s="334"/>
    </row>
    <row r="2456" spans="1:6" x14ac:dyDescent="0.25">
      <c r="A2456" s="2"/>
      <c r="B2456" s="3"/>
      <c r="C2456" s="4"/>
      <c r="D2456" s="45"/>
      <c r="E2456" s="45"/>
      <c r="F2456" s="334"/>
    </row>
    <row r="2457" spans="1:6" x14ac:dyDescent="0.25">
      <c r="A2457" s="2"/>
      <c r="B2457" s="3"/>
      <c r="C2457" s="4"/>
      <c r="D2457" s="45"/>
      <c r="E2457" s="45"/>
      <c r="F2457" s="334"/>
    </row>
    <row r="2458" spans="1:6" x14ac:dyDescent="0.25">
      <c r="A2458" s="2"/>
      <c r="B2458" s="3"/>
      <c r="C2458" s="4"/>
      <c r="D2458" s="45"/>
      <c r="E2458" s="45"/>
      <c r="F2458" s="334"/>
    </row>
    <row r="2459" spans="1:6" x14ac:dyDescent="0.25">
      <c r="A2459" s="2"/>
      <c r="B2459" s="3"/>
      <c r="C2459" s="4"/>
      <c r="D2459" s="45"/>
      <c r="E2459" s="45"/>
      <c r="F2459" s="334"/>
    </row>
    <row r="2460" spans="1:6" x14ac:dyDescent="0.25">
      <c r="A2460" s="2"/>
      <c r="B2460" s="3"/>
      <c r="C2460" s="4"/>
      <c r="D2460" s="45"/>
      <c r="E2460" s="45"/>
      <c r="F2460" s="334"/>
    </row>
    <row r="2461" spans="1:6" x14ac:dyDescent="0.25">
      <c r="A2461" s="2"/>
      <c r="B2461" s="3"/>
      <c r="C2461" s="4"/>
      <c r="D2461" s="45"/>
      <c r="E2461" s="45"/>
      <c r="F2461" s="334"/>
    </row>
    <row r="2462" spans="1:6" x14ac:dyDescent="0.25">
      <c r="A2462" s="2"/>
      <c r="B2462" s="3"/>
      <c r="C2462" s="4"/>
      <c r="D2462" s="45"/>
      <c r="E2462" s="45"/>
      <c r="F2462" s="334"/>
    </row>
    <row r="2463" spans="1:6" x14ac:dyDescent="0.25">
      <c r="A2463" s="2"/>
      <c r="B2463" s="3"/>
      <c r="C2463" s="4"/>
      <c r="D2463" s="45"/>
      <c r="E2463" s="45"/>
      <c r="F2463" s="334"/>
    </row>
    <row r="2464" spans="1:6" x14ac:dyDescent="0.25">
      <c r="A2464" s="2"/>
      <c r="B2464" s="3"/>
      <c r="C2464" s="4"/>
      <c r="D2464" s="45"/>
      <c r="E2464" s="45"/>
      <c r="F2464" s="334"/>
    </row>
    <row r="2465" spans="1:6" x14ac:dyDescent="0.25">
      <c r="A2465" s="2"/>
      <c r="B2465" s="3"/>
      <c r="C2465" s="4"/>
      <c r="D2465" s="45"/>
      <c r="E2465" s="45"/>
      <c r="F2465" s="334"/>
    </row>
    <row r="2466" spans="1:6" x14ac:dyDescent="0.25">
      <c r="A2466" s="2"/>
      <c r="B2466" s="3"/>
      <c r="C2466" s="4"/>
      <c r="D2466" s="45"/>
      <c r="E2466" s="45"/>
      <c r="F2466" s="334"/>
    </row>
    <row r="2467" spans="1:6" x14ac:dyDescent="0.25">
      <c r="A2467" s="2"/>
      <c r="B2467" s="3"/>
      <c r="C2467" s="4"/>
      <c r="D2467" s="45"/>
      <c r="E2467" s="45"/>
      <c r="F2467" s="334"/>
    </row>
    <row r="2468" spans="1:6" x14ac:dyDescent="0.25">
      <c r="A2468" s="2"/>
      <c r="B2468" s="3"/>
      <c r="C2468" s="4"/>
      <c r="D2468" s="45"/>
      <c r="E2468" s="45"/>
      <c r="F2468" s="334"/>
    </row>
    <row r="2469" spans="1:6" x14ac:dyDescent="0.25">
      <c r="A2469" s="2"/>
      <c r="B2469" s="3"/>
      <c r="C2469" s="4"/>
      <c r="D2469" s="45"/>
      <c r="E2469" s="45"/>
      <c r="F2469" s="334"/>
    </row>
    <row r="2470" spans="1:6" x14ac:dyDescent="0.25">
      <c r="A2470" s="2"/>
      <c r="B2470" s="3"/>
      <c r="C2470" s="4"/>
      <c r="D2470" s="45"/>
      <c r="E2470" s="45"/>
      <c r="F2470" s="334"/>
    </row>
    <row r="2471" spans="1:6" x14ac:dyDescent="0.25">
      <c r="A2471" s="2"/>
      <c r="B2471" s="3"/>
      <c r="C2471" s="4"/>
      <c r="D2471" s="45"/>
      <c r="E2471" s="45"/>
      <c r="F2471" s="334"/>
    </row>
    <row r="2472" spans="1:6" x14ac:dyDescent="0.25">
      <c r="A2472" s="2"/>
      <c r="B2472" s="3"/>
      <c r="C2472" s="4"/>
      <c r="D2472" s="45"/>
      <c r="E2472" s="45"/>
      <c r="F2472" s="334"/>
    </row>
    <row r="2473" spans="1:6" x14ac:dyDescent="0.25">
      <c r="A2473" s="2"/>
      <c r="B2473" s="3"/>
      <c r="C2473" s="4"/>
      <c r="D2473" s="45"/>
      <c r="E2473" s="45"/>
      <c r="F2473" s="334"/>
    </row>
    <row r="2474" spans="1:6" x14ac:dyDescent="0.25">
      <c r="A2474" s="2"/>
      <c r="B2474" s="3"/>
      <c r="C2474" s="4"/>
      <c r="D2474" s="45"/>
      <c r="E2474" s="45"/>
      <c r="F2474" s="334"/>
    </row>
    <row r="2475" spans="1:6" x14ac:dyDescent="0.25">
      <c r="A2475" s="2"/>
      <c r="B2475" s="3"/>
      <c r="C2475" s="4"/>
      <c r="D2475" s="45"/>
      <c r="E2475" s="45"/>
      <c r="F2475" s="334"/>
    </row>
    <row r="2476" spans="1:6" x14ac:dyDescent="0.25">
      <c r="A2476" s="2"/>
      <c r="B2476" s="3"/>
      <c r="C2476" s="4"/>
      <c r="D2476" s="45"/>
      <c r="E2476" s="45"/>
      <c r="F2476" s="334"/>
    </row>
    <row r="2477" spans="1:6" x14ac:dyDescent="0.25">
      <c r="A2477" s="2"/>
      <c r="B2477" s="3"/>
      <c r="C2477" s="4"/>
      <c r="D2477" s="45"/>
      <c r="E2477" s="45"/>
      <c r="F2477" s="334"/>
    </row>
    <row r="2478" spans="1:6" x14ac:dyDescent="0.25">
      <c r="A2478" s="2"/>
      <c r="B2478" s="3"/>
      <c r="C2478" s="4"/>
      <c r="D2478" s="45"/>
      <c r="E2478" s="45"/>
      <c r="F2478" s="334"/>
    </row>
    <row r="2479" spans="1:6" x14ac:dyDescent="0.25">
      <c r="A2479" s="2"/>
      <c r="B2479" s="3"/>
      <c r="C2479" s="4"/>
      <c r="D2479" s="45"/>
      <c r="E2479" s="45"/>
      <c r="F2479" s="334"/>
    </row>
    <row r="2480" spans="1:6" x14ac:dyDescent="0.25">
      <c r="A2480" s="2"/>
      <c r="B2480" s="3"/>
      <c r="C2480" s="4"/>
      <c r="D2480" s="45"/>
      <c r="E2480" s="45"/>
      <c r="F2480" s="334"/>
    </row>
    <row r="2481" spans="1:6" x14ac:dyDescent="0.25">
      <c r="A2481" s="2"/>
      <c r="B2481" s="3"/>
      <c r="C2481" s="4"/>
      <c r="D2481" s="45"/>
      <c r="E2481" s="45"/>
      <c r="F2481" s="334"/>
    </row>
    <row r="2482" spans="1:6" x14ac:dyDescent="0.25">
      <c r="A2482" s="2"/>
      <c r="B2482" s="3"/>
      <c r="C2482" s="4"/>
      <c r="D2482" s="45"/>
      <c r="E2482" s="45"/>
      <c r="F2482" s="334"/>
    </row>
    <row r="2483" spans="1:6" x14ac:dyDescent="0.25">
      <c r="A2483" s="2"/>
      <c r="B2483" s="3"/>
      <c r="C2483" s="4"/>
      <c r="D2483" s="45"/>
      <c r="E2483" s="45"/>
      <c r="F2483" s="334"/>
    </row>
    <row r="2484" spans="1:6" x14ac:dyDescent="0.25">
      <c r="A2484" s="2"/>
      <c r="B2484" s="3"/>
      <c r="C2484" s="4"/>
      <c r="D2484" s="45"/>
      <c r="E2484" s="45"/>
      <c r="F2484" s="334"/>
    </row>
    <row r="2485" spans="1:6" x14ac:dyDescent="0.25">
      <c r="A2485" s="2"/>
      <c r="B2485" s="3"/>
      <c r="C2485" s="4"/>
      <c r="D2485" s="45"/>
      <c r="E2485" s="45"/>
      <c r="F2485" s="334"/>
    </row>
    <row r="2486" spans="1:6" x14ac:dyDescent="0.25">
      <c r="A2486" s="2"/>
      <c r="B2486" s="3"/>
      <c r="C2486" s="4"/>
      <c r="D2486" s="45"/>
      <c r="E2486" s="45"/>
      <c r="F2486" s="334"/>
    </row>
    <row r="2487" spans="1:6" x14ac:dyDescent="0.25">
      <c r="A2487" s="2"/>
      <c r="B2487" s="3"/>
      <c r="C2487" s="4"/>
      <c r="D2487" s="45"/>
      <c r="E2487" s="45"/>
      <c r="F2487" s="334"/>
    </row>
    <row r="2488" spans="1:6" x14ac:dyDescent="0.25">
      <c r="A2488" s="2"/>
      <c r="B2488" s="3"/>
      <c r="C2488" s="4"/>
      <c r="D2488" s="45"/>
      <c r="E2488" s="45"/>
      <c r="F2488" s="334"/>
    </row>
    <row r="2489" spans="1:6" x14ac:dyDescent="0.25">
      <c r="A2489" s="2"/>
      <c r="B2489" s="3"/>
      <c r="C2489" s="4"/>
      <c r="D2489" s="45"/>
      <c r="E2489" s="45"/>
      <c r="F2489" s="334"/>
    </row>
    <row r="2490" spans="1:6" x14ac:dyDescent="0.25">
      <c r="A2490" s="2"/>
      <c r="B2490" s="3"/>
      <c r="C2490" s="4"/>
      <c r="D2490" s="45"/>
      <c r="E2490" s="45"/>
      <c r="F2490" s="334"/>
    </row>
    <row r="2491" spans="1:6" x14ac:dyDescent="0.25">
      <c r="A2491" s="2"/>
      <c r="B2491" s="3"/>
      <c r="C2491" s="4"/>
      <c r="D2491" s="45"/>
      <c r="E2491" s="45"/>
      <c r="F2491" s="334"/>
    </row>
    <row r="2492" spans="1:6" x14ac:dyDescent="0.25">
      <c r="A2492" s="2"/>
      <c r="B2492" s="3"/>
      <c r="C2492" s="4"/>
      <c r="D2492" s="45"/>
      <c r="E2492" s="45"/>
      <c r="F2492" s="334"/>
    </row>
    <row r="2493" spans="1:6" x14ac:dyDescent="0.25">
      <c r="A2493" s="2"/>
      <c r="B2493" s="3"/>
      <c r="C2493" s="4"/>
      <c r="D2493" s="45"/>
      <c r="E2493" s="45"/>
      <c r="F2493" s="334"/>
    </row>
    <row r="2494" spans="1:6" x14ac:dyDescent="0.25">
      <c r="A2494" s="2"/>
      <c r="B2494" s="3"/>
      <c r="C2494" s="4"/>
      <c r="D2494" s="45"/>
      <c r="E2494" s="45"/>
      <c r="F2494" s="334"/>
    </row>
    <row r="2495" spans="1:6" x14ac:dyDescent="0.25">
      <c r="A2495" s="2"/>
      <c r="B2495" s="3"/>
      <c r="C2495" s="4"/>
      <c r="D2495" s="45"/>
      <c r="E2495" s="45"/>
      <c r="F2495" s="334"/>
    </row>
    <row r="2496" spans="1:6" x14ac:dyDescent="0.25">
      <c r="A2496" s="2"/>
      <c r="B2496" s="3"/>
      <c r="C2496" s="4"/>
      <c r="D2496" s="45"/>
      <c r="E2496" s="45"/>
      <c r="F2496" s="334"/>
    </row>
    <row r="2497" spans="1:6" x14ac:dyDescent="0.25">
      <c r="A2497" s="2"/>
      <c r="B2497" s="3"/>
      <c r="C2497" s="4"/>
      <c r="D2497" s="45"/>
      <c r="E2497" s="45"/>
      <c r="F2497" s="334"/>
    </row>
    <row r="2498" spans="1:6" x14ac:dyDescent="0.25">
      <c r="A2498" s="2"/>
      <c r="B2498" s="3"/>
      <c r="C2498" s="4"/>
      <c r="D2498" s="45"/>
      <c r="E2498" s="45"/>
      <c r="F2498" s="334"/>
    </row>
    <row r="2499" spans="1:6" x14ac:dyDescent="0.25">
      <c r="A2499" s="2"/>
      <c r="B2499" s="3"/>
      <c r="C2499" s="4"/>
      <c r="D2499" s="45"/>
      <c r="E2499" s="45"/>
      <c r="F2499" s="334"/>
    </row>
    <row r="2500" spans="1:6" x14ac:dyDescent="0.25">
      <c r="A2500" s="2"/>
      <c r="B2500" s="3"/>
      <c r="C2500" s="4"/>
      <c r="D2500" s="45"/>
      <c r="E2500" s="45"/>
      <c r="F2500" s="334"/>
    </row>
    <row r="2501" spans="1:6" x14ac:dyDescent="0.25">
      <c r="A2501" s="2"/>
      <c r="B2501" s="3"/>
      <c r="C2501" s="4"/>
      <c r="D2501" s="45"/>
      <c r="E2501" s="45"/>
      <c r="F2501" s="334"/>
    </row>
    <row r="2502" spans="1:6" x14ac:dyDescent="0.25">
      <c r="A2502" s="2"/>
      <c r="B2502" s="3"/>
      <c r="C2502" s="4"/>
      <c r="D2502" s="45"/>
      <c r="E2502" s="45"/>
      <c r="F2502" s="334"/>
    </row>
    <row r="2503" spans="1:6" x14ac:dyDescent="0.25">
      <c r="A2503" s="2"/>
      <c r="B2503" s="3"/>
      <c r="C2503" s="4"/>
      <c r="D2503" s="45"/>
      <c r="E2503" s="45"/>
      <c r="F2503" s="334"/>
    </row>
    <row r="2504" spans="1:6" x14ac:dyDescent="0.25">
      <c r="A2504" s="2"/>
      <c r="B2504" s="3"/>
      <c r="C2504" s="4"/>
      <c r="D2504" s="45"/>
      <c r="E2504" s="45"/>
      <c r="F2504" s="334"/>
    </row>
    <row r="2505" spans="1:6" x14ac:dyDescent="0.25">
      <c r="A2505" s="2"/>
      <c r="B2505" s="3"/>
      <c r="C2505" s="4"/>
      <c r="D2505" s="45"/>
      <c r="E2505" s="45"/>
      <c r="F2505" s="334"/>
    </row>
    <row r="2506" spans="1:6" x14ac:dyDescent="0.25">
      <c r="A2506" s="2"/>
      <c r="B2506" s="3"/>
      <c r="C2506" s="4"/>
      <c r="D2506" s="45"/>
      <c r="E2506" s="45"/>
      <c r="F2506" s="334"/>
    </row>
    <row r="2507" spans="1:6" x14ac:dyDescent="0.25">
      <c r="A2507" s="2"/>
      <c r="B2507" s="3"/>
      <c r="C2507" s="4"/>
      <c r="D2507" s="45"/>
      <c r="E2507" s="45"/>
      <c r="F2507" s="334"/>
    </row>
    <row r="2508" spans="1:6" x14ac:dyDescent="0.25">
      <c r="A2508" s="2"/>
      <c r="B2508" s="3"/>
      <c r="C2508" s="4"/>
      <c r="D2508" s="45"/>
      <c r="E2508" s="45"/>
      <c r="F2508" s="334"/>
    </row>
    <row r="2509" spans="1:6" x14ac:dyDescent="0.25">
      <c r="A2509" s="2"/>
      <c r="B2509" s="3"/>
      <c r="C2509" s="4"/>
      <c r="D2509" s="45"/>
      <c r="E2509" s="45"/>
      <c r="F2509" s="334"/>
    </row>
    <row r="2510" spans="1:6" x14ac:dyDescent="0.25">
      <c r="A2510" s="2"/>
      <c r="B2510" s="3"/>
      <c r="C2510" s="4"/>
      <c r="D2510" s="45"/>
      <c r="E2510" s="45"/>
      <c r="F2510" s="334"/>
    </row>
    <row r="2511" spans="1:6" x14ac:dyDescent="0.25">
      <c r="A2511" s="2"/>
      <c r="B2511" s="3"/>
      <c r="C2511" s="4"/>
      <c r="D2511" s="45"/>
      <c r="E2511" s="45"/>
      <c r="F2511" s="334"/>
    </row>
    <row r="2512" spans="1:6" x14ac:dyDescent="0.25">
      <c r="A2512" s="2"/>
      <c r="B2512" s="3"/>
      <c r="C2512" s="4"/>
      <c r="D2512" s="45"/>
      <c r="E2512" s="45"/>
      <c r="F2512" s="334"/>
    </row>
    <row r="2513" spans="1:6" x14ac:dyDescent="0.25">
      <c r="A2513" s="2"/>
      <c r="B2513" s="3"/>
      <c r="C2513" s="4"/>
      <c r="D2513" s="45"/>
      <c r="E2513" s="45"/>
      <c r="F2513" s="334"/>
    </row>
    <row r="2514" spans="1:6" x14ac:dyDescent="0.25">
      <c r="A2514" s="2"/>
      <c r="B2514" s="3"/>
      <c r="C2514" s="4"/>
      <c r="D2514" s="45"/>
      <c r="E2514" s="45"/>
      <c r="F2514" s="334"/>
    </row>
    <row r="2515" spans="1:6" x14ac:dyDescent="0.25">
      <c r="A2515" s="2"/>
      <c r="B2515" s="3"/>
      <c r="C2515" s="4"/>
      <c r="D2515" s="45"/>
      <c r="E2515" s="45"/>
      <c r="F2515" s="334"/>
    </row>
    <row r="2516" spans="1:6" x14ac:dyDescent="0.25">
      <c r="A2516" s="2"/>
      <c r="B2516" s="3"/>
      <c r="C2516" s="4"/>
      <c r="D2516" s="45"/>
      <c r="E2516" s="45"/>
      <c r="F2516" s="334"/>
    </row>
    <row r="2517" spans="1:6" x14ac:dyDescent="0.25">
      <c r="A2517" s="2"/>
      <c r="B2517" s="3"/>
      <c r="C2517" s="4"/>
      <c r="D2517" s="45"/>
      <c r="E2517" s="45"/>
      <c r="F2517" s="334"/>
    </row>
    <row r="2518" spans="1:6" x14ac:dyDescent="0.25">
      <c r="A2518" s="2"/>
      <c r="B2518" s="3"/>
      <c r="C2518" s="4"/>
      <c r="D2518" s="45"/>
      <c r="E2518" s="45"/>
      <c r="F2518" s="334"/>
    </row>
    <row r="2519" spans="1:6" x14ac:dyDescent="0.25">
      <c r="A2519" s="2"/>
      <c r="B2519" s="3"/>
      <c r="C2519" s="4"/>
      <c r="D2519" s="45"/>
      <c r="E2519" s="45"/>
      <c r="F2519" s="334"/>
    </row>
    <row r="2520" spans="1:6" x14ac:dyDescent="0.25">
      <c r="A2520" s="2"/>
      <c r="B2520" s="3"/>
      <c r="C2520" s="4"/>
      <c r="D2520" s="45"/>
      <c r="E2520" s="45"/>
      <c r="F2520" s="334"/>
    </row>
    <row r="2521" spans="1:6" x14ac:dyDescent="0.25">
      <c r="A2521" s="2"/>
      <c r="B2521" s="3"/>
      <c r="C2521" s="4"/>
      <c r="D2521" s="45"/>
      <c r="E2521" s="45"/>
      <c r="F2521" s="334"/>
    </row>
    <row r="2522" spans="1:6" x14ac:dyDescent="0.25">
      <c r="A2522" s="2"/>
      <c r="B2522" s="3"/>
      <c r="C2522" s="4"/>
      <c r="D2522" s="45"/>
      <c r="E2522" s="45"/>
      <c r="F2522" s="334"/>
    </row>
    <row r="2523" spans="1:6" x14ac:dyDescent="0.25">
      <c r="A2523" s="2"/>
      <c r="B2523" s="3"/>
      <c r="C2523" s="4"/>
      <c r="D2523" s="45"/>
      <c r="E2523" s="45"/>
      <c r="F2523" s="334"/>
    </row>
    <row r="2524" spans="1:6" x14ac:dyDescent="0.25">
      <c r="A2524" s="2"/>
      <c r="B2524" s="3"/>
      <c r="C2524" s="4"/>
      <c r="D2524" s="45"/>
      <c r="E2524" s="45"/>
      <c r="F2524" s="334"/>
    </row>
    <row r="2525" spans="1:6" x14ac:dyDescent="0.25">
      <c r="A2525" s="2"/>
      <c r="B2525" s="3"/>
      <c r="C2525" s="4"/>
      <c r="D2525" s="45"/>
      <c r="E2525" s="45"/>
      <c r="F2525" s="334"/>
    </row>
    <row r="2526" spans="1:6" x14ac:dyDescent="0.25">
      <c r="A2526" s="2"/>
      <c r="B2526" s="3"/>
      <c r="C2526" s="4"/>
      <c r="D2526" s="45"/>
      <c r="E2526" s="45"/>
      <c r="F2526" s="334"/>
    </row>
    <row r="2527" spans="1:6" x14ac:dyDescent="0.25">
      <c r="A2527" s="2"/>
      <c r="B2527" s="3"/>
      <c r="C2527" s="4"/>
      <c r="D2527" s="45"/>
      <c r="E2527" s="45"/>
      <c r="F2527" s="334"/>
    </row>
    <row r="2528" spans="1:6" x14ac:dyDescent="0.25">
      <c r="A2528" s="2"/>
      <c r="B2528" s="3"/>
      <c r="C2528" s="4"/>
      <c r="D2528" s="45"/>
      <c r="E2528" s="45"/>
      <c r="F2528" s="334"/>
    </row>
    <row r="2529" spans="1:6" x14ac:dyDescent="0.25">
      <c r="A2529" s="2"/>
      <c r="B2529" s="3"/>
      <c r="C2529" s="4"/>
      <c r="D2529" s="45"/>
      <c r="E2529" s="45"/>
      <c r="F2529" s="334"/>
    </row>
    <row r="2530" spans="1:6" x14ac:dyDescent="0.25">
      <c r="A2530" s="2"/>
      <c r="B2530" s="3"/>
      <c r="C2530" s="4"/>
      <c r="D2530" s="45"/>
      <c r="E2530" s="45"/>
      <c r="F2530" s="334"/>
    </row>
    <row r="2531" spans="1:6" x14ac:dyDescent="0.25">
      <c r="A2531" s="2"/>
      <c r="B2531" s="3"/>
      <c r="C2531" s="4"/>
      <c r="D2531" s="45"/>
      <c r="E2531" s="45"/>
      <c r="F2531" s="334"/>
    </row>
    <row r="2532" spans="1:6" x14ac:dyDescent="0.25">
      <c r="A2532" s="2"/>
      <c r="B2532" s="3"/>
      <c r="C2532" s="4"/>
      <c r="D2532" s="45"/>
      <c r="E2532" s="45"/>
      <c r="F2532" s="334"/>
    </row>
    <row r="2533" spans="1:6" x14ac:dyDescent="0.25">
      <c r="A2533" s="2"/>
      <c r="B2533" s="3"/>
      <c r="C2533" s="4"/>
      <c r="D2533" s="45"/>
      <c r="E2533" s="45"/>
      <c r="F2533" s="334"/>
    </row>
    <row r="2534" spans="1:6" x14ac:dyDescent="0.25">
      <c r="A2534" s="2"/>
      <c r="B2534" s="3"/>
      <c r="C2534" s="4"/>
      <c r="D2534" s="45"/>
      <c r="E2534" s="45"/>
      <c r="F2534" s="334"/>
    </row>
    <row r="2535" spans="1:6" x14ac:dyDescent="0.25">
      <c r="A2535" s="2"/>
      <c r="B2535" s="3"/>
      <c r="C2535" s="4"/>
      <c r="D2535" s="45"/>
      <c r="E2535" s="45"/>
      <c r="F2535" s="334"/>
    </row>
    <row r="2536" spans="1:6" x14ac:dyDescent="0.25">
      <c r="A2536" s="2"/>
      <c r="B2536" s="3"/>
      <c r="C2536" s="4"/>
      <c r="D2536" s="45"/>
      <c r="E2536" s="45"/>
      <c r="F2536" s="334"/>
    </row>
    <row r="2537" spans="1:6" x14ac:dyDescent="0.25">
      <c r="A2537" s="2"/>
      <c r="B2537" s="3"/>
      <c r="C2537" s="4"/>
      <c r="D2537" s="45"/>
      <c r="E2537" s="45"/>
      <c r="F2537" s="334"/>
    </row>
    <row r="2538" spans="1:6" x14ac:dyDescent="0.25">
      <c r="A2538" s="2"/>
      <c r="B2538" s="3"/>
      <c r="C2538" s="4"/>
      <c r="D2538" s="45"/>
      <c r="E2538" s="45"/>
      <c r="F2538" s="334"/>
    </row>
    <row r="2539" spans="1:6" x14ac:dyDescent="0.25">
      <c r="A2539" s="2"/>
      <c r="B2539" s="3"/>
      <c r="C2539" s="4"/>
      <c r="D2539" s="45"/>
      <c r="E2539" s="45"/>
      <c r="F2539" s="334"/>
    </row>
    <row r="2540" spans="1:6" x14ac:dyDescent="0.25">
      <c r="A2540" s="2"/>
      <c r="B2540" s="3"/>
      <c r="C2540" s="4"/>
      <c r="D2540" s="45"/>
      <c r="E2540" s="45"/>
      <c r="F2540" s="334"/>
    </row>
    <row r="2541" spans="1:6" x14ac:dyDescent="0.25">
      <c r="A2541" s="2"/>
      <c r="B2541" s="3"/>
      <c r="C2541" s="4"/>
      <c r="D2541" s="45"/>
      <c r="E2541" s="45"/>
      <c r="F2541" s="334"/>
    </row>
    <row r="2542" spans="1:6" x14ac:dyDescent="0.25">
      <c r="A2542" s="2"/>
      <c r="B2542" s="3"/>
      <c r="C2542" s="4"/>
      <c r="D2542" s="45"/>
      <c r="E2542" s="45"/>
      <c r="F2542" s="334"/>
    </row>
    <row r="2543" spans="1:6" x14ac:dyDescent="0.25">
      <c r="A2543" s="2"/>
      <c r="B2543" s="3"/>
      <c r="C2543" s="4"/>
      <c r="D2543" s="45"/>
      <c r="E2543" s="45"/>
      <c r="F2543" s="334"/>
    </row>
    <row r="2544" spans="1:6" x14ac:dyDescent="0.25">
      <c r="A2544" s="2"/>
      <c r="B2544" s="3"/>
      <c r="C2544" s="4"/>
      <c r="D2544" s="45"/>
      <c r="E2544" s="45"/>
      <c r="F2544" s="334"/>
    </row>
    <row r="2545" spans="1:6" x14ac:dyDescent="0.25">
      <c r="A2545" s="2"/>
      <c r="B2545" s="3"/>
      <c r="C2545" s="4"/>
      <c r="D2545" s="45"/>
      <c r="E2545" s="45"/>
      <c r="F2545" s="334"/>
    </row>
    <row r="2546" spans="1:6" x14ac:dyDescent="0.25">
      <c r="A2546" s="2"/>
      <c r="B2546" s="3"/>
      <c r="C2546" s="4"/>
      <c r="D2546" s="45"/>
      <c r="E2546" s="45"/>
      <c r="F2546" s="334"/>
    </row>
    <row r="2547" spans="1:6" x14ac:dyDescent="0.25">
      <c r="A2547" s="2"/>
      <c r="B2547" s="3"/>
      <c r="C2547" s="4"/>
      <c r="D2547" s="45"/>
      <c r="E2547" s="45"/>
      <c r="F2547" s="334"/>
    </row>
    <row r="2548" spans="1:6" x14ac:dyDescent="0.25">
      <c r="A2548" s="2"/>
      <c r="B2548" s="3"/>
      <c r="C2548" s="4"/>
      <c r="D2548" s="45"/>
      <c r="E2548" s="45"/>
      <c r="F2548" s="334"/>
    </row>
    <row r="2549" spans="1:6" x14ac:dyDescent="0.25">
      <c r="A2549" s="2"/>
      <c r="B2549" s="3"/>
      <c r="C2549" s="4"/>
      <c r="D2549" s="45"/>
      <c r="E2549" s="45"/>
      <c r="F2549" s="334"/>
    </row>
    <row r="2550" spans="1:6" x14ac:dyDescent="0.25">
      <c r="A2550" s="2"/>
      <c r="B2550" s="3"/>
      <c r="C2550" s="4"/>
      <c r="D2550" s="45"/>
      <c r="E2550" s="45"/>
      <c r="F2550" s="334"/>
    </row>
    <row r="2551" spans="1:6" x14ac:dyDescent="0.25">
      <c r="A2551" s="2"/>
      <c r="B2551" s="3"/>
      <c r="C2551" s="4"/>
      <c r="D2551" s="45"/>
      <c r="E2551" s="45"/>
      <c r="F2551" s="334"/>
    </row>
    <row r="2552" spans="1:6" x14ac:dyDescent="0.25">
      <c r="A2552" s="2"/>
      <c r="B2552" s="3"/>
      <c r="C2552" s="4"/>
      <c r="D2552" s="45"/>
      <c r="E2552" s="45"/>
      <c r="F2552" s="334"/>
    </row>
    <row r="2553" spans="1:6" x14ac:dyDescent="0.25">
      <c r="A2553" s="2"/>
      <c r="B2553" s="3"/>
      <c r="C2553" s="4"/>
      <c r="D2553" s="45"/>
      <c r="E2553" s="45"/>
      <c r="F2553" s="334"/>
    </row>
    <row r="2554" spans="1:6" x14ac:dyDescent="0.25">
      <c r="A2554" s="2"/>
      <c r="B2554" s="3"/>
      <c r="C2554" s="4"/>
      <c r="D2554" s="45"/>
      <c r="E2554" s="45"/>
      <c r="F2554" s="334"/>
    </row>
    <row r="2555" spans="1:6" x14ac:dyDescent="0.25">
      <c r="A2555" s="2"/>
      <c r="B2555" s="3"/>
      <c r="C2555" s="4"/>
      <c r="D2555" s="45"/>
      <c r="E2555" s="45"/>
      <c r="F2555" s="334"/>
    </row>
    <row r="2556" spans="1:6" x14ac:dyDescent="0.25">
      <c r="A2556" s="2"/>
      <c r="B2556" s="3"/>
      <c r="C2556" s="4"/>
      <c r="D2556" s="45"/>
      <c r="E2556" s="45"/>
      <c r="F2556" s="334"/>
    </row>
    <row r="2557" spans="1:6" x14ac:dyDescent="0.25">
      <c r="A2557" s="2"/>
      <c r="B2557" s="3"/>
      <c r="C2557" s="4"/>
      <c r="D2557" s="45"/>
      <c r="E2557" s="45"/>
      <c r="F2557" s="334"/>
    </row>
    <row r="2558" spans="1:6" x14ac:dyDescent="0.25">
      <c r="A2558" s="2"/>
      <c r="B2558" s="3"/>
      <c r="C2558" s="4"/>
      <c r="D2558" s="45"/>
      <c r="E2558" s="45"/>
      <c r="F2558" s="334"/>
    </row>
    <row r="2559" spans="1:6" x14ac:dyDescent="0.25">
      <c r="A2559" s="2"/>
      <c r="B2559" s="3"/>
      <c r="C2559" s="4"/>
      <c r="D2559" s="45"/>
      <c r="E2559" s="45"/>
      <c r="F2559" s="334"/>
    </row>
    <row r="2560" spans="1:6" x14ac:dyDescent="0.25">
      <c r="A2560" s="2"/>
      <c r="B2560" s="3"/>
      <c r="C2560" s="4"/>
      <c r="D2560" s="45"/>
      <c r="E2560" s="45"/>
      <c r="F2560" s="334"/>
    </row>
    <row r="2561" spans="1:6" x14ac:dyDescent="0.25">
      <c r="A2561" s="2"/>
      <c r="B2561" s="3"/>
      <c r="C2561" s="4"/>
      <c r="D2561" s="45"/>
      <c r="E2561" s="45"/>
      <c r="F2561" s="334"/>
    </row>
    <row r="2562" spans="1:6" x14ac:dyDescent="0.25">
      <c r="A2562" s="2"/>
      <c r="B2562" s="3"/>
      <c r="C2562" s="4"/>
      <c r="D2562" s="45"/>
      <c r="E2562" s="45"/>
      <c r="F2562" s="334"/>
    </row>
    <row r="2563" spans="1:6" x14ac:dyDescent="0.25">
      <c r="A2563" s="2"/>
      <c r="B2563" s="3"/>
      <c r="C2563" s="4"/>
      <c r="D2563" s="45"/>
      <c r="E2563" s="45"/>
      <c r="F2563" s="334"/>
    </row>
    <row r="2564" spans="1:6" x14ac:dyDescent="0.25">
      <c r="A2564" s="2"/>
      <c r="B2564" s="3"/>
      <c r="C2564" s="4"/>
      <c r="D2564" s="45"/>
      <c r="E2564" s="45"/>
      <c r="F2564" s="334"/>
    </row>
    <row r="2565" spans="1:6" x14ac:dyDescent="0.25">
      <c r="A2565" s="2"/>
      <c r="B2565" s="3"/>
      <c r="C2565" s="4"/>
      <c r="D2565" s="45"/>
      <c r="E2565" s="45"/>
      <c r="F2565" s="334"/>
    </row>
    <row r="2566" spans="1:6" x14ac:dyDescent="0.25">
      <c r="A2566" s="2"/>
      <c r="B2566" s="3"/>
      <c r="C2566" s="4"/>
      <c r="D2566" s="45"/>
      <c r="E2566" s="45"/>
      <c r="F2566" s="334"/>
    </row>
    <row r="2567" spans="1:6" x14ac:dyDescent="0.25">
      <c r="A2567" s="2"/>
      <c r="B2567" s="3"/>
      <c r="C2567" s="4"/>
      <c r="D2567" s="45"/>
      <c r="E2567" s="45"/>
      <c r="F2567" s="334"/>
    </row>
    <row r="2568" spans="1:6" x14ac:dyDescent="0.25">
      <c r="A2568" s="2"/>
      <c r="B2568" s="3"/>
      <c r="C2568" s="4"/>
      <c r="D2568" s="45"/>
      <c r="E2568" s="45"/>
      <c r="F2568" s="334"/>
    </row>
    <row r="2569" spans="1:6" x14ac:dyDescent="0.25">
      <c r="A2569" s="2"/>
      <c r="B2569" s="3"/>
      <c r="C2569" s="4"/>
      <c r="D2569" s="45"/>
      <c r="E2569" s="45"/>
      <c r="F2569" s="334"/>
    </row>
    <row r="2570" spans="1:6" x14ac:dyDescent="0.25">
      <c r="A2570" s="2"/>
      <c r="B2570" s="3"/>
      <c r="C2570" s="4"/>
      <c r="D2570" s="45"/>
      <c r="E2570" s="45"/>
      <c r="F2570" s="334"/>
    </row>
    <row r="2571" spans="1:6" x14ac:dyDescent="0.25">
      <c r="A2571" s="2"/>
      <c r="B2571" s="3"/>
      <c r="C2571" s="4"/>
      <c r="D2571" s="45"/>
      <c r="E2571" s="45"/>
      <c r="F2571" s="334"/>
    </row>
    <row r="2572" spans="1:6" x14ac:dyDescent="0.25">
      <c r="A2572" s="2"/>
      <c r="B2572" s="3"/>
      <c r="C2572" s="4"/>
      <c r="D2572" s="45"/>
      <c r="E2572" s="45"/>
      <c r="F2572" s="334"/>
    </row>
    <row r="2573" spans="1:6" x14ac:dyDescent="0.25">
      <c r="A2573" s="2"/>
      <c r="B2573" s="3"/>
      <c r="C2573" s="4"/>
      <c r="D2573" s="45"/>
      <c r="E2573" s="45"/>
      <c r="F2573" s="334"/>
    </row>
    <row r="2574" spans="1:6" x14ac:dyDescent="0.25">
      <c r="A2574" s="2"/>
      <c r="B2574" s="3"/>
      <c r="C2574" s="4"/>
      <c r="D2574" s="45"/>
      <c r="E2574" s="45"/>
      <c r="F2574" s="334"/>
    </row>
    <row r="2575" spans="1:6" x14ac:dyDescent="0.25">
      <c r="A2575" s="2"/>
      <c r="B2575" s="3"/>
      <c r="C2575" s="4"/>
      <c r="D2575" s="45"/>
      <c r="E2575" s="45"/>
      <c r="F2575" s="334"/>
    </row>
    <row r="2576" spans="1:6" x14ac:dyDescent="0.25">
      <c r="A2576" s="2"/>
      <c r="B2576" s="3"/>
      <c r="C2576" s="4"/>
      <c r="D2576" s="45"/>
      <c r="E2576" s="45"/>
      <c r="F2576" s="334"/>
    </row>
    <row r="2577" spans="1:6" x14ac:dyDescent="0.25">
      <c r="A2577" s="2"/>
      <c r="B2577" s="3"/>
      <c r="C2577" s="4"/>
      <c r="D2577" s="45"/>
      <c r="E2577" s="45"/>
      <c r="F2577" s="334"/>
    </row>
    <row r="2578" spans="1:6" x14ac:dyDescent="0.25">
      <c r="A2578" s="2"/>
      <c r="B2578" s="3"/>
      <c r="C2578" s="4"/>
      <c r="D2578" s="45"/>
      <c r="E2578" s="45"/>
      <c r="F2578" s="334"/>
    </row>
    <row r="2579" spans="1:6" x14ac:dyDescent="0.25">
      <c r="A2579" s="2"/>
      <c r="B2579" s="3"/>
      <c r="C2579" s="4"/>
      <c r="D2579" s="45"/>
      <c r="E2579" s="45"/>
      <c r="F2579" s="334"/>
    </row>
    <row r="2580" spans="1:6" x14ac:dyDescent="0.25">
      <c r="A2580" s="2"/>
      <c r="B2580" s="3"/>
      <c r="C2580" s="4"/>
      <c r="D2580" s="45"/>
      <c r="E2580" s="45"/>
      <c r="F2580" s="334"/>
    </row>
    <row r="2581" spans="1:6" x14ac:dyDescent="0.25">
      <c r="A2581" s="2"/>
      <c r="B2581" s="3"/>
      <c r="C2581" s="4"/>
      <c r="D2581" s="45"/>
      <c r="E2581" s="45"/>
      <c r="F2581" s="334"/>
    </row>
    <row r="2582" spans="1:6" x14ac:dyDescent="0.25">
      <c r="A2582" s="2"/>
      <c r="B2582" s="3"/>
      <c r="C2582" s="4"/>
      <c r="D2582" s="45"/>
      <c r="E2582" s="45"/>
      <c r="F2582" s="334"/>
    </row>
    <row r="2583" spans="1:6" x14ac:dyDescent="0.25">
      <c r="A2583" s="2"/>
      <c r="B2583" s="3"/>
      <c r="C2583" s="4"/>
      <c r="D2583" s="45"/>
      <c r="E2583" s="45"/>
      <c r="F2583" s="334"/>
    </row>
    <row r="2584" spans="1:6" x14ac:dyDescent="0.25">
      <c r="A2584" s="2"/>
      <c r="B2584" s="3"/>
      <c r="C2584" s="4"/>
      <c r="D2584" s="45"/>
      <c r="E2584" s="45"/>
      <c r="F2584" s="334"/>
    </row>
    <row r="2585" spans="1:6" x14ac:dyDescent="0.25">
      <c r="A2585" s="2"/>
      <c r="B2585" s="3"/>
      <c r="C2585" s="4"/>
      <c r="D2585" s="45"/>
      <c r="E2585" s="45"/>
      <c r="F2585" s="334"/>
    </row>
    <row r="2586" spans="1:6" x14ac:dyDescent="0.25">
      <c r="A2586" s="2"/>
      <c r="B2586" s="3"/>
      <c r="C2586" s="4"/>
      <c r="D2586" s="45"/>
      <c r="E2586" s="45"/>
      <c r="F2586" s="334"/>
    </row>
    <row r="2587" spans="1:6" x14ac:dyDescent="0.25">
      <c r="A2587" s="2"/>
      <c r="B2587" s="3"/>
      <c r="C2587" s="4"/>
      <c r="D2587" s="45"/>
      <c r="E2587" s="45"/>
      <c r="F2587" s="334"/>
    </row>
    <row r="2588" spans="1:6" x14ac:dyDescent="0.25">
      <c r="A2588" s="2"/>
      <c r="B2588" s="3"/>
      <c r="C2588" s="4"/>
      <c r="D2588" s="45"/>
      <c r="E2588" s="45"/>
      <c r="F2588" s="334"/>
    </row>
    <row r="2589" spans="1:6" x14ac:dyDescent="0.25">
      <c r="A2589" s="2"/>
      <c r="B2589" s="3"/>
      <c r="C2589" s="4"/>
      <c r="D2589" s="45"/>
      <c r="E2589" s="45"/>
      <c r="F2589" s="334"/>
    </row>
    <row r="2590" spans="1:6" x14ac:dyDescent="0.25">
      <c r="A2590" s="2"/>
      <c r="B2590" s="3"/>
      <c r="C2590" s="4"/>
      <c r="D2590" s="45"/>
      <c r="E2590" s="45"/>
      <c r="F2590" s="334"/>
    </row>
    <row r="2591" spans="1:6" x14ac:dyDescent="0.25">
      <c r="A2591" s="2"/>
      <c r="B2591" s="3"/>
      <c r="C2591" s="4"/>
      <c r="D2591" s="45"/>
      <c r="E2591" s="45"/>
      <c r="F2591" s="334"/>
    </row>
    <row r="2592" spans="1:6" x14ac:dyDescent="0.25">
      <c r="A2592" s="2"/>
      <c r="B2592" s="3"/>
      <c r="C2592" s="4"/>
      <c r="D2592" s="45"/>
      <c r="E2592" s="45"/>
      <c r="F2592" s="334"/>
    </row>
    <row r="2593" spans="1:6" x14ac:dyDescent="0.25">
      <c r="A2593" s="2"/>
      <c r="B2593" s="3"/>
      <c r="C2593" s="4"/>
      <c r="D2593" s="45"/>
      <c r="E2593" s="45"/>
      <c r="F2593" s="334"/>
    </row>
    <row r="2594" spans="1:6" x14ac:dyDescent="0.25">
      <c r="A2594" s="2"/>
      <c r="B2594" s="3"/>
      <c r="C2594" s="4"/>
      <c r="D2594" s="45"/>
      <c r="E2594" s="45"/>
      <c r="F2594" s="334"/>
    </row>
    <row r="2595" spans="1:6" x14ac:dyDescent="0.25">
      <c r="A2595" s="2"/>
      <c r="B2595" s="3"/>
      <c r="C2595" s="4"/>
      <c r="D2595" s="45"/>
      <c r="E2595" s="45"/>
      <c r="F2595" s="334"/>
    </row>
    <row r="2596" spans="1:6" x14ac:dyDescent="0.25">
      <c r="A2596" s="2"/>
      <c r="B2596" s="3"/>
      <c r="C2596" s="4"/>
      <c r="D2596" s="45"/>
      <c r="E2596" s="45"/>
      <c r="F2596" s="334"/>
    </row>
    <row r="2597" spans="1:6" x14ac:dyDescent="0.25">
      <c r="A2597" s="2"/>
      <c r="B2597" s="3"/>
      <c r="C2597" s="4"/>
      <c r="D2597" s="45"/>
      <c r="E2597" s="45"/>
      <c r="F2597" s="334"/>
    </row>
    <row r="2598" spans="1:6" x14ac:dyDescent="0.25">
      <c r="A2598" s="2"/>
      <c r="B2598" s="3"/>
      <c r="C2598" s="4"/>
      <c r="D2598" s="45"/>
      <c r="E2598" s="45"/>
      <c r="F2598" s="334"/>
    </row>
    <row r="2599" spans="1:6" x14ac:dyDescent="0.25">
      <c r="A2599" s="2"/>
      <c r="B2599" s="3"/>
      <c r="C2599" s="4"/>
      <c r="D2599" s="45"/>
      <c r="E2599" s="45"/>
      <c r="F2599" s="334"/>
    </row>
    <row r="2600" spans="1:6" x14ac:dyDescent="0.25">
      <c r="A2600" s="2"/>
      <c r="B2600" s="3"/>
      <c r="C2600" s="4"/>
      <c r="D2600" s="45"/>
      <c r="E2600" s="45"/>
      <c r="F2600" s="334"/>
    </row>
    <row r="2601" spans="1:6" x14ac:dyDescent="0.25">
      <c r="A2601" s="2"/>
      <c r="B2601" s="3"/>
      <c r="C2601" s="4"/>
      <c r="D2601" s="45"/>
      <c r="E2601" s="45"/>
      <c r="F2601" s="334"/>
    </row>
    <row r="2602" spans="1:6" x14ac:dyDescent="0.25">
      <c r="A2602" s="2"/>
      <c r="B2602" s="3"/>
      <c r="C2602" s="4"/>
      <c r="D2602" s="45"/>
      <c r="E2602" s="45"/>
      <c r="F2602" s="334"/>
    </row>
    <row r="2603" spans="1:6" x14ac:dyDescent="0.25">
      <c r="A2603" s="2"/>
      <c r="B2603" s="3"/>
      <c r="C2603" s="4"/>
      <c r="D2603" s="45"/>
      <c r="E2603" s="45"/>
      <c r="F2603" s="334"/>
    </row>
    <row r="2604" spans="1:6" x14ac:dyDescent="0.25">
      <c r="A2604" s="2"/>
      <c r="B2604" s="3"/>
      <c r="C2604" s="4"/>
      <c r="D2604" s="45"/>
      <c r="E2604" s="45"/>
      <c r="F2604" s="334"/>
    </row>
    <row r="2605" spans="1:6" x14ac:dyDescent="0.25">
      <c r="A2605" s="2"/>
      <c r="B2605" s="3"/>
      <c r="C2605" s="4"/>
      <c r="D2605" s="45"/>
      <c r="E2605" s="45"/>
      <c r="F2605" s="334"/>
    </row>
    <row r="2606" spans="1:6" x14ac:dyDescent="0.25">
      <c r="A2606" s="2"/>
      <c r="B2606" s="3"/>
      <c r="C2606" s="4"/>
      <c r="D2606" s="45"/>
      <c r="E2606" s="45"/>
      <c r="F2606" s="334"/>
    </row>
    <row r="2607" spans="1:6" x14ac:dyDescent="0.25">
      <c r="A2607" s="2"/>
      <c r="B2607" s="3"/>
      <c r="C2607" s="4"/>
      <c r="D2607" s="45"/>
      <c r="E2607" s="45"/>
      <c r="F2607" s="334"/>
    </row>
    <row r="2608" spans="1:6" x14ac:dyDescent="0.25">
      <c r="A2608" s="2"/>
      <c r="B2608" s="3"/>
      <c r="C2608" s="4"/>
      <c r="D2608" s="45"/>
      <c r="E2608" s="45"/>
      <c r="F2608" s="334"/>
    </row>
    <row r="2609" spans="1:6" x14ac:dyDescent="0.25">
      <c r="A2609" s="2"/>
      <c r="B2609" s="3"/>
      <c r="C2609" s="4"/>
      <c r="D2609" s="45"/>
      <c r="E2609" s="45"/>
      <c r="F2609" s="334"/>
    </row>
    <row r="2610" spans="1:6" x14ac:dyDescent="0.25">
      <c r="A2610" s="2"/>
      <c r="B2610" s="3"/>
      <c r="C2610" s="4"/>
      <c r="D2610" s="45"/>
      <c r="E2610" s="45"/>
      <c r="F2610" s="334"/>
    </row>
    <row r="2611" spans="1:6" x14ac:dyDescent="0.25">
      <c r="A2611" s="2"/>
      <c r="B2611" s="3"/>
      <c r="C2611" s="4"/>
      <c r="D2611" s="45"/>
      <c r="E2611" s="45"/>
      <c r="F2611" s="334"/>
    </row>
    <row r="2612" spans="1:6" x14ac:dyDescent="0.25">
      <c r="A2612" s="2"/>
      <c r="B2612" s="3"/>
      <c r="C2612" s="4"/>
      <c r="D2612" s="45"/>
      <c r="E2612" s="45"/>
      <c r="F2612" s="334"/>
    </row>
    <row r="2613" spans="1:6" x14ac:dyDescent="0.25">
      <c r="A2613" s="2"/>
      <c r="B2613" s="3"/>
      <c r="C2613" s="4"/>
      <c r="D2613" s="45"/>
      <c r="E2613" s="45"/>
      <c r="F2613" s="334"/>
    </row>
    <row r="2614" spans="1:6" x14ac:dyDescent="0.25">
      <c r="A2614" s="2"/>
      <c r="B2614" s="3"/>
      <c r="C2614" s="4"/>
      <c r="D2614" s="45"/>
      <c r="E2614" s="45"/>
      <c r="F2614" s="334"/>
    </row>
    <row r="2615" spans="1:6" x14ac:dyDescent="0.25">
      <c r="A2615" s="2"/>
      <c r="B2615" s="3"/>
      <c r="C2615" s="4"/>
      <c r="D2615" s="45"/>
      <c r="E2615" s="45"/>
      <c r="F2615" s="334"/>
    </row>
    <row r="2616" spans="1:6" x14ac:dyDescent="0.25">
      <c r="A2616" s="2"/>
      <c r="B2616" s="3"/>
      <c r="C2616" s="4"/>
      <c r="D2616" s="45"/>
      <c r="E2616" s="45"/>
      <c r="F2616" s="334"/>
    </row>
    <row r="2617" spans="1:6" x14ac:dyDescent="0.25">
      <c r="A2617" s="2"/>
      <c r="B2617" s="3"/>
      <c r="C2617" s="4"/>
      <c r="D2617" s="45"/>
      <c r="E2617" s="45"/>
      <c r="F2617" s="334"/>
    </row>
    <row r="2618" spans="1:6" x14ac:dyDescent="0.25">
      <c r="A2618" s="2"/>
      <c r="B2618" s="3"/>
      <c r="C2618" s="4"/>
      <c r="D2618" s="45"/>
      <c r="E2618" s="45"/>
      <c r="F2618" s="334"/>
    </row>
    <row r="2619" spans="1:6" x14ac:dyDescent="0.25">
      <c r="A2619" s="2"/>
      <c r="B2619" s="3"/>
      <c r="C2619" s="4"/>
      <c r="D2619" s="45"/>
      <c r="E2619" s="45"/>
      <c r="F2619" s="334"/>
    </row>
    <row r="2620" spans="1:6" x14ac:dyDescent="0.25">
      <c r="A2620" s="2"/>
      <c r="B2620" s="3"/>
      <c r="C2620" s="4"/>
      <c r="D2620" s="45"/>
      <c r="E2620" s="45"/>
      <c r="F2620" s="334"/>
    </row>
    <row r="2621" spans="1:6" x14ac:dyDescent="0.25">
      <c r="A2621" s="2"/>
      <c r="B2621" s="3"/>
      <c r="C2621" s="4"/>
      <c r="D2621" s="45"/>
      <c r="E2621" s="45"/>
      <c r="F2621" s="334"/>
    </row>
    <row r="2622" spans="1:6" x14ac:dyDescent="0.25">
      <c r="A2622" s="2"/>
      <c r="B2622" s="3"/>
      <c r="C2622" s="4"/>
      <c r="D2622" s="45"/>
      <c r="E2622" s="45"/>
      <c r="F2622" s="334"/>
    </row>
    <row r="2623" spans="1:6" x14ac:dyDescent="0.25">
      <c r="A2623" s="2"/>
      <c r="B2623" s="3"/>
      <c r="C2623" s="4"/>
      <c r="D2623" s="45"/>
      <c r="E2623" s="45"/>
      <c r="F2623" s="334"/>
    </row>
    <row r="2624" spans="1:6" x14ac:dyDescent="0.25">
      <c r="A2624" s="2"/>
      <c r="B2624" s="3"/>
      <c r="C2624" s="4"/>
      <c r="D2624" s="45"/>
      <c r="E2624" s="45"/>
      <c r="F2624" s="334"/>
    </row>
    <row r="2625" spans="1:6" x14ac:dyDescent="0.25">
      <c r="A2625" s="2"/>
      <c r="B2625" s="3"/>
      <c r="C2625" s="4"/>
      <c r="D2625" s="45"/>
      <c r="E2625" s="45"/>
      <c r="F2625" s="334"/>
    </row>
    <row r="2626" spans="1:6" x14ac:dyDescent="0.25">
      <c r="A2626" s="2"/>
      <c r="B2626" s="3"/>
      <c r="C2626" s="4"/>
      <c r="D2626" s="45"/>
      <c r="E2626" s="45"/>
      <c r="F2626" s="334"/>
    </row>
    <row r="2627" spans="1:6" x14ac:dyDescent="0.25">
      <c r="A2627" s="2"/>
      <c r="B2627" s="3"/>
      <c r="C2627" s="4"/>
      <c r="D2627" s="45"/>
      <c r="E2627" s="45"/>
      <c r="F2627" s="334"/>
    </row>
    <row r="2628" spans="1:6" x14ac:dyDescent="0.25">
      <c r="A2628" s="2"/>
      <c r="B2628" s="3"/>
      <c r="C2628" s="4"/>
      <c r="D2628" s="45"/>
      <c r="E2628" s="45"/>
      <c r="F2628" s="334"/>
    </row>
    <row r="2629" spans="1:6" x14ac:dyDescent="0.25">
      <c r="A2629" s="2"/>
      <c r="B2629" s="3"/>
      <c r="C2629" s="4"/>
      <c r="D2629" s="45"/>
      <c r="E2629" s="45"/>
      <c r="F2629" s="334"/>
    </row>
    <row r="2630" spans="1:6" x14ac:dyDescent="0.25">
      <c r="A2630" s="2"/>
      <c r="B2630" s="3"/>
      <c r="C2630" s="4"/>
      <c r="D2630" s="45"/>
      <c r="E2630" s="45"/>
      <c r="F2630" s="334"/>
    </row>
    <row r="2631" spans="1:6" x14ac:dyDescent="0.25">
      <c r="A2631" s="2"/>
      <c r="B2631" s="3"/>
      <c r="C2631" s="4"/>
      <c r="D2631" s="45"/>
      <c r="E2631" s="45"/>
      <c r="F2631" s="334"/>
    </row>
    <row r="2632" spans="1:6" x14ac:dyDescent="0.25">
      <c r="A2632" s="2"/>
      <c r="B2632" s="3"/>
      <c r="C2632" s="4"/>
      <c r="D2632" s="45"/>
      <c r="E2632" s="45"/>
      <c r="F2632" s="334"/>
    </row>
    <row r="2633" spans="1:6" x14ac:dyDescent="0.25">
      <c r="A2633" s="2"/>
      <c r="B2633" s="3"/>
      <c r="C2633" s="4"/>
      <c r="D2633" s="45"/>
      <c r="E2633" s="45"/>
      <c r="F2633" s="334"/>
    </row>
    <row r="2634" spans="1:6" x14ac:dyDescent="0.25">
      <c r="A2634" s="2"/>
      <c r="B2634" s="3"/>
      <c r="C2634" s="4"/>
      <c r="D2634" s="45"/>
      <c r="E2634" s="45"/>
      <c r="F2634" s="334"/>
    </row>
    <row r="2635" spans="1:6" x14ac:dyDescent="0.25">
      <c r="A2635" s="2"/>
      <c r="B2635" s="3"/>
      <c r="C2635" s="4"/>
      <c r="D2635" s="45"/>
      <c r="E2635" s="45"/>
      <c r="F2635" s="334"/>
    </row>
    <row r="2636" spans="1:6" x14ac:dyDescent="0.25">
      <c r="A2636" s="2"/>
      <c r="B2636" s="3"/>
      <c r="C2636" s="4"/>
      <c r="D2636" s="45"/>
      <c r="E2636" s="45"/>
      <c r="F2636" s="334"/>
    </row>
    <row r="2637" spans="1:6" x14ac:dyDescent="0.25">
      <c r="A2637" s="2"/>
      <c r="B2637" s="3"/>
      <c r="C2637" s="4"/>
      <c r="D2637" s="45"/>
      <c r="E2637" s="45"/>
      <c r="F2637" s="334"/>
    </row>
    <row r="2638" spans="1:6" x14ac:dyDescent="0.25">
      <c r="A2638" s="2"/>
      <c r="B2638" s="3"/>
      <c r="C2638" s="4"/>
      <c r="D2638" s="45"/>
      <c r="E2638" s="45"/>
      <c r="F2638" s="334"/>
    </row>
    <row r="2639" spans="1:6" x14ac:dyDescent="0.25">
      <c r="A2639" s="2"/>
      <c r="B2639" s="3"/>
      <c r="C2639" s="4"/>
      <c r="D2639" s="45"/>
      <c r="E2639" s="45"/>
      <c r="F2639" s="334"/>
    </row>
    <row r="2640" spans="1:6" x14ac:dyDescent="0.25">
      <c r="A2640" s="2"/>
      <c r="B2640" s="3"/>
      <c r="C2640" s="4"/>
      <c r="D2640" s="45"/>
      <c r="E2640" s="45"/>
      <c r="F2640" s="334"/>
    </row>
    <row r="2641" spans="1:6" x14ac:dyDescent="0.25">
      <c r="A2641" s="2"/>
      <c r="B2641" s="3"/>
      <c r="C2641" s="4"/>
      <c r="D2641" s="45"/>
      <c r="E2641" s="45"/>
      <c r="F2641" s="334"/>
    </row>
    <row r="2642" spans="1:6" x14ac:dyDescent="0.25">
      <c r="A2642" s="2"/>
      <c r="B2642" s="3"/>
      <c r="C2642" s="4"/>
      <c r="D2642" s="45"/>
      <c r="E2642" s="45"/>
      <c r="F2642" s="334"/>
    </row>
    <row r="2643" spans="1:6" x14ac:dyDescent="0.25">
      <c r="A2643" s="2"/>
      <c r="B2643" s="3"/>
      <c r="C2643" s="4"/>
      <c r="D2643" s="45"/>
      <c r="E2643" s="45"/>
      <c r="F2643" s="334"/>
    </row>
    <row r="2644" spans="1:6" x14ac:dyDescent="0.25">
      <c r="A2644" s="2"/>
      <c r="B2644" s="3"/>
      <c r="C2644" s="4"/>
      <c r="D2644" s="45"/>
      <c r="E2644" s="45"/>
      <c r="F2644" s="334"/>
    </row>
    <row r="2645" spans="1:6" x14ac:dyDescent="0.25">
      <c r="A2645" s="2"/>
      <c r="B2645" s="3"/>
      <c r="C2645" s="4"/>
      <c r="D2645" s="45"/>
      <c r="E2645" s="45"/>
      <c r="F2645" s="334"/>
    </row>
    <row r="2646" spans="1:6" x14ac:dyDescent="0.25">
      <c r="A2646" s="2"/>
      <c r="B2646" s="3"/>
      <c r="C2646" s="4"/>
      <c r="D2646" s="45"/>
      <c r="E2646" s="45"/>
      <c r="F2646" s="334"/>
    </row>
    <row r="2647" spans="1:6" x14ac:dyDescent="0.25">
      <c r="A2647" s="2"/>
      <c r="B2647" s="3"/>
      <c r="C2647" s="4"/>
      <c r="D2647" s="45"/>
      <c r="E2647" s="45"/>
      <c r="F2647" s="334"/>
    </row>
    <row r="2648" spans="1:6" x14ac:dyDescent="0.25">
      <c r="A2648" s="2"/>
      <c r="B2648" s="3"/>
      <c r="C2648" s="4"/>
      <c r="D2648" s="45"/>
      <c r="E2648" s="45"/>
      <c r="F2648" s="334"/>
    </row>
    <row r="2649" spans="1:6" x14ac:dyDescent="0.25">
      <c r="A2649" s="2"/>
      <c r="B2649" s="3"/>
      <c r="C2649" s="4"/>
      <c r="D2649" s="45"/>
      <c r="E2649" s="45"/>
      <c r="F2649" s="334"/>
    </row>
    <row r="2650" spans="1:6" x14ac:dyDescent="0.25">
      <c r="A2650" s="2"/>
      <c r="B2650" s="3"/>
      <c r="C2650" s="4"/>
      <c r="D2650" s="45"/>
      <c r="E2650" s="45"/>
      <c r="F2650" s="334"/>
    </row>
    <row r="2651" spans="1:6" x14ac:dyDescent="0.25">
      <c r="A2651" s="2"/>
      <c r="B2651" s="3"/>
      <c r="C2651" s="4"/>
      <c r="D2651" s="45"/>
      <c r="E2651" s="45"/>
      <c r="F2651" s="334"/>
    </row>
    <row r="2652" spans="1:6" x14ac:dyDescent="0.25">
      <c r="A2652" s="2"/>
      <c r="B2652" s="3"/>
      <c r="C2652" s="4"/>
      <c r="D2652" s="45"/>
      <c r="E2652" s="45"/>
      <c r="F2652" s="334"/>
    </row>
    <row r="2653" spans="1:6" x14ac:dyDescent="0.25">
      <c r="A2653" s="2"/>
      <c r="B2653" s="3"/>
      <c r="C2653" s="4"/>
      <c r="D2653" s="45"/>
      <c r="E2653" s="45"/>
      <c r="F2653" s="334"/>
    </row>
    <row r="2654" spans="1:6" x14ac:dyDescent="0.25">
      <c r="A2654" s="2"/>
      <c r="B2654" s="3"/>
      <c r="C2654" s="4"/>
      <c r="D2654" s="45"/>
      <c r="E2654" s="45"/>
      <c r="F2654" s="334"/>
    </row>
    <row r="2655" spans="1:6" x14ac:dyDescent="0.25">
      <c r="A2655" s="2"/>
      <c r="B2655" s="3"/>
      <c r="C2655" s="4"/>
      <c r="D2655" s="45"/>
      <c r="E2655" s="45"/>
      <c r="F2655" s="334"/>
    </row>
    <row r="2656" spans="1:6" x14ac:dyDescent="0.25">
      <c r="A2656" s="2"/>
      <c r="B2656" s="3"/>
      <c r="C2656" s="4"/>
      <c r="D2656" s="45"/>
      <c r="E2656" s="45"/>
      <c r="F2656" s="334"/>
    </row>
    <row r="2657" spans="1:6" x14ac:dyDescent="0.25">
      <c r="A2657" s="2"/>
      <c r="B2657" s="3"/>
      <c r="C2657" s="4"/>
      <c r="D2657" s="45"/>
      <c r="E2657" s="45"/>
      <c r="F2657" s="334"/>
    </row>
    <row r="2658" spans="1:6" x14ac:dyDescent="0.25">
      <c r="A2658" s="2"/>
      <c r="B2658" s="3"/>
      <c r="C2658" s="4"/>
      <c r="D2658" s="45"/>
      <c r="E2658" s="45"/>
      <c r="F2658" s="334"/>
    </row>
    <row r="2659" spans="1:6" x14ac:dyDescent="0.25">
      <c r="A2659" s="2"/>
      <c r="B2659" s="3"/>
      <c r="C2659" s="4"/>
      <c r="D2659" s="45"/>
      <c r="E2659" s="45"/>
      <c r="F2659" s="334"/>
    </row>
    <row r="2660" spans="1:6" x14ac:dyDescent="0.25">
      <c r="A2660" s="2"/>
      <c r="B2660" s="3"/>
      <c r="C2660" s="4"/>
      <c r="D2660" s="45"/>
      <c r="E2660" s="45"/>
      <c r="F2660" s="334"/>
    </row>
    <row r="2661" spans="1:6" x14ac:dyDescent="0.25">
      <c r="A2661" s="2"/>
      <c r="B2661" s="3"/>
      <c r="C2661" s="4"/>
      <c r="D2661" s="45"/>
      <c r="E2661" s="45"/>
      <c r="F2661" s="334"/>
    </row>
    <row r="2662" spans="1:6" x14ac:dyDescent="0.25">
      <c r="A2662" s="2"/>
      <c r="B2662" s="3"/>
      <c r="C2662" s="4"/>
      <c r="D2662" s="45"/>
      <c r="E2662" s="45"/>
      <c r="F2662" s="334"/>
    </row>
    <row r="2663" spans="1:6" x14ac:dyDescent="0.25">
      <c r="A2663" s="2"/>
      <c r="B2663" s="3"/>
      <c r="C2663" s="4"/>
      <c r="D2663" s="45"/>
      <c r="E2663" s="45"/>
      <c r="F2663" s="334"/>
    </row>
    <row r="2664" spans="1:6" x14ac:dyDescent="0.25">
      <c r="A2664" s="2"/>
      <c r="B2664" s="3"/>
      <c r="C2664" s="4"/>
      <c r="D2664" s="45"/>
      <c r="E2664" s="45"/>
      <c r="F2664" s="334"/>
    </row>
    <row r="2665" spans="1:6" x14ac:dyDescent="0.25">
      <c r="A2665" s="2"/>
      <c r="B2665" s="3"/>
      <c r="C2665" s="4"/>
      <c r="D2665" s="45"/>
      <c r="E2665" s="45"/>
      <c r="F2665" s="334"/>
    </row>
    <row r="2666" spans="1:6" x14ac:dyDescent="0.25">
      <c r="A2666" s="2"/>
      <c r="B2666" s="3"/>
      <c r="C2666" s="4"/>
      <c r="D2666" s="45"/>
      <c r="E2666" s="45"/>
      <c r="F2666" s="334"/>
    </row>
    <row r="2667" spans="1:6" x14ac:dyDescent="0.25">
      <c r="A2667" s="2"/>
      <c r="B2667" s="3"/>
      <c r="C2667" s="4"/>
      <c r="D2667" s="45"/>
      <c r="E2667" s="45"/>
      <c r="F2667" s="334"/>
    </row>
    <row r="2668" spans="1:6" x14ac:dyDescent="0.25">
      <c r="A2668" s="2"/>
      <c r="B2668" s="3"/>
      <c r="C2668" s="4"/>
      <c r="D2668" s="45"/>
      <c r="E2668" s="45"/>
      <c r="F2668" s="334"/>
    </row>
    <row r="2669" spans="1:6" x14ac:dyDescent="0.25">
      <c r="A2669" s="2"/>
      <c r="B2669" s="3"/>
      <c r="C2669" s="4"/>
      <c r="D2669" s="45"/>
      <c r="E2669" s="45"/>
      <c r="F2669" s="334"/>
    </row>
    <row r="2670" spans="1:6" x14ac:dyDescent="0.25">
      <c r="A2670" s="2"/>
      <c r="B2670" s="3"/>
      <c r="C2670" s="4"/>
      <c r="D2670" s="45"/>
      <c r="E2670" s="45"/>
      <c r="F2670" s="334"/>
    </row>
    <row r="2671" spans="1:6" x14ac:dyDescent="0.25">
      <c r="A2671" s="2"/>
      <c r="B2671" s="3"/>
      <c r="C2671" s="4"/>
      <c r="D2671" s="45"/>
      <c r="E2671" s="45"/>
      <c r="F2671" s="334"/>
    </row>
    <row r="2672" spans="1:6" x14ac:dyDescent="0.25">
      <c r="A2672" s="2"/>
      <c r="B2672" s="3"/>
      <c r="C2672" s="4"/>
      <c r="D2672" s="45"/>
      <c r="E2672" s="45"/>
      <c r="F2672" s="334"/>
    </row>
    <row r="2673" spans="1:6" x14ac:dyDescent="0.25">
      <c r="A2673" s="2"/>
      <c r="B2673" s="3"/>
      <c r="C2673" s="4"/>
      <c r="D2673" s="45"/>
      <c r="E2673" s="45"/>
      <c r="F2673" s="334"/>
    </row>
    <row r="2674" spans="1:6" x14ac:dyDescent="0.25">
      <c r="A2674" s="2"/>
      <c r="B2674" s="3"/>
      <c r="C2674" s="4"/>
      <c r="D2674" s="45"/>
      <c r="E2674" s="45"/>
      <c r="F2674" s="334"/>
    </row>
    <row r="2675" spans="1:6" x14ac:dyDescent="0.25">
      <c r="A2675" s="2"/>
      <c r="B2675" s="3"/>
      <c r="C2675" s="4"/>
      <c r="D2675" s="45"/>
      <c r="E2675" s="45"/>
      <c r="F2675" s="334"/>
    </row>
    <row r="2676" spans="1:6" x14ac:dyDescent="0.25">
      <c r="A2676" s="2"/>
      <c r="B2676" s="3"/>
      <c r="C2676" s="4"/>
      <c r="D2676" s="45"/>
      <c r="E2676" s="45"/>
      <c r="F2676" s="334"/>
    </row>
    <row r="2677" spans="1:6" x14ac:dyDescent="0.25">
      <c r="A2677" s="2"/>
      <c r="B2677" s="3"/>
      <c r="C2677" s="4"/>
      <c r="D2677" s="45"/>
      <c r="E2677" s="45"/>
      <c r="F2677" s="334"/>
    </row>
    <row r="2678" spans="1:6" x14ac:dyDescent="0.25">
      <c r="A2678" s="2"/>
      <c r="B2678" s="3"/>
      <c r="C2678" s="4"/>
      <c r="D2678" s="45"/>
      <c r="E2678" s="45"/>
      <c r="F2678" s="334"/>
    </row>
    <row r="2679" spans="1:6" x14ac:dyDescent="0.25">
      <c r="A2679" s="2"/>
      <c r="B2679" s="3"/>
      <c r="C2679" s="4"/>
      <c r="D2679" s="45"/>
      <c r="E2679" s="45"/>
      <c r="F2679" s="334"/>
    </row>
    <row r="2680" spans="1:6" x14ac:dyDescent="0.25">
      <c r="A2680" s="2"/>
      <c r="B2680" s="3"/>
      <c r="C2680" s="4"/>
      <c r="D2680" s="45"/>
      <c r="E2680" s="45"/>
      <c r="F2680" s="334"/>
    </row>
    <row r="2681" spans="1:6" x14ac:dyDescent="0.25">
      <c r="A2681" s="2"/>
      <c r="B2681" s="3"/>
      <c r="C2681" s="4"/>
      <c r="D2681" s="45"/>
      <c r="E2681" s="45"/>
      <c r="F2681" s="334"/>
    </row>
    <row r="2682" spans="1:6" x14ac:dyDescent="0.25">
      <c r="A2682" s="2"/>
      <c r="B2682" s="3"/>
      <c r="C2682" s="4"/>
      <c r="D2682" s="45"/>
      <c r="E2682" s="45"/>
      <c r="F2682" s="334"/>
    </row>
    <row r="2683" spans="1:6" x14ac:dyDescent="0.25">
      <c r="A2683" s="2"/>
      <c r="B2683" s="3"/>
      <c r="C2683" s="4"/>
      <c r="D2683" s="45"/>
      <c r="E2683" s="45"/>
      <c r="F2683" s="334"/>
    </row>
    <row r="2684" spans="1:6" x14ac:dyDescent="0.25">
      <c r="A2684" s="2"/>
      <c r="B2684" s="3"/>
      <c r="C2684" s="4"/>
      <c r="D2684" s="45"/>
      <c r="E2684" s="45"/>
      <c r="F2684" s="334"/>
    </row>
    <row r="2685" spans="1:6" x14ac:dyDescent="0.25">
      <c r="A2685" s="2"/>
      <c r="B2685" s="3"/>
      <c r="C2685" s="4"/>
      <c r="D2685" s="45"/>
      <c r="E2685" s="45"/>
      <c r="F2685" s="334"/>
    </row>
    <row r="2686" spans="1:6" x14ac:dyDescent="0.25">
      <c r="A2686" s="2"/>
      <c r="B2686" s="3"/>
      <c r="C2686" s="4"/>
      <c r="D2686" s="45"/>
      <c r="E2686" s="45"/>
      <c r="F2686" s="334"/>
    </row>
    <row r="2687" spans="1:6" x14ac:dyDescent="0.25">
      <c r="A2687" s="2"/>
      <c r="B2687" s="3"/>
      <c r="C2687" s="4"/>
      <c r="D2687" s="45"/>
      <c r="E2687" s="45"/>
      <c r="F2687" s="334"/>
    </row>
    <row r="2688" spans="1:6" x14ac:dyDescent="0.25">
      <c r="A2688" s="2"/>
      <c r="B2688" s="3"/>
      <c r="C2688" s="4"/>
      <c r="D2688" s="45"/>
      <c r="E2688" s="45"/>
      <c r="F2688" s="334"/>
    </row>
    <row r="2689" spans="1:6" x14ac:dyDescent="0.25">
      <c r="A2689" s="2"/>
      <c r="B2689" s="3"/>
      <c r="C2689" s="4"/>
      <c r="D2689" s="45"/>
      <c r="E2689" s="45"/>
      <c r="F2689" s="334"/>
    </row>
    <row r="2690" spans="1:6" x14ac:dyDescent="0.25">
      <c r="A2690" s="2"/>
      <c r="B2690" s="3"/>
      <c r="C2690" s="4"/>
      <c r="D2690" s="45"/>
      <c r="E2690" s="45"/>
      <c r="F2690" s="334"/>
    </row>
    <row r="2691" spans="1:6" x14ac:dyDescent="0.25">
      <c r="A2691" s="2"/>
      <c r="B2691" s="3"/>
      <c r="C2691" s="4"/>
      <c r="D2691" s="45"/>
      <c r="E2691" s="45"/>
      <c r="F2691" s="334"/>
    </row>
    <row r="2692" spans="1:6" x14ac:dyDescent="0.25">
      <c r="A2692" s="2"/>
      <c r="B2692" s="3"/>
      <c r="C2692" s="4"/>
      <c r="D2692" s="45"/>
      <c r="E2692" s="45"/>
      <c r="F2692" s="334"/>
    </row>
    <row r="2693" spans="1:6" x14ac:dyDescent="0.25">
      <c r="A2693" s="2"/>
      <c r="B2693" s="3"/>
      <c r="C2693" s="4"/>
      <c r="D2693" s="45"/>
      <c r="E2693" s="45"/>
      <c r="F2693" s="334"/>
    </row>
    <row r="2694" spans="1:6" x14ac:dyDescent="0.25">
      <c r="A2694" s="2"/>
      <c r="B2694" s="3"/>
      <c r="C2694" s="4"/>
      <c r="D2694" s="45"/>
      <c r="E2694" s="45"/>
      <c r="F2694" s="334"/>
    </row>
    <row r="2695" spans="1:6" x14ac:dyDescent="0.25">
      <c r="A2695" s="2"/>
      <c r="B2695" s="3"/>
      <c r="C2695" s="4"/>
      <c r="D2695" s="45"/>
      <c r="E2695" s="45"/>
      <c r="F2695" s="334"/>
    </row>
    <row r="2696" spans="1:6" x14ac:dyDescent="0.25">
      <c r="A2696" s="2"/>
      <c r="B2696" s="3"/>
      <c r="C2696" s="4"/>
      <c r="D2696" s="45"/>
      <c r="E2696" s="45"/>
      <c r="F2696" s="334"/>
    </row>
    <row r="2697" spans="1:6" x14ac:dyDescent="0.25">
      <c r="A2697" s="2"/>
      <c r="B2697" s="3"/>
      <c r="C2697" s="4"/>
      <c r="D2697" s="45"/>
      <c r="E2697" s="45"/>
      <c r="F2697" s="334"/>
    </row>
    <row r="2698" spans="1:6" x14ac:dyDescent="0.25">
      <c r="A2698" s="2"/>
      <c r="B2698" s="3"/>
      <c r="C2698" s="4"/>
      <c r="D2698" s="45"/>
      <c r="E2698" s="45"/>
      <c r="F2698" s="334"/>
    </row>
    <row r="2699" spans="1:6" x14ac:dyDescent="0.25">
      <c r="A2699" s="2"/>
      <c r="B2699" s="3"/>
      <c r="C2699" s="4"/>
      <c r="D2699" s="45"/>
      <c r="E2699" s="45"/>
      <c r="F2699" s="334"/>
    </row>
    <row r="2700" spans="1:6" x14ac:dyDescent="0.25">
      <c r="A2700" s="2"/>
      <c r="B2700" s="3"/>
      <c r="C2700" s="4"/>
      <c r="D2700" s="45"/>
      <c r="E2700" s="45"/>
      <c r="F2700" s="334"/>
    </row>
    <row r="2701" spans="1:6" x14ac:dyDescent="0.25">
      <c r="A2701" s="2"/>
      <c r="B2701" s="3"/>
      <c r="C2701" s="4"/>
      <c r="D2701" s="45"/>
      <c r="E2701" s="45"/>
      <c r="F2701" s="334"/>
    </row>
    <row r="2702" spans="1:6" x14ac:dyDescent="0.25">
      <c r="A2702" s="2"/>
      <c r="B2702" s="3"/>
      <c r="C2702" s="4"/>
      <c r="D2702" s="45"/>
      <c r="E2702" s="45"/>
      <c r="F2702" s="334"/>
    </row>
    <row r="2703" spans="1:6" x14ac:dyDescent="0.25">
      <c r="A2703" s="2"/>
      <c r="B2703" s="3"/>
      <c r="C2703" s="4"/>
      <c r="D2703" s="45"/>
      <c r="E2703" s="45"/>
      <c r="F2703" s="334"/>
    </row>
    <row r="2704" spans="1:6" x14ac:dyDescent="0.25">
      <c r="A2704" s="2"/>
      <c r="B2704" s="3"/>
      <c r="C2704" s="4"/>
      <c r="D2704" s="45"/>
      <c r="E2704" s="45"/>
      <c r="F2704" s="334"/>
    </row>
    <row r="2705" spans="1:6" x14ac:dyDescent="0.25">
      <c r="A2705" s="2"/>
      <c r="B2705" s="3"/>
      <c r="C2705" s="4"/>
      <c r="D2705" s="45"/>
      <c r="E2705" s="45"/>
      <c r="F2705" s="334"/>
    </row>
    <row r="2706" spans="1:6" x14ac:dyDescent="0.25">
      <c r="A2706" s="2"/>
      <c r="B2706" s="3"/>
      <c r="C2706" s="4"/>
      <c r="D2706" s="45"/>
      <c r="E2706" s="45"/>
      <c r="F2706" s="334"/>
    </row>
    <row r="2707" spans="1:6" x14ac:dyDescent="0.25">
      <c r="A2707" s="2"/>
      <c r="B2707" s="3"/>
      <c r="C2707" s="4"/>
      <c r="D2707" s="45"/>
      <c r="E2707" s="45"/>
      <c r="F2707" s="334"/>
    </row>
    <row r="2708" spans="1:6" x14ac:dyDescent="0.25">
      <c r="A2708" s="2"/>
      <c r="B2708" s="3"/>
      <c r="C2708" s="4"/>
      <c r="D2708" s="45"/>
      <c r="E2708" s="45"/>
      <c r="F2708" s="334"/>
    </row>
    <row r="2709" spans="1:6" x14ac:dyDescent="0.25">
      <c r="A2709" s="2"/>
      <c r="B2709" s="3"/>
      <c r="C2709" s="4"/>
      <c r="D2709" s="45"/>
      <c r="E2709" s="45"/>
      <c r="F2709" s="334"/>
    </row>
    <row r="2710" spans="1:6" x14ac:dyDescent="0.25">
      <c r="A2710" s="2"/>
      <c r="B2710" s="3"/>
      <c r="C2710" s="4"/>
      <c r="D2710" s="45"/>
      <c r="E2710" s="45"/>
      <c r="F2710" s="334"/>
    </row>
    <row r="2711" spans="1:6" x14ac:dyDescent="0.25">
      <c r="A2711" s="2"/>
      <c r="B2711" s="3"/>
      <c r="C2711" s="4"/>
      <c r="D2711" s="45"/>
      <c r="E2711" s="45"/>
      <c r="F2711" s="334"/>
    </row>
    <row r="2712" spans="1:6" x14ac:dyDescent="0.25">
      <c r="A2712" s="2"/>
      <c r="B2712" s="3"/>
      <c r="C2712" s="4"/>
      <c r="D2712" s="45"/>
      <c r="E2712" s="45"/>
      <c r="F2712" s="334"/>
    </row>
    <row r="2713" spans="1:6" x14ac:dyDescent="0.25">
      <c r="A2713" s="2"/>
      <c r="B2713" s="3"/>
      <c r="C2713" s="4"/>
      <c r="D2713" s="45"/>
      <c r="E2713" s="45"/>
      <c r="F2713" s="334"/>
    </row>
    <row r="2714" spans="1:6" x14ac:dyDescent="0.25">
      <c r="A2714" s="2"/>
      <c r="B2714" s="3"/>
      <c r="C2714" s="4"/>
      <c r="D2714" s="45"/>
      <c r="E2714" s="45"/>
      <c r="F2714" s="334"/>
    </row>
    <row r="2715" spans="1:6" x14ac:dyDescent="0.25">
      <c r="A2715" s="2"/>
      <c r="B2715" s="3"/>
      <c r="C2715" s="4"/>
      <c r="D2715" s="45"/>
      <c r="E2715" s="45"/>
      <c r="F2715" s="334"/>
    </row>
    <row r="2716" spans="1:6" x14ac:dyDescent="0.25">
      <c r="A2716" s="2"/>
      <c r="B2716" s="3"/>
      <c r="C2716" s="4"/>
      <c r="D2716" s="45"/>
      <c r="E2716" s="45"/>
      <c r="F2716" s="334"/>
    </row>
    <row r="2717" spans="1:6" x14ac:dyDescent="0.25">
      <c r="A2717" s="2"/>
      <c r="B2717" s="3"/>
      <c r="C2717" s="4"/>
      <c r="D2717" s="45"/>
      <c r="E2717" s="45"/>
      <c r="F2717" s="334"/>
    </row>
    <row r="2718" spans="1:6" x14ac:dyDescent="0.25">
      <c r="A2718" s="2"/>
      <c r="B2718" s="3"/>
      <c r="C2718" s="4"/>
      <c r="D2718" s="45"/>
      <c r="E2718" s="45"/>
      <c r="F2718" s="334"/>
    </row>
    <row r="2719" spans="1:6" x14ac:dyDescent="0.25">
      <c r="A2719" s="2"/>
      <c r="B2719" s="3"/>
      <c r="C2719" s="4"/>
      <c r="D2719" s="45"/>
      <c r="E2719" s="45"/>
      <c r="F2719" s="334"/>
    </row>
    <row r="2720" spans="1:6" x14ac:dyDescent="0.25">
      <c r="A2720" s="2"/>
      <c r="B2720" s="3"/>
      <c r="C2720" s="4"/>
      <c r="D2720" s="45"/>
      <c r="E2720" s="45"/>
      <c r="F2720" s="334"/>
    </row>
    <row r="2721" spans="1:6" x14ac:dyDescent="0.25">
      <c r="A2721" s="2"/>
      <c r="B2721" s="3"/>
      <c r="C2721" s="4"/>
      <c r="D2721" s="45"/>
      <c r="E2721" s="45"/>
      <c r="F2721" s="334"/>
    </row>
    <row r="2722" spans="1:6" x14ac:dyDescent="0.25">
      <c r="A2722" s="2"/>
      <c r="B2722" s="3"/>
      <c r="C2722" s="4"/>
      <c r="D2722" s="45"/>
      <c r="E2722" s="45"/>
      <c r="F2722" s="334"/>
    </row>
    <row r="2723" spans="1:6" x14ac:dyDescent="0.25">
      <c r="A2723" s="2"/>
      <c r="B2723" s="3"/>
      <c r="C2723" s="4"/>
      <c r="D2723" s="45"/>
      <c r="E2723" s="45"/>
      <c r="F2723" s="334"/>
    </row>
    <row r="2724" spans="1:6" x14ac:dyDescent="0.25">
      <c r="A2724" s="2"/>
      <c r="B2724" s="3"/>
      <c r="C2724" s="4"/>
      <c r="D2724" s="45"/>
      <c r="E2724" s="45"/>
      <c r="F2724" s="334"/>
    </row>
    <row r="2725" spans="1:6" x14ac:dyDescent="0.25">
      <c r="A2725" s="2"/>
      <c r="B2725" s="3"/>
      <c r="C2725" s="4"/>
      <c r="D2725" s="45"/>
      <c r="E2725" s="45"/>
      <c r="F2725" s="334"/>
    </row>
    <row r="2726" spans="1:6" x14ac:dyDescent="0.25">
      <c r="A2726" s="2"/>
      <c r="B2726" s="3"/>
      <c r="C2726" s="4"/>
      <c r="D2726" s="45"/>
      <c r="E2726" s="45"/>
      <c r="F2726" s="334"/>
    </row>
    <row r="2727" spans="1:6" x14ac:dyDescent="0.25">
      <c r="A2727" s="2"/>
      <c r="B2727" s="3"/>
      <c r="C2727" s="4"/>
      <c r="D2727" s="45"/>
      <c r="E2727" s="45"/>
      <c r="F2727" s="334"/>
    </row>
    <row r="2728" spans="1:6" x14ac:dyDescent="0.25">
      <c r="A2728" s="2"/>
      <c r="B2728" s="3"/>
      <c r="C2728" s="4"/>
      <c r="D2728" s="45"/>
      <c r="E2728" s="45"/>
      <c r="F2728" s="334"/>
    </row>
    <row r="2729" spans="1:6" x14ac:dyDescent="0.25">
      <c r="A2729" s="2"/>
      <c r="B2729" s="3"/>
      <c r="C2729" s="4"/>
      <c r="D2729" s="45"/>
      <c r="E2729" s="45"/>
      <c r="F2729" s="334"/>
    </row>
    <row r="2730" spans="1:6" x14ac:dyDescent="0.25">
      <c r="A2730" s="2"/>
      <c r="B2730" s="3"/>
      <c r="C2730" s="4"/>
      <c r="D2730" s="45"/>
      <c r="E2730" s="45"/>
      <c r="F2730" s="334"/>
    </row>
    <row r="2731" spans="1:6" x14ac:dyDescent="0.25">
      <c r="A2731" s="2"/>
      <c r="B2731" s="3"/>
      <c r="C2731" s="4"/>
      <c r="D2731" s="45"/>
      <c r="E2731" s="45"/>
      <c r="F2731" s="334"/>
    </row>
    <row r="2732" spans="1:6" x14ac:dyDescent="0.25">
      <c r="A2732" s="2"/>
      <c r="B2732" s="3"/>
      <c r="C2732" s="4"/>
      <c r="D2732" s="45"/>
      <c r="E2732" s="45"/>
      <c r="F2732" s="334"/>
    </row>
    <row r="2733" spans="1:6" x14ac:dyDescent="0.25">
      <c r="A2733" s="2"/>
      <c r="B2733" s="3"/>
      <c r="C2733" s="4"/>
      <c r="D2733" s="45"/>
      <c r="E2733" s="45"/>
      <c r="F2733" s="334"/>
    </row>
    <row r="2734" spans="1:6" x14ac:dyDescent="0.25">
      <c r="A2734" s="2"/>
      <c r="B2734" s="3"/>
      <c r="C2734" s="4"/>
      <c r="D2734" s="45"/>
      <c r="E2734" s="45"/>
      <c r="F2734" s="334"/>
    </row>
    <row r="2735" spans="1:6" x14ac:dyDescent="0.25">
      <c r="A2735" s="2"/>
      <c r="B2735" s="3"/>
      <c r="C2735" s="4"/>
      <c r="D2735" s="45"/>
      <c r="E2735" s="45"/>
      <c r="F2735" s="334"/>
    </row>
    <row r="2736" spans="1:6" x14ac:dyDescent="0.25">
      <c r="A2736" s="2"/>
      <c r="B2736" s="3"/>
      <c r="C2736" s="4"/>
      <c r="D2736" s="45"/>
      <c r="E2736" s="45"/>
      <c r="F2736" s="334"/>
    </row>
    <row r="2737" spans="1:6" x14ac:dyDescent="0.25">
      <c r="A2737" s="2"/>
      <c r="B2737" s="3"/>
      <c r="C2737" s="4"/>
      <c r="D2737" s="45"/>
      <c r="E2737" s="45"/>
      <c r="F2737" s="334"/>
    </row>
    <row r="2738" spans="1:6" x14ac:dyDescent="0.25">
      <c r="A2738" s="2"/>
      <c r="B2738" s="3"/>
      <c r="C2738" s="4"/>
      <c r="D2738" s="45"/>
      <c r="E2738" s="45"/>
      <c r="F2738" s="334"/>
    </row>
    <row r="2739" spans="1:6" x14ac:dyDescent="0.25">
      <c r="A2739" s="2"/>
      <c r="B2739" s="3"/>
      <c r="C2739" s="4"/>
      <c r="D2739" s="45"/>
      <c r="E2739" s="45"/>
      <c r="F2739" s="334"/>
    </row>
    <row r="2740" spans="1:6" x14ac:dyDescent="0.25">
      <c r="A2740" s="2"/>
      <c r="B2740" s="3"/>
      <c r="C2740" s="4"/>
      <c r="D2740" s="45"/>
      <c r="E2740" s="45"/>
      <c r="F2740" s="334"/>
    </row>
    <row r="2741" spans="1:6" x14ac:dyDescent="0.25">
      <c r="A2741" s="2"/>
      <c r="B2741" s="3"/>
      <c r="C2741" s="4"/>
      <c r="D2741" s="45"/>
      <c r="E2741" s="45"/>
      <c r="F2741" s="334"/>
    </row>
    <row r="2742" spans="1:6" x14ac:dyDescent="0.25">
      <c r="A2742" s="2"/>
      <c r="B2742" s="3"/>
      <c r="C2742" s="4"/>
      <c r="D2742" s="45"/>
      <c r="E2742" s="45"/>
      <c r="F2742" s="334"/>
    </row>
    <row r="2743" spans="1:6" x14ac:dyDescent="0.25">
      <c r="A2743" s="2"/>
      <c r="B2743" s="3"/>
      <c r="C2743" s="4"/>
      <c r="D2743" s="45"/>
      <c r="E2743" s="45"/>
      <c r="F2743" s="334"/>
    </row>
    <row r="2744" spans="1:6" x14ac:dyDescent="0.25">
      <c r="A2744" s="2"/>
      <c r="B2744" s="3"/>
      <c r="C2744" s="4"/>
      <c r="D2744" s="45"/>
      <c r="E2744" s="45"/>
      <c r="F2744" s="334"/>
    </row>
    <row r="2745" spans="1:6" x14ac:dyDescent="0.25">
      <c r="A2745" s="2"/>
      <c r="B2745" s="3"/>
      <c r="C2745" s="4"/>
      <c r="D2745" s="45"/>
      <c r="E2745" s="45"/>
      <c r="F2745" s="334"/>
    </row>
    <row r="2746" spans="1:6" x14ac:dyDescent="0.25">
      <c r="A2746" s="2"/>
      <c r="B2746" s="3"/>
      <c r="C2746" s="4"/>
      <c r="D2746" s="45"/>
      <c r="E2746" s="45"/>
      <c r="F2746" s="334"/>
    </row>
    <row r="2747" spans="1:6" x14ac:dyDescent="0.25">
      <c r="A2747" s="2"/>
      <c r="B2747" s="3"/>
      <c r="C2747" s="4"/>
      <c r="D2747" s="45"/>
      <c r="E2747" s="45"/>
      <c r="F2747" s="334"/>
    </row>
    <row r="2748" spans="1:6" x14ac:dyDescent="0.25">
      <c r="A2748" s="2"/>
      <c r="B2748" s="3"/>
      <c r="C2748" s="4"/>
      <c r="D2748" s="45"/>
      <c r="E2748" s="45"/>
      <c r="F2748" s="334"/>
    </row>
    <row r="2749" spans="1:6" x14ac:dyDescent="0.25">
      <c r="A2749" s="2"/>
      <c r="B2749" s="3"/>
      <c r="C2749" s="4"/>
      <c r="D2749" s="45"/>
      <c r="E2749" s="45"/>
      <c r="F2749" s="334"/>
    </row>
    <row r="2750" spans="1:6" x14ac:dyDescent="0.25">
      <c r="A2750" s="2"/>
      <c r="B2750" s="3"/>
      <c r="C2750" s="4"/>
      <c r="D2750" s="45"/>
      <c r="E2750" s="45"/>
      <c r="F2750" s="334"/>
    </row>
    <row r="2751" spans="1:6" x14ac:dyDescent="0.25">
      <c r="A2751" s="2"/>
      <c r="B2751" s="3"/>
      <c r="C2751" s="4"/>
      <c r="D2751" s="45"/>
      <c r="E2751" s="45"/>
      <c r="F2751" s="334"/>
    </row>
    <row r="2752" spans="1:6" x14ac:dyDescent="0.25">
      <c r="A2752" s="2"/>
      <c r="B2752" s="3"/>
      <c r="C2752" s="4"/>
      <c r="D2752" s="45"/>
      <c r="E2752" s="45"/>
      <c r="F2752" s="334"/>
    </row>
    <row r="2753" spans="1:6" x14ac:dyDescent="0.25">
      <c r="A2753" s="2"/>
      <c r="B2753" s="3"/>
      <c r="C2753" s="4"/>
      <c r="D2753" s="45"/>
      <c r="E2753" s="45"/>
      <c r="F2753" s="334"/>
    </row>
    <row r="2754" spans="1:6" x14ac:dyDescent="0.25">
      <c r="A2754" s="2"/>
      <c r="B2754" s="3"/>
      <c r="C2754" s="4"/>
      <c r="D2754" s="45"/>
      <c r="E2754" s="45"/>
      <c r="F2754" s="334"/>
    </row>
    <row r="2755" spans="1:6" x14ac:dyDescent="0.25">
      <c r="A2755" s="2"/>
      <c r="B2755" s="3"/>
      <c r="C2755" s="4"/>
      <c r="D2755" s="45"/>
      <c r="E2755" s="45"/>
      <c r="F2755" s="334"/>
    </row>
    <row r="2756" spans="1:6" x14ac:dyDescent="0.25">
      <c r="A2756" s="2"/>
      <c r="B2756" s="3"/>
      <c r="C2756" s="4"/>
      <c r="D2756" s="45"/>
      <c r="E2756" s="45"/>
      <c r="F2756" s="334"/>
    </row>
    <row r="2757" spans="1:6" x14ac:dyDescent="0.25">
      <c r="A2757" s="2"/>
      <c r="B2757" s="3"/>
      <c r="C2757" s="4"/>
      <c r="D2757" s="45"/>
      <c r="E2757" s="45"/>
      <c r="F2757" s="334"/>
    </row>
    <row r="2758" spans="1:6" x14ac:dyDescent="0.25">
      <c r="A2758" s="2"/>
      <c r="B2758" s="3"/>
      <c r="C2758" s="4"/>
      <c r="D2758" s="45"/>
      <c r="E2758" s="45"/>
      <c r="F2758" s="334"/>
    </row>
    <row r="2759" spans="1:6" x14ac:dyDescent="0.25">
      <c r="A2759" s="2"/>
      <c r="B2759" s="3"/>
      <c r="C2759" s="4"/>
      <c r="D2759" s="45"/>
      <c r="E2759" s="45"/>
      <c r="F2759" s="334"/>
    </row>
    <row r="2760" spans="1:6" x14ac:dyDescent="0.25">
      <c r="A2760" s="2"/>
      <c r="B2760" s="3"/>
      <c r="C2760" s="4"/>
      <c r="D2760" s="45"/>
      <c r="E2760" s="45"/>
      <c r="F2760" s="334"/>
    </row>
    <row r="2761" spans="1:6" x14ac:dyDescent="0.25">
      <c r="A2761" s="2"/>
      <c r="B2761" s="3"/>
      <c r="C2761" s="4"/>
      <c r="D2761" s="45"/>
      <c r="E2761" s="45"/>
      <c r="F2761" s="334"/>
    </row>
    <row r="2762" spans="1:6" x14ac:dyDescent="0.25">
      <c r="A2762" s="2"/>
      <c r="B2762" s="3"/>
      <c r="C2762" s="4"/>
      <c r="D2762" s="45"/>
      <c r="E2762" s="45"/>
      <c r="F2762" s="334"/>
    </row>
    <row r="2763" spans="1:6" x14ac:dyDescent="0.25">
      <c r="A2763" s="2"/>
      <c r="B2763" s="3"/>
      <c r="C2763" s="4"/>
      <c r="D2763" s="45"/>
      <c r="E2763" s="45"/>
      <c r="F2763" s="334"/>
    </row>
    <row r="2764" spans="1:6" x14ac:dyDescent="0.25">
      <c r="A2764" s="2"/>
      <c r="B2764" s="3"/>
      <c r="C2764" s="4"/>
      <c r="D2764" s="45"/>
      <c r="E2764" s="45"/>
      <c r="F2764" s="334"/>
    </row>
    <row r="2765" spans="1:6" x14ac:dyDescent="0.25">
      <c r="A2765" s="2"/>
      <c r="B2765" s="3"/>
      <c r="C2765" s="4"/>
      <c r="D2765" s="45"/>
      <c r="E2765" s="45"/>
      <c r="F2765" s="334"/>
    </row>
    <row r="2766" spans="1:6" x14ac:dyDescent="0.25">
      <c r="A2766" s="2"/>
      <c r="B2766" s="3"/>
      <c r="C2766" s="4"/>
      <c r="D2766" s="45"/>
      <c r="E2766" s="45"/>
      <c r="F2766" s="334"/>
    </row>
    <row r="2767" spans="1:6" x14ac:dyDescent="0.25">
      <c r="A2767" s="2"/>
      <c r="B2767" s="3"/>
      <c r="C2767" s="4"/>
      <c r="D2767" s="45"/>
      <c r="E2767" s="45"/>
      <c r="F2767" s="334"/>
    </row>
    <row r="2768" spans="1:6" x14ac:dyDescent="0.25">
      <c r="A2768" s="2"/>
      <c r="B2768" s="3"/>
      <c r="C2768" s="4"/>
      <c r="D2768" s="45"/>
      <c r="E2768" s="45"/>
      <c r="F2768" s="334"/>
    </row>
    <row r="2769" spans="1:6" x14ac:dyDescent="0.25">
      <c r="A2769" s="2"/>
      <c r="B2769" s="3"/>
      <c r="C2769" s="4"/>
      <c r="D2769" s="45"/>
      <c r="E2769" s="45"/>
      <c r="F2769" s="334"/>
    </row>
    <row r="2770" spans="1:6" x14ac:dyDescent="0.25">
      <c r="A2770" s="2"/>
      <c r="B2770" s="3"/>
      <c r="C2770" s="4"/>
      <c r="D2770" s="45"/>
      <c r="E2770" s="45"/>
      <c r="F2770" s="334"/>
    </row>
    <row r="2771" spans="1:6" x14ac:dyDescent="0.25">
      <c r="A2771" s="2"/>
      <c r="B2771" s="3"/>
      <c r="C2771" s="4"/>
      <c r="D2771" s="45"/>
      <c r="E2771" s="45"/>
      <c r="F2771" s="334"/>
    </row>
    <row r="2772" spans="1:6" x14ac:dyDescent="0.25">
      <c r="A2772" s="2"/>
      <c r="B2772" s="3"/>
      <c r="C2772" s="4"/>
      <c r="D2772" s="45"/>
      <c r="E2772" s="45"/>
      <c r="F2772" s="334"/>
    </row>
    <row r="2773" spans="1:6" x14ac:dyDescent="0.25">
      <c r="A2773" s="2"/>
      <c r="B2773" s="3"/>
      <c r="C2773" s="4"/>
      <c r="D2773" s="45"/>
      <c r="E2773" s="45"/>
      <c r="F2773" s="334"/>
    </row>
    <row r="2774" spans="1:6" x14ac:dyDescent="0.25">
      <c r="A2774" s="2"/>
      <c r="B2774" s="3"/>
      <c r="C2774" s="4"/>
      <c r="D2774" s="45"/>
      <c r="E2774" s="45"/>
      <c r="F2774" s="334"/>
    </row>
    <row r="2775" spans="1:6" x14ac:dyDescent="0.25">
      <c r="A2775" s="2"/>
      <c r="B2775" s="3"/>
      <c r="C2775" s="4"/>
      <c r="D2775" s="45"/>
      <c r="E2775" s="45"/>
      <c r="F2775" s="334"/>
    </row>
    <row r="2776" spans="1:6" x14ac:dyDescent="0.25">
      <c r="A2776" s="2"/>
      <c r="B2776" s="3"/>
      <c r="C2776" s="4"/>
      <c r="D2776" s="45"/>
      <c r="E2776" s="45"/>
      <c r="F2776" s="334"/>
    </row>
    <row r="2777" spans="1:6" x14ac:dyDescent="0.25">
      <c r="A2777" s="2"/>
      <c r="B2777" s="3"/>
      <c r="C2777" s="4"/>
      <c r="D2777" s="45"/>
      <c r="E2777" s="45"/>
      <c r="F2777" s="334"/>
    </row>
    <row r="2778" spans="1:6" x14ac:dyDescent="0.25">
      <c r="A2778" s="2"/>
      <c r="B2778" s="3"/>
      <c r="C2778" s="4"/>
      <c r="D2778" s="45"/>
      <c r="E2778" s="45"/>
      <c r="F2778" s="334"/>
    </row>
    <row r="2779" spans="1:6" x14ac:dyDescent="0.25">
      <c r="A2779" s="2"/>
      <c r="B2779" s="3"/>
      <c r="C2779" s="4"/>
      <c r="D2779" s="45"/>
      <c r="E2779" s="45"/>
      <c r="F2779" s="334"/>
    </row>
    <row r="2780" spans="1:6" x14ac:dyDescent="0.25">
      <c r="A2780" s="2"/>
      <c r="B2780" s="3"/>
      <c r="C2780" s="4"/>
      <c r="D2780" s="45"/>
      <c r="E2780" s="45"/>
      <c r="F2780" s="334"/>
    </row>
    <row r="2781" spans="1:6" x14ac:dyDescent="0.25">
      <c r="A2781" s="2"/>
      <c r="B2781" s="3"/>
      <c r="C2781" s="4"/>
      <c r="D2781" s="45"/>
      <c r="E2781" s="45"/>
      <c r="F2781" s="334"/>
    </row>
    <row r="2782" spans="1:6" x14ac:dyDescent="0.25">
      <c r="A2782" s="2"/>
      <c r="B2782" s="3"/>
      <c r="C2782" s="4"/>
      <c r="D2782" s="45"/>
      <c r="E2782" s="45"/>
      <c r="F2782" s="334"/>
    </row>
    <row r="2783" spans="1:6" x14ac:dyDescent="0.25">
      <c r="A2783" s="2"/>
      <c r="B2783" s="3"/>
      <c r="C2783" s="4"/>
      <c r="D2783" s="45"/>
      <c r="E2783" s="45"/>
      <c r="F2783" s="334"/>
    </row>
    <row r="2784" spans="1:6" x14ac:dyDescent="0.25">
      <c r="A2784" s="2"/>
      <c r="B2784" s="3"/>
      <c r="C2784" s="4"/>
      <c r="D2784" s="45"/>
      <c r="E2784" s="45"/>
      <c r="F2784" s="334"/>
    </row>
    <row r="2785" spans="1:6" x14ac:dyDescent="0.25">
      <c r="A2785" s="2"/>
      <c r="B2785" s="3"/>
      <c r="C2785" s="4"/>
      <c r="D2785" s="45"/>
      <c r="E2785" s="45"/>
      <c r="F2785" s="334"/>
    </row>
    <row r="2786" spans="1:6" x14ac:dyDescent="0.25">
      <c r="A2786" s="2"/>
      <c r="B2786" s="3"/>
      <c r="C2786" s="4"/>
      <c r="D2786" s="45"/>
      <c r="E2786" s="45"/>
      <c r="F2786" s="334"/>
    </row>
    <row r="2787" spans="1:6" x14ac:dyDescent="0.25">
      <c r="A2787" s="2"/>
      <c r="B2787" s="3"/>
      <c r="C2787" s="4"/>
      <c r="D2787" s="45"/>
      <c r="E2787" s="45"/>
      <c r="F2787" s="334"/>
    </row>
    <row r="2788" spans="1:6" x14ac:dyDescent="0.25">
      <c r="A2788" s="2"/>
      <c r="B2788" s="3"/>
      <c r="C2788" s="4"/>
      <c r="D2788" s="45"/>
      <c r="E2788" s="45"/>
      <c r="F2788" s="334"/>
    </row>
    <row r="2789" spans="1:6" x14ac:dyDescent="0.25">
      <c r="A2789" s="2"/>
      <c r="B2789" s="3"/>
      <c r="C2789" s="4"/>
      <c r="D2789" s="45"/>
      <c r="E2789" s="45"/>
      <c r="F2789" s="334"/>
    </row>
    <row r="2790" spans="1:6" x14ac:dyDescent="0.25">
      <c r="A2790" s="2"/>
      <c r="B2790" s="3"/>
      <c r="C2790" s="4"/>
      <c r="D2790" s="45"/>
      <c r="E2790" s="45"/>
      <c r="F2790" s="334"/>
    </row>
    <row r="2791" spans="1:6" x14ac:dyDescent="0.25">
      <c r="A2791" s="2"/>
      <c r="B2791" s="3"/>
      <c r="C2791" s="4"/>
      <c r="D2791" s="45"/>
      <c r="E2791" s="45"/>
      <c r="F2791" s="334"/>
    </row>
    <row r="2792" spans="1:6" x14ac:dyDescent="0.25">
      <c r="A2792" s="2"/>
      <c r="B2792" s="3"/>
      <c r="C2792" s="4"/>
      <c r="D2792" s="45"/>
      <c r="E2792" s="45"/>
      <c r="F2792" s="334"/>
    </row>
    <row r="2793" spans="1:6" x14ac:dyDescent="0.25">
      <c r="A2793" s="2"/>
      <c r="B2793" s="3"/>
      <c r="C2793" s="4"/>
      <c r="D2793" s="45"/>
      <c r="E2793" s="45"/>
      <c r="F2793" s="334"/>
    </row>
    <row r="2794" spans="1:6" x14ac:dyDescent="0.25">
      <c r="A2794" s="2"/>
      <c r="B2794" s="3"/>
      <c r="C2794" s="4"/>
      <c r="D2794" s="45"/>
      <c r="E2794" s="45"/>
      <c r="F2794" s="334"/>
    </row>
    <row r="2795" spans="1:6" x14ac:dyDescent="0.25">
      <c r="A2795" s="2"/>
      <c r="B2795" s="3"/>
      <c r="C2795" s="4"/>
      <c r="D2795" s="45"/>
      <c r="E2795" s="45"/>
      <c r="F2795" s="334"/>
    </row>
    <row r="2796" spans="1:6" x14ac:dyDescent="0.25">
      <c r="A2796" s="2"/>
      <c r="B2796" s="3"/>
      <c r="C2796" s="4"/>
      <c r="D2796" s="45"/>
      <c r="E2796" s="45"/>
      <c r="F2796" s="334"/>
    </row>
    <row r="2797" spans="1:6" x14ac:dyDescent="0.25">
      <c r="A2797" s="2"/>
      <c r="B2797" s="3"/>
      <c r="C2797" s="4"/>
      <c r="D2797" s="45"/>
      <c r="E2797" s="45"/>
      <c r="F2797" s="334"/>
    </row>
    <row r="2798" spans="1:6" x14ac:dyDescent="0.25">
      <c r="A2798" s="2"/>
      <c r="B2798" s="3"/>
      <c r="C2798" s="4"/>
      <c r="D2798" s="45"/>
      <c r="E2798" s="45"/>
      <c r="F2798" s="334"/>
    </row>
    <row r="2799" spans="1:6" x14ac:dyDescent="0.25">
      <c r="A2799" s="2"/>
      <c r="B2799" s="3"/>
      <c r="C2799" s="4"/>
      <c r="D2799" s="45"/>
      <c r="E2799" s="45"/>
      <c r="F2799" s="334"/>
    </row>
    <row r="2800" spans="1:6" x14ac:dyDescent="0.25">
      <c r="A2800" s="2"/>
      <c r="B2800" s="3"/>
      <c r="C2800" s="4"/>
      <c r="D2800" s="45"/>
      <c r="E2800" s="45"/>
      <c r="F2800" s="334"/>
    </row>
    <row r="2801" spans="1:6" x14ac:dyDescent="0.25">
      <c r="A2801" s="2"/>
      <c r="B2801" s="3"/>
      <c r="C2801" s="4"/>
      <c r="D2801" s="45"/>
      <c r="E2801" s="45"/>
      <c r="F2801" s="334"/>
    </row>
    <row r="2802" spans="1:6" x14ac:dyDescent="0.25">
      <c r="A2802" s="2"/>
      <c r="B2802" s="3"/>
      <c r="C2802" s="4"/>
      <c r="D2802" s="45"/>
      <c r="E2802" s="45"/>
      <c r="F2802" s="334"/>
    </row>
    <row r="2803" spans="1:6" x14ac:dyDescent="0.25">
      <c r="A2803" s="2"/>
      <c r="B2803" s="3"/>
      <c r="C2803" s="4"/>
      <c r="D2803" s="45"/>
      <c r="E2803" s="45"/>
      <c r="F2803" s="334"/>
    </row>
    <row r="2804" spans="1:6" x14ac:dyDescent="0.25">
      <c r="A2804" s="2"/>
      <c r="B2804" s="3"/>
      <c r="C2804" s="4"/>
      <c r="D2804" s="45"/>
      <c r="E2804" s="45"/>
      <c r="F2804" s="334"/>
    </row>
    <row r="2805" spans="1:6" x14ac:dyDescent="0.25">
      <c r="A2805" s="2"/>
      <c r="B2805" s="3"/>
      <c r="C2805" s="4"/>
      <c r="D2805" s="45"/>
      <c r="E2805" s="45"/>
      <c r="F2805" s="334"/>
    </row>
    <row r="2806" spans="1:6" x14ac:dyDescent="0.25">
      <c r="A2806" s="2"/>
      <c r="B2806" s="3"/>
      <c r="C2806" s="4"/>
      <c r="D2806" s="45"/>
      <c r="E2806" s="45"/>
      <c r="F2806" s="334"/>
    </row>
    <row r="2807" spans="1:6" x14ac:dyDescent="0.25">
      <c r="A2807" s="2"/>
      <c r="B2807" s="3"/>
      <c r="C2807" s="4"/>
      <c r="D2807" s="45"/>
      <c r="E2807" s="45"/>
      <c r="F2807" s="334"/>
    </row>
    <row r="2808" spans="1:6" x14ac:dyDescent="0.25">
      <c r="A2808" s="2"/>
      <c r="B2808" s="3"/>
      <c r="C2808" s="4"/>
      <c r="D2808" s="45"/>
      <c r="E2808" s="45"/>
      <c r="F2808" s="334"/>
    </row>
    <row r="2809" spans="1:6" x14ac:dyDescent="0.25">
      <c r="A2809" s="2"/>
      <c r="B2809" s="3"/>
      <c r="C2809" s="4"/>
      <c r="D2809" s="45"/>
      <c r="E2809" s="45"/>
      <c r="F2809" s="334"/>
    </row>
    <row r="2810" spans="1:6" x14ac:dyDescent="0.25">
      <c r="A2810" s="2"/>
      <c r="B2810" s="3"/>
      <c r="C2810" s="4"/>
      <c r="D2810" s="45"/>
      <c r="E2810" s="45"/>
      <c r="F2810" s="334"/>
    </row>
    <row r="2811" spans="1:6" x14ac:dyDescent="0.25">
      <c r="A2811" s="2"/>
      <c r="B2811" s="3"/>
      <c r="C2811" s="4"/>
      <c r="D2811" s="45"/>
      <c r="E2811" s="45"/>
      <c r="F2811" s="334"/>
    </row>
    <row r="2812" spans="1:6" x14ac:dyDescent="0.25">
      <c r="A2812" s="2"/>
      <c r="B2812" s="3"/>
      <c r="C2812" s="4"/>
      <c r="D2812" s="45"/>
      <c r="E2812" s="45"/>
      <c r="F2812" s="334"/>
    </row>
    <row r="2813" spans="1:6" x14ac:dyDescent="0.25">
      <c r="A2813" s="2"/>
      <c r="B2813" s="3"/>
      <c r="C2813" s="4"/>
      <c r="D2813" s="45"/>
      <c r="E2813" s="45"/>
      <c r="F2813" s="334"/>
    </row>
    <row r="2814" spans="1:6" x14ac:dyDescent="0.25">
      <c r="A2814" s="2"/>
      <c r="B2814" s="3"/>
      <c r="C2814" s="4"/>
      <c r="D2814" s="45"/>
      <c r="E2814" s="45"/>
      <c r="F2814" s="334"/>
    </row>
    <row r="2815" spans="1:6" x14ac:dyDescent="0.25">
      <c r="A2815" s="2"/>
      <c r="B2815" s="3"/>
      <c r="C2815" s="4"/>
      <c r="D2815" s="45"/>
      <c r="E2815" s="45"/>
      <c r="F2815" s="334"/>
    </row>
    <row r="2816" spans="1:6" x14ac:dyDescent="0.25">
      <c r="A2816" s="2"/>
      <c r="B2816" s="3"/>
      <c r="C2816" s="4"/>
      <c r="D2816" s="45"/>
      <c r="E2816" s="45"/>
      <c r="F2816" s="334"/>
    </row>
    <row r="2817" spans="1:6" x14ac:dyDescent="0.25">
      <c r="A2817" s="2"/>
      <c r="B2817" s="3"/>
      <c r="C2817" s="4"/>
      <c r="D2817" s="45"/>
      <c r="E2817" s="45"/>
      <c r="F2817" s="334"/>
    </row>
    <row r="2818" spans="1:6" x14ac:dyDescent="0.25">
      <c r="A2818" s="2"/>
      <c r="B2818" s="3"/>
      <c r="C2818" s="4"/>
      <c r="D2818" s="45"/>
      <c r="E2818" s="45"/>
      <c r="F2818" s="334"/>
    </row>
    <row r="2819" spans="1:6" x14ac:dyDescent="0.25">
      <c r="A2819" s="2"/>
      <c r="B2819" s="3"/>
      <c r="C2819" s="4"/>
      <c r="D2819" s="45"/>
      <c r="E2819" s="45"/>
      <c r="F2819" s="334"/>
    </row>
    <row r="2820" spans="1:6" x14ac:dyDescent="0.25">
      <c r="A2820" s="2"/>
      <c r="B2820" s="3"/>
      <c r="C2820" s="4"/>
      <c r="D2820" s="45"/>
      <c r="E2820" s="45"/>
      <c r="F2820" s="334"/>
    </row>
    <row r="2821" spans="1:6" x14ac:dyDescent="0.25">
      <c r="A2821" s="2"/>
      <c r="B2821" s="3"/>
      <c r="C2821" s="4"/>
      <c r="D2821" s="45"/>
      <c r="E2821" s="45"/>
      <c r="F2821" s="334"/>
    </row>
    <row r="2822" spans="1:6" x14ac:dyDescent="0.25">
      <c r="A2822" s="2"/>
      <c r="B2822" s="3"/>
      <c r="C2822" s="4"/>
      <c r="D2822" s="45"/>
      <c r="E2822" s="45"/>
      <c r="F2822" s="334"/>
    </row>
    <row r="2823" spans="1:6" x14ac:dyDescent="0.25">
      <c r="A2823" s="2"/>
      <c r="B2823" s="3"/>
      <c r="C2823" s="4"/>
      <c r="D2823" s="45"/>
      <c r="E2823" s="45"/>
      <c r="F2823" s="334"/>
    </row>
    <row r="2824" spans="1:6" x14ac:dyDescent="0.25">
      <c r="A2824" s="2"/>
      <c r="B2824" s="3"/>
      <c r="C2824" s="4"/>
      <c r="D2824" s="45"/>
      <c r="E2824" s="45"/>
      <c r="F2824" s="334"/>
    </row>
    <row r="2825" spans="1:6" x14ac:dyDescent="0.25">
      <c r="A2825" s="2"/>
      <c r="B2825" s="3"/>
      <c r="C2825" s="4"/>
      <c r="D2825" s="45"/>
      <c r="E2825" s="45"/>
      <c r="F2825" s="334"/>
    </row>
    <row r="2826" spans="1:6" x14ac:dyDescent="0.25">
      <c r="A2826" s="2"/>
      <c r="B2826" s="3"/>
      <c r="C2826" s="4"/>
      <c r="D2826" s="45"/>
      <c r="E2826" s="45"/>
      <c r="F2826" s="334"/>
    </row>
    <row r="2827" spans="1:6" x14ac:dyDescent="0.25">
      <c r="A2827" s="2"/>
      <c r="B2827" s="3"/>
      <c r="C2827" s="4"/>
      <c r="D2827" s="45"/>
      <c r="E2827" s="45"/>
      <c r="F2827" s="334"/>
    </row>
    <row r="2828" spans="1:6" x14ac:dyDescent="0.25">
      <c r="A2828" s="2"/>
      <c r="B2828" s="3"/>
      <c r="C2828" s="4"/>
      <c r="D2828" s="45"/>
      <c r="E2828" s="45"/>
      <c r="F2828" s="334"/>
    </row>
    <row r="2829" spans="1:6" x14ac:dyDescent="0.25">
      <c r="A2829" s="2"/>
      <c r="B2829" s="3"/>
      <c r="C2829" s="4"/>
      <c r="D2829" s="45"/>
      <c r="E2829" s="45"/>
      <c r="F2829" s="334"/>
    </row>
    <row r="2830" spans="1:6" x14ac:dyDescent="0.25">
      <c r="A2830" s="2"/>
      <c r="B2830" s="3"/>
      <c r="C2830" s="4"/>
      <c r="D2830" s="45"/>
      <c r="E2830" s="45"/>
      <c r="F2830" s="334"/>
    </row>
    <row r="2831" spans="1:6" x14ac:dyDescent="0.25">
      <c r="A2831" s="2"/>
      <c r="B2831" s="3"/>
      <c r="C2831" s="4"/>
      <c r="D2831" s="45"/>
      <c r="E2831" s="45"/>
      <c r="F2831" s="334"/>
    </row>
    <row r="2832" spans="1:6" x14ac:dyDescent="0.25">
      <c r="A2832" s="2"/>
      <c r="B2832" s="3"/>
      <c r="C2832" s="4"/>
      <c r="D2832" s="45"/>
      <c r="E2832" s="45"/>
      <c r="F2832" s="334"/>
    </row>
    <row r="2833" spans="1:6" x14ac:dyDescent="0.25">
      <c r="A2833" s="2"/>
      <c r="B2833" s="3"/>
      <c r="C2833" s="4"/>
      <c r="D2833" s="45"/>
      <c r="E2833" s="45"/>
      <c r="F2833" s="334"/>
    </row>
    <row r="2834" spans="1:6" x14ac:dyDescent="0.25">
      <c r="A2834" s="2"/>
      <c r="B2834" s="3"/>
      <c r="C2834" s="4"/>
      <c r="D2834" s="45"/>
      <c r="E2834" s="45"/>
      <c r="F2834" s="334"/>
    </row>
    <row r="2835" spans="1:6" x14ac:dyDescent="0.25">
      <c r="A2835" s="2"/>
      <c r="B2835" s="3"/>
      <c r="C2835" s="4"/>
      <c r="D2835" s="45"/>
      <c r="E2835" s="45"/>
      <c r="F2835" s="334"/>
    </row>
    <row r="2836" spans="1:6" x14ac:dyDescent="0.25">
      <c r="A2836" s="2"/>
      <c r="B2836" s="3"/>
      <c r="C2836" s="4"/>
      <c r="D2836" s="45"/>
      <c r="E2836" s="45"/>
      <c r="F2836" s="334"/>
    </row>
    <row r="2837" spans="1:6" x14ac:dyDescent="0.25">
      <c r="A2837" s="2"/>
      <c r="B2837" s="3"/>
      <c r="C2837" s="4"/>
      <c r="D2837" s="45"/>
      <c r="E2837" s="45"/>
      <c r="F2837" s="334"/>
    </row>
    <row r="2838" spans="1:6" x14ac:dyDescent="0.25">
      <c r="A2838" s="2"/>
      <c r="B2838" s="3"/>
      <c r="C2838" s="4"/>
      <c r="D2838" s="45"/>
      <c r="E2838" s="45"/>
      <c r="F2838" s="334"/>
    </row>
    <row r="2839" spans="1:6" x14ac:dyDescent="0.25">
      <c r="A2839" s="2"/>
      <c r="B2839" s="3"/>
      <c r="C2839" s="4"/>
      <c r="D2839" s="45"/>
      <c r="E2839" s="45"/>
      <c r="F2839" s="334"/>
    </row>
    <row r="2840" spans="1:6" x14ac:dyDescent="0.25">
      <c r="A2840" s="2"/>
      <c r="B2840" s="3"/>
      <c r="C2840" s="4"/>
      <c r="D2840" s="45"/>
      <c r="E2840" s="45"/>
      <c r="F2840" s="334"/>
    </row>
    <row r="2841" spans="1:6" x14ac:dyDescent="0.25">
      <c r="A2841" s="2"/>
      <c r="B2841" s="3"/>
      <c r="C2841" s="4"/>
      <c r="D2841" s="45"/>
      <c r="E2841" s="45"/>
      <c r="F2841" s="334"/>
    </row>
    <row r="2842" spans="1:6" x14ac:dyDescent="0.25">
      <c r="A2842" s="2"/>
      <c r="B2842" s="3"/>
      <c r="C2842" s="4"/>
      <c r="D2842" s="45"/>
      <c r="E2842" s="45"/>
      <c r="F2842" s="334"/>
    </row>
    <row r="2843" spans="1:6" x14ac:dyDescent="0.25">
      <c r="A2843" s="2"/>
      <c r="B2843" s="3"/>
      <c r="C2843" s="4"/>
      <c r="D2843" s="45"/>
      <c r="E2843" s="45"/>
      <c r="F2843" s="334"/>
    </row>
    <row r="2844" spans="1:6" x14ac:dyDescent="0.25">
      <c r="A2844" s="2"/>
      <c r="B2844" s="3"/>
      <c r="C2844" s="4"/>
      <c r="D2844" s="45"/>
      <c r="E2844" s="45"/>
      <c r="F2844" s="334"/>
    </row>
    <row r="2845" spans="1:6" x14ac:dyDescent="0.25">
      <c r="A2845" s="2"/>
      <c r="B2845" s="3"/>
      <c r="C2845" s="4"/>
      <c r="D2845" s="45"/>
      <c r="E2845" s="45"/>
      <c r="F2845" s="334"/>
    </row>
    <row r="2846" spans="1:6" x14ac:dyDescent="0.25">
      <c r="A2846" s="2"/>
      <c r="B2846" s="3"/>
      <c r="C2846" s="4"/>
      <c r="D2846" s="45"/>
      <c r="E2846" s="45"/>
      <c r="F2846" s="334"/>
    </row>
    <row r="2847" spans="1:6" x14ac:dyDescent="0.25">
      <c r="A2847" s="2"/>
      <c r="B2847" s="3"/>
      <c r="C2847" s="4"/>
      <c r="D2847" s="45"/>
      <c r="E2847" s="45"/>
      <c r="F2847" s="334"/>
    </row>
    <row r="2848" spans="1:6" x14ac:dyDescent="0.25">
      <c r="A2848" s="2"/>
      <c r="B2848" s="3"/>
      <c r="C2848" s="4"/>
      <c r="D2848" s="45"/>
      <c r="E2848" s="45"/>
      <c r="F2848" s="334"/>
    </row>
    <row r="2849" spans="1:6" x14ac:dyDescent="0.25">
      <c r="A2849" s="2"/>
      <c r="B2849" s="3"/>
      <c r="C2849" s="4"/>
      <c r="D2849" s="45"/>
      <c r="E2849" s="45"/>
      <c r="F2849" s="334"/>
    </row>
    <row r="2850" spans="1:6" x14ac:dyDescent="0.25">
      <c r="A2850" s="2"/>
      <c r="B2850" s="3"/>
      <c r="C2850" s="4"/>
      <c r="D2850" s="45"/>
      <c r="E2850" s="45"/>
      <c r="F2850" s="334"/>
    </row>
    <row r="2851" spans="1:6" x14ac:dyDescent="0.25">
      <c r="A2851" s="2"/>
      <c r="B2851" s="3"/>
      <c r="C2851" s="4"/>
      <c r="D2851" s="45"/>
      <c r="E2851" s="45"/>
      <c r="F2851" s="334"/>
    </row>
    <row r="2852" spans="1:6" x14ac:dyDescent="0.25">
      <c r="A2852" s="2"/>
      <c r="B2852" s="3"/>
      <c r="C2852" s="4"/>
      <c r="D2852" s="45"/>
      <c r="E2852" s="45"/>
      <c r="F2852" s="334"/>
    </row>
    <row r="2853" spans="1:6" x14ac:dyDescent="0.25">
      <c r="A2853" s="2"/>
      <c r="B2853" s="3"/>
      <c r="C2853" s="4"/>
      <c r="D2853" s="45"/>
      <c r="E2853" s="45"/>
      <c r="F2853" s="334"/>
    </row>
    <row r="2854" spans="1:6" x14ac:dyDescent="0.25">
      <c r="A2854" s="2"/>
      <c r="B2854" s="3"/>
      <c r="C2854" s="4"/>
      <c r="D2854" s="45"/>
      <c r="E2854" s="45"/>
      <c r="F2854" s="334"/>
    </row>
    <row r="2855" spans="1:6" x14ac:dyDescent="0.25">
      <c r="A2855" s="2"/>
      <c r="B2855" s="3"/>
      <c r="C2855" s="4"/>
      <c r="D2855" s="45"/>
      <c r="E2855" s="45"/>
      <c r="F2855" s="334"/>
    </row>
    <row r="2856" spans="1:6" x14ac:dyDescent="0.25">
      <c r="A2856" s="2"/>
      <c r="B2856" s="3"/>
      <c r="C2856" s="4"/>
      <c r="D2856" s="45"/>
      <c r="E2856" s="45"/>
      <c r="F2856" s="334"/>
    </row>
    <row r="2857" spans="1:6" x14ac:dyDescent="0.25">
      <c r="A2857" s="2"/>
      <c r="B2857" s="3"/>
      <c r="C2857" s="4"/>
      <c r="D2857" s="45"/>
      <c r="E2857" s="45"/>
      <c r="F2857" s="334"/>
    </row>
    <row r="2858" spans="1:6" x14ac:dyDescent="0.25">
      <c r="A2858" s="2"/>
      <c r="B2858" s="3"/>
      <c r="C2858" s="4"/>
      <c r="D2858" s="45"/>
      <c r="E2858" s="45"/>
      <c r="F2858" s="334"/>
    </row>
    <row r="2859" spans="1:6" x14ac:dyDescent="0.25">
      <c r="A2859" s="2"/>
      <c r="B2859" s="3"/>
      <c r="C2859" s="4"/>
      <c r="D2859" s="45"/>
      <c r="E2859" s="45"/>
      <c r="F2859" s="334"/>
    </row>
    <row r="2860" spans="1:6" x14ac:dyDescent="0.25">
      <c r="A2860" s="2"/>
      <c r="B2860" s="3"/>
      <c r="C2860" s="4"/>
      <c r="D2860" s="45"/>
      <c r="E2860" s="45"/>
      <c r="F2860" s="334"/>
    </row>
    <row r="2861" spans="1:6" x14ac:dyDescent="0.25">
      <c r="A2861" s="2"/>
      <c r="B2861" s="3"/>
      <c r="C2861" s="4"/>
      <c r="D2861" s="45"/>
      <c r="E2861" s="45"/>
      <c r="F2861" s="334"/>
    </row>
    <row r="2862" spans="1:6" x14ac:dyDescent="0.25">
      <c r="A2862" s="2"/>
      <c r="B2862" s="3"/>
      <c r="C2862" s="4"/>
      <c r="D2862" s="45"/>
      <c r="E2862" s="45"/>
      <c r="F2862" s="334"/>
    </row>
    <row r="2863" spans="1:6" x14ac:dyDescent="0.25">
      <c r="A2863" s="2"/>
      <c r="B2863" s="3"/>
      <c r="C2863" s="4"/>
      <c r="D2863" s="45"/>
      <c r="E2863" s="45"/>
      <c r="F2863" s="334"/>
    </row>
    <row r="2864" spans="1:6" x14ac:dyDescent="0.25">
      <c r="A2864" s="2"/>
      <c r="B2864" s="3"/>
      <c r="C2864" s="4"/>
      <c r="D2864" s="45"/>
      <c r="E2864" s="45"/>
      <c r="F2864" s="334"/>
    </row>
    <row r="2865" spans="1:6" x14ac:dyDescent="0.25">
      <c r="A2865" s="2"/>
      <c r="B2865" s="3"/>
      <c r="C2865" s="4"/>
      <c r="D2865" s="45"/>
      <c r="E2865" s="45"/>
      <c r="F2865" s="334"/>
    </row>
    <row r="2866" spans="1:6" x14ac:dyDescent="0.25">
      <c r="A2866" s="2"/>
      <c r="B2866" s="3"/>
      <c r="C2866" s="4"/>
      <c r="D2866" s="45"/>
      <c r="E2866" s="45"/>
      <c r="F2866" s="334"/>
    </row>
    <row r="2867" spans="1:6" x14ac:dyDescent="0.25">
      <c r="A2867" s="2"/>
      <c r="B2867" s="3"/>
      <c r="C2867" s="4"/>
      <c r="D2867" s="45"/>
      <c r="E2867" s="45"/>
      <c r="F2867" s="334"/>
    </row>
    <row r="2868" spans="1:6" x14ac:dyDescent="0.25">
      <c r="A2868" s="2"/>
      <c r="B2868" s="3"/>
      <c r="C2868" s="4"/>
      <c r="D2868" s="45"/>
      <c r="E2868" s="45"/>
      <c r="F2868" s="334"/>
    </row>
    <row r="2869" spans="1:6" x14ac:dyDescent="0.25">
      <c r="A2869" s="2"/>
      <c r="B2869" s="3"/>
      <c r="C2869" s="4"/>
      <c r="D2869" s="45"/>
      <c r="E2869" s="45"/>
      <c r="F2869" s="334"/>
    </row>
    <row r="2870" spans="1:6" x14ac:dyDescent="0.25">
      <c r="A2870" s="2"/>
      <c r="B2870" s="3"/>
      <c r="C2870" s="4"/>
      <c r="D2870" s="45"/>
      <c r="E2870" s="45"/>
      <c r="F2870" s="334"/>
    </row>
    <row r="2871" spans="1:6" x14ac:dyDescent="0.25">
      <c r="A2871" s="2"/>
      <c r="B2871" s="3"/>
      <c r="C2871" s="4"/>
      <c r="D2871" s="45"/>
      <c r="E2871" s="45"/>
      <c r="F2871" s="334"/>
    </row>
    <row r="2872" spans="1:6" x14ac:dyDescent="0.25">
      <c r="A2872" s="2"/>
      <c r="B2872" s="3"/>
      <c r="C2872" s="4"/>
      <c r="D2872" s="45"/>
      <c r="E2872" s="45"/>
      <c r="F2872" s="334"/>
    </row>
    <row r="2873" spans="1:6" x14ac:dyDescent="0.25">
      <c r="A2873" s="2"/>
      <c r="B2873" s="3"/>
      <c r="C2873" s="4"/>
      <c r="D2873" s="45"/>
      <c r="E2873" s="45"/>
      <c r="F2873" s="334"/>
    </row>
    <row r="2874" spans="1:6" x14ac:dyDescent="0.25">
      <c r="A2874" s="2"/>
      <c r="B2874" s="3"/>
      <c r="C2874" s="4"/>
      <c r="D2874" s="45"/>
      <c r="E2874" s="45"/>
      <c r="F2874" s="334"/>
    </row>
    <row r="2875" spans="1:6" x14ac:dyDescent="0.25">
      <c r="A2875" s="2"/>
      <c r="B2875" s="3"/>
      <c r="C2875" s="4"/>
      <c r="D2875" s="45"/>
      <c r="E2875" s="45"/>
      <c r="F2875" s="334"/>
    </row>
    <row r="2876" spans="1:6" x14ac:dyDescent="0.25">
      <c r="A2876" s="2"/>
      <c r="B2876" s="3"/>
      <c r="C2876" s="4"/>
      <c r="D2876" s="45"/>
      <c r="E2876" s="45"/>
      <c r="F2876" s="334"/>
    </row>
    <row r="2877" spans="1:6" x14ac:dyDescent="0.25">
      <c r="A2877" s="2"/>
      <c r="B2877" s="3"/>
      <c r="C2877" s="4"/>
      <c r="D2877" s="45"/>
      <c r="E2877" s="45"/>
      <c r="F2877" s="334"/>
    </row>
    <row r="2878" spans="1:6" x14ac:dyDescent="0.25">
      <c r="A2878" s="2"/>
      <c r="B2878" s="3"/>
      <c r="C2878" s="4"/>
      <c r="D2878" s="45"/>
      <c r="E2878" s="45"/>
      <c r="F2878" s="334"/>
    </row>
    <row r="2879" spans="1:6" x14ac:dyDescent="0.25">
      <c r="A2879" s="2"/>
      <c r="B2879" s="3"/>
      <c r="C2879" s="4"/>
      <c r="D2879" s="45"/>
      <c r="E2879" s="45"/>
      <c r="F2879" s="334"/>
    </row>
    <row r="2880" spans="1:6" x14ac:dyDescent="0.25">
      <c r="A2880" s="2"/>
      <c r="B2880" s="3"/>
      <c r="C2880" s="4"/>
      <c r="D2880" s="45"/>
      <c r="E2880" s="45"/>
      <c r="F2880" s="334"/>
    </row>
    <row r="2881" spans="1:6" x14ac:dyDescent="0.25">
      <c r="A2881" s="2"/>
      <c r="B2881" s="3"/>
      <c r="C2881" s="4"/>
      <c r="D2881" s="45"/>
      <c r="E2881" s="45"/>
      <c r="F2881" s="334"/>
    </row>
    <row r="2882" spans="1:6" x14ac:dyDescent="0.25">
      <c r="A2882" s="2"/>
      <c r="B2882" s="3"/>
      <c r="C2882" s="4"/>
      <c r="D2882" s="45"/>
      <c r="E2882" s="45"/>
      <c r="F2882" s="334"/>
    </row>
    <row r="2883" spans="1:6" x14ac:dyDescent="0.25">
      <c r="A2883" s="2"/>
      <c r="B2883" s="3"/>
      <c r="C2883" s="4"/>
      <c r="D2883" s="45"/>
      <c r="E2883" s="45"/>
      <c r="F2883" s="334"/>
    </row>
    <row r="2884" spans="1:6" x14ac:dyDescent="0.25">
      <c r="A2884" s="2"/>
      <c r="B2884" s="3"/>
      <c r="C2884" s="4"/>
      <c r="D2884" s="45"/>
      <c r="E2884" s="45"/>
      <c r="F2884" s="334"/>
    </row>
    <row r="2885" spans="1:6" x14ac:dyDescent="0.25">
      <c r="A2885" s="2"/>
      <c r="B2885" s="3"/>
      <c r="C2885" s="4"/>
      <c r="D2885" s="45"/>
      <c r="E2885" s="45"/>
      <c r="F2885" s="334"/>
    </row>
    <row r="2886" spans="1:6" x14ac:dyDescent="0.25">
      <c r="A2886" s="2"/>
      <c r="B2886" s="3"/>
      <c r="C2886" s="4"/>
      <c r="D2886" s="45"/>
      <c r="E2886" s="45"/>
      <c r="F2886" s="334"/>
    </row>
    <row r="2887" spans="1:6" x14ac:dyDescent="0.25">
      <c r="A2887" s="2"/>
      <c r="B2887" s="3"/>
      <c r="C2887" s="4"/>
      <c r="D2887" s="45"/>
      <c r="E2887" s="45"/>
      <c r="F2887" s="334"/>
    </row>
    <row r="2888" spans="1:6" x14ac:dyDescent="0.25">
      <c r="A2888" s="2"/>
      <c r="B2888" s="3"/>
      <c r="C2888" s="4"/>
      <c r="D2888" s="45"/>
      <c r="E2888" s="45"/>
      <c r="F2888" s="334"/>
    </row>
    <row r="2889" spans="1:6" x14ac:dyDescent="0.25">
      <c r="A2889" s="2"/>
      <c r="B2889" s="3"/>
      <c r="C2889" s="4"/>
      <c r="D2889" s="45"/>
      <c r="E2889" s="45"/>
      <c r="F2889" s="334"/>
    </row>
    <row r="2890" spans="1:6" x14ac:dyDescent="0.25">
      <c r="A2890" s="2"/>
      <c r="B2890" s="3"/>
      <c r="C2890" s="4"/>
      <c r="D2890" s="45"/>
      <c r="E2890" s="45"/>
      <c r="F2890" s="334"/>
    </row>
    <row r="2891" spans="1:6" x14ac:dyDescent="0.25">
      <c r="A2891" s="2"/>
      <c r="B2891" s="3"/>
      <c r="C2891" s="4"/>
      <c r="D2891" s="45"/>
      <c r="E2891" s="45"/>
      <c r="F2891" s="334"/>
    </row>
    <row r="2892" spans="1:6" x14ac:dyDescent="0.25">
      <c r="A2892" s="2"/>
      <c r="B2892" s="3"/>
      <c r="C2892" s="4"/>
      <c r="D2892" s="45"/>
      <c r="E2892" s="45"/>
      <c r="F2892" s="334"/>
    </row>
    <row r="2893" spans="1:6" x14ac:dyDescent="0.25">
      <c r="A2893" s="2"/>
      <c r="B2893" s="3"/>
      <c r="C2893" s="4"/>
      <c r="D2893" s="45"/>
      <c r="E2893" s="45"/>
      <c r="F2893" s="334"/>
    </row>
    <row r="2894" spans="1:6" x14ac:dyDescent="0.25">
      <c r="A2894" s="2"/>
      <c r="B2894" s="3"/>
      <c r="C2894" s="4"/>
      <c r="D2894" s="45"/>
      <c r="E2894" s="45"/>
      <c r="F2894" s="334"/>
    </row>
    <row r="2895" spans="1:6" x14ac:dyDescent="0.25">
      <c r="A2895" s="2"/>
      <c r="B2895" s="3"/>
      <c r="C2895" s="4"/>
      <c r="D2895" s="45"/>
      <c r="E2895" s="45"/>
      <c r="F2895" s="334"/>
    </row>
    <row r="2896" spans="1:6" x14ac:dyDescent="0.25">
      <c r="A2896" s="2"/>
      <c r="B2896" s="3"/>
      <c r="C2896" s="4"/>
      <c r="D2896" s="45"/>
      <c r="E2896" s="45"/>
      <c r="F2896" s="334"/>
    </row>
    <row r="2897" spans="1:6" x14ac:dyDescent="0.25">
      <c r="A2897" s="2"/>
      <c r="B2897" s="3"/>
      <c r="C2897" s="4"/>
      <c r="D2897" s="45"/>
      <c r="E2897" s="45"/>
      <c r="F2897" s="334"/>
    </row>
    <row r="2898" spans="1:6" x14ac:dyDescent="0.25">
      <c r="A2898" s="2"/>
      <c r="B2898" s="3"/>
      <c r="C2898" s="4"/>
      <c r="D2898" s="45"/>
      <c r="E2898" s="45"/>
      <c r="F2898" s="334"/>
    </row>
    <row r="2899" spans="1:6" x14ac:dyDescent="0.25">
      <c r="A2899" s="2"/>
      <c r="B2899" s="3"/>
      <c r="C2899" s="4"/>
      <c r="D2899" s="45"/>
      <c r="E2899" s="45"/>
      <c r="F2899" s="334"/>
    </row>
    <row r="2900" spans="1:6" x14ac:dyDescent="0.25">
      <c r="A2900" s="2"/>
      <c r="B2900" s="3"/>
      <c r="C2900" s="4"/>
      <c r="D2900" s="45"/>
      <c r="E2900" s="45"/>
      <c r="F2900" s="334"/>
    </row>
    <row r="2901" spans="1:6" x14ac:dyDescent="0.25">
      <c r="A2901" s="2"/>
      <c r="B2901" s="3"/>
      <c r="C2901" s="4"/>
      <c r="D2901" s="45"/>
      <c r="E2901" s="45"/>
      <c r="F2901" s="334"/>
    </row>
    <row r="2902" spans="1:6" x14ac:dyDescent="0.25">
      <c r="A2902" s="2"/>
      <c r="B2902" s="3"/>
      <c r="C2902" s="4"/>
      <c r="D2902" s="45"/>
      <c r="E2902" s="45"/>
      <c r="F2902" s="334"/>
    </row>
    <row r="2903" spans="1:6" x14ac:dyDescent="0.25">
      <c r="A2903" s="2"/>
      <c r="B2903" s="3"/>
      <c r="C2903" s="4"/>
      <c r="D2903" s="45"/>
      <c r="E2903" s="45"/>
      <c r="F2903" s="334"/>
    </row>
    <row r="2904" spans="1:6" x14ac:dyDescent="0.25">
      <c r="A2904" s="2"/>
      <c r="B2904" s="3"/>
      <c r="C2904" s="4"/>
      <c r="D2904" s="45"/>
      <c r="E2904" s="45"/>
      <c r="F2904" s="334"/>
    </row>
    <row r="2905" spans="1:6" x14ac:dyDescent="0.25">
      <c r="A2905" s="2"/>
      <c r="B2905" s="3"/>
      <c r="C2905" s="4"/>
      <c r="D2905" s="45"/>
      <c r="E2905" s="45"/>
      <c r="F2905" s="334"/>
    </row>
    <row r="2906" spans="1:6" x14ac:dyDescent="0.25">
      <c r="A2906" s="2"/>
      <c r="B2906" s="3"/>
      <c r="C2906" s="4"/>
      <c r="D2906" s="45"/>
      <c r="E2906" s="45"/>
      <c r="F2906" s="334"/>
    </row>
    <row r="2907" spans="1:6" x14ac:dyDescent="0.25">
      <c r="A2907" s="2"/>
      <c r="B2907" s="3"/>
      <c r="C2907" s="4"/>
      <c r="D2907" s="45"/>
      <c r="E2907" s="45"/>
      <c r="F2907" s="334"/>
    </row>
    <row r="2908" spans="1:6" x14ac:dyDescent="0.25">
      <c r="A2908" s="2"/>
      <c r="B2908" s="3"/>
      <c r="C2908" s="4"/>
      <c r="D2908" s="45"/>
      <c r="E2908" s="45"/>
      <c r="F2908" s="334"/>
    </row>
    <row r="2909" spans="1:6" x14ac:dyDescent="0.25">
      <c r="A2909" s="2"/>
      <c r="B2909" s="3"/>
      <c r="C2909" s="4"/>
      <c r="D2909" s="45"/>
      <c r="E2909" s="45"/>
      <c r="F2909" s="334"/>
    </row>
    <row r="2910" spans="1:6" x14ac:dyDescent="0.25">
      <c r="A2910" s="2"/>
      <c r="B2910" s="3"/>
      <c r="C2910" s="4"/>
      <c r="D2910" s="45"/>
      <c r="E2910" s="45"/>
      <c r="F2910" s="334"/>
    </row>
    <row r="2911" spans="1:6" x14ac:dyDescent="0.25">
      <c r="A2911" s="2"/>
      <c r="B2911" s="3"/>
      <c r="C2911" s="4"/>
      <c r="D2911" s="45"/>
      <c r="E2911" s="45"/>
      <c r="F2911" s="334"/>
    </row>
    <row r="2912" spans="1:6" x14ac:dyDescent="0.25">
      <c r="A2912" s="2"/>
      <c r="B2912" s="3"/>
      <c r="C2912" s="4"/>
      <c r="D2912" s="45"/>
      <c r="E2912" s="45"/>
      <c r="F2912" s="334"/>
    </row>
    <row r="2913" spans="1:6" x14ac:dyDescent="0.25">
      <c r="A2913" s="2"/>
      <c r="B2913" s="3"/>
      <c r="C2913" s="4"/>
      <c r="D2913" s="45"/>
      <c r="E2913" s="45"/>
      <c r="F2913" s="334"/>
    </row>
    <row r="2914" spans="1:6" x14ac:dyDescent="0.25">
      <c r="A2914" s="2"/>
      <c r="B2914" s="3"/>
      <c r="C2914" s="4"/>
      <c r="D2914" s="45"/>
      <c r="E2914" s="45"/>
      <c r="F2914" s="334"/>
    </row>
    <row r="2915" spans="1:6" x14ac:dyDescent="0.25">
      <c r="A2915" s="2"/>
      <c r="B2915" s="3"/>
      <c r="C2915" s="4"/>
      <c r="D2915" s="45"/>
      <c r="E2915" s="45"/>
      <c r="F2915" s="334"/>
    </row>
    <row r="2916" spans="1:6" x14ac:dyDescent="0.25">
      <c r="A2916" s="2"/>
      <c r="B2916" s="3"/>
      <c r="C2916" s="4"/>
      <c r="D2916" s="45"/>
      <c r="E2916" s="45"/>
      <c r="F2916" s="334"/>
    </row>
    <row r="2917" spans="1:6" x14ac:dyDescent="0.25">
      <c r="A2917" s="2"/>
      <c r="B2917" s="3"/>
      <c r="C2917" s="4"/>
      <c r="D2917" s="45"/>
      <c r="E2917" s="45"/>
      <c r="F2917" s="334"/>
    </row>
    <row r="2918" spans="1:6" x14ac:dyDescent="0.25">
      <c r="A2918" s="2"/>
      <c r="B2918" s="3"/>
      <c r="C2918" s="4"/>
      <c r="D2918" s="45"/>
      <c r="E2918" s="45"/>
      <c r="F2918" s="334"/>
    </row>
    <row r="2919" spans="1:6" x14ac:dyDescent="0.25">
      <c r="A2919" s="2"/>
      <c r="B2919" s="3"/>
      <c r="C2919" s="4"/>
      <c r="D2919" s="45"/>
      <c r="E2919" s="45"/>
      <c r="F2919" s="334"/>
    </row>
    <row r="2920" spans="1:6" x14ac:dyDescent="0.25">
      <c r="A2920" s="2"/>
      <c r="B2920" s="3"/>
      <c r="C2920" s="4"/>
      <c r="D2920" s="45"/>
      <c r="E2920" s="45"/>
      <c r="F2920" s="334"/>
    </row>
    <row r="2921" spans="1:6" x14ac:dyDescent="0.25">
      <c r="A2921" s="2"/>
      <c r="B2921" s="3"/>
      <c r="C2921" s="4"/>
      <c r="D2921" s="45"/>
      <c r="E2921" s="45"/>
      <c r="F2921" s="334"/>
    </row>
    <row r="2922" spans="1:6" x14ac:dyDescent="0.25">
      <c r="A2922" s="2"/>
      <c r="B2922" s="3"/>
      <c r="C2922" s="4"/>
      <c r="D2922" s="45"/>
      <c r="E2922" s="45"/>
      <c r="F2922" s="334"/>
    </row>
    <row r="2923" spans="1:6" x14ac:dyDescent="0.25">
      <c r="A2923" s="2"/>
      <c r="B2923" s="3"/>
      <c r="C2923" s="4"/>
      <c r="D2923" s="45"/>
      <c r="E2923" s="45"/>
      <c r="F2923" s="334"/>
    </row>
    <row r="2924" spans="1:6" x14ac:dyDescent="0.25">
      <c r="A2924" s="2"/>
      <c r="B2924" s="3"/>
      <c r="C2924" s="4"/>
      <c r="D2924" s="45"/>
      <c r="E2924" s="45"/>
      <c r="F2924" s="334"/>
    </row>
    <row r="2925" spans="1:6" x14ac:dyDescent="0.25">
      <c r="A2925" s="2"/>
      <c r="B2925" s="3"/>
      <c r="C2925" s="4"/>
      <c r="D2925" s="45"/>
      <c r="E2925" s="45"/>
      <c r="F2925" s="334"/>
    </row>
    <row r="2926" spans="1:6" x14ac:dyDescent="0.25">
      <c r="A2926" s="2"/>
      <c r="B2926" s="3"/>
      <c r="C2926" s="4"/>
      <c r="D2926" s="45"/>
      <c r="E2926" s="45"/>
      <c r="F2926" s="334"/>
    </row>
    <row r="2927" spans="1:6" x14ac:dyDescent="0.25">
      <c r="A2927" s="2"/>
      <c r="B2927" s="3"/>
      <c r="C2927" s="4"/>
      <c r="D2927" s="45"/>
      <c r="E2927" s="45"/>
      <c r="F2927" s="334"/>
    </row>
    <row r="2928" spans="1:6" x14ac:dyDescent="0.25">
      <c r="A2928" s="2"/>
      <c r="B2928" s="3"/>
      <c r="C2928" s="4"/>
      <c r="D2928" s="45"/>
      <c r="E2928" s="45"/>
      <c r="F2928" s="334"/>
    </row>
    <row r="2929" spans="1:6" x14ac:dyDescent="0.25">
      <c r="A2929" s="2"/>
      <c r="B2929" s="3"/>
      <c r="C2929" s="4"/>
      <c r="D2929" s="45"/>
      <c r="E2929" s="45"/>
      <c r="F2929" s="334"/>
    </row>
    <row r="2930" spans="1:6" x14ac:dyDescent="0.25">
      <c r="A2930" s="2"/>
      <c r="B2930" s="3"/>
      <c r="C2930" s="4"/>
      <c r="D2930" s="45"/>
      <c r="E2930" s="45"/>
      <c r="F2930" s="334"/>
    </row>
    <row r="2931" spans="1:6" x14ac:dyDescent="0.25">
      <c r="A2931" s="2"/>
      <c r="B2931" s="3"/>
      <c r="C2931" s="4"/>
      <c r="D2931" s="45"/>
      <c r="E2931" s="45"/>
      <c r="F2931" s="334"/>
    </row>
    <row r="2932" spans="1:6" x14ac:dyDescent="0.25">
      <c r="A2932" s="2"/>
      <c r="B2932" s="3"/>
      <c r="C2932" s="4"/>
      <c r="D2932" s="45"/>
      <c r="E2932" s="45"/>
      <c r="F2932" s="334"/>
    </row>
    <row r="2933" spans="1:6" x14ac:dyDescent="0.25">
      <c r="A2933" s="2"/>
      <c r="B2933" s="3"/>
      <c r="C2933" s="4"/>
      <c r="D2933" s="45"/>
      <c r="E2933" s="45"/>
      <c r="F2933" s="334"/>
    </row>
    <row r="2934" spans="1:6" x14ac:dyDescent="0.25">
      <c r="A2934" s="2"/>
      <c r="B2934" s="3"/>
      <c r="C2934" s="4"/>
      <c r="D2934" s="45"/>
      <c r="E2934" s="45"/>
      <c r="F2934" s="334"/>
    </row>
    <row r="2935" spans="1:6" x14ac:dyDescent="0.25">
      <c r="A2935" s="2"/>
      <c r="B2935" s="3"/>
      <c r="C2935" s="4"/>
      <c r="D2935" s="45"/>
      <c r="E2935" s="45"/>
      <c r="F2935" s="334"/>
    </row>
    <row r="2936" spans="1:6" x14ac:dyDescent="0.25">
      <c r="A2936" s="2"/>
      <c r="B2936" s="3"/>
      <c r="C2936" s="4"/>
      <c r="D2936" s="45"/>
      <c r="E2936" s="45"/>
      <c r="F2936" s="334"/>
    </row>
    <row r="2937" spans="1:6" x14ac:dyDescent="0.25">
      <c r="A2937" s="2"/>
      <c r="B2937" s="3"/>
      <c r="C2937" s="4"/>
      <c r="D2937" s="45"/>
      <c r="E2937" s="45"/>
      <c r="F2937" s="334"/>
    </row>
    <row r="2938" spans="1:6" x14ac:dyDescent="0.25">
      <c r="A2938" s="2"/>
      <c r="B2938" s="3"/>
      <c r="C2938" s="4"/>
      <c r="D2938" s="45"/>
      <c r="E2938" s="45"/>
      <c r="F2938" s="334"/>
    </row>
    <row r="2939" spans="1:6" x14ac:dyDescent="0.25">
      <c r="A2939" s="2"/>
      <c r="B2939" s="3"/>
      <c r="C2939" s="4"/>
      <c r="D2939" s="45"/>
      <c r="E2939" s="45"/>
      <c r="F2939" s="334"/>
    </row>
    <row r="2940" spans="1:6" x14ac:dyDescent="0.25">
      <c r="A2940" s="2"/>
      <c r="B2940" s="3"/>
      <c r="C2940" s="4"/>
      <c r="D2940" s="45"/>
      <c r="E2940" s="45"/>
      <c r="F2940" s="334"/>
    </row>
    <row r="2941" spans="1:6" x14ac:dyDescent="0.25">
      <c r="A2941" s="2"/>
      <c r="B2941" s="3"/>
      <c r="C2941" s="4"/>
      <c r="D2941" s="45"/>
      <c r="E2941" s="45"/>
      <c r="F2941" s="334"/>
    </row>
    <row r="2942" spans="1:6" x14ac:dyDescent="0.25">
      <c r="A2942" s="2"/>
      <c r="B2942" s="3"/>
      <c r="C2942" s="4"/>
      <c r="D2942" s="45"/>
      <c r="E2942" s="45"/>
      <c r="F2942" s="334"/>
    </row>
    <row r="2943" spans="1:6" x14ac:dyDescent="0.25">
      <c r="A2943" s="2"/>
      <c r="B2943" s="3"/>
      <c r="C2943" s="4"/>
      <c r="D2943" s="45"/>
      <c r="E2943" s="45"/>
      <c r="F2943" s="334"/>
    </row>
    <row r="2944" spans="1:6" x14ac:dyDescent="0.25">
      <c r="A2944" s="2"/>
      <c r="B2944" s="3"/>
      <c r="C2944" s="4"/>
      <c r="D2944" s="45"/>
      <c r="E2944" s="45"/>
      <c r="F2944" s="334"/>
    </row>
    <row r="2945" spans="1:6" x14ac:dyDescent="0.25">
      <c r="A2945" s="2"/>
      <c r="B2945" s="3"/>
      <c r="C2945" s="4"/>
      <c r="D2945" s="45"/>
      <c r="E2945" s="45"/>
      <c r="F2945" s="334"/>
    </row>
    <row r="2946" spans="1:6" x14ac:dyDescent="0.25">
      <c r="A2946" s="2"/>
      <c r="B2946" s="3"/>
      <c r="C2946" s="4"/>
      <c r="D2946" s="45"/>
      <c r="E2946" s="45"/>
      <c r="F2946" s="334"/>
    </row>
    <row r="2947" spans="1:6" x14ac:dyDescent="0.25">
      <c r="A2947" s="2"/>
      <c r="B2947" s="3"/>
      <c r="C2947" s="4"/>
      <c r="D2947" s="45"/>
      <c r="E2947" s="45"/>
      <c r="F2947" s="334"/>
    </row>
    <row r="2948" spans="1:6" x14ac:dyDescent="0.25">
      <c r="A2948" s="2"/>
      <c r="B2948" s="3"/>
      <c r="C2948" s="4"/>
      <c r="D2948" s="45"/>
      <c r="E2948" s="45"/>
      <c r="F2948" s="334"/>
    </row>
    <row r="2949" spans="1:6" x14ac:dyDescent="0.25">
      <c r="A2949" s="2"/>
      <c r="B2949" s="3"/>
      <c r="C2949" s="4"/>
      <c r="D2949" s="45"/>
      <c r="E2949" s="45"/>
      <c r="F2949" s="334"/>
    </row>
    <row r="2950" spans="1:6" x14ac:dyDescent="0.25">
      <c r="A2950" s="2"/>
      <c r="B2950" s="3"/>
      <c r="C2950" s="4"/>
      <c r="D2950" s="45"/>
      <c r="E2950" s="45"/>
      <c r="F2950" s="334"/>
    </row>
    <row r="2951" spans="1:6" x14ac:dyDescent="0.25">
      <c r="A2951" s="2"/>
      <c r="B2951" s="3"/>
      <c r="C2951" s="4"/>
      <c r="D2951" s="45"/>
      <c r="E2951" s="45"/>
      <c r="F2951" s="334"/>
    </row>
    <row r="2952" spans="1:6" x14ac:dyDescent="0.25">
      <c r="A2952" s="2"/>
      <c r="B2952" s="3"/>
      <c r="C2952" s="4"/>
      <c r="D2952" s="45"/>
      <c r="E2952" s="45"/>
      <c r="F2952" s="334"/>
    </row>
    <row r="2953" spans="1:6" x14ac:dyDescent="0.25">
      <c r="A2953" s="2"/>
      <c r="B2953" s="3"/>
      <c r="C2953" s="4"/>
      <c r="D2953" s="45"/>
      <c r="E2953" s="45"/>
      <c r="F2953" s="334"/>
    </row>
    <row r="2954" spans="1:6" x14ac:dyDescent="0.25">
      <c r="A2954" s="2"/>
      <c r="B2954" s="3"/>
      <c r="C2954" s="4"/>
      <c r="D2954" s="45"/>
      <c r="E2954" s="45"/>
      <c r="F2954" s="334"/>
    </row>
    <row r="2955" spans="1:6" x14ac:dyDescent="0.25">
      <c r="A2955" s="2"/>
      <c r="B2955" s="3"/>
      <c r="C2955" s="4"/>
      <c r="D2955" s="45"/>
      <c r="E2955" s="45"/>
      <c r="F2955" s="334"/>
    </row>
    <row r="2956" spans="1:6" x14ac:dyDescent="0.25">
      <c r="A2956" s="2"/>
      <c r="B2956" s="3"/>
      <c r="C2956" s="4"/>
      <c r="D2956" s="45"/>
      <c r="E2956" s="45"/>
      <c r="F2956" s="334"/>
    </row>
    <row r="2957" spans="1:6" x14ac:dyDescent="0.25">
      <c r="A2957" s="2"/>
      <c r="B2957" s="3"/>
      <c r="C2957" s="4"/>
      <c r="D2957" s="45"/>
      <c r="E2957" s="45"/>
      <c r="F2957" s="334"/>
    </row>
    <row r="2958" spans="1:6" x14ac:dyDescent="0.25">
      <c r="A2958" s="2"/>
      <c r="B2958" s="3"/>
      <c r="C2958" s="4"/>
      <c r="D2958" s="45"/>
      <c r="E2958" s="45"/>
      <c r="F2958" s="334"/>
    </row>
    <row r="2959" spans="1:6" x14ac:dyDescent="0.25">
      <c r="A2959" s="2"/>
      <c r="B2959" s="3"/>
      <c r="C2959" s="4"/>
      <c r="D2959" s="45"/>
      <c r="E2959" s="45"/>
      <c r="F2959" s="334"/>
    </row>
    <row r="2960" spans="1:6" x14ac:dyDescent="0.25">
      <c r="A2960" s="2"/>
      <c r="B2960" s="3"/>
      <c r="C2960" s="4"/>
      <c r="D2960" s="45"/>
      <c r="E2960" s="45"/>
      <c r="F2960" s="334"/>
    </row>
    <row r="2961" spans="1:6" x14ac:dyDescent="0.25">
      <c r="A2961" s="2"/>
      <c r="B2961" s="3"/>
      <c r="C2961" s="4"/>
      <c r="D2961" s="45"/>
      <c r="E2961" s="45"/>
      <c r="F2961" s="334"/>
    </row>
    <row r="2962" spans="1:6" x14ac:dyDescent="0.25">
      <c r="A2962" s="2"/>
      <c r="B2962" s="3"/>
      <c r="C2962" s="4"/>
      <c r="D2962" s="45"/>
      <c r="E2962" s="45"/>
      <c r="F2962" s="334"/>
    </row>
    <row r="2963" spans="1:6" x14ac:dyDescent="0.25">
      <c r="A2963" s="2"/>
      <c r="B2963" s="3"/>
      <c r="C2963" s="4"/>
      <c r="D2963" s="45"/>
      <c r="E2963" s="45"/>
      <c r="F2963" s="334"/>
    </row>
    <row r="2964" spans="1:6" x14ac:dyDescent="0.25">
      <c r="A2964" s="2"/>
      <c r="B2964" s="3"/>
      <c r="C2964" s="4"/>
      <c r="D2964" s="45"/>
      <c r="E2964" s="45"/>
      <c r="F2964" s="334"/>
    </row>
    <row r="2965" spans="1:6" x14ac:dyDescent="0.25">
      <c r="A2965" s="2"/>
      <c r="B2965" s="3"/>
      <c r="C2965" s="4"/>
      <c r="D2965" s="45"/>
      <c r="E2965" s="45"/>
      <c r="F2965" s="334"/>
    </row>
    <row r="2966" spans="1:6" x14ac:dyDescent="0.25">
      <c r="A2966" s="2"/>
      <c r="B2966" s="3"/>
      <c r="C2966" s="4"/>
      <c r="D2966" s="45"/>
      <c r="E2966" s="45"/>
      <c r="F2966" s="334"/>
    </row>
    <row r="2967" spans="1:6" x14ac:dyDescent="0.25">
      <c r="A2967" s="2"/>
      <c r="B2967" s="3"/>
      <c r="C2967" s="4"/>
      <c r="D2967" s="45"/>
      <c r="E2967" s="45"/>
      <c r="F2967" s="334"/>
    </row>
    <row r="2968" spans="1:6" x14ac:dyDescent="0.25">
      <c r="A2968" s="2"/>
      <c r="B2968" s="3"/>
      <c r="C2968" s="4"/>
      <c r="D2968" s="45"/>
      <c r="E2968" s="45"/>
      <c r="F2968" s="334"/>
    </row>
    <row r="2969" spans="1:6" x14ac:dyDescent="0.25">
      <c r="A2969" s="2"/>
      <c r="B2969" s="3"/>
      <c r="C2969" s="4"/>
      <c r="D2969" s="45"/>
      <c r="E2969" s="45"/>
      <c r="F2969" s="334"/>
    </row>
    <row r="2970" spans="1:6" x14ac:dyDescent="0.25">
      <c r="A2970" s="2"/>
      <c r="B2970" s="3"/>
      <c r="C2970" s="4"/>
      <c r="D2970" s="45"/>
      <c r="E2970" s="45"/>
      <c r="F2970" s="334"/>
    </row>
    <row r="2971" spans="1:6" x14ac:dyDescent="0.25">
      <c r="A2971" s="2"/>
      <c r="B2971" s="3"/>
      <c r="C2971" s="4"/>
      <c r="D2971" s="45"/>
      <c r="E2971" s="45"/>
      <c r="F2971" s="334"/>
    </row>
    <row r="2972" spans="1:6" x14ac:dyDescent="0.25">
      <c r="A2972" s="2"/>
      <c r="B2972" s="3"/>
      <c r="C2972" s="4"/>
      <c r="D2972" s="45"/>
      <c r="E2972" s="45"/>
      <c r="F2972" s="334"/>
    </row>
    <row r="2973" spans="1:6" x14ac:dyDescent="0.25">
      <c r="A2973" s="2"/>
      <c r="B2973" s="3"/>
      <c r="C2973" s="4"/>
      <c r="D2973" s="45"/>
      <c r="E2973" s="45"/>
      <c r="F2973" s="334"/>
    </row>
    <row r="2974" spans="1:6" x14ac:dyDescent="0.25">
      <c r="A2974" s="2"/>
      <c r="B2974" s="3"/>
      <c r="C2974" s="4"/>
      <c r="D2974" s="45"/>
      <c r="E2974" s="45"/>
      <c r="F2974" s="334"/>
    </row>
    <row r="2975" spans="1:6" x14ac:dyDescent="0.25">
      <c r="A2975" s="2"/>
      <c r="B2975" s="3"/>
      <c r="C2975" s="4"/>
      <c r="D2975" s="45"/>
      <c r="E2975" s="45"/>
      <c r="F2975" s="334"/>
    </row>
    <row r="2976" spans="1:6" x14ac:dyDescent="0.25">
      <c r="A2976" s="2"/>
      <c r="B2976" s="3"/>
      <c r="C2976" s="4"/>
      <c r="D2976" s="45"/>
      <c r="E2976" s="45"/>
      <c r="F2976" s="334"/>
    </row>
    <row r="2977" spans="1:6" x14ac:dyDescent="0.25">
      <c r="A2977" s="2"/>
      <c r="B2977" s="3"/>
      <c r="C2977" s="4"/>
      <c r="D2977" s="45"/>
      <c r="E2977" s="45"/>
      <c r="F2977" s="334"/>
    </row>
    <row r="2978" spans="1:6" x14ac:dyDescent="0.25">
      <c r="A2978" s="2"/>
      <c r="B2978" s="3"/>
      <c r="C2978" s="4"/>
      <c r="D2978" s="45"/>
      <c r="E2978" s="45"/>
      <c r="F2978" s="334"/>
    </row>
    <row r="2979" spans="1:6" x14ac:dyDescent="0.25">
      <c r="A2979" s="2"/>
      <c r="B2979" s="3"/>
      <c r="C2979" s="4"/>
      <c r="D2979" s="45"/>
      <c r="E2979" s="45"/>
      <c r="F2979" s="334"/>
    </row>
    <row r="2980" spans="1:6" x14ac:dyDescent="0.25">
      <c r="A2980" s="2"/>
      <c r="B2980" s="3"/>
      <c r="C2980" s="4"/>
      <c r="D2980" s="45"/>
      <c r="E2980" s="45"/>
      <c r="F2980" s="334"/>
    </row>
    <row r="2981" spans="1:6" x14ac:dyDescent="0.25">
      <c r="A2981" s="2"/>
      <c r="B2981" s="3"/>
      <c r="C2981" s="4"/>
      <c r="D2981" s="45"/>
      <c r="E2981" s="45"/>
      <c r="F2981" s="334"/>
    </row>
    <row r="2982" spans="1:6" x14ac:dyDescent="0.25">
      <c r="A2982" s="2"/>
      <c r="B2982" s="3"/>
      <c r="C2982" s="4"/>
      <c r="D2982" s="45"/>
      <c r="E2982" s="45"/>
      <c r="F2982" s="334"/>
    </row>
    <row r="2983" spans="1:6" x14ac:dyDescent="0.25">
      <c r="A2983" s="2"/>
      <c r="B2983" s="3"/>
      <c r="C2983" s="4"/>
      <c r="D2983" s="45"/>
      <c r="E2983" s="45"/>
      <c r="F2983" s="334"/>
    </row>
    <row r="2984" spans="1:6" x14ac:dyDescent="0.25">
      <c r="A2984" s="2"/>
      <c r="B2984" s="3"/>
      <c r="C2984" s="4"/>
      <c r="D2984" s="45"/>
      <c r="E2984" s="45"/>
      <c r="F2984" s="334"/>
    </row>
    <row r="2985" spans="1:6" x14ac:dyDescent="0.25">
      <c r="A2985" s="2"/>
      <c r="B2985" s="3"/>
      <c r="C2985" s="4"/>
      <c r="D2985" s="45"/>
      <c r="E2985" s="45"/>
      <c r="F2985" s="334"/>
    </row>
    <row r="2986" spans="1:6" x14ac:dyDescent="0.25">
      <c r="A2986" s="2"/>
      <c r="B2986" s="3"/>
      <c r="C2986" s="4"/>
      <c r="D2986" s="45"/>
      <c r="E2986" s="45"/>
      <c r="F2986" s="334"/>
    </row>
    <row r="2987" spans="1:6" x14ac:dyDescent="0.25">
      <c r="A2987" s="2"/>
      <c r="B2987" s="3"/>
      <c r="C2987" s="4"/>
      <c r="D2987" s="45"/>
      <c r="E2987" s="45"/>
      <c r="F2987" s="334"/>
    </row>
    <row r="2988" spans="1:6" x14ac:dyDescent="0.25">
      <c r="A2988" s="2"/>
      <c r="B2988" s="3"/>
      <c r="C2988" s="4"/>
      <c r="D2988" s="45"/>
      <c r="E2988" s="45"/>
      <c r="F2988" s="334"/>
    </row>
    <row r="2989" spans="1:6" x14ac:dyDescent="0.25">
      <c r="A2989" s="2"/>
      <c r="B2989" s="3"/>
      <c r="C2989" s="4"/>
      <c r="D2989" s="45"/>
      <c r="E2989" s="45"/>
      <c r="F2989" s="334"/>
    </row>
    <row r="2990" spans="1:6" x14ac:dyDescent="0.25">
      <c r="A2990" s="2"/>
      <c r="B2990" s="3"/>
      <c r="C2990" s="4"/>
      <c r="D2990" s="45"/>
      <c r="E2990" s="45"/>
      <c r="F2990" s="334"/>
    </row>
    <row r="2991" spans="1:6" x14ac:dyDescent="0.25">
      <c r="A2991" s="2"/>
      <c r="B2991" s="3"/>
      <c r="C2991" s="4"/>
      <c r="D2991" s="45"/>
      <c r="E2991" s="45"/>
      <c r="F2991" s="334"/>
    </row>
    <row r="2992" spans="1:6" x14ac:dyDescent="0.25">
      <c r="A2992" s="2"/>
      <c r="B2992" s="3"/>
      <c r="C2992" s="4"/>
      <c r="D2992" s="45"/>
      <c r="E2992" s="45"/>
      <c r="F2992" s="334"/>
    </row>
    <row r="2993" spans="1:6" x14ac:dyDescent="0.25">
      <c r="A2993" s="2"/>
      <c r="B2993" s="3"/>
      <c r="C2993" s="4"/>
      <c r="D2993" s="45"/>
      <c r="E2993" s="45"/>
      <c r="F2993" s="334"/>
    </row>
    <row r="2994" spans="1:6" x14ac:dyDescent="0.25">
      <c r="A2994" s="2"/>
      <c r="B2994" s="3"/>
      <c r="C2994" s="4"/>
      <c r="D2994" s="45"/>
      <c r="E2994" s="45"/>
      <c r="F2994" s="334"/>
    </row>
    <row r="2995" spans="1:6" x14ac:dyDescent="0.25">
      <c r="A2995" s="2"/>
      <c r="B2995" s="3"/>
      <c r="C2995" s="4"/>
      <c r="D2995" s="45"/>
      <c r="E2995" s="45"/>
      <c r="F2995" s="334"/>
    </row>
    <row r="2996" spans="1:6" x14ac:dyDescent="0.25">
      <c r="A2996" s="2"/>
      <c r="B2996" s="3"/>
      <c r="C2996" s="4"/>
      <c r="D2996" s="45"/>
      <c r="E2996" s="45"/>
      <c r="F2996" s="334"/>
    </row>
    <row r="2997" spans="1:6" x14ac:dyDescent="0.25">
      <c r="A2997" s="2"/>
      <c r="B2997" s="3"/>
      <c r="C2997" s="4"/>
      <c r="D2997" s="45"/>
      <c r="E2997" s="45"/>
      <c r="F2997" s="334"/>
    </row>
    <row r="2998" spans="1:6" x14ac:dyDescent="0.25">
      <c r="A2998" s="2"/>
      <c r="B2998" s="3"/>
      <c r="C2998" s="4"/>
      <c r="D2998" s="45"/>
      <c r="E2998" s="45"/>
      <c r="F2998" s="334"/>
    </row>
    <row r="2999" spans="1:6" x14ac:dyDescent="0.25">
      <c r="A2999" s="2"/>
      <c r="B2999" s="3"/>
      <c r="C2999" s="4"/>
      <c r="D2999" s="45"/>
      <c r="E2999" s="45"/>
      <c r="F2999" s="334"/>
    </row>
    <row r="3000" spans="1:6" x14ac:dyDescent="0.25">
      <c r="A3000" s="2"/>
      <c r="B3000" s="3"/>
      <c r="C3000" s="4"/>
      <c r="D3000" s="45"/>
      <c r="E3000" s="45"/>
      <c r="F3000" s="334"/>
    </row>
    <row r="3001" spans="1:6" x14ac:dyDescent="0.25">
      <c r="A3001" s="2"/>
      <c r="B3001" s="3"/>
      <c r="C3001" s="4"/>
      <c r="D3001" s="45"/>
      <c r="E3001" s="45"/>
      <c r="F3001" s="334"/>
    </row>
    <row r="3002" spans="1:6" x14ac:dyDescent="0.25">
      <c r="A3002" s="2"/>
      <c r="B3002" s="3"/>
      <c r="C3002" s="4"/>
      <c r="D3002" s="45"/>
      <c r="E3002" s="45"/>
      <c r="F3002" s="334"/>
    </row>
    <row r="3003" spans="1:6" x14ac:dyDescent="0.25">
      <c r="A3003" s="2"/>
      <c r="B3003" s="3"/>
      <c r="C3003" s="4"/>
      <c r="D3003" s="45"/>
      <c r="E3003" s="45"/>
      <c r="F3003" s="334"/>
    </row>
    <row r="3004" spans="1:6" x14ac:dyDescent="0.25">
      <c r="A3004" s="2"/>
      <c r="B3004" s="3"/>
      <c r="C3004" s="4"/>
      <c r="D3004" s="45"/>
      <c r="E3004" s="45"/>
      <c r="F3004" s="334"/>
    </row>
    <row r="3005" spans="1:6" x14ac:dyDescent="0.25">
      <c r="A3005" s="2"/>
      <c r="B3005" s="3"/>
      <c r="C3005" s="4"/>
      <c r="D3005" s="45"/>
      <c r="E3005" s="45"/>
      <c r="F3005" s="334"/>
    </row>
    <row r="3006" spans="1:6" x14ac:dyDescent="0.25">
      <c r="A3006" s="2"/>
      <c r="B3006" s="3"/>
      <c r="C3006" s="4"/>
      <c r="D3006" s="45"/>
      <c r="E3006" s="45"/>
      <c r="F3006" s="334"/>
    </row>
    <row r="3007" spans="1:6" x14ac:dyDescent="0.25">
      <c r="A3007" s="2"/>
      <c r="B3007" s="3"/>
      <c r="C3007" s="4"/>
      <c r="D3007" s="45"/>
      <c r="E3007" s="45"/>
      <c r="F3007" s="334"/>
    </row>
    <row r="3008" spans="1:6" x14ac:dyDescent="0.25">
      <c r="A3008" s="2"/>
      <c r="B3008" s="3"/>
      <c r="C3008" s="4"/>
      <c r="D3008" s="45"/>
      <c r="E3008" s="45"/>
      <c r="F3008" s="334"/>
    </row>
    <row r="3009" spans="1:6" x14ac:dyDescent="0.25">
      <c r="A3009" s="2"/>
      <c r="B3009" s="3"/>
      <c r="C3009" s="4"/>
      <c r="D3009" s="45"/>
      <c r="E3009" s="45"/>
      <c r="F3009" s="334"/>
    </row>
    <row r="3010" spans="1:6" x14ac:dyDescent="0.25">
      <c r="A3010" s="2"/>
      <c r="B3010" s="3"/>
      <c r="C3010" s="4"/>
      <c r="D3010" s="45"/>
      <c r="E3010" s="45"/>
      <c r="F3010" s="334"/>
    </row>
    <row r="3011" spans="1:6" x14ac:dyDescent="0.25">
      <c r="A3011" s="2"/>
      <c r="B3011" s="3"/>
      <c r="C3011" s="4"/>
      <c r="D3011" s="45"/>
      <c r="E3011" s="45"/>
      <c r="F3011" s="334"/>
    </row>
    <row r="3012" spans="1:6" x14ac:dyDescent="0.25">
      <c r="A3012" s="2"/>
      <c r="B3012" s="3"/>
      <c r="C3012" s="4"/>
      <c r="D3012" s="45"/>
      <c r="E3012" s="45"/>
      <c r="F3012" s="334"/>
    </row>
    <row r="3013" spans="1:6" x14ac:dyDescent="0.25">
      <c r="A3013" s="2"/>
      <c r="B3013" s="3"/>
      <c r="C3013" s="4"/>
      <c r="D3013" s="45"/>
      <c r="E3013" s="45"/>
      <c r="F3013" s="334"/>
    </row>
    <row r="3014" spans="1:6" x14ac:dyDescent="0.25">
      <c r="A3014" s="2"/>
      <c r="B3014" s="3"/>
      <c r="C3014" s="4"/>
      <c r="D3014" s="45"/>
      <c r="E3014" s="45"/>
      <c r="F3014" s="334"/>
    </row>
    <row r="3015" spans="1:6" x14ac:dyDescent="0.25">
      <c r="A3015" s="2"/>
      <c r="B3015" s="3"/>
      <c r="C3015" s="4"/>
      <c r="D3015" s="45"/>
      <c r="E3015" s="45"/>
      <c r="F3015" s="334"/>
    </row>
    <row r="3016" spans="1:6" x14ac:dyDescent="0.25">
      <c r="A3016" s="2"/>
      <c r="B3016" s="3"/>
      <c r="C3016" s="4"/>
      <c r="D3016" s="45"/>
      <c r="E3016" s="45"/>
      <c r="F3016" s="334"/>
    </row>
    <row r="3017" spans="1:6" x14ac:dyDescent="0.25">
      <c r="A3017" s="2"/>
      <c r="B3017" s="3"/>
      <c r="C3017" s="4"/>
      <c r="D3017" s="45"/>
      <c r="E3017" s="45"/>
      <c r="F3017" s="334"/>
    </row>
    <row r="3018" spans="1:6" x14ac:dyDescent="0.25">
      <c r="A3018" s="2"/>
      <c r="B3018" s="3"/>
      <c r="C3018" s="4"/>
      <c r="D3018" s="45"/>
      <c r="E3018" s="45"/>
      <c r="F3018" s="334"/>
    </row>
    <row r="3019" spans="1:6" x14ac:dyDescent="0.25">
      <c r="A3019" s="2"/>
      <c r="B3019" s="3"/>
      <c r="C3019" s="4"/>
      <c r="D3019" s="45"/>
      <c r="E3019" s="45"/>
      <c r="F3019" s="334"/>
    </row>
    <row r="3020" spans="1:6" x14ac:dyDescent="0.25">
      <c r="A3020" s="2"/>
      <c r="B3020" s="3"/>
      <c r="C3020" s="4"/>
      <c r="D3020" s="45"/>
      <c r="E3020" s="45"/>
      <c r="F3020" s="334"/>
    </row>
    <row r="3021" spans="1:6" x14ac:dyDescent="0.25">
      <c r="A3021" s="2"/>
      <c r="B3021" s="3"/>
      <c r="C3021" s="4"/>
      <c r="D3021" s="45"/>
      <c r="E3021" s="45"/>
      <c r="F3021" s="334"/>
    </row>
    <row r="3022" spans="1:6" x14ac:dyDescent="0.25">
      <c r="A3022" s="2"/>
      <c r="B3022" s="3"/>
      <c r="C3022" s="4"/>
      <c r="D3022" s="45"/>
      <c r="E3022" s="45"/>
      <c r="F3022" s="334"/>
    </row>
    <row r="3023" spans="1:6" x14ac:dyDescent="0.25">
      <c r="A3023" s="2"/>
      <c r="B3023" s="3"/>
      <c r="C3023" s="4"/>
      <c r="D3023" s="45"/>
      <c r="E3023" s="45"/>
      <c r="F3023" s="334"/>
    </row>
    <row r="3024" spans="1:6" x14ac:dyDescent="0.25">
      <c r="A3024" s="2"/>
      <c r="B3024" s="3"/>
      <c r="C3024" s="4"/>
      <c r="D3024" s="45"/>
      <c r="E3024" s="45"/>
      <c r="F3024" s="334"/>
    </row>
    <row r="3025" spans="1:6" x14ac:dyDescent="0.25">
      <c r="A3025" s="2"/>
      <c r="B3025" s="3"/>
      <c r="C3025" s="4"/>
      <c r="D3025" s="45"/>
      <c r="E3025" s="45"/>
      <c r="F3025" s="334"/>
    </row>
    <row r="3026" spans="1:6" x14ac:dyDescent="0.25">
      <c r="A3026" s="2"/>
      <c r="B3026" s="3"/>
      <c r="C3026" s="4"/>
      <c r="D3026" s="45"/>
      <c r="E3026" s="45"/>
      <c r="F3026" s="334"/>
    </row>
    <row r="3027" spans="1:6" x14ac:dyDescent="0.25">
      <c r="A3027" s="2"/>
      <c r="B3027" s="3"/>
      <c r="C3027" s="4"/>
      <c r="D3027" s="45"/>
      <c r="E3027" s="45"/>
      <c r="F3027" s="334"/>
    </row>
    <row r="3028" spans="1:6" x14ac:dyDescent="0.25">
      <c r="A3028" s="2"/>
      <c r="B3028" s="3"/>
      <c r="C3028" s="4"/>
      <c r="D3028" s="45"/>
      <c r="E3028" s="45"/>
      <c r="F3028" s="334"/>
    </row>
    <row r="3029" spans="1:6" x14ac:dyDescent="0.25">
      <c r="A3029" s="2"/>
      <c r="B3029" s="3"/>
      <c r="C3029" s="4"/>
      <c r="D3029" s="45"/>
      <c r="E3029" s="45"/>
      <c r="F3029" s="334"/>
    </row>
    <row r="3030" spans="1:6" x14ac:dyDescent="0.25">
      <c r="A3030" s="2"/>
      <c r="B3030" s="3"/>
      <c r="C3030" s="4"/>
      <c r="D3030" s="45"/>
      <c r="E3030" s="45"/>
      <c r="F3030" s="334"/>
    </row>
    <row r="3031" spans="1:6" x14ac:dyDescent="0.25">
      <c r="A3031" s="2"/>
      <c r="B3031" s="3"/>
      <c r="C3031" s="4"/>
      <c r="D3031" s="45"/>
      <c r="E3031" s="45"/>
      <c r="F3031" s="334"/>
    </row>
    <row r="3032" spans="1:6" x14ac:dyDescent="0.25">
      <c r="A3032" s="2"/>
      <c r="B3032" s="3"/>
      <c r="C3032" s="4"/>
      <c r="D3032" s="45"/>
      <c r="E3032" s="45"/>
      <c r="F3032" s="334"/>
    </row>
    <row r="3033" spans="1:6" x14ac:dyDescent="0.25">
      <c r="A3033" s="2"/>
      <c r="B3033" s="3"/>
      <c r="C3033" s="4"/>
      <c r="D3033" s="45"/>
      <c r="E3033" s="45"/>
      <c r="F3033" s="334"/>
    </row>
    <row r="3034" spans="1:6" x14ac:dyDescent="0.25">
      <c r="A3034" s="2"/>
      <c r="B3034" s="3"/>
      <c r="C3034" s="4"/>
      <c r="D3034" s="45"/>
      <c r="E3034" s="45"/>
      <c r="F3034" s="334"/>
    </row>
    <row r="3035" spans="1:6" x14ac:dyDescent="0.25">
      <c r="A3035" s="2"/>
      <c r="B3035" s="3"/>
      <c r="C3035" s="4"/>
      <c r="D3035" s="45"/>
      <c r="E3035" s="45"/>
      <c r="F3035" s="334"/>
    </row>
    <row r="3036" spans="1:6" x14ac:dyDescent="0.25">
      <c r="A3036" s="2"/>
      <c r="B3036" s="3"/>
      <c r="C3036" s="4"/>
      <c r="D3036" s="45"/>
      <c r="E3036" s="45"/>
      <c r="F3036" s="334"/>
    </row>
    <row r="3037" spans="1:6" x14ac:dyDescent="0.25">
      <c r="A3037" s="2"/>
      <c r="B3037" s="3"/>
      <c r="C3037" s="4"/>
      <c r="D3037" s="45"/>
      <c r="E3037" s="45"/>
      <c r="F3037" s="334"/>
    </row>
    <row r="3038" spans="1:6" x14ac:dyDescent="0.25">
      <c r="A3038" s="2"/>
      <c r="B3038" s="3"/>
      <c r="C3038" s="4"/>
      <c r="D3038" s="45"/>
      <c r="E3038" s="45"/>
      <c r="F3038" s="334"/>
    </row>
    <row r="3039" spans="1:6" x14ac:dyDescent="0.25">
      <c r="A3039" s="2"/>
      <c r="B3039" s="3"/>
      <c r="C3039" s="4"/>
      <c r="D3039" s="45"/>
      <c r="E3039" s="45"/>
      <c r="F3039" s="334"/>
    </row>
    <row r="3040" spans="1:6" x14ac:dyDescent="0.25">
      <c r="A3040" s="2"/>
      <c r="B3040" s="3"/>
      <c r="C3040" s="4"/>
      <c r="D3040" s="45"/>
      <c r="E3040" s="45"/>
      <c r="F3040" s="334"/>
    </row>
    <row r="3041" spans="1:6" x14ac:dyDescent="0.25">
      <c r="A3041" s="2"/>
      <c r="B3041" s="3"/>
      <c r="C3041" s="4"/>
      <c r="D3041" s="45"/>
      <c r="E3041" s="45"/>
      <c r="F3041" s="334"/>
    </row>
    <row r="3042" spans="1:6" x14ac:dyDescent="0.25">
      <c r="A3042" s="2"/>
      <c r="B3042" s="3"/>
      <c r="C3042" s="4"/>
      <c r="D3042" s="45"/>
      <c r="E3042" s="45"/>
      <c r="F3042" s="334"/>
    </row>
    <row r="3043" spans="1:6" x14ac:dyDescent="0.25">
      <c r="A3043" s="2"/>
      <c r="B3043" s="3"/>
      <c r="C3043" s="4"/>
      <c r="D3043" s="45"/>
      <c r="E3043" s="45"/>
      <c r="F3043" s="334"/>
    </row>
    <row r="3044" spans="1:6" x14ac:dyDescent="0.25">
      <c r="A3044" s="2"/>
      <c r="B3044" s="3"/>
      <c r="C3044" s="4"/>
      <c r="D3044" s="45"/>
      <c r="E3044" s="45"/>
      <c r="F3044" s="334"/>
    </row>
    <row r="3045" spans="1:6" x14ac:dyDescent="0.25">
      <c r="A3045" s="2"/>
      <c r="B3045" s="3"/>
      <c r="C3045" s="4"/>
      <c r="D3045" s="45"/>
      <c r="E3045" s="45"/>
      <c r="F3045" s="334"/>
    </row>
    <row r="3046" spans="1:6" x14ac:dyDescent="0.25">
      <c r="A3046" s="2"/>
      <c r="B3046" s="3"/>
      <c r="C3046" s="4"/>
      <c r="D3046" s="45"/>
      <c r="E3046" s="45"/>
      <c r="F3046" s="334"/>
    </row>
    <row r="3047" spans="1:6" x14ac:dyDescent="0.25">
      <c r="A3047" s="2"/>
      <c r="B3047" s="3"/>
      <c r="C3047" s="4"/>
      <c r="D3047" s="45"/>
      <c r="E3047" s="45"/>
      <c r="F3047" s="334"/>
    </row>
    <row r="3048" spans="1:6" x14ac:dyDescent="0.25">
      <c r="A3048" s="2"/>
      <c r="B3048" s="3"/>
      <c r="C3048" s="4"/>
      <c r="D3048" s="45"/>
      <c r="E3048" s="45"/>
      <c r="F3048" s="334"/>
    </row>
    <row r="3049" spans="1:6" x14ac:dyDescent="0.25">
      <c r="A3049" s="2"/>
      <c r="B3049" s="3"/>
      <c r="C3049" s="4"/>
      <c r="D3049" s="45"/>
      <c r="E3049" s="45"/>
      <c r="F3049" s="334"/>
    </row>
    <row r="3050" spans="1:6" x14ac:dyDescent="0.25">
      <c r="A3050" s="2"/>
      <c r="B3050" s="3"/>
      <c r="C3050" s="4"/>
      <c r="D3050" s="45"/>
      <c r="E3050" s="45"/>
      <c r="F3050" s="334"/>
    </row>
    <row r="3051" spans="1:6" x14ac:dyDescent="0.25">
      <c r="A3051" s="2"/>
      <c r="B3051" s="3"/>
      <c r="C3051" s="4"/>
      <c r="D3051" s="45"/>
      <c r="E3051" s="45"/>
      <c r="F3051" s="334"/>
    </row>
    <row r="3052" spans="1:6" x14ac:dyDescent="0.25">
      <c r="A3052" s="2"/>
      <c r="B3052" s="3"/>
      <c r="C3052" s="4"/>
      <c r="D3052" s="45"/>
      <c r="E3052" s="45"/>
      <c r="F3052" s="334"/>
    </row>
    <row r="3053" spans="1:6" x14ac:dyDescent="0.25">
      <c r="A3053" s="2"/>
      <c r="B3053" s="3"/>
      <c r="C3053" s="4"/>
      <c r="D3053" s="45"/>
      <c r="E3053" s="45"/>
      <c r="F3053" s="334"/>
    </row>
    <row r="3054" spans="1:6" x14ac:dyDescent="0.25">
      <c r="A3054" s="2"/>
      <c r="B3054" s="3"/>
      <c r="C3054" s="4"/>
      <c r="D3054" s="45"/>
      <c r="E3054" s="45"/>
      <c r="F3054" s="334"/>
    </row>
    <row r="3055" spans="1:6" x14ac:dyDescent="0.25">
      <c r="A3055" s="2"/>
      <c r="B3055" s="3"/>
      <c r="C3055" s="4"/>
      <c r="D3055" s="45"/>
      <c r="E3055" s="45"/>
      <c r="F3055" s="334"/>
    </row>
    <row r="3056" spans="1:6" x14ac:dyDescent="0.25">
      <c r="A3056" s="2"/>
      <c r="B3056" s="3"/>
      <c r="C3056" s="4"/>
      <c r="D3056" s="45"/>
      <c r="E3056" s="45"/>
      <c r="F3056" s="334"/>
    </row>
    <row r="3057" spans="1:6" x14ac:dyDescent="0.25">
      <c r="A3057" s="2"/>
      <c r="B3057" s="3"/>
      <c r="C3057" s="4"/>
      <c r="D3057" s="45"/>
      <c r="E3057" s="45"/>
      <c r="F3057" s="334"/>
    </row>
    <row r="3058" spans="1:6" x14ac:dyDescent="0.25">
      <c r="A3058" s="2"/>
      <c r="B3058" s="3"/>
      <c r="C3058" s="4"/>
      <c r="D3058" s="45"/>
      <c r="E3058" s="45"/>
      <c r="F3058" s="334"/>
    </row>
    <row r="3059" spans="1:6" x14ac:dyDescent="0.25">
      <c r="A3059" s="2"/>
      <c r="B3059" s="3"/>
      <c r="C3059" s="4"/>
      <c r="D3059" s="45"/>
      <c r="E3059" s="45"/>
      <c r="F3059" s="334"/>
    </row>
    <row r="3060" spans="1:6" x14ac:dyDescent="0.25">
      <c r="A3060" s="2"/>
      <c r="B3060" s="3"/>
      <c r="C3060" s="4"/>
      <c r="D3060" s="45"/>
      <c r="E3060" s="45"/>
      <c r="F3060" s="334"/>
    </row>
    <row r="3061" spans="1:6" x14ac:dyDescent="0.25">
      <c r="A3061" s="2"/>
      <c r="B3061" s="3"/>
      <c r="C3061" s="4"/>
      <c r="D3061" s="45"/>
      <c r="E3061" s="45"/>
      <c r="F3061" s="334"/>
    </row>
    <row r="3062" spans="1:6" x14ac:dyDescent="0.25">
      <c r="A3062" s="2"/>
      <c r="B3062" s="3"/>
      <c r="C3062" s="4"/>
      <c r="D3062" s="45"/>
      <c r="E3062" s="45"/>
      <c r="F3062" s="334"/>
    </row>
    <row r="3063" spans="1:6" x14ac:dyDescent="0.25">
      <c r="A3063" s="2"/>
      <c r="B3063" s="3"/>
      <c r="C3063" s="4"/>
      <c r="D3063" s="45"/>
      <c r="E3063" s="45"/>
      <c r="F3063" s="334"/>
    </row>
    <row r="3064" spans="1:6" x14ac:dyDescent="0.25">
      <c r="A3064" s="2"/>
      <c r="B3064" s="3"/>
      <c r="C3064" s="4"/>
      <c r="D3064" s="45"/>
      <c r="E3064" s="45"/>
      <c r="F3064" s="334"/>
    </row>
    <row r="3065" spans="1:6" x14ac:dyDescent="0.25">
      <c r="A3065" s="2"/>
      <c r="B3065" s="3"/>
      <c r="C3065" s="4"/>
      <c r="D3065" s="45"/>
      <c r="E3065" s="45"/>
      <c r="F3065" s="334"/>
    </row>
    <row r="3066" spans="1:6" x14ac:dyDescent="0.25">
      <c r="A3066" s="2"/>
      <c r="B3066" s="3"/>
      <c r="C3066" s="4"/>
      <c r="D3066" s="45"/>
      <c r="E3066" s="45"/>
      <c r="F3066" s="334"/>
    </row>
    <row r="3067" spans="1:6" x14ac:dyDescent="0.25">
      <c r="A3067" s="2"/>
      <c r="B3067" s="3"/>
      <c r="C3067" s="4"/>
      <c r="D3067" s="45"/>
      <c r="E3067" s="45"/>
      <c r="F3067" s="334"/>
    </row>
    <row r="3068" spans="1:6" x14ac:dyDescent="0.25">
      <c r="A3068" s="2"/>
      <c r="B3068" s="3"/>
      <c r="C3068" s="4"/>
      <c r="D3068" s="45"/>
      <c r="E3068" s="45"/>
      <c r="F3068" s="334"/>
    </row>
    <row r="3069" spans="1:6" x14ac:dyDescent="0.25">
      <c r="A3069" s="2"/>
      <c r="B3069" s="3"/>
      <c r="C3069" s="4"/>
      <c r="D3069" s="45"/>
      <c r="E3069" s="45"/>
      <c r="F3069" s="334"/>
    </row>
    <row r="3070" spans="1:6" x14ac:dyDescent="0.25">
      <c r="A3070" s="2"/>
      <c r="B3070" s="3"/>
      <c r="C3070" s="4"/>
      <c r="D3070" s="45"/>
      <c r="E3070" s="45"/>
      <c r="F3070" s="334"/>
    </row>
    <row r="3071" spans="1:6" x14ac:dyDescent="0.25">
      <c r="A3071" s="2"/>
      <c r="B3071" s="3"/>
      <c r="C3071" s="4"/>
      <c r="D3071" s="45"/>
      <c r="E3071" s="45"/>
      <c r="F3071" s="334"/>
    </row>
    <row r="3072" spans="1:6" x14ac:dyDescent="0.25">
      <c r="A3072" s="2"/>
      <c r="B3072" s="3"/>
      <c r="C3072" s="4"/>
      <c r="D3072" s="45"/>
      <c r="E3072" s="45"/>
      <c r="F3072" s="334"/>
    </row>
    <row r="3073" spans="1:6" x14ac:dyDescent="0.25">
      <c r="A3073" s="2"/>
      <c r="B3073" s="3"/>
      <c r="C3073" s="4"/>
      <c r="D3073" s="45"/>
      <c r="E3073" s="45"/>
      <c r="F3073" s="334"/>
    </row>
    <row r="3074" spans="1:6" x14ac:dyDescent="0.25">
      <c r="A3074" s="2"/>
      <c r="B3074" s="3"/>
      <c r="C3074" s="4"/>
      <c r="D3074" s="45"/>
      <c r="E3074" s="45"/>
      <c r="F3074" s="334"/>
    </row>
    <row r="3075" spans="1:6" x14ac:dyDescent="0.25">
      <c r="A3075" s="2"/>
      <c r="B3075" s="3"/>
      <c r="C3075" s="4"/>
      <c r="D3075" s="45"/>
      <c r="E3075" s="45"/>
      <c r="F3075" s="334"/>
    </row>
    <row r="3076" spans="1:6" x14ac:dyDescent="0.25">
      <c r="A3076" s="2"/>
      <c r="B3076" s="3"/>
      <c r="C3076" s="4"/>
      <c r="D3076" s="45"/>
      <c r="E3076" s="45"/>
      <c r="F3076" s="334"/>
    </row>
    <row r="3077" spans="1:6" x14ac:dyDescent="0.25">
      <c r="A3077" s="2"/>
      <c r="B3077" s="3"/>
      <c r="C3077" s="4"/>
      <c r="D3077" s="45"/>
      <c r="E3077" s="45"/>
      <c r="F3077" s="334"/>
    </row>
    <row r="3078" spans="1:6" x14ac:dyDescent="0.25">
      <c r="A3078" s="2"/>
      <c r="B3078" s="3"/>
      <c r="C3078" s="4"/>
      <c r="D3078" s="45"/>
      <c r="E3078" s="45"/>
      <c r="F3078" s="334"/>
    </row>
    <row r="3079" spans="1:6" x14ac:dyDescent="0.25">
      <c r="A3079" s="2"/>
      <c r="B3079" s="3"/>
      <c r="C3079" s="4"/>
      <c r="D3079" s="45"/>
      <c r="E3079" s="45"/>
      <c r="F3079" s="334"/>
    </row>
    <row r="3080" spans="1:6" x14ac:dyDescent="0.25">
      <c r="A3080" s="2"/>
      <c r="B3080" s="3"/>
      <c r="C3080" s="4"/>
      <c r="D3080" s="45"/>
      <c r="E3080" s="45"/>
      <c r="F3080" s="334"/>
    </row>
    <row r="3081" spans="1:6" x14ac:dyDescent="0.25">
      <c r="A3081" s="2"/>
      <c r="B3081" s="3"/>
      <c r="C3081" s="4"/>
      <c r="D3081" s="45"/>
      <c r="E3081" s="45"/>
      <c r="F3081" s="334"/>
    </row>
    <row r="3082" spans="1:6" x14ac:dyDescent="0.25">
      <c r="A3082" s="2"/>
      <c r="B3082" s="3"/>
      <c r="C3082" s="4"/>
      <c r="D3082" s="45"/>
      <c r="E3082" s="45"/>
      <c r="F3082" s="334"/>
    </row>
    <row r="3083" spans="1:6" x14ac:dyDescent="0.25">
      <c r="A3083" s="2"/>
      <c r="B3083" s="3"/>
      <c r="C3083" s="4"/>
      <c r="D3083" s="45"/>
      <c r="E3083" s="45"/>
      <c r="F3083" s="334"/>
    </row>
    <row r="3084" spans="1:6" x14ac:dyDescent="0.25">
      <c r="A3084" s="2"/>
      <c r="B3084" s="3"/>
      <c r="C3084" s="4"/>
      <c r="D3084" s="45"/>
      <c r="E3084" s="45"/>
      <c r="F3084" s="334"/>
    </row>
    <row r="3085" spans="1:6" x14ac:dyDescent="0.25">
      <c r="A3085" s="2"/>
      <c r="B3085" s="3"/>
      <c r="C3085" s="4"/>
      <c r="D3085" s="45"/>
      <c r="E3085" s="45"/>
      <c r="F3085" s="334"/>
    </row>
    <row r="3086" spans="1:6" x14ac:dyDescent="0.25">
      <c r="A3086" s="2"/>
      <c r="B3086" s="3"/>
      <c r="C3086" s="4"/>
      <c r="D3086" s="45"/>
      <c r="E3086" s="45"/>
      <c r="F3086" s="334"/>
    </row>
    <row r="3087" spans="1:6" x14ac:dyDescent="0.25">
      <c r="A3087" s="2"/>
      <c r="B3087" s="3"/>
      <c r="C3087" s="4"/>
      <c r="D3087" s="45"/>
      <c r="E3087" s="45"/>
      <c r="F3087" s="334"/>
    </row>
    <row r="3088" spans="1:6" x14ac:dyDescent="0.25">
      <c r="A3088" s="2"/>
      <c r="B3088" s="3"/>
      <c r="C3088" s="4"/>
      <c r="D3088" s="45"/>
      <c r="E3088" s="45"/>
      <c r="F3088" s="334"/>
    </row>
    <row r="3089" spans="1:6" x14ac:dyDescent="0.25">
      <c r="A3089" s="2"/>
      <c r="B3089" s="3"/>
      <c r="C3089" s="4"/>
      <c r="D3089" s="45"/>
      <c r="E3089" s="45"/>
      <c r="F3089" s="334"/>
    </row>
    <row r="3090" spans="1:6" x14ac:dyDescent="0.25">
      <c r="A3090" s="2"/>
      <c r="B3090" s="3"/>
      <c r="C3090" s="4"/>
      <c r="D3090" s="45"/>
      <c r="E3090" s="45"/>
      <c r="F3090" s="334"/>
    </row>
    <row r="3091" spans="1:6" x14ac:dyDescent="0.25">
      <c r="A3091" s="2"/>
      <c r="B3091" s="3"/>
      <c r="C3091" s="4"/>
      <c r="D3091" s="45"/>
      <c r="E3091" s="45"/>
      <c r="F3091" s="334"/>
    </row>
    <row r="3092" spans="1:6" x14ac:dyDescent="0.25">
      <c r="A3092" s="2"/>
      <c r="B3092" s="3"/>
      <c r="C3092" s="4"/>
      <c r="D3092" s="45"/>
      <c r="E3092" s="45"/>
      <c r="F3092" s="334"/>
    </row>
    <row r="3093" spans="1:6" x14ac:dyDescent="0.25">
      <c r="A3093" s="2"/>
      <c r="B3093" s="3"/>
      <c r="C3093" s="4"/>
      <c r="D3093" s="45"/>
      <c r="E3093" s="45"/>
      <c r="F3093" s="334"/>
    </row>
    <row r="3094" spans="1:6" x14ac:dyDescent="0.25">
      <c r="A3094" s="2"/>
      <c r="B3094" s="3"/>
      <c r="C3094" s="4"/>
      <c r="D3094" s="45"/>
      <c r="E3094" s="45"/>
      <c r="F3094" s="334"/>
    </row>
    <row r="3095" spans="1:6" x14ac:dyDescent="0.25">
      <c r="A3095" s="2"/>
      <c r="B3095" s="3"/>
      <c r="C3095" s="4"/>
      <c r="D3095" s="45"/>
      <c r="E3095" s="45"/>
      <c r="F3095" s="334"/>
    </row>
    <row r="3096" spans="1:6" x14ac:dyDescent="0.25">
      <c r="A3096" s="2"/>
      <c r="B3096" s="3"/>
      <c r="C3096" s="4"/>
      <c r="D3096" s="45"/>
      <c r="E3096" s="45"/>
      <c r="F3096" s="334"/>
    </row>
    <row r="3097" spans="1:6" x14ac:dyDescent="0.25">
      <c r="A3097" s="2"/>
      <c r="B3097" s="3"/>
      <c r="C3097" s="4"/>
      <c r="D3097" s="45"/>
      <c r="E3097" s="45"/>
      <c r="F3097" s="334"/>
    </row>
    <row r="3098" spans="1:6" x14ac:dyDescent="0.25">
      <c r="A3098" s="2"/>
      <c r="B3098" s="3"/>
      <c r="C3098" s="4"/>
      <c r="D3098" s="45"/>
      <c r="E3098" s="45"/>
      <c r="F3098" s="334"/>
    </row>
    <row r="3099" spans="1:6" x14ac:dyDescent="0.25">
      <c r="A3099" s="2"/>
      <c r="B3099" s="3"/>
      <c r="C3099" s="4"/>
      <c r="D3099" s="45"/>
      <c r="E3099" s="45"/>
      <c r="F3099" s="334"/>
    </row>
    <row r="3100" spans="1:6" x14ac:dyDescent="0.25">
      <c r="A3100" s="2"/>
      <c r="B3100" s="3"/>
      <c r="C3100" s="4"/>
      <c r="D3100" s="45"/>
      <c r="E3100" s="45"/>
      <c r="F3100" s="334"/>
    </row>
    <row r="3101" spans="1:6" x14ac:dyDescent="0.25">
      <c r="A3101" s="2"/>
      <c r="B3101" s="3"/>
      <c r="C3101" s="4"/>
      <c r="D3101" s="45"/>
      <c r="E3101" s="45"/>
      <c r="F3101" s="334"/>
    </row>
    <row r="3102" spans="1:6" x14ac:dyDescent="0.25">
      <c r="A3102" s="2"/>
      <c r="B3102" s="3"/>
      <c r="C3102" s="4"/>
      <c r="D3102" s="45"/>
      <c r="E3102" s="45"/>
      <c r="F3102" s="334"/>
    </row>
    <row r="3103" spans="1:6" x14ac:dyDescent="0.25">
      <c r="A3103" s="2"/>
      <c r="B3103" s="3"/>
      <c r="C3103" s="4"/>
      <c r="D3103" s="45"/>
      <c r="E3103" s="45"/>
      <c r="F3103" s="334"/>
    </row>
    <row r="3104" spans="1:6" x14ac:dyDescent="0.25">
      <c r="A3104" s="2"/>
      <c r="B3104" s="3"/>
      <c r="C3104" s="4"/>
      <c r="D3104" s="45"/>
      <c r="E3104" s="45"/>
      <c r="F3104" s="334"/>
    </row>
    <row r="3105" spans="1:6" x14ac:dyDescent="0.25">
      <c r="A3105" s="2"/>
      <c r="B3105" s="3"/>
      <c r="C3105" s="4"/>
      <c r="D3105" s="45"/>
      <c r="E3105" s="45"/>
      <c r="F3105" s="334"/>
    </row>
    <row r="3106" spans="1:6" x14ac:dyDescent="0.25">
      <c r="A3106" s="2"/>
      <c r="B3106" s="3"/>
      <c r="C3106" s="4"/>
      <c r="D3106" s="45"/>
      <c r="E3106" s="45"/>
      <c r="F3106" s="334"/>
    </row>
    <row r="3107" spans="1:6" x14ac:dyDescent="0.25">
      <c r="A3107" s="2"/>
      <c r="B3107" s="3"/>
      <c r="C3107" s="4"/>
      <c r="D3107" s="45"/>
      <c r="E3107" s="45"/>
      <c r="F3107" s="334"/>
    </row>
    <row r="3108" spans="1:6" x14ac:dyDescent="0.25">
      <c r="A3108" s="2"/>
      <c r="B3108" s="3"/>
      <c r="C3108" s="4"/>
      <c r="D3108" s="45"/>
      <c r="E3108" s="45"/>
      <c r="F3108" s="334"/>
    </row>
    <row r="3109" spans="1:6" x14ac:dyDescent="0.25">
      <c r="A3109" s="2"/>
      <c r="B3109" s="3"/>
      <c r="C3109" s="4"/>
      <c r="D3109" s="45"/>
      <c r="E3109" s="45"/>
      <c r="F3109" s="334"/>
    </row>
    <row r="3110" spans="1:6" x14ac:dyDescent="0.25">
      <c r="A3110" s="2"/>
      <c r="B3110" s="3"/>
      <c r="C3110" s="4"/>
      <c r="D3110" s="45"/>
      <c r="E3110" s="45"/>
      <c r="F3110" s="334"/>
    </row>
    <row r="3111" spans="1:6" x14ac:dyDescent="0.25">
      <c r="A3111" s="2"/>
      <c r="B3111" s="3"/>
      <c r="C3111" s="4"/>
      <c r="D3111" s="45"/>
      <c r="E3111" s="45"/>
      <c r="F3111" s="334"/>
    </row>
    <row r="3112" spans="1:6" x14ac:dyDescent="0.25">
      <c r="A3112" s="2"/>
      <c r="B3112" s="3"/>
      <c r="C3112" s="4"/>
      <c r="D3112" s="45"/>
      <c r="E3112" s="45"/>
      <c r="F3112" s="334"/>
    </row>
    <row r="3113" spans="1:6" x14ac:dyDescent="0.25">
      <c r="A3113" s="2"/>
      <c r="B3113" s="3"/>
      <c r="C3113" s="4"/>
      <c r="D3113" s="45"/>
      <c r="E3113" s="45"/>
      <c r="F3113" s="334"/>
    </row>
    <row r="3114" spans="1:6" x14ac:dyDescent="0.25">
      <c r="A3114" s="2"/>
      <c r="B3114" s="3"/>
      <c r="C3114" s="4"/>
      <c r="D3114" s="45"/>
      <c r="E3114" s="45"/>
      <c r="F3114" s="334"/>
    </row>
    <row r="3115" spans="1:6" x14ac:dyDescent="0.25">
      <c r="A3115" s="2"/>
      <c r="B3115" s="3"/>
      <c r="C3115" s="4"/>
      <c r="D3115" s="45"/>
      <c r="E3115" s="45"/>
      <c r="F3115" s="334"/>
    </row>
    <row r="3116" spans="1:6" x14ac:dyDescent="0.25">
      <c r="A3116" s="2"/>
      <c r="B3116" s="3"/>
      <c r="C3116" s="4"/>
      <c r="D3116" s="45"/>
      <c r="E3116" s="45"/>
      <c r="F3116" s="334"/>
    </row>
    <row r="3117" spans="1:6" x14ac:dyDescent="0.25">
      <c r="A3117" s="2"/>
      <c r="B3117" s="3"/>
      <c r="C3117" s="4"/>
      <c r="D3117" s="45"/>
      <c r="E3117" s="45"/>
      <c r="F3117" s="334"/>
    </row>
    <row r="3118" spans="1:6" x14ac:dyDescent="0.25">
      <c r="A3118" s="2"/>
      <c r="B3118" s="3"/>
      <c r="C3118" s="4"/>
      <c r="D3118" s="45"/>
      <c r="E3118" s="45"/>
      <c r="F3118" s="334"/>
    </row>
    <row r="3119" spans="1:6" x14ac:dyDescent="0.25">
      <c r="A3119" s="2"/>
      <c r="B3119" s="3"/>
      <c r="C3119" s="4"/>
      <c r="D3119" s="45"/>
      <c r="E3119" s="45"/>
      <c r="F3119" s="334"/>
    </row>
    <row r="3120" spans="1:6" x14ac:dyDescent="0.25">
      <c r="A3120" s="2"/>
      <c r="B3120" s="3"/>
      <c r="C3120" s="4"/>
      <c r="D3120" s="45"/>
      <c r="E3120" s="45"/>
      <c r="F3120" s="334"/>
    </row>
    <row r="3121" spans="1:6" x14ac:dyDescent="0.25">
      <c r="A3121" s="2"/>
      <c r="B3121" s="3"/>
      <c r="C3121" s="4"/>
      <c r="D3121" s="45"/>
      <c r="E3121" s="45"/>
      <c r="F3121" s="334"/>
    </row>
    <row r="3122" spans="1:6" x14ac:dyDescent="0.25">
      <c r="A3122" s="2"/>
      <c r="B3122" s="3"/>
      <c r="C3122" s="4"/>
      <c r="D3122" s="45"/>
      <c r="E3122" s="45"/>
      <c r="F3122" s="334"/>
    </row>
    <row r="3123" spans="1:6" x14ac:dyDescent="0.25">
      <c r="A3123" s="2"/>
      <c r="B3123" s="3"/>
      <c r="C3123" s="4"/>
      <c r="D3123" s="45"/>
      <c r="E3123" s="45"/>
      <c r="F3123" s="334"/>
    </row>
    <row r="3124" spans="1:6" x14ac:dyDescent="0.25">
      <c r="A3124" s="2"/>
      <c r="B3124" s="3"/>
      <c r="C3124" s="4"/>
      <c r="D3124" s="45"/>
      <c r="E3124" s="45"/>
      <c r="F3124" s="334"/>
    </row>
    <row r="3125" spans="1:6" x14ac:dyDescent="0.25">
      <c r="A3125" s="2"/>
      <c r="B3125" s="3"/>
      <c r="C3125" s="4"/>
      <c r="D3125" s="45"/>
      <c r="E3125" s="45"/>
      <c r="F3125" s="334"/>
    </row>
    <row r="3126" spans="1:6" x14ac:dyDescent="0.25">
      <c r="A3126" s="2"/>
      <c r="B3126" s="3"/>
      <c r="C3126" s="4"/>
      <c r="D3126" s="45"/>
      <c r="E3126" s="45"/>
      <c r="F3126" s="334"/>
    </row>
    <row r="3127" spans="1:6" x14ac:dyDescent="0.25">
      <c r="A3127" s="2"/>
      <c r="B3127" s="3"/>
      <c r="C3127" s="4"/>
      <c r="D3127" s="45"/>
      <c r="E3127" s="45"/>
      <c r="F3127" s="334"/>
    </row>
    <row r="3128" spans="1:6" x14ac:dyDescent="0.25">
      <c r="A3128" s="2"/>
      <c r="B3128" s="3"/>
      <c r="C3128" s="4"/>
      <c r="D3128" s="45"/>
      <c r="E3128" s="45"/>
      <c r="F3128" s="334"/>
    </row>
    <row r="3129" spans="1:6" x14ac:dyDescent="0.25">
      <c r="A3129" s="2"/>
      <c r="B3129" s="3"/>
      <c r="C3129" s="4"/>
      <c r="D3129" s="45"/>
      <c r="E3129" s="45"/>
      <c r="F3129" s="334"/>
    </row>
    <row r="3130" spans="1:6" x14ac:dyDescent="0.25">
      <c r="A3130" s="2"/>
      <c r="B3130" s="3"/>
      <c r="C3130" s="4"/>
      <c r="D3130" s="45"/>
      <c r="E3130" s="45"/>
      <c r="F3130" s="334"/>
    </row>
    <row r="3131" spans="1:6" x14ac:dyDescent="0.25">
      <c r="A3131" s="2"/>
      <c r="B3131" s="3"/>
      <c r="C3131" s="4"/>
      <c r="D3131" s="45"/>
      <c r="E3131" s="45"/>
      <c r="F3131" s="334"/>
    </row>
    <row r="3132" spans="1:6" x14ac:dyDescent="0.25">
      <c r="A3132" s="2"/>
      <c r="B3132" s="3"/>
      <c r="C3132" s="4"/>
      <c r="D3132" s="45"/>
      <c r="E3132" s="45"/>
      <c r="F3132" s="334"/>
    </row>
    <row r="3133" spans="1:6" x14ac:dyDescent="0.25">
      <c r="A3133" s="2"/>
      <c r="B3133" s="3"/>
      <c r="C3133" s="4"/>
      <c r="D3133" s="45"/>
      <c r="E3133" s="45"/>
      <c r="F3133" s="334"/>
    </row>
    <row r="3134" spans="1:6" x14ac:dyDescent="0.25">
      <c r="A3134" s="2"/>
      <c r="B3134" s="3"/>
      <c r="C3134" s="4"/>
      <c r="D3134" s="45"/>
      <c r="E3134" s="45"/>
      <c r="F3134" s="334"/>
    </row>
    <row r="3135" spans="1:6" x14ac:dyDescent="0.25">
      <c r="A3135" s="2"/>
      <c r="B3135" s="3"/>
      <c r="C3135" s="4"/>
      <c r="D3135" s="45"/>
      <c r="E3135" s="45"/>
      <c r="F3135" s="334"/>
    </row>
    <row r="3136" spans="1:6" x14ac:dyDescent="0.25">
      <c r="A3136" s="2"/>
      <c r="B3136" s="3"/>
      <c r="C3136" s="4"/>
      <c r="D3136" s="45"/>
      <c r="E3136" s="45"/>
      <c r="F3136" s="334"/>
    </row>
    <row r="3137" spans="1:6" x14ac:dyDescent="0.25">
      <c r="A3137" s="2"/>
      <c r="B3137" s="3"/>
      <c r="C3137" s="4"/>
      <c r="D3137" s="45"/>
      <c r="E3137" s="45"/>
      <c r="F3137" s="334"/>
    </row>
    <row r="3138" spans="1:6" x14ac:dyDescent="0.25">
      <c r="A3138" s="2"/>
      <c r="B3138" s="3"/>
      <c r="C3138" s="4"/>
      <c r="D3138" s="45"/>
      <c r="E3138" s="45"/>
      <c r="F3138" s="334"/>
    </row>
    <row r="3139" spans="1:6" x14ac:dyDescent="0.25">
      <c r="A3139" s="2"/>
      <c r="B3139" s="3"/>
      <c r="C3139" s="4"/>
      <c r="D3139" s="45"/>
      <c r="E3139" s="45"/>
      <c r="F3139" s="334"/>
    </row>
    <row r="3140" spans="1:6" x14ac:dyDescent="0.25">
      <c r="A3140" s="2"/>
      <c r="B3140" s="3"/>
      <c r="C3140" s="4"/>
      <c r="D3140" s="45"/>
      <c r="E3140" s="45"/>
      <c r="F3140" s="334"/>
    </row>
    <row r="3141" spans="1:6" x14ac:dyDescent="0.25">
      <c r="A3141" s="2"/>
      <c r="B3141" s="3"/>
      <c r="C3141" s="4"/>
      <c r="D3141" s="45"/>
      <c r="E3141" s="45"/>
      <c r="F3141" s="334"/>
    </row>
    <row r="3142" spans="1:6" x14ac:dyDescent="0.25">
      <c r="A3142" s="2"/>
      <c r="B3142" s="3"/>
      <c r="C3142" s="4"/>
      <c r="D3142" s="45"/>
      <c r="E3142" s="45"/>
      <c r="F3142" s="334"/>
    </row>
    <row r="3143" spans="1:6" x14ac:dyDescent="0.25">
      <c r="A3143" s="2"/>
      <c r="B3143" s="3"/>
      <c r="C3143" s="4"/>
      <c r="D3143" s="45"/>
      <c r="E3143" s="45"/>
      <c r="F3143" s="334"/>
    </row>
    <row r="3144" spans="1:6" x14ac:dyDescent="0.25">
      <c r="A3144" s="2"/>
      <c r="B3144" s="3"/>
      <c r="C3144" s="4"/>
      <c r="D3144" s="45"/>
      <c r="E3144" s="45"/>
      <c r="F3144" s="334"/>
    </row>
    <row r="3145" spans="1:6" x14ac:dyDescent="0.25">
      <c r="A3145" s="2"/>
      <c r="B3145" s="3"/>
      <c r="C3145" s="4"/>
      <c r="D3145" s="45"/>
      <c r="E3145" s="45"/>
      <c r="F3145" s="334"/>
    </row>
    <row r="3146" spans="1:6" x14ac:dyDescent="0.25">
      <c r="A3146" s="2"/>
      <c r="B3146" s="3"/>
      <c r="C3146" s="4"/>
      <c r="D3146" s="45"/>
      <c r="E3146" s="45"/>
      <c r="F3146" s="334"/>
    </row>
    <row r="3147" spans="1:6" x14ac:dyDescent="0.25">
      <c r="A3147" s="2"/>
      <c r="B3147" s="3"/>
      <c r="C3147" s="4"/>
      <c r="D3147" s="45"/>
      <c r="E3147" s="45"/>
      <c r="F3147" s="334"/>
    </row>
    <row r="3148" spans="1:6" x14ac:dyDescent="0.25">
      <c r="A3148" s="2"/>
      <c r="B3148" s="3"/>
      <c r="C3148" s="4"/>
      <c r="D3148" s="45"/>
      <c r="E3148" s="45"/>
      <c r="F3148" s="334"/>
    </row>
    <row r="3149" spans="1:6" x14ac:dyDescent="0.25">
      <c r="A3149" s="2"/>
      <c r="B3149" s="3"/>
      <c r="C3149" s="4"/>
      <c r="D3149" s="45"/>
      <c r="E3149" s="45"/>
      <c r="F3149" s="334"/>
    </row>
    <row r="3150" spans="1:6" x14ac:dyDescent="0.25">
      <c r="A3150" s="2"/>
      <c r="B3150" s="3"/>
      <c r="C3150" s="4"/>
      <c r="D3150" s="45"/>
      <c r="E3150" s="45"/>
      <c r="F3150" s="334"/>
    </row>
    <row r="3151" spans="1:6" x14ac:dyDescent="0.25">
      <c r="A3151" s="2"/>
      <c r="B3151" s="3"/>
      <c r="C3151" s="4"/>
      <c r="D3151" s="45"/>
      <c r="E3151" s="45"/>
      <c r="F3151" s="334"/>
    </row>
    <row r="3152" spans="1:6" x14ac:dyDescent="0.25">
      <c r="A3152" s="2"/>
      <c r="B3152" s="3"/>
      <c r="C3152" s="4"/>
      <c r="D3152" s="45"/>
      <c r="E3152" s="45"/>
      <c r="F3152" s="334"/>
    </row>
    <row r="3153" spans="1:6" x14ac:dyDescent="0.25">
      <c r="A3153" s="2"/>
      <c r="B3153" s="3"/>
      <c r="C3153" s="4"/>
      <c r="D3153" s="45"/>
      <c r="E3153" s="45"/>
      <c r="F3153" s="334"/>
    </row>
    <row r="3154" spans="1:6" x14ac:dyDescent="0.25">
      <c r="A3154" s="2"/>
      <c r="B3154" s="3"/>
      <c r="C3154" s="4"/>
      <c r="D3154" s="45"/>
      <c r="E3154" s="45"/>
      <c r="F3154" s="334"/>
    </row>
    <row r="3155" spans="1:6" x14ac:dyDescent="0.25">
      <c r="A3155" s="2"/>
      <c r="B3155" s="3"/>
      <c r="C3155" s="4"/>
      <c r="D3155" s="45"/>
      <c r="E3155" s="45"/>
      <c r="F3155" s="334"/>
    </row>
    <row r="3156" spans="1:6" x14ac:dyDescent="0.25">
      <c r="A3156" s="2"/>
      <c r="B3156" s="3"/>
      <c r="C3156" s="4"/>
      <c r="D3156" s="45"/>
      <c r="E3156" s="45"/>
      <c r="F3156" s="334"/>
    </row>
    <row r="3157" spans="1:6" x14ac:dyDescent="0.25">
      <c r="A3157" s="2"/>
      <c r="B3157" s="3"/>
      <c r="C3157" s="4"/>
      <c r="D3157" s="45"/>
      <c r="E3157" s="45"/>
      <c r="F3157" s="334"/>
    </row>
    <row r="3158" spans="1:6" x14ac:dyDescent="0.25">
      <c r="A3158" s="2"/>
      <c r="B3158" s="3"/>
      <c r="C3158" s="4"/>
      <c r="D3158" s="45"/>
      <c r="E3158" s="45"/>
      <c r="F3158" s="334"/>
    </row>
    <row r="3159" spans="1:6" x14ac:dyDescent="0.25">
      <c r="A3159" s="2"/>
      <c r="B3159" s="3"/>
      <c r="C3159" s="4"/>
      <c r="D3159" s="45"/>
      <c r="E3159" s="45"/>
      <c r="F3159" s="334"/>
    </row>
    <row r="3160" spans="1:6" x14ac:dyDescent="0.25">
      <c r="A3160" s="2"/>
      <c r="B3160" s="3"/>
      <c r="C3160" s="4"/>
      <c r="D3160" s="45"/>
      <c r="E3160" s="45"/>
      <c r="F3160" s="334"/>
    </row>
    <row r="3161" spans="1:6" x14ac:dyDescent="0.25">
      <c r="A3161" s="2"/>
      <c r="B3161" s="3"/>
      <c r="C3161" s="4"/>
      <c r="D3161" s="45"/>
      <c r="E3161" s="45"/>
      <c r="F3161" s="334"/>
    </row>
    <row r="3162" spans="1:6" x14ac:dyDescent="0.25">
      <c r="A3162" s="2"/>
      <c r="B3162" s="3"/>
      <c r="C3162" s="4"/>
      <c r="D3162" s="45"/>
      <c r="E3162" s="45"/>
      <c r="F3162" s="334"/>
    </row>
    <row r="3163" spans="1:6" x14ac:dyDescent="0.25">
      <c r="A3163" s="2"/>
      <c r="B3163" s="3"/>
      <c r="C3163" s="4"/>
      <c r="D3163" s="45"/>
      <c r="E3163" s="45"/>
      <c r="F3163" s="334"/>
    </row>
    <row r="3164" spans="1:6" x14ac:dyDescent="0.25">
      <c r="A3164" s="2"/>
      <c r="B3164" s="3"/>
      <c r="C3164" s="4"/>
      <c r="D3164" s="45"/>
      <c r="E3164" s="45"/>
      <c r="F3164" s="334"/>
    </row>
    <row r="3165" spans="1:6" x14ac:dyDescent="0.25">
      <c r="A3165" s="2"/>
      <c r="B3165" s="3"/>
      <c r="C3165" s="4"/>
      <c r="D3165" s="45"/>
      <c r="E3165" s="45"/>
      <c r="F3165" s="334"/>
    </row>
    <row r="3166" spans="1:6" x14ac:dyDescent="0.25">
      <c r="A3166" s="2"/>
      <c r="B3166" s="3"/>
      <c r="C3166" s="4"/>
      <c r="D3166" s="45"/>
      <c r="E3166" s="45"/>
      <c r="F3166" s="334"/>
    </row>
    <row r="3167" spans="1:6" x14ac:dyDescent="0.25">
      <c r="A3167" s="2"/>
      <c r="B3167" s="3"/>
      <c r="C3167" s="4"/>
      <c r="D3167" s="45"/>
      <c r="E3167" s="45"/>
      <c r="F3167" s="334"/>
    </row>
    <row r="3168" spans="1:6" x14ac:dyDescent="0.25">
      <c r="A3168" s="2"/>
      <c r="B3168" s="3"/>
      <c r="C3168" s="4"/>
      <c r="D3168" s="45"/>
      <c r="E3168" s="45"/>
      <c r="F3168" s="334"/>
    </row>
    <row r="3169" spans="1:6" x14ac:dyDescent="0.25">
      <c r="A3169" s="2"/>
      <c r="B3169" s="3"/>
      <c r="C3169" s="4"/>
      <c r="D3169" s="45"/>
      <c r="E3169" s="45"/>
      <c r="F3169" s="334"/>
    </row>
    <row r="3170" spans="1:6" x14ac:dyDescent="0.25">
      <c r="A3170" s="2"/>
      <c r="B3170" s="3"/>
      <c r="C3170" s="4"/>
      <c r="D3170" s="45"/>
      <c r="E3170" s="45"/>
      <c r="F3170" s="334"/>
    </row>
    <row r="3171" spans="1:6" x14ac:dyDescent="0.25">
      <c r="A3171" s="2"/>
      <c r="B3171" s="3"/>
      <c r="C3171" s="4"/>
      <c r="D3171" s="45"/>
      <c r="E3171" s="45"/>
      <c r="F3171" s="334"/>
    </row>
    <row r="3172" spans="1:6" x14ac:dyDescent="0.25">
      <c r="A3172" s="2"/>
      <c r="B3172" s="3"/>
      <c r="C3172" s="4"/>
      <c r="D3172" s="45"/>
      <c r="E3172" s="45"/>
      <c r="F3172" s="334"/>
    </row>
    <row r="3173" spans="1:6" x14ac:dyDescent="0.25">
      <c r="A3173" s="2"/>
      <c r="B3173" s="3"/>
      <c r="C3173" s="4"/>
      <c r="D3173" s="45"/>
      <c r="E3173" s="45"/>
      <c r="F3173" s="334"/>
    </row>
    <row r="3174" spans="1:6" x14ac:dyDescent="0.25">
      <c r="A3174" s="2"/>
      <c r="B3174" s="3"/>
      <c r="C3174" s="4"/>
      <c r="D3174" s="45"/>
      <c r="E3174" s="45"/>
      <c r="F3174" s="334"/>
    </row>
    <row r="3175" spans="1:6" x14ac:dyDescent="0.25">
      <c r="A3175" s="2"/>
      <c r="B3175" s="3"/>
      <c r="C3175" s="4"/>
      <c r="D3175" s="45"/>
      <c r="E3175" s="45"/>
      <c r="F3175" s="334"/>
    </row>
    <row r="3176" spans="1:6" x14ac:dyDescent="0.25">
      <c r="A3176" s="2"/>
      <c r="B3176" s="3"/>
      <c r="C3176" s="4"/>
      <c r="D3176" s="45"/>
      <c r="E3176" s="45"/>
      <c r="F3176" s="334"/>
    </row>
    <row r="3177" spans="1:6" x14ac:dyDescent="0.25">
      <c r="A3177" s="2"/>
      <c r="B3177" s="3"/>
      <c r="C3177" s="4"/>
      <c r="D3177" s="45"/>
      <c r="E3177" s="45"/>
      <c r="F3177" s="334"/>
    </row>
    <row r="3178" spans="1:6" x14ac:dyDescent="0.25">
      <c r="A3178" s="2"/>
      <c r="B3178" s="3"/>
      <c r="C3178" s="4"/>
      <c r="D3178" s="45"/>
      <c r="E3178" s="45"/>
      <c r="F3178" s="334"/>
    </row>
    <row r="3179" spans="1:6" x14ac:dyDescent="0.25">
      <c r="A3179" s="2"/>
      <c r="B3179" s="3"/>
      <c r="C3179" s="4"/>
      <c r="D3179" s="45"/>
      <c r="E3179" s="45"/>
      <c r="F3179" s="334"/>
    </row>
    <row r="3180" spans="1:6" x14ac:dyDescent="0.25">
      <c r="A3180" s="2"/>
      <c r="B3180" s="3"/>
      <c r="C3180" s="4"/>
      <c r="D3180" s="45"/>
      <c r="E3180" s="45"/>
      <c r="F3180" s="334"/>
    </row>
    <row r="3181" spans="1:6" x14ac:dyDescent="0.25">
      <c r="A3181" s="2"/>
      <c r="B3181" s="3"/>
      <c r="C3181" s="4"/>
      <c r="D3181" s="45"/>
      <c r="E3181" s="45"/>
      <c r="F3181" s="334"/>
    </row>
    <row r="3182" spans="1:6" x14ac:dyDescent="0.25">
      <c r="A3182" s="2"/>
      <c r="B3182" s="3"/>
      <c r="C3182" s="4"/>
      <c r="D3182" s="45"/>
      <c r="E3182" s="45"/>
      <c r="F3182" s="334"/>
    </row>
    <row r="3183" spans="1:6" x14ac:dyDescent="0.25">
      <c r="A3183" s="2"/>
      <c r="B3183" s="3"/>
      <c r="C3183" s="4"/>
      <c r="D3183" s="45"/>
      <c r="E3183" s="45"/>
      <c r="F3183" s="334"/>
    </row>
    <row r="3184" spans="1:6" x14ac:dyDescent="0.25">
      <c r="A3184" s="2"/>
      <c r="B3184" s="3"/>
      <c r="C3184" s="4"/>
      <c r="D3184" s="45"/>
      <c r="E3184" s="45"/>
      <c r="F3184" s="334"/>
    </row>
    <row r="3185" spans="1:6" x14ac:dyDescent="0.25">
      <c r="A3185" s="2"/>
      <c r="B3185" s="3"/>
      <c r="C3185" s="4"/>
      <c r="D3185" s="45"/>
      <c r="E3185" s="45"/>
      <c r="F3185" s="334"/>
    </row>
    <row r="3186" spans="1:6" x14ac:dyDescent="0.25">
      <c r="A3186" s="2"/>
      <c r="B3186" s="3"/>
      <c r="C3186" s="4"/>
      <c r="D3186" s="45"/>
      <c r="E3186" s="45"/>
      <c r="F3186" s="334"/>
    </row>
    <row r="3187" spans="1:6" x14ac:dyDescent="0.25">
      <c r="A3187" s="2"/>
      <c r="B3187" s="3"/>
      <c r="C3187" s="4"/>
      <c r="D3187" s="45"/>
      <c r="E3187" s="45"/>
      <c r="F3187" s="334"/>
    </row>
    <row r="3188" spans="1:6" x14ac:dyDescent="0.25">
      <c r="A3188" s="2"/>
      <c r="B3188" s="3"/>
      <c r="C3188" s="4"/>
      <c r="D3188" s="45"/>
      <c r="E3188" s="45"/>
      <c r="F3188" s="334"/>
    </row>
    <row r="3189" spans="1:6" x14ac:dyDescent="0.25">
      <c r="A3189" s="2"/>
      <c r="B3189" s="3"/>
      <c r="C3189" s="4"/>
      <c r="D3189" s="45"/>
      <c r="E3189" s="45"/>
      <c r="F3189" s="334"/>
    </row>
    <row r="3190" spans="1:6" x14ac:dyDescent="0.25">
      <c r="A3190" s="2"/>
      <c r="B3190" s="3"/>
      <c r="C3190" s="4"/>
      <c r="D3190" s="45"/>
      <c r="E3190" s="45"/>
      <c r="F3190" s="334"/>
    </row>
    <row r="3191" spans="1:6" x14ac:dyDescent="0.25">
      <c r="A3191" s="2"/>
      <c r="B3191" s="3"/>
      <c r="C3191" s="4"/>
      <c r="D3191" s="45"/>
      <c r="E3191" s="45"/>
      <c r="F3191" s="334"/>
    </row>
    <row r="3192" spans="1:6" x14ac:dyDescent="0.25">
      <c r="A3192" s="2"/>
      <c r="B3192" s="3"/>
      <c r="C3192" s="4"/>
      <c r="D3192" s="45"/>
      <c r="E3192" s="45"/>
      <c r="F3192" s="334"/>
    </row>
    <row r="3193" spans="1:6" x14ac:dyDescent="0.25">
      <c r="A3193" s="2"/>
      <c r="B3193" s="3"/>
      <c r="C3193" s="4"/>
      <c r="D3193" s="45"/>
      <c r="E3193" s="45"/>
      <c r="F3193" s="334"/>
    </row>
    <row r="3194" spans="1:6" x14ac:dyDescent="0.25">
      <c r="A3194" s="2"/>
      <c r="B3194" s="3"/>
      <c r="C3194" s="4"/>
      <c r="D3194" s="45"/>
      <c r="E3194" s="45"/>
      <c r="F3194" s="334"/>
    </row>
    <row r="3195" spans="1:6" x14ac:dyDescent="0.25">
      <c r="A3195" s="2"/>
      <c r="B3195" s="3"/>
      <c r="C3195" s="4"/>
      <c r="D3195" s="45"/>
      <c r="E3195" s="45"/>
      <c r="F3195" s="334"/>
    </row>
    <row r="3196" spans="1:6" x14ac:dyDescent="0.25">
      <c r="A3196" s="2"/>
      <c r="B3196" s="3"/>
      <c r="C3196" s="4"/>
      <c r="D3196" s="45"/>
      <c r="E3196" s="45"/>
      <c r="F3196" s="334"/>
    </row>
    <row r="3197" spans="1:6" x14ac:dyDescent="0.25">
      <c r="A3197" s="2"/>
      <c r="B3197" s="3"/>
      <c r="C3197" s="4"/>
      <c r="D3197" s="45"/>
      <c r="E3197" s="45"/>
      <c r="F3197" s="334"/>
    </row>
    <row r="3198" spans="1:6" x14ac:dyDescent="0.25">
      <c r="A3198" s="2"/>
      <c r="B3198" s="3"/>
      <c r="C3198" s="4"/>
      <c r="D3198" s="45"/>
      <c r="E3198" s="45"/>
      <c r="F3198" s="334"/>
    </row>
    <row r="3199" spans="1:6" x14ac:dyDescent="0.25">
      <c r="A3199" s="2"/>
      <c r="B3199" s="3"/>
      <c r="C3199" s="4"/>
      <c r="D3199" s="45"/>
      <c r="E3199" s="45"/>
      <c r="F3199" s="334"/>
    </row>
    <row r="3200" spans="1:6" x14ac:dyDescent="0.25">
      <c r="A3200" s="2"/>
      <c r="B3200" s="3"/>
      <c r="C3200" s="4"/>
      <c r="D3200" s="45"/>
      <c r="E3200" s="45"/>
      <c r="F3200" s="334"/>
    </row>
    <row r="3201" spans="1:6" x14ac:dyDescent="0.25">
      <c r="A3201" s="2"/>
      <c r="B3201" s="3"/>
      <c r="C3201" s="4"/>
      <c r="D3201" s="45"/>
      <c r="E3201" s="45"/>
      <c r="F3201" s="334"/>
    </row>
    <row r="3202" spans="1:6" x14ac:dyDescent="0.25">
      <c r="A3202" s="2"/>
      <c r="B3202" s="3"/>
      <c r="C3202" s="4"/>
      <c r="D3202" s="45"/>
      <c r="E3202" s="45"/>
      <c r="F3202" s="334"/>
    </row>
    <row r="3203" spans="1:6" x14ac:dyDescent="0.25">
      <c r="A3203" s="2"/>
      <c r="B3203" s="3"/>
      <c r="C3203" s="4"/>
      <c r="D3203" s="45"/>
      <c r="E3203" s="45"/>
      <c r="F3203" s="334"/>
    </row>
    <row r="3204" spans="1:6" x14ac:dyDescent="0.25">
      <c r="A3204" s="2"/>
      <c r="B3204" s="3"/>
      <c r="C3204" s="4"/>
      <c r="D3204" s="45"/>
      <c r="E3204" s="45"/>
      <c r="F3204" s="334"/>
    </row>
    <row r="3205" spans="1:6" x14ac:dyDescent="0.25">
      <c r="A3205" s="2"/>
      <c r="B3205" s="3"/>
      <c r="C3205" s="4"/>
      <c r="D3205" s="45"/>
      <c r="E3205" s="45"/>
      <c r="F3205" s="334"/>
    </row>
    <row r="3206" spans="1:6" x14ac:dyDescent="0.25">
      <c r="A3206" s="2"/>
      <c r="B3206" s="3"/>
      <c r="C3206" s="4"/>
      <c r="D3206" s="45"/>
      <c r="E3206" s="45"/>
      <c r="F3206" s="334"/>
    </row>
    <row r="3207" spans="1:6" x14ac:dyDescent="0.25">
      <c r="A3207" s="2"/>
      <c r="B3207" s="3"/>
      <c r="C3207" s="4"/>
      <c r="D3207" s="45"/>
      <c r="E3207" s="45"/>
      <c r="F3207" s="334"/>
    </row>
    <row r="3208" spans="1:6" x14ac:dyDescent="0.25">
      <c r="A3208" s="2"/>
      <c r="B3208" s="3"/>
      <c r="C3208" s="4"/>
      <c r="D3208" s="45"/>
      <c r="E3208" s="45"/>
      <c r="F3208" s="334"/>
    </row>
    <row r="3209" spans="1:6" x14ac:dyDescent="0.25">
      <c r="A3209" s="2"/>
      <c r="B3209" s="3"/>
      <c r="C3209" s="4"/>
      <c r="D3209" s="45"/>
      <c r="E3209" s="45"/>
      <c r="F3209" s="334"/>
    </row>
    <row r="3210" spans="1:6" x14ac:dyDescent="0.25">
      <c r="A3210" s="2"/>
      <c r="B3210" s="3"/>
      <c r="C3210" s="4"/>
      <c r="D3210" s="45"/>
      <c r="E3210" s="45"/>
      <c r="F3210" s="334"/>
    </row>
    <row r="3211" spans="1:6" x14ac:dyDescent="0.25">
      <c r="A3211" s="2"/>
      <c r="B3211" s="3"/>
      <c r="C3211" s="4"/>
      <c r="D3211" s="45"/>
      <c r="E3211" s="45"/>
      <c r="F3211" s="334"/>
    </row>
    <row r="3212" spans="1:6" x14ac:dyDescent="0.25">
      <c r="A3212" s="2"/>
      <c r="B3212" s="3"/>
      <c r="C3212" s="4"/>
      <c r="D3212" s="45"/>
      <c r="E3212" s="45"/>
      <c r="F3212" s="334"/>
    </row>
    <row r="3213" spans="1:6" x14ac:dyDescent="0.25">
      <c r="A3213" s="2"/>
      <c r="B3213" s="3"/>
      <c r="C3213" s="4"/>
      <c r="D3213" s="45"/>
      <c r="E3213" s="45"/>
      <c r="F3213" s="334"/>
    </row>
    <row r="3214" spans="1:6" x14ac:dyDescent="0.25">
      <c r="A3214" s="2"/>
      <c r="B3214" s="3"/>
      <c r="C3214" s="4"/>
      <c r="D3214" s="45"/>
      <c r="E3214" s="45"/>
      <c r="F3214" s="334"/>
    </row>
    <row r="3215" spans="1:6" x14ac:dyDescent="0.25">
      <c r="A3215" s="2"/>
      <c r="B3215" s="3"/>
      <c r="C3215" s="4"/>
      <c r="D3215" s="45"/>
      <c r="E3215" s="45"/>
      <c r="F3215" s="334"/>
    </row>
    <row r="3216" spans="1:6" x14ac:dyDescent="0.25">
      <c r="A3216" s="2"/>
      <c r="B3216" s="3"/>
      <c r="C3216" s="4"/>
      <c r="D3216" s="45"/>
      <c r="E3216" s="45"/>
      <c r="F3216" s="334"/>
    </row>
    <row r="3217" spans="1:6" x14ac:dyDescent="0.25">
      <c r="A3217" s="2"/>
      <c r="B3217" s="3"/>
      <c r="C3217" s="4"/>
      <c r="D3217" s="45"/>
      <c r="E3217" s="45"/>
      <c r="F3217" s="334"/>
    </row>
    <row r="3218" spans="1:6" x14ac:dyDescent="0.25">
      <c r="A3218" s="2"/>
      <c r="B3218" s="3"/>
      <c r="C3218" s="4"/>
      <c r="D3218" s="45"/>
      <c r="E3218" s="45"/>
      <c r="F3218" s="334"/>
    </row>
    <row r="3219" spans="1:6" x14ac:dyDescent="0.25">
      <c r="A3219" s="2"/>
      <c r="B3219" s="3"/>
      <c r="C3219" s="4"/>
      <c r="D3219" s="45"/>
      <c r="E3219" s="45"/>
      <c r="F3219" s="334"/>
    </row>
    <row r="3220" spans="1:6" x14ac:dyDescent="0.25">
      <c r="A3220" s="2"/>
      <c r="B3220" s="3"/>
      <c r="C3220" s="4"/>
      <c r="D3220" s="45"/>
      <c r="E3220" s="45"/>
      <c r="F3220" s="334"/>
    </row>
    <row r="3221" spans="1:6" x14ac:dyDescent="0.25">
      <c r="A3221" s="2"/>
      <c r="B3221" s="3"/>
      <c r="C3221" s="4"/>
      <c r="D3221" s="45"/>
      <c r="E3221" s="45"/>
      <c r="F3221" s="334"/>
    </row>
    <row r="3222" spans="1:6" x14ac:dyDescent="0.25">
      <c r="A3222" s="2"/>
      <c r="B3222" s="3"/>
      <c r="C3222" s="4"/>
      <c r="D3222" s="45"/>
      <c r="E3222" s="45"/>
      <c r="F3222" s="334"/>
    </row>
    <row r="3223" spans="1:6" x14ac:dyDescent="0.25">
      <c r="A3223" s="2"/>
      <c r="B3223" s="3"/>
      <c r="C3223" s="4"/>
      <c r="D3223" s="45"/>
      <c r="E3223" s="45"/>
      <c r="F3223" s="334"/>
    </row>
    <row r="3224" spans="1:6" x14ac:dyDescent="0.25">
      <c r="A3224" s="2"/>
      <c r="B3224" s="3"/>
      <c r="C3224" s="4"/>
      <c r="D3224" s="45"/>
      <c r="E3224" s="45"/>
      <c r="F3224" s="334"/>
    </row>
    <row r="3225" spans="1:6" x14ac:dyDescent="0.25">
      <c r="A3225" s="2"/>
      <c r="B3225" s="3"/>
      <c r="C3225" s="4"/>
      <c r="D3225" s="45"/>
      <c r="E3225" s="45"/>
      <c r="F3225" s="334"/>
    </row>
    <row r="3226" spans="1:6" x14ac:dyDescent="0.25">
      <c r="A3226" s="2"/>
      <c r="B3226" s="3"/>
      <c r="C3226" s="4"/>
      <c r="D3226" s="45"/>
      <c r="E3226" s="45"/>
      <c r="F3226" s="334"/>
    </row>
    <row r="3227" spans="1:6" x14ac:dyDescent="0.25">
      <c r="A3227" s="2"/>
      <c r="B3227" s="3"/>
      <c r="C3227" s="4"/>
      <c r="D3227" s="45"/>
      <c r="E3227" s="45"/>
      <c r="F3227" s="334"/>
    </row>
    <row r="3228" spans="1:6" x14ac:dyDescent="0.25">
      <c r="A3228" s="2"/>
      <c r="B3228" s="3"/>
      <c r="C3228" s="4"/>
      <c r="D3228" s="45"/>
      <c r="E3228" s="45"/>
      <c r="F3228" s="334"/>
    </row>
    <row r="3229" spans="1:6" x14ac:dyDescent="0.25">
      <c r="A3229" s="2"/>
      <c r="B3229" s="3"/>
      <c r="C3229" s="4"/>
      <c r="D3229" s="45"/>
      <c r="E3229" s="45"/>
      <c r="F3229" s="334"/>
    </row>
    <row r="3230" spans="1:6" x14ac:dyDescent="0.25">
      <c r="A3230" s="2"/>
      <c r="B3230" s="3"/>
      <c r="C3230" s="4"/>
      <c r="D3230" s="45"/>
      <c r="E3230" s="45"/>
      <c r="F3230" s="334"/>
    </row>
    <row r="3231" spans="1:6" x14ac:dyDescent="0.25">
      <c r="A3231" s="2"/>
      <c r="B3231" s="3"/>
      <c r="C3231" s="4"/>
      <c r="D3231" s="45"/>
      <c r="E3231" s="45"/>
      <c r="F3231" s="334"/>
    </row>
    <row r="3232" spans="1:6" x14ac:dyDescent="0.25">
      <c r="A3232" s="2"/>
      <c r="B3232" s="3"/>
      <c r="C3232" s="4"/>
      <c r="D3232" s="45"/>
      <c r="E3232" s="45"/>
      <c r="F3232" s="334"/>
    </row>
    <row r="3233" spans="1:6" x14ac:dyDescent="0.25">
      <c r="A3233" s="2"/>
      <c r="B3233" s="3"/>
      <c r="C3233" s="4"/>
      <c r="D3233" s="45"/>
      <c r="E3233" s="45"/>
      <c r="F3233" s="334"/>
    </row>
    <row r="3234" spans="1:6" x14ac:dyDescent="0.25">
      <c r="A3234" s="2"/>
      <c r="B3234" s="3"/>
      <c r="C3234" s="4"/>
      <c r="D3234" s="45"/>
      <c r="E3234" s="45"/>
      <c r="F3234" s="334"/>
    </row>
    <row r="3235" spans="1:6" x14ac:dyDescent="0.25">
      <c r="A3235" s="2"/>
      <c r="B3235" s="3"/>
      <c r="C3235" s="4"/>
      <c r="D3235" s="45"/>
      <c r="E3235" s="45"/>
      <c r="F3235" s="334"/>
    </row>
    <row r="3236" spans="1:6" x14ac:dyDescent="0.25">
      <c r="A3236" s="2"/>
      <c r="B3236" s="3"/>
      <c r="C3236" s="4"/>
      <c r="D3236" s="45"/>
      <c r="E3236" s="45"/>
      <c r="F3236" s="334"/>
    </row>
    <row r="3237" spans="1:6" x14ac:dyDescent="0.25">
      <c r="A3237" s="2"/>
      <c r="B3237" s="3"/>
      <c r="C3237" s="4"/>
      <c r="D3237" s="45"/>
      <c r="E3237" s="45"/>
      <c r="F3237" s="334"/>
    </row>
    <row r="3238" spans="1:6" x14ac:dyDescent="0.25">
      <c r="A3238" s="2"/>
      <c r="B3238" s="3"/>
      <c r="C3238" s="4"/>
      <c r="D3238" s="45"/>
      <c r="E3238" s="45"/>
      <c r="F3238" s="334"/>
    </row>
    <row r="3239" spans="1:6" x14ac:dyDescent="0.25">
      <c r="A3239" s="2"/>
      <c r="B3239" s="3"/>
      <c r="C3239" s="4"/>
      <c r="D3239" s="45"/>
      <c r="E3239" s="45"/>
      <c r="F3239" s="334"/>
    </row>
    <row r="3240" spans="1:6" x14ac:dyDescent="0.25">
      <c r="A3240" s="2"/>
      <c r="B3240" s="3"/>
      <c r="C3240" s="4"/>
      <c r="D3240" s="45"/>
      <c r="E3240" s="45"/>
      <c r="F3240" s="334"/>
    </row>
    <row r="3241" spans="1:6" x14ac:dyDescent="0.25">
      <c r="A3241" s="2"/>
      <c r="B3241" s="3"/>
      <c r="C3241" s="4"/>
      <c r="D3241" s="45"/>
      <c r="E3241" s="45"/>
      <c r="F3241" s="334"/>
    </row>
    <row r="3242" spans="1:6" x14ac:dyDescent="0.25">
      <c r="A3242" s="2"/>
      <c r="B3242" s="3"/>
      <c r="C3242" s="4"/>
      <c r="D3242" s="45"/>
      <c r="E3242" s="45"/>
      <c r="F3242" s="334"/>
    </row>
    <row r="3243" spans="1:6" x14ac:dyDescent="0.25">
      <c r="A3243" s="2"/>
      <c r="B3243" s="3"/>
      <c r="C3243" s="4"/>
      <c r="D3243" s="45"/>
      <c r="E3243" s="45"/>
      <c r="F3243" s="334"/>
    </row>
    <row r="3244" spans="1:6" x14ac:dyDescent="0.25">
      <c r="A3244" s="2"/>
      <c r="B3244" s="3"/>
      <c r="C3244" s="4"/>
      <c r="D3244" s="45"/>
      <c r="E3244" s="45"/>
      <c r="F3244" s="334"/>
    </row>
    <row r="3245" spans="1:6" x14ac:dyDescent="0.25">
      <c r="A3245" s="2"/>
      <c r="B3245" s="3"/>
      <c r="C3245" s="4"/>
      <c r="D3245" s="45"/>
      <c r="E3245" s="45"/>
      <c r="F3245" s="334"/>
    </row>
    <row r="3246" spans="1:6" x14ac:dyDescent="0.25">
      <c r="A3246" s="2"/>
      <c r="B3246" s="3"/>
      <c r="C3246" s="4"/>
      <c r="D3246" s="45"/>
      <c r="E3246" s="45"/>
      <c r="F3246" s="334"/>
    </row>
    <row r="3247" spans="1:6" x14ac:dyDescent="0.25">
      <c r="A3247" s="2"/>
      <c r="B3247" s="3"/>
      <c r="C3247" s="4"/>
      <c r="D3247" s="45"/>
      <c r="E3247" s="45"/>
      <c r="F3247" s="334"/>
    </row>
    <row r="3248" spans="1:6" x14ac:dyDescent="0.25">
      <c r="A3248" s="2"/>
      <c r="B3248" s="3"/>
      <c r="C3248" s="4"/>
      <c r="D3248" s="45"/>
      <c r="E3248" s="45"/>
      <c r="F3248" s="334"/>
    </row>
    <row r="3249" spans="1:6" x14ac:dyDescent="0.25">
      <c r="A3249" s="2"/>
      <c r="B3249" s="3"/>
      <c r="C3249" s="4"/>
      <c r="D3249" s="45"/>
      <c r="E3249" s="45"/>
      <c r="F3249" s="334"/>
    </row>
    <row r="3250" spans="1:6" x14ac:dyDescent="0.25">
      <c r="A3250" s="2"/>
      <c r="B3250" s="3"/>
      <c r="C3250" s="4"/>
      <c r="D3250" s="45"/>
      <c r="E3250" s="45"/>
      <c r="F3250" s="334"/>
    </row>
    <row r="3251" spans="1:6" x14ac:dyDescent="0.25">
      <c r="A3251" s="2"/>
      <c r="B3251" s="3"/>
      <c r="C3251" s="4"/>
      <c r="D3251" s="45"/>
      <c r="E3251" s="45"/>
      <c r="F3251" s="334"/>
    </row>
    <row r="3252" spans="1:6" x14ac:dyDescent="0.25">
      <c r="A3252" s="2"/>
      <c r="B3252" s="3"/>
      <c r="C3252" s="4"/>
      <c r="D3252" s="45"/>
      <c r="E3252" s="45"/>
      <c r="F3252" s="334"/>
    </row>
    <row r="3253" spans="1:6" x14ac:dyDescent="0.25">
      <c r="A3253" s="2"/>
      <c r="B3253" s="3"/>
      <c r="C3253" s="4"/>
      <c r="D3253" s="45"/>
      <c r="E3253" s="45"/>
      <c r="F3253" s="334"/>
    </row>
    <row r="3254" spans="1:6" x14ac:dyDescent="0.25">
      <c r="A3254" s="2"/>
      <c r="B3254" s="3"/>
      <c r="C3254" s="4"/>
      <c r="D3254" s="45"/>
      <c r="E3254" s="45"/>
      <c r="F3254" s="334"/>
    </row>
    <row r="3255" spans="1:6" x14ac:dyDescent="0.25">
      <c r="A3255" s="2"/>
      <c r="B3255" s="3"/>
      <c r="C3255" s="4"/>
      <c r="D3255" s="45"/>
      <c r="E3255" s="45"/>
      <c r="F3255" s="334"/>
    </row>
    <row r="3256" spans="1:6" x14ac:dyDescent="0.25">
      <c r="A3256" s="2"/>
      <c r="B3256" s="3"/>
      <c r="C3256" s="4"/>
      <c r="D3256" s="45"/>
      <c r="E3256" s="45"/>
      <c r="F3256" s="334"/>
    </row>
    <row r="3257" spans="1:6" x14ac:dyDescent="0.25">
      <c r="A3257" s="2"/>
      <c r="B3257" s="3"/>
      <c r="C3257" s="4"/>
      <c r="D3257" s="45"/>
      <c r="E3257" s="45"/>
      <c r="F3257" s="334"/>
    </row>
    <row r="3258" spans="1:6" x14ac:dyDescent="0.25">
      <c r="A3258" s="2"/>
      <c r="B3258" s="3"/>
      <c r="C3258" s="4"/>
      <c r="D3258" s="45"/>
      <c r="E3258" s="45"/>
      <c r="F3258" s="334"/>
    </row>
    <row r="3259" spans="1:6" x14ac:dyDescent="0.25">
      <c r="A3259" s="2"/>
      <c r="B3259" s="3"/>
      <c r="C3259" s="4"/>
      <c r="D3259" s="45"/>
      <c r="E3259" s="45"/>
      <c r="F3259" s="334"/>
    </row>
    <row r="3260" spans="1:6" x14ac:dyDescent="0.25">
      <c r="A3260" s="2"/>
      <c r="B3260" s="3"/>
      <c r="C3260" s="4"/>
      <c r="D3260" s="45"/>
      <c r="E3260" s="45"/>
      <c r="F3260" s="334"/>
    </row>
    <row r="3261" spans="1:6" x14ac:dyDescent="0.25">
      <c r="A3261" s="2"/>
      <c r="B3261" s="3"/>
      <c r="C3261" s="4"/>
      <c r="D3261" s="45"/>
      <c r="E3261" s="45"/>
      <c r="F3261" s="334"/>
    </row>
    <row r="3262" spans="1:6" x14ac:dyDescent="0.25">
      <c r="A3262" s="2"/>
      <c r="B3262" s="3"/>
      <c r="C3262" s="4"/>
      <c r="D3262" s="45"/>
      <c r="E3262" s="45"/>
      <c r="F3262" s="334"/>
    </row>
    <row r="3263" spans="1:6" x14ac:dyDescent="0.25">
      <c r="A3263" s="2"/>
      <c r="B3263" s="3"/>
      <c r="C3263" s="4"/>
      <c r="D3263" s="45"/>
      <c r="E3263" s="45"/>
      <c r="F3263" s="334"/>
    </row>
    <row r="3264" spans="1:6" x14ac:dyDescent="0.25">
      <c r="A3264" s="2"/>
      <c r="B3264" s="3"/>
      <c r="C3264" s="4"/>
      <c r="D3264" s="45"/>
      <c r="E3264" s="45"/>
      <c r="F3264" s="334"/>
    </row>
    <row r="3265" spans="1:6" x14ac:dyDescent="0.25">
      <c r="A3265" s="2"/>
      <c r="B3265" s="3"/>
      <c r="C3265" s="4"/>
      <c r="D3265" s="45"/>
      <c r="E3265" s="45"/>
      <c r="F3265" s="334"/>
    </row>
    <row r="3266" spans="1:6" x14ac:dyDescent="0.25">
      <c r="A3266" s="2"/>
      <c r="B3266" s="3"/>
      <c r="C3266" s="4"/>
      <c r="D3266" s="45"/>
      <c r="E3266" s="45"/>
      <c r="F3266" s="334"/>
    </row>
    <row r="3267" spans="1:6" x14ac:dyDescent="0.25">
      <c r="A3267" s="2"/>
      <c r="B3267" s="3"/>
      <c r="C3267" s="4"/>
      <c r="D3267" s="45"/>
      <c r="E3267" s="45"/>
      <c r="F3267" s="334"/>
    </row>
    <row r="3268" spans="1:6" x14ac:dyDescent="0.25">
      <c r="A3268" s="2"/>
      <c r="B3268" s="3"/>
      <c r="C3268" s="4"/>
      <c r="D3268" s="45"/>
      <c r="E3268" s="45"/>
      <c r="F3268" s="334"/>
    </row>
    <row r="3269" spans="1:6" x14ac:dyDescent="0.25">
      <c r="A3269" s="2"/>
      <c r="B3269" s="3"/>
      <c r="C3269" s="4"/>
      <c r="D3269" s="45"/>
      <c r="E3269" s="45"/>
      <c r="F3269" s="334"/>
    </row>
    <row r="3270" spans="1:6" x14ac:dyDescent="0.25">
      <c r="A3270" s="2"/>
      <c r="B3270" s="3"/>
      <c r="C3270" s="4"/>
      <c r="D3270" s="45"/>
      <c r="E3270" s="45"/>
      <c r="F3270" s="334"/>
    </row>
    <row r="3271" spans="1:6" x14ac:dyDescent="0.25">
      <c r="A3271" s="2"/>
      <c r="B3271" s="3"/>
      <c r="C3271" s="4"/>
      <c r="D3271" s="45"/>
      <c r="E3271" s="45"/>
      <c r="F3271" s="334"/>
    </row>
    <row r="3272" spans="1:6" x14ac:dyDescent="0.25">
      <c r="A3272" s="2"/>
      <c r="B3272" s="3"/>
      <c r="C3272" s="4"/>
      <c r="D3272" s="45"/>
      <c r="E3272" s="45"/>
      <c r="F3272" s="334"/>
    </row>
    <row r="3273" spans="1:6" x14ac:dyDescent="0.25">
      <c r="A3273" s="2"/>
      <c r="B3273" s="3"/>
      <c r="C3273" s="4"/>
      <c r="D3273" s="45"/>
      <c r="E3273" s="45"/>
      <c r="F3273" s="334"/>
    </row>
    <row r="3274" spans="1:6" x14ac:dyDescent="0.25">
      <c r="A3274" s="2"/>
      <c r="B3274" s="3"/>
      <c r="C3274" s="4"/>
      <c r="D3274" s="45"/>
      <c r="E3274" s="45"/>
      <c r="F3274" s="334"/>
    </row>
    <row r="3275" spans="1:6" x14ac:dyDescent="0.25">
      <c r="A3275" s="2"/>
      <c r="B3275" s="3"/>
      <c r="C3275" s="4"/>
      <c r="D3275" s="45"/>
      <c r="E3275" s="45"/>
      <c r="F3275" s="334"/>
    </row>
    <row r="3276" spans="1:6" x14ac:dyDescent="0.25">
      <c r="A3276" s="2"/>
      <c r="B3276" s="3"/>
      <c r="C3276" s="4"/>
      <c r="D3276" s="45"/>
      <c r="E3276" s="45"/>
      <c r="F3276" s="334"/>
    </row>
    <row r="3277" spans="1:6" x14ac:dyDescent="0.25">
      <c r="A3277" s="2"/>
      <c r="B3277" s="3"/>
      <c r="C3277" s="4"/>
      <c r="D3277" s="45"/>
      <c r="E3277" s="45"/>
      <c r="F3277" s="334"/>
    </row>
    <row r="3278" spans="1:6" x14ac:dyDescent="0.25">
      <c r="A3278" s="2"/>
      <c r="B3278" s="3"/>
      <c r="C3278" s="4"/>
      <c r="D3278" s="45"/>
      <c r="E3278" s="45"/>
      <c r="F3278" s="334"/>
    </row>
    <row r="3279" spans="1:6" x14ac:dyDescent="0.25">
      <c r="A3279" s="2"/>
      <c r="B3279" s="3"/>
      <c r="C3279" s="4"/>
      <c r="D3279" s="45"/>
      <c r="E3279" s="45"/>
      <c r="F3279" s="334"/>
    </row>
    <row r="3280" spans="1:6" x14ac:dyDescent="0.25">
      <c r="A3280" s="2"/>
      <c r="B3280" s="3"/>
      <c r="C3280" s="4"/>
      <c r="D3280" s="45"/>
      <c r="E3280" s="45"/>
      <c r="F3280" s="334"/>
    </row>
    <row r="3281" spans="1:6" x14ac:dyDescent="0.25">
      <c r="A3281" s="2"/>
      <c r="B3281" s="3"/>
      <c r="C3281" s="4"/>
      <c r="D3281" s="45"/>
      <c r="E3281" s="45"/>
      <c r="F3281" s="334"/>
    </row>
    <row r="3282" spans="1:6" x14ac:dyDescent="0.25">
      <c r="A3282" s="2"/>
      <c r="B3282" s="3"/>
      <c r="C3282" s="4"/>
      <c r="D3282" s="45"/>
      <c r="E3282" s="45"/>
      <c r="F3282" s="334"/>
    </row>
    <row r="3283" spans="1:6" x14ac:dyDescent="0.25">
      <c r="A3283" s="2"/>
      <c r="B3283" s="3"/>
      <c r="C3283" s="4"/>
      <c r="D3283" s="45"/>
      <c r="E3283" s="45"/>
      <c r="F3283" s="334"/>
    </row>
    <row r="3284" spans="1:6" x14ac:dyDescent="0.25">
      <c r="A3284" s="2"/>
      <c r="B3284" s="3"/>
      <c r="C3284" s="4"/>
      <c r="D3284" s="45"/>
      <c r="E3284" s="45"/>
      <c r="F3284" s="334"/>
    </row>
    <row r="3285" spans="1:6" x14ac:dyDescent="0.25">
      <c r="A3285" s="2"/>
      <c r="B3285" s="3"/>
      <c r="C3285" s="4"/>
      <c r="D3285" s="45"/>
      <c r="E3285" s="45"/>
      <c r="F3285" s="334"/>
    </row>
    <row r="3286" spans="1:6" x14ac:dyDescent="0.25">
      <c r="A3286" s="2"/>
      <c r="B3286" s="3"/>
      <c r="C3286" s="4"/>
      <c r="D3286" s="45"/>
      <c r="E3286" s="45"/>
      <c r="F3286" s="334"/>
    </row>
    <row r="3287" spans="1:6" x14ac:dyDescent="0.25">
      <c r="A3287" s="2"/>
      <c r="B3287" s="3"/>
      <c r="C3287" s="4"/>
      <c r="D3287" s="45"/>
      <c r="E3287" s="45"/>
      <c r="F3287" s="334"/>
    </row>
    <row r="3288" spans="1:6" x14ac:dyDescent="0.25">
      <c r="A3288" s="2"/>
      <c r="B3288" s="3"/>
      <c r="C3288" s="4"/>
      <c r="D3288" s="45"/>
      <c r="E3288" s="45"/>
      <c r="F3288" s="334"/>
    </row>
    <row r="3289" spans="1:6" x14ac:dyDescent="0.25">
      <c r="A3289" s="2"/>
      <c r="B3289" s="3"/>
      <c r="C3289" s="4"/>
      <c r="D3289" s="45"/>
      <c r="E3289" s="45"/>
      <c r="F3289" s="334"/>
    </row>
    <row r="3290" spans="1:6" x14ac:dyDescent="0.25">
      <c r="A3290" s="2"/>
      <c r="B3290" s="3"/>
      <c r="C3290" s="4"/>
      <c r="D3290" s="45"/>
      <c r="E3290" s="45"/>
      <c r="F3290" s="334"/>
    </row>
    <row r="3291" spans="1:6" x14ac:dyDescent="0.25">
      <c r="A3291" s="2"/>
      <c r="B3291" s="3"/>
      <c r="C3291" s="4"/>
      <c r="D3291" s="45"/>
      <c r="E3291" s="45"/>
      <c r="F3291" s="334"/>
    </row>
    <row r="3292" spans="1:6" x14ac:dyDescent="0.25">
      <c r="A3292" s="2"/>
      <c r="B3292" s="3"/>
      <c r="C3292" s="4"/>
      <c r="D3292" s="45"/>
      <c r="E3292" s="45"/>
      <c r="F3292" s="334"/>
    </row>
    <row r="3293" spans="1:6" x14ac:dyDescent="0.25">
      <c r="A3293" s="2"/>
      <c r="B3293" s="3"/>
      <c r="C3293" s="4"/>
      <c r="D3293" s="45"/>
      <c r="E3293" s="45"/>
      <c r="F3293" s="334"/>
    </row>
    <row r="3294" spans="1:6" x14ac:dyDescent="0.25">
      <c r="A3294" s="2"/>
      <c r="B3294" s="3"/>
      <c r="C3294" s="4"/>
      <c r="D3294" s="45"/>
      <c r="E3294" s="45"/>
      <c r="F3294" s="334"/>
    </row>
    <row r="3295" spans="1:6" x14ac:dyDescent="0.25">
      <c r="A3295" s="2"/>
      <c r="B3295" s="3"/>
      <c r="C3295" s="4"/>
      <c r="D3295" s="45"/>
      <c r="E3295" s="45"/>
      <c r="F3295" s="334"/>
    </row>
    <row r="3296" spans="1:6" x14ac:dyDescent="0.25">
      <c r="A3296" s="2"/>
      <c r="B3296" s="3"/>
      <c r="C3296" s="4"/>
      <c r="D3296" s="45"/>
      <c r="E3296" s="45"/>
      <c r="F3296" s="334"/>
    </row>
    <row r="3297" spans="1:6" x14ac:dyDescent="0.25">
      <c r="A3297" s="2"/>
      <c r="B3297" s="3"/>
      <c r="C3297" s="4"/>
      <c r="D3297" s="45"/>
      <c r="E3297" s="45"/>
      <c r="F3297" s="334"/>
    </row>
    <row r="3298" spans="1:6" x14ac:dyDescent="0.25">
      <c r="A3298" s="2"/>
      <c r="B3298" s="3"/>
      <c r="C3298" s="4"/>
      <c r="D3298" s="45"/>
      <c r="E3298" s="45"/>
      <c r="F3298" s="334"/>
    </row>
    <row r="3299" spans="1:6" x14ac:dyDescent="0.25">
      <c r="A3299" s="2"/>
      <c r="B3299" s="3"/>
      <c r="C3299" s="4"/>
      <c r="D3299" s="45"/>
      <c r="E3299" s="45"/>
      <c r="F3299" s="334"/>
    </row>
    <row r="3300" spans="1:6" x14ac:dyDescent="0.25">
      <c r="A3300" s="2"/>
      <c r="B3300" s="3"/>
      <c r="C3300" s="4"/>
      <c r="D3300" s="45"/>
      <c r="E3300" s="45"/>
      <c r="F3300" s="334"/>
    </row>
    <row r="3301" spans="1:6" x14ac:dyDescent="0.25">
      <c r="A3301" s="2"/>
      <c r="B3301" s="3"/>
      <c r="C3301" s="4"/>
      <c r="D3301" s="45"/>
      <c r="E3301" s="45"/>
      <c r="F3301" s="334"/>
    </row>
    <row r="3302" spans="1:6" x14ac:dyDescent="0.25">
      <c r="A3302" s="2"/>
      <c r="B3302" s="3"/>
      <c r="C3302" s="4"/>
      <c r="D3302" s="45"/>
      <c r="E3302" s="45"/>
      <c r="F3302" s="334"/>
    </row>
    <row r="3303" spans="1:6" x14ac:dyDescent="0.25">
      <c r="A3303" s="2"/>
      <c r="B3303" s="3"/>
      <c r="C3303" s="4"/>
      <c r="D3303" s="45"/>
      <c r="E3303" s="45"/>
      <c r="F3303" s="334"/>
    </row>
    <row r="3304" spans="1:6" x14ac:dyDescent="0.25">
      <c r="A3304" s="2"/>
      <c r="B3304" s="3"/>
      <c r="C3304" s="4"/>
      <c r="D3304" s="45"/>
      <c r="E3304" s="45"/>
      <c r="F3304" s="334"/>
    </row>
    <row r="3305" spans="1:6" x14ac:dyDescent="0.25">
      <c r="A3305" s="2"/>
      <c r="B3305" s="3"/>
      <c r="C3305" s="4"/>
      <c r="D3305" s="45"/>
      <c r="E3305" s="45"/>
      <c r="F3305" s="334"/>
    </row>
    <row r="3306" spans="1:6" x14ac:dyDescent="0.25">
      <c r="A3306" s="2"/>
      <c r="B3306" s="3"/>
      <c r="C3306" s="4"/>
      <c r="D3306" s="45"/>
      <c r="E3306" s="45"/>
      <c r="F3306" s="334"/>
    </row>
    <row r="3307" spans="1:6" x14ac:dyDescent="0.25">
      <c r="A3307" s="2"/>
      <c r="B3307" s="3"/>
      <c r="C3307" s="4"/>
      <c r="D3307" s="45"/>
      <c r="E3307" s="45"/>
      <c r="F3307" s="334"/>
    </row>
    <row r="3308" spans="1:6" x14ac:dyDescent="0.25">
      <c r="A3308" s="2"/>
      <c r="B3308" s="3"/>
      <c r="C3308" s="4"/>
      <c r="D3308" s="45"/>
      <c r="E3308" s="45"/>
      <c r="F3308" s="334"/>
    </row>
    <row r="3309" spans="1:6" x14ac:dyDescent="0.25">
      <c r="A3309" s="2"/>
      <c r="B3309" s="3"/>
      <c r="C3309" s="4"/>
      <c r="D3309" s="45"/>
      <c r="E3309" s="45"/>
      <c r="F3309" s="334"/>
    </row>
    <row r="3310" spans="1:6" x14ac:dyDescent="0.25">
      <c r="A3310" s="2"/>
      <c r="B3310" s="3"/>
      <c r="C3310" s="4"/>
      <c r="D3310" s="45"/>
      <c r="E3310" s="45"/>
      <c r="F3310" s="334"/>
    </row>
    <row r="3311" spans="1:6" x14ac:dyDescent="0.25">
      <c r="A3311" s="2"/>
      <c r="B3311" s="3"/>
      <c r="C3311" s="4"/>
      <c r="D3311" s="45"/>
      <c r="E3311" s="45"/>
      <c r="F3311" s="334"/>
    </row>
    <row r="3312" spans="1:6" x14ac:dyDescent="0.25">
      <c r="A3312" s="2"/>
      <c r="B3312" s="3"/>
      <c r="C3312" s="4"/>
      <c r="D3312" s="45"/>
      <c r="E3312" s="45"/>
      <c r="F3312" s="334"/>
    </row>
    <row r="3313" spans="1:6" x14ac:dyDescent="0.25">
      <c r="A3313" s="2"/>
      <c r="B3313" s="3"/>
      <c r="C3313" s="4"/>
      <c r="D3313" s="45"/>
      <c r="E3313" s="45"/>
      <c r="F3313" s="334"/>
    </row>
    <row r="3314" spans="1:6" x14ac:dyDescent="0.25">
      <c r="A3314" s="2"/>
      <c r="B3314" s="3"/>
      <c r="C3314" s="4"/>
      <c r="D3314" s="45"/>
      <c r="E3314" s="45"/>
      <c r="F3314" s="334"/>
    </row>
    <row r="3315" spans="1:6" x14ac:dyDescent="0.25">
      <c r="A3315" s="2"/>
      <c r="B3315" s="3"/>
      <c r="C3315" s="4"/>
      <c r="D3315" s="45"/>
      <c r="E3315" s="45"/>
      <c r="F3315" s="334"/>
    </row>
    <row r="3316" spans="1:6" x14ac:dyDescent="0.25">
      <c r="A3316" s="2"/>
      <c r="B3316" s="3"/>
      <c r="C3316" s="4"/>
      <c r="D3316" s="45"/>
      <c r="E3316" s="45"/>
      <c r="F3316" s="334"/>
    </row>
    <row r="3317" spans="1:6" x14ac:dyDescent="0.25">
      <c r="A3317" s="2"/>
      <c r="B3317" s="3"/>
      <c r="C3317" s="4"/>
      <c r="D3317" s="45"/>
      <c r="E3317" s="45"/>
      <c r="F3317" s="334"/>
    </row>
    <row r="3318" spans="1:6" x14ac:dyDescent="0.25">
      <c r="A3318" s="2"/>
      <c r="B3318" s="3"/>
      <c r="C3318" s="4"/>
      <c r="D3318" s="45"/>
      <c r="E3318" s="45"/>
      <c r="F3318" s="334"/>
    </row>
    <row r="3319" spans="1:6" x14ac:dyDescent="0.25">
      <c r="A3319" s="2"/>
      <c r="B3319" s="3"/>
      <c r="C3319" s="4"/>
      <c r="D3319" s="45"/>
      <c r="E3319" s="45"/>
      <c r="F3319" s="334"/>
    </row>
    <row r="3320" spans="1:6" x14ac:dyDescent="0.25">
      <c r="A3320" s="2"/>
      <c r="B3320" s="3"/>
      <c r="C3320" s="4"/>
      <c r="D3320" s="45"/>
      <c r="E3320" s="45"/>
      <c r="F3320" s="334"/>
    </row>
    <row r="3321" spans="1:6" x14ac:dyDescent="0.25">
      <c r="A3321" s="2"/>
      <c r="B3321" s="3"/>
      <c r="C3321" s="4"/>
      <c r="D3321" s="45"/>
      <c r="E3321" s="45"/>
      <c r="F3321" s="334"/>
    </row>
    <row r="3322" spans="1:6" x14ac:dyDescent="0.25">
      <c r="A3322" s="2"/>
      <c r="B3322" s="3"/>
      <c r="C3322" s="4"/>
      <c r="D3322" s="45"/>
      <c r="E3322" s="45"/>
      <c r="F3322" s="334"/>
    </row>
    <row r="3323" spans="1:6" x14ac:dyDescent="0.25">
      <c r="A3323" s="2"/>
      <c r="B3323" s="3"/>
      <c r="C3323" s="4"/>
      <c r="D3323" s="45"/>
      <c r="E3323" s="45"/>
      <c r="F3323" s="334"/>
    </row>
    <row r="3324" spans="1:6" x14ac:dyDescent="0.25">
      <c r="A3324" s="2"/>
      <c r="B3324" s="3"/>
      <c r="C3324" s="4"/>
      <c r="D3324" s="45"/>
      <c r="E3324" s="45"/>
      <c r="F3324" s="334"/>
    </row>
    <row r="3325" spans="1:6" x14ac:dyDescent="0.25">
      <c r="A3325" s="2"/>
      <c r="B3325" s="3"/>
      <c r="C3325" s="4"/>
      <c r="D3325" s="45"/>
      <c r="E3325" s="45"/>
      <c r="F3325" s="334"/>
    </row>
    <row r="3326" spans="1:6" x14ac:dyDescent="0.25">
      <c r="A3326" s="2"/>
      <c r="B3326" s="3"/>
      <c r="C3326" s="4"/>
      <c r="D3326" s="45"/>
      <c r="E3326" s="45"/>
      <c r="F3326" s="334"/>
    </row>
    <row r="3327" spans="1:6" x14ac:dyDescent="0.25">
      <c r="A3327" s="2"/>
      <c r="B3327" s="3"/>
      <c r="C3327" s="4"/>
      <c r="D3327" s="45"/>
      <c r="E3327" s="45"/>
      <c r="F3327" s="334"/>
    </row>
    <row r="3328" spans="1:6" x14ac:dyDescent="0.25">
      <c r="A3328" s="2"/>
      <c r="B3328" s="3"/>
      <c r="C3328" s="4"/>
      <c r="D3328" s="45"/>
      <c r="E3328" s="45"/>
      <c r="F3328" s="334"/>
    </row>
    <row r="3329" spans="1:6" x14ac:dyDescent="0.25">
      <c r="A3329" s="2"/>
      <c r="B3329" s="3"/>
      <c r="C3329" s="4"/>
      <c r="D3329" s="45"/>
      <c r="E3329" s="45"/>
      <c r="F3329" s="334"/>
    </row>
    <row r="3330" spans="1:6" x14ac:dyDescent="0.25">
      <c r="A3330" s="2"/>
      <c r="B3330" s="3"/>
      <c r="C3330" s="4"/>
      <c r="D3330" s="45"/>
      <c r="E3330" s="45"/>
      <c r="F3330" s="334"/>
    </row>
    <row r="3331" spans="1:6" x14ac:dyDescent="0.25">
      <c r="A3331" s="2"/>
      <c r="B3331" s="3"/>
      <c r="C3331" s="4"/>
      <c r="D3331" s="45"/>
      <c r="E3331" s="45"/>
      <c r="F3331" s="334"/>
    </row>
    <row r="3332" spans="1:6" x14ac:dyDescent="0.25">
      <c r="A3332" s="2"/>
      <c r="B3332" s="3"/>
      <c r="C3332" s="4"/>
      <c r="D3332" s="45"/>
      <c r="E3332" s="45"/>
      <c r="F3332" s="334"/>
    </row>
    <row r="3333" spans="1:6" x14ac:dyDescent="0.25">
      <c r="A3333" s="2"/>
      <c r="B3333" s="3"/>
      <c r="C3333" s="4"/>
      <c r="D3333" s="45"/>
      <c r="E3333" s="45"/>
      <c r="F3333" s="334"/>
    </row>
    <row r="3334" spans="1:6" x14ac:dyDescent="0.25">
      <c r="A3334" s="2"/>
      <c r="B3334" s="3"/>
      <c r="C3334" s="4"/>
      <c r="D3334" s="45"/>
      <c r="E3334" s="45"/>
      <c r="F3334" s="334"/>
    </row>
    <row r="3335" spans="1:6" x14ac:dyDescent="0.25">
      <c r="A3335" s="2"/>
      <c r="B3335" s="3"/>
      <c r="C3335" s="4"/>
      <c r="D3335" s="45"/>
      <c r="E3335" s="45"/>
      <c r="F3335" s="334"/>
    </row>
    <row r="3336" spans="1:6" x14ac:dyDescent="0.25">
      <c r="A3336" s="2"/>
      <c r="B3336" s="3"/>
      <c r="C3336" s="4"/>
      <c r="D3336" s="45"/>
      <c r="E3336" s="45"/>
      <c r="F3336" s="334"/>
    </row>
    <row r="3337" spans="1:6" x14ac:dyDescent="0.25">
      <c r="A3337" s="2"/>
      <c r="B3337" s="3"/>
      <c r="C3337" s="4"/>
      <c r="D3337" s="45"/>
      <c r="E3337" s="45"/>
      <c r="F3337" s="334"/>
    </row>
    <row r="3338" spans="1:6" x14ac:dyDescent="0.25">
      <c r="A3338" s="2"/>
      <c r="B3338" s="3"/>
      <c r="C3338" s="4"/>
      <c r="D3338" s="45"/>
      <c r="E3338" s="45"/>
      <c r="F3338" s="334"/>
    </row>
    <row r="3339" spans="1:6" x14ac:dyDescent="0.25">
      <c r="A3339" s="2"/>
      <c r="B3339" s="3"/>
      <c r="C3339" s="4"/>
      <c r="D3339" s="45"/>
      <c r="E3339" s="45"/>
      <c r="F3339" s="334"/>
    </row>
    <row r="3340" spans="1:6" x14ac:dyDescent="0.25">
      <c r="A3340" s="2"/>
      <c r="B3340" s="3"/>
      <c r="C3340" s="4"/>
      <c r="D3340" s="45"/>
      <c r="E3340" s="45"/>
      <c r="F3340" s="334"/>
    </row>
    <row r="3341" spans="1:6" x14ac:dyDescent="0.25">
      <c r="A3341" s="2"/>
      <c r="B3341" s="3"/>
      <c r="C3341" s="4"/>
      <c r="D3341" s="45"/>
      <c r="E3341" s="45"/>
      <c r="F3341" s="334"/>
    </row>
    <row r="3342" spans="1:6" x14ac:dyDescent="0.25">
      <c r="A3342" s="2"/>
      <c r="B3342" s="3"/>
      <c r="C3342" s="4"/>
      <c r="D3342" s="45"/>
      <c r="E3342" s="45"/>
      <c r="F3342" s="334"/>
    </row>
    <row r="3343" spans="1:6" x14ac:dyDescent="0.25">
      <c r="A3343" s="2"/>
      <c r="B3343" s="3"/>
      <c r="C3343" s="4"/>
      <c r="D3343" s="45"/>
      <c r="E3343" s="45"/>
      <c r="F3343" s="334"/>
    </row>
    <row r="3344" spans="1:6" x14ac:dyDescent="0.25">
      <c r="A3344" s="2"/>
      <c r="B3344" s="3"/>
      <c r="C3344" s="4"/>
      <c r="D3344" s="45"/>
      <c r="E3344" s="45"/>
      <c r="F3344" s="334"/>
    </row>
    <row r="3345" spans="1:6" x14ac:dyDescent="0.25">
      <c r="A3345" s="2"/>
      <c r="B3345" s="3"/>
      <c r="C3345" s="4"/>
      <c r="D3345" s="45"/>
      <c r="E3345" s="45"/>
      <c r="F3345" s="334"/>
    </row>
    <row r="3346" spans="1:6" x14ac:dyDescent="0.25">
      <c r="A3346" s="2"/>
      <c r="B3346" s="3"/>
      <c r="C3346" s="4"/>
      <c r="D3346" s="45"/>
      <c r="E3346" s="45"/>
      <c r="F3346" s="334"/>
    </row>
    <row r="3347" spans="1:6" x14ac:dyDescent="0.25">
      <c r="A3347" s="2"/>
      <c r="B3347" s="3"/>
      <c r="C3347" s="4"/>
      <c r="D3347" s="45"/>
      <c r="E3347" s="45"/>
      <c r="F3347" s="334"/>
    </row>
    <row r="3348" spans="1:6" x14ac:dyDescent="0.25">
      <c r="A3348" s="2"/>
      <c r="B3348" s="3"/>
      <c r="C3348" s="4"/>
      <c r="D3348" s="45"/>
      <c r="E3348" s="45"/>
      <c r="F3348" s="334"/>
    </row>
    <row r="3349" spans="1:6" x14ac:dyDescent="0.25">
      <c r="A3349" s="2"/>
      <c r="B3349" s="3"/>
      <c r="C3349" s="4"/>
      <c r="D3349" s="45"/>
      <c r="E3349" s="45"/>
      <c r="F3349" s="334"/>
    </row>
    <row r="3350" spans="1:6" x14ac:dyDescent="0.25">
      <c r="A3350" s="2"/>
      <c r="B3350" s="3"/>
      <c r="C3350" s="4"/>
      <c r="D3350" s="45"/>
      <c r="E3350" s="45"/>
      <c r="F3350" s="334"/>
    </row>
    <row r="3351" spans="1:6" x14ac:dyDescent="0.25">
      <c r="A3351" s="2"/>
      <c r="B3351" s="3"/>
      <c r="C3351" s="4"/>
      <c r="D3351" s="45"/>
      <c r="E3351" s="45"/>
      <c r="F3351" s="334"/>
    </row>
    <row r="3352" spans="1:6" x14ac:dyDescent="0.25">
      <c r="A3352" s="2"/>
      <c r="B3352" s="3"/>
      <c r="C3352" s="4"/>
      <c r="D3352" s="45"/>
      <c r="E3352" s="45"/>
      <c r="F3352" s="334"/>
    </row>
    <row r="3353" spans="1:6" x14ac:dyDescent="0.25">
      <c r="A3353" s="2"/>
      <c r="B3353" s="3"/>
      <c r="C3353" s="4"/>
      <c r="D3353" s="45"/>
      <c r="E3353" s="45"/>
      <c r="F3353" s="334"/>
    </row>
    <row r="3354" spans="1:6" x14ac:dyDescent="0.25">
      <c r="A3354" s="2"/>
      <c r="B3354" s="3"/>
      <c r="C3354" s="4"/>
      <c r="D3354" s="45"/>
      <c r="E3354" s="45"/>
      <c r="F3354" s="334"/>
    </row>
    <row r="3355" spans="1:6" x14ac:dyDescent="0.25">
      <c r="A3355" s="2"/>
      <c r="B3355" s="3"/>
      <c r="C3355" s="4"/>
      <c r="D3355" s="45"/>
      <c r="E3355" s="45"/>
      <c r="F3355" s="334"/>
    </row>
    <row r="3356" spans="1:6" x14ac:dyDescent="0.25">
      <c r="A3356" s="2"/>
      <c r="B3356" s="3"/>
      <c r="C3356" s="4"/>
      <c r="D3356" s="45"/>
      <c r="E3356" s="45"/>
      <c r="F3356" s="334"/>
    </row>
    <row r="3357" spans="1:6" x14ac:dyDescent="0.25">
      <c r="A3357" s="2"/>
      <c r="B3357" s="3"/>
      <c r="C3357" s="4"/>
      <c r="D3357" s="45"/>
      <c r="E3357" s="45"/>
      <c r="F3357" s="334"/>
    </row>
    <row r="3358" spans="1:6" x14ac:dyDescent="0.25">
      <c r="A3358" s="2"/>
      <c r="B3358" s="3"/>
      <c r="C3358" s="4"/>
      <c r="D3358" s="45"/>
      <c r="E3358" s="45"/>
      <c r="F3358" s="334"/>
    </row>
    <row r="3359" spans="1:6" x14ac:dyDescent="0.25">
      <c r="A3359" s="2"/>
      <c r="B3359" s="3"/>
      <c r="C3359" s="4"/>
      <c r="D3359" s="45"/>
      <c r="E3359" s="45"/>
      <c r="F3359" s="334"/>
    </row>
    <row r="3360" spans="1:6" x14ac:dyDescent="0.25">
      <c r="A3360" s="2"/>
      <c r="B3360" s="3"/>
      <c r="C3360" s="4"/>
      <c r="D3360" s="45"/>
      <c r="E3360" s="45"/>
      <c r="F3360" s="334"/>
    </row>
    <row r="3361" spans="1:6" x14ac:dyDescent="0.25">
      <c r="A3361" s="2"/>
      <c r="B3361" s="3"/>
      <c r="C3361" s="4"/>
      <c r="D3361" s="45"/>
      <c r="E3361" s="45"/>
      <c r="F3361" s="334"/>
    </row>
    <row r="3362" spans="1:6" x14ac:dyDescent="0.25">
      <c r="A3362" s="2"/>
      <c r="B3362" s="3"/>
      <c r="C3362" s="4"/>
      <c r="D3362" s="45"/>
      <c r="E3362" s="45"/>
      <c r="F3362" s="334"/>
    </row>
    <row r="3363" spans="1:6" x14ac:dyDescent="0.25">
      <c r="A3363" s="2"/>
      <c r="B3363" s="3"/>
      <c r="C3363" s="4"/>
      <c r="D3363" s="45"/>
      <c r="E3363" s="45"/>
      <c r="F3363" s="334"/>
    </row>
    <row r="3364" spans="1:6" x14ac:dyDescent="0.25">
      <c r="A3364" s="2"/>
      <c r="B3364" s="3"/>
      <c r="C3364" s="4"/>
      <c r="D3364" s="45"/>
      <c r="E3364" s="45"/>
      <c r="F3364" s="334"/>
    </row>
    <row r="3365" spans="1:6" x14ac:dyDescent="0.25">
      <c r="A3365" s="2"/>
      <c r="B3365" s="3"/>
      <c r="C3365" s="4"/>
      <c r="D3365" s="45"/>
      <c r="E3365" s="45"/>
      <c r="F3365" s="334"/>
    </row>
    <row r="3366" spans="1:6" x14ac:dyDescent="0.25">
      <c r="A3366" s="2"/>
      <c r="B3366" s="3"/>
      <c r="C3366" s="4"/>
      <c r="D3366" s="45"/>
      <c r="E3366" s="45"/>
      <c r="F3366" s="334"/>
    </row>
    <row r="3367" spans="1:6" x14ac:dyDescent="0.25">
      <c r="A3367" s="2"/>
      <c r="B3367" s="3"/>
      <c r="C3367" s="4"/>
      <c r="D3367" s="45"/>
      <c r="E3367" s="45"/>
      <c r="F3367" s="334"/>
    </row>
    <row r="3368" spans="1:6" x14ac:dyDescent="0.25">
      <c r="A3368" s="2"/>
      <c r="B3368" s="3"/>
      <c r="C3368" s="4"/>
      <c r="D3368" s="45"/>
      <c r="E3368" s="45"/>
      <c r="F3368" s="334"/>
    </row>
    <row r="3369" spans="1:6" x14ac:dyDescent="0.25">
      <c r="A3369" s="2"/>
      <c r="B3369" s="3"/>
      <c r="C3369" s="4"/>
      <c r="D3369" s="45"/>
      <c r="E3369" s="45"/>
      <c r="F3369" s="334"/>
    </row>
    <row r="3370" spans="1:6" x14ac:dyDescent="0.25">
      <c r="A3370" s="2"/>
      <c r="B3370" s="3"/>
      <c r="C3370" s="4"/>
      <c r="D3370" s="45"/>
      <c r="E3370" s="45"/>
      <c r="F3370" s="334"/>
    </row>
    <row r="3371" spans="1:6" x14ac:dyDescent="0.25">
      <c r="A3371" s="2"/>
      <c r="B3371" s="3"/>
      <c r="C3371" s="4"/>
      <c r="D3371" s="45"/>
      <c r="E3371" s="45"/>
      <c r="F3371" s="334"/>
    </row>
    <row r="3372" spans="1:6" x14ac:dyDescent="0.25">
      <c r="A3372" s="2"/>
      <c r="B3372" s="3"/>
      <c r="C3372" s="4"/>
      <c r="D3372" s="45"/>
      <c r="E3372" s="45"/>
      <c r="F3372" s="334"/>
    </row>
    <row r="3373" spans="1:6" x14ac:dyDescent="0.25">
      <c r="A3373" s="2"/>
      <c r="B3373" s="3"/>
      <c r="C3373" s="4"/>
      <c r="D3373" s="45"/>
      <c r="E3373" s="45"/>
      <c r="F3373" s="334"/>
    </row>
    <row r="3374" spans="1:6" x14ac:dyDescent="0.25">
      <c r="A3374" s="2"/>
      <c r="B3374" s="3"/>
      <c r="C3374" s="4"/>
      <c r="D3374" s="45"/>
      <c r="E3374" s="45"/>
      <c r="F3374" s="334"/>
    </row>
    <row r="3375" spans="1:6" x14ac:dyDescent="0.25">
      <c r="A3375" s="2"/>
      <c r="B3375" s="3"/>
      <c r="C3375" s="4"/>
      <c r="D3375" s="45"/>
      <c r="E3375" s="45"/>
      <c r="F3375" s="334"/>
    </row>
    <row r="3376" spans="1:6" x14ac:dyDescent="0.25">
      <c r="A3376" s="2"/>
      <c r="B3376" s="3"/>
      <c r="C3376" s="4"/>
      <c r="D3376" s="45"/>
      <c r="E3376" s="45"/>
      <c r="F3376" s="334"/>
    </row>
    <row r="3377" spans="1:6" x14ac:dyDescent="0.25">
      <c r="A3377" s="2"/>
      <c r="B3377" s="3"/>
      <c r="C3377" s="4"/>
      <c r="D3377" s="45"/>
      <c r="E3377" s="45"/>
      <c r="F3377" s="334"/>
    </row>
    <row r="3378" spans="1:6" x14ac:dyDescent="0.25">
      <c r="A3378" s="2"/>
      <c r="B3378" s="3"/>
      <c r="C3378" s="4"/>
      <c r="D3378" s="45"/>
      <c r="E3378" s="45"/>
      <c r="F3378" s="334"/>
    </row>
    <row r="3379" spans="1:6" x14ac:dyDescent="0.25">
      <c r="A3379" s="2"/>
      <c r="B3379" s="3"/>
      <c r="C3379" s="4"/>
      <c r="D3379" s="45"/>
      <c r="E3379" s="45"/>
      <c r="F3379" s="334"/>
    </row>
    <row r="3380" spans="1:6" x14ac:dyDescent="0.25">
      <c r="A3380" s="2"/>
      <c r="B3380" s="3"/>
      <c r="C3380" s="4"/>
      <c r="D3380" s="45"/>
      <c r="E3380" s="45"/>
      <c r="F3380" s="334"/>
    </row>
    <row r="3381" spans="1:6" x14ac:dyDescent="0.25">
      <c r="A3381" s="2"/>
      <c r="B3381" s="3"/>
      <c r="C3381" s="4"/>
      <c r="D3381" s="45"/>
      <c r="E3381" s="45"/>
      <c r="F3381" s="334"/>
    </row>
    <row r="3382" spans="1:6" x14ac:dyDescent="0.25">
      <c r="A3382" s="2"/>
      <c r="B3382" s="3"/>
      <c r="C3382" s="4"/>
      <c r="D3382" s="45"/>
      <c r="E3382" s="45"/>
      <c r="F3382" s="334"/>
    </row>
    <row r="3383" spans="1:6" x14ac:dyDescent="0.25">
      <c r="A3383" s="2"/>
      <c r="B3383" s="3"/>
      <c r="C3383" s="4"/>
      <c r="D3383" s="45"/>
      <c r="E3383" s="45"/>
      <c r="F3383" s="334"/>
    </row>
    <row r="3384" spans="1:6" x14ac:dyDescent="0.25">
      <c r="A3384" s="2"/>
      <c r="B3384" s="3"/>
      <c r="C3384" s="4"/>
      <c r="D3384" s="45"/>
      <c r="E3384" s="45"/>
      <c r="F3384" s="334"/>
    </row>
    <row r="3385" spans="1:6" x14ac:dyDescent="0.25">
      <c r="A3385" s="2"/>
      <c r="B3385" s="3"/>
      <c r="C3385" s="4"/>
      <c r="D3385" s="45"/>
      <c r="E3385" s="45"/>
      <c r="F3385" s="334"/>
    </row>
    <row r="3386" spans="1:6" x14ac:dyDescent="0.25">
      <c r="A3386" s="2"/>
      <c r="B3386" s="3"/>
      <c r="C3386" s="4"/>
      <c r="D3386" s="45"/>
      <c r="E3386" s="45"/>
      <c r="F3386" s="334"/>
    </row>
    <row r="3387" spans="1:6" x14ac:dyDescent="0.25">
      <c r="A3387" s="2"/>
      <c r="B3387" s="3"/>
      <c r="C3387" s="4"/>
      <c r="D3387" s="45"/>
      <c r="E3387" s="45"/>
      <c r="F3387" s="334"/>
    </row>
    <row r="3388" spans="1:6" x14ac:dyDescent="0.25">
      <c r="A3388" s="2"/>
      <c r="B3388" s="3"/>
      <c r="C3388" s="4"/>
      <c r="D3388" s="45"/>
      <c r="E3388" s="45"/>
      <c r="F3388" s="334"/>
    </row>
    <row r="3389" spans="1:6" x14ac:dyDescent="0.25">
      <c r="A3389" s="2"/>
      <c r="B3389" s="3"/>
      <c r="C3389" s="4"/>
      <c r="D3389" s="45"/>
      <c r="E3389" s="45"/>
      <c r="F3389" s="334"/>
    </row>
    <row r="3390" spans="1:6" x14ac:dyDescent="0.25">
      <c r="A3390" s="2"/>
      <c r="B3390" s="3"/>
      <c r="C3390" s="4"/>
      <c r="D3390" s="45"/>
      <c r="E3390" s="45"/>
      <c r="F3390" s="334"/>
    </row>
    <row r="3391" spans="1:6" x14ac:dyDescent="0.25">
      <c r="A3391" s="2"/>
      <c r="B3391" s="3"/>
      <c r="C3391" s="4"/>
      <c r="D3391" s="45"/>
      <c r="E3391" s="45"/>
      <c r="F3391" s="334"/>
    </row>
    <row r="3392" spans="1:6" x14ac:dyDescent="0.25">
      <c r="A3392" s="2"/>
      <c r="B3392" s="3"/>
      <c r="C3392" s="4"/>
      <c r="D3392" s="45"/>
      <c r="E3392" s="45"/>
      <c r="F3392" s="334"/>
    </row>
    <row r="3393" spans="1:6" x14ac:dyDescent="0.25">
      <c r="A3393" s="2"/>
      <c r="B3393" s="3"/>
      <c r="C3393" s="4"/>
      <c r="D3393" s="45"/>
      <c r="E3393" s="45"/>
      <c r="F3393" s="334"/>
    </row>
    <row r="3394" spans="1:6" x14ac:dyDescent="0.25">
      <c r="A3394" s="2"/>
      <c r="B3394" s="3"/>
      <c r="C3394" s="4"/>
      <c r="D3394" s="45"/>
      <c r="E3394" s="45"/>
      <c r="F3394" s="334"/>
    </row>
    <row r="3395" spans="1:6" x14ac:dyDescent="0.25">
      <c r="A3395" s="2"/>
      <c r="B3395" s="3"/>
      <c r="C3395" s="4"/>
      <c r="D3395" s="45"/>
      <c r="E3395" s="45"/>
      <c r="F3395" s="334"/>
    </row>
    <row r="3396" spans="1:6" x14ac:dyDescent="0.25">
      <c r="A3396" s="2"/>
      <c r="B3396" s="3"/>
      <c r="C3396" s="4"/>
      <c r="D3396" s="45"/>
      <c r="E3396" s="45"/>
      <c r="F3396" s="334"/>
    </row>
    <row r="3397" spans="1:6" x14ac:dyDescent="0.25">
      <c r="A3397" s="2"/>
      <c r="B3397" s="3"/>
      <c r="C3397" s="4"/>
      <c r="D3397" s="45"/>
      <c r="E3397" s="45"/>
      <c r="F3397" s="334"/>
    </row>
    <row r="3398" spans="1:6" x14ac:dyDescent="0.25">
      <c r="A3398" s="2"/>
      <c r="B3398" s="3"/>
      <c r="C3398" s="4"/>
      <c r="D3398" s="45"/>
      <c r="E3398" s="45"/>
      <c r="F3398" s="334"/>
    </row>
    <row r="3399" spans="1:6" x14ac:dyDescent="0.25">
      <c r="A3399" s="2"/>
      <c r="B3399" s="3"/>
      <c r="C3399" s="4"/>
      <c r="D3399" s="45"/>
      <c r="E3399" s="45"/>
      <c r="F3399" s="334"/>
    </row>
    <row r="3400" spans="1:6" x14ac:dyDescent="0.25">
      <c r="A3400" s="2"/>
      <c r="B3400" s="3"/>
      <c r="C3400" s="4"/>
      <c r="D3400" s="45"/>
      <c r="E3400" s="45"/>
      <c r="F3400" s="334"/>
    </row>
    <row r="3401" spans="1:6" x14ac:dyDescent="0.25">
      <c r="A3401" s="2"/>
      <c r="B3401" s="3"/>
      <c r="C3401" s="4"/>
      <c r="D3401" s="45"/>
      <c r="E3401" s="45"/>
      <c r="F3401" s="334"/>
    </row>
    <row r="3402" spans="1:6" x14ac:dyDescent="0.25">
      <c r="A3402" s="2"/>
      <c r="B3402" s="3"/>
      <c r="C3402" s="4"/>
      <c r="D3402" s="45"/>
      <c r="E3402" s="45"/>
      <c r="F3402" s="334"/>
    </row>
    <row r="3403" spans="1:6" x14ac:dyDescent="0.25">
      <c r="A3403" s="2"/>
      <c r="B3403" s="3"/>
      <c r="C3403" s="4"/>
      <c r="D3403" s="45"/>
      <c r="E3403" s="45"/>
      <c r="F3403" s="334"/>
    </row>
    <row r="3404" spans="1:6" x14ac:dyDescent="0.25">
      <c r="A3404" s="2"/>
      <c r="B3404" s="3"/>
      <c r="C3404" s="4"/>
      <c r="D3404" s="45"/>
      <c r="E3404" s="45"/>
      <c r="F3404" s="334"/>
    </row>
    <row r="3405" spans="1:6" x14ac:dyDescent="0.25">
      <c r="A3405" s="2"/>
      <c r="B3405" s="3"/>
      <c r="C3405" s="4"/>
      <c r="D3405" s="45"/>
      <c r="E3405" s="45"/>
      <c r="F3405" s="334"/>
    </row>
    <row r="3406" spans="1:6" x14ac:dyDescent="0.25">
      <c r="A3406" s="2"/>
      <c r="B3406" s="3"/>
      <c r="C3406" s="4"/>
      <c r="D3406" s="45"/>
      <c r="E3406" s="45"/>
      <c r="F3406" s="334"/>
    </row>
    <row r="3407" spans="1:6" x14ac:dyDescent="0.25">
      <c r="A3407" s="2"/>
      <c r="B3407" s="3"/>
      <c r="C3407" s="4"/>
      <c r="D3407" s="45"/>
      <c r="E3407" s="45"/>
      <c r="F3407" s="334"/>
    </row>
    <row r="3408" spans="1:6" x14ac:dyDescent="0.25">
      <c r="A3408" s="2"/>
      <c r="B3408" s="3"/>
      <c r="C3408" s="4"/>
      <c r="D3408" s="45"/>
      <c r="E3408" s="45"/>
      <c r="F3408" s="334"/>
    </row>
    <row r="3409" spans="1:6" x14ac:dyDescent="0.25">
      <c r="A3409" s="2"/>
      <c r="B3409" s="3"/>
      <c r="C3409" s="4"/>
      <c r="D3409" s="45"/>
      <c r="E3409" s="45"/>
      <c r="F3409" s="334"/>
    </row>
    <row r="3410" spans="1:6" x14ac:dyDescent="0.25">
      <c r="A3410" s="2"/>
      <c r="B3410" s="3"/>
      <c r="C3410" s="4"/>
      <c r="D3410" s="45"/>
      <c r="E3410" s="45"/>
      <c r="F3410" s="334"/>
    </row>
    <row r="3411" spans="1:6" x14ac:dyDescent="0.25">
      <c r="A3411" s="2"/>
      <c r="B3411" s="3"/>
      <c r="C3411" s="4"/>
      <c r="D3411" s="45"/>
      <c r="E3411" s="45"/>
      <c r="F3411" s="334"/>
    </row>
    <row r="3412" spans="1:6" x14ac:dyDescent="0.25">
      <c r="A3412" s="2"/>
      <c r="B3412" s="3"/>
      <c r="C3412" s="4"/>
      <c r="D3412" s="45"/>
      <c r="E3412" s="45"/>
      <c r="F3412" s="334"/>
    </row>
    <row r="3413" spans="1:6" x14ac:dyDescent="0.25">
      <c r="A3413" s="2"/>
      <c r="B3413" s="3"/>
      <c r="C3413" s="4"/>
      <c r="D3413" s="45"/>
      <c r="E3413" s="45"/>
      <c r="F3413" s="334"/>
    </row>
    <row r="3414" spans="1:6" x14ac:dyDescent="0.25">
      <c r="A3414" s="2"/>
      <c r="B3414" s="3"/>
      <c r="C3414" s="4"/>
      <c r="D3414" s="45"/>
      <c r="E3414" s="45"/>
      <c r="F3414" s="334"/>
    </row>
    <row r="3415" spans="1:6" x14ac:dyDescent="0.25">
      <c r="A3415" s="2"/>
      <c r="B3415" s="3"/>
      <c r="C3415" s="4"/>
      <c r="D3415" s="45"/>
      <c r="E3415" s="45"/>
      <c r="F3415" s="334"/>
    </row>
    <row r="3416" spans="1:6" x14ac:dyDescent="0.25">
      <c r="A3416" s="2"/>
      <c r="B3416" s="3"/>
      <c r="C3416" s="4"/>
      <c r="D3416" s="45"/>
      <c r="E3416" s="45"/>
      <c r="F3416" s="334"/>
    </row>
    <row r="3417" spans="1:6" x14ac:dyDescent="0.25">
      <c r="A3417" s="2"/>
      <c r="B3417" s="3"/>
      <c r="C3417" s="4"/>
      <c r="D3417" s="45"/>
      <c r="E3417" s="45"/>
      <c r="F3417" s="334"/>
    </row>
    <row r="3418" spans="1:6" x14ac:dyDescent="0.25">
      <c r="A3418" s="2"/>
      <c r="B3418" s="3"/>
      <c r="C3418" s="4"/>
      <c r="D3418" s="45"/>
      <c r="E3418" s="45"/>
      <c r="F3418" s="334"/>
    </row>
    <row r="3419" spans="1:6" x14ac:dyDescent="0.25">
      <c r="A3419" s="2"/>
      <c r="B3419" s="3"/>
      <c r="C3419" s="4"/>
      <c r="D3419" s="45"/>
      <c r="E3419" s="45"/>
      <c r="F3419" s="334"/>
    </row>
    <row r="3420" spans="1:6" x14ac:dyDescent="0.25">
      <c r="A3420" s="2"/>
      <c r="B3420" s="3"/>
      <c r="C3420" s="4"/>
      <c r="D3420" s="45"/>
      <c r="E3420" s="45"/>
      <c r="F3420" s="334"/>
    </row>
    <row r="3421" spans="1:6" x14ac:dyDescent="0.25">
      <c r="A3421" s="2"/>
      <c r="B3421" s="3"/>
      <c r="C3421" s="4"/>
      <c r="D3421" s="45"/>
      <c r="E3421" s="45"/>
      <c r="F3421" s="334"/>
    </row>
    <row r="3422" spans="1:6" x14ac:dyDescent="0.25">
      <c r="A3422" s="2"/>
      <c r="B3422" s="3"/>
      <c r="C3422" s="4"/>
      <c r="D3422" s="45"/>
      <c r="E3422" s="45"/>
      <c r="F3422" s="334"/>
    </row>
    <row r="3423" spans="1:6" x14ac:dyDescent="0.25">
      <c r="A3423" s="2"/>
      <c r="B3423" s="3"/>
      <c r="C3423" s="4"/>
      <c r="D3423" s="45"/>
      <c r="E3423" s="45"/>
      <c r="F3423" s="334"/>
    </row>
    <row r="3424" spans="1:6" x14ac:dyDescent="0.25">
      <c r="A3424" s="2"/>
      <c r="B3424" s="3"/>
      <c r="C3424" s="4"/>
      <c r="D3424" s="45"/>
      <c r="E3424" s="45"/>
      <c r="F3424" s="334"/>
    </row>
    <row r="3425" spans="1:6" x14ac:dyDescent="0.25">
      <c r="A3425" s="2"/>
      <c r="B3425" s="3"/>
      <c r="C3425" s="4"/>
      <c r="D3425" s="45"/>
      <c r="E3425" s="45"/>
      <c r="F3425" s="334"/>
    </row>
    <row r="3426" spans="1:6" x14ac:dyDescent="0.25">
      <c r="A3426" s="2"/>
      <c r="B3426" s="3"/>
      <c r="C3426" s="4"/>
      <c r="D3426" s="45"/>
      <c r="E3426" s="45"/>
      <c r="F3426" s="334"/>
    </row>
    <row r="3427" spans="1:6" x14ac:dyDescent="0.25">
      <c r="A3427" s="2"/>
      <c r="B3427" s="3"/>
      <c r="C3427" s="4"/>
      <c r="D3427" s="45"/>
      <c r="E3427" s="45"/>
      <c r="F3427" s="334"/>
    </row>
    <row r="3428" spans="1:6" x14ac:dyDescent="0.25">
      <c r="A3428" s="2"/>
      <c r="B3428" s="3"/>
      <c r="C3428" s="4"/>
      <c r="D3428" s="45"/>
      <c r="E3428" s="45"/>
      <c r="F3428" s="334"/>
    </row>
    <row r="3429" spans="1:6" x14ac:dyDescent="0.25">
      <c r="A3429" s="2"/>
      <c r="B3429" s="3"/>
      <c r="C3429" s="4"/>
      <c r="D3429" s="45"/>
      <c r="E3429" s="45"/>
      <c r="F3429" s="334"/>
    </row>
    <row r="3430" spans="1:6" x14ac:dyDescent="0.25">
      <c r="A3430" s="2"/>
      <c r="B3430" s="3"/>
      <c r="C3430" s="4"/>
      <c r="D3430" s="45"/>
      <c r="E3430" s="45"/>
      <c r="F3430" s="334"/>
    </row>
    <row r="3431" spans="1:6" x14ac:dyDescent="0.25">
      <c r="A3431" s="2"/>
      <c r="B3431" s="3"/>
      <c r="C3431" s="4"/>
      <c r="D3431" s="45"/>
      <c r="E3431" s="45"/>
      <c r="F3431" s="334"/>
    </row>
    <row r="3432" spans="1:6" x14ac:dyDescent="0.25">
      <c r="A3432" s="2"/>
      <c r="B3432" s="3"/>
      <c r="C3432" s="4"/>
      <c r="D3432" s="45"/>
      <c r="E3432" s="45"/>
      <c r="F3432" s="334"/>
    </row>
    <row r="3433" spans="1:6" x14ac:dyDescent="0.25">
      <c r="A3433" s="2"/>
      <c r="B3433" s="3"/>
      <c r="C3433" s="4"/>
      <c r="D3433" s="45"/>
      <c r="E3433" s="45"/>
      <c r="F3433" s="334"/>
    </row>
    <row r="3434" spans="1:6" x14ac:dyDescent="0.25">
      <c r="A3434" s="2"/>
      <c r="B3434" s="3"/>
      <c r="C3434" s="4"/>
      <c r="D3434" s="45"/>
      <c r="E3434" s="45"/>
      <c r="F3434" s="334"/>
    </row>
    <row r="3435" spans="1:6" x14ac:dyDescent="0.25">
      <c r="A3435" s="2"/>
      <c r="B3435" s="3"/>
      <c r="C3435" s="4"/>
      <c r="D3435" s="45"/>
      <c r="E3435" s="45"/>
      <c r="F3435" s="334"/>
    </row>
    <row r="3436" spans="1:6" x14ac:dyDescent="0.25">
      <c r="A3436" s="2"/>
      <c r="B3436" s="3"/>
      <c r="C3436" s="4"/>
      <c r="D3436" s="45"/>
      <c r="E3436" s="45"/>
      <c r="F3436" s="334"/>
    </row>
    <row r="3437" spans="1:6" x14ac:dyDescent="0.25">
      <c r="A3437" s="2"/>
      <c r="B3437" s="3"/>
      <c r="C3437" s="4"/>
      <c r="D3437" s="45"/>
      <c r="E3437" s="45"/>
      <c r="F3437" s="334"/>
    </row>
    <row r="3438" spans="1:6" x14ac:dyDescent="0.25">
      <c r="A3438" s="2"/>
      <c r="B3438" s="3"/>
      <c r="C3438" s="4"/>
      <c r="D3438" s="45"/>
      <c r="E3438" s="45"/>
      <c r="F3438" s="334"/>
    </row>
    <row r="3439" spans="1:6" x14ac:dyDescent="0.25">
      <c r="A3439" s="2"/>
      <c r="B3439" s="3"/>
      <c r="C3439" s="4"/>
      <c r="D3439" s="45"/>
      <c r="E3439" s="45"/>
      <c r="F3439" s="334"/>
    </row>
    <row r="3440" spans="1:6" x14ac:dyDescent="0.25">
      <c r="A3440" s="2"/>
      <c r="B3440" s="3"/>
      <c r="C3440" s="4"/>
      <c r="D3440" s="45"/>
      <c r="E3440" s="45"/>
      <c r="F3440" s="334"/>
    </row>
    <row r="3441" spans="1:6" x14ac:dyDescent="0.25">
      <c r="A3441" s="2"/>
      <c r="B3441" s="3"/>
      <c r="C3441" s="4"/>
      <c r="D3441" s="45"/>
      <c r="E3441" s="45"/>
      <c r="F3441" s="334"/>
    </row>
    <row r="3442" spans="1:6" x14ac:dyDescent="0.25">
      <c r="A3442" s="2"/>
      <c r="B3442" s="3"/>
      <c r="C3442" s="4"/>
      <c r="D3442" s="45"/>
      <c r="E3442" s="45"/>
      <c r="F3442" s="334"/>
    </row>
    <row r="3443" spans="1:6" x14ac:dyDescent="0.25">
      <c r="A3443" s="2"/>
      <c r="B3443" s="3"/>
      <c r="C3443" s="4"/>
      <c r="D3443" s="45"/>
      <c r="E3443" s="45"/>
      <c r="F3443" s="334"/>
    </row>
    <row r="3444" spans="1:6" x14ac:dyDescent="0.25">
      <c r="A3444" s="2"/>
      <c r="B3444" s="3"/>
      <c r="C3444" s="4"/>
      <c r="D3444" s="45"/>
      <c r="E3444" s="45"/>
      <c r="F3444" s="334"/>
    </row>
    <row r="3445" spans="1:6" x14ac:dyDescent="0.25">
      <c r="A3445" s="2"/>
      <c r="B3445" s="3"/>
      <c r="C3445" s="4"/>
      <c r="D3445" s="45"/>
      <c r="E3445" s="45"/>
      <c r="F3445" s="334"/>
    </row>
    <row r="3446" spans="1:6" x14ac:dyDescent="0.25">
      <c r="A3446" s="2"/>
      <c r="B3446" s="3"/>
      <c r="C3446" s="4"/>
      <c r="D3446" s="45"/>
      <c r="E3446" s="45"/>
      <c r="F3446" s="334"/>
    </row>
    <row r="3447" spans="1:6" x14ac:dyDescent="0.25">
      <c r="A3447" s="2"/>
      <c r="B3447" s="3"/>
      <c r="C3447" s="4"/>
      <c r="D3447" s="45"/>
      <c r="E3447" s="45"/>
      <c r="F3447" s="334"/>
    </row>
    <row r="3448" spans="1:6" x14ac:dyDescent="0.25">
      <c r="A3448" s="2"/>
      <c r="B3448" s="3"/>
      <c r="C3448" s="4"/>
      <c r="D3448" s="45"/>
      <c r="E3448" s="45"/>
      <c r="F3448" s="334"/>
    </row>
    <row r="3449" spans="1:6" x14ac:dyDescent="0.25">
      <c r="A3449" s="2"/>
      <c r="B3449" s="3"/>
      <c r="C3449" s="4"/>
      <c r="D3449" s="45"/>
      <c r="E3449" s="45"/>
      <c r="F3449" s="334"/>
    </row>
    <row r="3450" spans="1:6" x14ac:dyDescent="0.25">
      <c r="A3450" s="2"/>
      <c r="B3450" s="3"/>
      <c r="C3450" s="4"/>
      <c r="D3450" s="45"/>
      <c r="E3450" s="45"/>
      <c r="F3450" s="334"/>
    </row>
    <row r="3451" spans="1:6" x14ac:dyDescent="0.25">
      <c r="A3451" s="2"/>
      <c r="B3451" s="3"/>
      <c r="C3451" s="4"/>
      <c r="D3451" s="45"/>
      <c r="E3451" s="45"/>
      <c r="F3451" s="334"/>
    </row>
    <row r="3452" spans="1:6" x14ac:dyDescent="0.25">
      <c r="A3452" s="2"/>
      <c r="B3452" s="3"/>
      <c r="C3452" s="4"/>
      <c r="D3452" s="45"/>
      <c r="E3452" s="45"/>
      <c r="F3452" s="334"/>
    </row>
    <row r="3453" spans="1:6" x14ac:dyDescent="0.25">
      <c r="A3453" s="2"/>
      <c r="B3453" s="3"/>
      <c r="C3453" s="4"/>
      <c r="D3453" s="45"/>
      <c r="E3453" s="45"/>
      <c r="F3453" s="334"/>
    </row>
    <row r="3454" spans="1:6" x14ac:dyDescent="0.25">
      <c r="A3454" s="2"/>
      <c r="B3454" s="3"/>
      <c r="C3454" s="4"/>
      <c r="D3454" s="45"/>
      <c r="E3454" s="45"/>
      <c r="F3454" s="334"/>
    </row>
    <row r="3455" spans="1:6" x14ac:dyDescent="0.25">
      <c r="A3455" s="2"/>
      <c r="B3455" s="3"/>
      <c r="C3455" s="4"/>
      <c r="D3455" s="45"/>
      <c r="E3455" s="45"/>
      <c r="F3455" s="334"/>
    </row>
    <row r="3456" spans="1:6" x14ac:dyDescent="0.25">
      <c r="A3456" s="2"/>
      <c r="B3456" s="3"/>
      <c r="C3456" s="4"/>
      <c r="D3456" s="45"/>
      <c r="E3456" s="45"/>
      <c r="F3456" s="334"/>
    </row>
    <row r="3457" spans="1:6" x14ac:dyDescent="0.25">
      <c r="A3457" s="2"/>
      <c r="B3457" s="3"/>
      <c r="C3457" s="4"/>
      <c r="D3457" s="45"/>
      <c r="E3457" s="45"/>
      <c r="F3457" s="334"/>
    </row>
    <row r="3458" spans="1:6" x14ac:dyDescent="0.25">
      <c r="A3458" s="2"/>
      <c r="B3458" s="3"/>
      <c r="C3458" s="4"/>
      <c r="D3458" s="45"/>
      <c r="E3458" s="45"/>
      <c r="F3458" s="334"/>
    </row>
    <row r="3459" spans="1:6" x14ac:dyDescent="0.25">
      <c r="A3459" s="2"/>
      <c r="B3459" s="3"/>
      <c r="C3459" s="4"/>
      <c r="D3459" s="45"/>
      <c r="E3459" s="45"/>
      <c r="F3459" s="334"/>
    </row>
    <row r="3460" spans="1:6" x14ac:dyDescent="0.25">
      <c r="A3460" s="2"/>
      <c r="B3460" s="3"/>
      <c r="C3460" s="4"/>
      <c r="D3460" s="45"/>
      <c r="E3460" s="45"/>
      <c r="F3460" s="334"/>
    </row>
    <row r="3461" spans="1:6" x14ac:dyDescent="0.25">
      <c r="A3461" s="2"/>
      <c r="B3461" s="3"/>
      <c r="C3461" s="4"/>
      <c r="D3461" s="45"/>
      <c r="E3461" s="45"/>
      <c r="F3461" s="334"/>
    </row>
    <row r="3462" spans="1:6" x14ac:dyDescent="0.25">
      <c r="A3462" s="2"/>
      <c r="B3462" s="3"/>
      <c r="C3462" s="4"/>
      <c r="D3462" s="45"/>
      <c r="E3462" s="45"/>
      <c r="F3462" s="334"/>
    </row>
    <row r="3463" spans="1:6" x14ac:dyDescent="0.25">
      <c r="A3463" s="2"/>
      <c r="B3463" s="3"/>
      <c r="C3463" s="4"/>
      <c r="D3463" s="45"/>
      <c r="E3463" s="45"/>
      <c r="F3463" s="334"/>
    </row>
    <row r="3464" spans="1:6" x14ac:dyDescent="0.25">
      <c r="A3464" s="2"/>
      <c r="B3464" s="3"/>
      <c r="C3464" s="4"/>
      <c r="D3464" s="45"/>
      <c r="E3464" s="45"/>
      <c r="F3464" s="334"/>
    </row>
    <row r="3465" spans="1:6" x14ac:dyDescent="0.25">
      <c r="A3465" s="2"/>
      <c r="B3465" s="3"/>
      <c r="C3465" s="4"/>
      <c r="D3465" s="45"/>
      <c r="E3465" s="45"/>
      <c r="F3465" s="334"/>
    </row>
    <row r="3466" spans="1:6" x14ac:dyDescent="0.25">
      <c r="A3466" s="2"/>
      <c r="B3466" s="3"/>
      <c r="C3466" s="4"/>
      <c r="D3466" s="45"/>
      <c r="E3466" s="45"/>
      <c r="F3466" s="334"/>
    </row>
    <row r="3467" spans="1:6" x14ac:dyDescent="0.25">
      <c r="A3467" s="2"/>
      <c r="B3467" s="3"/>
      <c r="C3467" s="4"/>
      <c r="D3467" s="45"/>
      <c r="E3467" s="45"/>
      <c r="F3467" s="334"/>
    </row>
    <row r="3468" spans="1:6" x14ac:dyDescent="0.25">
      <c r="A3468" s="2"/>
      <c r="B3468" s="3"/>
      <c r="C3468" s="4"/>
      <c r="D3468" s="45"/>
      <c r="E3468" s="45"/>
      <c r="F3468" s="334"/>
    </row>
    <row r="3469" spans="1:6" x14ac:dyDescent="0.25">
      <c r="A3469" s="2"/>
      <c r="B3469" s="3"/>
      <c r="C3469" s="4"/>
      <c r="D3469" s="45"/>
      <c r="E3469" s="45"/>
      <c r="F3469" s="334"/>
    </row>
    <row r="3470" spans="1:6" x14ac:dyDescent="0.25">
      <c r="A3470" s="2"/>
      <c r="B3470" s="3"/>
      <c r="C3470" s="4"/>
      <c r="D3470" s="45"/>
      <c r="E3470" s="45"/>
      <c r="F3470" s="334"/>
    </row>
    <row r="3471" spans="1:6" x14ac:dyDescent="0.25">
      <c r="A3471" s="2"/>
      <c r="B3471" s="3"/>
      <c r="C3471" s="4"/>
      <c r="D3471" s="45"/>
      <c r="E3471" s="45"/>
      <c r="F3471" s="334"/>
    </row>
    <row r="3472" spans="1:6" x14ac:dyDescent="0.25">
      <c r="A3472" s="2"/>
      <c r="B3472" s="3"/>
      <c r="C3472" s="4"/>
      <c r="D3472" s="45"/>
      <c r="E3472" s="45"/>
      <c r="F3472" s="334"/>
    </row>
    <row r="3473" spans="1:6" x14ac:dyDescent="0.25">
      <c r="A3473" s="2"/>
      <c r="B3473" s="3"/>
      <c r="C3473" s="4"/>
      <c r="D3473" s="45"/>
      <c r="E3473" s="45"/>
      <c r="F3473" s="334"/>
    </row>
    <row r="3474" spans="1:6" x14ac:dyDescent="0.25">
      <c r="A3474" s="2"/>
      <c r="B3474" s="3"/>
      <c r="C3474" s="4"/>
      <c r="D3474" s="45"/>
      <c r="E3474" s="45"/>
      <c r="F3474" s="334"/>
    </row>
    <row r="3475" spans="1:6" x14ac:dyDescent="0.25">
      <c r="A3475" s="2"/>
      <c r="B3475" s="3"/>
      <c r="C3475" s="4"/>
      <c r="D3475" s="45"/>
      <c r="E3475" s="45"/>
      <c r="F3475" s="334"/>
    </row>
    <row r="3476" spans="1:6" x14ac:dyDescent="0.25">
      <c r="A3476" s="2"/>
      <c r="B3476" s="3"/>
      <c r="C3476" s="4"/>
      <c r="D3476" s="45"/>
      <c r="E3476" s="45"/>
      <c r="F3476" s="334"/>
    </row>
    <row r="3477" spans="1:6" x14ac:dyDescent="0.25">
      <c r="A3477" s="2"/>
      <c r="B3477" s="3"/>
      <c r="C3477" s="4"/>
      <c r="D3477" s="45"/>
      <c r="E3477" s="45"/>
      <c r="F3477" s="334"/>
    </row>
    <row r="3478" spans="1:6" x14ac:dyDescent="0.25">
      <c r="A3478" s="2"/>
      <c r="B3478" s="3"/>
      <c r="C3478" s="4"/>
      <c r="D3478" s="45"/>
      <c r="E3478" s="45"/>
      <c r="F3478" s="334"/>
    </row>
    <row r="3479" spans="1:6" x14ac:dyDescent="0.25">
      <c r="A3479" s="2"/>
      <c r="B3479" s="3"/>
      <c r="C3479" s="4"/>
      <c r="D3479" s="45"/>
      <c r="E3479" s="45"/>
      <c r="F3479" s="334"/>
    </row>
    <row r="3480" spans="1:6" x14ac:dyDescent="0.25">
      <c r="A3480" s="2"/>
      <c r="B3480" s="3"/>
      <c r="C3480" s="4"/>
      <c r="D3480" s="45"/>
      <c r="E3480" s="45"/>
      <c r="F3480" s="334"/>
    </row>
    <row r="3481" spans="1:6" x14ac:dyDescent="0.25">
      <c r="A3481" s="2"/>
      <c r="B3481" s="3"/>
      <c r="C3481" s="4"/>
      <c r="D3481" s="45"/>
      <c r="E3481" s="45"/>
      <c r="F3481" s="334"/>
    </row>
    <row r="3482" spans="1:6" x14ac:dyDescent="0.25">
      <c r="A3482" s="2"/>
      <c r="B3482" s="3"/>
      <c r="C3482" s="4"/>
      <c r="D3482" s="45"/>
      <c r="E3482" s="45"/>
      <c r="F3482" s="334"/>
    </row>
    <row r="3483" spans="1:6" x14ac:dyDescent="0.25">
      <c r="A3483" s="2"/>
      <c r="B3483" s="3"/>
      <c r="C3483" s="4"/>
      <c r="D3483" s="45"/>
      <c r="E3483" s="45"/>
      <c r="F3483" s="334"/>
    </row>
    <row r="3484" spans="1:6" x14ac:dyDescent="0.25">
      <c r="A3484" s="2"/>
      <c r="B3484" s="3"/>
      <c r="C3484" s="4"/>
      <c r="D3484" s="45"/>
      <c r="E3484" s="45"/>
      <c r="F3484" s="334"/>
    </row>
    <row r="3485" spans="1:6" x14ac:dyDescent="0.25">
      <c r="A3485" s="2"/>
      <c r="B3485" s="3"/>
      <c r="C3485" s="4"/>
      <c r="D3485" s="45"/>
      <c r="E3485" s="45"/>
      <c r="F3485" s="334"/>
    </row>
    <row r="3486" spans="1:6" x14ac:dyDescent="0.25">
      <c r="A3486" s="2"/>
      <c r="B3486" s="3"/>
      <c r="C3486" s="4"/>
      <c r="D3486" s="45"/>
      <c r="E3486" s="45"/>
      <c r="F3486" s="334"/>
    </row>
    <row r="3487" spans="1:6" x14ac:dyDescent="0.25">
      <c r="A3487" s="2"/>
      <c r="B3487" s="3"/>
      <c r="C3487" s="4"/>
      <c r="D3487" s="45"/>
      <c r="E3487" s="45"/>
      <c r="F3487" s="334"/>
    </row>
    <row r="3488" spans="1:6" x14ac:dyDescent="0.25">
      <c r="A3488" s="2"/>
      <c r="B3488" s="3"/>
      <c r="C3488" s="4"/>
      <c r="D3488" s="45"/>
      <c r="E3488" s="45"/>
      <c r="F3488" s="334"/>
    </row>
    <row r="3489" spans="1:6" x14ac:dyDescent="0.25">
      <c r="A3489" s="2"/>
      <c r="B3489" s="3"/>
      <c r="C3489" s="4"/>
      <c r="D3489" s="45"/>
      <c r="E3489" s="45"/>
      <c r="F3489" s="334"/>
    </row>
    <row r="3490" spans="1:6" x14ac:dyDescent="0.25">
      <c r="A3490" s="2"/>
      <c r="B3490" s="3"/>
      <c r="C3490" s="4"/>
      <c r="D3490" s="45"/>
      <c r="E3490" s="45"/>
      <c r="F3490" s="334"/>
    </row>
    <row r="3491" spans="1:6" x14ac:dyDescent="0.25">
      <c r="A3491" s="2"/>
      <c r="B3491" s="3"/>
      <c r="C3491" s="4"/>
      <c r="D3491" s="45"/>
      <c r="E3491" s="45"/>
      <c r="F3491" s="334"/>
    </row>
    <row r="3492" spans="1:6" x14ac:dyDescent="0.25">
      <c r="A3492" s="2"/>
      <c r="B3492" s="3"/>
      <c r="C3492" s="4"/>
      <c r="D3492" s="45"/>
      <c r="E3492" s="45"/>
      <c r="F3492" s="334"/>
    </row>
    <row r="3493" spans="1:6" x14ac:dyDescent="0.25">
      <c r="A3493" s="2"/>
      <c r="B3493" s="3"/>
      <c r="C3493" s="4"/>
      <c r="D3493" s="45"/>
      <c r="E3493" s="45"/>
      <c r="F3493" s="334"/>
    </row>
    <row r="3494" spans="1:6" x14ac:dyDescent="0.25">
      <c r="A3494" s="2"/>
      <c r="B3494" s="3"/>
      <c r="C3494" s="4"/>
      <c r="D3494" s="45"/>
      <c r="E3494" s="45"/>
      <c r="F3494" s="334"/>
    </row>
    <row r="3495" spans="1:6" x14ac:dyDescent="0.25">
      <c r="A3495" s="2"/>
      <c r="B3495" s="3"/>
      <c r="C3495" s="4"/>
      <c r="D3495" s="45"/>
      <c r="E3495" s="45"/>
      <c r="F3495" s="334"/>
    </row>
    <row r="3496" spans="1:6" x14ac:dyDescent="0.25">
      <c r="A3496" s="2"/>
      <c r="B3496" s="3"/>
      <c r="C3496" s="4"/>
      <c r="D3496" s="45"/>
      <c r="E3496" s="45"/>
      <c r="F3496" s="334"/>
    </row>
    <row r="3497" spans="1:6" x14ac:dyDescent="0.25">
      <c r="A3497" s="2"/>
      <c r="B3497" s="3"/>
      <c r="C3497" s="4"/>
      <c r="D3497" s="45"/>
      <c r="E3497" s="45"/>
      <c r="F3497" s="334"/>
    </row>
    <row r="3498" spans="1:6" x14ac:dyDescent="0.25">
      <c r="A3498" s="2"/>
      <c r="B3498" s="3"/>
      <c r="C3498" s="4"/>
      <c r="D3498" s="45"/>
      <c r="E3498" s="45"/>
      <c r="F3498" s="334"/>
    </row>
    <row r="3499" spans="1:6" x14ac:dyDescent="0.25">
      <c r="A3499" s="2"/>
      <c r="B3499" s="3"/>
      <c r="C3499" s="4"/>
      <c r="D3499" s="45"/>
      <c r="E3499" s="45"/>
      <c r="F3499" s="334"/>
    </row>
    <row r="3500" spans="1:6" x14ac:dyDescent="0.25">
      <c r="A3500" s="2"/>
      <c r="B3500" s="3"/>
      <c r="C3500" s="4"/>
      <c r="D3500" s="45"/>
      <c r="E3500" s="45"/>
      <c r="F3500" s="334"/>
    </row>
    <row r="3501" spans="1:6" x14ac:dyDescent="0.25">
      <c r="A3501" s="2"/>
      <c r="B3501" s="3"/>
      <c r="C3501" s="4"/>
      <c r="D3501" s="45"/>
      <c r="E3501" s="45"/>
      <c r="F3501" s="334"/>
    </row>
    <row r="3502" spans="1:6" x14ac:dyDescent="0.25">
      <c r="A3502" s="2"/>
      <c r="B3502" s="3"/>
      <c r="C3502" s="4"/>
      <c r="D3502" s="45"/>
      <c r="E3502" s="45"/>
      <c r="F3502" s="334"/>
    </row>
    <row r="3503" spans="1:6" x14ac:dyDescent="0.25">
      <c r="A3503" s="2"/>
      <c r="B3503" s="3"/>
      <c r="C3503" s="4"/>
      <c r="D3503" s="45"/>
      <c r="E3503" s="45"/>
      <c r="F3503" s="334"/>
    </row>
    <row r="3504" spans="1:6" x14ac:dyDescent="0.25">
      <c r="A3504" s="2"/>
      <c r="B3504" s="3"/>
      <c r="C3504" s="4"/>
      <c r="D3504" s="45"/>
      <c r="E3504" s="45"/>
      <c r="F3504" s="334"/>
    </row>
    <row r="3505" spans="1:6" x14ac:dyDescent="0.25">
      <c r="A3505" s="2"/>
      <c r="B3505" s="3"/>
      <c r="C3505" s="4"/>
      <c r="D3505" s="45"/>
      <c r="E3505" s="45"/>
      <c r="F3505" s="334"/>
    </row>
    <row r="3506" spans="1:6" x14ac:dyDescent="0.25">
      <c r="A3506" s="2"/>
      <c r="B3506" s="3"/>
      <c r="C3506" s="4"/>
      <c r="D3506" s="45"/>
      <c r="E3506" s="45"/>
      <c r="F3506" s="334"/>
    </row>
    <row r="3507" spans="1:6" x14ac:dyDescent="0.25">
      <c r="A3507" s="2"/>
      <c r="B3507" s="3"/>
      <c r="C3507" s="4"/>
      <c r="D3507" s="45"/>
      <c r="E3507" s="45"/>
      <c r="F3507" s="334"/>
    </row>
    <row r="3508" spans="1:6" x14ac:dyDescent="0.25">
      <c r="A3508" s="2"/>
      <c r="B3508" s="3"/>
      <c r="C3508" s="4"/>
      <c r="D3508" s="45"/>
      <c r="E3508" s="45"/>
      <c r="F3508" s="334"/>
    </row>
    <row r="3509" spans="1:6" x14ac:dyDescent="0.25">
      <c r="A3509" s="2"/>
      <c r="B3509" s="3"/>
      <c r="C3509" s="4"/>
      <c r="D3509" s="45"/>
      <c r="E3509" s="45"/>
      <c r="F3509" s="334"/>
    </row>
    <row r="3510" spans="1:6" x14ac:dyDescent="0.25">
      <c r="A3510" s="2"/>
      <c r="B3510" s="3"/>
      <c r="C3510" s="4"/>
      <c r="D3510" s="45"/>
      <c r="E3510" s="45"/>
      <c r="F3510" s="334"/>
    </row>
    <row r="3511" spans="1:6" x14ac:dyDescent="0.25">
      <c r="A3511" s="2"/>
      <c r="B3511" s="3"/>
      <c r="C3511" s="4"/>
      <c r="D3511" s="45"/>
      <c r="E3511" s="45"/>
      <c r="F3511" s="334"/>
    </row>
    <row r="3512" spans="1:6" x14ac:dyDescent="0.25">
      <c r="A3512" s="2"/>
      <c r="B3512" s="3"/>
      <c r="C3512" s="4"/>
      <c r="D3512" s="45"/>
      <c r="E3512" s="45"/>
      <c r="F3512" s="334"/>
    </row>
    <row r="3513" spans="1:6" x14ac:dyDescent="0.25">
      <c r="A3513" s="2"/>
      <c r="B3513" s="3"/>
      <c r="C3513" s="4"/>
      <c r="D3513" s="45"/>
      <c r="E3513" s="45"/>
      <c r="F3513" s="334"/>
    </row>
    <row r="3514" spans="1:6" x14ac:dyDescent="0.25">
      <c r="A3514" s="2"/>
      <c r="B3514" s="3"/>
      <c r="C3514" s="4"/>
      <c r="D3514" s="45"/>
      <c r="E3514" s="45"/>
      <c r="F3514" s="334"/>
    </row>
    <row r="3515" spans="1:6" x14ac:dyDescent="0.25">
      <c r="A3515" s="2"/>
      <c r="B3515" s="3"/>
      <c r="C3515" s="4"/>
      <c r="D3515" s="45"/>
      <c r="E3515" s="45"/>
      <c r="F3515" s="334"/>
    </row>
    <row r="3516" spans="1:6" x14ac:dyDescent="0.25">
      <c r="A3516" s="2"/>
      <c r="B3516" s="3"/>
      <c r="C3516" s="4"/>
      <c r="D3516" s="45"/>
      <c r="E3516" s="45"/>
      <c r="F3516" s="334"/>
    </row>
    <row r="3517" spans="1:6" x14ac:dyDescent="0.25">
      <c r="A3517" s="2"/>
      <c r="B3517" s="3"/>
      <c r="C3517" s="4"/>
      <c r="D3517" s="45"/>
      <c r="E3517" s="45"/>
      <c r="F3517" s="334"/>
    </row>
    <row r="3518" spans="1:6" x14ac:dyDescent="0.25">
      <c r="A3518" s="2"/>
      <c r="B3518" s="3"/>
      <c r="C3518" s="4"/>
      <c r="D3518" s="45"/>
      <c r="E3518" s="45"/>
      <c r="F3518" s="334"/>
    </row>
    <row r="3519" spans="1:6" x14ac:dyDescent="0.25">
      <c r="A3519" s="2"/>
      <c r="B3519" s="3"/>
      <c r="C3519" s="4"/>
      <c r="D3519" s="45"/>
      <c r="E3519" s="45"/>
      <c r="F3519" s="334"/>
    </row>
    <row r="3520" spans="1:6" x14ac:dyDescent="0.25">
      <c r="A3520" s="2"/>
      <c r="B3520" s="3"/>
      <c r="C3520" s="4"/>
      <c r="D3520" s="45"/>
      <c r="E3520" s="45"/>
      <c r="F3520" s="334"/>
    </row>
    <row r="3521" spans="1:6" x14ac:dyDescent="0.25">
      <c r="A3521" s="2"/>
      <c r="B3521" s="3"/>
      <c r="C3521" s="4"/>
      <c r="D3521" s="45"/>
      <c r="E3521" s="45"/>
      <c r="F3521" s="334"/>
    </row>
    <row r="3522" spans="1:6" x14ac:dyDescent="0.25">
      <c r="A3522" s="2"/>
      <c r="B3522" s="3"/>
      <c r="C3522" s="4"/>
      <c r="D3522" s="45"/>
      <c r="E3522" s="45"/>
      <c r="F3522" s="334"/>
    </row>
    <row r="3523" spans="1:6" x14ac:dyDescent="0.25">
      <c r="A3523" s="2"/>
      <c r="B3523" s="3"/>
      <c r="C3523" s="4"/>
      <c r="D3523" s="45"/>
      <c r="E3523" s="45"/>
      <c r="F3523" s="334"/>
    </row>
    <row r="3524" spans="1:6" x14ac:dyDescent="0.25">
      <c r="A3524" s="2"/>
      <c r="B3524" s="3"/>
      <c r="C3524" s="4"/>
      <c r="D3524" s="45"/>
      <c r="E3524" s="45"/>
      <c r="F3524" s="334"/>
    </row>
    <row r="3525" spans="1:6" x14ac:dyDescent="0.25">
      <c r="A3525" s="2"/>
      <c r="B3525" s="3"/>
      <c r="C3525" s="4"/>
      <c r="D3525" s="45"/>
      <c r="E3525" s="45"/>
      <c r="F3525" s="334"/>
    </row>
    <row r="3526" spans="1:6" x14ac:dyDescent="0.25">
      <c r="A3526" s="2"/>
      <c r="B3526" s="3"/>
      <c r="C3526" s="4"/>
      <c r="D3526" s="45"/>
      <c r="E3526" s="45"/>
      <c r="F3526" s="334"/>
    </row>
    <row r="3527" spans="1:6" x14ac:dyDescent="0.25">
      <c r="A3527" s="2"/>
      <c r="B3527" s="3"/>
      <c r="C3527" s="4"/>
      <c r="D3527" s="45"/>
      <c r="E3527" s="45"/>
      <c r="F3527" s="334"/>
    </row>
    <row r="3528" spans="1:6" x14ac:dyDescent="0.25">
      <c r="A3528" s="2"/>
      <c r="B3528" s="3"/>
      <c r="C3528" s="4"/>
      <c r="D3528" s="45"/>
      <c r="E3528" s="45"/>
      <c r="F3528" s="334"/>
    </row>
    <row r="3529" spans="1:6" x14ac:dyDescent="0.25">
      <c r="A3529" s="2"/>
      <c r="B3529" s="3"/>
      <c r="C3529" s="4"/>
      <c r="D3529" s="45"/>
      <c r="E3529" s="45"/>
      <c r="F3529" s="334"/>
    </row>
    <row r="3530" spans="1:6" x14ac:dyDescent="0.25">
      <c r="A3530" s="2"/>
      <c r="B3530" s="3"/>
      <c r="C3530" s="4"/>
      <c r="D3530" s="45"/>
      <c r="E3530" s="45"/>
      <c r="F3530" s="334"/>
    </row>
    <row r="3531" spans="1:6" x14ac:dyDescent="0.25">
      <c r="A3531" s="2"/>
      <c r="B3531" s="3"/>
      <c r="C3531" s="4"/>
      <c r="D3531" s="45"/>
      <c r="E3531" s="45"/>
      <c r="F3531" s="334"/>
    </row>
    <row r="3532" spans="1:6" x14ac:dyDescent="0.25">
      <c r="A3532" s="2"/>
      <c r="B3532" s="3"/>
      <c r="C3532" s="4"/>
      <c r="D3532" s="45"/>
      <c r="E3532" s="45"/>
      <c r="F3532" s="334"/>
    </row>
    <row r="3533" spans="1:6" x14ac:dyDescent="0.25">
      <c r="A3533" s="2"/>
      <c r="B3533" s="3"/>
      <c r="C3533" s="4"/>
      <c r="D3533" s="45"/>
      <c r="E3533" s="45"/>
      <c r="F3533" s="334"/>
    </row>
    <row r="3534" spans="1:6" x14ac:dyDescent="0.25">
      <c r="A3534" s="2"/>
      <c r="B3534" s="3"/>
      <c r="C3534" s="4"/>
      <c r="D3534" s="45"/>
      <c r="E3534" s="45"/>
      <c r="F3534" s="334"/>
    </row>
    <row r="3535" spans="1:6" x14ac:dyDescent="0.25">
      <c r="A3535" s="2"/>
      <c r="B3535" s="3"/>
      <c r="C3535" s="4"/>
      <c r="D3535" s="45"/>
      <c r="E3535" s="45"/>
      <c r="F3535" s="334"/>
    </row>
    <row r="3536" spans="1:6" x14ac:dyDescent="0.25">
      <c r="A3536" s="2"/>
      <c r="B3536" s="3"/>
      <c r="C3536" s="4"/>
      <c r="D3536" s="45"/>
      <c r="E3536" s="45"/>
      <c r="F3536" s="334"/>
    </row>
    <row r="3537" spans="1:6" x14ac:dyDescent="0.25">
      <c r="A3537" s="2"/>
      <c r="B3537" s="3"/>
      <c r="C3537" s="4"/>
      <c r="D3537" s="45"/>
      <c r="E3537" s="45"/>
      <c r="F3537" s="334"/>
    </row>
    <row r="3538" spans="1:6" x14ac:dyDescent="0.25">
      <c r="A3538" s="2"/>
      <c r="B3538" s="3"/>
      <c r="C3538" s="4"/>
      <c r="D3538" s="45"/>
      <c r="E3538" s="45"/>
      <c r="F3538" s="334"/>
    </row>
    <row r="3539" spans="1:6" x14ac:dyDescent="0.25">
      <c r="A3539" s="2"/>
      <c r="B3539" s="3"/>
      <c r="C3539" s="4"/>
      <c r="D3539" s="45"/>
      <c r="E3539" s="45"/>
      <c r="F3539" s="334"/>
    </row>
    <row r="3540" spans="1:6" x14ac:dyDescent="0.25">
      <c r="A3540" s="2"/>
      <c r="B3540" s="3"/>
      <c r="C3540" s="4"/>
      <c r="D3540" s="45"/>
      <c r="E3540" s="45"/>
      <c r="F3540" s="334"/>
    </row>
    <row r="3541" spans="1:6" x14ac:dyDescent="0.25">
      <c r="A3541" s="2"/>
      <c r="B3541" s="3"/>
      <c r="C3541" s="4"/>
      <c r="D3541" s="45"/>
      <c r="E3541" s="45"/>
      <c r="F3541" s="334"/>
    </row>
    <row r="3542" spans="1:6" x14ac:dyDescent="0.25">
      <c r="A3542" s="2"/>
      <c r="B3542" s="3"/>
      <c r="C3542" s="4"/>
      <c r="D3542" s="45"/>
      <c r="E3542" s="45"/>
      <c r="F3542" s="334"/>
    </row>
    <row r="3543" spans="1:6" x14ac:dyDescent="0.25">
      <c r="A3543" s="2"/>
      <c r="B3543" s="3"/>
      <c r="C3543" s="4"/>
      <c r="D3543" s="45"/>
      <c r="E3543" s="45"/>
      <c r="F3543" s="334"/>
    </row>
    <row r="3544" spans="1:6" x14ac:dyDescent="0.25">
      <c r="A3544" s="2"/>
      <c r="B3544" s="3"/>
      <c r="C3544" s="4"/>
      <c r="D3544" s="45"/>
      <c r="E3544" s="45"/>
      <c r="F3544" s="334"/>
    </row>
    <row r="3545" spans="1:6" x14ac:dyDescent="0.25">
      <c r="A3545" s="2"/>
      <c r="B3545" s="3"/>
      <c r="C3545" s="4"/>
      <c r="D3545" s="45"/>
      <c r="E3545" s="45"/>
      <c r="F3545" s="334"/>
    </row>
    <row r="3546" spans="1:6" x14ac:dyDescent="0.25">
      <c r="A3546" s="2"/>
      <c r="B3546" s="3"/>
      <c r="C3546" s="4"/>
      <c r="D3546" s="45"/>
      <c r="E3546" s="45"/>
      <c r="F3546" s="334"/>
    </row>
    <row r="3547" spans="1:6" x14ac:dyDescent="0.25">
      <c r="A3547" s="2"/>
      <c r="B3547" s="3"/>
      <c r="C3547" s="4"/>
      <c r="D3547" s="45"/>
      <c r="E3547" s="45"/>
      <c r="F3547" s="334"/>
    </row>
    <row r="3548" spans="1:6" x14ac:dyDescent="0.25">
      <c r="A3548" s="2"/>
      <c r="B3548" s="3"/>
      <c r="C3548" s="4"/>
      <c r="D3548" s="45"/>
      <c r="E3548" s="45"/>
      <c r="F3548" s="334"/>
    </row>
    <row r="3549" spans="1:6" x14ac:dyDescent="0.25">
      <c r="A3549" s="2"/>
      <c r="B3549" s="3"/>
      <c r="C3549" s="4"/>
      <c r="D3549" s="45"/>
      <c r="E3549" s="45"/>
      <c r="F3549" s="334"/>
    </row>
    <row r="3550" spans="1:6" x14ac:dyDescent="0.25">
      <c r="A3550" s="2"/>
      <c r="B3550" s="3"/>
      <c r="C3550" s="4"/>
      <c r="D3550" s="45"/>
      <c r="E3550" s="45"/>
      <c r="F3550" s="334"/>
    </row>
    <row r="3551" spans="1:6" x14ac:dyDescent="0.25">
      <c r="A3551" s="2"/>
      <c r="B3551" s="3"/>
      <c r="C3551" s="4"/>
      <c r="D3551" s="45"/>
      <c r="E3551" s="45"/>
      <c r="F3551" s="334"/>
    </row>
    <row r="3552" spans="1:6" x14ac:dyDescent="0.25">
      <c r="A3552" s="2"/>
      <c r="B3552" s="3"/>
      <c r="C3552" s="4"/>
      <c r="D3552" s="45"/>
      <c r="E3552" s="45"/>
      <c r="F3552" s="334"/>
    </row>
    <row r="3553" spans="1:6" x14ac:dyDescent="0.25">
      <c r="A3553" s="2"/>
      <c r="B3553" s="3"/>
      <c r="C3553" s="4"/>
      <c r="D3553" s="45"/>
      <c r="E3553" s="45"/>
      <c r="F3553" s="334"/>
    </row>
    <row r="3554" spans="1:6" x14ac:dyDescent="0.25">
      <c r="A3554" s="2"/>
      <c r="B3554" s="3"/>
      <c r="C3554" s="4"/>
      <c r="D3554" s="45"/>
      <c r="E3554" s="45"/>
      <c r="F3554" s="334"/>
    </row>
    <row r="3555" spans="1:6" x14ac:dyDescent="0.25">
      <c r="A3555" s="2"/>
      <c r="B3555" s="3"/>
      <c r="C3555" s="4"/>
      <c r="D3555" s="45"/>
      <c r="E3555" s="45"/>
      <c r="F3555" s="334"/>
    </row>
    <row r="3556" spans="1:6" x14ac:dyDescent="0.25">
      <c r="A3556" s="2"/>
      <c r="B3556" s="3"/>
      <c r="C3556" s="4"/>
      <c r="D3556" s="45"/>
      <c r="E3556" s="45"/>
      <c r="F3556" s="334"/>
    </row>
    <row r="3557" spans="1:6" x14ac:dyDescent="0.25">
      <c r="A3557" s="2"/>
      <c r="B3557" s="3"/>
      <c r="C3557" s="4"/>
      <c r="D3557" s="45"/>
      <c r="E3557" s="45"/>
      <c r="F3557" s="334"/>
    </row>
    <row r="3558" spans="1:6" x14ac:dyDescent="0.25">
      <c r="A3558" s="2"/>
      <c r="B3558" s="3"/>
      <c r="C3558" s="4"/>
      <c r="D3558" s="45"/>
      <c r="E3558" s="45"/>
      <c r="F3558" s="334"/>
    </row>
    <row r="3559" spans="1:6" x14ac:dyDescent="0.25">
      <c r="A3559" s="2"/>
      <c r="B3559" s="3"/>
      <c r="C3559" s="4"/>
      <c r="D3559" s="45"/>
      <c r="E3559" s="45"/>
      <c r="F3559" s="334"/>
    </row>
    <row r="3560" spans="1:6" x14ac:dyDescent="0.25">
      <c r="A3560" s="2"/>
      <c r="B3560" s="3"/>
      <c r="C3560" s="4"/>
      <c r="D3560" s="45"/>
      <c r="E3560" s="45"/>
      <c r="F3560" s="334"/>
    </row>
    <row r="3561" spans="1:6" x14ac:dyDescent="0.25">
      <c r="A3561" s="2"/>
      <c r="B3561" s="3"/>
      <c r="C3561" s="4"/>
      <c r="D3561" s="45"/>
      <c r="E3561" s="45"/>
      <c r="F3561" s="334"/>
    </row>
    <row r="3562" spans="1:6" x14ac:dyDescent="0.25">
      <c r="A3562" s="2"/>
      <c r="B3562" s="3"/>
      <c r="C3562" s="4"/>
      <c r="D3562" s="45"/>
      <c r="E3562" s="45"/>
      <c r="F3562" s="334"/>
    </row>
    <row r="3563" spans="1:6" x14ac:dyDescent="0.25">
      <c r="A3563" s="2"/>
      <c r="B3563" s="3"/>
      <c r="C3563" s="4"/>
      <c r="D3563" s="45"/>
      <c r="E3563" s="45"/>
      <c r="F3563" s="334"/>
    </row>
    <row r="3564" spans="1:6" x14ac:dyDescent="0.25">
      <c r="A3564" s="2"/>
      <c r="B3564" s="3"/>
      <c r="C3564" s="4"/>
      <c r="D3564" s="45"/>
      <c r="E3564" s="45"/>
      <c r="F3564" s="334"/>
    </row>
    <row r="3565" spans="1:6" x14ac:dyDescent="0.25">
      <c r="A3565" s="2"/>
      <c r="B3565" s="3"/>
      <c r="C3565" s="4"/>
      <c r="D3565" s="45"/>
      <c r="E3565" s="45"/>
      <c r="F3565" s="334"/>
    </row>
    <row r="3566" spans="1:6" x14ac:dyDescent="0.25">
      <c r="A3566" s="2"/>
      <c r="B3566" s="3"/>
      <c r="C3566" s="4"/>
      <c r="D3566" s="45"/>
      <c r="E3566" s="45"/>
      <c r="F3566" s="334"/>
    </row>
    <row r="3567" spans="1:6" x14ac:dyDescent="0.25">
      <c r="A3567" s="2"/>
      <c r="B3567" s="3"/>
      <c r="C3567" s="4"/>
      <c r="D3567" s="45"/>
      <c r="E3567" s="45"/>
      <c r="F3567" s="334"/>
    </row>
    <row r="3568" spans="1:6" x14ac:dyDescent="0.25">
      <c r="A3568" s="2"/>
      <c r="B3568" s="3"/>
      <c r="C3568" s="4"/>
      <c r="D3568" s="45"/>
      <c r="E3568" s="45"/>
      <c r="F3568" s="334"/>
    </row>
    <row r="3569" spans="1:6" x14ac:dyDescent="0.25">
      <c r="A3569" s="2"/>
      <c r="B3569" s="3"/>
      <c r="C3569" s="4"/>
      <c r="D3569" s="45"/>
      <c r="E3569" s="45"/>
      <c r="F3569" s="334"/>
    </row>
    <row r="3570" spans="1:6" x14ac:dyDescent="0.25">
      <c r="A3570" s="2"/>
      <c r="B3570" s="3"/>
      <c r="C3570" s="4"/>
      <c r="D3570" s="45"/>
      <c r="E3570" s="45"/>
      <c r="F3570" s="334"/>
    </row>
    <row r="3571" spans="1:6" x14ac:dyDescent="0.25">
      <c r="A3571" s="2"/>
      <c r="B3571" s="3"/>
      <c r="C3571" s="4"/>
      <c r="D3571" s="45"/>
      <c r="E3571" s="45"/>
      <c r="F3571" s="334"/>
    </row>
    <row r="3572" spans="1:6" x14ac:dyDescent="0.25">
      <c r="A3572" s="2"/>
      <c r="B3572" s="3"/>
      <c r="C3572" s="4"/>
      <c r="D3572" s="45"/>
      <c r="E3572" s="45"/>
      <c r="F3572" s="334"/>
    </row>
    <row r="3573" spans="1:6" x14ac:dyDescent="0.25">
      <c r="A3573" s="2"/>
      <c r="B3573" s="3"/>
      <c r="C3573" s="4"/>
      <c r="D3573" s="45"/>
      <c r="E3573" s="45"/>
      <c r="F3573" s="334"/>
    </row>
    <row r="3574" spans="1:6" x14ac:dyDescent="0.25">
      <c r="A3574" s="2"/>
      <c r="B3574" s="3"/>
      <c r="C3574" s="4"/>
      <c r="D3574" s="45"/>
      <c r="E3574" s="45"/>
      <c r="F3574" s="334"/>
    </row>
    <row r="3575" spans="1:6" x14ac:dyDescent="0.25">
      <c r="A3575" s="2"/>
      <c r="B3575" s="3"/>
      <c r="C3575" s="4"/>
      <c r="D3575" s="45"/>
      <c r="E3575" s="45"/>
      <c r="F3575" s="334"/>
    </row>
    <row r="3576" spans="1:6" x14ac:dyDescent="0.25">
      <c r="A3576" s="2"/>
      <c r="B3576" s="3"/>
      <c r="C3576" s="4"/>
      <c r="D3576" s="45"/>
      <c r="E3576" s="45"/>
      <c r="F3576" s="334"/>
    </row>
    <row r="3577" spans="1:6" x14ac:dyDescent="0.25">
      <c r="A3577" s="2"/>
      <c r="B3577" s="3"/>
      <c r="C3577" s="4"/>
      <c r="D3577" s="45"/>
      <c r="E3577" s="45"/>
      <c r="F3577" s="334"/>
    </row>
    <row r="3578" spans="1:6" x14ac:dyDescent="0.25">
      <c r="A3578" s="2"/>
      <c r="B3578" s="3"/>
      <c r="C3578" s="4"/>
      <c r="D3578" s="45"/>
      <c r="E3578" s="45"/>
      <c r="F3578" s="334"/>
    </row>
    <row r="3579" spans="1:6" x14ac:dyDescent="0.25">
      <c r="A3579" s="2"/>
      <c r="B3579" s="3"/>
      <c r="C3579" s="4"/>
      <c r="D3579" s="45"/>
      <c r="E3579" s="45"/>
      <c r="F3579" s="334"/>
    </row>
    <row r="3580" spans="1:6" x14ac:dyDescent="0.25">
      <c r="A3580" s="2"/>
      <c r="B3580" s="3"/>
      <c r="C3580" s="4"/>
      <c r="D3580" s="45"/>
      <c r="E3580" s="45"/>
      <c r="F3580" s="334"/>
    </row>
    <row r="3581" spans="1:6" x14ac:dyDescent="0.25">
      <c r="A3581" s="2"/>
      <c r="B3581" s="3"/>
      <c r="C3581" s="4"/>
      <c r="D3581" s="45"/>
      <c r="E3581" s="45"/>
      <c r="F3581" s="334"/>
    </row>
    <row r="3582" spans="1:6" x14ac:dyDescent="0.25">
      <c r="A3582" s="2"/>
      <c r="B3582" s="3"/>
      <c r="C3582" s="4"/>
      <c r="D3582" s="45"/>
      <c r="E3582" s="45"/>
      <c r="F3582" s="334"/>
    </row>
    <row r="3583" spans="1:6" x14ac:dyDescent="0.25">
      <c r="A3583" s="2"/>
      <c r="B3583" s="3"/>
      <c r="C3583" s="4"/>
      <c r="D3583" s="45"/>
      <c r="E3583" s="45"/>
      <c r="F3583" s="334"/>
    </row>
    <row r="3584" spans="1:6" x14ac:dyDescent="0.25">
      <c r="A3584" s="2"/>
      <c r="B3584" s="3"/>
      <c r="C3584" s="4"/>
      <c r="D3584" s="45"/>
      <c r="E3584" s="45"/>
      <c r="F3584" s="334"/>
    </row>
    <row r="3585" spans="1:6" x14ac:dyDescent="0.25">
      <c r="A3585" s="2"/>
      <c r="B3585" s="3"/>
      <c r="C3585" s="4"/>
      <c r="D3585" s="45"/>
      <c r="E3585" s="45"/>
      <c r="F3585" s="334"/>
    </row>
    <row r="3586" spans="1:6" x14ac:dyDescent="0.25">
      <c r="A3586" s="2"/>
      <c r="B3586" s="3"/>
      <c r="C3586" s="4"/>
      <c r="D3586" s="45"/>
      <c r="E3586" s="45"/>
      <c r="F3586" s="334"/>
    </row>
    <row r="3587" spans="1:6" x14ac:dyDescent="0.25">
      <c r="A3587" s="2"/>
      <c r="B3587" s="3"/>
      <c r="C3587" s="4"/>
      <c r="D3587" s="45"/>
      <c r="E3587" s="45"/>
      <c r="F3587" s="334"/>
    </row>
    <row r="3588" spans="1:6" x14ac:dyDescent="0.25">
      <c r="A3588" s="2"/>
      <c r="B3588" s="3"/>
      <c r="C3588" s="4"/>
      <c r="D3588" s="45"/>
      <c r="E3588" s="45"/>
      <c r="F3588" s="334"/>
    </row>
    <row r="3589" spans="1:6" x14ac:dyDescent="0.25">
      <c r="A3589" s="2"/>
      <c r="B3589" s="3"/>
      <c r="C3589" s="4"/>
      <c r="D3589" s="45"/>
      <c r="E3589" s="45"/>
      <c r="F3589" s="334"/>
    </row>
    <row r="3590" spans="1:6" x14ac:dyDescent="0.25">
      <c r="A3590" s="2"/>
      <c r="B3590" s="3"/>
      <c r="C3590" s="4"/>
      <c r="D3590" s="45"/>
      <c r="E3590" s="45"/>
      <c r="F3590" s="334"/>
    </row>
    <row r="3591" spans="1:6" x14ac:dyDescent="0.25">
      <c r="A3591" s="2"/>
      <c r="B3591" s="3"/>
      <c r="C3591" s="4"/>
      <c r="D3591" s="45"/>
      <c r="E3591" s="45"/>
      <c r="F3591" s="334"/>
    </row>
    <row r="3592" spans="1:6" x14ac:dyDescent="0.25">
      <c r="A3592" s="2"/>
      <c r="B3592" s="3"/>
      <c r="C3592" s="4"/>
      <c r="D3592" s="45"/>
      <c r="E3592" s="45"/>
      <c r="F3592" s="334"/>
    </row>
    <row r="3593" spans="1:6" x14ac:dyDescent="0.25">
      <c r="A3593" s="2"/>
      <c r="B3593" s="3"/>
      <c r="C3593" s="4"/>
      <c r="D3593" s="45"/>
      <c r="E3593" s="45"/>
      <c r="F3593" s="334"/>
    </row>
    <row r="3594" spans="1:6" x14ac:dyDescent="0.25">
      <c r="A3594" s="2"/>
      <c r="B3594" s="3"/>
      <c r="C3594" s="4"/>
      <c r="D3594" s="45"/>
      <c r="E3594" s="45"/>
      <c r="F3594" s="334"/>
    </row>
    <row r="3595" spans="1:6" x14ac:dyDescent="0.25">
      <c r="A3595" s="2"/>
      <c r="B3595" s="3"/>
      <c r="C3595" s="4"/>
      <c r="D3595" s="45"/>
      <c r="E3595" s="45"/>
      <c r="F3595" s="334"/>
    </row>
    <row r="3596" spans="1:6" x14ac:dyDescent="0.25">
      <c r="A3596" s="2"/>
      <c r="B3596" s="3"/>
      <c r="C3596" s="4"/>
      <c r="D3596" s="45"/>
      <c r="E3596" s="45"/>
      <c r="F3596" s="334"/>
    </row>
    <row r="3597" spans="1:6" x14ac:dyDescent="0.25">
      <c r="A3597" s="2"/>
      <c r="B3597" s="3"/>
      <c r="C3597" s="4"/>
      <c r="D3597" s="45"/>
      <c r="E3597" s="45"/>
      <c r="F3597" s="334"/>
    </row>
    <row r="3598" spans="1:6" x14ac:dyDescent="0.25">
      <c r="A3598" s="2"/>
      <c r="B3598" s="3"/>
      <c r="C3598" s="4"/>
      <c r="D3598" s="45"/>
      <c r="E3598" s="45"/>
      <c r="F3598" s="334"/>
    </row>
    <row r="3599" spans="1:6" x14ac:dyDescent="0.25">
      <c r="A3599" s="2"/>
      <c r="B3599" s="3"/>
      <c r="C3599" s="4"/>
      <c r="D3599" s="45"/>
      <c r="E3599" s="45"/>
      <c r="F3599" s="334"/>
    </row>
    <row r="3600" spans="1:6" x14ac:dyDescent="0.25">
      <c r="A3600" s="2"/>
      <c r="B3600" s="3"/>
      <c r="C3600" s="4"/>
      <c r="D3600" s="45"/>
      <c r="E3600" s="45"/>
      <c r="F3600" s="334"/>
    </row>
    <row r="3601" spans="1:6" x14ac:dyDescent="0.25">
      <c r="A3601" s="2"/>
      <c r="B3601" s="3"/>
      <c r="C3601" s="4"/>
      <c r="D3601" s="45"/>
      <c r="E3601" s="45"/>
      <c r="F3601" s="334"/>
    </row>
    <row r="3602" spans="1:6" x14ac:dyDescent="0.25">
      <c r="A3602" s="2"/>
      <c r="B3602" s="3"/>
      <c r="C3602" s="4"/>
      <c r="D3602" s="45"/>
      <c r="E3602" s="45"/>
      <c r="F3602" s="334"/>
    </row>
    <row r="3603" spans="1:6" x14ac:dyDescent="0.25">
      <c r="A3603" s="2"/>
      <c r="B3603" s="3"/>
      <c r="C3603" s="4"/>
      <c r="D3603" s="45"/>
      <c r="E3603" s="45"/>
      <c r="F3603" s="334"/>
    </row>
    <row r="3604" spans="1:6" x14ac:dyDescent="0.25">
      <c r="A3604" s="2"/>
      <c r="B3604" s="3"/>
      <c r="C3604" s="4"/>
      <c r="D3604" s="45"/>
      <c r="E3604" s="45"/>
      <c r="F3604" s="334"/>
    </row>
    <row r="3605" spans="1:6" x14ac:dyDescent="0.25">
      <c r="A3605" s="2"/>
      <c r="B3605" s="3"/>
      <c r="C3605" s="4"/>
      <c r="D3605" s="45"/>
      <c r="E3605" s="45"/>
      <c r="F3605" s="334"/>
    </row>
    <row r="3606" spans="1:6" x14ac:dyDescent="0.25">
      <c r="A3606" s="2"/>
      <c r="B3606" s="3"/>
      <c r="C3606" s="4"/>
      <c r="D3606" s="45"/>
      <c r="E3606" s="45"/>
      <c r="F3606" s="334"/>
    </row>
    <row r="3607" spans="1:6" x14ac:dyDescent="0.25">
      <c r="A3607" s="2"/>
      <c r="B3607" s="3"/>
      <c r="C3607" s="4"/>
      <c r="D3607" s="45"/>
      <c r="E3607" s="45"/>
      <c r="F3607" s="334"/>
    </row>
    <row r="3608" spans="1:6" x14ac:dyDescent="0.25">
      <c r="A3608" s="2"/>
      <c r="B3608" s="3"/>
      <c r="C3608" s="4"/>
      <c r="D3608" s="45"/>
      <c r="E3608" s="45"/>
      <c r="F3608" s="334"/>
    </row>
    <row r="3609" spans="1:6" x14ac:dyDescent="0.25">
      <c r="A3609" s="2"/>
      <c r="B3609" s="3"/>
      <c r="C3609" s="4"/>
      <c r="D3609" s="45"/>
      <c r="E3609" s="45"/>
      <c r="F3609" s="334"/>
    </row>
    <row r="3610" spans="1:6" x14ac:dyDescent="0.25">
      <c r="A3610" s="2"/>
      <c r="B3610" s="3"/>
      <c r="C3610" s="4"/>
      <c r="D3610" s="45"/>
      <c r="E3610" s="45"/>
      <c r="F3610" s="334"/>
    </row>
    <row r="3611" spans="1:6" x14ac:dyDescent="0.25">
      <c r="A3611" s="2"/>
      <c r="B3611" s="3"/>
      <c r="C3611" s="4"/>
      <c r="D3611" s="45"/>
      <c r="E3611" s="45"/>
      <c r="F3611" s="334"/>
    </row>
    <row r="3612" spans="1:6" x14ac:dyDescent="0.25">
      <c r="A3612" s="2"/>
      <c r="B3612" s="3"/>
      <c r="C3612" s="4"/>
      <c r="D3612" s="45"/>
      <c r="E3612" s="45"/>
      <c r="F3612" s="334"/>
    </row>
    <row r="3613" spans="1:6" x14ac:dyDescent="0.25">
      <c r="A3613" s="2"/>
      <c r="B3613" s="3"/>
      <c r="C3613" s="4"/>
      <c r="D3613" s="45"/>
      <c r="E3613" s="45"/>
      <c r="F3613" s="334"/>
    </row>
    <row r="3614" spans="1:6" x14ac:dyDescent="0.25">
      <c r="A3614" s="2"/>
      <c r="B3614" s="3"/>
      <c r="C3614" s="4"/>
      <c r="D3614" s="45"/>
      <c r="E3614" s="45"/>
      <c r="F3614" s="334"/>
    </row>
    <row r="3615" spans="1:6" x14ac:dyDescent="0.25">
      <c r="A3615" s="2"/>
      <c r="B3615" s="3"/>
      <c r="C3615" s="4"/>
      <c r="D3615" s="45"/>
      <c r="E3615" s="45"/>
      <c r="F3615" s="334"/>
    </row>
    <row r="3616" spans="1:6" x14ac:dyDescent="0.25">
      <c r="A3616" s="2"/>
      <c r="B3616" s="3"/>
      <c r="C3616" s="4"/>
      <c r="D3616" s="45"/>
      <c r="E3616" s="45"/>
      <c r="F3616" s="334"/>
    </row>
    <row r="3617" spans="1:6" x14ac:dyDescent="0.25">
      <c r="A3617" s="2"/>
      <c r="B3617" s="3"/>
      <c r="C3617" s="4"/>
      <c r="D3617" s="45"/>
      <c r="E3617" s="45"/>
      <c r="F3617" s="334"/>
    </row>
    <row r="3618" spans="1:6" x14ac:dyDescent="0.25">
      <c r="A3618" s="2"/>
      <c r="B3618" s="3"/>
      <c r="C3618" s="4"/>
      <c r="D3618" s="45"/>
      <c r="E3618" s="45"/>
      <c r="F3618" s="334"/>
    </row>
    <row r="3619" spans="1:6" x14ac:dyDescent="0.25">
      <c r="A3619" s="2"/>
      <c r="B3619" s="3"/>
      <c r="C3619" s="4"/>
      <c r="D3619" s="45"/>
      <c r="E3619" s="45"/>
      <c r="F3619" s="334"/>
    </row>
    <row r="3620" spans="1:6" x14ac:dyDescent="0.25">
      <c r="A3620" s="2"/>
      <c r="B3620" s="3"/>
      <c r="C3620" s="4"/>
      <c r="D3620" s="45"/>
      <c r="E3620" s="45"/>
      <c r="F3620" s="334"/>
    </row>
    <row r="3621" spans="1:6" x14ac:dyDescent="0.25">
      <c r="A3621" s="2"/>
      <c r="B3621" s="3"/>
      <c r="C3621" s="4"/>
      <c r="D3621" s="45"/>
      <c r="E3621" s="45"/>
      <c r="F3621" s="334"/>
    </row>
    <row r="3622" spans="1:6" x14ac:dyDescent="0.25">
      <c r="A3622" s="2"/>
      <c r="B3622" s="3"/>
      <c r="C3622" s="4"/>
      <c r="D3622" s="45"/>
      <c r="E3622" s="45"/>
      <c r="F3622" s="334"/>
    </row>
    <row r="3623" spans="1:6" x14ac:dyDescent="0.25">
      <c r="A3623" s="2"/>
      <c r="B3623" s="3"/>
      <c r="C3623" s="4"/>
      <c r="D3623" s="45"/>
      <c r="E3623" s="45"/>
      <c r="F3623" s="334"/>
    </row>
    <row r="3624" spans="1:6" x14ac:dyDescent="0.25">
      <c r="A3624" s="2"/>
      <c r="B3624" s="3"/>
      <c r="C3624" s="4"/>
      <c r="D3624" s="45"/>
      <c r="E3624" s="45"/>
      <c r="F3624" s="334"/>
    </row>
    <row r="3625" spans="1:6" x14ac:dyDescent="0.25">
      <c r="A3625" s="2"/>
      <c r="B3625" s="3"/>
      <c r="C3625" s="4"/>
      <c r="D3625" s="45"/>
      <c r="E3625" s="45"/>
      <c r="F3625" s="334"/>
    </row>
    <row r="3626" spans="1:6" x14ac:dyDescent="0.25">
      <c r="A3626" s="2"/>
      <c r="B3626" s="3"/>
      <c r="C3626" s="4"/>
      <c r="D3626" s="45"/>
      <c r="E3626" s="45"/>
      <c r="F3626" s="334"/>
    </row>
    <row r="3627" spans="1:6" x14ac:dyDescent="0.25">
      <c r="A3627" s="2"/>
      <c r="B3627" s="3"/>
      <c r="C3627" s="4"/>
      <c r="D3627" s="45"/>
      <c r="E3627" s="45"/>
      <c r="F3627" s="334"/>
    </row>
    <row r="3628" spans="1:6" x14ac:dyDescent="0.25">
      <c r="A3628" s="2"/>
      <c r="B3628" s="3"/>
      <c r="C3628" s="4"/>
      <c r="D3628" s="45"/>
      <c r="E3628" s="45"/>
      <c r="F3628" s="334"/>
    </row>
    <row r="3629" spans="1:6" x14ac:dyDescent="0.25">
      <c r="A3629" s="2"/>
      <c r="B3629" s="3"/>
      <c r="C3629" s="4"/>
      <c r="D3629" s="45"/>
      <c r="E3629" s="45"/>
      <c r="F3629" s="334"/>
    </row>
    <row r="3630" spans="1:6" x14ac:dyDescent="0.25">
      <c r="A3630" s="2"/>
      <c r="B3630" s="3"/>
      <c r="C3630" s="4"/>
      <c r="D3630" s="45"/>
      <c r="E3630" s="45"/>
      <c r="F3630" s="334"/>
    </row>
    <row r="3631" spans="1:6" x14ac:dyDescent="0.25">
      <c r="A3631" s="2"/>
      <c r="B3631" s="3"/>
      <c r="C3631" s="4"/>
      <c r="D3631" s="45"/>
      <c r="E3631" s="45"/>
      <c r="F3631" s="334"/>
    </row>
    <row r="3632" spans="1:6" x14ac:dyDescent="0.25">
      <c r="A3632" s="2"/>
      <c r="B3632" s="3"/>
      <c r="C3632" s="4"/>
      <c r="D3632" s="45"/>
      <c r="E3632" s="45"/>
      <c r="F3632" s="334"/>
    </row>
    <row r="3633" spans="1:6" x14ac:dyDescent="0.25">
      <c r="A3633" s="2"/>
      <c r="B3633" s="3"/>
      <c r="C3633" s="4"/>
      <c r="D3633" s="45"/>
      <c r="E3633" s="45"/>
      <c r="F3633" s="334"/>
    </row>
    <row r="3634" spans="1:6" x14ac:dyDescent="0.25">
      <c r="A3634" s="2"/>
      <c r="B3634" s="3"/>
      <c r="C3634" s="4"/>
      <c r="D3634" s="45"/>
      <c r="E3634" s="45"/>
      <c r="F3634" s="334"/>
    </row>
    <row r="3635" spans="1:6" x14ac:dyDescent="0.25">
      <c r="A3635" s="2"/>
      <c r="B3635" s="3"/>
      <c r="C3635" s="4"/>
      <c r="D3635" s="45"/>
      <c r="E3635" s="45"/>
      <c r="F3635" s="334"/>
    </row>
    <row r="3636" spans="1:6" x14ac:dyDescent="0.25">
      <c r="A3636" s="2"/>
      <c r="B3636" s="3"/>
      <c r="C3636" s="4"/>
      <c r="D3636" s="45"/>
      <c r="E3636" s="45"/>
      <c r="F3636" s="334"/>
    </row>
    <row r="3637" spans="1:6" x14ac:dyDescent="0.25">
      <c r="A3637" s="2"/>
      <c r="B3637" s="3"/>
      <c r="C3637" s="4"/>
      <c r="D3637" s="45"/>
      <c r="E3637" s="45"/>
      <c r="F3637" s="334"/>
    </row>
    <row r="3638" spans="1:6" x14ac:dyDescent="0.25">
      <c r="A3638" s="2"/>
      <c r="B3638" s="3"/>
      <c r="C3638" s="4"/>
      <c r="D3638" s="45"/>
      <c r="E3638" s="45"/>
      <c r="F3638" s="334"/>
    </row>
    <row r="3639" spans="1:6" x14ac:dyDescent="0.25">
      <c r="A3639" s="2"/>
      <c r="B3639" s="3"/>
      <c r="C3639" s="4"/>
      <c r="D3639" s="45"/>
      <c r="E3639" s="45"/>
      <c r="F3639" s="334"/>
    </row>
    <row r="3640" spans="1:6" x14ac:dyDescent="0.25">
      <c r="A3640" s="2"/>
      <c r="B3640" s="3"/>
      <c r="C3640" s="4"/>
      <c r="D3640" s="45"/>
      <c r="E3640" s="45"/>
      <c r="F3640" s="334"/>
    </row>
    <row r="3641" spans="1:6" x14ac:dyDescent="0.25">
      <c r="A3641" s="2"/>
      <c r="B3641" s="3"/>
      <c r="C3641" s="4"/>
      <c r="D3641" s="45"/>
      <c r="E3641" s="45"/>
      <c r="F3641" s="334"/>
    </row>
    <row r="3642" spans="1:6" x14ac:dyDescent="0.25">
      <c r="A3642" s="2"/>
      <c r="B3642" s="3"/>
      <c r="C3642" s="4"/>
      <c r="D3642" s="45"/>
      <c r="E3642" s="45"/>
      <c r="F3642" s="334"/>
    </row>
    <row r="3643" spans="1:6" x14ac:dyDescent="0.25">
      <c r="A3643" s="2"/>
      <c r="B3643" s="3"/>
      <c r="C3643" s="4"/>
      <c r="D3643" s="45"/>
      <c r="E3643" s="45"/>
      <c r="F3643" s="334"/>
    </row>
    <row r="3644" spans="1:6" x14ac:dyDescent="0.25">
      <c r="A3644" s="2"/>
      <c r="B3644" s="3"/>
      <c r="C3644" s="4"/>
      <c r="D3644" s="45"/>
      <c r="E3644" s="45"/>
      <c r="F3644" s="334"/>
    </row>
    <row r="3645" spans="1:6" x14ac:dyDescent="0.25">
      <c r="A3645" s="2"/>
      <c r="B3645" s="3"/>
      <c r="C3645" s="4"/>
      <c r="D3645" s="45"/>
      <c r="E3645" s="45"/>
      <c r="F3645" s="334"/>
    </row>
    <row r="3646" spans="1:6" x14ac:dyDescent="0.25">
      <c r="A3646" s="2"/>
      <c r="B3646" s="3"/>
      <c r="C3646" s="4"/>
      <c r="D3646" s="45"/>
      <c r="E3646" s="45"/>
      <c r="F3646" s="334"/>
    </row>
    <row r="3647" spans="1:6" x14ac:dyDescent="0.25">
      <c r="A3647" s="2"/>
      <c r="B3647" s="3"/>
      <c r="C3647" s="4"/>
      <c r="D3647" s="45"/>
      <c r="E3647" s="45"/>
      <c r="F3647" s="334"/>
    </row>
    <row r="3648" spans="1:6" x14ac:dyDescent="0.25">
      <c r="A3648" s="2"/>
      <c r="B3648" s="3"/>
      <c r="C3648" s="4"/>
      <c r="D3648" s="45"/>
      <c r="E3648" s="45"/>
      <c r="F3648" s="334"/>
    </row>
    <row r="3649" spans="1:6" x14ac:dyDescent="0.25">
      <c r="A3649" s="2"/>
      <c r="B3649" s="3"/>
      <c r="C3649" s="4"/>
      <c r="D3649" s="45"/>
      <c r="E3649" s="45"/>
      <c r="F3649" s="334"/>
    </row>
    <row r="3650" spans="1:6" x14ac:dyDescent="0.25">
      <c r="A3650" s="2"/>
      <c r="B3650" s="3"/>
      <c r="C3650" s="4"/>
      <c r="D3650" s="45"/>
      <c r="E3650" s="45"/>
      <c r="F3650" s="334"/>
    </row>
    <row r="3651" spans="1:6" x14ac:dyDescent="0.25">
      <c r="A3651" s="2"/>
      <c r="B3651" s="3"/>
      <c r="C3651" s="4"/>
      <c r="D3651" s="45"/>
      <c r="E3651" s="45"/>
      <c r="F3651" s="334"/>
    </row>
    <row r="3652" spans="1:6" x14ac:dyDescent="0.25">
      <c r="A3652" s="2"/>
      <c r="B3652" s="3"/>
      <c r="C3652" s="4"/>
      <c r="D3652" s="45"/>
      <c r="E3652" s="45"/>
      <c r="F3652" s="334"/>
    </row>
    <row r="3653" spans="1:6" x14ac:dyDescent="0.25">
      <c r="A3653" s="2"/>
      <c r="B3653" s="3"/>
      <c r="C3653" s="4"/>
      <c r="D3653" s="45"/>
      <c r="E3653" s="45"/>
      <c r="F3653" s="334"/>
    </row>
    <row r="3654" spans="1:6" x14ac:dyDescent="0.25">
      <c r="A3654" s="2"/>
      <c r="B3654" s="3"/>
      <c r="C3654" s="4"/>
      <c r="D3654" s="45"/>
      <c r="E3654" s="45"/>
      <c r="F3654" s="334"/>
    </row>
    <row r="3655" spans="1:6" x14ac:dyDescent="0.25">
      <c r="A3655" s="2"/>
      <c r="B3655" s="3"/>
      <c r="C3655" s="4"/>
      <c r="D3655" s="45"/>
      <c r="E3655" s="45"/>
      <c r="F3655" s="334"/>
    </row>
    <row r="3656" spans="1:6" x14ac:dyDescent="0.25">
      <c r="A3656" s="2"/>
      <c r="B3656" s="3"/>
      <c r="C3656" s="4"/>
      <c r="D3656" s="45"/>
      <c r="E3656" s="45"/>
      <c r="F3656" s="334"/>
    </row>
    <row r="3657" spans="1:6" x14ac:dyDescent="0.25">
      <c r="A3657" s="2"/>
      <c r="B3657" s="3"/>
      <c r="C3657" s="4"/>
      <c r="D3657" s="45"/>
      <c r="E3657" s="45"/>
      <c r="F3657" s="334"/>
    </row>
    <row r="3658" spans="1:6" x14ac:dyDescent="0.25">
      <c r="A3658" s="2"/>
      <c r="B3658" s="3"/>
      <c r="C3658" s="4"/>
      <c r="D3658" s="45"/>
      <c r="E3658" s="45"/>
      <c r="F3658" s="334"/>
    </row>
    <row r="3659" spans="1:6" x14ac:dyDescent="0.25">
      <c r="A3659" s="2"/>
      <c r="B3659" s="3"/>
      <c r="C3659" s="4"/>
      <c r="D3659" s="45"/>
      <c r="E3659" s="45"/>
      <c r="F3659" s="334"/>
    </row>
    <row r="3660" spans="1:6" x14ac:dyDescent="0.25">
      <c r="A3660" s="2"/>
      <c r="B3660" s="3"/>
      <c r="C3660" s="4"/>
      <c r="D3660" s="45"/>
      <c r="E3660" s="45"/>
      <c r="F3660" s="334"/>
    </row>
    <row r="3661" spans="1:6" x14ac:dyDescent="0.25">
      <c r="A3661" s="2"/>
      <c r="B3661" s="3"/>
      <c r="C3661" s="4"/>
      <c r="D3661" s="45"/>
      <c r="E3661" s="45"/>
      <c r="F3661" s="334"/>
    </row>
    <row r="3662" spans="1:6" x14ac:dyDescent="0.25">
      <c r="A3662" s="2"/>
      <c r="B3662" s="3"/>
      <c r="C3662" s="4"/>
      <c r="D3662" s="45"/>
      <c r="E3662" s="45"/>
      <c r="F3662" s="334"/>
    </row>
    <row r="3663" spans="1:6" x14ac:dyDescent="0.25">
      <c r="A3663" s="2"/>
      <c r="B3663" s="3"/>
      <c r="C3663" s="4"/>
      <c r="D3663" s="45"/>
      <c r="E3663" s="45"/>
      <c r="F3663" s="334"/>
    </row>
    <row r="3664" spans="1:6" x14ac:dyDescent="0.25">
      <c r="A3664" s="2"/>
      <c r="B3664" s="3"/>
      <c r="C3664" s="4"/>
      <c r="D3664" s="45"/>
      <c r="E3664" s="45"/>
      <c r="F3664" s="334"/>
    </row>
    <row r="3665" spans="1:6" x14ac:dyDescent="0.25">
      <c r="A3665" s="2"/>
      <c r="B3665" s="3"/>
      <c r="C3665" s="4"/>
      <c r="D3665" s="45"/>
      <c r="E3665" s="45"/>
      <c r="F3665" s="334"/>
    </row>
    <row r="3666" spans="1:6" x14ac:dyDescent="0.25">
      <c r="A3666" s="2"/>
      <c r="B3666" s="3"/>
      <c r="C3666" s="4"/>
      <c r="D3666" s="45"/>
      <c r="E3666" s="45"/>
      <c r="F3666" s="334"/>
    </row>
    <row r="3667" spans="1:6" x14ac:dyDescent="0.25">
      <c r="A3667" s="2"/>
      <c r="B3667" s="3"/>
      <c r="C3667" s="4"/>
      <c r="D3667" s="45"/>
      <c r="E3667" s="45"/>
      <c r="F3667" s="334"/>
    </row>
    <row r="3668" spans="1:6" x14ac:dyDescent="0.25">
      <c r="A3668" s="2"/>
      <c r="B3668" s="3"/>
      <c r="C3668" s="4"/>
      <c r="D3668" s="45"/>
      <c r="E3668" s="45"/>
      <c r="F3668" s="334"/>
    </row>
    <row r="3669" spans="1:6" x14ac:dyDescent="0.25">
      <c r="A3669" s="2"/>
      <c r="B3669" s="3"/>
      <c r="C3669" s="4"/>
      <c r="D3669" s="45"/>
      <c r="E3669" s="45"/>
      <c r="F3669" s="334"/>
    </row>
    <row r="3670" spans="1:6" x14ac:dyDescent="0.25">
      <c r="A3670" s="2"/>
      <c r="B3670" s="3"/>
      <c r="C3670" s="4"/>
      <c r="D3670" s="45"/>
      <c r="E3670" s="45"/>
      <c r="F3670" s="334"/>
    </row>
    <row r="3671" spans="1:6" x14ac:dyDescent="0.25">
      <c r="A3671" s="2"/>
      <c r="B3671" s="3"/>
      <c r="C3671" s="4"/>
      <c r="D3671" s="45"/>
      <c r="E3671" s="45"/>
      <c r="F3671" s="334"/>
    </row>
    <row r="3672" spans="1:6" x14ac:dyDescent="0.25">
      <c r="A3672" s="2"/>
      <c r="B3672" s="3"/>
      <c r="C3672" s="4"/>
      <c r="D3672" s="45"/>
      <c r="E3672" s="45"/>
      <c r="F3672" s="334"/>
    </row>
    <row r="3673" spans="1:6" x14ac:dyDescent="0.25">
      <c r="A3673" s="2"/>
      <c r="B3673" s="3"/>
      <c r="C3673" s="4"/>
      <c r="D3673" s="45"/>
      <c r="E3673" s="45"/>
      <c r="F3673" s="334"/>
    </row>
    <row r="3674" spans="1:6" x14ac:dyDescent="0.25">
      <c r="A3674" s="2"/>
      <c r="B3674" s="3"/>
      <c r="C3674" s="4"/>
      <c r="D3674" s="45"/>
      <c r="E3674" s="45"/>
      <c r="F3674" s="334"/>
    </row>
    <row r="3675" spans="1:6" x14ac:dyDescent="0.25">
      <c r="A3675" s="2"/>
      <c r="B3675" s="3"/>
      <c r="C3675" s="4"/>
      <c r="D3675" s="45"/>
      <c r="E3675" s="45"/>
      <c r="F3675" s="334"/>
    </row>
    <row r="3676" spans="1:6" x14ac:dyDescent="0.25">
      <c r="A3676" s="2"/>
      <c r="B3676" s="3"/>
      <c r="C3676" s="4"/>
      <c r="D3676" s="45"/>
      <c r="E3676" s="45"/>
      <c r="F3676" s="334"/>
    </row>
    <row r="3677" spans="1:6" x14ac:dyDescent="0.25">
      <c r="A3677" s="2"/>
      <c r="B3677" s="3"/>
      <c r="C3677" s="4"/>
      <c r="D3677" s="45"/>
      <c r="E3677" s="45"/>
      <c r="F3677" s="334"/>
    </row>
    <row r="3678" spans="1:6" x14ac:dyDescent="0.25">
      <c r="A3678" s="2"/>
      <c r="B3678" s="3"/>
      <c r="C3678" s="4"/>
      <c r="D3678" s="45"/>
      <c r="E3678" s="45"/>
      <c r="F3678" s="334"/>
    </row>
    <row r="3679" spans="1:6" x14ac:dyDescent="0.25">
      <c r="A3679" s="2"/>
      <c r="B3679" s="3"/>
      <c r="C3679" s="4"/>
      <c r="D3679" s="45"/>
      <c r="E3679" s="45"/>
      <c r="F3679" s="334"/>
    </row>
    <row r="3680" spans="1:6" x14ac:dyDescent="0.25">
      <c r="A3680" s="2"/>
      <c r="B3680" s="3"/>
      <c r="C3680" s="4"/>
      <c r="D3680" s="45"/>
      <c r="E3680" s="45"/>
      <c r="F3680" s="334"/>
    </row>
    <row r="3681" spans="1:6" x14ac:dyDescent="0.25">
      <c r="A3681" s="2"/>
      <c r="B3681" s="3"/>
      <c r="C3681" s="4"/>
      <c r="D3681" s="45"/>
      <c r="E3681" s="45"/>
      <c r="F3681" s="334"/>
    </row>
    <row r="3682" spans="1:6" x14ac:dyDescent="0.25">
      <c r="A3682" s="2"/>
      <c r="B3682" s="3"/>
      <c r="C3682" s="4"/>
      <c r="D3682" s="45"/>
      <c r="E3682" s="45"/>
      <c r="F3682" s="334"/>
    </row>
    <row r="3683" spans="1:6" x14ac:dyDescent="0.25">
      <c r="A3683" s="2"/>
      <c r="B3683" s="3"/>
      <c r="C3683" s="4"/>
      <c r="D3683" s="45"/>
      <c r="E3683" s="45"/>
      <c r="F3683" s="334"/>
    </row>
    <row r="3684" spans="1:6" x14ac:dyDescent="0.25">
      <c r="A3684" s="2"/>
      <c r="B3684" s="3"/>
      <c r="C3684" s="4"/>
      <c r="D3684" s="45"/>
      <c r="E3684" s="45"/>
      <c r="F3684" s="334"/>
    </row>
    <row r="3685" spans="1:6" x14ac:dyDescent="0.25">
      <c r="A3685" s="2"/>
      <c r="B3685" s="3"/>
      <c r="C3685" s="4"/>
      <c r="D3685" s="45"/>
      <c r="E3685" s="45"/>
      <c r="F3685" s="334"/>
    </row>
    <row r="3686" spans="1:6" x14ac:dyDescent="0.25">
      <c r="A3686" s="2"/>
      <c r="B3686" s="3"/>
      <c r="C3686" s="4"/>
      <c r="D3686" s="45"/>
      <c r="E3686" s="45"/>
      <c r="F3686" s="334"/>
    </row>
    <row r="3687" spans="1:6" x14ac:dyDescent="0.25">
      <c r="A3687" s="2"/>
      <c r="B3687" s="3"/>
      <c r="C3687" s="4"/>
      <c r="D3687" s="45"/>
      <c r="E3687" s="45"/>
      <c r="F3687" s="334"/>
    </row>
    <row r="3688" spans="1:6" x14ac:dyDescent="0.25">
      <c r="A3688" s="2"/>
      <c r="B3688" s="3"/>
      <c r="C3688" s="4"/>
      <c r="D3688" s="45"/>
      <c r="E3688" s="45"/>
      <c r="F3688" s="334"/>
    </row>
    <row r="3689" spans="1:6" x14ac:dyDescent="0.25">
      <c r="A3689" s="2"/>
      <c r="B3689" s="3"/>
      <c r="C3689" s="4"/>
      <c r="D3689" s="45"/>
      <c r="E3689" s="45"/>
      <c r="F3689" s="334"/>
    </row>
    <row r="3690" spans="1:6" x14ac:dyDescent="0.25">
      <c r="A3690" s="2"/>
      <c r="B3690" s="3"/>
      <c r="C3690" s="4"/>
      <c r="D3690" s="45"/>
      <c r="E3690" s="45"/>
      <c r="F3690" s="334"/>
    </row>
    <row r="3691" spans="1:6" x14ac:dyDescent="0.25">
      <c r="A3691" s="2"/>
      <c r="B3691" s="3"/>
      <c r="C3691" s="4"/>
      <c r="D3691" s="45"/>
      <c r="E3691" s="45"/>
      <c r="F3691" s="334"/>
    </row>
    <row r="3692" spans="1:6" x14ac:dyDescent="0.25">
      <c r="A3692" s="2"/>
      <c r="B3692" s="3"/>
      <c r="C3692" s="4"/>
      <c r="D3692" s="45"/>
      <c r="E3692" s="45"/>
      <c r="F3692" s="334"/>
    </row>
    <row r="3693" spans="1:6" x14ac:dyDescent="0.25">
      <c r="A3693" s="2"/>
      <c r="B3693" s="3"/>
      <c r="C3693" s="4"/>
      <c r="D3693" s="45"/>
      <c r="E3693" s="45"/>
      <c r="F3693" s="334"/>
    </row>
    <row r="3694" spans="1:6" x14ac:dyDescent="0.25">
      <c r="A3694" s="2"/>
      <c r="B3694" s="3"/>
      <c r="C3694" s="4"/>
      <c r="D3694" s="45"/>
      <c r="E3694" s="45"/>
      <c r="F3694" s="334"/>
    </row>
    <row r="3695" spans="1:6" x14ac:dyDescent="0.25">
      <c r="A3695" s="2"/>
      <c r="B3695" s="3"/>
      <c r="C3695" s="4"/>
      <c r="D3695" s="45"/>
      <c r="E3695" s="45"/>
      <c r="F3695" s="334"/>
    </row>
    <row r="3696" spans="1:6" x14ac:dyDescent="0.25">
      <c r="A3696" s="2"/>
      <c r="B3696" s="3"/>
      <c r="C3696" s="4"/>
      <c r="D3696" s="45"/>
      <c r="E3696" s="45"/>
      <c r="F3696" s="334"/>
    </row>
    <row r="3697" spans="1:6" x14ac:dyDescent="0.25">
      <c r="A3697" s="2"/>
      <c r="B3697" s="3"/>
      <c r="C3697" s="4"/>
      <c r="D3697" s="45"/>
      <c r="E3697" s="45"/>
      <c r="F3697" s="334"/>
    </row>
    <row r="3698" spans="1:6" x14ac:dyDescent="0.25">
      <c r="A3698" s="2"/>
      <c r="B3698" s="3"/>
      <c r="C3698" s="4"/>
      <c r="D3698" s="45"/>
      <c r="E3698" s="45"/>
      <c r="F3698" s="334"/>
    </row>
    <row r="3699" spans="1:6" x14ac:dyDescent="0.25">
      <c r="A3699" s="2"/>
      <c r="B3699" s="3"/>
      <c r="C3699" s="4"/>
      <c r="D3699" s="45"/>
      <c r="E3699" s="45"/>
      <c r="F3699" s="334"/>
    </row>
    <row r="3700" spans="1:6" x14ac:dyDescent="0.25">
      <c r="A3700" s="2"/>
      <c r="B3700" s="3"/>
      <c r="C3700" s="4"/>
      <c r="D3700" s="45"/>
      <c r="E3700" s="45"/>
      <c r="F3700" s="334"/>
    </row>
    <row r="3701" spans="1:6" x14ac:dyDescent="0.25">
      <c r="A3701" s="2"/>
      <c r="B3701" s="3"/>
      <c r="C3701" s="4"/>
      <c r="D3701" s="45"/>
      <c r="E3701" s="45"/>
      <c r="F3701" s="334"/>
    </row>
    <row r="3702" spans="1:6" x14ac:dyDescent="0.25">
      <c r="A3702" s="2"/>
      <c r="B3702" s="3"/>
      <c r="C3702" s="4"/>
      <c r="D3702" s="45"/>
      <c r="E3702" s="45"/>
      <c r="F3702" s="334"/>
    </row>
    <row r="3703" spans="1:6" x14ac:dyDescent="0.25">
      <c r="A3703" s="2"/>
      <c r="B3703" s="3"/>
      <c r="C3703" s="4"/>
      <c r="D3703" s="45"/>
      <c r="E3703" s="45"/>
      <c r="F3703" s="334"/>
    </row>
    <row r="3704" spans="1:6" x14ac:dyDescent="0.25">
      <c r="A3704" s="2"/>
      <c r="B3704" s="3"/>
      <c r="C3704" s="4"/>
      <c r="D3704" s="45"/>
      <c r="E3704" s="45"/>
      <c r="F3704" s="334"/>
    </row>
    <row r="3705" spans="1:6" x14ac:dyDescent="0.25">
      <c r="A3705" s="2"/>
      <c r="B3705" s="3"/>
      <c r="C3705" s="4"/>
      <c r="D3705" s="45"/>
      <c r="E3705" s="45"/>
      <c r="F3705" s="334"/>
    </row>
    <row r="3706" spans="1:6" x14ac:dyDescent="0.25">
      <c r="A3706" s="2"/>
      <c r="B3706" s="3"/>
      <c r="C3706" s="4"/>
      <c r="D3706" s="45"/>
      <c r="E3706" s="45"/>
      <c r="F3706" s="334"/>
    </row>
    <row r="3707" spans="1:6" x14ac:dyDescent="0.25">
      <c r="A3707" s="2"/>
      <c r="B3707" s="3"/>
      <c r="C3707" s="4"/>
      <c r="D3707" s="45"/>
      <c r="E3707" s="45"/>
      <c r="F3707" s="334"/>
    </row>
    <row r="3708" spans="1:6" x14ac:dyDescent="0.25">
      <c r="A3708" s="2"/>
      <c r="B3708" s="3"/>
      <c r="C3708" s="4"/>
      <c r="D3708" s="45"/>
      <c r="E3708" s="45"/>
      <c r="F3708" s="334"/>
    </row>
    <row r="3709" spans="1:6" x14ac:dyDescent="0.25">
      <c r="A3709" s="2"/>
      <c r="B3709" s="3"/>
      <c r="C3709" s="4"/>
      <c r="D3709" s="45"/>
      <c r="E3709" s="45"/>
      <c r="F3709" s="334"/>
    </row>
    <row r="3710" spans="1:6" x14ac:dyDescent="0.25">
      <c r="A3710" s="2"/>
      <c r="B3710" s="3"/>
      <c r="C3710" s="4"/>
      <c r="D3710" s="45"/>
      <c r="E3710" s="45"/>
      <c r="F3710" s="334"/>
    </row>
    <row r="3711" spans="1:6" x14ac:dyDescent="0.25">
      <c r="A3711" s="2"/>
      <c r="B3711" s="3"/>
      <c r="C3711" s="4"/>
      <c r="D3711" s="45"/>
      <c r="E3711" s="45"/>
      <c r="F3711" s="334"/>
    </row>
    <row r="3712" spans="1:6" x14ac:dyDescent="0.25">
      <c r="A3712" s="2"/>
      <c r="B3712" s="3"/>
      <c r="C3712" s="4"/>
      <c r="D3712" s="45"/>
      <c r="E3712" s="45"/>
      <c r="F3712" s="334"/>
    </row>
    <row r="3713" spans="1:6" x14ac:dyDescent="0.25">
      <c r="A3713" s="2"/>
      <c r="B3713" s="3"/>
      <c r="C3713" s="4"/>
      <c r="D3713" s="45"/>
      <c r="E3713" s="45"/>
      <c r="F3713" s="334"/>
    </row>
    <row r="3714" spans="1:6" x14ac:dyDescent="0.25">
      <c r="A3714" s="2"/>
      <c r="B3714" s="3"/>
      <c r="C3714" s="4"/>
      <c r="D3714" s="45"/>
      <c r="E3714" s="45"/>
      <c r="F3714" s="334"/>
    </row>
    <row r="3715" spans="1:6" x14ac:dyDescent="0.25">
      <c r="A3715" s="2"/>
      <c r="B3715" s="3"/>
      <c r="C3715" s="4"/>
      <c r="D3715" s="45"/>
      <c r="E3715" s="45"/>
      <c r="F3715" s="334"/>
    </row>
    <row r="3716" spans="1:6" x14ac:dyDescent="0.25">
      <c r="A3716" s="2"/>
      <c r="B3716" s="3"/>
      <c r="C3716" s="4"/>
      <c r="D3716" s="45"/>
      <c r="E3716" s="45"/>
      <c r="F3716" s="334"/>
    </row>
    <row r="3717" spans="1:6" x14ac:dyDescent="0.25">
      <c r="A3717" s="2"/>
      <c r="B3717" s="3"/>
      <c r="C3717" s="4"/>
      <c r="D3717" s="45"/>
      <c r="E3717" s="45"/>
      <c r="F3717" s="334"/>
    </row>
    <row r="3718" spans="1:6" x14ac:dyDescent="0.25">
      <c r="A3718" s="2"/>
      <c r="B3718" s="3"/>
      <c r="C3718" s="4"/>
      <c r="D3718" s="45"/>
      <c r="E3718" s="45"/>
      <c r="F3718" s="334"/>
    </row>
    <row r="3719" spans="1:6" x14ac:dyDescent="0.25">
      <c r="A3719" s="2"/>
      <c r="B3719" s="3"/>
      <c r="C3719" s="4"/>
      <c r="D3719" s="45"/>
      <c r="E3719" s="45"/>
      <c r="F3719" s="334"/>
    </row>
    <row r="3720" spans="1:6" x14ac:dyDescent="0.25">
      <c r="A3720" s="2"/>
      <c r="B3720" s="3"/>
      <c r="C3720" s="4"/>
      <c r="D3720" s="45"/>
      <c r="E3720" s="45"/>
      <c r="F3720" s="334"/>
    </row>
    <row r="3721" spans="1:6" x14ac:dyDescent="0.25">
      <c r="A3721" s="2"/>
      <c r="B3721" s="3"/>
      <c r="C3721" s="4"/>
      <c r="D3721" s="45"/>
      <c r="E3721" s="45"/>
      <c r="F3721" s="334"/>
    </row>
    <row r="3722" spans="1:6" x14ac:dyDescent="0.25">
      <c r="A3722" s="2"/>
      <c r="B3722" s="3"/>
      <c r="C3722" s="4"/>
      <c r="D3722" s="45"/>
      <c r="E3722" s="45"/>
      <c r="F3722" s="334"/>
    </row>
    <row r="3723" spans="1:6" x14ac:dyDescent="0.25">
      <c r="A3723" s="2"/>
      <c r="B3723" s="3"/>
      <c r="C3723" s="4"/>
      <c r="D3723" s="45"/>
      <c r="E3723" s="45"/>
      <c r="F3723" s="334"/>
    </row>
    <row r="3724" spans="1:6" x14ac:dyDescent="0.25">
      <c r="A3724" s="2"/>
      <c r="B3724" s="3"/>
      <c r="C3724" s="4"/>
      <c r="D3724" s="45"/>
      <c r="E3724" s="45"/>
      <c r="F3724" s="334"/>
    </row>
    <row r="3725" spans="1:6" x14ac:dyDescent="0.25">
      <c r="A3725" s="2"/>
      <c r="B3725" s="3"/>
      <c r="C3725" s="4"/>
      <c r="D3725" s="45"/>
      <c r="E3725" s="45"/>
      <c r="F3725" s="334"/>
    </row>
    <row r="3726" spans="1:6" x14ac:dyDescent="0.25">
      <c r="A3726" s="2"/>
      <c r="B3726" s="3"/>
      <c r="C3726" s="4"/>
      <c r="D3726" s="45"/>
      <c r="E3726" s="45"/>
      <c r="F3726" s="334"/>
    </row>
    <row r="3727" spans="1:6" x14ac:dyDescent="0.25">
      <c r="A3727" s="2"/>
      <c r="B3727" s="3"/>
      <c r="C3727" s="4"/>
      <c r="D3727" s="45"/>
      <c r="E3727" s="45"/>
      <c r="F3727" s="334"/>
    </row>
    <row r="3728" spans="1:6" x14ac:dyDescent="0.25">
      <c r="A3728" s="2"/>
      <c r="B3728" s="3"/>
      <c r="C3728" s="4"/>
      <c r="D3728" s="45"/>
      <c r="E3728" s="45"/>
      <c r="F3728" s="334"/>
    </row>
    <row r="3729" spans="1:6" x14ac:dyDescent="0.25">
      <c r="A3729" s="2"/>
      <c r="B3729" s="3"/>
      <c r="C3729" s="4"/>
      <c r="D3729" s="45"/>
      <c r="E3729" s="45"/>
      <c r="F3729" s="334"/>
    </row>
    <row r="3730" spans="1:6" x14ac:dyDescent="0.25">
      <c r="A3730" s="2"/>
      <c r="B3730" s="3"/>
      <c r="C3730" s="4"/>
      <c r="D3730" s="45"/>
      <c r="E3730" s="45"/>
      <c r="F3730" s="334"/>
    </row>
    <row r="3731" spans="1:6" x14ac:dyDescent="0.25">
      <c r="A3731" s="2"/>
      <c r="B3731" s="3"/>
      <c r="C3731" s="4"/>
      <c r="D3731" s="45"/>
      <c r="E3731" s="45"/>
      <c r="F3731" s="334"/>
    </row>
    <row r="3732" spans="1:6" x14ac:dyDescent="0.25">
      <c r="A3732" s="2"/>
      <c r="B3732" s="3"/>
      <c r="C3732" s="4"/>
      <c r="D3732" s="45"/>
      <c r="E3732" s="45"/>
      <c r="F3732" s="334"/>
    </row>
    <row r="3733" spans="1:6" x14ac:dyDescent="0.25">
      <c r="A3733" s="2"/>
      <c r="B3733" s="3"/>
      <c r="C3733" s="4"/>
      <c r="D3733" s="45"/>
      <c r="E3733" s="45"/>
      <c r="F3733" s="334"/>
    </row>
    <row r="3734" spans="1:6" x14ac:dyDescent="0.25">
      <c r="A3734" s="2"/>
      <c r="B3734" s="3"/>
      <c r="C3734" s="4"/>
      <c r="D3734" s="45"/>
      <c r="E3734" s="45"/>
      <c r="F3734" s="334"/>
    </row>
    <row r="3735" spans="1:6" x14ac:dyDescent="0.25">
      <c r="A3735" s="2"/>
      <c r="B3735" s="3"/>
      <c r="C3735" s="4"/>
      <c r="D3735" s="45"/>
      <c r="E3735" s="45"/>
      <c r="F3735" s="334"/>
    </row>
    <row r="3736" spans="1:6" x14ac:dyDescent="0.25">
      <c r="A3736" s="2"/>
      <c r="B3736" s="3"/>
      <c r="C3736" s="4"/>
      <c r="D3736" s="45"/>
      <c r="E3736" s="45"/>
      <c r="F3736" s="334"/>
    </row>
    <row r="3737" spans="1:6" x14ac:dyDescent="0.25">
      <c r="A3737" s="2"/>
      <c r="B3737" s="3"/>
      <c r="C3737" s="4"/>
      <c r="D3737" s="45"/>
      <c r="E3737" s="45"/>
      <c r="F3737" s="334"/>
    </row>
    <row r="3738" spans="1:6" x14ac:dyDescent="0.25">
      <c r="A3738" s="2"/>
      <c r="B3738" s="3"/>
      <c r="C3738" s="4"/>
      <c r="D3738" s="45"/>
      <c r="E3738" s="45"/>
      <c r="F3738" s="334"/>
    </row>
    <row r="3739" spans="1:6" x14ac:dyDescent="0.25">
      <c r="A3739" s="2"/>
      <c r="B3739" s="3"/>
      <c r="C3739" s="4"/>
      <c r="D3739" s="45"/>
      <c r="E3739" s="45"/>
      <c r="F3739" s="334"/>
    </row>
    <row r="3740" spans="1:6" x14ac:dyDescent="0.25">
      <c r="A3740" s="2"/>
      <c r="B3740" s="3"/>
      <c r="C3740" s="4"/>
      <c r="D3740" s="45"/>
      <c r="E3740" s="45"/>
      <c r="F3740" s="334"/>
    </row>
    <row r="3741" spans="1:6" x14ac:dyDescent="0.25">
      <c r="A3741" s="2"/>
      <c r="B3741" s="3"/>
      <c r="C3741" s="4"/>
      <c r="D3741" s="45"/>
      <c r="E3741" s="45"/>
      <c r="F3741" s="334"/>
    </row>
    <row r="3742" spans="1:6" x14ac:dyDescent="0.25">
      <c r="A3742" s="2"/>
      <c r="B3742" s="3"/>
      <c r="C3742" s="4"/>
      <c r="D3742" s="45"/>
      <c r="E3742" s="45"/>
      <c r="F3742" s="334"/>
    </row>
    <row r="3743" spans="1:6" x14ac:dyDescent="0.25">
      <c r="A3743" s="2"/>
      <c r="B3743" s="3"/>
      <c r="C3743" s="4"/>
      <c r="D3743" s="45"/>
      <c r="E3743" s="45"/>
      <c r="F3743" s="334"/>
    </row>
    <row r="3744" spans="1:6" x14ac:dyDescent="0.25">
      <c r="A3744" s="2"/>
      <c r="B3744" s="3"/>
      <c r="C3744" s="4"/>
      <c r="D3744" s="45"/>
      <c r="E3744" s="45"/>
      <c r="F3744" s="334"/>
    </row>
    <row r="3745" spans="1:6" x14ac:dyDescent="0.25">
      <c r="A3745" s="2"/>
      <c r="B3745" s="3"/>
      <c r="C3745" s="4"/>
      <c r="D3745" s="45"/>
      <c r="E3745" s="45"/>
      <c r="F3745" s="334"/>
    </row>
    <row r="3746" spans="1:6" x14ac:dyDescent="0.25">
      <c r="A3746" s="2"/>
      <c r="B3746" s="3"/>
      <c r="C3746" s="4"/>
      <c r="D3746" s="45"/>
      <c r="E3746" s="45"/>
      <c r="F3746" s="334"/>
    </row>
    <row r="3747" spans="1:6" x14ac:dyDescent="0.25">
      <c r="A3747" s="2"/>
      <c r="B3747" s="3"/>
      <c r="C3747" s="4"/>
      <c r="D3747" s="45"/>
      <c r="E3747" s="45"/>
      <c r="F3747" s="334"/>
    </row>
    <row r="3748" spans="1:6" x14ac:dyDescent="0.25">
      <c r="A3748" s="2"/>
      <c r="B3748" s="3"/>
      <c r="C3748" s="4"/>
      <c r="D3748" s="45"/>
      <c r="E3748" s="45"/>
      <c r="F3748" s="334"/>
    </row>
    <row r="3749" spans="1:6" x14ac:dyDescent="0.25">
      <c r="A3749" s="2"/>
      <c r="B3749" s="3"/>
      <c r="C3749" s="4"/>
      <c r="D3749" s="45"/>
      <c r="E3749" s="45"/>
      <c r="F3749" s="334"/>
    </row>
    <row r="3750" spans="1:6" x14ac:dyDescent="0.25">
      <c r="A3750" s="2"/>
      <c r="B3750" s="3"/>
      <c r="C3750" s="4"/>
      <c r="D3750" s="45"/>
      <c r="E3750" s="45"/>
      <c r="F3750" s="334"/>
    </row>
    <row r="3751" spans="1:6" x14ac:dyDescent="0.25">
      <c r="A3751" s="2"/>
      <c r="B3751" s="3"/>
      <c r="C3751" s="4"/>
      <c r="D3751" s="45"/>
      <c r="E3751" s="45"/>
      <c r="F3751" s="334"/>
    </row>
    <row r="3752" spans="1:6" x14ac:dyDescent="0.25">
      <c r="A3752" s="2"/>
      <c r="B3752" s="3"/>
      <c r="C3752" s="4"/>
      <c r="D3752" s="45"/>
      <c r="E3752" s="45"/>
      <c r="F3752" s="334"/>
    </row>
    <row r="3753" spans="1:6" x14ac:dyDescent="0.25">
      <c r="A3753" s="2"/>
      <c r="B3753" s="3"/>
      <c r="C3753" s="4"/>
      <c r="D3753" s="45"/>
      <c r="E3753" s="45"/>
      <c r="F3753" s="334"/>
    </row>
    <row r="3754" spans="1:6" x14ac:dyDescent="0.25">
      <c r="A3754" s="2"/>
      <c r="B3754" s="3"/>
      <c r="C3754" s="4"/>
      <c r="D3754" s="45"/>
      <c r="E3754" s="45"/>
      <c r="F3754" s="334"/>
    </row>
    <row r="3755" spans="1:6" x14ac:dyDescent="0.25">
      <c r="A3755" s="2"/>
      <c r="B3755" s="3"/>
      <c r="C3755" s="4"/>
      <c r="D3755" s="45"/>
      <c r="E3755" s="45"/>
      <c r="F3755" s="334"/>
    </row>
    <row r="3756" spans="1:6" x14ac:dyDescent="0.25">
      <c r="A3756" s="2"/>
      <c r="B3756" s="3"/>
      <c r="C3756" s="4"/>
      <c r="D3756" s="45"/>
      <c r="E3756" s="45"/>
      <c r="F3756" s="334"/>
    </row>
    <row r="3757" spans="1:6" x14ac:dyDescent="0.25">
      <c r="A3757" s="2"/>
      <c r="B3757" s="3"/>
      <c r="C3757" s="4"/>
      <c r="D3757" s="45"/>
      <c r="E3757" s="45"/>
      <c r="F3757" s="334"/>
    </row>
    <row r="3758" spans="1:6" x14ac:dyDescent="0.25">
      <c r="A3758" s="2"/>
      <c r="B3758" s="3"/>
      <c r="C3758" s="4"/>
      <c r="D3758" s="45"/>
      <c r="E3758" s="45"/>
      <c r="F3758" s="334"/>
    </row>
    <row r="3759" spans="1:6" x14ac:dyDescent="0.25">
      <c r="A3759" s="2"/>
      <c r="B3759" s="3"/>
      <c r="C3759" s="4"/>
      <c r="D3759" s="45"/>
      <c r="E3759" s="45"/>
      <c r="F3759" s="334"/>
    </row>
    <row r="3760" spans="1:6" x14ac:dyDescent="0.25">
      <c r="A3760" s="2"/>
      <c r="B3760" s="3"/>
      <c r="C3760" s="4"/>
      <c r="D3760" s="45"/>
      <c r="E3760" s="45"/>
      <c r="F3760" s="334"/>
    </row>
    <row r="3761" spans="1:6" x14ac:dyDescent="0.25">
      <c r="A3761" s="2"/>
      <c r="B3761" s="3"/>
      <c r="C3761" s="4"/>
      <c r="D3761" s="45"/>
      <c r="E3761" s="45"/>
      <c r="F3761" s="334"/>
    </row>
    <row r="3762" spans="1:6" x14ac:dyDescent="0.25">
      <c r="A3762" s="2"/>
      <c r="B3762" s="3"/>
      <c r="C3762" s="4"/>
      <c r="D3762" s="45"/>
      <c r="E3762" s="45"/>
      <c r="F3762" s="334"/>
    </row>
    <row r="3763" spans="1:6" x14ac:dyDescent="0.25">
      <c r="A3763" s="2"/>
      <c r="B3763" s="3"/>
      <c r="C3763" s="4"/>
      <c r="D3763" s="45"/>
      <c r="E3763" s="45"/>
      <c r="F3763" s="334"/>
    </row>
    <row r="3764" spans="1:6" x14ac:dyDescent="0.25">
      <c r="A3764" s="2"/>
      <c r="B3764" s="3"/>
      <c r="C3764" s="4"/>
      <c r="D3764" s="45"/>
      <c r="E3764" s="45"/>
      <c r="F3764" s="334"/>
    </row>
    <row r="3765" spans="1:6" x14ac:dyDescent="0.25">
      <c r="A3765" s="2"/>
      <c r="B3765" s="3"/>
      <c r="C3765" s="4"/>
      <c r="D3765" s="45"/>
      <c r="E3765" s="45"/>
      <c r="F3765" s="334"/>
    </row>
    <row r="3766" spans="1:6" x14ac:dyDescent="0.25">
      <c r="A3766" s="2"/>
      <c r="B3766" s="3"/>
      <c r="C3766" s="4"/>
      <c r="D3766" s="45"/>
      <c r="E3766" s="45"/>
      <c r="F3766" s="334"/>
    </row>
    <row r="3767" spans="1:6" x14ac:dyDescent="0.25">
      <c r="A3767" s="2"/>
      <c r="B3767" s="3"/>
      <c r="C3767" s="4"/>
      <c r="D3767" s="45"/>
      <c r="E3767" s="45"/>
      <c r="F3767" s="334"/>
    </row>
    <row r="3768" spans="1:6" x14ac:dyDescent="0.25">
      <c r="A3768" s="2"/>
      <c r="B3768" s="3"/>
      <c r="C3768" s="4"/>
      <c r="D3768" s="45"/>
      <c r="E3768" s="45"/>
      <c r="F3768" s="334"/>
    </row>
    <row r="3769" spans="1:6" x14ac:dyDescent="0.25">
      <c r="A3769" s="2"/>
      <c r="B3769" s="3"/>
      <c r="C3769" s="4"/>
      <c r="D3769" s="45"/>
      <c r="E3769" s="45"/>
      <c r="F3769" s="334"/>
    </row>
    <row r="3770" spans="1:6" x14ac:dyDescent="0.25">
      <c r="A3770" s="2"/>
      <c r="B3770" s="3"/>
      <c r="C3770" s="4"/>
      <c r="D3770" s="45"/>
      <c r="E3770" s="45"/>
      <c r="F3770" s="334"/>
    </row>
    <row r="3771" spans="1:6" x14ac:dyDescent="0.25">
      <c r="A3771" s="2"/>
      <c r="B3771" s="3"/>
      <c r="C3771" s="4"/>
      <c r="D3771" s="45"/>
      <c r="E3771" s="45"/>
      <c r="F3771" s="334"/>
    </row>
    <row r="3772" spans="1:6" x14ac:dyDescent="0.25">
      <c r="A3772" s="2"/>
      <c r="B3772" s="3"/>
      <c r="C3772" s="4"/>
      <c r="D3772" s="45"/>
      <c r="E3772" s="45"/>
      <c r="F3772" s="334"/>
    </row>
    <row r="3773" spans="1:6" x14ac:dyDescent="0.25">
      <c r="A3773" s="2"/>
      <c r="B3773" s="3"/>
      <c r="C3773" s="4"/>
      <c r="D3773" s="45"/>
      <c r="E3773" s="45"/>
      <c r="F3773" s="334"/>
    </row>
    <row r="3774" spans="1:6" x14ac:dyDescent="0.25">
      <c r="A3774" s="2"/>
      <c r="B3774" s="3"/>
      <c r="C3774" s="4"/>
      <c r="D3774" s="45"/>
      <c r="E3774" s="45"/>
      <c r="F3774" s="334"/>
    </row>
    <row r="3775" spans="1:6" x14ac:dyDescent="0.25">
      <c r="A3775" s="2"/>
      <c r="B3775" s="3"/>
      <c r="C3775" s="4"/>
      <c r="D3775" s="45"/>
      <c r="E3775" s="45"/>
      <c r="F3775" s="334"/>
    </row>
    <row r="3776" spans="1:6" x14ac:dyDescent="0.25">
      <c r="A3776" s="2"/>
      <c r="B3776" s="3"/>
      <c r="C3776" s="4"/>
      <c r="D3776" s="45"/>
      <c r="E3776" s="45"/>
      <c r="F3776" s="334"/>
    </row>
    <row r="3777" spans="1:6" x14ac:dyDescent="0.25">
      <c r="A3777" s="2"/>
      <c r="B3777" s="3"/>
      <c r="C3777" s="4"/>
      <c r="D3777" s="45"/>
      <c r="E3777" s="45"/>
      <c r="F3777" s="334"/>
    </row>
    <row r="3778" spans="1:6" x14ac:dyDescent="0.25">
      <c r="A3778" s="2"/>
      <c r="B3778" s="3"/>
      <c r="C3778" s="4"/>
      <c r="D3778" s="45"/>
      <c r="E3778" s="45"/>
      <c r="F3778" s="334"/>
    </row>
    <row r="3779" spans="1:6" x14ac:dyDescent="0.25">
      <c r="A3779" s="2"/>
      <c r="B3779" s="3"/>
      <c r="C3779" s="4"/>
      <c r="D3779" s="45"/>
      <c r="E3779" s="45"/>
      <c r="F3779" s="334"/>
    </row>
    <row r="3780" spans="1:6" x14ac:dyDescent="0.25">
      <c r="A3780" s="2"/>
      <c r="B3780" s="3"/>
      <c r="C3780" s="4"/>
      <c r="D3780" s="45"/>
      <c r="E3780" s="45"/>
      <c r="F3780" s="334"/>
    </row>
    <row r="3781" spans="1:6" x14ac:dyDescent="0.25">
      <c r="A3781" s="2"/>
      <c r="B3781" s="3"/>
      <c r="C3781" s="4"/>
      <c r="D3781" s="45"/>
      <c r="E3781" s="45"/>
      <c r="F3781" s="334"/>
    </row>
    <row r="3782" spans="1:6" x14ac:dyDescent="0.25">
      <c r="A3782" s="2"/>
      <c r="B3782" s="3"/>
      <c r="C3782" s="4"/>
      <c r="D3782" s="45"/>
      <c r="E3782" s="45"/>
      <c r="F3782" s="334"/>
    </row>
    <row r="3783" spans="1:6" x14ac:dyDescent="0.25">
      <c r="A3783" s="2"/>
      <c r="B3783" s="3"/>
      <c r="C3783" s="4"/>
      <c r="D3783" s="45"/>
      <c r="E3783" s="45"/>
      <c r="F3783" s="334"/>
    </row>
    <row r="3784" spans="1:6" x14ac:dyDescent="0.25">
      <c r="A3784" s="2"/>
      <c r="B3784" s="3"/>
      <c r="C3784" s="4"/>
      <c r="D3784" s="45"/>
      <c r="E3784" s="45"/>
      <c r="F3784" s="334"/>
    </row>
    <row r="3785" spans="1:6" x14ac:dyDescent="0.25">
      <c r="A3785" s="2"/>
      <c r="B3785" s="3"/>
      <c r="C3785" s="4"/>
      <c r="D3785" s="45"/>
      <c r="E3785" s="45"/>
      <c r="F3785" s="334"/>
    </row>
    <row r="3786" spans="1:6" x14ac:dyDescent="0.25">
      <c r="A3786" s="2"/>
      <c r="B3786" s="3"/>
      <c r="C3786" s="4"/>
      <c r="D3786" s="45"/>
      <c r="E3786" s="45"/>
      <c r="F3786" s="334"/>
    </row>
    <row r="3787" spans="1:6" x14ac:dyDescent="0.25">
      <c r="A3787" s="2"/>
      <c r="B3787" s="3"/>
      <c r="C3787" s="4"/>
      <c r="D3787" s="45"/>
      <c r="E3787" s="45"/>
      <c r="F3787" s="334"/>
    </row>
    <row r="3788" spans="1:6" x14ac:dyDescent="0.25">
      <c r="A3788" s="2"/>
      <c r="B3788" s="3"/>
      <c r="C3788" s="4"/>
      <c r="D3788" s="45"/>
      <c r="E3788" s="45"/>
      <c r="F3788" s="334"/>
    </row>
    <row r="3789" spans="1:6" x14ac:dyDescent="0.25">
      <c r="A3789" s="2"/>
      <c r="B3789" s="3"/>
      <c r="C3789" s="4"/>
      <c r="D3789" s="45"/>
      <c r="E3789" s="45"/>
      <c r="F3789" s="334"/>
    </row>
    <row r="3790" spans="1:6" x14ac:dyDescent="0.25">
      <c r="A3790" s="2"/>
      <c r="B3790" s="3"/>
      <c r="C3790" s="4"/>
      <c r="D3790" s="45"/>
      <c r="E3790" s="45"/>
      <c r="F3790" s="334"/>
    </row>
    <row r="3791" spans="1:6" x14ac:dyDescent="0.25">
      <c r="A3791" s="2"/>
      <c r="B3791" s="3"/>
      <c r="C3791" s="4"/>
      <c r="D3791" s="45"/>
      <c r="E3791" s="45"/>
      <c r="F3791" s="334"/>
    </row>
    <row r="3792" spans="1:6" x14ac:dyDescent="0.25">
      <c r="A3792" s="2"/>
      <c r="B3792" s="3"/>
      <c r="C3792" s="4"/>
      <c r="D3792" s="45"/>
      <c r="E3792" s="45"/>
      <c r="F3792" s="334"/>
    </row>
    <row r="3793" spans="1:6" x14ac:dyDescent="0.25">
      <c r="A3793" s="2"/>
      <c r="B3793" s="3"/>
      <c r="C3793" s="4"/>
      <c r="D3793" s="45"/>
      <c r="E3793" s="45"/>
      <c r="F3793" s="334"/>
    </row>
    <row r="3794" spans="1:6" x14ac:dyDescent="0.25">
      <c r="A3794" s="2"/>
      <c r="B3794" s="3"/>
      <c r="C3794" s="4"/>
      <c r="D3794" s="45"/>
      <c r="E3794" s="45"/>
      <c r="F3794" s="334"/>
    </row>
    <row r="3795" spans="1:6" x14ac:dyDescent="0.25">
      <c r="A3795" s="2"/>
      <c r="B3795" s="3"/>
      <c r="C3795" s="4"/>
      <c r="D3795" s="45"/>
      <c r="E3795" s="45"/>
      <c r="F3795" s="334"/>
    </row>
    <row r="3796" spans="1:6" x14ac:dyDescent="0.25">
      <c r="A3796" s="2"/>
      <c r="B3796" s="3"/>
      <c r="C3796" s="4"/>
      <c r="D3796" s="45"/>
      <c r="E3796" s="45"/>
      <c r="F3796" s="334"/>
    </row>
    <row r="3797" spans="1:6" x14ac:dyDescent="0.25">
      <c r="A3797" s="2"/>
      <c r="B3797" s="3"/>
      <c r="C3797" s="4"/>
      <c r="D3797" s="45"/>
      <c r="E3797" s="45"/>
      <c r="F3797" s="334"/>
    </row>
    <row r="3798" spans="1:6" x14ac:dyDescent="0.25">
      <c r="A3798" s="2"/>
      <c r="B3798" s="3"/>
      <c r="C3798" s="4"/>
      <c r="D3798" s="45"/>
      <c r="E3798" s="45"/>
      <c r="F3798" s="334"/>
    </row>
    <row r="3799" spans="1:6" x14ac:dyDescent="0.25">
      <c r="A3799" s="2"/>
      <c r="B3799" s="3"/>
      <c r="C3799" s="4"/>
      <c r="D3799" s="45"/>
      <c r="E3799" s="45"/>
      <c r="F3799" s="334"/>
    </row>
    <row r="3800" spans="1:6" x14ac:dyDescent="0.25">
      <c r="A3800" s="2"/>
      <c r="B3800" s="3"/>
      <c r="C3800" s="4"/>
      <c r="D3800" s="45"/>
      <c r="E3800" s="45"/>
      <c r="F3800" s="334"/>
    </row>
    <row r="3801" spans="1:6" x14ac:dyDescent="0.25">
      <c r="A3801" s="2"/>
      <c r="B3801" s="3"/>
      <c r="C3801" s="4"/>
      <c r="D3801" s="45"/>
      <c r="E3801" s="45"/>
      <c r="F3801" s="334"/>
    </row>
    <row r="3802" spans="1:6" x14ac:dyDescent="0.25">
      <c r="A3802" s="2"/>
      <c r="B3802" s="3"/>
      <c r="C3802" s="4"/>
      <c r="D3802" s="45"/>
      <c r="E3802" s="45"/>
      <c r="F3802" s="334"/>
    </row>
    <row r="3803" spans="1:6" x14ac:dyDescent="0.25">
      <c r="A3803" s="2"/>
      <c r="B3803" s="3"/>
      <c r="C3803" s="4"/>
      <c r="D3803" s="45"/>
      <c r="E3803" s="45"/>
      <c r="F3803" s="334"/>
    </row>
    <row r="3804" spans="1:6" x14ac:dyDescent="0.25">
      <c r="A3804" s="2"/>
      <c r="B3804" s="3"/>
      <c r="C3804" s="4"/>
      <c r="D3804" s="45"/>
      <c r="E3804" s="45"/>
      <c r="F3804" s="334"/>
    </row>
    <row r="3805" spans="1:6" x14ac:dyDescent="0.25">
      <c r="A3805" s="2"/>
      <c r="B3805" s="3"/>
      <c r="C3805" s="4"/>
      <c r="D3805" s="45"/>
      <c r="E3805" s="45"/>
      <c r="F3805" s="334"/>
    </row>
    <row r="3806" spans="1:6" x14ac:dyDescent="0.25">
      <c r="A3806" s="2"/>
      <c r="B3806" s="3"/>
      <c r="C3806" s="4"/>
      <c r="D3806" s="45"/>
      <c r="E3806" s="45"/>
      <c r="F3806" s="334"/>
    </row>
    <row r="3807" spans="1:6" x14ac:dyDescent="0.25">
      <c r="A3807" s="2"/>
      <c r="B3807" s="3"/>
      <c r="C3807" s="4"/>
      <c r="D3807" s="45"/>
      <c r="E3807" s="45"/>
      <c r="F3807" s="334"/>
    </row>
    <row r="3808" spans="1:6" x14ac:dyDescent="0.25">
      <c r="A3808" s="2"/>
      <c r="B3808" s="3"/>
      <c r="C3808" s="4"/>
      <c r="D3808" s="45"/>
      <c r="E3808" s="45"/>
      <c r="F3808" s="334"/>
    </row>
    <row r="3809" spans="1:6" x14ac:dyDescent="0.25">
      <c r="A3809" s="2"/>
      <c r="B3809" s="3"/>
      <c r="C3809" s="4"/>
      <c r="D3809" s="45"/>
      <c r="E3809" s="45"/>
      <c r="F3809" s="334"/>
    </row>
    <row r="3810" spans="1:6" x14ac:dyDescent="0.25">
      <c r="A3810" s="2"/>
      <c r="B3810" s="3"/>
      <c r="C3810" s="4"/>
      <c r="D3810" s="45"/>
      <c r="E3810" s="45"/>
      <c r="F3810" s="334"/>
    </row>
    <row r="3811" spans="1:6" x14ac:dyDescent="0.25">
      <c r="A3811" s="2"/>
      <c r="B3811" s="3"/>
      <c r="C3811" s="4"/>
      <c r="D3811" s="45"/>
      <c r="E3811" s="45"/>
      <c r="F3811" s="334"/>
    </row>
    <row r="3812" spans="1:6" x14ac:dyDescent="0.25">
      <c r="A3812" s="2"/>
      <c r="B3812" s="3"/>
      <c r="C3812" s="4"/>
      <c r="D3812" s="45"/>
      <c r="E3812" s="45"/>
      <c r="F3812" s="334"/>
    </row>
    <row r="3813" spans="1:6" x14ac:dyDescent="0.25">
      <c r="A3813" s="2"/>
      <c r="B3813" s="3"/>
      <c r="C3813" s="4"/>
      <c r="D3813" s="45"/>
      <c r="E3813" s="45"/>
      <c r="F3813" s="334"/>
    </row>
    <row r="3814" spans="1:6" x14ac:dyDescent="0.25">
      <c r="A3814" s="2"/>
      <c r="B3814" s="3"/>
      <c r="C3814" s="4"/>
      <c r="D3814" s="45"/>
      <c r="E3814" s="45"/>
      <c r="F3814" s="334"/>
    </row>
    <row r="3815" spans="1:6" x14ac:dyDescent="0.25">
      <c r="A3815" s="2"/>
      <c r="B3815" s="3"/>
      <c r="C3815" s="4"/>
      <c r="D3815" s="45"/>
      <c r="E3815" s="45"/>
      <c r="F3815" s="334"/>
    </row>
    <row r="3816" spans="1:6" x14ac:dyDescent="0.25">
      <c r="A3816" s="2"/>
      <c r="B3816" s="3"/>
      <c r="C3816" s="4"/>
      <c r="D3816" s="45"/>
      <c r="E3816" s="45"/>
      <c r="F3816" s="334"/>
    </row>
    <row r="3817" spans="1:6" x14ac:dyDescent="0.25">
      <c r="A3817" s="2"/>
      <c r="B3817" s="3"/>
      <c r="C3817" s="4"/>
      <c r="D3817" s="45"/>
      <c r="E3817" s="45"/>
      <c r="F3817" s="334"/>
    </row>
    <row r="3818" spans="1:6" x14ac:dyDescent="0.25">
      <c r="A3818" s="2"/>
      <c r="B3818" s="3"/>
      <c r="C3818" s="4"/>
      <c r="D3818" s="45"/>
      <c r="E3818" s="45"/>
      <c r="F3818" s="334"/>
    </row>
    <row r="3819" spans="1:6" x14ac:dyDescent="0.25">
      <c r="A3819" s="2"/>
      <c r="B3819" s="3"/>
      <c r="C3819" s="4"/>
      <c r="D3819" s="45"/>
      <c r="E3819" s="45"/>
      <c r="F3819" s="334"/>
    </row>
    <row r="3820" spans="1:6" x14ac:dyDescent="0.25">
      <c r="A3820" s="2"/>
      <c r="B3820" s="3"/>
      <c r="C3820" s="4"/>
      <c r="D3820" s="45"/>
      <c r="E3820" s="45"/>
      <c r="F3820" s="334"/>
    </row>
    <row r="3821" spans="1:6" x14ac:dyDescent="0.25">
      <c r="A3821" s="2"/>
      <c r="B3821" s="3"/>
      <c r="C3821" s="4"/>
      <c r="D3821" s="45"/>
      <c r="E3821" s="45"/>
      <c r="F3821" s="334"/>
    </row>
    <row r="3822" spans="1:6" x14ac:dyDescent="0.25">
      <c r="A3822" s="2"/>
      <c r="B3822" s="3"/>
      <c r="C3822" s="4"/>
      <c r="D3822" s="45"/>
      <c r="E3822" s="45"/>
      <c r="F3822" s="334"/>
    </row>
    <row r="3823" spans="1:6" x14ac:dyDescent="0.25">
      <c r="A3823" s="2"/>
      <c r="B3823" s="3"/>
      <c r="C3823" s="4"/>
      <c r="D3823" s="45"/>
      <c r="E3823" s="45"/>
      <c r="F3823" s="334"/>
    </row>
    <row r="3824" spans="1:6" x14ac:dyDescent="0.25">
      <c r="A3824" s="2"/>
      <c r="B3824" s="3"/>
      <c r="C3824" s="4"/>
      <c r="D3824" s="45"/>
      <c r="E3824" s="45"/>
      <c r="F3824" s="334"/>
    </row>
    <row r="3825" spans="1:6" x14ac:dyDescent="0.25">
      <c r="A3825" s="2"/>
      <c r="B3825" s="3"/>
      <c r="C3825" s="4"/>
      <c r="D3825" s="45"/>
      <c r="E3825" s="45"/>
      <c r="F3825" s="334"/>
    </row>
    <row r="3826" spans="1:6" x14ac:dyDescent="0.25">
      <c r="A3826" s="2"/>
      <c r="B3826" s="3"/>
      <c r="C3826" s="4"/>
      <c r="D3826" s="45"/>
      <c r="E3826" s="45"/>
      <c r="F3826" s="334"/>
    </row>
    <row r="3827" spans="1:6" x14ac:dyDescent="0.25">
      <c r="A3827" s="2"/>
      <c r="B3827" s="3"/>
      <c r="C3827" s="4"/>
      <c r="D3827" s="45"/>
      <c r="E3827" s="45"/>
      <c r="F3827" s="334"/>
    </row>
    <row r="3828" spans="1:6" x14ac:dyDescent="0.25">
      <c r="A3828" s="2"/>
      <c r="B3828" s="3"/>
      <c r="C3828" s="4"/>
      <c r="D3828" s="45"/>
      <c r="E3828" s="45"/>
      <c r="F3828" s="334"/>
    </row>
    <row r="3829" spans="1:6" x14ac:dyDescent="0.25">
      <c r="A3829" s="2"/>
      <c r="B3829" s="3"/>
      <c r="C3829" s="4"/>
      <c r="D3829" s="45"/>
      <c r="E3829" s="45"/>
      <c r="F3829" s="334"/>
    </row>
    <row r="3830" spans="1:6" x14ac:dyDescent="0.25">
      <c r="A3830" s="2"/>
      <c r="B3830" s="3"/>
      <c r="C3830" s="4"/>
      <c r="D3830" s="45"/>
      <c r="E3830" s="45"/>
      <c r="F3830" s="334"/>
    </row>
    <row r="3831" spans="1:6" x14ac:dyDescent="0.25">
      <c r="A3831" s="2"/>
      <c r="B3831" s="3"/>
      <c r="C3831" s="4"/>
      <c r="D3831" s="45"/>
      <c r="E3831" s="45"/>
      <c r="F3831" s="334"/>
    </row>
    <row r="3832" spans="1:6" x14ac:dyDescent="0.25">
      <c r="A3832" s="2"/>
      <c r="B3832" s="3"/>
      <c r="C3832" s="4"/>
      <c r="D3832" s="45"/>
      <c r="E3832" s="45"/>
      <c r="F3832" s="334"/>
    </row>
    <row r="3833" spans="1:6" x14ac:dyDescent="0.25">
      <c r="A3833" s="2"/>
      <c r="B3833" s="3"/>
      <c r="C3833" s="4"/>
      <c r="D3833" s="45"/>
      <c r="E3833" s="45"/>
      <c r="F3833" s="334"/>
    </row>
    <row r="3834" spans="1:6" x14ac:dyDescent="0.25">
      <c r="A3834" s="2"/>
      <c r="B3834" s="3"/>
      <c r="C3834" s="4"/>
      <c r="D3834" s="45"/>
      <c r="E3834" s="45"/>
      <c r="F3834" s="334"/>
    </row>
    <row r="3835" spans="1:6" x14ac:dyDescent="0.25">
      <c r="A3835" s="2"/>
      <c r="B3835" s="3"/>
      <c r="C3835" s="4"/>
      <c r="D3835" s="45"/>
      <c r="E3835" s="45"/>
      <c r="F3835" s="334"/>
    </row>
    <row r="3836" spans="1:6" x14ac:dyDescent="0.25">
      <c r="A3836" s="2"/>
      <c r="B3836" s="3"/>
      <c r="C3836" s="4"/>
      <c r="D3836" s="45"/>
      <c r="E3836" s="45"/>
      <c r="F3836" s="334"/>
    </row>
    <row r="3837" spans="1:6" x14ac:dyDescent="0.25">
      <c r="A3837" s="2"/>
      <c r="B3837" s="3"/>
      <c r="C3837" s="4"/>
      <c r="D3837" s="45"/>
      <c r="E3837" s="45"/>
      <c r="F3837" s="334"/>
    </row>
    <row r="3838" spans="1:6" x14ac:dyDescent="0.25">
      <c r="A3838" s="2"/>
      <c r="B3838" s="3"/>
      <c r="C3838" s="4"/>
      <c r="D3838" s="45"/>
      <c r="E3838" s="45"/>
      <c r="F3838" s="334"/>
    </row>
    <row r="3839" spans="1:6" x14ac:dyDescent="0.25">
      <c r="A3839" s="2"/>
      <c r="B3839" s="3"/>
      <c r="C3839" s="4"/>
      <c r="D3839" s="45"/>
      <c r="E3839" s="45"/>
      <c r="F3839" s="334"/>
    </row>
    <row r="3840" spans="1:6" x14ac:dyDescent="0.25">
      <c r="A3840" s="2"/>
      <c r="B3840" s="3"/>
      <c r="C3840" s="4"/>
      <c r="D3840" s="45"/>
      <c r="E3840" s="45"/>
      <c r="F3840" s="334"/>
    </row>
    <row r="3841" spans="1:6" x14ac:dyDescent="0.25">
      <c r="A3841" s="2"/>
      <c r="B3841" s="3"/>
      <c r="C3841" s="4"/>
      <c r="D3841" s="45"/>
      <c r="E3841" s="45"/>
      <c r="F3841" s="334"/>
    </row>
    <row r="3842" spans="1:6" x14ac:dyDescent="0.25">
      <c r="A3842" s="2"/>
      <c r="B3842" s="3"/>
      <c r="C3842" s="4"/>
      <c r="D3842" s="45"/>
      <c r="E3842" s="45"/>
      <c r="F3842" s="334"/>
    </row>
    <row r="3843" spans="1:6" x14ac:dyDescent="0.25">
      <c r="A3843" s="2"/>
      <c r="B3843" s="3"/>
      <c r="C3843" s="4"/>
      <c r="D3843" s="45"/>
      <c r="E3843" s="45"/>
      <c r="F3843" s="334"/>
    </row>
    <row r="3844" spans="1:6" x14ac:dyDescent="0.25">
      <c r="A3844" s="2"/>
      <c r="B3844" s="3"/>
      <c r="C3844" s="4"/>
      <c r="D3844" s="45"/>
      <c r="E3844" s="45"/>
      <c r="F3844" s="334"/>
    </row>
    <row r="3845" spans="1:6" x14ac:dyDescent="0.25">
      <c r="A3845" s="2"/>
      <c r="B3845" s="3"/>
      <c r="C3845" s="4"/>
      <c r="D3845" s="45"/>
      <c r="E3845" s="45"/>
      <c r="F3845" s="334"/>
    </row>
    <row r="3846" spans="1:6" x14ac:dyDescent="0.25">
      <c r="A3846" s="2"/>
      <c r="B3846" s="3"/>
      <c r="C3846" s="4"/>
      <c r="D3846" s="45"/>
      <c r="E3846" s="45"/>
      <c r="F3846" s="334"/>
    </row>
    <row r="3847" spans="1:6" x14ac:dyDescent="0.25">
      <c r="A3847" s="2"/>
      <c r="B3847" s="3"/>
      <c r="C3847" s="4"/>
      <c r="D3847" s="45"/>
      <c r="E3847" s="45"/>
      <c r="F3847" s="334"/>
    </row>
    <row r="3848" spans="1:6" x14ac:dyDescent="0.25">
      <c r="A3848" s="2"/>
      <c r="B3848" s="3"/>
      <c r="C3848" s="4"/>
      <c r="D3848" s="45"/>
      <c r="E3848" s="45"/>
      <c r="F3848" s="334"/>
    </row>
    <row r="3849" spans="1:6" x14ac:dyDescent="0.25">
      <c r="A3849" s="2"/>
      <c r="B3849" s="3"/>
      <c r="C3849" s="4"/>
      <c r="D3849" s="45"/>
      <c r="E3849" s="45"/>
      <c r="F3849" s="334"/>
    </row>
    <row r="3850" spans="1:6" x14ac:dyDescent="0.25">
      <c r="A3850" s="2"/>
      <c r="B3850" s="3"/>
      <c r="C3850" s="4"/>
      <c r="D3850" s="45"/>
      <c r="E3850" s="45"/>
      <c r="F3850" s="334"/>
    </row>
    <row r="3851" spans="1:6" x14ac:dyDescent="0.25">
      <c r="A3851" s="2"/>
      <c r="B3851" s="3"/>
      <c r="C3851" s="4"/>
      <c r="D3851" s="45"/>
      <c r="E3851" s="45"/>
      <c r="F3851" s="334"/>
    </row>
    <row r="3852" spans="1:6" x14ac:dyDescent="0.25">
      <c r="A3852" s="2"/>
      <c r="B3852" s="3"/>
      <c r="C3852" s="4"/>
      <c r="D3852" s="45"/>
      <c r="E3852" s="45"/>
      <c r="F3852" s="334"/>
    </row>
    <row r="3853" spans="1:6" x14ac:dyDescent="0.25">
      <c r="A3853" s="2"/>
      <c r="B3853" s="3"/>
      <c r="C3853" s="4"/>
      <c r="D3853" s="45"/>
      <c r="E3853" s="45"/>
      <c r="F3853" s="334"/>
    </row>
    <row r="3854" spans="1:6" x14ac:dyDescent="0.25">
      <c r="A3854" s="2"/>
      <c r="B3854" s="3"/>
      <c r="C3854" s="4"/>
      <c r="D3854" s="45"/>
      <c r="E3854" s="45"/>
      <c r="F3854" s="334"/>
    </row>
    <row r="3855" spans="1:6" x14ac:dyDescent="0.25">
      <c r="A3855" s="2"/>
      <c r="B3855" s="3"/>
      <c r="C3855" s="4"/>
      <c r="D3855" s="45"/>
      <c r="E3855" s="45"/>
      <c r="F3855" s="334"/>
    </row>
    <row r="3856" spans="1:6" x14ac:dyDescent="0.25">
      <c r="A3856" s="2"/>
      <c r="B3856" s="3"/>
      <c r="C3856" s="4"/>
      <c r="D3856" s="45"/>
      <c r="E3856" s="45"/>
      <c r="F3856" s="334"/>
    </row>
    <row r="3857" spans="1:6" x14ac:dyDescent="0.25">
      <c r="A3857" s="2"/>
      <c r="B3857" s="3"/>
      <c r="C3857" s="4"/>
      <c r="D3857" s="45"/>
      <c r="E3857" s="45"/>
      <c r="F3857" s="334"/>
    </row>
    <row r="3858" spans="1:6" x14ac:dyDescent="0.25">
      <c r="A3858" s="2"/>
      <c r="B3858" s="3"/>
      <c r="C3858" s="4"/>
      <c r="D3858" s="45"/>
      <c r="E3858" s="45"/>
      <c r="F3858" s="334"/>
    </row>
    <row r="3859" spans="1:6" x14ac:dyDescent="0.25">
      <c r="A3859" s="2"/>
      <c r="B3859" s="3"/>
      <c r="C3859" s="4"/>
      <c r="D3859" s="45"/>
      <c r="E3859" s="45"/>
      <c r="F3859" s="334"/>
    </row>
    <row r="3860" spans="1:6" x14ac:dyDescent="0.25">
      <c r="A3860" s="2"/>
      <c r="B3860" s="3"/>
      <c r="C3860" s="4"/>
      <c r="D3860" s="45"/>
      <c r="E3860" s="45"/>
      <c r="F3860" s="334"/>
    </row>
    <row r="3861" spans="1:6" x14ac:dyDescent="0.25">
      <c r="A3861" s="2"/>
      <c r="B3861" s="3"/>
      <c r="C3861" s="4"/>
      <c r="D3861" s="45"/>
      <c r="E3861" s="45"/>
      <c r="F3861" s="334"/>
    </row>
    <row r="3862" spans="1:6" x14ac:dyDescent="0.25">
      <c r="A3862" s="2"/>
      <c r="B3862" s="3"/>
      <c r="C3862" s="4"/>
      <c r="D3862" s="45"/>
      <c r="E3862" s="45"/>
      <c r="F3862" s="334"/>
    </row>
    <row r="3863" spans="1:6" x14ac:dyDescent="0.25">
      <c r="A3863" s="2"/>
      <c r="B3863" s="3"/>
      <c r="C3863" s="4"/>
      <c r="D3863" s="45"/>
      <c r="E3863" s="45"/>
      <c r="F3863" s="334"/>
    </row>
    <row r="3864" spans="1:6" x14ac:dyDescent="0.25">
      <c r="A3864" s="2"/>
      <c r="B3864" s="3"/>
      <c r="C3864" s="4"/>
      <c r="D3864" s="45"/>
      <c r="E3864" s="45"/>
      <c r="F3864" s="334"/>
    </row>
    <row r="3865" spans="1:6" x14ac:dyDescent="0.25">
      <c r="A3865" s="2"/>
      <c r="B3865" s="3"/>
      <c r="C3865" s="4"/>
      <c r="D3865" s="45"/>
      <c r="E3865" s="45"/>
      <c r="F3865" s="334"/>
    </row>
    <row r="3866" spans="1:6" x14ac:dyDescent="0.25">
      <c r="A3866" s="2"/>
      <c r="B3866" s="3"/>
      <c r="C3866" s="4"/>
      <c r="D3866" s="45"/>
      <c r="E3866" s="45"/>
      <c r="F3866" s="334"/>
    </row>
    <row r="3867" spans="1:6" x14ac:dyDescent="0.25">
      <c r="A3867" s="2"/>
      <c r="B3867" s="3"/>
      <c r="C3867" s="4"/>
      <c r="D3867" s="45"/>
      <c r="E3867" s="45"/>
      <c r="F3867" s="334"/>
    </row>
    <row r="3868" spans="1:6" x14ac:dyDescent="0.25">
      <c r="A3868" s="2"/>
      <c r="B3868" s="3"/>
      <c r="C3868" s="4"/>
      <c r="D3868" s="45"/>
      <c r="E3868" s="45"/>
      <c r="F3868" s="334"/>
    </row>
    <row r="3869" spans="1:6" x14ac:dyDescent="0.25">
      <c r="A3869" s="2"/>
      <c r="B3869" s="3"/>
      <c r="C3869" s="4"/>
      <c r="D3869" s="45"/>
      <c r="E3869" s="45"/>
      <c r="F3869" s="334"/>
    </row>
    <row r="3870" spans="1:6" x14ac:dyDescent="0.25">
      <c r="A3870" s="2"/>
      <c r="B3870" s="3"/>
      <c r="C3870" s="4"/>
      <c r="D3870" s="45"/>
      <c r="E3870" s="45"/>
      <c r="F3870" s="334"/>
    </row>
    <row r="3871" spans="1:6" x14ac:dyDescent="0.25">
      <c r="A3871" s="2"/>
      <c r="B3871" s="3"/>
      <c r="C3871" s="4"/>
      <c r="D3871" s="45"/>
      <c r="E3871" s="45"/>
      <c r="F3871" s="334"/>
    </row>
    <row r="3872" spans="1:6" x14ac:dyDescent="0.25">
      <c r="A3872" s="2"/>
      <c r="B3872" s="3"/>
      <c r="C3872" s="4"/>
      <c r="D3872" s="45"/>
      <c r="E3872" s="45"/>
      <c r="F3872" s="334"/>
    </row>
    <row r="3873" spans="1:6" x14ac:dyDescent="0.25">
      <c r="A3873" s="2"/>
      <c r="B3873" s="3"/>
      <c r="C3873" s="4"/>
      <c r="D3873" s="45"/>
      <c r="E3873" s="45"/>
      <c r="F3873" s="334"/>
    </row>
    <row r="3874" spans="1:6" x14ac:dyDescent="0.25">
      <c r="A3874" s="2"/>
      <c r="B3874" s="3"/>
      <c r="C3874" s="4"/>
      <c r="D3874" s="45"/>
      <c r="E3874" s="45"/>
      <c r="F3874" s="334"/>
    </row>
    <row r="3875" spans="1:6" x14ac:dyDescent="0.25">
      <c r="A3875" s="2"/>
      <c r="B3875" s="3"/>
      <c r="C3875" s="4"/>
      <c r="D3875" s="45"/>
      <c r="E3875" s="45"/>
      <c r="F3875" s="334"/>
    </row>
    <row r="3876" spans="1:6" x14ac:dyDescent="0.25">
      <c r="A3876" s="2"/>
      <c r="B3876" s="3"/>
      <c r="C3876" s="4"/>
      <c r="D3876" s="45"/>
      <c r="E3876" s="45"/>
      <c r="F3876" s="334"/>
    </row>
    <row r="3877" spans="1:6" x14ac:dyDescent="0.25">
      <c r="A3877" s="2"/>
      <c r="B3877" s="3"/>
      <c r="C3877" s="4"/>
      <c r="D3877" s="45"/>
      <c r="E3877" s="45"/>
      <c r="F3877" s="334"/>
    </row>
    <row r="3878" spans="1:6" x14ac:dyDescent="0.25">
      <c r="A3878" s="2"/>
      <c r="B3878" s="3"/>
      <c r="C3878" s="4"/>
      <c r="D3878" s="45"/>
      <c r="E3878" s="45"/>
      <c r="F3878" s="334"/>
    </row>
    <row r="3879" spans="1:6" x14ac:dyDescent="0.25">
      <c r="A3879" s="2"/>
      <c r="B3879" s="3"/>
      <c r="C3879" s="4"/>
      <c r="D3879" s="45"/>
      <c r="E3879" s="45"/>
      <c r="F3879" s="334"/>
    </row>
    <row r="3880" spans="1:6" x14ac:dyDescent="0.25">
      <c r="A3880" s="2"/>
      <c r="B3880" s="3"/>
      <c r="C3880" s="4"/>
      <c r="D3880" s="45"/>
      <c r="E3880" s="45"/>
      <c r="F3880" s="334"/>
    </row>
    <row r="3881" spans="1:6" x14ac:dyDescent="0.25">
      <c r="A3881" s="2"/>
      <c r="B3881" s="3"/>
      <c r="C3881" s="4"/>
      <c r="D3881" s="45"/>
      <c r="E3881" s="45"/>
      <c r="F3881" s="334"/>
    </row>
    <row r="3882" spans="1:6" x14ac:dyDescent="0.25">
      <c r="A3882" s="2"/>
      <c r="B3882" s="3"/>
      <c r="C3882" s="4"/>
      <c r="D3882" s="45"/>
      <c r="E3882" s="45"/>
      <c r="F3882" s="334"/>
    </row>
    <row r="3883" spans="1:6" x14ac:dyDescent="0.25">
      <c r="A3883" s="2"/>
      <c r="B3883" s="3"/>
      <c r="C3883" s="4"/>
      <c r="D3883" s="45"/>
      <c r="E3883" s="45"/>
      <c r="F3883" s="334"/>
    </row>
    <row r="3884" spans="1:6" x14ac:dyDescent="0.25">
      <c r="A3884" s="2"/>
      <c r="B3884" s="3"/>
      <c r="C3884" s="4"/>
      <c r="D3884" s="45"/>
      <c r="E3884" s="45"/>
      <c r="F3884" s="334"/>
    </row>
    <row r="3885" spans="1:6" x14ac:dyDescent="0.25">
      <c r="A3885" s="2"/>
      <c r="B3885" s="3"/>
      <c r="C3885" s="4"/>
      <c r="D3885" s="45"/>
      <c r="E3885" s="45"/>
      <c r="F3885" s="334"/>
    </row>
    <row r="3886" spans="1:6" x14ac:dyDescent="0.25">
      <c r="A3886" s="2"/>
      <c r="B3886" s="3"/>
      <c r="C3886" s="4"/>
      <c r="D3886" s="45"/>
      <c r="E3886" s="45"/>
      <c r="F3886" s="334"/>
    </row>
    <row r="3887" spans="1:6" x14ac:dyDescent="0.25">
      <c r="A3887" s="2"/>
      <c r="B3887" s="3"/>
      <c r="C3887" s="4"/>
      <c r="D3887" s="45"/>
      <c r="E3887" s="45"/>
      <c r="F3887" s="334"/>
    </row>
    <row r="3888" spans="1:6" x14ac:dyDescent="0.25">
      <c r="A3888" s="2"/>
      <c r="B3888" s="3"/>
      <c r="C3888" s="4"/>
      <c r="D3888" s="45"/>
      <c r="E3888" s="45"/>
      <c r="F3888" s="334"/>
    </row>
    <row r="3889" spans="1:6" x14ac:dyDescent="0.25">
      <c r="A3889" s="2"/>
      <c r="B3889" s="3"/>
      <c r="C3889" s="4"/>
      <c r="D3889" s="45"/>
      <c r="E3889" s="45"/>
      <c r="F3889" s="334"/>
    </row>
    <row r="3890" spans="1:6" x14ac:dyDescent="0.25">
      <c r="A3890" s="2"/>
      <c r="B3890" s="3"/>
      <c r="C3890" s="4"/>
      <c r="D3890" s="45"/>
      <c r="E3890" s="45"/>
      <c r="F3890" s="334"/>
    </row>
    <row r="3891" spans="1:6" x14ac:dyDescent="0.25">
      <c r="A3891" s="2"/>
      <c r="B3891" s="3"/>
      <c r="C3891" s="4"/>
      <c r="D3891" s="45"/>
      <c r="E3891" s="45"/>
      <c r="F3891" s="334"/>
    </row>
    <row r="3892" spans="1:6" x14ac:dyDescent="0.25">
      <c r="A3892" s="2"/>
      <c r="B3892" s="3"/>
      <c r="C3892" s="4"/>
      <c r="D3892" s="45"/>
      <c r="E3892" s="45"/>
      <c r="F3892" s="334"/>
    </row>
    <row r="3893" spans="1:6" x14ac:dyDescent="0.25">
      <c r="A3893" s="2"/>
      <c r="B3893" s="3"/>
      <c r="C3893" s="4"/>
      <c r="D3893" s="45"/>
      <c r="E3893" s="45"/>
      <c r="F3893" s="334"/>
    </row>
    <row r="3894" spans="1:6" x14ac:dyDescent="0.25">
      <c r="A3894" s="2"/>
      <c r="B3894" s="3"/>
      <c r="C3894" s="4"/>
      <c r="D3894" s="45"/>
      <c r="E3894" s="45"/>
      <c r="F3894" s="334"/>
    </row>
    <row r="3895" spans="1:6" x14ac:dyDescent="0.25">
      <c r="A3895" s="2"/>
      <c r="B3895" s="3"/>
      <c r="C3895" s="4"/>
      <c r="D3895" s="45"/>
      <c r="E3895" s="45"/>
      <c r="F3895" s="334"/>
    </row>
    <row r="3896" spans="1:6" x14ac:dyDescent="0.25">
      <c r="A3896" s="2"/>
      <c r="B3896" s="3"/>
      <c r="C3896" s="4"/>
      <c r="D3896" s="45"/>
      <c r="E3896" s="45"/>
      <c r="F3896" s="334"/>
    </row>
    <row r="3897" spans="1:6" x14ac:dyDescent="0.25">
      <c r="A3897" s="2"/>
      <c r="B3897" s="3"/>
      <c r="C3897" s="4"/>
      <c r="D3897" s="45"/>
      <c r="E3897" s="45"/>
      <c r="F3897" s="334"/>
    </row>
    <row r="3898" spans="1:6" x14ac:dyDescent="0.25">
      <c r="A3898" s="2"/>
      <c r="B3898" s="3"/>
      <c r="C3898" s="4"/>
      <c r="D3898" s="45"/>
      <c r="E3898" s="45"/>
      <c r="F3898" s="334"/>
    </row>
    <row r="3899" spans="1:6" x14ac:dyDescent="0.25">
      <c r="A3899" s="2"/>
      <c r="B3899" s="3"/>
      <c r="C3899" s="4"/>
      <c r="D3899" s="45"/>
      <c r="E3899" s="45"/>
      <c r="F3899" s="334"/>
    </row>
    <row r="3900" spans="1:6" x14ac:dyDescent="0.25">
      <c r="A3900" s="2"/>
      <c r="B3900" s="3"/>
      <c r="C3900" s="4"/>
      <c r="D3900" s="45"/>
      <c r="E3900" s="45"/>
      <c r="F3900" s="334"/>
    </row>
    <row r="3901" spans="1:6" x14ac:dyDescent="0.25">
      <c r="A3901" s="2"/>
      <c r="B3901" s="3"/>
      <c r="C3901" s="4"/>
      <c r="D3901" s="45"/>
      <c r="E3901" s="45"/>
      <c r="F3901" s="334"/>
    </row>
    <row r="3902" spans="1:6" x14ac:dyDescent="0.25">
      <c r="A3902" s="2"/>
      <c r="B3902" s="3"/>
      <c r="C3902" s="4"/>
      <c r="D3902" s="45"/>
      <c r="E3902" s="45"/>
      <c r="F3902" s="334"/>
    </row>
    <row r="3903" spans="1:6" x14ac:dyDescent="0.25">
      <c r="A3903" s="2"/>
      <c r="B3903" s="3"/>
      <c r="C3903" s="4"/>
      <c r="D3903" s="45"/>
      <c r="E3903" s="45"/>
      <c r="F3903" s="334"/>
    </row>
    <row r="3904" spans="1:6" x14ac:dyDescent="0.25">
      <c r="A3904" s="2"/>
      <c r="B3904" s="3"/>
      <c r="C3904" s="4"/>
      <c r="D3904" s="45"/>
      <c r="E3904" s="45"/>
      <c r="F3904" s="334"/>
    </row>
    <row r="3905" spans="1:6" x14ac:dyDescent="0.25">
      <c r="A3905" s="2"/>
      <c r="B3905" s="3"/>
      <c r="C3905" s="4"/>
      <c r="D3905" s="45"/>
      <c r="E3905" s="45"/>
      <c r="F3905" s="334"/>
    </row>
    <row r="3906" spans="1:6" x14ac:dyDescent="0.25">
      <c r="A3906" s="2"/>
      <c r="B3906" s="3"/>
      <c r="C3906" s="4"/>
      <c r="D3906" s="45"/>
      <c r="E3906" s="45"/>
      <c r="F3906" s="334"/>
    </row>
    <row r="3907" spans="1:6" x14ac:dyDescent="0.25">
      <c r="A3907" s="2"/>
      <c r="B3907" s="3"/>
      <c r="C3907" s="4"/>
      <c r="D3907" s="45"/>
      <c r="E3907" s="45"/>
      <c r="F3907" s="334"/>
    </row>
    <row r="3908" spans="1:6" x14ac:dyDescent="0.25">
      <c r="A3908" s="2"/>
      <c r="B3908" s="3"/>
      <c r="C3908" s="4"/>
      <c r="D3908" s="45"/>
      <c r="E3908" s="45"/>
      <c r="F3908" s="334"/>
    </row>
    <row r="3909" spans="1:6" x14ac:dyDescent="0.25">
      <c r="A3909" s="2"/>
      <c r="B3909" s="3"/>
      <c r="C3909" s="4"/>
      <c r="D3909" s="45"/>
      <c r="E3909" s="45"/>
      <c r="F3909" s="334"/>
    </row>
    <row r="3910" spans="1:6" x14ac:dyDescent="0.25">
      <c r="A3910" s="2"/>
      <c r="B3910" s="3"/>
      <c r="C3910" s="4"/>
      <c r="D3910" s="45"/>
      <c r="E3910" s="45"/>
      <c r="F3910" s="334"/>
    </row>
    <row r="3911" spans="1:6" x14ac:dyDescent="0.25">
      <c r="A3911" s="2"/>
      <c r="B3911" s="3"/>
      <c r="C3911" s="4"/>
      <c r="D3911" s="45"/>
      <c r="E3911" s="45"/>
      <c r="F3911" s="334"/>
    </row>
    <row r="3912" spans="1:6" x14ac:dyDescent="0.25">
      <c r="A3912" s="2"/>
      <c r="B3912" s="3"/>
      <c r="C3912" s="4"/>
      <c r="D3912" s="45"/>
      <c r="E3912" s="45"/>
      <c r="F3912" s="334"/>
    </row>
    <row r="3913" spans="1:6" x14ac:dyDescent="0.25">
      <c r="A3913" s="2"/>
      <c r="B3913" s="3"/>
      <c r="C3913" s="4"/>
      <c r="D3913" s="45"/>
      <c r="E3913" s="45"/>
      <c r="F3913" s="334"/>
    </row>
    <row r="3914" spans="1:6" x14ac:dyDescent="0.25">
      <c r="A3914" s="2"/>
      <c r="B3914" s="3"/>
      <c r="C3914" s="4"/>
      <c r="D3914" s="45"/>
      <c r="E3914" s="45"/>
      <c r="F3914" s="334"/>
    </row>
    <row r="3915" spans="1:6" x14ac:dyDescent="0.25">
      <c r="A3915" s="2"/>
      <c r="B3915" s="3"/>
      <c r="C3915" s="4"/>
      <c r="D3915" s="45"/>
      <c r="E3915" s="45"/>
      <c r="F3915" s="334"/>
    </row>
    <row r="3916" spans="1:6" x14ac:dyDescent="0.25">
      <c r="A3916" s="2"/>
      <c r="B3916" s="3"/>
      <c r="C3916" s="4"/>
      <c r="D3916" s="45"/>
      <c r="E3916" s="45"/>
      <c r="F3916" s="334"/>
    </row>
    <row r="3917" spans="1:6" x14ac:dyDescent="0.25">
      <c r="A3917" s="2"/>
      <c r="B3917" s="3"/>
      <c r="C3917" s="4"/>
      <c r="D3917" s="45"/>
      <c r="E3917" s="45"/>
      <c r="F3917" s="334"/>
    </row>
    <row r="3918" spans="1:6" x14ac:dyDescent="0.25">
      <c r="A3918" s="2"/>
      <c r="B3918" s="3"/>
      <c r="C3918" s="4"/>
      <c r="D3918" s="45"/>
      <c r="E3918" s="45"/>
      <c r="F3918" s="334"/>
    </row>
    <row r="3919" spans="1:6" x14ac:dyDescent="0.25">
      <c r="A3919" s="2"/>
      <c r="B3919" s="3"/>
      <c r="C3919" s="4"/>
      <c r="D3919" s="45"/>
      <c r="E3919" s="45"/>
      <c r="F3919" s="334"/>
    </row>
    <row r="3920" spans="1:6" x14ac:dyDescent="0.25">
      <c r="A3920" s="2"/>
      <c r="B3920" s="3"/>
      <c r="C3920" s="4"/>
      <c r="D3920" s="45"/>
      <c r="E3920" s="45"/>
      <c r="F3920" s="334"/>
    </row>
    <row r="3921" spans="1:6" x14ac:dyDescent="0.25">
      <c r="A3921" s="2"/>
      <c r="B3921" s="3"/>
      <c r="C3921" s="4"/>
      <c r="D3921" s="45"/>
      <c r="E3921" s="45"/>
      <c r="F3921" s="334"/>
    </row>
    <row r="3922" spans="1:6" x14ac:dyDescent="0.25">
      <c r="A3922" s="2"/>
      <c r="B3922" s="3"/>
      <c r="C3922" s="4"/>
      <c r="D3922" s="45"/>
      <c r="E3922" s="45"/>
      <c r="F3922" s="334"/>
    </row>
    <row r="3923" spans="1:6" x14ac:dyDescent="0.25">
      <c r="A3923" s="2"/>
      <c r="B3923" s="3"/>
      <c r="C3923" s="4"/>
      <c r="D3923" s="45"/>
      <c r="E3923" s="45"/>
      <c r="F3923" s="334"/>
    </row>
    <row r="3924" spans="1:6" x14ac:dyDescent="0.25">
      <c r="A3924" s="2"/>
      <c r="B3924" s="3"/>
      <c r="C3924" s="4"/>
      <c r="D3924" s="45"/>
      <c r="E3924" s="45"/>
      <c r="F3924" s="334"/>
    </row>
    <row r="3925" spans="1:6" x14ac:dyDescent="0.25">
      <c r="A3925" s="2"/>
      <c r="B3925" s="3"/>
      <c r="C3925" s="4"/>
      <c r="D3925" s="45"/>
      <c r="E3925" s="45"/>
      <c r="F3925" s="334"/>
    </row>
    <row r="3926" spans="1:6" x14ac:dyDescent="0.25">
      <c r="A3926" s="2"/>
      <c r="B3926" s="3"/>
      <c r="C3926" s="4"/>
      <c r="D3926" s="45"/>
      <c r="E3926" s="45"/>
      <c r="F3926" s="334"/>
    </row>
    <row r="3927" spans="1:6" x14ac:dyDescent="0.25">
      <c r="A3927" s="2"/>
      <c r="B3927" s="3"/>
      <c r="C3927" s="4"/>
      <c r="D3927" s="45"/>
      <c r="E3927" s="45"/>
      <c r="F3927" s="334"/>
    </row>
    <row r="3928" spans="1:6" x14ac:dyDescent="0.25">
      <c r="A3928" s="2"/>
      <c r="B3928" s="3"/>
      <c r="C3928" s="4"/>
      <c r="D3928" s="45"/>
      <c r="E3928" s="45"/>
      <c r="F3928" s="334"/>
    </row>
    <row r="3929" spans="1:6" x14ac:dyDescent="0.25">
      <c r="A3929" s="2"/>
      <c r="B3929" s="3"/>
      <c r="C3929" s="4"/>
      <c r="D3929" s="45"/>
      <c r="E3929" s="45"/>
      <c r="F3929" s="334"/>
    </row>
    <row r="3930" spans="1:6" x14ac:dyDescent="0.25">
      <c r="A3930" s="2"/>
      <c r="B3930" s="3"/>
      <c r="C3930" s="4"/>
      <c r="D3930" s="45"/>
      <c r="E3930" s="45"/>
      <c r="F3930" s="334"/>
    </row>
    <row r="3931" spans="1:6" x14ac:dyDescent="0.25">
      <c r="A3931" s="2"/>
      <c r="B3931" s="3"/>
      <c r="C3931" s="4"/>
      <c r="D3931" s="45"/>
      <c r="E3931" s="45"/>
      <c r="F3931" s="334"/>
    </row>
    <row r="3932" spans="1:6" x14ac:dyDescent="0.25">
      <c r="A3932" s="2"/>
      <c r="B3932" s="3"/>
      <c r="C3932" s="4"/>
      <c r="D3932" s="45"/>
      <c r="E3932" s="45"/>
      <c r="F3932" s="334"/>
    </row>
    <row r="3933" spans="1:6" x14ac:dyDescent="0.25">
      <c r="A3933" s="2"/>
      <c r="B3933" s="3"/>
      <c r="C3933" s="4"/>
      <c r="D3933" s="45"/>
      <c r="E3933" s="45"/>
      <c r="F3933" s="334"/>
    </row>
    <row r="3934" spans="1:6" x14ac:dyDescent="0.25">
      <c r="A3934" s="2"/>
      <c r="B3934" s="3"/>
      <c r="C3934" s="4"/>
      <c r="D3934" s="45"/>
      <c r="E3934" s="45"/>
      <c r="F3934" s="334"/>
    </row>
    <row r="3935" spans="1:6" x14ac:dyDescent="0.25">
      <c r="A3935" s="2"/>
      <c r="B3935" s="3"/>
      <c r="C3935" s="4"/>
      <c r="D3935" s="45"/>
      <c r="E3935" s="45"/>
      <c r="F3935" s="334"/>
    </row>
    <row r="3936" spans="1:6" x14ac:dyDescent="0.25">
      <c r="A3936" s="2"/>
      <c r="B3936" s="3"/>
      <c r="C3936" s="4"/>
      <c r="D3936" s="45"/>
      <c r="E3936" s="45"/>
      <c r="F3936" s="334"/>
    </row>
    <row r="3937" spans="1:6" x14ac:dyDescent="0.25">
      <c r="A3937" s="2"/>
      <c r="B3937" s="3"/>
      <c r="C3937" s="4"/>
      <c r="D3937" s="45"/>
      <c r="E3937" s="45"/>
      <c r="F3937" s="334"/>
    </row>
    <row r="3938" spans="1:6" x14ac:dyDescent="0.25">
      <c r="A3938" s="2"/>
      <c r="B3938" s="3"/>
      <c r="C3938" s="4"/>
      <c r="D3938" s="45"/>
      <c r="E3938" s="45"/>
      <c r="F3938" s="334"/>
    </row>
    <row r="3939" spans="1:6" x14ac:dyDescent="0.25">
      <c r="A3939" s="2"/>
      <c r="B3939" s="3"/>
      <c r="C3939" s="4"/>
      <c r="D3939" s="45"/>
      <c r="E3939" s="45"/>
      <c r="F3939" s="334"/>
    </row>
    <row r="3940" spans="1:6" x14ac:dyDescent="0.25">
      <c r="A3940" s="2"/>
      <c r="B3940" s="3"/>
      <c r="C3940" s="4"/>
      <c r="D3940" s="45"/>
      <c r="E3940" s="45"/>
      <c r="F3940" s="334"/>
    </row>
    <row r="3941" spans="1:6" x14ac:dyDescent="0.25">
      <c r="A3941" s="2"/>
      <c r="B3941" s="3"/>
      <c r="C3941" s="4"/>
      <c r="D3941" s="45"/>
      <c r="E3941" s="45"/>
      <c r="F3941" s="334"/>
    </row>
    <row r="3942" spans="1:6" x14ac:dyDescent="0.25">
      <c r="A3942" s="2"/>
      <c r="B3942" s="3"/>
      <c r="C3942" s="4"/>
      <c r="D3942" s="45"/>
      <c r="E3942" s="45"/>
      <c r="F3942" s="334"/>
    </row>
    <row r="3943" spans="1:6" x14ac:dyDescent="0.25">
      <c r="A3943" s="2"/>
      <c r="B3943" s="3"/>
      <c r="C3943" s="4"/>
      <c r="D3943" s="45"/>
      <c r="E3943" s="45"/>
      <c r="F3943" s="334"/>
    </row>
    <row r="3944" spans="1:6" x14ac:dyDescent="0.25">
      <c r="A3944" s="2"/>
      <c r="B3944" s="3"/>
      <c r="C3944" s="4"/>
      <c r="D3944" s="45"/>
      <c r="E3944" s="45"/>
      <c r="F3944" s="334"/>
    </row>
    <row r="3945" spans="1:6" x14ac:dyDescent="0.25">
      <c r="A3945" s="2"/>
      <c r="B3945" s="3"/>
      <c r="C3945" s="4"/>
      <c r="D3945" s="45"/>
      <c r="E3945" s="45"/>
      <c r="F3945" s="334"/>
    </row>
    <row r="3946" spans="1:6" x14ac:dyDescent="0.25">
      <c r="A3946" s="2"/>
      <c r="B3946" s="3"/>
      <c r="C3946" s="4"/>
      <c r="D3946" s="45"/>
      <c r="E3946" s="45"/>
      <c r="F3946" s="334"/>
    </row>
    <row r="3947" spans="1:6" x14ac:dyDescent="0.25">
      <c r="A3947" s="2"/>
      <c r="B3947" s="3"/>
      <c r="C3947" s="4"/>
      <c r="D3947" s="45"/>
      <c r="E3947" s="45"/>
      <c r="F3947" s="334"/>
    </row>
    <row r="3948" spans="1:6" x14ac:dyDescent="0.25">
      <c r="A3948" s="2"/>
      <c r="B3948" s="3"/>
      <c r="C3948" s="4"/>
      <c r="D3948" s="45"/>
      <c r="E3948" s="45"/>
      <c r="F3948" s="334"/>
    </row>
    <row r="3949" spans="1:6" x14ac:dyDescent="0.25">
      <c r="A3949" s="2"/>
      <c r="B3949" s="3"/>
      <c r="C3949" s="4"/>
      <c r="D3949" s="45"/>
      <c r="E3949" s="45"/>
      <c r="F3949" s="334"/>
    </row>
    <row r="3950" spans="1:6" x14ac:dyDescent="0.25">
      <c r="A3950" s="2"/>
      <c r="B3950" s="3"/>
      <c r="C3950" s="4"/>
      <c r="D3950" s="45"/>
      <c r="E3950" s="45"/>
      <c r="F3950" s="334"/>
    </row>
    <row r="3951" spans="1:6" x14ac:dyDescent="0.25">
      <c r="A3951" s="2"/>
      <c r="B3951" s="3"/>
      <c r="C3951" s="4"/>
      <c r="D3951" s="45"/>
      <c r="E3951" s="45"/>
      <c r="F3951" s="334"/>
    </row>
    <row r="3952" spans="1:6" x14ac:dyDescent="0.25">
      <c r="A3952" s="2"/>
      <c r="B3952" s="3"/>
      <c r="C3952" s="4"/>
      <c r="D3952" s="45"/>
      <c r="E3952" s="45"/>
      <c r="F3952" s="334"/>
    </row>
    <row r="3953" spans="1:6" x14ac:dyDescent="0.25">
      <c r="A3953" s="2"/>
      <c r="B3953" s="3"/>
      <c r="C3953" s="4"/>
      <c r="D3953" s="45"/>
      <c r="E3953" s="45"/>
      <c r="F3953" s="334"/>
    </row>
    <row r="3954" spans="1:6" x14ac:dyDescent="0.25">
      <c r="A3954" s="2"/>
      <c r="B3954" s="3"/>
      <c r="C3954" s="4"/>
      <c r="D3954" s="45"/>
      <c r="E3954" s="45"/>
      <c r="F3954" s="334"/>
    </row>
    <row r="3955" spans="1:6" x14ac:dyDescent="0.25">
      <c r="A3955" s="2"/>
      <c r="B3955" s="3"/>
      <c r="C3955" s="4"/>
      <c r="D3955" s="45"/>
      <c r="E3955" s="45"/>
      <c r="F3955" s="334"/>
    </row>
    <row r="3956" spans="1:6" x14ac:dyDescent="0.25">
      <c r="A3956" s="2"/>
      <c r="B3956" s="3"/>
      <c r="C3956" s="4"/>
      <c r="D3956" s="45"/>
      <c r="E3956" s="45"/>
      <c r="F3956" s="334"/>
    </row>
    <row r="3957" spans="1:6" x14ac:dyDescent="0.25">
      <c r="A3957" s="2"/>
      <c r="B3957" s="3"/>
      <c r="C3957" s="4"/>
      <c r="D3957" s="45"/>
      <c r="E3957" s="45"/>
      <c r="F3957" s="334"/>
    </row>
    <row r="3958" spans="1:6" x14ac:dyDescent="0.25">
      <c r="A3958" s="2"/>
      <c r="B3958" s="3"/>
      <c r="C3958" s="4"/>
      <c r="D3958" s="45"/>
      <c r="E3958" s="45"/>
      <c r="F3958" s="334"/>
    </row>
    <row r="3959" spans="1:6" x14ac:dyDescent="0.25">
      <c r="A3959" s="2"/>
      <c r="B3959" s="3"/>
      <c r="C3959" s="4"/>
      <c r="D3959" s="45"/>
      <c r="E3959" s="45"/>
      <c r="F3959" s="334"/>
    </row>
    <row r="3960" spans="1:6" x14ac:dyDescent="0.25">
      <c r="A3960" s="2"/>
      <c r="B3960" s="3"/>
      <c r="C3960" s="4"/>
      <c r="D3960" s="45"/>
      <c r="E3960" s="45"/>
      <c r="F3960" s="334"/>
    </row>
    <row r="3961" spans="1:6" x14ac:dyDescent="0.25">
      <c r="A3961" s="2"/>
      <c r="B3961" s="3"/>
      <c r="C3961" s="4"/>
      <c r="D3961" s="45"/>
      <c r="E3961" s="45"/>
      <c r="F3961" s="334"/>
    </row>
    <row r="3962" spans="1:6" x14ac:dyDescent="0.25">
      <c r="A3962" s="2"/>
      <c r="B3962" s="3"/>
      <c r="C3962" s="4"/>
      <c r="D3962" s="45"/>
      <c r="E3962" s="45"/>
      <c r="F3962" s="334"/>
    </row>
    <row r="3963" spans="1:6" x14ac:dyDescent="0.25">
      <c r="A3963" s="2"/>
      <c r="B3963" s="3"/>
      <c r="C3963" s="4"/>
      <c r="D3963" s="45"/>
      <c r="E3963" s="45"/>
      <c r="F3963" s="334"/>
    </row>
    <row r="3964" spans="1:6" x14ac:dyDescent="0.25">
      <c r="A3964" s="2"/>
      <c r="B3964" s="3"/>
      <c r="C3964" s="4"/>
      <c r="D3964" s="45"/>
      <c r="E3964" s="45"/>
      <c r="F3964" s="334"/>
    </row>
    <row r="3965" spans="1:6" x14ac:dyDescent="0.25">
      <c r="A3965" s="2"/>
      <c r="B3965" s="3"/>
      <c r="C3965" s="4"/>
      <c r="D3965" s="45"/>
      <c r="E3965" s="45"/>
      <c r="F3965" s="334"/>
    </row>
    <row r="3966" spans="1:6" x14ac:dyDescent="0.25">
      <c r="A3966" s="2"/>
      <c r="B3966" s="3"/>
      <c r="C3966" s="4"/>
      <c r="D3966" s="45"/>
      <c r="E3966" s="45"/>
      <c r="F3966" s="334"/>
    </row>
    <row r="3967" spans="1:6" x14ac:dyDescent="0.25">
      <c r="A3967" s="2"/>
      <c r="B3967" s="3"/>
      <c r="C3967" s="4"/>
      <c r="D3967" s="45"/>
      <c r="E3967" s="45"/>
      <c r="F3967" s="334"/>
    </row>
    <row r="3968" spans="1:6" x14ac:dyDescent="0.25">
      <c r="A3968" s="2"/>
      <c r="B3968" s="3"/>
      <c r="C3968" s="4"/>
      <c r="D3968" s="45"/>
      <c r="E3968" s="45"/>
      <c r="F3968" s="334"/>
    </row>
    <row r="3969" spans="1:6" x14ac:dyDescent="0.25">
      <c r="A3969" s="2"/>
      <c r="B3969" s="3"/>
      <c r="C3969" s="4"/>
      <c r="D3969" s="45"/>
      <c r="E3969" s="45"/>
      <c r="F3969" s="334"/>
    </row>
    <row r="3970" spans="1:6" x14ac:dyDescent="0.25">
      <c r="A3970" s="2"/>
      <c r="B3970" s="3"/>
      <c r="C3970" s="4"/>
      <c r="D3970" s="45"/>
      <c r="E3970" s="45"/>
      <c r="F3970" s="334"/>
    </row>
    <row r="3971" spans="1:6" x14ac:dyDescent="0.25">
      <c r="A3971" s="2"/>
      <c r="B3971" s="3"/>
      <c r="C3971" s="4"/>
      <c r="D3971" s="45"/>
      <c r="E3971" s="45"/>
      <c r="F3971" s="334"/>
    </row>
    <row r="3972" spans="1:6" x14ac:dyDescent="0.25">
      <c r="A3972" s="2"/>
      <c r="B3972" s="3"/>
      <c r="C3972" s="4"/>
      <c r="D3972" s="45"/>
      <c r="E3972" s="45"/>
      <c r="F3972" s="334"/>
    </row>
    <row r="3973" spans="1:6" x14ac:dyDescent="0.25">
      <c r="A3973" s="2"/>
      <c r="B3973" s="3"/>
      <c r="C3973" s="4"/>
      <c r="D3973" s="45"/>
      <c r="E3973" s="45"/>
      <c r="F3973" s="334"/>
    </row>
    <row r="3974" spans="1:6" x14ac:dyDescent="0.25">
      <c r="A3974" s="2"/>
      <c r="B3974" s="3"/>
      <c r="C3974" s="4"/>
      <c r="D3974" s="45"/>
      <c r="E3974" s="45"/>
      <c r="F3974" s="334"/>
    </row>
    <row r="3975" spans="1:6" x14ac:dyDescent="0.25">
      <c r="A3975" s="2"/>
      <c r="B3975" s="3"/>
      <c r="C3975" s="4"/>
      <c r="D3975" s="45"/>
      <c r="E3975" s="45"/>
      <c r="F3975" s="334"/>
    </row>
    <row r="3976" spans="1:6" x14ac:dyDescent="0.25">
      <c r="A3976" s="2"/>
      <c r="B3976" s="3"/>
      <c r="C3976" s="4"/>
      <c r="D3976" s="45"/>
      <c r="E3976" s="45"/>
      <c r="F3976" s="334"/>
    </row>
    <row r="3977" spans="1:6" x14ac:dyDescent="0.25">
      <c r="A3977" s="2"/>
      <c r="B3977" s="3"/>
      <c r="C3977" s="4"/>
      <c r="D3977" s="45"/>
      <c r="E3977" s="45"/>
      <c r="F3977" s="334"/>
    </row>
    <row r="3978" spans="1:6" x14ac:dyDescent="0.25">
      <c r="A3978" s="2"/>
      <c r="B3978" s="3"/>
      <c r="C3978" s="4"/>
      <c r="D3978" s="45"/>
      <c r="E3978" s="45"/>
      <c r="F3978" s="334"/>
    </row>
    <row r="3979" spans="1:6" x14ac:dyDescent="0.25">
      <c r="A3979" s="2"/>
      <c r="B3979" s="3"/>
      <c r="C3979" s="4"/>
      <c r="D3979" s="45"/>
      <c r="E3979" s="45"/>
      <c r="F3979" s="334"/>
    </row>
    <row r="3980" spans="1:6" x14ac:dyDescent="0.25">
      <c r="A3980" s="2"/>
      <c r="B3980" s="3"/>
      <c r="C3980" s="4"/>
      <c r="D3980" s="45"/>
      <c r="E3980" s="45"/>
      <c r="F3980" s="334"/>
    </row>
    <row r="3981" spans="1:6" x14ac:dyDescent="0.25">
      <c r="A3981" s="2"/>
      <c r="B3981" s="3"/>
      <c r="C3981" s="4"/>
      <c r="D3981" s="45"/>
      <c r="E3981" s="45"/>
      <c r="F3981" s="334"/>
    </row>
    <row r="3982" spans="1:6" x14ac:dyDescent="0.25">
      <c r="A3982" s="2"/>
      <c r="B3982" s="3"/>
      <c r="C3982" s="4"/>
      <c r="D3982" s="45"/>
      <c r="E3982" s="45"/>
      <c r="F3982" s="334"/>
    </row>
    <row r="3983" spans="1:6" x14ac:dyDescent="0.25">
      <c r="A3983" s="2"/>
      <c r="B3983" s="3"/>
      <c r="C3983" s="4"/>
      <c r="D3983" s="45"/>
      <c r="E3983" s="45"/>
      <c r="F3983" s="334"/>
    </row>
    <row r="3984" spans="1:6" x14ac:dyDescent="0.25">
      <c r="A3984" s="2"/>
      <c r="B3984" s="3"/>
      <c r="C3984" s="4"/>
      <c r="D3984" s="45"/>
      <c r="E3984" s="45"/>
      <c r="F3984" s="334"/>
    </row>
    <row r="3985" spans="1:6" x14ac:dyDescent="0.25">
      <c r="A3985" s="2"/>
      <c r="B3985" s="3"/>
      <c r="C3985" s="4"/>
      <c r="D3985" s="45"/>
      <c r="E3985" s="45"/>
      <c r="F3985" s="334"/>
    </row>
    <row r="3986" spans="1:6" x14ac:dyDescent="0.25">
      <c r="A3986" s="2"/>
      <c r="B3986" s="3"/>
      <c r="C3986" s="4"/>
      <c r="D3986" s="45"/>
      <c r="E3986" s="45"/>
      <c r="F3986" s="334"/>
    </row>
    <row r="3987" spans="1:6" x14ac:dyDescent="0.25">
      <c r="A3987" s="2"/>
      <c r="B3987" s="3"/>
      <c r="C3987" s="4"/>
      <c r="D3987" s="45"/>
      <c r="E3987" s="45"/>
      <c r="F3987" s="334"/>
    </row>
    <row r="3988" spans="1:6" x14ac:dyDescent="0.25">
      <c r="A3988" s="2"/>
      <c r="B3988" s="3"/>
      <c r="C3988" s="4"/>
      <c r="D3988" s="45"/>
      <c r="E3988" s="45"/>
      <c r="F3988" s="334"/>
    </row>
    <row r="3989" spans="1:6" x14ac:dyDescent="0.25">
      <c r="A3989" s="2"/>
      <c r="B3989" s="3"/>
      <c r="C3989" s="4"/>
      <c r="D3989" s="45"/>
      <c r="E3989" s="45"/>
      <c r="F3989" s="334"/>
    </row>
    <row r="3990" spans="1:6" x14ac:dyDescent="0.25">
      <c r="A3990" s="2"/>
      <c r="B3990" s="3"/>
      <c r="C3990" s="4"/>
      <c r="D3990" s="45"/>
      <c r="E3990" s="45"/>
      <c r="F3990" s="334"/>
    </row>
    <row r="3991" spans="1:6" x14ac:dyDescent="0.25">
      <c r="A3991" s="2"/>
      <c r="B3991" s="3"/>
      <c r="C3991" s="4"/>
      <c r="D3991" s="45"/>
      <c r="E3991" s="45"/>
      <c r="F3991" s="334"/>
    </row>
    <row r="3992" spans="1:6" x14ac:dyDescent="0.25">
      <c r="A3992" s="2"/>
      <c r="B3992" s="3"/>
      <c r="C3992" s="4"/>
      <c r="D3992" s="45"/>
      <c r="E3992" s="45"/>
      <c r="F3992" s="334"/>
    </row>
    <row r="3993" spans="1:6" x14ac:dyDescent="0.25">
      <c r="A3993" s="2"/>
      <c r="B3993" s="3"/>
      <c r="C3993" s="4"/>
      <c r="D3993" s="45"/>
      <c r="E3993" s="45"/>
      <c r="F3993" s="334"/>
    </row>
    <row r="3994" spans="1:6" x14ac:dyDescent="0.25">
      <c r="A3994" s="2"/>
      <c r="B3994" s="3"/>
      <c r="C3994" s="4"/>
      <c r="D3994" s="45"/>
      <c r="E3994" s="45"/>
      <c r="F3994" s="334"/>
    </row>
    <row r="3995" spans="1:6" x14ac:dyDescent="0.25">
      <c r="A3995" s="2"/>
      <c r="B3995" s="3"/>
      <c r="C3995" s="4"/>
      <c r="D3995" s="45"/>
      <c r="E3995" s="45"/>
      <c r="F3995" s="334"/>
    </row>
    <row r="3996" spans="1:6" x14ac:dyDescent="0.25">
      <c r="A3996" s="2"/>
      <c r="B3996" s="3"/>
      <c r="C3996" s="4"/>
      <c r="D3996" s="45"/>
      <c r="E3996" s="45"/>
      <c r="F3996" s="334"/>
    </row>
    <row r="3997" spans="1:6" x14ac:dyDescent="0.25">
      <c r="A3997" s="2"/>
      <c r="B3997" s="3"/>
      <c r="C3997" s="4"/>
      <c r="D3997" s="45"/>
      <c r="E3997" s="45"/>
      <c r="F3997" s="334"/>
    </row>
    <row r="3998" spans="1:6" x14ac:dyDescent="0.25">
      <c r="A3998" s="2"/>
      <c r="B3998" s="3"/>
      <c r="C3998" s="4"/>
      <c r="D3998" s="45"/>
      <c r="E3998" s="45"/>
      <c r="F3998" s="334"/>
    </row>
    <row r="3999" spans="1:6" x14ac:dyDescent="0.25">
      <c r="A3999" s="2"/>
      <c r="B3999" s="3"/>
      <c r="C3999" s="4"/>
      <c r="D3999" s="45"/>
      <c r="E3999" s="45"/>
      <c r="F3999" s="334"/>
    </row>
    <row r="4000" spans="1:6" x14ac:dyDescent="0.25">
      <c r="A4000" s="2"/>
      <c r="B4000" s="3"/>
      <c r="C4000" s="4"/>
      <c r="D4000" s="45"/>
      <c r="E4000" s="45"/>
      <c r="F4000" s="334"/>
    </row>
    <row r="4001" spans="1:6" x14ac:dyDescent="0.25">
      <c r="A4001" s="2"/>
      <c r="B4001" s="3"/>
      <c r="C4001" s="4"/>
      <c r="D4001" s="45"/>
      <c r="E4001" s="45"/>
      <c r="F4001" s="334"/>
    </row>
    <row r="4002" spans="1:6" x14ac:dyDescent="0.25">
      <c r="A4002" s="2"/>
      <c r="B4002" s="3"/>
      <c r="C4002" s="4"/>
      <c r="D4002" s="45"/>
      <c r="E4002" s="45"/>
      <c r="F4002" s="334"/>
    </row>
    <row r="4003" spans="1:6" x14ac:dyDescent="0.25">
      <c r="A4003" s="2"/>
      <c r="B4003" s="3"/>
      <c r="C4003" s="4"/>
      <c r="D4003" s="45"/>
      <c r="E4003" s="45"/>
      <c r="F4003" s="334"/>
    </row>
    <row r="4004" spans="1:6" x14ac:dyDescent="0.25">
      <c r="A4004" s="2"/>
      <c r="B4004" s="3"/>
      <c r="C4004" s="4"/>
      <c r="D4004" s="45"/>
      <c r="E4004" s="45"/>
      <c r="F4004" s="334"/>
    </row>
    <row r="4005" spans="1:6" x14ac:dyDescent="0.25">
      <c r="A4005" s="2"/>
      <c r="B4005" s="3"/>
      <c r="C4005" s="4"/>
      <c r="D4005" s="45"/>
      <c r="E4005" s="45"/>
      <c r="F4005" s="334"/>
    </row>
    <row r="4006" spans="1:6" x14ac:dyDescent="0.25">
      <c r="A4006" s="2"/>
      <c r="B4006" s="3"/>
      <c r="C4006" s="4"/>
      <c r="D4006" s="45"/>
      <c r="E4006" s="45"/>
      <c r="F4006" s="334"/>
    </row>
    <row r="4007" spans="1:6" x14ac:dyDescent="0.25">
      <c r="A4007" s="2"/>
      <c r="B4007" s="3"/>
      <c r="C4007" s="4"/>
      <c r="D4007" s="45"/>
      <c r="E4007" s="45"/>
      <c r="F4007" s="334"/>
    </row>
    <row r="4008" spans="1:6" x14ac:dyDescent="0.25">
      <c r="A4008" s="2"/>
      <c r="B4008" s="3"/>
      <c r="C4008" s="4"/>
      <c r="D4008" s="45"/>
      <c r="E4008" s="45"/>
      <c r="F4008" s="334"/>
    </row>
    <row r="4009" spans="1:6" x14ac:dyDescent="0.25">
      <c r="A4009" s="2"/>
      <c r="B4009" s="3"/>
      <c r="C4009" s="4"/>
      <c r="D4009" s="45"/>
      <c r="E4009" s="45"/>
      <c r="F4009" s="334"/>
    </row>
    <row r="4010" spans="1:6" x14ac:dyDescent="0.25">
      <c r="A4010" s="2"/>
      <c r="B4010" s="3"/>
      <c r="C4010" s="4"/>
      <c r="D4010" s="45"/>
      <c r="E4010" s="45"/>
      <c r="F4010" s="334"/>
    </row>
    <row r="4011" spans="1:6" x14ac:dyDescent="0.25">
      <c r="A4011" s="2"/>
      <c r="B4011" s="3"/>
      <c r="C4011" s="4"/>
      <c r="D4011" s="45"/>
      <c r="E4011" s="45"/>
      <c r="F4011" s="334"/>
    </row>
    <row r="4012" spans="1:6" x14ac:dyDescent="0.25">
      <c r="A4012" s="2"/>
      <c r="B4012" s="3"/>
      <c r="C4012" s="4"/>
      <c r="D4012" s="45"/>
      <c r="E4012" s="45"/>
      <c r="F4012" s="334"/>
    </row>
    <row r="4013" spans="1:6" x14ac:dyDescent="0.25">
      <c r="A4013" s="2"/>
      <c r="B4013" s="3"/>
      <c r="C4013" s="4"/>
      <c r="D4013" s="45"/>
      <c r="E4013" s="45"/>
      <c r="F4013" s="334"/>
    </row>
    <row r="4014" spans="1:6" x14ac:dyDescent="0.25">
      <c r="A4014" s="2"/>
      <c r="B4014" s="3"/>
      <c r="C4014" s="4"/>
      <c r="D4014" s="45"/>
      <c r="E4014" s="45"/>
      <c r="F4014" s="334"/>
    </row>
    <row r="4015" spans="1:6" x14ac:dyDescent="0.25">
      <c r="A4015" s="2"/>
      <c r="B4015" s="3"/>
      <c r="C4015" s="4"/>
      <c r="D4015" s="45"/>
      <c r="E4015" s="45"/>
      <c r="F4015" s="334"/>
    </row>
    <row r="4016" spans="1:6" x14ac:dyDescent="0.25">
      <c r="A4016" s="2"/>
      <c r="B4016" s="3"/>
      <c r="C4016" s="4"/>
      <c r="D4016" s="45"/>
      <c r="E4016" s="45"/>
      <c r="F4016" s="334"/>
    </row>
    <row r="4017" spans="1:6" x14ac:dyDescent="0.25">
      <c r="A4017" s="2"/>
      <c r="B4017" s="3"/>
      <c r="C4017" s="4"/>
      <c r="D4017" s="45"/>
      <c r="E4017" s="45"/>
      <c r="F4017" s="334"/>
    </row>
    <row r="4018" spans="1:6" x14ac:dyDescent="0.25">
      <c r="A4018" s="2"/>
      <c r="B4018" s="3"/>
      <c r="C4018" s="4"/>
      <c r="D4018" s="45"/>
      <c r="E4018" s="45"/>
      <c r="F4018" s="334"/>
    </row>
    <row r="4019" spans="1:6" x14ac:dyDescent="0.25">
      <c r="A4019" s="2"/>
      <c r="B4019" s="3"/>
      <c r="C4019" s="4"/>
      <c r="D4019" s="45"/>
      <c r="E4019" s="45"/>
      <c r="F4019" s="334"/>
    </row>
    <row r="4020" spans="1:6" x14ac:dyDescent="0.25">
      <c r="A4020" s="2"/>
      <c r="B4020" s="3"/>
      <c r="C4020" s="4"/>
      <c r="D4020" s="45"/>
      <c r="E4020" s="45"/>
      <c r="F4020" s="334"/>
    </row>
    <row r="4021" spans="1:6" x14ac:dyDescent="0.25">
      <c r="A4021" s="2"/>
      <c r="B4021" s="3"/>
      <c r="C4021" s="4"/>
      <c r="D4021" s="45"/>
      <c r="E4021" s="45"/>
      <c r="F4021" s="334"/>
    </row>
    <row r="4022" spans="1:6" x14ac:dyDescent="0.25">
      <c r="A4022" s="2"/>
      <c r="B4022" s="3"/>
      <c r="C4022" s="4"/>
      <c r="D4022" s="45"/>
      <c r="E4022" s="45"/>
      <c r="F4022" s="334"/>
    </row>
    <row r="4023" spans="1:6" x14ac:dyDescent="0.25">
      <c r="A4023" s="2"/>
      <c r="B4023" s="3"/>
      <c r="C4023" s="4"/>
      <c r="D4023" s="45"/>
      <c r="E4023" s="45"/>
      <c r="F4023" s="334"/>
    </row>
    <row r="4024" spans="1:6" x14ac:dyDescent="0.25">
      <c r="A4024" s="2"/>
      <c r="B4024" s="3"/>
      <c r="C4024" s="4"/>
      <c r="D4024" s="45"/>
      <c r="E4024" s="45"/>
      <c r="F4024" s="334"/>
    </row>
    <row r="4025" spans="1:6" x14ac:dyDescent="0.25">
      <c r="A4025" s="2"/>
      <c r="B4025" s="3"/>
      <c r="C4025" s="4"/>
      <c r="D4025" s="45"/>
      <c r="E4025" s="45"/>
      <c r="F4025" s="334"/>
    </row>
    <row r="4026" spans="1:6" x14ac:dyDescent="0.25">
      <c r="A4026" s="2"/>
      <c r="B4026" s="3"/>
      <c r="C4026" s="4"/>
      <c r="D4026" s="45"/>
      <c r="E4026" s="45"/>
      <c r="F4026" s="334"/>
    </row>
    <row r="4027" spans="1:6" x14ac:dyDescent="0.25">
      <c r="A4027" s="2"/>
      <c r="B4027" s="3"/>
      <c r="C4027" s="4"/>
      <c r="D4027" s="45"/>
      <c r="E4027" s="45"/>
      <c r="F4027" s="334"/>
    </row>
    <row r="4028" spans="1:6" x14ac:dyDescent="0.25">
      <c r="A4028" s="2"/>
      <c r="B4028" s="3"/>
      <c r="C4028" s="4"/>
      <c r="D4028" s="45"/>
      <c r="E4028" s="45"/>
      <c r="F4028" s="334"/>
    </row>
    <row r="4029" spans="1:6" x14ac:dyDescent="0.25">
      <c r="A4029" s="2"/>
      <c r="B4029" s="3"/>
      <c r="C4029" s="4"/>
      <c r="D4029" s="45"/>
      <c r="E4029" s="45"/>
      <c r="F4029" s="334"/>
    </row>
    <row r="4030" spans="1:6" x14ac:dyDescent="0.25">
      <c r="A4030" s="2"/>
      <c r="B4030" s="3"/>
      <c r="C4030" s="4"/>
      <c r="D4030" s="45"/>
      <c r="E4030" s="45"/>
      <c r="F4030" s="334"/>
    </row>
    <row r="4031" spans="1:6" x14ac:dyDescent="0.25">
      <c r="A4031" s="2"/>
      <c r="B4031" s="3"/>
      <c r="C4031" s="4"/>
      <c r="D4031" s="45"/>
      <c r="E4031" s="45"/>
      <c r="F4031" s="334"/>
    </row>
    <row r="4032" spans="1:6" x14ac:dyDescent="0.25">
      <c r="A4032" s="2"/>
      <c r="B4032" s="3"/>
      <c r="C4032" s="4"/>
      <c r="D4032" s="45"/>
      <c r="E4032" s="45"/>
      <c r="F4032" s="334"/>
    </row>
    <row r="4033" spans="1:6" x14ac:dyDescent="0.25">
      <c r="A4033" s="2"/>
      <c r="B4033" s="3"/>
      <c r="C4033" s="4"/>
      <c r="D4033" s="45"/>
      <c r="E4033" s="45"/>
      <c r="F4033" s="334"/>
    </row>
    <row r="4034" spans="1:6" x14ac:dyDescent="0.25">
      <c r="A4034" s="2"/>
      <c r="B4034" s="3"/>
      <c r="C4034" s="4"/>
      <c r="D4034" s="45"/>
      <c r="E4034" s="45"/>
      <c r="F4034" s="334"/>
    </row>
    <row r="4035" spans="1:6" x14ac:dyDescent="0.25">
      <c r="A4035" s="2"/>
      <c r="B4035" s="3"/>
      <c r="C4035" s="4"/>
      <c r="D4035" s="45"/>
      <c r="E4035" s="45"/>
      <c r="F4035" s="334"/>
    </row>
    <row r="4036" spans="1:6" x14ac:dyDescent="0.25">
      <c r="A4036" s="2"/>
      <c r="B4036" s="3"/>
      <c r="C4036" s="4"/>
      <c r="D4036" s="45"/>
      <c r="E4036" s="45"/>
      <c r="F4036" s="334"/>
    </row>
    <row r="4037" spans="1:6" x14ac:dyDescent="0.25">
      <c r="A4037" s="2"/>
      <c r="B4037" s="3"/>
      <c r="C4037" s="4"/>
      <c r="D4037" s="45"/>
      <c r="E4037" s="45"/>
      <c r="F4037" s="334"/>
    </row>
    <row r="4038" spans="1:6" x14ac:dyDescent="0.25">
      <c r="A4038" s="2"/>
      <c r="B4038" s="3"/>
      <c r="C4038" s="4"/>
      <c r="D4038" s="45"/>
      <c r="E4038" s="45"/>
      <c r="F4038" s="334"/>
    </row>
    <row r="4039" spans="1:6" x14ac:dyDescent="0.25">
      <c r="A4039" s="2"/>
      <c r="B4039" s="3"/>
      <c r="C4039" s="4"/>
      <c r="D4039" s="45"/>
      <c r="E4039" s="45"/>
      <c r="F4039" s="334"/>
    </row>
    <row r="4040" spans="1:6" x14ac:dyDescent="0.25">
      <c r="A4040" s="2"/>
      <c r="B4040" s="3"/>
      <c r="C4040" s="4"/>
      <c r="D4040" s="45"/>
      <c r="E4040" s="45"/>
      <c r="F4040" s="334"/>
    </row>
    <row r="4041" spans="1:6" x14ac:dyDescent="0.25">
      <c r="A4041" s="2"/>
      <c r="B4041" s="3"/>
      <c r="C4041" s="4"/>
      <c r="D4041" s="45"/>
      <c r="E4041" s="45"/>
      <c r="F4041" s="334"/>
    </row>
    <row r="4042" spans="1:6" x14ac:dyDescent="0.25">
      <c r="A4042" s="2"/>
      <c r="B4042" s="3"/>
      <c r="C4042" s="4"/>
      <c r="D4042" s="45"/>
      <c r="E4042" s="45"/>
      <c r="F4042" s="334"/>
    </row>
    <row r="4043" spans="1:6" x14ac:dyDescent="0.25">
      <c r="A4043" s="2"/>
      <c r="B4043" s="3"/>
      <c r="C4043" s="4"/>
      <c r="D4043" s="45"/>
      <c r="E4043" s="45"/>
      <c r="F4043" s="334"/>
    </row>
    <row r="4044" spans="1:6" x14ac:dyDescent="0.25">
      <c r="A4044" s="2"/>
      <c r="B4044" s="3"/>
      <c r="C4044" s="4"/>
      <c r="D4044" s="45"/>
      <c r="E4044" s="45"/>
      <c r="F4044" s="334"/>
    </row>
    <row r="4045" spans="1:6" x14ac:dyDescent="0.25">
      <c r="A4045" s="2"/>
      <c r="B4045" s="3"/>
      <c r="C4045" s="4"/>
      <c r="D4045" s="45"/>
      <c r="E4045" s="45"/>
      <c r="F4045" s="334"/>
    </row>
    <row r="4046" spans="1:6" x14ac:dyDescent="0.25">
      <c r="A4046" s="2"/>
      <c r="B4046" s="3"/>
      <c r="C4046" s="4"/>
      <c r="D4046" s="45"/>
      <c r="E4046" s="45"/>
      <c r="F4046" s="334"/>
    </row>
    <row r="4047" spans="1:6" x14ac:dyDescent="0.25">
      <c r="A4047" s="2"/>
      <c r="B4047" s="3"/>
      <c r="C4047" s="4"/>
      <c r="D4047" s="45"/>
      <c r="E4047" s="45"/>
      <c r="F4047" s="334"/>
    </row>
    <row r="4048" spans="1:6" x14ac:dyDescent="0.25">
      <c r="A4048" s="2"/>
      <c r="B4048" s="3"/>
      <c r="C4048" s="4"/>
      <c r="D4048" s="45"/>
      <c r="E4048" s="45"/>
      <c r="F4048" s="334"/>
    </row>
    <row r="4049" spans="1:6" x14ac:dyDescent="0.25">
      <c r="A4049" s="2"/>
      <c r="B4049" s="3"/>
      <c r="C4049" s="4"/>
      <c r="D4049" s="45"/>
      <c r="E4049" s="45"/>
      <c r="F4049" s="334"/>
    </row>
    <row r="4050" spans="1:6" x14ac:dyDescent="0.25">
      <c r="A4050" s="2"/>
      <c r="B4050" s="3"/>
      <c r="C4050" s="4"/>
      <c r="D4050" s="45"/>
      <c r="E4050" s="45"/>
      <c r="F4050" s="334"/>
    </row>
    <row r="4051" spans="1:6" x14ac:dyDescent="0.25">
      <c r="A4051" s="2"/>
      <c r="B4051" s="3"/>
      <c r="C4051" s="4"/>
      <c r="D4051" s="45"/>
      <c r="E4051" s="45"/>
      <c r="F4051" s="334"/>
    </row>
    <row r="4052" spans="1:6" x14ac:dyDescent="0.25">
      <c r="A4052" s="2"/>
      <c r="B4052" s="3"/>
      <c r="C4052" s="4"/>
      <c r="D4052" s="45"/>
      <c r="E4052" s="45"/>
      <c r="F4052" s="334"/>
    </row>
    <row r="4053" spans="1:6" x14ac:dyDescent="0.25">
      <c r="A4053" s="2"/>
      <c r="B4053" s="3"/>
      <c r="C4053" s="4"/>
      <c r="D4053" s="45"/>
      <c r="E4053" s="45"/>
      <c r="F4053" s="334"/>
    </row>
    <row r="4054" spans="1:6" x14ac:dyDescent="0.25">
      <c r="A4054" s="2"/>
      <c r="B4054" s="3"/>
      <c r="C4054" s="4"/>
      <c r="D4054" s="45"/>
      <c r="E4054" s="45"/>
      <c r="F4054" s="334"/>
    </row>
    <row r="4055" spans="1:6" x14ac:dyDescent="0.25">
      <c r="A4055" s="2"/>
      <c r="B4055" s="3"/>
      <c r="C4055" s="4"/>
      <c r="D4055" s="45"/>
      <c r="E4055" s="45"/>
      <c r="F4055" s="334"/>
    </row>
    <row r="4056" spans="1:6" x14ac:dyDescent="0.25">
      <c r="A4056" s="2"/>
      <c r="B4056" s="3"/>
      <c r="C4056" s="4"/>
      <c r="D4056" s="45"/>
      <c r="E4056" s="45"/>
      <c r="F4056" s="334"/>
    </row>
    <row r="4057" spans="1:6" x14ac:dyDescent="0.25">
      <c r="A4057" s="2"/>
      <c r="B4057" s="3"/>
      <c r="C4057" s="4"/>
      <c r="D4057" s="45"/>
      <c r="E4057" s="45"/>
      <c r="F4057" s="334"/>
    </row>
    <row r="4058" spans="1:6" x14ac:dyDescent="0.25">
      <c r="A4058" s="2"/>
      <c r="B4058" s="3"/>
      <c r="C4058" s="4"/>
      <c r="D4058" s="45"/>
      <c r="E4058" s="45"/>
      <c r="F4058" s="334"/>
    </row>
    <row r="4059" spans="1:6" x14ac:dyDescent="0.25">
      <c r="A4059" s="2"/>
      <c r="B4059" s="3"/>
      <c r="C4059" s="4"/>
      <c r="D4059" s="45"/>
      <c r="E4059" s="45"/>
      <c r="F4059" s="334"/>
    </row>
    <row r="4060" spans="1:6" x14ac:dyDescent="0.25">
      <c r="A4060" s="2"/>
      <c r="B4060" s="3"/>
      <c r="C4060" s="4"/>
      <c r="D4060" s="45"/>
      <c r="E4060" s="45"/>
      <c r="F4060" s="334"/>
    </row>
    <row r="4061" spans="1:6" x14ac:dyDescent="0.25">
      <c r="A4061" s="2"/>
      <c r="B4061" s="3"/>
      <c r="C4061" s="4"/>
      <c r="D4061" s="45"/>
      <c r="E4061" s="45"/>
      <c r="F4061" s="334"/>
    </row>
    <row r="4062" spans="1:6" x14ac:dyDescent="0.25">
      <c r="A4062" s="2"/>
      <c r="B4062" s="3"/>
      <c r="C4062" s="4"/>
      <c r="D4062" s="45"/>
      <c r="E4062" s="45"/>
      <c r="F4062" s="334"/>
    </row>
    <row r="4063" spans="1:6" x14ac:dyDescent="0.25">
      <c r="A4063" s="2"/>
      <c r="B4063" s="3"/>
      <c r="C4063" s="4"/>
      <c r="D4063" s="45"/>
      <c r="E4063" s="45"/>
      <c r="F4063" s="334"/>
    </row>
    <row r="4064" spans="1:6" x14ac:dyDescent="0.25">
      <c r="A4064" s="2"/>
      <c r="B4064" s="3"/>
      <c r="C4064" s="4"/>
      <c r="D4064" s="45"/>
      <c r="E4064" s="45"/>
      <c r="F4064" s="334"/>
    </row>
    <row r="4065" spans="1:6" x14ac:dyDescent="0.25">
      <c r="A4065" s="2"/>
      <c r="B4065" s="3"/>
      <c r="C4065" s="4"/>
      <c r="D4065" s="45"/>
      <c r="E4065" s="45"/>
      <c r="F4065" s="334"/>
    </row>
    <row r="4066" spans="1:6" x14ac:dyDescent="0.25">
      <c r="A4066" s="2"/>
      <c r="B4066" s="3"/>
      <c r="C4066" s="4"/>
      <c r="D4066" s="45"/>
      <c r="E4066" s="45"/>
      <c r="F4066" s="334"/>
    </row>
    <row r="4067" spans="1:6" x14ac:dyDescent="0.25">
      <c r="A4067" s="2"/>
      <c r="B4067" s="3"/>
      <c r="C4067" s="4"/>
      <c r="D4067" s="45"/>
      <c r="E4067" s="45"/>
      <c r="F4067" s="334"/>
    </row>
    <row r="4068" spans="1:6" x14ac:dyDescent="0.25">
      <c r="A4068" s="2"/>
      <c r="B4068" s="3"/>
      <c r="C4068" s="4"/>
      <c r="D4068" s="45"/>
      <c r="E4068" s="45"/>
      <c r="F4068" s="334"/>
    </row>
    <row r="4069" spans="1:6" x14ac:dyDescent="0.25">
      <c r="A4069" s="2"/>
      <c r="B4069" s="3"/>
      <c r="C4069" s="4"/>
      <c r="D4069" s="45"/>
      <c r="E4069" s="45"/>
      <c r="F4069" s="334"/>
    </row>
    <row r="4070" spans="1:6" x14ac:dyDescent="0.25">
      <c r="A4070" s="2"/>
      <c r="B4070" s="3"/>
      <c r="C4070" s="4"/>
      <c r="D4070" s="45"/>
      <c r="E4070" s="45"/>
      <c r="F4070" s="334"/>
    </row>
    <row r="4071" spans="1:6" x14ac:dyDescent="0.25">
      <c r="A4071" s="2"/>
      <c r="B4071" s="3"/>
      <c r="C4071" s="4"/>
      <c r="D4071" s="45"/>
      <c r="E4071" s="45"/>
      <c r="F4071" s="334"/>
    </row>
    <row r="4072" spans="1:6" x14ac:dyDescent="0.25">
      <c r="A4072" s="2"/>
      <c r="B4072" s="3"/>
      <c r="C4072" s="4"/>
      <c r="D4072" s="45"/>
      <c r="E4072" s="45"/>
      <c r="F4072" s="334"/>
    </row>
    <row r="4073" spans="1:6" x14ac:dyDescent="0.25">
      <c r="A4073" s="2"/>
      <c r="B4073" s="3"/>
      <c r="C4073" s="4"/>
      <c r="D4073" s="45"/>
      <c r="E4073" s="45"/>
      <c r="F4073" s="334"/>
    </row>
    <row r="4074" spans="1:6" x14ac:dyDescent="0.25">
      <c r="A4074" s="2"/>
      <c r="B4074" s="3"/>
      <c r="C4074" s="4"/>
      <c r="D4074" s="45"/>
      <c r="E4074" s="45"/>
      <c r="F4074" s="334"/>
    </row>
    <row r="4075" spans="1:6" x14ac:dyDescent="0.25">
      <c r="A4075" s="2"/>
      <c r="B4075" s="3"/>
      <c r="C4075" s="4"/>
      <c r="D4075" s="45"/>
      <c r="E4075" s="45"/>
      <c r="F4075" s="334"/>
    </row>
    <row r="4076" spans="1:6" x14ac:dyDescent="0.25">
      <c r="A4076" s="2"/>
      <c r="B4076" s="3"/>
      <c r="C4076" s="4"/>
      <c r="D4076" s="45"/>
      <c r="E4076" s="45"/>
      <c r="F4076" s="334"/>
    </row>
    <row r="4077" spans="1:6" x14ac:dyDescent="0.25">
      <c r="A4077" s="2"/>
      <c r="B4077" s="3"/>
      <c r="C4077" s="4"/>
      <c r="D4077" s="45"/>
      <c r="E4077" s="45"/>
      <c r="F4077" s="334"/>
    </row>
    <row r="4078" spans="1:6" x14ac:dyDescent="0.25">
      <c r="A4078" s="2"/>
      <c r="B4078" s="3"/>
      <c r="C4078" s="4"/>
      <c r="D4078" s="45"/>
      <c r="E4078" s="45"/>
      <c r="F4078" s="334"/>
    </row>
    <row r="4079" spans="1:6" x14ac:dyDescent="0.25">
      <c r="A4079" s="2"/>
      <c r="B4079" s="3"/>
      <c r="C4079" s="4"/>
      <c r="D4079" s="45"/>
      <c r="E4079" s="45"/>
      <c r="F4079" s="334"/>
    </row>
    <row r="4080" spans="1:6" x14ac:dyDescent="0.25">
      <c r="A4080" s="2"/>
      <c r="B4080" s="3"/>
      <c r="C4080" s="4"/>
      <c r="D4080" s="45"/>
      <c r="E4080" s="45"/>
      <c r="F4080" s="334"/>
    </row>
    <row r="4081" spans="1:6" x14ac:dyDescent="0.25">
      <c r="A4081" s="2"/>
      <c r="B4081" s="3"/>
      <c r="C4081" s="4"/>
      <c r="D4081" s="45"/>
      <c r="E4081" s="45"/>
      <c r="F4081" s="334"/>
    </row>
    <row r="4082" spans="1:6" x14ac:dyDescent="0.25">
      <c r="A4082" s="2"/>
      <c r="B4082" s="3"/>
      <c r="C4082" s="4"/>
      <c r="D4082" s="45"/>
      <c r="E4082" s="45"/>
      <c r="F4082" s="334"/>
    </row>
    <row r="4083" spans="1:6" x14ac:dyDescent="0.25">
      <c r="A4083" s="2"/>
      <c r="B4083" s="3"/>
      <c r="C4083" s="4"/>
      <c r="D4083" s="45"/>
      <c r="E4083" s="45"/>
      <c r="F4083" s="334"/>
    </row>
    <row r="4084" spans="1:6" x14ac:dyDescent="0.25">
      <c r="A4084" s="2"/>
      <c r="B4084" s="3"/>
      <c r="C4084" s="4"/>
      <c r="D4084" s="45"/>
      <c r="E4084" s="45"/>
      <c r="F4084" s="334"/>
    </row>
    <row r="4085" spans="1:6" x14ac:dyDescent="0.25">
      <c r="A4085" s="2"/>
      <c r="B4085" s="3"/>
      <c r="C4085" s="4"/>
      <c r="D4085" s="45"/>
      <c r="E4085" s="45"/>
      <c r="F4085" s="334"/>
    </row>
    <row r="4086" spans="1:6" x14ac:dyDescent="0.25">
      <c r="A4086" s="2"/>
      <c r="B4086" s="3"/>
      <c r="C4086" s="4"/>
      <c r="D4086" s="45"/>
      <c r="E4086" s="45"/>
      <c r="F4086" s="334"/>
    </row>
    <row r="4087" spans="1:6" x14ac:dyDescent="0.25">
      <c r="A4087" s="2"/>
      <c r="B4087" s="3"/>
      <c r="C4087" s="4"/>
      <c r="D4087" s="45"/>
      <c r="E4087" s="45"/>
      <c r="F4087" s="334"/>
    </row>
    <row r="4088" spans="1:6" x14ac:dyDescent="0.25">
      <c r="A4088" s="2"/>
      <c r="B4088" s="3"/>
      <c r="C4088" s="4"/>
      <c r="D4088" s="45"/>
      <c r="E4088" s="45"/>
      <c r="F4088" s="334"/>
    </row>
    <row r="4089" spans="1:6" x14ac:dyDescent="0.25">
      <c r="A4089" s="2"/>
      <c r="B4089" s="3"/>
      <c r="C4089" s="4"/>
      <c r="D4089" s="45"/>
      <c r="E4089" s="45"/>
      <c r="F4089" s="334"/>
    </row>
    <row r="4090" spans="1:6" x14ac:dyDescent="0.25">
      <c r="A4090" s="2"/>
      <c r="B4090" s="3"/>
      <c r="C4090" s="4"/>
      <c r="D4090" s="45"/>
      <c r="E4090" s="45"/>
      <c r="F4090" s="334"/>
    </row>
    <row r="4091" spans="1:6" x14ac:dyDescent="0.25">
      <c r="A4091" s="2"/>
      <c r="B4091" s="3"/>
      <c r="C4091" s="4"/>
      <c r="D4091" s="45"/>
      <c r="E4091" s="45"/>
      <c r="F4091" s="334"/>
    </row>
    <row r="4092" spans="1:6" x14ac:dyDescent="0.25">
      <c r="A4092" s="2"/>
      <c r="B4092" s="3"/>
      <c r="C4092" s="4"/>
      <c r="D4092" s="45"/>
      <c r="E4092" s="45"/>
      <c r="F4092" s="334"/>
    </row>
    <row r="4093" spans="1:6" x14ac:dyDescent="0.25">
      <c r="A4093" s="2"/>
      <c r="B4093" s="3"/>
      <c r="C4093" s="4"/>
      <c r="D4093" s="45"/>
      <c r="E4093" s="45"/>
      <c r="F4093" s="334"/>
    </row>
    <row r="4094" spans="1:6" x14ac:dyDescent="0.25">
      <c r="A4094" s="2"/>
      <c r="B4094" s="3"/>
      <c r="C4094" s="4"/>
      <c r="D4094" s="45"/>
      <c r="E4094" s="45"/>
      <c r="F4094" s="334"/>
    </row>
    <row r="4095" spans="1:6" x14ac:dyDescent="0.25">
      <c r="A4095" s="2"/>
      <c r="B4095" s="3"/>
      <c r="C4095" s="4"/>
      <c r="D4095" s="45"/>
      <c r="E4095" s="45"/>
      <c r="F4095" s="334"/>
    </row>
    <row r="4096" spans="1:6" x14ac:dyDescent="0.25">
      <c r="A4096" s="2"/>
      <c r="B4096" s="3"/>
      <c r="C4096" s="4"/>
      <c r="D4096" s="45"/>
      <c r="E4096" s="45"/>
      <c r="F4096" s="334"/>
    </row>
    <row r="4097" spans="1:6" x14ac:dyDescent="0.25">
      <c r="A4097" s="2"/>
      <c r="B4097" s="3"/>
      <c r="C4097" s="4"/>
      <c r="D4097" s="45"/>
      <c r="E4097" s="45"/>
      <c r="F4097" s="334"/>
    </row>
    <row r="4098" spans="1:6" x14ac:dyDescent="0.25">
      <c r="A4098" s="2"/>
      <c r="B4098" s="3"/>
      <c r="C4098" s="4"/>
      <c r="D4098" s="45"/>
      <c r="E4098" s="45"/>
      <c r="F4098" s="334"/>
    </row>
    <row r="4099" spans="1:6" x14ac:dyDescent="0.25">
      <c r="A4099" s="2"/>
      <c r="B4099" s="3"/>
      <c r="C4099" s="4"/>
      <c r="D4099" s="45"/>
      <c r="E4099" s="45"/>
      <c r="F4099" s="334"/>
    </row>
    <row r="4100" spans="1:6" x14ac:dyDescent="0.25">
      <c r="A4100" s="2"/>
      <c r="B4100" s="3"/>
      <c r="C4100" s="4"/>
      <c r="D4100" s="45"/>
      <c r="E4100" s="45"/>
      <c r="F4100" s="334"/>
    </row>
    <row r="4101" spans="1:6" x14ac:dyDescent="0.25">
      <c r="A4101" s="2"/>
      <c r="B4101" s="3"/>
      <c r="C4101" s="4"/>
      <c r="D4101" s="45"/>
      <c r="E4101" s="45"/>
      <c r="F4101" s="334"/>
    </row>
    <row r="4102" spans="1:6" x14ac:dyDescent="0.25">
      <c r="A4102" s="2"/>
      <c r="B4102" s="3"/>
      <c r="C4102" s="4"/>
      <c r="D4102" s="45"/>
      <c r="E4102" s="45"/>
      <c r="F4102" s="334"/>
    </row>
    <row r="4103" spans="1:6" x14ac:dyDescent="0.25">
      <c r="A4103" s="2"/>
      <c r="B4103" s="3"/>
      <c r="C4103" s="4"/>
      <c r="D4103" s="45"/>
      <c r="E4103" s="45"/>
      <c r="F4103" s="334"/>
    </row>
    <row r="4104" spans="1:6" x14ac:dyDescent="0.25">
      <c r="A4104" s="2"/>
      <c r="B4104" s="3"/>
      <c r="C4104" s="4"/>
      <c r="D4104" s="45"/>
      <c r="E4104" s="45"/>
      <c r="F4104" s="334"/>
    </row>
    <row r="4105" spans="1:6" x14ac:dyDescent="0.25">
      <c r="A4105" s="2"/>
      <c r="B4105" s="3"/>
      <c r="C4105" s="4"/>
      <c r="D4105" s="45"/>
      <c r="E4105" s="45"/>
      <c r="F4105" s="334"/>
    </row>
    <row r="4106" spans="1:6" x14ac:dyDescent="0.25">
      <c r="A4106" s="2"/>
      <c r="B4106" s="3"/>
      <c r="C4106" s="4"/>
      <c r="D4106" s="45"/>
      <c r="E4106" s="45"/>
      <c r="F4106" s="334"/>
    </row>
    <row r="4107" spans="1:6" x14ac:dyDescent="0.25">
      <c r="A4107" s="2"/>
      <c r="B4107" s="3"/>
      <c r="C4107" s="4"/>
      <c r="D4107" s="45"/>
      <c r="E4107" s="45"/>
      <c r="F4107" s="334"/>
    </row>
    <row r="4108" spans="1:6" x14ac:dyDescent="0.25">
      <c r="A4108" s="2"/>
      <c r="B4108" s="3"/>
      <c r="C4108" s="4"/>
      <c r="D4108" s="45"/>
      <c r="E4108" s="45"/>
      <c r="F4108" s="334"/>
    </row>
    <row r="4109" spans="1:6" x14ac:dyDescent="0.25">
      <c r="A4109" s="2"/>
      <c r="B4109" s="3"/>
      <c r="C4109" s="4"/>
      <c r="D4109" s="45"/>
      <c r="E4109" s="45"/>
      <c r="F4109" s="334"/>
    </row>
    <row r="4110" spans="1:6" x14ac:dyDescent="0.25">
      <c r="A4110" s="2"/>
      <c r="B4110" s="3"/>
      <c r="C4110" s="4"/>
      <c r="D4110" s="45"/>
      <c r="E4110" s="45"/>
      <c r="F4110" s="334"/>
    </row>
    <row r="4111" spans="1:6" x14ac:dyDescent="0.25">
      <c r="A4111" s="2"/>
      <c r="B4111" s="3"/>
      <c r="C4111" s="4"/>
      <c r="D4111" s="45"/>
      <c r="E4111" s="45"/>
      <c r="F4111" s="334"/>
    </row>
    <row r="4112" spans="1:6" x14ac:dyDescent="0.25">
      <c r="A4112" s="2"/>
      <c r="B4112" s="3"/>
      <c r="C4112" s="4"/>
      <c r="D4112" s="45"/>
      <c r="E4112" s="45"/>
      <c r="F4112" s="334"/>
    </row>
    <row r="4113" spans="1:6" x14ac:dyDescent="0.25">
      <c r="A4113" s="2"/>
      <c r="B4113" s="3"/>
      <c r="C4113" s="4"/>
      <c r="D4113" s="45"/>
      <c r="E4113" s="45"/>
      <c r="F4113" s="334"/>
    </row>
    <row r="4114" spans="1:6" x14ac:dyDescent="0.25">
      <c r="A4114" s="2"/>
      <c r="B4114" s="3"/>
      <c r="C4114" s="4"/>
      <c r="D4114" s="45"/>
      <c r="E4114" s="45"/>
      <c r="F4114" s="334"/>
    </row>
    <row r="4115" spans="1:6" x14ac:dyDescent="0.25">
      <c r="A4115" s="2"/>
      <c r="B4115" s="3"/>
      <c r="C4115" s="4"/>
      <c r="D4115" s="45"/>
      <c r="E4115" s="45"/>
      <c r="F4115" s="334"/>
    </row>
    <row r="4116" spans="1:6" x14ac:dyDescent="0.25">
      <c r="A4116" s="2"/>
      <c r="B4116" s="3"/>
      <c r="C4116" s="4"/>
      <c r="D4116" s="45"/>
      <c r="E4116" s="45"/>
      <c r="F4116" s="334"/>
    </row>
    <row r="4117" spans="1:6" x14ac:dyDescent="0.25">
      <c r="A4117" s="2"/>
      <c r="B4117" s="3"/>
      <c r="C4117" s="4"/>
      <c r="D4117" s="45"/>
      <c r="E4117" s="45"/>
      <c r="F4117" s="334"/>
    </row>
    <row r="4118" spans="1:6" x14ac:dyDescent="0.25">
      <c r="A4118" s="2"/>
      <c r="B4118" s="3"/>
      <c r="C4118" s="4"/>
      <c r="D4118" s="45"/>
      <c r="E4118" s="45"/>
      <c r="F4118" s="334"/>
    </row>
    <row r="4119" spans="1:6" x14ac:dyDescent="0.25">
      <c r="A4119" s="2"/>
      <c r="B4119" s="3"/>
      <c r="C4119" s="4"/>
      <c r="D4119" s="45"/>
      <c r="E4119" s="45"/>
      <c r="F4119" s="334"/>
    </row>
    <row r="4120" spans="1:6" x14ac:dyDescent="0.25">
      <c r="A4120" s="2"/>
      <c r="B4120" s="3"/>
      <c r="C4120" s="4"/>
      <c r="D4120" s="45"/>
      <c r="E4120" s="45"/>
      <c r="F4120" s="334"/>
    </row>
    <row r="4121" spans="1:6" x14ac:dyDescent="0.25">
      <c r="A4121" s="2"/>
      <c r="B4121" s="3"/>
      <c r="C4121" s="4"/>
      <c r="D4121" s="45"/>
      <c r="E4121" s="45"/>
      <c r="F4121" s="334"/>
    </row>
    <row r="4122" spans="1:6" x14ac:dyDescent="0.25">
      <c r="A4122" s="2"/>
      <c r="B4122" s="3"/>
      <c r="C4122" s="4"/>
      <c r="D4122" s="45"/>
      <c r="E4122" s="45"/>
      <c r="F4122" s="334"/>
    </row>
    <row r="4123" spans="1:6" x14ac:dyDescent="0.25">
      <c r="A4123" s="2"/>
      <c r="B4123" s="3"/>
      <c r="C4123" s="4"/>
      <c r="D4123" s="45"/>
      <c r="E4123" s="45"/>
      <c r="F4123" s="334"/>
    </row>
    <row r="4124" spans="1:6" x14ac:dyDescent="0.25">
      <c r="A4124" s="2"/>
      <c r="B4124" s="3"/>
      <c r="C4124" s="4"/>
      <c r="D4124" s="45"/>
      <c r="E4124" s="45"/>
      <c r="F4124" s="334"/>
    </row>
    <row r="4125" spans="1:6" x14ac:dyDescent="0.25">
      <c r="A4125" s="2"/>
      <c r="B4125" s="3"/>
      <c r="C4125" s="4"/>
      <c r="D4125" s="45"/>
      <c r="E4125" s="45"/>
      <c r="F4125" s="334"/>
    </row>
    <row r="4126" spans="1:6" x14ac:dyDescent="0.25">
      <c r="A4126" s="2"/>
      <c r="B4126" s="3"/>
      <c r="C4126" s="4"/>
      <c r="D4126" s="45"/>
      <c r="E4126" s="45"/>
      <c r="F4126" s="334"/>
    </row>
    <row r="4127" spans="1:6" x14ac:dyDescent="0.25">
      <c r="A4127" s="2"/>
      <c r="B4127" s="3"/>
      <c r="C4127" s="4"/>
      <c r="D4127" s="45"/>
      <c r="E4127" s="45"/>
      <c r="F4127" s="334"/>
    </row>
    <row r="4128" spans="1:6" x14ac:dyDescent="0.25">
      <c r="A4128" s="2"/>
      <c r="B4128" s="3"/>
      <c r="C4128" s="4"/>
      <c r="D4128" s="45"/>
      <c r="E4128" s="45"/>
      <c r="F4128" s="334"/>
    </row>
    <row r="4129" spans="1:6" x14ac:dyDescent="0.25">
      <c r="A4129" s="2"/>
      <c r="B4129" s="3"/>
      <c r="C4129" s="4"/>
      <c r="D4129" s="45"/>
      <c r="E4129" s="45"/>
      <c r="F4129" s="334"/>
    </row>
    <row r="4130" spans="1:6" x14ac:dyDescent="0.25">
      <c r="A4130" s="2"/>
      <c r="B4130" s="3"/>
      <c r="C4130" s="4"/>
      <c r="D4130" s="45"/>
      <c r="E4130" s="45"/>
      <c r="F4130" s="334"/>
    </row>
    <row r="4131" spans="1:6" x14ac:dyDescent="0.25">
      <c r="A4131" s="2"/>
      <c r="B4131" s="3"/>
      <c r="C4131" s="4"/>
      <c r="D4131" s="45"/>
      <c r="E4131" s="45"/>
      <c r="F4131" s="334"/>
    </row>
    <row r="4132" spans="1:6" x14ac:dyDescent="0.25">
      <c r="A4132" s="2"/>
      <c r="B4132" s="3"/>
      <c r="C4132" s="4"/>
      <c r="D4132" s="45"/>
      <c r="E4132" s="45"/>
      <c r="F4132" s="334"/>
    </row>
    <row r="4133" spans="1:6" x14ac:dyDescent="0.25">
      <c r="A4133" s="2"/>
      <c r="B4133" s="3"/>
      <c r="C4133" s="4"/>
      <c r="D4133" s="45"/>
      <c r="E4133" s="45"/>
      <c r="F4133" s="334"/>
    </row>
    <row r="4134" spans="1:6" x14ac:dyDescent="0.25">
      <c r="A4134" s="2"/>
      <c r="B4134" s="3"/>
      <c r="C4134" s="4"/>
      <c r="D4134" s="45"/>
      <c r="E4134" s="45"/>
      <c r="F4134" s="334"/>
    </row>
    <row r="4135" spans="1:6" x14ac:dyDescent="0.25">
      <c r="A4135" s="2"/>
      <c r="B4135" s="3"/>
      <c r="C4135" s="4"/>
      <c r="D4135" s="45"/>
      <c r="E4135" s="45"/>
      <c r="F4135" s="334"/>
    </row>
    <row r="4136" spans="1:6" x14ac:dyDescent="0.25">
      <c r="A4136" s="2"/>
      <c r="B4136" s="3"/>
      <c r="C4136" s="4"/>
      <c r="D4136" s="45"/>
      <c r="E4136" s="45"/>
      <c r="F4136" s="334"/>
    </row>
    <row r="4137" spans="1:6" x14ac:dyDescent="0.25">
      <c r="A4137" s="2"/>
      <c r="B4137" s="3"/>
      <c r="C4137" s="4"/>
      <c r="D4137" s="45"/>
      <c r="E4137" s="45"/>
      <c r="F4137" s="334"/>
    </row>
    <row r="4138" spans="1:6" x14ac:dyDescent="0.25">
      <c r="A4138" s="2"/>
      <c r="B4138" s="3"/>
      <c r="C4138" s="4"/>
      <c r="D4138" s="45"/>
      <c r="E4138" s="45"/>
      <c r="F4138" s="334"/>
    </row>
    <row r="4139" spans="1:6" x14ac:dyDescent="0.25">
      <c r="A4139" s="2"/>
      <c r="B4139" s="3"/>
      <c r="C4139" s="4"/>
      <c r="D4139" s="45"/>
      <c r="E4139" s="45"/>
      <c r="F4139" s="334"/>
    </row>
    <row r="4140" spans="1:6" x14ac:dyDescent="0.25">
      <c r="A4140" s="2"/>
      <c r="B4140" s="3"/>
      <c r="C4140" s="4"/>
      <c r="D4140" s="45"/>
      <c r="E4140" s="45"/>
      <c r="F4140" s="334"/>
    </row>
    <row r="4141" spans="1:6" x14ac:dyDescent="0.25">
      <c r="A4141" s="2"/>
      <c r="B4141" s="3"/>
      <c r="C4141" s="4"/>
      <c r="D4141" s="45"/>
      <c r="E4141" s="45"/>
      <c r="F4141" s="334"/>
    </row>
    <row r="4142" spans="1:6" x14ac:dyDescent="0.25">
      <c r="A4142" s="2"/>
      <c r="B4142" s="3"/>
      <c r="C4142" s="4"/>
      <c r="D4142" s="45"/>
      <c r="E4142" s="45"/>
      <c r="F4142" s="334"/>
    </row>
    <row r="4143" spans="1:6" x14ac:dyDescent="0.25">
      <c r="A4143" s="2"/>
      <c r="B4143" s="3"/>
      <c r="C4143" s="4"/>
      <c r="D4143" s="45"/>
      <c r="E4143" s="45"/>
      <c r="F4143" s="334"/>
    </row>
    <row r="4144" spans="1:6" x14ac:dyDescent="0.25">
      <c r="A4144" s="2"/>
      <c r="B4144" s="3"/>
      <c r="C4144" s="4"/>
      <c r="D4144" s="45"/>
      <c r="E4144" s="45"/>
      <c r="F4144" s="334"/>
    </row>
    <row r="4145" spans="1:6" x14ac:dyDescent="0.25">
      <c r="A4145" s="2"/>
      <c r="B4145" s="3"/>
      <c r="C4145" s="4"/>
      <c r="D4145" s="45"/>
      <c r="E4145" s="45"/>
      <c r="F4145" s="334"/>
    </row>
    <row r="4146" spans="1:6" x14ac:dyDescent="0.25">
      <c r="A4146" s="2"/>
      <c r="B4146" s="3"/>
      <c r="C4146" s="4"/>
      <c r="D4146" s="45"/>
      <c r="E4146" s="45"/>
      <c r="F4146" s="334"/>
    </row>
    <row r="4147" spans="1:6" x14ac:dyDescent="0.25">
      <c r="A4147" s="2"/>
      <c r="B4147" s="3"/>
      <c r="C4147" s="4"/>
      <c r="D4147" s="45"/>
      <c r="E4147" s="45"/>
      <c r="F4147" s="334"/>
    </row>
    <row r="4148" spans="1:6" x14ac:dyDescent="0.25">
      <c r="A4148" s="2"/>
      <c r="B4148" s="3"/>
      <c r="C4148" s="4"/>
      <c r="D4148" s="45"/>
      <c r="E4148" s="45"/>
      <c r="F4148" s="334"/>
    </row>
    <row r="4149" spans="1:6" x14ac:dyDescent="0.25">
      <c r="A4149" s="2"/>
      <c r="B4149" s="3"/>
      <c r="C4149" s="4"/>
      <c r="D4149" s="45"/>
      <c r="E4149" s="45"/>
      <c r="F4149" s="334"/>
    </row>
    <row r="4150" spans="1:6" x14ac:dyDescent="0.25">
      <c r="A4150" s="2"/>
      <c r="B4150" s="3"/>
      <c r="C4150" s="4"/>
      <c r="D4150" s="45"/>
      <c r="E4150" s="45"/>
      <c r="F4150" s="334"/>
    </row>
    <row r="4151" spans="1:6" x14ac:dyDescent="0.25">
      <c r="A4151" s="2"/>
      <c r="B4151" s="3"/>
      <c r="C4151" s="4"/>
      <c r="D4151" s="45"/>
      <c r="E4151" s="45"/>
      <c r="F4151" s="334"/>
    </row>
    <row r="4152" spans="1:6" x14ac:dyDescent="0.25">
      <c r="A4152" s="2"/>
      <c r="B4152" s="3"/>
      <c r="C4152" s="4"/>
      <c r="D4152" s="45"/>
      <c r="E4152" s="45"/>
      <c r="F4152" s="334"/>
    </row>
    <row r="4153" spans="1:6" x14ac:dyDescent="0.25">
      <c r="A4153" s="2"/>
      <c r="B4153" s="3"/>
      <c r="C4153" s="4"/>
      <c r="D4153" s="45"/>
      <c r="E4153" s="45"/>
      <c r="F4153" s="334"/>
    </row>
    <row r="4154" spans="1:6" x14ac:dyDescent="0.25">
      <c r="A4154" s="2"/>
      <c r="B4154" s="3"/>
      <c r="C4154" s="4"/>
      <c r="D4154" s="45"/>
      <c r="E4154" s="45"/>
      <c r="F4154" s="334"/>
    </row>
    <row r="4155" spans="1:6" x14ac:dyDescent="0.25">
      <c r="A4155" s="2"/>
      <c r="B4155" s="3"/>
      <c r="C4155" s="4"/>
      <c r="D4155" s="45"/>
      <c r="E4155" s="45"/>
      <c r="F4155" s="334"/>
    </row>
    <row r="4156" spans="1:6" x14ac:dyDescent="0.25">
      <c r="A4156" s="2"/>
      <c r="B4156" s="3"/>
      <c r="C4156" s="4"/>
      <c r="D4156" s="45"/>
      <c r="E4156" s="45"/>
      <c r="F4156" s="334"/>
    </row>
    <row r="4157" spans="1:6" x14ac:dyDescent="0.25">
      <c r="A4157" s="2"/>
      <c r="B4157" s="3"/>
      <c r="C4157" s="4"/>
      <c r="D4157" s="45"/>
      <c r="E4157" s="45"/>
      <c r="F4157" s="334"/>
    </row>
    <row r="4158" spans="1:6" x14ac:dyDescent="0.25">
      <c r="A4158" s="2"/>
      <c r="B4158" s="3"/>
      <c r="C4158" s="4"/>
      <c r="D4158" s="45"/>
      <c r="E4158" s="45"/>
      <c r="F4158" s="334"/>
    </row>
    <row r="4159" spans="1:6" x14ac:dyDescent="0.25">
      <c r="A4159" s="2"/>
      <c r="B4159" s="3"/>
      <c r="C4159" s="4"/>
      <c r="D4159" s="45"/>
      <c r="E4159" s="45"/>
      <c r="F4159" s="334"/>
    </row>
    <row r="4160" spans="1:6" x14ac:dyDescent="0.25">
      <c r="A4160" s="2"/>
      <c r="B4160" s="3"/>
      <c r="C4160" s="4"/>
      <c r="D4160" s="45"/>
      <c r="E4160" s="45"/>
      <c r="F4160" s="334"/>
    </row>
    <row r="4161" spans="1:6" x14ac:dyDescent="0.25">
      <c r="A4161" s="2"/>
      <c r="B4161" s="3"/>
      <c r="C4161" s="4"/>
      <c r="D4161" s="45"/>
      <c r="E4161" s="45"/>
      <c r="F4161" s="334"/>
    </row>
    <row r="4162" spans="1:6" x14ac:dyDescent="0.25">
      <c r="A4162" s="2"/>
      <c r="B4162" s="3"/>
      <c r="C4162" s="4"/>
      <c r="D4162" s="45"/>
      <c r="E4162" s="45"/>
      <c r="F4162" s="334"/>
    </row>
    <row r="4163" spans="1:6" x14ac:dyDescent="0.25">
      <c r="A4163" s="2"/>
      <c r="B4163" s="3"/>
      <c r="C4163" s="4"/>
      <c r="D4163" s="45"/>
      <c r="E4163" s="45"/>
      <c r="F4163" s="334"/>
    </row>
    <row r="4164" spans="1:6" x14ac:dyDescent="0.25">
      <c r="A4164" s="2"/>
      <c r="B4164" s="3"/>
      <c r="C4164" s="4"/>
      <c r="D4164" s="45"/>
      <c r="E4164" s="45"/>
      <c r="F4164" s="334"/>
    </row>
    <row r="4165" spans="1:6" x14ac:dyDescent="0.25">
      <c r="A4165" s="2"/>
      <c r="B4165" s="3"/>
      <c r="C4165" s="4"/>
      <c r="D4165" s="45"/>
      <c r="E4165" s="45"/>
      <c r="F4165" s="334"/>
    </row>
    <row r="4166" spans="1:6" x14ac:dyDescent="0.25">
      <c r="A4166" s="2"/>
      <c r="B4166" s="3"/>
      <c r="C4166" s="4"/>
      <c r="D4166" s="45"/>
      <c r="E4166" s="45"/>
      <c r="F4166" s="334"/>
    </row>
    <row r="4167" spans="1:6" x14ac:dyDescent="0.25">
      <c r="A4167" s="2"/>
      <c r="B4167" s="3"/>
      <c r="C4167" s="4"/>
      <c r="D4167" s="45"/>
      <c r="E4167" s="45"/>
      <c r="F4167" s="334"/>
    </row>
    <row r="4168" spans="1:6" x14ac:dyDescent="0.25">
      <c r="A4168" s="2"/>
      <c r="B4168" s="3"/>
      <c r="C4168" s="4"/>
      <c r="D4168" s="45"/>
      <c r="E4168" s="45"/>
      <c r="F4168" s="334"/>
    </row>
    <row r="4169" spans="1:6" x14ac:dyDescent="0.25">
      <c r="A4169" s="2"/>
      <c r="B4169" s="3"/>
      <c r="C4169" s="4"/>
      <c r="D4169" s="45"/>
      <c r="E4169" s="45"/>
      <c r="F4169" s="334"/>
    </row>
    <row r="4170" spans="1:6" x14ac:dyDescent="0.25">
      <c r="A4170" s="2"/>
      <c r="B4170" s="3"/>
      <c r="C4170" s="4"/>
      <c r="D4170" s="45"/>
      <c r="E4170" s="45"/>
      <c r="F4170" s="334"/>
    </row>
    <row r="4171" spans="1:6" x14ac:dyDescent="0.25">
      <c r="A4171" s="2"/>
      <c r="B4171" s="3"/>
      <c r="C4171" s="4"/>
      <c r="D4171" s="45"/>
      <c r="E4171" s="45"/>
      <c r="F4171" s="334"/>
    </row>
    <row r="4172" spans="1:6" x14ac:dyDescent="0.25">
      <c r="A4172" s="2"/>
      <c r="B4172" s="3"/>
      <c r="C4172" s="4"/>
      <c r="D4172" s="45"/>
      <c r="E4172" s="45"/>
      <c r="F4172" s="334"/>
    </row>
    <row r="4173" spans="1:6" x14ac:dyDescent="0.25">
      <c r="A4173" s="2"/>
      <c r="B4173" s="3"/>
      <c r="C4173" s="4"/>
      <c r="D4173" s="45"/>
      <c r="E4173" s="45"/>
      <c r="F4173" s="334"/>
    </row>
    <row r="4174" spans="1:6" x14ac:dyDescent="0.25">
      <c r="A4174" s="2"/>
      <c r="B4174" s="3"/>
      <c r="C4174" s="4"/>
      <c r="D4174" s="45"/>
      <c r="E4174" s="45"/>
      <c r="F4174" s="334"/>
    </row>
    <row r="4175" spans="1:6" x14ac:dyDescent="0.25">
      <c r="A4175" s="2"/>
      <c r="B4175" s="3"/>
      <c r="C4175" s="4"/>
      <c r="D4175" s="45"/>
      <c r="E4175" s="45"/>
      <c r="F4175" s="334"/>
    </row>
    <row r="4176" spans="1:6" x14ac:dyDescent="0.25">
      <c r="A4176" s="2"/>
      <c r="B4176" s="3"/>
      <c r="C4176" s="4"/>
      <c r="D4176" s="45"/>
      <c r="E4176" s="45"/>
      <c r="F4176" s="334"/>
    </row>
    <row r="4177" spans="1:6" x14ac:dyDescent="0.25">
      <c r="A4177" s="2"/>
      <c r="B4177" s="3"/>
      <c r="C4177" s="4"/>
      <c r="D4177" s="45"/>
      <c r="E4177" s="45"/>
      <c r="F4177" s="334"/>
    </row>
    <row r="4178" spans="1:6" x14ac:dyDescent="0.25">
      <c r="A4178" s="2"/>
      <c r="B4178" s="3"/>
      <c r="C4178" s="4"/>
      <c r="D4178" s="45"/>
      <c r="E4178" s="45"/>
      <c r="F4178" s="334"/>
    </row>
    <row r="4179" spans="1:6" x14ac:dyDescent="0.25">
      <c r="A4179" s="2"/>
      <c r="B4179" s="3"/>
      <c r="C4179" s="4"/>
      <c r="D4179" s="45"/>
      <c r="E4179" s="45"/>
      <c r="F4179" s="334"/>
    </row>
    <row r="4180" spans="1:6" x14ac:dyDescent="0.25">
      <c r="A4180" s="2"/>
      <c r="B4180" s="3"/>
      <c r="C4180" s="4"/>
      <c r="D4180" s="45"/>
      <c r="E4180" s="45"/>
      <c r="F4180" s="334"/>
    </row>
    <row r="4181" spans="1:6" x14ac:dyDescent="0.25">
      <c r="A4181" s="2"/>
      <c r="B4181" s="3"/>
      <c r="C4181" s="4"/>
      <c r="D4181" s="45"/>
      <c r="E4181" s="45"/>
      <c r="F4181" s="334"/>
    </row>
    <row r="4182" spans="1:6" x14ac:dyDescent="0.25">
      <c r="A4182" s="2"/>
      <c r="B4182" s="3"/>
      <c r="C4182" s="4"/>
      <c r="D4182" s="45"/>
      <c r="E4182" s="45"/>
      <c r="F4182" s="334"/>
    </row>
    <row r="4183" spans="1:6" x14ac:dyDescent="0.25">
      <c r="A4183" s="2"/>
      <c r="B4183" s="3"/>
      <c r="C4183" s="4"/>
      <c r="D4183" s="45"/>
      <c r="E4183" s="45"/>
      <c r="F4183" s="334"/>
    </row>
    <row r="4184" spans="1:6" x14ac:dyDescent="0.25">
      <c r="A4184" s="2"/>
      <c r="B4184" s="3"/>
      <c r="C4184" s="4"/>
      <c r="D4184" s="45"/>
      <c r="E4184" s="45"/>
      <c r="F4184" s="334"/>
    </row>
    <row r="4185" spans="1:6" x14ac:dyDescent="0.25">
      <c r="A4185" s="2"/>
      <c r="B4185" s="3"/>
      <c r="C4185" s="4"/>
      <c r="D4185" s="45"/>
      <c r="E4185" s="45"/>
      <c r="F4185" s="334"/>
    </row>
    <row r="4186" spans="1:6" x14ac:dyDescent="0.25">
      <c r="A4186" s="2"/>
      <c r="B4186" s="3"/>
      <c r="C4186" s="4"/>
      <c r="D4186" s="45"/>
      <c r="E4186" s="45"/>
      <c r="F4186" s="334"/>
    </row>
    <row r="4187" spans="1:6" x14ac:dyDescent="0.25">
      <c r="A4187" s="2"/>
      <c r="B4187" s="3"/>
      <c r="C4187" s="4"/>
      <c r="D4187" s="45"/>
      <c r="E4187" s="45"/>
      <c r="F4187" s="334"/>
    </row>
    <row r="4188" spans="1:6" x14ac:dyDescent="0.25">
      <c r="A4188" s="2"/>
      <c r="B4188" s="3"/>
      <c r="C4188" s="4"/>
      <c r="D4188" s="45"/>
      <c r="E4188" s="45"/>
      <c r="F4188" s="334"/>
    </row>
    <row r="4189" spans="1:6" x14ac:dyDescent="0.25">
      <c r="A4189" s="2"/>
      <c r="B4189" s="3"/>
      <c r="C4189" s="4"/>
      <c r="D4189" s="45"/>
      <c r="E4189" s="45"/>
      <c r="F4189" s="334"/>
    </row>
    <row r="4190" spans="1:6" x14ac:dyDescent="0.25">
      <c r="A4190" s="2"/>
      <c r="B4190" s="3"/>
      <c r="C4190" s="4"/>
      <c r="D4190" s="45"/>
      <c r="E4190" s="45"/>
      <c r="F4190" s="334"/>
    </row>
    <row r="4191" spans="1:6" x14ac:dyDescent="0.25">
      <c r="A4191" s="2"/>
      <c r="B4191" s="3"/>
      <c r="C4191" s="4"/>
      <c r="D4191" s="45"/>
      <c r="E4191" s="45"/>
      <c r="F4191" s="334"/>
    </row>
    <row r="4192" spans="1:6" x14ac:dyDescent="0.25">
      <c r="A4192" s="2"/>
      <c r="B4192" s="3"/>
      <c r="C4192" s="4"/>
      <c r="D4192" s="45"/>
      <c r="E4192" s="45"/>
      <c r="F4192" s="334"/>
    </row>
    <row r="4193" spans="1:6" x14ac:dyDescent="0.25">
      <c r="A4193" s="2"/>
      <c r="B4193" s="3"/>
      <c r="C4193" s="4"/>
      <c r="D4193" s="45"/>
      <c r="E4193" s="45"/>
      <c r="F4193" s="334"/>
    </row>
    <row r="4194" spans="1:6" x14ac:dyDescent="0.25">
      <c r="A4194" s="2"/>
      <c r="B4194" s="3"/>
      <c r="C4194" s="4"/>
      <c r="D4194" s="45"/>
      <c r="E4194" s="45"/>
      <c r="F4194" s="334"/>
    </row>
    <row r="4195" spans="1:6" x14ac:dyDescent="0.25">
      <c r="A4195" s="2"/>
      <c r="B4195" s="3"/>
      <c r="C4195" s="4"/>
      <c r="D4195" s="45"/>
      <c r="E4195" s="45"/>
      <c r="F4195" s="334"/>
    </row>
    <row r="4196" spans="1:6" x14ac:dyDescent="0.25">
      <c r="A4196" s="2"/>
      <c r="B4196" s="3"/>
      <c r="C4196" s="4"/>
      <c r="D4196" s="45"/>
      <c r="E4196" s="45"/>
      <c r="F4196" s="334"/>
    </row>
    <row r="4197" spans="1:6" x14ac:dyDescent="0.25">
      <c r="A4197" s="2"/>
      <c r="B4197" s="3"/>
      <c r="C4197" s="4"/>
      <c r="D4197" s="45"/>
      <c r="E4197" s="45"/>
      <c r="F4197" s="334"/>
    </row>
    <row r="4198" spans="1:6" x14ac:dyDescent="0.25">
      <c r="A4198" s="2"/>
      <c r="B4198" s="3"/>
      <c r="C4198" s="4"/>
      <c r="D4198" s="45"/>
      <c r="E4198" s="45"/>
      <c r="F4198" s="334"/>
    </row>
    <row r="4199" spans="1:6" x14ac:dyDescent="0.25">
      <c r="A4199" s="2"/>
      <c r="B4199" s="3"/>
      <c r="C4199" s="4"/>
      <c r="D4199" s="45"/>
      <c r="E4199" s="45"/>
      <c r="F4199" s="334"/>
    </row>
    <row r="4200" spans="1:6" x14ac:dyDescent="0.25">
      <c r="A4200" s="2"/>
      <c r="B4200" s="3"/>
      <c r="C4200" s="4"/>
      <c r="D4200" s="45"/>
      <c r="E4200" s="45"/>
      <c r="F4200" s="334"/>
    </row>
    <row r="4201" spans="1:6" x14ac:dyDescent="0.25">
      <c r="A4201" s="2"/>
      <c r="B4201" s="3"/>
      <c r="C4201" s="4"/>
      <c r="D4201" s="45"/>
      <c r="E4201" s="45"/>
      <c r="F4201" s="334"/>
    </row>
    <row r="4202" spans="1:6" x14ac:dyDescent="0.25">
      <c r="A4202" s="2"/>
      <c r="B4202" s="3"/>
      <c r="C4202" s="4"/>
      <c r="D4202" s="45"/>
      <c r="E4202" s="45"/>
      <c r="F4202" s="334"/>
    </row>
    <row r="4203" spans="1:6" x14ac:dyDescent="0.25">
      <c r="A4203" s="2"/>
      <c r="B4203" s="3"/>
      <c r="C4203" s="4"/>
      <c r="D4203" s="45"/>
      <c r="E4203" s="45"/>
      <c r="F4203" s="334"/>
    </row>
    <row r="4204" spans="1:6" x14ac:dyDescent="0.25">
      <c r="A4204" s="2"/>
      <c r="B4204" s="3"/>
      <c r="C4204" s="4"/>
      <c r="D4204" s="45"/>
      <c r="E4204" s="45"/>
      <c r="F4204" s="334"/>
    </row>
    <row r="4205" spans="1:6" x14ac:dyDescent="0.25">
      <c r="A4205" s="2"/>
      <c r="B4205" s="3"/>
      <c r="C4205" s="4"/>
      <c r="D4205" s="45"/>
      <c r="E4205" s="45"/>
      <c r="F4205" s="334"/>
    </row>
    <row r="4206" spans="1:6" x14ac:dyDescent="0.25">
      <c r="A4206" s="2"/>
      <c r="B4206" s="3"/>
      <c r="C4206" s="4"/>
      <c r="D4206" s="45"/>
      <c r="E4206" s="45"/>
      <c r="F4206" s="334"/>
    </row>
    <row r="4207" spans="1:6" x14ac:dyDescent="0.25">
      <c r="A4207" s="2"/>
      <c r="B4207" s="3"/>
      <c r="C4207" s="4"/>
      <c r="D4207" s="45"/>
      <c r="E4207" s="45"/>
      <c r="F4207" s="334"/>
    </row>
    <row r="4208" spans="1:6" x14ac:dyDescent="0.25">
      <c r="A4208" s="2"/>
      <c r="B4208" s="3"/>
      <c r="C4208" s="4"/>
      <c r="D4208" s="45"/>
      <c r="E4208" s="45"/>
      <c r="F4208" s="334"/>
    </row>
    <row r="4209" spans="1:6" x14ac:dyDescent="0.25">
      <c r="A4209" s="2"/>
      <c r="B4209" s="3"/>
      <c r="C4209" s="4"/>
      <c r="D4209" s="45"/>
      <c r="E4209" s="45"/>
      <c r="F4209" s="334"/>
    </row>
    <row r="4210" spans="1:6" x14ac:dyDescent="0.25">
      <c r="A4210" s="2"/>
      <c r="B4210" s="3"/>
      <c r="C4210" s="4"/>
      <c r="D4210" s="45"/>
      <c r="E4210" s="45"/>
      <c r="F4210" s="334"/>
    </row>
    <row r="4211" spans="1:6" x14ac:dyDescent="0.25">
      <c r="A4211" s="2"/>
      <c r="B4211" s="3"/>
      <c r="C4211" s="4"/>
      <c r="D4211" s="45"/>
      <c r="E4211" s="45"/>
      <c r="F4211" s="334"/>
    </row>
    <row r="4212" spans="1:6" x14ac:dyDescent="0.25">
      <c r="A4212" s="2"/>
      <c r="B4212" s="3"/>
      <c r="C4212" s="4"/>
      <c r="D4212" s="45"/>
      <c r="E4212" s="45"/>
      <c r="F4212" s="334"/>
    </row>
    <row r="4213" spans="1:6" x14ac:dyDescent="0.25">
      <c r="A4213" s="2"/>
      <c r="B4213" s="3"/>
      <c r="C4213" s="4"/>
      <c r="D4213" s="45"/>
      <c r="E4213" s="45"/>
      <c r="F4213" s="334"/>
    </row>
    <row r="4214" spans="1:6" x14ac:dyDescent="0.25">
      <c r="A4214" s="2"/>
      <c r="B4214" s="3"/>
      <c r="C4214" s="4"/>
      <c r="D4214" s="45"/>
      <c r="E4214" s="45"/>
      <c r="F4214" s="334"/>
    </row>
    <row r="4215" spans="1:6" x14ac:dyDescent="0.25">
      <c r="A4215" s="2"/>
      <c r="B4215" s="3"/>
      <c r="C4215" s="4"/>
      <c r="D4215" s="45"/>
      <c r="E4215" s="45"/>
      <c r="F4215" s="334"/>
    </row>
    <row r="4216" spans="1:6" x14ac:dyDescent="0.25">
      <c r="A4216" s="2"/>
      <c r="B4216" s="3"/>
      <c r="C4216" s="4"/>
      <c r="D4216" s="45"/>
      <c r="E4216" s="45"/>
      <c r="F4216" s="334"/>
    </row>
    <row r="4217" spans="1:6" x14ac:dyDescent="0.25">
      <c r="A4217" s="2"/>
      <c r="B4217" s="3"/>
      <c r="C4217" s="4"/>
      <c r="D4217" s="45"/>
      <c r="E4217" s="45"/>
      <c r="F4217" s="334"/>
    </row>
    <row r="4218" spans="1:6" x14ac:dyDescent="0.25">
      <c r="A4218" s="2"/>
      <c r="B4218" s="3"/>
      <c r="C4218" s="4"/>
      <c r="D4218" s="45"/>
      <c r="E4218" s="45"/>
      <c r="F4218" s="334"/>
    </row>
    <row r="4219" spans="1:6" x14ac:dyDescent="0.25">
      <c r="A4219" s="2"/>
      <c r="B4219" s="3"/>
      <c r="C4219" s="4"/>
      <c r="D4219" s="45"/>
      <c r="E4219" s="45"/>
      <c r="F4219" s="334"/>
    </row>
    <row r="4220" spans="1:6" x14ac:dyDescent="0.25">
      <c r="A4220" s="2"/>
      <c r="B4220" s="3"/>
      <c r="C4220" s="4"/>
      <c r="D4220" s="45"/>
      <c r="E4220" s="45"/>
      <c r="F4220" s="334"/>
    </row>
    <row r="4221" spans="1:6" x14ac:dyDescent="0.25">
      <c r="A4221" s="2"/>
      <c r="B4221" s="3"/>
      <c r="C4221" s="4"/>
      <c r="D4221" s="45"/>
      <c r="E4221" s="45"/>
      <c r="F4221" s="334"/>
    </row>
    <row r="4222" spans="1:6" x14ac:dyDescent="0.25">
      <c r="A4222" s="2"/>
      <c r="B4222" s="3"/>
      <c r="C4222" s="4"/>
      <c r="D4222" s="45"/>
      <c r="E4222" s="45"/>
      <c r="F4222" s="334"/>
    </row>
    <row r="4223" spans="1:6" x14ac:dyDescent="0.25">
      <c r="A4223" s="2"/>
      <c r="B4223" s="3"/>
      <c r="C4223" s="4"/>
      <c r="D4223" s="45"/>
      <c r="E4223" s="45"/>
      <c r="F4223" s="334"/>
    </row>
    <row r="4224" spans="1:6" x14ac:dyDescent="0.25">
      <c r="A4224" s="2"/>
      <c r="B4224" s="3"/>
      <c r="C4224" s="4"/>
      <c r="D4224" s="45"/>
      <c r="E4224" s="45"/>
      <c r="F4224" s="334"/>
    </row>
    <row r="4225" spans="1:6" x14ac:dyDescent="0.25">
      <c r="A4225" s="2"/>
      <c r="B4225" s="3"/>
      <c r="C4225" s="4"/>
      <c r="D4225" s="45"/>
      <c r="E4225" s="45"/>
      <c r="F4225" s="334"/>
    </row>
    <row r="4226" spans="1:6" x14ac:dyDescent="0.25">
      <c r="A4226" s="2"/>
      <c r="B4226" s="3"/>
      <c r="C4226" s="4"/>
      <c r="D4226" s="45"/>
      <c r="E4226" s="45"/>
      <c r="F4226" s="334"/>
    </row>
    <row r="4227" spans="1:6" x14ac:dyDescent="0.25">
      <c r="A4227" s="2"/>
      <c r="B4227" s="3"/>
      <c r="C4227" s="4"/>
      <c r="D4227" s="45"/>
      <c r="E4227" s="45"/>
      <c r="F4227" s="334"/>
    </row>
    <row r="4228" spans="1:6" x14ac:dyDescent="0.25">
      <c r="A4228" s="2"/>
      <c r="B4228" s="3"/>
      <c r="C4228" s="4"/>
      <c r="D4228" s="45"/>
      <c r="E4228" s="45"/>
      <c r="F4228" s="334"/>
    </row>
    <row r="4229" spans="1:6" x14ac:dyDescent="0.25">
      <c r="A4229" s="2"/>
      <c r="B4229" s="3"/>
      <c r="C4229" s="4"/>
      <c r="D4229" s="45"/>
      <c r="E4229" s="45"/>
      <c r="F4229" s="334"/>
    </row>
    <row r="4230" spans="1:6" x14ac:dyDescent="0.25">
      <c r="A4230" s="2"/>
      <c r="B4230" s="3"/>
      <c r="C4230" s="4"/>
      <c r="D4230" s="45"/>
      <c r="E4230" s="45"/>
      <c r="F4230" s="334"/>
    </row>
    <row r="4231" spans="1:6" x14ac:dyDescent="0.25">
      <c r="A4231" s="2"/>
      <c r="B4231" s="3"/>
      <c r="C4231" s="4"/>
      <c r="D4231" s="45"/>
      <c r="E4231" s="45"/>
      <c r="F4231" s="334"/>
    </row>
    <row r="4232" spans="1:6" x14ac:dyDescent="0.25">
      <c r="A4232" s="2"/>
      <c r="B4232" s="3"/>
      <c r="C4232" s="4"/>
      <c r="D4232" s="45"/>
      <c r="E4232" s="45"/>
      <c r="F4232" s="334"/>
    </row>
    <row r="4233" spans="1:6" x14ac:dyDescent="0.25">
      <c r="A4233" s="2"/>
      <c r="B4233" s="3"/>
      <c r="C4233" s="4"/>
      <c r="D4233" s="45"/>
      <c r="E4233" s="45"/>
      <c r="F4233" s="334"/>
    </row>
    <row r="4234" spans="1:6" x14ac:dyDescent="0.25">
      <c r="A4234" s="2"/>
      <c r="B4234" s="3"/>
      <c r="C4234" s="4"/>
      <c r="D4234" s="45"/>
      <c r="E4234" s="45"/>
      <c r="F4234" s="334"/>
    </row>
    <row r="4235" spans="1:6" x14ac:dyDescent="0.25">
      <c r="A4235" s="2"/>
      <c r="B4235" s="3"/>
      <c r="C4235" s="4"/>
      <c r="D4235" s="45"/>
      <c r="E4235" s="45"/>
      <c r="F4235" s="334"/>
    </row>
    <row r="4236" spans="1:6" x14ac:dyDescent="0.25">
      <c r="A4236" s="2"/>
      <c r="B4236" s="3"/>
      <c r="C4236" s="4"/>
      <c r="D4236" s="45"/>
      <c r="E4236" s="45"/>
      <c r="F4236" s="334"/>
    </row>
    <row r="4237" spans="1:6" x14ac:dyDescent="0.25">
      <c r="A4237" s="2"/>
      <c r="B4237" s="3"/>
      <c r="C4237" s="4"/>
      <c r="D4237" s="45"/>
      <c r="E4237" s="45"/>
      <c r="F4237" s="334"/>
    </row>
    <row r="4238" spans="1:6" x14ac:dyDescent="0.25">
      <c r="A4238" s="2"/>
      <c r="B4238" s="3"/>
      <c r="C4238" s="4"/>
      <c r="D4238" s="45"/>
      <c r="E4238" s="45"/>
      <c r="F4238" s="334"/>
    </row>
    <row r="4239" spans="1:6" x14ac:dyDescent="0.25">
      <c r="A4239" s="2"/>
      <c r="B4239" s="3"/>
      <c r="C4239" s="4"/>
      <c r="D4239" s="45"/>
      <c r="E4239" s="45"/>
      <c r="F4239" s="334"/>
    </row>
    <row r="4240" spans="1:6" x14ac:dyDescent="0.25">
      <c r="A4240" s="2"/>
      <c r="B4240" s="3"/>
      <c r="C4240" s="4"/>
      <c r="D4240" s="45"/>
      <c r="E4240" s="45"/>
      <c r="F4240" s="334"/>
    </row>
    <row r="4241" spans="1:6" x14ac:dyDescent="0.25">
      <c r="A4241" s="2"/>
      <c r="B4241" s="3"/>
      <c r="C4241" s="4"/>
      <c r="D4241" s="45"/>
      <c r="E4241" s="45"/>
      <c r="F4241" s="334"/>
    </row>
    <row r="4242" spans="1:6" x14ac:dyDescent="0.25">
      <c r="A4242" s="2"/>
      <c r="B4242" s="3"/>
      <c r="C4242" s="4"/>
      <c r="D4242" s="45"/>
      <c r="E4242" s="45"/>
      <c r="F4242" s="334"/>
    </row>
    <row r="4243" spans="1:6" x14ac:dyDescent="0.25">
      <c r="A4243" s="2"/>
      <c r="B4243" s="3"/>
      <c r="C4243" s="4"/>
      <c r="D4243" s="45"/>
      <c r="E4243" s="45"/>
      <c r="F4243" s="334"/>
    </row>
    <row r="4244" spans="1:6" x14ac:dyDescent="0.25">
      <c r="A4244" s="2"/>
      <c r="B4244" s="3"/>
      <c r="C4244" s="4"/>
      <c r="D4244" s="45"/>
      <c r="E4244" s="45"/>
      <c r="F4244" s="334"/>
    </row>
    <row r="4245" spans="1:6" x14ac:dyDescent="0.25">
      <c r="A4245" s="2"/>
      <c r="B4245" s="3"/>
      <c r="C4245" s="4"/>
      <c r="D4245" s="45"/>
      <c r="E4245" s="45"/>
      <c r="F4245" s="334"/>
    </row>
    <row r="4246" spans="1:6" x14ac:dyDescent="0.25">
      <c r="A4246" s="2"/>
      <c r="B4246" s="3"/>
      <c r="C4246" s="4"/>
      <c r="D4246" s="45"/>
      <c r="E4246" s="45"/>
      <c r="F4246" s="334"/>
    </row>
    <row r="4247" spans="1:6" x14ac:dyDescent="0.25">
      <c r="A4247" s="2"/>
      <c r="B4247" s="3"/>
      <c r="C4247" s="4"/>
      <c r="D4247" s="45"/>
      <c r="E4247" s="45"/>
      <c r="F4247" s="334"/>
    </row>
    <row r="4248" spans="1:6" x14ac:dyDescent="0.25">
      <c r="A4248" s="2"/>
      <c r="B4248" s="3"/>
      <c r="C4248" s="4"/>
      <c r="D4248" s="45"/>
      <c r="E4248" s="45"/>
      <c r="F4248" s="334"/>
    </row>
    <row r="4249" spans="1:6" x14ac:dyDescent="0.25">
      <c r="A4249" s="2"/>
      <c r="B4249" s="3"/>
      <c r="C4249" s="4"/>
      <c r="D4249" s="45"/>
      <c r="E4249" s="45"/>
      <c r="F4249" s="334"/>
    </row>
    <row r="4250" spans="1:6" x14ac:dyDescent="0.25">
      <c r="A4250" s="2"/>
      <c r="B4250" s="3"/>
      <c r="C4250" s="4"/>
      <c r="D4250" s="45"/>
      <c r="E4250" s="45"/>
      <c r="F4250" s="334"/>
    </row>
    <row r="4251" spans="1:6" x14ac:dyDescent="0.25">
      <c r="A4251" s="2"/>
      <c r="B4251" s="3"/>
      <c r="C4251" s="4"/>
      <c r="D4251" s="45"/>
      <c r="E4251" s="45"/>
      <c r="F4251" s="334"/>
    </row>
    <row r="4252" spans="1:6" x14ac:dyDescent="0.25">
      <c r="A4252" s="2"/>
      <c r="B4252" s="3"/>
      <c r="C4252" s="4"/>
      <c r="D4252" s="45"/>
      <c r="E4252" s="45"/>
      <c r="F4252" s="334"/>
    </row>
    <row r="4253" spans="1:6" x14ac:dyDescent="0.25">
      <c r="A4253" s="2"/>
      <c r="B4253" s="3"/>
      <c r="C4253" s="4"/>
      <c r="D4253" s="45"/>
      <c r="E4253" s="45"/>
      <c r="F4253" s="334"/>
    </row>
    <row r="4254" spans="1:6" x14ac:dyDescent="0.25">
      <c r="A4254" s="2"/>
      <c r="B4254" s="3"/>
      <c r="C4254" s="4"/>
      <c r="D4254" s="45"/>
      <c r="E4254" s="45"/>
      <c r="F4254" s="334"/>
    </row>
    <row r="4255" spans="1:6" x14ac:dyDescent="0.25">
      <c r="A4255" s="2"/>
      <c r="B4255" s="3"/>
      <c r="C4255" s="4"/>
      <c r="D4255" s="45"/>
      <c r="E4255" s="45"/>
      <c r="F4255" s="334"/>
    </row>
    <row r="4256" spans="1:6" x14ac:dyDescent="0.25">
      <c r="A4256" s="2"/>
      <c r="B4256" s="3"/>
      <c r="C4256" s="4"/>
      <c r="D4256" s="45"/>
      <c r="E4256" s="45"/>
      <c r="F4256" s="334"/>
    </row>
    <row r="4257" spans="1:6" x14ac:dyDescent="0.25">
      <c r="A4257" s="2"/>
      <c r="B4257" s="3"/>
      <c r="C4257" s="4"/>
      <c r="D4257" s="45"/>
      <c r="E4257" s="45"/>
      <c r="F4257" s="334"/>
    </row>
    <row r="4258" spans="1:6" x14ac:dyDescent="0.25">
      <c r="A4258" s="2"/>
      <c r="B4258" s="3"/>
      <c r="C4258" s="4"/>
      <c r="D4258" s="45"/>
      <c r="E4258" s="45"/>
      <c r="F4258" s="334"/>
    </row>
    <row r="4259" spans="1:6" x14ac:dyDescent="0.25">
      <c r="A4259" s="2"/>
      <c r="B4259" s="3"/>
      <c r="C4259" s="4"/>
      <c r="D4259" s="45"/>
      <c r="E4259" s="45"/>
      <c r="F4259" s="334"/>
    </row>
    <row r="4260" spans="1:6" x14ac:dyDescent="0.25">
      <c r="A4260" s="2"/>
      <c r="B4260" s="3"/>
      <c r="C4260" s="4"/>
      <c r="D4260" s="45"/>
      <c r="E4260" s="45"/>
      <c r="F4260" s="334"/>
    </row>
    <row r="4261" spans="1:6" x14ac:dyDescent="0.25">
      <c r="A4261" s="2"/>
      <c r="B4261" s="3"/>
      <c r="C4261" s="4"/>
      <c r="D4261" s="45"/>
      <c r="E4261" s="45"/>
      <c r="F4261" s="334"/>
    </row>
    <row r="4262" spans="1:6" x14ac:dyDescent="0.25">
      <c r="A4262" s="2"/>
      <c r="B4262" s="3"/>
      <c r="C4262" s="4"/>
      <c r="D4262" s="45"/>
      <c r="E4262" s="45"/>
      <c r="F4262" s="334"/>
    </row>
    <row r="4263" spans="1:6" x14ac:dyDescent="0.25">
      <c r="A4263" s="2"/>
      <c r="B4263" s="3"/>
      <c r="C4263" s="4"/>
      <c r="D4263" s="45"/>
      <c r="E4263" s="45"/>
      <c r="F4263" s="334"/>
    </row>
    <row r="4264" spans="1:6" x14ac:dyDescent="0.25">
      <c r="A4264" s="2"/>
      <c r="B4264" s="3"/>
      <c r="C4264" s="4"/>
      <c r="D4264" s="45"/>
      <c r="E4264" s="45"/>
      <c r="F4264" s="334"/>
    </row>
    <row r="4265" spans="1:6" x14ac:dyDescent="0.25">
      <c r="A4265" s="2"/>
      <c r="B4265" s="3"/>
      <c r="C4265" s="4"/>
      <c r="D4265" s="45"/>
      <c r="E4265" s="45"/>
      <c r="F4265" s="334"/>
    </row>
    <row r="4266" spans="1:6" x14ac:dyDescent="0.25">
      <c r="A4266" s="2"/>
      <c r="B4266" s="3"/>
      <c r="C4266" s="4"/>
      <c r="D4266" s="45"/>
      <c r="E4266" s="45"/>
      <c r="F4266" s="334"/>
    </row>
    <row r="4267" spans="1:6" x14ac:dyDescent="0.25">
      <c r="A4267" s="2"/>
      <c r="B4267" s="3"/>
      <c r="C4267" s="4"/>
      <c r="D4267" s="45"/>
      <c r="E4267" s="45"/>
      <c r="F4267" s="334"/>
    </row>
    <row r="4268" spans="1:6" x14ac:dyDescent="0.25">
      <c r="A4268" s="2"/>
      <c r="B4268" s="3"/>
      <c r="C4268" s="4"/>
      <c r="D4268" s="45"/>
      <c r="E4268" s="45"/>
      <c r="F4268" s="334"/>
    </row>
    <row r="4269" spans="1:6" x14ac:dyDescent="0.25">
      <c r="A4269" s="2"/>
      <c r="B4269" s="3"/>
      <c r="C4269" s="4"/>
      <c r="D4269" s="45"/>
      <c r="E4269" s="45"/>
      <c r="F4269" s="334"/>
    </row>
    <row r="4270" spans="1:6" x14ac:dyDescent="0.25">
      <c r="A4270" s="2"/>
      <c r="B4270" s="3"/>
      <c r="C4270" s="4"/>
      <c r="D4270" s="45"/>
      <c r="E4270" s="45"/>
      <c r="F4270" s="334"/>
    </row>
    <row r="4271" spans="1:6" x14ac:dyDescent="0.25">
      <c r="A4271" s="2"/>
      <c r="B4271" s="3"/>
      <c r="C4271" s="4"/>
      <c r="D4271" s="45"/>
      <c r="E4271" s="45"/>
      <c r="F4271" s="334"/>
    </row>
    <row r="4272" spans="1:6" x14ac:dyDescent="0.25">
      <c r="A4272" s="2"/>
      <c r="B4272" s="3"/>
      <c r="C4272" s="4"/>
      <c r="D4272" s="45"/>
      <c r="E4272" s="45"/>
      <c r="F4272" s="334"/>
    </row>
    <row r="4273" spans="1:6" x14ac:dyDescent="0.25">
      <c r="A4273" s="2"/>
      <c r="B4273" s="3"/>
      <c r="C4273" s="4"/>
      <c r="D4273" s="45"/>
      <c r="E4273" s="45"/>
      <c r="F4273" s="334"/>
    </row>
    <row r="4274" spans="1:6" x14ac:dyDescent="0.25">
      <c r="A4274" s="2"/>
      <c r="B4274" s="3"/>
      <c r="C4274" s="4"/>
      <c r="D4274" s="45"/>
      <c r="E4274" s="45"/>
      <c r="F4274" s="334"/>
    </row>
    <row r="4275" spans="1:6" x14ac:dyDescent="0.25">
      <c r="A4275" s="2"/>
      <c r="B4275" s="3"/>
      <c r="C4275" s="4"/>
      <c r="D4275" s="45"/>
      <c r="E4275" s="45"/>
      <c r="F4275" s="334"/>
    </row>
    <row r="4276" spans="1:6" x14ac:dyDescent="0.25">
      <c r="A4276" s="2"/>
      <c r="B4276" s="3"/>
      <c r="C4276" s="4"/>
      <c r="D4276" s="45"/>
      <c r="E4276" s="45"/>
      <c r="F4276" s="334"/>
    </row>
    <row r="4277" spans="1:6" x14ac:dyDescent="0.25">
      <c r="A4277" s="2"/>
      <c r="B4277" s="3"/>
      <c r="C4277" s="4"/>
      <c r="D4277" s="45"/>
      <c r="E4277" s="45"/>
      <c r="F4277" s="334"/>
    </row>
    <row r="4278" spans="1:6" x14ac:dyDescent="0.25">
      <c r="A4278" s="2"/>
      <c r="B4278" s="3"/>
      <c r="C4278" s="4"/>
      <c r="D4278" s="45"/>
      <c r="E4278" s="45"/>
      <c r="F4278" s="334"/>
    </row>
    <row r="4279" spans="1:6" x14ac:dyDescent="0.25">
      <c r="A4279" s="2"/>
      <c r="B4279" s="3"/>
      <c r="C4279" s="4"/>
      <c r="D4279" s="45"/>
      <c r="E4279" s="45"/>
      <c r="F4279" s="334"/>
    </row>
    <row r="4280" spans="1:6" x14ac:dyDescent="0.25">
      <c r="A4280" s="2"/>
      <c r="B4280" s="3"/>
      <c r="C4280" s="4"/>
      <c r="D4280" s="45"/>
      <c r="E4280" s="45"/>
      <c r="F4280" s="334"/>
    </row>
    <row r="4281" spans="1:6" x14ac:dyDescent="0.25">
      <c r="A4281" s="2"/>
      <c r="B4281" s="3"/>
      <c r="C4281" s="4"/>
      <c r="D4281" s="45"/>
      <c r="E4281" s="45"/>
      <c r="F4281" s="334"/>
    </row>
    <row r="4282" spans="1:6" x14ac:dyDescent="0.25">
      <c r="A4282" s="2"/>
      <c r="B4282" s="3"/>
      <c r="C4282" s="4"/>
      <c r="D4282" s="45"/>
      <c r="E4282" s="45"/>
      <c r="F4282" s="334"/>
    </row>
    <row r="4283" spans="1:6" x14ac:dyDescent="0.25">
      <c r="A4283" s="2"/>
      <c r="B4283" s="3"/>
      <c r="C4283" s="4"/>
      <c r="D4283" s="45"/>
      <c r="E4283" s="45"/>
      <c r="F4283" s="334"/>
    </row>
    <row r="4284" spans="1:6" x14ac:dyDescent="0.25">
      <c r="A4284" s="2"/>
      <c r="B4284" s="3"/>
      <c r="C4284" s="4"/>
      <c r="D4284" s="45"/>
      <c r="E4284" s="45"/>
      <c r="F4284" s="334"/>
    </row>
    <row r="4285" spans="1:6" x14ac:dyDescent="0.25">
      <c r="A4285" s="2"/>
      <c r="B4285" s="3"/>
      <c r="C4285" s="4"/>
      <c r="D4285" s="45"/>
      <c r="E4285" s="45"/>
      <c r="F4285" s="334"/>
    </row>
    <row r="4286" spans="1:6" x14ac:dyDescent="0.25">
      <c r="A4286" s="2"/>
      <c r="B4286" s="3"/>
      <c r="C4286" s="4"/>
      <c r="D4286" s="45"/>
      <c r="E4286" s="45"/>
      <c r="F4286" s="334"/>
    </row>
    <row r="4287" spans="1:6" x14ac:dyDescent="0.25">
      <c r="A4287" s="2"/>
      <c r="B4287" s="3"/>
      <c r="C4287" s="4"/>
      <c r="D4287" s="45"/>
      <c r="E4287" s="45"/>
      <c r="F4287" s="334"/>
    </row>
    <row r="4288" spans="1:6" x14ac:dyDescent="0.25">
      <c r="A4288" s="2"/>
      <c r="B4288" s="3"/>
      <c r="C4288" s="4"/>
      <c r="D4288" s="45"/>
      <c r="E4288" s="45"/>
      <c r="F4288" s="334"/>
    </row>
    <row r="4289" spans="1:6" x14ac:dyDescent="0.25">
      <c r="A4289" s="2"/>
      <c r="B4289" s="3"/>
      <c r="C4289" s="4"/>
      <c r="D4289" s="45"/>
      <c r="E4289" s="45"/>
      <c r="F4289" s="334"/>
    </row>
    <row r="4290" spans="1:6" x14ac:dyDescent="0.25">
      <c r="A4290" s="2"/>
      <c r="B4290" s="3"/>
      <c r="C4290" s="4"/>
      <c r="D4290" s="45"/>
      <c r="E4290" s="45"/>
      <c r="F4290" s="334"/>
    </row>
    <row r="4291" spans="1:6" x14ac:dyDescent="0.25">
      <c r="A4291" s="2"/>
      <c r="B4291" s="3"/>
      <c r="C4291" s="4"/>
      <c r="D4291" s="45"/>
      <c r="E4291" s="45"/>
      <c r="F4291" s="334"/>
    </row>
    <row r="4292" spans="1:6" x14ac:dyDescent="0.25">
      <c r="A4292" s="2"/>
      <c r="B4292" s="3"/>
      <c r="C4292" s="4"/>
      <c r="D4292" s="45"/>
      <c r="E4292" s="45"/>
      <c r="F4292" s="334"/>
    </row>
    <row r="4293" spans="1:6" x14ac:dyDescent="0.25">
      <c r="A4293" s="2"/>
      <c r="B4293" s="3"/>
      <c r="C4293" s="4"/>
      <c r="D4293" s="45"/>
      <c r="E4293" s="45"/>
      <c r="F4293" s="334"/>
    </row>
    <row r="4294" spans="1:6" x14ac:dyDescent="0.25">
      <c r="A4294" s="2"/>
      <c r="B4294" s="3"/>
      <c r="C4294" s="4"/>
      <c r="D4294" s="45"/>
      <c r="E4294" s="45"/>
      <c r="F4294" s="334"/>
    </row>
    <row r="4295" spans="1:6" x14ac:dyDescent="0.25">
      <c r="A4295" s="2"/>
      <c r="B4295" s="3"/>
      <c r="C4295" s="4"/>
      <c r="D4295" s="45"/>
      <c r="E4295" s="45"/>
      <c r="F4295" s="334"/>
    </row>
    <row r="4296" spans="1:6" x14ac:dyDescent="0.25">
      <c r="A4296" s="2"/>
      <c r="B4296" s="3"/>
      <c r="C4296" s="4"/>
      <c r="D4296" s="45"/>
      <c r="E4296" s="45"/>
      <c r="F4296" s="334"/>
    </row>
    <row r="4297" spans="1:6" x14ac:dyDescent="0.25">
      <c r="A4297" s="2"/>
      <c r="B4297" s="3"/>
      <c r="C4297" s="4"/>
      <c r="D4297" s="45"/>
      <c r="E4297" s="45"/>
      <c r="F4297" s="334"/>
    </row>
    <row r="4298" spans="1:6" x14ac:dyDescent="0.25">
      <c r="A4298" s="2"/>
      <c r="B4298" s="3"/>
      <c r="C4298" s="4"/>
      <c r="D4298" s="45"/>
      <c r="E4298" s="45"/>
      <c r="F4298" s="334"/>
    </row>
    <row r="4299" spans="1:6" x14ac:dyDescent="0.25">
      <c r="A4299" s="2"/>
      <c r="B4299" s="3"/>
      <c r="C4299" s="4"/>
      <c r="D4299" s="45"/>
      <c r="E4299" s="45"/>
      <c r="F4299" s="334"/>
    </row>
    <row r="4300" spans="1:6" x14ac:dyDescent="0.25">
      <c r="A4300" s="2"/>
      <c r="B4300" s="3"/>
      <c r="C4300" s="4"/>
      <c r="D4300" s="45"/>
      <c r="E4300" s="45"/>
      <c r="F4300" s="334"/>
    </row>
    <row r="4301" spans="1:6" x14ac:dyDescent="0.25">
      <c r="A4301" s="2"/>
      <c r="B4301" s="3"/>
      <c r="C4301" s="4"/>
      <c r="D4301" s="45"/>
      <c r="E4301" s="45"/>
      <c r="F4301" s="334"/>
    </row>
    <row r="4302" spans="1:6" x14ac:dyDescent="0.25">
      <c r="A4302" s="2"/>
      <c r="B4302" s="3"/>
      <c r="C4302" s="4"/>
      <c r="D4302" s="45"/>
      <c r="E4302" s="45"/>
      <c r="F4302" s="334"/>
    </row>
    <row r="4303" spans="1:6" x14ac:dyDescent="0.25">
      <c r="A4303" s="2"/>
      <c r="B4303" s="3"/>
      <c r="C4303" s="4"/>
      <c r="D4303" s="45"/>
      <c r="E4303" s="45"/>
      <c r="F4303" s="334"/>
    </row>
    <row r="4304" spans="1:6" x14ac:dyDescent="0.25">
      <c r="A4304" s="2"/>
      <c r="B4304" s="3"/>
      <c r="C4304" s="4"/>
      <c r="D4304" s="45"/>
      <c r="E4304" s="45"/>
      <c r="F4304" s="334"/>
    </row>
    <row r="4305" spans="1:6" x14ac:dyDescent="0.25">
      <c r="A4305" s="2"/>
      <c r="B4305" s="3"/>
      <c r="C4305" s="4"/>
      <c r="D4305" s="45"/>
      <c r="E4305" s="45"/>
      <c r="F4305" s="334"/>
    </row>
    <row r="4306" spans="1:6" x14ac:dyDescent="0.25">
      <c r="A4306" s="2"/>
      <c r="B4306" s="3"/>
      <c r="C4306" s="4"/>
      <c r="D4306" s="45"/>
      <c r="E4306" s="45"/>
      <c r="F4306" s="334"/>
    </row>
    <row r="4307" spans="1:6" x14ac:dyDescent="0.25">
      <c r="A4307" s="2"/>
      <c r="B4307" s="3"/>
      <c r="C4307" s="4"/>
      <c r="D4307" s="45"/>
      <c r="E4307" s="45"/>
      <c r="F4307" s="334"/>
    </row>
    <row r="4308" spans="1:6" x14ac:dyDescent="0.25">
      <c r="A4308" s="2"/>
      <c r="B4308" s="3"/>
      <c r="C4308" s="4"/>
      <c r="D4308" s="45"/>
      <c r="E4308" s="45"/>
      <c r="F4308" s="334"/>
    </row>
    <row r="4309" spans="1:6" x14ac:dyDescent="0.25">
      <c r="A4309" s="2"/>
      <c r="B4309" s="3"/>
      <c r="C4309" s="4"/>
      <c r="D4309" s="45"/>
      <c r="E4309" s="45"/>
      <c r="F4309" s="334"/>
    </row>
    <row r="4310" spans="1:6" x14ac:dyDescent="0.25">
      <c r="A4310" s="2"/>
      <c r="B4310" s="3"/>
      <c r="C4310" s="4"/>
      <c r="D4310" s="45"/>
      <c r="E4310" s="45"/>
      <c r="F4310" s="334"/>
    </row>
    <row r="4311" spans="1:6" x14ac:dyDescent="0.25">
      <c r="A4311" s="2"/>
      <c r="B4311" s="3"/>
      <c r="C4311" s="4"/>
      <c r="D4311" s="45"/>
      <c r="E4311" s="45"/>
      <c r="F4311" s="334"/>
    </row>
    <row r="4312" spans="1:6" x14ac:dyDescent="0.25">
      <c r="A4312" s="2"/>
      <c r="B4312" s="3"/>
      <c r="C4312" s="4"/>
      <c r="D4312" s="45"/>
      <c r="E4312" s="45"/>
      <c r="F4312" s="334"/>
    </row>
    <row r="4313" spans="1:6" x14ac:dyDescent="0.25">
      <c r="A4313" s="2"/>
      <c r="B4313" s="3"/>
      <c r="C4313" s="4"/>
      <c r="D4313" s="45"/>
      <c r="E4313" s="45"/>
      <c r="F4313" s="334"/>
    </row>
    <row r="4314" spans="1:6" x14ac:dyDescent="0.25">
      <c r="A4314" s="2"/>
      <c r="B4314" s="3"/>
      <c r="C4314" s="4"/>
      <c r="D4314" s="45"/>
      <c r="E4314" s="45"/>
      <c r="F4314" s="334"/>
    </row>
    <row r="4315" spans="1:6" x14ac:dyDescent="0.25">
      <c r="A4315" s="2"/>
      <c r="B4315" s="3"/>
      <c r="C4315" s="4"/>
      <c r="D4315" s="45"/>
      <c r="E4315" s="45"/>
      <c r="F4315" s="334"/>
    </row>
    <row r="4316" spans="1:6" x14ac:dyDescent="0.25">
      <c r="A4316" s="2"/>
      <c r="B4316" s="3"/>
      <c r="C4316" s="4"/>
      <c r="D4316" s="45"/>
      <c r="E4316" s="45"/>
      <c r="F4316" s="334"/>
    </row>
    <row r="4317" spans="1:6" x14ac:dyDescent="0.25">
      <c r="A4317" s="2"/>
      <c r="B4317" s="3"/>
      <c r="C4317" s="4"/>
      <c r="D4317" s="45"/>
      <c r="E4317" s="45"/>
      <c r="F4317" s="334"/>
    </row>
    <row r="4318" spans="1:6" x14ac:dyDescent="0.25">
      <c r="A4318" s="2"/>
      <c r="B4318" s="3"/>
      <c r="C4318" s="4"/>
      <c r="D4318" s="45"/>
      <c r="E4318" s="45"/>
      <c r="F4318" s="334"/>
    </row>
    <row r="4319" spans="1:6" x14ac:dyDescent="0.25">
      <c r="A4319" s="2"/>
      <c r="B4319" s="3"/>
      <c r="C4319" s="4"/>
      <c r="D4319" s="45"/>
      <c r="E4319" s="45"/>
      <c r="F4319" s="334"/>
    </row>
    <row r="4320" spans="1:6" x14ac:dyDescent="0.25">
      <c r="A4320" s="2"/>
      <c r="B4320" s="3"/>
      <c r="C4320" s="4"/>
      <c r="D4320" s="45"/>
      <c r="E4320" s="45"/>
      <c r="F4320" s="334"/>
    </row>
    <row r="4321" spans="1:6" x14ac:dyDescent="0.25">
      <c r="A4321" s="2"/>
      <c r="B4321" s="3"/>
      <c r="C4321" s="4"/>
      <c r="D4321" s="45"/>
      <c r="E4321" s="45"/>
      <c r="F4321" s="334"/>
    </row>
    <row r="4322" spans="1:6" x14ac:dyDescent="0.25">
      <c r="A4322" s="2"/>
      <c r="B4322" s="3"/>
      <c r="C4322" s="4"/>
      <c r="D4322" s="45"/>
      <c r="E4322" s="45"/>
      <c r="F4322" s="334"/>
    </row>
    <row r="4323" spans="1:6" x14ac:dyDescent="0.25">
      <c r="A4323" s="2"/>
      <c r="B4323" s="3"/>
      <c r="C4323" s="4"/>
      <c r="D4323" s="45"/>
      <c r="E4323" s="45"/>
      <c r="F4323" s="334"/>
    </row>
    <row r="4324" spans="1:6" x14ac:dyDescent="0.25">
      <c r="A4324" s="2"/>
      <c r="B4324" s="3"/>
      <c r="C4324" s="4"/>
      <c r="D4324" s="45"/>
      <c r="E4324" s="45"/>
      <c r="F4324" s="334"/>
    </row>
    <row r="4325" spans="1:6" x14ac:dyDescent="0.25">
      <c r="A4325" s="2"/>
      <c r="B4325" s="3"/>
      <c r="C4325" s="4"/>
      <c r="D4325" s="45"/>
      <c r="E4325" s="45"/>
      <c r="F4325" s="334"/>
    </row>
    <row r="4326" spans="1:6" x14ac:dyDescent="0.25">
      <c r="A4326" s="2"/>
      <c r="B4326" s="3"/>
      <c r="C4326" s="4"/>
      <c r="D4326" s="45"/>
      <c r="E4326" s="45"/>
      <c r="F4326" s="334"/>
    </row>
    <row r="4327" spans="1:6" x14ac:dyDescent="0.25">
      <c r="A4327" s="2"/>
      <c r="B4327" s="3"/>
      <c r="C4327" s="4"/>
      <c r="D4327" s="45"/>
      <c r="E4327" s="45"/>
      <c r="F4327" s="334"/>
    </row>
    <row r="4328" spans="1:6" x14ac:dyDescent="0.25">
      <c r="A4328" s="2"/>
      <c r="B4328" s="3"/>
      <c r="C4328" s="4"/>
      <c r="D4328" s="45"/>
      <c r="E4328" s="45"/>
      <c r="F4328" s="334"/>
    </row>
    <row r="4329" spans="1:6" x14ac:dyDescent="0.25">
      <c r="A4329" s="2"/>
      <c r="B4329" s="3"/>
      <c r="C4329" s="4"/>
      <c r="D4329" s="45"/>
      <c r="E4329" s="45"/>
      <c r="F4329" s="334"/>
    </row>
    <row r="4330" spans="1:6" x14ac:dyDescent="0.25">
      <c r="A4330" s="2"/>
      <c r="B4330" s="3"/>
      <c r="C4330" s="4"/>
      <c r="D4330" s="45"/>
      <c r="E4330" s="45"/>
      <c r="F4330" s="334"/>
    </row>
    <row r="4331" spans="1:6" x14ac:dyDescent="0.25">
      <c r="A4331" s="2"/>
      <c r="B4331" s="3"/>
      <c r="C4331" s="4"/>
      <c r="D4331" s="45"/>
      <c r="E4331" s="45"/>
      <c r="F4331" s="334"/>
    </row>
    <row r="4332" spans="1:6" x14ac:dyDescent="0.25">
      <c r="A4332" s="2"/>
      <c r="B4332" s="3"/>
      <c r="C4332" s="4"/>
      <c r="D4332" s="45"/>
      <c r="E4332" s="45"/>
      <c r="F4332" s="334"/>
    </row>
    <row r="4333" spans="1:6" x14ac:dyDescent="0.25">
      <c r="A4333" s="2"/>
      <c r="B4333" s="3"/>
      <c r="C4333" s="4"/>
      <c r="D4333" s="45"/>
      <c r="E4333" s="45"/>
      <c r="F4333" s="334"/>
    </row>
    <row r="4334" spans="1:6" x14ac:dyDescent="0.25">
      <c r="A4334" s="2"/>
      <c r="B4334" s="3"/>
      <c r="C4334" s="4"/>
      <c r="D4334" s="45"/>
      <c r="E4334" s="45"/>
      <c r="F4334" s="334"/>
    </row>
    <row r="4335" spans="1:6" x14ac:dyDescent="0.25">
      <c r="A4335" s="2"/>
      <c r="B4335" s="3"/>
      <c r="C4335" s="4"/>
      <c r="D4335" s="45"/>
      <c r="E4335" s="45"/>
      <c r="F4335" s="334"/>
    </row>
    <row r="4336" spans="1:6" x14ac:dyDescent="0.25">
      <c r="A4336" s="2"/>
      <c r="B4336" s="3"/>
      <c r="C4336" s="4"/>
      <c r="D4336" s="45"/>
      <c r="E4336" s="45"/>
      <c r="F4336" s="334"/>
    </row>
    <row r="4337" spans="1:6" x14ac:dyDescent="0.25">
      <c r="A4337" s="2"/>
      <c r="B4337" s="3"/>
      <c r="C4337" s="4"/>
      <c r="D4337" s="45"/>
      <c r="E4337" s="45"/>
      <c r="F4337" s="334"/>
    </row>
    <row r="4338" spans="1:6" x14ac:dyDescent="0.25">
      <c r="A4338" s="2"/>
      <c r="B4338" s="3"/>
      <c r="C4338" s="4"/>
      <c r="D4338" s="45"/>
      <c r="E4338" s="45"/>
      <c r="F4338" s="334"/>
    </row>
    <row r="4339" spans="1:6" x14ac:dyDescent="0.25">
      <c r="A4339" s="2"/>
      <c r="B4339" s="3"/>
      <c r="C4339" s="4"/>
      <c r="D4339" s="45"/>
      <c r="E4339" s="45"/>
      <c r="F4339" s="334"/>
    </row>
    <row r="4340" spans="1:6" x14ac:dyDescent="0.25">
      <c r="A4340" s="2"/>
      <c r="B4340" s="3"/>
      <c r="C4340" s="4"/>
      <c r="D4340" s="45"/>
      <c r="E4340" s="45"/>
      <c r="F4340" s="334"/>
    </row>
    <row r="4341" spans="1:6" x14ac:dyDescent="0.25">
      <c r="A4341" s="2"/>
      <c r="B4341" s="3"/>
      <c r="C4341" s="4"/>
      <c r="D4341" s="45"/>
      <c r="E4341" s="45"/>
      <c r="F4341" s="334"/>
    </row>
    <row r="4342" spans="1:6" x14ac:dyDescent="0.25">
      <c r="A4342" s="2"/>
      <c r="B4342" s="3"/>
      <c r="C4342" s="4"/>
      <c r="D4342" s="45"/>
      <c r="E4342" s="45"/>
      <c r="F4342" s="334"/>
    </row>
    <row r="4343" spans="1:6" x14ac:dyDescent="0.25">
      <c r="A4343" s="2"/>
      <c r="B4343" s="3"/>
      <c r="C4343" s="4"/>
      <c r="D4343" s="45"/>
      <c r="E4343" s="45"/>
      <c r="F4343" s="334"/>
    </row>
    <row r="4344" spans="1:6" x14ac:dyDescent="0.25">
      <c r="A4344" s="2"/>
      <c r="B4344" s="3"/>
      <c r="C4344" s="4"/>
      <c r="D4344" s="45"/>
      <c r="E4344" s="45"/>
      <c r="F4344" s="334"/>
    </row>
    <row r="4345" spans="1:6" x14ac:dyDescent="0.25">
      <c r="A4345" s="2"/>
      <c r="B4345" s="3"/>
      <c r="C4345" s="4"/>
      <c r="D4345" s="45"/>
      <c r="E4345" s="45"/>
      <c r="F4345" s="334"/>
    </row>
    <row r="4346" spans="1:6" x14ac:dyDescent="0.25">
      <c r="A4346" s="2"/>
      <c r="B4346" s="3"/>
      <c r="C4346" s="4"/>
      <c r="D4346" s="45"/>
      <c r="E4346" s="45"/>
      <c r="F4346" s="334"/>
    </row>
    <row r="4347" spans="1:6" x14ac:dyDescent="0.25">
      <c r="A4347" s="2"/>
      <c r="B4347" s="3"/>
      <c r="C4347" s="4"/>
      <c r="D4347" s="45"/>
      <c r="E4347" s="45"/>
      <c r="F4347" s="334"/>
    </row>
    <row r="4348" spans="1:6" x14ac:dyDescent="0.25">
      <c r="A4348" s="2"/>
      <c r="B4348" s="3"/>
      <c r="C4348" s="4"/>
      <c r="D4348" s="45"/>
      <c r="E4348" s="45"/>
      <c r="F4348" s="334"/>
    </row>
    <row r="4349" spans="1:6" x14ac:dyDescent="0.25">
      <c r="A4349" s="2"/>
      <c r="B4349" s="3"/>
      <c r="C4349" s="4"/>
      <c r="D4349" s="45"/>
      <c r="E4349" s="45"/>
      <c r="F4349" s="334"/>
    </row>
    <row r="4350" spans="1:6" x14ac:dyDescent="0.25">
      <c r="A4350" s="2"/>
      <c r="B4350" s="3"/>
      <c r="C4350" s="4"/>
      <c r="D4350" s="45"/>
      <c r="E4350" s="45"/>
      <c r="F4350" s="334"/>
    </row>
    <row r="4351" spans="1:6" x14ac:dyDescent="0.25">
      <c r="A4351" s="2"/>
      <c r="B4351" s="3"/>
      <c r="C4351" s="4"/>
      <c r="D4351" s="45"/>
      <c r="E4351" s="45"/>
      <c r="F4351" s="334"/>
    </row>
    <row r="4352" spans="1:6" x14ac:dyDescent="0.25">
      <c r="A4352" s="2"/>
      <c r="B4352" s="3"/>
      <c r="C4352" s="4"/>
      <c r="D4352" s="45"/>
      <c r="E4352" s="45"/>
      <c r="F4352" s="334"/>
    </row>
    <row r="4353" spans="1:6" x14ac:dyDescent="0.25">
      <c r="A4353" s="2"/>
      <c r="B4353" s="3"/>
      <c r="C4353" s="4"/>
      <c r="D4353" s="45"/>
      <c r="E4353" s="45"/>
      <c r="F4353" s="334"/>
    </row>
    <row r="4354" spans="1:6" x14ac:dyDescent="0.25">
      <c r="A4354" s="2"/>
      <c r="B4354" s="3"/>
      <c r="C4354" s="4"/>
      <c r="D4354" s="45"/>
      <c r="E4354" s="45"/>
      <c r="F4354" s="334"/>
    </row>
    <row r="4355" spans="1:6" x14ac:dyDescent="0.25">
      <c r="A4355" s="2"/>
      <c r="B4355" s="3"/>
      <c r="C4355" s="4"/>
      <c r="D4355" s="45"/>
      <c r="E4355" s="45"/>
      <c r="F4355" s="334"/>
    </row>
    <row r="4356" spans="1:6" x14ac:dyDescent="0.25">
      <c r="A4356" s="2"/>
      <c r="B4356" s="3"/>
      <c r="C4356" s="4"/>
      <c r="D4356" s="45"/>
      <c r="E4356" s="45"/>
      <c r="F4356" s="334"/>
    </row>
    <row r="4357" spans="1:6" x14ac:dyDescent="0.25">
      <c r="A4357" s="2"/>
      <c r="B4357" s="3"/>
      <c r="C4357" s="4"/>
      <c r="D4357" s="45"/>
      <c r="E4357" s="45"/>
      <c r="F4357" s="334"/>
    </row>
    <row r="4358" spans="1:6" x14ac:dyDescent="0.25">
      <c r="A4358" s="2"/>
      <c r="B4358" s="3"/>
      <c r="C4358" s="4"/>
      <c r="D4358" s="45"/>
      <c r="E4358" s="45"/>
      <c r="F4358" s="334"/>
    </row>
    <row r="4359" spans="1:6" x14ac:dyDescent="0.25">
      <c r="A4359" s="2"/>
      <c r="B4359" s="3"/>
      <c r="C4359" s="4"/>
      <c r="D4359" s="45"/>
      <c r="E4359" s="45"/>
      <c r="F4359" s="334"/>
    </row>
    <row r="4360" spans="1:6" x14ac:dyDescent="0.25">
      <c r="A4360" s="2"/>
      <c r="B4360" s="3"/>
      <c r="C4360" s="4"/>
      <c r="D4360" s="45"/>
      <c r="E4360" s="45"/>
      <c r="F4360" s="334"/>
    </row>
    <row r="4361" spans="1:6" x14ac:dyDescent="0.25">
      <c r="A4361" s="2"/>
      <c r="B4361" s="3"/>
      <c r="C4361" s="4"/>
      <c r="D4361" s="45"/>
      <c r="E4361" s="45"/>
      <c r="F4361" s="334"/>
    </row>
    <row r="4362" spans="1:6" x14ac:dyDescent="0.25">
      <c r="A4362" s="2"/>
      <c r="B4362" s="3"/>
      <c r="C4362" s="4"/>
      <c r="D4362" s="45"/>
      <c r="E4362" s="45"/>
      <c r="F4362" s="334"/>
    </row>
    <row r="4363" spans="1:6" x14ac:dyDescent="0.25">
      <c r="A4363" s="2"/>
      <c r="B4363" s="3"/>
      <c r="C4363" s="4"/>
      <c r="D4363" s="45"/>
      <c r="E4363" s="45"/>
      <c r="F4363" s="334"/>
    </row>
    <row r="4364" spans="1:6" x14ac:dyDescent="0.25">
      <c r="A4364" s="2"/>
      <c r="B4364" s="3"/>
      <c r="C4364" s="4"/>
      <c r="D4364" s="45"/>
      <c r="E4364" s="45"/>
      <c r="F4364" s="334"/>
    </row>
    <row r="4365" spans="1:6" x14ac:dyDescent="0.25">
      <c r="A4365" s="2"/>
      <c r="B4365" s="3"/>
      <c r="C4365" s="4"/>
      <c r="D4365" s="45"/>
      <c r="E4365" s="45"/>
      <c r="F4365" s="334"/>
    </row>
    <row r="4366" spans="1:6" x14ac:dyDescent="0.25">
      <c r="A4366" s="2"/>
      <c r="B4366" s="3"/>
      <c r="C4366" s="4"/>
      <c r="D4366" s="45"/>
      <c r="E4366" s="45"/>
      <c r="F4366" s="334"/>
    </row>
    <row r="4367" spans="1:6" x14ac:dyDescent="0.25">
      <c r="A4367" s="2"/>
      <c r="B4367" s="3"/>
      <c r="C4367" s="4"/>
      <c r="D4367" s="45"/>
      <c r="E4367" s="45"/>
      <c r="F4367" s="334"/>
    </row>
    <row r="4368" spans="1:6" x14ac:dyDescent="0.25">
      <c r="A4368" s="2"/>
      <c r="B4368" s="3"/>
      <c r="C4368" s="4"/>
      <c r="D4368" s="45"/>
      <c r="E4368" s="45"/>
      <c r="F4368" s="334"/>
    </row>
    <row r="4369" spans="1:6" x14ac:dyDescent="0.25">
      <c r="A4369" s="2"/>
      <c r="B4369" s="3"/>
      <c r="C4369" s="4"/>
      <c r="D4369" s="45"/>
      <c r="E4369" s="45"/>
      <c r="F4369" s="334"/>
    </row>
    <row r="4370" spans="1:6" x14ac:dyDescent="0.25">
      <c r="A4370" s="2"/>
      <c r="B4370" s="3"/>
      <c r="C4370" s="4"/>
      <c r="D4370" s="45"/>
      <c r="E4370" s="45"/>
      <c r="F4370" s="334"/>
    </row>
    <row r="4371" spans="1:6" x14ac:dyDescent="0.25">
      <c r="A4371" s="2"/>
      <c r="B4371" s="3"/>
      <c r="C4371" s="4"/>
      <c r="D4371" s="45"/>
      <c r="E4371" s="45"/>
      <c r="F4371" s="334"/>
    </row>
    <row r="4372" spans="1:6" x14ac:dyDescent="0.25">
      <c r="A4372" s="2"/>
      <c r="B4372" s="3"/>
      <c r="C4372" s="4"/>
      <c r="D4372" s="45"/>
      <c r="E4372" s="45"/>
      <c r="F4372" s="334"/>
    </row>
    <row r="4373" spans="1:6" x14ac:dyDescent="0.25">
      <c r="A4373" s="2"/>
      <c r="B4373" s="3"/>
      <c r="C4373" s="4"/>
      <c r="D4373" s="45"/>
      <c r="E4373" s="45"/>
      <c r="F4373" s="334"/>
    </row>
    <row r="4374" spans="1:6" x14ac:dyDescent="0.25">
      <c r="A4374" s="2"/>
      <c r="B4374" s="3"/>
      <c r="C4374" s="4"/>
      <c r="D4374" s="45"/>
      <c r="E4374" s="45"/>
      <c r="F4374" s="334"/>
    </row>
    <row r="4375" spans="1:6" x14ac:dyDescent="0.25">
      <c r="A4375" s="2"/>
      <c r="B4375" s="3"/>
      <c r="C4375" s="4"/>
      <c r="D4375" s="45"/>
      <c r="E4375" s="45"/>
      <c r="F4375" s="334"/>
    </row>
    <row r="4376" spans="1:6" x14ac:dyDescent="0.25">
      <c r="A4376" s="2"/>
      <c r="B4376" s="3"/>
      <c r="C4376" s="4"/>
      <c r="D4376" s="45"/>
      <c r="E4376" s="45"/>
      <c r="F4376" s="334"/>
    </row>
    <row r="4377" spans="1:6" x14ac:dyDescent="0.25">
      <c r="A4377" s="2"/>
      <c r="B4377" s="3"/>
      <c r="C4377" s="4"/>
      <c r="D4377" s="45"/>
      <c r="E4377" s="45"/>
      <c r="F4377" s="334"/>
    </row>
    <row r="4378" spans="1:6" x14ac:dyDescent="0.25">
      <c r="A4378" s="2"/>
      <c r="B4378" s="3"/>
      <c r="C4378" s="4"/>
      <c r="D4378" s="45"/>
      <c r="E4378" s="45"/>
      <c r="F4378" s="334"/>
    </row>
    <row r="4379" spans="1:6" x14ac:dyDescent="0.25">
      <c r="A4379" s="2"/>
      <c r="B4379" s="3"/>
      <c r="C4379" s="4"/>
      <c r="D4379" s="45"/>
      <c r="E4379" s="45"/>
      <c r="F4379" s="334"/>
    </row>
    <row r="4380" spans="1:6" x14ac:dyDescent="0.25">
      <c r="A4380" s="2"/>
      <c r="B4380" s="3"/>
      <c r="C4380" s="4"/>
      <c r="D4380" s="45"/>
      <c r="E4380" s="45"/>
      <c r="F4380" s="334"/>
    </row>
    <row r="4381" spans="1:6" x14ac:dyDescent="0.25">
      <c r="A4381" s="2"/>
      <c r="B4381" s="3"/>
      <c r="C4381" s="4"/>
      <c r="D4381" s="45"/>
      <c r="E4381" s="45"/>
      <c r="F4381" s="334"/>
    </row>
    <row r="4382" spans="1:6" x14ac:dyDescent="0.25">
      <c r="A4382" s="2"/>
      <c r="B4382" s="3"/>
      <c r="C4382" s="4"/>
      <c r="D4382" s="45"/>
      <c r="E4382" s="45"/>
      <c r="F4382" s="334"/>
    </row>
    <row r="4383" spans="1:6" x14ac:dyDescent="0.25">
      <c r="A4383" s="2"/>
      <c r="B4383" s="3"/>
      <c r="C4383" s="4"/>
      <c r="D4383" s="45"/>
      <c r="E4383" s="45"/>
      <c r="F4383" s="334"/>
    </row>
    <row r="4384" spans="1:6" x14ac:dyDescent="0.25">
      <c r="A4384" s="2"/>
      <c r="B4384" s="3"/>
      <c r="C4384" s="4"/>
      <c r="D4384" s="45"/>
      <c r="E4384" s="45"/>
      <c r="F4384" s="334"/>
    </row>
    <row r="4385" spans="1:6" x14ac:dyDescent="0.25">
      <c r="A4385" s="2"/>
      <c r="B4385" s="3"/>
      <c r="C4385" s="4"/>
      <c r="D4385" s="45"/>
      <c r="E4385" s="45"/>
      <c r="F4385" s="334"/>
    </row>
    <row r="4386" spans="1:6" x14ac:dyDescent="0.25">
      <c r="A4386" s="2"/>
      <c r="B4386" s="3"/>
      <c r="C4386" s="4"/>
      <c r="D4386" s="45"/>
      <c r="E4386" s="45"/>
      <c r="F4386" s="334"/>
    </row>
    <row r="4387" spans="1:6" x14ac:dyDescent="0.25">
      <c r="A4387" s="2"/>
      <c r="B4387" s="3"/>
      <c r="C4387" s="4"/>
      <c r="D4387" s="45"/>
      <c r="E4387" s="45"/>
      <c r="F4387" s="334"/>
    </row>
    <row r="4388" spans="1:6" x14ac:dyDescent="0.25">
      <c r="A4388" s="2"/>
      <c r="B4388" s="3"/>
      <c r="C4388" s="4"/>
      <c r="D4388" s="45"/>
      <c r="E4388" s="45"/>
      <c r="F4388" s="334"/>
    </row>
    <row r="4389" spans="1:6" x14ac:dyDescent="0.25">
      <c r="A4389" s="2"/>
      <c r="B4389" s="3"/>
      <c r="C4389" s="4"/>
      <c r="D4389" s="45"/>
      <c r="E4389" s="45"/>
      <c r="F4389" s="334"/>
    </row>
    <row r="4390" spans="1:6" x14ac:dyDescent="0.25">
      <c r="A4390" s="2"/>
      <c r="B4390" s="3"/>
      <c r="C4390" s="4"/>
      <c r="D4390" s="45"/>
      <c r="E4390" s="45"/>
      <c r="F4390" s="334"/>
    </row>
    <row r="4391" spans="1:6" x14ac:dyDescent="0.25">
      <c r="A4391" s="2"/>
      <c r="B4391" s="3"/>
      <c r="C4391" s="4"/>
      <c r="D4391" s="45"/>
      <c r="E4391" s="45"/>
      <c r="F4391" s="334"/>
    </row>
    <row r="4392" spans="1:6" x14ac:dyDescent="0.25">
      <c r="A4392" s="2"/>
      <c r="B4392" s="3"/>
      <c r="C4392" s="4"/>
      <c r="D4392" s="45"/>
      <c r="E4392" s="45"/>
      <c r="F4392" s="334"/>
    </row>
    <row r="4393" spans="1:6" x14ac:dyDescent="0.25">
      <c r="A4393" s="2"/>
      <c r="B4393" s="3"/>
      <c r="C4393" s="4"/>
      <c r="D4393" s="45"/>
      <c r="E4393" s="45"/>
      <c r="F4393" s="334"/>
    </row>
    <row r="4394" spans="1:6" x14ac:dyDescent="0.25">
      <c r="A4394" s="2"/>
      <c r="B4394" s="3"/>
      <c r="C4394" s="4"/>
      <c r="D4394" s="45"/>
      <c r="E4394" s="45"/>
      <c r="F4394" s="334"/>
    </row>
    <row r="4395" spans="1:6" x14ac:dyDescent="0.25">
      <c r="A4395" s="2"/>
      <c r="B4395" s="3"/>
      <c r="C4395" s="4"/>
      <c r="D4395" s="45"/>
      <c r="E4395" s="45"/>
      <c r="F4395" s="334"/>
    </row>
    <row r="4396" spans="1:6" x14ac:dyDescent="0.25">
      <c r="A4396" s="2"/>
      <c r="B4396" s="3"/>
      <c r="C4396" s="4"/>
      <c r="D4396" s="45"/>
      <c r="E4396" s="45"/>
      <c r="F4396" s="334"/>
    </row>
    <row r="4397" spans="1:6" x14ac:dyDescent="0.25">
      <c r="A4397" s="2"/>
      <c r="B4397" s="3"/>
      <c r="C4397" s="4"/>
      <c r="D4397" s="45"/>
      <c r="E4397" s="45"/>
      <c r="F4397" s="334"/>
    </row>
    <row r="4398" spans="1:6" x14ac:dyDescent="0.25">
      <c r="A4398" s="2"/>
      <c r="B4398" s="3"/>
      <c r="C4398" s="4"/>
      <c r="D4398" s="45"/>
      <c r="E4398" s="45"/>
      <c r="F4398" s="334"/>
    </row>
    <row r="4399" spans="1:6" x14ac:dyDescent="0.25">
      <c r="A4399" s="2"/>
      <c r="B4399" s="3"/>
      <c r="C4399" s="4"/>
      <c r="D4399" s="45"/>
      <c r="E4399" s="45"/>
      <c r="F4399" s="334"/>
    </row>
    <row r="4400" spans="1:6" x14ac:dyDescent="0.25">
      <c r="A4400" s="2"/>
      <c r="B4400" s="3"/>
      <c r="C4400" s="4"/>
      <c r="D4400" s="45"/>
      <c r="E4400" s="45"/>
      <c r="F4400" s="334"/>
    </row>
    <row r="4401" spans="1:6" x14ac:dyDescent="0.25">
      <c r="A4401" s="2"/>
      <c r="B4401" s="3"/>
      <c r="C4401" s="4"/>
      <c r="D4401" s="45"/>
      <c r="E4401" s="45"/>
      <c r="F4401" s="334"/>
    </row>
    <row r="4402" spans="1:6" x14ac:dyDescent="0.25">
      <c r="A4402" s="2"/>
      <c r="B4402" s="3"/>
      <c r="C4402" s="4"/>
      <c r="D4402" s="45"/>
      <c r="E4402" s="45"/>
      <c r="F4402" s="334"/>
    </row>
    <row r="4403" spans="1:6" x14ac:dyDescent="0.25">
      <c r="A4403" s="2"/>
      <c r="B4403" s="3"/>
      <c r="C4403" s="4"/>
      <c r="D4403" s="45"/>
      <c r="E4403" s="45"/>
      <c r="F4403" s="334"/>
    </row>
    <row r="4404" spans="1:6" x14ac:dyDescent="0.25">
      <c r="A4404" s="2"/>
      <c r="B4404" s="3"/>
      <c r="C4404" s="4"/>
      <c r="D4404" s="45"/>
      <c r="E4404" s="45"/>
      <c r="F4404" s="334"/>
    </row>
    <row r="4405" spans="1:6" x14ac:dyDescent="0.25">
      <c r="A4405" s="2"/>
      <c r="B4405" s="3"/>
      <c r="C4405" s="4"/>
      <c r="D4405" s="45"/>
      <c r="E4405" s="45"/>
      <c r="F4405" s="334"/>
    </row>
    <row r="4406" spans="1:6" x14ac:dyDescent="0.25">
      <c r="A4406" s="2"/>
      <c r="B4406" s="3"/>
      <c r="C4406" s="4"/>
      <c r="D4406" s="45"/>
      <c r="E4406" s="45"/>
      <c r="F4406" s="334"/>
    </row>
    <row r="4407" spans="1:6" x14ac:dyDescent="0.25">
      <c r="A4407" s="2"/>
      <c r="B4407" s="3"/>
      <c r="C4407" s="4"/>
      <c r="D4407" s="45"/>
      <c r="E4407" s="45"/>
      <c r="F4407" s="334"/>
    </row>
    <row r="4408" spans="1:6" x14ac:dyDescent="0.25">
      <c r="A4408" s="2"/>
      <c r="B4408" s="3"/>
      <c r="C4408" s="4"/>
      <c r="D4408" s="45"/>
      <c r="E4408" s="45"/>
      <c r="F4408" s="334"/>
    </row>
    <row r="4409" spans="1:6" x14ac:dyDescent="0.25">
      <c r="A4409" s="2"/>
      <c r="B4409" s="3"/>
      <c r="C4409" s="4"/>
      <c r="D4409" s="45"/>
      <c r="E4409" s="45"/>
      <c r="F4409" s="334"/>
    </row>
    <row r="4410" spans="1:6" x14ac:dyDescent="0.25">
      <c r="A4410" s="2"/>
      <c r="B4410" s="3"/>
      <c r="C4410" s="4"/>
      <c r="D4410" s="45"/>
      <c r="E4410" s="45"/>
      <c r="F4410" s="334"/>
    </row>
    <row r="4411" spans="1:6" x14ac:dyDescent="0.25">
      <c r="A4411" s="2"/>
      <c r="B4411" s="3"/>
      <c r="C4411" s="4"/>
      <c r="D4411" s="45"/>
      <c r="E4411" s="45"/>
      <c r="F4411" s="334"/>
    </row>
    <row r="4412" spans="1:6" x14ac:dyDescent="0.25">
      <c r="A4412" s="2"/>
      <c r="B4412" s="3"/>
      <c r="C4412" s="4"/>
      <c r="D4412" s="45"/>
      <c r="E4412" s="45"/>
      <c r="F4412" s="334"/>
    </row>
    <row r="4413" spans="1:6" x14ac:dyDescent="0.25">
      <c r="A4413" s="2"/>
      <c r="B4413" s="3"/>
      <c r="C4413" s="4"/>
      <c r="D4413" s="45"/>
      <c r="E4413" s="45"/>
      <c r="F4413" s="334"/>
    </row>
    <row r="4414" spans="1:6" x14ac:dyDescent="0.25">
      <c r="A4414" s="2"/>
      <c r="B4414" s="3"/>
      <c r="C4414" s="4"/>
      <c r="D4414" s="45"/>
      <c r="E4414" s="45"/>
      <c r="F4414" s="334"/>
    </row>
    <row r="4415" spans="1:6" x14ac:dyDescent="0.25">
      <c r="A4415" s="2"/>
      <c r="B4415" s="3"/>
      <c r="C4415" s="4"/>
      <c r="D4415" s="45"/>
      <c r="E4415" s="45"/>
      <c r="F4415" s="334"/>
    </row>
    <row r="4416" spans="1:6" x14ac:dyDescent="0.25">
      <c r="A4416" s="2"/>
      <c r="B4416" s="3"/>
      <c r="C4416" s="4"/>
      <c r="D4416" s="45"/>
      <c r="E4416" s="45"/>
      <c r="F4416" s="334"/>
    </row>
    <row r="4417" spans="1:6" x14ac:dyDescent="0.25">
      <c r="A4417" s="2"/>
      <c r="B4417" s="3"/>
      <c r="C4417" s="4"/>
      <c r="D4417" s="45"/>
      <c r="E4417" s="45"/>
      <c r="F4417" s="334"/>
    </row>
    <row r="4418" spans="1:6" x14ac:dyDescent="0.25">
      <c r="A4418" s="2"/>
      <c r="B4418" s="3"/>
      <c r="C4418" s="4"/>
      <c r="D4418" s="45"/>
      <c r="E4418" s="45"/>
      <c r="F4418" s="334"/>
    </row>
    <row r="4419" spans="1:6" x14ac:dyDescent="0.25">
      <c r="A4419" s="2"/>
      <c r="B4419" s="3"/>
      <c r="C4419" s="4"/>
      <c r="D4419" s="45"/>
      <c r="E4419" s="45"/>
      <c r="F4419" s="334"/>
    </row>
    <row r="4420" spans="1:6" x14ac:dyDescent="0.25">
      <c r="A4420" s="2"/>
      <c r="B4420" s="3"/>
      <c r="C4420" s="4"/>
      <c r="D4420" s="45"/>
      <c r="E4420" s="45"/>
      <c r="F4420" s="334"/>
    </row>
    <row r="4421" spans="1:6" x14ac:dyDescent="0.25">
      <c r="A4421" s="2"/>
      <c r="B4421" s="3"/>
      <c r="C4421" s="4"/>
      <c r="D4421" s="45"/>
      <c r="E4421" s="45"/>
      <c r="F4421" s="334"/>
    </row>
    <row r="4422" spans="1:6" x14ac:dyDescent="0.25">
      <c r="A4422" s="2"/>
      <c r="B4422" s="3"/>
      <c r="C4422" s="4"/>
      <c r="D4422" s="45"/>
      <c r="E4422" s="45"/>
      <c r="F4422" s="334"/>
    </row>
    <row r="4423" spans="1:6" x14ac:dyDescent="0.25">
      <c r="A4423" s="2"/>
      <c r="B4423" s="3"/>
      <c r="C4423" s="4"/>
      <c r="D4423" s="45"/>
      <c r="E4423" s="45"/>
      <c r="F4423" s="334"/>
    </row>
    <row r="4424" spans="1:6" x14ac:dyDescent="0.25">
      <c r="A4424" s="2"/>
      <c r="B4424" s="3"/>
      <c r="C4424" s="4"/>
      <c r="D4424" s="45"/>
      <c r="E4424" s="45"/>
      <c r="F4424" s="334"/>
    </row>
    <row r="4425" spans="1:6" x14ac:dyDescent="0.25">
      <c r="A4425" s="2"/>
      <c r="B4425" s="3"/>
      <c r="C4425" s="4"/>
      <c r="D4425" s="45"/>
      <c r="E4425" s="45"/>
      <c r="F4425" s="334"/>
    </row>
    <row r="4426" spans="1:6" x14ac:dyDescent="0.25">
      <c r="A4426" s="2"/>
      <c r="B4426" s="3"/>
      <c r="C4426" s="4"/>
      <c r="D4426" s="45"/>
      <c r="E4426" s="45"/>
      <c r="F4426" s="334"/>
    </row>
    <row r="4427" spans="1:6" x14ac:dyDescent="0.25">
      <c r="A4427" s="2"/>
      <c r="B4427" s="3"/>
      <c r="C4427" s="4"/>
      <c r="D4427" s="45"/>
      <c r="E4427" s="45"/>
      <c r="F4427" s="334"/>
    </row>
    <row r="4428" spans="1:6" x14ac:dyDescent="0.25">
      <c r="A4428" s="2"/>
      <c r="B4428" s="3"/>
      <c r="C4428" s="4"/>
      <c r="D4428" s="45"/>
      <c r="E4428" s="45"/>
      <c r="F4428" s="334"/>
    </row>
    <row r="4429" spans="1:6" x14ac:dyDescent="0.25">
      <c r="A4429" s="2"/>
      <c r="B4429" s="3"/>
      <c r="C4429" s="4"/>
      <c r="D4429" s="45"/>
      <c r="E4429" s="45"/>
      <c r="F4429" s="334"/>
    </row>
    <row r="4430" spans="1:6" x14ac:dyDescent="0.25">
      <c r="A4430" s="2"/>
      <c r="B4430" s="3"/>
      <c r="C4430" s="4"/>
      <c r="D4430" s="45"/>
      <c r="E4430" s="45"/>
      <c r="F4430" s="334"/>
    </row>
    <row r="4431" spans="1:6" x14ac:dyDescent="0.25">
      <c r="A4431" s="2"/>
      <c r="B4431" s="3"/>
      <c r="C4431" s="4"/>
      <c r="D4431" s="45"/>
      <c r="E4431" s="45"/>
      <c r="F4431" s="334"/>
    </row>
    <row r="4432" spans="1:6" x14ac:dyDescent="0.25">
      <c r="A4432" s="2"/>
      <c r="B4432" s="3"/>
      <c r="C4432" s="4"/>
      <c r="D4432" s="45"/>
      <c r="E4432" s="45"/>
      <c r="F4432" s="334"/>
    </row>
    <row r="4433" spans="1:6" x14ac:dyDescent="0.25">
      <c r="A4433" s="2"/>
      <c r="B4433" s="3"/>
      <c r="C4433" s="4"/>
      <c r="D4433" s="45"/>
      <c r="E4433" s="45"/>
      <c r="F4433" s="334"/>
    </row>
    <row r="4434" spans="1:6" x14ac:dyDescent="0.25">
      <c r="A4434" s="2"/>
      <c r="B4434" s="3"/>
      <c r="C4434" s="4"/>
      <c r="D4434" s="45"/>
      <c r="E4434" s="45"/>
      <c r="F4434" s="334"/>
    </row>
    <row r="4435" spans="1:6" x14ac:dyDescent="0.25">
      <c r="A4435" s="2"/>
      <c r="B4435" s="3"/>
      <c r="C4435" s="4"/>
      <c r="D4435" s="45"/>
      <c r="E4435" s="45"/>
      <c r="F4435" s="334"/>
    </row>
    <row r="4436" spans="1:6" x14ac:dyDescent="0.25">
      <c r="A4436" s="2"/>
      <c r="B4436" s="3"/>
      <c r="C4436" s="4"/>
      <c r="D4436" s="45"/>
      <c r="E4436" s="45"/>
      <c r="F4436" s="334"/>
    </row>
    <row r="4437" spans="1:6" x14ac:dyDescent="0.25">
      <c r="A4437" s="2"/>
      <c r="B4437" s="3"/>
      <c r="C4437" s="4"/>
      <c r="D4437" s="45"/>
      <c r="E4437" s="45"/>
      <c r="F4437" s="334"/>
    </row>
    <row r="4438" spans="1:6" x14ac:dyDescent="0.25">
      <c r="A4438" s="2"/>
      <c r="B4438" s="3"/>
      <c r="C4438" s="4"/>
      <c r="D4438" s="45"/>
      <c r="E4438" s="45"/>
      <c r="F4438" s="334"/>
    </row>
    <row r="4439" spans="1:6" x14ac:dyDescent="0.25">
      <c r="A4439" s="2"/>
      <c r="B4439" s="3"/>
      <c r="C4439" s="4"/>
      <c r="D4439" s="45"/>
      <c r="E4439" s="45"/>
      <c r="F4439" s="334"/>
    </row>
    <row r="4440" spans="1:6" x14ac:dyDescent="0.25">
      <c r="A4440" s="2"/>
      <c r="B4440" s="3"/>
      <c r="C4440" s="4"/>
      <c r="D4440" s="45"/>
      <c r="E4440" s="45"/>
      <c r="F4440" s="334"/>
    </row>
    <row r="4441" spans="1:6" x14ac:dyDescent="0.25">
      <c r="A4441" s="2"/>
      <c r="B4441" s="3"/>
      <c r="C4441" s="4"/>
      <c r="D4441" s="45"/>
      <c r="E4441" s="45"/>
      <c r="F4441" s="334"/>
    </row>
    <row r="4442" spans="1:6" x14ac:dyDescent="0.25">
      <c r="A4442" s="2"/>
      <c r="B4442" s="3"/>
      <c r="C4442" s="4"/>
      <c r="D4442" s="45"/>
      <c r="E4442" s="45"/>
      <c r="F4442" s="334"/>
    </row>
    <row r="4443" spans="1:6" x14ac:dyDescent="0.25">
      <c r="A4443" s="2"/>
      <c r="B4443" s="3"/>
      <c r="C4443" s="4"/>
      <c r="D4443" s="45"/>
      <c r="E4443" s="45"/>
      <c r="F4443" s="334"/>
    </row>
    <row r="4444" spans="1:6" x14ac:dyDescent="0.25">
      <c r="A4444" s="2"/>
      <c r="B4444" s="3"/>
      <c r="C4444" s="4"/>
      <c r="D4444" s="45"/>
      <c r="E4444" s="45"/>
      <c r="F4444" s="334"/>
    </row>
    <row r="4445" spans="1:6" x14ac:dyDescent="0.25">
      <c r="A4445" s="2"/>
      <c r="B4445" s="3"/>
      <c r="C4445" s="4"/>
      <c r="D4445" s="45"/>
      <c r="E4445" s="45"/>
      <c r="F4445" s="334"/>
    </row>
    <row r="4446" spans="1:6" x14ac:dyDescent="0.25">
      <c r="A4446" s="2"/>
      <c r="B4446" s="3"/>
      <c r="C4446" s="4"/>
      <c r="D4446" s="45"/>
      <c r="E4446" s="45"/>
      <c r="F4446" s="334"/>
    </row>
    <row r="4447" spans="1:6" x14ac:dyDescent="0.25">
      <c r="A4447" s="2"/>
      <c r="B4447" s="3"/>
      <c r="C4447" s="4"/>
      <c r="D4447" s="45"/>
      <c r="E4447" s="45"/>
      <c r="F4447" s="334"/>
    </row>
    <row r="4448" spans="1:6" x14ac:dyDescent="0.25">
      <c r="A4448" s="2"/>
      <c r="B4448" s="3"/>
      <c r="C4448" s="4"/>
      <c r="D4448" s="45"/>
      <c r="E4448" s="45"/>
      <c r="F4448" s="334"/>
    </row>
    <row r="4449" spans="1:6" x14ac:dyDescent="0.25">
      <c r="A4449" s="2"/>
      <c r="B4449" s="3"/>
      <c r="C4449" s="4"/>
      <c r="D4449" s="45"/>
      <c r="E4449" s="45"/>
      <c r="F4449" s="334"/>
    </row>
    <row r="4450" spans="1:6" x14ac:dyDescent="0.25">
      <c r="A4450" s="2"/>
      <c r="B4450" s="3"/>
      <c r="C4450" s="4"/>
      <c r="D4450" s="45"/>
      <c r="E4450" s="45"/>
      <c r="F4450" s="334"/>
    </row>
    <row r="4451" spans="1:6" x14ac:dyDescent="0.25">
      <c r="A4451" s="2"/>
      <c r="B4451" s="3"/>
      <c r="C4451" s="4"/>
      <c r="D4451" s="45"/>
      <c r="E4451" s="45"/>
      <c r="F4451" s="334"/>
    </row>
    <row r="4452" spans="1:6" x14ac:dyDescent="0.25">
      <c r="A4452" s="2"/>
      <c r="B4452" s="3"/>
      <c r="C4452" s="4"/>
      <c r="D4452" s="45"/>
      <c r="E4452" s="45"/>
      <c r="F4452" s="334"/>
    </row>
    <row r="4453" spans="1:6" x14ac:dyDescent="0.25">
      <c r="A4453" s="2"/>
      <c r="B4453" s="3"/>
      <c r="C4453" s="4"/>
      <c r="D4453" s="45"/>
      <c r="E4453" s="45"/>
      <c r="F4453" s="334"/>
    </row>
    <row r="4454" spans="1:6" x14ac:dyDescent="0.25">
      <c r="A4454" s="2"/>
      <c r="B4454" s="3"/>
      <c r="C4454" s="4"/>
      <c r="D4454" s="45"/>
      <c r="E4454" s="45"/>
      <c r="F4454" s="334"/>
    </row>
    <row r="4455" spans="1:6" x14ac:dyDescent="0.25">
      <c r="A4455" s="2"/>
      <c r="B4455" s="3"/>
      <c r="C4455" s="4"/>
      <c r="D4455" s="45"/>
      <c r="E4455" s="45"/>
      <c r="F4455" s="334"/>
    </row>
    <row r="4456" spans="1:6" x14ac:dyDescent="0.25">
      <c r="A4456" s="2"/>
      <c r="B4456" s="3"/>
      <c r="C4456" s="4"/>
      <c r="D4456" s="45"/>
      <c r="E4456" s="45"/>
      <c r="F4456" s="334"/>
    </row>
    <row r="4457" spans="1:6" x14ac:dyDescent="0.25">
      <c r="A4457" s="2"/>
      <c r="B4457" s="3"/>
      <c r="C4457" s="4"/>
      <c r="D4457" s="45"/>
      <c r="E4457" s="45"/>
      <c r="F4457" s="334"/>
    </row>
    <row r="4458" spans="1:6" x14ac:dyDescent="0.25">
      <c r="A4458" s="2"/>
      <c r="B4458" s="3"/>
      <c r="C4458" s="4"/>
      <c r="D4458" s="45"/>
      <c r="E4458" s="45"/>
      <c r="F4458" s="334"/>
    </row>
    <row r="4459" spans="1:6" x14ac:dyDescent="0.25">
      <c r="A4459" s="2"/>
      <c r="B4459" s="3"/>
      <c r="C4459" s="4"/>
      <c r="D4459" s="45"/>
      <c r="E4459" s="45"/>
      <c r="F4459" s="334"/>
    </row>
    <row r="4460" spans="1:6" x14ac:dyDescent="0.25">
      <c r="A4460" s="2"/>
      <c r="B4460" s="3"/>
      <c r="C4460" s="4"/>
      <c r="D4460" s="45"/>
      <c r="E4460" s="45"/>
      <c r="F4460" s="334"/>
    </row>
    <row r="4461" spans="1:6" x14ac:dyDescent="0.25">
      <c r="A4461" s="2"/>
      <c r="B4461" s="3"/>
      <c r="C4461" s="4"/>
      <c r="D4461" s="45"/>
      <c r="E4461" s="45"/>
      <c r="F4461" s="334"/>
    </row>
    <row r="4462" spans="1:6" x14ac:dyDescent="0.25">
      <c r="A4462" s="2"/>
      <c r="B4462" s="3"/>
      <c r="C4462" s="4"/>
      <c r="D4462" s="45"/>
      <c r="E4462" s="45"/>
      <c r="F4462" s="334"/>
    </row>
    <row r="4463" spans="1:6" x14ac:dyDescent="0.25">
      <c r="A4463" s="2"/>
      <c r="B4463" s="3"/>
      <c r="C4463" s="4"/>
      <c r="D4463" s="45"/>
      <c r="E4463" s="45"/>
      <c r="F4463" s="334"/>
    </row>
    <row r="4464" spans="1:6" x14ac:dyDescent="0.25">
      <c r="A4464" s="2"/>
      <c r="B4464" s="3"/>
      <c r="C4464" s="4"/>
      <c r="D4464" s="45"/>
      <c r="E4464" s="45"/>
      <c r="F4464" s="334"/>
    </row>
    <row r="4465" spans="1:6" x14ac:dyDescent="0.25">
      <c r="A4465" s="2"/>
      <c r="B4465" s="3"/>
      <c r="C4465" s="4"/>
      <c r="D4465" s="45"/>
      <c r="E4465" s="45"/>
      <c r="F4465" s="334"/>
    </row>
    <row r="4466" spans="1:6" x14ac:dyDescent="0.25">
      <c r="A4466" s="2"/>
      <c r="B4466" s="3"/>
      <c r="C4466" s="4"/>
      <c r="D4466" s="45"/>
      <c r="E4466" s="45"/>
      <c r="F4466" s="334"/>
    </row>
    <row r="4467" spans="1:6" x14ac:dyDescent="0.25">
      <c r="A4467" s="2"/>
      <c r="B4467" s="3"/>
      <c r="C4467" s="4"/>
      <c r="D4467" s="45"/>
      <c r="E4467" s="45"/>
      <c r="F4467" s="334"/>
    </row>
    <row r="4468" spans="1:6" x14ac:dyDescent="0.25">
      <c r="A4468" s="2"/>
      <c r="B4468" s="3"/>
      <c r="C4468" s="4"/>
      <c r="D4468" s="45"/>
      <c r="E4468" s="45"/>
      <c r="F4468" s="334"/>
    </row>
    <row r="4469" spans="1:6" x14ac:dyDescent="0.25">
      <c r="A4469" s="2"/>
      <c r="B4469" s="3"/>
      <c r="C4469" s="4"/>
      <c r="D4469" s="45"/>
      <c r="E4469" s="45"/>
      <c r="F4469" s="334"/>
    </row>
    <row r="4470" spans="1:6" x14ac:dyDescent="0.25">
      <c r="A4470" s="2"/>
      <c r="B4470" s="3"/>
      <c r="C4470" s="4"/>
      <c r="D4470" s="45"/>
      <c r="E4470" s="45"/>
      <c r="F4470" s="334"/>
    </row>
    <row r="4471" spans="1:6" x14ac:dyDescent="0.25">
      <c r="A4471" s="2"/>
      <c r="B4471" s="3"/>
      <c r="C4471" s="4"/>
      <c r="D4471" s="45"/>
      <c r="E4471" s="45"/>
      <c r="F4471" s="334"/>
    </row>
    <row r="4472" spans="1:6" x14ac:dyDescent="0.25">
      <c r="A4472" s="2"/>
      <c r="B4472" s="3"/>
      <c r="C4472" s="4"/>
      <c r="D4472" s="45"/>
      <c r="E4472" s="45"/>
      <c r="F4472" s="334"/>
    </row>
    <row r="4473" spans="1:6" x14ac:dyDescent="0.25">
      <c r="A4473" s="2"/>
      <c r="B4473" s="3"/>
      <c r="C4473" s="4"/>
      <c r="D4473" s="45"/>
      <c r="E4473" s="45"/>
      <c r="F4473" s="334"/>
    </row>
    <row r="4474" spans="1:6" x14ac:dyDescent="0.25">
      <c r="A4474" s="2"/>
      <c r="B4474" s="3"/>
      <c r="C4474" s="4"/>
      <c r="D4474" s="45"/>
      <c r="E4474" s="45"/>
      <c r="F4474" s="334"/>
    </row>
    <row r="4475" spans="1:6" x14ac:dyDescent="0.25">
      <c r="A4475" s="2"/>
      <c r="B4475" s="3"/>
      <c r="C4475" s="4"/>
      <c r="D4475" s="45"/>
      <c r="E4475" s="45"/>
      <c r="F4475" s="334"/>
    </row>
    <row r="4476" spans="1:6" x14ac:dyDescent="0.25">
      <c r="A4476" s="2"/>
      <c r="B4476" s="3"/>
      <c r="C4476" s="4"/>
      <c r="D4476" s="45"/>
      <c r="E4476" s="45"/>
      <c r="F4476" s="334"/>
    </row>
    <row r="4477" spans="1:6" x14ac:dyDescent="0.25">
      <c r="A4477" s="2"/>
      <c r="B4477" s="3"/>
      <c r="C4477" s="4"/>
      <c r="D4477" s="45"/>
      <c r="E4477" s="45"/>
      <c r="F4477" s="334"/>
    </row>
    <row r="4478" spans="1:6" x14ac:dyDescent="0.25">
      <c r="A4478" s="2"/>
      <c r="B4478" s="3"/>
      <c r="C4478" s="4"/>
      <c r="D4478" s="45"/>
      <c r="E4478" s="45"/>
      <c r="F4478" s="334"/>
    </row>
    <row r="4479" spans="1:6" x14ac:dyDescent="0.25">
      <c r="A4479" s="2"/>
      <c r="B4479" s="3"/>
      <c r="C4479" s="4"/>
      <c r="D4479" s="45"/>
      <c r="E4479" s="45"/>
      <c r="F4479" s="334"/>
    </row>
    <row r="4480" spans="1:6" x14ac:dyDescent="0.25">
      <c r="A4480" s="2"/>
      <c r="B4480" s="3"/>
      <c r="C4480" s="4"/>
      <c r="D4480" s="45"/>
      <c r="E4480" s="45"/>
      <c r="F4480" s="334"/>
    </row>
    <row r="4481" spans="1:6" x14ac:dyDescent="0.25">
      <c r="A4481" s="2"/>
      <c r="B4481" s="3"/>
      <c r="C4481" s="4"/>
      <c r="D4481" s="45"/>
      <c r="E4481" s="45"/>
      <c r="F4481" s="334"/>
    </row>
    <row r="4482" spans="1:6" x14ac:dyDescent="0.25">
      <c r="A4482" s="2"/>
      <c r="B4482" s="3"/>
      <c r="C4482" s="4"/>
      <c r="D4482" s="45"/>
      <c r="E4482" s="45"/>
      <c r="F4482" s="334"/>
    </row>
    <row r="4483" spans="1:6" x14ac:dyDescent="0.25">
      <c r="A4483" s="2"/>
      <c r="B4483" s="3"/>
      <c r="C4483" s="4"/>
      <c r="D4483" s="45"/>
      <c r="E4483" s="45"/>
      <c r="F4483" s="334"/>
    </row>
    <row r="4484" spans="1:6" x14ac:dyDescent="0.25">
      <c r="A4484" s="2"/>
      <c r="B4484" s="3"/>
      <c r="C4484" s="4"/>
      <c r="D4484" s="45"/>
      <c r="E4484" s="45"/>
      <c r="F4484" s="334"/>
    </row>
    <row r="4485" spans="1:6" x14ac:dyDescent="0.25">
      <c r="A4485" s="2"/>
      <c r="B4485" s="3"/>
      <c r="C4485" s="4"/>
      <c r="D4485" s="45"/>
      <c r="E4485" s="45"/>
      <c r="F4485" s="334"/>
    </row>
    <row r="4486" spans="1:6" x14ac:dyDescent="0.25">
      <c r="A4486" s="2"/>
      <c r="B4486" s="3"/>
      <c r="C4486" s="4"/>
      <c r="D4486" s="45"/>
      <c r="E4486" s="45"/>
      <c r="F4486" s="334"/>
    </row>
    <row r="4487" spans="1:6" x14ac:dyDescent="0.25">
      <c r="A4487" s="2"/>
      <c r="B4487" s="3"/>
      <c r="C4487" s="4"/>
      <c r="D4487" s="45"/>
      <c r="E4487" s="45"/>
      <c r="F4487" s="334"/>
    </row>
    <row r="4488" spans="1:6" x14ac:dyDescent="0.25">
      <c r="A4488" s="2"/>
      <c r="B4488" s="3"/>
      <c r="C4488" s="4"/>
      <c r="D4488" s="45"/>
      <c r="E4488" s="45"/>
      <c r="F4488" s="334"/>
    </row>
    <row r="4489" spans="1:6" x14ac:dyDescent="0.25">
      <c r="A4489" s="2"/>
      <c r="B4489" s="3"/>
      <c r="C4489" s="4"/>
      <c r="D4489" s="45"/>
      <c r="E4489" s="45"/>
      <c r="F4489" s="334"/>
    </row>
    <row r="4490" spans="1:6" x14ac:dyDescent="0.25">
      <c r="A4490" s="2"/>
      <c r="B4490" s="3"/>
      <c r="C4490" s="4"/>
      <c r="D4490" s="45"/>
      <c r="E4490" s="45"/>
      <c r="F4490" s="334"/>
    </row>
    <row r="4491" spans="1:6" x14ac:dyDescent="0.25">
      <c r="A4491" s="2"/>
      <c r="B4491" s="3"/>
      <c r="C4491" s="4"/>
      <c r="D4491" s="45"/>
      <c r="E4491" s="45"/>
      <c r="F4491" s="334"/>
    </row>
    <row r="4492" spans="1:6" x14ac:dyDescent="0.25">
      <c r="A4492" s="2"/>
      <c r="B4492" s="3"/>
      <c r="C4492" s="4"/>
      <c r="D4492" s="45"/>
      <c r="E4492" s="45"/>
      <c r="F4492" s="334"/>
    </row>
    <row r="4493" spans="1:6" x14ac:dyDescent="0.25">
      <c r="A4493" s="2"/>
      <c r="B4493" s="3"/>
      <c r="C4493" s="4"/>
      <c r="D4493" s="45"/>
      <c r="E4493" s="45"/>
      <c r="F4493" s="334"/>
    </row>
    <row r="4494" spans="1:6" x14ac:dyDescent="0.25">
      <c r="A4494" s="2"/>
      <c r="B4494" s="3"/>
      <c r="C4494" s="4"/>
      <c r="D4494" s="45"/>
      <c r="E4494" s="45"/>
      <c r="F4494" s="334"/>
    </row>
    <row r="4495" spans="1:6" x14ac:dyDescent="0.25">
      <c r="A4495" s="2"/>
      <c r="B4495" s="3"/>
      <c r="C4495" s="4"/>
      <c r="D4495" s="45"/>
      <c r="E4495" s="45"/>
      <c r="F4495" s="334"/>
    </row>
    <row r="4496" spans="1:6" x14ac:dyDescent="0.25">
      <c r="A4496" s="2"/>
      <c r="B4496" s="3"/>
      <c r="C4496" s="4"/>
      <c r="D4496" s="45"/>
      <c r="E4496" s="45"/>
      <c r="F4496" s="334"/>
    </row>
    <row r="4497" spans="1:6" x14ac:dyDescent="0.25">
      <c r="A4497" s="2"/>
      <c r="B4497" s="3"/>
      <c r="C4497" s="4"/>
      <c r="D4497" s="45"/>
      <c r="E4497" s="45"/>
      <c r="F4497" s="334"/>
    </row>
    <row r="4498" spans="1:6" x14ac:dyDescent="0.25">
      <c r="A4498" s="2"/>
      <c r="B4498" s="3"/>
      <c r="C4498" s="4"/>
      <c r="D4498" s="45"/>
      <c r="E4498" s="45"/>
      <c r="F4498" s="334"/>
    </row>
    <row r="4499" spans="1:6" x14ac:dyDescent="0.25">
      <c r="A4499" s="2"/>
      <c r="B4499" s="3"/>
      <c r="C4499" s="4"/>
      <c r="D4499" s="45"/>
      <c r="E4499" s="45"/>
      <c r="F4499" s="334"/>
    </row>
    <row r="4500" spans="1:6" x14ac:dyDescent="0.25">
      <c r="A4500" s="2"/>
      <c r="B4500" s="3"/>
      <c r="C4500" s="4"/>
      <c r="D4500" s="45"/>
      <c r="E4500" s="45"/>
      <c r="F4500" s="334"/>
    </row>
    <row r="4501" spans="1:6" x14ac:dyDescent="0.25">
      <c r="A4501" s="2"/>
      <c r="B4501" s="3"/>
      <c r="C4501" s="4"/>
      <c r="D4501" s="45"/>
      <c r="E4501" s="45"/>
      <c r="F4501" s="334"/>
    </row>
    <row r="4502" spans="1:6" x14ac:dyDescent="0.25">
      <c r="A4502" s="2"/>
      <c r="B4502" s="3"/>
      <c r="C4502" s="4"/>
      <c r="D4502" s="45"/>
      <c r="E4502" s="45"/>
      <c r="F4502" s="334"/>
    </row>
    <row r="4503" spans="1:6" x14ac:dyDescent="0.25">
      <c r="A4503" s="2"/>
      <c r="B4503" s="3"/>
      <c r="C4503" s="4"/>
      <c r="D4503" s="45"/>
      <c r="E4503" s="45"/>
      <c r="F4503" s="334"/>
    </row>
    <row r="4504" spans="1:6" x14ac:dyDescent="0.25">
      <c r="A4504" s="2"/>
      <c r="B4504" s="3"/>
      <c r="C4504" s="4"/>
      <c r="D4504" s="45"/>
      <c r="E4504" s="45"/>
      <c r="F4504" s="334"/>
    </row>
    <row r="4505" spans="1:6" x14ac:dyDescent="0.25">
      <c r="A4505" s="2"/>
      <c r="B4505" s="3"/>
      <c r="C4505" s="4"/>
      <c r="D4505" s="45"/>
      <c r="E4505" s="45"/>
      <c r="F4505" s="334"/>
    </row>
    <row r="4506" spans="1:6" x14ac:dyDescent="0.25">
      <c r="A4506" s="2"/>
      <c r="B4506" s="3"/>
      <c r="C4506" s="4"/>
      <c r="D4506" s="45"/>
      <c r="E4506" s="45"/>
      <c r="F4506" s="334"/>
    </row>
    <row r="4507" spans="1:6" x14ac:dyDescent="0.25">
      <c r="A4507" s="2"/>
      <c r="B4507" s="3"/>
      <c r="C4507" s="4"/>
      <c r="D4507" s="45"/>
      <c r="E4507" s="45"/>
      <c r="F4507" s="334"/>
    </row>
    <row r="4508" spans="1:6" x14ac:dyDescent="0.25">
      <c r="A4508" s="2"/>
      <c r="B4508" s="3"/>
      <c r="C4508" s="4"/>
      <c r="D4508" s="45"/>
      <c r="E4508" s="45"/>
      <c r="F4508" s="334"/>
    </row>
    <row r="4509" spans="1:6" x14ac:dyDescent="0.25">
      <c r="A4509" s="2"/>
      <c r="B4509" s="3"/>
      <c r="C4509" s="4"/>
      <c r="D4509" s="45"/>
      <c r="E4509" s="45"/>
      <c r="F4509" s="334"/>
    </row>
    <row r="4510" spans="1:6" x14ac:dyDescent="0.25">
      <c r="A4510" s="2"/>
      <c r="B4510" s="3"/>
      <c r="C4510" s="4"/>
      <c r="D4510" s="45"/>
      <c r="E4510" s="45"/>
      <c r="F4510" s="334"/>
    </row>
    <row r="4511" spans="1:6" x14ac:dyDescent="0.25">
      <c r="A4511" s="2"/>
      <c r="B4511" s="3"/>
      <c r="C4511" s="4"/>
      <c r="D4511" s="45"/>
      <c r="E4511" s="45"/>
      <c r="F4511" s="334"/>
    </row>
    <row r="4512" spans="1:6" x14ac:dyDescent="0.25">
      <c r="A4512" s="2"/>
      <c r="B4512" s="3"/>
      <c r="C4512" s="4"/>
      <c r="D4512" s="45"/>
      <c r="E4512" s="45"/>
      <c r="F4512" s="334"/>
    </row>
    <row r="4513" spans="1:6" x14ac:dyDescent="0.25">
      <c r="A4513" s="2"/>
      <c r="B4513" s="3"/>
      <c r="C4513" s="4"/>
      <c r="D4513" s="45"/>
      <c r="E4513" s="45"/>
      <c r="F4513" s="334"/>
    </row>
    <row r="4514" spans="1:6" x14ac:dyDescent="0.25">
      <c r="A4514" s="2"/>
      <c r="B4514" s="3"/>
      <c r="C4514" s="4"/>
      <c r="D4514" s="45"/>
      <c r="E4514" s="45"/>
      <c r="F4514" s="334"/>
    </row>
    <row r="4515" spans="1:6" x14ac:dyDescent="0.25">
      <c r="A4515" s="2"/>
      <c r="B4515" s="3"/>
      <c r="C4515" s="4"/>
      <c r="D4515" s="45"/>
      <c r="E4515" s="45"/>
      <c r="F4515" s="334"/>
    </row>
    <row r="4516" spans="1:6" x14ac:dyDescent="0.25">
      <c r="A4516" s="2"/>
      <c r="B4516" s="3"/>
      <c r="C4516" s="4"/>
      <c r="D4516" s="45"/>
      <c r="E4516" s="45"/>
      <c r="F4516" s="334"/>
    </row>
    <row r="4517" spans="1:6" x14ac:dyDescent="0.25">
      <c r="A4517" s="2"/>
      <c r="B4517" s="3"/>
      <c r="C4517" s="4"/>
      <c r="D4517" s="45"/>
      <c r="E4517" s="45"/>
      <c r="F4517" s="334"/>
    </row>
    <row r="4518" spans="1:6" x14ac:dyDescent="0.25">
      <c r="A4518" s="2"/>
      <c r="B4518" s="3"/>
      <c r="C4518" s="4"/>
      <c r="D4518" s="45"/>
      <c r="E4518" s="45"/>
      <c r="F4518" s="334"/>
    </row>
    <row r="4519" spans="1:6" x14ac:dyDescent="0.25">
      <c r="A4519" s="2"/>
      <c r="B4519" s="3"/>
      <c r="C4519" s="4"/>
      <c r="D4519" s="45"/>
      <c r="E4519" s="45"/>
      <c r="F4519" s="334"/>
    </row>
    <row r="4520" spans="1:6" x14ac:dyDescent="0.25">
      <c r="A4520" s="2"/>
      <c r="B4520" s="3"/>
      <c r="C4520" s="4"/>
      <c r="D4520" s="45"/>
      <c r="E4520" s="45"/>
      <c r="F4520" s="334"/>
    </row>
    <row r="4521" spans="1:6" x14ac:dyDescent="0.25">
      <c r="A4521" s="2"/>
      <c r="B4521" s="3"/>
      <c r="C4521" s="4"/>
      <c r="D4521" s="45"/>
      <c r="E4521" s="45"/>
      <c r="F4521" s="334"/>
    </row>
    <row r="4522" spans="1:6" x14ac:dyDescent="0.25">
      <c r="A4522" s="2"/>
      <c r="B4522" s="3"/>
      <c r="C4522" s="4"/>
      <c r="D4522" s="45"/>
      <c r="E4522" s="45"/>
      <c r="F4522" s="334"/>
    </row>
    <row r="4523" spans="1:6" x14ac:dyDescent="0.25">
      <c r="A4523" s="2"/>
      <c r="B4523" s="3"/>
      <c r="C4523" s="4"/>
      <c r="D4523" s="45"/>
      <c r="E4523" s="45"/>
      <c r="F4523" s="334"/>
    </row>
    <row r="4524" spans="1:6" x14ac:dyDescent="0.25">
      <c r="A4524" s="2"/>
      <c r="B4524" s="3"/>
      <c r="C4524" s="4"/>
      <c r="D4524" s="45"/>
      <c r="E4524" s="45"/>
      <c r="F4524" s="334"/>
    </row>
    <row r="4525" spans="1:6" x14ac:dyDescent="0.25">
      <c r="A4525" s="2"/>
      <c r="B4525" s="3"/>
      <c r="C4525" s="4"/>
      <c r="D4525" s="45"/>
      <c r="E4525" s="45"/>
      <c r="F4525" s="334"/>
    </row>
    <row r="4526" spans="1:6" x14ac:dyDescent="0.25">
      <c r="A4526" s="2"/>
      <c r="B4526" s="3"/>
      <c r="C4526" s="4"/>
      <c r="D4526" s="45"/>
      <c r="E4526" s="45"/>
      <c r="F4526" s="334"/>
    </row>
    <row r="4527" spans="1:6" x14ac:dyDescent="0.25">
      <c r="A4527" s="2"/>
      <c r="B4527" s="3"/>
      <c r="C4527" s="4"/>
      <c r="D4527" s="45"/>
      <c r="E4527" s="45"/>
      <c r="F4527" s="334"/>
    </row>
    <row r="4528" spans="1:6" x14ac:dyDescent="0.25">
      <c r="A4528" s="2"/>
      <c r="B4528" s="3"/>
      <c r="C4528" s="4"/>
      <c r="D4528" s="45"/>
      <c r="E4528" s="45"/>
      <c r="F4528" s="334"/>
    </row>
    <row r="4529" spans="1:6" x14ac:dyDescent="0.25">
      <c r="A4529" s="2"/>
      <c r="B4529" s="3"/>
      <c r="C4529" s="4"/>
      <c r="D4529" s="45"/>
      <c r="E4529" s="45"/>
      <c r="F4529" s="334"/>
    </row>
    <row r="4530" spans="1:6" x14ac:dyDescent="0.25">
      <c r="A4530" s="2"/>
      <c r="B4530" s="3"/>
      <c r="C4530" s="4"/>
      <c r="D4530" s="45"/>
      <c r="E4530" s="45"/>
      <c r="F4530" s="334"/>
    </row>
    <row r="4531" spans="1:6" x14ac:dyDescent="0.25">
      <c r="A4531" s="2"/>
      <c r="B4531" s="3"/>
      <c r="C4531" s="4"/>
      <c r="D4531" s="45"/>
      <c r="E4531" s="45"/>
      <c r="F4531" s="334"/>
    </row>
    <row r="4532" spans="1:6" x14ac:dyDescent="0.25">
      <c r="A4532" s="2"/>
      <c r="B4532" s="3"/>
      <c r="C4532" s="4"/>
      <c r="D4532" s="45"/>
      <c r="E4532" s="45"/>
      <c r="F4532" s="334"/>
    </row>
    <row r="4533" spans="1:6" x14ac:dyDescent="0.25">
      <c r="A4533" s="2"/>
      <c r="B4533" s="3"/>
      <c r="C4533" s="4"/>
      <c r="D4533" s="45"/>
      <c r="E4533" s="45"/>
      <c r="F4533" s="334"/>
    </row>
    <row r="4534" spans="1:6" x14ac:dyDescent="0.25">
      <c r="A4534" s="2"/>
      <c r="B4534" s="3"/>
      <c r="C4534" s="4"/>
      <c r="D4534" s="45"/>
      <c r="E4534" s="45"/>
      <c r="F4534" s="334"/>
    </row>
    <row r="4535" spans="1:6" x14ac:dyDescent="0.25">
      <c r="A4535" s="2"/>
      <c r="B4535" s="3"/>
      <c r="C4535" s="4"/>
      <c r="D4535" s="45"/>
      <c r="E4535" s="45"/>
      <c r="F4535" s="334"/>
    </row>
    <row r="4536" spans="1:6" x14ac:dyDescent="0.25">
      <c r="A4536" s="2"/>
      <c r="B4536" s="3"/>
      <c r="C4536" s="4"/>
      <c r="D4536" s="45"/>
      <c r="E4536" s="45"/>
      <c r="F4536" s="334"/>
    </row>
    <row r="4537" spans="1:6" x14ac:dyDescent="0.25">
      <c r="A4537" s="2"/>
      <c r="B4537" s="3"/>
      <c r="C4537" s="4"/>
      <c r="D4537" s="45"/>
      <c r="E4537" s="45"/>
      <c r="F4537" s="334"/>
    </row>
    <row r="4538" spans="1:6" x14ac:dyDescent="0.25">
      <c r="A4538" s="2"/>
      <c r="B4538" s="3"/>
      <c r="C4538" s="4"/>
      <c r="D4538" s="45"/>
      <c r="E4538" s="45"/>
      <c r="F4538" s="334"/>
    </row>
    <row r="4539" spans="1:6" x14ac:dyDescent="0.25">
      <c r="A4539" s="2"/>
      <c r="B4539" s="3"/>
      <c r="C4539" s="4"/>
      <c r="D4539" s="45"/>
      <c r="E4539" s="45"/>
      <c r="F4539" s="334"/>
    </row>
    <row r="4540" spans="1:6" x14ac:dyDescent="0.25">
      <c r="A4540" s="2"/>
      <c r="B4540" s="3"/>
      <c r="C4540" s="4"/>
      <c r="D4540" s="45"/>
      <c r="E4540" s="45"/>
      <c r="F4540" s="334"/>
    </row>
    <row r="4541" spans="1:6" x14ac:dyDescent="0.25">
      <c r="A4541" s="2"/>
      <c r="B4541" s="3"/>
      <c r="C4541" s="4"/>
      <c r="D4541" s="45"/>
      <c r="E4541" s="45"/>
      <c r="F4541" s="334"/>
    </row>
    <row r="4542" spans="1:6" x14ac:dyDescent="0.25">
      <c r="A4542" s="2"/>
      <c r="B4542" s="3"/>
      <c r="C4542" s="4"/>
      <c r="D4542" s="45"/>
      <c r="E4542" s="45"/>
      <c r="F4542" s="334"/>
    </row>
    <row r="4543" spans="1:6" x14ac:dyDescent="0.25">
      <c r="A4543" s="2"/>
      <c r="B4543" s="3"/>
      <c r="C4543" s="4"/>
      <c r="D4543" s="45"/>
      <c r="E4543" s="45"/>
      <c r="F4543" s="334"/>
    </row>
    <row r="4544" spans="1:6" x14ac:dyDescent="0.25">
      <c r="A4544" s="2"/>
      <c r="B4544" s="3"/>
      <c r="C4544" s="4"/>
      <c r="D4544" s="45"/>
      <c r="E4544" s="45"/>
      <c r="F4544" s="334"/>
    </row>
    <row r="4545" spans="1:6" x14ac:dyDescent="0.25">
      <c r="A4545" s="2"/>
      <c r="B4545" s="3"/>
      <c r="C4545" s="4"/>
      <c r="D4545" s="45"/>
      <c r="E4545" s="45"/>
      <c r="F4545" s="334"/>
    </row>
    <row r="4546" spans="1:6" x14ac:dyDescent="0.25">
      <c r="A4546" s="2"/>
      <c r="B4546" s="3"/>
      <c r="C4546" s="4"/>
      <c r="D4546" s="45"/>
      <c r="E4546" s="45"/>
      <c r="F4546" s="334"/>
    </row>
    <row r="4547" spans="1:6" x14ac:dyDescent="0.25">
      <c r="A4547" s="2"/>
      <c r="B4547" s="3"/>
      <c r="C4547" s="4"/>
      <c r="D4547" s="45"/>
      <c r="E4547" s="45"/>
      <c r="F4547" s="334"/>
    </row>
    <row r="4548" spans="1:6" x14ac:dyDescent="0.25">
      <c r="A4548" s="2"/>
      <c r="B4548" s="3"/>
      <c r="C4548" s="4"/>
      <c r="D4548" s="45"/>
      <c r="E4548" s="45"/>
      <c r="F4548" s="334"/>
    </row>
    <row r="4549" spans="1:6" x14ac:dyDescent="0.25">
      <c r="A4549" s="2"/>
      <c r="B4549" s="3"/>
      <c r="C4549" s="4"/>
      <c r="D4549" s="45"/>
      <c r="E4549" s="45"/>
      <c r="F4549" s="334"/>
    </row>
    <row r="4550" spans="1:6" x14ac:dyDescent="0.25">
      <c r="A4550" s="2"/>
      <c r="B4550" s="3"/>
      <c r="C4550" s="4"/>
      <c r="D4550" s="45"/>
      <c r="E4550" s="45"/>
      <c r="F4550" s="334"/>
    </row>
    <row r="4551" spans="1:6" x14ac:dyDescent="0.25">
      <c r="A4551" s="2"/>
      <c r="B4551" s="3"/>
      <c r="C4551" s="4"/>
      <c r="D4551" s="45"/>
      <c r="E4551" s="45"/>
      <c r="F4551" s="334"/>
    </row>
    <row r="4552" spans="1:6" x14ac:dyDescent="0.25">
      <c r="A4552" s="2"/>
      <c r="B4552" s="3"/>
      <c r="C4552" s="4"/>
      <c r="D4552" s="45"/>
      <c r="E4552" s="45"/>
      <c r="F4552" s="334"/>
    </row>
    <row r="4553" spans="1:6" x14ac:dyDescent="0.25">
      <c r="A4553" s="2"/>
      <c r="B4553" s="3"/>
      <c r="C4553" s="4"/>
      <c r="D4553" s="45"/>
      <c r="E4553" s="45"/>
      <c r="F4553" s="334"/>
    </row>
    <row r="4554" spans="1:6" x14ac:dyDescent="0.25">
      <c r="A4554" s="2"/>
      <c r="B4554" s="3"/>
      <c r="C4554" s="4"/>
      <c r="D4554" s="45"/>
      <c r="E4554" s="45"/>
      <c r="F4554" s="334"/>
    </row>
    <row r="4555" spans="1:6" x14ac:dyDescent="0.25">
      <c r="A4555" s="2"/>
      <c r="B4555" s="3"/>
      <c r="C4555" s="4"/>
      <c r="D4555" s="45"/>
      <c r="E4555" s="45"/>
      <c r="F4555" s="334"/>
    </row>
    <row r="4556" spans="1:6" x14ac:dyDescent="0.25">
      <c r="A4556" s="2"/>
      <c r="B4556" s="3"/>
      <c r="C4556" s="4"/>
      <c r="D4556" s="45"/>
      <c r="E4556" s="45"/>
      <c r="F4556" s="334"/>
    </row>
    <row r="4557" spans="1:6" x14ac:dyDescent="0.25">
      <c r="A4557" s="2"/>
      <c r="B4557" s="3"/>
      <c r="C4557" s="4"/>
      <c r="D4557" s="45"/>
      <c r="E4557" s="45"/>
      <c r="F4557" s="334"/>
    </row>
    <row r="4558" spans="1:6" x14ac:dyDescent="0.25">
      <c r="A4558" s="2"/>
      <c r="B4558" s="3"/>
      <c r="C4558" s="4"/>
      <c r="D4558" s="45"/>
      <c r="E4558" s="45"/>
      <c r="F4558" s="334"/>
    </row>
    <row r="4559" spans="1:6" x14ac:dyDescent="0.25">
      <c r="A4559" s="2"/>
      <c r="B4559" s="3"/>
      <c r="C4559" s="4"/>
      <c r="D4559" s="45"/>
      <c r="E4559" s="45"/>
      <c r="F4559" s="334"/>
    </row>
    <row r="4560" spans="1:6" x14ac:dyDescent="0.25">
      <c r="A4560" s="2"/>
      <c r="B4560" s="3"/>
      <c r="C4560" s="4"/>
      <c r="D4560" s="45"/>
      <c r="E4560" s="45"/>
      <c r="F4560" s="334"/>
    </row>
    <row r="4561" spans="1:6" x14ac:dyDescent="0.25">
      <c r="A4561" s="2"/>
      <c r="B4561" s="3"/>
      <c r="C4561" s="4"/>
      <c r="D4561" s="45"/>
      <c r="E4561" s="45"/>
      <c r="F4561" s="334"/>
    </row>
    <row r="4562" spans="1:6" x14ac:dyDescent="0.25">
      <c r="A4562" s="2"/>
      <c r="B4562" s="3"/>
      <c r="C4562" s="4"/>
      <c r="D4562" s="45"/>
      <c r="E4562" s="45"/>
      <c r="F4562" s="334"/>
    </row>
    <row r="4563" spans="1:6" x14ac:dyDescent="0.25">
      <c r="A4563" s="2"/>
      <c r="B4563" s="3"/>
      <c r="C4563" s="4"/>
      <c r="D4563" s="45"/>
      <c r="E4563" s="45"/>
      <c r="F4563" s="334"/>
    </row>
    <row r="4564" spans="1:6" x14ac:dyDescent="0.25">
      <c r="A4564" s="2"/>
      <c r="B4564" s="3"/>
      <c r="C4564" s="4"/>
      <c r="D4564" s="45"/>
      <c r="E4564" s="45"/>
      <c r="F4564" s="334"/>
    </row>
    <row r="4565" spans="1:6" x14ac:dyDescent="0.25">
      <c r="A4565" s="2"/>
      <c r="B4565" s="3"/>
      <c r="C4565" s="4"/>
      <c r="D4565" s="45"/>
      <c r="E4565" s="45"/>
      <c r="F4565" s="334"/>
    </row>
    <row r="4566" spans="1:6" x14ac:dyDescent="0.25">
      <c r="A4566" s="2"/>
      <c r="B4566" s="3"/>
      <c r="C4566" s="4"/>
      <c r="D4566" s="45"/>
      <c r="E4566" s="45"/>
      <c r="F4566" s="334"/>
    </row>
    <row r="4567" spans="1:6" x14ac:dyDescent="0.25">
      <c r="A4567" s="2"/>
      <c r="B4567" s="3"/>
      <c r="C4567" s="4"/>
      <c r="D4567" s="45"/>
      <c r="E4567" s="45"/>
      <c r="F4567" s="334"/>
    </row>
    <row r="4568" spans="1:6" x14ac:dyDescent="0.25">
      <c r="A4568" s="2"/>
      <c r="B4568" s="3"/>
      <c r="C4568" s="4"/>
      <c r="D4568" s="45"/>
      <c r="E4568" s="45"/>
      <c r="F4568" s="334"/>
    </row>
    <row r="4569" spans="1:6" x14ac:dyDescent="0.25">
      <c r="A4569" s="2"/>
      <c r="B4569" s="3"/>
      <c r="C4569" s="4"/>
      <c r="D4569" s="45"/>
      <c r="E4569" s="45"/>
      <c r="F4569" s="334"/>
    </row>
    <row r="4570" spans="1:6" x14ac:dyDescent="0.25">
      <c r="A4570" s="2"/>
      <c r="B4570" s="3"/>
      <c r="C4570" s="4"/>
      <c r="D4570" s="45"/>
      <c r="E4570" s="45"/>
      <c r="F4570" s="334"/>
    </row>
    <row r="4571" spans="1:6" x14ac:dyDescent="0.25">
      <c r="A4571" s="2"/>
      <c r="B4571" s="3"/>
      <c r="C4571" s="4"/>
      <c r="D4571" s="45"/>
      <c r="E4571" s="45"/>
      <c r="F4571" s="334"/>
    </row>
    <row r="4572" spans="1:6" x14ac:dyDescent="0.25">
      <c r="A4572" s="2"/>
      <c r="B4572" s="3"/>
      <c r="C4572" s="4"/>
      <c r="D4572" s="45"/>
      <c r="E4572" s="45"/>
      <c r="F4572" s="334"/>
    </row>
    <row r="4573" spans="1:6" x14ac:dyDescent="0.25">
      <c r="A4573" s="2"/>
      <c r="B4573" s="3"/>
      <c r="C4573" s="4"/>
      <c r="D4573" s="45"/>
      <c r="E4573" s="45"/>
      <c r="F4573" s="334"/>
    </row>
    <row r="4574" spans="1:6" x14ac:dyDescent="0.25">
      <c r="A4574" s="2"/>
      <c r="B4574" s="3"/>
      <c r="C4574" s="4"/>
      <c r="D4574" s="45"/>
      <c r="E4574" s="45"/>
      <c r="F4574" s="334"/>
    </row>
    <row r="4575" spans="1:6" x14ac:dyDescent="0.25">
      <c r="A4575" s="2"/>
      <c r="B4575" s="3"/>
      <c r="C4575" s="4"/>
      <c r="D4575" s="45"/>
      <c r="E4575" s="45"/>
      <c r="F4575" s="334"/>
    </row>
    <row r="4576" spans="1:6" x14ac:dyDescent="0.25">
      <c r="A4576" s="2"/>
      <c r="B4576" s="3"/>
      <c r="C4576" s="4"/>
      <c r="D4576" s="45"/>
      <c r="E4576" s="45"/>
      <c r="F4576" s="334"/>
    </row>
    <row r="4577" spans="1:6" x14ac:dyDescent="0.25">
      <c r="A4577" s="2"/>
      <c r="B4577" s="3"/>
      <c r="C4577" s="4"/>
      <c r="D4577" s="45"/>
      <c r="E4577" s="45"/>
      <c r="F4577" s="334"/>
    </row>
    <row r="4578" spans="1:6" x14ac:dyDescent="0.25">
      <c r="A4578" s="2"/>
      <c r="B4578" s="3"/>
      <c r="C4578" s="4"/>
      <c r="D4578" s="45"/>
      <c r="E4578" s="45"/>
      <c r="F4578" s="334"/>
    </row>
    <row r="4579" spans="1:6" x14ac:dyDescent="0.25">
      <c r="A4579" s="2"/>
      <c r="B4579" s="3"/>
      <c r="C4579" s="4"/>
      <c r="D4579" s="45"/>
      <c r="E4579" s="45"/>
      <c r="F4579" s="334"/>
    </row>
    <row r="4580" spans="1:6" x14ac:dyDescent="0.25">
      <c r="A4580" s="2"/>
      <c r="B4580" s="3"/>
      <c r="C4580" s="4"/>
      <c r="D4580" s="45"/>
      <c r="E4580" s="45"/>
      <c r="F4580" s="334"/>
    </row>
    <row r="4581" spans="1:6" x14ac:dyDescent="0.25">
      <c r="A4581" s="2"/>
      <c r="B4581" s="3"/>
      <c r="C4581" s="4"/>
      <c r="D4581" s="45"/>
      <c r="E4581" s="45"/>
      <c r="F4581" s="334"/>
    </row>
    <row r="4582" spans="1:6" x14ac:dyDescent="0.25">
      <c r="A4582" s="2"/>
      <c r="B4582" s="3"/>
      <c r="C4582" s="4"/>
      <c r="D4582" s="45"/>
      <c r="E4582" s="45"/>
      <c r="F4582" s="334"/>
    </row>
    <row r="4583" spans="1:6" x14ac:dyDescent="0.25">
      <c r="A4583" s="2"/>
      <c r="B4583" s="3"/>
      <c r="C4583" s="4"/>
      <c r="D4583" s="45"/>
      <c r="E4583" s="45"/>
      <c r="F4583" s="334"/>
    </row>
    <row r="4584" spans="1:6" x14ac:dyDescent="0.25">
      <c r="A4584" s="2"/>
      <c r="B4584" s="3"/>
      <c r="C4584" s="4"/>
      <c r="D4584" s="45"/>
      <c r="E4584" s="45"/>
      <c r="F4584" s="334"/>
    </row>
    <row r="4585" spans="1:6" x14ac:dyDescent="0.25">
      <c r="A4585" s="2"/>
      <c r="B4585" s="3"/>
      <c r="C4585" s="4"/>
      <c r="D4585" s="45"/>
      <c r="E4585" s="45"/>
      <c r="F4585" s="334"/>
    </row>
    <row r="4586" spans="1:6" x14ac:dyDescent="0.25">
      <c r="A4586" s="2"/>
      <c r="B4586" s="3"/>
      <c r="C4586" s="4"/>
      <c r="D4586" s="45"/>
      <c r="E4586" s="45"/>
      <c r="F4586" s="334"/>
    </row>
    <row r="4587" spans="1:6" x14ac:dyDescent="0.25">
      <c r="A4587" s="2"/>
      <c r="B4587" s="3"/>
      <c r="C4587" s="4"/>
      <c r="D4587" s="45"/>
      <c r="E4587" s="45"/>
      <c r="F4587" s="334"/>
    </row>
    <row r="4588" spans="1:6" x14ac:dyDescent="0.25">
      <c r="A4588" s="2"/>
      <c r="B4588" s="3"/>
      <c r="C4588" s="4"/>
      <c r="D4588" s="45"/>
      <c r="E4588" s="45"/>
      <c r="F4588" s="334"/>
    </row>
    <row r="4589" spans="1:6" x14ac:dyDescent="0.25">
      <c r="A4589" s="2"/>
      <c r="B4589" s="3"/>
      <c r="C4589" s="4"/>
      <c r="D4589" s="45"/>
      <c r="E4589" s="45"/>
      <c r="F4589" s="334"/>
    </row>
    <row r="4590" spans="1:6" x14ac:dyDescent="0.25">
      <c r="A4590" s="2"/>
      <c r="B4590" s="3"/>
      <c r="C4590" s="4"/>
      <c r="D4590" s="45"/>
      <c r="E4590" s="45"/>
      <c r="F4590" s="334"/>
    </row>
    <row r="4591" spans="1:6" x14ac:dyDescent="0.25">
      <c r="A4591" s="2"/>
      <c r="B4591" s="3"/>
      <c r="C4591" s="4"/>
      <c r="D4591" s="45"/>
      <c r="E4591" s="45"/>
      <c r="F4591" s="334"/>
    </row>
    <row r="4592" spans="1:6" x14ac:dyDescent="0.25">
      <c r="A4592" s="2"/>
      <c r="B4592" s="3"/>
      <c r="C4592" s="4"/>
      <c r="D4592" s="45"/>
      <c r="E4592" s="45"/>
      <c r="F4592" s="334"/>
    </row>
    <row r="4593" spans="1:6" x14ac:dyDescent="0.25">
      <c r="A4593" s="2"/>
      <c r="B4593" s="3"/>
      <c r="C4593" s="4"/>
      <c r="D4593" s="45"/>
      <c r="E4593" s="45"/>
      <c r="F4593" s="334"/>
    </row>
    <row r="4594" spans="1:6" x14ac:dyDescent="0.25">
      <c r="A4594" s="2"/>
      <c r="B4594" s="3"/>
      <c r="C4594" s="4"/>
      <c r="D4594" s="45"/>
      <c r="E4594" s="45"/>
      <c r="F4594" s="334"/>
    </row>
    <row r="4595" spans="1:6" x14ac:dyDescent="0.25">
      <c r="A4595" s="2"/>
      <c r="B4595" s="3"/>
      <c r="C4595" s="4"/>
      <c r="D4595" s="45"/>
      <c r="E4595" s="45"/>
      <c r="F4595" s="334"/>
    </row>
    <row r="4596" spans="1:6" x14ac:dyDescent="0.25">
      <c r="A4596" s="2"/>
      <c r="B4596" s="3"/>
      <c r="C4596" s="4"/>
      <c r="D4596" s="45"/>
      <c r="E4596" s="45"/>
      <c r="F4596" s="334"/>
    </row>
    <row r="4597" spans="1:6" x14ac:dyDescent="0.25">
      <c r="A4597" s="2"/>
      <c r="B4597" s="3"/>
      <c r="C4597" s="4"/>
      <c r="D4597" s="45"/>
      <c r="E4597" s="45"/>
      <c r="F4597" s="334"/>
    </row>
    <row r="4598" spans="1:6" x14ac:dyDescent="0.25">
      <c r="A4598" s="2"/>
      <c r="B4598" s="3"/>
      <c r="C4598" s="4"/>
      <c r="D4598" s="45"/>
      <c r="E4598" s="45"/>
      <c r="F4598" s="334"/>
    </row>
    <row r="4599" spans="1:6" x14ac:dyDescent="0.25">
      <c r="A4599" s="2"/>
      <c r="B4599" s="3"/>
      <c r="C4599" s="4"/>
      <c r="D4599" s="45"/>
      <c r="E4599" s="45"/>
      <c r="F4599" s="334"/>
    </row>
    <row r="4600" spans="1:6" x14ac:dyDescent="0.25">
      <c r="A4600" s="2"/>
      <c r="B4600" s="3"/>
      <c r="C4600" s="4"/>
      <c r="D4600" s="45"/>
      <c r="E4600" s="45"/>
      <c r="F4600" s="334"/>
    </row>
    <row r="4601" spans="1:6" x14ac:dyDescent="0.25">
      <c r="A4601" s="2"/>
      <c r="B4601" s="3"/>
      <c r="C4601" s="4"/>
      <c r="D4601" s="45"/>
      <c r="E4601" s="45"/>
      <c r="F4601" s="334"/>
    </row>
    <row r="4602" spans="1:6" x14ac:dyDescent="0.25">
      <c r="A4602" s="2"/>
      <c r="B4602" s="3"/>
      <c r="C4602" s="4"/>
      <c r="D4602" s="45"/>
      <c r="E4602" s="45"/>
      <c r="F4602" s="334"/>
    </row>
    <row r="4603" spans="1:6" x14ac:dyDescent="0.25">
      <c r="A4603" s="2"/>
      <c r="B4603" s="3"/>
      <c r="C4603" s="4"/>
      <c r="D4603" s="45"/>
      <c r="E4603" s="45"/>
      <c r="F4603" s="334"/>
    </row>
    <row r="4604" spans="1:6" x14ac:dyDescent="0.25">
      <c r="A4604" s="2"/>
      <c r="B4604" s="3"/>
      <c r="C4604" s="4"/>
      <c r="D4604" s="45"/>
      <c r="E4604" s="45"/>
      <c r="F4604" s="334"/>
    </row>
    <row r="4605" spans="1:6" x14ac:dyDescent="0.25">
      <c r="A4605" s="2"/>
      <c r="B4605" s="3"/>
      <c r="C4605" s="4"/>
      <c r="D4605" s="45"/>
      <c r="E4605" s="45"/>
      <c r="F4605" s="334"/>
    </row>
    <row r="4606" spans="1:6" x14ac:dyDescent="0.25">
      <c r="A4606" s="2"/>
      <c r="B4606" s="3"/>
      <c r="C4606" s="4"/>
      <c r="D4606" s="45"/>
      <c r="E4606" s="45"/>
      <c r="F4606" s="334"/>
    </row>
    <row r="4607" spans="1:6" x14ac:dyDescent="0.25">
      <c r="A4607" s="2"/>
      <c r="B4607" s="3"/>
      <c r="C4607" s="4"/>
      <c r="D4607" s="45"/>
      <c r="E4607" s="45"/>
      <c r="F4607" s="334"/>
    </row>
    <row r="4608" spans="1:6" x14ac:dyDescent="0.25">
      <c r="A4608" s="2"/>
      <c r="B4608" s="3"/>
      <c r="C4608" s="4"/>
      <c r="D4608" s="45"/>
      <c r="E4608" s="45"/>
      <c r="F4608" s="334"/>
    </row>
    <row r="4609" spans="1:6" x14ac:dyDescent="0.25">
      <c r="A4609" s="2"/>
      <c r="B4609" s="3"/>
      <c r="C4609" s="4"/>
      <c r="D4609" s="45"/>
      <c r="E4609" s="45"/>
      <c r="F4609" s="334"/>
    </row>
    <row r="4610" spans="1:6" x14ac:dyDescent="0.25">
      <c r="A4610" s="2"/>
      <c r="B4610" s="3"/>
      <c r="C4610" s="4"/>
      <c r="D4610" s="45"/>
      <c r="E4610" s="45"/>
      <c r="F4610" s="334"/>
    </row>
    <row r="4611" spans="1:6" x14ac:dyDescent="0.25">
      <c r="A4611" s="2"/>
      <c r="B4611" s="3"/>
      <c r="C4611" s="4"/>
      <c r="D4611" s="45"/>
      <c r="E4611" s="45"/>
      <c r="F4611" s="334"/>
    </row>
    <row r="4612" spans="1:6" x14ac:dyDescent="0.25">
      <c r="A4612" s="2"/>
      <c r="B4612" s="3"/>
      <c r="C4612" s="4"/>
      <c r="D4612" s="45"/>
      <c r="E4612" s="45"/>
      <c r="F4612" s="334"/>
    </row>
    <row r="4613" spans="1:6" x14ac:dyDescent="0.25">
      <c r="A4613" s="2"/>
      <c r="B4613" s="3"/>
      <c r="C4613" s="4"/>
      <c r="D4613" s="45"/>
      <c r="E4613" s="45"/>
      <c r="F4613" s="334"/>
    </row>
    <row r="4614" spans="1:6" x14ac:dyDescent="0.25">
      <c r="A4614" s="2"/>
      <c r="B4614" s="3"/>
      <c r="C4614" s="4"/>
      <c r="D4614" s="45"/>
      <c r="E4614" s="45"/>
      <c r="F4614" s="334"/>
    </row>
    <row r="4615" spans="1:6" x14ac:dyDescent="0.25">
      <c r="A4615" s="2"/>
      <c r="B4615" s="3"/>
      <c r="C4615" s="4"/>
      <c r="D4615" s="45"/>
      <c r="E4615" s="45"/>
      <c r="F4615" s="334"/>
    </row>
    <row r="4616" spans="1:6" x14ac:dyDescent="0.25">
      <c r="A4616" s="2"/>
      <c r="B4616" s="3"/>
      <c r="C4616" s="4"/>
      <c r="D4616" s="45"/>
      <c r="E4616" s="45"/>
      <c r="F4616" s="334"/>
    </row>
    <row r="4617" spans="1:6" x14ac:dyDescent="0.25">
      <c r="A4617" s="2"/>
      <c r="B4617" s="3"/>
      <c r="C4617" s="4"/>
      <c r="D4617" s="45"/>
      <c r="E4617" s="45"/>
      <c r="F4617" s="334"/>
    </row>
    <row r="4618" spans="1:6" x14ac:dyDescent="0.25">
      <c r="A4618" s="2"/>
      <c r="B4618" s="3"/>
      <c r="C4618" s="4"/>
      <c r="D4618" s="45"/>
      <c r="E4618" s="45"/>
      <c r="F4618" s="334"/>
    </row>
    <row r="4619" spans="1:6" x14ac:dyDescent="0.25">
      <c r="A4619" s="2"/>
      <c r="B4619" s="3"/>
      <c r="C4619" s="4"/>
      <c r="D4619" s="45"/>
      <c r="E4619" s="45"/>
      <c r="F4619" s="334"/>
    </row>
    <row r="4620" spans="1:6" x14ac:dyDescent="0.25">
      <c r="A4620" s="2"/>
      <c r="B4620" s="3"/>
      <c r="C4620" s="4"/>
      <c r="D4620" s="45"/>
      <c r="E4620" s="45"/>
      <c r="F4620" s="334"/>
    </row>
    <row r="4621" spans="1:6" x14ac:dyDescent="0.25">
      <c r="A4621" s="2"/>
      <c r="B4621" s="3"/>
      <c r="C4621" s="4"/>
      <c r="D4621" s="45"/>
      <c r="E4621" s="45"/>
      <c r="F4621" s="334"/>
    </row>
    <row r="4622" spans="1:6" x14ac:dyDescent="0.25">
      <c r="A4622" s="2"/>
      <c r="B4622" s="3"/>
      <c r="C4622" s="4"/>
      <c r="D4622" s="45"/>
      <c r="E4622" s="45"/>
      <c r="F4622" s="334"/>
    </row>
    <row r="4623" spans="1:6" x14ac:dyDescent="0.25">
      <c r="A4623" s="2"/>
      <c r="B4623" s="3"/>
      <c r="C4623" s="4"/>
      <c r="D4623" s="45"/>
      <c r="E4623" s="45"/>
      <c r="F4623" s="334"/>
    </row>
    <row r="4624" spans="1:6" x14ac:dyDescent="0.25">
      <c r="A4624" s="2"/>
      <c r="B4624" s="3"/>
      <c r="C4624" s="4"/>
      <c r="D4624" s="45"/>
      <c r="E4624" s="45"/>
      <c r="F4624" s="334"/>
    </row>
    <row r="4625" spans="1:6" x14ac:dyDescent="0.25">
      <c r="A4625" s="2"/>
      <c r="B4625" s="3"/>
      <c r="C4625" s="4"/>
      <c r="D4625" s="45"/>
      <c r="E4625" s="45"/>
      <c r="F4625" s="334"/>
    </row>
    <row r="4626" spans="1:6" x14ac:dyDescent="0.25">
      <c r="A4626" s="2"/>
      <c r="B4626" s="3"/>
      <c r="C4626" s="4"/>
      <c r="D4626" s="45"/>
      <c r="E4626" s="45"/>
      <c r="F4626" s="334"/>
    </row>
    <row r="4627" spans="1:6" x14ac:dyDescent="0.25">
      <c r="A4627" s="2"/>
      <c r="B4627" s="3"/>
      <c r="C4627" s="4"/>
      <c r="D4627" s="45"/>
      <c r="E4627" s="45"/>
      <c r="F4627" s="334"/>
    </row>
    <row r="4628" spans="1:6" x14ac:dyDescent="0.25">
      <c r="A4628" s="2"/>
      <c r="B4628" s="3"/>
      <c r="C4628" s="4"/>
      <c r="D4628" s="45"/>
      <c r="E4628" s="45"/>
      <c r="F4628" s="334"/>
    </row>
    <row r="4629" spans="1:6" x14ac:dyDescent="0.25">
      <c r="A4629" s="2"/>
      <c r="B4629" s="3"/>
      <c r="C4629" s="4"/>
      <c r="D4629" s="45"/>
      <c r="E4629" s="45"/>
      <c r="F4629" s="334"/>
    </row>
    <row r="4630" spans="1:6" x14ac:dyDescent="0.25">
      <c r="A4630" s="2"/>
      <c r="B4630" s="3"/>
      <c r="C4630" s="4"/>
      <c r="D4630" s="45"/>
      <c r="E4630" s="45"/>
      <c r="F4630" s="334"/>
    </row>
    <row r="4631" spans="1:6" x14ac:dyDescent="0.25">
      <c r="A4631" s="2"/>
      <c r="B4631" s="3"/>
      <c r="C4631" s="4"/>
      <c r="D4631" s="45"/>
      <c r="E4631" s="45"/>
      <c r="F4631" s="334"/>
    </row>
    <row r="4632" spans="1:6" x14ac:dyDescent="0.25">
      <c r="A4632" s="2"/>
      <c r="B4632" s="3"/>
      <c r="C4632" s="4"/>
      <c r="D4632" s="45"/>
      <c r="E4632" s="45"/>
      <c r="F4632" s="334"/>
    </row>
    <row r="4633" spans="1:6" x14ac:dyDescent="0.25">
      <c r="A4633" s="2"/>
      <c r="B4633" s="3"/>
      <c r="C4633" s="4"/>
      <c r="D4633" s="45"/>
      <c r="E4633" s="45"/>
      <c r="F4633" s="334"/>
    </row>
    <row r="4634" spans="1:6" x14ac:dyDescent="0.25">
      <c r="A4634" s="2"/>
      <c r="B4634" s="3"/>
      <c r="C4634" s="4"/>
      <c r="D4634" s="45"/>
      <c r="E4634" s="45"/>
      <c r="F4634" s="334"/>
    </row>
    <row r="4635" spans="1:6" x14ac:dyDescent="0.25">
      <c r="A4635" s="2"/>
      <c r="B4635" s="3"/>
      <c r="C4635" s="4"/>
      <c r="D4635" s="45"/>
      <c r="E4635" s="45"/>
      <c r="F4635" s="334"/>
    </row>
    <row r="4636" spans="1:6" x14ac:dyDescent="0.25">
      <c r="A4636" s="2"/>
      <c r="B4636" s="3"/>
      <c r="C4636" s="4"/>
      <c r="D4636" s="45"/>
      <c r="E4636" s="45"/>
      <c r="F4636" s="334"/>
    </row>
    <row r="4637" spans="1:6" x14ac:dyDescent="0.25">
      <c r="A4637" s="2"/>
      <c r="B4637" s="3"/>
      <c r="C4637" s="4"/>
      <c r="D4637" s="45"/>
      <c r="E4637" s="45"/>
      <c r="F4637" s="334"/>
    </row>
    <row r="4638" spans="1:6" x14ac:dyDescent="0.25">
      <c r="A4638" s="2"/>
      <c r="B4638" s="3"/>
      <c r="C4638" s="4"/>
      <c r="D4638" s="45"/>
      <c r="E4638" s="45"/>
      <c r="F4638" s="334"/>
    </row>
    <row r="4639" spans="1:6" x14ac:dyDescent="0.25">
      <c r="A4639" s="2"/>
      <c r="B4639" s="3"/>
      <c r="C4639" s="4"/>
      <c r="D4639" s="45"/>
      <c r="E4639" s="45"/>
      <c r="F4639" s="334"/>
    </row>
    <row r="4640" spans="1:6" x14ac:dyDescent="0.25">
      <c r="A4640" s="2"/>
      <c r="B4640" s="3"/>
      <c r="C4640" s="4"/>
      <c r="D4640" s="45"/>
      <c r="E4640" s="45"/>
      <c r="F4640" s="334"/>
    </row>
    <row r="4641" spans="1:6" x14ac:dyDescent="0.25">
      <c r="A4641" s="2"/>
      <c r="B4641" s="3"/>
      <c r="C4641" s="4"/>
      <c r="D4641" s="45"/>
      <c r="E4641" s="45"/>
      <c r="F4641" s="334"/>
    </row>
    <row r="4642" spans="1:6" x14ac:dyDescent="0.25">
      <c r="A4642" s="2"/>
      <c r="B4642" s="3"/>
      <c r="C4642" s="4"/>
      <c r="D4642" s="45"/>
      <c r="E4642" s="45"/>
      <c r="F4642" s="334"/>
    </row>
    <row r="4643" spans="1:6" x14ac:dyDescent="0.25">
      <c r="A4643" s="2"/>
      <c r="B4643" s="3"/>
      <c r="C4643" s="4"/>
      <c r="D4643" s="45"/>
      <c r="E4643" s="45"/>
      <c r="F4643" s="334"/>
    </row>
    <row r="4644" spans="1:6" x14ac:dyDescent="0.25">
      <c r="A4644" s="2"/>
      <c r="B4644" s="3"/>
      <c r="C4644" s="4"/>
      <c r="D4644" s="45"/>
      <c r="E4644" s="45"/>
      <c r="F4644" s="334"/>
    </row>
    <row r="4645" spans="1:6" x14ac:dyDescent="0.25">
      <c r="A4645" s="2"/>
      <c r="B4645" s="3"/>
      <c r="C4645" s="4"/>
      <c r="D4645" s="45"/>
      <c r="E4645" s="45"/>
      <c r="F4645" s="334"/>
    </row>
    <row r="4646" spans="1:6" x14ac:dyDescent="0.25">
      <c r="A4646" s="2"/>
      <c r="B4646" s="3"/>
      <c r="C4646" s="4"/>
      <c r="D4646" s="45"/>
      <c r="E4646" s="45"/>
      <c r="F4646" s="334"/>
    </row>
    <row r="4647" spans="1:6" x14ac:dyDescent="0.25">
      <c r="A4647" s="2"/>
      <c r="B4647" s="3"/>
      <c r="C4647" s="4"/>
      <c r="D4647" s="45"/>
      <c r="E4647" s="45"/>
      <c r="F4647" s="334"/>
    </row>
    <row r="4648" spans="1:6" x14ac:dyDescent="0.25">
      <c r="A4648" s="2"/>
      <c r="B4648" s="3"/>
      <c r="C4648" s="4"/>
      <c r="D4648" s="45"/>
      <c r="E4648" s="45"/>
      <c r="F4648" s="334"/>
    </row>
    <row r="4649" spans="1:6" x14ac:dyDescent="0.25">
      <c r="A4649" s="2"/>
      <c r="B4649" s="3"/>
      <c r="C4649" s="4"/>
      <c r="D4649" s="45"/>
      <c r="E4649" s="45"/>
      <c r="F4649" s="334"/>
    </row>
    <row r="4650" spans="1:6" x14ac:dyDescent="0.25">
      <c r="A4650" s="2"/>
      <c r="B4650" s="3"/>
      <c r="C4650" s="4"/>
      <c r="D4650" s="45"/>
      <c r="E4650" s="45"/>
      <c r="F4650" s="334"/>
    </row>
    <row r="4651" spans="1:6" x14ac:dyDescent="0.25">
      <c r="A4651" s="2"/>
      <c r="B4651" s="3"/>
      <c r="C4651" s="4"/>
      <c r="D4651" s="45"/>
      <c r="E4651" s="45"/>
      <c r="F4651" s="334"/>
    </row>
    <row r="4652" spans="1:6" x14ac:dyDescent="0.25">
      <c r="A4652" s="2"/>
      <c r="B4652" s="3"/>
      <c r="C4652" s="4"/>
      <c r="D4652" s="45"/>
      <c r="E4652" s="45"/>
      <c r="F4652" s="334"/>
    </row>
    <row r="4653" spans="1:6" x14ac:dyDescent="0.25">
      <c r="A4653" s="2"/>
      <c r="B4653" s="3"/>
      <c r="C4653" s="4"/>
      <c r="D4653" s="45"/>
      <c r="E4653" s="45"/>
      <c r="F4653" s="334"/>
    </row>
    <row r="4654" spans="1:6" x14ac:dyDescent="0.25">
      <c r="A4654" s="2"/>
      <c r="B4654" s="3"/>
      <c r="C4654" s="4"/>
      <c r="D4654" s="45"/>
      <c r="E4654" s="45"/>
      <c r="F4654" s="334"/>
    </row>
    <row r="4655" spans="1:6" x14ac:dyDescent="0.25">
      <c r="A4655" s="2"/>
      <c r="B4655" s="3"/>
      <c r="C4655" s="4"/>
      <c r="D4655" s="45"/>
      <c r="E4655" s="45"/>
      <c r="F4655" s="334"/>
    </row>
    <row r="4656" spans="1:6" x14ac:dyDescent="0.25">
      <c r="A4656" s="2"/>
      <c r="B4656" s="3"/>
      <c r="C4656" s="4"/>
      <c r="D4656" s="45"/>
      <c r="E4656" s="45"/>
      <c r="F4656" s="334"/>
    </row>
    <row r="4657" spans="1:6" x14ac:dyDescent="0.25">
      <c r="A4657" s="2"/>
      <c r="B4657" s="3"/>
      <c r="C4657" s="4"/>
      <c r="D4657" s="45"/>
      <c r="E4657" s="45"/>
      <c r="F4657" s="334"/>
    </row>
    <row r="4658" spans="1:6" x14ac:dyDescent="0.25">
      <c r="A4658" s="2"/>
      <c r="B4658" s="3"/>
      <c r="C4658" s="4"/>
      <c r="D4658" s="45"/>
      <c r="E4658" s="45"/>
      <c r="F4658" s="334"/>
    </row>
    <row r="4659" spans="1:6" x14ac:dyDescent="0.25">
      <c r="A4659" s="2"/>
      <c r="B4659" s="3"/>
      <c r="C4659" s="4"/>
      <c r="D4659" s="45"/>
      <c r="E4659" s="45"/>
      <c r="F4659" s="334"/>
    </row>
    <row r="4660" spans="1:6" x14ac:dyDescent="0.25">
      <c r="A4660" s="2"/>
      <c r="B4660" s="3"/>
      <c r="C4660" s="4"/>
      <c r="D4660" s="45"/>
      <c r="E4660" s="45"/>
      <c r="F4660" s="334"/>
    </row>
    <row r="4661" spans="1:6" x14ac:dyDescent="0.25">
      <c r="A4661" s="2"/>
      <c r="B4661" s="3"/>
      <c r="C4661" s="4"/>
      <c r="D4661" s="45"/>
      <c r="E4661" s="45"/>
      <c r="F4661" s="334"/>
    </row>
    <row r="4662" spans="1:6" x14ac:dyDescent="0.25">
      <c r="A4662" s="2"/>
      <c r="B4662" s="3"/>
      <c r="C4662" s="4"/>
      <c r="D4662" s="45"/>
      <c r="E4662" s="45"/>
      <c r="F4662" s="334"/>
    </row>
    <row r="4663" spans="1:6" x14ac:dyDescent="0.25">
      <c r="A4663" s="2"/>
      <c r="B4663" s="3"/>
      <c r="C4663" s="4"/>
      <c r="D4663" s="45"/>
      <c r="E4663" s="45"/>
      <c r="F4663" s="334"/>
    </row>
    <row r="4664" spans="1:6" x14ac:dyDescent="0.25">
      <c r="A4664" s="2"/>
      <c r="B4664" s="3"/>
      <c r="C4664" s="4"/>
      <c r="D4664" s="45"/>
      <c r="E4664" s="45"/>
      <c r="F4664" s="334"/>
    </row>
    <row r="4665" spans="1:6" x14ac:dyDescent="0.25">
      <c r="A4665" s="2"/>
      <c r="B4665" s="3"/>
      <c r="C4665" s="4"/>
      <c r="D4665" s="45"/>
      <c r="E4665" s="45"/>
      <c r="F4665" s="334"/>
    </row>
    <row r="4666" spans="1:6" x14ac:dyDescent="0.25">
      <c r="A4666" s="2"/>
      <c r="B4666" s="3"/>
      <c r="C4666" s="4"/>
      <c r="D4666" s="45"/>
      <c r="E4666" s="45"/>
      <c r="F4666" s="334"/>
    </row>
    <row r="4667" spans="1:6" x14ac:dyDescent="0.25">
      <c r="A4667" s="2"/>
      <c r="B4667" s="3"/>
      <c r="C4667" s="4"/>
      <c r="D4667" s="45"/>
      <c r="E4667" s="45"/>
      <c r="F4667" s="334"/>
    </row>
    <row r="4668" spans="1:6" x14ac:dyDescent="0.25">
      <c r="A4668" s="2"/>
      <c r="B4668" s="3"/>
      <c r="C4668" s="4"/>
      <c r="D4668" s="45"/>
      <c r="E4668" s="45"/>
      <c r="F4668" s="334"/>
    </row>
    <row r="4669" spans="1:6" x14ac:dyDescent="0.25">
      <c r="A4669" s="2"/>
      <c r="B4669" s="3"/>
      <c r="C4669" s="4"/>
      <c r="D4669" s="45"/>
      <c r="E4669" s="45"/>
      <c r="F4669" s="334"/>
    </row>
    <row r="4670" spans="1:6" x14ac:dyDescent="0.25">
      <c r="A4670" s="2"/>
      <c r="B4670" s="3"/>
      <c r="C4670" s="4"/>
      <c r="D4670" s="45"/>
      <c r="E4670" s="45"/>
      <c r="F4670" s="334"/>
    </row>
    <row r="4671" spans="1:6" x14ac:dyDescent="0.25">
      <c r="A4671" s="2"/>
      <c r="B4671" s="3"/>
      <c r="C4671" s="4"/>
      <c r="D4671" s="45"/>
      <c r="E4671" s="45"/>
      <c r="F4671" s="334"/>
    </row>
    <row r="4672" spans="1:6" x14ac:dyDescent="0.25">
      <c r="A4672" s="2"/>
      <c r="B4672" s="3"/>
      <c r="C4672" s="4"/>
      <c r="D4672" s="45"/>
      <c r="E4672" s="45"/>
      <c r="F4672" s="334"/>
    </row>
    <row r="4673" spans="1:6" x14ac:dyDescent="0.25">
      <c r="A4673" s="2"/>
      <c r="B4673" s="3"/>
      <c r="C4673" s="4"/>
      <c r="D4673" s="45"/>
      <c r="E4673" s="45"/>
      <c r="F4673" s="334"/>
    </row>
    <row r="4674" spans="1:6" x14ac:dyDescent="0.25">
      <c r="A4674" s="2"/>
      <c r="B4674" s="3"/>
      <c r="C4674" s="4"/>
      <c r="D4674" s="45"/>
      <c r="E4674" s="45"/>
      <c r="F4674" s="334"/>
    </row>
    <row r="4675" spans="1:6" x14ac:dyDescent="0.25">
      <c r="A4675" s="2"/>
      <c r="B4675" s="3"/>
      <c r="C4675" s="4"/>
      <c r="D4675" s="45"/>
      <c r="E4675" s="45"/>
      <c r="F4675" s="334"/>
    </row>
    <row r="4676" spans="1:6" x14ac:dyDescent="0.25">
      <c r="A4676" s="2"/>
      <c r="B4676" s="3"/>
      <c r="C4676" s="4"/>
      <c r="D4676" s="45"/>
      <c r="E4676" s="45"/>
      <c r="F4676" s="334"/>
    </row>
    <row r="4677" spans="1:6" x14ac:dyDescent="0.25">
      <c r="A4677" s="2"/>
      <c r="B4677" s="3"/>
      <c r="C4677" s="4"/>
      <c r="D4677" s="45"/>
      <c r="E4677" s="45"/>
      <c r="F4677" s="334"/>
    </row>
    <row r="4678" spans="1:6" x14ac:dyDescent="0.25">
      <c r="A4678" s="2"/>
      <c r="B4678" s="3"/>
      <c r="C4678" s="4"/>
      <c r="D4678" s="45"/>
      <c r="E4678" s="45"/>
      <c r="F4678" s="334"/>
    </row>
    <row r="4679" spans="1:6" x14ac:dyDescent="0.25">
      <c r="A4679" s="2"/>
      <c r="B4679" s="3"/>
      <c r="C4679" s="4"/>
      <c r="D4679" s="45"/>
      <c r="E4679" s="45"/>
      <c r="F4679" s="334"/>
    </row>
    <row r="4680" spans="1:6" x14ac:dyDescent="0.25">
      <c r="A4680" s="2"/>
      <c r="B4680" s="3"/>
      <c r="C4680" s="4"/>
      <c r="D4680" s="45"/>
      <c r="E4680" s="45"/>
      <c r="F4680" s="334"/>
    </row>
    <row r="4681" spans="1:6" x14ac:dyDescent="0.25">
      <c r="A4681" s="2"/>
      <c r="B4681" s="3"/>
      <c r="C4681" s="4"/>
      <c r="D4681" s="45"/>
      <c r="E4681" s="45"/>
      <c r="F4681" s="334"/>
    </row>
    <row r="4682" spans="1:6" x14ac:dyDescent="0.25">
      <c r="A4682" s="2"/>
      <c r="B4682" s="3"/>
      <c r="C4682" s="4"/>
      <c r="D4682" s="45"/>
      <c r="E4682" s="45"/>
      <c r="F4682" s="334"/>
    </row>
    <row r="4683" spans="1:6" x14ac:dyDescent="0.25">
      <c r="A4683" s="2"/>
      <c r="B4683" s="3"/>
      <c r="C4683" s="4"/>
      <c r="D4683" s="45"/>
      <c r="E4683" s="45"/>
      <c r="F4683" s="334"/>
    </row>
    <row r="4684" spans="1:6" x14ac:dyDescent="0.25">
      <c r="A4684" s="2"/>
      <c r="B4684" s="3"/>
      <c r="C4684" s="4"/>
      <c r="D4684" s="45"/>
      <c r="E4684" s="45"/>
      <c r="F4684" s="334"/>
    </row>
    <row r="4685" spans="1:6" x14ac:dyDescent="0.25">
      <c r="A4685" s="2"/>
      <c r="B4685" s="3"/>
      <c r="C4685" s="4"/>
      <c r="D4685" s="45"/>
      <c r="E4685" s="45"/>
      <c r="F4685" s="334"/>
    </row>
    <row r="4686" spans="1:6" x14ac:dyDescent="0.25">
      <c r="A4686" s="2"/>
      <c r="B4686" s="3"/>
      <c r="C4686" s="4"/>
      <c r="D4686" s="45"/>
      <c r="E4686" s="45"/>
      <c r="F4686" s="334"/>
    </row>
    <row r="4687" spans="1:6" x14ac:dyDescent="0.25">
      <c r="A4687" s="2"/>
      <c r="B4687" s="3"/>
      <c r="C4687" s="4"/>
      <c r="D4687" s="45"/>
      <c r="E4687" s="45"/>
      <c r="F4687" s="334"/>
    </row>
    <row r="4688" spans="1:6" x14ac:dyDescent="0.25">
      <c r="A4688" s="2"/>
      <c r="B4688" s="3"/>
      <c r="C4688" s="4"/>
      <c r="D4688" s="45"/>
      <c r="E4688" s="45"/>
      <c r="F4688" s="334"/>
    </row>
    <row r="4689" spans="1:6" x14ac:dyDescent="0.25">
      <c r="A4689" s="2"/>
      <c r="B4689" s="3"/>
      <c r="C4689" s="4"/>
      <c r="D4689" s="45"/>
      <c r="E4689" s="45"/>
      <c r="F4689" s="334"/>
    </row>
    <row r="4690" spans="1:6" x14ac:dyDescent="0.25">
      <c r="A4690" s="2"/>
      <c r="B4690" s="3"/>
      <c r="C4690" s="4"/>
      <c r="D4690" s="45"/>
      <c r="E4690" s="45"/>
      <c r="F4690" s="334"/>
    </row>
    <row r="4691" spans="1:6" x14ac:dyDescent="0.25">
      <c r="A4691" s="2"/>
      <c r="B4691" s="3"/>
      <c r="C4691" s="4"/>
      <c r="D4691" s="45"/>
      <c r="E4691" s="45"/>
      <c r="F4691" s="334"/>
    </row>
    <row r="4692" spans="1:6" x14ac:dyDescent="0.25">
      <c r="A4692" s="2"/>
      <c r="B4692" s="3"/>
      <c r="C4692" s="4"/>
      <c r="D4692" s="45"/>
      <c r="E4692" s="45"/>
      <c r="F4692" s="334"/>
    </row>
    <row r="4693" spans="1:6" x14ac:dyDescent="0.25">
      <c r="A4693" s="2"/>
      <c r="B4693" s="3"/>
      <c r="C4693" s="4"/>
      <c r="D4693" s="45"/>
      <c r="E4693" s="45"/>
      <c r="F4693" s="334"/>
    </row>
    <row r="4694" spans="1:6" x14ac:dyDescent="0.25">
      <c r="A4694" s="2"/>
      <c r="B4694" s="3"/>
      <c r="C4694" s="4"/>
      <c r="D4694" s="45"/>
      <c r="E4694" s="45"/>
      <c r="F4694" s="334"/>
    </row>
    <row r="4695" spans="1:6" x14ac:dyDescent="0.25">
      <c r="A4695" s="2"/>
      <c r="B4695" s="3"/>
      <c r="C4695" s="4"/>
      <c r="D4695" s="45"/>
      <c r="E4695" s="45"/>
      <c r="F4695" s="334"/>
    </row>
    <row r="4696" spans="1:6" x14ac:dyDescent="0.25">
      <c r="A4696" s="2"/>
      <c r="B4696" s="3"/>
      <c r="C4696" s="4"/>
      <c r="D4696" s="45"/>
      <c r="E4696" s="45"/>
      <c r="F4696" s="334"/>
    </row>
    <row r="4697" spans="1:6" x14ac:dyDescent="0.25">
      <c r="A4697" s="2"/>
      <c r="B4697" s="3"/>
      <c r="C4697" s="4"/>
      <c r="D4697" s="45"/>
      <c r="E4697" s="45"/>
      <c r="F4697" s="334"/>
    </row>
    <row r="4698" spans="1:6" x14ac:dyDescent="0.25">
      <c r="A4698" s="2"/>
      <c r="B4698" s="3"/>
      <c r="C4698" s="4"/>
      <c r="D4698" s="45"/>
      <c r="E4698" s="45"/>
      <c r="F4698" s="334"/>
    </row>
    <row r="4699" spans="1:6" x14ac:dyDescent="0.25">
      <c r="A4699" s="2"/>
      <c r="B4699" s="3"/>
      <c r="C4699" s="4"/>
      <c r="D4699" s="45"/>
      <c r="E4699" s="45"/>
      <c r="F4699" s="334"/>
    </row>
    <row r="4700" spans="1:6" x14ac:dyDescent="0.25">
      <c r="A4700" s="2"/>
      <c r="B4700" s="3"/>
      <c r="C4700" s="4"/>
      <c r="D4700" s="45"/>
      <c r="E4700" s="45"/>
      <c r="F4700" s="334"/>
    </row>
    <row r="4701" spans="1:6" x14ac:dyDescent="0.25">
      <c r="A4701" s="2"/>
      <c r="B4701" s="3"/>
      <c r="C4701" s="4"/>
      <c r="D4701" s="45"/>
      <c r="E4701" s="45"/>
      <c r="F4701" s="334"/>
    </row>
    <row r="4702" spans="1:6" x14ac:dyDescent="0.25">
      <c r="A4702" s="2"/>
      <c r="B4702" s="3"/>
      <c r="C4702" s="4"/>
      <c r="D4702" s="45"/>
      <c r="E4702" s="45"/>
      <c r="F4702" s="334"/>
    </row>
    <row r="4703" spans="1:6" x14ac:dyDescent="0.25">
      <c r="A4703" s="2"/>
      <c r="B4703" s="3"/>
      <c r="C4703" s="4"/>
      <c r="D4703" s="45"/>
      <c r="E4703" s="45"/>
      <c r="F4703" s="334"/>
    </row>
    <row r="4704" spans="1:6" x14ac:dyDescent="0.25">
      <c r="A4704" s="2"/>
      <c r="B4704" s="3"/>
      <c r="C4704" s="4"/>
      <c r="D4704" s="45"/>
      <c r="E4704" s="45"/>
      <c r="F4704" s="334"/>
    </row>
    <row r="4705" spans="1:6" x14ac:dyDescent="0.25">
      <c r="A4705" s="2"/>
      <c r="B4705" s="3"/>
      <c r="C4705" s="4"/>
      <c r="D4705" s="45"/>
      <c r="E4705" s="45"/>
      <c r="F4705" s="334"/>
    </row>
    <row r="4706" spans="1:6" x14ac:dyDescent="0.25">
      <c r="A4706" s="2"/>
      <c r="B4706" s="3"/>
      <c r="C4706" s="4"/>
      <c r="D4706" s="45"/>
      <c r="E4706" s="45"/>
      <c r="F4706" s="334"/>
    </row>
    <row r="4707" spans="1:6" x14ac:dyDescent="0.25">
      <c r="A4707" s="2"/>
      <c r="B4707" s="3"/>
      <c r="C4707" s="4"/>
      <c r="D4707" s="45"/>
      <c r="E4707" s="45"/>
      <c r="F4707" s="334"/>
    </row>
    <row r="4708" spans="1:6" x14ac:dyDescent="0.25">
      <c r="A4708" s="2"/>
      <c r="B4708" s="3"/>
      <c r="C4708" s="4"/>
      <c r="D4708" s="45"/>
      <c r="E4708" s="45"/>
      <c r="F4708" s="334"/>
    </row>
    <row r="4709" spans="1:6" x14ac:dyDescent="0.25">
      <c r="A4709" s="2"/>
      <c r="B4709" s="3"/>
      <c r="C4709" s="4"/>
      <c r="D4709" s="45"/>
      <c r="E4709" s="45"/>
      <c r="F4709" s="334"/>
    </row>
    <row r="4710" spans="1:6" x14ac:dyDescent="0.25">
      <c r="A4710" s="2"/>
      <c r="B4710" s="3"/>
      <c r="C4710" s="4"/>
      <c r="D4710" s="45"/>
      <c r="E4710" s="45"/>
      <c r="F4710" s="334"/>
    </row>
    <row r="4711" spans="1:6" x14ac:dyDescent="0.25">
      <c r="A4711" s="2"/>
      <c r="B4711" s="3"/>
      <c r="C4711" s="4"/>
      <c r="D4711" s="45"/>
      <c r="E4711" s="45"/>
      <c r="F4711" s="334"/>
    </row>
    <row r="4712" spans="1:6" x14ac:dyDescent="0.25">
      <c r="A4712" s="2"/>
      <c r="B4712" s="3"/>
      <c r="C4712" s="4"/>
      <c r="D4712" s="45"/>
      <c r="E4712" s="45"/>
      <c r="F4712" s="334"/>
    </row>
    <row r="4713" spans="1:6" x14ac:dyDescent="0.25">
      <c r="A4713" s="2"/>
      <c r="B4713" s="3"/>
      <c r="C4713" s="4"/>
      <c r="D4713" s="45"/>
      <c r="E4713" s="45"/>
      <c r="F4713" s="334"/>
    </row>
    <row r="4714" spans="1:6" x14ac:dyDescent="0.25">
      <c r="A4714" s="2"/>
      <c r="B4714" s="3"/>
      <c r="C4714" s="4"/>
      <c r="D4714" s="45"/>
      <c r="E4714" s="45"/>
      <c r="F4714" s="334"/>
    </row>
    <row r="4715" spans="1:6" x14ac:dyDescent="0.25">
      <c r="A4715" s="2"/>
      <c r="B4715" s="3"/>
      <c r="C4715" s="4"/>
      <c r="D4715" s="45"/>
      <c r="E4715" s="45"/>
      <c r="F4715" s="334"/>
    </row>
    <row r="4716" spans="1:6" x14ac:dyDescent="0.25">
      <c r="A4716" s="2"/>
      <c r="B4716" s="3"/>
      <c r="C4716" s="4"/>
      <c r="D4716" s="45"/>
      <c r="E4716" s="45"/>
      <c r="F4716" s="334"/>
    </row>
    <row r="4717" spans="1:6" x14ac:dyDescent="0.25">
      <c r="A4717" s="2"/>
      <c r="B4717" s="3"/>
      <c r="C4717" s="4"/>
      <c r="D4717" s="45"/>
      <c r="E4717" s="45"/>
      <c r="F4717" s="334"/>
    </row>
    <row r="4718" spans="1:6" x14ac:dyDescent="0.25">
      <c r="A4718" s="2"/>
      <c r="B4718" s="3"/>
      <c r="C4718" s="4"/>
      <c r="D4718" s="45"/>
      <c r="E4718" s="45"/>
      <c r="F4718" s="334"/>
    </row>
    <row r="4719" spans="1:6" x14ac:dyDescent="0.25">
      <c r="A4719" s="2"/>
      <c r="B4719" s="3"/>
      <c r="C4719" s="4"/>
      <c r="D4719" s="45"/>
      <c r="E4719" s="45"/>
      <c r="F4719" s="334"/>
    </row>
    <row r="4720" spans="1:6" x14ac:dyDescent="0.25">
      <c r="A4720" s="2"/>
      <c r="B4720" s="3"/>
      <c r="C4720" s="4"/>
      <c r="D4720" s="45"/>
      <c r="E4720" s="45"/>
      <c r="F4720" s="334"/>
    </row>
    <row r="4721" spans="1:6" x14ac:dyDescent="0.25">
      <c r="A4721" s="2"/>
      <c r="B4721" s="3"/>
      <c r="C4721" s="4"/>
      <c r="D4721" s="45"/>
      <c r="E4721" s="45"/>
      <c r="F4721" s="334"/>
    </row>
    <row r="4722" spans="1:6" x14ac:dyDescent="0.25">
      <c r="A4722" s="2"/>
      <c r="B4722" s="3"/>
      <c r="C4722" s="4"/>
      <c r="D4722" s="45"/>
      <c r="E4722" s="45"/>
      <c r="F4722" s="334"/>
    </row>
    <row r="4723" spans="1:6" x14ac:dyDescent="0.25">
      <c r="A4723" s="2"/>
      <c r="B4723" s="3"/>
      <c r="C4723" s="4"/>
      <c r="D4723" s="45"/>
      <c r="E4723" s="45"/>
      <c r="F4723" s="334"/>
    </row>
    <row r="4724" spans="1:6" x14ac:dyDescent="0.25">
      <c r="A4724" s="2"/>
      <c r="B4724" s="3"/>
      <c r="C4724" s="4"/>
      <c r="D4724" s="45"/>
      <c r="E4724" s="45"/>
      <c r="F4724" s="334"/>
    </row>
    <row r="4725" spans="1:6" x14ac:dyDescent="0.25">
      <c r="A4725" s="2"/>
      <c r="B4725" s="3"/>
      <c r="C4725" s="4"/>
      <c r="D4725" s="45"/>
      <c r="E4725" s="45"/>
      <c r="F4725" s="334"/>
    </row>
    <row r="4726" spans="1:6" x14ac:dyDescent="0.25">
      <c r="A4726" s="2"/>
      <c r="B4726" s="3"/>
      <c r="C4726" s="4"/>
      <c r="D4726" s="45"/>
      <c r="E4726" s="45"/>
      <c r="F4726" s="334"/>
    </row>
    <row r="4727" spans="1:6" x14ac:dyDescent="0.25">
      <c r="A4727" s="2"/>
      <c r="B4727" s="3"/>
      <c r="C4727" s="4"/>
      <c r="D4727" s="45"/>
      <c r="E4727" s="45"/>
      <c r="F4727" s="334"/>
    </row>
    <row r="4728" spans="1:6" x14ac:dyDescent="0.25">
      <c r="A4728" s="2"/>
      <c r="B4728" s="3"/>
      <c r="C4728" s="4"/>
      <c r="D4728" s="45"/>
      <c r="E4728" s="45"/>
      <c r="F4728" s="334"/>
    </row>
    <row r="4729" spans="1:6" x14ac:dyDescent="0.25">
      <c r="A4729" s="2"/>
      <c r="B4729" s="3"/>
      <c r="C4729" s="4"/>
      <c r="D4729" s="45"/>
      <c r="E4729" s="45"/>
      <c r="F4729" s="334"/>
    </row>
    <row r="4730" spans="1:6" x14ac:dyDescent="0.25">
      <c r="A4730" s="2"/>
      <c r="B4730" s="3"/>
      <c r="C4730" s="4"/>
      <c r="D4730" s="45"/>
      <c r="E4730" s="45"/>
      <c r="F4730" s="334"/>
    </row>
    <row r="4731" spans="1:6" x14ac:dyDescent="0.25">
      <c r="A4731" s="2"/>
      <c r="B4731" s="3"/>
      <c r="C4731" s="4"/>
      <c r="D4731" s="45"/>
      <c r="E4731" s="45"/>
      <c r="F4731" s="334"/>
    </row>
    <row r="4732" spans="1:6" x14ac:dyDescent="0.25">
      <c r="A4732" s="2"/>
      <c r="B4732" s="3"/>
      <c r="C4732" s="4"/>
      <c r="D4732" s="45"/>
      <c r="E4732" s="45"/>
      <c r="F4732" s="334"/>
    </row>
    <row r="4733" spans="1:6" x14ac:dyDescent="0.25">
      <c r="A4733" s="2"/>
      <c r="B4733" s="3"/>
      <c r="C4733" s="4"/>
      <c r="D4733" s="45"/>
      <c r="E4733" s="45"/>
      <c r="F4733" s="334"/>
    </row>
    <row r="4734" spans="1:6" x14ac:dyDescent="0.25">
      <c r="A4734" s="2"/>
      <c r="B4734" s="3"/>
      <c r="C4734" s="4"/>
      <c r="D4734" s="45"/>
      <c r="E4734" s="45"/>
      <c r="F4734" s="334"/>
    </row>
    <row r="4735" spans="1:6" x14ac:dyDescent="0.25">
      <c r="A4735" s="2"/>
      <c r="B4735" s="3"/>
      <c r="C4735" s="4"/>
      <c r="D4735" s="45"/>
      <c r="E4735" s="45"/>
      <c r="F4735" s="334"/>
    </row>
    <row r="4736" spans="1:6" x14ac:dyDescent="0.25">
      <c r="A4736" s="2"/>
      <c r="B4736" s="3"/>
      <c r="C4736" s="4"/>
      <c r="D4736" s="45"/>
      <c r="E4736" s="45"/>
      <c r="F4736" s="334"/>
    </row>
    <row r="4737" spans="1:6" x14ac:dyDescent="0.25">
      <c r="A4737" s="2"/>
      <c r="B4737" s="3"/>
      <c r="C4737" s="4"/>
      <c r="D4737" s="45"/>
      <c r="E4737" s="45"/>
      <c r="F4737" s="334"/>
    </row>
    <row r="4738" spans="1:6" x14ac:dyDescent="0.25">
      <c r="A4738" s="2"/>
      <c r="B4738" s="3"/>
      <c r="C4738" s="4"/>
      <c r="D4738" s="45"/>
      <c r="E4738" s="45"/>
      <c r="F4738" s="334"/>
    </row>
    <row r="4739" spans="1:6" x14ac:dyDescent="0.25">
      <c r="A4739" s="2"/>
      <c r="B4739" s="3"/>
      <c r="C4739" s="4"/>
      <c r="D4739" s="45"/>
      <c r="E4739" s="45"/>
      <c r="F4739" s="334"/>
    </row>
    <row r="4740" spans="1:6" x14ac:dyDescent="0.25">
      <c r="A4740" s="2"/>
      <c r="B4740" s="3"/>
      <c r="C4740" s="4"/>
      <c r="D4740" s="45"/>
      <c r="E4740" s="45"/>
      <c r="F4740" s="334"/>
    </row>
    <row r="4741" spans="1:6" x14ac:dyDescent="0.25">
      <c r="A4741" s="2"/>
      <c r="B4741" s="3"/>
      <c r="C4741" s="4"/>
      <c r="D4741" s="45"/>
      <c r="E4741" s="45"/>
      <c r="F4741" s="334"/>
    </row>
    <row r="4742" spans="1:6" x14ac:dyDescent="0.25">
      <c r="A4742" s="2"/>
      <c r="B4742" s="3"/>
      <c r="C4742" s="4"/>
      <c r="D4742" s="45"/>
      <c r="E4742" s="45"/>
      <c r="F4742" s="334"/>
    </row>
    <row r="4743" spans="1:6" x14ac:dyDescent="0.25">
      <c r="A4743" s="2"/>
      <c r="B4743" s="3"/>
      <c r="C4743" s="4"/>
      <c r="D4743" s="45"/>
      <c r="E4743" s="45"/>
      <c r="F4743" s="334"/>
    </row>
    <row r="4744" spans="1:6" x14ac:dyDescent="0.25">
      <c r="A4744" s="2"/>
      <c r="B4744" s="3"/>
      <c r="C4744" s="4"/>
      <c r="D4744" s="45"/>
      <c r="E4744" s="45"/>
      <c r="F4744" s="334"/>
    </row>
    <row r="4745" spans="1:6" x14ac:dyDescent="0.25">
      <c r="A4745" s="2"/>
      <c r="B4745" s="3"/>
      <c r="C4745" s="4"/>
      <c r="D4745" s="45"/>
      <c r="E4745" s="45"/>
      <c r="F4745" s="334"/>
    </row>
    <row r="4746" spans="1:6" x14ac:dyDescent="0.25">
      <c r="A4746" s="2"/>
      <c r="B4746" s="3"/>
      <c r="C4746" s="4"/>
      <c r="D4746" s="45"/>
      <c r="E4746" s="45"/>
      <c r="F4746" s="334"/>
    </row>
    <row r="4747" spans="1:6" x14ac:dyDescent="0.25">
      <c r="A4747" s="2"/>
      <c r="B4747" s="3"/>
      <c r="C4747" s="4"/>
      <c r="D4747" s="45"/>
      <c r="E4747" s="45"/>
      <c r="F4747" s="334"/>
    </row>
    <row r="4748" spans="1:6" x14ac:dyDescent="0.25">
      <c r="A4748" s="2"/>
      <c r="B4748" s="3"/>
      <c r="C4748" s="4"/>
      <c r="D4748" s="45"/>
      <c r="E4748" s="45"/>
      <c r="F4748" s="334"/>
    </row>
    <row r="4749" spans="1:6" x14ac:dyDescent="0.25">
      <c r="A4749" s="2"/>
      <c r="B4749" s="3"/>
      <c r="C4749" s="4"/>
      <c r="D4749" s="45"/>
      <c r="E4749" s="45"/>
      <c r="F4749" s="334"/>
    </row>
    <row r="4750" spans="1:6" x14ac:dyDescent="0.25">
      <c r="A4750" s="2"/>
      <c r="B4750" s="3"/>
      <c r="C4750" s="4"/>
      <c r="D4750" s="45"/>
      <c r="E4750" s="45"/>
      <c r="F4750" s="334"/>
    </row>
    <row r="4751" spans="1:6" x14ac:dyDescent="0.25">
      <c r="A4751" s="2"/>
      <c r="B4751" s="3"/>
      <c r="C4751" s="4"/>
      <c r="D4751" s="45"/>
      <c r="E4751" s="45"/>
      <c r="F4751" s="334"/>
    </row>
    <row r="4752" spans="1:6" x14ac:dyDescent="0.25">
      <c r="A4752" s="2"/>
      <c r="B4752" s="3"/>
      <c r="C4752" s="4"/>
      <c r="D4752" s="45"/>
      <c r="E4752" s="45"/>
      <c r="F4752" s="334"/>
    </row>
    <row r="4753" spans="1:6" x14ac:dyDescent="0.25">
      <c r="A4753" s="2"/>
      <c r="B4753" s="3"/>
      <c r="C4753" s="4"/>
      <c r="D4753" s="45"/>
      <c r="E4753" s="45"/>
      <c r="F4753" s="334"/>
    </row>
    <row r="4754" spans="1:6" x14ac:dyDescent="0.25">
      <c r="A4754" s="2"/>
      <c r="B4754" s="3"/>
      <c r="C4754" s="4"/>
      <c r="D4754" s="45"/>
      <c r="E4754" s="45"/>
      <c r="F4754" s="334"/>
    </row>
    <row r="4755" spans="1:6" x14ac:dyDescent="0.25">
      <c r="A4755" s="2"/>
      <c r="B4755" s="3"/>
      <c r="C4755" s="4"/>
      <c r="D4755" s="45"/>
      <c r="E4755" s="45"/>
      <c r="F4755" s="334"/>
    </row>
    <row r="4756" spans="1:6" x14ac:dyDescent="0.25">
      <c r="A4756" s="2"/>
      <c r="B4756" s="3"/>
      <c r="C4756" s="4"/>
      <c r="D4756" s="45"/>
      <c r="E4756" s="45"/>
      <c r="F4756" s="334"/>
    </row>
    <row r="4757" spans="1:6" x14ac:dyDescent="0.25">
      <c r="A4757" s="2"/>
      <c r="B4757" s="3"/>
      <c r="C4757" s="4"/>
      <c r="D4757" s="45"/>
      <c r="E4757" s="45"/>
      <c r="F4757" s="334"/>
    </row>
    <row r="4758" spans="1:6" x14ac:dyDescent="0.25">
      <c r="A4758" s="2"/>
      <c r="B4758" s="3"/>
      <c r="C4758" s="4"/>
      <c r="D4758" s="45"/>
      <c r="E4758" s="45"/>
      <c r="F4758" s="334"/>
    </row>
    <row r="4759" spans="1:6" x14ac:dyDescent="0.25">
      <c r="A4759" s="2"/>
      <c r="B4759" s="3"/>
      <c r="C4759" s="4"/>
      <c r="D4759" s="45"/>
      <c r="E4759" s="45"/>
      <c r="F4759" s="334"/>
    </row>
    <row r="4760" spans="1:6" x14ac:dyDescent="0.25">
      <c r="A4760" s="2"/>
      <c r="B4760" s="3"/>
      <c r="C4760" s="4"/>
      <c r="D4760" s="45"/>
      <c r="E4760" s="45"/>
      <c r="F4760" s="334"/>
    </row>
    <row r="4761" spans="1:6" x14ac:dyDescent="0.25">
      <c r="A4761" s="2"/>
      <c r="B4761" s="3"/>
      <c r="C4761" s="4"/>
      <c r="D4761" s="45"/>
      <c r="E4761" s="45"/>
      <c r="F4761" s="334"/>
    </row>
    <row r="4762" spans="1:6" x14ac:dyDescent="0.25">
      <c r="A4762" s="2"/>
      <c r="B4762" s="3"/>
      <c r="C4762" s="4"/>
      <c r="D4762" s="45"/>
      <c r="E4762" s="45"/>
      <c r="F4762" s="334"/>
    </row>
    <row r="4763" spans="1:6" x14ac:dyDescent="0.25">
      <c r="A4763" s="2"/>
      <c r="B4763" s="3"/>
      <c r="C4763" s="4"/>
      <c r="D4763" s="45"/>
      <c r="E4763" s="45"/>
      <c r="F4763" s="334"/>
    </row>
    <row r="4764" spans="1:6" x14ac:dyDescent="0.25">
      <c r="A4764" s="2"/>
      <c r="B4764" s="3"/>
      <c r="C4764" s="4"/>
      <c r="D4764" s="45"/>
      <c r="E4764" s="45"/>
      <c r="F4764" s="334"/>
    </row>
    <row r="4765" spans="1:6" x14ac:dyDescent="0.25">
      <c r="A4765" s="2"/>
      <c r="B4765" s="3"/>
      <c r="C4765" s="4"/>
      <c r="D4765" s="45"/>
      <c r="E4765" s="45"/>
      <c r="F4765" s="334"/>
    </row>
    <row r="4766" spans="1:6" x14ac:dyDescent="0.25">
      <c r="A4766" s="2"/>
      <c r="B4766" s="3"/>
      <c r="C4766" s="4"/>
      <c r="D4766" s="45"/>
      <c r="E4766" s="45"/>
      <c r="F4766" s="334"/>
    </row>
    <row r="4767" spans="1:6" x14ac:dyDescent="0.25">
      <c r="A4767" s="2"/>
      <c r="B4767" s="3"/>
      <c r="C4767" s="4"/>
      <c r="D4767" s="45"/>
      <c r="E4767" s="45"/>
      <c r="F4767" s="334"/>
    </row>
    <row r="4768" spans="1:6" x14ac:dyDescent="0.25">
      <c r="A4768" s="2"/>
      <c r="B4768" s="3"/>
      <c r="C4768" s="4"/>
      <c r="D4768" s="45"/>
      <c r="E4768" s="45"/>
      <c r="F4768" s="334"/>
    </row>
    <row r="4769" spans="1:6" x14ac:dyDescent="0.25">
      <c r="A4769" s="2"/>
      <c r="B4769" s="3"/>
      <c r="C4769" s="4"/>
      <c r="D4769" s="45"/>
      <c r="E4769" s="45"/>
      <c r="F4769" s="334"/>
    </row>
    <row r="4770" spans="1:6" x14ac:dyDescent="0.25">
      <c r="A4770" s="2"/>
      <c r="B4770" s="3"/>
      <c r="C4770" s="4"/>
      <c r="D4770" s="45"/>
      <c r="E4770" s="45"/>
      <c r="F4770" s="334"/>
    </row>
    <row r="4771" spans="1:6" x14ac:dyDescent="0.25">
      <c r="A4771" s="2"/>
      <c r="B4771" s="3"/>
      <c r="C4771" s="4"/>
      <c r="D4771" s="45"/>
      <c r="E4771" s="45"/>
      <c r="F4771" s="334"/>
    </row>
    <row r="4772" spans="1:6" x14ac:dyDescent="0.25">
      <c r="A4772" s="2"/>
      <c r="B4772" s="3"/>
      <c r="C4772" s="4"/>
      <c r="D4772" s="45"/>
      <c r="E4772" s="45"/>
      <c r="F4772" s="334"/>
    </row>
    <row r="4773" spans="1:6" x14ac:dyDescent="0.25">
      <c r="A4773" s="2"/>
      <c r="B4773" s="3"/>
      <c r="C4773" s="4"/>
      <c r="D4773" s="45"/>
      <c r="E4773" s="45"/>
      <c r="F4773" s="334"/>
    </row>
    <row r="4774" spans="1:6" x14ac:dyDescent="0.25">
      <c r="A4774" s="2"/>
      <c r="B4774" s="3"/>
      <c r="C4774" s="4"/>
      <c r="D4774" s="45"/>
      <c r="E4774" s="45"/>
      <c r="F4774" s="334"/>
    </row>
    <row r="4775" spans="1:6" x14ac:dyDescent="0.25">
      <c r="A4775" s="2"/>
      <c r="B4775" s="3"/>
      <c r="C4775" s="4"/>
      <c r="D4775" s="45"/>
      <c r="E4775" s="45"/>
      <c r="F4775" s="334"/>
    </row>
    <row r="4776" spans="1:6" x14ac:dyDescent="0.25">
      <c r="A4776" s="2"/>
      <c r="B4776" s="3"/>
      <c r="C4776" s="4"/>
      <c r="D4776" s="45"/>
      <c r="E4776" s="45"/>
      <c r="F4776" s="334"/>
    </row>
    <row r="4777" spans="1:6" x14ac:dyDescent="0.25">
      <c r="A4777" s="2"/>
      <c r="B4777" s="3"/>
      <c r="C4777" s="4"/>
      <c r="D4777" s="45"/>
      <c r="E4777" s="45"/>
      <c r="F4777" s="334"/>
    </row>
    <row r="4778" spans="1:6" x14ac:dyDescent="0.25">
      <c r="A4778" s="2"/>
      <c r="B4778" s="3"/>
      <c r="C4778" s="4"/>
      <c r="D4778" s="45"/>
      <c r="E4778" s="45"/>
      <c r="F4778" s="334"/>
    </row>
    <row r="4779" spans="1:6" x14ac:dyDescent="0.25">
      <c r="A4779" s="2"/>
      <c r="B4779" s="3"/>
      <c r="C4779" s="4"/>
      <c r="D4779" s="45"/>
      <c r="E4779" s="45"/>
      <c r="F4779" s="334"/>
    </row>
    <row r="4780" spans="1:6" x14ac:dyDescent="0.25">
      <c r="A4780" s="2"/>
      <c r="B4780" s="3"/>
      <c r="C4780" s="4"/>
      <c r="D4780" s="45"/>
      <c r="E4780" s="45"/>
      <c r="F4780" s="334"/>
    </row>
    <row r="4781" spans="1:6" x14ac:dyDescent="0.25">
      <c r="A4781" s="2"/>
      <c r="B4781" s="3"/>
      <c r="C4781" s="4"/>
      <c r="D4781" s="45"/>
      <c r="E4781" s="45"/>
      <c r="F4781" s="334"/>
    </row>
    <row r="4782" spans="1:6" x14ac:dyDescent="0.25">
      <c r="A4782" s="2"/>
      <c r="B4782" s="3"/>
      <c r="C4782" s="4"/>
      <c r="D4782" s="45"/>
      <c r="E4782" s="45"/>
      <c r="F4782" s="334"/>
    </row>
    <row r="4783" spans="1:6" x14ac:dyDescent="0.25">
      <c r="A4783" s="2"/>
      <c r="B4783" s="3"/>
      <c r="C4783" s="4"/>
      <c r="D4783" s="45"/>
      <c r="E4783" s="45"/>
      <c r="F4783" s="334"/>
    </row>
    <row r="4784" spans="1:6" x14ac:dyDescent="0.25">
      <c r="A4784" s="2"/>
      <c r="B4784" s="3"/>
      <c r="C4784" s="4"/>
      <c r="D4784" s="45"/>
      <c r="E4784" s="45"/>
      <c r="F4784" s="334"/>
    </row>
    <row r="4785" spans="1:6" x14ac:dyDescent="0.25">
      <c r="A4785" s="2"/>
      <c r="B4785" s="3"/>
      <c r="C4785" s="4"/>
      <c r="D4785" s="45"/>
      <c r="E4785" s="45"/>
      <c r="F4785" s="334"/>
    </row>
    <row r="4786" spans="1:6" x14ac:dyDescent="0.25">
      <c r="A4786" s="2"/>
      <c r="B4786" s="3"/>
      <c r="C4786" s="4"/>
      <c r="D4786" s="45"/>
      <c r="E4786" s="45"/>
      <c r="F4786" s="334"/>
    </row>
    <row r="4787" spans="1:6" x14ac:dyDescent="0.25">
      <c r="A4787" s="2"/>
      <c r="B4787" s="3"/>
      <c r="C4787" s="4"/>
      <c r="D4787" s="45"/>
      <c r="E4787" s="45"/>
      <c r="F4787" s="334"/>
    </row>
    <row r="4788" spans="1:6" x14ac:dyDescent="0.25">
      <c r="A4788" s="2"/>
      <c r="B4788" s="3"/>
      <c r="C4788" s="4"/>
      <c r="D4788" s="45"/>
      <c r="E4788" s="45"/>
      <c r="F4788" s="334"/>
    </row>
    <row r="4789" spans="1:6" x14ac:dyDescent="0.25">
      <c r="A4789" s="2"/>
      <c r="B4789" s="3"/>
      <c r="C4789" s="4"/>
      <c r="D4789" s="45"/>
      <c r="E4789" s="45"/>
      <c r="F4789" s="334"/>
    </row>
    <row r="4790" spans="1:6" x14ac:dyDescent="0.25">
      <c r="A4790" s="2"/>
      <c r="B4790" s="3"/>
      <c r="C4790" s="4"/>
      <c r="D4790" s="45"/>
      <c r="E4790" s="45"/>
      <c r="F4790" s="334"/>
    </row>
    <row r="4791" spans="1:6" x14ac:dyDescent="0.25">
      <c r="A4791" s="2"/>
      <c r="B4791" s="3"/>
      <c r="C4791" s="4"/>
      <c r="D4791" s="45"/>
      <c r="E4791" s="45"/>
      <c r="F4791" s="334"/>
    </row>
    <row r="4792" spans="1:6" x14ac:dyDescent="0.25">
      <c r="A4792" s="2"/>
      <c r="B4792" s="3"/>
      <c r="C4792" s="4"/>
      <c r="D4792" s="45"/>
      <c r="E4792" s="45"/>
      <c r="F4792" s="334"/>
    </row>
    <row r="4793" spans="1:6" x14ac:dyDescent="0.25">
      <c r="A4793" s="2"/>
      <c r="B4793" s="3"/>
      <c r="C4793" s="4"/>
      <c r="D4793" s="45"/>
      <c r="E4793" s="45"/>
      <c r="F4793" s="334"/>
    </row>
    <row r="4794" spans="1:6" x14ac:dyDescent="0.25">
      <c r="A4794" s="2"/>
      <c r="B4794" s="3"/>
      <c r="C4794" s="4"/>
      <c r="D4794" s="45"/>
      <c r="E4794" s="45"/>
      <c r="F4794" s="334"/>
    </row>
    <row r="4795" spans="1:6" x14ac:dyDescent="0.25">
      <c r="A4795" s="2"/>
      <c r="B4795" s="3"/>
      <c r="C4795" s="4"/>
      <c r="D4795" s="45"/>
      <c r="E4795" s="45"/>
      <c r="F4795" s="334"/>
    </row>
    <row r="4796" spans="1:6" x14ac:dyDescent="0.25">
      <c r="A4796" s="2"/>
      <c r="B4796" s="3"/>
      <c r="C4796" s="4"/>
      <c r="D4796" s="45"/>
      <c r="E4796" s="45"/>
      <c r="F4796" s="334"/>
    </row>
    <row r="4797" spans="1:6" x14ac:dyDescent="0.25">
      <c r="A4797" s="2"/>
      <c r="B4797" s="3"/>
      <c r="C4797" s="4"/>
      <c r="D4797" s="45"/>
      <c r="E4797" s="45"/>
      <c r="F4797" s="334"/>
    </row>
    <row r="4798" spans="1:6" x14ac:dyDescent="0.25">
      <c r="A4798" s="2"/>
      <c r="B4798" s="3"/>
      <c r="C4798" s="4"/>
      <c r="D4798" s="45"/>
      <c r="E4798" s="45"/>
      <c r="F4798" s="334"/>
    </row>
    <row r="4799" spans="1:6" x14ac:dyDescent="0.25">
      <c r="A4799" s="2"/>
      <c r="B4799" s="3"/>
      <c r="C4799" s="4"/>
      <c r="D4799" s="45"/>
      <c r="E4799" s="45"/>
      <c r="F4799" s="334"/>
    </row>
    <row r="4800" spans="1:6" x14ac:dyDescent="0.25">
      <c r="A4800" s="2"/>
      <c r="B4800" s="3"/>
      <c r="C4800" s="4"/>
      <c r="D4800" s="45"/>
      <c r="E4800" s="45"/>
      <c r="F4800" s="334"/>
    </row>
    <row r="4801" spans="1:6" x14ac:dyDescent="0.25">
      <c r="A4801" s="2"/>
      <c r="B4801" s="3"/>
      <c r="C4801" s="4"/>
      <c r="D4801" s="45"/>
      <c r="E4801" s="45"/>
      <c r="F4801" s="334"/>
    </row>
    <row r="4802" spans="1:6" x14ac:dyDescent="0.25">
      <c r="A4802" s="2"/>
      <c r="B4802" s="3"/>
      <c r="C4802" s="4"/>
      <c r="D4802" s="45"/>
      <c r="E4802" s="45"/>
      <c r="F4802" s="334"/>
    </row>
    <row r="4803" spans="1:6" x14ac:dyDescent="0.25">
      <c r="A4803" s="2"/>
      <c r="B4803" s="3"/>
      <c r="C4803" s="4"/>
      <c r="D4803" s="45"/>
      <c r="E4803" s="45"/>
      <c r="F4803" s="334"/>
    </row>
    <row r="4804" spans="1:6" x14ac:dyDescent="0.25">
      <c r="A4804" s="2"/>
      <c r="B4804" s="3"/>
      <c r="C4804" s="4"/>
      <c r="D4804" s="45"/>
      <c r="E4804" s="45"/>
      <c r="F4804" s="334"/>
    </row>
    <row r="4805" spans="1:6" x14ac:dyDescent="0.25">
      <c r="A4805" s="2"/>
      <c r="B4805" s="3"/>
      <c r="C4805" s="4"/>
      <c r="D4805" s="45"/>
      <c r="E4805" s="45"/>
      <c r="F4805" s="334"/>
    </row>
    <row r="4806" spans="1:6" x14ac:dyDescent="0.25">
      <c r="A4806" s="2"/>
      <c r="B4806" s="3"/>
      <c r="C4806" s="4"/>
      <c r="D4806" s="45"/>
      <c r="E4806" s="45"/>
      <c r="F4806" s="334"/>
    </row>
    <row r="4807" spans="1:6" x14ac:dyDescent="0.25">
      <c r="A4807" s="2"/>
      <c r="B4807" s="3"/>
      <c r="C4807" s="4"/>
      <c r="D4807" s="45"/>
      <c r="E4807" s="45"/>
      <c r="F4807" s="334"/>
    </row>
    <row r="4808" spans="1:6" x14ac:dyDescent="0.25">
      <c r="A4808" s="2"/>
      <c r="B4808" s="3"/>
      <c r="C4808" s="4"/>
      <c r="D4808" s="45"/>
      <c r="E4808" s="45"/>
      <c r="F4808" s="334"/>
    </row>
    <row r="4809" spans="1:6" x14ac:dyDescent="0.25">
      <c r="A4809" s="2"/>
      <c r="B4809" s="3"/>
      <c r="C4809" s="4"/>
      <c r="D4809" s="45"/>
      <c r="E4809" s="45"/>
      <c r="F4809" s="334"/>
    </row>
    <row r="4810" spans="1:6" x14ac:dyDescent="0.25">
      <c r="A4810" s="2"/>
      <c r="B4810" s="3"/>
      <c r="C4810" s="4"/>
      <c r="D4810" s="45"/>
      <c r="E4810" s="45"/>
      <c r="F4810" s="334"/>
    </row>
    <row r="4811" spans="1:6" x14ac:dyDescent="0.25">
      <c r="A4811" s="2"/>
      <c r="B4811" s="3"/>
      <c r="C4811" s="4"/>
      <c r="D4811" s="45"/>
      <c r="E4811" s="45"/>
      <c r="F4811" s="334"/>
    </row>
    <row r="4812" spans="1:6" x14ac:dyDescent="0.25">
      <c r="A4812" s="2"/>
      <c r="B4812" s="3"/>
      <c r="C4812" s="4"/>
      <c r="D4812" s="45"/>
      <c r="E4812" s="45"/>
      <c r="F4812" s="334"/>
    </row>
    <row r="4813" spans="1:6" x14ac:dyDescent="0.25">
      <c r="A4813" s="2"/>
      <c r="B4813" s="3"/>
      <c r="C4813" s="4"/>
      <c r="D4813" s="45"/>
      <c r="E4813" s="45"/>
      <c r="F4813" s="334"/>
    </row>
    <row r="4814" spans="1:6" x14ac:dyDescent="0.25">
      <c r="A4814" s="2"/>
      <c r="B4814" s="3"/>
      <c r="C4814" s="4"/>
      <c r="D4814" s="45"/>
      <c r="E4814" s="45"/>
      <c r="F4814" s="334"/>
    </row>
    <row r="4815" spans="1:6" x14ac:dyDescent="0.25">
      <c r="A4815" s="2"/>
      <c r="B4815" s="3"/>
      <c r="C4815" s="4"/>
      <c r="D4815" s="45"/>
      <c r="E4815" s="45"/>
      <c r="F4815" s="334"/>
    </row>
    <row r="4816" spans="1:6" x14ac:dyDescent="0.25">
      <c r="A4816" s="2"/>
      <c r="B4816" s="3"/>
      <c r="C4816" s="4"/>
      <c r="D4816" s="45"/>
      <c r="E4816" s="45"/>
      <c r="F4816" s="334"/>
    </row>
    <row r="4817" spans="1:6" x14ac:dyDescent="0.25">
      <c r="A4817" s="2"/>
      <c r="B4817" s="3"/>
      <c r="C4817" s="4"/>
      <c r="D4817" s="45"/>
      <c r="E4817" s="45"/>
      <c r="F4817" s="334"/>
    </row>
    <row r="4818" spans="1:6" x14ac:dyDescent="0.25">
      <c r="A4818" s="2"/>
      <c r="B4818" s="3"/>
      <c r="C4818" s="4"/>
      <c r="D4818" s="45"/>
      <c r="E4818" s="45"/>
      <c r="F4818" s="334"/>
    </row>
    <row r="4819" spans="1:6" x14ac:dyDescent="0.25">
      <c r="A4819" s="2"/>
      <c r="B4819" s="3"/>
      <c r="C4819" s="4"/>
      <c r="D4819" s="45"/>
      <c r="E4819" s="45"/>
      <c r="F4819" s="334"/>
    </row>
    <row r="4820" spans="1:6" x14ac:dyDescent="0.25">
      <c r="A4820" s="2"/>
      <c r="B4820" s="3"/>
      <c r="C4820" s="4"/>
      <c r="D4820" s="45"/>
      <c r="E4820" s="45"/>
      <c r="F4820" s="334"/>
    </row>
    <row r="4821" spans="1:6" x14ac:dyDescent="0.25">
      <c r="A4821" s="2"/>
      <c r="B4821" s="3"/>
      <c r="C4821" s="4"/>
      <c r="D4821" s="45"/>
      <c r="E4821" s="45"/>
      <c r="F4821" s="334"/>
    </row>
    <row r="4822" spans="1:6" x14ac:dyDescent="0.25">
      <c r="A4822" s="2"/>
      <c r="B4822" s="3"/>
      <c r="C4822" s="4"/>
      <c r="D4822" s="45"/>
      <c r="E4822" s="45"/>
      <c r="F4822" s="334"/>
    </row>
    <row r="4823" spans="1:6" x14ac:dyDescent="0.25">
      <c r="A4823" s="2"/>
      <c r="B4823" s="3"/>
      <c r="C4823" s="4"/>
      <c r="D4823" s="45"/>
      <c r="E4823" s="45"/>
      <c r="F4823" s="334"/>
    </row>
    <row r="4824" spans="1:6" x14ac:dyDescent="0.25">
      <c r="A4824" s="2"/>
      <c r="B4824" s="3"/>
      <c r="C4824" s="4"/>
      <c r="D4824" s="45"/>
      <c r="E4824" s="45"/>
      <c r="F4824" s="334"/>
    </row>
    <row r="4825" spans="1:6" x14ac:dyDescent="0.25">
      <c r="A4825" s="2"/>
      <c r="B4825" s="3"/>
      <c r="C4825" s="4"/>
      <c r="D4825" s="45"/>
      <c r="E4825" s="45"/>
      <c r="F4825" s="334"/>
    </row>
    <row r="4826" spans="1:6" x14ac:dyDescent="0.25">
      <c r="A4826" s="2"/>
      <c r="B4826" s="3"/>
      <c r="C4826" s="4"/>
      <c r="D4826" s="45"/>
      <c r="E4826" s="45"/>
      <c r="F4826" s="334"/>
    </row>
    <row r="4827" spans="1:6" x14ac:dyDescent="0.25">
      <c r="A4827" s="2"/>
      <c r="B4827" s="3"/>
      <c r="C4827" s="4"/>
      <c r="D4827" s="45"/>
      <c r="E4827" s="45"/>
      <c r="F4827" s="334"/>
    </row>
    <row r="4828" spans="1:6" x14ac:dyDescent="0.25">
      <c r="A4828" s="2"/>
      <c r="B4828" s="3"/>
      <c r="C4828" s="4"/>
      <c r="D4828" s="45"/>
      <c r="E4828" s="45"/>
      <c r="F4828" s="334"/>
    </row>
    <row r="4829" spans="1:6" x14ac:dyDescent="0.25">
      <c r="A4829" s="2"/>
      <c r="B4829" s="3"/>
      <c r="C4829" s="4"/>
      <c r="D4829" s="45"/>
      <c r="E4829" s="45"/>
      <c r="F4829" s="334"/>
    </row>
    <row r="4830" spans="1:6" x14ac:dyDescent="0.25">
      <c r="A4830" s="2"/>
      <c r="B4830" s="3"/>
      <c r="C4830" s="4"/>
      <c r="D4830" s="45"/>
      <c r="E4830" s="45"/>
      <c r="F4830" s="334"/>
    </row>
    <row r="4831" spans="1:6" x14ac:dyDescent="0.25">
      <c r="A4831" s="2"/>
      <c r="B4831" s="3"/>
      <c r="C4831" s="4"/>
      <c r="D4831" s="45"/>
      <c r="E4831" s="45"/>
      <c r="F4831" s="334"/>
    </row>
    <row r="4832" spans="1:6" x14ac:dyDescent="0.25">
      <c r="A4832" s="2"/>
      <c r="B4832" s="3"/>
      <c r="C4832" s="4"/>
      <c r="D4832" s="45"/>
      <c r="E4832" s="45"/>
      <c r="F4832" s="334"/>
    </row>
    <row r="4833" spans="1:6" x14ac:dyDescent="0.25">
      <c r="A4833" s="2"/>
      <c r="B4833" s="3"/>
      <c r="C4833" s="4"/>
      <c r="D4833" s="45"/>
      <c r="E4833" s="45"/>
      <c r="F4833" s="334"/>
    </row>
    <row r="4834" spans="1:6" x14ac:dyDescent="0.25">
      <c r="A4834" s="2"/>
      <c r="B4834" s="3"/>
      <c r="C4834" s="4"/>
      <c r="D4834" s="45"/>
      <c r="E4834" s="45"/>
      <c r="F4834" s="334"/>
    </row>
    <row r="4835" spans="1:6" x14ac:dyDescent="0.25">
      <c r="A4835" s="2"/>
      <c r="B4835" s="3"/>
      <c r="C4835" s="4"/>
      <c r="D4835" s="45"/>
      <c r="E4835" s="45"/>
      <c r="F4835" s="334"/>
    </row>
    <row r="4836" spans="1:6" x14ac:dyDescent="0.25">
      <c r="A4836" s="2"/>
      <c r="B4836" s="3"/>
      <c r="C4836" s="4"/>
      <c r="D4836" s="45"/>
      <c r="E4836" s="45"/>
      <c r="F4836" s="334"/>
    </row>
    <row r="4837" spans="1:6" x14ac:dyDescent="0.25">
      <c r="A4837" s="2"/>
      <c r="B4837" s="3"/>
      <c r="C4837" s="4"/>
      <c r="D4837" s="45"/>
      <c r="E4837" s="45"/>
      <c r="F4837" s="334"/>
    </row>
    <row r="4838" spans="1:6" x14ac:dyDescent="0.25">
      <c r="A4838" s="2"/>
      <c r="B4838" s="3"/>
      <c r="C4838" s="4"/>
      <c r="D4838" s="45"/>
      <c r="E4838" s="45"/>
      <c r="F4838" s="334"/>
    </row>
    <row r="4839" spans="1:6" x14ac:dyDescent="0.25">
      <c r="A4839" s="2"/>
      <c r="B4839" s="3"/>
      <c r="C4839" s="4"/>
      <c r="D4839" s="45"/>
      <c r="E4839" s="45"/>
      <c r="F4839" s="334"/>
    </row>
    <row r="4840" spans="1:6" x14ac:dyDescent="0.25">
      <c r="A4840" s="2"/>
      <c r="B4840" s="3"/>
      <c r="C4840" s="4"/>
      <c r="D4840" s="45"/>
      <c r="E4840" s="45"/>
      <c r="F4840" s="334"/>
    </row>
    <row r="4841" spans="1:6" x14ac:dyDescent="0.25">
      <c r="A4841" s="2"/>
      <c r="B4841" s="3"/>
      <c r="C4841" s="4"/>
      <c r="D4841" s="45"/>
      <c r="E4841" s="45"/>
      <c r="F4841" s="334"/>
    </row>
    <row r="4842" spans="1:6" x14ac:dyDescent="0.25">
      <c r="A4842" s="2"/>
      <c r="B4842" s="3"/>
      <c r="C4842" s="4"/>
      <c r="D4842" s="45"/>
      <c r="E4842" s="45"/>
      <c r="F4842" s="334"/>
    </row>
    <row r="4843" spans="1:6" x14ac:dyDescent="0.25">
      <c r="A4843" s="2"/>
      <c r="B4843" s="3"/>
      <c r="C4843" s="4"/>
      <c r="D4843" s="45"/>
      <c r="E4843" s="45"/>
      <c r="F4843" s="334"/>
    </row>
    <row r="4844" spans="1:6" x14ac:dyDescent="0.25">
      <c r="A4844" s="2"/>
      <c r="B4844" s="3"/>
      <c r="C4844" s="4"/>
      <c r="D4844" s="45"/>
      <c r="E4844" s="45"/>
      <c r="F4844" s="334"/>
    </row>
    <row r="4845" spans="1:6" x14ac:dyDescent="0.25">
      <c r="A4845" s="2"/>
      <c r="B4845" s="3"/>
      <c r="C4845" s="4"/>
      <c r="D4845" s="45"/>
      <c r="E4845" s="45"/>
      <c r="F4845" s="334"/>
    </row>
    <row r="4846" spans="1:6" x14ac:dyDescent="0.25">
      <c r="A4846" s="2"/>
      <c r="B4846" s="3"/>
      <c r="C4846" s="4"/>
      <c r="D4846" s="45"/>
      <c r="E4846" s="45"/>
      <c r="F4846" s="334"/>
    </row>
    <row r="4847" spans="1:6" x14ac:dyDescent="0.25">
      <c r="A4847" s="2"/>
      <c r="B4847" s="3"/>
      <c r="C4847" s="4"/>
      <c r="D4847" s="45"/>
      <c r="E4847" s="45"/>
      <c r="F4847" s="334"/>
    </row>
    <row r="4848" spans="1:6" x14ac:dyDescent="0.25">
      <c r="A4848" s="2"/>
      <c r="B4848" s="3"/>
      <c r="C4848" s="4"/>
      <c r="D4848" s="45"/>
      <c r="E4848" s="45"/>
      <c r="F4848" s="334"/>
    </row>
    <row r="4849" spans="1:6" x14ac:dyDescent="0.25">
      <c r="A4849" s="2"/>
      <c r="B4849" s="3"/>
      <c r="C4849" s="4"/>
      <c r="D4849" s="45"/>
      <c r="E4849" s="45"/>
      <c r="F4849" s="334"/>
    </row>
    <row r="4850" spans="1:6" x14ac:dyDescent="0.25">
      <c r="A4850" s="2"/>
      <c r="B4850" s="3"/>
      <c r="C4850" s="4"/>
      <c r="D4850" s="45"/>
      <c r="E4850" s="45"/>
      <c r="F4850" s="334"/>
    </row>
    <row r="4851" spans="1:6" x14ac:dyDescent="0.25">
      <c r="A4851" s="2"/>
      <c r="B4851" s="3"/>
      <c r="C4851" s="4"/>
      <c r="D4851" s="45"/>
      <c r="E4851" s="45"/>
      <c r="F4851" s="334"/>
    </row>
    <row r="4852" spans="1:6" x14ac:dyDescent="0.25">
      <c r="A4852" s="2"/>
      <c r="B4852" s="3"/>
      <c r="C4852" s="4"/>
      <c r="D4852" s="45"/>
      <c r="E4852" s="45"/>
      <c r="F4852" s="334"/>
    </row>
    <row r="4853" spans="1:6" x14ac:dyDescent="0.25">
      <c r="A4853" s="2"/>
      <c r="B4853" s="3"/>
      <c r="C4853" s="4"/>
      <c r="D4853" s="45"/>
      <c r="E4853" s="45"/>
      <c r="F4853" s="334"/>
    </row>
    <row r="4854" spans="1:6" x14ac:dyDescent="0.25">
      <c r="A4854" s="2"/>
      <c r="B4854" s="3"/>
      <c r="C4854" s="4"/>
      <c r="D4854" s="45"/>
      <c r="E4854" s="45"/>
      <c r="F4854" s="334"/>
    </row>
    <row r="4855" spans="1:6" x14ac:dyDescent="0.25">
      <c r="A4855" s="2"/>
      <c r="B4855" s="3"/>
      <c r="C4855" s="4"/>
      <c r="D4855" s="45"/>
      <c r="E4855" s="45"/>
      <c r="F4855" s="334"/>
    </row>
    <row r="4856" spans="1:6" x14ac:dyDescent="0.25">
      <c r="A4856" s="2"/>
      <c r="B4856" s="3"/>
      <c r="C4856" s="4"/>
      <c r="D4856" s="45"/>
      <c r="E4856" s="45"/>
      <c r="F4856" s="334"/>
    </row>
    <row r="4857" spans="1:6" x14ac:dyDescent="0.25">
      <c r="A4857" s="2"/>
      <c r="B4857" s="3"/>
      <c r="C4857" s="4"/>
      <c r="D4857" s="45"/>
      <c r="E4857" s="45"/>
      <c r="F4857" s="334"/>
    </row>
    <row r="4858" spans="1:6" x14ac:dyDescent="0.25">
      <c r="A4858" s="2"/>
      <c r="B4858" s="3"/>
      <c r="C4858" s="4"/>
      <c r="D4858" s="45"/>
      <c r="E4858" s="45"/>
      <c r="F4858" s="334"/>
    </row>
    <row r="4859" spans="1:6" x14ac:dyDescent="0.25">
      <c r="A4859" s="2"/>
      <c r="B4859" s="3"/>
      <c r="C4859" s="4"/>
      <c r="D4859" s="45"/>
      <c r="E4859" s="45"/>
      <c r="F4859" s="334"/>
    </row>
    <row r="4860" spans="1:6" x14ac:dyDescent="0.25">
      <c r="A4860" s="2"/>
      <c r="B4860" s="3"/>
      <c r="C4860" s="4"/>
      <c r="D4860" s="45"/>
      <c r="E4860" s="45"/>
      <c r="F4860" s="334"/>
    </row>
    <row r="4861" spans="1:6" x14ac:dyDescent="0.25">
      <c r="A4861" s="2"/>
      <c r="B4861" s="3"/>
      <c r="C4861" s="4"/>
      <c r="D4861" s="45"/>
      <c r="E4861" s="45"/>
      <c r="F4861" s="334"/>
    </row>
    <row r="4862" spans="1:6" x14ac:dyDescent="0.25">
      <c r="A4862" s="2"/>
      <c r="B4862" s="3"/>
      <c r="C4862" s="4"/>
      <c r="D4862" s="45"/>
      <c r="E4862" s="45"/>
      <c r="F4862" s="334"/>
    </row>
    <row r="4863" spans="1:6" x14ac:dyDescent="0.25">
      <c r="A4863" s="2"/>
      <c r="B4863" s="3"/>
      <c r="C4863" s="4"/>
      <c r="D4863" s="45"/>
      <c r="E4863" s="45"/>
      <c r="F4863" s="334"/>
    </row>
    <row r="4864" spans="1:6" x14ac:dyDescent="0.25">
      <c r="A4864" s="2"/>
      <c r="B4864" s="3"/>
      <c r="C4864" s="4"/>
      <c r="D4864" s="45"/>
      <c r="E4864" s="45"/>
      <c r="F4864" s="334"/>
    </row>
    <row r="4865" spans="1:6" x14ac:dyDescent="0.25">
      <c r="A4865" s="2"/>
      <c r="B4865" s="3"/>
      <c r="C4865" s="4"/>
      <c r="D4865" s="45"/>
      <c r="E4865" s="45"/>
      <c r="F4865" s="334"/>
    </row>
    <row r="4866" spans="1:6" x14ac:dyDescent="0.25">
      <c r="A4866" s="2"/>
      <c r="B4866" s="3"/>
      <c r="C4866" s="4"/>
      <c r="D4866" s="45"/>
      <c r="E4866" s="45"/>
      <c r="F4866" s="334"/>
    </row>
    <row r="4867" spans="1:6" x14ac:dyDescent="0.25">
      <c r="A4867" s="2"/>
      <c r="B4867" s="3"/>
      <c r="C4867" s="4"/>
      <c r="D4867" s="45"/>
      <c r="E4867" s="45"/>
      <c r="F4867" s="334"/>
    </row>
    <row r="4868" spans="1:6" x14ac:dyDescent="0.25">
      <c r="A4868" s="2"/>
      <c r="B4868" s="3"/>
      <c r="C4868" s="4"/>
      <c r="D4868" s="45"/>
      <c r="E4868" s="45"/>
      <c r="F4868" s="334"/>
    </row>
    <row r="4869" spans="1:6" x14ac:dyDescent="0.25">
      <c r="A4869" s="2"/>
      <c r="B4869" s="3"/>
      <c r="C4869" s="4"/>
      <c r="D4869" s="45"/>
      <c r="E4869" s="45"/>
      <c r="F4869" s="334"/>
    </row>
    <row r="4870" spans="1:6" x14ac:dyDescent="0.25">
      <c r="A4870" s="2"/>
      <c r="B4870" s="3"/>
      <c r="C4870" s="4"/>
      <c r="D4870" s="45"/>
      <c r="E4870" s="45"/>
      <c r="F4870" s="334"/>
    </row>
    <row r="4871" spans="1:6" x14ac:dyDescent="0.25">
      <c r="A4871" s="2"/>
      <c r="B4871" s="3"/>
      <c r="C4871" s="4"/>
      <c r="D4871" s="45"/>
      <c r="E4871" s="45"/>
      <c r="F4871" s="334"/>
    </row>
    <row r="4872" spans="1:6" x14ac:dyDescent="0.25">
      <c r="A4872" s="2"/>
      <c r="B4872" s="3"/>
      <c r="C4872" s="4"/>
      <c r="D4872" s="45"/>
      <c r="E4872" s="45"/>
      <c r="F4872" s="334"/>
    </row>
    <row r="4873" spans="1:6" x14ac:dyDescent="0.25">
      <c r="A4873" s="2"/>
      <c r="B4873" s="3"/>
      <c r="C4873" s="4"/>
      <c r="D4873" s="45"/>
      <c r="E4873" s="45"/>
      <c r="F4873" s="334"/>
    </row>
    <row r="4874" spans="1:6" x14ac:dyDescent="0.25">
      <c r="A4874" s="2"/>
      <c r="B4874" s="3"/>
      <c r="C4874" s="4"/>
      <c r="D4874" s="45"/>
      <c r="E4874" s="45"/>
      <c r="F4874" s="334"/>
    </row>
    <row r="4875" spans="1:6" x14ac:dyDescent="0.25">
      <c r="A4875" s="2"/>
      <c r="B4875" s="3"/>
      <c r="C4875" s="4"/>
      <c r="D4875" s="45"/>
      <c r="E4875" s="45"/>
      <c r="F4875" s="334"/>
    </row>
    <row r="4876" spans="1:6" x14ac:dyDescent="0.25">
      <c r="A4876" s="2"/>
      <c r="B4876" s="3"/>
      <c r="C4876" s="4"/>
      <c r="D4876" s="45"/>
      <c r="E4876" s="45"/>
      <c r="F4876" s="334"/>
    </row>
    <row r="4877" spans="1:6" x14ac:dyDescent="0.25">
      <c r="A4877" s="2"/>
      <c r="B4877" s="3"/>
      <c r="C4877" s="4"/>
      <c r="D4877" s="45"/>
      <c r="E4877" s="45"/>
      <c r="F4877" s="334"/>
    </row>
    <row r="4878" spans="1:6" x14ac:dyDescent="0.25">
      <c r="A4878" s="2"/>
      <c r="B4878" s="3"/>
      <c r="C4878" s="4"/>
      <c r="D4878" s="45"/>
      <c r="E4878" s="45"/>
      <c r="F4878" s="334"/>
    </row>
    <row r="4879" spans="1:6" x14ac:dyDescent="0.25">
      <c r="A4879" s="2"/>
      <c r="B4879" s="3"/>
      <c r="C4879" s="4"/>
      <c r="D4879" s="45"/>
      <c r="E4879" s="45"/>
      <c r="F4879" s="334"/>
    </row>
    <row r="4880" spans="1:6" x14ac:dyDescent="0.25">
      <c r="A4880" s="2"/>
      <c r="B4880" s="3"/>
      <c r="C4880" s="4"/>
      <c r="D4880" s="45"/>
      <c r="E4880" s="45"/>
      <c r="F4880" s="334"/>
    </row>
    <row r="4881" spans="1:6" x14ac:dyDescent="0.25">
      <c r="A4881" s="2"/>
      <c r="B4881" s="3"/>
      <c r="C4881" s="4"/>
      <c r="D4881" s="45"/>
      <c r="E4881" s="45"/>
      <c r="F4881" s="334"/>
    </row>
    <row r="4882" spans="1:6" x14ac:dyDescent="0.25">
      <c r="A4882" s="2"/>
      <c r="B4882" s="3"/>
      <c r="C4882" s="4"/>
      <c r="D4882" s="45"/>
      <c r="E4882" s="45"/>
      <c r="F4882" s="334"/>
    </row>
    <row r="4883" spans="1:6" x14ac:dyDescent="0.25">
      <c r="A4883" s="2"/>
      <c r="B4883" s="3"/>
      <c r="C4883" s="4"/>
      <c r="D4883" s="45"/>
      <c r="E4883" s="45"/>
      <c r="F4883" s="334"/>
    </row>
    <row r="4884" spans="1:6" x14ac:dyDescent="0.25">
      <c r="A4884" s="2"/>
      <c r="B4884" s="3"/>
      <c r="C4884" s="4"/>
      <c r="D4884" s="45"/>
      <c r="E4884" s="45"/>
      <c r="F4884" s="334"/>
    </row>
    <row r="4885" spans="1:6" x14ac:dyDescent="0.25">
      <c r="A4885" s="2"/>
      <c r="B4885" s="3"/>
      <c r="C4885" s="4"/>
      <c r="D4885" s="45"/>
      <c r="E4885" s="45"/>
      <c r="F4885" s="334"/>
    </row>
    <row r="4886" spans="1:6" x14ac:dyDescent="0.25">
      <c r="A4886" s="2"/>
      <c r="B4886" s="3"/>
      <c r="C4886" s="4"/>
      <c r="D4886" s="45"/>
      <c r="E4886" s="45"/>
      <c r="F4886" s="334"/>
    </row>
    <row r="4887" spans="1:6" x14ac:dyDescent="0.25">
      <c r="A4887" s="2"/>
      <c r="B4887" s="3"/>
      <c r="C4887" s="4"/>
      <c r="D4887" s="45"/>
      <c r="E4887" s="45"/>
      <c r="F4887" s="334"/>
    </row>
    <row r="4888" spans="1:6" x14ac:dyDescent="0.25">
      <c r="A4888" s="2"/>
      <c r="B4888" s="3"/>
      <c r="C4888" s="4"/>
      <c r="D4888" s="45"/>
      <c r="E4888" s="45"/>
      <c r="F4888" s="334"/>
    </row>
    <row r="4889" spans="1:6" x14ac:dyDescent="0.25">
      <c r="A4889" s="2"/>
      <c r="B4889" s="3"/>
      <c r="C4889" s="4"/>
      <c r="D4889" s="45"/>
      <c r="E4889" s="45"/>
      <c r="F4889" s="334"/>
    </row>
    <row r="4890" spans="1:6" x14ac:dyDescent="0.25">
      <c r="A4890" s="2"/>
      <c r="B4890" s="3"/>
      <c r="C4890" s="4"/>
      <c r="D4890" s="45"/>
      <c r="E4890" s="45"/>
      <c r="F4890" s="334"/>
    </row>
    <row r="4891" spans="1:6" x14ac:dyDescent="0.25">
      <c r="A4891" s="2"/>
      <c r="B4891" s="3"/>
      <c r="C4891" s="4"/>
      <c r="D4891" s="45"/>
      <c r="E4891" s="45"/>
      <c r="F4891" s="334"/>
    </row>
    <row r="4892" spans="1:6" x14ac:dyDescent="0.25">
      <c r="A4892" s="2"/>
      <c r="B4892" s="3"/>
      <c r="C4892" s="4"/>
      <c r="D4892" s="45"/>
      <c r="E4892" s="45"/>
      <c r="F4892" s="334"/>
    </row>
    <row r="4893" spans="1:6" x14ac:dyDescent="0.25">
      <c r="A4893" s="2"/>
      <c r="B4893" s="3"/>
      <c r="C4893" s="4"/>
      <c r="D4893" s="45"/>
      <c r="E4893" s="45"/>
      <c r="F4893" s="334"/>
    </row>
    <row r="4894" spans="1:6" x14ac:dyDescent="0.25">
      <c r="A4894" s="2"/>
      <c r="B4894" s="3"/>
      <c r="C4894" s="4"/>
      <c r="D4894" s="45"/>
      <c r="E4894" s="45"/>
      <c r="F4894" s="334"/>
    </row>
    <row r="4895" spans="1:6" x14ac:dyDescent="0.25">
      <c r="A4895" s="2"/>
      <c r="B4895" s="3"/>
      <c r="C4895" s="4"/>
      <c r="D4895" s="45"/>
      <c r="E4895" s="45"/>
      <c r="F4895" s="334"/>
    </row>
    <row r="4896" spans="1:6" x14ac:dyDescent="0.25">
      <c r="A4896" s="2"/>
      <c r="B4896" s="3"/>
      <c r="C4896" s="4"/>
      <c r="D4896" s="45"/>
      <c r="E4896" s="45"/>
      <c r="F4896" s="334"/>
    </row>
    <row r="4897" spans="1:6" x14ac:dyDescent="0.25">
      <c r="A4897" s="2"/>
      <c r="B4897" s="3"/>
      <c r="C4897" s="4"/>
      <c r="D4897" s="45"/>
      <c r="E4897" s="45"/>
      <c r="F4897" s="334"/>
    </row>
    <row r="4898" spans="1:6" x14ac:dyDescent="0.25">
      <c r="A4898" s="2"/>
      <c r="B4898" s="3"/>
      <c r="C4898" s="4"/>
      <c r="D4898" s="45"/>
      <c r="E4898" s="45"/>
      <c r="F4898" s="334"/>
    </row>
    <row r="4899" spans="1:6" x14ac:dyDescent="0.25">
      <c r="A4899" s="2"/>
      <c r="B4899" s="3"/>
      <c r="C4899" s="4"/>
      <c r="D4899" s="45"/>
      <c r="E4899" s="45"/>
      <c r="F4899" s="334"/>
    </row>
    <row r="4900" spans="1:6" x14ac:dyDescent="0.25">
      <c r="A4900" s="2"/>
      <c r="B4900" s="3"/>
      <c r="C4900" s="4"/>
      <c r="D4900" s="45"/>
      <c r="E4900" s="45"/>
      <c r="F4900" s="334"/>
    </row>
    <row r="4901" spans="1:6" x14ac:dyDescent="0.25">
      <c r="A4901" s="2"/>
      <c r="B4901" s="3"/>
      <c r="C4901" s="4"/>
      <c r="D4901" s="45"/>
      <c r="E4901" s="45"/>
      <c r="F4901" s="334"/>
    </row>
    <row r="4902" spans="1:6" x14ac:dyDescent="0.25">
      <c r="A4902" s="2"/>
      <c r="B4902" s="3"/>
      <c r="C4902" s="4"/>
      <c r="D4902" s="45"/>
      <c r="E4902" s="45"/>
      <c r="F4902" s="334"/>
    </row>
    <row r="4903" spans="1:6" x14ac:dyDescent="0.25">
      <c r="A4903" s="2"/>
      <c r="B4903" s="3"/>
      <c r="C4903" s="4"/>
      <c r="D4903" s="45"/>
      <c r="E4903" s="45"/>
      <c r="F4903" s="334"/>
    </row>
    <row r="4904" spans="1:6" x14ac:dyDescent="0.25">
      <c r="A4904" s="2"/>
      <c r="B4904" s="3"/>
      <c r="C4904" s="4"/>
      <c r="D4904" s="45"/>
      <c r="E4904" s="45"/>
      <c r="F4904" s="334"/>
    </row>
    <row r="4905" spans="1:6" x14ac:dyDescent="0.25">
      <c r="A4905" s="2"/>
      <c r="B4905" s="3"/>
      <c r="C4905" s="4"/>
      <c r="D4905" s="45"/>
      <c r="E4905" s="45"/>
      <c r="F4905" s="334"/>
    </row>
    <row r="4906" spans="1:6" x14ac:dyDescent="0.25">
      <c r="A4906" s="2"/>
      <c r="B4906" s="3"/>
      <c r="C4906" s="4"/>
      <c r="D4906" s="45"/>
      <c r="E4906" s="45"/>
      <c r="F4906" s="334"/>
    </row>
    <row r="4907" spans="1:6" x14ac:dyDescent="0.25">
      <c r="A4907" s="2"/>
      <c r="B4907" s="3"/>
      <c r="C4907" s="4"/>
      <c r="D4907" s="45"/>
      <c r="E4907" s="45"/>
      <c r="F4907" s="334"/>
    </row>
    <row r="4908" spans="1:6" x14ac:dyDescent="0.25">
      <c r="A4908" s="2"/>
      <c r="B4908" s="3"/>
      <c r="C4908" s="4"/>
      <c r="D4908" s="45"/>
      <c r="E4908" s="45"/>
      <c r="F4908" s="334"/>
    </row>
    <row r="4909" spans="1:6" x14ac:dyDescent="0.25">
      <c r="A4909" s="2"/>
      <c r="B4909" s="3"/>
      <c r="C4909" s="4"/>
      <c r="D4909" s="45"/>
      <c r="E4909" s="45"/>
      <c r="F4909" s="334"/>
    </row>
    <row r="4910" spans="1:6" x14ac:dyDescent="0.25">
      <c r="A4910" s="2"/>
      <c r="B4910" s="3"/>
      <c r="C4910" s="4"/>
      <c r="D4910" s="45"/>
      <c r="E4910" s="45"/>
      <c r="F4910" s="334"/>
    </row>
    <row r="4911" spans="1:6" x14ac:dyDescent="0.25">
      <c r="A4911" s="2"/>
      <c r="B4911" s="3"/>
      <c r="C4911" s="4"/>
      <c r="D4911" s="45"/>
      <c r="E4911" s="45"/>
      <c r="F4911" s="334"/>
    </row>
    <row r="4912" spans="1:6" x14ac:dyDescent="0.25">
      <c r="A4912" s="2"/>
      <c r="B4912" s="3"/>
      <c r="C4912" s="4"/>
      <c r="D4912" s="45"/>
      <c r="E4912" s="45"/>
      <c r="F4912" s="334"/>
    </row>
    <row r="4913" spans="1:6" x14ac:dyDescent="0.25">
      <c r="A4913" s="2"/>
      <c r="B4913" s="3"/>
      <c r="C4913" s="4"/>
      <c r="D4913" s="45"/>
      <c r="E4913" s="45"/>
      <c r="F4913" s="334"/>
    </row>
    <row r="4914" spans="1:6" x14ac:dyDescent="0.25">
      <c r="A4914" s="2"/>
      <c r="B4914" s="3"/>
      <c r="C4914" s="4"/>
      <c r="D4914" s="45"/>
      <c r="E4914" s="45"/>
      <c r="F4914" s="334"/>
    </row>
    <row r="4915" spans="1:6" x14ac:dyDescent="0.25">
      <c r="A4915" s="2"/>
      <c r="B4915" s="3"/>
      <c r="C4915" s="4"/>
      <c r="D4915" s="45"/>
      <c r="E4915" s="45"/>
      <c r="F4915" s="334"/>
    </row>
    <row r="4916" spans="1:6" x14ac:dyDescent="0.25">
      <c r="A4916" s="2"/>
      <c r="B4916" s="3"/>
      <c r="C4916" s="4"/>
      <c r="D4916" s="45"/>
      <c r="E4916" s="45"/>
      <c r="F4916" s="334"/>
    </row>
    <row r="4917" spans="1:6" x14ac:dyDescent="0.25">
      <c r="A4917" s="2"/>
      <c r="B4917" s="3"/>
      <c r="C4917" s="4"/>
      <c r="D4917" s="45"/>
      <c r="E4917" s="45"/>
      <c r="F4917" s="334"/>
    </row>
    <row r="4918" spans="1:6" x14ac:dyDescent="0.25">
      <c r="A4918" s="2"/>
      <c r="B4918" s="3"/>
      <c r="C4918" s="4"/>
      <c r="D4918" s="45"/>
      <c r="E4918" s="45"/>
      <c r="F4918" s="334"/>
    </row>
    <row r="4919" spans="1:6" x14ac:dyDescent="0.25">
      <c r="A4919" s="2"/>
      <c r="B4919" s="3"/>
      <c r="C4919" s="4"/>
      <c r="D4919" s="45"/>
      <c r="E4919" s="45"/>
      <c r="F4919" s="334"/>
    </row>
    <row r="4920" spans="1:6" x14ac:dyDescent="0.25">
      <c r="A4920" s="2"/>
      <c r="B4920" s="3"/>
      <c r="C4920" s="4"/>
      <c r="D4920" s="45"/>
      <c r="E4920" s="45"/>
      <c r="F4920" s="334"/>
    </row>
    <row r="4921" spans="1:6" x14ac:dyDescent="0.25">
      <c r="A4921" s="2"/>
      <c r="B4921" s="3"/>
      <c r="C4921" s="4"/>
      <c r="D4921" s="45"/>
      <c r="E4921" s="45"/>
      <c r="F4921" s="334"/>
    </row>
    <row r="4922" spans="1:6" x14ac:dyDescent="0.25">
      <c r="A4922" s="2"/>
      <c r="B4922" s="3"/>
      <c r="C4922" s="4"/>
      <c r="D4922" s="45"/>
      <c r="E4922" s="45"/>
      <c r="F4922" s="334"/>
    </row>
    <row r="4923" spans="1:6" x14ac:dyDescent="0.25">
      <c r="A4923" s="2"/>
      <c r="B4923" s="3"/>
      <c r="C4923" s="4"/>
      <c r="D4923" s="45"/>
      <c r="E4923" s="45"/>
      <c r="F4923" s="334"/>
    </row>
    <row r="4924" spans="1:6" x14ac:dyDescent="0.25">
      <c r="A4924" s="2"/>
      <c r="B4924" s="3"/>
      <c r="C4924" s="4"/>
      <c r="D4924" s="45"/>
      <c r="E4924" s="45"/>
      <c r="F4924" s="334"/>
    </row>
    <row r="4925" spans="1:6" x14ac:dyDescent="0.25">
      <c r="A4925" s="2"/>
      <c r="B4925" s="3"/>
      <c r="C4925" s="4"/>
      <c r="D4925" s="45"/>
      <c r="E4925" s="45"/>
      <c r="F4925" s="334"/>
    </row>
    <row r="4926" spans="1:6" x14ac:dyDescent="0.25">
      <c r="A4926" s="2"/>
      <c r="B4926" s="3"/>
      <c r="C4926" s="4"/>
      <c r="D4926" s="45"/>
      <c r="E4926" s="45"/>
      <c r="F4926" s="334"/>
    </row>
    <row r="4927" spans="1:6" x14ac:dyDescent="0.25">
      <c r="A4927" s="2"/>
      <c r="B4927" s="3"/>
      <c r="C4927" s="4"/>
      <c r="D4927" s="45"/>
      <c r="E4927" s="45"/>
      <c r="F4927" s="334"/>
    </row>
    <row r="4928" spans="1:6" x14ac:dyDescent="0.25">
      <c r="A4928" s="2"/>
      <c r="B4928" s="3"/>
      <c r="C4928" s="4"/>
      <c r="D4928" s="45"/>
      <c r="E4928" s="45"/>
      <c r="F4928" s="334"/>
    </row>
    <row r="4929" spans="1:6" x14ac:dyDescent="0.25">
      <c r="A4929" s="2"/>
      <c r="B4929" s="3"/>
      <c r="C4929" s="4"/>
      <c r="D4929" s="45"/>
      <c r="E4929" s="45"/>
      <c r="F4929" s="334"/>
    </row>
    <row r="4930" spans="1:6" x14ac:dyDescent="0.25">
      <c r="A4930" s="2"/>
      <c r="B4930" s="3"/>
      <c r="C4930" s="4"/>
      <c r="D4930" s="45"/>
      <c r="E4930" s="45"/>
      <c r="F4930" s="334"/>
    </row>
    <row r="4931" spans="1:6" x14ac:dyDescent="0.25">
      <c r="A4931" s="2"/>
      <c r="B4931" s="3"/>
      <c r="C4931" s="4"/>
      <c r="D4931" s="45"/>
      <c r="E4931" s="45"/>
      <c r="F4931" s="334"/>
    </row>
    <row r="4932" spans="1:6" x14ac:dyDescent="0.25">
      <c r="A4932" s="2"/>
      <c r="B4932" s="3"/>
      <c r="C4932" s="4"/>
      <c r="D4932" s="45"/>
      <c r="E4932" s="45"/>
      <c r="F4932" s="334"/>
    </row>
    <row r="4933" spans="1:6" x14ac:dyDescent="0.25">
      <c r="A4933" s="2"/>
      <c r="B4933" s="3"/>
      <c r="C4933" s="4"/>
      <c r="D4933" s="45"/>
      <c r="E4933" s="45"/>
      <c r="F4933" s="334"/>
    </row>
    <row r="4934" spans="1:6" x14ac:dyDescent="0.25">
      <c r="A4934" s="2"/>
      <c r="B4934" s="3"/>
      <c r="C4934" s="4"/>
      <c r="D4934" s="45"/>
      <c r="E4934" s="45"/>
      <c r="F4934" s="334"/>
    </row>
    <row r="4935" spans="1:6" x14ac:dyDescent="0.25">
      <c r="A4935" s="2"/>
      <c r="B4935" s="3"/>
      <c r="C4935" s="4"/>
      <c r="D4935" s="45"/>
      <c r="E4935" s="45"/>
      <c r="F4935" s="334"/>
    </row>
    <row r="4936" spans="1:6" x14ac:dyDescent="0.25">
      <c r="A4936" s="2"/>
      <c r="B4936" s="3"/>
      <c r="C4936" s="4"/>
      <c r="D4936" s="45"/>
      <c r="E4936" s="45"/>
      <c r="F4936" s="334"/>
    </row>
    <row r="4937" spans="1:6" x14ac:dyDescent="0.25">
      <c r="A4937" s="2"/>
      <c r="B4937" s="3"/>
      <c r="C4937" s="4"/>
      <c r="D4937" s="45"/>
      <c r="E4937" s="45"/>
      <c r="F4937" s="334"/>
    </row>
    <row r="4938" spans="1:6" x14ac:dyDescent="0.25">
      <c r="A4938" s="2"/>
      <c r="B4938" s="3"/>
      <c r="C4938" s="4"/>
      <c r="D4938" s="45"/>
      <c r="E4938" s="45"/>
      <c r="F4938" s="334"/>
    </row>
    <row r="4939" spans="1:6" x14ac:dyDescent="0.25">
      <c r="A4939" s="2"/>
      <c r="B4939" s="3"/>
      <c r="C4939" s="4"/>
      <c r="D4939" s="45"/>
      <c r="E4939" s="45"/>
      <c r="F4939" s="334"/>
    </row>
    <row r="4940" spans="1:6" x14ac:dyDescent="0.25">
      <c r="A4940" s="2"/>
      <c r="B4940" s="3"/>
      <c r="C4940" s="4"/>
      <c r="D4940" s="45"/>
      <c r="E4940" s="45"/>
      <c r="F4940" s="334"/>
    </row>
    <row r="4941" spans="1:6" x14ac:dyDescent="0.25">
      <c r="A4941" s="2"/>
      <c r="B4941" s="3"/>
      <c r="C4941" s="4"/>
      <c r="D4941" s="45"/>
      <c r="E4941" s="45"/>
      <c r="F4941" s="334"/>
    </row>
    <row r="4942" spans="1:6" x14ac:dyDescent="0.25">
      <c r="A4942" s="2"/>
      <c r="B4942" s="3"/>
      <c r="C4942" s="4"/>
      <c r="D4942" s="45"/>
      <c r="E4942" s="45"/>
      <c r="F4942" s="334"/>
    </row>
    <row r="4943" spans="1:6" x14ac:dyDescent="0.25">
      <c r="A4943" s="2"/>
      <c r="B4943" s="3"/>
      <c r="C4943" s="4"/>
      <c r="D4943" s="45"/>
      <c r="E4943" s="45"/>
      <c r="F4943" s="334"/>
    </row>
    <row r="4944" spans="1:6" x14ac:dyDescent="0.25">
      <c r="A4944" s="2"/>
      <c r="B4944" s="3"/>
      <c r="C4944" s="4"/>
      <c r="D4944" s="45"/>
      <c r="E4944" s="45"/>
      <c r="F4944" s="334"/>
    </row>
    <row r="4945" spans="1:6" x14ac:dyDescent="0.25">
      <c r="A4945" s="2"/>
      <c r="B4945" s="3"/>
      <c r="C4945" s="4"/>
      <c r="D4945" s="45"/>
      <c r="E4945" s="45"/>
      <c r="F4945" s="334"/>
    </row>
    <row r="4946" spans="1:6" x14ac:dyDescent="0.25">
      <c r="A4946" s="2"/>
      <c r="B4946" s="3"/>
      <c r="C4946" s="4"/>
      <c r="D4946" s="45"/>
      <c r="E4946" s="45"/>
      <c r="F4946" s="334"/>
    </row>
    <row r="4947" spans="1:6" x14ac:dyDescent="0.25">
      <c r="A4947" s="2"/>
      <c r="B4947" s="3"/>
      <c r="C4947" s="4"/>
      <c r="D4947" s="45"/>
      <c r="E4947" s="45"/>
      <c r="F4947" s="334"/>
    </row>
    <row r="4948" spans="1:6" x14ac:dyDescent="0.25">
      <c r="A4948" s="2"/>
      <c r="B4948" s="3"/>
      <c r="C4948" s="4"/>
      <c r="D4948" s="45"/>
      <c r="E4948" s="45"/>
      <c r="F4948" s="334"/>
    </row>
    <row r="4949" spans="1:6" x14ac:dyDescent="0.25">
      <c r="A4949" s="2"/>
      <c r="B4949" s="3"/>
      <c r="C4949" s="4"/>
      <c r="D4949" s="45"/>
      <c r="E4949" s="45"/>
      <c r="F4949" s="334"/>
    </row>
    <row r="4950" spans="1:6" x14ac:dyDescent="0.25">
      <c r="A4950" s="2"/>
      <c r="B4950" s="3"/>
      <c r="C4950" s="4"/>
      <c r="D4950" s="45"/>
      <c r="E4950" s="45"/>
      <c r="F4950" s="334"/>
    </row>
    <row r="4951" spans="1:6" x14ac:dyDescent="0.25">
      <c r="A4951" s="2"/>
      <c r="B4951" s="3"/>
      <c r="C4951" s="4"/>
      <c r="D4951" s="45"/>
      <c r="E4951" s="45"/>
      <c r="F4951" s="334"/>
    </row>
    <row r="4952" spans="1:6" x14ac:dyDescent="0.25">
      <c r="A4952" s="2"/>
      <c r="B4952" s="3"/>
      <c r="C4952" s="4"/>
      <c r="D4952" s="45"/>
      <c r="E4952" s="45"/>
      <c r="F4952" s="334"/>
    </row>
    <row r="4953" spans="1:6" x14ac:dyDescent="0.25">
      <c r="A4953" s="2"/>
      <c r="B4953" s="3"/>
      <c r="C4953" s="4"/>
      <c r="D4953" s="45"/>
      <c r="E4953" s="45"/>
      <c r="F4953" s="334"/>
    </row>
    <row r="4954" spans="1:6" x14ac:dyDescent="0.25">
      <c r="A4954" s="2"/>
      <c r="B4954" s="3"/>
      <c r="C4954" s="4"/>
      <c r="D4954" s="45"/>
      <c r="E4954" s="45"/>
      <c r="F4954" s="334"/>
    </row>
    <row r="4955" spans="1:6" x14ac:dyDescent="0.25">
      <c r="A4955" s="2"/>
      <c r="B4955" s="3"/>
      <c r="C4955" s="4"/>
      <c r="D4955" s="45"/>
      <c r="E4955" s="45"/>
      <c r="F4955" s="334"/>
    </row>
    <row r="4956" spans="1:6" x14ac:dyDescent="0.25">
      <c r="A4956" s="2"/>
      <c r="B4956" s="3"/>
      <c r="C4956" s="4"/>
      <c r="D4956" s="45"/>
      <c r="E4956" s="45"/>
      <c r="F4956" s="334"/>
    </row>
    <row r="4957" spans="1:6" x14ac:dyDescent="0.25">
      <c r="A4957" s="2"/>
      <c r="B4957" s="3"/>
      <c r="C4957" s="4"/>
      <c r="D4957" s="45"/>
      <c r="E4957" s="45"/>
      <c r="F4957" s="334"/>
    </row>
    <row r="4958" spans="1:6" x14ac:dyDescent="0.25">
      <c r="A4958" s="2"/>
      <c r="B4958" s="3"/>
      <c r="C4958" s="4"/>
      <c r="D4958" s="45"/>
      <c r="E4958" s="45"/>
      <c r="F4958" s="334"/>
    </row>
    <row r="4959" spans="1:6" x14ac:dyDescent="0.25">
      <c r="A4959" s="2"/>
      <c r="B4959" s="3"/>
      <c r="C4959" s="4"/>
      <c r="D4959" s="45"/>
      <c r="E4959" s="45"/>
      <c r="F4959" s="334"/>
    </row>
    <row r="4960" spans="1:6" x14ac:dyDescent="0.25">
      <c r="A4960" s="2"/>
      <c r="B4960" s="3"/>
      <c r="C4960" s="4"/>
      <c r="D4960" s="45"/>
      <c r="E4960" s="45"/>
      <c r="F4960" s="334"/>
    </row>
    <row r="4961" spans="1:6" x14ac:dyDescent="0.25">
      <c r="A4961" s="2"/>
      <c r="B4961" s="3"/>
      <c r="C4961" s="4"/>
      <c r="D4961" s="45"/>
      <c r="E4961" s="45"/>
      <c r="F4961" s="334"/>
    </row>
    <row r="4962" spans="1:6" x14ac:dyDescent="0.25">
      <c r="A4962" s="2"/>
      <c r="B4962" s="3"/>
      <c r="C4962" s="4"/>
      <c r="D4962" s="45"/>
      <c r="E4962" s="45"/>
      <c r="F4962" s="334"/>
    </row>
    <row r="4963" spans="1:6" x14ac:dyDescent="0.25">
      <c r="A4963" s="2"/>
      <c r="B4963" s="3"/>
      <c r="C4963" s="4"/>
      <c r="D4963" s="45"/>
      <c r="E4963" s="45"/>
      <c r="F4963" s="334"/>
    </row>
    <row r="4964" spans="1:6" x14ac:dyDescent="0.25">
      <c r="A4964" s="2"/>
      <c r="B4964" s="3"/>
      <c r="C4964" s="4"/>
      <c r="D4964" s="45"/>
      <c r="E4964" s="45"/>
      <c r="F4964" s="334"/>
    </row>
    <row r="4965" spans="1:6" x14ac:dyDescent="0.25">
      <c r="A4965" s="2"/>
      <c r="B4965" s="3"/>
      <c r="C4965" s="4"/>
      <c r="D4965" s="45"/>
      <c r="E4965" s="45"/>
      <c r="F4965" s="334"/>
    </row>
    <row r="4966" spans="1:6" x14ac:dyDescent="0.25">
      <c r="A4966" s="2"/>
      <c r="B4966" s="3"/>
      <c r="C4966" s="4"/>
      <c r="D4966" s="45"/>
      <c r="E4966" s="45"/>
      <c r="F4966" s="334"/>
    </row>
    <row r="4967" spans="1:6" x14ac:dyDescent="0.25">
      <c r="A4967" s="2"/>
      <c r="B4967" s="3"/>
      <c r="C4967" s="4"/>
      <c r="D4967" s="45"/>
      <c r="E4967" s="45"/>
      <c r="F4967" s="334"/>
    </row>
    <row r="4968" spans="1:6" x14ac:dyDescent="0.25">
      <c r="A4968" s="2"/>
      <c r="B4968" s="3"/>
      <c r="C4968" s="4"/>
      <c r="D4968" s="45"/>
      <c r="E4968" s="45"/>
      <c r="F4968" s="334"/>
    </row>
    <row r="4969" spans="1:6" x14ac:dyDescent="0.25">
      <c r="A4969" s="2"/>
      <c r="B4969" s="3"/>
      <c r="C4969" s="4"/>
      <c r="D4969" s="45"/>
      <c r="E4969" s="45"/>
      <c r="F4969" s="334"/>
    </row>
    <row r="4970" spans="1:6" x14ac:dyDescent="0.25">
      <c r="A4970" s="2"/>
      <c r="B4970" s="3"/>
      <c r="C4970" s="4"/>
      <c r="D4970" s="45"/>
      <c r="E4970" s="45"/>
      <c r="F4970" s="334"/>
    </row>
    <row r="4971" spans="1:6" x14ac:dyDescent="0.25">
      <c r="A4971" s="2"/>
      <c r="B4971" s="3"/>
      <c r="C4971" s="4"/>
      <c r="D4971" s="45"/>
      <c r="E4971" s="45"/>
      <c r="F4971" s="334"/>
    </row>
    <row r="4972" spans="1:6" x14ac:dyDescent="0.25">
      <c r="A4972" s="2"/>
      <c r="B4972" s="3"/>
      <c r="C4972" s="4"/>
      <c r="D4972" s="45"/>
      <c r="E4972" s="45"/>
      <c r="F4972" s="334"/>
    </row>
    <row r="4973" spans="1:6" x14ac:dyDescent="0.25">
      <c r="A4973" s="2"/>
      <c r="B4973" s="3"/>
      <c r="C4973" s="4"/>
      <c r="D4973" s="45"/>
      <c r="E4973" s="45"/>
      <c r="F4973" s="334"/>
    </row>
    <row r="4974" spans="1:6" x14ac:dyDescent="0.25">
      <c r="A4974" s="2"/>
      <c r="B4974" s="3"/>
      <c r="C4974" s="4"/>
      <c r="D4974" s="45"/>
      <c r="E4974" s="45"/>
      <c r="F4974" s="334"/>
    </row>
    <row r="4975" spans="1:6" x14ac:dyDescent="0.25">
      <c r="A4975" s="2"/>
      <c r="B4975" s="3"/>
      <c r="C4975" s="4"/>
      <c r="D4975" s="45"/>
      <c r="E4975" s="45"/>
      <c r="F4975" s="334"/>
    </row>
    <row r="4976" spans="1:6" x14ac:dyDescent="0.25">
      <c r="A4976" s="2"/>
      <c r="B4976" s="3"/>
      <c r="C4976" s="4"/>
      <c r="D4976" s="45"/>
      <c r="E4976" s="45"/>
      <c r="F4976" s="334"/>
    </row>
    <row r="4977" spans="1:6" x14ac:dyDescent="0.25">
      <c r="A4977" s="2"/>
      <c r="B4977" s="3"/>
      <c r="C4977" s="4"/>
      <c r="D4977" s="45"/>
      <c r="E4977" s="45"/>
      <c r="F4977" s="334"/>
    </row>
    <row r="4978" spans="1:6" x14ac:dyDescent="0.25">
      <c r="A4978" s="2"/>
      <c r="B4978" s="3"/>
      <c r="C4978" s="4"/>
      <c r="D4978" s="45"/>
      <c r="E4978" s="45"/>
      <c r="F4978" s="334"/>
    </row>
    <row r="4979" spans="1:6" x14ac:dyDescent="0.25">
      <c r="A4979" s="2"/>
      <c r="B4979" s="3"/>
      <c r="C4979" s="4"/>
      <c r="D4979" s="45"/>
      <c r="E4979" s="45"/>
      <c r="F4979" s="334"/>
    </row>
    <row r="4980" spans="1:6" x14ac:dyDescent="0.25">
      <c r="A4980" s="2"/>
      <c r="B4980" s="3"/>
      <c r="C4980" s="4"/>
      <c r="D4980" s="45"/>
      <c r="E4980" s="45"/>
      <c r="F4980" s="334"/>
    </row>
    <row r="4981" spans="1:6" x14ac:dyDescent="0.25">
      <c r="A4981" s="2"/>
      <c r="B4981" s="3"/>
      <c r="C4981" s="4"/>
      <c r="D4981" s="45"/>
      <c r="E4981" s="45"/>
      <c r="F4981" s="334"/>
    </row>
    <row r="4982" spans="1:6" x14ac:dyDescent="0.25">
      <c r="A4982" s="2"/>
      <c r="B4982" s="3"/>
      <c r="C4982" s="4"/>
      <c r="D4982" s="45"/>
      <c r="E4982" s="45"/>
      <c r="F4982" s="334"/>
    </row>
    <row r="4983" spans="1:6" x14ac:dyDescent="0.25">
      <c r="A4983" s="2"/>
      <c r="B4983" s="3"/>
      <c r="C4983" s="4"/>
      <c r="D4983" s="45"/>
      <c r="E4983" s="45"/>
      <c r="F4983" s="334"/>
    </row>
    <row r="4984" spans="1:6" x14ac:dyDescent="0.25">
      <c r="A4984" s="2"/>
      <c r="B4984" s="3"/>
      <c r="C4984" s="4"/>
      <c r="D4984" s="45"/>
      <c r="E4984" s="45"/>
      <c r="F4984" s="334"/>
    </row>
    <row r="4985" spans="1:6" x14ac:dyDescent="0.25">
      <c r="A4985" s="2"/>
      <c r="B4985" s="3"/>
      <c r="C4985" s="4"/>
      <c r="D4985" s="45"/>
      <c r="E4985" s="45"/>
      <c r="F4985" s="334"/>
    </row>
    <row r="4986" spans="1:6" x14ac:dyDescent="0.25">
      <c r="A4986" s="2"/>
      <c r="B4986" s="3"/>
      <c r="C4986" s="4"/>
      <c r="D4986" s="45"/>
      <c r="E4986" s="45"/>
      <c r="F4986" s="334"/>
    </row>
    <row r="4987" spans="1:6" x14ac:dyDescent="0.25">
      <c r="A4987" s="2"/>
      <c r="B4987" s="3"/>
      <c r="C4987" s="4"/>
      <c r="D4987" s="45"/>
      <c r="E4987" s="45"/>
      <c r="F4987" s="334"/>
    </row>
    <row r="4988" spans="1:6" x14ac:dyDescent="0.25">
      <c r="A4988" s="2"/>
      <c r="B4988" s="3"/>
      <c r="C4988" s="4"/>
      <c r="D4988" s="45"/>
      <c r="E4988" s="45"/>
      <c r="F4988" s="334"/>
    </row>
    <row r="4989" spans="1:6" x14ac:dyDescent="0.25">
      <c r="A4989" s="2"/>
      <c r="B4989" s="3"/>
      <c r="C4989" s="4"/>
      <c r="D4989" s="45"/>
      <c r="E4989" s="45"/>
      <c r="F4989" s="334"/>
    </row>
    <row r="4990" spans="1:6" x14ac:dyDescent="0.25">
      <c r="A4990" s="2"/>
      <c r="B4990" s="3"/>
      <c r="C4990" s="4"/>
      <c r="D4990" s="45"/>
      <c r="E4990" s="45"/>
      <c r="F4990" s="334"/>
    </row>
    <row r="4991" spans="1:6" x14ac:dyDescent="0.25">
      <c r="A4991" s="2"/>
      <c r="B4991" s="3"/>
      <c r="C4991" s="4"/>
      <c r="D4991" s="45"/>
      <c r="E4991" s="45"/>
      <c r="F4991" s="334"/>
    </row>
    <row r="4992" spans="1:6" x14ac:dyDescent="0.25">
      <c r="A4992" s="2"/>
      <c r="B4992" s="3"/>
      <c r="C4992" s="4"/>
      <c r="D4992" s="45"/>
      <c r="E4992" s="45"/>
      <c r="F4992" s="334"/>
    </row>
    <row r="4993" spans="1:6" x14ac:dyDescent="0.25">
      <c r="A4993" s="2"/>
      <c r="B4993" s="3"/>
      <c r="C4993" s="4"/>
      <c r="D4993" s="45"/>
      <c r="E4993" s="45"/>
      <c r="F4993" s="334"/>
    </row>
    <row r="4994" spans="1:6" x14ac:dyDescent="0.25">
      <c r="A4994" s="2"/>
      <c r="B4994" s="3"/>
      <c r="C4994" s="4"/>
      <c r="D4994" s="45"/>
      <c r="E4994" s="45"/>
      <c r="F4994" s="334"/>
    </row>
    <row r="4995" spans="1:6" x14ac:dyDescent="0.25">
      <c r="A4995" s="2"/>
      <c r="B4995" s="3"/>
      <c r="C4995" s="4"/>
      <c r="D4995" s="45"/>
      <c r="E4995" s="45"/>
      <c r="F4995" s="334"/>
    </row>
    <row r="4996" spans="1:6" x14ac:dyDescent="0.25">
      <c r="A4996" s="2"/>
      <c r="B4996" s="3"/>
      <c r="C4996" s="4"/>
      <c r="D4996" s="45"/>
      <c r="E4996" s="45"/>
      <c r="F4996" s="334"/>
    </row>
    <row r="4997" spans="1:6" x14ac:dyDescent="0.25">
      <c r="A4997" s="2"/>
      <c r="B4997" s="3"/>
      <c r="C4997" s="4"/>
      <c r="D4997" s="45"/>
      <c r="E4997" s="45"/>
      <c r="F4997" s="334"/>
    </row>
    <row r="4998" spans="1:6" x14ac:dyDescent="0.25">
      <c r="A4998" s="2"/>
      <c r="B4998" s="3"/>
      <c r="C4998" s="4"/>
      <c r="D4998" s="45"/>
      <c r="E4998" s="45"/>
      <c r="F4998" s="334"/>
    </row>
    <row r="4999" spans="1:6" x14ac:dyDescent="0.25">
      <c r="A4999" s="2"/>
      <c r="B4999" s="3"/>
      <c r="C4999" s="4"/>
      <c r="D4999" s="45"/>
      <c r="E4999" s="45"/>
      <c r="F4999" s="334"/>
    </row>
    <row r="5000" spans="1:6" x14ac:dyDescent="0.25">
      <c r="A5000" s="2"/>
      <c r="B5000" s="3"/>
      <c r="C5000" s="4"/>
      <c r="D5000" s="45"/>
      <c r="E5000" s="45"/>
      <c r="F5000" s="334"/>
    </row>
    <row r="5001" spans="1:6" x14ac:dyDescent="0.25">
      <c r="A5001" s="2"/>
      <c r="B5001" s="3"/>
      <c r="C5001" s="4"/>
      <c r="D5001" s="45"/>
      <c r="E5001" s="45"/>
      <c r="F5001" s="334"/>
    </row>
    <row r="5002" spans="1:6" x14ac:dyDescent="0.25">
      <c r="A5002" s="2"/>
      <c r="B5002" s="3"/>
      <c r="C5002" s="4"/>
      <c r="D5002" s="45"/>
      <c r="E5002" s="45"/>
      <c r="F5002" s="334"/>
    </row>
    <row r="5003" spans="1:6" x14ac:dyDescent="0.25">
      <c r="A5003" s="2"/>
      <c r="B5003" s="3"/>
      <c r="C5003" s="4"/>
      <c r="D5003" s="45"/>
      <c r="E5003" s="45"/>
      <c r="F5003" s="334"/>
    </row>
    <row r="5004" spans="1:6" x14ac:dyDescent="0.25">
      <c r="A5004" s="2"/>
      <c r="B5004" s="3"/>
      <c r="C5004" s="4"/>
      <c r="D5004" s="45"/>
      <c r="E5004" s="45"/>
      <c r="F5004" s="334"/>
    </row>
    <row r="5005" spans="1:6" x14ac:dyDescent="0.25">
      <c r="A5005" s="2"/>
      <c r="B5005" s="3"/>
      <c r="C5005" s="4"/>
      <c r="D5005" s="45"/>
      <c r="E5005" s="45"/>
      <c r="F5005" s="334"/>
    </row>
    <row r="5006" spans="1:6" x14ac:dyDescent="0.25">
      <c r="A5006" s="2"/>
      <c r="B5006" s="3"/>
      <c r="C5006" s="4"/>
      <c r="D5006" s="45"/>
      <c r="E5006" s="45"/>
      <c r="F5006" s="334"/>
    </row>
    <row r="5007" spans="1:6" x14ac:dyDescent="0.25">
      <c r="A5007" s="2"/>
      <c r="B5007" s="3"/>
      <c r="C5007" s="4"/>
      <c r="D5007" s="45"/>
      <c r="E5007" s="45"/>
      <c r="F5007" s="334"/>
    </row>
    <row r="5008" spans="1:6" x14ac:dyDescent="0.25">
      <c r="A5008" s="2"/>
      <c r="B5008" s="3"/>
      <c r="C5008" s="4"/>
      <c r="D5008" s="45"/>
      <c r="E5008" s="45"/>
      <c r="F5008" s="334"/>
    </row>
    <row r="5009" spans="1:6" x14ac:dyDescent="0.25">
      <c r="A5009" s="2"/>
      <c r="B5009" s="3"/>
      <c r="C5009" s="4"/>
      <c r="D5009" s="45"/>
      <c r="E5009" s="45"/>
      <c r="F5009" s="334"/>
    </row>
    <row r="5010" spans="1:6" x14ac:dyDescent="0.25">
      <c r="A5010" s="2"/>
      <c r="B5010" s="3"/>
      <c r="C5010" s="4"/>
      <c r="D5010" s="45"/>
      <c r="E5010" s="45"/>
      <c r="F5010" s="334"/>
    </row>
    <row r="5011" spans="1:6" x14ac:dyDescent="0.25">
      <c r="A5011" s="2"/>
      <c r="B5011" s="3"/>
      <c r="C5011" s="4"/>
      <c r="D5011" s="45"/>
      <c r="E5011" s="45"/>
      <c r="F5011" s="334"/>
    </row>
    <row r="5012" spans="1:6" x14ac:dyDescent="0.25">
      <c r="A5012" s="2"/>
      <c r="B5012" s="3"/>
      <c r="C5012" s="4"/>
      <c r="D5012" s="45"/>
      <c r="E5012" s="45"/>
      <c r="F5012" s="334"/>
    </row>
    <row r="5013" spans="1:6" x14ac:dyDescent="0.25">
      <c r="A5013" s="2"/>
      <c r="B5013" s="3"/>
      <c r="C5013" s="4"/>
      <c r="D5013" s="45"/>
      <c r="E5013" s="45"/>
      <c r="F5013" s="334"/>
    </row>
    <row r="5014" spans="1:6" x14ac:dyDescent="0.25">
      <c r="A5014" s="2"/>
      <c r="B5014" s="3"/>
      <c r="C5014" s="4"/>
      <c r="D5014" s="45"/>
      <c r="E5014" s="45"/>
      <c r="F5014" s="334"/>
    </row>
    <row r="5015" spans="1:6" x14ac:dyDescent="0.25">
      <c r="A5015" s="2"/>
      <c r="B5015" s="3"/>
      <c r="C5015" s="4"/>
      <c r="D5015" s="45"/>
      <c r="E5015" s="45"/>
      <c r="F5015" s="334"/>
    </row>
    <row r="5016" spans="1:6" x14ac:dyDescent="0.25">
      <c r="A5016" s="2"/>
      <c r="B5016" s="3"/>
      <c r="C5016" s="4"/>
      <c r="D5016" s="45"/>
      <c r="E5016" s="45"/>
      <c r="F5016" s="334"/>
    </row>
    <row r="5017" spans="1:6" x14ac:dyDescent="0.25">
      <c r="A5017" s="2"/>
      <c r="B5017" s="3"/>
      <c r="C5017" s="4"/>
      <c r="D5017" s="45"/>
      <c r="E5017" s="45"/>
      <c r="F5017" s="334"/>
    </row>
    <row r="5018" spans="1:6" x14ac:dyDescent="0.25">
      <c r="A5018" s="2"/>
      <c r="B5018" s="3"/>
      <c r="C5018" s="4"/>
      <c r="D5018" s="45"/>
      <c r="E5018" s="45"/>
      <c r="F5018" s="334"/>
    </row>
    <row r="5019" spans="1:6" x14ac:dyDescent="0.25">
      <c r="A5019" s="2"/>
      <c r="B5019" s="3"/>
      <c r="C5019" s="4"/>
      <c r="D5019" s="45"/>
      <c r="E5019" s="45"/>
      <c r="F5019" s="334"/>
    </row>
    <row r="5020" spans="1:6" x14ac:dyDescent="0.25">
      <c r="A5020" s="2"/>
      <c r="B5020" s="3"/>
      <c r="C5020" s="4"/>
      <c r="D5020" s="45"/>
      <c r="E5020" s="45"/>
      <c r="F5020" s="334"/>
    </row>
    <row r="5021" spans="1:6" x14ac:dyDescent="0.25">
      <c r="A5021" s="2"/>
      <c r="B5021" s="3"/>
      <c r="C5021" s="4"/>
      <c r="D5021" s="45"/>
      <c r="E5021" s="45"/>
      <c r="F5021" s="334"/>
    </row>
    <row r="5022" spans="1:6" x14ac:dyDescent="0.25">
      <c r="A5022" s="2"/>
      <c r="B5022" s="3"/>
      <c r="C5022" s="4"/>
      <c r="D5022" s="45"/>
      <c r="E5022" s="45"/>
      <c r="F5022" s="334"/>
    </row>
    <row r="5023" spans="1:6" x14ac:dyDescent="0.25">
      <c r="A5023" s="2"/>
      <c r="B5023" s="3"/>
      <c r="C5023" s="4"/>
      <c r="D5023" s="45"/>
      <c r="E5023" s="45"/>
      <c r="F5023" s="334"/>
    </row>
    <row r="5024" spans="1:6" x14ac:dyDescent="0.25">
      <c r="A5024" s="2"/>
      <c r="B5024" s="3"/>
      <c r="C5024" s="4"/>
      <c r="D5024" s="45"/>
      <c r="E5024" s="45"/>
      <c r="F5024" s="334"/>
    </row>
    <row r="5025" spans="1:6" x14ac:dyDescent="0.25">
      <c r="A5025" s="2"/>
      <c r="B5025" s="3"/>
      <c r="C5025" s="4"/>
      <c r="D5025" s="45"/>
      <c r="E5025" s="45"/>
      <c r="F5025" s="334"/>
    </row>
    <row r="5026" spans="1:6" x14ac:dyDescent="0.25">
      <c r="A5026" s="2"/>
      <c r="B5026" s="3"/>
      <c r="C5026" s="4"/>
      <c r="D5026" s="45"/>
      <c r="E5026" s="45"/>
      <c r="F5026" s="334"/>
    </row>
    <row r="5027" spans="1:6" x14ac:dyDescent="0.25">
      <c r="A5027" s="2"/>
      <c r="B5027" s="3"/>
      <c r="C5027" s="4"/>
      <c r="D5027" s="45"/>
      <c r="E5027" s="45"/>
      <c r="F5027" s="334"/>
    </row>
    <row r="5028" spans="1:6" x14ac:dyDescent="0.25">
      <c r="A5028" s="2"/>
      <c r="B5028" s="3"/>
      <c r="C5028" s="4"/>
      <c r="D5028" s="45"/>
      <c r="E5028" s="45"/>
      <c r="F5028" s="334"/>
    </row>
    <row r="5029" spans="1:6" x14ac:dyDescent="0.25">
      <c r="A5029" s="2"/>
      <c r="B5029" s="3"/>
      <c r="C5029" s="4"/>
      <c r="D5029" s="45"/>
      <c r="E5029" s="45"/>
      <c r="F5029" s="334"/>
    </row>
    <row r="5030" spans="1:6" x14ac:dyDescent="0.25">
      <c r="A5030" s="2"/>
      <c r="B5030" s="3"/>
      <c r="C5030" s="4"/>
      <c r="D5030" s="45"/>
      <c r="E5030" s="45"/>
      <c r="F5030" s="334"/>
    </row>
    <row r="5031" spans="1:6" x14ac:dyDescent="0.25">
      <c r="A5031" s="2"/>
      <c r="B5031" s="3"/>
      <c r="C5031" s="4"/>
      <c r="D5031" s="45"/>
      <c r="E5031" s="45"/>
      <c r="F5031" s="334"/>
    </row>
    <row r="5032" spans="1:6" x14ac:dyDescent="0.25">
      <c r="A5032" s="2"/>
      <c r="B5032" s="3"/>
      <c r="C5032" s="4"/>
      <c r="D5032" s="45"/>
      <c r="E5032" s="45"/>
      <c r="F5032" s="334"/>
    </row>
    <row r="5033" spans="1:6" x14ac:dyDescent="0.25">
      <c r="A5033" s="2"/>
      <c r="B5033" s="3"/>
      <c r="C5033" s="4"/>
      <c r="D5033" s="45"/>
      <c r="E5033" s="45"/>
      <c r="F5033" s="334"/>
    </row>
    <row r="5034" spans="1:6" x14ac:dyDescent="0.25">
      <c r="A5034" s="2"/>
      <c r="B5034" s="3"/>
      <c r="C5034" s="4"/>
      <c r="D5034" s="45"/>
      <c r="E5034" s="45"/>
      <c r="F5034" s="334"/>
    </row>
    <row r="5035" spans="1:6" x14ac:dyDescent="0.25">
      <c r="A5035" s="2"/>
      <c r="B5035" s="3"/>
      <c r="C5035" s="4"/>
      <c r="D5035" s="45"/>
      <c r="E5035" s="45"/>
      <c r="F5035" s="334"/>
    </row>
    <row r="5036" spans="1:6" x14ac:dyDescent="0.25">
      <c r="A5036" s="2"/>
      <c r="B5036" s="3"/>
      <c r="C5036" s="4"/>
      <c r="D5036" s="45"/>
      <c r="E5036" s="45"/>
      <c r="F5036" s="334"/>
    </row>
    <row r="5037" spans="1:6" x14ac:dyDescent="0.25">
      <c r="A5037" s="2"/>
      <c r="B5037" s="3"/>
      <c r="C5037" s="4"/>
      <c r="D5037" s="45"/>
      <c r="E5037" s="45"/>
      <c r="F5037" s="334"/>
    </row>
    <row r="5038" spans="1:6" x14ac:dyDescent="0.25">
      <c r="A5038" s="2"/>
      <c r="B5038" s="3"/>
      <c r="C5038" s="4"/>
      <c r="D5038" s="45"/>
      <c r="E5038" s="45"/>
      <c r="F5038" s="334"/>
    </row>
    <row r="5039" spans="1:6" x14ac:dyDescent="0.25">
      <c r="A5039" s="2"/>
      <c r="B5039" s="3"/>
      <c r="C5039" s="4"/>
      <c r="D5039" s="45"/>
      <c r="E5039" s="45"/>
      <c r="F5039" s="334"/>
    </row>
    <row r="5040" spans="1:6" x14ac:dyDescent="0.25">
      <c r="A5040" s="2"/>
      <c r="B5040" s="3"/>
      <c r="C5040" s="4"/>
      <c r="D5040" s="45"/>
      <c r="E5040" s="45"/>
      <c r="F5040" s="334"/>
    </row>
    <row r="5041" spans="1:6" x14ac:dyDescent="0.25">
      <c r="A5041" s="2"/>
      <c r="B5041" s="3"/>
      <c r="C5041" s="4"/>
      <c r="D5041" s="45"/>
      <c r="E5041" s="45"/>
      <c r="F5041" s="334"/>
    </row>
    <row r="5042" spans="1:6" x14ac:dyDescent="0.25">
      <c r="A5042" s="2"/>
      <c r="B5042" s="3"/>
      <c r="C5042" s="4"/>
      <c r="D5042" s="45"/>
      <c r="E5042" s="45"/>
      <c r="F5042" s="334"/>
    </row>
    <row r="5043" spans="1:6" x14ac:dyDescent="0.25">
      <c r="A5043" s="2"/>
      <c r="B5043" s="3"/>
      <c r="C5043" s="4"/>
      <c r="D5043" s="45"/>
      <c r="E5043" s="45"/>
      <c r="F5043" s="334"/>
    </row>
    <row r="5044" spans="1:6" x14ac:dyDescent="0.25">
      <c r="A5044" s="2"/>
      <c r="B5044" s="3"/>
      <c r="C5044" s="4"/>
      <c r="D5044" s="45"/>
      <c r="E5044" s="45"/>
      <c r="F5044" s="334"/>
    </row>
    <row r="5045" spans="1:6" x14ac:dyDescent="0.25">
      <c r="A5045" s="2"/>
      <c r="B5045" s="3"/>
      <c r="C5045" s="4"/>
      <c r="D5045" s="45"/>
      <c r="E5045" s="45"/>
      <c r="F5045" s="334"/>
    </row>
    <row r="5046" spans="1:6" x14ac:dyDescent="0.25">
      <c r="A5046" s="2"/>
      <c r="B5046" s="3"/>
      <c r="C5046" s="4"/>
      <c r="D5046" s="45"/>
      <c r="E5046" s="45"/>
      <c r="F5046" s="334"/>
    </row>
    <row r="5047" spans="1:6" x14ac:dyDescent="0.25">
      <c r="A5047" s="2"/>
      <c r="B5047" s="3"/>
      <c r="C5047" s="4"/>
      <c r="D5047" s="45"/>
      <c r="E5047" s="45"/>
      <c r="F5047" s="334"/>
    </row>
    <row r="5048" spans="1:6" x14ac:dyDescent="0.25">
      <c r="A5048" s="2"/>
      <c r="B5048" s="3"/>
      <c r="C5048" s="4"/>
      <c r="D5048" s="45"/>
      <c r="E5048" s="45"/>
      <c r="F5048" s="334"/>
    </row>
    <row r="5049" spans="1:6" x14ac:dyDescent="0.25">
      <c r="A5049" s="2"/>
      <c r="B5049" s="3"/>
      <c r="C5049" s="4"/>
      <c r="D5049" s="45"/>
      <c r="E5049" s="45"/>
      <c r="F5049" s="334"/>
    </row>
    <row r="5050" spans="1:6" x14ac:dyDescent="0.25">
      <c r="A5050" s="2"/>
      <c r="B5050" s="3"/>
      <c r="C5050" s="4"/>
      <c r="D5050" s="45"/>
      <c r="E5050" s="45"/>
      <c r="F5050" s="334"/>
    </row>
    <row r="5051" spans="1:6" x14ac:dyDescent="0.25">
      <c r="A5051" s="2"/>
      <c r="B5051" s="3"/>
      <c r="C5051" s="4"/>
      <c r="D5051" s="45"/>
      <c r="E5051" s="45"/>
      <c r="F5051" s="334"/>
    </row>
    <row r="5052" spans="1:6" x14ac:dyDescent="0.25">
      <c r="A5052" s="2"/>
      <c r="B5052" s="3"/>
      <c r="C5052" s="4"/>
      <c r="D5052" s="45"/>
      <c r="E5052" s="45"/>
      <c r="F5052" s="334"/>
    </row>
    <row r="5053" spans="1:6" x14ac:dyDescent="0.25">
      <c r="A5053" s="2"/>
      <c r="B5053" s="3"/>
      <c r="C5053" s="4"/>
      <c r="D5053" s="45"/>
      <c r="E5053" s="45"/>
      <c r="F5053" s="334"/>
    </row>
    <row r="5054" spans="1:6" x14ac:dyDescent="0.25">
      <c r="A5054" s="2"/>
      <c r="B5054" s="3"/>
      <c r="C5054" s="4"/>
      <c r="D5054" s="45"/>
      <c r="E5054" s="45"/>
      <c r="F5054" s="334"/>
    </row>
    <row r="5055" spans="1:6" x14ac:dyDescent="0.25">
      <c r="A5055" s="2"/>
      <c r="B5055" s="3"/>
      <c r="C5055" s="4"/>
      <c r="D5055" s="45"/>
      <c r="E5055" s="45"/>
      <c r="F5055" s="334"/>
    </row>
    <row r="5056" spans="1:6" x14ac:dyDescent="0.25">
      <c r="A5056" s="2"/>
      <c r="B5056" s="3"/>
      <c r="C5056" s="4"/>
      <c r="D5056" s="45"/>
      <c r="E5056" s="45"/>
      <c r="F5056" s="334"/>
    </row>
    <row r="5057" spans="1:6" x14ac:dyDescent="0.25">
      <c r="A5057" s="2"/>
      <c r="B5057" s="3"/>
      <c r="C5057" s="4"/>
      <c r="D5057" s="45"/>
      <c r="E5057" s="45"/>
      <c r="F5057" s="334"/>
    </row>
    <row r="5058" spans="1:6" x14ac:dyDescent="0.25">
      <c r="A5058" s="2"/>
      <c r="B5058" s="3"/>
      <c r="C5058" s="4"/>
      <c r="D5058" s="45"/>
      <c r="E5058" s="45"/>
      <c r="F5058" s="334"/>
    </row>
    <row r="5059" spans="1:6" x14ac:dyDescent="0.25">
      <c r="A5059" s="2"/>
      <c r="B5059" s="3"/>
      <c r="C5059" s="4"/>
      <c r="D5059" s="45"/>
      <c r="E5059" s="45"/>
      <c r="F5059" s="334"/>
    </row>
    <row r="5060" spans="1:6" x14ac:dyDescent="0.25">
      <c r="A5060" s="2"/>
      <c r="B5060" s="3"/>
      <c r="C5060" s="4"/>
      <c r="D5060" s="45"/>
      <c r="E5060" s="45"/>
      <c r="F5060" s="334"/>
    </row>
    <row r="5061" spans="1:6" x14ac:dyDescent="0.25">
      <c r="A5061" s="2"/>
      <c r="B5061" s="3"/>
      <c r="C5061" s="4"/>
      <c r="D5061" s="45"/>
      <c r="E5061" s="45"/>
      <c r="F5061" s="334"/>
    </row>
    <row r="5062" spans="1:6" x14ac:dyDescent="0.25">
      <c r="A5062" s="2"/>
      <c r="B5062" s="3"/>
      <c r="C5062" s="4"/>
      <c r="D5062" s="45"/>
      <c r="E5062" s="45"/>
      <c r="F5062" s="334"/>
    </row>
    <row r="5063" spans="1:6" x14ac:dyDescent="0.25">
      <c r="A5063" s="2"/>
      <c r="B5063" s="3"/>
      <c r="C5063" s="4"/>
      <c r="D5063" s="45"/>
      <c r="E5063" s="45"/>
      <c r="F5063" s="334"/>
    </row>
    <row r="5064" spans="1:6" x14ac:dyDescent="0.25">
      <c r="A5064" s="2"/>
      <c r="B5064" s="3"/>
      <c r="C5064" s="4"/>
      <c r="D5064" s="45"/>
      <c r="E5064" s="45"/>
      <c r="F5064" s="334"/>
    </row>
    <row r="5065" spans="1:6" x14ac:dyDescent="0.25">
      <c r="A5065" s="2"/>
      <c r="B5065" s="3"/>
      <c r="C5065" s="4"/>
      <c r="D5065" s="45"/>
      <c r="E5065" s="45"/>
      <c r="F5065" s="334"/>
    </row>
    <row r="5066" spans="1:6" x14ac:dyDescent="0.25">
      <c r="A5066" s="2"/>
      <c r="B5066" s="3"/>
      <c r="C5066" s="4"/>
      <c r="D5066" s="45"/>
      <c r="E5066" s="45"/>
      <c r="F5066" s="334"/>
    </row>
    <row r="5067" spans="1:6" x14ac:dyDescent="0.25">
      <c r="A5067" s="2"/>
      <c r="B5067" s="3"/>
      <c r="C5067" s="4"/>
      <c r="D5067" s="45"/>
      <c r="E5067" s="45"/>
      <c r="F5067" s="334"/>
    </row>
    <row r="5068" spans="1:6" x14ac:dyDescent="0.25">
      <c r="A5068" s="2"/>
      <c r="B5068" s="3"/>
      <c r="C5068" s="4"/>
      <c r="D5068" s="45"/>
      <c r="E5068" s="45"/>
      <c r="F5068" s="334"/>
    </row>
    <row r="5069" spans="1:6" x14ac:dyDescent="0.25">
      <c r="A5069" s="2"/>
      <c r="B5069" s="3"/>
      <c r="C5069" s="4"/>
      <c r="D5069" s="45"/>
      <c r="E5069" s="45"/>
      <c r="F5069" s="334"/>
    </row>
    <row r="5070" spans="1:6" x14ac:dyDescent="0.25">
      <c r="A5070" s="2"/>
      <c r="B5070" s="3"/>
      <c r="C5070" s="4"/>
      <c r="D5070" s="45"/>
      <c r="E5070" s="45"/>
      <c r="F5070" s="334"/>
    </row>
    <row r="5071" spans="1:6" x14ac:dyDescent="0.25">
      <c r="A5071" s="2"/>
      <c r="B5071" s="3"/>
      <c r="C5071" s="4"/>
      <c r="D5071" s="45"/>
      <c r="E5071" s="45"/>
      <c r="F5071" s="334"/>
    </row>
    <row r="5072" spans="1:6" x14ac:dyDescent="0.25">
      <c r="A5072" s="2"/>
      <c r="B5072" s="3"/>
      <c r="C5072" s="4"/>
      <c r="D5072" s="45"/>
      <c r="E5072" s="45"/>
      <c r="F5072" s="334"/>
    </row>
    <row r="5073" spans="1:6" x14ac:dyDescent="0.25">
      <c r="A5073" s="2"/>
      <c r="B5073" s="3"/>
      <c r="C5073" s="4"/>
      <c r="D5073" s="45"/>
      <c r="E5073" s="45"/>
      <c r="F5073" s="334"/>
    </row>
    <row r="5074" spans="1:6" x14ac:dyDescent="0.25">
      <c r="A5074" s="2"/>
      <c r="B5074" s="3"/>
      <c r="C5074" s="4"/>
      <c r="D5074" s="45"/>
      <c r="E5074" s="45"/>
      <c r="F5074" s="334"/>
    </row>
    <row r="5075" spans="1:6" x14ac:dyDescent="0.25">
      <c r="A5075" s="2"/>
      <c r="B5075" s="3"/>
      <c r="C5075" s="4"/>
      <c r="D5075" s="45"/>
      <c r="E5075" s="45"/>
      <c r="F5075" s="334"/>
    </row>
    <row r="5076" spans="1:6" x14ac:dyDescent="0.25">
      <c r="A5076" s="2"/>
      <c r="B5076" s="3"/>
      <c r="C5076" s="4"/>
      <c r="D5076" s="45"/>
      <c r="E5076" s="45"/>
      <c r="F5076" s="334"/>
    </row>
    <row r="5077" spans="1:6" x14ac:dyDescent="0.25">
      <c r="A5077" s="2"/>
      <c r="B5077" s="3"/>
      <c r="C5077" s="4"/>
      <c r="D5077" s="45"/>
      <c r="E5077" s="45"/>
      <c r="F5077" s="334"/>
    </row>
    <row r="5078" spans="1:6" x14ac:dyDescent="0.25">
      <c r="A5078" s="2"/>
      <c r="B5078" s="3"/>
      <c r="C5078" s="4"/>
      <c r="D5078" s="45"/>
      <c r="E5078" s="45"/>
      <c r="F5078" s="334"/>
    </row>
    <row r="5079" spans="1:6" x14ac:dyDescent="0.25">
      <c r="A5079" s="2"/>
      <c r="B5079" s="3"/>
      <c r="C5079" s="4"/>
      <c r="D5079" s="45"/>
      <c r="E5079" s="45"/>
      <c r="F5079" s="334"/>
    </row>
    <row r="5080" spans="1:6" x14ac:dyDescent="0.25">
      <c r="A5080" s="2"/>
      <c r="B5080" s="3"/>
      <c r="C5080" s="4"/>
      <c r="D5080" s="45"/>
      <c r="E5080" s="45"/>
      <c r="F5080" s="334"/>
    </row>
    <row r="5081" spans="1:6" x14ac:dyDescent="0.25">
      <c r="A5081" s="2"/>
      <c r="B5081" s="3"/>
      <c r="C5081" s="4"/>
      <c r="D5081" s="45"/>
      <c r="E5081" s="45"/>
      <c r="F5081" s="334"/>
    </row>
    <row r="5082" spans="1:6" x14ac:dyDescent="0.25">
      <c r="A5082" s="2"/>
      <c r="B5082" s="3"/>
      <c r="C5082" s="4"/>
      <c r="D5082" s="45"/>
      <c r="E5082" s="45"/>
      <c r="F5082" s="334"/>
    </row>
    <row r="5083" spans="1:6" x14ac:dyDescent="0.25">
      <c r="A5083" s="2"/>
      <c r="B5083" s="3"/>
      <c r="C5083" s="4"/>
      <c r="D5083" s="45"/>
      <c r="E5083" s="45"/>
      <c r="F5083" s="334"/>
    </row>
    <row r="5084" spans="1:6" x14ac:dyDescent="0.25">
      <c r="A5084" s="2"/>
      <c r="B5084" s="3"/>
      <c r="C5084" s="4"/>
      <c r="D5084" s="45"/>
      <c r="E5084" s="45"/>
      <c r="F5084" s="334"/>
    </row>
    <row r="5085" spans="1:6" x14ac:dyDescent="0.25">
      <c r="A5085" s="2"/>
      <c r="B5085" s="3"/>
      <c r="C5085" s="4"/>
      <c r="D5085" s="45"/>
      <c r="E5085" s="45"/>
      <c r="F5085" s="334"/>
    </row>
    <row r="5086" spans="1:6" x14ac:dyDescent="0.25">
      <c r="A5086" s="2"/>
      <c r="B5086" s="3"/>
      <c r="C5086" s="4"/>
      <c r="D5086" s="45"/>
      <c r="E5086" s="45"/>
      <c r="F5086" s="334"/>
    </row>
    <row r="5087" spans="1:6" x14ac:dyDescent="0.25">
      <c r="A5087" s="2"/>
      <c r="B5087" s="3"/>
      <c r="C5087" s="4"/>
      <c r="D5087" s="45"/>
      <c r="E5087" s="45"/>
      <c r="F5087" s="334"/>
    </row>
    <row r="5088" spans="1:6" x14ac:dyDescent="0.25">
      <c r="A5088" s="2"/>
      <c r="B5088" s="3"/>
      <c r="C5088" s="4"/>
      <c r="D5088" s="45"/>
      <c r="E5088" s="45"/>
      <c r="F5088" s="334"/>
    </row>
    <row r="5089" spans="1:6" x14ac:dyDescent="0.25">
      <c r="A5089" s="2"/>
      <c r="B5089" s="3"/>
      <c r="C5089" s="4"/>
      <c r="D5089" s="45"/>
      <c r="E5089" s="45"/>
      <c r="F5089" s="334"/>
    </row>
    <row r="5090" spans="1:6" x14ac:dyDescent="0.25">
      <c r="A5090" s="2"/>
      <c r="B5090" s="3"/>
      <c r="C5090" s="4"/>
      <c r="D5090" s="45"/>
      <c r="E5090" s="45"/>
      <c r="F5090" s="334"/>
    </row>
    <row r="5091" spans="1:6" x14ac:dyDescent="0.25">
      <c r="A5091" s="2"/>
      <c r="B5091" s="3"/>
      <c r="C5091" s="4"/>
      <c r="D5091" s="45"/>
      <c r="E5091" s="45"/>
      <c r="F5091" s="334"/>
    </row>
    <row r="5092" spans="1:6" x14ac:dyDescent="0.25">
      <c r="A5092" s="2"/>
      <c r="B5092" s="3"/>
      <c r="C5092" s="4"/>
      <c r="D5092" s="45"/>
      <c r="E5092" s="45"/>
      <c r="F5092" s="334"/>
    </row>
    <row r="5093" spans="1:6" x14ac:dyDescent="0.25">
      <c r="A5093" s="2"/>
      <c r="B5093" s="3"/>
      <c r="C5093" s="4"/>
      <c r="D5093" s="45"/>
      <c r="E5093" s="45"/>
      <c r="F5093" s="334"/>
    </row>
    <row r="5094" spans="1:6" x14ac:dyDescent="0.25">
      <c r="A5094" s="2"/>
      <c r="B5094" s="3"/>
      <c r="C5094" s="4"/>
      <c r="D5094" s="45"/>
      <c r="E5094" s="45"/>
      <c r="F5094" s="334"/>
    </row>
    <row r="5095" spans="1:6" x14ac:dyDescent="0.25">
      <c r="A5095" s="2"/>
      <c r="B5095" s="3"/>
      <c r="C5095" s="4"/>
      <c r="D5095" s="45"/>
      <c r="E5095" s="45"/>
      <c r="F5095" s="334"/>
    </row>
    <row r="5096" spans="1:6" x14ac:dyDescent="0.25">
      <c r="A5096" s="2"/>
      <c r="B5096" s="3"/>
      <c r="C5096" s="4"/>
      <c r="D5096" s="45"/>
      <c r="E5096" s="45"/>
      <c r="F5096" s="334"/>
    </row>
    <row r="5097" spans="1:6" x14ac:dyDescent="0.25">
      <c r="A5097" s="2"/>
      <c r="B5097" s="3"/>
      <c r="C5097" s="4"/>
      <c r="D5097" s="45"/>
      <c r="E5097" s="45"/>
      <c r="F5097" s="334"/>
    </row>
    <row r="5098" spans="1:6" x14ac:dyDescent="0.25">
      <c r="A5098" s="2"/>
      <c r="B5098" s="3"/>
      <c r="C5098" s="4"/>
      <c r="D5098" s="45"/>
      <c r="E5098" s="45"/>
      <c r="F5098" s="334"/>
    </row>
    <row r="5099" spans="1:6" x14ac:dyDescent="0.25">
      <c r="A5099" s="2"/>
      <c r="B5099" s="3"/>
      <c r="C5099" s="4"/>
      <c r="D5099" s="45"/>
      <c r="E5099" s="45"/>
      <c r="F5099" s="334"/>
    </row>
    <row r="5100" spans="1:6" x14ac:dyDescent="0.25">
      <c r="A5100" s="2"/>
      <c r="B5100" s="3"/>
      <c r="C5100" s="4"/>
      <c r="D5100" s="45"/>
      <c r="E5100" s="45"/>
      <c r="F5100" s="334"/>
    </row>
    <row r="5101" spans="1:6" x14ac:dyDescent="0.25">
      <c r="A5101" s="2"/>
      <c r="B5101" s="3"/>
      <c r="C5101" s="4"/>
      <c r="D5101" s="45"/>
      <c r="E5101" s="45"/>
      <c r="F5101" s="334"/>
    </row>
    <row r="5102" spans="1:6" x14ac:dyDescent="0.25">
      <c r="A5102" s="2"/>
      <c r="B5102" s="3"/>
      <c r="C5102" s="4"/>
      <c r="D5102" s="45"/>
      <c r="E5102" s="45"/>
      <c r="F5102" s="334"/>
    </row>
    <row r="5103" spans="1:6" x14ac:dyDescent="0.25">
      <c r="A5103" s="2"/>
      <c r="B5103" s="3"/>
      <c r="C5103" s="4"/>
      <c r="D5103" s="45"/>
      <c r="E5103" s="45"/>
      <c r="F5103" s="334"/>
    </row>
    <row r="5104" spans="1:6" x14ac:dyDescent="0.25">
      <c r="A5104" s="2"/>
      <c r="B5104" s="3"/>
      <c r="C5104" s="4"/>
      <c r="D5104" s="45"/>
      <c r="E5104" s="45"/>
      <c r="F5104" s="334"/>
    </row>
    <row r="5105" spans="1:6" x14ac:dyDescent="0.25">
      <c r="A5105" s="2"/>
      <c r="B5105" s="3"/>
      <c r="C5105" s="4"/>
      <c r="D5105" s="45"/>
      <c r="E5105" s="45"/>
      <c r="F5105" s="334"/>
    </row>
    <row r="5106" spans="1:6" x14ac:dyDescent="0.25">
      <c r="A5106" s="2"/>
      <c r="B5106" s="3"/>
      <c r="C5106" s="4"/>
      <c r="D5106" s="45"/>
      <c r="E5106" s="45"/>
      <c r="F5106" s="334"/>
    </row>
    <row r="5107" spans="1:6" x14ac:dyDescent="0.25">
      <c r="A5107" s="2"/>
      <c r="B5107" s="3"/>
      <c r="C5107" s="4"/>
      <c r="D5107" s="45"/>
      <c r="E5107" s="45"/>
      <c r="F5107" s="334"/>
    </row>
    <row r="5108" spans="1:6" x14ac:dyDescent="0.25">
      <c r="A5108" s="2"/>
      <c r="B5108" s="3"/>
      <c r="C5108" s="4"/>
      <c r="D5108" s="45"/>
      <c r="E5108" s="45"/>
      <c r="F5108" s="334"/>
    </row>
    <row r="5109" spans="1:6" x14ac:dyDescent="0.25">
      <c r="A5109" s="2"/>
      <c r="B5109" s="3"/>
      <c r="C5109" s="4"/>
      <c r="D5109" s="45"/>
      <c r="E5109" s="45"/>
      <c r="F5109" s="334"/>
    </row>
    <row r="5110" spans="1:6" x14ac:dyDescent="0.25">
      <c r="A5110" s="2"/>
      <c r="B5110" s="3"/>
      <c r="C5110" s="4"/>
      <c r="D5110" s="45"/>
      <c r="E5110" s="45"/>
      <c r="F5110" s="334"/>
    </row>
    <row r="5111" spans="1:6" x14ac:dyDescent="0.25">
      <c r="A5111" s="2"/>
      <c r="B5111" s="3"/>
      <c r="C5111" s="4"/>
      <c r="D5111" s="45"/>
      <c r="E5111" s="45"/>
      <c r="F5111" s="334"/>
    </row>
    <row r="5112" spans="1:6" x14ac:dyDescent="0.25">
      <c r="A5112" s="2"/>
      <c r="B5112" s="3"/>
      <c r="C5112" s="4"/>
      <c r="D5112" s="45"/>
      <c r="E5112" s="45"/>
      <c r="F5112" s="334"/>
    </row>
    <row r="5113" spans="1:6" x14ac:dyDescent="0.25">
      <c r="A5113" s="2"/>
      <c r="B5113" s="3"/>
      <c r="C5113" s="4"/>
      <c r="D5113" s="45"/>
      <c r="E5113" s="45"/>
      <c r="F5113" s="334"/>
    </row>
    <row r="5114" spans="1:6" x14ac:dyDescent="0.25">
      <c r="A5114" s="2"/>
      <c r="B5114" s="3"/>
      <c r="C5114" s="4"/>
      <c r="D5114" s="45"/>
      <c r="E5114" s="45"/>
      <c r="F5114" s="334"/>
    </row>
    <row r="5115" spans="1:6" x14ac:dyDescent="0.25">
      <c r="A5115" s="2"/>
      <c r="B5115" s="3"/>
      <c r="C5115" s="4"/>
      <c r="D5115" s="45"/>
      <c r="E5115" s="45"/>
      <c r="F5115" s="334"/>
    </row>
    <row r="5116" spans="1:6" x14ac:dyDescent="0.25">
      <c r="A5116" s="2"/>
      <c r="B5116" s="3"/>
      <c r="C5116" s="4"/>
      <c r="D5116" s="45"/>
      <c r="E5116" s="45"/>
      <c r="F5116" s="334"/>
    </row>
    <row r="5117" spans="1:6" x14ac:dyDescent="0.25">
      <c r="A5117" s="2"/>
      <c r="B5117" s="3"/>
      <c r="C5117" s="4"/>
      <c r="D5117" s="45"/>
      <c r="E5117" s="45"/>
      <c r="F5117" s="334"/>
    </row>
    <row r="5118" spans="1:6" x14ac:dyDescent="0.25">
      <c r="A5118" s="2"/>
      <c r="B5118" s="3"/>
      <c r="C5118" s="4"/>
      <c r="D5118" s="45"/>
      <c r="E5118" s="45"/>
      <c r="F5118" s="334"/>
    </row>
    <row r="5119" spans="1:6" x14ac:dyDescent="0.25">
      <c r="A5119" s="2"/>
      <c r="B5119" s="3"/>
      <c r="C5119" s="4"/>
      <c r="D5119" s="45"/>
      <c r="E5119" s="45"/>
      <c r="F5119" s="334"/>
    </row>
    <row r="5120" spans="1:6" x14ac:dyDescent="0.25">
      <c r="A5120" s="2"/>
      <c r="B5120" s="3"/>
      <c r="C5120" s="4"/>
      <c r="D5120" s="45"/>
      <c r="E5120" s="45"/>
      <c r="F5120" s="334"/>
    </row>
    <row r="5121" spans="1:6" x14ac:dyDescent="0.25">
      <c r="A5121" s="2"/>
      <c r="B5121" s="3"/>
      <c r="C5121" s="4"/>
      <c r="D5121" s="45"/>
      <c r="E5121" s="45"/>
      <c r="F5121" s="334"/>
    </row>
    <row r="5122" spans="1:6" x14ac:dyDescent="0.25">
      <c r="A5122" s="2"/>
      <c r="B5122" s="3"/>
      <c r="C5122" s="4"/>
      <c r="D5122" s="45"/>
      <c r="E5122" s="45"/>
      <c r="F5122" s="334"/>
    </row>
    <row r="5123" spans="1:6" x14ac:dyDescent="0.25">
      <c r="A5123" s="2"/>
      <c r="B5123" s="3"/>
      <c r="C5123" s="4"/>
      <c r="D5123" s="45"/>
      <c r="E5123" s="45"/>
      <c r="F5123" s="334"/>
    </row>
    <row r="5124" spans="1:6" x14ac:dyDescent="0.25">
      <c r="A5124" s="2"/>
      <c r="B5124" s="3"/>
      <c r="C5124" s="4"/>
      <c r="D5124" s="45"/>
      <c r="E5124" s="45"/>
      <c r="F5124" s="334"/>
    </row>
    <row r="5125" spans="1:6" x14ac:dyDescent="0.25">
      <c r="A5125" s="2"/>
      <c r="B5125" s="3"/>
      <c r="C5125" s="4"/>
      <c r="D5125" s="45"/>
      <c r="E5125" s="45"/>
      <c r="F5125" s="334"/>
    </row>
    <row r="5126" spans="1:6" x14ac:dyDescent="0.25">
      <c r="A5126" s="2"/>
      <c r="B5126" s="3"/>
      <c r="C5126" s="4"/>
      <c r="D5126" s="45"/>
      <c r="E5126" s="45"/>
      <c r="F5126" s="334"/>
    </row>
    <row r="5127" spans="1:6" x14ac:dyDescent="0.25">
      <c r="A5127" s="2"/>
      <c r="B5127" s="3"/>
      <c r="C5127" s="4"/>
      <c r="D5127" s="45"/>
      <c r="E5127" s="45"/>
      <c r="F5127" s="334"/>
    </row>
    <row r="5128" spans="1:6" x14ac:dyDescent="0.25">
      <c r="A5128" s="2"/>
      <c r="B5128" s="3"/>
      <c r="C5128" s="4"/>
      <c r="D5128" s="45"/>
      <c r="E5128" s="45"/>
      <c r="F5128" s="334"/>
    </row>
    <row r="5129" spans="1:6" x14ac:dyDescent="0.25">
      <c r="A5129" s="2"/>
      <c r="B5129" s="3"/>
      <c r="C5129" s="4"/>
      <c r="D5129" s="45"/>
      <c r="E5129" s="45"/>
      <c r="F5129" s="334"/>
    </row>
    <row r="5130" spans="1:6" x14ac:dyDescent="0.25">
      <c r="A5130" s="2"/>
      <c r="B5130" s="3"/>
      <c r="C5130" s="4"/>
      <c r="D5130" s="45"/>
      <c r="E5130" s="45"/>
      <c r="F5130" s="334"/>
    </row>
    <row r="5131" spans="1:6" x14ac:dyDescent="0.25">
      <c r="A5131" s="2"/>
      <c r="B5131" s="3"/>
      <c r="C5131" s="4"/>
      <c r="D5131" s="45"/>
      <c r="E5131" s="45"/>
      <c r="F5131" s="334"/>
    </row>
    <row r="5132" spans="1:6" x14ac:dyDescent="0.25">
      <c r="A5132" s="2"/>
      <c r="B5132" s="3"/>
      <c r="C5132" s="4"/>
      <c r="D5132" s="45"/>
      <c r="E5132" s="45"/>
      <c r="F5132" s="334"/>
    </row>
    <row r="5133" spans="1:6" x14ac:dyDescent="0.25">
      <c r="A5133" s="2"/>
      <c r="B5133" s="3"/>
      <c r="C5133" s="4"/>
      <c r="D5133" s="45"/>
      <c r="E5133" s="45"/>
      <c r="F5133" s="334"/>
    </row>
    <row r="5134" spans="1:6" x14ac:dyDescent="0.25">
      <c r="A5134" s="2"/>
      <c r="B5134" s="3"/>
      <c r="C5134" s="4"/>
      <c r="D5134" s="45"/>
      <c r="E5134" s="45"/>
      <c r="F5134" s="334"/>
    </row>
    <row r="5135" spans="1:6" x14ac:dyDescent="0.25">
      <c r="A5135" s="2"/>
      <c r="B5135" s="3"/>
      <c r="C5135" s="4"/>
      <c r="D5135" s="45"/>
      <c r="E5135" s="45"/>
      <c r="F5135" s="334"/>
    </row>
    <row r="5136" spans="1:6" x14ac:dyDescent="0.25">
      <c r="A5136" s="2"/>
      <c r="B5136" s="3"/>
      <c r="C5136" s="4"/>
      <c r="D5136" s="45"/>
      <c r="E5136" s="45"/>
      <c r="F5136" s="334"/>
    </row>
    <row r="5137" spans="1:6" x14ac:dyDescent="0.25">
      <c r="A5137" s="2"/>
      <c r="B5137" s="3"/>
      <c r="C5137" s="4"/>
      <c r="D5137" s="45"/>
      <c r="E5137" s="45"/>
      <c r="F5137" s="334"/>
    </row>
    <row r="5138" spans="1:6" x14ac:dyDescent="0.25">
      <c r="A5138" s="2"/>
      <c r="B5138" s="3"/>
      <c r="C5138" s="4"/>
      <c r="D5138" s="45"/>
      <c r="E5138" s="45"/>
      <c r="F5138" s="334"/>
    </row>
    <row r="5139" spans="1:6" x14ac:dyDescent="0.25">
      <c r="A5139" s="2"/>
      <c r="B5139" s="3"/>
      <c r="C5139" s="4"/>
      <c r="D5139" s="45"/>
      <c r="E5139" s="45"/>
      <c r="F5139" s="334"/>
    </row>
    <row r="5140" spans="1:6" x14ac:dyDescent="0.25">
      <c r="A5140" s="2"/>
      <c r="B5140" s="3"/>
      <c r="C5140" s="4"/>
      <c r="D5140" s="45"/>
      <c r="E5140" s="45"/>
      <c r="F5140" s="334"/>
    </row>
    <row r="5141" spans="1:6" x14ac:dyDescent="0.25">
      <c r="A5141" s="2"/>
      <c r="B5141" s="3"/>
      <c r="C5141" s="4"/>
      <c r="D5141" s="45"/>
      <c r="E5141" s="45"/>
      <c r="F5141" s="334"/>
    </row>
    <row r="5142" spans="1:6" x14ac:dyDescent="0.25">
      <c r="A5142" s="2"/>
      <c r="B5142" s="3"/>
      <c r="C5142" s="4"/>
      <c r="D5142" s="45"/>
      <c r="E5142" s="45"/>
      <c r="F5142" s="334"/>
    </row>
    <row r="5143" spans="1:6" x14ac:dyDescent="0.25">
      <c r="A5143" s="2"/>
      <c r="B5143" s="3"/>
      <c r="C5143" s="4"/>
      <c r="D5143" s="45"/>
      <c r="E5143" s="45"/>
      <c r="F5143" s="334"/>
    </row>
    <row r="5144" spans="1:6" x14ac:dyDescent="0.25">
      <c r="A5144" s="2"/>
      <c r="B5144" s="3"/>
      <c r="C5144" s="4"/>
      <c r="D5144" s="45"/>
      <c r="E5144" s="45"/>
      <c r="F5144" s="334"/>
    </row>
    <row r="5145" spans="1:6" x14ac:dyDescent="0.25">
      <c r="A5145" s="2"/>
      <c r="B5145" s="3"/>
      <c r="C5145" s="4"/>
      <c r="D5145" s="45"/>
      <c r="E5145" s="45"/>
      <c r="F5145" s="334"/>
    </row>
    <row r="5146" spans="1:6" x14ac:dyDescent="0.25">
      <c r="A5146" s="2"/>
      <c r="B5146" s="3"/>
      <c r="C5146" s="4"/>
      <c r="D5146" s="45"/>
      <c r="E5146" s="45"/>
      <c r="F5146" s="334"/>
    </row>
    <row r="5147" spans="1:6" x14ac:dyDescent="0.25">
      <c r="A5147" s="2"/>
      <c r="B5147" s="3"/>
      <c r="C5147" s="4"/>
      <c r="D5147" s="45"/>
      <c r="E5147" s="45"/>
      <c r="F5147" s="334"/>
    </row>
    <row r="5148" spans="1:6" x14ac:dyDescent="0.25">
      <c r="A5148" s="2"/>
      <c r="B5148" s="3"/>
      <c r="C5148" s="4"/>
      <c r="D5148" s="45"/>
      <c r="E5148" s="45"/>
      <c r="F5148" s="334"/>
    </row>
    <row r="5149" spans="1:6" x14ac:dyDescent="0.25">
      <c r="A5149" s="2"/>
      <c r="B5149" s="3"/>
      <c r="C5149" s="4"/>
      <c r="D5149" s="45"/>
      <c r="E5149" s="45"/>
      <c r="F5149" s="334"/>
    </row>
    <row r="5150" spans="1:6" x14ac:dyDescent="0.25">
      <c r="A5150" s="2"/>
      <c r="B5150" s="3"/>
      <c r="C5150" s="4"/>
      <c r="D5150" s="45"/>
      <c r="E5150" s="45"/>
      <c r="F5150" s="334"/>
    </row>
    <row r="5151" spans="1:6" x14ac:dyDescent="0.25">
      <c r="A5151" s="2"/>
      <c r="B5151" s="3"/>
      <c r="C5151" s="4"/>
      <c r="D5151" s="45"/>
      <c r="E5151" s="45"/>
      <c r="F5151" s="334"/>
    </row>
    <row r="5152" spans="1:6" x14ac:dyDescent="0.25">
      <c r="A5152" s="2"/>
      <c r="B5152" s="3"/>
      <c r="C5152" s="4"/>
      <c r="D5152" s="45"/>
      <c r="E5152" s="45"/>
      <c r="F5152" s="334"/>
    </row>
    <row r="5153" spans="1:6" x14ac:dyDescent="0.25">
      <c r="A5153" s="2"/>
      <c r="B5153" s="3"/>
      <c r="C5153" s="4"/>
      <c r="D5153" s="45"/>
      <c r="E5153" s="45"/>
      <c r="F5153" s="334"/>
    </row>
    <row r="5154" spans="1:6" x14ac:dyDescent="0.25">
      <c r="A5154" s="2"/>
      <c r="B5154" s="3"/>
      <c r="C5154" s="4"/>
      <c r="D5154" s="45"/>
      <c r="E5154" s="45"/>
      <c r="F5154" s="334"/>
    </row>
    <row r="5155" spans="1:6" x14ac:dyDescent="0.25">
      <c r="A5155" s="2"/>
      <c r="B5155" s="3"/>
      <c r="C5155" s="4"/>
      <c r="D5155" s="45"/>
      <c r="E5155" s="45"/>
      <c r="F5155" s="334"/>
    </row>
    <row r="5156" spans="1:6" x14ac:dyDescent="0.25">
      <c r="A5156" s="2"/>
      <c r="B5156" s="3"/>
      <c r="C5156" s="4"/>
      <c r="D5156" s="45"/>
      <c r="E5156" s="45"/>
      <c r="F5156" s="334"/>
    </row>
    <row r="5157" spans="1:6" x14ac:dyDescent="0.25">
      <c r="A5157" s="2"/>
      <c r="B5157" s="3"/>
      <c r="C5157" s="4"/>
      <c r="D5157" s="45"/>
      <c r="E5157" s="45"/>
      <c r="F5157" s="334"/>
    </row>
    <row r="5158" spans="1:6" x14ac:dyDescent="0.25">
      <c r="A5158" s="2"/>
      <c r="B5158" s="3"/>
      <c r="C5158" s="4"/>
      <c r="D5158" s="45"/>
      <c r="E5158" s="45"/>
      <c r="F5158" s="334"/>
    </row>
    <row r="5159" spans="1:6" x14ac:dyDescent="0.25">
      <c r="A5159" s="2"/>
      <c r="B5159" s="3"/>
      <c r="C5159" s="4"/>
      <c r="D5159" s="45"/>
      <c r="E5159" s="45"/>
      <c r="F5159" s="334"/>
    </row>
    <row r="5160" spans="1:6" x14ac:dyDescent="0.25">
      <c r="A5160" s="2"/>
      <c r="B5160" s="3"/>
      <c r="C5160" s="4"/>
      <c r="D5160" s="45"/>
      <c r="E5160" s="45"/>
      <c r="F5160" s="334"/>
    </row>
    <row r="5161" spans="1:6" x14ac:dyDescent="0.25">
      <c r="A5161" s="2"/>
      <c r="B5161" s="3"/>
      <c r="C5161" s="4"/>
      <c r="D5161" s="45"/>
      <c r="E5161" s="45"/>
      <c r="F5161" s="334"/>
    </row>
    <row r="5162" spans="1:6" x14ac:dyDescent="0.25">
      <c r="A5162" s="2"/>
      <c r="B5162" s="3"/>
      <c r="C5162" s="4"/>
      <c r="D5162" s="45"/>
      <c r="E5162" s="45"/>
      <c r="F5162" s="334"/>
    </row>
    <row r="5163" spans="1:6" x14ac:dyDescent="0.25">
      <c r="A5163" s="2"/>
      <c r="B5163" s="3"/>
      <c r="C5163" s="4"/>
      <c r="D5163" s="45"/>
      <c r="E5163" s="45"/>
      <c r="F5163" s="334"/>
    </row>
    <row r="5164" spans="1:6" x14ac:dyDescent="0.25">
      <c r="A5164" s="2"/>
      <c r="B5164" s="3"/>
      <c r="C5164" s="4"/>
      <c r="D5164" s="45"/>
      <c r="E5164" s="45"/>
      <c r="F5164" s="334"/>
    </row>
    <row r="5165" spans="1:6" x14ac:dyDescent="0.25">
      <c r="A5165" s="2"/>
      <c r="B5165" s="3"/>
      <c r="C5165" s="4"/>
      <c r="D5165" s="45"/>
      <c r="E5165" s="45"/>
      <c r="F5165" s="334"/>
    </row>
    <row r="5166" spans="1:6" x14ac:dyDescent="0.25">
      <c r="A5166" s="2"/>
      <c r="B5166" s="3"/>
      <c r="C5166" s="4"/>
      <c r="D5166" s="45"/>
      <c r="E5166" s="45"/>
      <c r="F5166" s="334"/>
    </row>
    <row r="5167" spans="1:6" x14ac:dyDescent="0.25">
      <c r="A5167" s="2"/>
      <c r="B5167" s="3"/>
      <c r="C5167" s="4"/>
      <c r="D5167" s="45"/>
      <c r="E5167" s="45"/>
      <c r="F5167" s="334"/>
    </row>
    <row r="5168" spans="1:6" x14ac:dyDescent="0.25">
      <c r="A5168" s="2"/>
      <c r="B5168" s="3"/>
      <c r="C5168" s="4"/>
      <c r="D5168" s="45"/>
      <c r="E5168" s="45"/>
      <c r="F5168" s="334"/>
    </row>
    <row r="5169" spans="1:6" x14ac:dyDescent="0.25">
      <c r="A5169" s="2"/>
      <c r="B5169" s="3"/>
      <c r="C5169" s="4"/>
      <c r="D5169" s="45"/>
      <c r="E5169" s="45"/>
      <c r="F5169" s="334"/>
    </row>
    <row r="5170" spans="1:6" x14ac:dyDescent="0.25">
      <c r="A5170" s="2"/>
      <c r="B5170" s="3"/>
      <c r="C5170" s="4"/>
      <c r="D5170" s="45"/>
      <c r="E5170" s="45"/>
      <c r="F5170" s="334"/>
    </row>
    <row r="5171" spans="1:6" x14ac:dyDescent="0.25">
      <c r="A5171" s="2"/>
      <c r="B5171" s="3"/>
      <c r="C5171" s="4"/>
      <c r="D5171" s="45"/>
      <c r="E5171" s="45"/>
      <c r="F5171" s="334"/>
    </row>
    <row r="5172" spans="1:6" x14ac:dyDescent="0.25">
      <c r="A5172" s="2"/>
      <c r="B5172" s="3"/>
      <c r="C5172" s="4"/>
      <c r="D5172" s="45"/>
      <c r="E5172" s="45"/>
      <c r="F5172" s="334"/>
    </row>
    <row r="5173" spans="1:6" x14ac:dyDescent="0.25">
      <c r="A5173" s="2"/>
      <c r="B5173" s="3"/>
      <c r="C5173" s="4"/>
      <c r="D5173" s="45"/>
      <c r="E5173" s="45"/>
      <c r="F5173" s="334"/>
    </row>
    <row r="5174" spans="1:6" x14ac:dyDescent="0.25">
      <c r="A5174" s="2"/>
      <c r="B5174" s="3"/>
      <c r="C5174" s="4"/>
      <c r="D5174" s="45"/>
      <c r="E5174" s="45"/>
      <c r="F5174" s="334"/>
    </row>
    <row r="5175" spans="1:6" x14ac:dyDescent="0.25">
      <c r="A5175" s="2"/>
      <c r="B5175" s="3"/>
      <c r="C5175" s="4"/>
      <c r="D5175" s="45"/>
      <c r="E5175" s="45"/>
      <c r="F5175" s="334"/>
    </row>
    <row r="5176" spans="1:6" x14ac:dyDescent="0.25">
      <c r="A5176" s="2"/>
      <c r="B5176" s="3"/>
      <c r="C5176" s="4"/>
      <c r="D5176" s="45"/>
      <c r="E5176" s="45"/>
      <c r="F5176" s="334"/>
    </row>
    <row r="5177" spans="1:6" x14ac:dyDescent="0.25">
      <c r="A5177" s="2"/>
      <c r="B5177" s="3"/>
      <c r="C5177" s="4"/>
      <c r="D5177" s="45"/>
      <c r="E5177" s="45"/>
      <c r="F5177" s="334"/>
    </row>
    <row r="5178" spans="1:6" x14ac:dyDescent="0.25">
      <c r="A5178" s="2"/>
      <c r="B5178" s="3"/>
      <c r="C5178" s="4"/>
      <c r="D5178" s="45"/>
      <c r="E5178" s="45"/>
      <c r="F5178" s="334"/>
    </row>
    <row r="5179" spans="1:6" x14ac:dyDescent="0.25">
      <c r="A5179" s="2"/>
      <c r="B5179" s="3"/>
      <c r="C5179" s="4"/>
      <c r="D5179" s="45"/>
      <c r="E5179" s="45"/>
      <c r="F5179" s="334"/>
    </row>
    <row r="5180" spans="1:6" x14ac:dyDescent="0.25">
      <c r="A5180" s="2"/>
      <c r="B5180" s="3"/>
      <c r="C5180" s="4"/>
      <c r="D5180" s="45"/>
      <c r="E5180" s="45"/>
      <c r="F5180" s="334"/>
    </row>
    <row r="5181" spans="1:6" x14ac:dyDescent="0.25">
      <c r="A5181" s="2"/>
      <c r="B5181" s="3"/>
      <c r="C5181" s="4"/>
      <c r="D5181" s="45"/>
      <c r="E5181" s="45"/>
      <c r="F5181" s="334"/>
    </row>
    <row r="5182" spans="1:6" x14ac:dyDescent="0.25">
      <c r="A5182" s="2"/>
      <c r="B5182" s="3"/>
      <c r="C5182" s="4"/>
      <c r="D5182" s="45"/>
      <c r="E5182" s="45"/>
      <c r="F5182" s="334"/>
    </row>
    <row r="5183" spans="1:6" x14ac:dyDescent="0.25">
      <c r="A5183" s="2"/>
      <c r="B5183" s="3"/>
      <c r="C5183" s="4"/>
      <c r="D5183" s="45"/>
      <c r="E5183" s="45"/>
      <c r="F5183" s="334"/>
    </row>
    <row r="5184" spans="1:6" x14ac:dyDescent="0.25">
      <c r="A5184" s="2"/>
      <c r="B5184" s="3"/>
      <c r="C5184" s="4"/>
      <c r="D5184" s="45"/>
      <c r="E5184" s="45"/>
      <c r="F5184" s="334"/>
    </row>
    <row r="5185" spans="1:6" x14ac:dyDescent="0.25">
      <c r="A5185" s="2"/>
      <c r="B5185" s="3"/>
      <c r="C5185" s="4"/>
      <c r="D5185" s="45"/>
      <c r="E5185" s="45"/>
      <c r="F5185" s="334"/>
    </row>
    <row r="5186" spans="1:6" x14ac:dyDescent="0.25">
      <c r="A5186" s="2"/>
      <c r="B5186" s="3"/>
      <c r="C5186" s="4"/>
      <c r="D5186" s="45"/>
      <c r="E5186" s="45"/>
      <c r="F5186" s="334"/>
    </row>
    <row r="5187" spans="1:6" x14ac:dyDescent="0.25">
      <c r="A5187" s="2"/>
      <c r="B5187" s="3"/>
      <c r="C5187" s="4"/>
      <c r="D5187" s="45"/>
      <c r="E5187" s="45"/>
      <c r="F5187" s="334"/>
    </row>
    <row r="5188" spans="1:6" x14ac:dyDescent="0.25">
      <c r="A5188" s="2"/>
      <c r="B5188" s="3"/>
      <c r="C5188" s="4"/>
      <c r="D5188" s="45"/>
      <c r="E5188" s="45"/>
      <c r="F5188" s="334"/>
    </row>
    <row r="5189" spans="1:6" x14ac:dyDescent="0.25">
      <c r="A5189" s="2"/>
      <c r="B5189" s="3"/>
      <c r="C5189" s="4"/>
      <c r="D5189" s="45"/>
      <c r="E5189" s="45"/>
      <c r="F5189" s="334"/>
    </row>
    <row r="5190" spans="1:6" x14ac:dyDescent="0.25">
      <c r="A5190" s="2"/>
      <c r="B5190" s="3"/>
      <c r="C5190" s="4"/>
      <c r="D5190" s="45"/>
      <c r="E5190" s="45"/>
      <c r="F5190" s="334"/>
    </row>
    <row r="5191" spans="1:6" x14ac:dyDescent="0.25">
      <c r="A5191" s="2"/>
      <c r="B5191" s="3"/>
      <c r="C5191" s="4"/>
      <c r="D5191" s="45"/>
      <c r="E5191" s="45"/>
      <c r="F5191" s="334"/>
    </row>
    <row r="5192" spans="1:6" x14ac:dyDescent="0.25">
      <c r="A5192" s="2"/>
      <c r="B5192" s="3"/>
      <c r="C5192" s="4"/>
      <c r="D5192" s="45"/>
      <c r="E5192" s="45"/>
      <c r="F5192" s="334"/>
    </row>
    <row r="5193" spans="1:6" x14ac:dyDescent="0.25">
      <c r="A5193" s="2"/>
      <c r="B5193" s="3"/>
      <c r="C5193" s="4"/>
      <c r="D5193" s="45"/>
      <c r="E5193" s="45"/>
      <c r="F5193" s="334"/>
    </row>
    <row r="5194" spans="1:6" x14ac:dyDescent="0.25">
      <c r="A5194" s="2"/>
      <c r="B5194" s="3"/>
      <c r="C5194" s="4"/>
      <c r="D5194" s="45"/>
      <c r="E5194" s="45"/>
      <c r="F5194" s="334"/>
    </row>
    <row r="5195" spans="1:6" x14ac:dyDescent="0.25">
      <c r="A5195" s="2"/>
      <c r="B5195" s="3"/>
      <c r="C5195" s="4"/>
      <c r="D5195" s="45"/>
      <c r="E5195" s="45"/>
      <c r="F5195" s="334"/>
    </row>
    <row r="5196" spans="1:6" x14ac:dyDescent="0.25">
      <c r="A5196" s="2"/>
      <c r="B5196" s="3"/>
      <c r="C5196" s="4"/>
      <c r="D5196" s="45"/>
      <c r="E5196" s="45"/>
      <c r="F5196" s="334"/>
    </row>
    <row r="5197" spans="1:6" x14ac:dyDescent="0.25">
      <c r="A5197" s="2"/>
      <c r="B5197" s="3"/>
      <c r="C5197" s="4"/>
      <c r="D5197" s="45"/>
      <c r="E5197" s="45"/>
      <c r="F5197" s="334"/>
    </row>
    <row r="5198" spans="1:6" x14ac:dyDescent="0.25">
      <c r="A5198" s="2"/>
      <c r="B5198" s="3"/>
      <c r="C5198" s="4"/>
      <c r="D5198" s="45"/>
      <c r="E5198" s="45"/>
      <c r="F5198" s="334"/>
    </row>
    <row r="5199" spans="1:6" x14ac:dyDescent="0.25">
      <c r="A5199" s="2"/>
      <c r="B5199" s="3"/>
      <c r="C5199" s="4"/>
      <c r="D5199" s="45"/>
      <c r="E5199" s="45"/>
      <c r="F5199" s="334"/>
    </row>
    <row r="5200" spans="1:6" x14ac:dyDescent="0.25">
      <c r="A5200" s="2"/>
      <c r="B5200" s="3"/>
      <c r="C5200" s="4"/>
      <c r="D5200" s="45"/>
      <c r="E5200" s="45"/>
      <c r="F5200" s="334"/>
    </row>
    <row r="5201" spans="1:6" x14ac:dyDescent="0.25">
      <c r="A5201" s="2"/>
      <c r="B5201" s="3"/>
      <c r="C5201" s="4"/>
      <c r="D5201" s="45"/>
      <c r="E5201" s="45"/>
      <c r="F5201" s="334"/>
    </row>
    <row r="5202" spans="1:6" x14ac:dyDescent="0.25">
      <c r="A5202" s="2"/>
      <c r="B5202" s="3"/>
      <c r="C5202" s="4"/>
      <c r="D5202" s="45"/>
      <c r="E5202" s="45"/>
      <c r="F5202" s="334"/>
    </row>
    <row r="5203" spans="1:6" x14ac:dyDescent="0.25">
      <c r="A5203" s="2"/>
      <c r="B5203" s="3"/>
      <c r="C5203" s="4"/>
      <c r="D5203" s="45"/>
      <c r="E5203" s="45"/>
      <c r="F5203" s="334"/>
    </row>
    <row r="5204" spans="1:6" x14ac:dyDescent="0.25">
      <c r="A5204" s="2"/>
      <c r="B5204" s="3"/>
      <c r="C5204" s="4"/>
      <c r="D5204" s="45"/>
      <c r="E5204" s="45"/>
      <c r="F5204" s="334"/>
    </row>
    <row r="5205" spans="1:6" x14ac:dyDescent="0.25">
      <c r="A5205" s="2"/>
      <c r="B5205" s="3"/>
      <c r="C5205" s="4"/>
      <c r="D5205" s="45"/>
      <c r="E5205" s="45"/>
      <c r="F5205" s="334"/>
    </row>
    <row r="5206" spans="1:6" x14ac:dyDescent="0.25">
      <c r="A5206" s="2"/>
      <c r="B5206" s="3"/>
      <c r="C5206" s="4"/>
      <c r="D5206" s="45"/>
      <c r="E5206" s="45"/>
      <c r="F5206" s="334"/>
    </row>
    <row r="5207" spans="1:6" x14ac:dyDescent="0.25">
      <c r="A5207" s="2"/>
      <c r="B5207" s="3"/>
      <c r="C5207" s="4"/>
      <c r="D5207" s="45"/>
      <c r="E5207" s="45"/>
      <c r="F5207" s="334"/>
    </row>
    <row r="5208" spans="1:6" x14ac:dyDescent="0.25">
      <c r="A5208" s="2"/>
      <c r="B5208" s="3"/>
      <c r="C5208" s="4"/>
      <c r="D5208" s="45"/>
      <c r="E5208" s="45"/>
      <c r="F5208" s="334"/>
    </row>
    <row r="5209" spans="1:6" x14ac:dyDescent="0.25">
      <c r="A5209" s="2"/>
      <c r="B5209" s="3"/>
      <c r="C5209" s="4"/>
      <c r="D5209" s="45"/>
      <c r="E5209" s="45"/>
      <c r="F5209" s="334"/>
    </row>
    <row r="5210" spans="1:6" x14ac:dyDescent="0.25">
      <c r="A5210" s="2"/>
      <c r="B5210" s="3"/>
      <c r="C5210" s="4"/>
      <c r="D5210" s="45"/>
      <c r="E5210" s="45"/>
      <c r="F5210" s="334"/>
    </row>
    <row r="5211" spans="1:6" x14ac:dyDescent="0.25">
      <c r="A5211" s="2"/>
      <c r="B5211" s="3"/>
      <c r="C5211" s="4"/>
      <c r="D5211" s="45"/>
      <c r="E5211" s="45"/>
      <c r="F5211" s="334"/>
    </row>
    <row r="5212" spans="1:6" x14ac:dyDescent="0.25">
      <c r="A5212" s="2"/>
      <c r="B5212" s="3"/>
      <c r="C5212" s="4"/>
      <c r="D5212" s="45"/>
      <c r="E5212" s="45"/>
      <c r="F5212" s="334"/>
    </row>
    <row r="5213" spans="1:6" x14ac:dyDescent="0.25">
      <c r="A5213" s="2"/>
      <c r="B5213" s="3"/>
      <c r="C5213" s="4"/>
      <c r="D5213" s="45"/>
      <c r="E5213" s="45"/>
      <c r="F5213" s="334"/>
    </row>
    <row r="5214" spans="1:6" x14ac:dyDescent="0.25">
      <c r="A5214" s="2"/>
      <c r="B5214" s="3"/>
      <c r="C5214" s="4"/>
      <c r="D5214" s="45"/>
      <c r="E5214" s="45"/>
      <c r="F5214" s="334"/>
    </row>
    <row r="5215" spans="1:6" x14ac:dyDescent="0.25">
      <c r="A5215" s="2"/>
      <c r="B5215" s="3"/>
      <c r="C5215" s="4"/>
      <c r="D5215" s="45"/>
      <c r="E5215" s="45"/>
      <c r="F5215" s="334"/>
    </row>
    <row r="5216" spans="1:6" x14ac:dyDescent="0.25">
      <c r="A5216" s="2"/>
      <c r="B5216" s="3"/>
      <c r="C5216" s="4"/>
      <c r="D5216" s="45"/>
      <c r="E5216" s="45"/>
      <c r="F5216" s="334"/>
    </row>
    <row r="5217" spans="1:6" x14ac:dyDescent="0.25">
      <c r="A5217" s="2"/>
      <c r="B5217" s="3"/>
      <c r="C5217" s="4"/>
      <c r="D5217" s="45"/>
      <c r="E5217" s="45"/>
      <c r="F5217" s="334"/>
    </row>
    <row r="5218" spans="1:6" x14ac:dyDescent="0.25">
      <c r="A5218" s="2"/>
      <c r="B5218" s="3"/>
      <c r="C5218" s="4"/>
      <c r="D5218" s="45"/>
      <c r="E5218" s="45"/>
      <c r="F5218" s="334"/>
    </row>
    <row r="5219" spans="1:6" x14ac:dyDescent="0.25">
      <c r="A5219" s="2"/>
      <c r="B5219" s="3"/>
      <c r="C5219" s="4"/>
      <c r="D5219" s="45"/>
      <c r="E5219" s="45"/>
      <c r="F5219" s="334"/>
    </row>
    <row r="5220" spans="1:6" x14ac:dyDescent="0.25">
      <c r="A5220" s="2"/>
      <c r="B5220" s="3"/>
      <c r="C5220" s="4"/>
      <c r="D5220" s="45"/>
      <c r="E5220" s="45"/>
      <c r="F5220" s="334"/>
    </row>
    <row r="5221" spans="1:6" x14ac:dyDescent="0.25">
      <c r="A5221" s="2"/>
      <c r="B5221" s="3"/>
      <c r="C5221" s="4"/>
      <c r="D5221" s="45"/>
      <c r="E5221" s="45"/>
      <c r="F5221" s="334"/>
    </row>
    <row r="5222" spans="1:6" x14ac:dyDescent="0.25">
      <c r="A5222" s="2"/>
      <c r="B5222" s="3"/>
      <c r="C5222" s="4"/>
      <c r="D5222" s="45"/>
      <c r="E5222" s="45"/>
      <c r="F5222" s="334"/>
    </row>
    <row r="5223" spans="1:6" x14ac:dyDescent="0.25">
      <c r="A5223" s="2"/>
      <c r="B5223" s="3"/>
      <c r="C5223" s="4"/>
      <c r="D5223" s="45"/>
      <c r="E5223" s="45"/>
      <c r="F5223" s="334"/>
    </row>
    <row r="5224" spans="1:6" x14ac:dyDescent="0.25">
      <c r="A5224" s="2"/>
      <c r="B5224" s="3"/>
      <c r="C5224" s="4"/>
      <c r="D5224" s="45"/>
      <c r="E5224" s="45"/>
      <c r="F5224" s="334"/>
    </row>
    <row r="5225" spans="1:6" x14ac:dyDescent="0.25">
      <c r="A5225" s="2"/>
      <c r="B5225" s="3"/>
      <c r="C5225" s="4"/>
      <c r="D5225" s="45"/>
      <c r="E5225" s="45"/>
      <c r="F5225" s="334"/>
    </row>
    <row r="5226" spans="1:6" x14ac:dyDescent="0.25">
      <c r="A5226" s="2"/>
      <c r="B5226" s="3"/>
      <c r="C5226" s="4"/>
      <c r="D5226" s="45"/>
      <c r="E5226" s="45"/>
      <c r="F5226" s="334"/>
    </row>
    <row r="5227" spans="1:6" x14ac:dyDescent="0.25">
      <c r="A5227" s="2"/>
      <c r="B5227" s="3"/>
      <c r="C5227" s="4"/>
      <c r="D5227" s="45"/>
      <c r="E5227" s="45"/>
      <c r="F5227" s="334"/>
    </row>
    <row r="5228" spans="1:6" x14ac:dyDescent="0.25">
      <c r="A5228" s="2"/>
      <c r="B5228" s="3"/>
      <c r="C5228" s="4"/>
      <c r="D5228" s="45"/>
      <c r="E5228" s="45"/>
      <c r="F5228" s="334"/>
    </row>
    <row r="5229" spans="1:6" x14ac:dyDescent="0.25">
      <c r="A5229" s="2"/>
      <c r="B5229" s="3"/>
      <c r="C5229" s="4"/>
      <c r="D5229" s="45"/>
      <c r="E5229" s="45"/>
      <c r="F5229" s="334"/>
    </row>
    <row r="5230" spans="1:6" x14ac:dyDescent="0.25">
      <c r="A5230" s="2"/>
      <c r="B5230" s="3"/>
      <c r="C5230" s="4"/>
      <c r="D5230" s="45"/>
      <c r="E5230" s="45"/>
      <c r="F5230" s="334"/>
    </row>
    <row r="5231" spans="1:6" x14ac:dyDescent="0.25">
      <c r="A5231" s="2"/>
      <c r="B5231" s="3"/>
      <c r="C5231" s="4"/>
      <c r="D5231" s="45"/>
      <c r="E5231" s="45"/>
      <c r="F5231" s="334"/>
    </row>
    <row r="5232" spans="1:6" x14ac:dyDescent="0.25">
      <c r="A5232" s="2"/>
      <c r="B5232" s="3"/>
      <c r="C5232" s="4"/>
      <c r="D5232" s="45"/>
      <c r="E5232" s="45"/>
      <c r="F5232" s="334"/>
    </row>
    <row r="5233" spans="1:6" x14ac:dyDescent="0.25">
      <c r="A5233" s="2"/>
      <c r="B5233" s="3"/>
      <c r="C5233" s="4"/>
      <c r="D5233" s="45"/>
      <c r="E5233" s="45"/>
      <c r="F5233" s="334"/>
    </row>
    <row r="5234" spans="1:6" x14ac:dyDescent="0.25">
      <c r="A5234" s="2"/>
      <c r="B5234" s="3"/>
      <c r="C5234" s="4"/>
      <c r="D5234" s="45"/>
      <c r="E5234" s="45"/>
      <c r="F5234" s="334"/>
    </row>
    <row r="5235" spans="1:6" x14ac:dyDescent="0.25">
      <c r="A5235" s="2"/>
      <c r="B5235" s="3"/>
      <c r="C5235" s="4"/>
      <c r="D5235" s="45"/>
      <c r="E5235" s="45"/>
      <c r="F5235" s="334"/>
    </row>
    <row r="5236" spans="1:6" x14ac:dyDescent="0.25">
      <c r="A5236" s="2"/>
      <c r="B5236" s="3"/>
      <c r="C5236" s="4"/>
      <c r="D5236" s="45"/>
      <c r="E5236" s="45"/>
      <c r="F5236" s="334"/>
    </row>
    <row r="5237" spans="1:6" x14ac:dyDescent="0.25">
      <c r="A5237" s="2"/>
      <c r="B5237" s="3"/>
      <c r="C5237" s="4"/>
      <c r="D5237" s="45"/>
      <c r="E5237" s="45"/>
      <c r="F5237" s="334"/>
    </row>
    <row r="5238" spans="1:6" x14ac:dyDescent="0.25">
      <c r="A5238" s="2"/>
      <c r="B5238" s="3"/>
      <c r="C5238" s="4"/>
      <c r="D5238" s="45"/>
      <c r="E5238" s="45"/>
      <c r="F5238" s="334"/>
    </row>
    <row r="5239" spans="1:6" x14ac:dyDescent="0.25">
      <c r="A5239" s="2"/>
      <c r="B5239" s="3"/>
      <c r="C5239" s="4"/>
      <c r="D5239" s="45"/>
      <c r="E5239" s="45"/>
      <c r="F5239" s="334"/>
    </row>
    <row r="5240" spans="1:6" x14ac:dyDescent="0.25">
      <c r="A5240" s="2"/>
      <c r="B5240" s="3"/>
      <c r="C5240" s="4"/>
      <c r="D5240" s="45"/>
      <c r="E5240" s="45"/>
      <c r="F5240" s="334"/>
    </row>
    <row r="5241" spans="1:6" x14ac:dyDescent="0.25">
      <c r="A5241" s="2"/>
      <c r="B5241" s="3"/>
      <c r="C5241" s="4"/>
      <c r="D5241" s="45"/>
      <c r="E5241" s="45"/>
      <c r="F5241" s="334"/>
    </row>
    <row r="5242" spans="1:6" x14ac:dyDescent="0.25">
      <c r="A5242" s="2"/>
      <c r="B5242" s="3"/>
      <c r="C5242" s="4"/>
      <c r="D5242" s="45"/>
      <c r="E5242" s="45"/>
      <c r="F5242" s="334"/>
    </row>
    <row r="5243" spans="1:6" x14ac:dyDescent="0.25">
      <c r="A5243" s="2"/>
      <c r="B5243" s="3"/>
      <c r="C5243" s="4"/>
      <c r="D5243" s="45"/>
      <c r="E5243" s="45"/>
      <c r="F5243" s="334"/>
    </row>
    <row r="5244" spans="1:6" x14ac:dyDescent="0.25">
      <c r="A5244" s="2"/>
      <c r="B5244" s="3"/>
      <c r="C5244" s="4"/>
      <c r="D5244" s="45"/>
      <c r="E5244" s="45"/>
      <c r="F5244" s="334"/>
    </row>
    <row r="5245" spans="1:6" x14ac:dyDescent="0.25">
      <c r="A5245" s="2"/>
      <c r="B5245" s="3"/>
      <c r="C5245" s="4"/>
      <c r="D5245" s="45"/>
      <c r="E5245" s="45"/>
      <c r="F5245" s="334"/>
    </row>
    <row r="5246" spans="1:6" x14ac:dyDescent="0.25">
      <c r="A5246" s="2"/>
      <c r="B5246" s="3"/>
      <c r="C5246" s="4"/>
      <c r="D5246" s="45"/>
      <c r="E5246" s="45"/>
      <c r="F5246" s="334"/>
    </row>
    <row r="5247" spans="1:6" x14ac:dyDescent="0.25">
      <c r="A5247" s="2"/>
      <c r="B5247" s="3"/>
      <c r="C5247" s="4"/>
      <c r="D5247" s="45"/>
      <c r="E5247" s="45"/>
      <c r="F5247" s="334"/>
    </row>
    <row r="5248" spans="1:6" x14ac:dyDescent="0.25">
      <c r="A5248" s="2"/>
      <c r="B5248" s="3"/>
      <c r="C5248" s="4"/>
      <c r="D5248" s="45"/>
      <c r="E5248" s="45"/>
      <c r="F5248" s="334"/>
    </row>
    <row r="5249" spans="1:6" x14ac:dyDescent="0.25">
      <c r="A5249" s="2"/>
      <c r="B5249" s="3"/>
      <c r="C5249" s="4"/>
      <c r="D5249" s="45"/>
      <c r="E5249" s="45"/>
      <c r="F5249" s="334"/>
    </row>
    <row r="5250" spans="1:6" x14ac:dyDescent="0.25">
      <c r="A5250" s="2"/>
      <c r="B5250" s="3"/>
      <c r="C5250" s="4"/>
      <c r="D5250" s="45"/>
      <c r="E5250" s="45"/>
      <c r="F5250" s="334"/>
    </row>
    <row r="5251" spans="1:6" x14ac:dyDescent="0.25">
      <c r="A5251" s="2"/>
      <c r="B5251" s="3"/>
      <c r="C5251" s="4"/>
      <c r="D5251" s="45"/>
      <c r="E5251" s="45"/>
      <c r="F5251" s="334"/>
    </row>
    <row r="5252" spans="1:6" x14ac:dyDescent="0.25">
      <c r="A5252" s="2"/>
      <c r="B5252" s="3"/>
      <c r="C5252" s="4"/>
      <c r="D5252" s="45"/>
      <c r="E5252" s="45"/>
      <c r="F5252" s="334"/>
    </row>
    <row r="5253" spans="1:6" x14ac:dyDescent="0.25">
      <c r="A5253" s="2"/>
      <c r="B5253" s="3"/>
      <c r="C5253" s="4"/>
      <c r="D5253" s="45"/>
      <c r="E5253" s="45"/>
      <c r="F5253" s="334"/>
    </row>
    <row r="5254" spans="1:6" x14ac:dyDescent="0.25">
      <c r="A5254" s="2"/>
      <c r="B5254" s="3"/>
      <c r="C5254" s="4"/>
      <c r="D5254" s="45"/>
      <c r="E5254" s="45"/>
      <c r="F5254" s="334"/>
    </row>
    <row r="5255" spans="1:6" x14ac:dyDescent="0.25">
      <c r="A5255" s="2"/>
      <c r="B5255" s="3"/>
      <c r="C5255" s="4"/>
      <c r="D5255" s="45"/>
      <c r="E5255" s="45"/>
      <c r="F5255" s="334"/>
    </row>
    <row r="5256" spans="1:6" x14ac:dyDescent="0.25">
      <c r="A5256" s="2"/>
      <c r="B5256" s="3"/>
      <c r="C5256" s="4"/>
      <c r="D5256" s="45"/>
      <c r="E5256" s="45"/>
      <c r="F5256" s="334"/>
    </row>
    <row r="5257" spans="1:6" x14ac:dyDescent="0.25">
      <c r="A5257" s="2"/>
      <c r="B5257" s="3"/>
      <c r="C5257" s="4"/>
      <c r="D5257" s="45"/>
      <c r="E5257" s="45"/>
      <c r="F5257" s="334"/>
    </row>
    <row r="5258" spans="1:6" x14ac:dyDescent="0.25">
      <c r="A5258" s="2"/>
      <c r="B5258" s="3"/>
      <c r="C5258" s="4"/>
      <c r="D5258" s="45"/>
      <c r="E5258" s="45"/>
      <c r="F5258" s="334"/>
    </row>
    <row r="5259" spans="1:6" x14ac:dyDescent="0.25">
      <c r="A5259" s="2"/>
      <c r="B5259" s="3"/>
      <c r="C5259" s="4"/>
      <c r="D5259" s="45"/>
      <c r="E5259" s="45"/>
      <c r="F5259" s="334"/>
    </row>
    <row r="5260" spans="1:6" x14ac:dyDescent="0.25">
      <c r="A5260" s="2"/>
      <c r="B5260" s="3"/>
      <c r="C5260" s="4"/>
      <c r="D5260" s="45"/>
      <c r="E5260" s="45"/>
      <c r="F5260" s="334"/>
    </row>
    <row r="5261" spans="1:6" x14ac:dyDescent="0.25">
      <c r="A5261" s="2"/>
      <c r="B5261" s="3"/>
      <c r="C5261" s="4"/>
      <c r="D5261" s="45"/>
      <c r="E5261" s="45"/>
      <c r="F5261" s="334"/>
    </row>
    <row r="5262" spans="1:6" x14ac:dyDescent="0.25">
      <c r="A5262" s="2"/>
      <c r="B5262" s="3"/>
      <c r="C5262" s="4"/>
      <c r="D5262" s="45"/>
      <c r="E5262" s="45"/>
      <c r="F5262" s="334"/>
    </row>
    <row r="5263" spans="1:6" x14ac:dyDescent="0.25">
      <c r="A5263" s="2"/>
      <c r="B5263" s="3"/>
      <c r="C5263" s="4"/>
      <c r="D5263" s="45"/>
      <c r="E5263" s="45"/>
      <c r="F5263" s="334"/>
    </row>
    <row r="5264" spans="1:6" x14ac:dyDescent="0.25">
      <c r="A5264" s="2"/>
      <c r="B5264" s="3"/>
      <c r="C5264" s="4"/>
      <c r="D5264" s="45"/>
      <c r="E5264" s="45"/>
      <c r="F5264" s="334"/>
    </row>
    <row r="5265" spans="1:6" x14ac:dyDescent="0.25">
      <c r="A5265" s="2"/>
      <c r="B5265" s="3"/>
      <c r="C5265" s="4"/>
      <c r="D5265" s="45"/>
      <c r="E5265" s="45"/>
      <c r="F5265" s="334"/>
    </row>
    <row r="5266" spans="1:6" x14ac:dyDescent="0.25">
      <c r="A5266" s="2"/>
      <c r="B5266" s="3"/>
      <c r="C5266" s="4"/>
      <c r="D5266" s="45"/>
      <c r="E5266" s="45"/>
      <c r="F5266" s="334"/>
    </row>
    <row r="5267" spans="1:6" x14ac:dyDescent="0.25">
      <c r="A5267" s="2"/>
      <c r="B5267" s="3"/>
      <c r="C5267" s="4"/>
      <c r="D5267" s="45"/>
      <c r="E5267" s="45"/>
      <c r="F5267" s="334"/>
    </row>
    <row r="5268" spans="1:6" x14ac:dyDescent="0.25">
      <c r="A5268" s="2"/>
      <c r="B5268" s="3"/>
      <c r="C5268" s="4"/>
      <c r="D5268" s="45"/>
      <c r="E5268" s="45"/>
      <c r="F5268" s="334"/>
    </row>
    <row r="5269" spans="1:6" x14ac:dyDescent="0.25">
      <c r="A5269" s="2"/>
      <c r="B5269" s="3"/>
      <c r="C5269" s="4"/>
      <c r="D5269" s="45"/>
      <c r="E5269" s="45"/>
      <c r="F5269" s="334"/>
    </row>
    <row r="5270" spans="1:6" x14ac:dyDescent="0.25">
      <c r="A5270" s="2"/>
      <c r="B5270" s="3"/>
      <c r="C5270" s="4"/>
      <c r="D5270" s="45"/>
      <c r="E5270" s="45"/>
      <c r="F5270" s="334"/>
    </row>
    <row r="5271" spans="1:6" x14ac:dyDescent="0.25">
      <c r="A5271" s="2"/>
      <c r="B5271" s="3"/>
      <c r="C5271" s="4"/>
      <c r="D5271" s="45"/>
      <c r="E5271" s="45"/>
      <c r="F5271" s="334"/>
    </row>
    <row r="5272" spans="1:6" x14ac:dyDescent="0.25">
      <c r="A5272" s="2"/>
      <c r="B5272" s="3"/>
      <c r="C5272" s="4"/>
      <c r="D5272" s="45"/>
      <c r="E5272" s="45"/>
      <c r="F5272" s="334"/>
    </row>
    <row r="5273" spans="1:6" x14ac:dyDescent="0.25">
      <c r="A5273" s="2"/>
      <c r="B5273" s="3"/>
      <c r="C5273" s="4"/>
      <c r="D5273" s="45"/>
      <c r="E5273" s="45"/>
      <c r="F5273" s="334"/>
    </row>
    <row r="5274" spans="1:6" x14ac:dyDescent="0.25">
      <c r="A5274" s="2"/>
      <c r="B5274" s="3"/>
      <c r="C5274" s="4"/>
      <c r="D5274" s="45"/>
      <c r="E5274" s="45"/>
      <c r="F5274" s="334"/>
    </row>
    <row r="5275" spans="1:6" x14ac:dyDescent="0.25">
      <c r="A5275" s="2"/>
      <c r="B5275" s="3"/>
      <c r="C5275" s="4"/>
      <c r="D5275" s="45"/>
      <c r="E5275" s="45"/>
      <c r="F5275" s="334"/>
    </row>
    <row r="5276" spans="1:6" x14ac:dyDescent="0.25">
      <c r="A5276" s="2"/>
      <c r="B5276" s="3"/>
      <c r="C5276" s="4"/>
      <c r="D5276" s="45"/>
      <c r="E5276" s="45"/>
      <c r="F5276" s="334"/>
    </row>
    <row r="5277" spans="1:6" x14ac:dyDescent="0.25">
      <c r="A5277" s="2"/>
      <c r="B5277" s="3"/>
      <c r="C5277" s="4"/>
      <c r="D5277" s="45"/>
      <c r="E5277" s="45"/>
      <c r="F5277" s="334"/>
    </row>
    <row r="5278" spans="1:6" x14ac:dyDescent="0.25">
      <c r="A5278" s="2"/>
      <c r="B5278" s="3"/>
      <c r="C5278" s="4"/>
      <c r="D5278" s="45"/>
      <c r="E5278" s="45"/>
      <c r="F5278" s="334"/>
    </row>
    <row r="5279" spans="1:6" x14ac:dyDescent="0.25">
      <c r="A5279" s="2"/>
      <c r="B5279" s="3"/>
      <c r="C5279" s="4"/>
      <c r="D5279" s="45"/>
      <c r="E5279" s="45"/>
      <c r="F5279" s="334"/>
    </row>
    <row r="5280" spans="1:6" x14ac:dyDescent="0.25">
      <c r="A5280" s="2"/>
      <c r="B5280" s="3"/>
      <c r="C5280" s="4"/>
      <c r="D5280" s="45"/>
      <c r="E5280" s="45"/>
      <c r="F5280" s="334"/>
    </row>
    <row r="5281" spans="1:6" x14ac:dyDescent="0.25">
      <c r="A5281" s="2"/>
      <c r="B5281" s="3"/>
      <c r="C5281" s="4"/>
      <c r="D5281" s="45"/>
      <c r="E5281" s="45"/>
      <c r="F5281" s="334"/>
    </row>
    <row r="5282" spans="1:6" x14ac:dyDescent="0.25">
      <c r="A5282" s="2"/>
      <c r="B5282" s="3"/>
      <c r="C5282" s="4"/>
      <c r="D5282" s="45"/>
      <c r="E5282" s="45"/>
      <c r="F5282" s="334"/>
    </row>
    <row r="5283" spans="1:6" x14ac:dyDescent="0.25">
      <c r="A5283" s="2"/>
      <c r="B5283" s="3"/>
      <c r="C5283" s="4"/>
      <c r="D5283" s="45"/>
      <c r="E5283" s="45"/>
      <c r="F5283" s="334"/>
    </row>
    <row r="5284" spans="1:6" x14ac:dyDescent="0.25">
      <c r="A5284" s="2"/>
      <c r="B5284" s="3"/>
      <c r="C5284" s="4"/>
      <c r="D5284" s="45"/>
      <c r="E5284" s="45"/>
      <c r="F5284" s="334"/>
    </row>
    <row r="5285" spans="1:6" x14ac:dyDescent="0.25">
      <c r="A5285" s="2"/>
      <c r="B5285" s="3"/>
      <c r="C5285" s="4"/>
      <c r="D5285" s="45"/>
      <c r="E5285" s="45"/>
      <c r="F5285" s="334"/>
    </row>
    <row r="5286" spans="1:6" x14ac:dyDescent="0.25">
      <c r="A5286" s="2"/>
      <c r="B5286" s="3"/>
      <c r="C5286" s="4"/>
      <c r="D5286" s="45"/>
      <c r="E5286" s="45"/>
      <c r="F5286" s="334"/>
    </row>
    <row r="5287" spans="1:6" x14ac:dyDescent="0.25">
      <c r="A5287" s="2"/>
      <c r="B5287" s="3"/>
      <c r="C5287" s="4"/>
      <c r="D5287" s="45"/>
      <c r="E5287" s="45"/>
      <c r="F5287" s="334"/>
    </row>
    <row r="5288" spans="1:6" x14ac:dyDescent="0.25">
      <c r="A5288" s="2"/>
      <c r="B5288" s="3"/>
      <c r="C5288" s="4"/>
      <c r="D5288" s="45"/>
      <c r="E5288" s="45"/>
      <c r="F5288" s="334"/>
    </row>
    <row r="5289" spans="1:6" x14ac:dyDescent="0.25">
      <c r="A5289" s="2"/>
      <c r="B5289" s="3"/>
      <c r="C5289" s="4"/>
      <c r="D5289" s="45"/>
      <c r="E5289" s="45"/>
      <c r="F5289" s="334"/>
    </row>
    <row r="5290" spans="1:6" x14ac:dyDescent="0.25">
      <c r="A5290" s="2"/>
      <c r="B5290" s="3"/>
      <c r="C5290" s="4"/>
      <c r="D5290" s="45"/>
      <c r="E5290" s="45"/>
      <c r="F5290" s="334"/>
    </row>
    <row r="5291" spans="1:6" x14ac:dyDescent="0.25">
      <c r="A5291" s="2"/>
      <c r="B5291" s="3"/>
      <c r="C5291" s="4"/>
      <c r="D5291" s="45"/>
      <c r="E5291" s="45"/>
      <c r="F5291" s="334"/>
    </row>
    <row r="5292" spans="1:6" x14ac:dyDescent="0.25">
      <c r="A5292" s="2"/>
      <c r="B5292" s="3"/>
      <c r="C5292" s="4"/>
      <c r="D5292" s="45"/>
      <c r="E5292" s="45"/>
      <c r="F5292" s="334"/>
    </row>
    <row r="5293" spans="1:6" x14ac:dyDescent="0.25">
      <c r="A5293" s="2"/>
      <c r="B5293" s="3"/>
      <c r="C5293" s="4"/>
      <c r="D5293" s="45"/>
      <c r="E5293" s="45"/>
      <c r="F5293" s="334"/>
    </row>
    <row r="5294" spans="1:6" x14ac:dyDescent="0.25">
      <c r="A5294" s="2"/>
      <c r="B5294" s="3"/>
      <c r="C5294" s="4"/>
      <c r="D5294" s="45"/>
      <c r="E5294" s="45"/>
      <c r="F5294" s="334"/>
    </row>
    <row r="5295" spans="1:6" x14ac:dyDescent="0.25">
      <c r="A5295" s="2"/>
      <c r="B5295" s="3"/>
      <c r="C5295" s="4"/>
      <c r="D5295" s="45"/>
      <c r="E5295" s="45"/>
      <c r="F5295" s="334"/>
    </row>
    <row r="5296" spans="1:6" x14ac:dyDescent="0.25">
      <c r="A5296" s="2"/>
      <c r="B5296" s="3"/>
      <c r="C5296" s="4"/>
      <c r="D5296" s="45"/>
      <c r="E5296" s="45"/>
      <c r="F5296" s="334"/>
    </row>
    <row r="5297" spans="1:6" x14ac:dyDescent="0.25">
      <c r="A5297" s="2"/>
      <c r="B5297" s="3"/>
      <c r="C5297" s="4"/>
      <c r="D5297" s="45"/>
      <c r="E5297" s="45"/>
      <c r="F5297" s="334"/>
    </row>
    <row r="5298" spans="1:6" x14ac:dyDescent="0.25">
      <c r="A5298" s="2"/>
      <c r="B5298" s="3"/>
      <c r="C5298" s="4"/>
      <c r="D5298" s="45"/>
      <c r="E5298" s="45"/>
      <c r="F5298" s="334"/>
    </row>
    <row r="5299" spans="1:6" x14ac:dyDescent="0.25">
      <c r="A5299" s="2"/>
      <c r="B5299" s="3"/>
      <c r="C5299" s="4"/>
      <c r="D5299" s="45"/>
      <c r="E5299" s="45"/>
      <c r="F5299" s="334"/>
    </row>
    <row r="5300" spans="1:6" x14ac:dyDescent="0.25">
      <c r="A5300" s="2"/>
      <c r="B5300" s="3"/>
      <c r="C5300" s="4"/>
      <c r="D5300" s="45"/>
      <c r="E5300" s="45"/>
      <c r="F5300" s="334"/>
    </row>
    <row r="5301" spans="1:6" x14ac:dyDescent="0.25">
      <c r="A5301" s="2"/>
      <c r="B5301" s="3"/>
      <c r="C5301" s="4"/>
      <c r="D5301" s="45"/>
      <c r="E5301" s="45"/>
      <c r="F5301" s="334"/>
    </row>
    <row r="5302" spans="1:6" x14ac:dyDescent="0.25">
      <c r="A5302" s="2"/>
      <c r="B5302" s="3"/>
      <c r="C5302" s="4"/>
      <c r="D5302" s="45"/>
      <c r="E5302" s="45"/>
      <c r="F5302" s="334"/>
    </row>
    <row r="5303" spans="1:6" x14ac:dyDescent="0.25">
      <c r="A5303" s="2"/>
      <c r="B5303" s="3"/>
      <c r="C5303" s="4"/>
      <c r="D5303" s="45"/>
      <c r="E5303" s="45"/>
      <c r="F5303" s="334"/>
    </row>
    <row r="5304" spans="1:6" x14ac:dyDescent="0.25">
      <c r="A5304" s="2"/>
      <c r="B5304" s="3"/>
      <c r="C5304" s="4"/>
      <c r="D5304" s="45"/>
      <c r="E5304" s="45"/>
      <c r="F5304" s="334"/>
    </row>
    <row r="5305" spans="1:6" x14ac:dyDescent="0.25">
      <c r="A5305" s="2"/>
      <c r="B5305" s="3"/>
      <c r="C5305" s="4"/>
      <c r="D5305" s="45"/>
      <c r="E5305" s="45"/>
      <c r="F5305" s="334"/>
    </row>
    <row r="5306" spans="1:6" x14ac:dyDescent="0.25">
      <c r="A5306" s="2"/>
      <c r="B5306" s="3"/>
      <c r="C5306" s="4"/>
      <c r="D5306" s="45"/>
      <c r="E5306" s="45"/>
      <c r="F5306" s="334"/>
    </row>
    <row r="5307" spans="1:6" x14ac:dyDescent="0.25">
      <c r="A5307" s="2"/>
      <c r="B5307" s="3"/>
      <c r="C5307" s="4"/>
      <c r="D5307" s="45"/>
      <c r="E5307" s="45"/>
      <c r="F5307" s="334"/>
    </row>
    <row r="5308" spans="1:6" x14ac:dyDescent="0.25">
      <c r="A5308" s="2"/>
      <c r="B5308" s="3"/>
      <c r="C5308" s="4"/>
      <c r="D5308" s="45"/>
      <c r="E5308" s="45"/>
      <c r="F5308" s="334"/>
    </row>
    <row r="5309" spans="1:6" x14ac:dyDescent="0.25">
      <c r="A5309" s="2"/>
      <c r="B5309" s="3"/>
      <c r="C5309" s="4"/>
      <c r="D5309" s="45"/>
      <c r="E5309" s="45"/>
      <c r="F5309" s="334"/>
    </row>
    <row r="5310" spans="1:6" x14ac:dyDescent="0.25">
      <c r="A5310" s="2"/>
      <c r="B5310" s="3"/>
      <c r="C5310" s="4"/>
      <c r="D5310" s="45"/>
      <c r="E5310" s="45"/>
      <c r="F5310" s="334"/>
    </row>
    <row r="5311" spans="1:6" x14ac:dyDescent="0.25">
      <c r="A5311" s="2"/>
      <c r="B5311" s="3"/>
      <c r="C5311" s="4"/>
      <c r="D5311" s="45"/>
      <c r="E5311" s="45"/>
      <c r="F5311" s="334"/>
    </row>
    <row r="5312" spans="1:6" x14ac:dyDescent="0.25">
      <c r="A5312" s="2"/>
      <c r="B5312" s="3"/>
      <c r="C5312" s="4"/>
      <c r="D5312" s="45"/>
      <c r="E5312" s="45"/>
      <c r="F5312" s="334"/>
    </row>
    <row r="5313" spans="1:6" x14ac:dyDescent="0.25">
      <c r="A5313" s="2"/>
      <c r="B5313" s="3"/>
      <c r="C5313" s="4"/>
      <c r="D5313" s="45"/>
      <c r="E5313" s="45"/>
      <c r="F5313" s="334"/>
    </row>
    <row r="5314" spans="1:6" x14ac:dyDescent="0.25">
      <c r="A5314" s="2"/>
      <c r="B5314" s="3"/>
      <c r="C5314" s="4"/>
      <c r="D5314" s="45"/>
      <c r="E5314" s="45"/>
      <c r="F5314" s="334"/>
    </row>
    <row r="5315" spans="1:6" x14ac:dyDescent="0.25">
      <c r="A5315" s="2"/>
      <c r="B5315" s="3"/>
      <c r="C5315" s="4"/>
      <c r="D5315" s="45"/>
      <c r="E5315" s="45"/>
      <c r="F5315" s="334"/>
    </row>
    <row r="5316" spans="1:6" x14ac:dyDescent="0.25">
      <c r="A5316" s="2"/>
      <c r="B5316" s="3"/>
      <c r="C5316" s="4"/>
      <c r="D5316" s="45"/>
      <c r="E5316" s="45"/>
      <c r="F5316" s="334"/>
    </row>
    <row r="5317" spans="1:6" x14ac:dyDescent="0.25">
      <c r="A5317" s="2"/>
      <c r="B5317" s="3"/>
      <c r="C5317" s="4"/>
      <c r="D5317" s="45"/>
      <c r="E5317" s="45"/>
      <c r="F5317" s="334"/>
    </row>
    <row r="5318" spans="1:6" x14ac:dyDescent="0.25">
      <c r="A5318" s="2"/>
      <c r="B5318" s="3"/>
      <c r="C5318" s="4"/>
      <c r="D5318" s="45"/>
      <c r="E5318" s="45"/>
      <c r="F5318" s="334"/>
    </row>
    <row r="5319" spans="1:6" x14ac:dyDescent="0.25">
      <c r="A5319" s="2"/>
      <c r="B5319" s="3"/>
      <c r="C5319" s="4"/>
      <c r="D5319" s="45"/>
      <c r="E5319" s="45"/>
      <c r="F5319" s="334"/>
    </row>
    <row r="5320" spans="1:6" x14ac:dyDescent="0.25">
      <c r="A5320" s="2"/>
      <c r="B5320" s="3"/>
      <c r="C5320" s="4"/>
      <c r="D5320" s="45"/>
      <c r="E5320" s="45"/>
      <c r="F5320" s="334"/>
    </row>
    <row r="5321" spans="1:6" x14ac:dyDescent="0.25">
      <c r="A5321" s="2"/>
      <c r="B5321" s="3"/>
      <c r="C5321" s="4"/>
      <c r="D5321" s="45"/>
      <c r="E5321" s="45"/>
      <c r="F5321" s="334"/>
    </row>
    <row r="5322" spans="1:6" x14ac:dyDescent="0.25">
      <c r="A5322" s="2"/>
      <c r="B5322" s="3"/>
      <c r="C5322" s="4"/>
      <c r="D5322" s="45"/>
      <c r="E5322" s="45"/>
      <c r="F5322" s="334"/>
    </row>
    <row r="5323" spans="1:6" x14ac:dyDescent="0.25">
      <c r="A5323" s="2"/>
      <c r="B5323" s="3"/>
      <c r="C5323" s="4"/>
      <c r="D5323" s="45"/>
      <c r="E5323" s="45"/>
      <c r="F5323" s="334"/>
    </row>
    <row r="5324" spans="1:6" x14ac:dyDescent="0.25">
      <c r="A5324" s="2"/>
      <c r="B5324" s="3"/>
      <c r="C5324" s="4"/>
      <c r="D5324" s="45"/>
      <c r="E5324" s="45"/>
      <c r="F5324" s="334"/>
    </row>
    <row r="5325" spans="1:6" x14ac:dyDescent="0.25">
      <c r="A5325" s="2"/>
      <c r="B5325" s="3"/>
      <c r="C5325" s="4"/>
      <c r="D5325" s="45"/>
      <c r="E5325" s="45"/>
      <c r="F5325" s="334"/>
    </row>
    <row r="5326" spans="1:6" x14ac:dyDescent="0.25">
      <c r="A5326" s="2"/>
      <c r="B5326" s="3"/>
      <c r="C5326" s="4"/>
      <c r="D5326" s="45"/>
      <c r="E5326" s="45"/>
      <c r="F5326" s="334"/>
    </row>
    <row r="5327" spans="1:6" x14ac:dyDescent="0.25">
      <c r="A5327" s="2"/>
      <c r="B5327" s="3"/>
      <c r="C5327" s="4"/>
      <c r="D5327" s="45"/>
      <c r="E5327" s="45"/>
      <c r="F5327" s="334"/>
    </row>
    <row r="5328" spans="1:6" x14ac:dyDescent="0.25">
      <c r="A5328" s="2"/>
      <c r="B5328" s="3"/>
      <c r="C5328" s="4"/>
      <c r="D5328" s="45"/>
      <c r="E5328" s="45"/>
      <c r="F5328" s="334"/>
    </row>
    <row r="5329" spans="1:6" x14ac:dyDescent="0.25">
      <c r="A5329" s="2"/>
      <c r="B5329" s="3"/>
      <c r="C5329" s="4"/>
      <c r="D5329" s="45"/>
      <c r="E5329" s="45"/>
      <c r="F5329" s="334"/>
    </row>
    <row r="5330" spans="1:6" x14ac:dyDescent="0.25">
      <c r="A5330" s="2"/>
      <c r="B5330" s="3"/>
      <c r="C5330" s="4"/>
      <c r="D5330" s="45"/>
      <c r="E5330" s="45"/>
      <c r="F5330" s="334"/>
    </row>
    <row r="5331" spans="1:6" x14ac:dyDescent="0.25">
      <c r="A5331" s="2"/>
      <c r="B5331" s="3"/>
      <c r="C5331" s="4"/>
      <c r="D5331" s="45"/>
      <c r="E5331" s="45"/>
      <c r="F5331" s="334"/>
    </row>
    <row r="5332" spans="1:6" x14ac:dyDescent="0.25">
      <c r="A5332" s="2"/>
      <c r="B5332" s="3"/>
      <c r="C5332" s="4"/>
      <c r="D5332" s="45"/>
      <c r="E5332" s="45"/>
      <c r="F5332" s="334"/>
    </row>
    <row r="5333" spans="1:6" x14ac:dyDescent="0.25">
      <c r="A5333" s="2"/>
      <c r="B5333" s="3"/>
      <c r="C5333" s="4"/>
      <c r="D5333" s="45"/>
      <c r="E5333" s="45"/>
      <c r="F5333" s="334"/>
    </row>
    <row r="5334" spans="1:6" x14ac:dyDescent="0.25">
      <c r="A5334" s="2"/>
      <c r="B5334" s="3"/>
      <c r="C5334" s="4"/>
      <c r="D5334" s="45"/>
      <c r="E5334" s="45"/>
      <c r="F5334" s="334"/>
    </row>
    <row r="5335" spans="1:6" x14ac:dyDescent="0.25">
      <c r="A5335" s="2"/>
      <c r="B5335" s="3"/>
      <c r="C5335" s="4"/>
      <c r="D5335" s="45"/>
      <c r="E5335" s="45"/>
      <c r="F5335" s="334"/>
    </row>
    <row r="5336" spans="1:6" x14ac:dyDescent="0.25">
      <c r="A5336" s="2"/>
      <c r="B5336" s="3"/>
      <c r="C5336" s="4"/>
      <c r="D5336" s="45"/>
      <c r="E5336" s="45"/>
      <c r="F5336" s="334"/>
    </row>
    <row r="5337" spans="1:6" x14ac:dyDescent="0.25">
      <c r="A5337" s="2"/>
      <c r="B5337" s="3"/>
      <c r="C5337" s="4"/>
      <c r="D5337" s="45"/>
      <c r="E5337" s="45"/>
      <c r="F5337" s="334"/>
    </row>
    <row r="5338" spans="1:6" x14ac:dyDescent="0.25">
      <c r="A5338" s="2"/>
      <c r="B5338" s="3"/>
      <c r="C5338" s="4"/>
      <c r="D5338" s="45"/>
      <c r="E5338" s="45"/>
      <c r="F5338" s="334"/>
    </row>
    <row r="5339" spans="1:6" x14ac:dyDescent="0.25">
      <c r="A5339" s="2"/>
      <c r="B5339" s="3"/>
      <c r="C5339" s="4"/>
      <c r="D5339" s="45"/>
      <c r="E5339" s="45"/>
      <c r="F5339" s="334"/>
    </row>
    <row r="5340" spans="1:6" x14ac:dyDescent="0.25">
      <c r="A5340" s="2"/>
      <c r="B5340" s="3"/>
      <c r="C5340" s="4"/>
      <c r="D5340" s="45"/>
      <c r="E5340" s="45"/>
      <c r="F5340" s="334"/>
    </row>
    <row r="5341" spans="1:6" x14ac:dyDescent="0.25">
      <c r="A5341" s="2"/>
      <c r="B5341" s="3"/>
      <c r="C5341" s="4"/>
      <c r="D5341" s="45"/>
      <c r="E5341" s="45"/>
      <c r="F5341" s="334"/>
    </row>
    <row r="5342" spans="1:6" x14ac:dyDescent="0.25">
      <c r="A5342" s="2"/>
      <c r="B5342" s="3"/>
      <c r="C5342" s="4"/>
      <c r="D5342" s="45"/>
      <c r="E5342" s="45"/>
      <c r="F5342" s="334"/>
    </row>
    <row r="5343" spans="1:6" x14ac:dyDescent="0.25">
      <c r="A5343" s="2"/>
      <c r="B5343" s="3"/>
      <c r="C5343" s="4"/>
      <c r="D5343" s="45"/>
      <c r="E5343" s="45"/>
      <c r="F5343" s="334"/>
    </row>
    <row r="5344" spans="1:6" x14ac:dyDescent="0.25">
      <c r="A5344" s="2"/>
      <c r="B5344" s="3"/>
      <c r="C5344" s="4"/>
      <c r="D5344" s="45"/>
      <c r="E5344" s="45"/>
      <c r="F5344" s="334"/>
    </row>
    <row r="5345" spans="1:6" x14ac:dyDescent="0.25">
      <c r="A5345" s="2"/>
      <c r="B5345" s="3"/>
      <c r="C5345" s="4"/>
      <c r="D5345" s="45"/>
      <c r="E5345" s="45"/>
      <c r="F5345" s="334"/>
    </row>
    <row r="5346" spans="1:6" x14ac:dyDescent="0.25">
      <c r="A5346" s="2"/>
      <c r="B5346" s="3"/>
      <c r="C5346" s="4"/>
      <c r="D5346" s="45"/>
      <c r="E5346" s="45"/>
      <c r="F5346" s="334"/>
    </row>
    <row r="5347" spans="1:6" x14ac:dyDescent="0.25">
      <c r="A5347" s="2"/>
      <c r="B5347" s="3"/>
      <c r="C5347" s="4"/>
      <c r="D5347" s="45"/>
      <c r="E5347" s="45"/>
      <c r="F5347" s="334"/>
    </row>
    <row r="5348" spans="1:6" x14ac:dyDescent="0.25">
      <c r="A5348" s="2"/>
      <c r="B5348" s="3"/>
      <c r="C5348" s="4"/>
      <c r="D5348" s="45"/>
      <c r="E5348" s="45"/>
      <c r="F5348" s="334"/>
    </row>
    <row r="5349" spans="1:6" x14ac:dyDescent="0.25">
      <c r="A5349" s="2"/>
      <c r="B5349" s="3"/>
      <c r="C5349" s="4"/>
      <c r="D5349" s="45"/>
      <c r="E5349" s="45"/>
      <c r="F5349" s="334"/>
    </row>
    <row r="5350" spans="1:6" x14ac:dyDescent="0.25">
      <c r="A5350" s="2"/>
      <c r="B5350" s="3"/>
      <c r="C5350" s="4"/>
      <c r="D5350" s="45"/>
      <c r="E5350" s="45"/>
      <c r="F5350" s="334"/>
    </row>
    <row r="5351" spans="1:6" x14ac:dyDescent="0.25">
      <c r="A5351" s="2"/>
      <c r="B5351" s="3"/>
      <c r="C5351" s="4"/>
      <c r="D5351" s="45"/>
      <c r="E5351" s="45"/>
      <c r="F5351" s="334"/>
    </row>
    <row r="5352" spans="1:6" x14ac:dyDescent="0.25">
      <c r="A5352" s="2"/>
      <c r="B5352" s="3"/>
      <c r="C5352" s="4"/>
      <c r="D5352" s="45"/>
      <c r="E5352" s="45"/>
      <c r="F5352" s="334"/>
    </row>
    <row r="5353" spans="1:6" x14ac:dyDescent="0.25">
      <c r="A5353" s="2"/>
      <c r="B5353" s="3"/>
      <c r="C5353" s="4"/>
      <c r="D5353" s="45"/>
      <c r="E5353" s="45"/>
      <c r="F5353" s="334"/>
    </row>
    <row r="5354" spans="1:6" x14ac:dyDescent="0.25">
      <c r="A5354" s="2"/>
      <c r="B5354" s="3"/>
      <c r="C5354" s="4"/>
      <c r="D5354" s="45"/>
      <c r="E5354" s="45"/>
      <c r="F5354" s="334"/>
    </row>
    <row r="5355" spans="1:6" x14ac:dyDescent="0.25">
      <c r="A5355" s="2"/>
      <c r="B5355" s="3"/>
      <c r="C5355" s="4"/>
      <c r="D5355" s="45"/>
      <c r="E5355" s="45"/>
      <c r="F5355" s="334"/>
    </row>
    <row r="5356" spans="1:6" x14ac:dyDescent="0.25">
      <c r="A5356" s="2"/>
      <c r="B5356" s="3"/>
      <c r="C5356" s="4"/>
      <c r="D5356" s="45"/>
      <c r="E5356" s="45"/>
      <c r="F5356" s="334"/>
    </row>
    <row r="5357" spans="1:6" x14ac:dyDescent="0.25">
      <c r="A5357" s="2"/>
      <c r="B5357" s="3"/>
      <c r="C5357" s="4"/>
      <c r="D5357" s="45"/>
      <c r="E5357" s="45"/>
      <c r="F5357" s="334"/>
    </row>
    <row r="5358" spans="1:6" x14ac:dyDescent="0.25">
      <c r="A5358" s="2"/>
      <c r="B5358" s="3"/>
      <c r="C5358" s="4"/>
      <c r="D5358" s="45"/>
      <c r="E5358" s="45"/>
      <c r="F5358" s="334"/>
    </row>
    <row r="5359" spans="1:6" x14ac:dyDescent="0.25">
      <c r="A5359" s="2"/>
      <c r="B5359" s="3"/>
      <c r="C5359" s="4"/>
      <c r="D5359" s="45"/>
      <c r="E5359" s="45"/>
      <c r="F5359" s="334"/>
    </row>
    <row r="5360" spans="1:6" x14ac:dyDescent="0.25">
      <c r="A5360" s="2"/>
      <c r="B5360" s="3"/>
      <c r="C5360" s="4"/>
      <c r="D5360" s="45"/>
      <c r="E5360" s="45"/>
      <c r="F5360" s="334"/>
    </row>
    <row r="5361" spans="1:6" x14ac:dyDescent="0.25">
      <c r="A5361" s="2"/>
      <c r="B5361" s="3"/>
      <c r="C5361" s="4"/>
      <c r="D5361" s="45"/>
      <c r="E5361" s="45"/>
      <c r="F5361" s="334"/>
    </row>
    <row r="5362" spans="1:6" x14ac:dyDescent="0.25">
      <c r="A5362" s="2"/>
      <c r="B5362" s="3"/>
      <c r="C5362" s="4"/>
      <c r="D5362" s="45"/>
      <c r="E5362" s="45"/>
      <c r="F5362" s="334"/>
    </row>
    <row r="5363" spans="1:6" x14ac:dyDescent="0.25">
      <c r="A5363" s="2"/>
      <c r="B5363" s="3"/>
      <c r="C5363" s="4"/>
      <c r="D5363" s="45"/>
      <c r="E5363" s="45"/>
      <c r="F5363" s="334"/>
    </row>
    <row r="5364" spans="1:6" x14ac:dyDescent="0.25">
      <c r="A5364" s="2"/>
      <c r="B5364" s="3"/>
      <c r="C5364" s="4"/>
      <c r="D5364" s="45"/>
      <c r="E5364" s="45"/>
      <c r="F5364" s="334"/>
    </row>
    <row r="5365" spans="1:6" x14ac:dyDescent="0.25">
      <c r="A5365" s="2"/>
      <c r="B5365" s="3"/>
      <c r="C5365" s="4"/>
      <c r="D5365" s="45"/>
      <c r="E5365" s="45"/>
      <c r="F5365" s="334"/>
    </row>
    <row r="5366" spans="1:6" x14ac:dyDescent="0.25">
      <c r="A5366" s="2"/>
      <c r="B5366" s="3"/>
      <c r="C5366" s="4"/>
      <c r="D5366" s="45"/>
      <c r="E5366" s="45"/>
      <c r="F5366" s="334"/>
    </row>
    <row r="5367" spans="1:6" x14ac:dyDescent="0.25">
      <c r="A5367" s="2"/>
      <c r="B5367" s="3"/>
      <c r="C5367" s="4"/>
      <c r="D5367" s="45"/>
      <c r="E5367" s="45"/>
      <c r="F5367" s="334"/>
    </row>
    <row r="5368" spans="1:6" x14ac:dyDescent="0.25">
      <c r="A5368" s="2"/>
      <c r="B5368" s="3"/>
      <c r="C5368" s="4"/>
      <c r="D5368" s="45"/>
      <c r="E5368" s="45"/>
      <c r="F5368" s="334"/>
    </row>
    <row r="5369" spans="1:6" x14ac:dyDescent="0.25">
      <c r="A5369" s="2"/>
      <c r="B5369" s="3"/>
      <c r="C5369" s="4"/>
      <c r="D5369" s="45"/>
      <c r="E5369" s="45"/>
      <c r="F5369" s="334"/>
    </row>
    <row r="5370" spans="1:6" x14ac:dyDescent="0.25">
      <c r="A5370" s="2"/>
      <c r="B5370" s="3"/>
      <c r="C5370" s="4"/>
      <c r="D5370" s="45"/>
      <c r="E5370" s="45"/>
      <c r="F5370" s="334"/>
    </row>
    <row r="5371" spans="1:6" x14ac:dyDescent="0.25">
      <c r="A5371" s="2"/>
      <c r="B5371" s="3"/>
      <c r="C5371" s="4"/>
      <c r="D5371" s="45"/>
      <c r="E5371" s="45"/>
      <c r="F5371" s="334"/>
    </row>
    <row r="5372" spans="1:6" x14ac:dyDescent="0.25">
      <c r="A5372" s="2"/>
      <c r="B5372" s="3"/>
      <c r="C5372" s="4"/>
      <c r="D5372" s="45"/>
      <c r="E5372" s="45"/>
      <c r="F5372" s="334"/>
    </row>
    <row r="5373" spans="1:6" x14ac:dyDescent="0.25">
      <c r="A5373" s="2"/>
      <c r="B5373" s="3"/>
      <c r="C5373" s="4"/>
      <c r="D5373" s="45"/>
      <c r="E5373" s="45"/>
      <c r="F5373" s="334"/>
    </row>
    <row r="5374" spans="1:6" x14ac:dyDescent="0.25">
      <c r="A5374" s="2"/>
      <c r="B5374" s="3"/>
      <c r="C5374" s="4"/>
      <c r="D5374" s="45"/>
      <c r="E5374" s="45"/>
      <c r="F5374" s="334"/>
    </row>
    <row r="5375" spans="1:6" x14ac:dyDescent="0.25">
      <c r="A5375" s="2"/>
      <c r="B5375" s="3"/>
      <c r="C5375" s="4"/>
      <c r="D5375" s="45"/>
      <c r="E5375" s="45"/>
      <c r="F5375" s="334"/>
    </row>
    <row r="5376" spans="1:6" x14ac:dyDescent="0.25">
      <c r="A5376" s="2"/>
      <c r="B5376" s="3"/>
      <c r="C5376" s="4"/>
      <c r="D5376" s="45"/>
      <c r="E5376" s="45"/>
      <c r="F5376" s="334"/>
    </row>
    <row r="5377" spans="1:6" x14ac:dyDescent="0.25">
      <c r="A5377" s="2"/>
      <c r="B5377" s="3"/>
      <c r="C5377" s="4"/>
      <c r="D5377" s="45"/>
      <c r="E5377" s="45"/>
      <c r="F5377" s="334"/>
    </row>
    <row r="5378" spans="1:6" x14ac:dyDescent="0.25">
      <c r="A5378" s="2"/>
      <c r="B5378" s="3"/>
      <c r="C5378" s="4"/>
      <c r="D5378" s="45"/>
      <c r="E5378" s="45"/>
      <c r="F5378" s="334"/>
    </row>
    <row r="5379" spans="1:6" x14ac:dyDescent="0.25">
      <c r="A5379" s="2"/>
      <c r="B5379" s="3"/>
      <c r="C5379" s="4"/>
      <c r="D5379" s="45"/>
      <c r="E5379" s="45"/>
      <c r="F5379" s="334"/>
    </row>
    <row r="5380" spans="1:6" x14ac:dyDescent="0.25">
      <c r="A5380" s="2"/>
      <c r="B5380" s="3"/>
      <c r="C5380" s="4"/>
      <c r="D5380" s="45"/>
      <c r="E5380" s="45"/>
      <c r="F5380" s="334"/>
    </row>
    <row r="5381" spans="1:6" x14ac:dyDescent="0.25">
      <c r="A5381" s="2"/>
      <c r="B5381" s="3"/>
      <c r="C5381" s="4"/>
      <c r="D5381" s="45"/>
      <c r="E5381" s="45"/>
      <c r="F5381" s="334"/>
    </row>
    <row r="5382" spans="1:6" x14ac:dyDescent="0.25">
      <c r="A5382" s="2"/>
      <c r="B5382" s="3"/>
      <c r="C5382" s="4"/>
      <c r="D5382" s="45"/>
      <c r="E5382" s="45"/>
      <c r="F5382" s="334"/>
    </row>
    <row r="5383" spans="1:6" x14ac:dyDescent="0.25">
      <c r="A5383" s="2"/>
      <c r="B5383" s="3"/>
      <c r="C5383" s="4"/>
      <c r="D5383" s="45"/>
      <c r="E5383" s="45"/>
      <c r="F5383" s="334"/>
    </row>
    <row r="5384" spans="1:6" x14ac:dyDescent="0.25">
      <c r="A5384" s="2"/>
      <c r="B5384" s="3"/>
      <c r="C5384" s="4"/>
      <c r="D5384" s="45"/>
      <c r="E5384" s="45"/>
      <c r="F5384" s="334"/>
    </row>
    <row r="5385" spans="1:6" x14ac:dyDescent="0.25">
      <c r="A5385" s="2"/>
      <c r="B5385" s="3"/>
      <c r="C5385" s="4"/>
      <c r="D5385" s="45"/>
      <c r="E5385" s="45"/>
      <c r="F5385" s="334"/>
    </row>
    <row r="5386" spans="1:6" x14ac:dyDescent="0.25">
      <c r="A5386" s="2"/>
      <c r="B5386" s="3"/>
      <c r="C5386" s="4"/>
      <c r="D5386" s="45"/>
      <c r="E5386" s="45"/>
      <c r="F5386" s="334"/>
    </row>
    <row r="5387" spans="1:6" x14ac:dyDescent="0.25">
      <c r="A5387" s="2"/>
      <c r="B5387" s="3"/>
      <c r="C5387" s="4"/>
      <c r="D5387" s="45"/>
      <c r="E5387" s="45"/>
      <c r="F5387" s="334"/>
    </row>
    <row r="5388" spans="1:6" x14ac:dyDescent="0.25">
      <c r="A5388" s="2"/>
      <c r="B5388" s="3"/>
      <c r="C5388" s="4"/>
      <c r="D5388" s="45"/>
      <c r="E5388" s="45"/>
      <c r="F5388" s="334"/>
    </row>
    <row r="5389" spans="1:6" x14ac:dyDescent="0.25">
      <c r="A5389" s="2"/>
      <c r="B5389" s="3"/>
      <c r="C5389" s="4"/>
      <c r="D5389" s="45"/>
      <c r="E5389" s="45"/>
      <c r="F5389" s="334"/>
    </row>
    <row r="5390" spans="1:6" x14ac:dyDescent="0.25">
      <c r="A5390" s="2"/>
      <c r="B5390" s="3"/>
      <c r="C5390" s="4"/>
      <c r="D5390" s="45"/>
      <c r="E5390" s="45"/>
      <c r="F5390" s="334"/>
    </row>
    <row r="5391" spans="1:6" x14ac:dyDescent="0.25">
      <c r="A5391" s="2"/>
      <c r="B5391" s="3"/>
      <c r="C5391" s="4"/>
      <c r="D5391" s="45"/>
      <c r="E5391" s="45"/>
      <c r="F5391" s="334"/>
    </row>
    <row r="5392" spans="1:6" x14ac:dyDescent="0.25">
      <c r="A5392" s="2"/>
      <c r="B5392" s="3"/>
      <c r="C5392" s="4"/>
      <c r="D5392" s="45"/>
      <c r="E5392" s="45"/>
      <c r="F5392" s="334"/>
    </row>
    <row r="5393" spans="1:6" x14ac:dyDescent="0.25">
      <c r="A5393" s="2"/>
      <c r="B5393" s="3"/>
      <c r="C5393" s="4"/>
      <c r="D5393" s="45"/>
      <c r="E5393" s="45"/>
      <c r="F5393" s="334"/>
    </row>
    <row r="5394" spans="1:6" x14ac:dyDescent="0.25">
      <c r="A5394" s="2"/>
      <c r="B5394" s="3"/>
      <c r="C5394" s="4"/>
      <c r="D5394" s="45"/>
      <c r="E5394" s="45"/>
      <c r="F5394" s="334"/>
    </row>
    <row r="5395" spans="1:6" x14ac:dyDescent="0.25">
      <c r="A5395" s="2"/>
      <c r="B5395" s="3"/>
      <c r="C5395" s="4"/>
      <c r="D5395" s="45"/>
      <c r="E5395" s="45"/>
      <c r="F5395" s="334"/>
    </row>
    <row r="5396" spans="1:6" x14ac:dyDescent="0.25">
      <c r="A5396" s="2"/>
      <c r="B5396" s="3"/>
      <c r="C5396" s="4"/>
      <c r="D5396" s="45"/>
      <c r="E5396" s="45"/>
      <c r="F5396" s="334"/>
    </row>
    <row r="5397" spans="1:6" x14ac:dyDescent="0.25">
      <c r="A5397" s="2"/>
      <c r="B5397" s="3"/>
      <c r="C5397" s="4"/>
      <c r="D5397" s="45"/>
      <c r="E5397" s="45"/>
      <c r="F5397" s="334"/>
    </row>
    <row r="5398" spans="1:6" x14ac:dyDescent="0.25">
      <c r="A5398" s="2"/>
      <c r="B5398" s="3"/>
      <c r="C5398" s="4"/>
      <c r="D5398" s="45"/>
      <c r="E5398" s="45"/>
      <c r="F5398" s="334"/>
    </row>
    <row r="5399" spans="1:6" x14ac:dyDescent="0.25">
      <c r="A5399" s="2"/>
      <c r="B5399" s="3"/>
      <c r="C5399" s="4"/>
      <c r="D5399" s="45"/>
      <c r="E5399" s="45"/>
      <c r="F5399" s="334"/>
    </row>
    <row r="5400" spans="1:6" x14ac:dyDescent="0.25">
      <c r="A5400" s="2"/>
      <c r="B5400" s="3"/>
      <c r="C5400" s="4"/>
      <c r="D5400" s="45"/>
      <c r="E5400" s="45"/>
      <c r="F5400" s="334"/>
    </row>
    <row r="5401" spans="1:6" x14ac:dyDescent="0.25">
      <c r="A5401" s="2"/>
      <c r="B5401" s="3"/>
      <c r="C5401" s="4"/>
      <c r="D5401" s="45"/>
      <c r="E5401" s="45"/>
      <c r="F5401" s="334"/>
    </row>
    <row r="5402" spans="1:6" x14ac:dyDescent="0.25">
      <c r="A5402" s="2"/>
      <c r="B5402" s="3"/>
      <c r="C5402" s="4"/>
      <c r="D5402" s="45"/>
      <c r="E5402" s="45"/>
      <c r="F5402" s="334"/>
    </row>
    <row r="5403" spans="1:6" x14ac:dyDescent="0.25">
      <c r="A5403" s="2"/>
      <c r="B5403" s="3"/>
      <c r="C5403" s="4"/>
      <c r="D5403" s="45"/>
      <c r="E5403" s="45"/>
      <c r="F5403" s="334"/>
    </row>
    <row r="5404" spans="1:6" x14ac:dyDescent="0.25">
      <c r="A5404" s="2"/>
      <c r="B5404" s="3"/>
      <c r="C5404" s="4"/>
      <c r="D5404" s="45"/>
      <c r="E5404" s="45"/>
      <c r="F5404" s="334"/>
    </row>
    <row r="5405" spans="1:6" x14ac:dyDescent="0.25">
      <c r="A5405" s="2"/>
      <c r="B5405" s="3"/>
      <c r="C5405" s="4"/>
      <c r="D5405" s="45"/>
      <c r="E5405" s="45"/>
      <c r="F5405" s="334"/>
    </row>
    <row r="5406" spans="1:6" x14ac:dyDescent="0.25">
      <c r="A5406" s="2"/>
      <c r="B5406" s="3"/>
      <c r="C5406" s="4"/>
      <c r="D5406" s="45"/>
      <c r="E5406" s="45"/>
      <c r="F5406" s="334"/>
    </row>
    <row r="5407" spans="1:6" x14ac:dyDescent="0.25">
      <c r="A5407" s="2"/>
      <c r="B5407" s="3"/>
      <c r="C5407" s="4"/>
      <c r="D5407" s="45"/>
      <c r="E5407" s="45"/>
      <c r="F5407" s="334"/>
    </row>
    <row r="5408" spans="1:6" x14ac:dyDescent="0.25">
      <c r="A5408" s="2"/>
      <c r="B5408" s="3"/>
      <c r="C5408" s="4"/>
      <c r="D5408" s="45"/>
      <c r="E5408" s="45"/>
      <c r="F5408" s="334"/>
    </row>
    <row r="5409" spans="1:6" x14ac:dyDescent="0.25">
      <c r="A5409" s="2"/>
      <c r="B5409" s="3"/>
      <c r="C5409" s="4"/>
      <c r="D5409" s="45"/>
      <c r="E5409" s="45"/>
      <c r="F5409" s="334"/>
    </row>
    <row r="5410" spans="1:6" x14ac:dyDescent="0.25">
      <c r="A5410" s="2"/>
      <c r="B5410" s="3"/>
      <c r="C5410" s="4"/>
      <c r="D5410" s="45"/>
      <c r="E5410" s="45"/>
      <c r="F5410" s="334"/>
    </row>
    <row r="5411" spans="1:6" x14ac:dyDescent="0.25">
      <c r="A5411" s="2"/>
      <c r="B5411" s="3"/>
      <c r="C5411" s="4"/>
      <c r="D5411" s="45"/>
      <c r="E5411" s="45"/>
      <c r="F5411" s="334"/>
    </row>
    <row r="5412" spans="1:6" x14ac:dyDescent="0.25">
      <c r="A5412" s="2"/>
      <c r="B5412" s="3"/>
      <c r="C5412" s="4"/>
      <c r="D5412" s="45"/>
      <c r="E5412" s="45"/>
      <c r="F5412" s="334"/>
    </row>
    <row r="5413" spans="1:6" x14ac:dyDescent="0.25">
      <c r="A5413" s="2"/>
      <c r="B5413" s="3"/>
      <c r="C5413" s="4"/>
      <c r="D5413" s="45"/>
      <c r="E5413" s="45"/>
      <c r="F5413" s="334"/>
    </row>
    <row r="5414" spans="1:6" x14ac:dyDescent="0.25">
      <c r="A5414" s="2"/>
      <c r="B5414" s="3"/>
      <c r="C5414" s="4"/>
      <c r="D5414" s="45"/>
      <c r="E5414" s="45"/>
      <c r="F5414" s="334"/>
    </row>
    <row r="5415" spans="1:6" x14ac:dyDescent="0.25">
      <c r="A5415" s="2"/>
      <c r="B5415" s="3"/>
      <c r="C5415" s="4"/>
      <c r="D5415" s="45"/>
      <c r="E5415" s="45"/>
      <c r="F5415" s="334"/>
    </row>
    <row r="5416" spans="1:6" x14ac:dyDescent="0.25">
      <c r="A5416" s="2"/>
      <c r="B5416" s="3"/>
      <c r="C5416" s="4"/>
      <c r="D5416" s="45"/>
      <c r="E5416" s="45"/>
      <c r="F5416" s="334"/>
    </row>
    <row r="5417" spans="1:6" x14ac:dyDescent="0.25">
      <c r="A5417" s="2"/>
      <c r="B5417" s="3"/>
      <c r="C5417" s="4"/>
      <c r="D5417" s="45"/>
      <c r="E5417" s="45"/>
      <c r="F5417" s="334"/>
    </row>
    <row r="5418" spans="1:6" x14ac:dyDescent="0.25">
      <c r="A5418" s="2"/>
      <c r="B5418" s="3"/>
      <c r="C5418" s="4"/>
      <c r="D5418" s="45"/>
      <c r="E5418" s="45"/>
      <c r="F5418" s="334"/>
    </row>
    <row r="5419" spans="1:6" x14ac:dyDescent="0.25">
      <c r="A5419" s="2"/>
      <c r="B5419" s="3"/>
      <c r="C5419" s="4"/>
      <c r="D5419" s="45"/>
      <c r="E5419" s="45"/>
      <c r="F5419" s="334"/>
    </row>
    <row r="5420" spans="1:6" x14ac:dyDescent="0.25">
      <c r="A5420" s="2"/>
      <c r="B5420" s="3"/>
      <c r="C5420" s="4"/>
      <c r="D5420" s="45"/>
      <c r="E5420" s="45"/>
      <c r="F5420" s="334"/>
    </row>
    <row r="5421" spans="1:6" x14ac:dyDescent="0.25">
      <c r="A5421" s="2"/>
      <c r="B5421" s="3"/>
      <c r="C5421" s="4"/>
      <c r="D5421" s="45"/>
      <c r="E5421" s="45"/>
      <c r="F5421" s="334"/>
    </row>
    <row r="5422" spans="1:6" x14ac:dyDescent="0.25">
      <c r="A5422" s="2"/>
      <c r="B5422" s="3"/>
      <c r="C5422" s="4"/>
      <c r="D5422" s="45"/>
      <c r="E5422" s="45"/>
      <c r="F5422" s="334"/>
    </row>
    <row r="5423" spans="1:6" x14ac:dyDescent="0.25">
      <c r="A5423" s="2"/>
      <c r="B5423" s="3"/>
      <c r="C5423" s="4"/>
      <c r="D5423" s="45"/>
      <c r="E5423" s="45"/>
      <c r="F5423" s="334"/>
    </row>
    <row r="5424" spans="1:6" x14ac:dyDescent="0.25">
      <c r="A5424" s="2"/>
      <c r="B5424" s="3"/>
      <c r="C5424" s="4"/>
      <c r="D5424" s="45"/>
      <c r="E5424" s="45"/>
      <c r="F5424" s="334"/>
    </row>
    <row r="5425" spans="1:6" x14ac:dyDescent="0.25">
      <c r="A5425" s="2"/>
      <c r="B5425" s="3"/>
      <c r="C5425" s="4"/>
      <c r="D5425" s="45"/>
      <c r="E5425" s="45"/>
      <c r="F5425" s="334"/>
    </row>
    <row r="5426" spans="1:6" x14ac:dyDescent="0.25">
      <c r="A5426" s="2"/>
      <c r="B5426" s="3"/>
      <c r="C5426" s="4"/>
      <c r="D5426" s="45"/>
      <c r="E5426" s="45"/>
      <c r="F5426" s="334"/>
    </row>
    <row r="5427" spans="1:6" x14ac:dyDescent="0.25">
      <c r="A5427" s="2"/>
      <c r="B5427" s="3"/>
      <c r="C5427" s="4"/>
      <c r="D5427" s="45"/>
      <c r="E5427" s="45"/>
      <c r="F5427" s="334"/>
    </row>
    <row r="5428" spans="1:6" x14ac:dyDescent="0.25">
      <c r="A5428" s="2"/>
      <c r="B5428" s="3"/>
      <c r="C5428" s="4"/>
      <c r="D5428" s="45"/>
      <c r="E5428" s="45"/>
      <c r="F5428" s="334"/>
    </row>
    <row r="5429" spans="1:6" x14ac:dyDescent="0.25">
      <c r="A5429" s="2"/>
      <c r="B5429" s="3"/>
      <c r="C5429" s="4"/>
      <c r="D5429" s="45"/>
      <c r="E5429" s="45"/>
      <c r="F5429" s="334"/>
    </row>
    <row r="5430" spans="1:6" x14ac:dyDescent="0.25">
      <c r="A5430" s="2"/>
      <c r="B5430" s="3"/>
      <c r="C5430" s="4"/>
      <c r="D5430" s="45"/>
      <c r="E5430" s="45"/>
      <c r="F5430" s="334"/>
    </row>
    <row r="5431" spans="1:6" x14ac:dyDescent="0.25">
      <c r="A5431" s="2"/>
      <c r="B5431" s="3"/>
      <c r="C5431" s="4"/>
      <c r="D5431" s="45"/>
      <c r="E5431" s="45"/>
      <c r="F5431" s="334"/>
    </row>
    <row r="5432" spans="1:6" x14ac:dyDescent="0.25">
      <c r="A5432" s="2"/>
      <c r="B5432" s="3"/>
      <c r="C5432" s="4"/>
      <c r="D5432" s="45"/>
      <c r="E5432" s="45"/>
      <c r="F5432" s="334"/>
    </row>
    <row r="5433" spans="1:6" x14ac:dyDescent="0.25">
      <c r="A5433" s="2"/>
      <c r="B5433" s="3"/>
      <c r="C5433" s="4"/>
      <c r="D5433" s="45"/>
      <c r="E5433" s="45"/>
      <c r="F5433" s="334"/>
    </row>
    <row r="5434" spans="1:6" x14ac:dyDescent="0.25">
      <c r="A5434" s="2"/>
      <c r="B5434" s="3"/>
      <c r="C5434" s="4"/>
      <c r="D5434" s="45"/>
      <c r="E5434" s="45"/>
      <c r="F5434" s="334"/>
    </row>
    <row r="5435" spans="1:6" x14ac:dyDescent="0.25">
      <c r="A5435" s="2"/>
      <c r="B5435" s="3"/>
      <c r="C5435" s="4"/>
      <c r="D5435" s="45"/>
      <c r="E5435" s="45"/>
      <c r="F5435" s="334"/>
    </row>
    <row r="5436" spans="1:6" x14ac:dyDescent="0.25">
      <c r="A5436" s="2"/>
      <c r="B5436" s="3"/>
      <c r="C5436" s="4"/>
      <c r="D5436" s="45"/>
      <c r="E5436" s="45"/>
      <c r="F5436" s="334"/>
    </row>
    <row r="5437" spans="1:6" x14ac:dyDescent="0.25">
      <c r="A5437" s="2"/>
      <c r="B5437" s="3"/>
      <c r="C5437" s="4"/>
      <c r="D5437" s="45"/>
      <c r="E5437" s="45"/>
      <c r="F5437" s="334"/>
    </row>
    <row r="5438" spans="1:6" x14ac:dyDescent="0.25">
      <c r="A5438" s="2"/>
      <c r="B5438" s="3"/>
      <c r="C5438" s="4"/>
      <c r="D5438" s="45"/>
      <c r="E5438" s="45"/>
      <c r="F5438" s="334"/>
    </row>
    <row r="5439" spans="1:6" x14ac:dyDescent="0.25">
      <c r="A5439" s="2"/>
      <c r="B5439" s="3"/>
      <c r="C5439" s="4"/>
      <c r="D5439" s="45"/>
      <c r="E5439" s="45"/>
      <c r="F5439" s="334"/>
    </row>
    <row r="5440" spans="1:6" x14ac:dyDescent="0.25">
      <c r="A5440" s="2"/>
      <c r="B5440" s="3"/>
      <c r="C5440" s="4"/>
      <c r="D5440" s="45"/>
      <c r="E5440" s="45"/>
      <c r="F5440" s="334"/>
    </row>
    <row r="5441" spans="1:6" x14ac:dyDescent="0.25">
      <c r="A5441" s="2"/>
      <c r="B5441" s="3"/>
      <c r="C5441" s="4"/>
      <c r="D5441" s="45"/>
      <c r="E5441" s="45"/>
      <c r="F5441" s="334"/>
    </row>
    <row r="5442" spans="1:6" x14ac:dyDescent="0.25">
      <c r="A5442" s="2"/>
      <c r="B5442" s="3"/>
      <c r="C5442" s="4"/>
      <c r="D5442" s="45"/>
      <c r="E5442" s="45"/>
      <c r="F5442" s="334"/>
    </row>
    <row r="5443" spans="1:6" x14ac:dyDescent="0.25">
      <c r="A5443" s="2"/>
      <c r="B5443" s="3"/>
      <c r="C5443" s="4"/>
      <c r="D5443" s="45"/>
      <c r="E5443" s="45"/>
      <c r="F5443" s="334"/>
    </row>
    <row r="5444" spans="1:6" x14ac:dyDescent="0.25">
      <c r="A5444" s="2"/>
      <c r="B5444" s="3"/>
      <c r="C5444" s="4"/>
      <c r="D5444" s="45"/>
      <c r="E5444" s="45"/>
      <c r="F5444" s="334"/>
    </row>
    <row r="5445" spans="1:6" x14ac:dyDescent="0.25">
      <c r="A5445" s="2"/>
      <c r="B5445" s="3"/>
      <c r="C5445" s="4"/>
      <c r="D5445" s="45"/>
      <c r="E5445" s="45"/>
      <c r="F5445" s="334"/>
    </row>
    <row r="5446" spans="1:6" x14ac:dyDescent="0.25">
      <c r="A5446" s="2"/>
      <c r="B5446" s="3"/>
      <c r="C5446" s="4"/>
      <c r="D5446" s="45"/>
      <c r="E5446" s="45"/>
      <c r="F5446" s="334"/>
    </row>
    <row r="5447" spans="1:6" x14ac:dyDescent="0.25">
      <c r="A5447" s="2"/>
      <c r="B5447" s="3"/>
      <c r="C5447" s="4"/>
      <c r="D5447" s="45"/>
      <c r="E5447" s="45"/>
      <c r="F5447" s="334"/>
    </row>
    <row r="5448" spans="1:6" x14ac:dyDescent="0.25">
      <c r="A5448" s="2"/>
      <c r="B5448" s="3"/>
      <c r="C5448" s="4"/>
      <c r="D5448" s="45"/>
      <c r="E5448" s="45"/>
      <c r="F5448" s="334"/>
    </row>
    <row r="5449" spans="1:6" x14ac:dyDescent="0.25">
      <c r="A5449" s="2"/>
      <c r="B5449" s="3"/>
      <c r="C5449" s="4"/>
      <c r="D5449" s="45"/>
      <c r="E5449" s="45"/>
      <c r="F5449" s="334"/>
    </row>
    <row r="5450" spans="1:6" x14ac:dyDescent="0.25">
      <c r="A5450" s="2"/>
      <c r="B5450" s="3"/>
      <c r="C5450" s="4"/>
      <c r="D5450" s="45"/>
      <c r="E5450" s="45"/>
      <c r="F5450" s="334"/>
    </row>
    <row r="5451" spans="1:6" x14ac:dyDescent="0.25">
      <c r="A5451" s="2"/>
      <c r="B5451" s="3"/>
      <c r="C5451" s="4"/>
      <c r="D5451" s="45"/>
      <c r="E5451" s="45"/>
      <c r="F5451" s="334"/>
    </row>
    <row r="5452" spans="1:6" x14ac:dyDescent="0.25">
      <c r="A5452" s="2"/>
      <c r="B5452" s="3"/>
      <c r="C5452" s="4"/>
      <c r="D5452" s="45"/>
      <c r="E5452" s="45"/>
      <c r="F5452" s="334"/>
    </row>
    <row r="5453" spans="1:6" x14ac:dyDescent="0.25">
      <c r="A5453" s="2"/>
      <c r="B5453" s="3"/>
      <c r="C5453" s="4"/>
      <c r="D5453" s="45"/>
      <c r="E5453" s="45"/>
      <c r="F5453" s="334"/>
    </row>
    <row r="5454" spans="1:6" x14ac:dyDescent="0.25">
      <c r="A5454" s="2"/>
      <c r="B5454" s="3"/>
      <c r="C5454" s="4"/>
      <c r="D5454" s="45"/>
      <c r="E5454" s="45"/>
      <c r="F5454" s="334"/>
    </row>
    <row r="5455" spans="1:6" x14ac:dyDescent="0.25">
      <c r="A5455" s="2"/>
      <c r="B5455" s="3"/>
      <c r="C5455" s="4"/>
      <c r="D5455" s="45"/>
      <c r="E5455" s="45"/>
      <c r="F5455" s="334"/>
    </row>
    <row r="5456" spans="1:6" x14ac:dyDescent="0.25">
      <c r="A5456" s="2"/>
      <c r="B5456" s="3"/>
      <c r="C5456" s="4"/>
      <c r="D5456" s="45"/>
      <c r="E5456" s="45"/>
      <c r="F5456" s="334"/>
    </row>
    <row r="5457" spans="1:6" x14ac:dyDescent="0.25">
      <c r="A5457" s="2"/>
      <c r="B5457" s="3"/>
      <c r="C5457" s="4"/>
      <c r="D5457" s="45"/>
      <c r="E5457" s="45"/>
      <c r="F5457" s="334"/>
    </row>
    <row r="5458" spans="1:6" x14ac:dyDescent="0.25">
      <c r="A5458" s="2"/>
      <c r="B5458" s="3"/>
      <c r="C5458" s="4"/>
      <c r="D5458" s="45"/>
      <c r="E5458" s="45"/>
      <c r="F5458" s="334"/>
    </row>
    <row r="5459" spans="1:6" x14ac:dyDescent="0.25">
      <c r="A5459" s="2"/>
      <c r="B5459" s="3"/>
      <c r="C5459" s="4"/>
      <c r="D5459" s="45"/>
      <c r="E5459" s="45"/>
      <c r="F5459" s="334"/>
    </row>
    <row r="5460" spans="1:6" x14ac:dyDescent="0.25">
      <c r="A5460" s="2"/>
      <c r="B5460" s="3"/>
      <c r="C5460" s="4"/>
      <c r="D5460" s="45"/>
      <c r="E5460" s="45"/>
      <c r="F5460" s="334"/>
    </row>
    <row r="5461" spans="1:6" x14ac:dyDescent="0.25">
      <c r="A5461" s="2"/>
      <c r="B5461" s="3"/>
      <c r="C5461" s="4"/>
      <c r="D5461" s="45"/>
      <c r="E5461" s="45"/>
      <c r="F5461" s="334"/>
    </row>
    <row r="5462" spans="1:6" x14ac:dyDescent="0.25">
      <c r="A5462" s="2"/>
      <c r="B5462" s="3"/>
      <c r="C5462" s="4"/>
      <c r="D5462" s="45"/>
      <c r="E5462" s="45"/>
      <c r="F5462" s="334"/>
    </row>
    <row r="5463" spans="1:6" x14ac:dyDescent="0.25">
      <c r="A5463" s="2"/>
      <c r="B5463" s="3"/>
      <c r="C5463" s="4"/>
      <c r="D5463" s="45"/>
      <c r="E5463" s="45"/>
      <c r="F5463" s="334"/>
    </row>
    <row r="5464" spans="1:6" x14ac:dyDescent="0.25">
      <c r="A5464" s="2"/>
      <c r="B5464" s="3"/>
      <c r="C5464" s="4"/>
      <c r="D5464" s="45"/>
      <c r="E5464" s="45"/>
      <c r="F5464" s="334"/>
    </row>
    <row r="5465" spans="1:6" x14ac:dyDescent="0.25">
      <c r="A5465" s="2"/>
      <c r="B5465" s="3"/>
      <c r="C5465" s="4"/>
      <c r="D5465" s="45"/>
      <c r="E5465" s="45"/>
      <c r="F5465" s="334"/>
    </row>
    <row r="5466" spans="1:6" x14ac:dyDescent="0.25">
      <c r="A5466" s="2"/>
      <c r="B5466" s="3"/>
      <c r="C5466" s="4"/>
      <c r="D5466" s="45"/>
      <c r="E5466" s="45"/>
      <c r="F5466" s="334"/>
    </row>
    <row r="5467" spans="1:6" x14ac:dyDescent="0.25">
      <c r="A5467" s="2"/>
      <c r="B5467" s="3"/>
      <c r="C5467" s="4"/>
      <c r="D5467" s="45"/>
      <c r="E5467" s="45"/>
      <c r="F5467" s="334"/>
    </row>
    <row r="5468" spans="1:6" x14ac:dyDescent="0.25">
      <c r="A5468" s="2"/>
      <c r="B5468" s="3"/>
      <c r="C5468" s="4"/>
      <c r="D5468" s="45"/>
      <c r="E5468" s="45"/>
      <c r="F5468" s="334"/>
    </row>
    <row r="5469" spans="1:6" x14ac:dyDescent="0.25">
      <c r="A5469" s="2"/>
      <c r="B5469" s="3"/>
      <c r="C5469" s="4"/>
      <c r="D5469" s="45"/>
      <c r="E5469" s="45"/>
      <c r="F5469" s="334"/>
    </row>
    <row r="5470" spans="1:6" x14ac:dyDescent="0.25">
      <c r="A5470" s="2"/>
      <c r="B5470" s="3"/>
      <c r="C5470" s="4"/>
      <c r="D5470" s="45"/>
      <c r="E5470" s="45"/>
      <c r="F5470" s="334"/>
    </row>
    <row r="5471" spans="1:6" x14ac:dyDescent="0.25">
      <c r="A5471" s="2"/>
      <c r="B5471" s="3"/>
      <c r="C5471" s="4"/>
      <c r="D5471" s="45"/>
      <c r="E5471" s="45"/>
      <c r="F5471" s="334"/>
    </row>
    <row r="5472" spans="1:6" x14ac:dyDescent="0.25">
      <c r="A5472" s="2"/>
      <c r="B5472" s="3"/>
      <c r="C5472" s="4"/>
      <c r="D5472" s="45"/>
      <c r="E5472" s="45"/>
      <c r="F5472" s="334"/>
    </row>
    <row r="5473" spans="1:6" x14ac:dyDescent="0.25">
      <c r="A5473" s="2"/>
      <c r="B5473" s="3"/>
      <c r="C5473" s="4"/>
      <c r="D5473" s="45"/>
      <c r="E5473" s="45"/>
      <c r="F5473" s="334"/>
    </row>
    <row r="5474" spans="1:6" x14ac:dyDescent="0.25">
      <c r="A5474" s="2"/>
      <c r="B5474" s="3"/>
      <c r="C5474" s="4"/>
      <c r="D5474" s="45"/>
      <c r="E5474" s="45"/>
      <c r="F5474" s="334"/>
    </row>
    <row r="5475" spans="1:6" x14ac:dyDescent="0.25">
      <c r="A5475" s="2"/>
      <c r="B5475" s="3"/>
      <c r="C5475" s="4"/>
      <c r="D5475" s="45"/>
      <c r="E5475" s="45"/>
      <c r="F5475" s="334"/>
    </row>
    <row r="5476" spans="1:6" x14ac:dyDescent="0.25">
      <c r="A5476" s="2"/>
      <c r="B5476" s="3"/>
      <c r="C5476" s="4"/>
      <c r="D5476" s="45"/>
      <c r="E5476" s="45"/>
      <c r="F5476" s="334"/>
    </row>
    <row r="5477" spans="1:6" x14ac:dyDescent="0.25">
      <c r="A5477" s="2"/>
      <c r="B5477" s="3"/>
      <c r="C5477" s="4"/>
      <c r="D5477" s="45"/>
      <c r="E5477" s="45"/>
      <c r="F5477" s="334"/>
    </row>
    <row r="5478" spans="1:6" x14ac:dyDescent="0.25">
      <c r="A5478" s="2"/>
      <c r="B5478" s="3"/>
      <c r="C5478" s="4"/>
      <c r="D5478" s="45"/>
      <c r="E5478" s="45"/>
      <c r="F5478" s="334"/>
    </row>
    <row r="5479" spans="1:6" x14ac:dyDescent="0.25">
      <c r="A5479" s="2"/>
      <c r="B5479" s="3"/>
      <c r="C5479" s="4"/>
      <c r="D5479" s="45"/>
      <c r="E5479" s="45"/>
      <c r="F5479" s="334"/>
    </row>
    <row r="5480" spans="1:6" x14ac:dyDescent="0.25">
      <c r="A5480" s="2"/>
      <c r="B5480" s="3"/>
      <c r="C5480" s="4"/>
      <c r="D5480" s="45"/>
      <c r="E5480" s="45"/>
      <c r="F5480" s="334"/>
    </row>
    <row r="5481" spans="1:6" x14ac:dyDescent="0.25">
      <c r="A5481" s="2"/>
      <c r="B5481" s="3"/>
      <c r="C5481" s="4"/>
      <c r="D5481" s="45"/>
      <c r="E5481" s="45"/>
      <c r="F5481" s="334"/>
    </row>
    <row r="5482" spans="1:6" x14ac:dyDescent="0.25">
      <c r="A5482" s="2"/>
      <c r="B5482" s="3"/>
      <c r="C5482" s="4"/>
      <c r="D5482" s="45"/>
      <c r="E5482" s="45"/>
      <c r="F5482" s="334"/>
    </row>
    <row r="5483" spans="1:6" x14ac:dyDescent="0.25">
      <c r="A5483" s="2"/>
      <c r="B5483" s="3"/>
      <c r="C5483" s="4"/>
      <c r="D5483" s="45"/>
      <c r="E5483" s="45"/>
      <c r="F5483" s="334"/>
    </row>
    <row r="5484" spans="1:6" x14ac:dyDescent="0.25">
      <c r="A5484" s="2"/>
      <c r="B5484" s="3"/>
      <c r="C5484" s="4"/>
      <c r="D5484" s="45"/>
      <c r="E5484" s="45"/>
      <c r="F5484" s="334"/>
    </row>
    <row r="5485" spans="1:6" x14ac:dyDescent="0.25">
      <c r="A5485" s="2"/>
      <c r="B5485" s="3"/>
      <c r="C5485" s="4"/>
      <c r="D5485" s="45"/>
      <c r="E5485" s="45"/>
      <c r="F5485" s="334"/>
    </row>
    <row r="5486" spans="1:6" x14ac:dyDescent="0.25">
      <c r="A5486" s="2"/>
      <c r="B5486" s="3"/>
      <c r="C5486" s="4"/>
      <c r="D5486" s="45"/>
      <c r="E5486" s="45"/>
      <c r="F5486" s="334"/>
    </row>
    <row r="5487" spans="1:6" x14ac:dyDescent="0.25">
      <c r="A5487" s="2"/>
      <c r="B5487" s="3"/>
      <c r="C5487" s="4"/>
      <c r="D5487" s="45"/>
      <c r="E5487" s="45"/>
      <c r="F5487" s="334"/>
    </row>
    <row r="5488" spans="1:6" x14ac:dyDescent="0.25">
      <c r="A5488" s="2"/>
      <c r="B5488" s="3"/>
      <c r="C5488" s="4"/>
      <c r="D5488" s="45"/>
      <c r="E5488" s="45"/>
      <c r="F5488" s="334"/>
    </row>
    <row r="5489" spans="1:6" x14ac:dyDescent="0.25">
      <c r="A5489" s="2"/>
      <c r="B5489" s="3"/>
      <c r="C5489" s="4"/>
      <c r="D5489" s="45"/>
      <c r="E5489" s="45"/>
      <c r="F5489" s="334"/>
    </row>
    <row r="5490" spans="1:6" x14ac:dyDescent="0.25">
      <c r="A5490" s="2"/>
      <c r="B5490" s="3"/>
      <c r="C5490" s="4"/>
      <c r="D5490" s="45"/>
      <c r="E5490" s="45"/>
      <c r="F5490" s="334"/>
    </row>
    <row r="5491" spans="1:6" x14ac:dyDescent="0.25">
      <c r="A5491" s="2"/>
      <c r="B5491" s="3"/>
      <c r="C5491" s="4"/>
      <c r="D5491" s="45"/>
      <c r="E5491" s="45"/>
      <c r="F5491" s="334"/>
    </row>
    <row r="5492" spans="1:6" x14ac:dyDescent="0.25">
      <c r="A5492" s="2"/>
      <c r="B5492" s="3"/>
      <c r="C5492" s="4"/>
      <c r="D5492" s="45"/>
      <c r="E5492" s="45"/>
      <c r="F5492" s="334"/>
    </row>
    <row r="5493" spans="1:6" x14ac:dyDescent="0.25">
      <c r="A5493" s="2"/>
      <c r="B5493" s="3"/>
      <c r="C5493" s="4"/>
      <c r="D5493" s="45"/>
      <c r="E5493" s="45"/>
      <c r="F5493" s="334"/>
    </row>
    <row r="5494" spans="1:6" x14ac:dyDescent="0.25">
      <c r="A5494" s="2"/>
      <c r="B5494" s="3"/>
      <c r="C5494" s="4"/>
      <c r="D5494" s="45"/>
      <c r="E5494" s="45"/>
      <c r="F5494" s="334"/>
    </row>
    <row r="5495" spans="1:6" x14ac:dyDescent="0.25">
      <c r="A5495" s="2"/>
      <c r="B5495" s="3"/>
      <c r="C5495" s="4"/>
      <c r="D5495" s="45"/>
      <c r="E5495" s="45"/>
      <c r="F5495" s="334"/>
    </row>
    <row r="5496" spans="1:6" x14ac:dyDescent="0.25">
      <c r="A5496" s="2"/>
      <c r="B5496" s="3"/>
      <c r="C5496" s="4"/>
      <c r="D5496" s="45"/>
      <c r="E5496" s="45"/>
      <c r="F5496" s="334"/>
    </row>
    <row r="5497" spans="1:6" x14ac:dyDescent="0.25">
      <c r="A5497" s="2"/>
      <c r="B5497" s="3"/>
      <c r="C5497" s="4"/>
      <c r="D5497" s="45"/>
      <c r="E5497" s="45"/>
      <c r="F5497" s="334"/>
    </row>
    <row r="5498" spans="1:6" x14ac:dyDescent="0.25">
      <c r="A5498" s="2"/>
      <c r="B5498" s="3"/>
      <c r="C5498" s="4"/>
      <c r="D5498" s="45"/>
      <c r="E5498" s="45"/>
      <c r="F5498" s="334"/>
    </row>
    <row r="5499" spans="1:6" x14ac:dyDescent="0.25">
      <c r="A5499" s="2"/>
      <c r="B5499" s="3"/>
      <c r="C5499" s="4"/>
      <c r="D5499" s="45"/>
      <c r="E5499" s="45"/>
      <c r="F5499" s="334"/>
    </row>
    <row r="5500" spans="1:6" x14ac:dyDescent="0.25">
      <c r="A5500" s="2"/>
      <c r="B5500" s="3"/>
      <c r="C5500" s="4"/>
      <c r="D5500" s="45"/>
      <c r="E5500" s="45"/>
      <c r="F5500" s="334"/>
    </row>
    <row r="5501" spans="1:6" x14ac:dyDescent="0.25">
      <c r="A5501" s="2"/>
      <c r="B5501" s="3"/>
      <c r="C5501" s="4"/>
      <c r="D5501" s="45"/>
      <c r="E5501" s="45"/>
      <c r="F5501" s="334"/>
    </row>
    <row r="5502" spans="1:6" x14ac:dyDescent="0.25">
      <c r="A5502" s="2"/>
      <c r="B5502" s="3"/>
      <c r="C5502" s="4"/>
      <c r="D5502" s="45"/>
      <c r="E5502" s="45"/>
      <c r="F5502" s="334"/>
    </row>
    <row r="5503" spans="1:6" x14ac:dyDescent="0.25">
      <c r="A5503" s="2"/>
      <c r="B5503" s="3"/>
      <c r="C5503" s="4"/>
      <c r="D5503" s="45"/>
      <c r="E5503" s="45"/>
      <c r="F5503" s="334"/>
    </row>
    <row r="5504" spans="1:6" x14ac:dyDescent="0.25">
      <c r="A5504" s="2"/>
      <c r="B5504" s="3"/>
      <c r="C5504" s="4"/>
      <c r="D5504" s="45"/>
      <c r="E5504" s="45"/>
      <c r="F5504" s="334"/>
    </row>
    <row r="5505" spans="1:6" x14ac:dyDescent="0.25">
      <c r="A5505" s="2"/>
      <c r="B5505" s="3"/>
      <c r="C5505" s="4"/>
      <c r="D5505" s="45"/>
      <c r="E5505" s="45"/>
      <c r="F5505" s="334"/>
    </row>
    <row r="5506" spans="1:6" x14ac:dyDescent="0.25">
      <c r="A5506" s="2"/>
      <c r="B5506" s="3"/>
      <c r="C5506" s="4"/>
      <c r="D5506" s="45"/>
      <c r="E5506" s="45"/>
      <c r="F5506" s="334"/>
    </row>
    <row r="5507" spans="1:6" x14ac:dyDescent="0.25">
      <c r="A5507" s="2"/>
      <c r="B5507" s="3"/>
      <c r="C5507" s="4"/>
      <c r="D5507" s="45"/>
      <c r="E5507" s="45"/>
      <c r="F5507" s="334"/>
    </row>
    <row r="5508" spans="1:6" x14ac:dyDescent="0.25">
      <c r="A5508" s="2"/>
      <c r="B5508" s="3"/>
      <c r="C5508" s="4"/>
      <c r="D5508" s="45"/>
      <c r="E5508" s="45"/>
      <c r="F5508" s="334"/>
    </row>
    <row r="5509" spans="1:6" x14ac:dyDescent="0.25">
      <c r="A5509" s="2"/>
      <c r="B5509" s="3"/>
      <c r="C5509" s="4"/>
      <c r="D5509" s="45"/>
      <c r="E5509" s="45"/>
      <c r="F5509" s="334"/>
    </row>
    <row r="5510" spans="1:6" x14ac:dyDescent="0.25">
      <c r="A5510" s="2"/>
      <c r="B5510" s="3"/>
      <c r="C5510" s="4"/>
      <c r="D5510" s="45"/>
      <c r="E5510" s="45"/>
      <c r="F5510" s="334"/>
    </row>
    <row r="5511" spans="1:6" x14ac:dyDescent="0.25">
      <c r="A5511" s="2"/>
      <c r="B5511" s="3"/>
      <c r="C5511" s="4"/>
      <c r="D5511" s="45"/>
      <c r="E5511" s="45"/>
      <c r="F5511" s="334"/>
    </row>
    <row r="5512" spans="1:6" x14ac:dyDescent="0.25">
      <c r="A5512" s="2"/>
      <c r="B5512" s="3"/>
      <c r="C5512" s="4"/>
      <c r="D5512" s="45"/>
      <c r="E5512" s="45"/>
      <c r="F5512" s="334"/>
    </row>
    <row r="5513" spans="1:6" x14ac:dyDescent="0.25">
      <c r="A5513" s="2"/>
      <c r="B5513" s="3"/>
      <c r="C5513" s="4"/>
      <c r="D5513" s="45"/>
      <c r="E5513" s="45"/>
      <c r="F5513" s="334"/>
    </row>
    <row r="5514" spans="1:6" x14ac:dyDescent="0.25">
      <c r="A5514" s="2"/>
      <c r="B5514" s="3"/>
      <c r="C5514" s="4"/>
      <c r="D5514" s="45"/>
      <c r="E5514" s="45"/>
      <c r="F5514" s="334"/>
    </row>
    <row r="5515" spans="1:6" x14ac:dyDescent="0.25">
      <c r="A5515" s="2"/>
      <c r="B5515" s="3"/>
      <c r="C5515" s="4"/>
      <c r="D5515" s="45"/>
      <c r="E5515" s="45"/>
      <c r="F5515" s="334"/>
    </row>
    <row r="5516" spans="1:6" x14ac:dyDescent="0.25">
      <c r="A5516" s="2"/>
      <c r="B5516" s="3"/>
      <c r="C5516" s="4"/>
      <c r="D5516" s="45"/>
      <c r="E5516" s="45"/>
      <c r="F5516" s="334"/>
    </row>
    <row r="5517" spans="1:6" x14ac:dyDescent="0.25">
      <c r="A5517" s="2"/>
      <c r="B5517" s="3"/>
      <c r="C5517" s="4"/>
      <c r="D5517" s="45"/>
      <c r="E5517" s="45"/>
      <c r="F5517" s="334"/>
    </row>
    <row r="5518" spans="1:6" x14ac:dyDescent="0.25">
      <c r="A5518" s="2"/>
      <c r="B5518" s="3"/>
      <c r="C5518" s="4"/>
      <c r="D5518" s="45"/>
      <c r="E5518" s="45"/>
      <c r="F5518" s="334"/>
    </row>
    <row r="5519" spans="1:6" x14ac:dyDescent="0.25">
      <c r="A5519" s="2"/>
      <c r="B5519" s="3"/>
      <c r="C5519" s="4"/>
      <c r="D5519" s="45"/>
      <c r="E5519" s="45"/>
      <c r="F5519" s="334"/>
    </row>
    <row r="5520" spans="1:6" x14ac:dyDescent="0.25">
      <c r="A5520" s="2"/>
      <c r="B5520" s="3"/>
      <c r="C5520" s="4"/>
      <c r="D5520" s="45"/>
      <c r="E5520" s="45"/>
      <c r="F5520" s="334"/>
    </row>
    <row r="5521" spans="1:6" x14ac:dyDescent="0.25">
      <c r="A5521" s="2"/>
      <c r="B5521" s="3"/>
      <c r="C5521" s="4"/>
      <c r="D5521" s="45"/>
      <c r="E5521" s="45"/>
      <c r="F5521" s="334"/>
    </row>
    <row r="5522" spans="1:6" x14ac:dyDescent="0.25">
      <c r="A5522" s="2"/>
      <c r="B5522" s="3"/>
      <c r="C5522" s="4"/>
      <c r="D5522" s="45"/>
      <c r="E5522" s="45"/>
      <c r="F5522" s="334"/>
    </row>
    <row r="5523" spans="1:6" x14ac:dyDescent="0.25">
      <c r="A5523" s="2"/>
      <c r="B5523" s="3"/>
      <c r="C5523" s="4"/>
      <c r="D5523" s="45"/>
      <c r="E5523" s="45"/>
      <c r="F5523" s="334"/>
    </row>
    <row r="5524" spans="1:6" x14ac:dyDescent="0.25">
      <c r="A5524" s="2"/>
      <c r="B5524" s="3"/>
      <c r="C5524" s="4"/>
      <c r="D5524" s="45"/>
      <c r="E5524" s="45"/>
      <c r="F5524" s="334"/>
    </row>
    <row r="5525" spans="1:6" x14ac:dyDescent="0.25">
      <c r="A5525" s="2"/>
      <c r="B5525" s="3"/>
      <c r="C5525" s="4"/>
      <c r="D5525" s="45"/>
      <c r="E5525" s="45"/>
      <c r="F5525" s="334"/>
    </row>
    <row r="5526" spans="1:6" x14ac:dyDescent="0.25">
      <c r="A5526" s="2"/>
      <c r="B5526" s="3"/>
      <c r="C5526" s="4"/>
      <c r="D5526" s="45"/>
      <c r="E5526" s="45"/>
      <c r="F5526" s="334"/>
    </row>
    <row r="5527" spans="1:6" x14ac:dyDescent="0.25">
      <c r="A5527" s="2"/>
      <c r="B5527" s="3"/>
      <c r="C5527" s="4"/>
      <c r="D5527" s="45"/>
      <c r="E5527" s="45"/>
      <c r="F5527" s="334"/>
    </row>
    <row r="5528" spans="1:6" x14ac:dyDescent="0.25">
      <c r="A5528" s="2"/>
      <c r="B5528" s="3"/>
      <c r="C5528" s="4"/>
      <c r="D5528" s="45"/>
      <c r="E5528" s="45"/>
      <c r="F5528" s="334"/>
    </row>
    <row r="5529" spans="1:6" x14ac:dyDescent="0.25">
      <c r="A5529" s="2"/>
      <c r="B5529" s="3"/>
      <c r="C5529" s="4"/>
      <c r="D5529" s="45"/>
      <c r="E5529" s="45"/>
      <c r="F5529" s="334"/>
    </row>
    <row r="5530" spans="1:6" x14ac:dyDescent="0.25">
      <c r="A5530" s="2"/>
      <c r="B5530" s="3"/>
      <c r="C5530" s="4"/>
      <c r="D5530" s="45"/>
      <c r="E5530" s="45"/>
      <c r="F5530" s="334"/>
    </row>
    <row r="5531" spans="1:6" x14ac:dyDescent="0.25">
      <c r="A5531" s="2"/>
      <c r="B5531" s="3"/>
      <c r="C5531" s="4"/>
      <c r="D5531" s="45"/>
      <c r="E5531" s="45"/>
      <c r="F5531" s="334"/>
    </row>
    <row r="5532" spans="1:6" x14ac:dyDescent="0.25">
      <c r="A5532" s="2"/>
      <c r="B5532" s="3"/>
      <c r="C5532" s="4"/>
      <c r="D5532" s="45"/>
      <c r="E5532" s="45"/>
      <c r="F5532" s="334"/>
    </row>
    <row r="5533" spans="1:6" x14ac:dyDescent="0.25">
      <c r="A5533" s="2"/>
      <c r="B5533" s="3"/>
      <c r="C5533" s="4"/>
      <c r="D5533" s="45"/>
      <c r="E5533" s="45"/>
      <c r="F5533" s="334"/>
    </row>
    <row r="5534" spans="1:6" x14ac:dyDescent="0.25">
      <c r="A5534" s="2"/>
      <c r="B5534" s="3"/>
      <c r="C5534" s="4"/>
      <c r="D5534" s="45"/>
      <c r="E5534" s="45"/>
      <c r="F5534" s="334"/>
    </row>
    <row r="5535" spans="1:6" x14ac:dyDescent="0.25">
      <c r="A5535" s="2"/>
      <c r="B5535" s="3"/>
      <c r="C5535" s="4"/>
      <c r="D5535" s="45"/>
      <c r="E5535" s="45"/>
      <c r="F5535" s="334"/>
    </row>
    <row r="5536" spans="1:6" x14ac:dyDescent="0.25">
      <c r="A5536" s="2"/>
      <c r="B5536" s="3"/>
      <c r="C5536" s="4"/>
      <c r="D5536" s="45"/>
      <c r="E5536" s="45"/>
      <c r="F5536" s="334"/>
    </row>
    <row r="5537" spans="1:6" x14ac:dyDescent="0.25">
      <c r="A5537" s="2"/>
      <c r="B5537" s="3"/>
      <c r="C5537" s="4"/>
      <c r="D5537" s="45"/>
      <c r="E5537" s="45"/>
      <c r="F5537" s="334"/>
    </row>
    <row r="5538" spans="1:6" x14ac:dyDescent="0.25">
      <c r="A5538" s="2"/>
      <c r="B5538" s="3"/>
      <c r="C5538" s="4"/>
      <c r="D5538" s="45"/>
      <c r="E5538" s="45"/>
      <c r="F5538" s="334"/>
    </row>
    <row r="5539" spans="1:6" x14ac:dyDescent="0.25">
      <c r="A5539" s="2"/>
      <c r="B5539" s="3"/>
      <c r="C5539" s="4"/>
      <c r="D5539" s="45"/>
      <c r="E5539" s="45"/>
      <c r="F5539" s="334"/>
    </row>
    <row r="5540" spans="1:6" x14ac:dyDescent="0.25">
      <c r="A5540" s="2"/>
      <c r="B5540" s="3"/>
      <c r="C5540" s="4"/>
      <c r="D5540" s="45"/>
      <c r="E5540" s="45"/>
      <c r="F5540" s="334"/>
    </row>
    <row r="5541" spans="1:6" x14ac:dyDescent="0.25">
      <c r="A5541" s="2"/>
      <c r="B5541" s="3"/>
      <c r="C5541" s="4"/>
      <c r="D5541" s="45"/>
      <c r="E5541" s="45"/>
      <c r="F5541" s="334"/>
    </row>
    <row r="5542" spans="1:6" x14ac:dyDescent="0.25">
      <c r="A5542" s="2"/>
      <c r="B5542" s="3"/>
      <c r="C5542" s="4"/>
      <c r="D5542" s="45"/>
      <c r="E5542" s="45"/>
      <c r="F5542" s="334"/>
    </row>
    <row r="5543" spans="1:6" x14ac:dyDescent="0.25">
      <c r="A5543" s="2"/>
      <c r="B5543" s="3"/>
      <c r="C5543" s="4"/>
      <c r="D5543" s="45"/>
      <c r="E5543" s="45"/>
      <c r="F5543" s="334"/>
    </row>
    <row r="5544" spans="1:6" x14ac:dyDescent="0.25">
      <c r="A5544" s="2"/>
      <c r="B5544" s="3"/>
      <c r="C5544" s="4"/>
      <c r="D5544" s="45"/>
      <c r="E5544" s="45"/>
      <c r="F5544" s="334"/>
    </row>
    <row r="5545" spans="1:6" x14ac:dyDescent="0.25">
      <c r="A5545" s="2"/>
      <c r="B5545" s="3"/>
      <c r="C5545" s="4"/>
      <c r="D5545" s="45"/>
      <c r="E5545" s="45"/>
      <c r="F5545" s="334"/>
    </row>
    <row r="5546" spans="1:6" x14ac:dyDescent="0.25">
      <c r="A5546" s="2"/>
      <c r="B5546" s="3"/>
      <c r="C5546" s="4"/>
      <c r="D5546" s="45"/>
      <c r="E5546" s="45"/>
      <c r="F5546" s="334"/>
    </row>
    <row r="5547" spans="1:6" x14ac:dyDescent="0.25">
      <c r="A5547" s="2"/>
      <c r="B5547" s="3"/>
      <c r="C5547" s="4"/>
      <c r="D5547" s="45"/>
      <c r="E5547" s="45"/>
      <c r="F5547" s="334"/>
    </row>
    <row r="5548" spans="1:6" x14ac:dyDescent="0.25">
      <c r="A5548" s="2"/>
      <c r="B5548" s="3"/>
      <c r="C5548" s="4"/>
      <c r="D5548" s="45"/>
      <c r="E5548" s="45"/>
      <c r="F5548" s="334"/>
    </row>
    <row r="5549" spans="1:6" x14ac:dyDescent="0.25">
      <c r="A5549" s="2"/>
      <c r="B5549" s="3"/>
      <c r="C5549" s="4"/>
      <c r="D5549" s="45"/>
      <c r="E5549" s="45"/>
      <c r="F5549" s="334"/>
    </row>
    <row r="5550" spans="1:6" x14ac:dyDescent="0.25">
      <c r="A5550" s="2"/>
      <c r="B5550" s="3"/>
      <c r="C5550" s="4"/>
      <c r="D5550" s="45"/>
      <c r="E5550" s="45"/>
      <c r="F5550" s="334"/>
    </row>
    <row r="5551" spans="1:6" x14ac:dyDescent="0.25">
      <c r="A5551" s="2"/>
      <c r="B5551" s="3"/>
      <c r="C5551" s="4"/>
      <c r="D5551" s="45"/>
      <c r="E5551" s="45"/>
      <c r="F5551" s="334"/>
    </row>
    <row r="5552" spans="1:6" x14ac:dyDescent="0.25">
      <c r="A5552" s="2"/>
      <c r="B5552" s="3"/>
      <c r="C5552" s="4"/>
      <c r="D5552" s="45"/>
      <c r="E5552" s="45"/>
      <c r="F5552" s="334"/>
    </row>
    <row r="5553" spans="1:6" x14ac:dyDescent="0.25">
      <c r="A5553" s="2"/>
      <c r="B5553" s="3"/>
      <c r="C5553" s="4"/>
      <c r="D5553" s="45"/>
      <c r="E5553" s="45"/>
      <c r="F5553" s="334"/>
    </row>
    <row r="5554" spans="1:6" x14ac:dyDescent="0.25">
      <c r="A5554" s="2"/>
      <c r="B5554" s="3"/>
      <c r="C5554" s="4"/>
      <c r="D5554" s="45"/>
      <c r="E5554" s="45"/>
      <c r="F5554" s="334"/>
    </row>
    <row r="5555" spans="1:6" x14ac:dyDescent="0.25">
      <c r="A5555" s="2"/>
      <c r="B5555" s="3"/>
      <c r="C5555" s="4"/>
      <c r="D5555" s="45"/>
      <c r="E5555" s="45"/>
      <c r="F5555" s="334"/>
    </row>
    <row r="5556" spans="1:6" x14ac:dyDescent="0.25">
      <c r="A5556" s="2"/>
      <c r="B5556" s="3"/>
      <c r="C5556" s="4"/>
      <c r="D5556" s="45"/>
      <c r="E5556" s="45"/>
      <c r="F5556" s="334"/>
    </row>
    <row r="5557" spans="1:6" x14ac:dyDescent="0.25">
      <c r="A5557" s="2"/>
      <c r="B5557" s="3"/>
      <c r="C5557" s="4"/>
      <c r="D5557" s="45"/>
      <c r="E5557" s="45"/>
      <c r="F5557" s="334"/>
    </row>
    <row r="5558" spans="1:6" x14ac:dyDescent="0.25">
      <c r="A5558" s="2"/>
      <c r="B5558" s="3"/>
      <c r="C5558" s="4"/>
      <c r="D5558" s="45"/>
      <c r="E5558" s="45"/>
      <c r="F5558" s="334"/>
    </row>
    <row r="5559" spans="1:6" x14ac:dyDescent="0.25">
      <c r="A5559" s="2"/>
      <c r="B5559" s="3"/>
      <c r="C5559" s="4"/>
      <c r="D5559" s="45"/>
      <c r="E5559" s="45"/>
      <c r="F5559" s="334"/>
    </row>
    <row r="5560" spans="1:6" x14ac:dyDescent="0.25">
      <c r="A5560" s="2"/>
      <c r="B5560" s="3"/>
      <c r="C5560" s="4"/>
      <c r="D5560" s="45"/>
      <c r="E5560" s="45"/>
      <c r="F5560" s="334"/>
    </row>
    <row r="5561" spans="1:6" x14ac:dyDescent="0.25">
      <c r="A5561" s="2"/>
      <c r="B5561" s="3"/>
      <c r="C5561" s="4"/>
      <c r="D5561" s="45"/>
      <c r="E5561" s="45"/>
      <c r="F5561" s="334"/>
    </row>
    <row r="5562" spans="1:6" x14ac:dyDescent="0.25">
      <c r="A5562" s="2"/>
      <c r="B5562" s="3"/>
      <c r="C5562" s="4"/>
      <c r="D5562" s="45"/>
      <c r="E5562" s="45"/>
      <c r="F5562" s="334"/>
    </row>
    <row r="5563" spans="1:6" x14ac:dyDescent="0.25">
      <c r="A5563" s="2"/>
      <c r="B5563" s="3"/>
      <c r="C5563" s="4"/>
      <c r="D5563" s="45"/>
      <c r="E5563" s="45"/>
      <c r="F5563" s="334"/>
    </row>
    <row r="5564" spans="1:6" x14ac:dyDescent="0.25">
      <c r="A5564" s="2"/>
      <c r="B5564" s="3"/>
      <c r="C5564" s="4"/>
      <c r="D5564" s="45"/>
      <c r="E5564" s="45"/>
      <c r="F5564" s="334"/>
    </row>
    <row r="5565" spans="1:6" x14ac:dyDescent="0.25">
      <c r="A5565" s="2"/>
      <c r="B5565" s="3"/>
      <c r="C5565" s="4"/>
      <c r="D5565" s="45"/>
      <c r="E5565" s="45"/>
      <c r="F5565" s="334"/>
    </row>
    <row r="5566" spans="1:6" x14ac:dyDescent="0.25">
      <c r="A5566" s="2"/>
      <c r="B5566" s="3"/>
      <c r="C5566" s="4"/>
      <c r="D5566" s="45"/>
      <c r="E5566" s="45"/>
      <c r="F5566" s="334"/>
    </row>
    <row r="5567" spans="1:6" x14ac:dyDescent="0.25">
      <c r="A5567" s="2"/>
      <c r="B5567" s="3"/>
      <c r="C5567" s="4"/>
      <c r="D5567" s="45"/>
      <c r="E5567" s="45"/>
      <c r="F5567" s="334"/>
    </row>
    <row r="5568" spans="1:6" x14ac:dyDescent="0.25">
      <c r="A5568" s="2"/>
      <c r="B5568" s="3"/>
      <c r="C5568" s="4"/>
      <c r="D5568" s="45"/>
      <c r="E5568" s="45"/>
      <c r="F5568" s="334"/>
    </row>
    <row r="5569" spans="1:6" x14ac:dyDescent="0.25">
      <c r="A5569" s="2"/>
      <c r="B5569" s="3"/>
      <c r="C5569" s="4"/>
      <c r="D5569" s="45"/>
      <c r="E5569" s="45"/>
      <c r="F5569" s="334"/>
    </row>
    <row r="5570" spans="1:6" x14ac:dyDescent="0.25">
      <c r="A5570" s="2"/>
      <c r="B5570" s="3"/>
      <c r="C5570" s="4"/>
      <c r="D5570" s="45"/>
      <c r="E5570" s="45"/>
      <c r="F5570" s="334"/>
    </row>
    <row r="5571" spans="1:6" x14ac:dyDescent="0.25">
      <c r="A5571" s="2"/>
      <c r="B5571" s="3"/>
      <c r="C5571" s="4"/>
      <c r="D5571" s="45"/>
      <c r="E5571" s="45"/>
      <c r="F5571" s="334"/>
    </row>
    <row r="5572" spans="1:6" x14ac:dyDescent="0.25">
      <c r="A5572" s="2"/>
      <c r="B5572" s="3"/>
      <c r="C5572" s="4"/>
      <c r="D5572" s="45"/>
      <c r="E5572" s="45"/>
      <c r="F5572" s="334"/>
    </row>
    <row r="5573" spans="1:6" x14ac:dyDescent="0.25">
      <c r="A5573" s="2"/>
      <c r="B5573" s="3"/>
      <c r="C5573" s="4"/>
      <c r="D5573" s="45"/>
      <c r="E5573" s="45"/>
      <c r="F5573" s="334"/>
    </row>
    <row r="5574" spans="1:6" x14ac:dyDescent="0.25">
      <c r="A5574" s="2"/>
      <c r="B5574" s="3"/>
      <c r="C5574" s="4"/>
      <c r="D5574" s="45"/>
      <c r="E5574" s="45"/>
      <c r="F5574" s="334"/>
    </row>
    <row r="5575" spans="1:6" x14ac:dyDescent="0.25">
      <c r="A5575" s="2"/>
      <c r="B5575" s="3"/>
      <c r="C5575" s="4"/>
      <c r="D5575" s="45"/>
      <c r="E5575" s="45"/>
      <c r="F5575" s="334"/>
    </row>
    <row r="5576" spans="1:6" x14ac:dyDescent="0.25">
      <c r="A5576" s="2"/>
      <c r="B5576" s="3"/>
      <c r="C5576" s="4"/>
      <c r="D5576" s="45"/>
      <c r="E5576" s="45"/>
      <c r="F5576" s="334"/>
    </row>
    <row r="5577" spans="1:6" x14ac:dyDescent="0.25">
      <c r="A5577" s="2"/>
      <c r="B5577" s="3"/>
      <c r="C5577" s="4"/>
      <c r="D5577" s="45"/>
      <c r="E5577" s="45"/>
      <c r="F5577" s="334"/>
    </row>
    <row r="5578" spans="1:6" x14ac:dyDescent="0.25">
      <c r="A5578" s="2"/>
      <c r="B5578" s="3"/>
      <c r="C5578" s="4"/>
      <c r="D5578" s="45"/>
      <c r="E5578" s="45"/>
      <c r="F5578" s="334"/>
    </row>
    <row r="5579" spans="1:6" x14ac:dyDescent="0.25">
      <c r="A5579" s="2"/>
      <c r="B5579" s="3"/>
      <c r="C5579" s="4"/>
      <c r="D5579" s="45"/>
      <c r="E5579" s="45"/>
      <c r="F5579" s="334"/>
    </row>
    <row r="5580" spans="1:6" x14ac:dyDescent="0.25">
      <c r="A5580" s="2"/>
      <c r="B5580" s="3"/>
      <c r="C5580" s="4"/>
      <c r="D5580" s="45"/>
      <c r="E5580" s="45"/>
      <c r="F5580" s="334"/>
    </row>
    <row r="5581" spans="1:6" x14ac:dyDescent="0.25">
      <c r="A5581" s="2"/>
      <c r="B5581" s="3"/>
      <c r="C5581" s="4"/>
      <c r="D5581" s="45"/>
      <c r="E5581" s="45"/>
      <c r="F5581" s="334"/>
    </row>
    <row r="5582" spans="1:6" x14ac:dyDescent="0.25">
      <c r="A5582" s="2"/>
      <c r="B5582" s="3"/>
      <c r="C5582" s="4"/>
      <c r="D5582" s="45"/>
      <c r="E5582" s="45"/>
      <c r="F5582" s="334"/>
    </row>
    <row r="5583" spans="1:6" x14ac:dyDescent="0.25">
      <c r="A5583" s="2"/>
      <c r="B5583" s="3"/>
      <c r="C5583" s="4"/>
      <c r="D5583" s="45"/>
      <c r="E5583" s="45"/>
      <c r="F5583" s="334"/>
    </row>
    <row r="5584" spans="1:6" x14ac:dyDescent="0.25">
      <c r="A5584" s="2"/>
      <c r="B5584" s="3"/>
      <c r="C5584" s="4"/>
      <c r="D5584" s="45"/>
      <c r="E5584" s="45"/>
      <c r="F5584" s="334"/>
    </row>
    <row r="5585" spans="1:6" x14ac:dyDescent="0.25">
      <c r="A5585" s="2"/>
      <c r="B5585" s="3"/>
      <c r="C5585" s="4"/>
      <c r="D5585" s="45"/>
      <c r="E5585" s="45"/>
      <c r="F5585" s="334"/>
    </row>
    <row r="5586" spans="1:6" x14ac:dyDescent="0.25">
      <c r="A5586" s="2"/>
      <c r="B5586" s="3"/>
      <c r="C5586" s="4"/>
      <c r="D5586" s="45"/>
      <c r="E5586" s="45"/>
      <c r="F5586" s="334"/>
    </row>
    <row r="5587" spans="1:6" x14ac:dyDescent="0.25">
      <c r="A5587" s="2"/>
      <c r="B5587" s="3"/>
      <c r="C5587" s="4"/>
      <c r="D5587" s="45"/>
      <c r="E5587" s="45"/>
      <c r="F5587" s="334"/>
    </row>
    <row r="5588" spans="1:6" x14ac:dyDescent="0.25">
      <c r="A5588" s="2"/>
      <c r="B5588" s="3"/>
      <c r="C5588" s="4"/>
      <c r="D5588" s="45"/>
      <c r="E5588" s="45"/>
      <c r="F5588" s="334"/>
    </row>
    <row r="5589" spans="1:6" x14ac:dyDescent="0.25">
      <c r="A5589" s="2"/>
      <c r="B5589" s="3"/>
      <c r="C5589" s="4"/>
      <c r="D5589" s="45"/>
      <c r="E5589" s="45"/>
      <c r="F5589" s="334"/>
    </row>
    <row r="5590" spans="1:6" x14ac:dyDescent="0.25">
      <c r="A5590" s="2"/>
      <c r="B5590" s="3"/>
      <c r="C5590" s="4"/>
      <c r="D5590" s="45"/>
      <c r="E5590" s="45"/>
      <c r="F5590" s="334"/>
    </row>
    <row r="5591" spans="1:6" x14ac:dyDescent="0.25">
      <c r="A5591" s="2"/>
      <c r="B5591" s="3"/>
      <c r="C5591" s="4"/>
      <c r="D5591" s="45"/>
      <c r="E5591" s="45"/>
      <c r="F5591" s="334"/>
    </row>
    <row r="5592" spans="1:6" x14ac:dyDescent="0.25">
      <c r="A5592" s="2"/>
      <c r="B5592" s="3"/>
      <c r="C5592" s="4"/>
      <c r="D5592" s="45"/>
      <c r="E5592" s="45"/>
      <c r="F5592" s="334"/>
    </row>
    <row r="5593" spans="1:6" x14ac:dyDescent="0.25">
      <c r="A5593" s="2"/>
      <c r="B5593" s="3"/>
      <c r="C5593" s="4"/>
      <c r="D5593" s="45"/>
      <c r="E5593" s="45"/>
      <c r="F5593" s="334"/>
    </row>
    <row r="5594" spans="1:6" x14ac:dyDescent="0.25">
      <c r="A5594" s="2"/>
      <c r="B5594" s="3"/>
      <c r="C5594" s="4"/>
      <c r="D5594" s="45"/>
      <c r="E5594" s="45"/>
      <c r="F5594" s="334"/>
    </row>
    <row r="5595" spans="1:6" x14ac:dyDescent="0.25">
      <c r="A5595" s="2"/>
      <c r="B5595" s="3"/>
      <c r="C5595" s="4"/>
      <c r="D5595" s="45"/>
      <c r="E5595" s="45"/>
      <c r="F5595" s="334"/>
    </row>
    <row r="5596" spans="1:6" x14ac:dyDescent="0.25">
      <c r="A5596" s="2"/>
      <c r="B5596" s="3"/>
      <c r="C5596" s="4"/>
      <c r="D5596" s="45"/>
      <c r="E5596" s="45"/>
      <c r="F5596" s="334"/>
    </row>
    <row r="5597" spans="1:6" x14ac:dyDescent="0.25">
      <c r="A5597" s="2"/>
      <c r="B5597" s="3"/>
      <c r="C5597" s="4"/>
      <c r="D5597" s="45"/>
      <c r="E5597" s="45"/>
      <c r="F5597" s="334"/>
    </row>
    <row r="5598" spans="1:6" x14ac:dyDescent="0.25">
      <c r="A5598" s="2"/>
      <c r="B5598" s="3"/>
      <c r="C5598" s="4"/>
      <c r="D5598" s="45"/>
      <c r="E5598" s="45"/>
      <c r="F5598" s="334"/>
    </row>
    <row r="5599" spans="1:6" x14ac:dyDescent="0.25">
      <c r="A5599" s="2"/>
      <c r="B5599" s="3"/>
      <c r="C5599" s="4"/>
      <c r="D5599" s="45"/>
      <c r="E5599" s="45"/>
      <c r="F5599" s="334"/>
    </row>
    <row r="5600" spans="1:6" x14ac:dyDescent="0.25">
      <c r="A5600" s="2"/>
      <c r="B5600" s="3"/>
      <c r="C5600" s="4"/>
      <c r="D5600" s="45"/>
      <c r="E5600" s="45"/>
      <c r="F5600" s="334"/>
    </row>
    <row r="5601" spans="1:6" x14ac:dyDescent="0.25">
      <c r="A5601" s="2"/>
      <c r="B5601" s="3"/>
      <c r="C5601" s="4"/>
      <c r="D5601" s="45"/>
      <c r="E5601" s="45"/>
      <c r="F5601" s="334"/>
    </row>
    <row r="5602" spans="1:6" x14ac:dyDescent="0.25">
      <c r="A5602" s="2"/>
      <c r="B5602" s="3"/>
      <c r="C5602" s="4"/>
      <c r="D5602" s="45"/>
      <c r="E5602" s="45"/>
      <c r="F5602" s="334"/>
    </row>
    <row r="5603" spans="1:6" x14ac:dyDescent="0.25">
      <c r="A5603" s="2"/>
      <c r="B5603" s="3"/>
      <c r="C5603" s="4"/>
      <c r="D5603" s="45"/>
      <c r="E5603" s="45"/>
      <c r="F5603" s="334"/>
    </row>
    <row r="5604" spans="1:6" x14ac:dyDescent="0.25">
      <c r="A5604" s="2"/>
      <c r="B5604" s="3"/>
      <c r="C5604" s="4"/>
      <c r="D5604" s="45"/>
      <c r="E5604" s="45"/>
      <c r="F5604" s="334"/>
    </row>
    <row r="5605" spans="1:6" x14ac:dyDescent="0.25">
      <c r="A5605" s="2"/>
      <c r="B5605" s="3"/>
      <c r="C5605" s="4"/>
      <c r="D5605" s="45"/>
      <c r="E5605" s="45"/>
      <c r="F5605" s="334"/>
    </row>
    <row r="5606" spans="1:6" x14ac:dyDescent="0.25">
      <c r="A5606" s="2"/>
      <c r="B5606" s="3"/>
      <c r="C5606" s="4"/>
      <c r="D5606" s="45"/>
      <c r="E5606" s="45"/>
      <c r="F5606" s="334"/>
    </row>
    <row r="5607" spans="1:6" x14ac:dyDescent="0.25">
      <c r="A5607" s="2"/>
      <c r="B5607" s="3"/>
      <c r="C5607" s="4"/>
      <c r="D5607" s="45"/>
      <c r="E5607" s="45"/>
      <c r="F5607" s="334"/>
    </row>
    <row r="5608" spans="1:6" x14ac:dyDescent="0.25">
      <c r="A5608" s="2"/>
      <c r="B5608" s="3"/>
      <c r="C5608" s="4"/>
      <c r="D5608" s="45"/>
      <c r="E5608" s="45"/>
      <c r="F5608" s="334"/>
    </row>
    <row r="5609" spans="1:6" x14ac:dyDescent="0.25">
      <c r="A5609" s="2"/>
      <c r="B5609" s="3"/>
      <c r="C5609" s="4"/>
      <c r="D5609" s="45"/>
      <c r="E5609" s="45"/>
      <c r="F5609" s="334"/>
    </row>
    <row r="5610" spans="1:6" x14ac:dyDescent="0.25">
      <c r="A5610" s="2"/>
      <c r="B5610" s="3"/>
      <c r="C5610" s="4"/>
      <c r="D5610" s="45"/>
      <c r="E5610" s="45"/>
      <c r="F5610" s="334"/>
    </row>
    <row r="5611" spans="1:6" x14ac:dyDescent="0.25">
      <c r="A5611" s="2"/>
      <c r="B5611" s="3"/>
      <c r="C5611" s="4"/>
      <c r="D5611" s="45"/>
      <c r="E5611" s="45"/>
      <c r="F5611" s="334"/>
    </row>
    <row r="5612" spans="1:6" x14ac:dyDescent="0.25">
      <c r="A5612" s="2"/>
      <c r="B5612" s="3"/>
      <c r="C5612" s="4"/>
      <c r="D5612" s="45"/>
      <c r="E5612" s="45"/>
      <c r="F5612" s="334"/>
    </row>
    <row r="5613" spans="1:6" x14ac:dyDescent="0.25">
      <c r="A5613" s="2"/>
      <c r="B5613" s="3"/>
      <c r="C5613" s="4"/>
      <c r="D5613" s="45"/>
      <c r="E5613" s="45"/>
      <c r="F5613" s="334"/>
    </row>
    <row r="5614" spans="1:6" x14ac:dyDescent="0.25">
      <c r="A5614" s="2"/>
      <c r="B5614" s="3"/>
      <c r="C5614" s="4"/>
      <c r="D5614" s="45"/>
      <c r="E5614" s="45"/>
      <c r="F5614" s="334"/>
    </row>
    <row r="5615" spans="1:6" x14ac:dyDescent="0.25">
      <c r="A5615" s="2"/>
      <c r="B5615" s="3"/>
      <c r="C5615" s="4"/>
      <c r="D5615" s="45"/>
      <c r="E5615" s="45"/>
      <c r="F5615" s="334"/>
    </row>
    <row r="5616" spans="1:6" x14ac:dyDescent="0.25">
      <c r="A5616" s="2"/>
      <c r="B5616" s="3"/>
      <c r="C5616" s="4"/>
      <c r="D5616" s="45"/>
      <c r="E5616" s="45"/>
      <c r="F5616" s="334"/>
    </row>
    <row r="5617" spans="1:6" x14ac:dyDescent="0.25">
      <c r="A5617" s="2"/>
      <c r="B5617" s="3"/>
      <c r="C5617" s="4"/>
      <c r="D5617" s="45"/>
      <c r="E5617" s="45"/>
      <c r="F5617" s="334"/>
    </row>
    <row r="5618" spans="1:6" x14ac:dyDescent="0.25">
      <c r="A5618" s="2"/>
      <c r="B5618" s="3"/>
      <c r="C5618" s="4"/>
      <c r="D5618" s="45"/>
      <c r="E5618" s="45"/>
      <c r="F5618" s="334"/>
    </row>
    <row r="5619" spans="1:6" x14ac:dyDescent="0.25">
      <c r="A5619" s="2"/>
      <c r="B5619" s="3"/>
      <c r="C5619" s="4"/>
      <c r="D5619" s="45"/>
      <c r="E5619" s="45"/>
      <c r="F5619" s="334"/>
    </row>
    <row r="5620" spans="1:6" x14ac:dyDescent="0.25">
      <c r="A5620" s="2"/>
      <c r="B5620" s="3"/>
      <c r="C5620" s="4"/>
      <c r="D5620" s="45"/>
      <c r="E5620" s="45"/>
      <c r="F5620" s="334"/>
    </row>
    <row r="5621" spans="1:6" x14ac:dyDescent="0.25">
      <c r="A5621" s="2"/>
      <c r="B5621" s="3"/>
      <c r="C5621" s="4"/>
      <c r="D5621" s="45"/>
      <c r="E5621" s="45"/>
      <c r="F5621" s="334"/>
    </row>
    <row r="5622" spans="1:6" x14ac:dyDescent="0.25">
      <c r="A5622" s="2"/>
      <c r="B5622" s="3"/>
      <c r="C5622" s="4"/>
      <c r="D5622" s="45"/>
      <c r="E5622" s="45"/>
      <c r="F5622" s="334"/>
    </row>
    <row r="5623" spans="1:6" x14ac:dyDescent="0.25">
      <c r="A5623" s="2"/>
      <c r="B5623" s="3"/>
      <c r="C5623" s="4"/>
      <c r="D5623" s="45"/>
      <c r="E5623" s="45"/>
      <c r="F5623" s="334"/>
    </row>
    <row r="5624" spans="1:6" x14ac:dyDescent="0.25">
      <c r="A5624" s="2"/>
      <c r="B5624" s="3"/>
      <c r="C5624" s="4"/>
      <c r="D5624" s="45"/>
      <c r="E5624" s="45"/>
      <c r="F5624" s="334"/>
    </row>
    <row r="5625" spans="1:6" x14ac:dyDescent="0.25">
      <c r="A5625" s="2"/>
      <c r="B5625" s="3"/>
      <c r="C5625" s="4"/>
      <c r="D5625" s="45"/>
      <c r="E5625" s="45"/>
      <c r="F5625" s="334"/>
    </row>
    <row r="5626" spans="1:6" x14ac:dyDescent="0.25">
      <c r="A5626" s="2"/>
      <c r="B5626" s="3"/>
      <c r="C5626" s="4"/>
      <c r="D5626" s="45"/>
      <c r="E5626" s="45"/>
      <c r="F5626" s="334"/>
    </row>
    <row r="5627" spans="1:6" x14ac:dyDescent="0.25">
      <c r="A5627" s="2"/>
      <c r="B5627" s="3"/>
      <c r="C5627" s="4"/>
      <c r="D5627" s="45"/>
      <c r="E5627" s="45"/>
      <c r="F5627" s="334"/>
    </row>
    <row r="5628" spans="1:6" x14ac:dyDescent="0.25">
      <c r="A5628" s="2"/>
      <c r="B5628" s="3"/>
      <c r="C5628" s="4"/>
      <c r="D5628" s="45"/>
      <c r="E5628" s="45"/>
      <c r="F5628" s="334"/>
    </row>
    <row r="5629" spans="1:6" x14ac:dyDescent="0.25">
      <c r="A5629" s="2"/>
      <c r="B5629" s="3"/>
      <c r="C5629" s="4"/>
      <c r="D5629" s="45"/>
      <c r="E5629" s="45"/>
      <c r="F5629" s="334"/>
    </row>
    <row r="5630" spans="1:6" x14ac:dyDescent="0.25">
      <c r="A5630" s="2"/>
      <c r="B5630" s="3"/>
      <c r="C5630" s="4"/>
      <c r="D5630" s="45"/>
      <c r="E5630" s="45"/>
      <c r="F5630" s="334"/>
    </row>
    <row r="5631" spans="1:6" x14ac:dyDescent="0.25">
      <c r="A5631" s="2"/>
      <c r="B5631" s="3"/>
      <c r="C5631" s="4"/>
      <c r="D5631" s="45"/>
      <c r="E5631" s="45"/>
      <c r="F5631" s="334"/>
    </row>
    <row r="5632" spans="1:6" x14ac:dyDescent="0.25">
      <c r="A5632" s="2"/>
      <c r="B5632" s="3"/>
      <c r="C5632" s="4"/>
      <c r="D5632" s="45"/>
      <c r="E5632" s="45"/>
      <c r="F5632" s="334"/>
    </row>
    <row r="5633" spans="1:6" x14ac:dyDescent="0.25">
      <c r="A5633" s="2"/>
      <c r="B5633" s="3"/>
      <c r="C5633" s="4"/>
      <c r="D5633" s="45"/>
      <c r="E5633" s="45"/>
      <c r="F5633" s="334"/>
    </row>
    <row r="5634" spans="1:6" x14ac:dyDescent="0.25">
      <c r="A5634" s="2"/>
      <c r="B5634" s="3"/>
      <c r="C5634" s="4"/>
      <c r="D5634" s="45"/>
      <c r="E5634" s="45"/>
      <c r="F5634" s="334"/>
    </row>
    <row r="5635" spans="1:6" x14ac:dyDescent="0.25">
      <c r="A5635" s="2"/>
      <c r="B5635" s="3"/>
      <c r="C5635" s="4"/>
      <c r="D5635" s="45"/>
      <c r="E5635" s="45"/>
      <c r="F5635" s="334"/>
    </row>
    <row r="5636" spans="1:6" x14ac:dyDescent="0.25">
      <c r="A5636" s="2"/>
      <c r="B5636" s="3"/>
      <c r="C5636" s="4"/>
      <c r="D5636" s="45"/>
      <c r="E5636" s="45"/>
      <c r="F5636" s="334"/>
    </row>
    <row r="5637" spans="1:6" x14ac:dyDescent="0.25">
      <c r="A5637" s="2"/>
      <c r="B5637" s="3"/>
      <c r="C5637" s="4"/>
      <c r="D5637" s="45"/>
      <c r="E5637" s="45"/>
      <c r="F5637" s="334"/>
    </row>
    <row r="5638" spans="1:6" x14ac:dyDescent="0.25">
      <c r="A5638" s="2"/>
      <c r="B5638" s="3"/>
      <c r="C5638" s="4"/>
      <c r="D5638" s="45"/>
      <c r="E5638" s="45"/>
      <c r="F5638" s="334"/>
    </row>
    <row r="5639" spans="1:6" x14ac:dyDescent="0.25">
      <c r="A5639" s="2"/>
      <c r="B5639" s="3"/>
      <c r="C5639" s="4"/>
      <c r="D5639" s="45"/>
      <c r="E5639" s="45"/>
      <c r="F5639" s="334"/>
    </row>
    <row r="5640" spans="1:6" x14ac:dyDescent="0.25">
      <c r="A5640" s="2"/>
      <c r="B5640" s="3"/>
      <c r="C5640" s="4"/>
      <c r="D5640" s="45"/>
      <c r="E5640" s="45"/>
      <c r="F5640" s="334"/>
    </row>
    <row r="5641" spans="1:6" x14ac:dyDescent="0.25">
      <c r="A5641" s="2"/>
      <c r="B5641" s="3"/>
      <c r="C5641" s="4"/>
      <c r="D5641" s="45"/>
      <c r="E5641" s="45"/>
      <c r="F5641" s="334"/>
    </row>
    <row r="5642" spans="1:6" x14ac:dyDescent="0.25">
      <c r="A5642" s="2"/>
      <c r="B5642" s="3"/>
      <c r="C5642" s="4"/>
      <c r="D5642" s="45"/>
      <c r="E5642" s="45"/>
      <c r="F5642" s="334"/>
    </row>
    <row r="5643" spans="1:6" x14ac:dyDescent="0.25">
      <c r="A5643" s="2"/>
      <c r="B5643" s="3"/>
      <c r="C5643" s="4"/>
      <c r="D5643" s="45"/>
      <c r="E5643" s="45"/>
      <c r="F5643" s="334"/>
    </row>
    <row r="5644" spans="1:6" x14ac:dyDescent="0.25">
      <c r="A5644" s="2"/>
      <c r="B5644" s="3"/>
      <c r="C5644" s="4"/>
      <c r="D5644" s="45"/>
      <c r="E5644" s="45"/>
      <c r="F5644" s="334"/>
    </row>
    <row r="5645" spans="1:6" x14ac:dyDescent="0.25">
      <c r="A5645" s="2"/>
      <c r="B5645" s="3"/>
      <c r="C5645" s="4"/>
      <c r="D5645" s="45"/>
      <c r="E5645" s="45"/>
      <c r="F5645" s="334"/>
    </row>
    <row r="5646" spans="1:6" x14ac:dyDescent="0.25">
      <c r="A5646" s="2"/>
      <c r="B5646" s="3"/>
      <c r="C5646" s="4"/>
      <c r="D5646" s="45"/>
      <c r="E5646" s="45"/>
      <c r="F5646" s="334"/>
    </row>
    <row r="5647" spans="1:6" x14ac:dyDescent="0.25">
      <c r="A5647" s="2"/>
      <c r="B5647" s="3"/>
      <c r="C5647" s="4"/>
      <c r="D5647" s="45"/>
      <c r="E5647" s="45"/>
      <c r="F5647" s="334"/>
    </row>
    <row r="5648" spans="1:6" x14ac:dyDescent="0.25">
      <c r="A5648" s="2"/>
      <c r="B5648" s="3"/>
      <c r="C5648" s="4"/>
      <c r="D5648" s="45"/>
      <c r="E5648" s="45"/>
      <c r="F5648" s="334"/>
    </row>
    <row r="5649" spans="1:6" x14ac:dyDescent="0.25">
      <c r="A5649" s="2"/>
      <c r="B5649" s="3"/>
      <c r="C5649" s="4"/>
      <c r="D5649" s="45"/>
      <c r="E5649" s="45"/>
      <c r="F5649" s="334"/>
    </row>
    <row r="5650" spans="1:6" x14ac:dyDescent="0.25">
      <c r="A5650" s="2"/>
      <c r="B5650" s="3"/>
      <c r="C5650" s="4"/>
      <c r="D5650" s="45"/>
      <c r="E5650" s="45"/>
      <c r="F5650" s="334"/>
    </row>
    <row r="5651" spans="1:6" x14ac:dyDescent="0.25">
      <c r="A5651" s="2"/>
      <c r="B5651" s="3"/>
      <c r="C5651" s="4"/>
      <c r="D5651" s="45"/>
      <c r="E5651" s="45"/>
      <c r="F5651" s="334"/>
    </row>
    <row r="5652" spans="1:6" x14ac:dyDescent="0.25">
      <c r="A5652" s="2"/>
      <c r="B5652" s="3"/>
      <c r="C5652" s="4"/>
      <c r="D5652" s="45"/>
      <c r="E5652" s="45"/>
      <c r="F5652" s="334"/>
    </row>
    <row r="5653" spans="1:6" x14ac:dyDescent="0.25">
      <c r="A5653" s="2"/>
      <c r="B5653" s="3"/>
      <c r="C5653" s="4"/>
      <c r="D5653" s="45"/>
      <c r="E5653" s="45"/>
      <c r="F5653" s="334"/>
    </row>
    <row r="5654" spans="1:6" x14ac:dyDescent="0.25">
      <c r="A5654" s="2"/>
      <c r="B5654" s="3"/>
      <c r="C5654" s="4"/>
      <c r="D5654" s="45"/>
      <c r="E5654" s="45"/>
      <c r="F5654" s="334"/>
    </row>
    <row r="5655" spans="1:6" x14ac:dyDescent="0.25">
      <c r="A5655" s="2"/>
      <c r="B5655" s="3"/>
      <c r="C5655" s="4"/>
      <c r="D5655" s="45"/>
      <c r="E5655" s="45"/>
      <c r="F5655" s="334"/>
    </row>
    <row r="5656" spans="1:6" x14ac:dyDescent="0.25">
      <c r="A5656" s="2"/>
      <c r="B5656" s="3"/>
      <c r="C5656" s="4"/>
      <c r="D5656" s="45"/>
      <c r="E5656" s="45"/>
      <c r="F5656" s="334"/>
    </row>
    <row r="5657" spans="1:6" x14ac:dyDescent="0.25">
      <c r="A5657" s="2"/>
      <c r="B5657" s="3"/>
      <c r="C5657" s="4"/>
      <c r="D5657" s="45"/>
      <c r="E5657" s="45"/>
      <c r="F5657" s="334"/>
    </row>
    <row r="5658" spans="1:6" x14ac:dyDescent="0.25">
      <c r="A5658" s="2"/>
      <c r="B5658" s="3"/>
      <c r="C5658" s="4"/>
      <c r="D5658" s="45"/>
      <c r="E5658" s="45"/>
      <c r="F5658" s="334"/>
    </row>
    <row r="5659" spans="1:6" x14ac:dyDescent="0.25">
      <c r="A5659" s="2"/>
      <c r="B5659" s="3"/>
      <c r="C5659" s="4"/>
      <c r="D5659" s="45"/>
      <c r="E5659" s="45"/>
      <c r="F5659" s="334"/>
    </row>
    <row r="5660" spans="1:6" x14ac:dyDescent="0.25">
      <c r="A5660" s="2"/>
      <c r="B5660" s="3"/>
      <c r="C5660" s="4"/>
      <c r="D5660" s="45"/>
      <c r="E5660" s="45"/>
      <c r="F5660" s="334"/>
    </row>
    <row r="5661" spans="1:6" x14ac:dyDescent="0.25">
      <c r="A5661" s="2"/>
      <c r="B5661" s="3"/>
      <c r="C5661" s="4"/>
      <c r="D5661" s="45"/>
      <c r="E5661" s="45"/>
      <c r="F5661" s="334"/>
    </row>
    <row r="5662" spans="1:6" x14ac:dyDescent="0.25">
      <c r="A5662" s="2"/>
      <c r="B5662" s="3"/>
      <c r="C5662" s="4"/>
      <c r="D5662" s="45"/>
      <c r="E5662" s="45"/>
      <c r="F5662" s="334"/>
    </row>
    <row r="5663" spans="1:6" x14ac:dyDescent="0.25">
      <c r="A5663" s="2"/>
      <c r="B5663" s="3"/>
      <c r="C5663" s="4"/>
      <c r="D5663" s="45"/>
      <c r="E5663" s="45"/>
      <c r="F5663" s="334"/>
    </row>
    <row r="5664" spans="1:6" x14ac:dyDescent="0.25">
      <c r="A5664" s="2"/>
      <c r="B5664" s="3"/>
      <c r="C5664" s="4"/>
      <c r="D5664" s="45"/>
      <c r="E5664" s="45"/>
      <c r="F5664" s="334"/>
    </row>
    <row r="5665" spans="1:6" x14ac:dyDescent="0.25">
      <c r="A5665" s="2"/>
      <c r="B5665" s="3"/>
      <c r="C5665" s="4"/>
      <c r="D5665" s="45"/>
      <c r="E5665" s="45"/>
      <c r="F5665" s="334"/>
    </row>
    <row r="5666" spans="1:6" x14ac:dyDescent="0.25">
      <c r="A5666" s="2"/>
      <c r="B5666" s="3"/>
      <c r="C5666" s="4"/>
      <c r="D5666" s="45"/>
      <c r="E5666" s="45"/>
      <c r="F5666" s="334"/>
    </row>
    <row r="5667" spans="1:6" x14ac:dyDescent="0.25">
      <c r="A5667" s="2"/>
      <c r="B5667" s="3"/>
      <c r="C5667" s="4"/>
      <c r="D5667" s="45"/>
      <c r="E5667" s="45"/>
      <c r="F5667" s="334"/>
    </row>
    <row r="5668" spans="1:6" x14ac:dyDescent="0.25">
      <c r="A5668" s="2"/>
      <c r="B5668" s="3"/>
      <c r="C5668" s="4"/>
      <c r="D5668" s="45"/>
      <c r="E5668" s="45"/>
      <c r="F5668" s="334"/>
    </row>
    <row r="5669" spans="1:6" x14ac:dyDescent="0.25">
      <c r="A5669" s="2"/>
      <c r="B5669" s="3"/>
      <c r="C5669" s="4"/>
      <c r="D5669" s="45"/>
      <c r="E5669" s="45"/>
      <c r="F5669" s="334"/>
    </row>
    <row r="5670" spans="1:6" x14ac:dyDescent="0.25">
      <c r="A5670" s="2"/>
      <c r="B5670" s="3"/>
      <c r="C5670" s="4"/>
      <c r="D5670" s="45"/>
      <c r="E5670" s="45"/>
      <c r="F5670" s="334"/>
    </row>
    <row r="5671" spans="1:6" x14ac:dyDescent="0.25">
      <c r="A5671" s="2"/>
      <c r="B5671" s="3"/>
      <c r="C5671" s="4"/>
      <c r="D5671" s="45"/>
      <c r="E5671" s="45"/>
      <c r="F5671" s="334"/>
    </row>
    <row r="5672" spans="1:6" x14ac:dyDescent="0.25">
      <c r="A5672" s="2"/>
      <c r="B5672" s="3"/>
      <c r="C5672" s="4"/>
      <c r="D5672" s="45"/>
      <c r="E5672" s="45"/>
      <c r="F5672" s="334"/>
    </row>
    <row r="5673" spans="1:6" x14ac:dyDescent="0.25">
      <c r="A5673" s="2"/>
      <c r="B5673" s="3"/>
      <c r="C5673" s="4"/>
      <c r="D5673" s="45"/>
      <c r="E5673" s="45"/>
      <c r="F5673" s="334"/>
    </row>
    <row r="5674" spans="1:6" x14ac:dyDescent="0.25">
      <c r="A5674" s="2"/>
      <c r="B5674" s="3"/>
      <c r="C5674" s="4"/>
      <c r="D5674" s="45"/>
      <c r="E5674" s="45"/>
      <c r="F5674" s="334"/>
    </row>
    <row r="5675" spans="1:6" x14ac:dyDescent="0.25">
      <c r="A5675" s="2"/>
      <c r="B5675" s="3"/>
      <c r="C5675" s="4"/>
      <c r="D5675" s="45"/>
      <c r="E5675" s="45"/>
      <c r="F5675" s="334"/>
    </row>
    <row r="5676" spans="1:6" x14ac:dyDescent="0.25">
      <c r="A5676" s="2"/>
      <c r="B5676" s="3"/>
      <c r="C5676" s="4"/>
      <c r="D5676" s="45"/>
      <c r="E5676" s="45"/>
      <c r="F5676" s="334"/>
    </row>
    <row r="5677" spans="1:6" x14ac:dyDescent="0.25">
      <c r="A5677" s="2"/>
      <c r="B5677" s="3"/>
      <c r="C5677" s="4"/>
      <c r="D5677" s="45"/>
      <c r="E5677" s="45"/>
      <c r="F5677" s="334"/>
    </row>
    <row r="5678" spans="1:6" x14ac:dyDescent="0.25">
      <c r="A5678" s="2"/>
      <c r="B5678" s="3"/>
      <c r="C5678" s="4"/>
      <c r="D5678" s="45"/>
      <c r="E5678" s="45"/>
      <c r="F5678" s="334"/>
    </row>
    <row r="5679" spans="1:6" x14ac:dyDescent="0.25">
      <c r="A5679" s="2"/>
      <c r="B5679" s="3"/>
      <c r="C5679" s="4"/>
      <c r="D5679" s="45"/>
      <c r="E5679" s="45"/>
      <c r="F5679" s="334"/>
    </row>
    <row r="5680" spans="1:6" x14ac:dyDescent="0.25">
      <c r="A5680" s="2"/>
      <c r="B5680" s="3"/>
      <c r="C5680" s="4"/>
      <c r="D5680" s="45"/>
      <c r="E5680" s="45"/>
      <c r="F5680" s="334"/>
    </row>
    <row r="5681" spans="1:6" x14ac:dyDescent="0.25">
      <c r="A5681" s="2"/>
      <c r="B5681" s="3"/>
      <c r="C5681" s="4"/>
      <c r="D5681" s="45"/>
      <c r="E5681" s="45"/>
      <c r="F5681" s="334"/>
    </row>
    <row r="5682" spans="1:6" x14ac:dyDescent="0.25">
      <c r="A5682" s="2"/>
      <c r="B5682" s="3"/>
      <c r="C5682" s="4"/>
      <c r="D5682" s="45"/>
      <c r="E5682" s="45"/>
      <c r="F5682" s="334"/>
    </row>
    <row r="5683" spans="1:6" x14ac:dyDescent="0.25">
      <c r="A5683" s="2"/>
      <c r="B5683" s="3"/>
      <c r="C5683" s="4"/>
      <c r="D5683" s="45"/>
      <c r="E5683" s="45"/>
      <c r="F5683" s="334"/>
    </row>
    <row r="5684" spans="1:6" x14ac:dyDescent="0.25">
      <c r="A5684" s="2"/>
      <c r="B5684" s="3"/>
      <c r="C5684" s="4"/>
      <c r="D5684" s="45"/>
      <c r="E5684" s="45"/>
      <c r="F5684" s="334"/>
    </row>
    <row r="5685" spans="1:6" x14ac:dyDescent="0.25">
      <c r="A5685" s="2"/>
      <c r="B5685" s="3"/>
      <c r="C5685" s="4"/>
      <c r="D5685" s="45"/>
      <c r="E5685" s="45"/>
      <c r="F5685" s="334"/>
    </row>
    <row r="5686" spans="1:6" x14ac:dyDescent="0.25">
      <c r="A5686" s="2"/>
      <c r="B5686" s="3"/>
      <c r="C5686" s="4"/>
      <c r="D5686" s="45"/>
      <c r="E5686" s="45"/>
      <c r="F5686" s="334"/>
    </row>
    <row r="5687" spans="1:6" x14ac:dyDescent="0.25">
      <c r="A5687" s="2"/>
      <c r="B5687" s="3"/>
      <c r="C5687" s="4"/>
      <c r="D5687" s="45"/>
      <c r="E5687" s="45"/>
      <c r="F5687" s="334"/>
    </row>
    <row r="5688" spans="1:6" x14ac:dyDescent="0.25">
      <c r="A5688" s="2"/>
      <c r="B5688" s="3"/>
      <c r="C5688" s="4"/>
      <c r="D5688" s="45"/>
      <c r="E5688" s="45"/>
      <c r="F5688" s="334"/>
    </row>
    <row r="5689" spans="1:6" x14ac:dyDescent="0.25">
      <c r="A5689" s="2"/>
      <c r="B5689" s="3"/>
      <c r="C5689" s="4"/>
      <c r="D5689" s="45"/>
      <c r="E5689" s="45"/>
      <c r="F5689" s="334"/>
    </row>
    <row r="5690" spans="1:6" x14ac:dyDescent="0.25">
      <c r="A5690" s="2"/>
      <c r="B5690" s="3"/>
      <c r="C5690" s="4"/>
      <c r="D5690" s="45"/>
      <c r="E5690" s="45"/>
      <c r="F5690" s="334"/>
    </row>
    <row r="5691" spans="1:6" x14ac:dyDescent="0.25">
      <c r="A5691" s="2"/>
      <c r="B5691" s="3"/>
      <c r="C5691" s="4"/>
      <c r="D5691" s="45"/>
      <c r="E5691" s="45"/>
      <c r="F5691" s="334"/>
    </row>
    <row r="5692" spans="1:6" x14ac:dyDescent="0.25">
      <c r="A5692" s="2"/>
      <c r="B5692" s="3"/>
      <c r="C5692" s="4"/>
      <c r="D5692" s="45"/>
      <c r="E5692" s="45"/>
      <c r="F5692" s="334"/>
    </row>
    <row r="5693" spans="1:6" x14ac:dyDescent="0.25">
      <c r="A5693" s="2"/>
      <c r="B5693" s="3"/>
      <c r="C5693" s="4"/>
      <c r="D5693" s="45"/>
      <c r="E5693" s="45"/>
      <c r="F5693" s="334"/>
    </row>
    <row r="5694" spans="1:6" x14ac:dyDescent="0.25">
      <c r="A5694" s="2"/>
      <c r="B5694" s="3"/>
      <c r="C5694" s="4"/>
      <c r="D5694" s="45"/>
      <c r="E5694" s="45"/>
      <c r="F5694" s="334"/>
    </row>
    <row r="5695" spans="1:6" x14ac:dyDescent="0.25">
      <c r="A5695" s="2"/>
      <c r="B5695" s="3"/>
      <c r="C5695" s="4"/>
      <c r="D5695" s="45"/>
      <c r="E5695" s="45"/>
      <c r="F5695" s="334"/>
    </row>
    <row r="5696" spans="1:6" x14ac:dyDescent="0.25">
      <c r="A5696" s="2"/>
      <c r="B5696" s="3"/>
      <c r="C5696" s="4"/>
      <c r="D5696" s="45"/>
      <c r="E5696" s="45"/>
      <c r="F5696" s="334"/>
    </row>
    <row r="5697" spans="1:6" x14ac:dyDescent="0.25">
      <c r="A5697" s="2"/>
      <c r="B5697" s="3"/>
      <c r="C5697" s="4"/>
      <c r="D5697" s="45"/>
      <c r="E5697" s="45"/>
      <c r="F5697" s="334"/>
    </row>
    <row r="5698" spans="1:6" x14ac:dyDescent="0.25">
      <c r="A5698" s="2"/>
      <c r="B5698" s="3"/>
      <c r="C5698" s="4"/>
      <c r="D5698" s="45"/>
      <c r="E5698" s="45"/>
      <c r="F5698" s="334"/>
    </row>
    <row r="5699" spans="1:6" x14ac:dyDescent="0.25">
      <c r="A5699" s="2"/>
      <c r="B5699" s="3"/>
      <c r="C5699" s="4"/>
      <c r="D5699" s="45"/>
      <c r="E5699" s="45"/>
      <c r="F5699" s="334"/>
    </row>
    <row r="5700" spans="1:6" x14ac:dyDescent="0.25">
      <c r="A5700" s="2"/>
      <c r="B5700" s="3"/>
      <c r="C5700" s="4"/>
      <c r="D5700" s="45"/>
      <c r="E5700" s="45"/>
      <c r="F5700" s="334"/>
    </row>
    <row r="5701" spans="1:6" x14ac:dyDescent="0.25">
      <c r="A5701" s="2"/>
      <c r="B5701" s="3"/>
      <c r="C5701" s="4"/>
      <c r="D5701" s="45"/>
      <c r="E5701" s="45"/>
      <c r="F5701" s="334"/>
    </row>
    <row r="5702" spans="1:6" x14ac:dyDescent="0.25">
      <c r="A5702" s="2"/>
      <c r="B5702" s="3"/>
      <c r="C5702" s="4"/>
      <c r="D5702" s="45"/>
      <c r="E5702" s="45"/>
      <c r="F5702" s="334"/>
    </row>
    <row r="5703" spans="1:6" x14ac:dyDescent="0.25">
      <c r="A5703" s="2"/>
      <c r="B5703" s="3"/>
      <c r="C5703" s="4"/>
      <c r="D5703" s="45"/>
      <c r="E5703" s="45"/>
      <c r="F5703" s="334"/>
    </row>
    <row r="5704" spans="1:6" x14ac:dyDescent="0.25">
      <c r="A5704" s="2"/>
      <c r="B5704" s="3"/>
      <c r="C5704" s="4"/>
      <c r="D5704" s="45"/>
      <c r="E5704" s="45"/>
      <c r="F5704" s="334"/>
    </row>
    <row r="5705" spans="1:6" x14ac:dyDescent="0.25">
      <c r="A5705" s="2"/>
      <c r="B5705" s="3"/>
      <c r="C5705" s="4"/>
      <c r="D5705" s="45"/>
      <c r="E5705" s="45"/>
      <c r="F5705" s="334"/>
    </row>
    <row r="5706" spans="1:6" x14ac:dyDescent="0.25">
      <c r="A5706" s="2"/>
      <c r="B5706" s="3"/>
      <c r="C5706" s="4"/>
      <c r="D5706" s="45"/>
      <c r="E5706" s="45"/>
      <c r="F5706" s="334"/>
    </row>
    <row r="5707" spans="1:6" x14ac:dyDescent="0.25">
      <c r="A5707" s="2"/>
      <c r="B5707" s="3"/>
      <c r="C5707" s="4"/>
      <c r="D5707" s="45"/>
      <c r="E5707" s="45"/>
      <c r="F5707" s="334"/>
    </row>
    <row r="5708" spans="1:6" x14ac:dyDescent="0.25">
      <c r="A5708" s="2"/>
      <c r="B5708" s="3"/>
      <c r="C5708" s="4"/>
      <c r="D5708" s="45"/>
      <c r="E5708" s="45"/>
      <c r="F5708" s="334"/>
    </row>
    <row r="5709" spans="1:6" x14ac:dyDescent="0.25">
      <c r="A5709" s="2"/>
      <c r="B5709" s="3"/>
      <c r="C5709" s="4"/>
      <c r="D5709" s="45"/>
      <c r="E5709" s="45"/>
      <c r="F5709" s="334"/>
    </row>
    <row r="5710" spans="1:6" x14ac:dyDescent="0.25">
      <c r="A5710" s="2"/>
      <c r="B5710" s="3"/>
      <c r="C5710" s="4"/>
      <c r="D5710" s="45"/>
      <c r="E5710" s="45"/>
      <c r="F5710" s="334"/>
    </row>
    <row r="5711" spans="1:6" x14ac:dyDescent="0.25">
      <c r="A5711" s="2"/>
      <c r="B5711" s="3"/>
      <c r="C5711" s="4"/>
      <c r="D5711" s="45"/>
      <c r="E5711" s="45"/>
      <c r="F5711" s="334"/>
    </row>
    <row r="5712" spans="1:6" x14ac:dyDescent="0.25">
      <c r="A5712" s="2"/>
      <c r="B5712" s="3"/>
      <c r="C5712" s="4"/>
      <c r="D5712" s="45"/>
      <c r="E5712" s="45"/>
      <c r="F5712" s="334"/>
    </row>
    <row r="5713" spans="1:6" x14ac:dyDescent="0.25">
      <c r="A5713" s="2"/>
      <c r="B5713" s="3"/>
      <c r="C5713" s="4"/>
      <c r="D5713" s="45"/>
      <c r="E5713" s="45"/>
      <c r="F5713" s="334"/>
    </row>
    <row r="5714" spans="1:6" x14ac:dyDescent="0.25">
      <c r="A5714" s="2"/>
      <c r="B5714" s="3"/>
      <c r="C5714" s="4"/>
      <c r="D5714" s="45"/>
      <c r="E5714" s="45"/>
      <c r="F5714" s="334"/>
    </row>
    <row r="5715" spans="1:6" x14ac:dyDescent="0.25">
      <c r="A5715" s="2"/>
      <c r="B5715" s="3"/>
      <c r="C5715" s="4"/>
      <c r="D5715" s="45"/>
      <c r="E5715" s="45"/>
      <c r="F5715" s="334"/>
    </row>
    <row r="5716" spans="1:6" x14ac:dyDescent="0.25">
      <c r="A5716" s="2"/>
      <c r="B5716" s="3"/>
      <c r="C5716" s="4"/>
      <c r="D5716" s="45"/>
      <c r="E5716" s="45"/>
      <c r="F5716" s="334"/>
    </row>
    <row r="5717" spans="1:6" x14ac:dyDescent="0.25">
      <c r="A5717" s="2"/>
      <c r="B5717" s="3"/>
      <c r="C5717" s="4"/>
      <c r="D5717" s="45"/>
      <c r="E5717" s="45"/>
      <c r="F5717" s="334"/>
    </row>
    <row r="5718" spans="1:6" x14ac:dyDescent="0.25">
      <c r="A5718" s="2"/>
      <c r="B5718" s="3"/>
      <c r="C5718" s="4"/>
      <c r="D5718" s="45"/>
      <c r="E5718" s="45"/>
      <c r="F5718" s="334"/>
    </row>
    <row r="5719" spans="1:6" x14ac:dyDescent="0.25">
      <c r="A5719" s="2"/>
      <c r="B5719" s="3"/>
      <c r="C5719" s="4"/>
      <c r="D5719" s="45"/>
      <c r="E5719" s="45"/>
      <c r="F5719" s="334"/>
    </row>
    <row r="5720" spans="1:6" x14ac:dyDescent="0.25">
      <c r="A5720" s="2"/>
      <c r="B5720" s="3"/>
      <c r="C5720" s="4"/>
      <c r="D5720" s="45"/>
      <c r="E5720" s="45"/>
      <c r="F5720" s="334"/>
    </row>
    <row r="5721" spans="1:6" x14ac:dyDescent="0.25">
      <c r="A5721" s="2"/>
      <c r="B5721" s="3"/>
      <c r="C5721" s="4"/>
      <c r="D5721" s="45"/>
      <c r="E5721" s="45"/>
      <c r="F5721" s="334"/>
    </row>
    <row r="5722" spans="1:6" x14ac:dyDescent="0.25">
      <c r="A5722" s="2"/>
      <c r="B5722" s="3"/>
      <c r="C5722" s="4"/>
      <c r="D5722" s="45"/>
      <c r="E5722" s="45"/>
      <c r="F5722" s="334"/>
    </row>
    <row r="5723" spans="1:6" x14ac:dyDescent="0.25">
      <c r="A5723" s="2"/>
      <c r="B5723" s="3"/>
      <c r="C5723" s="4"/>
      <c r="D5723" s="45"/>
      <c r="E5723" s="45"/>
      <c r="F5723" s="334"/>
    </row>
    <row r="5724" spans="1:6" x14ac:dyDescent="0.25">
      <c r="A5724" s="2"/>
      <c r="B5724" s="3"/>
      <c r="C5724" s="4"/>
      <c r="D5724" s="45"/>
      <c r="E5724" s="45"/>
      <c r="F5724" s="334"/>
    </row>
    <row r="5725" spans="1:6" x14ac:dyDescent="0.25">
      <c r="A5725" s="2"/>
      <c r="B5725" s="3"/>
      <c r="C5725" s="4"/>
      <c r="D5725" s="45"/>
      <c r="E5725" s="45"/>
      <c r="F5725" s="334"/>
    </row>
    <row r="5726" spans="1:6" x14ac:dyDescent="0.25">
      <c r="A5726" s="2"/>
      <c r="B5726" s="3"/>
      <c r="C5726" s="4"/>
      <c r="D5726" s="45"/>
      <c r="E5726" s="45"/>
      <c r="F5726" s="334"/>
    </row>
    <row r="5727" spans="1:6" x14ac:dyDescent="0.25">
      <c r="A5727" s="2"/>
      <c r="B5727" s="3"/>
      <c r="C5727" s="4"/>
      <c r="D5727" s="45"/>
      <c r="E5727" s="45"/>
      <c r="F5727" s="334"/>
    </row>
    <row r="5728" spans="1:6" x14ac:dyDescent="0.25">
      <c r="A5728" s="2"/>
      <c r="B5728" s="3"/>
      <c r="C5728" s="4"/>
      <c r="D5728" s="45"/>
      <c r="E5728" s="45"/>
      <c r="F5728" s="334"/>
    </row>
    <row r="5729" spans="1:6" x14ac:dyDescent="0.25">
      <c r="A5729" s="2"/>
      <c r="B5729" s="3"/>
      <c r="C5729" s="4"/>
      <c r="D5729" s="45"/>
      <c r="E5729" s="45"/>
      <c r="F5729" s="334"/>
    </row>
    <row r="5730" spans="1:6" x14ac:dyDescent="0.25">
      <c r="A5730" s="2"/>
      <c r="B5730" s="3"/>
      <c r="C5730" s="4"/>
      <c r="D5730" s="45"/>
      <c r="E5730" s="45"/>
      <c r="F5730" s="334"/>
    </row>
    <row r="5731" spans="1:6" x14ac:dyDescent="0.25">
      <c r="A5731" s="2"/>
      <c r="B5731" s="3"/>
      <c r="C5731" s="4"/>
      <c r="D5731" s="45"/>
      <c r="E5731" s="45"/>
      <c r="F5731" s="334"/>
    </row>
    <row r="5732" spans="1:6" x14ac:dyDescent="0.25">
      <c r="A5732" s="2"/>
      <c r="B5732" s="3"/>
      <c r="C5732" s="4"/>
      <c r="D5732" s="45"/>
      <c r="E5732" s="45"/>
      <c r="F5732" s="334"/>
    </row>
    <row r="5733" spans="1:6" x14ac:dyDescent="0.25">
      <c r="A5733" s="2"/>
      <c r="B5733" s="3"/>
      <c r="C5733" s="4"/>
      <c r="D5733" s="45"/>
      <c r="E5733" s="45"/>
      <c r="F5733" s="334"/>
    </row>
    <row r="5734" spans="1:6" x14ac:dyDescent="0.25">
      <c r="A5734" s="2"/>
      <c r="B5734" s="3"/>
      <c r="C5734" s="4"/>
      <c r="D5734" s="45"/>
      <c r="E5734" s="45"/>
      <c r="F5734" s="334"/>
    </row>
    <row r="5735" spans="1:6" x14ac:dyDescent="0.25">
      <c r="A5735" s="2"/>
      <c r="B5735" s="3"/>
      <c r="C5735" s="4"/>
      <c r="D5735" s="45"/>
      <c r="E5735" s="45"/>
      <c r="F5735" s="334"/>
    </row>
    <row r="5736" spans="1:6" x14ac:dyDescent="0.25">
      <c r="A5736" s="2"/>
      <c r="B5736" s="3"/>
      <c r="C5736" s="4"/>
      <c r="D5736" s="45"/>
      <c r="E5736" s="45"/>
      <c r="F5736" s="334"/>
    </row>
    <row r="5737" spans="1:6" x14ac:dyDescent="0.25">
      <c r="A5737" s="2"/>
      <c r="B5737" s="3"/>
      <c r="C5737" s="4"/>
      <c r="D5737" s="45"/>
      <c r="E5737" s="45"/>
      <c r="F5737" s="334"/>
    </row>
    <row r="5738" spans="1:6" x14ac:dyDescent="0.25">
      <c r="A5738" s="2"/>
      <c r="B5738" s="3"/>
      <c r="C5738" s="4"/>
      <c r="D5738" s="45"/>
      <c r="E5738" s="45"/>
      <c r="F5738" s="334"/>
    </row>
    <row r="5739" spans="1:6" x14ac:dyDescent="0.25">
      <c r="A5739" s="2"/>
      <c r="B5739" s="3"/>
      <c r="C5739" s="4"/>
      <c r="D5739" s="45"/>
      <c r="E5739" s="45"/>
      <c r="F5739" s="334"/>
    </row>
    <row r="5740" spans="1:6" x14ac:dyDescent="0.25">
      <c r="A5740" s="2"/>
      <c r="B5740" s="3"/>
      <c r="C5740" s="4"/>
      <c r="D5740" s="45"/>
      <c r="E5740" s="45"/>
      <c r="F5740" s="334"/>
    </row>
    <row r="5741" spans="1:6" x14ac:dyDescent="0.25">
      <c r="A5741" s="2"/>
      <c r="B5741" s="3"/>
      <c r="C5741" s="4"/>
      <c r="D5741" s="45"/>
      <c r="E5741" s="45"/>
      <c r="F5741" s="334"/>
    </row>
    <row r="5742" spans="1:6" x14ac:dyDescent="0.25">
      <c r="A5742" s="2"/>
      <c r="B5742" s="3"/>
      <c r="C5742" s="4"/>
      <c r="D5742" s="45"/>
      <c r="E5742" s="45"/>
      <c r="F5742" s="334"/>
    </row>
    <row r="5743" spans="1:6" x14ac:dyDescent="0.25">
      <c r="A5743" s="2"/>
      <c r="B5743" s="3"/>
      <c r="C5743" s="4"/>
      <c r="D5743" s="45"/>
      <c r="E5743" s="45"/>
      <c r="F5743" s="334"/>
    </row>
    <row r="5744" spans="1:6" x14ac:dyDescent="0.25">
      <c r="A5744" s="2"/>
      <c r="B5744" s="3"/>
      <c r="C5744" s="4"/>
      <c r="D5744" s="45"/>
      <c r="E5744" s="45"/>
      <c r="F5744" s="334"/>
    </row>
    <row r="5745" spans="1:6" x14ac:dyDescent="0.25">
      <c r="A5745" s="2"/>
      <c r="B5745" s="3"/>
      <c r="C5745" s="4"/>
      <c r="D5745" s="45"/>
      <c r="E5745" s="45"/>
      <c r="F5745" s="334"/>
    </row>
    <row r="5746" spans="1:6" x14ac:dyDescent="0.25">
      <c r="A5746" s="2"/>
      <c r="B5746" s="3"/>
      <c r="C5746" s="4"/>
      <c r="D5746" s="45"/>
      <c r="E5746" s="45"/>
      <c r="F5746" s="334"/>
    </row>
    <row r="5747" spans="1:6" x14ac:dyDescent="0.25">
      <c r="A5747" s="2"/>
      <c r="B5747" s="3"/>
      <c r="C5747" s="4"/>
      <c r="D5747" s="45"/>
      <c r="E5747" s="45"/>
      <c r="F5747" s="334"/>
    </row>
    <row r="5748" spans="1:6" x14ac:dyDescent="0.25">
      <c r="A5748" s="2"/>
      <c r="B5748" s="3"/>
      <c r="C5748" s="4"/>
      <c r="D5748" s="45"/>
      <c r="E5748" s="45"/>
      <c r="F5748" s="334"/>
    </row>
    <row r="5749" spans="1:6" x14ac:dyDescent="0.25">
      <c r="A5749" s="2"/>
      <c r="B5749" s="3"/>
      <c r="C5749" s="4"/>
      <c r="D5749" s="45"/>
      <c r="E5749" s="45"/>
      <c r="F5749" s="334"/>
    </row>
    <row r="5750" spans="1:6" x14ac:dyDescent="0.25">
      <c r="A5750" s="2"/>
      <c r="B5750" s="3"/>
      <c r="C5750" s="4"/>
      <c r="D5750" s="45"/>
      <c r="E5750" s="45"/>
      <c r="F5750" s="334"/>
    </row>
    <row r="5751" spans="1:6" x14ac:dyDescent="0.25">
      <c r="A5751" s="2"/>
      <c r="B5751" s="3"/>
      <c r="C5751" s="4"/>
      <c r="D5751" s="45"/>
      <c r="E5751" s="45"/>
      <c r="F5751" s="334"/>
    </row>
    <row r="5752" spans="1:6" x14ac:dyDescent="0.25">
      <c r="A5752" s="2"/>
      <c r="B5752" s="3"/>
      <c r="C5752" s="4"/>
      <c r="D5752" s="45"/>
      <c r="E5752" s="45"/>
      <c r="F5752" s="334"/>
    </row>
    <row r="5753" spans="1:6" x14ac:dyDescent="0.25">
      <c r="A5753" s="2"/>
      <c r="B5753" s="3"/>
      <c r="C5753" s="4"/>
      <c r="D5753" s="45"/>
      <c r="E5753" s="45"/>
      <c r="F5753" s="334"/>
    </row>
    <row r="5754" spans="1:6" x14ac:dyDescent="0.25">
      <c r="A5754" s="2"/>
      <c r="B5754" s="3"/>
      <c r="C5754" s="4"/>
      <c r="D5754" s="45"/>
      <c r="E5754" s="45"/>
      <c r="F5754" s="334"/>
    </row>
    <row r="5755" spans="1:6" x14ac:dyDescent="0.25">
      <c r="A5755" s="2"/>
      <c r="B5755" s="3"/>
      <c r="C5755" s="4"/>
      <c r="D5755" s="45"/>
      <c r="E5755" s="45"/>
      <c r="F5755" s="334"/>
    </row>
    <row r="5756" spans="1:6" x14ac:dyDescent="0.25">
      <c r="A5756" s="2"/>
      <c r="B5756" s="3"/>
      <c r="C5756" s="4"/>
      <c r="D5756" s="45"/>
      <c r="E5756" s="45"/>
      <c r="F5756" s="334"/>
    </row>
    <row r="5757" spans="1:6" x14ac:dyDescent="0.25">
      <c r="A5757" s="2"/>
      <c r="B5757" s="3"/>
      <c r="C5757" s="4"/>
      <c r="D5757" s="45"/>
      <c r="E5757" s="45"/>
      <c r="F5757" s="334"/>
    </row>
    <row r="5758" spans="1:6" x14ac:dyDescent="0.25">
      <c r="A5758" s="2"/>
      <c r="B5758" s="3"/>
      <c r="C5758" s="4"/>
      <c r="D5758" s="45"/>
      <c r="E5758" s="45"/>
      <c r="F5758" s="334"/>
    </row>
    <row r="5759" spans="1:6" x14ac:dyDescent="0.25">
      <c r="A5759" s="2"/>
      <c r="B5759" s="3"/>
      <c r="C5759" s="4"/>
      <c r="D5759" s="45"/>
      <c r="E5759" s="45"/>
      <c r="F5759" s="334"/>
    </row>
    <row r="5760" spans="1:6" x14ac:dyDescent="0.25">
      <c r="A5760" s="2"/>
      <c r="B5760" s="3"/>
      <c r="C5760" s="4"/>
      <c r="D5760" s="45"/>
      <c r="E5760" s="45"/>
      <c r="F5760" s="334"/>
    </row>
    <row r="5761" spans="1:6" x14ac:dyDescent="0.25">
      <c r="A5761" s="2"/>
      <c r="B5761" s="3"/>
      <c r="C5761" s="4"/>
      <c r="D5761" s="45"/>
      <c r="E5761" s="45"/>
      <c r="F5761" s="334"/>
    </row>
    <row r="5762" spans="1:6" x14ac:dyDescent="0.25">
      <c r="A5762" s="2"/>
      <c r="B5762" s="3"/>
      <c r="C5762" s="4"/>
      <c r="D5762" s="45"/>
      <c r="E5762" s="45"/>
      <c r="F5762" s="334"/>
    </row>
    <row r="5763" spans="1:6" x14ac:dyDescent="0.25">
      <c r="A5763" s="2"/>
      <c r="B5763" s="3"/>
      <c r="C5763" s="4"/>
      <c r="D5763" s="45"/>
      <c r="E5763" s="45"/>
      <c r="F5763" s="334"/>
    </row>
    <row r="5764" spans="1:6" x14ac:dyDescent="0.25">
      <c r="A5764" s="2"/>
      <c r="B5764" s="3"/>
      <c r="C5764" s="4"/>
      <c r="D5764" s="45"/>
      <c r="E5764" s="45"/>
      <c r="F5764" s="334"/>
    </row>
    <row r="5765" spans="1:6" x14ac:dyDescent="0.25">
      <c r="A5765" s="2"/>
      <c r="B5765" s="3"/>
      <c r="C5765" s="4"/>
      <c r="D5765" s="45"/>
      <c r="E5765" s="45"/>
      <c r="F5765" s="334"/>
    </row>
    <row r="5766" spans="1:6" x14ac:dyDescent="0.25">
      <c r="A5766" s="2"/>
      <c r="B5766" s="3"/>
      <c r="C5766" s="4"/>
      <c r="D5766" s="45"/>
      <c r="E5766" s="45"/>
      <c r="F5766" s="334"/>
    </row>
    <row r="5767" spans="1:6" x14ac:dyDescent="0.25">
      <c r="A5767" s="2"/>
      <c r="B5767" s="3"/>
      <c r="C5767" s="4"/>
      <c r="D5767" s="45"/>
      <c r="E5767" s="45"/>
      <c r="F5767" s="334"/>
    </row>
    <row r="5768" spans="1:6" x14ac:dyDescent="0.25">
      <c r="A5768" s="2"/>
      <c r="B5768" s="3"/>
      <c r="C5768" s="4"/>
      <c r="D5768" s="45"/>
      <c r="E5768" s="45"/>
      <c r="F5768" s="334"/>
    </row>
    <row r="5769" spans="1:6" x14ac:dyDescent="0.25">
      <c r="A5769" s="2"/>
      <c r="B5769" s="3"/>
      <c r="C5769" s="4"/>
      <c r="D5769" s="45"/>
      <c r="E5769" s="45"/>
      <c r="F5769" s="334"/>
    </row>
    <row r="5770" spans="1:6" x14ac:dyDescent="0.25">
      <c r="A5770" s="2"/>
      <c r="B5770" s="3"/>
      <c r="C5770" s="4"/>
      <c r="D5770" s="45"/>
      <c r="E5770" s="45"/>
      <c r="F5770" s="334"/>
    </row>
    <row r="5771" spans="1:6" x14ac:dyDescent="0.25">
      <c r="A5771" s="2"/>
      <c r="B5771" s="3"/>
      <c r="C5771" s="4"/>
      <c r="D5771" s="45"/>
      <c r="E5771" s="45"/>
      <c r="F5771" s="334"/>
    </row>
    <row r="5772" spans="1:6" x14ac:dyDescent="0.25">
      <c r="A5772" s="2"/>
      <c r="B5772" s="3"/>
      <c r="C5772" s="4"/>
      <c r="D5772" s="45"/>
      <c r="E5772" s="45"/>
      <c r="F5772" s="334"/>
    </row>
    <row r="5773" spans="1:6" x14ac:dyDescent="0.25">
      <c r="A5773" s="2"/>
      <c r="B5773" s="3"/>
      <c r="C5773" s="4"/>
      <c r="D5773" s="45"/>
      <c r="E5773" s="45"/>
      <c r="F5773" s="334"/>
    </row>
    <row r="5774" spans="1:6" x14ac:dyDescent="0.25">
      <c r="A5774" s="2"/>
      <c r="B5774" s="3"/>
      <c r="C5774" s="4"/>
      <c r="D5774" s="45"/>
      <c r="E5774" s="45"/>
      <c r="F5774" s="334"/>
    </row>
    <row r="5775" spans="1:6" x14ac:dyDescent="0.25">
      <c r="A5775" s="2"/>
      <c r="B5775" s="3"/>
      <c r="C5775" s="4"/>
      <c r="D5775" s="45"/>
      <c r="E5775" s="45"/>
      <c r="F5775" s="334"/>
    </row>
    <row r="5776" spans="1:6" x14ac:dyDescent="0.25">
      <c r="A5776" s="2"/>
      <c r="B5776" s="3"/>
      <c r="C5776" s="4"/>
      <c r="D5776" s="45"/>
      <c r="E5776" s="45"/>
      <c r="F5776" s="334"/>
    </row>
    <row r="5777" spans="1:6" x14ac:dyDescent="0.25">
      <c r="A5777" s="2"/>
      <c r="B5777" s="3"/>
      <c r="C5777" s="4"/>
      <c r="D5777" s="45"/>
      <c r="E5777" s="45"/>
      <c r="F5777" s="334"/>
    </row>
    <row r="5778" spans="1:6" x14ac:dyDescent="0.25">
      <c r="A5778" s="2"/>
      <c r="B5778" s="3"/>
      <c r="C5778" s="4"/>
      <c r="D5778" s="45"/>
      <c r="E5778" s="45"/>
      <c r="F5778" s="334"/>
    </row>
    <row r="5779" spans="1:6" x14ac:dyDescent="0.25">
      <c r="A5779" s="2"/>
      <c r="B5779" s="3"/>
      <c r="C5779" s="4"/>
      <c r="D5779" s="45"/>
      <c r="E5779" s="45"/>
      <c r="F5779" s="334"/>
    </row>
    <row r="5780" spans="1:6" x14ac:dyDescent="0.25">
      <c r="A5780" s="2"/>
      <c r="B5780" s="3"/>
      <c r="C5780" s="4"/>
      <c r="D5780" s="45"/>
      <c r="E5780" s="45"/>
      <c r="F5780" s="334"/>
    </row>
    <row r="5781" spans="1:6" x14ac:dyDescent="0.25">
      <c r="A5781" s="2"/>
      <c r="B5781" s="3"/>
      <c r="C5781" s="4"/>
      <c r="D5781" s="45"/>
      <c r="E5781" s="45"/>
      <c r="F5781" s="334"/>
    </row>
    <row r="5782" spans="1:6" x14ac:dyDescent="0.25">
      <c r="A5782" s="2"/>
      <c r="B5782" s="3"/>
      <c r="C5782" s="4"/>
      <c r="D5782" s="45"/>
      <c r="E5782" s="45"/>
      <c r="F5782" s="334"/>
    </row>
    <row r="5783" spans="1:6" x14ac:dyDescent="0.25">
      <c r="A5783" s="2"/>
      <c r="B5783" s="3"/>
      <c r="C5783" s="4"/>
      <c r="D5783" s="45"/>
      <c r="E5783" s="45"/>
      <c r="F5783" s="334"/>
    </row>
    <row r="5784" spans="1:6" x14ac:dyDescent="0.25">
      <c r="A5784" s="2"/>
      <c r="B5784" s="3"/>
      <c r="C5784" s="4"/>
      <c r="D5784" s="45"/>
      <c r="E5784" s="45"/>
      <c r="F5784" s="334"/>
    </row>
    <row r="5785" spans="1:6" x14ac:dyDescent="0.25">
      <c r="A5785" s="2"/>
      <c r="B5785" s="3"/>
      <c r="C5785" s="4"/>
      <c r="D5785" s="45"/>
      <c r="E5785" s="45"/>
      <c r="F5785" s="334"/>
    </row>
    <row r="5786" spans="1:6" x14ac:dyDescent="0.25">
      <c r="A5786" s="2"/>
      <c r="B5786" s="3"/>
      <c r="C5786" s="4"/>
      <c r="D5786" s="45"/>
      <c r="E5786" s="45"/>
      <c r="F5786" s="334"/>
    </row>
    <row r="5787" spans="1:6" x14ac:dyDescent="0.25">
      <c r="A5787" s="2"/>
      <c r="B5787" s="3"/>
      <c r="C5787" s="4"/>
      <c r="D5787" s="45"/>
      <c r="E5787" s="45"/>
      <c r="F5787" s="334"/>
    </row>
    <row r="5788" spans="1:6" x14ac:dyDescent="0.25">
      <c r="A5788" s="2"/>
      <c r="B5788" s="3"/>
      <c r="C5788" s="4"/>
      <c r="D5788" s="45"/>
      <c r="E5788" s="45"/>
      <c r="F5788" s="334"/>
    </row>
    <row r="5789" spans="1:6" x14ac:dyDescent="0.25">
      <c r="A5789" s="2"/>
      <c r="B5789" s="3"/>
      <c r="C5789" s="4"/>
      <c r="D5789" s="45"/>
      <c r="E5789" s="45"/>
      <c r="F5789" s="334"/>
    </row>
    <row r="5790" spans="1:6" x14ac:dyDescent="0.25">
      <c r="A5790" s="2"/>
      <c r="B5790" s="3"/>
      <c r="C5790" s="4"/>
      <c r="D5790" s="45"/>
      <c r="E5790" s="45"/>
      <c r="F5790" s="334"/>
    </row>
    <row r="5791" spans="1:6" x14ac:dyDescent="0.25">
      <c r="A5791" s="2"/>
      <c r="B5791" s="3"/>
      <c r="C5791" s="4"/>
      <c r="D5791" s="45"/>
      <c r="E5791" s="45"/>
      <c r="F5791" s="334"/>
    </row>
    <row r="5792" spans="1:6" x14ac:dyDescent="0.25">
      <c r="A5792" s="2"/>
      <c r="B5792" s="3"/>
      <c r="C5792" s="4"/>
      <c r="D5792" s="45"/>
      <c r="E5792" s="45"/>
      <c r="F5792" s="334"/>
    </row>
    <row r="5793" spans="1:6" x14ac:dyDescent="0.25">
      <c r="A5793" s="2"/>
      <c r="B5793" s="3"/>
      <c r="C5793" s="4"/>
      <c r="D5793" s="45"/>
      <c r="E5793" s="45"/>
      <c r="F5793" s="334"/>
    </row>
    <row r="5794" spans="1:6" x14ac:dyDescent="0.25">
      <c r="A5794" s="2"/>
      <c r="B5794" s="3"/>
      <c r="C5794" s="4"/>
      <c r="D5794" s="45"/>
      <c r="E5794" s="45"/>
      <c r="F5794" s="334"/>
    </row>
    <row r="5795" spans="1:6" x14ac:dyDescent="0.25">
      <c r="A5795" s="2"/>
      <c r="B5795" s="3"/>
      <c r="C5795" s="4"/>
      <c r="D5795" s="45"/>
      <c r="E5795" s="45"/>
      <c r="F5795" s="334"/>
    </row>
    <row r="5796" spans="1:6" x14ac:dyDescent="0.25">
      <c r="A5796" s="2"/>
      <c r="B5796" s="3"/>
      <c r="C5796" s="4"/>
      <c r="D5796" s="45"/>
      <c r="E5796" s="45"/>
      <c r="F5796" s="334"/>
    </row>
    <row r="5797" spans="1:6" x14ac:dyDescent="0.25">
      <c r="A5797" s="2"/>
      <c r="B5797" s="3"/>
      <c r="C5797" s="4"/>
      <c r="D5797" s="45"/>
      <c r="E5797" s="45"/>
      <c r="F5797" s="334"/>
    </row>
    <row r="5798" spans="1:6" x14ac:dyDescent="0.25">
      <c r="A5798" s="2"/>
      <c r="B5798" s="3"/>
      <c r="C5798" s="4"/>
      <c r="D5798" s="45"/>
      <c r="E5798" s="45"/>
      <c r="F5798" s="334"/>
    </row>
    <row r="5799" spans="1:6" x14ac:dyDescent="0.25">
      <c r="A5799" s="2"/>
      <c r="B5799" s="3"/>
      <c r="C5799" s="4"/>
      <c r="D5799" s="45"/>
      <c r="E5799" s="45"/>
      <c r="F5799" s="334"/>
    </row>
    <row r="5800" spans="1:6" x14ac:dyDescent="0.25">
      <c r="A5800" s="2"/>
      <c r="B5800" s="3"/>
      <c r="C5800" s="4"/>
      <c r="D5800" s="45"/>
      <c r="E5800" s="45"/>
      <c r="F5800" s="334"/>
    </row>
    <row r="5801" spans="1:6" x14ac:dyDescent="0.25">
      <c r="A5801" s="2"/>
      <c r="B5801" s="3"/>
      <c r="C5801" s="4"/>
      <c r="D5801" s="45"/>
      <c r="E5801" s="45"/>
      <c r="F5801" s="334"/>
    </row>
    <row r="5802" spans="1:6" x14ac:dyDescent="0.25">
      <c r="A5802" s="2"/>
      <c r="B5802" s="3"/>
      <c r="C5802" s="4"/>
      <c r="D5802" s="45"/>
      <c r="E5802" s="45"/>
      <c r="F5802" s="334"/>
    </row>
    <row r="5803" spans="1:6" x14ac:dyDescent="0.25">
      <c r="A5803" s="2"/>
      <c r="B5803" s="3"/>
      <c r="C5803" s="4"/>
      <c r="D5803" s="45"/>
      <c r="E5803" s="45"/>
      <c r="F5803" s="334"/>
    </row>
    <row r="5804" spans="1:6" x14ac:dyDescent="0.25">
      <c r="A5804" s="2"/>
      <c r="B5804" s="3"/>
      <c r="C5804" s="4"/>
      <c r="D5804" s="45"/>
      <c r="E5804" s="45"/>
      <c r="F5804" s="334"/>
    </row>
    <row r="5805" spans="1:6" x14ac:dyDescent="0.25">
      <c r="A5805" s="2"/>
      <c r="B5805" s="3"/>
      <c r="C5805" s="4"/>
      <c r="D5805" s="45"/>
      <c r="E5805" s="45"/>
      <c r="F5805" s="334"/>
    </row>
    <row r="5806" spans="1:6" x14ac:dyDescent="0.25">
      <c r="A5806" s="2"/>
      <c r="B5806" s="3"/>
      <c r="C5806" s="4"/>
      <c r="D5806" s="45"/>
      <c r="E5806" s="45"/>
      <c r="F5806" s="334"/>
    </row>
    <row r="5807" spans="1:6" x14ac:dyDescent="0.25">
      <c r="A5807" s="2"/>
      <c r="B5807" s="3"/>
      <c r="C5807" s="4"/>
      <c r="D5807" s="45"/>
      <c r="E5807" s="45"/>
      <c r="F5807" s="334"/>
    </row>
    <row r="5808" spans="1:6" x14ac:dyDescent="0.25">
      <c r="A5808" s="2"/>
      <c r="B5808" s="3"/>
      <c r="C5808" s="4"/>
      <c r="D5808" s="45"/>
      <c r="E5808" s="45"/>
      <c r="F5808" s="334"/>
    </row>
    <row r="5809" spans="1:6" x14ac:dyDescent="0.25">
      <c r="A5809" s="2"/>
      <c r="B5809" s="3"/>
      <c r="C5809" s="4"/>
      <c r="D5809" s="45"/>
      <c r="E5809" s="45"/>
      <c r="F5809" s="334"/>
    </row>
    <row r="5810" spans="1:6" x14ac:dyDescent="0.25">
      <c r="A5810" s="2"/>
      <c r="B5810" s="3"/>
      <c r="C5810" s="4"/>
      <c r="D5810" s="45"/>
      <c r="E5810" s="45"/>
      <c r="F5810" s="334"/>
    </row>
    <row r="5811" spans="1:6" x14ac:dyDescent="0.25">
      <c r="A5811" s="2"/>
      <c r="B5811" s="3"/>
      <c r="C5811" s="4"/>
      <c r="D5811" s="45"/>
      <c r="E5811" s="45"/>
      <c r="F5811" s="334"/>
    </row>
    <row r="5812" spans="1:6" x14ac:dyDescent="0.25">
      <c r="A5812" s="2"/>
      <c r="B5812" s="3"/>
      <c r="C5812" s="4"/>
      <c r="D5812" s="45"/>
      <c r="E5812" s="45"/>
      <c r="F5812" s="334"/>
    </row>
    <row r="5813" spans="1:6" x14ac:dyDescent="0.25">
      <c r="A5813" s="2"/>
      <c r="B5813" s="3"/>
      <c r="C5813" s="4"/>
      <c r="D5813" s="45"/>
      <c r="E5813" s="45"/>
      <c r="F5813" s="334"/>
    </row>
    <row r="5814" spans="1:6" x14ac:dyDescent="0.25">
      <c r="A5814" s="2"/>
      <c r="B5814" s="3"/>
      <c r="C5814" s="4"/>
      <c r="D5814" s="45"/>
      <c r="E5814" s="45"/>
      <c r="F5814" s="334"/>
    </row>
    <row r="5815" spans="1:6" x14ac:dyDescent="0.25">
      <c r="A5815" s="2"/>
      <c r="B5815" s="3"/>
      <c r="C5815" s="4"/>
      <c r="D5815" s="45"/>
      <c r="E5815" s="45"/>
      <c r="F5815" s="334"/>
    </row>
    <row r="5816" spans="1:6" x14ac:dyDescent="0.25">
      <c r="A5816" s="2"/>
      <c r="B5816" s="3"/>
      <c r="C5816" s="4"/>
      <c r="D5816" s="45"/>
      <c r="E5816" s="45"/>
      <c r="F5816" s="334"/>
    </row>
    <row r="5817" spans="1:6" x14ac:dyDescent="0.25">
      <c r="A5817" s="2"/>
      <c r="B5817" s="3"/>
      <c r="C5817" s="4"/>
      <c r="D5817" s="45"/>
      <c r="E5817" s="45"/>
      <c r="F5817" s="334"/>
    </row>
    <row r="5818" spans="1:6" x14ac:dyDescent="0.25">
      <c r="A5818" s="2"/>
      <c r="B5818" s="3"/>
      <c r="C5818" s="4"/>
      <c r="D5818" s="45"/>
      <c r="E5818" s="45"/>
      <c r="F5818" s="334"/>
    </row>
    <row r="5819" spans="1:6" x14ac:dyDescent="0.25">
      <c r="A5819" s="2"/>
      <c r="B5819" s="3"/>
      <c r="C5819" s="4"/>
      <c r="D5819" s="45"/>
      <c r="E5819" s="45"/>
      <c r="F5819" s="334"/>
    </row>
    <row r="5820" spans="1:6" x14ac:dyDescent="0.25">
      <c r="A5820" s="2"/>
      <c r="B5820" s="3"/>
      <c r="C5820" s="4"/>
      <c r="D5820" s="45"/>
      <c r="E5820" s="45"/>
      <c r="F5820" s="334"/>
    </row>
    <row r="5821" spans="1:6" x14ac:dyDescent="0.25">
      <c r="A5821" s="2"/>
      <c r="B5821" s="3"/>
      <c r="C5821" s="4"/>
      <c r="D5821" s="45"/>
      <c r="E5821" s="45"/>
      <c r="F5821" s="334"/>
    </row>
    <row r="5822" spans="1:6" x14ac:dyDescent="0.25">
      <c r="A5822" s="2"/>
      <c r="B5822" s="3"/>
      <c r="C5822" s="4"/>
      <c r="D5822" s="45"/>
      <c r="E5822" s="45"/>
      <c r="F5822" s="334"/>
    </row>
    <row r="5823" spans="1:6" x14ac:dyDescent="0.25">
      <c r="A5823" s="2"/>
      <c r="B5823" s="3"/>
      <c r="C5823" s="4"/>
      <c r="D5823" s="45"/>
      <c r="E5823" s="45"/>
      <c r="F5823" s="334"/>
    </row>
    <row r="5824" spans="1:6" x14ac:dyDescent="0.25">
      <c r="A5824" s="2"/>
      <c r="B5824" s="3"/>
      <c r="C5824" s="4"/>
      <c r="D5824" s="45"/>
      <c r="E5824" s="45"/>
      <c r="F5824" s="334"/>
    </row>
    <row r="5825" spans="1:6" x14ac:dyDescent="0.25">
      <c r="A5825" s="2"/>
      <c r="B5825" s="3"/>
      <c r="C5825" s="4"/>
      <c r="D5825" s="45"/>
      <c r="E5825" s="45"/>
      <c r="F5825" s="334"/>
    </row>
    <row r="5826" spans="1:6" x14ac:dyDescent="0.25">
      <c r="A5826" s="2"/>
      <c r="B5826" s="3"/>
      <c r="C5826" s="4"/>
      <c r="D5826" s="45"/>
      <c r="E5826" s="45"/>
      <c r="F5826" s="334"/>
    </row>
    <row r="5827" spans="1:6" x14ac:dyDescent="0.25">
      <c r="A5827" s="2"/>
      <c r="B5827" s="3"/>
      <c r="C5827" s="4"/>
      <c r="D5827" s="45"/>
      <c r="E5827" s="45"/>
      <c r="F5827" s="334"/>
    </row>
    <row r="5828" spans="1:6" x14ac:dyDescent="0.25">
      <c r="A5828" s="2"/>
      <c r="B5828" s="3"/>
      <c r="C5828" s="4"/>
      <c r="D5828" s="45"/>
      <c r="E5828" s="45"/>
      <c r="F5828" s="334"/>
    </row>
    <row r="5829" spans="1:6" x14ac:dyDescent="0.25">
      <c r="A5829" s="2"/>
      <c r="B5829" s="3"/>
      <c r="C5829" s="4"/>
      <c r="D5829" s="45"/>
      <c r="E5829" s="45"/>
      <c r="F5829" s="334"/>
    </row>
    <row r="5830" spans="1:6" x14ac:dyDescent="0.25">
      <c r="A5830" s="2"/>
      <c r="B5830" s="3"/>
      <c r="C5830" s="4"/>
      <c r="D5830" s="45"/>
      <c r="E5830" s="45"/>
      <c r="F5830" s="334"/>
    </row>
    <row r="5831" spans="1:6" x14ac:dyDescent="0.25">
      <c r="A5831" s="2"/>
      <c r="B5831" s="3"/>
      <c r="C5831" s="4"/>
      <c r="D5831" s="45"/>
      <c r="E5831" s="45"/>
      <c r="F5831" s="334"/>
    </row>
    <row r="5832" spans="1:6" x14ac:dyDescent="0.25">
      <c r="A5832" s="2"/>
      <c r="B5832" s="3"/>
      <c r="C5832" s="4"/>
      <c r="D5832" s="45"/>
      <c r="E5832" s="45"/>
      <c r="F5832" s="334"/>
    </row>
    <row r="5833" spans="1:6" x14ac:dyDescent="0.25">
      <c r="A5833" s="2"/>
      <c r="B5833" s="3"/>
      <c r="C5833" s="4"/>
      <c r="D5833" s="45"/>
      <c r="E5833" s="45"/>
      <c r="F5833" s="334"/>
    </row>
    <row r="5834" spans="1:6" x14ac:dyDescent="0.25">
      <c r="A5834" s="2"/>
      <c r="B5834" s="3"/>
      <c r="C5834" s="4"/>
      <c r="D5834" s="45"/>
      <c r="E5834" s="45"/>
      <c r="F5834" s="334"/>
    </row>
    <row r="5835" spans="1:6" x14ac:dyDescent="0.25">
      <c r="A5835" s="2"/>
      <c r="B5835" s="3"/>
      <c r="C5835" s="4"/>
      <c r="D5835" s="45"/>
      <c r="E5835" s="45"/>
      <c r="F5835" s="334"/>
    </row>
    <row r="5836" spans="1:6" x14ac:dyDescent="0.25">
      <c r="A5836" s="2"/>
      <c r="B5836" s="3"/>
      <c r="C5836" s="4"/>
      <c r="D5836" s="45"/>
      <c r="E5836" s="45"/>
      <c r="F5836" s="334"/>
    </row>
    <row r="5837" spans="1:6" x14ac:dyDescent="0.25">
      <c r="A5837" s="2"/>
      <c r="B5837" s="3"/>
      <c r="C5837" s="4"/>
      <c r="D5837" s="45"/>
      <c r="E5837" s="45"/>
      <c r="F5837" s="334"/>
    </row>
    <row r="5838" spans="1:6" x14ac:dyDescent="0.25">
      <c r="A5838" s="2"/>
      <c r="B5838" s="3"/>
      <c r="C5838" s="4"/>
      <c r="D5838" s="45"/>
      <c r="E5838" s="45"/>
      <c r="F5838" s="334"/>
    </row>
    <row r="5839" spans="1:6" x14ac:dyDescent="0.25">
      <c r="A5839" s="2"/>
      <c r="B5839" s="3"/>
      <c r="C5839" s="4"/>
      <c r="D5839" s="45"/>
      <c r="E5839" s="45"/>
      <c r="F5839" s="334"/>
    </row>
    <row r="5840" spans="1:6" x14ac:dyDescent="0.25">
      <c r="A5840" s="2"/>
      <c r="B5840" s="3"/>
      <c r="C5840" s="4"/>
      <c r="D5840" s="45"/>
      <c r="E5840" s="45"/>
      <c r="F5840" s="334"/>
    </row>
    <row r="5841" spans="1:6" x14ac:dyDescent="0.25">
      <c r="A5841" s="2"/>
      <c r="B5841" s="3"/>
      <c r="C5841" s="4"/>
      <c r="D5841" s="45"/>
      <c r="E5841" s="45"/>
      <c r="F5841" s="334"/>
    </row>
    <row r="5842" spans="1:6" x14ac:dyDescent="0.25">
      <c r="A5842" s="2"/>
      <c r="B5842" s="3"/>
      <c r="C5842" s="4"/>
      <c r="D5842" s="45"/>
      <c r="E5842" s="45"/>
      <c r="F5842" s="334"/>
    </row>
    <row r="5843" spans="1:6" x14ac:dyDescent="0.25">
      <c r="A5843" s="2"/>
      <c r="B5843" s="3"/>
      <c r="C5843" s="4"/>
      <c r="D5843" s="45"/>
      <c r="E5843" s="45"/>
      <c r="F5843" s="334"/>
    </row>
    <row r="5844" spans="1:6" x14ac:dyDescent="0.25">
      <c r="A5844" s="2"/>
      <c r="B5844" s="3"/>
      <c r="C5844" s="4"/>
      <c r="D5844" s="45"/>
      <c r="E5844" s="45"/>
      <c r="F5844" s="334"/>
    </row>
    <row r="5845" spans="1:6" x14ac:dyDescent="0.25">
      <c r="A5845" s="2"/>
      <c r="B5845" s="3"/>
      <c r="C5845" s="4"/>
      <c r="D5845" s="45"/>
      <c r="E5845" s="45"/>
      <c r="F5845" s="334"/>
    </row>
    <row r="5846" spans="1:6" x14ac:dyDescent="0.25">
      <c r="A5846" s="2"/>
      <c r="B5846" s="3"/>
      <c r="C5846" s="4"/>
      <c r="D5846" s="45"/>
      <c r="E5846" s="45"/>
      <c r="F5846" s="334"/>
    </row>
    <row r="5847" spans="1:6" x14ac:dyDescent="0.25">
      <c r="A5847" s="2"/>
      <c r="B5847" s="3"/>
      <c r="C5847" s="4"/>
      <c r="D5847" s="45"/>
      <c r="E5847" s="45"/>
      <c r="F5847" s="334"/>
    </row>
    <row r="5848" spans="1:6" x14ac:dyDescent="0.25">
      <c r="A5848" s="2"/>
      <c r="B5848" s="3"/>
      <c r="C5848" s="4"/>
      <c r="D5848" s="45"/>
      <c r="E5848" s="45"/>
      <c r="F5848" s="334"/>
    </row>
    <row r="5849" spans="1:6" x14ac:dyDescent="0.25">
      <c r="A5849" s="2"/>
      <c r="B5849" s="3"/>
      <c r="C5849" s="4"/>
      <c r="D5849" s="45"/>
      <c r="E5849" s="45"/>
      <c r="F5849" s="334"/>
    </row>
    <row r="5850" spans="1:6" x14ac:dyDescent="0.25">
      <c r="A5850" s="2"/>
      <c r="B5850" s="3"/>
      <c r="C5850" s="4"/>
      <c r="D5850" s="45"/>
      <c r="E5850" s="45"/>
      <c r="F5850" s="334"/>
    </row>
    <row r="5851" spans="1:6" x14ac:dyDescent="0.25">
      <c r="A5851" s="2"/>
      <c r="B5851" s="3"/>
      <c r="C5851" s="4"/>
      <c r="D5851" s="45"/>
      <c r="E5851" s="45"/>
      <c r="F5851" s="334"/>
    </row>
    <row r="5852" spans="1:6" x14ac:dyDescent="0.25">
      <c r="A5852" s="2"/>
      <c r="B5852" s="3"/>
      <c r="C5852" s="4"/>
      <c r="D5852" s="45"/>
      <c r="E5852" s="45"/>
      <c r="F5852" s="334"/>
    </row>
    <row r="5853" spans="1:6" x14ac:dyDescent="0.25">
      <c r="A5853" s="2"/>
      <c r="B5853" s="3"/>
      <c r="C5853" s="4"/>
      <c r="D5853" s="45"/>
      <c r="E5853" s="45"/>
      <c r="F5853" s="334"/>
    </row>
    <row r="5854" spans="1:6" x14ac:dyDescent="0.25">
      <c r="A5854" s="2"/>
      <c r="B5854" s="3"/>
      <c r="C5854" s="4"/>
      <c r="D5854" s="45"/>
      <c r="E5854" s="45"/>
      <c r="F5854" s="334"/>
    </row>
    <row r="5855" spans="1:6" x14ac:dyDescent="0.25">
      <c r="A5855" s="2"/>
      <c r="B5855" s="3"/>
      <c r="C5855" s="4"/>
      <c r="D5855" s="45"/>
      <c r="E5855" s="45"/>
      <c r="F5855" s="334"/>
    </row>
    <row r="5856" spans="1:6" x14ac:dyDescent="0.25">
      <c r="A5856" s="2"/>
      <c r="B5856" s="3"/>
      <c r="C5856" s="4"/>
      <c r="D5856" s="45"/>
      <c r="E5856" s="45"/>
      <c r="F5856" s="334"/>
    </row>
    <row r="5857" spans="1:6" x14ac:dyDescent="0.25">
      <c r="A5857" s="2"/>
      <c r="B5857" s="3"/>
      <c r="C5857" s="4"/>
      <c r="D5857" s="45"/>
      <c r="E5857" s="45"/>
      <c r="F5857" s="334"/>
    </row>
    <row r="5858" spans="1:6" x14ac:dyDescent="0.25">
      <c r="A5858" s="2"/>
      <c r="B5858" s="3"/>
      <c r="C5858" s="4"/>
      <c r="D5858" s="45"/>
      <c r="E5858" s="45"/>
      <c r="F5858" s="334"/>
    </row>
    <row r="5859" spans="1:6" x14ac:dyDescent="0.25">
      <c r="A5859" s="2"/>
      <c r="B5859" s="3"/>
      <c r="C5859" s="4"/>
      <c r="D5859" s="45"/>
      <c r="E5859" s="45"/>
      <c r="F5859" s="334"/>
    </row>
    <row r="5860" spans="1:6" x14ac:dyDescent="0.25">
      <c r="A5860" s="2"/>
      <c r="B5860" s="3"/>
      <c r="C5860" s="4"/>
      <c r="D5860" s="45"/>
      <c r="E5860" s="45"/>
      <c r="F5860" s="334"/>
    </row>
    <row r="5861" spans="1:6" x14ac:dyDescent="0.25">
      <c r="A5861" s="2"/>
      <c r="B5861" s="3"/>
      <c r="C5861" s="4"/>
      <c r="D5861" s="45"/>
      <c r="E5861" s="45"/>
      <c r="F5861" s="334"/>
    </row>
    <row r="5862" spans="1:6" x14ac:dyDescent="0.25">
      <c r="A5862" s="2"/>
      <c r="B5862" s="3"/>
      <c r="C5862" s="4"/>
      <c r="D5862" s="45"/>
      <c r="E5862" s="45"/>
      <c r="F5862" s="334"/>
    </row>
    <row r="5863" spans="1:6" x14ac:dyDescent="0.25">
      <c r="A5863" s="2"/>
      <c r="B5863" s="3"/>
      <c r="C5863" s="4"/>
      <c r="D5863" s="45"/>
      <c r="E5863" s="45"/>
      <c r="F5863" s="334"/>
    </row>
    <row r="5864" spans="1:6" x14ac:dyDescent="0.25">
      <c r="A5864" s="2"/>
      <c r="B5864" s="3"/>
      <c r="C5864" s="4"/>
      <c r="D5864" s="45"/>
      <c r="E5864" s="45"/>
      <c r="F5864" s="334"/>
    </row>
    <row r="5865" spans="1:6" x14ac:dyDescent="0.25">
      <c r="A5865" s="2"/>
      <c r="B5865" s="3"/>
      <c r="C5865" s="4"/>
      <c r="D5865" s="45"/>
      <c r="E5865" s="45"/>
      <c r="F5865" s="334"/>
    </row>
    <row r="5866" spans="1:6" x14ac:dyDescent="0.25">
      <c r="A5866" s="2"/>
      <c r="B5866" s="3"/>
      <c r="C5866" s="4"/>
      <c r="D5866" s="45"/>
      <c r="E5866" s="45"/>
      <c r="F5866" s="334"/>
    </row>
    <row r="5867" spans="1:6" x14ac:dyDescent="0.25">
      <c r="A5867" s="2"/>
      <c r="B5867" s="3"/>
      <c r="C5867" s="4"/>
      <c r="D5867" s="45"/>
      <c r="E5867" s="45"/>
      <c r="F5867" s="334"/>
    </row>
    <row r="5868" spans="1:6" x14ac:dyDescent="0.25">
      <c r="A5868" s="2"/>
      <c r="B5868" s="3"/>
      <c r="C5868" s="4"/>
      <c r="D5868" s="45"/>
      <c r="E5868" s="45"/>
      <c r="F5868" s="334"/>
    </row>
    <row r="5869" spans="1:6" x14ac:dyDescent="0.25">
      <c r="A5869" s="2"/>
      <c r="B5869" s="3"/>
      <c r="C5869" s="4"/>
      <c r="D5869" s="45"/>
      <c r="E5869" s="45"/>
      <c r="F5869" s="334"/>
    </row>
    <row r="5870" spans="1:6" x14ac:dyDescent="0.25">
      <c r="A5870" s="2"/>
      <c r="B5870" s="3"/>
      <c r="C5870" s="4"/>
      <c r="D5870" s="45"/>
      <c r="E5870" s="45"/>
      <c r="F5870" s="334"/>
    </row>
    <row r="5871" spans="1:6" x14ac:dyDescent="0.25">
      <c r="A5871" s="2"/>
      <c r="B5871" s="3"/>
      <c r="C5871" s="4"/>
      <c r="D5871" s="45"/>
      <c r="E5871" s="45"/>
      <c r="F5871" s="334"/>
    </row>
    <row r="5872" spans="1:6" x14ac:dyDescent="0.25">
      <c r="A5872" s="2"/>
      <c r="B5872" s="3"/>
      <c r="C5872" s="4"/>
      <c r="D5872" s="45"/>
      <c r="E5872" s="45"/>
      <c r="F5872" s="334"/>
    </row>
    <row r="5873" spans="1:6" x14ac:dyDescent="0.25">
      <c r="A5873" s="2"/>
      <c r="B5873" s="3"/>
      <c r="C5873" s="4"/>
      <c r="D5873" s="45"/>
      <c r="E5873" s="45"/>
      <c r="F5873" s="334"/>
    </row>
    <row r="5874" spans="1:6" x14ac:dyDescent="0.25">
      <c r="A5874" s="2"/>
      <c r="B5874" s="3"/>
      <c r="C5874" s="4"/>
      <c r="D5874" s="45"/>
      <c r="E5874" s="45"/>
      <c r="F5874" s="334"/>
    </row>
    <row r="5875" spans="1:6" x14ac:dyDescent="0.25">
      <c r="A5875" s="2"/>
      <c r="B5875" s="3"/>
      <c r="C5875" s="4"/>
      <c r="D5875" s="45"/>
      <c r="E5875" s="45"/>
      <c r="F5875" s="334"/>
    </row>
    <row r="5876" spans="1:6" x14ac:dyDescent="0.25">
      <c r="A5876" s="2"/>
      <c r="B5876" s="3"/>
      <c r="C5876" s="4"/>
      <c r="D5876" s="45"/>
      <c r="E5876" s="45"/>
      <c r="F5876" s="334"/>
    </row>
    <row r="5877" spans="1:6" x14ac:dyDescent="0.25">
      <c r="A5877" s="2"/>
      <c r="B5877" s="3"/>
      <c r="C5877" s="4"/>
      <c r="D5877" s="45"/>
      <c r="E5877" s="45"/>
      <c r="F5877" s="334"/>
    </row>
    <row r="5878" spans="1:6" x14ac:dyDescent="0.25">
      <c r="A5878" s="2"/>
      <c r="B5878" s="3"/>
      <c r="C5878" s="4"/>
      <c r="D5878" s="45"/>
      <c r="E5878" s="45"/>
      <c r="F5878" s="334"/>
    </row>
    <row r="5879" spans="1:6" x14ac:dyDescent="0.25">
      <c r="A5879" s="2"/>
      <c r="B5879" s="3"/>
      <c r="C5879" s="4"/>
      <c r="D5879" s="45"/>
      <c r="E5879" s="45"/>
      <c r="F5879" s="334"/>
    </row>
    <row r="5880" spans="1:6" x14ac:dyDescent="0.25">
      <c r="A5880" s="2"/>
      <c r="B5880" s="3"/>
      <c r="C5880" s="4"/>
      <c r="D5880" s="45"/>
      <c r="E5880" s="45"/>
      <c r="F5880" s="334"/>
    </row>
    <row r="5881" spans="1:6" x14ac:dyDescent="0.25">
      <c r="A5881" s="2"/>
      <c r="B5881" s="3"/>
      <c r="C5881" s="4"/>
      <c r="D5881" s="45"/>
      <c r="E5881" s="45"/>
      <c r="F5881" s="334"/>
    </row>
    <row r="5882" spans="1:6" x14ac:dyDescent="0.25">
      <c r="A5882" s="2"/>
      <c r="B5882" s="3"/>
      <c r="C5882" s="4"/>
      <c r="D5882" s="45"/>
      <c r="E5882" s="45"/>
      <c r="F5882" s="334"/>
    </row>
    <row r="5883" spans="1:6" x14ac:dyDescent="0.25">
      <c r="A5883" s="2"/>
      <c r="B5883" s="3"/>
      <c r="C5883" s="4"/>
      <c r="D5883" s="45"/>
      <c r="E5883" s="45"/>
      <c r="F5883" s="334"/>
    </row>
    <row r="5884" spans="1:6" x14ac:dyDescent="0.25">
      <c r="A5884" s="2"/>
      <c r="B5884" s="3"/>
      <c r="C5884" s="4"/>
      <c r="D5884" s="45"/>
      <c r="E5884" s="45"/>
      <c r="F5884" s="334"/>
    </row>
    <row r="5885" spans="1:6" x14ac:dyDescent="0.25">
      <c r="A5885" s="2"/>
      <c r="B5885" s="3"/>
      <c r="C5885" s="4"/>
      <c r="D5885" s="45"/>
      <c r="E5885" s="45"/>
      <c r="F5885" s="334"/>
    </row>
    <row r="5886" spans="1:6" x14ac:dyDescent="0.25">
      <c r="A5886" s="2"/>
      <c r="B5886" s="3"/>
      <c r="C5886" s="4"/>
      <c r="D5886" s="45"/>
      <c r="E5886" s="45"/>
      <c r="F5886" s="334"/>
    </row>
    <row r="5887" spans="1:6" x14ac:dyDescent="0.25">
      <c r="A5887" s="2"/>
      <c r="B5887" s="3"/>
      <c r="C5887" s="4"/>
      <c r="D5887" s="45"/>
      <c r="E5887" s="45"/>
      <c r="F5887" s="334"/>
    </row>
    <row r="5888" spans="1:6" x14ac:dyDescent="0.25">
      <c r="A5888" s="2"/>
      <c r="B5888" s="3"/>
      <c r="C5888" s="4"/>
      <c r="D5888" s="45"/>
      <c r="E5888" s="45"/>
      <c r="F5888" s="334"/>
    </row>
    <row r="5889" spans="1:6" x14ac:dyDescent="0.25">
      <c r="A5889" s="2"/>
      <c r="B5889" s="3"/>
      <c r="C5889" s="4"/>
      <c r="D5889" s="45"/>
      <c r="E5889" s="45"/>
      <c r="F5889" s="334"/>
    </row>
    <row r="5890" spans="1:6" x14ac:dyDescent="0.25">
      <c r="A5890" s="2"/>
      <c r="B5890" s="3"/>
      <c r="C5890" s="4"/>
      <c r="D5890" s="45"/>
      <c r="E5890" s="45"/>
      <c r="F5890" s="334"/>
    </row>
    <row r="5891" spans="1:6" x14ac:dyDescent="0.25">
      <c r="A5891" s="2"/>
      <c r="B5891" s="3"/>
      <c r="C5891" s="4"/>
      <c r="D5891" s="45"/>
      <c r="E5891" s="45"/>
      <c r="F5891" s="334"/>
    </row>
    <row r="5892" spans="1:6" x14ac:dyDescent="0.25">
      <c r="A5892" s="2"/>
      <c r="B5892" s="3"/>
      <c r="C5892" s="4"/>
      <c r="D5892" s="45"/>
      <c r="E5892" s="45"/>
      <c r="F5892" s="334"/>
    </row>
    <row r="5893" spans="1:6" x14ac:dyDescent="0.25">
      <c r="A5893" s="2"/>
      <c r="B5893" s="3"/>
      <c r="C5893" s="4"/>
      <c r="D5893" s="45"/>
      <c r="E5893" s="45"/>
      <c r="F5893" s="334"/>
    </row>
    <row r="5894" spans="1:6" x14ac:dyDescent="0.25">
      <c r="A5894" s="2"/>
      <c r="B5894" s="3"/>
      <c r="C5894" s="4"/>
      <c r="D5894" s="45"/>
      <c r="E5894" s="45"/>
      <c r="F5894" s="334"/>
    </row>
    <row r="5895" spans="1:6" x14ac:dyDescent="0.25">
      <c r="A5895" s="2"/>
      <c r="B5895" s="3"/>
      <c r="C5895" s="4"/>
      <c r="D5895" s="45"/>
      <c r="E5895" s="45"/>
      <c r="F5895" s="334"/>
    </row>
    <row r="5896" spans="1:6" x14ac:dyDescent="0.25">
      <c r="A5896" s="2"/>
      <c r="B5896" s="3"/>
      <c r="C5896" s="4"/>
      <c r="D5896" s="45"/>
      <c r="E5896" s="45"/>
      <c r="F5896" s="334"/>
    </row>
    <row r="5897" spans="1:6" x14ac:dyDescent="0.25">
      <c r="A5897" s="2"/>
      <c r="B5897" s="3"/>
      <c r="C5897" s="4"/>
      <c r="D5897" s="45"/>
      <c r="E5897" s="45"/>
      <c r="F5897" s="334"/>
    </row>
    <row r="5898" spans="1:6" x14ac:dyDescent="0.25">
      <c r="A5898" s="2"/>
      <c r="B5898" s="3"/>
      <c r="C5898" s="4"/>
      <c r="D5898" s="45"/>
      <c r="E5898" s="45"/>
      <c r="F5898" s="334"/>
    </row>
    <row r="5899" spans="1:6" x14ac:dyDescent="0.25">
      <c r="A5899" s="2"/>
      <c r="B5899" s="3"/>
      <c r="C5899" s="4"/>
      <c r="D5899" s="45"/>
      <c r="E5899" s="45"/>
      <c r="F5899" s="334"/>
    </row>
    <row r="5900" spans="1:6" x14ac:dyDescent="0.25">
      <c r="A5900" s="2"/>
      <c r="B5900" s="3"/>
      <c r="C5900" s="4"/>
      <c r="D5900" s="45"/>
      <c r="E5900" s="45"/>
      <c r="F5900" s="334"/>
    </row>
    <row r="5901" spans="1:6" x14ac:dyDescent="0.25">
      <c r="A5901" s="2"/>
      <c r="B5901" s="3"/>
      <c r="C5901" s="4"/>
      <c r="D5901" s="45"/>
      <c r="E5901" s="45"/>
      <c r="F5901" s="334"/>
    </row>
    <row r="5902" spans="1:6" x14ac:dyDescent="0.25">
      <c r="A5902" s="2"/>
      <c r="B5902" s="3"/>
      <c r="C5902" s="4"/>
      <c r="D5902" s="45"/>
      <c r="E5902" s="45"/>
      <c r="F5902" s="334"/>
    </row>
    <row r="5903" spans="1:6" x14ac:dyDescent="0.25">
      <c r="A5903" s="2"/>
      <c r="B5903" s="3"/>
      <c r="C5903" s="4"/>
      <c r="D5903" s="45"/>
      <c r="E5903" s="45"/>
      <c r="F5903" s="334"/>
    </row>
    <row r="5904" spans="1:6" x14ac:dyDescent="0.25">
      <c r="A5904" s="2"/>
      <c r="B5904" s="3"/>
      <c r="C5904" s="4"/>
      <c r="D5904" s="45"/>
      <c r="E5904" s="45"/>
      <c r="F5904" s="334"/>
    </row>
    <row r="5905" spans="1:6" x14ac:dyDescent="0.25">
      <c r="A5905" s="2"/>
      <c r="B5905" s="3"/>
      <c r="C5905" s="4"/>
      <c r="D5905" s="45"/>
      <c r="E5905" s="45"/>
      <c r="F5905" s="334"/>
    </row>
    <row r="5906" spans="1:6" x14ac:dyDescent="0.25">
      <c r="A5906" s="2"/>
      <c r="B5906" s="3"/>
      <c r="C5906" s="4"/>
      <c r="D5906" s="45"/>
      <c r="E5906" s="45"/>
      <c r="F5906" s="334"/>
    </row>
    <row r="5907" spans="1:6" x14ac:dyDescent="0.25">
      <c r="A5907" s="2"/>
      <c r="B5907" s="3"/>
      <c r="C5907" s="4"/>
      <c r="D5907" s="45"/>
      <c r="E5907" s="45"/>
      <c r="F5907" s="334"/>
    </row>
    <row r="5908" spans="1:6" x14ac:dyDescent="0.25">
      <c r="A5908" s="2"/>
      <c r="B5908" s="3"/>
      <c r="C5908" s="4"/>
      <c r="D5908" s="45"/>
      <c r="E5908" s="45"/>
      <c r="F5908" s="334"/>
    </row>
    <row r="5909" spans="1:6" x14ac:dyDescent="0.25">
      <c r="A5909" s="2"/>
      <c r="B5909" s="3"/>
      <c r="C5909" s="4"/>
      <c r="D5909" s="45"/>
      <c r="E5909" s="45"/>
      <c r="F5909" s="334"/>
    </row>
    <row r="5910" spans="1:6" x14ac:dyDescent="0.25">
      <c r="A5910" s="2"/>
      <c r="B5910" s="3"/>
      <c r="C5910" s="4"/>
      <c r="D5910" s="45"/>
      <c r="E5910" s="45"/>
      <c r="F5910" s="334"/>
    </row>
    <row r="5911" spans="1:6" x14ac:dyDescent="0.25">
      <c r="A5911" s="2"/>
      <c r="B5911" s="3"/>
      <c r="C5911" s="4"/>
      <c r="D5911" s="45"/>
      <c r="E5911" s="45"/>
      <c r="F5911" s="334"/>
    </row>
    <row r="5912" spans="1:6" x14ac:dyDescent="0.25">
      <c r="A5912" s="2"/>
      <c r="B5912" s="3"/>
      <c r="C5912" s="4"/>
      <c r="D5912" s="45"/>
      <c r="E5912" s="45"/>
      <c r="F5912" s="334"/>
    </row>
    <row r="5913" spans="1:6" x14ac:dyDescent="0.25">
      <c r="A5913" s="2"/>
      <c r="B5913" s="3"/>
      <c r="C5913" s="4"/>
      <c r="D5913" s="45"/>
      <c r="E5913" s="45"/>
      <c r="F5913" s="334"/>
    </row>
    <row r="5914" spans="1:6" x14ac:dyDescent="0.25">
      <c r="A5914" s="2"/>
      <c r="B5914" s="3"/>
      <c r="C5914" s="4"/>
      <c r="D5914" s="45"/>
      <c r="E5914" s="45"/>
      <c r="F5914" s="334"/>
    </row>
    <row r="5915" spans="1:6" x14ac:dyDescent="0.25">
      <c r="A5915" s="2"/>
      <c r="B5915" s="3"/>
      <c r="C5915" s="4"/>
      <c r="D5915" s="45"/>
      <c r="E5915" s="45"/>
      <c r="F5915" s="334"/>
    </row>
    <row r="5916" spans="1:6" x14ac:dyDescent="0.25">
      <c r="A5916" s="2"/>
      <c r="B5916" s="3"/>
      <c r="C5916" s="4"/>
      <c r="D5916" s="45"/>
      <c r="E5916" s="45"/>
      <c r="F5916" s="334"/>
    </row>
    <row r="5917" spans="1:6" x14ac:dyDescent="0.25">
      <c r="A5917" s="2"/>
      <c r="B5917" s="3"/>
      <c r="C5917" s="4"/>
      <c r="D5917" s="45"/>
      <c r="E5917" s="45"/>
      <c r="F5917" s="334"/>
    </row>
    <row r="5918" spans="1:6" x14ac:dyDescent="0.25">
      <c r="A5918" s="2"/>
      <c r="B5918" s="3"/>
      <c r="C5918" s="4"/>
      <c r="D5918" s="45"/>
      <c r="E5918" s="45"/>
      <c r="F5918" s="334"/>
    </row>
    <row r="5919" spans="1:6" x14ac:dyDescent="0.25">
      <c r="A5919" s="2"/>
      <c r="B5919" s="3"/>
      <c r="C5919" s="4"/>
      <c r="D5919" s="45"/>
      <c r="E5919" s="45"/>
      <c r="F5919" s="334"/>
    </row>
    <row r="5920" spans="1:6" x14ac:dyDescent="0.25">
      <c r="A5920" s="2"/>
      <c r="B5920" s="3"/>
      <c r="C5920" s="4"/>
      <c r="D5920" s="45"/>
      <c r="E5920" s="45"/>
      <c r="F5920" s="334"/>
    </row>
    <row r="5921" spans="1:6" x14ac:dyDescent="0.25">
      <c r="A5921" s="2"/>
      <c r="B5921" s="3"/>
      <c r="C5921" s="4"/>
      <c r="D5921" s="45"/>
      <c r="E5921" s="45"/>
      <c r="F5921" s="334"/>
    </row>
    <row r="5922" spans="1:6" x14ac:dyDescent="0.25">
      <c r="A5922" s="2"/>
      <c r="B5922" s="3"/>
      <c r="C5922" s="4"/>
      <c r="D5922" s="45"/>
      <c r="E5922" s="45"/>
      <c r="F5922" s="334"/>
    </row>
    <row r="5923" spans="1:6" x14ac:dyDescent="0.25">
      <c r="A5923" s="2"/>
      <c r="B5923" s="3"/>
      <c r="C5923" s="4"/>
      <c r="D5923" s="45"/>
      <c r="E5923" s="45"/>
      <c r="F5923" s="334"/>
    </row>
    <row r="5924" spans="1:6" x14ac:dyDescent="0.25">
      <c r="A5924" s="2"/>
      <c r="B5924" s="3"/>
      <c r="C5924" s="4"/>
      <c r="D5924" s="45"/>
      <c r="E5924" s="45"/>
      <c r="F5924" s="334"/>
    </row>
    <row r="5925" spans="1:6" x14ac:dyDescent="0.25">
      <c r="A5925" s="2"/>
      <c r="B5925" s="3"/>
      <c r="C5925" s="4"/>
      <c r="D5925" s="45"/>
      <c r="E5925" s="45"/>
      <c r="F5925" s="334"/>
    </row>
    <row r="5926" spans="1:6" x14ac:dyDescent="0.25">
      <c r="A5926" s="2"/>
      <c r="B5926" s="3"/>
      <c r="C5926" s="4"/>
      <c r="D5926" s="45"/>
      <c r="E5926" s="45"/>
      <c r="F5926" s="334"/>
    </row>
    <row r="5927" spans="1:6" x14ac:dyDescent="0.25">
      <c r="A5927" s="2"/>
      <c r="B5927" s="3"/>
      <c r="C5927" s="4"/>
      <c r="D5927" s="45"/>
      <c r="E5927" s="45"/>
      <c r="F5927" s="334"/>
    </row>
    <row r="5928" spans="1:6" x14ac:dyDescent="0.25">
      <c r="A5928" s="2"/>
      <c r="B5928" s="3"/>
      <c r="C5928" s="4"/>
      <c r="D5928" s="45"/>
      <c r="E5928" s="45"/>
      <c r="F5928" s="334"/>
    </row>
    <row r="5929" spans="1:6" x14ac:dyDescent="0.25">
      <c r="A5929" s="2"/>
      <c r="B5929" s="3"/>
      <c r="C5929" s="4"/>
      <c r="D5929" s="45"/>
      <c r="E5929" s="45"/>
      <c r="F5929" s="334"/>
    </row>
    <row r="5930" spans="1:6" x14ac:dyDescent="0.25">
      <c r="A5930" s="2"/>
      <c r="B5930" s="3"/>
      <c r="C5930" s="4"/>
      <c r="D5930" s="45"/>
      <c r="E5930" s="45"/>
      <c r="F5930" s="334"/>
    </row>
    <row r="5931" spans="1:6" x14ac:dyDescent="0.25">
      <c r="A5931" s="2"/>
      <c r="B5931" s="3"/>
      <c r="C5931" s="4"/>
      <c r="D5931" s="45"/>
      <c r="E5931" s="45"/>
      <c r="F5931" s="334"/>
    </row>
    <row r="5932" spans="1:6" x14ac:dyDescent="0.25">
      <c r="A5932" s="2"/>
      <c r="B5932" s="3"/>
      <c r="C5932" s="4"/>
      <c r="D5932" s="45"/>
      <c r="E5932" s="45"/>
      <c r="F5932" s="334"/>
    </row>
    <row r="5933" spans="1:6" x14ac:dyDescent="0.25">
      <c r="A5933" s="2"/>
      <c r="B5933" s="3"/>
      <c r="C5933" s="4"/>
      <c r="D5933" s="45"/>
      <c r="E5933" s="45"/>
      <c r="F5933" s="334"/>
    </row>
    <row r="5934" spans="1:6" x14ac:dyDescent="0.25">
      <c r="A5934" s="2"/>
      <c r="B5934" s="3"/>
      <c r="C5934" s="4"/>
      <c r="D5934" s="45"/>
      <c r="E5934" s="45"/>
      <c r="F5934" s="334"/>
    </row>
    <row r="5935" spans="1:6" x14ac:dyDescent="0.25">
      <c r="A5935" s="2"/>
      <c r="B5935" s="3"/>
      <c r="C5935" s="4"/>
      <c r="D5935" s="45"/>
      <c r="E5935" s="45"/>
      <c r="F5935" s="334"/>
    </row>
    <row r="5936" spans="1:6" x14ac:dyDescent="0.25">
      <c r="A5936" s="2"/>
      <c r="B5936" s="3"/>
      <c r="C5936" s="4"/>
      <c r="D5936" s="45"/>
      <c r="E5936" s="45"/>
      <c r="F5936" s="334"/>
    </row>
    <row r="5937" spans="1:6" x14ac:dyDescent="0.25">
      <c r="A5937" s="2"/>
      <c r="B5937" s="3"/>
      <c r="C5937" s="4"/>
      <c r="D5937" s="45"/>
      <c r="E5937" s="45"/>
      <c r="F5937" s="334"/>
    </row>
    <row r="5938" spans="1:6" x14ac:dyDescent="0.25">
      <c r="A5938" s="2"/>
      <c r="B5938" s="3"/>
      <c r="C5938" s="4"/>
      <c r="D5938" s="45"/>
      <c r="E5938" s="45"/>
      <c r="F5938" s="334"/>
    </row>
    <row r="5939" spans="1:6" x14ac:dyDescent="0.25">
      <c r="A5939" s="2"/>
      <c r="B5939" s="3"/>
      <c r="C5939" s="4"/>
      <c r="D5939" s="45"/>
      <c r="E5939" s="45"/>
      <c r="F5939" s="334"/>
    </row>
    <row r="5940" spans="1:6" x14ac:dyDescent="0.25">
      <c r="A5940" s="2"/>
      <c r="B5940" s="3"/>
      <c r="C5940" s="4"/>
      <c r="D5940" s="45"/>
      <c r="E5940" s="45"/>
      <c r="F5940" s="334"/>
    </row>
    <row r="5941" spans="1:6" x14ac:dyDescent="0.25">
      <c r="A5941" s="2"/>
      <c r="B5941" s="3"/>
      <c r="C5941" s="4"/>
      <c r="D5941" s="45"/>
      <c r="E5941" s="45"/>
      <c r="F5941" s="334"/>
    </row>
    <row r="5942" spans="1:6" x14ac:dyDescent="0.25">
      <c r="A5942" s="2"/>
      <c r="B5942" s="3"/>
      <c r="C5942" s="4"/>
      <c r="D5942" s="45"/>
      <c r="E5942" s="45"/>
      <c r="F5942" s="334"/>
    </row>
    <row r="5943" spans="1:6" x14ac:dyDescent="0.25">
      <c r="A5943" s="2"/>
      <c r="B5943" s="3"/>
      <c r="C5943" s="4"/>
      <c r="D5943" s="45"/>
      <c r="E5943" s="45"/>
      <c r="F5943" s="334"/>
    </row>
    <row r="5944" spans="1:6" x14ac:dyDescent="0.25">
      <c r="A5944" s="2"/>
      <c r="B5944" s="3"/>
      <c r="C5944" s="4"/>
      <c r="D5944" s="45"/>
      <c r="E5944" s="45"/>
      <c r="F5944" s="334"/>
    </row>
    <row r="5945" spans="1:6" x14ac:dyDescent="0.25">
      <c r="A5945" s="2"/>
      <c r="B5945" s="3"/>
      <c r="C5945" s="4"/>
      <c r="D5945" s="45"/>
      <c r="E5945" s="45"/>
      <c r="F5945" s="334"/>
    </row>
    <row r="5946" spans="1:6" x14ac:dyDescent="0.25">
      <c r="A5946" s="2"/>
      <c r="B5946" s="3"/>
      <c r="C5946" s="4"/>
      <c r="D5946" s="45"/>
      <c r="E5946" s="45"/>
      <c r="F5946" s="334"/>
    </row>
    <row r="5947" spans="1:6" x14ac:dyDescent="0.25">
      <c r="A5947" s="2"/>
      <c r="B5947" s="3"/>
      <c r="C5947" s="4"/>
      <c r="D5947" s="45"/>
      <c r="E5947" s="45"/>
      <c r="F5947" s="334"/>
    </row>
    <row r="5948" spans="1:6" x14ac:dyDescent="0.25">
      <c r="A5948" s="2"/>
      <c r="B5948" s="3"/>
      <c r="C5948" s="4"/>
      <c r="D5948" s="45"/>
      <c r="E5948" s="45"/>
      <c r="F5948" s="334"/>
    </row>
    <row r="5949" spans="1:6" x14ac:dyDescent="0.25">
      <c r="A5949" s="2"/>
      <c r="B5949" s="3"/>
      <c r="C5949" s="4"/>
      <c r="D5949" s="45"/>
      <c r="E5949" s="45"/>
      <c r="F5949" s="334"/>
    </row>
    <row r="5950" spans="1:6" x14ac:dyDescent="0.25">
      <c r="A5950" s="2"/>
      <c r="B5950" s="3"/>
      <c r="C5950" s="4"/>
      <c r="D5950" s="45"/>
      <c r="E5950" s="45"/>
      <c r="F5950" s="334"/>
    </row>
    <row r="5951" spans="1:6" x14ac:dyDescent="0.25">
      <c r="A5951" s="2"/>
      <c r="B5951" s="3"/>
      <c r="C5951" s="4"/>
      <c r="D5951" s="45"/>
      <c r="E5951" s="45"/>
      <c r="F5951" s="334"/>
    </row>
    <row r="5952" spans="1:6" x14ac:dyDescent="0.25">
      <c r="A5952" s="2"/>
      <c r="B5952" s="3"/>
      <c r="C5952" s="4"/>
      <c r="D5952" s="45"/>
      <c r="E5952" s="45"/>
      <c r="F5952" s="334"/>
    </row>
    <row r="5953" spans="1:6" x14ac:dyDescent="0.25">
      <c r="A5953" s="2"/>
      <c r="B5953" s="3"/>
      <c r="C5953" s="4"/>
      <c r="D5953" s="45"/>
      <c r="E5953" s="45"/>
      <c r="F5953" s="334"/>
    </row>
    <row r="5954" spans="1:6" x14ac:dyDescent="0.25">
      <c r="A5954" s="2"/>
      <c r="B5954" s="3"/>
      <c r="C5954" s="4"/>
      <c r="D5954" s="45"/>
      <c r="E5954" s="45"/>
      <c r="F5954" s="334"/>
    </row>
    <row r="5955" spans="1:6" x14ac:dyDescent="0.25">
      <c r="A5955" s="2"/>
      <c r="B5955" s="3"/>
      <c r="C5955" s="4"/>
      <c r="D5955" s="45"/>
      <c r="E5955" s="45"/>
      <c r="F5955" s="334"/>
    </row>
    <row r="5956" spans="1:6" x14ac:dyDescent="0.25">
      <c r="A5956" s="2"/>
      <c r="B5956" s="3"/>
      <c r="C5956" s="4"/>
      <c r="D5956" s="45"/>
      <c r="E5956" s="45"/>
      <c r="F5956" s="334"/>
    </row>
    <row r="5957" spans="1:6" x14ac:dyDescent="0.25">
      <c r="A5957" s="2"/>
      <c r="B5957" s="3"/>
      <c r="C5957" s="4"/>
      <c r="D5957" s="45"/>
      <c r="E5957" s="45"/>
      <c r="F5957" s="334"/>
    </row>
    <row r="5958" spans="1:6" x14ac:dyDescent="0.25">
      <c r="A5958" s="2"/>
      <c r="B5958" s="3"/>
      <c r="C5958" s="4"/>
      <c r="D5958" s="45"/>
      <c r="E5958" s="45"/>
      <c r="F5958" s="334"/>
    </row>
    <row r="5959" spans="1:6" x14ac:dyDescent="0.25">
      <c r="A5959" s="2"/>
      <c r="B5959" s="3"/>
      <c r="C5959" s="4"/>
      <c r="D5959" s="45"/>
      <c r="E5959" s="45"/>
      <c r="F5959" s="334"/>
    </row>
    <row r="5960" spans="1:6" x14ac:dyDescent="0.25">
      <c r="A5960" s="2"/>
      <c r="B5960" s="3"/>
      <c r="C5960" s="4"/>
      <c r="D5960" s="45"/>
      <c r="E5960" s="45"/>
      <c r="F5960" s="334"/>
    </row>
    <row r="5961" spans="1:6" x14ac:dyDescent="0.25">
      <c r="A5961" s="2"/>
      <c r="B5961" s="3"/>
      <c r="C5961" s="4"/>
      <c r="D5961" s="45"/>
      <c r="E5961" s="45"/>
      <c r="F5961" s="334"/>
    </row>
    <row r="5962" spans="1:6" x14ac:dyDescent="0.25">
      <c r="A5962" s="2"/>
      <c r="B5962" s="3"/>
      <c r="C5962" s="4"/>
      <c r="D5962" s="45"/>
      <c r="E5962" s="45"/>
      <c r="F5962" s="334"/>
    </row>
    <row r="5963" spans="1:6" x14ac:dyDescent="0.25">
      <c r="A5963" s="2"/>
      <c r="B5963" s="3"/>
      <c r="C5963" s="4"/>
      <c r="D5963" s="45"/>
      <c r="E5963" s="45"/>
      <c r="F5963" s="334"/>
    </row>
    <row r="5964" spans="1:6" x14ac:dyDescent="0.25">
      <c r="A5964" s="2"/>
      <c r="B5964" s="3"/>
      <c r="C5964" s="4"/>
      <c r="D5964" s="45"/>
      <c r="E5964" s="45"/>
      <c r="F5964" s="334"/>
    </row>
    <row r="5965" spans="1:6" x14ac:dyDescent="0.25">
      <c r="A5965" s="2"/>
      <c r="B5965" s="3"/>
      <c r="C5965" s="4"/>
      <c r="D5965" s="45"/>
      <c r="E5965" s="45"/>
      <c r="F5965" s="334"/>
    </row>
    <row r="5966" spans="1:6" x14ac:dyDescent="0.25">
      <c r="A5966" s="2"/>
      <c r="B5966" s="3"/>
      <c r="C5966" s="4"/>
      <c r="D5966" s="45"/>
      <c r="E5966" s="45"/>
      <c r="F5966" s="334"/>
    </row>
    <row r="5967" spans="1:6" x14ac:dyDescent="0.25">
      <c r="A5967" s="2"/>
      <c r="B5967" s="3"/>
      <c r="C5967" s="4"/>
      <c r="D5967" s="45"/>
      <c r="E5967" s="45"/>
      <c r="F5967" s="334"/>
    </row>
    <row r="5968" spans="1:6" x14ac:dyDescent="0.25">
      <c r="A5968" s="2"/>
      <c r="B5968" s="3"/>
      <c r="C5968" s="4"/>
      <c r="D5968" s="45"/>
      <c r="E5968" s="45"/>
      <c r="F5968" s="334"/>
    </row>
    <row r="5969" spans="1:6" x14ac:dyDescent="0.25">
      <c r="A5969" s="2"/>
      <c r="B5969" s="3"/>
      <c r="C5969" s="4"/>
      <c r="D5969" s="45"/>
      <c r="E5969" s="45"/>
      <c r="F5969" s="334"/>
    </row>
    <row r="5970" spans="1:6" x14ac:dyDescent="0.25">
      <c r="A5970" s="2"/>
      <c r="B5970" s="3"/>
      <c r="C5970" s="4"/>
      <c r="D5970" s="45"/>
      <c r="E5970" s="45"/>
      <c r="F5970" s="334"/>
    </row>
    <row r="5971" spans="1:6" x14ac:dyDescent="0.25">
      <c r="A5971" s="2"/>
      <c r="B5971" s="3"/>
      <c r="C5971" s="4"/>
      <c r="D5971" s="45"/>
      <c r="E5971" s="45"/>
      <c r="F5971" s="334"/>
    </row>
    <row r="5972" spans="1:6" x14ac:dyDescent="0.25">
      <c r="A5972" s="2"/>
      <c r="B5972" s="3"/>
      <c r="C5972" s="4"/>
      <c r="D5972" s="45"/>
      <c r="E5972" s="45"/>
      <c r="F5972" s="334"/>
    </row>
    <row r="5973" spans="1:6" x14ac:dyDescent="0.25">
      <c r="A5973" s="2"/>
      <c r="B5973" s="3"/>
      <c r="C5973" s="4"/>
      <c r="D5973" s="45"/>
      <c r="E5973" s="45"/>
      <c r="F5973" s="334"/>
    </row>
    <row r="5974" spans="1:6" x14ac:dyDescent="0.25">
      <c r="A5974" s="2"/>
      <c r="B5974" s="3"/>
      <c r="C5974" s="4"/>
      <c r="D5974" s="45"/>
      <c r="E5974" s="45"/>
      <c r="F5974" s="334"/>
    </row>
    <row r="5975" spans="1:6" x14ac:dyDescent="0.25">
      <c r="A5975" s="2"/>
      <c r="B5975" s="3"/>
      <c r="C5975" s="4"/>
      <c r="D5975" s="45"/>
      <c r="E5975" s="45"/>
      <c r="F5975" s="334"/>
    </row>
    <row r="5976" spans="1:6" x14ac:dyDescent="0.25">
      <c r="A5976" s="2"/>
      <c r="B5976" s="3"/>
      <c r="C5976" s="4"/>
      <c r="D5976" s="45"/>
      <c r="E5976" s="45"/>
      <c r="F5976" s="334"/>
    </row>
    <row r="5977" spans="1:6" x14ac:dyDescent="0.25">
      <c r="A5977" s="2"/>
      <c r="B5977" s="3"/>
      <c r="C5977" s="4"/>
      <c r="D5977" s="45"/>
      <c r="E5977" s="45"/>
      <c r="F5977" s="334"/>
    </row>
    <row r="5978" spans="1:6" x14ac:dyDescent="0.25">
      <c r="A5978" s="2"/>
      <c r="B5978" s="3"/>
      <c r="C5978" s="4"/>
      <c r="D5978" s="45"/>
      <c r="E5978" s="45"/>
      <c r="F5978" s="334"/>
    </row>
    <row r="5979" spans="1:6" x14ac:dyDescent="0.25">
      <c r="A5979" s="2"/>
      <c r="B5979" s="3"/>
      <c r="C5979" s="4"/>
      <c r="D5979" s="45"/>
      <c r="E5979" s="45"/>
      <c r="F5979" s="334"/>
    </row>
    <row r="5980" spans="1:6" x14ac:dyDescent="0.25">
      <c r="A5980" s="2"/>
      <c r="B5980" s="3"/>
      <c r="C5980" s="4"/>
      <c r="D5980" s="45"/>
      <c r="E5980" s="45"/>
      <c r="F5980" s="334"/>
    </row>
    <row r="5981" spans="1:6" x14ac:dyDescent="0.25">
      <c r="A5981" s="2"/>
      <c r="B5981" s="3"/>
      <c r="C5981" s="4"/>
      <c r="D5981" s="45"/>
      <c r="E5981" s="45"/>
      <c r="F5981" s="334"/>
    </row>
    <row r="5982" spans="1:6" x14ac:dyDescent="0.25">
      <c r="A5982" s="2"/>
      <c r="B5982" s="3"/>
      <c r="C5982" s="4"/>
      <c r="D5982" s="45"/>
      <c r="E5982" s="45"/>
      <c r="F5982" s="334"/>
    </row>
    <row r="5983" spans="1:6" x14ac:dyDescent="0.25">
      <c r="A5983" s="2"/>
      <c r="B5983" s="3"/>
      <c r="C5983" s="4"/>
      <c r="D5983" s="45"/>
      <c r="E5983" s="45"/>
      <c r="F5983" s="334"/>
    </row>
    <row r="5984" spans="1:6" x14ac:dyDescent="0.25">
      <c r="A5984" s="2"/>
      <c r="B5984" s="3"/>
      <c r="C5984" s="4"/>
      <c r="D5984" s="45"/>
      <c r="E5984" s="45"/>
      <c r="F5984" s="334"/>
    </row>
    <row r="5985" spans="1:6" x14ac:dyDescent="0.25">
      <c r="A5985" s="2"/>
      <c r="B5985" s="3"/>
      <c r="C5985" s="4"/>
      <c r="D5985" s="45"/>
      <c r="E5985" s="45"/>
      <c r="F5985" s="334"/>
    </row>
    <row r="5986" spans="1:6" x14ac:dyDescent="0.25">
      <c r="A5986" s="2"/>
      <c r="B5986" s="3"/>
      <c r="C5986" s="4"/>
      <c r="D5986" s="45"/>
      <c r="E5986" s="45"/>
      <c r="F5986" s="334"/>
    </row>
    <row r="5987" spans="1:6" x14ac:dyDescent="0.25">
      <c r="A5987" s="2"/>
      <c r="B5987" s="3"/>
      <c r="C5987" s="4"/>
      <c r="D5987" s="45"/>
      <c r="E5987" s="45"/>
      <c r="F5987" s="334"/>
    </row>
    <row r="5988" spans="1:6" x14ac:dyDescent="0.25">
      <c r="A5988" s="2"/>
      <c r="B5988" s="3"/>
      <c r="C5988" s="4"/>
      <c r="D5988" s="45"/>
      <c r="E5988" s="45"/>
      <c r="F5988" s="334"/>
    </row>
    <row r="5989" spans="1:6" x14ac:dyDescent="0.25">
      <c r="A5989" s="2"/>
      <c r="B5989" s="3"/>
      <c r="C5989" s="4"/>
      <c r="D5989" s="45"/>
      <c r="E5989" s="45"/>
      <c r="F5989" s="334"/>
    </row>
    <row r="5990" spans="1:6" x14ac:dyDescent="0.25">
      <c r="A5990" s="2"/>
      <c r="B5990" s="3"/>
      <c r="C5990" s="4"/>
      <c r="D5990" s="45"/>
      <c r="E5990" s="45"/>
      <c r="F5990" s="334"/>
    </row>
    <row r="5991" spans="1:6" x14ac:dyDescent="0.25">
      <c r="A5991" s="2"/>
      <c r="B5991" s="3"/>
      <c r="C5991" s="4"/>
      <c r="D5991" s="45"/>
      <c r="E5991" s="45"/>
      <c r="F5991" s="334"/>
    </row>
    <row r="5992" spans="1:6" x14ac:dyDescent="0.25">
      <c r="A5992" s="2"/>
      <c r="B5992" s="3"/>
      <c r="C5992" s="4"/>
      <c r="D5992" s="45"/>
      <c r="E5992" s="45"/>
      <c r="F5992" s="334"/>
    </row>
    <row r="5993" spans="1:6" x14ac:dyDescent="0.25">
      <c r="A5993" s="2"/>
      <c r="B5993" s="3"/>
      <c r="C5993" s="4"/>
      <c r="D5993" s="45"/>
      <c r="E5993" s="45"/>
      <c r="F5993" s="334"/>
    </row>
    <row r="5994" spans="1:6" x14ac:dyDescent="0.25">
      <c r="A5994" s="2"/>
      <c r="B5994" s="3"/>
      <c r="C5994" s="4"/>
      <c r="D5994" s="45"/>
      <c r="E5994" s="45"/>
      <c r="F5994" s="334"/>
    </row>
    <row r="5995" spans="1:6" x14ac:dyDescent="0.25">
      <c r="A5995" s="2"/>
      <c r="B5995" s="3"/>
      <c r="C5995" s="4"/>
      <c r="D5995" s="45"/>
      <c r="E5995" s="45"/>
      <c r="F5995" s="334"/>
    </row>
    <row r="5996" spans="1:6" x14ac:dyDescent="0.25">
      <c r="A5996" s="2"/>
      <c r="B5996" s="3"/>
      <c r="C5996" s="4"/>
      <c r="D5996" s="45"/>
      <c r="E5996" s="45"/>
      <c r="F5996" s="334"/>
    </row>
    <row r="5997" spans="1:6" x14ac:dyDescent="0.25">
      <c r="A5997" s="2"/>
      <c r="B5997" s="3"/>
      <c r="C5997" s="4"/>
      <c r="D5997" s="45"/>
      <c r="E5997" s="45"/>
      <c r="F5997" s="334"/>
    </row>
    <row r="5998" spans="1:6" x14ac:dyDescent="0.25">
      <c r="A5998" s="2"/>
      <c r="B5998" s="3"/>
      <c r="C5998" s="4"/>
      <c r="D5998" s="45"/>
      <c r="E5998" s="45"/>
      <c r="F5998" s="334"/>
    </row>
    <row r="5999" spans="1:6" x14ac:dyDescent="0.25">
      <c r="A5999" s="2"/>
      <c r="B5999" s="3"/>
      <c r="C5999" s="4"/>
      <c r="D5999" s="45"/>
      <c r="E5999" s="45"/>
      <c r="F5999" s="334"/>
    </row>
    <row r="6000" spans="1:6" x14ac:dyDescent="0.25">
      <c r="A6000" s="2"/>
      <c r="B6000" s="3"/>
      <c r="C6000" s="4"/>
      <c r="D6000" s="45"/>
      <c r="E6000" s="45"/>
      <c r="F6000" s="334"/>
    </row>
    <row r="6001" spans="1:6" x14ac:dyDescent="0.25">
      <c r="A6001" s="2"/>
      <c r="B6001" s="3"/>
      <c r="C6001" s="4"/>
      <c r="D6001" s="45"/>
      <c r="E6001" s="45"/>
      <c r="F6001" s="334"/>
    </row>
    <row r="6002" spans="1:6" x14ac:dyDescent="0.25">
      <c r="A6002" s="2"/>
      <c r="B6002" s="3"/>
      <c r="C6002" s="4"/>
      <c r="D6002" s="45"/>
      <c r="E6002" s="45"/>
      <c r="F6002" s="334"/>
    </row>
    <row r="6003" spans="1:6" x14ac:dyDescent="0.25">
      <c r="A6003" s="2"/>
      <c r="B6003" s="3"/>
      <c r="C6003" s="4"/>
      <c r="D6003" s="45"/>
      <c r="E6003" s="45"/>
      <c r="F6003" s="334"/>
    </row>
    <row r="6004" spans="1:6" x14ac:dyDescent="0.25">
      <c r="A6004" s="2"/>
      <c r="B6004" s="3"/>
      <c r="C6004" s="4"/>
      <c r="D6004" s="45"/>
      <c r="E6004" s="45"/>
      <c r="F6004" s="334"/>
    </row>
    <row r="6005" spans="1:6" x14ac:dyDescent="0.25">
      <c r="A6005" s="2"/>
      <c r="B6005" s="3"/>
      <c r="C6005" s="4"/>
      <c r="D6005" s="45"/>
      <c r="E6005" s="45"/>
      <c r="F6005" s="334"/>
    </row>
    <row r="6006" spans="1:6" x14ac:dyDescent="0.25">
      <c r="A6006" s="2"/>
      <c r="B6006" s="3"/>
      <c r="C6006" s="4"/>
      <c r="D6006" s="45"/>
      <c r="E6006" s="45"/>
      <c r="F6006" s="334"/>
    </row>
    <row r="6007" spans="1:6" x14ac:dyDescent="0.25">
      <c r="A6007" s="2"/>
      <c r="B6007" s="3"/>
      <c r="C6007" s="4"/>
      <c r="D6007" s="45"/>
      <c r="E6007" s="45"/>
      <c r="F6007" s="334"/>
    </row>
    <row r="6008" spans="1:6" x14ac:dyDescent="0.25">
      <c r="A6008" s="2"/>
      <c r="B6008" s="3"/>
      <c r="C6008" s="4"/>
      <c r="D6008" s="45"/>
      <c r="E6008" s="45"/>
      <c r="F6008" s="334"/>
    </row>
    <row r="6009" spans="1:6" x14ac:dyDescent="0.25">
      <c r="A6009" s="2"/>
      <c r="B6009" s="3"/>
      <c r="C6009" s="4"/>
      <c r="D6009" s="45"/>
      <c r="E6009" s="45"/>
      <c r="F6009" s="334"/>
    </row>
    <row r="6010" spans="1:6" x14ac:dyDescent="0.25">
      <c r="A6010" s="2"/>
      <c r="B6010" s="3"/>
      <c r="C6010" s="4"/>
      <c r="D6010" s="45"/>
      <c r="E6010" s="45"/>
      <c r="F6010" s="334"/>
    </row>
    <row r="6011" spans="1:6" x14ac:dyDescent="0.25">
      <c r="A6011" s="2"/>
      <c r="B6011" s="3"/>
      <c r="C6011" s="4"/>
      <c r="D6011" s="45"/>
      <c r="E6011" s="45"/>
      <c r="F6011" s="334"/>
    </row>
    <row r="6012" spans="1:6" x14ac:dyDescent="0.25">
      <c r="A6012" s="2"/>
      <c r="B6012" s="3"/>
      <c r="C6012" s="4"/>
      <c r="D6012" s="45"/>
      <c r="E6012" s="45"/>
      <c r="F6012" s="334"/>
    </row>
    <row r="6013" spans="1:6" x14ac:dyDescent="0.25">
      <c r="A6013" s="2"/>
      <c r="B6013" s="3"/>
      <c r="C6013" s="4"/>
      <c r="D6013" s="45"/>
      <c r="E6013" s="45"/>
      <c r="F6013" s="334"/>
    </row>
    <row r="6014" spans="1:6" x14ac:dyDescent="0.25">
      <c r="A6014" s="2"/>
      <c r="B6014" s="3"/>
      <c r="C6014" s="4"/>
      <c r="D6014" s="45"/>
      <c r="E6014" s="45"/>
      <c r="F6014" s="334"/>
    </row>
    <row r="6015" spans="1:6" x14ac:dyDescent="0.25">
      <c r="A6015" s="2"/>
      <c r="B6015" s="3"/>
      <c r="C6015" s="4"/>
      <c r="D6015" s="45"/>
      <c r="E6015" s="45"/>
      <c r="F6015" s="334"/>
    </row>
    <row r="6016" spans="1:6" x14ac:dyDescent="0.25">
      <c r="A6016" s="2"/>
      <c r="B6016" s="3"/>
      <c r="C6016" s="4"/>
      <c r="D6016" s="45"/>
      <c r="E6016" s="45"/>
      <c r="F6016" s="334"/>
    </row>
    <row r="6017" spans="1:6" x14ac:dyDescent="0.25">
      <c r="A6017" s="2"/>
      <c r="B6017" s="3"/>
      <c r="C6017" s="4"/>
      <c r="D6017" s="45"/>
      <c r="E6017" s="45"/>
      <c r="F6017" s="334"/>
    </row>
    <row r="6018" spans="1:6" x14ac:dyDescent="0.25">
      <c r="A6018" s="2"/>
      <c r="B6018" s="3"/>
      <c r="C6018" s="4"/>
      <c r="D6018" s="45"/>
      <c r="E6018" s="45"/>
      <c r="F6018" s="334"/>
    </row>
    <row r="6019" spans="1:6" x14ac:dyDescent="0.25">
      <c r="A6019" s="2"/>
      <c r="B6019" s="3"/>
      <c r="C6019" s="4"/>
      <c r="D6019" s="45"/>
      <c r="E6019" s="45"/>
      <c r="F6019" s="334"/>
    </row>
    <row r="6020" spans="1:6" x14ac:dyDescent="0.25">
      <c r="A6020" s="2"/>
      <c r="B6020" s="3"/>
      <c r="C6020" s="4"/>
      <c r="D6020" s="45"/>
      <c r="E6020" s="45"/>
      <c r="F6020" s="334"/>
    </row>
    <row r="6021" spans="1:6" x14ac:dyDescent="0.25">
      <c r="A6021" s="2"/>
      <c r="B6021" s="3"/>
      <c r="C6021" s="4"/>
      <c r="D6021" s="45"/>
      <c r="E6021" s="45"/>
      <c r="F6021" s="334"/>
    </row>
    <row r="6022" spans="1:6" x14ac:dyDescent="0.25">
      <c r="A6022" s="2"/>
      <c r="B6022" s="3"/>
      <c r="C6022" s="4"/>
      <c r="D6022" s="45"/>
      <c r="E6022" s="45"/>
      <c r="F6022" s="334"/>
    </row>
    <row r="6023" spans="1:6" x14ac:dyDescent="0.25">
      <c r="A6023" s="2"/>
      <c r="B6023" s="3"/>
      <c r="C6023" s="4"/>
      <c r="D6023" s="45"/>
      <c r="E6023" s="45"/>
      <c r="F6023" s="334"/>
    </row>
    <row r="6024" spans="1:6" x14ac:dyDescent="0.25">
      <c r="A6024" s="2"/>
      <c r="B6024" s="3"/>
      <c r="C6024" s="4"/>
      <c r="D6024" s="45"/>
      <c r="E6024" s="45"/>
      <c r="F6024" s="334"/>
    </row>
    <row r="6025" spans="1:6" x14ac:dyDescent="0.25">
      <c r="A6025" s="2"/>
      <c r="B6025" s="3"/>
      <c r="C6025" s="4"/>
      <c r="D6025" s="45"/>
      <c r="E6025" s="45"/>
      <c r="F6025" s="334"/>
    </row>
    <row r="6026" spans="1:6" x14ac:dyDescent="0.25">
      <c r="A6026" s="2"/>
      <c r="B6026" s="3"/>
      <c r="C6026" s="4"/>
      <c r="D6026" s="45"/>
      <c r="E6026" s="45"/>
      <c r="F6026" s="334"/>
    </row>
    <row r="6027" spans="1:6" x14ac:dyDescent="0.25">
      <c r="A6027" s="2"/>
      <c r="B6027" s="3"/>
      <c r="C6027" s="4"/>
      <c r="D6027" s="45"/>
      <c r="E6027" s="45"/>
      <c r="F6027" s="334"/>
    </row>
    <row r="6028" spans="1:6" x14ac:dyDescent="0.25">
      <c r="A6028" s="2"/>
      <c r="B6028" s="3"/>
      <c r="C6028" s="4"/>
      <c r="D6028" s="45"/>
      <c r="E6028" s="45"/>
      <c r="F6028" s="334"/>
    </row>
    <row r="6029" spans="1:6" x14ac:dyDescent="0.25">
      <c r="A6029" s="2"/>
      <c r="B6029" s="3"/>
      <c r="C6029" s="4"/>
      <c r="D6029" s="45"/>
      <c r="E6029" s="45"/>
      <c r="F6029" s="334"/>
    </row>
    <row r="6030" spans="1:6" x14ac:dyDescent="0.25">
      <c r="A6030" s="2"/>
      <c r="B6030" s="3"/>
      <c r="C6030" s="4"/>
      <c r="D6030" s="45"/>
      <c r="E6030" s="45"/>
      <c r="F6030" s="334"/>
    </row>
    <row r="6031" spans="1:6" x14ac:dyDescent="0.25">
      <c r="A6031" s="2"/>
      <c r="B6031" s="3"/>
      <c r="C6031" s="4"/>
      <c r="D6031" s="45"/>
      <c r="E6031" s="45"/>
      <c r="F6031" s="334"/>
    </row>
    <row r="6032" spans="1:6" x14ac:dyDescent="0.25">
      <c r="A6032" s="2"/>
      <c r="B6032" s="3"/>
      <c r="C6032" s="4"/>
      <c r="D6032" s="45"/>
      <c r="E6032" s="45"/>
      <c r="F6032" s="334"/>
    </row>
    <row r="6033" spans="1:6" x14ac:dyDescent="0.25">
      <c r="A6033" s="2"/>
      <c r="B6033" s="3"/>
      <c r="C6033" s="4"/>
      <c r="D6033" s="45"/>
      <c r="E6033" s="45"/>
      <c r="F6033" s="334"/>
    </row>
    <row r="6034" spans="1:6" x14ac:dyDescent="0.25">
      <c r="A6034" s="2"/>
      <c r="B6034" s="3"/>
      <c r="C6034" s="4"/>
      <c r="D6034" s="45"/>
      <c r="E6034" s="45"/>
      <c r="F6034" s="334"/>
    </row>
    <row r="6035" spans="1:6" x14ac:dyDescent="0.25">
      <c r="A6035" s="2"/>
      <c r="B6035" s="3"/>
      <c r="C6035" s="4"/>
      <c r="D6035" s="45"/>
      <c r="E6035" s="45"/>
      <c r="F6035" s="334"/>
    </row>
    <row r="6036" spans="1:6" x14ac:dyDescent="0.25">
      <c r="A6036" s="2"/>
      <c r="B6036" s="3"/>
      <c r="C6036" s="4"/>
      <c r="D6036" s="45"/>
      <c r="E6036" s="45"/>
      <c r="F6036" s="334"/>
    </row>
    <row r="6037" spans="1:6" x14ac:dyDescent="0.25">
      <c r="A6037" s="2"/>
      <c r="B6037" s="3"/>
      <c r="C6037" s="4"/>
      <c r="D6037" s="45"/>
      <c r="E6037" s="45"/>
      <c r="F6037" s="334"/>
    </row>
    <row r="6038" spans="1:6" x14ac:dyDescent="0.25">
      <c r="A6038" s="2"/>
      <c r="B6038" s="3"/>
      <c r="C6038" s="4"/>
      <c r="D6038" s="45"/>
      <c r="E6038" s="45"/>
      <c r="F6038" s="334"/>
    </row>
    <row r="6039" spans="1:6" x14ac:dyDescent="0.25">
      <c r="A6039" s="2"/>
      <c r="B6039" s="3"/>
      <c r="C6039" s="4"/>
      <c r="D6039" s="45"/>
      <c r="E6039" s="45"/>
      <c r="F6039" s="334"/>
    </row>
    <row r="6040" spans="1:6" x14ac:dyDescent="0.25">
      <c r="A6040" s="2"/>
      <c r="B6040" s="3"/>
      <c r="C6040" s="4"/>
      <c r="D6040" s="45"/>
      <c r="E6040" s="45"/>
      <c r="F6040" s="334"/>
    </row>
    <row r="6041" spans="1:6" x14ac:dyDescent="0.25">
      <c r="A6041" s="2"/>
      <c r="B6041" s="3"/>
      <c r="C6041" s="4"/>
      <c r="D6041" s="45"/>
      <c r="E6041" s="45"/>
      <c r="F6041" s="334"/>
    </row>
    <row r="6042" spans="1:6" x14ac:dyDescent="0.25">
      <c r="A6042" s="2"/>
      <c r="B6042" s="3"/>
      <c r="C6042" s="4"/>
      <c r="D6042" s="45"/>
      <c r="E6042" s="45"/>
      <c r="F6042" s="334"/>
    </row>
    <row r="6043" spans="1:6" x14ac:dyDescent="0.25">
      <c r="A6043" s="2"/>
      <c r="B6043" s="3"/>
      <c r="C6043" s="4"/>
      <c r="D6043" s="45"/>
      <c r="E6043" s="45"/>
      <c r="F6043" s="334"/>
    </row>
    <row r="6044" spans="1:6" x14ac:dyDescent="0.25">
      <c r="A6044" s="2"/>
      <c r="B6044" s="3"/>
      <c r="C6044" s="4"/>
      <c r="D6044" s="45"/>
      <c r="E6044" s="45"/>
      <c r="F6044" s="334"/>
    </row>
    <row r="6045" spans="1:6" x14ac:dyDescent="0.25">
      <c r="A6045" s="2"/>
      <c r="B6045" s="3"/>
      <c r="C6045" s="4"/>
      <c r="D6045" s="45"/>
      <c r="E6045" s="45"/>
      <c r="F6045" s="334"/>
    </row>
    <row r="6046" spans="1:6" x14ac:dyDescent="0.25">
      <c r="A6046" s="2"/>
      <c r="B6046" s="3"/>
      <c r="C6046" s="4"/>
      <c r="D6046" s="45"/>
      <c r="E6046" s="45"/>
      <c r="F6046" s="334"/>
    </row>
    <row r="6047" spans="1:6" x14ac:dyDescent="0.25">
      <c r="A6047" s="2"/>
      <c r="B6047" s="3"/>
      <c r="C6047" s="4"/>
      <c r="D6047" s="45"/>
      <c r="E6047" s="45"/>
      <c r="F6047" s="334"/>
    </row>
    <row r="6048" spans="1:6" x14ac:dyDescent="0.25">
      <c r="A6048" s="2"/>
      <c r="B6048" s="3"/>
      <c r="C6048" s="4"/>
      <c r="D6048" s="45"/>
      <c r="E6048" s="45"/>
      <c r="F6048" s="334"/>
    </row>
    <row r="6049" spans="1:6" x14ac:dyDescent="0.25">
      <c r="A6049" s="2"/>
      <c r="B6049" s="3"/>
      <c r="C6049" s="4"/>
      <c r="D6049" s="45"/>
      <c r="E6049" s="45"/>
      <c r="F6049" s="334"/>
    </row>
    <row r="6050" spans="1:6" x14ac:dyDescent="0.25">
      <c r="A6050" s="2"/>
      <c r="B6050" s="3"/>
      <c r="C6050" s="4"/>
      <c r="D6050" s="45"/>
      <c r="E6050" s="45"/>
      <c r="F6050" s="334"/>
    </row>
    <row r="6051" spans="1:6" x14ac:dyDescent="0.25">
      <c r="A6051" s="2"/>
      <c r="B6051" s="3"/>
      <c r="C6051" s="4"/>
      <c r="D6051" s="45"/>
      <c r="E6051" s="45"/>
      <c r="F6051" s="334"/>
    </row>
    <row r="6052" spans="1:6" x14ac:dyDescent="0.25">
      <c r="A6052" s="2"/>
      <c r="B6052" s="3"/>
      <c r="C6052" s="4"/>
      <c r="D6052" s="45"/>
      <c r="E6052" s="45"/>
      <c r="F6052" s="334"/>
    </row>
    <row r="6053" spans="1:6" x14ac:dyDescent="0.25">
      <c r="A6053" s="2"/>
      <c r="B6053" s="3"/>
      <c r="C6053" s="4"/>
      <c r="D6053" s="45"/>
      <c r="E6053" s="45"/>
      <c r="F6053" s="334"/>
    </row>
    <row r="6054" spans="1:6" x14ac:dyDescent="0.25">
      <c r="A6054" s="2"/>
      <c r="B6054" s="3"/>
      <c r="C6054" s="4"/>
      <c r="D6054" s="45"/>
      <c r="E6054" s="45"/>
      <c r="F6054" s="334"/>
    </row>
    <row r="6055" spans="1:6" x14ac:dyDescent="0.25">
      <c r="A6055" s="2"/>
      <c r="B6055" s="3"/>
      <c r="C6055" s="4"/>
      <c r="D6055" s="45"/>
      <c r="E6055" s="45"/>
      <c r="F6055" s="334"/>
    </row>
    <row r="6056" spans="1:6" x14ac:dyDescent="0.25">
      <c r="A6056" s="2"/>
      <c r="B6056" s="3"/>
      <c r="C6056" s="4"/>
      <c r="D6056" s="45"/>
      <c r="E6056" s="45"/>
      <c r="F6056" s="334"/>
    </row>
    <row r="6057" spans="1:6" x14ac:dyDescent="0.25">
      <c r="A6057" s="2"/>
      <c r="B6057" s="3"/>
      <c r="C6057" s="4"/>
      <c r="D6057" s="45"/>
      <c r="E6057" s="45"/>
      <c r="F6057" s="334"/>
    </row>
    <row r="6058" spans="1:6" x14ac:dyDescent="0.25">
      <c r="A6058" s="2"/>
      <c r="B6058" s="3"/>
      <c r="C6058" s="4"/>
      <c r="D6058" s="45"/>
      <c r="E6058" s="45"/>
      <c r="F6058" s="334"/>
    </row>
    <row r="6059" spans="1:6" x14ac:dyDescent="0.25">
      <c r="A6059" s="2"/>
      <c r="B6059" s="3"/>
      <c r="C6059" s="4"/>
      <c r="D6059" s="45"/>
      <c r="E6059" s="45"/>
      <c r="F6059" s="334"/>
    </row>
    <row r="6060" spans="1:6" x14ac:dyDescent="0.25">
      <c r="A6060" s="2"/>
      <c r="B6060" s="3"/>
      <c r="C6060" s="4"/>
      <c r="D6060" s="45"/>
      <c r="E6060" s="45"/>
      <c r="F6060" s="334"/>
    </row>
    <row r="6061" spans="1:6" x14ac:dyDescent="0.25">
      <c r="A6061" s="2"/>
      <c r="B6061" s="3"/>
      <c r="C6061" s="4"/>
      <c r="D6061" s="45"/>
      <c r="E6061" s="45"/>
      <c r="F6061" s="334"/>
    </row>
    <row r="6062" spans="1:6" x14ac:dyDescent="0.25">
      <c r="A6062" s="2"/>
      <c r="B6062" s="3"/>
      <c r="C6062" s="4"/>
      <c r="D6062" s="45"/>
      <c r="E6062" s="45"/>
      <c r="F6062" s="334"/>
    </row>
    <row r="6063" spans="1:6" x14ac:dyDescent="0.25">
      <c r="A6063" s="2"/>
      <c r="B6063" s="3"/>
      <c r="C6063" s="4"/>
      <c r="D6063" s="45"/>
      <c r="E6063" s="45"/>
      <c r="F6063" s="334"/>
    </row>
    <row r="6064" spans="1:6" x14ac:dyDescent="0.25">
      <c r="A6064" s="2"/>
      <c r="B6064" s="3"/>
      <c r="C6064" s="4"/>
      <c r="D6064" s="45"/>
      <c r="E6064" s="45"/>
      <c r="F6064" s="334"/>
    </row>
    <row r="6065" spans="1:6" x14ac:dyDescent="0.25">
      <c r="A6065" s="2"/>
      <c r="B6065" s="3"/>
      <c r="C6065" s="4"/>
      <c r="D6065" s="45"/>
      <c r="E6065" s="45"/>
      <c r="F6065" s="334"/>
    </row>
    <row r="6066" spans="1:6" x14ac:dyDescent="0.25">
      <c r="A6066" s="2"/>
      <c r="B6066" s="3"/>
      <c r="C6066" s="4"/>
      <c r="D6066" s="45"/>
      <c r="E6066" s="45"/>
      <c r="F6066" s="334"/>
    </row>
    <row r="6067" spans="1:6" x14ac:dyDescent="0.25">
      <c r="A6067" s="2"/>
      <c r="B6067" s="3"/>
      <c r="C6067" s="4"/>
      <c r="D6067" s="45"/>
      <c r="E6067" s="45"/>
      <c r="F6067" s="334"/>
    </row>
    <row r="6068" spans="1:6" x14ac:dyDescent="0.25">
      <c r="A6068" s="2"/>
      <c r="B6068" s="3"/>
      <c r="C6068" s="4"/>
      <c r="D6068" s="45"/>
      <c r="E6068" s="45"/>
      <c r="F6068" s="334"/>
    </row>
    <row r="6069" spans="1:6" x14ac:dyDescent="0.25">
      <c r="A6069" s="2"/>
      <c r="B6069" s="3"/>
      <c r="C6069" s="4"/>
      <c r="D6069" s="45"/>
      <c r="E6069" s="45"/>
      <c r="F6069" s="334"/>
    </row>
    <row r="6070" spans="1:6" x14ac:dyDescent="0.25">
      <c r="A6070" s="2"/>
      <c r="B6070" s="3"/>
      <c r="C6070" s="4"/>
      <c r="D6070" s="45"/>
      <c r="E6070" s="45"/>
      <c r="F6070" s="334"/>
    </row>
    <row r="6071" spans="1:6" x14ac:dyDescent="0.25">
      <c r="A6071" s="2"/>
      <c r="B6071" s="3"/>
      <c r="C6071" s="4"/>
      <c r="D6071" s="45"/>
      <c r="E6071" s="45"/>
      <c r="F6071" s="334"/>
    </row>
    <row r="6072" spans="1:6" x14ac:dyDescent="0.25">
      <c r="A6072" s="2"/>
      <c r="B6072" s="3"/>
      <c r="C6072" s="4"/>
      <c r="D6072" s="45"/>
      <c r="E6072" s="45"/>
      <c r="F6072" s="334"/>
    </row>
    <row r="6073" spans="1:6" x14ac:dyDescent="0.25">
      <c r="A6073" s="2"/>
      <c r="B6073" s="3"/>
      <c r="C6073" s="4"/>
      <c r="D6073" s="45"/>
      <c r="E6073" s="45"/>
      <c r="F6073" s="334"/>
    </row>
    <row r="6074" spans="1:6" x14ac:dyDescent="0.25">
      <c r="A6074" s="2"/>
      <c r="B6074" s="3"/>
      <c r="C6074" s="4"/>
      <c r="D6074" s="45"/>
      <c r="E6074" s="45"/>
      <c r="F6074" s="334"/>
    </row>
    <row r="6075" spans="1:6" x14ac:dyDescent="0.25">
      <c r="A6075" s="2"/>
      <c r="B6075" s="3"/>
      <c r="C6075" s="4"/>
      <c r="D6075" s="45"/>
      <c r="E6075" s="45"/>
      <c r="F6075" s="334"/>
    </row>
    <row r="6076" spans="1:6" x14ac:dyDescent="0.25">
      <c r="A6076" s="2"/>
      <c r="B6076" s="3"/>
      <c r="C6076" s="4"/>
      <c r="D6076" s="45"/>
      <c r="E6076" s="45"/>
      <c r="F6076" s="334"/>
    </row>
    <row r="6077" spans="1:6" x14ac:dyDescent="0.25">
      <c r="A6077" s="2"/>
      <c r="B6077" s="3"/>
      <c r="C6077" s="4"/>
      <c r="D6077" s="45"/>
      <c r="E6077" s="45"/>
      <c r="F6077" s="334"/>
    </row>
    <row r="6078" spans="1:6" x14ac:dyDescent="0.25">
      <c r="A6078" s="2"/>
      <c r="B6078" s="3"/>
      <c r="C6078" s="4"/>
      <c r="D6078" s="45"/>
      <c r="E6078" s="45"/>
      <c r="F6078" s="334"/>
    </row>
    <row r="6079" spans="1:6" x14ac:dyDescent="0.25">
      <c r="A6079" s="2"/>
      <c r="B6079" s="3"/>
      <c r="C6079" s="4"/>
      <c r="D6079" s="45"/>
      <c r="E6079" s="45"/>
      <c r="F6079" s="334"/>
    </row>
    <row r="6080" spans="1:6" x14ac:dyDescent="0.25">
      <c r="A6080" s="2"/>
      <c r="B6080" s="3"/>
      <c r="C6080" s="4"/>
      <c r="D6080" s="45"/>
      <c r="E6080" s="45"/>
      <c r="F6080" s="334"/>
    </row>
    <row r="6081" spans="1:6" x14ac:dyDescent="0.25">
      <c r="A6081" s="2"/>
      <c r="B6081" s="3"/>
      <c r="C6081" s="4"/>
      <c r="D6081" s="45"/>
      <c r="E6081" s="45"/>
      <c r="F6081" s="334"/>
    </row>
    <row r="6082" spans="1:6" x14ac:dyDescent="0.25">
      <c r="A6082" s="2"/>
      <c r="B6082" s="3"/>
      <c r="C6082" s="4"/>
      <c r="D6082" s="45"/>
      <c r="E6082" s="45"/>
      <c r="F6082" s="334"/>
    </row>
    <row r="6083" spans="1:6" x14ac:dyDescent="0.25">
      <c r="A6083" s="2"/>
      <c r="B6083" s="3"/>
      <c r="C6083" s="4"/>
      <c r="D6083" s="45"/>
      <c r="E6083" s="45"/>
      <c r="F6083" s="334"/>
    </row>
    <row r="6084" spans="1:6" x14ac:dyDescent="0.25">
      <c r="A6084" s="2"/>
      <c r="B6084" s="3"/>
      <c r="C6084" s="4"/>
      <c r="D6084" s="45"/>
      <c r="E6084" s="45"/>
      <c r="F6084" s="334"/>
    </row>
    <row r="6085" spans="1:6" x14ac:dyDescent="0.25">
      <c r="A6085" s="2"/>
      <c r="B6085" s="3"/>
      <c r="C6085" s="4"/>
      <c r="D6085" s="45"/>
      <c r="E6085" s="45"/>
      <c r="F6085" s="334"/>
    </row>
    <row r="6086" spans="1:6" x14ac:dyDescent="0.25">
      <c r="A6086" s="2"/>
      <c r="B6086" s="3"/>
      <c r="C6086" s="4"/>
      <c r="D6086" s="45"/>
      <c r="E6086" s="45"/>
      <c r="F6086" s="334"/>
    </row>
    <row r="6087" spans="1:6" x14ac:dyDescent="0.25">
      <c r="A6087" s="2"/>
      <c r="B6087" s="3"/>
      <c r="C6087" s="4"/>
      <c r="D6087" s="45"/>
      <c r="E6087" s="45"/>
      <c r="F6087" s="334"/>
    </row>
    <row r="6088" spans="1:6" x14ac:dyDescent="0.25">
      <c r="A6088" s="2"/>
      <c r="B6088" s="3"/>
      <c r="C6088" s="4"/>
      <c r="D6088" s="45"/>
      <c r="E6088" s="45"/>
      <c r="F6088" s="334"/>
    </row>
    <row r="6089" spans="1:6" x14ac:dyDescent="0.25">
      <c r="A6089" s="2"/>
      <c r="B6089" s="3"/>
      <c r="C6089" s="4"/>
      <c r="D6089" s="45"/>
      <c r="E6089" s="45"/>
      <c r="F6089" s="334"/>
    </row>
    <row r="6090" spans="1:6" x14ac:dyDescent="0.25">
      <c r="A6090" s="2"/>
      <c r="B6090" s="3"/>
      <c r="C6090" s="4"/>
      <c r="D6090" s="45"/>
      <c r="E6090" s="45"/>
      <c r="F6090" s="334"/>
    </row>
    <row r="6091" spans="1:6" x14ac:dyDescent="0.25">
      <c r="A6091" s="2"/>
      <c r="B6091" s="3"/>
      <c r="C6091" s="4"/>
      <c r="D6091" s="45"/>
      <c r="E6091" s="45"/>
      <c r="F6091" s="334"/>
    </row>
    <row r="6092" spans="1:6" x14ac:dyDescent="0.25">
      <c r="A6092" s="2"/>
      <c r="B6092" s="3"/>
      <c r="C6092" s="4"/>
      <c r="D6092" s="45"/>
      <c r="E6092" s="45"/>
      <c r="F6092" s="334"/>
    </row>
    <row r="6093" spans="1:6" x14ac:dyDescent="0.25">
      <c r="A6093" s="2"/>
      <c r="B6093" s="3"/>
      <c r="C6093" s="4"/>
      <c r="D6093" s="45"/>
      <c r="E6093" s="45"/>
      <c r="F6093" s="334"/>
    </row>
    <row r="6094" spans="1:6" x14ac:dyDescent="0.25">
      <c r="A6094" s="2"/>
      <c r="B6094" s="3"/>
      <c r="C6094" s="4"/>
      <c r="D6094" s="45"/>
      <c r="E6094" s="45"/>
      <c r="F6094" s="334"/>
    </row>
    <row r="6095" spans="1:6" x14ac:dyDescent="0.25">
      <c r="A6095" s="2"/>
      <c r="B6095" s="3"/>
      <c r="C6095" s="4"/>
      <c r="D6095" s="45"/>
      <c r="E6095" s="45"/>
      <c r="F6095" s="334"/>
    </row>
    <row r="6096" spans="1:6" x14ac:dyDescent="0.25">
      <c r="A6096" s="2"/>
      <c r="B6096" s="3"/>
      <c r="C6096" s="4"/>
      <c r="D6096" s="45"/>
      <c r="E6096" s="45"/>
      <c r="F6096" s="334"/>
    </row>
    <row r="6097" spans="1:6" x14ac:dyDescent="0.25">
      <c r="A6097" s="2"/>
      <c r="B6097" s="3"/>
      <c r="C6097" s="4"/>
      <c r="D6097" s="45"/>
      <c r="E6097" s="45"/>
      <c r="F6097" s="334"/>
    </row>
    <row r="6098" spans="1:6" x14ac:dyDescent="0.25">
      <c r="A6098" s="2"/>
      <c r="B6098" s="3"/>
      <c r="C6098" s="4"/>
      <c r="D6098" s="45"/>
      <c r="E6098" s="45"/>
      <c r="F6098" s="334"/>
    </row>
    <row r="6099" spans="1:6" x14ac:dyDescent="0.25">
      <c r="A6099" s="2"/>
      <c r="B6099" s="3"/>
      <c r="C6099" s="4"/>
      <c r="D6099" s="45"/>
      <c r="E6099" s="45"/>
      <c r="F6099" s="334"/>
    </row>
    <row r="6100" spans="1:6" x14ac:dyDescent="0.25">
      <c r="A6100" s="2"/>
      <c r="B6100" s="3"/>
      <c r="C6100" s="4"/>
      <c r="D6100" s="45"/>
      <c r="E6100" s="45"/>
      <c r="F6100" s="334"/>
    </row>
    <row r="6101" spans="1:6" x14ac:dyDescent="0.25">
      <c r="A6101" s="2"/>
      <c r="B6101" s="3"/>
      <c r="C6101" s="4"/>
      <c r="D6101" s="45"/>
      <c r="E6101" s="45"/>
      <c r="F6101" s="334"/>
    </row>
    <row r="6102" spans="1:6" x14ac:dyDescent="0.25">
      <c r="A6102" s="2"/>
      <c r="B6102" s="3"/>
      <c r="C6102" s="4"/>
      <c r="D6102" s="45"/>
      <c r="E6102" s="45"/>
      <c r="F6102" s="334"/>
    </row>
    <row r="6103" spans="1:6" x14ac:dyDescent="0.25">
      <c r="A6103" s="2"/>
      <c r="B6103" s="3"/>
      <c r="C6103" s="4"/>
      <c r="D6103" s="45"/>
      <c r="E6103" s="45"/>
      <c r="F6103" s="334"/>
    </row>
    <row r="6104" spans="1:6" x14ac:dyDescent="0.25">
      <c r="A6104" s="2"/>
      <c r="B6104" s="3"/>
      <c r="C6104" s="4"/>
      <c r="D6104" s="45"/>
      <c r="E6104" s="45"/>
      <c r="F6104" s="334"/>
    </row>
    <row r="6105" spans="1:6" x14ac:dyDescent="0.25">
      <c r="A6105" s="2"/>
      <c r="B6105" s="3"/>
      <c r="C6105" s="4"/>
      <c r="D6105" s="45"/>
      <c r="E6105" s="45"/>
      <c r="F6105" s="334"/>
    </row>
    <row r="6106" spans="1:6" x14ac:dyDescent="0.25">
      <c r="A6106" s="2"/>
      <c r="B6106" s="3"/>
      <c r="C6106" s="4"/>
      <c r="D6106" s="45"/>
      <c r="E6106" s="45"/>
      <c r="F6106" s="334"/>
    </row>
    <row r="6107" spans="1:6" x14ac:dyDescent="0.25">
      <c r="A6107" s="2"/>
      <c r="B6107" s="3"/>
      <c r="C6107" s="4"/>
      <c r="D6107" s="45"/>
      <c r="E6107" s="45"/>
      <c r="F6107" s="334"/>
    </row>
    <row r="6108" spans="1:6" x14ac:dyDescent="0.25">
      <c r="A6108" s="2"/>
      <c r="B6108" s="3"/>
      <c r="C6108" s="4"/>
      <c r="D6108" s="45"/>
      <c r="E6108" s="45"/>
      <c r="F6108" s="334"/>
    </row>
    <row r="6109" spans="1:6" x14ac:dyDescent="0.25">
      <c r="A6109" s="2"/>
      <c r="B6109" s="3"/>
      <c r="C6109" s="4"/>
      <c r="D6109" s="45"/>
      <c r="E6109" s="45"/>
      <c r="F6109" s="334"/>
    </row>
    <row r="6110" spans="1:6" x14ac:dyDescent="0.25">
      <c r="A6110" s="2"/>
      <c r="B6110" s="3"/>
      <c r="C6110" s="4"/>
      <c r="D6110" s="45"/>
      <c r="E6110" s="45"/>
      <c r="F6110" s="334"/>
    </row>
    <row r="6111" spans="1:6" x14ac:dyDescent="0.25">
      <c r="A6111" s="2"/>
      <c r="B6111" s="3"/>
      <c r="C6111" s="4"/>
      <c r="D6111" s="45"/>
      <c r="E6111" s="45"/>
      <c r="F6111" s="334"/>
    </row>
    <row r="6112" spans="1:6" x14ac:dyDescent="0.25">
      <c r="A6112" s="2"/>
      <c r="B6112" s="3"/>
      <c r="C6112" s="4"/>
      <c r="D6112" s="45"/>
      <c r="E6112" s="45"/>
      <c r="F6112" s="334"/>
    </row>
    <row r="6113" spans="1:6" x14ac:dyDescent="0.25">
      <c r="A6113" s="2"/>
      <c r="B6113" s="3"/>
      <c r="C6113" s="4"/>
      <c r="D6113" s="45"/>
      <c r="E6113" s="45"/>
      <c r="F6113" s="334"/>
    </row>
    <row r="6114" spans="1:6" x14ac:dyDescent="0.25">
      <c r="A6114" s="2"/>
      <c r="B6114" s="3"/>
      <c r="C6114" s="4"/>
      <c r="D6114" s="45"/>
      <c r="E6114" s="45"/>
      <c r="F6114" s="334"/>
    </row>
    <row r="6115" spans="1:6" x14ac:dyDescent="0.25">
      <c r="A6115" s="2"/>
      <c r="B6115" s="3"/>
      <c r="C6115" s="4"/>
      <c r="D6115" s="45"/>
      <c r="E6115" s="45"/>
      <c r="F6115" s="334"/>
    </row>
    <row r="6116" spans="1:6" x14ac:dyDescent="0.25">
      <c r="A6116" s="2"/>
      <c r="B6116" s="3"/>
      <c r="C6116" s="4"/>
      <c r="D6116" s="45"/>
      <c r="E6116" s="45"/>
      <c r="F6116" s="334"/>
    </row>
    <row r="6117" spans="1:6" x14ac:dyDescent="0.25">
      <c r="A6117" s="2"/>
      <c r="B6117" s="3"/>
      <c r="C6117" s="4"/>
      <c r="D6117" s="45"/>
      <c r="E6117" s="45"/>
      <c r="F6117" s="334"/>
    </row>
    <row r="6118" spans="1:6" x14ac:dyDescent="0.25">
      <c r="A6118" s="2"/>
      <c r="B6118" s="3"/>
      <c r="C6118" s="4"/>
      <c r="D6118" s="45"/>
      <c r="E6118" s="45"/>
      <c r="F6118" s="334"/>
    </row>
    <row r="6119" spans="1:6" x14ac:dyDescent="0.25">
      <c r="A6119" s="2"/>
      <c r="B6119" s="3"/>
      <c r="C6119" s="4"/>
      <c r="D6119" s="45"/>
      <c r="E6119" s="45"/>
      <c r="F6119" s="334"/>
    </row>
    <row r="6120" spans="1:6" x14ac:dyDescent="0.25">
      <c r="A6120" s="2"/>
      <c r="B6120" s="3"/>
      <c r="C6120" s="4"/>
      <c r="D6120" s="45"/>
      <c r="E6120" s="45"/>
      <c r="F6120" s="334"/>
    </row>
    <row r="6121" spans="1:6" x14ac:dyDescent="0.25">
      <c r="A6121" s="2"/>
      <c r="B6121" s="3"/>
      <c r="C6121" s="4"/>
      <c r="D6121" s="45"/>
      <c r="E6121" s="45"/>
      <c r="F6121" s="334"/>
    </row>
    <row r="6122" spans="1:6" x14ac:dyDescent="0.25">
      <c r="A6122" s="2"/>
      <c r="B6122" s="3"/>
      <c r="C6122" s="4"/>
      <c r="D6122" s="45"/>
      <c r="E6122" s="45"/>
      <c r="F6122" s="334"/>
    </row>
    <row r="6123" spans="1:6" x14ac:dyDescent="0.25">
      <c r="A6123" s="2"/>
      <c r="B6123" s="3"/>
      <c r="C6123" s="4"/>
      <c r="D6123" s="45"/>
      <c r="E6123" s="45"/>
      <c r="F6123" s="334"/>
    </row>
    <row r="6124" spans="1:6" x14ac:dyDescent="0.25">
      <c r="A6124" s="2"/>
      <c r="B6124" s="3"/>
      <c r="C6124" s="4"/>
      <c r="D6124" s="45"/>
      <c r="E6124" s="45"/>
      <c r="F6124" s="334"/>
    </row>
    <row r="6125" spans="1:6" x14ac:dyDescent="0.25">
      <c r="A6125" s="2"/>
      <c r="B6125" s="3"/>
      <c r="C6125" s="4"/>
      <c r="D6125" s="45"/>
      <c r="E6125" s="45"/>
      <c r="F6125" s="334"/>
    </row>
    <row r="6126" spans="1:6" x14ac:dyDescent="0.25">
      <c r="A6126" s="2"/>
      <c r="B6126" s="3"/>
      <c r="C6126" s="4"/>
      <c r="D6126" s="45"/>
      <c r="E6126" s="45"/>
      <c r="F6126" s="334"/>
    </row>
    <row r="6127" spans="1:6" x14ac:dyDescent="0.25">
      <c r="A6127" s="2"/>
      <c r="B6127" s="3"/>
      <c r="C6127" s="4"/>
      <c r="D6127" s="45"/>
      <c r="E6127" s="45"/>
      <c r="F6127" s="334"/>
    </row>
    <row r="6128" spans="1:6" x14ac:dyDescent="0.25">
      <c r="A6128" s="2"/>
      <c r="B6128" s="3"/>
      <c r="C6128" s="4"/>
      <c r="D6128" s="45"/>
      <c r="E6128" s="45"/>
      <c r="F6128" s="334"/>
    </row>
    <row r="6129" spans="1:6" x14ac:dyDescent="0.25">
      <c r="A6129" s="2"/>
      <c r="B6129" s="3"/>
      <c r="C6129" s="4"/>
      <c r="D6129" s="45"/>
      <c r="E6129" s="45"/>
      <c r="F6129" s="334"/>
    </row>
    <row r="6130" spans="1:6" x14ac:dyDescent="0.25">
      <c r="A6130" s="2"/>
      <c r="B6130" s="3"/>
      <c r="C6130" s="4"/>
      <c r="D6130" s="45"/>
      <c r="E6130" s="45"/>
      <c r="F6130" s="334"/>
    </row>
    <row r="6131" spans="1:6" x14ac:dyDescent="0.25">
      <c r="A6131" s="2"/>
      <c r="B6131" s="3"/>
      <c r="C6131" s="4"/>
      <c r="D6131" s="45"/>
      <c r="E6131" s="45"/>
      <c r="F6131" s="334"/>
    </row>
    <row r="6132" spans="1:6" x14ac:dyDescent="0.25">
      <c r="A6132" s="2"/>
      <c r="B6132" s="3"/>
      <c r="C6132" s="4"/>
      <c r="D6132" s="45"/>
      <c r="E6132" s="45"/>
      <c r="F6132" s="334"/>
    </row>
    <row r="6133" spans="1:6" x14ac:dyDescent="0.25">
      <c r="A6133" s="2"/>
      <c r="B6133" s="3"/>
      <c r="C6133" s="4"/>
      <c r="D6133" s="45"/>
      <c r="E6133" s="45"/>
      <c r="F6133" s="334"/>
    </row>
    <row r="6134" spans="1:6" x14ac:dyDescent="0.25">
      <c r="A6134" s="2"/>
      <c r="B6134" s="3"/>
      <c r="C6134" s="4"/>
      <c r="D6134" s="45"/>
      <c r="E6134" s="45"/>
      <c r="F6134" s="334"/>
    </row>
    <row r="6135" spans="1:6" x14ac:dyDescent="0.25">
      <c r="A6135" s="2"/>
      <c r="B6135" s="3"/>
      <c r="C6135" s="4"/>
      <c r="D6135" s="45"/>
      <c r="E6135" s="45"/>
      <c r="F6135" s="334"/>
    </row>
    <row r="6136" spans="1:6" x14ac:dyDescent="0.25">
      <c r="A6136" s="2"/>
      <c r="B6136" s="3"/>
      <c r="C6136" s="4"/>
      <c r="D6136" s="45"/>
      <c r="E6136" s="45"/>
      <c r="F6136" s="334"/>
    </row>
    <row r="6137" spans="1:6" x14ac:dyDescent="0.25">
      <c r="A6137" s="2"/>
      <c r="B6137" s="3"/>
      <c r="C6137" s="4"/>
      <c r="D6137" s="45"/>
      <c r="E6137" s="45"/>
      <c r="F6137" s="334"/>
    </row>
    <row r="6138" spans="1:6" x14ac:dyDescent="0.25">
      <c r="A6138" s="2"/>
      <c r="B6138" s="3"/>
      <c r="C6138" s="4"/>
      <c r="D6138" s="45"/>
      <c r="E6138" s="45"/>
      <c r="F6138" s="334"/>
    </row>
    <row r="6139" spans="1:6" x14ac:dyDescent="0.25">
      <c r="A6139" s="2"/>
      <c r="B6139" s="3"/>
      <c r="C6139" s="4"/>
      <c r="D6139" s="45"/>
      <c r="E6139" s="45"/>
      <c r="F6139" s="334"/>
    </row>
    <row r="6140" spans="1:6" x14ac:dyDescent="0.25">
      <c r="A6140" s="2"/>
      <c r="B6140" s="3"/>
      <c r="C6140" s="4"/>
      <c r="D6140" s="45"/>
      <c r="E6140" s="45"/>
      <c r="F6140" s="334"/>
    </row>
    <row r="6141" spans="1:6" x14ac:dyDescent="0.25">
      <c r="A6141" s="2"/>
      <c r="B6141" s="3"/>
      <c r="C6141" s="4"/>
      <c r="D6141" s="45"/>
      <c r="E6141" s="45"/>
      <c r="F6141" s="334"/>
    </row>
    <row r="6142" spans="1:6" x14ac:dyDescent="0.25">
      <c r="A6142" s="2"/>
      <c r="B6142" s="3"/>
      <c r="C6142" s="4"/>
      <c r="D6142" s="45"/>
      <c r="E6142" s="45"/>
      <c r="F6142" s="334"/>
    </row>
    <row r="6143" spans="1:6" x14ac:dyDescent="0.25">
      <c r="A6143" s="2"/>
      <c r="B6143" s="3"/>
      <c r="C6143" s="4"/>
      <c r="D6143" s="45"/>
      <c r="E6143" s="45"/>
      <c r="F6143" s="334"/>
    </row>
    <row r="6144" spans="1:6" x14ac:dyDescent="0.25">
      <c r="A6144" s="2"/>
      <c r="B6144" s="3"/>
      <c r="C6144" s="4"/>
      <c r="D6144" s="45"/>
      <c r="E6144" s="45"/>
      <c r="F6144" s="334"/>
    </row>
    <row r="6145" spans="1:6" x14ac:dyDescent="0.25">
      <c r="A6145" s="2"/>
      <c r="B6145" s="3"/>
      <c r="C6145" s="4"/>
      <c r="D6145" s="45"/>
      <c r="E6145" s="45"/>
      <c r="F6145" s="334"/>
    </row>
    <row r="6146" spans="1:6" x14ac:dyDescent="0.25">
      <c r="A6146" s="2"/>
      <c r="B6146" s="3"/>
      <c r="C6146" s="4"/>
      <c r="D6146" s="45"/>
      <c r="E6146" s="45"/>
      <c r="F6146" s="334"/>
    </row>
    <row r="6147" spans="1:6" x14ac:dyDescent="0.25">
      <c r="A6147" s="2"/>
      <c r="B6147" s="3"/>
      <c r="C6147" s="4"/>
      <c r="D6147" s="45"/>
      <c r="E6147" s="45"/>
      <c r="F6147" s="334"/>
    </row>
    <row r="6148" spans="1:6" x14ac:dyDescent="0.25">
      <c r="A6148" s="2"/>
      <c r="B6148" s="3"/>
      <c r="C6148" s="4"/>
      <c r="D6148" s="45"/>
      <c r="E6148" s="45"/>
      <c r="F6148" s="334"/>
    </row>
    <row r="6149" spans="1:6" x14ac:dyDescent="0.25">
      <c r="A6149" s="2"/>
      <c r="B6149" s="3"/>
      <c r="C6149" s="4"/>
      <c r="D6149" s="45"/>
      <c r="E6149" s="45"/>
      <c r="F6149" s="334"/>
    </row>
    <row r="6150" spans="1:6" x14ac:dyDescent="0.25">
      <c r="A6150" s="2"/>
      <c r="B6150" s="3"/>
      <c r="C6150" s="4"/>
      <c r="D6150" s="45"/>
      <c r="E6150" s="45"/>
      <c r="F6150" s="334"/>
    </row>
    <row r="6151" spans="1:6" x14ac:dyDescent="0.25">
      <c r="A6151" s="2"/>
      <c r="B6151" s="3"/>
      <c r="C6151" s="4"/>
      <c r="D6151" s="45"/>
      <c r="E6151" s="45"/>
      <c r="F6151" s="334"/>
    </row>
    <row r="6152" spans="1:6" x14ac:dyDescent="0.25">
      <c r="A6152" s="2"/>
      <c r="B6152" s="3"/>
      <c r="C6152" s="4"/>
      <c r="D6152" s="45"/>
      <c r="E6152" s="45"/>
      <c r="F6152" s="334"/>
    </row>
    <row r="6153" spans="1:6" x14ac:dyDescent="0.25">
      <c r="A6153" s="2"/>
      <c r="B6153" s="3"/>
      <c r="C6153" s="4"/>
      <c r="D6153" s="45"/>
      <c r="E6153" s="45"/>
      <c r="F6153" s="334"/>
    </row>
    <row r="6154" spans="1:6" x14ac:dyDescent="0.25">
      <c r="A6154" s="2"/>
      <c r="B6154" s="3"/>
      <c r="C6154" s="4"/>
      <c r="D6154" s="45"/>
      <c r="E6154" s="45"/>
      <c r="F6154" s="334"/>
    </row>
    <row r="6155" spans="1:6" x14ac:dyDescent="0.25">
      <c r="A6155" s="2"/>
      <c r="B6155" s="3"/>
      <c r="C6155" s="4"/>
      <c r="D6155" s="45"/>
      <c r="E6155" s="45"/>
      <c r="F6155" s="334"/>
    </row>
    <row r="6156" spans="1:6" x14ac:dyDescent="0.25">
      <c r="A6156" s="2"/>
      <c r="B6156" s="3"/>
      <c r="C6156" s="4"/>
      <c r="D6156" s="45"/>
      <c r="E6156" s="45"/>
      <c r="F6156" s="334"/>
    </row>
    <row r="6157" spans="1:6" x14ac:dyDescent="0.25">
      <c r="A6157" s="2"/>
      <c r="B6157" s="3"/>
      <c r="C6157" s="4"/>
      <c r="D6157" s="45"/>
      <c r="E6157" s="45"/>
      <c r="F6157" s="334"/>
    </row>
    <row r="6158" spans="1:6" x14ac:dyDescent="0.25">
      <c r="A6158" s="2"/>
      <c r="B6158" s="3"/>
      <c r="C6158" s="4"/>
      <c r="D6158" s="45"/>
      <c r="E6158" s="45"/>
      <c r="F6158" s="334"/>
    </row>
    <row r="6159" spans="1:6" x14ac:dyDescent="0.25">
      <c r="A6159" s="2"/>
      <c r="B6159" s="3"/>
      <c r="C6159" s="4"/>
      <c r="D6159" s="45"/>
      <c r="E6159" s="45"/>
      <c r="F6159" s="334"/>
    </row>
    <row r="6160" spans="1:6" x14ac:dyDescent="0.25">
      <c r="A6160" s="2"/>
      <c r="B6160" s="3"/>
      <c r="C6160" s="4"/>
      <c r="D6160" s="45"/>
      <c r="E6160" s="45"/>
      <c r="F6160" s="334"/>
    </row>
    <row r="6161" spans="1:6" x14ac:dyDescent="0.25">
      <c r="A6161" s="2"/>
      <c r="B6161" s="3"/>
      <c r="C6161" s="4"/>
      <c r="D6161" s="45"/>
      <c r="E6161" s="45"/>
      <c r="F6161" s="334"/>
    </row>
    <row r="6162" spans="1:6" x14ac:dyDescent="0.25">
      <c r="A6162" s="2"/>
      <c r="B6162" s="3"/>
      <c r="C6162" s="4"/>
      <c r="D6162" s="45"/>
      <c r="E6162" s="45"/>
      <c r="F6162" s="334"/>
    </row>
    <row r="6163" spans="1:6" x14ac:dyDescent="0.25">
      <c r="A6163" s="2"/>
      <c r="B6163" s="3"/>
      <c r="C6163" s="4"/>
      <c r="D6163" s="45"/>
      <c r="E6163" s="45"/>
      <c r="F6163" s="334"/>
    </row>
    <row r="6164" spans="1:6" x14ac:dyDescent="0.25">
      <c r="A6164" s="2"/>
      <c r="B6164" s="3"/>
      <c r="C6164" s="4"/>
      <c r="D6164" s="45"/>
      <c r="E6164" s="45"/>
      <c r="F6164" s="334"/>
    </row>
    <row r="6165" spans="1:6" x14ac:dyDescent="0.25">
      <c r="A6165" s="2"/>
      <c r="B6165" s="3"/>
      <c r="C6165" s="4"/>
      <c r="D6165" s="45"/>
      <c r="E6165" s="45"/>
      <c r="F6165" s="334"/>
    </row>
    <row r="6166" spans="1:6" x14ac:dyDescent="0.25">
      <c r="A6166" s="2"/>
      <c r="B6166" s="3"/>
      <c r="C6166" s="4"/>
      <c r="D6166" s="45"/>
      <c r="E6166" s="45"/>
      <c r="F6166" s="334"/>
    </row>
    <row r="6167" spans="1:6" x14ac:dyDescent="0.25">
      <c r="A6167" s="2"/>
      <c r="B6167" s="3"/>
      <c r="C6167" s="4"/>
      <c r="D6167" s="45"/>
      <c r="E6167" s="45"/>
      <c r="F6167" s="334"/>
    </row>
    <row r="6168" spans="1:6" x14ac:dyDescent="0.25">
      <c r="A6168" s="2"/>
      <c r="B6168" s="3"/>
      <c r="C6168" s="4"/>
      <c r="D6168" s="45"/>
      <c r="E6168" s="45"/>
      <c r="F6168" s="334"/>
    </row>
    <row r="6169" spans="1:6" x14ac:dyDescent="0.25">
      <c r="A6169" s="2"/>
      <c r="B6169" s="3"/>
      <c r="C6169" s="4"/>
      <c r="D6169" s="45"/>
      <c r="E6169" s="45"/>
      <c r="F6169" s="334"/>
    </row>
    <row r="6170" spans="1:6" x14ac:dyDescent="0.25">
      <c r="A6170" s="2"/>
      <c r="B6170" s="3"/>
      <c r="C6170" s="4"/>
      <c r="D6170" s="45"/>
      <c r="E6170" s="45"/>
      <c r="F6170" s="334"/>
    </row>
    <row r="6171" spans="1:6" x14ac:dyDescent="0.25">
      <c r="A6171" s="2"/>
      <c r="B6171" s="3"/>
      <c r="C6171" s="4"/>
      <c r="D6171" s="45"/>
      <c r="E6171" s="45"/>
      <c r="F6171" s="334"/>
    </row>
    <row r="6172" spans="1:6" x14ac:dyDescent="0.25">
      <c r="A6172" s="2"/>
      <c r="B6172" s="3"/>
      <c r="C6172" s="4"/>
      <c r="D6172" s="45"/>
      <c r="E6172" s="45"/>
      <c r="F6172" s="334"/>
    </row>
    <row r="6173" spans="1:6" x14ac:dyDescent="0.25">
      <c r="A6173" s="2"/>
      <c r="B6173" s="3"/>
      <c r="C6173" s="4"/>
      <c r="D6173" s="45"/>
      <c r="E6173" s="45"/>
      <c r="F6173" s="334"/>
    </row>
    <row r="6174" spans="1:6" x14ac:dyDescent="0.25">
      <c r="A6174" s="2"/>
      <c r="B6174" s="3"/>
      <c r="C6174" s="4"/>
      <c r="D6174" s="45"/>
      <c r="E6174" s="45"/>
      <c r="F6174" s="334"/>
    </row>
    <row r="6175" spans="1:6" x14ac:dyDescent="0.25">
      <c r="A6175" s="2"/>
      <c r="B6175" s="3"/>
      <c r="C6175" s="4"/>
      <c r="D6175" s="45"/>
      <c r="E6175" s="45"/>
      <c r="F6175" s="334"/>
    </row>
    <row r="6176" spans="1:6" x14ac:dyDescent="0.25">
      <c r="A6176" s="2"/>
      <c r="B6176" s="3"/>
      <c r="C6176" s="4"/>
      <c r="D6176" s="45"/>
      <c r="E6176" s="45"/>
      <c r="F6176" s="334"/>
    </row>
    <row r="6177" spans="1:6" x14ac:dyDescent="0.25">
      <c r="A6177" s="2"/>
      <c r="B6177" s="3"/>
      <c r="C6177" s="4"/>
      <c r="D6177" s="45"/>
      <c r="E6177" s="45"/>
      <c r="F6177" s="334"/>
    </row>
    <row r="6178" spans="1:6" x14ac:dyDescent="0.25">
      <c r="A6178" s="2"/>
      <c r="B6178" s="3"/>
      <c r="C6178" s="4"/>
      <c r="D6178" s="45"/>
      <c r="E6178" s="45"/>
      <c r="F6178" s="334"/>
    </row>
    <row r="6179" spans="1:6" x14ac:dyDescent="0.25">
      <c r="A6179" s="2"/>
      <c r="B6179" s="3"/>
      <c r="C6179" s="4"/>
      <c r="D6179" s="45"/>
      <c r="E6179" s="45"/>
      <c r="F6179" s="334"/>
    </row>
    <row r="6180" spans="1:6" x14ac:dyDescent="0.25">
      <c r="A6180" s="2"/>
      <c r="B6180" s="3"/>
      <c r="C6180" s="4"/>
      <c r="D6180" s="45"/>
      <c r="E6180" s="45"/>
      <c r="F6180" s="334"/>
    </row>
    <row r="6181" spans="1:6" x14ac:dyDescent="0.25">
      <c r="A6181" s="2"/>
      <c r="B6181" s="3"/>
      <c r="C6181" s="4"/>
      <c r="D6181" s="45"/>
      <c r="E6181" s="45"/>
      <c r="F6181" s="334"/>
    </row>
    <row r="6182" spans="1:6" x14ac:dyDescent="0.25">
      <c r="A6182" s="2"/>
      <c r="B6182" s="3"/>
      <c r="C6182" s="4"/>
      <c r="D6182" s="45"/>
      <c r="E6182" s="45"/>
      <c r="F6182" s="334"/>
    </row>
    <row r="6183" spans="1:6" x14ac:dyDescent="0.25">
      <c r="A6183" s="2"/>
      <c r="B6183" s="3"/>
      <c r="C6183" s="4"/>
      <c r="D6183" s="45"/>
      <c r="E6183" s="45"/>
      <c r="F6183" s="334"/>
    </row>
    <row r="6184" spans="1:6" x14ac:dyDescent="0.25">
      <c r="A6184" s="2"/>
      <c r="B6184" s="3"/>
      <c r="C6184" s="4"/>
      <c r="D6184" s="45"/>
      <c r="E6184" s="45"/>
      <c r="F6184" s="334"/>
    </row>
    <row r="6185" spans="1:6" x14ac:dyDescent="0.25">
      <c r="A6185" s="2"/>
      <c r="B6185" s="3"/>
      <c r="C6185" s="4"/>
      <c r="D6185" s="45"/>
      <c r="E6185" s="45"/>
      <c r="F6185" s="334"/>
    </row>
    <row r="6186" spans="1:6" x14ac:dyDescent="0.25">
      <c r="A6186" s="2"/>
      <c r="B6186" s="3"/>
      <c r="C6186" s="4"/>
      <c r="D6186" s="45"/>
      <c r="E6186" s="45"/>
      <c r="F6186" s="334"/>
    </row>
    <row r="6187" spans="1:6" x14ac:dyDescent="0.25">
      <c r="A6187" s="2"/>
      <c r="B6187" s="3"/>
      <c r="C6187" s="4"/>
      <c r="D6187" s="45"/>
      <c r="E6187" s="45"/>
      <c r="F6187" s="334"/>
    </row>
    <row r="6188" spans="1:6" x14ac:dyDescent="0.25">
      <c r="A6188" s="2"/>
      <c r="B6188" s="3"/>
      <c r="C6188" s="4"/>
      <c r="D6188" s="45"/>
      <c r="E6188" s="45"/>
      <c r="F6188" s="334"/>
    </row>
    <row r="6189" spans="1:6" x14ac:dyDescent="0.25">
      <c r="A6189" s="2"/>
      <c r="B6189" s="3"/>
      <c r="C6189" s="4"/>
      <c r="D6189" s="45"/>
      <c r="E6189" s="45"/>
      <c r="F6189" s="334"/>
    </row>
    <row r="6190" spans="1:6" x14ac:dyDescent="0.25">
      <c r="A6190" s="2"/>
      <c r="B6190" s="3"/>
      <c r="C6190" s="4"/>
      <c r="D6190" s="45"/>
      <c r="E6190" s="45"/>
      <c r="F6190" s="334"/>
    </row>
    <row r="6191" spans="1:6" x14ac:dyDescent="0.25">
      <c r="A6191" s="2"/>
      <c r="B6191" s="3"/>
      <c r="C6191" s="4"/>
      <c r="D6191" s="45"/>
      <c r="E6191" s="45"/>
      <c r="F6191" s="334"/>
    </row>
    <row r="6192" spans="1:6" x14ac:dyDescent="0.25">
      <c r="A6192" s="2"/>
      <c r="B6192" s="3"/>
      <c r="C6192" s="4"/>
      <c r="D6192" s="45"/>
      <c r="E6192" s="45"/>
      <c r="F6192" s="334"/>
    </row>
    <row r="6193" spans="1:6" x14ac:dyDescent="0.25">
      <c r="A6193" s="2"/>
      <c r="B6193" s="3"/>
      <c r="C6193" s="4"/>
      <c r="D6193" s="45"/>
      <c r="E6193" s="45"/>
      <c r="F6193" s="334"/>
    </row>
    <row r="6194" spans="1:6" x14ac:dyDescent="0.25">
      <c r="A6194" s="2"/>
      <c r="B6194" s="3"/>
      <c r="C6194" s="4"/>
      <c r="D6194" s="45"/>
      <c r="E6194" s="45"/>
      <c r="F6194" s="334"/>
    </row>
    <row r="6195" spans="1:6" x14ac:dyDescent="0.25">
      <c r="A6195" s="2"/>
      <c r="B6195" s="3"/>
      <c r="C6195" s="4"/>
      <c r="D6195" s="45"/>
      <c r="E6195" s="45"/>
      <c r="F6195" s="334"/>
    </row>
    <row r="6196" spans="1:6" x14ac:dyDescent="0.25">
      <c r="A6196" s="2"/>
      <c r="B6196" s="3"/>
      <c r="C6196" s="4"/>
      <c r="D6196" s="45"/>
      <c r="E6196" s="45"/>
      <c r="F6196" s="334"/>
    </row>
    <row r="6197" spans="1:6" x14ac:dyDescent="0.25">
      <c r="A6197" s="2"/>
      <c r="B6197" s="3"/>
      <c r="C6197" s="4"/>
      <c r="D6197" s="45"/>
      <c r="E6197" s="45"/>
      <c r="F6197" s="334"/>
    </row>
    <row r="6198" spans="1:6" x14ac:dyDescent="0.25">
      <c r="A6198" s="2"/>
      <c r="B6198" s="3"/>
      <c r="C6198" s="4"/>
      <c r="D6198" s="45"/>
      <c r="E6198" s="45"/>
      <c r="F6198" s="334"/>
    </row>
    <row r="6199" spans="1:6" x14ac:dyDescent="0.25">
      <c r="A6199" s="2"/>
      <c r="B6199" s="3"/>
      <c r="C6199" s="4"/>
      <c r="D6199" s="45"/>
      <c r="E6199" s="45"/>
      <c r="F6199" s="334"/>
    </row>
    <row r="6200" spans="1:6" x14ac:dyDescent="0.25">
      <c r="A6200" s="2"/>
      <c r="B6200" s="3"/>
      <c r="C6200" s="4"/>
      <c r="D6200" s="45"/>
      <c r="E6200" s="45"/>
      <c r="F6200" s="334"/>
    </row>
    <row r="6201" spans="1:6" x14ac:dyDescent="0.25">
      <c r="A6201" s="2"/>
      <c r="B6201" s="3"/>
      <c r="C6201" s="4"/>
      <c r="D6201" s="45"/>
      <c r="E6201" s="45"/>
      <c r="F6201" s="334"/>
    </row>
    <row r="6202" spans="1:6" x14ac:dyDescent="0.25">
      <c r="A6202" s="2"/>
      <c r="B6202" s="3"/>
      <c r="C6202" s="4"/>
      <c r="D6202" s="45"/>
      <c r="E6202" s="45"/>
      <c r="F6202" s="334"/>
    </row>
    <row r="6203" spans="1:6" x14ac:dyDescent="0.25">
      <c r="A6203" s="2"/>
      <c r="B6203" s="3"/>
      <c r="C6203" s="4"/>
      <c r="D6203" s="45"/>
      <c r="E6203" s="45"/>
      <c r="F6203" s="334"/>
    </row>
    <row r="6204" spans="1:6" x14ac:dyDescent="0.25">
      <c r="A6204" s="2"/>
      <c r="B6204" s="3"/>
      <c r="C6204" s="4"/>
      <c r="D6204" s="45"/>
      <c r="E6204" s="45"/>
      <c r="F6204" s="334"/>
    </row>
    <row r="6205" spans="1:6" x14ac:dyDescent="0.25">
      <c r="A6205" s="2"/>
      <c r="B6205" s="3"/>
      <c r="C6205" s="4"/>
      <c r="D6205" s="45"/>
      <c r="E6205" s="45"/>
      <c r="F6205" s="334"/>
    </row>
    <row r="6206" spans="1:6" x14ac:dyDescent="0.25">
      <c r="A6206" s="2"/>
      <c r="B6206" s="3"/>
      <c r="C6206" s="4"/>
      <c r="D6206" s="45"/>
      <c r="E6206" s="45"/>
      <c r="F6206" s="334"/>
    </row>
    <row r="6207" spans="1:6" x14ac:dyDescent="0.25">
      <c r="A6207" s="2"/>
      <c r="B6207" s="3"/>
      <c r="C6207" s="4"/>
      <c r="D6207" s="45"/>
      <c r="E6207" s="45"/>
      <c r="F6207" s="334"/>
    </row>
    <row r="6208" spans="1:6" x14ac:dyDescent="0.25">
      <c r="A6208" s="2"/>
      <c r="B6208" s="3"/>
      <c r="C6208" s="4"/>
      <c r="D6208" s="45"/>
      <c r="E6208" s="45"/>
      <c r="F6208" s="334"/>
    </row>
    <row r="6209" spans="1:6" x14ac:dyDescent="0.25">
      <c r="A6209" s="2"/>
      <c r="B6209" s="3"/>
      <c r="C6209" s="4"/>
      <c r="D6209" s="45"/>
      <c r="E6209" s="45"/>
      <c r="F6209" s="334"/>
    </row>
    <row r="6210" spans="1:6" x14ac:dyDescent="0.25">
      <c r="A6210" s="2"/>
      <c r="B6210" s="3"/>
      <c r="C6210" s="4"/>
      <c r="D6210" s="45"/>
      <c r="E6210" s="45"/>
      <c r="F6210" s="334"/>
    </row>
    <row r="6211" spans="1:6" x14ac:dyDescent="0.25">
      <c r="A6211" s="2"/>
      <c r="B6211" s="3"/>
      <c r="C6211" s="4"/>
      <c r="D6211" s="45"/>
      <c r="E6211" s="45"/>
      <c r="F6211" s="334"/>
    </row>
    <row r="6212" spans="1:6" x14ac:dyDescent="0.25">
      <c r="A6212" s="2"/>
      <c r="B6212" s="3"/>
      <c r="C6212" s="4"/>
      <c r="D6212" s="45"/>
      <c r="E6212" s="45"/>
      <c r="F6212" s="334"/>
    </row>
    <row r="6213" spans="1:6" x14ac:dyDescent="0.25">
      <c r="A6213" s="2"/>
      <c r="B6213" s="3"/>
      <c r="C6213" s="4"/>
      <c r="D6213" s="45"/>
      <c r="E6213" s="45"/>
      <c r="F6213" s="334"/>
    </row>
    <row r="6214" spans="1:6" x14ac:dyDescent="0.25">
      <c r="A6214" s="2"/>
      <c r="B6214" s="3"/>
      <c r="C6214" s="4"/>
      <c r="D6214" s="45"/>
      <c r="E6214" s="45"/>
      <c r="F6214" s="334"/>
    </row>
    <row r="6215" spans="1:6" x14ac:dyDescent="0.25">
      <c r="A6215" s="2"/>
      <c r="B6215" s="3"/>
      <c r="C6215" s="4"/>
      <c r="D6215" s="45"/>
      <c r="E6215" s="45"/>
      <c r="F6215" s="334"/>
    </row>
    <row r="6216" spans="1:6" x14ac:dyDescent="0.25">
      <c r="A6216" s="2"/>
      <c r="B6216" s="3"/>
      <c r="C6216" s="4"/>
      <c r="D6216" s="45"/>
      <c r="E6216" s="45"/>
      <c r="F6216" s="334"/>
    </row>
    <row r="6217" spans="1:6" x14ac:dyDescent="0.25">
      <c r="A6217" s="2"/>
      <c r="B6217" s="3"/>
      <c r="C6217" s="4"/>
      <c r="D6217" s="45"/>
      <c r="E6217" s="45"/>
      <c r="F6217" s="334"/>
    </row>
    <row r="6218" spans="1:6" x14ac:dyDescent="0.25">
      <c r="A6218" s="2"/>
      <c r="B6218" s="3"/>
      <c r="C6218" s="4"/>
      <c r="D6218" s="45"/>
      <c r="E6218" s="45"/>
      <c r="F6218" s="334"/>
    </row>
    <row r="6219" spans="1:6" x14ac:dyDescent="0.25">
      <c r="A6219" s="2"/>
      <c r="B6219" s="3"/>
      <c r="C6219" s="4"/>
      <c r="D6219" s="45"/>
      <c r="E6219" s="45"/>
      <c r="F6219" s="334"/>
    </row>
    <row r="6220" spans="1:6" x14ac:dyDescent="0.25">
      <c r="A6220" s="2"/>
      <c r="B6220" s="3"/>
      <c r="C6220" s="4"/>
      <c r="D6220" s="45"/>
      <c r="E6220" s="45"/>
      <c r="F6220" s="334"/>
    </row>
    <row r="6221" spans="1:6" x14ac:dyDescent="0.25">
      <c r="A6221" s="2"/>
      <c r="B6221" s="3"/>
      <c r="C6221" s="4"/>
      <c r="D6221" s="45"/>
      <c r="E6221" s="45"/>
      <c r="F6221" s="334"/>
    </row>
    <row r="6222" spans="1:6" x14ac:dyDescent="0.25">
      <c r="A6222" s="2"/>
      <c r="B6222" s="3"/>
      <c r="C6222" s="4"/>
      <c r="D6222" s="45"/>
      <c r="E6222" s="45"/>
      <c r="F6222" s="334"/>
    </row>
    <row r="6223" spans="1:6" x14ac:dyDescent="0.25">
      <c r="A6223" s="2"/>
      <c r="B6223" s="3"/>
      <c r="C6223" s="4"/>
      <c r="D6223" s="45"/>
      <c r="E6223" s="45"/>
      <c r="F6223" s="334"/>
    </row>
    <row r="6224" spans="1:6" x14ac:dyDescent="0.25">
      <c r="A6224" s="2"/>
      <c r="B6224" s="3"/>
      <c r="C6224" s="4"/>
      <c r="D6224" s="45"/>
      <c r="E6224" s="45"/>
      <c r="F6224" s="334"/>
    </row>
    <row r="6225" spans="1:6" x14ac:dyDescent="0.25">
      <c r="A6225" s="2"/>
      <c r="B6225" s="3"/>
      <c r="C6225" s="4"/>
      <c r="D6225" s="45"/>
      <c r="E6225" s="45"/>
      <c r="F6225" s="334"/>
    </row>
    <row r="6226" spans="1:6" x14ac:dyDescent="0.25">
      <c r="A6226" s="2"/>
      <c r="B6226" s="3"/>
      <c r="C6226" s="4"/>
      <c r="D6226" s="45"/>
      <c r="E6226" s="45"/>
      <c r="F6226" s="334"/>
    </row>
    <row r="6227" spans="1:6" x14ac:dyDescent="0.25">
      <c r="A6227" s="2"/>
      <c r="B6227" s="3"/>
      <c r="C6227" s="4"/>
      <c r="D6227" s="45"/>
      <c r="E6227" s="45"/>
      <c r="F6227" s="334"/>
    </row>
    <row r="6228" spans="1:6" x14ac:dyDescent="0.25">
      <c r="A6228" s="2"/>
      <c r="B6228" s="3"/>
      <c r="C6228" s="4"/>
      <c r="D6228" s="45"/>
      <c r="E6228" s="45"/>
      <c r="F6228" s="334"/>
    </row>
    <row r="6229" spans="1:6" x14ac:dyDescent="0.25">
      <c r="A6229" s="2"/>
      <c r="B6229" s="3"/>
      <c r="C6229" s="4"/>
      <c r="D6229" s="45"/>
      <c r="E6229" s="45"/>
      <c r="F6229" s="334"/>
    </row>
    <row r="6230" spans="1:6" x14ac:dyDescent="0.25">
      <c r="A6230" s="2"/>
      <c r="B6230" s="3"/>
      <c r="C6230" s="4"/>
      <c r="D6230" s="45"/>
      <c r="E6230" s="45"/>
      <c r="F6230" s="334"/>
    </row>
    <row r="6231" spans="1:6" x14ac:dyDescent="0.25">
      <c r="A6231" s="2"/>
      <c r="B6231" s="3"/>
      <c r="C6231" s="4"/>
      <c r="D6231" s="45"/>
      <c r="E6231" s="45"/>
      <c r="F6231" s="334"/>
    </row>
    <row r="6232" spans="1:6" x14ac:dyDescent="0.25">
      <c r="A6232" s="2"/>
      <c r="B6232" s="3"/>
      <c r="C6232" s="4"/>
      <c r="D6232" s="45"/>
      <c r="E6232" s="45"/>
      <c r="F6232" s="334"/>
    </row>
    <row r="6233" spans="1:6" x14ac:dyDescent="0.25">
      <c r="A6233" s="2"/>
      <c r="B6233" s="3"/>
      <c r="C6233" s="4"/>
      <c r="D6233" s="45"/>
      <c r="E6233" s="45"/>
      <c r="F6233" s="334"/>
    </row>
    <row r="6234" spans="1:6" x14ac:dyDescent="0.25">
      <c r="A6234" s="2"/>
      <c r="B6234" s="3"/>
      <c r="C6234" s="4"/>
      <c r="D6234" s="45"/>
      <c r="E6234" s="45"/>
      <c r="F6234" s="334"/>
    </row>
    <row r="6235" spans="1:6" x14ac:dyDescent="0.25">
      <c r="A6235" s="2"/>
      <c r="B6235" s="3"/>
      <c r="C6235" s="4"/>
      <c r="D6235" s="45"/>
      <c r="E6235" s="45"/>
      <c r="F6235" s="334"/>
    </row>
    <row r="6236" spans="1:6" x14ac:dyDescent="0.25">
      <c r="A6236" s="2"/>
      <c r="B6236" s="3"/>
      <c r="C6236" s="4"/>
      <c r="D6236" s="45"/>
      <c r="E6236" s="45"/>
      <c r="F6236" s="334"/>
    </row>
    <row r="6237" spans="1:6" x14ac:dyDescent="0.25">
      <c r="A6237" s="2"/>
      <c r="B6237" s="3"/>
      <c r="C6237" s="4"/>
      <c r="D6237" s="45"/>
      <c r="E6237" s="45"/>
      <c r="F6237" s="334"/>
    </row>
    <row r="6238" spans="1:6" x14ac:dyDescent="0.25">
      <c r="A6238" s="2"/>
      <c r="B6238" s="3"/>
      <c r="C6238" s="4"/>
      <c r="D6238" s="45"/>
      <c r="E6238" s="45"/>
      <c r="F6238" s="334"/>
    </row>
    <row r="6239" spans="1:6" x14ac:dyDescent="0.25">
      <c r="A6239" s="2"/>
      <c r="B6239" s="3"/>
      <c r="C6239" s="4"/>
      <c r="D6239" s="45"/>
      <c r="E6239" s="45"/>
      <c r="F6239" s="334"/>
    </row>
    <row r="6240" spans="1:6" x14ac:dyDescent="0.25">
      <c r="A6240" s="2"/>
      <c r="B6240" s="3"/>
      <c r="C6240" s="4"/>
      <c r="D6240" s="45"/>
      <c r="E6240" s="45"/>
      <c r="F6240" s="334"/>
    </row>
    <row r="6241" spans="1:6" x14ac:dyDescent="0.25">
      <c r="A6241" s="2"/>
      <c r="B6241" s="3"/>
      <c r="C6241" s="4"/>
      <c r="D6241" s="45"/>
      <c r="E6241" s="45"/>
      <c r="F6241" s="334"/>
    </row>
    <row r="6242" spans="1:6" x14ac:dyDescent="0.25">
      <c r="A6242" s="2"/>
      <c r="B6242" s="3"/>
      <c r="C6242" s="4"/>
      <c r="D6242" s="45"/>
      <c r="E6242" s="45"/>
      <c r="F6242" s="334"/>
    </row>
    <row r="6243" spans="1:6" x14ac:dyDescent="0.25">
      <c r="A6243" s="2"/>
      <c r="B6243" s="3"/>
      <c r="C6243" s="4"/>
      <c r="D6243" s="45"/>
      <c r="E6243" s="45"/>
      <c r="F6243" s="334"/>
    </row>
    <row r="6244" spans="1:6" x14ac:dyDescent="0.25">
      <c r="A6244" s="2"/>
      <c r="B6244" s="3"/>
      <c r="C6244" s="4"/>
      <c r="D6244" s="45"/>
      <c r="E6244" s="45"/>
      <c r="F6244" s="334"/>
    </row>
    <row r="6245" spans="1:6" x14ac:dyDescent="0.25">
      <c r="A6245" s="2"/>
      <c r="B6245" s="3"/>
      <c r="C6245" s="4"/>
      <c r="D6245" s="45"/>
      <c r="E6245" s="45"/>
      <c r="F6245" s="334"/>
    </row>
    <row r="6246" spans="1:6" x14ac:dyDescent="0.25">
      <c r="A6246" s="2"/>
      <c r="B6246" s="3"/>
      <c r="C6246" s="4"/>
      <c r="D6246" s="45"/>
      <c r="E6246" s="45"/>
      <c r="F6246" s="334"/>
    </row>
    <row r="6247" spans="1:6" x14ac:dyDescent="0.25">
      <c r="A6247" s="2"/>
      <c r="B6247" s="3"/>
      <c r="C6247" s="4"/>
      <c r="D6247" s="45"/>
      <c r="E6247" s="45"/>
      <c r="F6247" s="334"/>
    </row>
    <row r="6248" spans="1:6" x14ac:dyDescent="0.25">
      <c r="A6248" s="2"/>
      <c r="B6248" s="3"/>
      <c r="C6248" s="4"/>
      <c r="D6248" s="45"/>
      <c r="E6248" s="45"/>
      <c r="F6248" s="334"/>
    </row>
    <row r="6249" spans="1:6" x14ac:dyDescent="0.25">
      <c r="A6249" s="2"/>
      <c r="B6249" s="3"/>
      <c r="C6249" s="4"/>
      <c r="D6249" s="45"/>
      <c r="E6249" s="45"/>
      <c r="F6249" s="334"/>
    </row>
    <row r="6250" spans="1:6" x14ac:dyDescent="0.25">
      <c r="A6250" s="2"/>
      <c r="B6250" s="3"/>
      <c r="C6250" s="4"/>
      <c r="D6250" s="45"/>
      <c r="E6250" s="45"/>
      <c r="F6250" s="334"/>
    </row>
    <row r="6251" spans="1:6" x14ac:dyDescent="0.25">
      <c r="A6251" s="2"/>
      <c r="B6251" s="3"/>
      <c r="C6251" s="4"/>
      <c r="D6251" s="45"/>
      <c r="E6251" s="45"/>
      <c r="F6251" s="334"/>
    </row>
    <row r="6252" spans="1:6" x14ac:dyDescent="0.25">
      <c r="A6252" s="2"/>
      <c r="B6252" s="3"/>
      <c r="C6252" s="4"/>
      <c r="D6252" s="45"/>
      <c r="E6252" s="45"/>
      <c r="F6252" s="334"/>
    </row>
    <row r="6253" spans="1:6" x14ac:dyDescent="0.25">
      <c r="A6253" s="2"/>
      <c r="B6253" s="3"/>
      <c r="C6253" s="4"/>
      <c r="D6253" s="45"/>
      <c r="E6253" s="45"/>
      <c r="F6253" s="334"/>
    </row>
    <row r="6254" spans="1:6" x14ac:dyDescent="0.25">
      <c r="A6254" s="2"/>
      <c r="B6254" s="3"/>
      <c r="C6254" s="4"/>
      <c r="D6254" s="45"/>
      <c r="E6254" s="45"/>
      <c r="F6254" s="334"/>
    </row>
    <row r="6255" spans="1:6" x14ac:dyDescent="0.25">
      <c r="A6255" s="2"/>
      <c r="B6255" s="3"/>
      <c r="C6255" s="4"/>
      <c r="D6255" s="45"/>
      <c r="E6255" s="45"/>
      <c r="F6255" s="334"/>
    </row>
    <row r="6256" spans="1:6" x14ac:dyDescent="0.25">
      <c r="A6256" s="2"/>
      <c r="B6256" s="3"/>
      <c r="C6256" s="4"/>
      <c r="D6256" s="45"/>
      <c r="E6256" s="45"/>
      <c r="F6256" s="334"/>
    </row>
    <row r="6257" spans="1:6" x14ac:dyDescent="0.25">
      <c r="A6257" s="2"/>
      <c r="B6257" s="3"/>
      <c r="C6257" s="4"/>
      <c r="D6257" s="45"/>
      <c r="E6257" s="45"/>
      <c r="F6257" s="334"/>
    </row>
    <row r="6258" spans="1:6" x14ac:dyDescent="0.25">
      <c r="A6258" s="2"/>
      <c r="B6258" s="3"/>
      <c r="C6258" s="4"/>
      <c r="D6258" s="45"/>
      <c r="E6258" s="45"/>
      <c r="F6258" s="334"/>
    </row>
    <row r="6259" spans="1:6" x14ac:dyDescent="0.25">
      <c r="A6259" s="2"/>
      <c r="B6259" s="3"/>
      <c r="C6259" s="4"/>
      <c r="D6259" s="45"/>
      <c r="E6259" s="45"/>
      <c r="F6259" s="334"/>
    </row>
    <row r="6260" spans="1:6" x14ac:dyDescent="0.25">
      <c r="A6260" s="2"/>
      <c r="B6260" s="3"/>
      <c r="C6260" s="4"/>
      <c r="D6260" s="45"/>
      <c r="E6260" s="45"/>
      <c r="F6260" s="334"/>
    </row>
    <row r="6261" spans="1:6" x14ac:dyDescent="0.25">
      <c r="A6261" s="2"/>
      <c r="B6261" s="3"/>
      <c r="C6261" s="4"/>
      <c r="D6261" s="45"/>
      <c r="E6261" s="45"/>
      <c r="F6261" s="334"/>
    </row>
    <row r="6262" spans="1:6" x14ac:dyDescent="0.25">
      <c r="A6262" s="2"/>
      <c r="B6262" s="3"/>
      <c r="C6262" s="4"/>
      <c r="D6262" s="45"/>
      <c r="E6262" s="45"/>
      <c r="F6262" s="334"/>
    </row>
    <row r="6263" spans="1:6" x14ac:dyDescent="0.25">
      <c r="A6263" s="2"/>
      <c r="B6263" s="3"/>
      <c r="C6263" s="4"/>
      <c r="D6263" s="45"/>
      <c r="E6263" s="45"/>
      <c r="F6263" s="334"/>
    </row>
    <row r="6264" spans="1:6" x14ac:dyDescent="0.25">
      <c r="A6264" s="2"/>
      <c r="B6264" s="3"/>
      <c r="C6264" s="4"/>
      <c r="D6264" s="45"/>
      <c r="E6264" s="45"/>
      <c r="F6264" s="334"/>
    </row>
    <row r="6265" spans="1:6" x14ac:dyDescent="0.25">
      <c r="A6265" s="2"/>
      <c r="B6265" s="3"/>
      <c r="C6265" s="4"/>
      <c r="D6265" s="45"/>
      <c r="E6265" s="45"/>
      <c r="F6265" s="334"/>
    </row>
    <row r="6266" spans="1:6" x14ac:dyDescent="0.25">
      <c r="A6266" s="2"/>
      <c r="B6266" s="3"/>
      <c r="C6266" s="4"/>
      <c r="D6266" s="45"/>
      <c r="E6266" s="45"/>
      <c r="F6266" s="334"/>
    </row>
    <row r="6267" spans="1:6" x14ac:dyDescent="0.25">
      <c r="A6267" s="2"/>
      <c r="B6267" s="3"/>
      <c r="C6267" s="4"/>
      <c r="D6267" s="45"/>
      <c r="E6267" s="45"/>
      <c r="F6267" s="334"/>
    </row>
    <row r="6268" spans="1:6" x14ac:dyDescent="0.25">
      <c r="A6268" s="2"/>
      <c r="B6268" s="3"/>
      <c r="C6268" s="4"/>
      <c r="D6268" s="45"/>
      <c r="E6268" s="45"/>
      <c r="F6268" s="334"/>
    </row>
    <row r="6269" spans="1:6" x14ac:dyDescent="0.25">
      <c r="A6269" s="2"/>
      <c r="B6269" s="3"/>
      <c r="C6269" s="4"/>
      <c r="D6269" s="45"/>
      <c r="E6269" s="45"/>
      <c r="F6269" s="334"/>
    </row>
    <row r="6270" spans="1:6" x14ac:dyDescent="0.25">
      <c r="A6270" s="2"/>
      <c r="B6270" s="3"/>
      <c r="C6270" s="4"/>
      <c r="D6270" s="45"/>
      <c r="E6270" s="45"/>
      <c r="F6270" s="334"/>
    </row>
    <row r="6271" spans="1:6" x14ac:dyDescent="0.25">
      <c r="A6271" s="2"/>
      <c r="B6271" s="3"/>
      <c r="C6271" s="4"/>
      <c r="D6271" s="45"/>
      <c r="E6271" s="45"/>
      <c r="F6271" s="334"/>
    </row>
    <row r="6272" spans="1:6" x14ac:dyDescent="0.25">
      <c r="A6272" s="2"/>
      <c r="B6272" s="3"/>
      <c r="C6272" s="4"/>
      <c r="D6272" s="45"/>
      <c r="E6272" s="45"/>
      <c r="F6272" s="334"/>
    </row>
    <row r="6273" spans="1:6" x14ac:dyDescent="0.25">
      <c r="A6273" s="2"/>
      <c r="B6273" s="3"/>
      <c r="C6273" s="4"/>
      <c r="D6273" s="45"/>
      <c r="E6273" s="45"/>
      <c r="F6273" s="334"/>
    </row>
    <row r="6274" spans="1:6" x14ac:dyDescent="0.25">
      <c r="A6274" s="2"/>
      <c r="B6274" s="3"/>
      <c r="C6274" s="4"/>
      <c r="D6274" s="45"/>
      <c r="E6274" s="45"/>
      <c r="F6274" s="334"/>
    </row>
    <row r="6275" spans="1:6" x14ac:dyDescent="0.25">
      <c r="A6275" s="2"/>
      <c r="B6275" s="3"/>
      <c r="C6275" s="4"/>
      <c r="D6275" s="45"/>
      <c r="E6275" s="45"/>
      <c r="F6275" s="334"/>
    </row>
    <row r="6276" spans="1:6" x14ac:dyDescent="0.25">
      <c r="A6276" s="2"/>
      <c r="B6276" s="3"/>
      <c r="C6276" s="4"/>
      <c r="D6276" s="45"/>
      <c r="E6276" s="45"/>
      <c r="F6276" s="334"/>
    </row>
    <row r="6277" spans="1:6" x14ac:dyDescent="0.25">
      <c r="A6277" s="2"/>
      <c r="B6277" s="3"/>
      <c r="C6277" s="4"/>
      <c r="D6277" s="45"/>
      <c r="E6277" s="45"/>
      <c r="F6277" s="334"/>
    </row>
    <row r="6278" spans="1:6" x14ac:dyDescent="0.25">
      <c r="A6278" s="2"/>
      <c r="B6278" s="3"/>
      <c r="C6278" s="4"/>
      <c r="D6278" s="45"/>
      <c r="E6278" s="45"/>
      <c r="F6278" s="334"/>
    </row>
    <row r="6279" spans="1:6" x14ac:dyDescent="0.25">
      <c r="A6279" s="2"/>
      <c r="B6279" s="3"/>
      <c r="C6279" s="4"/>
      <c r="D6279" s="45"/>
      <c r="E6279" s="45"/>
      <c r="F6279" s="334"/>
    </row>
    <row r="6280" spans="1:6" x14ac:dyDescent="0.25">
      <c r="A6280" s="2"/>
      <c r="B6280" s="3"/>
      <c r="C6280" s="4"/>
      <c r="D6280" s="45"/>
      <c r="E6280" s="45"/>
      <c r="F6280" s="334"/>
    </row>
    <row r="6281" spans="1:6" x14ac:dyDescent="0.25">
      <c r="A6281" s="2"/>
      <c r="B6281" s="3"/>
      <c r="C6281" s="4"/>
      <c r="D6281" s="45"/>
      <c r="E6281" s="45"/>
      <c r="F6281" s="334"/>
    </row>
    <row r="6282" spans="1:6" x14ac:dyDescent="0.25">
      <c r="A6282" s="2"/>
      <c r="B6282" s="3"/>
      <c r="C6282" s="4"/>
      <c r="D6282" s="45"/>
      <c r="E6282" s="45"/>
      <c r="F6282" s="334"/>
    </row>
    <row r="6283" spans="1:6" x14ac:dyDescent="0.25">
      <c r="A6283" s="2"/>
      <c r="B6283" s="3"/>
      <c r="C6283" s="4"/>
      <c r="D6283" s="45"/>
      <c r="E6283" s="45"/>
      <c r="F6283" s="334"/>
    </row>
    <row r="6284" spans="1:6" x14ac:dyDescent="0.25">
      <c r="A6284" s="2"/>
      <c r="B6284" s="3"/>
      <c r="C6284" s="4"/>
      <c r="D6284" s="45"/>
      <c r="E6284" s="45"/>
      <c r="F6284" s="334"/>
    </row>
    <row r="6285" spans="1:6" x14ac:dyDescent="0.25">
      <c r="A6285" s="2"/>
      <c r="B6285" s="3"/>
      <c r="C6285" s="4"/>
      <c r="D6285" s="45"/>
      <c r="E6285" s="45"/>
      <c r="F6285" s="334"/>
    </row>
    <row r="6286" spans="1:6" x14ac:dyDescent="0.25">
      <c r="A6286" s="2"/>
      <c r="B6286" s="3"/>
      <c r="C6286" s="4"/>
      <c r="D6286" s="45"/>
      <c r="E6286" s="45"/>
      <c r="F6286" s="334"/>
    </row>
    <row r="6287" spans="1:6" x14ac:dyDescent="0.25">
      <c r="A6287" s="2"/>
      <c r="B6287" s="3"/>
      <c r="C6287" s="4"/>
      <c r="D6287" s="45"/>
      <c r="E6287" s="45"/>
      <c r="F6287" s="334"/>
    </row>
    <row r="6288" spans="1:6" x14ac:dyDescent="0.25">
      <c r="A6288" s="2"/>
      <c r="B6288" s="3"/>
      <c r="C6288" s="4"/>
      <c r="D6288" s="45"/>
      <c r="E6288" s="45"/>
      <c r="F6288" s="334"/>
    </row>
    <row r="6289" spans="1:6" x14ac:dyDescent="0.25">
      <c r="A6289" s="2"/>
      <c r="B6289" s="3"/>
      <c r="C6289" s="4"/>
      <c r="D6289" s="45"/>
      <c r="E6289" s="45"/>
      <c r="F6289" s="334"/>
    </row>
    <row r="6290" spans="1:6" x14ac:dyDescent="0.25">
      <c r="A6290" s="2"/>
      <c r="B6290" s="3"/>
      <c r="C6290" s="4"/>
      <c r="D6290" s="45"/>
      <c r="E6290" s="45"/>
      <c r="F6290" s="334"/>
    </row>
    <row r="6291" spans="1:6" x14ac:dyDescent="0.25">
      <c r="A6291" s="2"/>
      <c r="B6291" s="3"/>
      <c r="C6291" s="4"/>
      <c r="D6291" s="45"/>
      <c r="E6291" s="45"/>
      <c r="F6291" s="334"/>
    </row>
    <row r="6292" spans="1:6" x14ac:dyDescent="0.25">
      <c r="A6292" s="2"/>
      <c r="B6292" s="3"/>
      <c r="C6292" s="4"/>
      <c r="D6292" s="45"/>
      <c r="E6292" s="45"/>
      <c r="F6292" s="334"/>
    </row>
    <row r="6293" spans="1:6" x14ac:dyDescent="0.25">
      <c r="A6293" s="2"/>
      <c r="B6293" s="3"/>
      <c r="C6293" s="4"/>
      <c r="D6293" s="45"/>
      <c r="E6293" s="45"/>
      <c r="F6293" s="334"/>
    </row>
    <row r="6294" spans="1:6" x14ac:dyDescent="0.25">
      <c r="A6294" s="2"/>
      <c r="B6294" s="3"/>
      <c r="C6294" s="4"/>
      <c r="D6294" s="45"/>
      <c r="E6294" s="45"/>
      <c r="F6294" s="334"/>
    </row>
    <row r="6295" spans="1:6" x14ac:dyDescent="0.25">
      <c r="A6295" s="2"/>
      <c r="B6295" s="3"/>
      <c r="C6295" s="4"/>
      <c r="D6295" s="45"/>
      <c r="E6295" s="45"/>
      <c r="F6295" s="334"/>
    </row>
    <row r="6296" spans="1:6" x14ac:dyDescent="0.25">
      <c r="A6296" s="2"/>
      <c r="B6296" s="3"/>
      <c r="C6296" s="4"/>
      <c r="D6296" s="45"/>
      <c r="E6296" s="45"/>
      <c r="F6296" s="334"/>
    </row>
    <row r="6297" spans="1:6" x14ac:dyDescent="0.25">
      <c r="A6297" s="2"/>
      <c r="B6297" s="3"/>
      <c r="C6297" s="4"/>
      <c r="D6297" s="45"/>
      <c r="E6297" s="45"/>
      <c r="F6297" s="334"/>
    </row>
    <row r="6298" spans="1:6" x14ac:dyDescent="0.25">
      <c r="A6298" s="2"/>
      <c r="B6298" s="3"/>
      <c r="C6298" s="4"/>
      <c r="D6298" s="45"/>
      <c r="E6298" s="45"/>
      <c r="F6298" s="334"/>
    </row>
    <row r="6299" spans="1:6" x14ac:dyDescent="0.25">
      <c r="A6299" s="2"/>
      <c r="B6299" s="3"/>
      <c r="C6299" s="4"/>
      <c r="D6299" s="45"/>
      <c r="E6299" s="45"/>
      <c r="F6299" s="334"/>
    </row>
    <row r="6300" spans="1:6" x14ac:dyDescent="0.25">
      <c r="A6300" s="2"/>
      <c r="B6300" s="3"/>
      <c r="C6300" s="4"/>
      <c r="D6300" s="45"/>
      <c r="E6300" s="45"/>
      <c r="F6300" s="334"/>
    </row>
    <row r="6301" spans="1:6" x14ac:dyDescent="0.25">
      <c r="A6301" s="2"/>
      <c r="B6301" s="3"/>
      <c r="C6301" s="4"/>
      <c r="D6301" s="45"/>
      <c r="E6301" s="45"/>
      <c r="F6301" s="334"/>
    </row>
    <row r="6302" spans="1:6" x14ac:dyDescent="0.25">
      <c r="A6302" s="2"/>
      <c r="B6302" s="3"/>
      <c r="C6302" s="4"/>
      <c r="D6302" s="45"/>
      <c r="E6302" s="45"/>
      <c r="F6302" s="334"/>
    </row>
    <row r="6303" spans="1:6" x14ac:dyDescent="0.25">
      <c r="A6303" s="2"/>
      <c r="B6303" s="3"/>
      <c r="C6303" s="4"/>
      <c r="D6303" s="45"/>
      <c r="E6303" s="45"/>
      <c r="F6303" s="334"/>
    </row>
    <row r="6304" spans="1:6" x14ac:dyDescent="0.25">
      <c r="A6304" s="2"/>
      <c r="B6304" s="3"/>
      <c r="C6304" s="4"/>
      <c r="D6304" s="45"/>
      <c r="E6304" s="45"/>
      <c r="F6304" s="334"/>
    </row>
    <row r="6305" spans="1:6" x14ac:dyDescent="0.25">
      <c r="A6305" s="2"/>
      <c r="B6305" s="3"/>
      <c r="C6305" s="4"/>
      <c r="D6305" s="45"/>
      <c r="E6305" s="45"/>
      <c r="F6305" s="334"/>
    </row>
    <row r="6306" spans="1:6" x14ac:dyDescent="0.25">
      <c r="A6306" s="2"/>
      <c r="B6306" s="3"/>
      <c r="C6306" s="4"/>
      <c r="D6306" s="45"/>
      <c r="E6306" s="45"/>
      <c r="F6306" s="334"/>
    </row>
    <row r="6307" spans="1:6" x14ac:dyDescent="0.25">
      <c r="A6307" s="2"/>
      <c r="B6307" s="3"/>
      <c r="C6307" s="4"/>
      <c r="D6307" s="45"/>
      <c r="E6307" s="45"/>
      <c r="F6307" s="334"/>
    </row>
    <row r="6308" spans="1:6" x14ac:dyDescent="0.25">
      <c r="A6308" s="2"/>
      <c r="B6308" s="3"/>
      <c r="C6308" s="4"/>
      <c r="D6308" s="45"/>
      <c r="E6308" s="45"/>
      <c r="F6308" s="334"/>
    </row>
    <row r="6309" spans="1:6" x14ac:dyDescent="0.25">
      <c r="A6309" s="2"/>
      <c r="B6309" s="3"/>
      <c r="C6309" s="4"/>
      <c r="D6309" s="45"/>
      <c r="E6309" s="45"/>
      <c r="F6309" s="334"/>
    </row>
    <row r="6310" spans="1:6" x14ac:dyDescent="0.25">
      <c r="A6310" s="2"/>
      <c r="B6310" s="3"/>
      <c r="C6310" s="4"/>
      <c r="D6310" s="45"/>
      <c r="E6310" s="45"/>
      <c r="F6310" s="334"/>
    </row>
    <row r="6311" spans="1:6" x14ac:dyDescent="0.25">
      <c r="A6311" s="2"/>
      <c r="B6311" s="3"/>
      <c r="C6311" s="4"/>
      <c r="D6311" s="45"/>
      <c r="E6311" s="45"/>
      <c r="F6311" s="334"/>
    </row>
    <row r="6312" spans="1:6" x14ac:dyDescent="0.25">
      <c r="A6312" s="2"/>
      <c r="B6312" s="3"/>
      <c r="C6312" s="4"/>
      <c r="D6312" s="45"/>
      <c r="E6312" s="45"/>
      <c r="F6312" s="334"/>
    </row>
    <row r="6313" spans="1:6" x14ac:dyDescent="0.25">
      <c r="A6313" s="2"/>
      <c r="B6313" s="3"/>
      <c r="C6313" s="4"/>
      <c r="D6313" s="45"/>
      <c r="E6313" s="45"/>
      <c r="F6313" s="334"/>
    </row>
    <row r="6314" spans="1:6" x14ac:dyDescent="0.25">
      <c r="A6314" s="2"/>
      <c r="B6314" s="3"/>
      <c r="C6314" s="4"/>
      <c r="D6314" s="45"/>
      <c r="E6314" s="45"/>
      <c r="F6314" s="334"/>
    </row>
    <row r="6315" spans="1:6" x14ac:dyDescent="0.25">
      <c r="A6315" s="2"/>
      <c r="B6315" s="3"/>
      <c r="C6315" s="4"/>
      <c r="D6315" s="45"/>
      <c r="E6315" s="45"/>
      <c r="F6315" s="334"/>
    </row>
    <row r="6316" spans="1:6" x14ac:dyDescent="0.25">
      <c r="A6316" s="2"/>
      <c r="B6316" s="3"/>
      <c r="C6316" s="4"/>
      <c r="D6316" s="45"/>
      <c r="E6316" s="45"/>
      <c r="F6316" s="334"/>
    </row>
    <row r="6317" spans="1:6" x14ac:dyDescent="0.25">
      <c r="A6317" s="2"/>
      <c r="B6317" s="3"/>
      <c r="C6317" s="4"/>
      <c r="D6317" s="45"/>
      <c r="E6317" s="45"/>
      <c r="F6317" s="334"/>
    </row>
    <row r="6318" spans="1:6" x14ac:dyDescent="0.25">
      <c r="A6318" s="2"/>
      <c r="B6318" s="3"/>
      <c r="C6318" s="4"/>
      <c r="D6318" s="45"/>
      <c r="E6318" s="45"/>
      <c r="F6318" s="334"/>
    </row>
    <row r="6319" spans="1:6" x14ac:dyDescent="0.25">
      <c r="A6319" s="2"/>
      <c r="B6319" s="3"/>
      <c r="C6319" s="4"/>
      <c r="D6319" s="45"/>
      <c r="E6319" s="45"/>
      <c r="F6319" s="334"/>
    </row>
    <row r="6320" spans="1:6" x14ac:dyDescent="0.25">
      <c r="A6320" s="2"/>
      <c r="B6320" s="3"/>
      <c r="C6320" s="4"/>
      <c r="D6320" s="45"/>
      <c r="E6320" s="45"/>
      <c r="F6320" s="334"/>
    </row>
    <row r="6321" spans="1:6" x14ac:dyDescent="0.25">
      <c r="A6321" s="2"/>
      <c r="B6321" s="3"/>
      <c r="C6321" s="4"/>
      <c r="D6321" s="45"/>
      <c r="E6321" s="45"/>
      <c r="F6321" s="334"/>
    </row>
    <row r="6322" spans="1:6" x14ac:dyDescent="0.25">
      <c r="A6322" s="2"/>
      <c r="B6322" s="3"/>
      <c r="C6322" s="4"/>
      <c r="D6322" s="45"/>
      <c r="E6322" s="45"/>
      <c r="F6322" s="334"/>
    </row>
    <row r="6323" spans="1:6" x14ac:dyDescent="0.25">
      <c r="A6323" s="2"/>
      <c r="B6323" s="3"/>
      <c r="C6323" s="4"/>
      <c r="D6323" s="45"/>
      <c r="E6323" s="45"/>
      <c r="F6323" s="334"/>
    </row>
    <row r="6324" spans="1:6" x14ac:dyDescent="0.25">
      <c r="A6324" s="2"/>
      <c r="B6324" s="3"/>
      <c r="C6324" s="4"/>
      <c r="D6324" s="45"/>
      <c r="E6324" s="45"/>
      <c r="F6324" s="334"/>
    </row>
    <row r="6325" spans="1:6" x14ac:dyDescent="0.25">
      <c r="A6325" s="2"/>
      <c r="B6325" s="3"/>
      <c r="C6325" s="4"/>
      <c r="D6325" s="45"/>
      <c r="E6325" s="45"/>
      <c r="F6325" s="334"/>
    </row>
    <row r="6326" spans="1:6" x14ac:dyDescent="0.25">
      <c r="A6326" s="2"/>
      <c r="B6326" s="3"/>
      <c r="C6326" s="4"/>
      <c r="D6326" s="45"/>
      <c r="E6326" s="45"/>
      <c r="F6326" s="334"/>
    </row>
    <row r="6327" spans="1:6" x14ac:dyDescent="0.25">
      <c r="A6327" s="2"/>
      <c r="B6327" s="3"/>
      <c r="C6327" s="4"/>
      <c r="D6327" s="45"/>
      <c r="E6327" s="45"/>
      <c r="F6327" s="334"/>
    </row>
    <row r="6328" spans="1:6" x14ac:dyDescent="0.25">
      <c r="A6328" s="2"/>
      <c r="B6328" s="3"/>
      <c r="C6328" s="4"/>
      <c r="D6328" s="45"/>
      <c r="E6328" s="45"/>
      <c r="F6328" s="334"/>
    </row>
    <row r="6329" spans="1:6" x14ac:dyDescent="0.25">
      <c r="A6329" s="2"/>
      <c r="B6329" s="3"/>
      <c r="C6329" s="4"/>
      <c r="D6329" s="45"/>
      <c r="E6329" s="45"/>
      <c r="F6329" s="334"/>
    </row>
    <row r="6330" spans="1:6" x14ac:dyDescent="0.25">
      <c r="A6330" s="2"/>
      <c r="B6330" s="3"/>
      <c r="C6330" s="4"/>
      <c r="D6330" s="45"/>
      <c r="E6330" s="45"/>
      <c r="F6330" s="334"/>
    </row>
    <row r="6331" spans="1:6" x14ac:dyDescent="0.25">
      <c r="A6331" s="2"/>
      <c r="B6331" s="3"/>
      <c r="C6331" s="4"/>
      <c r="D6331" s="45"/>
      <c r="E6331" s="45"/>
      <c r="F6331" s="334"/>
    </row>
    <row r="6332" spans="1:6" x14ac:dyDescent="0.25">
      <c r="A6332" s="2"/>
      <c r="B6332" s="3"/>
      <c r="C6332" s="4"/>
      <c r="D6332" s="45"/>
      <c r="E6332" s="45"/>
      <c r="F6332" s="334"/>
    </row>
    <row r="6333" spans="1:6" x14ac:dyDescent="0.25">
      <c r="A6333" s="2"/>
      <c r="B6333" s="3"/>
      <c r="C6333" s="4"/>
      <c r="D6333" s="45"/>
      <c r="E6333" s="45"/>
      <c r="F6333" s="334"/>
    </row>
    <row r="6334" spans="1:6" x14ac:dyDescent="0.25">
      <c r="A6334" s="2"/>
      <c r="B6334" s="3"/>
      <c r="C6334" s="4"/>
      <c r="D6334" s="45"/>
      <c r="E6334" s="45"/>
      <c r="F6334" s="334"/>
    </row>
    <row r="6335" spans="1:6" x14ac:dyDescent="0.25">
      <c r="A6335" s="2"/>
      <c r="B6335" s="3"/>
      <c r="C6335" s="4"/>
      <c r="D6335" s="45"/>
      <c r="E6335" s="45"/>
      <c r="F6335" s="334"/>
    </row>
    <row r="6336" spans="1:6" x14ac:dyDescent="0.25">
      <c r="A6336" s="2"/>
      <c r="B6336" s="3"/>
      <c r="C6336" s="4"/>
      <c r="D6336" s="45"/>
      <c r="E6336" s="45"/>
      <c r="F6336" s="334"/>
    </row>
    <row r="6337" spans="1:6" x14ac:dyDescent="0.25">
      <c r="A6337" s="2"/>
      <c r="B6337" s="3"/>
      <c r="C6337" s="4"/>
      <c r="D6337" s="45"/>
      <c r="E6337" s="45"/>
      <c r="F6337" s="334"/>
    </row>
    <row r="6338" spans="1:6" x14ac:dyDescent="0.25">
      <c r="A6338" s="2"/>
      <c r="B6338" s="3"/>
      <c r="C6338" s="4"/>
      <c r="D6338" s="45"/>
      <c r="E6338" s="45"/>
      <c r="F6338" s="334"/>
    </row>
    <row r="6339" spans="1:6" x14ac:dyDescent="0.25">
      <c r="A6339" s="2"/>
      <c r="B6339" s="3"/>
      <c r="C6339" s="4"/>
      <c r="D6339" s="45"/>
      <c r="E6339" s="45"/>
      <c r="F6339" s="334"/>
    </row>
    <row r="6340" spans="1:6" x14ac:dyDescent="0.25">
      <c r="A6340" s="2"/>
      <c r="B6340" s="3"/>
      <c r="C6340" s="4"/>
      <c r="D6340" s="45"/>
      <c r="E6340" s="45"/>
      <c r="F6340" s="334"/>
    </row>
    <row r="6341" spans="1:6" x14ac:dyDescent="0.25">
      <c r="A6341" s="2"/>
      <c r="B6341" s="3"/>
      <c r="C6341" s="4"/>
      <c r="D6341" s="45"/>
      <c r="E6341" s="45"/>
      <c r="F6341" s="334"/>
    </row>
    <row r="6342" spans="1:6" x14ac:dyDescent="0.25">
      <c r="A6342" s="2"/>
      <c r="B6342" s="3"/>
      <c r="C6342" s="4"/>
      <c r="D6342" s="45"/>
      <c r="E6342" s="45"/>
      <c r="F6342" s="334"/>
    </row>
    <row r="6343" spans="1:6" x14ac:dyDescent="0.25">
      <c r="A6343" s="2"/>
      <c r="B6343" s="3"/>
      <c r="C6343" s="4"/>
      <c r="D6343" s="45"/>
      <c r="E6343" s="45"/>
      <c r="F6343" s="334"/>
    </row>
    <row r="6344" spans="1:6" x14ac:dyDescent="0.25">
      <c r="A6344" s="2"/>
      <c r="B6344" s="3"/>
      <c r="C6344" s="4"/>
      <c r="D6344" s="45"/>
      <c r="E6344" s="45"/>
      <c r="F6344" s="334"/>
    </row>
    <row r="6345" spans="1:6" x14ac:dyDescent="0.25">
      <c r="A6345" s="2"/>
      <c r="B6345" s="3"/>
      <c r="C6345" s="4"/>
      <c r="D6345" s="45"/>
      <c r="E6345" s="45"/>
      <c r="F6345" s="334"/>
    </row>
    <row r="6346" spans="1:6" x14ac:dyDescent="0.25">
      <c r="A6346" s="2"/>
      <c r="B6346" s="3"/>
      <c r="C6346" s="4"/>
      <c r="D6346" s="45"/>
      <c r="E6346" s="45"/>
      <c r="F6346" s="334"/>
    </row>
    <row r="6347" spans="1:6" x14ac:dyDescent="0.25">
      <c r="A6347" s="2"/>
      <c r="B6347" s="3"/>
      <c r="C6347" s="4"/>
      <c r="D6347" s="45"/>
      <c r="E6347" s="45"/>
      <c r="F6347" s="334"/>
    </row>
    <row r="6348" spans="1:6" x14ac:dyDescent="0.25">
      <c r="A6348" s="2"/>
      <c r="B6348" s="3"/>
      <c r="C6348" s="4"/>
      <c r="D6348" s="45"/>
      <c r="E6348" s="45"/>
      <c r="F6348" s="334"/>
    </row>
    <row r="6349" spans="1:6" x14ac:dyDescent="0.25">
      <c r="A6349" s="2"/>
      <c r="B6349" s="3"/>
      <c r="C6349" s="4"/>
      <c r="D6349" s="45"/>
      <c r="E6349" s="45"/>
      <c r="F6349" s="334"/>
    </row>
    <row r="6350" spans="1:6" x14ac:dyDescent="0.25">
      <c r="A6350" s="2"/>
      <c r="B6350" s="3"/>
      <c r="C6350" s="4"/>
      <c r="D6350" s="45"/>
      <c r="E6350" s="45"/>
      <c r="F6350" s="334"/>
    </row>
    <row r="6351" spans="1:6" x14ac:dyDescent="0.25">
      <c r="A6351" s="2"/>
      <c r="B6351" s="3"/>
      <c r="C6351" s="4"/>
      <c r="D6351" s="45"/>
      <c r="E6351" s="45"/>
      <c r="F6351" s="334"/>
    </row>
    <row r="6352" spans="1:6" x14ac:dyDescent="0.25">
      <c r="A6352" s="2"/>
      <c r="B6352" s="3"/>
      <c r="C6352" s="4"/>
      <c r="D6352" s="45"/>
      <c r="E6352" s="45"/>
      <c r="F6352" s="334"/>
    </row>
    <row r="6353" spans="1:6" x14ac:dyDescent="0.25">
      <c r="A6353" s="2"/>
      <c r="B6353" s="3"/>
      <c r="C6353" s="4"/>
      <c r="D6353" s="45"/>
      <c r="E6353" s="45"/>
      <c r="F6353" s="334"/>
    </row>
    <row r="6354" spans="1:6" x14ac:dyDescent="0.25">
      <c r="A6354" s="2"/>
      <c r="B6354" s="3"/>
      <c r="C6354" s="4"/>
      <c r="D6354" s="45"/>
      <c r="E6354" s="45"/>
      <c r="F6354" s="334"/>
    </row>
    <row r="6355" spans="1:6" x14ac:dyDescent="0.25">
      <c r="A6355" s="2"/>
      <c r="B6355" s="3"/>
      <c r="C6355" s="4"/>
      <c r="D6355" s="45"/>
      <c r="E6355" s="45"/>
      <c r="F6355" s="334"/>
    </row>
    <row r="6356" spans="1:6" x14ac:dyDescent="0.25">
      <c r="A6356" s="2"/>
      <c r="B6356" s="3"/>
      <c r="C6356" s="4"/>
      <c r="D6356" s="45"/>
      <c r="E6356" s="45"/>
      <c r="F6356" s="334"/>
    </row>
    <row r="6357" spans="1:6" x14ac:dyDescent="0.25">
      <c r="A6357" s="2"/>
      <c r="B6357" s="3"/>
      <c r="C6357" s="4"/>
      <c r="D6357" s="45"/>
      <c r="E6357" s="45"/>
      <c r="F6357" s="334"/>
    </row>
    <row r="6358" spans="1:6" x14ac:dyDescent="0.25">
      <c r="A6358" s="2"/>
      <c r="B6358" s="3"/>
      <c r="C6358" s="4"/>
      <c r="D6358" s="45"/>
      <c r="E6358" s="45"/>
      <c r="F6358" s="334"/>
    </row>
    <row r="6359" spans="1:6" x14ac:dyDescent="0.25">
      <c r="A6359" s="2"/>
      <c r="B6359" s="3"/>
      <c r="C6359" s="4"/>
      <c r="D6359" s="45"/>
      <c r="E6359" s="45"/>
      <c r="F6359" s="334"/>
    </row>
    <row r="6360" spans="1:6" x14ac:dyDescent="0.25">
      <c r="A6360" s="2"/>
      <c r="B6360" s="3"/>
      <c r="C6360" s="4"/>
      <c r="D6360" s="45"/>
      <c r="E6360" s="45"/>
      <c r="F6360" s="334"/>
    </row>
    <row r="6361" spans="1:6" x14ac:dyDescent="0.25">
      <c r="A6361" s="2"/>
      <c r="B6361" s="3"/>
      <c r="C6361" s="4"/>
      <c r="D6361" s="45"/>
      <c r="E6361" s="45"/>
      <c r="F6361" s="334"/>
    </row>
    <row r="6362" spans="1:6" x14ac:dyDescent="0.25">
      <c r="A6362" s="2"/>
      <c r="B6362" s="3"/>
      <c r="C6362" s="4"/>
      <c r="D6362" s="45"/>
      <c r="E6362" s="45"/>
      <c r="F6362" s="334"/>
    </row>
    <row r="6363" spans="1:6" x14ac:dyDescent="0.25">
      <c r="A6363" s="2"/>
      <c r="B6363" s="3"/>
      <c r="C6363" s="4"/>
      <c r="D6363" s="45"/>
      <c r="E6363" s="45"/>
      <c r="F6363" s="334"/>
    </row>
    <row r="6364" spans="1:6" x14ac:dyDescent="0.25">
      <c r="A6364" s="2"/>
      <c r="B6364" s="3"/>
      <c r="C6364" s="4"/>
      <c r="D6364" s="45"/>
      <c r="E6364" s="45"/>
      <c r="F6364" s="334"/>
    </row>
    <row r="6365" spans="1:6" x14ac:dyDescent="0.25">
      <c r="A6365" s="2"/>
      <c r="B6365" s="3"/>
      <c r="C6365" s="4"/>
      <c r="D6365" s="45"/>
      <c r="E6365" s="45"/>
      <c r="F6365" s="334"/>
    </row>
    <row r="6366" spans="1:6" x14ac:dyDescent="0.25">
      <c r="A6366" s="2"/>
      <c r="B6366" s="3"/>
      <c r="C6366" s="4"/>
      <c r="D6366" s="45"/>
      <c r="E6366" s="45"/>
      <c r="F6366" s="334"/>
    </row>
    <row r="6367" spans="1:6" x14ac:dyDescent="0.25">
      <c r="A6367" s="2"/>
      <c r="B6367" s="3"/>
      <c r="C6367" s="4"/>
      <c r="D6367" s="45"/>
      <c r="E6367" s="45"/>
      <c r="F6367" s="334"/>
    </row>
    <row r="6368" spans="1:6" x14ac:dyDescent="0.25">
      <c r="A6368" s="2"/>
      <c r="B6368" s="3"/>
      <c r="C6368" s="4"/>
      <c r="D6368" s="45"/>
      <c r="E6368" s="45"/>
      <c r="F6368" s="334"/>
    </row>
    <row r="6369" spans="1:6" x14ac:dyDescent="0.25">
      <c r="A6369" s="2"/>
      <c r="B6369" s="3"/>
      <c r="C6369" s="4"/>
      <c r="D6369" s="45"/>
      <c r="E6369" s="45"/>
      <c r="F6369" s="334"/>
    </row>
    <row r="6370" spans="1:6" x14ac:dyDescent="0.25">
      <c r="A6370" s="2"/>
      <c r="B6370" s="3"/>
      <c r="C6370" s="4"/>
      <c r="D6370" s="45"/>
      <c r="E6370" s="45"/>
      <c r="F6370" s="334"/>
    </row>
    <row r="6371" spans="1:6" x14ac:dyDescent="0.25">
      <c r="A6371" s="2"/>
      <c r="B6371" s="3"/>
      <c r="C6371" s="4"/>
      <c r="D6371" s="45"/>
      <c r="E6371" s="45"/>
      <c r="F6371" s="334"/>
    </row>
    <row r="6372" spans="1:6" x14ac:dyDescent="0.25">
      <c r="A6372" s="2"/>
      <c r="B6372" s="3"/>
      <c r="C6372" s="4"/>
      <c r="D6372" s="45"/>
      <c r="E6372" s="45"/>
      <c r="F6372" s="334"/>
    </row>
    <row r="6373" spans="1:6" x14ac:dyDescent="0.25">
      <c r="A6373" s="2"/>
      <c r="B6373" s="3"/>
      <c r="C6373" s="4"/>
      <c r="D6373" s="45"/>
      <c r="E6373" s="45"/>
      <c r="F6373" s="334"/>
    </row>
    <row r="6374" spans="1:6" x14ac:dyDescent="0.25">
      <c r="A6374" s="2"/>
      <c r="B6374" s="3"/>
      <c r="C6374" s="4"/>
      <c r="D6374" s="45"/>
      <c r="E6374" s="45"/>
      <c r="F6374" s="334"/>
    </row>
    <row r="6375" spans="1:6" x14ac:dyDescent="0.25">
      <c r="A6375" s="2"/>
      <c r="B6375" s="3"/>
      <c r="C6375" s="4"/>
      <c r="D6375" s="45"/>
      <c r="E6375" s="45"/>
      <c r="F6375" s="334"/>
    </row>
    <row r="6376" spans="1:6" x14ac:dyDescent="0.25">
      <c r="A6376" s="2"/>
      <c r="B6376" s="3"/>
      <c r="C6376" s="4"/>
      <c r="D6376" s="45"/>
      <c r="E6376" s="45"/>
      <c r="F6376" s="334"/>
    </row>
    <row r="6377" spans="1:6" x14ac:dyDescent="0.25">
      <c r="A6377" s="2"/>
      <c r="B6377" s="3"/>
      <c r="C6377" s="4"/>
      <c r="D6377" s="45"/>
      <c r="E6377" s="45"/>
      <c r="F6377" s="334"/>
    </row>
    <row r="6378" spans="1:6" x14ac:dyDescent="0.25">
      <c r="A6378" s="2"/>
      <c r="B6378" s="3"/>
      <c r="C6378" s="4"/>
      <c r="D6378" s="45"/>
      <c r="E6378" s="45"/>
      <c r="F6378" s="334"/>
    </row>
    <row r="6379" spans="1:6" x14ac:dyDescent="0.25">
      <c r="A6379" s="2"/>
      <c r="B6379" s="3"/>
      <c r="C6379" s="4"/>
      <c r="D6379" s="45"/>
      <c r="E6379" s="45"/>
      <c r="F6379" s="334"/>
    </row>
    <row r="6380" spans="1:6" x14ac:dyDescent="0.25">
      <c r="A6380" s="2"/>
      <c r="B6380" s="3"/>
      <c r="C6380" s="4"/>
      <c r="D6380" s="45"/>
      <c r="E6380" s="45"/>
      <c r="F6380" s="334"/>
    </row>
    <row r="6381" spans="1:6" x14ac:dyDescent="0.25">
      <c r="A6381" s="2"/>
      <c r="B6381" s="3"/>
      <c r="C6381" s="4"/>
      <c r="D6381" s="45"/>
      <c r="E6381" s="45"/>
      <c r="F6381" s="334"/>
    </row>
    <row r="6382" spans="1:6" x14ac:dyDescent="0.25">
      <c r="A6382" s="2"/>
      <c r="B6382" s="3"/>
      <c r="C6382" s="4"/>
      <c r="D6382" s="45"/>
      <c r="E6382" s="45"/>
      <c r="F6382" s="334"/>
    </row>
    <row r="6383" spans="1:6" x14ac:dyDescent="0.25">
      <c r="A6383" s="2"/>
      <c r="B6383" s="3"/>
      <c r="C6383" s="4"/>
      <c r="D6383" s="45"/>
      <c r="E6383" s="45"/>
      <c r="F6383" s="334"/>
    </row>
    <row r="6384" spans="1:6" x14ac:dyDescent="0.25">
      <c r="A6384" s="2"/>
      <c r="B6384" s="3"/>
      <c r="C6384" s="4"/>
      <c r="D6384" s="45"/>
      <c r="E6384" s="45"/>
      <c r="F6384" s="334"/>
    </row>
    <row r="6385" spans="1:6" x14ac:dyDescent="0.25">
      <c r="A6385" s="2"/>
      <c r="B6385" s="3"/>
      <c r="C6385" s="4"/>
      <c r="D6385" s="45"/>
      <c r="E6385" s="45"/>
      <c r="F6385" s="334"/>
    </row>
    <row r="6386" spans="1:6" x14ac:dyDescent="0.25">
      <c r="A6386" s="2"/>
      <c r="B6386" s="3"/>
      <c r="C6386" s="4"/>
      <c r="D6386" s="45"/>
      <c r="E6386" s="45"/>
      <c r="F6386" s="334"/>
    </row>
    <row r="6387" spans="1:6" x14ac:dyDescent="0.25">
      <c r="A6387" s="2"/>
      <c r="B6387" s="3"/>
      <c r="C6387" s="4"/>
      <c r="D6387" s="45"/>
      <c r="E6387" s="45"/>
      <c r="F6387" s="334"/>
    </row>
    <row r="6388" spans="1:6" x14ac:dyDescent="0.25">
      <c r="A6388" s="2"/>
      <c r="B6388" s="3"/>
      <c r="C6388" s="4"/>
      <c r="D6388" s="45"/>
      <c r="E6388" s="45"/>
      <c r="F6388" s="334"/>
    </row>
    <row r="6389" spans="1:6" x14ac:dyDescent="0.25">
      <c r="A6389" s="2"/>
      <c r="B6389" s="3"/>
      <c r="C6389" s="4"/>
      <c r="D6389" s="45"/>
      <c r="E6389" s="45"/>
      <c r="F6389" s="334"/>
    </row>
    <row r="6390" spans="1:6" x14ac:dyDescent="0.25">
      <c r="A6390" s="2"/>
      <c r="B6390" s="3"/>
      <c r="C6390" s="4"/>
      <c r="D6390" s="45"/>
      <c r="E6390" s="45"/>
      <c r="F6390" s="334"/>
    </row>
    <row r="6391" spans="1:6" x14ac:dyDescent="0.25">
      <c r="A6391" s="2"/>
      <c r="B6391" s="3"/>
      <c r="C6391" s="4"/>
      <c r="D6391" s="45"/>
      <c r="E6391" s="45"/>
      <c r="F6391" s="334"/>
    </row>
    <row r="6392" spans="1:6" x14ac:dyDescent="0.25">
      <c r="A6392" s="2"/>
      <c r="B6392" s="3"/>
      <c r="C6392" s="4"/>
      <c r="D6392" s="45"/>
      <c r="E6392" s="45"/>
      <c r="F6392" s="334"/>
    </row>
    <row r="6393" spans="1:6" x14ac:dyDescent="0.25">
      <c r="A6393" s="2"/>
      <c r="B6393" s="3"/>
      <c r="C6393" s="4"/>
      <c r="D6393" s="45"/>
      <c r="E6393" s="45"/>
      <c r="F6393" s="334"/>
    </row>
    <row r="6394" spans="1:6" x14ac:dyDescent="0.25">
      <c r="A6394" s="2"/>
      <c r="B6394" s="3"/>
      <c r="C6394" s="4"/>
      <c r="D6394" s="45"/>
      <c r="E6394" s="45"/>
      <c r="F6394" s="334"/>
    </row>
    <row r="6395" spans="1:6" x14ac:dyDescent="0.25">
      <c r="A6395" s="2"/>
      <c r="B6395" s="3"/>
      <c r="C6395" s="4"/>
      <c r="D6395" s="45"/>
      <c r="E6395" s="45"/>
      <c r="F6395" s="334"/>
    </row>
    <row r="6396" spans="1:6" x14ac:dyDescent="0.25">
      <c r="A6396" s="2"/>
      <c r="B6396" s="3"/>
      <c r="C6396" s="4"/>
      <c r="D6396" s="45"/>
      <c r="E6396" s="45"/>
      <c r="F6396" s="334"/>
    </row>
    <row r="6397" spans="1:6" x14ac:dyDescent="0.25">
      <c r="A6397" s="2"/>
      <c r="B6397" s="3"/>
      <c r="C6397" s="4"/>
      <c r="D6397" s="45"/>
      <c r="E6397" s="45"/>
      <c r="F6397" s="334"/>
    </row>
    <row r="6398" spans="1:6" x14ac:dyDescent="0.25">
      <c r="A6398" s="2"/>
      <c r="B6398" s="3"/>
      <c r="C6398" s="4"/>
      <c r="D6398" s="45"/>
      <c r="E6398" s="45"/>
      <c r="F6398" s="334"/>
    </row>
    <row r="6399" spans="1:6" x14ac:dyDescent="0.25">
      <c r="A6399" s="2"/>
      <c r="B6399" s="3"/>
      <c r="C6399" s="4"/>
      <c r="D6399" s="45"/>
      <c r="E6399" s="45"/>
      <c r="F6399" s="334"/>
    </row>
    <row r="6400" spans="1:6" x14ac:dyDescent="0.25">
      <c r="A6400" s="2"/>
      <c r="B6400" s="3"/>
      <c r="C6400" s="4"/>
      <c r="D6400" s="45"/>
      <c r="E6400" s="45"/>
      <c r="F6400" s="334"/>
    </row>
    <row r="6401" spans="1:6" x14ac:dyDescent="0.25">
      <c r="A6401" s="2"/>
      <c r="B6401" s="3"/>
      <c r="C6401" s="4"/>
      <c r="D6401" s="45"/>
      <c r="E6401" s="45"/>
      <c r="F6401" s="334"/>
    </row>
    <row r="6402" spans="1:6" x14ac:dyDescent="0.25">
      <c r="A6402" s="2"/>
      <c r="B6402" s="3"/>
      <c r="C6402" s="4"/>
      <c r="D6402" s="45"/>
      <c r="E6402" s="45"/>
      <c r="F6402" s="334"/>
    </row>
    <row r="6403" spans="1:6" x14ac:dyDescent="0.25">
      <c r="A6403" s="2"/>
      <c r="B6403" s="3"/>
      <c r="C6403" s="4"/>
      <c r="D6403" s="45"/>
      <c r="E6403" s="45"/>
      <c r="F6403" s="334"/>
    </row>
    <row r="6404" spans="1:6" x14ac:dyDescent="0.25">
      <c r="A6404" s="2"/>
      <c r="B6404" s="3"/>
      <c r="C6404" s="4"/>
      <c r="D6404" s="45"/>
      <c r="E6404" s="45"/>
      <c r="F6404" s="334"/>
    </row>
    <row r="6405" spans="1:6" x14ac:dyDescent="0.25">
      <c r="A6405" s="2"/>
      <c r="B6405" s="3"/>
      <c r="C6405" s="4"/>
      <c r="D6405" s="45"/>
      <c r="E6405" s="45"/>
      <c r="F6405" s="334"/>
    </row>
    <row r="6406" spans="1:6" x14ac:dyDescent="0.25">
      <c r="A6406" s="2"/>
      <c r="B6406" s="3"/>
      <c r="C6406" s="4"/>
      <c r="D6406" s="45"/>
      <c r="E6406" s="45"/>
      <c r="F6406" s="334"/>
    </row>
    <row r="6407" spans="1:6" x14ac:dyDescent="0.25">
      <c r="A6407" s="2"/>
      <c r="B6407" s="3"/>
      <c r="C6407" s="4"/>
      <c r="D6407" s="45"/>
      <c r="E6407" s="45"/>
      <c r="F6407" s="334"/>
    </row>
    <row r="6408" spans="1:6" x14ac:dyDescent="0.25">
      <c r="A6408" s="2"/>
      <c r="B6408" s="3"/>
      <c r="C6408" s="4"/>
      <c r="D6408" s="45"/>
      <c r="E6408" s="45"/>
      <c r="F6408" s="334"/>
    </row>
    <row r="6409" spans="1:6" x14ac:dyDescent="0.25">
      <c r="A6409" s="2"/>
      <c r="B6409" s="3"/>
      <c r="C6409" s="4"/>
      <c r="D6409" s="45"/>
      <c r="E6409" s="45"/>
      <c r="F6409" s="334"/>
    </row>
    <row r="6410" spans="1:6" x14ac:dyDescent="0.25">
      <c r="A6410" s="2"/>
      <c r="B6410" s="3"/>
      <c r="C6410" s="4"/>
      <c r="D6410" s="45"/>
      <c r="E6410" s="45"/>
      <c r="F6410" s="334"/>
    </row>
    <row r="6411" spans="1:6" x14ac:dyDescent="0.25">
      <c r="A6411" s="2"/>
      <c r="B6411" s="3"/>
      <c r="C6411" s="4"/>
      <c r="D6411" s="45"/>
      <c r="E6411" s="45"/>
      <c r="F6411" s="334"/>
    </row>
    <row r="6412" spans="1:6" x14ac:dyDescent="0.25">
      <c r="A6412" s="2"/>
      <c r="B6412" s="3"/>
      <c r="C6412" s="4"/>
      <c r="D6412" s="45"/>
      <c r="E6412" s="45"/>
      <c r="F6412" s="334"/>
    </row>
    <row r="6413" spans="1:6" x14ac:dyDescent="0.25">
      <c r="A6413" s="2"/>
      <c r="B6413" s="3"/>
      <c r="C6413" s="4"/>
      <c r="D6413" s="45"/>
      <c r="E6413" s="45"/>
      <c r="F6413" s="334"/>
    </row>
    <row r="6414" spans="1:6" x14ac:dyDescent="0.25">
      <c r="A6414" s="2"/>
      <c r="B6414" s="3"/>
      <c r="C6414" s="4"/>
      <c r="D6414" s="45"/>
      <c r="E6414" s="45"/>
      <c r="F6414" s="334"/>
    </row>
    <row r="6415" spans="1:6" x14ac:dyDescent="0.25">
      <c r="A6415" s="2"/>
      <c r="B6415" s="3"/>
      <c r="C6415" s="4"/>
      <c r="D6415" s="45"/>
      <c r="E6415" s="45"/>
      <c r="F6415" s="334"/>
    </row>
    <row r="6416" spans="1:6" x14ac:dyDescent="0.25">
      <c r="A6416" s="2"/>
      <c r="B6416" s="3"/>
      <c r="C6416" s="4"/>
      <c r="D6416" s="45"/>
      <c r="E6416" s="45"/>
      <c r="F6416" s="334"/>
    </row>
    <row r="6417" spans="1:6" x14ac:dyDescent="0.25">
      <c r="A6417" s="2"/>
      <c r="B6417" s="3"/>
      <c r="C6417" s="4"/>
      <c r="D6417" s="45"/>
      <c r="E6417" s="45"/>
      <c r="F6417" s="334"/>
    </row>
    <row r="6418" spans="1:6" x14ac:dyDescent="0.25">
      <c r="A6418" s="2"/>
      <c r="B6418" s="3"/>
      <c r="C6418" s="4"/>
      <c r="D6418" s="45"/>
      <c r="E6418" s="45"/>
      <c r="F6418" s="334"/>
    </row>
    <row r="6419" spans="1:6" x14ac:dyDescent="0.25">
      <c r="A6419" s="2"/>
      <c r="B6419" s="3"/>
      <c r="C6419" s="4"/>
      <c r="D6419" s="45"/>
      <c r="E6419" s="45"/>
      <c r="F6419" s="334"/>
    </row>
    <row r="6420" spans="1:6" x14ac:dyDescent="0.25">
      <c r="A6420" s="2"/>
      <c r="B6420" s="3"/>
      <c r="C6420" s="4"/>
      <c r="D6420" s="45"/>
      <c r="E6420" s="45"/>
      <c r="F6420" s="334"/>
    </row>
    <row r="6421" spans="1:6" x14ac:dyDescent="0.25">
      <c r="A6421" s="2"/>
      <c r="B6421" s="3"/>
      <c r="C6421" s="4"/>
      <c r="D6421" s="45"/>
      <c r="E6421" s="45"/>
      <c r="F6421" s="334"/>
    </row>
    <row r="6422" spans="1:6" x14ac:dyDescent="0.25">
      <c r="A6422" s="2"/>
      <c r="B6422" s="3"/>
      <c r="C6422" s="4"/>
      <c r="D6422" s="45"/>
      <c r="E6422" s="45"/>
      <c r="F6422" s="334"/>
    </row>
    <row r="6423" spans="1:6" x14ac:dyDescent="0.25">
      <c r="A6423" s="2"/>
      <c r="B6423" s="3"/>
      <c r="C6423" s="4"/>
      <c r="D6423" s="45"/>
      <c r="E6423" s="45"/>
      <c r="F6423" s="334"/>
    </row>
    <row r="6424" spans="1:6" x14ac:dyDescent="0.25">
      <c r="A6424" s="2"/>
      <c r="B6424" s="3"/>
      <c r="C6424" s="4"/>
      <c r="D6424" s="45"/>
      <c r="E6424" s="45"/>
      <c r="F6424" s="334"/>
    </row>
    <row r="6425" spans="1:6" x14ac:dyDescent="0.25">
      <c r="A6425" s="2"/>
      <c r="B6425" s="3"/>
      <c r="C6425" s="4"/>
      <c r="D6425" s="45"/>
      <c r="E6425" s="45"/>
      <c r="F6425" s="334"/>
    </row>
    <row r="6426" spans="1:6" x14ac:dyDescent="0.25">
      <c r="A6426" s="2"/>
      <c r="B6426" s="3"/>
      <c r="C6426" s="4"/>
      <c r="D6426" s="45"/>
      <c r="E6426" s="45"/>
      <c r="F6426" s="334"/>
    </row>
    <row r="6427" spans="1:6" x14ac:dyDescent="0.25">
      <c r="A6427" s="2"/>
      <c r="B6427" s="3"/>
      <c r="C6427" s="4"/>
      <c r="D6427" s="45"/>
      <c r="E6427" s="45"/>
      <c r="F6427" s="334"/>
    </row>
    <row r="6428" spans="1:6" x14ac:dyDescent="0.25">
      <c r="A6428" s="2"/>
      <c r="B6428" s="3"/>
      <c r="C6428" s="4"/>
      <c r="D6428" s="45"/>
      <c r="E6428" s="45"/>
      <c r="F6428" s="334"/>
    </row>
    <row r="6429" spans="1:6" x14ac:dyDescent="0.25">
      <c r="A6429" s="2"/>
      <c r="B6429" s="3"/>
      <c r="C6429" s="4"/>
      <c r="D6429" s="45"/>
      <c r="E6429" s="45"/>
      <c r="F6429" s="334"/>
    </row>
    <row r="6430" spans="1:6" x14ac:dyDescent="0.25">
      <c r="A6430" s="2"/>
      <c r="B6430" s="3"/>
      <c r="C6430" s="4"/>
      <c r="D6430" s="45"/>
      <c r="E6430" s="45"/>
      <c r="F6430" s="334"/>
    </row>
    <row r="6431" spans="1:6" x14ac:dyDescent="0.25">
      <c r="A6431" s="2"/>
      <c r="B6431" s="3"/>
      <c r="C6431" s="4"/>
      <c r="D6431" s="45"/>
      <c r="E6431" s="45"/>
      <c r="F6431" s="334"/>
    </row>
    <row r="6432" spans="1:6" x14ac:dyDescent="0.25">
      <c r="A6432" s="2"/>
      <c r="B6432" s="3"/>
      <c r="C6432" s="4"/>
      <c r="D6432" s="45"/>
      <c r="E6432" s="45"/>
      <c r="F6432" s="334"/>
    </row>
    <row r="6433" spans="1:6" x14ac:dyDescent="0.25">
      <c r="A6433" s="2"/>
      <c r="B6433" s="3"/>
      <c r="C6433" s="4"/>
      <c r="D6433" s="45"/>
      <c r="E6433" s="45"/>
      <c r="F6433" s="334"/>
    </row>
    <row r="6434" spans="1:6" x14ac:dyDescent="0.25">
      <c r="A6434" s="2"/>
      <c r="B6434" s="3"/>
      <c r="C6434" s="4"/>
      <c r="D6434" s="45"/>
      <c r="E6434" s="45"/>
      <c r="F6434" s="334"/>
    </row>
    <row r="6435" spans="1:6" x14ac:dyDescent="0.25">
      <c r="A6435" s="2"/>
      <c r="B6435" s="3"/>
      <c r="C6435" s="4"/>
      <c r="D6435" s="45"/>
      <c r="E6435" s="45"/>
      <c r="F6435" s="334"/>
    </row>
    <row r="6436" spans="1:6" x14ac:dyDescent="0.25">
      <c r="A6436" s="2"/>
      <c r="B6436" s="3"/>
      <c r="C6436" s="4"/>
      <c r="D6436" s="45"/>
      <c r="E6436" s="45"/>
      <c r="F6436" s="334"/>
    </row>
    <row r="6437" spans="1:6" x14ac:dyDescent="0.25">
      <c r="A6437" s="2"/>
      <c r="B6437" s="3"/>
      <c r="C6437" s="4"/>
      <c r="D6437" s="45"/>
      <c r="E6437" s="45"/>
      <c r="F6437" s="334"/>
    </row>
    <row r="6438" spans="1:6" x14ac:dyDescent="0.25">
      <c r="A6438" s="2"/>
      <c r="B6438" s="3"/>
      <c r="C6438" s="4"/>
      <c r="D6438" s="45"/>
      <c r="E6438" s="45"/>
      <c r="F6438" s="334"/>
    </row>
    <row r="6439" spans="1:6" x14ac:dyDescent="0.25">
      <c r="A6439" s="2"/>
      <c r="B6439" s="3"/>
      <c r="C6439" s="4"/>
      <c r="D6439" s="45"/>
      <c r="E6439" s="45"/>
      <c r="F6439" s="334"/>
    </row>
    <row r="6440" spans="1:6" x14ac:dyDescent="0.25">
      <c r="A6440" s="2"/>
      <c r="B6440" s="3"/>
      <c r="C6440" s="4"/>
      <c r="D6440" s="45"/>
      <c r="E6440" s="45"/>
      <c r="F6440" s="334"/>
    </row>
    <row r="6441" spans="1:6" x14ac:dyDescent="0.25">
      <c r="A6441" s="2"/>
      <c r="B6441" s="3"/>
      <c r="C6441" s="4"/>
      <c r="D6441" s="45"/>
      <c r="E6441" s="45"/>
      <c r="F6441" s="334"/>
    </row>
    <row r="6442" spans="1:6" x14ac:dyDescent="0.25">
      <c r="A6442" s="2"/>
      <c r="B6442" s="3"/>
      <c r="C6442" s="4"/>
      <c r="D6442" s="45"/>
      <c r="E6442" s="45"/>
      <c r="F6442" s="334"/>
    </row>
    <row r="6443" spans="1:6" x14ac:dyDescent="0.25">
      <c r="A6443" s="2"/>
      <c r="B6443" s="3"/>
      <c r="C6443" s="4"/>
      <c r="D6443" s="45"/>
      <c r="E6443" s="45"/>
      <c r="F6443" s="334"/>
    </row>
    <row r="6444" spans="1:6" x14ac:dyDescent="0.25">
      <c r="A6444" s="2"/>
      <c r="B6444" s="3"/>
      <c r="C6444" s="4"/>
      <c r="D6444" s="45"/>
      <c r="E6444" s="45"/>
      <c r="F6444" s="334"/>
    </row>
    <row r="6445" spans="1:6" x14ac:dyDescent="0.25">
      <c r="A6445" s="2"/>
      <c r="B6445" s="3"/>
      <c r="C6445" s="4"/>
      <c r="D6445" s="45"/>
      <c r="E6445" s="45"/>
      <c r="F6445" s="334"/>
    </row>
    <row r="6446" spans="1:6" x14ac:dyDescent="0.25">
      <c r="A6446" s="2"/>
      <c r="B6446" s="3"/>
      <c r="C6446" s="4"/>
      <c r="D6446" s="45"/>
      <c r="E6446" s="45"/>
      <c r="F6446" s="334"/>
    </row>
    <row r="6447" spans="1:6" x14ac:dyDescent="0.25">
      <c r="A6447" s="2"/>
      <c r="B6447" s="3"/>
      <c r="C6447" s="4"/>
      <c r="D6447" s="45"/>
      <c r="E6447" s="45"/>
      <c r="F6447" s="334"/>
    </row>
    <row r="6448" spans="1:6" x14ac:dyDescent="0.25">
      <c r="A6448" s="2"/>
      <c r="B6448" s="3"/>
      <c r="C6448" s="4"/>
      <c r="D6448" s="45"/>
      <c r="E6448" s="45"/>
      <c r="F6448" s="334"/>
    </row>
    <row r="6449" spans="1:6" x14ac:dyDescent="0.25">
      <c r="A6449" s="2"/>
      <c r="B6449" s="3"/>
      <c r="C6449" s="4"/>
      <c r="D6449" s="45"/>
      <c r="E6449" s="45"/>
      <c r="F6449" s="334"/>
    </row>
    <row r="6450" spans="1:6" x14ac:dyDescent="0.25">
      <c r="A6450" s="2"/>
      <c r="B6450" s="3"/>
      <c r="C6450" s="4"/>
      <c r="D6450" s="45"/>
      <c r="E6450" s="45"/>
      <c r="F6450" s="334"/>
    </row>
    <row r="6451" spans="1:6" x14ac:dyDescent="0.25">
      <c r="A6451" s="2"/>
      <c r="B6451" s="3"/>
      <c r="C6451" s="4"/>
      <c r="D6451" s="45"/>
      <c r="E6451" s="45"/>
      <c r="F6451" s="334"/>
    </row>
    <row r="6452" spans="1:6" x14ac:dyDescent="0.25">
      <c r="A6452" s="2"/>
      <c r="B6452" s="3"/>
      <c r="C6452" s="4"/>
      <c r="D6452" s="45"/>
      <c r="E6452" s="45"/>
      <c r="F6452" s="334"/>
    </row>
    <row r="6453" spans="1:6" x14ac:dyDescent="0.25">
      <c r="A6453" s="2"/>
      <c r="B6453" s="3"/>
      <c r="C6453" s="4"/>
      <c r="D6453" s="45"/>
      <c r="E6453" s="45"/>
      <c r="F6453" s="334"/>
    </row>
    <row r="6454" spans="1:6" x14ac:dyDescent="0.25">
      <c r="A6454" s="2"/>
      <c r="B6454" s="3"/>
      <c r="C6454" s="4"/>
      <c r="D6454" s="45"/>
      <c r="E6454" s="45"/>
      <c r="F6454" s="334"/>
    </row>
    <row r="6455" spans="1:6" x14ac:dyDescent="0.25">
      <c r="A6455" s="2"/>
      <c r="B6455" s="3"/>
      <c r="C6455" s="4"/>
      <c r="D6455" s="45"/>
      <c r="E6455" s="45"/>
      <c r="F6455" s="334"/>
    </row>
    <row r="6456" spans="1:6" x14ac:dyDescent="0.25">
      <c r="A6456" s="2"/>
      <c r="B6456" s="3"/>
      <c r="C6456" s="4"/>
      <c r="D6456" s="45"/>
      <c r="E6456" s="45"/>
      <c r="F6456" s="334"/>
    </row>
    <row r="6457" spans="1:6" x14ac:dyDescent="0.25">
      <c r="A6457" s="2"/>
      <c r="B6457" s="3"/>
      <c r="C6457" s="4"/>
      <c r="D6457" s="45"/>
      <c r="E6457" s="45"/>
      <c r="F6457" s="334"/>
    </row>
    <row r="6458" spans="1:6" x14ac:dyDescent="0.25">
      <c r="A6458" s="2"/>
      <c r="B6458" s="3"/>
      <c r="C6458" s="4"/>
      <c r="D6458" s="45"/>
      <c r="E6458" s="45"/>
      <c r="F6458" s="334"/>
    </row>
    <row r="6459" spans="1:6" x14ac:dyDescent="0.25">
      <c r="A6459" s="2"/>
      <c r="B6459" s="3"/>
      <c r="C6459" s="4"/>
      <c r="D6459" s="45"/>
      <c r="E6459" s="45"/>
      <c r="F6459" s="334"/>
    </row>
    <row r="6460" spans="1:6" x14ac:dyDescent="0.25">
      <c r="A6460" s="2"/>
      <c r="B6460" s="3"/>
      <c r="C6460" s="4"/>
      <c r="D6460" s="45"/>
      <c r="E6460" s="45"/>
      <c r="F6460" s="334"/>
    </row>
    <row r="6461" spans="1:6" x14ac:dyDescent="0.25">
      <c r="A6461" s="2"/>
      <c r="B6461" s="3"/>
      <c r="C6461" s="4"/>
      <c r="D6461" s="45"/>
      <c r="E6461" s="45"/>
      <c r="F6461" s="334"/>
    </row>
    <row r="6462" spans="1:6" x14ac:dyDescent="0.25">
      <c r="A6462" s="2"/>
      <c r="B6462" s="3"/>
      <c r="C6462" s="4"/>
      <c r="D6462" s="45"/>
      <c r="E6462" s="45"/>
      <c r="F6462" s="334"/>
    </row>
    <row r="6463" spans="1:6" x14ac:dyDescent="0.25">
      <c r="A6463" s="2"/>
      <c r="B6463" s="3"/>
      <c r="C6463" s="4"/>
      <c r="D6463" s="45"/>
      <c r="E6463" s="45"/>
      <c r="F6463" s="334"/>
    </row>
    <row r="6464" spans="1:6" x14ac:dyDescent="0.25">
      <c r="A6464" s="2"/>
      <c r="B6464" s="3"/>
      <c r="C6464" s="4"/>
      <c r="D6464" s="45"/>
      <c r="E6464" s="45"/>
      <c r="F6464" s="334"/>
    </row>
    <row r="6465" spans="1:6" x14ac:dyDescent="0.25">
      <c r="A6465" s="2"/>
      <c r="B6465" s="3"/>
      <c r="C6465" s="4"/>
      <c r="D6465" s="45"/>
      <c r="E6465" s="45"/>
      <c r="F6465" s="334"/>
    </row>
    <row r="6466" spans="1:6" x14ac:dyDescent="0.25">
      <c r="A6466" s="2"/>
      <c r="B6466" s="3"/>
      <c r="C6466" s="4"/>
      <c r="D6466" s="45"/>
      <c r="E6466" s="45"/>
      <c r="F6466" s="334"/>
    </row>
    <row r="6467" spans="1:6" x14ac:dyDescent="0.25">
      <c r="A6467" s="2"/>
      <c r="B6467" s="3"/>
      <c r="C6467" s="4"/>
      <c r="D6467" s="45"/>
      <c r="E6467" s="45"/>
      <c r="F6467" s="334"/>
    </row>
    <row r="6468" spans="1:6" x14ac:dyDescent="0.25">
      <c r="A6468" s="2"/>
      <c r="B6468" s="3"/>
      <c r="C6468" s="4"/>
      <c r="D6468" s="45"/>
      <c r="E6468" s="45"/>
      <c r="F6468" s="334"/>
    </row>
    <row r="6469" spans="1:6" x14ac:dyDescent="0.25">
      <c r="A6469" s="2"/>
      <c r="B6469" s="3"/>
      <c r="C6469" s="4"/>
      <c r="D6469" s="45"/>
      <c r="E6469" s="45"/>
      <c r="F6469" s="334"/>
    </row>
    <row r="6470" spans="1:6" x14ac:dyDescent="0.25">
      <c r="A6470" s="2"/>
      <c r="B6470" s="3"/>
      <c r="C6470" s="4"/>
      <c r="D6470" s="45"/>
      <c r="E6470" s="45"/>
      <c r="F6470" s="334"/>
    </row>
    <row r="6471" spans="1:6" x14ac:dyDescent="0.25">
      <c r="A6471" s="2"/>
      <c r="B6471" s="3"/>
      <c r="C6471" s="4"/>
      <c r="D6471" s="45"/>
      <c r="E6471" s="45"/>
      <c r="F6471" s="334"/>
    </row>
    <row r="6472" spans="1:6" x14ac:dyDescent="0.25">
      <c r="A6472" s="2"/>
      <c r="B6472" s="3"/>
      <c r="C6472" s="4"/>
      <c r="D6472" s="45"/>
      <c r="E6472" s="45"/>
      <c r="F6472" s="334"/>
    </row>
    <row r="6473" spans="1:6" x14ac:dyDescent="0.25">
      <c r="A6473" s="2"/>
      <c r="B6473" s="3"/>
      <c r="C6473" s="4"/>
      <c r="D6473" s="45"/>
      <c r="E6473" s="45"/>
      <c r="F6473" s="334"/>
    </row>
    <row r="6474" spans="1:6" x14ac:dyDescent="0.25">
      <c r="A6474" s="2"/>
      <c r="B6474" s="3"/>
      <c r="C6474" s="4"/>
      <c r="D6474" s="45"/>
      <c r="E6474" s="45"/>
      <c r="F6474" s="334"/>
    </row>
    <row r="6475" spans="1:6" x14ac:dyDescent="0.25">
      <c r="A6475" s="2"/>
      <c r="B6475" s="3"/>
      <c r="C6475" s="4"/>
      <c r="D6475" s="45"/>
      <c r="E6475" s="45"/>
      <c r="F6475" s="334"/>
    </row>
    <row r="6476" spans="1:6" x14ac:dyDescent="0.25">
      <c r="A6476" s="2"/>
      <c r="B6476" s="3"/>
      <c r="C6476" s="4"/>
      <c r="D6476" s="45"/>
      <c r="E6476" s="45"/>
      <c r="F6476" s="334"/>
    </row>
    <row r="6477" spans="1:6" x14ac:dyDescent="0.25">
      <c r="A6477" s="2"/>
      <c r="B6477" s="3"/>
      <c r="C6477" s="4"/>
      <c r="D6477" s="45"/>
      <c r="E6477" s="45"/>
      <c r="F6477" s="334"/>
    </row>
    <row r="6478" spans="1:6" x14ac:dyDescent="0.25">
      <c r="A6478" s="2"/>
      <c r="B6478" s="3"/>
      <c r="C6478" s="4"/>
      <c r="D6478" s="45"/>
      <c r="E6478" s="45"/>
      <c r="F6478" s="334"/>
    </row>
    <row r="6479" spans="1:6" x14ac:dyDescent="0.25">
      <c r="A6479" s="2"/>
      <c r="B6479" s="3"/>
      <c r="C6479" s="4"/>
      <c r="D6479" s="45"/>
      <c r="E6479" s="45"/>
      <c r="F6479" s="334"/>
    </row>
    <row r="6480" spans="1:6" x14ac:dyDescent="0.25">
      <c r="A6480" s="2"/>
      <c r="B6480" s="3"/>
      <c r="C6480" s="4"/>
      <c r="D6480" s="45"/>
      <c r="E6480" s="45"/>
      <c r="F6480" s="334"/>
    </row>
    <row r="6481" spans="1:6" x14ac:dyDescent="0.25">
      <c r="A6481" s="2"/>
      <c r="B6481" s="3"/>
      <c r="C6481" s="4"/>
      <c r="D6481" s="45"/>
      <c r="E6481" s="45"/>
      <c r="F6481" s="334"/>
    </row>
    <row r="6482" spans="1:6" x14ac:dyDescent="0.25">
      <c r="A6482" s="2"/>
      <c r="B6482" s="3"/>
      <c r="C6482" s="4"/>
      <c r="D6482" s="45"/>
      <c r="E6482" s="45"/>
      <c r="F6482" s="334"/>
    </row>
    <row r="6483" spans="1:6" x14ac:dyDescent="0.25">
      <c r="A6483" s="2"/>
      <c r="B6483" s="3"/>
      <c r="C6483" s="4"/>
      <c r="D6483" s="45"/>
      <c r="E6483" s="45"/>
      <c r="F6483" s="334"/>
    </row>
    <row r="6484" spans="1:6" x14ac:dyDescent="0.25">
      <c r="A6484" s="2"/>
      <c r="B6484" s="3"/>
      <c r="C6484" s="4"/>
      <c r="D6484" s="45"/>
      <c r="E6484" s="45"/>
      <c r="F6484" s="334"/>
    </row>
    <row r="6485" spans="1:6" x14ac:dyDescent="0.25">
      <c r="A6485" s="2"/>
      <c r="B6485" s="3"/>
      <c r="C6485" s="4"/>
      <c r="D6485" s="45"/>
      <c r="E6485" s="45"/>
      <c r="F6485" s="334"/>
    </row>
    <row r="6486" spans="1:6" x14ac:dyDescent="0.25">
      <c r="A6486" s="2"/>
      <c r="B6486" s="3"/>
      <c r="C6486" s="4"/>
      <c r="D6486" s="45"/>
      <c r="E6486" s="45"/>
      <c r="F6486" s="334"/>
    </row>
    <row r="6487" spans="1:6" x14ac:dyDescent="0.25">
      <c r="A6487" s="2"/>
      <c r="B6487" s="3"/>
      <c r="C6487" s="4"/>
      <c r="D6487" s="45"/>
      <c r="E6487" s="45"/>
      <c r="F6487" s="334"/>
    </row>
    <row r="6488" spans="1:6" x14ac:dyDescent="0.25">
      <c r="A6488" s="2"/>
      <c r="B6488" s="3"/>
      <c r="C6488" s="4"/>
      <c r="D6488" s="45"/>
      <c r="E6488" s="45"/>
      <c r="F6488" s="334"/>
    </row>
    <row r="6489" spans="1:6" x14ac:dyDescent="0.25">
      <c r="A6489" s="2"/>
      <c r="B6489" s="3"/>
      <c r="C6489" s="4"/>
      <c r="D6489" s="45"/>
      <c r="E6489" s="45"/>
      <c r="F6489" s="334"/>
    </row>
    <row r="6490" spans="1:6" x14ac:dyDescent="0.25">
      <c r="A6490" s="2"/>
      <c r="B6490" s="3"/>
      <c r="C6490" s="4"/>
      <c r="D6490" s="45"/>
      <c r="E6490" s="45"/>
      <c r="F6490" s="334"/>
    </row>
    <row r="6491" spans="1:6" x14ac:dyDescent="0.25">
      <c r="A6491" s="2"/>
      <c r="B6491" s="3"/>
      <c r="C6491" s="4"/>
      <c r="D6491" s="45"/>
      <c r="E6491" s="45"/>
      <c r="F6491" s="334"/>
    </row>
    <row r="6492" spans="1:6" x14ac:dyDescent="0.25">
      <c r="A6492" s="2"/>
      <c r="B6492" s="3"/>
      <c r="C6492" s="4"/>
      <c r="D6492" s="45"/>
      <c r="E6492" s="45"/>
      <c r="F6492" s="334"/>
    </row>
    <row r="6493" spans="1:6" x14ac:dyDescent="0.25">
      <c r="A6493" s="2"/>
      <c r="B6493" s="3"/>
      <c r="C6493" s="4"/>
      <c r="D6493" s="45"/>
      <c r="E6493" s="45"/>
      <c r="F6493" s="334"/>
    </row>
    <row r="6494" spans="1:6" x14ac:dyDescent="0.25">
      <c r="A6494" s="2"/>
      <c r="B6494" s="3"/>
      <c r="C6494" s="4"/>
      <c r="D6494" s="45"/>
      <c r="E6494" s="45"/>
      <c r="F6494" s="334"/>
    </row>
    <row r="6495" spans="1:6" x14ac:dyDescent="0.25">
      <c r="A6495" s="2"/>
      <c r="B6495" s="3"/>
      <c r="C6495" s="4"/>
      <c r="D6495" s="45"/>
      <c r="E6495" s="45"/>
      <c r="F6495" s="334"/>
    </row>
    <row r="6496" spans="1:6" x14ac:dyDescent="0.25">
      <c r="A6496" s="2"/>
      <c r="B6496" s="3"/>
      <c r="C6496" s="4"/>
      <c r="D6496" s="45"/>
      <c r="E6496" s="45"/>
      <c r="F6496" s="334"/>
    </row>
    <row r="6497" spans="1:6" x14ac:dyDescent="0.25">
      <c r="A6497" s="2"/>
      <c r="B6497" s="3"/>
      <c r="C6497" s="4"/>
      <c r="D6497" s="45"/>
      <c r="E6497" s="45"/>
      <c r="F6497" s="334"/>
    </row>
    <row r="6498" spans="1:6" x14ac:dyDescent="0.25">
      <c r="A6498" s="2"/>
      <c r="B6498" s="3"/>
      <c r="C6498" s="4"/>
      <c r="D6498" s="45"/>
      <c r="E6498" s="45"/>
      <c r="F6498" s="334"/>
    </row>
    <row r="6499" spans="1:6" x14ac:dyDescent="0.25">
      <c r="A6499" s="2"/>
      <c r="B6499" s="3"/>
      <c r="C6499" s="4"/>
      <c r="D6499" s="45"/>
      <c r="E6499" s="45"/>
      <c r="F6499" s="334"/>
    </row>
    <row r="6500" spans="1:6" x14ac:dyDescent="0.25">
      <c r="A6500" s="2"/>
      <c r="B6500" s="3"/>
      <c r="C6500" s="4"/>
      <c r="D6500" s="45"/>
      <c r="E6500" s="45"/>
      <c r="F6500" s="334"/>
    </row>
    <row r="6501" spans="1:6" x14ac:dyDescent="0.25">
      <c r="A6501" s="2"/>
      <c r="B6501" s="3"/>
      <c r="C6501" s="4"/>
      <c r="D6501" s="45"/>
      <c r="E6501" s="45"/>
      <c r="F6501" s="334"/>
    </row>
    <row r="6502" spans="1:6" x14ac:dyDescent="0.25">
      <c r="A6502" s="2"/>
      <c r="B6502" s="3"/>
      <c r="C6502" s="4"/>
      <c r="D6502" s="45"/>
      <c r="E6502" s="45"/>
      <c r="F6502" s="334"/>
    </row>
    <row r="6503" spans="1:6" x14ac:dyDescent="0.25">
      <c r="A6503" s="2"/>
      <c r="B6503" s="3"/>
      <c r="C6503" s="4"/>
      <c r="D6503" s="45"/>
      <c r="E6503" s="45"/>
      <c r="F6503" s="334"/>
    </row>
    <row r="6504" spans="1:6" x14ac:dyDescent="0.25">
      <c r="A6504" s="2"/>
      <c r="B6504" s="3"/>
      <c r="C6504" s="4"/>
      <c r="D6504" s="45"/>
      <c r="E6504" s="45"/>
      <c r="F6504" s="334"/>
    </row>
    <row r="6505" spans="1:6" x14ac:dyDescent="0.25">
      <c r="A6505" s="2"/>
      <c r="B6505" s="3"/>
      <c r="C6505" s="4"/>
      <c r="D6505" s="45"/>
      <c r="E6505" s="45"/>
      <c r="F6505" s="334"/>
    </row>
    <row r="6506" spans="1:6" x14ac:dyDescent="0.25">
      <c r="A6506" s="2"/>
      <c r="B6506" s="3"/>
      <c r="C6506" s="4"/>
      <c r="D6506" s="45"/>
      <c r="E6506" s="45"/>
      <c r="F6506" s="334"/>
    </row>
    <row r="6507" spans="1:6" x14ac:dyDescent="0.25">
      <c r="A6507" s="2"/>
      <c r="B6507" s="3"/>
      <c r="C6507" s="4"/>
      <c r="D6507" s="45"/>
      <c r="E6507" s="45"/>
      <c r="F6507" s="334"/>
    </row>
    <row r="6508" spans="1:6" x14ac:dyDescent="0.25">
      <c r="A6508" s="2"/>
      <c r="B6508" s="3"/>
      <c r="C6508" s="4"/>
      <c r="D6508" s="45"/>
      <c r="E6508" s="45"/>
      <c r="F6508" s="334"/>
    </row>
    <row r="6509" spans="1:6" x14ac:dyDescent="0.25">
      <c r="A6509" s="2"/>
      <c r="B6509" s="3"/>
      <c r="C6509" s="4"/>
      <c r="D6509" s="45"/>
      <c r="E6509" s="45"/>
      <c r="F6509" s="334"/>
    </row>
    <row r="6510" spans="1:6" x14ac:dyDescent="0.25">
      <c r="A6510" s="2"/>
      <c r="B6510" s="3"/>
      <c r="C6510" s="4"/>
      <c r="D6510" s="45"/>
      <c r="E6510" s="45"/>
      <c r="F6510" s="334"/>
    </row>
    <row r="6511" spans="1:6" x14ac:dyDescent="0.25">
      <c r="A6511" s="2"/>
      <c r="B6511" s="3"/>
      <c r="C6511" s="4"/>
      <c r="D6511" s="45"/>
      <c r="E6511" s="45"/>
      <c r="F6511" s="334"/>
    </row>
    <row r="6512" spans="1:6" x14ac:dyDescent="0.25">
      <c r="A6512" s="2"/>
      <c r="B6512" s="3"/>
      <c r="C6512" s="4"/>
      <c r="D6512" s="45"/>
      <c r="E6512" s="45"/>
      <c r="F6512" s="334"/>
    </row>
    <row r="6513" spans="1:6" x14ac:dyDescent="0.25">
      <c r="A6513" s="2"/>
      <c r="B6513" s="3"/>
      <c r="C6513" s="4"/>
      <c r="D6513" s="45"/>
      <c r="E6513" s="45"/>
      <c r="F6513" s="334"/>
    </row>
    <row r="6514" spans="1:6" x14ac:dyDescent="0.25">
      <c r="A6514" s="2"/>
      <c r="B6514" s="3"/>
      <c r="C6514" s="4"/>
      <c r="D6514" s="45"/>
      <c r="E6514" s="45"/>
      <c r="F6514" s="334"/>
    </row>
    <row r="6515" spans="1:6" x14ac:dyDescent="0.25">
      <c r="A6515" s="2"/>
      <c r="B6515" s="3"/>
      <c r="C6515" s="4"/>
      <c r="D6515" s="45"/>
      <c r="E6515" s="45"/>
      <c r="F6515" s="334"/>
    </row>
    <row r="6516" spans="1:6" x14ac:dyDescent="0.25">
      <c r="A6516" s="2"/>
      <c r="B6516" s="3"/>
      <c r="C6516" s="4"/>
      <c r="D6516" s="45"/>
      <c r="E6516" s="45"/>
      <c r="F6516" s="334"/>
    </row>
    <row r="6517" spans="1:6" x14ac:dyDescent="0.25">
      <c r="A6517" s="2"/>
      <c r="B6517" s="3"/>
      <c r="C6517" s="4"/>
      <c r="D6517" s="45"/>
      <c r="E6517" s="45"/>
      <c r="F6517" s="334"/>
    </row>
    <row r="6518" spans="1:6" x14ac:dyDescent="0.25">
      <c r="A6518" s="2"/>
      <c r="B6518" s="3"/>
      <c r="C6518" s="4"/>
      <c r="D6518" s="45"/>
      <c r="E6518" s="45"/>
      <c r="F6518" s="334"/>
    </row>
    <row r="6519" spans="1:6" x14ac:dyDescent="0.25">
      <c r="A6519" s="2"/>
      <c r="B6519" s="3"/>
      <c r="C6519" s="4"/>
      <c r="D6519" s="45"/>
      <c r="E6519" s="45"/>
      <c r="F6519" s="334"/>
    </row>
    <row r="6520" spans="1:6" x14ac:dyDescent="0.25">
      <c r="A6520" s="2"/>
      <c r="B6520" s="3"/>
      <c r="C6520" s="4"/>
      <c r="D6520" s="45"/>
      <c r="E6520" s="45"/>
      <c r="F6520" s="334"/>
    </row>
    <row r="6521" spans="1:6" x14ac:dyDescent="0.25">
      <c r="A6521" s="2"/>
      <c r="B6521" s="3"/>
      <c r="C6521" s="4"/>
      <c r="D6521" s="45"/>
      <c r="E6521" s="45"/>
      <c r="F6521" s="334"/>
    </row>
    <row r="6522" spans="1:6" x14ac:dyDescent="0.25">
      <c r="A6522" s="2"/>
      <c r="B6522" s="3"/>
      <c r="C6522" s="4"/>
      <c r="D6522" s="45"/>
      <c r="E6522" s="45"/>
      <c r="F6522" s="334"/>
    </row>
    <row r="6523" spans="1:6" x14ac:dyDescent="0.25">
      <c r="A6523" s="2"/>
      <c r="B6523" s="3"/>
      <c r="C6523" s="4"/>
      <c r="D6523" s="45"/>
      <c r="E6523" s="45"/>
      <c r="F6523" s="334"/>
    </row>
    <row r="6524" spans="1:6" x14ac:dyDescent="0.25">
      <c r="A6524" s="2"/>
      <c r="B6524" s="3"/>
      <c r="C6524" s="4"/>
      <c r="D6524" s="45"/>
      <c r="E6524" s="45"/>
      <c r="F6524" s="334"/>
    </row>
    <row r="6525" spans="1:6" x14ac:dyDescent="0.25">
      <c r="A6525" s="2"/>
      <c r="B6525" s="3"/>
      <c r="C6525" s="4"/>
      <c r="D6525" s="45"/>
      <c r="E6525" s="45"/>
      <c r="F6525" s="334"/>
    </row>
    <row r="6526" spans="1:6" x14ac:dyDescent="0.25">
      <c r="A6526" s="2"/>
      <c r="B6526" s="3"/>
      <c r="C6526" s="4"/>
      <c r="D6526" s="45"/>
      <c r="E6526" s="45"/>
      <c r="F6526" s="334"/>
    </row>
    <row r="6527" spans="1:6" x14ac:dyDescent="0.25">
      <c r="A6527" s="2"/>
      <c r="B6527" s="3"/>
      <c r="C6527" s="4"/>
      <c r="D6527" s="45"/>
      <c r="E6527" s="45"/>
      <c r="F6527" s="334"/>
    </row>
    <row r="6528" spans="1:6" x14ac:dyDescent="0.25">
      <c r="A6528" s="2"/>
      <c r="B6528" s="3"/>
      <c r="C6528" s="4"/>
      <c r="D6528" s="45"/>
      <c r="E6528" s="45"/>
      <c r="F6528" s="334"/>
    </row>
    <row r="6529" spans="1:6" x14ac:dyDescent="0.25">
      <c r="A6529" s="2"/>
      <c r="B6529" s="3"/>
      <c r="C6529" s="4"/>
      <c r="D6529" s="45"/>
      <c r="E6529" s="45"/>
      <c r="F6529" s="334"/>
    </row>
    <row r="6530" spans="1:6" x14ac:dyDescent="0.25">
      <c r="A6530" s="2"/>
      <c r="B6530" s="3"/>
      <c r="C6530" s="4"/>
      <c r="D6530" s="45"/>
      <c r="E6530" s="45"/>
      <c r="F6530" s="334"/>
    </row>
    <row r="6531" spans="1:6" x14ac:dyDescent="0.25">
      <c r="A6531" s="2"/>
      <c r="B6531" s="3"/>
      <c r="C6531" s="4"/>
      <c r="D6531" s="45"/>
      <c r="E6531" s="45"/>
      <c r="F6531" s="334"/>
    </row>
    <row r="6532" spans="1:6" x14ac:dyDescent="0.25">
      <c r="A6532" s="2"/>
      <c r="B6532" s="3"/>
      <c r="C6532" s="4"/>
      <c r="D6532" s="45"/>
      <c r="E6532" s="45"/>
      <c r="F6532" s="334"/>
    </row>
    <row r="6533" spans="1:6" x14ac:dyDescent="0.25">
      <c r="A6533" s="2"/>
      <c r="B6533" s="3"/>
      <c r="C6533" s="4"/>
      <c r="D6533" s="45"/>
      <c r="E6533" s="45"/>
      <c r="F6533" s="334"/>
    </row>
    <row r="6534" spans="1:6" x14ac:dyDescent="0.25">
      <c r="A6534" s="2"/>
      <c r="B6534" s="3"/>
      <c r="C6534" s="4"/>
      <c r="D6534" s="45"/>
      <c r="E6534" s="45"/>
      <c r="F6534" s="334"/>
    </row>
    <row r="6535" spans="1:6" x14ac:dyDescent="0.25">
      <c r="A6535" s="2"/>
      <c r="B6535" s="3"/>
      <c r="C6535" s="4"/>
      <c r="D6535" s="45"/>
      <c r="E6535" s="45"/>
      <c r="F6535" s="334"/>
    </row>
    <row r="6536" spans="1:6" x14ac:dyDescent="0.25">
      <c r="A6536" s="2"/>
      <c r="B6536" s="3"/>
      <c r="C6536" s="4"/>
      <c r="D6536" s="45"/>
      <c r="E6536" s="45"/>
      <c r="F6536" s="334"/>
    </row>
    <row r="6537" spans="1:6" x14ac:dyDescent="0.25">
      <c r="A6537" s="2"/>
      <c r="B6537" s="3"/>
      <c r="C6537" s="4"/>
      <c r="D6537" s="45"/>
      <c r="E6537" s="45"/>
      <c r="F6537" s="334"/>
    </row>
    <row r="6538" spans="1:6" x14ac:dyDescent="0.25">
      <c r="A6538" s="2"/>
      <c r="B6538" s="3"/>
      <c r="C6538" s="4"/>
      <c r="D6538" s="45"/>
      <c r="E6538" s="45"/>
      <c r="F6538" s="334"/>
    </row>
    <row r="6539" spans="1:6" x14ac:dyDescent="0.25">
      <c r="A6539" s="2"/>
      <c r="B6539" s="3"/>
      <c r="C6539" s="4"/>
      <c r="D6539" s="45"/>
      <c r="E6539" s="45"/>
      <c r="F6539" s="334"/>
    </row>
    <row r="6540" spans="1:6" x14ac:dyDescent="0.25">
      <c r="A6540" s="2"/>
      <c r="B6540" s="3"/>
      <c r="C6540" s="4"/>
      <c r="D6540" s="45"/>
      <c r="E6540" s="45"/>
      <c r="F6540" s="334"/>
    </row>
    <row r="6541" spans="1:6" x14ac:dyDescent="0.25">
      <c r="A6541" s="2"/>
      <c r="B6541" s="3"/>
      <c r="C6541" s="4"/>
      <c r="D6541" s="45"/>
      <c r="E6541" s="45"/>
      <c r="F6541" s="334"/>
    </row>
    <row r="6542" spans="1:6" x14ac:dyDescent="0.25">
      <c r="A6542" s="2"/>
      <c r="B6542" s="3"/>
      <c r="C6542" s="4"/>
      <c r="D6542" s="45"/>
      <c r="E6542" s="45"/>
      <c r="F6542" s="334"/>
    </row>
    <row r="6543" spans="1:6" x14ac:dyDescent="0.25">
      <c r="A6543" s="2"/>
      <c r="B6543" s="3"/>
      <c r="C6543" s="4"/>
      <c r="D6543" s="45"/>
      <c r="E6543" s="45"/>
      <c r="F6543" s="334"/>
    </row>
    <row r="6544" spans="1:6" x14ac:dyDescent="0.25">
      <c r="A6544" s="2"/>
      <c r="B6544" s="3"/>
      <c r="C6544" s="4"/>
      <c r="D6544" s="45"/>
      <c r="E6544" s="45"/>
      <c r="F6544" s="334"/>
    </row>
    <row r="6545" spans="1:6" x14ac:dyDescent="0.25">
      <c r="A6545" s="2"/>
      <c r="B6545" s="3"/>
      <c r="C6545" s="4"/>
      <c r="D6545" s="45"/>
      <c r="E6545" s="45"/>
      <c r="F6545" s="334"/>
    </row>
    <row r="6546" spans="1:6" x14ac:dyDescent="0.25">
      <c r="A6546" s="2"/>
      <c r="B6546" s="3"/>
      <c r="C6546" s="4"/>
      <c r="D6546" s="45"/>
      <c r="E6546" s="45"/>
      <c r="F6546" s="334"/>
    </row>
    <row r="6547" spans="1:6" x14ac:dyDescent="0.25">
      <c r="A6547" s="2"/>
      <c r="B6547" s="3"/>
      <c r="C6547" s="4"/>
      <c r="D6547" s="45"/>
      <c r="E6547" s="45"/>
      <c r="F6547" s="334"/>
    </row>
    <row r="6548" spans="1:6" x14ac:dyDescent="0.25">
      <c r="A6548" s="2"/>
      <c r="B6548" s="3"/>
      <c r="C6548" s="4"/>
      <c r="D6548" s="45"/>
      <c r="E6548" s="45"/>
      <c r="F6548" s="334"/>
    </row>
    <row r="6549" spans="1:6" x14ac:dyDescent="0.25">
      <c r="A6549" s="2"/>
      <c r="B6549" s="3"/>
      <c r="C6549" s="4"/>
      <c r="D6549" s="45"/>
      <c r="E6549" s="45"/>
      <c r="F6549" s="334"/>
    </row>
    <row r="6550" spans="1:6" x14ac:dyDescent="0.25">
      <c r="A6550" s="2"/>
      <c r="B6550" s="3"/>
      <c r="C6550" s="4"/>
      <c r="D6550" s="45"/>
      <c r="E6550" s="45"/>
      <c r="F6550" s="334"/>
    </row>
    <row r="6551" spans="1:6" x14ac:dyDescent="0.25">
      <c r="A6551" s="2"/>
      <c r="B6551" s="3"/>
      <c r="C6551" s="4"/>
      <c r="D6551" s="45"/>
      <c r="E6551" s="45"/>
      <c r="F6551" s="334"/>
    </row>
    <row r="6552" spans="1:6" x14ac:dyDescent="0.25">
      <c r="A6552" s="2"/>
      <c r="B6552" s="3"/>
      <c r="C6552" s="4"/>
      <c r="D6552" s="45"/>
      <c r="E6552" s="45"/>
      <c r="F6552" s="334"/>
    </row>
    <row r="6553" spans="1:6" x14ac:dyDescent="0.25">
      <c r="A6553" s="2"/>
      <c r="B6553" s="3"/>
      <c r="C6553" s="4"/>
      <c r="D6553" s="45"/>
      <c r="E6553" s="45"/>
      <c r="F6553" s="334"/>
    </row>
    <row r="6554" spans="1:6" x14ac:dyDescent="0.25">
      <c r="A6554" s="2"/>
      <c r="B6554" s="3"/>
      <c r="C6554" s="4"/>
      <c r="D6554" s="45"/>
      <c r="E6554" s="45"/>
      <c r="F6554" s="334"/>
    </row>
    <row r="6555" spans="1:6" x14ac:dyDescent="0.25">
      <c r="A6555" s="2"/>
      <c r="B6555" s="3"/>
      <c r="C6555" s="4"/>
      <c r="D6555" s="45"/>
      <c r="E6555" s="45"/>
      <c r="F6555" s="334"/>
    </row>
    <row r="6556" spans="1:6" x14ac:dyDescent="0.25">
      <c r="A6556" s="2"/>
      <c r="B6556" s="3"/>
      <c r="C6556" s="4"/>
      <c r="D6556" s="45"/>
      <c r="E6556" s="45"/>
      <c r="F6556" s="334"/>
    </row>
    <row r="6557" spans="1:6" x14ac:dyDescent="0.25">
      <c r="A6557" s="2"/>
      <c r="B6557" s="3"/>
      <c r="C6557" s="4"/>
      <c r="D6557" s="45"/>
      <c r="E6557" s="45"/>
      <c r="F6557" s="334"/>
    </row>
    <row r="6558" spans="1:6" x14ac:dyDescent="0.25">
      <c r="A6558" s="2"/>
      <c r="B6558" s="3"/>
      <c r="C6558" s="4"/>
      <c r="D6558" s="45"/>
      <c r="E6558" s="45"/>
      <c r="F6558" s="334"/>
    </row>
    <row r="6559" spans="1:6" x14ac:dyDescent="0.25">
      <c r="A6559" s="2"/>
      <c r="B6559" s="3"/>
      <c r="C6559" s="4"/>
      <c r="D6559" s="45"/>
      <c r="E6559" s="45"/>
      <c r="F6559" s="334"/>
    </row>
    <row r="6560" spans="1:6" x14ac:dyDescent="0.25">
      <c r="A6560" s="2"/>
      <c r="B6560" s="3"/>
      <c r="C6560" s="4"/>
      <c r="D6560" s="45"/>
      <c r="E6560" s="45"/>
      <c r="F6560" s="334"/>
    </row>
    <row r="6561" spans="1:6" x14ac:dyDescent="0.25">
      <c r="A6561" s="2"/>
      <c r="B6561" s="3"/>
      <c r="C6561" s="4"/>
      <c r="D6561" s="45"/>
      <c r="E6561" s="45"/>
      <c r="F6561" s="334"/>
    </row>
    <row r="6562" spans="1:6" x14ac:dyDescent="0.25">
      <c r="A6562" s="2"/>
      <c r="B6562" s="3"/>
      <c r="C6562" s="4"/>
      <c r="D6562" s="45"/>
      <c r="E6562" s="45"/>
      <c r="F6562" s="334"/>
    </row>
    <row r="6563" spans="1:6" x14ac:dyDescent="0.25">
      <c r="A6563" s="2"/>
      <c r="B6563" s="3"/>
      <c r="C6563" s="4"/>
      <c r="D6563" s="45"/>
      <c r="E6563" s="45"/>
      <c r="F6563" s="334"/>
    </row>
    <row r="6564" spans="1:6" x14ac:dyDescent="0.25">
      <c r="A6564" s="2"/>
      <c r="B6564" s="3"/>
      <c r="C6564" s="4"/>
      <c r="D6564" s="45"/>
      <c r="E6564" s="45"/>
      <c r="F6564" s="334"/>
    </row>
    <row r="6565" spans="1:6" x14ac:dyDescent="0.25">
      <c r="A6565" s="2"/>
      <c r="B6565" s="3"/>
      <c r="C6565" s="4"/>
      <c r="D6565" s="45"/>
      <c r="E6565" s="45"/>
      <c r="F6565" s="334"/>
    </row>
    <row r="6566" spans="1:6" x14ac:dyDescent="0.25">
      <c r="A6566" s="2"/>
      <c r="B6566" s="3"/>
      <c r="C6566" s="4"/>
      <c r="D6566" s="45"/>
      <c r="E6566" s="45"/>
      <c r="F6566" s="334"/>
    </row>
    <row r="6567" spans="1:6" x14ac:dyDescent="0.25">
      <c r="A6567" s="2"/>
      <c r="B6567" s="3"/>
      <c r="C6567" s="4"/>
      <c r="D6567" s="45"/>
      <c r="E6567" s="45"/>
      <c r="F6567" s="334"/>
    </row>
    <row r="6568" spans="1:6" x14ac:dyDescent="0.25">
      <c r="A6568" s="2"/>
      <c r="B6568" s="3"/>
      <c r="C6568" s="4"/>
      <c r="D6568" s="45"/>
      <c r="E6568" s="45"/>
      <c r="F6568" s="334"/>
    </row>
    <row r="6569" spans="1:6" x14ac:dyDescent="0.25">
      <c r="A6569" s="2"/>
      <c r="B6569" s="3"/>
      <c r="C6569" s="4"/>
      <c r="D6569" s="45"/>
      <c r="E6569" s="45"/>
      <c r="F6569" s="334"/>
    </row>
    <row r="6570" spans="1:6" x14ac:dyDescent="0.25">
      <c r="A6570" s="2"/>
      <c r="B6570" s="3"/>
      <c r="C6570" s="4"/>
      <c r="D6570" s="45"/>
      <c r="E6570" s="45"/>
      <c r="F6570" s="334"/>
    </row>
    <row r="6571" spans="1:6" x14ac:dyDescent="0.25">
      <c r="A6571" s="2"/>
      <c r="B6571" s="3"/>
      <c r="C6571" s="4"/>
      <c r="D6571" s="45"/>
      <c r="E6571" s="45"/>
      <c r="F6571" s="334"/>
    </row>
    <row r="6572" spans="1:6" x14ac:dyDescent="0.25">
      <c r="A6572" s="2"/>
      <c r="B6572" s="3"/>
      <c r="C6572" s="4"/>
      <c r="D6572" s="45"/>
      <c r="E6572" s="45"/>
      <c r="F6572" s="334"/>
    </row>
    <row r="6573" spans="1:6" x14ac:dyDescent="0.25">
      <c r="A6573" s="2"/>
      <c r="B6573" s="3"/>
      <c r="C6573" s="4"/>
      <c r="D6573" s="45"/>
      <c r="E6573" s="45"/>
      <c r="F6573" s="334"/>
    </row>
    <row r="6574" spans="1:6" x14ac:dyDescent="0.25">
      <c r="A6574" s="2"/>
      <c r="B6574" s="3"/>
      <c r="C6574" s="4"/>
      <c r="D6574" s="45"/>
      <c r="E6574" s="45"/>
      <c r="F6574" s="334"/>
    </row>
    <row r="6575" spans="1:6" x14ac:dyDescent="0.25">
      <c r="A6575" s="2"/>
      <c r="B6575" s="3"/>
      <c r="C6575" s="4"/>
      <c r="D6575" s="45"/>
      <c r="E6575" s="45"/>
      <c r="F6575" s="334"/>
    </row>
    <row r="6576" spans="1:6" x14ac:dyDescent="0.25">
      <c r="A6576" s="2"/>
      <c r="B6576" s="3"/>
      <c r="C6576" s="4"/>
      <c r="D6576" s="45"/>
      <c r="E6576" s="45"/>
      <c r="F6576" s="334"/>
    </row>
    <row r="6577" spans="1:6" x14ac:dyDescent="0.25">
      <c r="A6577" s="2"/>
      <c r="B6577" s="3"/>
      <c r="C6577" s="4"/>
      <c r="D6577" s="45"/>
      <c r="E6577" s="45"/>
      <c r="F6577" s="334"/>
    </row>
    <row r="6578" spans="1:6" x14ac:dyDescent="0.25">
      <c r="A6578" s="2"/>
      <c r="B6578" s="3"/>
      <c r="C6578" s="4"/>
      <c r="D6578" s="45"/>
      <c r="E6578" s="45"/>
      <c r="F6578" s="334"/>
    </row>
    <row r="6579" spans="1:6" x14ac:dyDescent="0.25">
      <c r="A6579" s="2"/>
      <c r="B6579" s="3"/>
      <c r="C6579" s="4"/>
      <c r="D6579" s="45"/>
      <c r="E6579" s="45"/>
      <c r="F6579" s="334"/>
    </row>
    <row r="6580" spans="1:6" x14ac:dyDescent="0.25">
      <c r="A6580" s="2"/>
      <c r="B6580" s="3"/>
      <c r="C6580" s="4"/>
      <c r="D6580" s="45"/>
      <c r="E6580" s="45"/>
      <c r="F6580" s="334"/>
    </row>
    <row r="6581" spans="1:6" x14ac:dyDescent="0.25">
      <c r="A6581" s="2"/>
      <c r="B6581" s="3"/>
      <c r="C6581" s="4"/>
      <c r="D6581" s="45"/>
      <c r="E6581" s="45"/>
      <c r="F6581" s="334"/>
    </row>
    <row r="6582" spans="1:6" x14ac:dyDescent="0.25">
      <c r="A6582" s="2"/>
      <c r="B6582" s="3"/>
      <c r="C6582" s="4"/>
      <c r="D6582" s="45"/>
      <c r="E6582" s="45"/>
      <c r="F6582" s="334"/>
    </row>
    <row r="6583" spans="1:6" x14ac:dyDescent="0.25">
      <c r="A6583" s="2"/>
      <c r="B6583" s="3"/>
      <c r="C6583" s="4"/>
      <c r="D6583" s="45"/>
      <c r="E6583" s="45"/>
      <c r="F6583" s="334"/>
    </row>
    <row r="6584" spans="1:6" x14ac:dyDescent="0.25">
      <c r="A6584" s="2"/>
      <c r="B6584" s="3"/>
      <c r="C6584" s="4"/>
      <c r="D6584" s="45"/>
      <c r="E6584" s="45"/>
      <c r="F6584" s="334"/>
    </row>
    <row r="6585" spans="1:6" x14ac:dyDescent="0.25">
      <c r="A6585" s="2"/>
      <c r="B6585" s="3"/>
      <c r="C6585" s="4"/>
      <c r="D6585" s="45"/>
      <c r="E6585" s="45"/>
      <c r="F6585" s="334"/>
    </row>
    <row r="6586" spans="1:6" x14ac:dyDescent="0.25">
      <c r="A6586" s="2"/>
      <c r="B6586" s="3"/>
      <c r="C6586" s="4"/>
      <c r="D6586" s="45"/>
      <c r="E6586" s="45"/>
      <c r="F6586" s="334"/>
    </row>
    <row r="6587" spans="1:6" x14ac:dyDescent="0.25">
      <c r="A6587" s="2"/>
      <c r="B6587" s="3"/>
      <c r="C6587" s="4"/>
      <c r="D6587" s="45"/>
      <c r="E6587" s="45"/>
      <c r="F6587" s="334"/>
    </row>
    <row r="6588" spans="1:6" x14ac:dyDescent="0.25">
      <c r="A6588" s="2"/>
      <c r="B6588" s="3"/>
      <c r="C6588" s="4"/>
      <c r="D6588" s="45"/>
      <c r="E6588" s="45"/>
      <c r="F6588" s="334"/>
    </row>
    <row r="6589" spans="1:6" x14ac:dyDescent="0.25">
      <c r="A6589" s="2"/>
      <c r="B6589" s="3"/>
      <c r="C6589" s="4"/>
      <c r="D6589" s="45"/>
      <c r="E6589" s="45"/>
      <c r="F6589" s="334"/>
    </row>
    <row r="6590" spans="1:6" x14ac:dyDescent="0.25">
      <c r="A6590" s="2"/>
      <c r="B6590" s="3"/>
      <c r="C6590" s="4"/>
      <c r="D6590" s="45"/>
      <c r="E6590" s="45"/>
      <c r="F6590" s="334"/>
    </row>
    <row r="6591" spans="1:6" x14ac:dyDescent="0.25">
      <c r="A6591" s="2"/>
      <c r="B6591" s="3"/>
      <c r="C6591" s="4"/>
      <c r="D6591" s="45"/>
      <c r="E6591" s="45"/>
      <c r="F6591" s="334"/>
    </row>
  </sheetData>
  <sheetProtection algorithmName="SHA-512" hashValue="FmjmluZteQ2rYRCwEupPryGIkvcFdGQpMyiwAcXx5zaiPNvLcgZU/z8ivqcCrrgI7LqW59iqiwBgjKjl9LTqzQ==" saltValue="D83gP1KuVu5BP9qIzpD1cQ==" spinCount="100000" sheet="1" objects="1" scenarios="1"/>
  <mergeCells count="2">
    <mergeCell ref="C681:C682"/>
    <mergeCell ref="C683:C684"/>
  </mergeCells>
  <pageMargins left="0.66929133858267698" right="0.15748031496063" top="1.484251969" bottom="0.511811023622047" header="0.511811023622047" footer="0.25"/>
  <pageSetup paperSize="9" scale="67" firstPageNumber="5" orientation="portrait" useFirstPageNumber="1" r:id="rId1"/>
  <headerFooter alignWithMargins="0">
    <oddHeader>&amp;L&amp;G&amp;C&amp;"Arial,Bold"
Contract No. JW14228
Panel of Contractors: Upgrade and Renewal of Sewer Pipelines
 for three (3) years on an As and When Required Basis
Pricing Data
Blackcherry
&amp;R&amp;G</oddHeader>
    <oddFooter>&amp;CPD.&amp;P</oddFooter>
  </headerFooter>
  <rowBreaks count="18" manualBreakCount="18">
    <brk id="57" max="16383" man="1"/>
    <brk id="96" max="16383" man="1"/>
    <brk id="138" max="16383" man="1"/>
    <brk id="185" max="16383" man="1"/>
    <brk id="209" max="16383" man="1"/>
    <brk id="246" max="16383" man="1"/>
    <brk id="275" max="16383" man="1"/>
    <brk id="323" max="16383" man="1"/>
    <brk id="359" max="16383" man="1"/>
    <brk id="400" max="16383" man="1"/>
    <brk id="438" max="16383" man="1"/>
    <brk id="481" max="16383" man="1"/>
    <brk id="515" max="16383" man="1"/>
    <brk id="569" max="16383" man="1"/>
    <brk id="632" max="16383" man="1"/>
    <brk id="655" max="16383" man="1"/>
    <brk id="674" max="16383" man="1"/>
    <brk id="708"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DDCB-8FC4-4E48-A35C-FC6F9A27664C}">
  <sheetPr>
    <tabColor theme="4"/>
  </sheetPr>
  <dimension ref="A1:H6591"/>
  <sheetViews>
    <sheetView showGridLines="0" showWhiteSpace="0" view="pageLayout" zoomScale="90" zoomScaleNormal="100" zoomScaleSheetLayoutView="100" zoomScalePageLayoutView="90" workbookViewId="0">
      <selection activeCell="E15" sqref="E15"/>
    </sheetView>
  </sheetViews>
  <sheetFormatPr defaultRowHeight="13.8" x14ac:dyDescent="0.25"/>
  <cols>
    <col min="1" max="1" width="8.6640625" style="6" customWidth="1"/>
    <col min="2" max="2" width="15.33203125" style="7" customWidth="1"/>
    <col min="3" max="3" width="53.6640625" style="8" customWidth="1"/>
    <col min="4" max="4" width="9.5546875" style="276" customWidth="1"/>
    <col min="5" max="5" width="15.6640625" style="276" bestFit="1" customWidth="1"/>
    <col min="6" max="6" width="16.33203125" style="36" hidden="1" customWidth="1"/>
    <col min="7" max="7" width="16.6640625" style="273" customWidth="1"/>
    <col min="8" max="8" width="17.44140625" style="274" customWidth="1"/>
    <col min="9" max="252" width="8.88671875" style="10"/>
    <col min="253" max="253" width="8.6640625" style="10" customWidth="1"/>
    <col min="254" max="254" width="15.33203125" style="10" customWidth="1"/>
    <col min="255" max="255" width="62.109375" style="10" customWidth="1"/>
    <col min="256" max="256" width="9.5546875" style="10" customWidth="1"/>
    <col min="257" max="257" width="16.44140625" style="10" customWidth="1"/>
    <col min="258" max="258" width="22.88671875" style="10" customWidth="1"/>
    <col min="259" max="508" width="8.88671875" style="10"/>
    <col min="509" max="509" width="8.6640625" style="10" customWidth="1"/>
    <col min="510" max="510" width="15.33203125" style="10" customWidth="1"/>
    <col min="511" max="511" width="62.109375" style="10" customWidth="1"/>
    <col min="512" max="512" width="9.5546875" style="10" customWidth="1"/>
    <col min="513" max="513" width="16.44140625" style="10" customWidth="1"/>
    <col min="514" max="514" width="22.88671875" style="10" customWidth="1"/>
    <col min="515" max="764" width="8.88671875" style="10"/>
    <col min="765" max="765" width="8.6640625" style="10" customWidth="1"/>
    <col min="766" max="766" width="15.33203125" style="10" customWidth="1"/>
    <col min="767" max="767" width="62.109375" style="10" customWidth="1"/>
    <col min="768" max="768" width="9.5546875" style="10" customWidth="1"/>
    <col min="769" max="769" width="16.44140625" style="10" customWidth="1"/>
    <col min="770" max="770" width="22.88671875" style="10" customWidth="1"/>
    <col min="771" max="1020" width="8.88671875" style="10"/>
    <col min="1021" max="1021" width="8.6640625" style="10" customWidth="1"/>
    <col min="1022" max="1022" width="15.33203125" style="10" customWidth="1"/>
    <col min="1023" max="1023" width="62.109375" style="10" customWidth="1"/>
    <col min="1024" max="1024" width="9.5546875" style="10" customWidth="1"/>
    <col min="1025" max="1025" width="16.44140625" style="10" customWidth="1"/>
    <col min="1026" max="1026" width="22.88671875" style="10" customWidth="1"/>
    <col min="1027" max="1276" width="8.88671875" style="10"/>
    <col min="1277" max="1277" width="8.6640625" style="10" customWidth="1"/>
    <col min="1278" max="1278" width="15.33203125" style="10" customWidth="1"/>
    <col min="1279" max="1279" width="62.109375" style="10" customWidth="1"/>
    <col min="1280" max="1280" width="9.5546875" style="10" customWidth="1"/>
    <col min="1281" max="1281" width="16.44140625" style="10" customWidth="1"/>
    <col min="1282" max="1282" width="22.88671875" style="10" customWidth="1"/>
    <col min="1283" max="1532" width="8.88671875" style="10"/>
    <col min="1533" max="1533" width="8.6640625" style="10" customWidth="1"/>
    <col min="1534" max="1534" width="15.33203125" style="10" customWidth="1"/>
    <col min="1535" max="1535" width="62.109375" style="10" customWidth="1"/>
    <col min="1536" max="1536" width="9.5546875" style="10" customWidth="1"/>
    <col min="1537" max="1537" width="16.44140625" style="10" customWidth="1"/>
    <col min="1538" max="1538" width="22.88671875" style="10" customWidth="1"/>
    <col min="1539" max="1788" width="8.88671875" style="10"/>
    <col min="1789" max="1789" width="8.6640625" style="10" customWidth="1"/>
    <col min="1790" max="1790" width="15.33203125" style="10" customWidth="1"/>
    <col min="1791" max="1791" width="62.109375" style="10" customWidth="1"/>
    <col min="1792" max="1792" width="9.5546875" style="10" customWidth="1"/>
    <col min="1793" max="1793" width="16.44140625" style="10" customWidth="1"/>
    <col min="1794" max="1794" width="22.88671875" style="10" customWidth="1"/>
    <col min="1795" max="2044" width="8.88671875" style="10"/>
    <col min="2045" max="2045" width="8.6640625" style="10" customWidth="1"/>
    <col min="2046" max="2046" width="15.33203125" style="10" customWidth="1"/>
    <col min="2047" max="2047" width="62.109375" style="10" customWidth="1"/>
    <col min="2048" max="2048" width="9.5546875" style="10" customWidth="1"/>
    <col min="2049" max="2049" width="16.44140625" style="10" customWidth="1"/>
    <col min="2050" max="2050" width="22.88671875" style="10" customWidth="1"/>
    <col min="2051" max="2300" width="8.88671875" style="10"/>
    <col min="2301" max="2301" width="8.6640625" style="10" customWidth="1"/>
    <col min="2302" max="2302" width="15.33203125" style="10" customWidth="1"/>
    <col min="2303" max="2303" width="62.109375" style="10" customWidth="1"/>
    <col min="2304" max="2304" width="9.5546875" style="10" customWidth="1"/>
    <col min="2305" max="2305" width="16.44140625" style="10" customWidth="1"/>
    <col min="2306" max="2306" width="22.88671875" style="10" customWidth="1"/>
    <col min="2307" max="2556" width="8.88671875" style="10"/>
    <col min="2557" max="2557" width="8.6640625" style="10" customWidth="1"/>
    <col min="2558" max="2558" width="15.33203125" style="10" customWidth="1"/>
    <col min="2559" max="2559" width="62.109375" style="10" customWidth="1"/>
    <col min="2560" max="2560" width="9.5546875" style="10" customWidth="1"/>
    <col min="2561" max="2561" width="16.44140625" style="10" customWidth="1"/>
    <col min="2562" max="2562" width="22.88671875" style="10" customWidth="1"/>
    <col min="2563" max="2812" width="8.88671875" style="10"/>
    <col min="2813" max="2813" width="8.6640625" style="10" customWidth="1"/>
    <col min="2814" max="2814" width="15.33203125" style="10" customWidth="1"/>
    <col min="2815" max="2815" width="62.109375" style="10" customWidth="1"/>
    <col min="2816" max="2816" width="9.5546875" style="10" customWidth="1"/>
    <col min="2817" max="2817" width="16.44140625" style="10" customWidth="1"/>
    <col min="2818" max="2818" width="22.88671875" style="10" customWidth="1"/>
    <col min="2819" max="3068" width="8.88671875" style="10"/>
    <col min="3069" max="3069" width="8.6640625" style="10" customWidth="1"/>
    <col min="3070" max="3070" width="15.33203125" style="10" customWidth="1"/>
    <col min="3071" max="3071" width="62.109375" style="10" customWidth="1"/>
    <col min="3072" max="3072" width="9.5546875" style="10" customWidth="1"/>
    <col min="3073" max="3073" width="16.44140625" style="10" customWidth="1"/>
    <col min="3074" max="3074" width="22.88671875" style="10" customWidth="1"/>
    <col min="3075" max="3324" width="8.88671875" style="10"/>
    <col min="3325" max="3325" width="8.6640625" style="10" customWidth="1"/>
    <col min="3326" max="3326" width="15.33203125" style="10" customWidth="1"/>
    <col min="3327" max="3327" width="62.109375" style="10" customWidth="1"/>
    <col min="3328" max="3328" width="9.5546875" style="10" customWidth="1"/>
    <col min="3329" max="3329" width="16.44140625" style="10" customWidth="1"/>
    <col min="3330" max="3330" width="22.88671875" style="10" customWidth="1"/>
    <col min="3331" max="3580" width="8.88671875" style="10"/>
    <col min="3581" max="3581" width="8.6640625" style="10" customWidth="1"/>
    <col min="3582" max="3582" width="15.33203125" style="10" customWidth="1"/>
    <col min="3583" max="3583" width="62.109375" style="10" customWidth="1"/>
    <col min="3584" max="3584" width="9.5546875" style="10" customWidth="1"/>
    <col min="3585" max="3585" width="16.44140625" style="10" customWidth="1"/>
    <col min="3586" max="3586" width="22.88671875" style="10" customWidth="1"/>
    <col min="3587" max="3836" width="8.88671875" style="10"/>
    <col min="3837" max="3837" width="8.6640625" style="10" customWidth="1"/>
    <col min="3838" max="3838" width="15.33203125" style="10" customWidth="1"/>
    <col min="3839" max="3839" width="62.109375" style="10" customWidth="1"/>
    <col min="3840" max="3840" width="9.5546875" style="10" customWidth="1"/>
    <col min="3841" max="3841" width="16.44140625" style="10" customWidth="1"/>
    <col min="3842" max="3842" width="22.88671875" style="10" customWidth="1"/>
    <col min="3843" max="4092" width="8.88671875" style="10"/>
    <col min="4093" max="4093" width="8.6640625" style="10" customWidth="1"/>
    <col min="4094" max="4094" width="15.33203125" style="10" customWidth="1"/>
    <col min="4095" max="4095" width="62.109375" style="10" customWidth="1"/>
    <col min="4096" max="4096" width="9.5546875" style="10" customWidth="1"/>
    <col min="4097" max="4097" width="16.44140625" style="10" customWidth="1"/>
    <col min="4098" max="4098" width="22.88671875" style="10" customWidth="1"/>
    <col min="4099" max="4348" width="8.88671875" style="10"/>
    <col min="4349" max="4349" width="8.6640625" style="10" customWidth="1"/>
    <col min="4350" max="4350" width="15.33203125" style="10" customWidth="1"/>
    <col min="4351" max="4351" width="62.109375" style="10" customWidth="1"/>
    <col min="4352" max="4352" width="9.5546875" style="10" customWidth="1"/>
    <col min="4353" max="4353" width="16.44140625" style="10" customWidth="1"/>
    <col min="4354" max="4354" width="22.88671875" style="10" customWidth="1"/>
    <col min="4355" max="4604" width="8.88671875" style="10"/>
    <col min="4605" max="4605" width="8.6640625" style="10" customWidth="1"/>
    <col min="4606" max="4606" width="15.33203125" style="10" customWidth="1"/>
    <col min="4607" max="4607" width="62.109375" style="10" customWidth="1"/>
    <col min="4608" max="4608" width="9.5546875" style="10" customWidth="1"/>
    <col min="4609" max="4609" width="16.44140625" style="10" customWidth="1"/>
    <col min="4610" max="4610" width="22.88671875" style="10" customWidth="1"/>
    <col min="4611" max="4860" width="8.88671875" style="10"/>
    <col min="4861" max="4861" width="8.6640625" style="10" customWidth="1"/>
    <col min="4862" max="4862" width="15.33203125" style="10" customWidth="1"/>
    <col min="4863" max="4863" width="62.109375" style="10" customWidth="1"/>
    <col min="4864" max="4864" width="9.5546875" style="10" customWidth="1"/>
    <col min="4865" max="4865" width="16.44140625" style="10" customWidth="1"/>
    <col min="4866" max="4866" width="22.88671875" style="10" customWidth="1"/>
    <col min="4867" max="5116" width="8.88671875" style="10"/>
    <col min="5117" max="5117" width="8.6640625" style="10" customWidth="1"/>
    <col min="5118" max="5118" width="15.33203125" style="10" customWidth="1"/>
    <col min="5119" max="5119" width="62.109375" style="10" customWidth="1"/>
    <col min="5120" max="5120" width="9.5546875" style="10" customWidth="1"/>
    <col min="5121" max="5121" width="16.44140625" style="10" customWidth="1"/>
    <col min="5122" max="5122" width="22.88671875" style="10" customWidth="1"/>
    <col min="5123" max="5372" width="8.88671875" style="10"/>
    <col min="5373" max="5373" width="8.6640625" style="10" customWidth="1"/>
    <col min="5374" max="5374" width="15.33203125" style="10" customWidth="1"/>
    <col min="5375" max="5375" width="62.109375" style="10" customWidth="1"/>
    <col min="5376" max="5376" width="9.5546875" style="10" customWidth="1"/>
    <col min="5377" max="5377" width="16.44140625" style="10" customWidth="1"/>
    <col min="5378" max="5378" width="22.88671875" style="10" customWidth="1"/>
    <col min="5379" max="5628" width="8.88671875" style="10"/>
    <col min="5629" max="5629" width="8.6640625" style="10" customWidth="1"/>
    <col min="5630" max="5630" width="15.33203125" style="10" customWidth="1"/>
    <col min="5631" max="5631" width="62.109375" style="10" customWidth="1"/>
    <col min="5632" max="5632" width="9.5546875" style="10" customWidth="1"/>
    <col min="5633" max="5633" width="16.44140625" style="10" customWidth="1"/>
    <col min="5634" max="5634" width="22.88671875" style="10" customWidth="1"/>
    <col min="5635" max="5884" width="8.88671875" style="10"/>
    <col min="5885" max="5885" width="8.6640625" style="10" customWidth="1"/>
    <col min="5886" max="5886" width="15.33203125" style="10" customWidth="1"/>
    <col min="5887" max="5887" width="62.109375" style="10" customWidth="1"/>
    <col min="5888" max="5888" width="9.5546875" style="10" customWidth="1"/>
    <col min="5889" max="5889" width="16.44140625" style="10" customWidth="1"/>
    <col min="5890" max="5890" width="22.88671875" style="10" customWidth="1"/>
    <col min="5891" max="6140" width="8.88671875" style="10"/>
    <col min="6141" max="6141" width="8.6640625" style="10" customWidth="1"/>
    <col min="6142" max="6142" width="15.33203125" style="10" customWidth="1"/>
    <col min="6143" max="6143" width="62.109375" style="10" customWidth="1"/>
    <col min="6144" max="6144" width="9.5546875" style="10" customWidth="1"/>
    <col min="6145" max="6145" width="16.44140625" style="10" customWidth="1"/>
    <col min="6146" max="6146" width="22.88671875" style="10" customWidth="1"/>
    <col min="6147" max="6396" width="8.88671875" style="10"/>
    <col min="6397" max="6397" width="8.6640625" style="10" customWidth="1"/>
    <col min="6398" max="6398" width="15.33203125" style="10" customWidth="1"/>
    <col min="6399" max="6399" width="62.109375" style="10" customWidth="1"/>
    <col min="6400" max="6400" width="9.5546875" style="10" customWidth="1"/>
    <col min="6401" max="6401" width="16.44140625" style="10" customWidth="1"/>
    <col min="6402" max="6402" width="22.88671875" style="10" customWidth="1"/>
    <col min="6403" max="6652" width="8.88671875" style="10"/>
    <col min="6653" max="6653" width="8.6640625" style="10" customWidth="1"/>
    <col min="6654" max="6654" width="15.33203125" style="10" customWidth="1"/>
    <col min="6655" max="6655" width="62.109375" style="10" customWidth="1"/>
    <col min="6656" max="6656" width="9.5546875" style="10" customWidth="1"/>
    <col min="6657" max="6657" width="16.44140625" style="10" customWidth="1"/>
    <col min="6658" max="6658" width="22.88671875" style="10" customWidth="1"/>
    <col min="6659" max="6908" width="8.88671875" style="10"/>
    <col min="6909" max="6909" width="8.6640625" style="10" customWidth="1"/>
    <col min="6910" max="6910" width="15.33203125" style="10" customWidth="1"/>
    <col min="6911" max="6911" width="62.109375" style="10" customWidth="1"/>
    <col min="6912" max="6912" width="9.5546875" style="10" customWidth="1"/>
    <col min="6913" max="6913" width="16.44140625" style="10" customWidth="1"/>
    <col min="6914" max="6914" width="22.88671875" style="10" customWidth="1"/>
    <col min="6915" max="7164" width="8.88671875" style="10"/>
    <col min="7165" max="7165" width="8.6640625" style="10" customWidth="1"/>
    <col min="7166" max="7166" width="15.33203125" style="10" customWidth="1"/>
    <col min="7167" max="7167" width="62.109375" style="10" customWidth="1"/>
    <col min="7168" max="7168" width="9.5546875" style="10" customWidth="1"/>
    <col min="7169" max="7169" width="16.44140625" style="10" customWidth="1"/>
    <col min="7170" max="7170" width="22.88671875" style="10" customWidth="1"/>
    <col min="7171" max="7420" width="8.88671875" style="10"/>
    <col min="7421" max="7421" width="8.6640625" style="10" customWidth="1"/>
    <col min="7422" max="7422" width="15.33203125" style="10" customWidth="1"/>
    <col min="7423" max="7423" width="62.109375" style="10" customWidth="1"/>
    <col min="7424" max="7424" width="9.5546875" style="10" customWidth="1"/>
    <col min="7425" max="7425" width="16.44140625" style="10" customWidth="1"/>
    <col min="7426" max="7426" width="22.88671875" style="10" customWidth="1"/>
    <col min="7427" max="7676" width="8.88671875" style="10"/>
    <col min="7677" max="7677" width="8.6640625" style="10" customWidth="1"/>
    <col min="7678" max="7678" width="15.33203125" style="10" customWidth="1"/>
    <col min="7679" max="7679" width="62.109375" style="10" customWidth="1"/>
    <col min="7680" max="7680" width="9.5546875" style="10" customWidth="1"/>
    <col min="7681" max="7681" width="16.44140625" style="10" customWidth="1"/>
    <col min="7682" max="7682" width="22.88671875" style="10" customWidth="1"/>
    <col min="7683" max="7932" width="8.88671875" style="10"/>
    <col min="7933" max="7933" width="8.6640625" style="10" customWidth="1"/>
    <col min="7934" max="7934" width="15.33203125" style="10" customWidth="1"/>
    <col min="7935" max="7935" width="62.109375" style="10" customWidth="1"/>
    <col min="7936" max="7936" width="9.5546875" style="10" customWidth="1"/>
    <col min="7937" max="7937" width="16.44140625" style="10" customWidth="1"/>
    <col min="7938" max="7938" width="22.88671875" style="10" customWidth="1"/>
    <col min="7939" max="8188" width="8.88671875" style="10"/>
    <col min="8189" max="8189" width="8.6640625" style="10" customWidth="1"/>
    <col min="8190" max="8190" width="15.33203125" style="10" customWidth="1"/>
    <col min="8191" max="8191" width="62.109375" style="10" customWidth="1"/>
    <col min="8192" max="8192" width="9.5546875" style="10" customWidth="1"/>
    <col min="8193" max="8193" width="16.44140625" style="10" customWidth="1"/>
    <col min="8194" max="8194" width="22.88671875" style="10" customWidth="1"/>
    <col min="8195" max="8444" width="8.88671875" style="10"/>
    <col min="8445" max="8445" width="8.6640625" style="10" customWidth="1"/>
    <col min="8446" max="8446" width="15.33203125" style="10" customWidth="1"/>
    <col min="8447" max="8447" width="62.109375" style="10" customWidth="1"/>
    <col min="8448" max="8448" width="9.5546875" style="10" customWidth="1"/>
    <col min="8449" max="8449" width="16.44140625" style="10" customWidth="1"/>
    <col min="8450" max="8450" width="22.88671875" style="10" customWidth="1"/>
    <col min="8451" max="8700" width="8.88671875" style="10"/>
    <col min="8701" max="8701" width="8.6640625" style="10" customWidth="1"/>
    <col min="8702" max="8702" width="15.33203125" style="10" customWidth="1"/>
    <col min="8703" max="8703" width="62.109375" style="10" customWidth="1"/>
    <col min="8704" max="8704" width="9.5546875" style="10" customWidth="1"/>
    <col min="8705" max="8705" width="16.44140625" style="10" customWidth="1"/>
    <col min="8706" max="8706" width="22.88671875" style="10" customWidth="1"/>
    <col min="8707" max="8956" width="8.88671875" style="10"/>
    <col min="8957" max="8957" width="8.6640625" style="10" customWidth="1"/>
    <col min="8958" max="8958" width="15.33203125" style="10" customWidth="1"/>
    <col min="8959" max="8959" width="62.109375" style="10" customWidth="1"/>
    <col min="8960" max="8960" width="9.5546875" style="10" customWidth="1"/>
    <col min="8961" max="8961" width="16.44140625" style="10" customWidth="1"/>
    <col min="8962" max="8962" width="22.88671875" style="10" customWidth="1"/>
    <col min="8963" max="9212" width="8.88671875" style="10"/>
    <col min="9213" max="9213" width="8.6640625" style="10" customWidth="1"/>
    <col min="9214" max="9214" width="15.33203125" style="10" customWidth="1"/>
    <col min="9215" max="9215" width="62.109375" style="10" customWidth="1"/>
    <col min="9216" max="9216" width="9.5546875" style="10" customWidth="1"/>
    <col min="9217" max="9217" width="16.44140625" style="10" customWidth="1"/>
    <col min="9218" max="9218" width="22.88671875" style="10" customWidth="1"/>
    <col min="9219" max="9468" width="8.88671875" style="10"/>
    <col min="9469" max="9469" width="8.6640625" style="10" customWidth="1"/>
    <col min="9470" max="9470" width="15.33203125" style="10" customWidth="1"/>
    <col min="9471" max="9471" width="62.109375" style="10" customWidth="1"/>
    <col min="9472" max="9472" width="9.5546875" style="10" customWidth="1"/>
    <col min="9473" max="9473" width="16.44140625" style="10" customWidth="1"/>
    <col min="9474" max="9474" width="22.88671875" style="10" customWidth="1"/>
    <col min="9475" max="9724" width="8.88671875" style="10"/>
    <col min="9725" max="9725" width="8.6640625" style="10" customWidth="1"/>
    <col min="9726" max="9726" width="15.33203125" style="10" customWidth="1"/>
    <col min="9727" max="9727" width="62.109375" style="10" customWidth="1"/>
    <col min="9728" max="9728" width="9.5546875" style="10" customWidth="1"/>
    <col min="9729" max="9729" width="16.44140625" style="10" customWidth="1"/>
    <col min="9730" max="9730" width="22.88671875" style="10" customWidth="1"/>
    <col min="9731" max="9980" width="8.88671875" style="10"/>
    <col min="9981" max="9981" width="8.6640625" style="10" customWidth="1"/>
    <col min="9982" max="9982" width="15.33203125" style="10" customWidth="1"/>
    <col min="9983" max="9983" width="62.109375" style="10" customWidth="1"/>
    <col min="9984" max="9984" width="9.5546875" style="10" customWidth="1"/>
    <col min="9985" max="9985" width="16.44140625" style="10" customWidth="1"/>
    <col min="9986" max="9986" width="22.88671875" style="10" customWidth="1"/>
    <col min="9987" max="10236" width="8.88671875" style="10"/>
    <col min="10237" max="10237" width="8.6640625" style="10" customWidth="1"/>
    <col min="10238" max="10238" width="15.33203125" style="10" customWidth="1"/>
    <col min="10239" max="10239" width="62.109375" style="10" customWidth="1"/>
    <col min="10240" max="10240" width="9.5546875" style="10" customWidth="1"/>
    <col min="10241" max="10241" width="16.44140625" style="10" customWidth="1"/>
    <col min="10242" max="10242" width="22.88671875" style="10" customWidth="1"/>
    <col min="10243" max="10492" width="8.88671875" style="10"/>
    <col min="10493" max="10493" width="8.6640625" style="10" customWidth="1"/>
    <col min="10494" max="10494" width="15.33203125" style="10" customWidth="1"/>
    <col min="10495" max="10495" width="62.109375" style="10" customWidth="1"/>
    <col min="10496" max="10496" width="9.5546875" style="10" customWidth="1"/>
    <col min="10497" max="10497" width="16.44140625" style="10" customWidth="1"/>
    <col min="10498" max="10498" width="22.88671875" style="10" customWidth="1"/>
    <col min="10499" max="10748" width="8.88671875" style="10"/>
    <col min="10749" max="10749" width="8.6640625" style="10" customWidth="1"/>
    <col min="10750" max="10750" width="15.33203125" style="10" customWidth="1"/>
    <col min="10751" max="10751" width="62.109375" style="10" customWidth="1"/>
    <col min="10752" max="10752" width="9.5546875" style="10" customWidth="1"/>
    <col min="10753" max="10753" width="16.44140625" style="10" customWidth="1"/>
    <col min="10754" max="10754" width="22.88671875" style="10" customWidth="1"/>
    <col min="10755" max="11004" width="8.88671875" style="10"/>
    <col min="11005" max="11005" width="8.6640625" style="10" customWidth="1"/>
    <col min="11006" max="11006" width="15.33203125" style="10" customWidth="1"/>
    <col min="11007" max="11007" width="62.109375" style="10" customWidth="1"/>
    <col min="11008" max="11008" width="9.5546875" style="10" customWidth="1"/>
    <col min="11009" max="11009" width="16.44140625" style="10" customWidth="1"/>
    <col min="11010" max="11010" width="22.88671875" style="10" customWidth="1"/>
    <col min="11011" max="11260" width="8.88671875" style="10"/>
    <col min="11261" max="11261" width="8.6640625" style="10" customWidth="1"/>
    <col min="11262" max="11262" width="15.33203125" style="10" customWidth="1"/>
    <col min="11263" max="11263" width="62.109375" style="10" customWidth="1"/>
    <col min="11264" max="11264" width="9.5546875" style="10" customWidth="1"/>
    <col min="11265" max="11265" width="16.44140625" style="10" customWidth="1"/>
    <col min="11266" max="11266" width="22.88671875" style="10" customWidth="1"/>
    <col min="11267" max="11516" width="8.88671875" style="10"/>
    <col min="11517" max="11517" width="8.6640625" style="10" customWidth="1"/>
    <col min="11518" max="11518" width="15.33203125" style="10" customWidth="1"/>
    <col min="11519" max="11519" width="62.109375" style="10" customWidth="1"/>
    <col min="11520" max="11520" width="9.5546875" style="10" customWidth="1"/>
    <col min="11521" max="11521" width="16.44140625" style="10" customWidth="1"/>
    <col min="11522" max="11522" width="22.88671875" style="10" customWidth="1"/>
    <col min="11523" max="11772" width="8.88671875" style="10"/>
    <col min="11773" max="11773" width="8.6640625" style="10" customWidth="1"/>
    <col min="11774" max="11774" width="15.33203125" style="10" customWidth="1"/>
    <col min="11775" max="11775" width="62.109375" style="10" customWidth="1"/>
    <col min="11776" max="11776" width="9.5546875" style="10" customWidth="1"/>
    <col min="11777" max="11777" width="16.44140625" style="10" customWidth="1"/>
    <col min="11778" max="11778" width="22.88671875" style="10" customWidth="1"/>
    <col min="11779" max="12028" width="8.88671875" style="10"/>
    <col min="12029" max="12029" width="8.6640625" style="10" customWidth="1"/>
    <col min="12030" max="12030" width="15.33203125" style="10" customWidth="1"/>
    <col min="12031" max="12031" width="62.109375" style="10" customWidth="1"/>
    <col min="12032" max="12032" width="9.5546875" style="10" customWidth="1"/>
    <col min="12033" max="12033" width="16.44140625" style="10" customWidth="1"/>
    <col min="12034" max="12034" width="22.88671875" style="10" customWidth="1"/>
    <col min="12035" max="12284" width="8.88671875" style="10"/>
    <col min="12285" max="12285" width="8.6640625" style="10" customWidth="1"/>
    <col min="12286" max="12286" width="15.33203125" style="10" customWidth="1"/>
    <col min="12287" max="12287" width="62.109375" style="10" customWidth="1"/>
    <col min="12288" max="12288" width="9.5546875" style="10" customWidth="1"/>
    <col min="12289" max="12289" width="16.44140625" style="10" customWidth="1"/>
    <col min="12290" max="12290" width="22.88671875" style="10" customWidth="1"/>
    <col min="12291" max="12540" width="8.88671875" style="10"/>
    <col min="12541" max="12541" width="8.6640625" style="10" customWidth="1"/>
    <col min="12542" max="12542" width="15.33203125" style="10" customWidth="1"/>
    <col min="12543" max="12543" width="62.109375" style="10" customWidth="1"/>
    <col min="12544" max="12544" width="9.5546875" style="10" customWidth="1"/>
    <col min="12545" max="12545" width="16.44140625" style="10" customWidth="1"/>
    <col min="12546" max="12546" width="22.88671875" style="10" customWidth="1"/>
    <col min="12547" max="12796" width="8.88671875" style="10"/>
    <col min="12797" max="12797" width="8.6640625" style="10" customWidth="1"/>
    <col min="12798" max="12798" width="15.33203125" style="10" customWidth="1"/>
    <col min="12799" max="12799" width="62.109375" style="10" customWidth="1"/>
    <col min="12800" max="12800" width="9.5546875" style="10" customWidth="1"/>
    <col min="12801" max="12801" width="16.44140625" style="10" customWidth="1"/>
    <col min="12802" max="12802" width="22.88671875" style="10" customWidth="1"/>
    <col min="12803" max="13052" width="8.88671875" style="10"/>
    <col min="13053" max="13053" width="8.6640625" style="10" customWidth="1"/>
    <col min="13054" max="13054" width="15.33203125" style="10" customWidth="1"/>
    <col min="13055" max="13055" width="62.109375" style="10" customWidth="1"/>
    <col min="13056" max="13056" width="9.5546875" style="10" customWidth="1"/>
    <col min="13057" max="13057" width="16.44140625" style="10" customWidth="1"/>
    <col min="13058" max="13058" width="22.88671875" style="10" customWidth="1"/>
    <col min="13059" max="13308" width="8.88671875" style="10"/>
    <col min="13309" max="13309" width="8.6640625" style="10" customWidth="1"/>
    <col min="13310" max="13310" width="15.33203125" style="10" customWidth="1"/>
    <col min="13311" max="13311" width="62.109375" style="10" customWidth="1"/>
    <col min="13312" max="13312" width="9.5546875" style="10" customWidth="1"/>
    <col min="13313" max="13313" width="16.44140625" style="10" customWidth="1"/>
    <col min="13314" max="13314" width="22.88671875" style="10" customWidth="1"/>
    <col min="13315" max="13564" width="8.88671875" style="10"/>
    <col min="13565" max="13565" width="8.6640625" style="10" customWidth="1"/>
    <col min="13566" max="13566" width="15.33203125" style="10" customWidth="1"/>
    <col min="13567" max="13567" width="62.109375" style="10" customWidth="1"/>
    <col min="13568" max="13568" width="9.5546875" style="10" customWidth="1"/>
    <col min="13569" max="13569" width="16.44140625" style="10" customWidth="1"/>
    <col min="13570" max="13570" width="22.88671875" style="10" customWidth="1"/>
    <col min="13571" max="13820" width="8.88671875" style="10"/>
    <col min="13821" max="13821" width="8.6640625" style="10" customWidth="1"/>
    <col min="13822" max="13822" width="15.33203125" style="10" customWidth="1"/>
    <col min="13823" max="13823" width="62.109375" style="10" customWidth="1"/>
    <col min="13824" max="13824" width="9.5546875" style="10" customWidth="1"/>
    <col min="13825" max="13825" width="16.44140625" style="10" customWidth="1"/>
    <col min="13826" max="13826" width="22.88671875" style="10" customWidth="1"/>
    <col min="13827" max="14076" width="8.88671875" style="10"/>
    <col min="14077" max="14077" width="8.6640625" style="10" customWidth="1"/>
    <col min="14078" max="14078" width="15.33203125" style="10" customWidth="1"/>
    <col min="14079" max="14079" width="62.109375" style="10" customWidth="1"/>
    <col min="14080" max="14080" width="9.5546875" style="10" customWidth="1"/>
    <col min="14081" max="14081" width="16.44140625" style="10" customWidth="1"/>
    <col min="14082" max="14082" width="22.88671875" style="10" customWidth="1"/>
    <col min="14083" max="14332" width="8.88671875" style="10"/>
    <col min="14333" max="14333" width="8.6640625" style="10" customWidth="1"/>
    <col min="14334" max="14334" width="15.33203125" style="10" customWidth="1"/>
    <col min="14335" max="14335" width="62.109375" style="10" customWidth="1"/>
    <col min="14336" max="14336" width="9.5546875" style="10" customWidth="1"/>
    <col min="14337" max="14337" width="16.44140625" style="10" customWidth="1"/>
    <col min="14338" max="14338" width="22.88671875" style="10" customWidth="1"/>
    <col min="14339" max="14588" width="8.88671875" style="10"/>
    <col min="14589" max="14589" width="8.6640625" style="10" customWidth="1"/>
    <col min="14590" max="14590" width="15.33203125" style="10" customWidth="1"/>
    <col min="14591" max="14591" width="62.109375" style="10" customWidth="1"/>
    <col min="14592" max="14592" width="9.5546875" style="10" customWidth="1"/>
    <col min="14593" max="14593" width="16.44140625" style="10" customWidth="1"/>
    <col min="14594" max="14594" width="22.88671875" style="10" customWidth="1"/>
    <col min="14595" max="14844" width="8.88671875" style="10"/>
    <col min="14845" max="14845" width="8.6640625" style="10" customWidth="1"/>
    <col min="14846" max="14846" width="15.33203125" style="10" customWidth="1"/>
    <col min="14847" max="14847" width="62.109375" style="10" customWidth="1"/>
    <col min="14848" max="14848" width="9.5546875" style="10" customWidth="1"/>
    <col min="14849" max="14849" width="16.44140625" style="10" customWidth="1"/>
    <col min="14850" max="14850" width="22.88671875" style="10" customWidth="1"/>
    <col min="14851" max="15100" width="8.88671875" style="10"/>
    <col min="15101" max="15101" width="8.6640625" style="10" customWidth="1"/>
    <col min="15102" max="15102" width="15.33203125" style="10" customWidth="1"/>
    <col min="15103" max="15103" width="62.109375" style="10" customWidth="1"/>
    <col min="15104" max="15104" width="9.5546875" style="10" customWidth="1"/>
    <col min="15105" max="15105" width="16.44140625" style="10" customWidth="1"/>
    <col min="15106" max="15106" width="22.88671875" style="10" customWidth="1"/>
    <col min="15107" max="15356" width="8.88671875" style="10"/>
    <col min="15357" max="15357" width="8.6640625" style="10" customWidth="1"/>
    <col min="15358" max="15358" width="15.33203125" style="10" customWidth="1"/>
    <col min="15359" max="15359" width="62.109375" style="10" customWidth="1"/>
    <col min="15360" max="15360" width="9.5546875" style="10" customWidth="1"/>
    <col min="15361" max="15361" width="16.44140625" style="10" customWidth="1"/>
    <col min="15362" max="15362" width="22.88671875" style="10" customWidth="1"/>
    <col min="15363" max="15612" width="8.88671875" style="10"/>
    <col min="15613" max="15613" width="8.6640625" style="10" customWidth="1"/>
    <col min="15614" max="15614" width="15.33203125" style="10" customWidth="1"/>
    <col min="15615" max="15615" width="62.109375" style="10" customWidth="1"/>
    <col min="15616" max="15616" width="9.5546875" style="10" customWidth="1"/>
    <col min="15617" max="15617" width="16.44140625" style="10" customWidth="1"/>
    <col min="15618" max="15618" width="22.88671875" style="10" customWidth="1"/>
    <col min="15619" max="15868" width="8.88671875" style="10"/>
    <col min="15869" max="15869" width="8.6640625" style="10" customWidth="1"/>
    <col min="15870" max="15870" width="15.33203125" style="10" customWidth="1"/>
    <col min="15871" max="15871" width="62.109375" style="10" customWidth="1"/>
    <col min="15872" max="15872" width="9.5546875" style="10" customWidth="1"/>
    <col min="15873" max="15873" width="16.44140625" style="10" customWidth="1"/>
    <col min="15874" max="15874" width="22.88671875" style="10" customWidth="1"/>
    <col min="15875" max="16124" width="8.88671875" style="10"/>
    <col min="16125" max="16125" width="8.6640625" style="10" customWidth="1"/>
    <col min="16126" max="16126" width="15.33203125" style="10" customWidth="1"/>
    <col min="16127" max="16127" width="62.109375" style="10" customWidth="1"/>
    <col min="16128" max="16128" width="9.5546875" style="10" customWidth="1"/>
    <col min="16129" max="16129" width="16.44140625" style="10" customWidth="1"/>
    <col min="16130" max="16130" width="22.88671875" style="10" customWidth="1"/>
    <col min="16131" max="16384" width="8.88671875" style="10"/>
  </cols>
  <sheetData>
    <row r="1" spans="1:8" s="11" customFormat="1" ht="32.25" customHeight="1" x14ac:dyDescent="0.3">
      <c r="A1" s="354" t="s">
        <v>0</v>
      </c>
      <c r="B1" s="354" t="s">
        <v>1</v>
      </c>
      <c r="C1" s="354" t="s">
        <v>2</v>
      </c>
      <c r="D1" s="354" t="s">
        <v>3</v>
      </c>
      <c r="E1" s="355" t="s">
        <v>4</v>
      </c>
      <c r="F1" s="367" t="s">
        <v>697</v>
      </c>
      <c r="G1" s="357" t="s">
        <v>709</v>
      </c>
      <c r="H1" s="358" t="s">
        <v>710</v>
      </c>
    </row>
    <row r="2" spans="1:8" ht="27.6" x14ac:dyDescent="0.25">
      <c r="A2" s="46">
        <v>1</v>
      </c>
      <c r="B2" s="47" t="s">
        <v>6</v>
      </c>
      <c r="C2" s="48" t="s">
        <v>7</v>
      </c>
      <c r="D2" s="284"/>
      <c r="E2" s="50"/>
      <c r="F2" s="88"/>
      <c r="G2" s="52"/>
      <c r="H2" s="53"/>
    </row>
    <row r="3" spans="1:8" x14ac:dyDescent="0.25">
      <c r="A3" s="54"/>
      <c r="B3" s="55"/>
      <c r="C3" s="56"/>
      <c r="D3" s="81"/>
      <c r="E3" s="57"/>
      <c r="F3" s="88"/>
      <c r="G3" s="59"/>
      <c r="H3" s="60"/>
    </row>
    <row r="4" spans="1:8" x14ac:dyDescent="0.25">
      <c r="A4" s="62" t="s">
        <v>8</v>
      </c>
      <c r="B4" s="63" t="s">
        <v>9</v>
      </c>
      <c r="C4" s="56" t="s">
        <v>10</v>
      </c>
      <c r="D4" s="81"/>
      <c r="E4" s="57"/>
      <c r="F4" s="88"/>
      <c r="G4" s="59"/>
      <c r="H4" s="60"/>
    </row>
    <row r="5" spans="1:8" x14ac:dyDescent="0.25">
      <c r="A5" s="62"/>
      <c r="B5" s="63"/>
      <c r="C5" s="64"/>
      <c r="D5" s="81"/>
      <c r="E5" s="57"/>
      <c r="F5" s="88"/>
      <c r="G5" s="59"/>
      <c r="H5" s="60"/>
    </row>
    <row r="6" spans="1:8" x14ac:dyDescent="0.25">
      <c r="A6" s="62" t="s">
        <v>11</v>
      </c>
      <c r="B6" s="63" t="s">
        <v>12</v>
      </c>
      <c r="C6" s="64" t="s">
        <v>13</v>
      </c>
      <c r="D6" s="81" t="s">
        <v>14</v>
      </c>
      <c r="E6" s="57">
        <f>'Cost estimate'!E6</f>
        <v>1</v>
      </c>
      <c r="F6" s="586">
        <v>9571350</v>
      </c>
      <c r="G6" s="59">
        <f ca="1">IF(TODAY()&lt;45150,F6,IF(TODAY()&lt;45515,F6*(1+Escalations!$D$3),F6*(1+Escalations!$D$3)*(1+Escalations!$D$4)))</f>
        <v>9571350</v>
      </c>
      <c r="H6" s="60">
        <f ca="1">E6*G6</f>
        <v>9571350</v>
      </c>
    </row>
    <row r="7" spans="1:8" x14ac:dyDescent="0.25">
      <c r="A7" s="62"/>
      <c r="B7" s="63"/>
      <c r="C7" s="64"/>
      <c r="D7" s="81"/>
      <c r="E7" s="57"/>
      <c r="F7" s="88"/>
      <c r="G7" s="59"/>
      <c r="H7" s="60"/>
    </row>
    <row r="8" spans="1:8" x14ac:dyDescent="0.25">
      <c r="A8" s="62" t="s">
        <v>15</v>
      </c>
      <c r="B8" s="55" t="s">
        <v>16</v>
      </c>
      <c r="C8" s="65" t="s">
        <v>17</v>
      </c>
      <c r="D8" s="81"/>
      <c r="E8" s="57"/>
      <c r="F8" s="88"/>
      <c r="G8" s="59"/>
      <c r="H8" s="60"/>
    </row>
    <row r="9" spans="1:8" x14ac:dyDescent="0.25">
      <c r="A9" s="62"/>
      <c r="B9" s="55"/>
      <c r="C9" s="65"/>
      <c r="D9" s="81"/>
      <c r="E9" s="57"/>
      <c r="F9" s="88"/>
      <c r="G9" s="59"/>
      <c r="H9" s="60"/>
    </row>
    <row r="10" spans="1:8" x14ac:dyDescent="0.25">
      <c r="A10" s="62"/>
      <c r="B10" s="55" t="s">
        <v>18</v>
      </c>
      <c r="C10" s="66" t="s">
        <v>19</v>
      </c>
      <c r="D10" s="81"/>
      <c r="E10" s="57"/>
      <c r="F10" s="88"/>
      <c r="G10" s="59"/>
      <c r="H10" s="60"/>
    </row>
    <row r="11" spans="1:8" x14ac:dyDescent="0.25">
      <c r="A11" s="62"/>
      <c r="B11" s="55"/>
      <c r="C11" s="65" t="s">
        <v>20</v>
      </c>
      <c r="D11" s="81" t="s">
        <v>14</v>
      </c>
      <c r="E11" s="57">
        <f>'Cost estimate'!E11</f>
        <v>1</v>
      </c>
      <c r="F11" s="88">
        <v>15000</v>
      </c>
      <c r="G11" s="59">
        <f ca="1">IF(TODAY()&lt;45150,F11,IF(TODAY()&lt;45515,F11*(1+Escalations!$D$3),F11*(1+Escalations!$D$3)*(1+Escalations!$D$4)))</f>
        <v>15000</v>
      </c>
      <c r="H11" s="60">
        <f t="shared" ref="H11:H16" ca="1" si="0">E11*G11</f>
        <v>15000</v>
      </c>
    </row>
    <row r="12" spans="1:8" ht="15" customHeight="1" x14ac:dyDescent="0.25">
      <c r="A12" s="62"/>
      <c r="B12" s="55"/>
      <c r="C12" s="65" t="s">
        <v>21</v>
      </c>
      <c r="D12" s="81" t="s">
        <v>14</v>
      </c>
      <c r="E12" s="57">
        <f>'Cost estimate'!E12</f>
        <v>1</v>
      </c>
      <c r="F12" s="88">
        <v>19000</v>
      </c>
      <c r="G12" s="59">
        <f ca="1">IF(TODAY()&lt;45150,F12,IF(TODAY()&lt;45515,F12*(1+Escalations!$D$3),F12*(1+Escalations!$D$3)*(1+Escalations!$D$4)))</f>
        <v>19000</v>
      </c>
      <c r="H12" s="60">
        <f t="shared" ca="1" si="0"/>
        <v>19000</v>
      </c>
    </row>
    <row r="13" spans="1:8" ht="20.100000000000001" customHeight="1" x14ac:dyDescent="0.25">
      <c r="A13" s="62"/>
      <c r="B13" s="55"/>
      <c r="C13" s="65" t="s">
        <v>22</v>
      </c>
      <c r="D13" s="81" t="s">
        <v>23</v>
      </c>
      <c r="E13" s="57">
        <f>'Cost estimate'!E13</f>
        <v>0</v>
      </c>
      <c r="F13" s="88">
        <v>15000</v>
      </c>
      <c r="G13" s="59">
        <f ca="1">IF(TODAY()&lt;45150,F13,IF(TODAY()&lt;45515,F13*(1+Escalations!$D$3),F13*(1+Escalations!$D$3)*(1+Escalations!$D$4)))</f>
        <v>15000</v>
      </c>
      <c r="H13" s="60">
        <f t="shared" ca="1" si="0"/>
        <v>0</v>
      </c>
    </row>
    <row r="14" spans="1:8" x14ac:dyDescent="0.25">
      <c r="A14" s="62"/>
      <c r="B14" s="55"/>
      <c r="C14" s="65" t="s">
        <v>24</v>
      </c>
      <c r="D14" s="81" t="s">
        <v>25</v>
      </c>
      <c r="E14" s="88">
        <v>15000</v>
      </c>
      <c r="F14" s="88">
        <v>0.1</v>
      </c>
      <c r="G14" s="59">
        <f ca="1">IF(TODAY()&lt;45150,F14,IF(TODAY()&lt;45515,F14*(1+Escalations!$D$3),F14*(1+Escalations!$D$3)*(1+Escalations!$D$4)))</f>
        <v>0.1</v>
      </c>
      <c r="H14" s="60">
        <f t="shared" ca="1" si="0"/>
        <v>1500</v>
      </c>
    </row>
    <row r="15" spans="1:8" ht="20.100000000000001" customHeight="1" x14ac:dyDescent="0.25">
      <c r="A15" s="62"/>
      <c r="B15" s="55"/>
      <c r="C15" s="65" t="s">
        <v>26</v>
      </c>
      <c r="D15" s="81" t="s">
        <v>14</v>
      </c>
      <c r="E15" s="57">
        <f>'Cost estimate'!E15</f>
        <v>1</v>
      </c>
      <c r="F15" s="88">
        <v>2500</v>
      </c>
      <c r="G15" s="59">
        <f ca="1">IF(TODAY()&lt;45150,F15,IF(TODAY()&lt;45515,F15*(1+Escalations!$D$3),F15*(1+Escalations!$D$3)*(1+Escalations!$D$4)))</f>
        <v>2500</v>
      </c>
      <c r="H15" s="60">
        <f t="shared" ca="1" si="0"/>
        <v>2500</v>
      </c>
    </row>
    <row r="16" spans="1:8" ht="12.9" customHeight="1" x14ac:dyDescent="0.25">
      <c r="A16" s="62"/>
      <c r="B16" s="55"/>
      <c r="C16" s="65" t="s">
        <v>27</v>
      </c>
      <c r="D16" s="81" t="s">
        <v>14</v>
      </c>
      <c r="E16" s="57">
        <f>'Cost estimate'!E16</f>
        <v>1</v>
      </c>
      <c r="F16" s="88">
        <v>3500</v>
      </c>
      <c r="G16" s="59">
        <f ca="1">IF(TODAY()&lt;45150,F16,IF(TODAY()&lt;45515,F16*(1+Escalations!$D$3),F16*(1+Escalations!$D$3)*(1+Escalations!$D$4)))</f>
        <v>3500</v>
      </c>
      <c r="H16" s="60">
        <f t="shared" ca="1" si="0"/>
        <v>3500</v>
      </c>
    </row>
    <row r="17" spans="1:8" x14ac:dyDescent="0.25">
      <c r="A17" s="62"/>
      <c r="B17" s="55"/>
      <c r="C17" s="65"/>
      <c r="D17" s="81"/>
      <c r="E17" s="57"/>
      <c r="F17" s="88"/>
      <c r="G17" s="59"/>
      <c r="H17" s="60"/>
    </row>
    <row r="18" spans="1:8" x14ac:dyDescent="0.25">
      <c r="A18" s="62" t="s">
        <v>28</v>
      </c>
      <c r="B18" s="55" t="s">
        <v>29</v>
      </c>
      <c r="C18" s="66" t="s">
        <v>30</v>
      </c>
      <c r="D18" s="81"/>
      <c r="E18" s="57"/>
      <c r="F18" s="88"/>
      <c r="G18" s="59"/>
      <c r="H18" s="60"/>
    </row>
    <row r="19" spans="1:8" ht="20.100000000000001" customHeight="1" x14ac:dyDescent="0.25">
      <c r="A19" s="62"/>
      <c r="B19" s="55"/>
      <c r="C19" s="69" t="s">
        <v>31</v>
      </c>
      <c r="D19" s="81" t="s">
        <v>14</v>
      </c>
      <c r="E19" s="57">
        <f>'Cost estimate'!E19</f>
        <v>1</v>
      </c>
      <c r="F19" s="88">
        <v>75000</v>
      </c>
      <c r="G19" s="59">
        <f ca="1">IF(TODAY()&lt;45150,F19,IF(TODAY()&lt;45515,F19*(1+Escalations!$D$3),F19*(1+Escalations!$D$3)*(1+Escalations!$D$4)))</f>
        <v>75000</v>
      </c>
      <c r="H19" s="60">
        <f t="shared" ref="H19:H24" ca="1" si="1">E19*G19</f>
        <v>75000</v>
      </c>
    </row>
    <row r="20" spans="1:8" ht="20.100000000000001" customHeight="1" x14ac:dyDescent="0.25">
      <c r="A20" s="62"/>
      <c r="B20" s="55"/>
      <c r="C20" s="69" t="s">
        <v>32</v>
      </c>
      <c r="D20" s="81" t="s">
        <v>14</v>
      </c>
      <c r="E20" s="57">
        <f>'Cost estimate'!E20</f>
        <v>1</v>
      </c>
      <c r="F20" s="88">
        <v>10000</v>
      </c>
      <c r="G20" s="59">
        <f ca="1">IF(TODAY()&lt;45150,F20,IF(TODAY()&lt;45515,F20*(1+Escalations!$D$3),F20*(1+Escalations!$D$3)*(1+Escalations!$D$4)))</f>
        <v>10000</v>
      </c>
      <c r="H20" s="60">
        <f t="shared" ca="1" si="1"/>
        <v>10000</v>
      </c>
    </row>
    <row r="21" spans="1:8" ht="20.100000000000001" customHeight="1" x14ac:dyDescent="0.25">
      <c r="A21" s="62"/>
      <c r="B21" s="55"/>
      <c r="C21" s="69" t="s">
        <v>33</v>
      </c>
      <c r="D21" s="81" t="s">
        <v>14</v>
      </c>
      <c r="E21" s="57">
        <f>'Cost estimate'!E21</f>
        <v>1</v>
      </c>
      <c r="F21" s="88">
        <v>90000</v>
      </c>
      <c r="G21" s="59">
        <f ca="1">IF(TODAY()&lt;45150,F21,IF(TODAY()&lt;45515,F21*(1+Escalations!$D$3),F21*(1+Escalations!$D$3)*(1+Escalations!$D$4)))</f>
        <v>90000</v>
      </c>
      <c r="H21" s="60">
        <f t="shared" ca="1" si="1"/>
        <v>90000</v>
      </c>
    </row>
    <row r="22" spans="1:8" ht="20.100000000000001" customHeight="1" x14ac:dyDescent="0.25">
      <c r="A22" s="62"/>
      <c r="B22" s="55"/>
      <c r="C22" s="69" t="s">
        <v>34</v>
      </c>
      <c r="D22" s="81" t="s">
        <v>14</v>
      </c>
      <c r="E22" s="57">
        <f>'Cost estimate'!E22</f>
        <v>1</v>
      </c>
      <c r="F22" s="88">
        <v>25000</v>
      </c>
      <c r="G22" s="59">
        <f ca="1">IF(TODAY()&lt;45150,F22,IF(TODAY()&lt;45515,F22*(1+Escalations!$D$3),F22*(1+Escalations!$D$3)*(1+Escalations!$D$4)))</f>
        <v>25000</v>
      </c>
      <c r="H22" s="60">
        <f t="shared" ca="1" si="1"/>
        <v>25000</v>
      </c>
    </row>
    <row r="23" spans="1:8" x14ac:dyDescent="0.25">
      <c r="A23" s="62"/>
      <c r="B23" s="55"/>
      <c r="C23" s="70" t="s">
        <v>35</v>
      </c>
      <c r="D23" s="81" t="s">
        <v>14</v>
      </c>
      <c r="E23" s="57">
        <f>'Cost estimate'!E23</f>
        <v>1</v>
      </c>
      <c r="F23" s="88">
        <v>35000</v>
      </c>
      <c r="G23" s="59">
        <f ca="1">IF(TODAY()&lt;45150,F23,IF(TODAY()&lt;45515,F23*(1+Escalations!$D$3),F23*(1+Escalations!$D$3)*(1+Escalations!$D$4)))</f>
        <v>35000</v>
      </c>
      <c r="H23" s="60">
        <f t="shared" ca="1" si="1"/>
        <v>35000</v>
      </c>
    </row>
    <row r="24" spans="1:8" ht="20.100000000000001" customHeight="1" x14ac:dyDescent="0.25">
      <c r="A24" s="62"/>
      <c r="B24" s="55"/>
      <c r="C24" s="70" t="s">
        <v>36</v>
      </c>
      <c r="D24" s="81" t="s">
        <v>14</v>
      </c>
      <c r="E24" s="57">
        <f>'Cost estimate'!E24</f>
        <v>1</v>
      </c>
      <c r="F24" s="88">
        <v>65000</v>
      </c>
      <c r="G24" s="59">
        <f ca="1">IF(TODAY()&lt;45150,F24,IF(TODAY()&lt;45515,F24*(1+Escalations!$D$3),F24*(1+Escalations!$D$3)*(1+Escalations!$D$4)))</f>
        <v>65000</v>
      </c>
      <c r="H24" s="60">
        <f t="shared" ca="1" si="1"/>
        <v>65000</v>
      </c>
    </row>
    <row r="25" spans="1:8" x14ac:dyDescent="0.25">
      <c r="A25" s="62"/>
      <c r="B25" s="55"/>
      <c r="C25" s="70"/>
      <c r="D25" s="81"/>
      <c r="E25" s="57"/>
      <c r="F25" s="88"/>
      <c r="G25" s="59"/>
      <c r="H25" s="60"/>
    </row>
    <row r="26" spans="1:8" x14ac:dyDescent="0.25">
      <c r="A26" s="71" t="s">
        <v>37</v>
      </c>
      <c r="B26" s="55" t="s">
        <v>38</v>
      </c>
      <c r="C26" s="70" t="s">
        <v>39</v>
      </c>
      <c r="D26" s="81" t="s">
        <v>14</v>
      </c>
      <c r="E26" s="57">
        <f>'Cost estimate'!E26</f>
        <v>1</v>
      </c>
      <c r="F26" s="88">
        <v>26000</v>
      </c>
      <c r="G26" s="59">
        <f ca="1">IF(TODAY()&lt;45150,F26,IF(TODAY()&lt;45515,F26*(1+Escalations!$D$3),F26*(1+Escalations!$D$3)*(1+Escalations!$D$4)))</f>
        <v>26000</v>
      </c>
      <c r="H26" s="60">
        <f ca="1">E26*G26</f>
        <v>26000</v>
      </c>
    </row>
    <row r="27" spans="1:8" x14ac:dyDescent="0.25">
      <c r="A27" s="71" t="s">
        <v>40</v>
      </c>
      <c r="B27" s="55"/>
      <c r="C27" s="70" t="s">
        <v>41</v>
      </c>
      <c r="D27" s="81" t="s">
        <v>14</v>
      </c>
      <c r="E27" s="57">
        <f>'Cost estimate'!E27</f>
        <v>0</v>
      </c>
      <c r="F27" s="88">
        <v>54000</v>
      </c>
      <c r="G27" s="59">
        <f ca="1">IF(TODAY()&lt;45150,F27,IF(TODAY()&lt;45515,F27*(1+Escalations!$D$3),F27*(1+Escalations!$D$3)*(1+Escalations!$D$4)))</f>
        <v>54000</v>
      </c>
      <c r="H27" s="60">
        <f ca="1">E27*G27</f>
        <v>0</v>
      </c>
    </row>
    <row r="28" spans="1:8" x14ac:dyDescent="0.25">
      <c r="A28" s="71" t="s">
        <v>42</v>
      </c>
      <c r="B28" s="55" t="s">
        <v>43</v>
      </c>
      <c r="C28" s="69" t="s">
        <v>44</v>
      </c>
      <c r="D28" s="81" t="s">
        <v>14</v>
      </c>
      <c r="E28" s="57">
        <f>'Cost estimate'!E28</f>
        <v>1</v>
      </c>
      <c r="F28" s="88">
        <v>25000</v>
      </c>
      <c r="G28" s="59">
        <f ca="1">IF(TODAY()&lt;45150,F28,IF(TODAY()&lt;45515,F28*(1+Escalations!$D$3),F28*(1+Escalations!$D$3)*(1+Escalations!$D$4)))</f>
        <v>25000</v>
      </c>
      <c r="H28" s="60">
        <f ca="1">E28*G28</f>
        <v>25000</v>
      </c>
    </row>
    <row r="29" spans="1:8" x14ac:dyDescent="0.25">
      <c r="A29" s="71" t="s">
        <v>45</v>
      </c>
      <c r="B29" s="55" t="s">
        <v>46</v>
      </c>
      <c r="C29" s="65" t="s">
        <v>47</v>
      </c>
      <c r="D29" s="81" t="s">
        <v>14</v>
      </c>
      <c r="E29" s="57">
        <f>'Cost estimate'!E29</f>
        <v>1</v>
      </c>
      <c r="F29" s="88">
        <v>20000</v>
      </c>
      <c r="G29" s="59">
        <f ca="1">IF(TODAY()&lt;45150,F29,IF(TODAY()&lt;45515,F29*(1+Escalations!$D$3),F29*(1+Escalations!$D$3)*(1+Escalations!$D$4)))</f>
        <v>20000</v>
      </c>
      <c r="H29" s="60">
        <f ca="1">E29*G29</f>
        <v>20000</v>
      </c>
    </row>
    <row r="30" spans="1:8" x14ac:dyDescent="0.25">
      <c r="A30" s="62" t="s">
        <v>48</v>
      </c>
      <c r="B30" s="55" t="s">
        <v>49</v>
      </c>
      <c r="C30" s="65" t="s">
        <v>50</v>
      </c>
      <c r="D30" s="81" t="s">
        <v>14</v>
      </c>
      <c r="E30" s="57">
        <f>'Cost estimate'!E30</f>
        <v>1</v>
      </c>
      <c r="F30" s="88">
        <v>55000</v>
      </c>
      <c r="G30" s="59">
        <f ca="1">IF(TODAY()&lt;45150,F30,IF(TODAY()&lt;45515,F30*(1+Escalations!$D$3),F30*(1+Escalations!$D$3)*(1+Escalations!$D$4)))</f>
        <v>55000</v>
      </c>
      <c r="H30" s="60">
        <f ca="1">E30*G30</f>
        <v>55000</v>
      </c>
    </row>
    <row r="31" spans="1:8" x14ac:dyDescent="0.25">
      <c r="A31" s="62"/>
      <c r="B31" s="55"/>
      <c r="C31" s="64"/>
      <c r="D31" s="81"/>
      <c r="E31" s="57"/>
      <c r="F31" s="88"/>
      <c r="G31" s="59"/>
      <c r="H31" s="60"/>
    </row>
    <row r="32" spans="1:8" x14ac:dyDescent="0.25">
      <c r="A32" s="62" t="s">
        <v>51</v>
      </c>
      <c r="B32" s="55">
        <v>8.4</v>
      </c>
      <c r="C32" s="56" t="s">
        <v>52</v>
      </c>
      <c r="D32" s="81"/>
      <c r="E32" s="57"/>
      <c r="F32" s="88"/>
      <c r="G32" s="59"/>
      <c r="H32" s="60"/>
    </row>
    <row r="33" spans="1:8" x14ac:dyDescent="0.25">
      <c r="A33" s="54" t="s">
        <v>53</v>
      </c>
      <c r="B33" s="55" t="s">
        <v>54</v>
      </c>
      <c r="C33" s="64" t="s">
        <v>13</v>
      </c>
      <c r="D33" s="81" t="s">
        <v>55</v>
      </c>
      <c r="E33" s="57">
        <f>'Cost estimate'!E33</f>
        <v>10</v>
      </c>
      <c r="F33" s="88">
        <v>55000</v>
      </c>
      <c r="G33" s="59">
        <f ca="1">IF(TODAY()&lt;45150,F33,IF(TODAY()&lt;45515,F33*(1+Escalations!$D$3),F33*(1+Escalations!$D$3)*(1+Escalations!$D$4)))</f>
        <v>55000</v>
      </c>
      <c r="H33" s="60">
        <f ca="1">E33*G33</f>
        <v>550000</v>
      </c>
    </row>
    <row r="34" spans="1:8" x14ac:dyDescent="0.25">
      <c r="A34" s="54"/>
      <c r="B34" s="55" t="s">
        <v>56</v>
      </c>
      <c r="C34" s="64" t="s">
        <v>57</v>
      </c>
      <c r="D34" s="81"/>
      <c r="E34" s="57"/>
      <c r="F34" s="88"/>
      <c r="G34" s="59"/>
      <c r="H34" s="60"/>
    </row>
    <row r="35" spans="1:8" x14ac:dyDescent="0.25">
      <c r="A35" s="54"/>
      <c r="B35" s="55"/>
      <c r="C35" s="64"/>
      <c r="D35" s="81"/>
      <c r="E35" s="57"/>
      <c r="F35" s="88"/>
      <c r="G35" s="59"/>
      <c r="H35" s="60"/>
    </row>
    <row r="36" spans="1:8" x14ac:dyDescent="0.25">
      <c r="A36" s="54" t="s">
        <v>58</v>
      </c>
      <c r="B36" s="55" t="s">
        <v>59</v>
      </c>
      <c r="C36" s="56" t="s">
        <v>19</v>
      </c>
      <c r="D36" s="81"/>
      <c r="E36" s="57"/>
      <c r="F36" s="88"/>
      <c r="G36" s="59"/>
      <c r="H36" s="60"/>
    </row>
    <row r="37" spans="1:8" x14ac:dyDescent="0.25">
      <c r="A37" s="54"/>
      <c r="B37" s="55"/>
      <c r="C37" s="64" t="s">
        <v>20</v>
      </c>
      <c r="D37" s="81" t="s">
        <v>55</v>
      </c>
      <c r="E37" s="57">
        <f>'Cost estimate'!E37</f>
        <v>10</v>
      </c>
      <c r="F37" s="88">
        <v>3800</v>
      </c>
      <c r="G37" s="59">
        <f ca="1">IF(TODAY()&lt;45150,F37,IF(TODAY()&lt;45515,F37*(1+Escalations!$D$3),F37*(1+Escalations!$D$3)*(1+Escalations!$D$4)))</f>
        <v>3800</v>
      </c>
      <c r="H37" s="60">
        <f ca="1">E37*G37</f>
        <v>38000</v>
      </c>
    </row>
    <row r="38" spans="1:8" x14ac:dyDescent="0.25">
      <c r="A38" s="54"/>
      <c r="B38" s="55"/>
      <c r="C38" s="64" t="s">
        <v>21</v>
      </c>
      <c r="D38" s="81" t="s">
        <v>55</v>
      </c>
      <c r="E38" s="57">
        <f>'Cost estimate'!E38</f>
        <v>10</v>
      </c>
      <c r="F38" s="88">
        <v>100</v>
      </c>
      <c r="G38" s="59">
        <f ca="1">IF(TODAY()&lt;45150,F38,IF(TODAY()&lt;45515,F38*(1+Escalations!$D$3),F38*(1+Escalations!$D$3)*(1+Escalations!$D$4)))</f>
        <v>100</v>
      </c>
      <c r="H38" s="60">
        <f ca="1">E38*G38</f>
        <v>1000</v>
      </c>
    </row>
    <row r="39" spans="1:8" x14ac:dyDescent="0.25">
      <c r="A39" s="54"/>
      <c r="B39" s="55"/>
      <c r="C39" s="65" t="s">
        <v>22</v>
      </c>
      <c r="D39" s="81" t="s">
        <v>23</v>
      </c>
      <c r="E39" s="57">
        <f>'Cost estimate'!E39</f>
        <v>0</v>
      </c>
      <c r="F39" s="88">
        <v>15000</v>
      </c>
      <c r="G39" s="59">
        <f ca="1">IF(TODAY()&lt;45150,F39,IF(TODAY()&lt;45515,F39*(1+Escalations!$D$3),F39*(1+Escalations!$D$3)*(1+Escalations!$D$4)))</f>
        <v>15000</v>
      </c>
      <c r="H39" s="60">
        <f ca="1">E39*G39</f>
        <v>0</v>
      </c>
    </row>
    <row r="40" spans="1:8" x14ac:dyDescent="0.25">
      <c r="A40" s="54"/>
      <c r="B40" s="55"/>
      <c r="C40" s="65" t="s">
        <v>60</v>
      </c>
      <c r="D40" s="81" t="s">
        <v>25</v>
      </c>
      <c r="E40" s="88">
        <f>'Cost estimate'!E40</f>
        <v>0</v>
      </c>
      <c r="F40" s="88">
        <v>0.1</v>
      </c>
      <c r="G40" s="59">
        <f ca="1">IF(TODAY()&lt;45150,F40,IF(TODAY()&lt;45515,F40*(1+Escalations!$D$3),F40*(1+Escalations!$D$3)*(1+Escalations!$D$4)))</f>
        <v>0.1</v>
      </c>
      <c r="H40" s="60">
        <f ca="1">E40*G40</f>
        <v>0</v>
      </c>
    </row>
    <row r="41" spans="1:8" x14ac:dyDescent="0.25">
      <c r="A41" s="54"/>
      <c r="B41" s="55"/>
      <c r="C41" s="65"/>
      <c r="D41" s="81"/>
      <c r="E41" s="72"/>
      <c r="F41" s="88"/>
      <c r="G41" s="59"/>
      <c r="H41" s="60"/>
    </row>
    <row r="42" spans="1:8" x14ac:dyDescent="0.25">
      <c r="A42" s="54"/>
      <c r="B42" s="55"/>
      <c r="C42" s="65" t="s">
        <v>26</v>
      </c>
      <c r="D42" s="81" t="s">
        <v>55</v>
      </c>
      <c r="E42" s="57">
        <f>'Cost estimate'!E42</f>
        <v>10</v>
      </c>
      <c r="F42" s="88">
        <v>4200</v>
      </c>
      <c r="G42" s="59">
        <f ca="1">IF(TODAY()&lt;45150,F42,IF(TODAY()&lt;45515,F42*(1+Escalations!$D$3),F42*(1+Escalations!$D$3)*(1+Escalations!$D$4)))</f>
        <v>4200</v>
      </c>
      <c r="H42" s="60">
        <f ca="1">E42*G42</f>
        <v>42000</v>
      </c>
    </row>
    <row r="43" spans="1:8" x14ac:dyDescent="0.25">
      <c r="A43" s="54"/>
      <c r="B43" s="55"/>
      <c r="C43" s="69" t="s">
        <v>27</v>
      </c>
      <c r="D43" s="81" t="s">
        <v>55</v>
      </c>
      <c r="E43" s="57">
        <f>'Cost estimate'!E43</f>
        <v>10</v>
      </c>
      <c r="F43" s="88">
        <v>1400</v>
      </c>
      <c r="G43" s="59">
        <f ca="1">IF(TODAY()&lt;45150,F43,IF(TODAY()&lt;45515,F43*(1+Escalations!$D$3),F43*(1+Escalations!$D$3)*(1+Escalations!$D$4)))</f>
        <v>1400</v>
      </c>
      <c r="H43" s="60">
        <f ca="1">E43*G43</f>
        <v>14000</v>
      </c>
    </row>
    <row r="44" spans="1:8" x14ac:dyDescent="0.25">
      <c r="A44" s="54"/>
      <c r="B44" s="55"/>
      <c r="C44" s="64"/>
      <c r="D44" s="81"/>
      <c r="E44" s="57"/>
      <c r="F44" s="88"/>
      <c r="G44" s="59"/>
      <c r="H44" s="60"/>
    </row>
    <row r="45" spans="1:8" x14ac:dyDescent="0.25">
      <c r="A45" s="54" t="s">
        <v>61</v>
      </c>
      <c r="B45" s="55" t="s">
        <v>62</v>
      </c>
      <c r="C45" s="66" t="s">
        <v>63</v>
      </c>
      <c r="D45" s="81"/>
      <c r="E45" s="57"/>
      <c r="F45" s="88"/>
      <c r="G45" s="59"/>
      <c r="H45" s="60"/>
    </row>
    <row r="46" spans="1:8" x14ac:dyDescent="0.25">
      <c r="A46" s="62"/>
      <c r="B46" s="55"/>
      <c r="C46" s="69" t="s">
        <v>31</v>
      </c>
      <c r="D46" s="81" t="s">
        <v>55</v>
      </c>
      <c r="E46" s="57">
        <f>'Cost estimate'!E49</f>
        <v>10</v>
      </c>
      <c r="F46" s="88">
        <v>11200</v>
      </c>
      <c r="G46" s="59">
        <f ca="1">IF(TODAY()&lt;45150,F46,IF(TODAY()&lt;45515,F46*(1+Escalations!$D$3),F46*(1+Escalations!$D$3)*(1+Escalations!$D$4)))</f>
        <v>11200</v>
      </c>
      <c r="H46" s="60">
        <f t="shared" ref="H46:H55" ca="1" si="2">E46*G46</f>
        <v>112000</v>
      </c>
    </row>
    <row r="47" spans="1:8" x14ac:dyDescent="0.25">
      <c r="A47" s="62"/>
      <c r="B47" s="55"/>
      <c r="C47" s="69" t="s">
        <v>32</v>
      </c>
      <c r="D47" s="81" t="s">
        <v>55</v>
      </c>
      <c r="E47" s="57">
        <f>'Cost estimate'!E50</f>
        <v>10</v>
      </c>
      <c r="F47" s="88">
        <v>2400</v>
      </c>
      <c r="G47" s="59">
        <f ca="1">IF(TODAY()&lt;45150,F47,IF(TODAY()&lt;45515,F47*(1+Escalations!$D$3),F47*(1+Escalations!$D$3)*(1+Escalations!$D$4)))</f>
        <v>2400</v>
      </c>
      <c r="H47" s="60">
        <f t="shared" ca="1" si="2"/>
        <v>24000</v>
      </c>
    </row>
    <row r="48" spans="1:8" x14ac:dyDescent="0.25">
      <c r="A48" s="62"/>
      <c r="B48" s="55"/>
      <c r="C48" s="69" t="s">
        <v>33</v>
      </c>
      <c r="D48" s="81" t="s">
        <v>55</v>
      </c>
      <c r="E48" s="57">
        <f>'Cost estimate'!E51</f>
        <v>10</v>
      </c>
      <c r="F48" s="88">
        <v>700</v>
      </c>
      <c r="G48" s="59">
        <f ca="1">IF(TODAY()&lt;45150,F48,IF(TODAY()&lt;45515,F48*(1+Escalations!$D$3),F48*(1+Escalations!$D$3)*(1+Escalations!$D$4)))</f>
        <v>700</v>
      </c>
      <c r="H48" s="60">
        <f t="shared" ca="1" si="2"/>
        <v>7000</v>
      </c>
    </row>
    <row r="49" spans="1:8" x14ac:dyDescent="0.25">
      <c r="A49" s="62"/>
      <c r="B49" s="55"/>
      <c r="C49" s="69" t="s">
        <v>34</v>
      </c>
      <c r="D49" s="81" t="s">
        <v>55</v>
      </c>
      <c r="E49" s="57">
        <f>'Cost estimate'!E52</f>
        <v>10</v>
      </c>
      <c r="F49" s="88">
        <v>1000</v>
      </c>
      <c r="G49" s="59">
        <f ca="1">IF(TODAY()&lt;45150,F49,IF(TODAY()&lt;45515,F49*(1+Escalations!$D$3),F49*(1+Escalations!$D$3)*(1+Escalations!$D$4)))</f>
        <v>1000</v>
      </c>
      <c r="H49" s="60">
        <f t="shared" ca="1" si="2"/>
        <v>10000</v>
      </c>
    </row>
    <row r="50" spans="1:8" x14ac:dyDescent="0.25">
      <c r="A50" s="62"/>
      <c r="B50" s="55"/>
      <c r="C50" s="69" t="s">
        <v>64</v>
      </c>
      <c r="D50" s="81" t="s">
        <v>55</v>
      </c>
      <c r="E50" s="57">
        <f>'Cost estimate'!E53</f>
        <v>10</v>
      </c>
      <c r="F50" s="88">
        <v>5000</v>
      </c>
      <c r="G50" s="59">
        <f ca="1">IF(TODAY()&lt;45150,F50,IF(TODAY()&lt;45515,F50*(1+Escalations!$D$3),F50*(1+Escalations!$D$3)*(1+Escalations!$D$4)))</f>
        <v>5000</v>
      </c>
      <c r="H50" s="60">
        <f t="shared" ca="1" si="2"/>
        <v>50000</v>
      </c>
    </row>
    <row r="51" spans="1:8" x14ac:dyDescent="0.25">
      <c r="A51" s="62"/>
      <c r="B51" s="55"/>
      <c r="C51" s="70" t="s">
        <v>65</v>
      </c>
      <c r="D51" s="81" t="s">
        <v>55</v>
      </c>
      <c r="E51" s="57">
        <f>'Cost estimate'!E54</f>
        <v>10</v>
      </c>
      <c r="F51" s="88">
        <v>1200</v>
      </c>
      <c r="G51" s="59">
        <f ca="1">IF(TODAY()&lt;45150,F51,IF(TODAY()&lt;45515,F51*(1+Escalations!$D$3),F51*(1+Escalations!$D$3)*(1+Escalations!$D$4)))</f>
        <v>1200</v>
      </c>
      <c r="H51" s="60">
        <f t="shared" ca="1" si="2"/>
        <v>12000</v>
      </c>
    </row>
    <row r="52" spans="1:8" x14ac:dyDescent="0.25">
      <c r="A52" s="62"/>
      <c r="B52" s="55"/>
      <c r="C52" s="70" t="s">
        <v>66</v>
      </c>
      <c r="D52" s="81" t="s">
        <v>55</v>
      </c>
      <c r="E52" s="57">
        <f>'Cost estimate'!E55</f>
        <v>10</v>
      </c>
      <c r="F52" s="88">
        <v>1000</v>
      </c>
      <c r="G52" s="59">
        <f ca="1">IF(TODAY()&lt;45150,F52,IF(TODAY()&lt;45515,F52*(1+Escalations!$D$3),F52*(1+Escalations!$D$3)*(1+Escalations!$D$4)))</f>
        <v>1000</v>
      </c>
      <c r="H52" s="60">
        <f t="shared" ca="1" si="2"/>
        <v>10000</v>
      </c>
    </row>
    <row r="53" spans="1:8" x14ac:dyDescent="0.25">
      <c r="A53" s="62" t="s">
        <v>67</v>
      </c>
      <c r="B53" s="55" t="s">
        <v>68</v>
      </c>
      <c r="C53" s="65" t="s">
        <v>69</v>
      </c>
      <c r="D53" s="81" t="s">
        <v>55</v>
      </c>
      <c r="E53" s="57">
        <f>'Cost estimate'!E56</f>
        <v>10</v>
      </c>
      <c r="F53" s="88">
        <v>145000</v>
      </c>
      <c r="G53" s="59">
        <f ca="1">IF(TODAY()&lt;45150,F53,IF(TODAY()&lt;45515,F53*(1+Escalations!$D$3),F53*(1+Escalations!$D$3)*(1+Escalations!$D$4)))</f>
        <v>145000</v>
      </c>
      <c r="H53" s="60">
        <f t="shared" ca="1" si="2"/>
        <v>1450000</v>
      </c>
    </row>
    <row r="54" spans="1:8" ht="27.6" x14ac:dyDescent="0.25">
      <c r="A54" s="62" t="s">
        <v>70</v>
      </c>
      <c r="B54" s="55" t="s">
        <v>71</v>
      </c>
      <c r="C54" s="65" t="s">
        <v>72</v>
      </c>
      <c r="D54" s="81" t="s">
        <v>55</v>
      </c>
      <c r="E54" s="57">
        <f>'Cost estimate'!E57</f>
        <v>10</v>
      </c>
      <c r="F54" s="88">
        <v>45000</v>
      </c>
      <c r="G54" s="59">
        <f ca="1">IF(TODAY()&lt;45150,F54,IF(TODAY()&lt;45515,F54*(1+Escalations!$D$3),F54*(1+Escalations!$D$3)*(1+Escalations!$D$4)))</f>
        <v>45000</v>
      </c>
      <c r="H54" s="60">
        <f t="shared" ca="1" si="2"/>
        <v>450000</v>
      </c>
    </row>
    <row r="55" spans="1:8" x14ac:dyDescent="0.25">
      <c r="A55" s="62" t="s">
        <v>73</v>
      </c>
      <c r="B55" s="55" t="s">
        <v>74</v>
      </c>
      <c r="C55" s="65" t="s">
        <v>75</v>
      </c>
      <c r="D55" s="81" t="s">
        <v>55</v>
      </c>
      <c r="E55" s="57">
        <f>'Cost estimate'!E58</f>
        <v>10</v>
      </c>
      <c r="F55" s="88">
        <v>65000</v>
      </c>
      <c r="G55" s="59">
        <f ca="1">IF(TODAY()&lt;45150,F55,IF(TODAY()&lt;45515,F55*(1+Escalations!$D$3),F55*(1+Escalations!$D$3)*(1+Escalations!$D$4)))</f>
        <v>65000</v>
      </c>
      <c r="H55" s="60">
        <f t="shared" ca="1" si="2"/>
        <v>650000</v>
      </c>
    </row>
    <row r="56" spans="1:8" x14ac:dyDescent="0.25">
      <c r="A56" s="62"/>
      <c r="B56" s="55"/>
      <c r="C56" s="65"/>
      <c r="D56" s="81"/>
      <c r="E56" s="57"/>
      <c r="F56" s="88"/>
      <c r="G56" s="59"/>
      <c r="H56" s="60"/>
    </row>
    <row r="57" spans="1:8" ht="27.6" x14ac:dyDescent="0.25">
      <c r="A57" s="62" t="s">
        <v>76</v>
      </c>
      <c r="B57" s="55" t="s">
        <v>77</v>
      </c>
      <c r="C57" s="66" t="s">
        <v>78</v>
      </c>
      <c r="D57" s="81"/>
      <c r="E57" s="57"/>
      <c r="F57" s="88"/>
      <c r="G57" s="59"/>
      <c r="H57" s="60"/>
    </row>
    <row r="58" spans="1:8" x14ac:dyDescent="0.25">
      <c r="A58" s="62" t="s">
        <v>79</v>
      </c>
      <c r="B58" s="55" t="s">
        <v>80</v>
      </c>
      <c r="C58" s="65" t="s">
        <v>81</v>
      </c>
      <c r="D58" s="81" t="s">
        <v>55</v>
      </c>
      <c r="E58" s="57">
        <f>'Cost estimate'!E61</f>
        <v>10</v>
      </c>
      <c r="F58" s="88">
        <v>1500</v>
      </c>
      <c r="G58" s="59">
        <f ca="1">IF(TODAY()&lt;45150,F58,IF(TODAY()&lt;45515,F58*(1+Escalations!$D$3),F58*(1+Escalations!$D$3)*(1+Escalations!$D$4)))</f>
        <v>1500</v>
      </c>
      <c r="H58" s="60">
        <f ca="1">E58*G58</f>
        <v>15000</v>
      </c>
    </row>
    <row r="59" spans="1:8" ht="27.6" x14ac:dyDescent="0.25">
      <c r="A59" s="62" t="s">
        <v>82</v>
      </c>
      <c r="B59" s="55" t="s">
        <v>83</v>
      </c>
      <c r="C59" s="65" t="s">
        <v>84</v>
      </c>
      <c r="D59" s="81" t="s">
        <v>55</v>
      </c>
      <c r="E59" s="57">
        <f>'Cost estimate'!E62</f>
        <v>10</v>
      </c>
      <c r="F59" s="88">
        <v>950</v>
      </c>
      <c r="G59" s="59">
        <f ca="1">IF(TODAY()&lt;45150,F59,IF(TODAY()&lt;45515,F59*(1+Escalations!$D$3),F59*(1+Escalations!$D$3)*(1+Escalations!$D$4)))</f>
        <v>950</v>
      </c>
      <c r="H59" s="60">
        <f ca="1">E59*G59</f>
        <v>9500</v>
      </c>
    </row>
    <row r="60" spans="1:8" x14ac:dyDescent="0.25">
      <c r="A60" s="62" t="s">
        <v>85</v>
      </c>
      <c r="B60" s="55"/>
      <c r="C60" s="65" t="s">
        <v>86</v>
      </c>
      <c r="D60" s="81" t="s">
        <v>55</v>
      </c>
      <c r="E60" s="57">
        <f>'Cost estimate'!E63</f>
        <v>0</v>
      </c>
      <c r="F60" s="88">
        <v>29566</v>
      </c>
      <c r="G60" s="59">
        <f ca="1">IF(TODAY()&lt;45150,F60,IF(TODAY()&lt;45515,F60*(1+Escalations!$D$3),F60*(1+Escalations!$D$3)*(1+Escalations!$D$4)))</f>
        <v>29566</v>
      </c>
      <c r="H60" s="60">
        <f ca="1">E60*G60</f>
        <v>0</v>
      </c>
    </row>
    <row r="61" spans="1:8" ht="20.399999999999999" customHeight="1" x14ac:dyDescent="0.25">
      <c r="A61" s="359" t="s">
        <v>711</v>
      </c>
      <c r="B61" s="74"/>
      <c r="C61" s="74"/>
      <c r="D61" s="86"/>
      <c r="E61" s="73"/>
      <c r="F61" s="368"/>
      <c r="G61" s="77"/>
      <c r="H61" s="78">
        <f ca="1">SUM(H2:H60)</f>
        <v>13483350</v>
      </c>
    </row>
    <row r="62" spans="1:8" ht="22.95" customHeight="1" x14ac:dyDescent="0.25">
      <c r="A62" s="359" t="s">
        <v>712</v>
      </c>
      <c r="B62" s="74"/>
      <c r="C62" s="74"/>
      <c r="D62" s="86"/>
      <c r="E62" s="73"/>
      <c r="F62" s="368"/>
      <c r="G62" s="77"/>
      <c r="H62" s="78">
        <f ca="1">H61</f>
        <v>13483350</v>
      </c>
    </row>
    <row r="63" spans="1:8" x14ac:dyDescent="0.25">
      <c r="A63" s="62"/>
      <c r="B63" s="55"/>
      <c r="C63" s="65"/>
      <c r="D63" s="81"/>
      <c r="E63" s="57"/>
      <c r="F63" s="88"/>
      <c r="G63" s="59"/>
      <c r="H63" s="60"/>
    </row>
    <row r="64" spans="1:8" ht="27.6" x14ac:dyDescent="0.25">
      <c r="A64" s="62" t="s">
        <v>87</v>
      </c>
      <c r="B64" s="55" t="s">
        <v>88</v>
      </c>
      <c r="C64" s="66" t="s">
        <v>89</v>
      </c>
      <c r="D64" s="81"/>
      <c r="E64" s="57"/>
      <c r="F64" s="88"/>
      <c r="G64" s="59"/>
      <c r="H64" s="60"/>
    </row>
    <row r="65" spans="1:8" x14ac:dyDescent="0.25">
      <c r="A65" s="62" t="s">
        <v>90</v>
      </c>
      <c r="B65" s="55" t="s">
        <v>91</v>
      </c>
      <c r="C65" s="65" t="s">
        <v>92</v>
      </c>
      <c r="D65" s="81" t="s">
        <v>55</v>
      </c>
      <c r="E65" s="57">
        <f>'Cost estimate'!E66</f>
        <v>10</v>
      </c>
      <c r="F65" s="88">
        <v>55000</v>
      </c>
      <c r="G65" s="59">
        <f ca="1">IF(TODAY()&lt;45150,F65,IF(TODAY()&lt;45515,F65*(1+Escalations!$D$3),F65*(1+Escalations!$D$3)*(1+Escalations!$D$4)))</f>
        <v>55000</v>
      </c>
      <c r="H65" s="60">
        <f ca="1">E65*G65</f>
        <v>550000</v>
      </c>
    </row>
    <row r="66" spans="1:8" x14ac:dyDescent="0.25">
      <c r="A66" s="62" t="s">
        <v>93</v>
      </c>
      <c r="B66" s="55" t="s">
        <v>94</v>
      </c>
      <c r="C66" s="65" t="s">
        <v>95</v>
      </c>
      <c r="D66" s="81" t="s">
        <v>23</v>
      </c>
      <c r="E66" s="57">
        <f>'Cost estimate'!E67</f>
        <v>0</v>
      </c>
      <c r="F66" s="88">
        <v>360000</v>
      </c>
      <c r="G66" s="59">
        <f ca="1">IF(TODAY()&lt;45150,F66,IF(TODAY()&lt;45515,F66*(1+Escalations!$D$3),F66*(1+Escalations!$D$3)*(1+Escalations!$D$4)))</f>
        <v>360000</v>
      </c>
      <c r="H66" s="60">
        <f ca="1">E66*G66</f>
        <v>0</v>
      </c>
    </row>
    <row r="67" spans="1:8" x14ac:dyDescent="0.25">
      <c r="A67" s="62" t="s">
        <v>96</v>
      </c>
      <c r="B67" s="55"/>
      <c r="C67" s="65" t="s">
        <v>97</v>
      </c>
      <c r="D67" s="81" t="s">
        <v>25</v>
      </c>
      <c r="E67" s="72">
        <f>'Cost estimate'!E68</f>
        <v>0</v>
      </c>
      <c r="F67" s="88">
        <v>0.1</v>
      </c>
      <c r="G67" s="59">
        <f ca="1">IF(TODAY()&lt;45150,F67,IF(TODAY()&lt;45515,F67*(1+Escalations!$D$3),F67*(1+Escalations!$D$3)*(1+Escalations!$D$4)))</f>
        <v>0.1</v>
      </c>
      <c r="H67" s="60">
        <f ca="1">E67*G67</f>
        <v>0</v>
      </c>
    </row>
    <row r="68" spans="1:8" x14ac:dyDescent="0.25">
      <c r="A68" s="62"/>
      <c r="B68" s="55"/>
      <c r="C68" s="65"/>
      <c r="D68" s="81"/>
      <c r="E68" s="82"/>
      <c r="F68" s="88"/>
      <c r="G68" s="59"/>
      <c r="H68" s="60"/>
    </row>
    <row r="69" spans="1:8" x14ac:dyDescent="0.25">
      <c r="A69" s="62" t="s">
        <v>98</v>
      </c>
      <c r="B69" s="55" t="s">
        <v>99</v>
      </c>
      <c r="C69" s="66" t="s">
        <v>100</v>
      </c>
      <c r="D69" s="81"/>
      <c r="E69" s="57"/>
      <c r="F69" s="88"/>
      <c r="G69" s="59"/>
      <c r="H69" s="60"/>
    </row>
    <row r="70" spans="1:8" x14ac:dyDescent="0.25">
      <c r="A70" s="62" t="s">
        <v>101</v>
      </c>
      <c r="B70" s="55"/>
      <c r="C70" s="65" t="s">
        <v>102</v>
      </c>
      <c r="D70" s="81" t="s">
        <v>23</v>
      </c>
      <c r="E70" s="57">
        <f>'Cost estimate'!E71</f>
        <v>1</v>
      </c>
      <c r="F70" s="88">
        <v>20000</v>
      </c>
      <c r="G70" s="59">
        <f ca="1">IF(TODAY()&lt;45150,F70,IF(TODAY()&lt;45515,F70*(1+Escalations!$D$3),F70*(1+Escalations!$D$3)*(1+Escalations!$D$4)))</f>
        <v>20000</v>
      </c>
      <c r="H70" s="60">
        <f ca="1">E70*G70</f>
        <v>20000</v>
      </c>
    </row>
    <row r="71" spans="1:8" x14ac:dyDescent="0.25">
      <c r="A71" s="62" t="s">
        <v>103</v>
      </c>
      <c r="B71" s="55"/>
      <c r="C71" s="65" t="s">
        <v>104</v>
      </c>
      <c r="D71" s="72" t="s">
        <v>25</v>
      </c>
      <c r="E71" s="88">
        <f>'Cost estimate'!E72</f>
        <v>20000</v>
      </c>
      <c r="F71" s="88">
        <v>0.1</v>
      </c>
      <c r="G71" s="59">
        <f ca="1">IF(TODAY()&lt;45150,F71,IF(TODAY()&lt;45515,F71*(1+Escalations!$D$3),F71*(1+Escalations!$D$3)*(1+Escalations!$D$4)))</f>
        <v>0.1</v>
      </c>
      <c r="H71" s="60">
        <f ca="1">E71*G71</f>
        <v>2000</v>
      </c>
    </row>
    <row r="72" spans="1:8" x14ac:dyDescent="0.25">
      <c r="A72" s="62"/>
      <c r="B72" s="55"/>
      <c r="C72" s="65"/>
      <c r="D72" s="81"/>
      <c r="E72" s="57"/>
      <c r="F72" s="88"/>
      <c r="G72" s="59"/>
      <c r="H72" s="60"/>
    </row>
    <row r="73" spans="1:8" x14ac:dyDescent="0.25">
      <c r="A73" s="62" t="s">
        <v>105</v>
      </c>
      <c r="B73" s="55" t="s">
        <v>106</v>
      </c>
      <c r="C73" s="56" t="s">
        <v>107</v>
      </c>
      <c r="D73" s="81"/>
      <c r="E73" s="57"/>
      <c r="F73" s="88"/>
      <c r="G73" s="59"/>
      <c r="H73" s="60"/>
    </row>
    <row r="74" spans="1:8" x14ac:dyDescent="0.25">
      <c r="A74" s="62" t="s">
        <v>108</v>
      </c>
      <c r="B74" s="55" t="s">
        <v>109</v>
      </c>
      <c r="C74" s="65" t="s">
        <v>110</v>
      </c>
      <c r="D74" s="81" t="s">
        <v>14</v>
      </c>
      <c r="E74" s="57">
        <f>'Cost estimate'!E75</f>
        <v>1</v>
      </c>
      <c r="F74" s="88">
        <v>165000</v>
      </c>
      <c r="G74" s="59">
        <f ca="1">IF(TODAY()&lt;45150,F74,IF(TODAY()&lt;45515,F74*(1+Escalations!$D$3),F74*(1+Escalations!$D$3)*(1+Escalations!$D$4)))</f>
        <v>165000</v>
      </c>
      <c r="H74" s="60">
        <f ca="1">E74*G74</f>
        <v>165000</v>
      </c>
    </row>
    <row r="75" spans="1:8" x14ac:dyDescent="0.25">
      <c r="A75" s="62" t="s">
        <v>111</v>
      </c>
      <c r="B75" s="55" t="s">
        <v>112</v>
      </c>
      <c r="C75" s="65" t="s">
        <v>113</v>
      </c>
      <c r="D75" s="81" t="s">
        <v>14</v>
      </c>
      <c r="E75" s="57">
        <f>'Cost estimate'!E76</f>
        <v>1</v>
      </c>
      <c r="F75" s="88">
        <v>90000</v>
      </c>
      <c r="G75" s="59">
        <f ca="1">IF(TODAY()&lt;45150,F75,IF(TODAY()&lt;45515,F75*(1+Escalations!$D$3),F75*(1+Escalations!$D$3)*(1+Escalations!$D$4)))</f>
        <v>90000</v>
      </c>
      <c r="H75" s="60">
        <f ca="1">E75*G75</f>
        <v>90000</v>
      </c>
    </row>
    <row r="76" spans="1:8" x14ac:dyDescent="0.25">
      <c r="A76" s="62" t="s">
        <v>114</v>
      </c>
      <c r="B76" s="55" t="s">
        <v>115</v>
      </c>
      <c r="C76" s="64" t="s">
        <v>116</v>
      </c>
      <c r="D76" s="81"/>
      <c r="E76" s="57"/>
      <c r="F76" s="88"/>
      <c r="G76" s="59"/>
      <c r="H76" s="60"/>
    </row>
    <row r="77" spans="1:8" ht="27.6" x14ac:dyDescent="0.25">
      <c r="A77" s="62" t="s">
        <v>117</v>
      </c>
      <c r="B77" s="55" t="s">
        <v>118</v>
      </c>
      <c r="C77" s="64" t="s">
        <v>119</v>
      </c>
      <c r="D77" s="81" t="s">
        <v>23</v>
      </c>
      <c r="E77" s="57">
        <f>'Cost estimate'!E78</f>
        <v>1</v>
      </c>
      <c r="F77" s="88">
        <v>50000</v>
      </c>
      <c r="G77" s="84">
        <f ca="1">IF(TODAY()&lt;45150,F77,IF(TODAY()&lt;45515,F77*(1+Escalations!$D$3),F77*(1+Escalations!$D$3)*(1+Escalations!$D$4)))</f>
        <v>50000</v>
      </c>
      <c r="H77" s="60">
        <f ca="1">E77*G77</f>
        <v>50000</v>
      </c>
    </row>
    <row r="78" spans="1:8" x14ac:dyDescent="0.25">
      <c r="A78" s="62" t="s">
        <v>120</v>
      </c>
      <c r="B78" s="55"/>
      <c r="C78" s="64" t="s">
        <v>121</v>
      </c>
      <c r="D78" s="81" t="s">
        <v>25</v>
      </c>
      <c r="E78" s="88">
        <f>'Cost estimate'!E79</f>
        <v>50000</v>
      </c>
      <c r="F78" s="88">
        <v>0.1</v>
      </c>
      <c r="G78" s="59">
        <f ca="1">IF(TODAY()&lt;45150,F78,IF(TODAY()&lt;45515,F78*(1+Escalations!$D$3),F78*(1+Escalations!$D$3)*(1+Escalations!$D$4)))</f>
        <v>0.1</v>
      </c>
      <c r="H78" s="60">
        <f ca="1">E78*G78</f>
        <v>5000</v>
      </c>
    </row>
    <row r="79" spans="1:8" s="16" customFormat="1" ht="16.2" x14ac:dyDescent="0.25">
      <c r="A79" s="369" t="s">
        <v>122</v>
      </c>
      <c r="B79" s="81" t="s">
        <v>123</v>
      </c>
      <c r="C79" s="130" t="s">
        <v>124</v>
      </c>
      <c r="D79" s="81" t="s">
        <v>125</v>
      </c>
      <c r="E79" s="57">
        <f>'Cost estimate'!E80</f>
        <v>100</v>
      </c>
      <c r="F79" s="587">
        <v>0</v>
      </c>
      <c r="G79" s="59">
        <v>0</v>
      </c>
      <c r="H79" s="60">
        <f>E79*G79</f>
        <v>0</v>
      </c>
    </row>
    <row r="80" spans="1:8" x14ac:dyDescent="0.25">
      <c r="A80" s="55" t="s">
        <v>126</v>
      </c>
      <c r="B80" s="55" t="s">
        <v>127</v>
      </c>
      <c r="C80" s="66" t="s">
        <v>128</v>
      </c>
      <c r="D80" s="81"/>
      <c r="E80" s="57"/>
      <c r="F80" s="88"/>
      <c r="G80" s="59"/>
      <c r="H80" s="60"/>
    </row>
    <row r="81" spans="1:8" x14ac:dyDescent="0.25">
      <c r="A81" s="55"/>
      <c r="B81" s="55"/>
      <c r="C81" s="64" t="s">
        <v>129</v>
      </c>
      <c r="D81" s="81" t="s">
        <v>23</v>
      </c>
      <c r="E81" s="308">
        <f>'Cost estimate'!E85</f>
        <v>1</v>
      </c>
      <c r="F81" s="88">
        <v>500000</v>
      </c>
      <c r="G81" s="84">
        <f ca="1">IF(TODAY()&lt;45150,F81,IF(TODAY()&lt;45515,F81*(1+Escalations!$D$3),F81*(1+Escalations!$D$3)*(1+Escalations!$D$4)))</f>
        <v>500000</v>
      </c>
      <c r="H81" s="60">
        <f t="shared" ref="H81:H94" ca="1" si="3">E81*G81</f>
        <v>500000</v>
      </c>
    </row>
    <row r="82" spans="1:8" x14ac:dyDescent="0.25">
      <c r="A82" s="55"/>
      <c r="B82" s="55"/>
      <c r="C82" s="64" t="s">
        <v>130</v>
      </c>
      <c r="D82" s="81" t="s">
        <v>23</v>
      </c>
      <c r="E82" s="308">
        <f>'Cost estimate'!E86</f>
        <v>1</v>
      </c>
      <c r="F82" s="88">
        <v>100000</v>
      </c>
      <c r="G82" s="84">
        <f ca="1">IF(TODAY()&lt;45150,F82,IF(TODAY()&lt;45515,F82*(1+Escalations!$D$3),F82*(1+Escalations!$D$3)*(1+Escalations!$D$4)))</f>
        <v>100000</v>
      </c>
      <c r="H82" s="60">
        <f t="shared" ca="1" si="3"/>
        <v>100000</v>
      </c>
    </row>
    <row r="83" spans="1:8" x14ac:dyDescent="0.25">
      <c r="A83" s="55"/>
      <c r="B83" s="55"/>
      <c r="C83" s="64" t="s">
        <v>131</v>
      </c>
      <c r="D83" s="81" t="s">
        <v>23</v>
      </c>
      <c r="E83" s="308">
        <f>'Cost estimate'!E87</f>
        <v>1</v>
      </c>
      <c r="F83" s="88">
        <v>45000</v>
      </c>
      <c r="G83" s="84">
        <f ca="1">IF(TODAY()&lt;45150,F83,IF(TODAY()&lt;45515,F83*(1+Escalations!$D$3),F83*(1+Escalations!$D$3)*(1+Escalations!$D$4)))</f>
        <v>45000</v>
      </c>
      <c r="H83" s="60">
        <f t="shared" ca="1" si="3"/>
        <v>45000</v>
      </c>
    </row>
    <row r="84" spans="1:8" x14ac:dyDescent="0.25">
      <c r="A84" s="55"/>
      <c r="B84" s="55"/>
      <c r="C84" s="64" t="s">
        <v>132</v>
      </c>
      <c r="D84" s="81" t="s">
        <v>23</v>
      </c>
      <c r="E84" s="308">
        <f>'Cost estimate'!E88</f>
        <v>1</v>
      </c>
      <c r="F84" s="88">
        <v>100000</v>
      </c>
      <c r="G84" s="84">
        <f ca="1">IF(TODAY()&lt;45150,F84,IF(TODAY()&lt;45515,F84*(1+Escalations!$D$3),F84*(1+Escalations!$D$3)*(1+Escalations!$D$4)))</f>
        <v>100000</v>
      </c>
      <c r="H84" s="60">
        <f t="shared" ca="1" si="3"/>
        <v>100000</v>
      </c>
    </row>
    <row r="85" spans="1:8" x14ac:dyDescent="0.25">
      <c r="A85" s="55"/>
      <c r="B85" s="55"/>
      <c r="C85" s="65" t="s">
        <v>133</v>
      </c>
      <c r="D85" s="81" t="s">
        <v>23</v>
      </c>
      <c r="E85" s="57">
        <f>'Cost estimate'!E89</f>
        <v>1</v>
      </c>
      <c r="F85" s="88">
        <v>50000</v>
      </c>
      <c r="G85" s="84">
        <f ca="1">IF(TODAY()&lt;45150,F85,IF(TODAY()&lt;45515,F85*(1+Escalations!$D$3),F85*(1+Escalations!$D$3)*(1+Escalations!$D$4)))</f>
        <v>50000</v>
      </c>
      <c r="H85" s="60">
        <f t="shared" ca="1" si="3"/>
        <v>50000</v>
      </c>
    </row>
    <row r="86" spans="1:8" x14ac:dyDescent="0.25">
      <c r="A86" s="55"/>
      <c r="B86" s="55"/>
      <c r="C86" s="65" t="s">
        <v>134</v>
      </c>
      <c r="D86" s="81" t="s">
        <v>23</v>
      </c>
      <c r="E86" s="57">
        <f>'Cost estimate'!E90</f>
        <v>1</v>
      </c>
      <c r="F86" s="88">
        <v>25000</v>
      </c>
      <c r="G86" s="84">
        <f ca="1">IF(TODAY()&lt;45150,F86,IF(TODAY()&lt;45515,F86*(1+Escalations!$D$3),F86*(1+Escalations!$D$3)*(1+Escalations!$D$4)))</f>
        <v>25000</v>
      </c>
      <c r="H86" s="60">
        <f t="shared" ca="1" si="3"/>
        <v>25000</v>
      </c>
    </row>
    <row r="87" spans="1:8" x14ac:dyDescent="0.25">
      <c r="A87" s="55"/>
      <c r="B87" s="55"/>
      <c r="C87" s="65" t="s">
        <v>135</v>
      </c>
      <c r="D87" s="81" t="s">
        <v>23</v>
      </c>
      <c r="E87" s="308">
        <f>'Cost estimate'!E91</f>
        <v>1</v>
      </c>
      <c r="F87" s="88">
        <v>100000</v>
      </c>
      <c r="G87" s="84">
        <f ca="1">IF(TODAY()&lt;45150,F87,IF(TODAY()&lt;45515,F87*(1+Escalations!$D$3),F87*(1+Escalations!$D$3)*(1+Escalations!$D$4)))</f>
        <v>100000</v>
      </c>
      <c r="H87" s="60">
        <f t="shared" ca="1" si="3"/>
        <v>100000</v>
      </c>
    </row>
    <row r="88" spans="1:8" ht="27.6" x14ac:dyDescent="0.25">
      <c r="A88" s="55"/>
      <c r="B88" s="55"/>
      <c r="C88" s="65" t="s">
        <v>136</v>
      </c>
      <c r="D88" s="81" t="s">
        <v>23</v>
      </c>
      <c r="E88" s="57">
        <f>'Cost estimate'!E92</f>
        <v>1</v>
      </c>
      <c r="F88" s="88">
        <v>20000</v>
      </c>
      <c r="G88" s="84">
        <f ca="1">IF(TODAY()&lt;45150,F88,IF(TODAY()&lt;45515,F88*(1+Escalations!$D$3),F88*(1+Escalations!$D$3)*(1+Escalations!$D$4)))</f>
        <v>20000</v>
      </c>
      <c r="H88" s="60">
        <f t="shared" ca="1" si="3"/>
        <v>20000</v>
      </c>
    </row>
    <row r="89" spans="1:8" x14ac:dyDescent="0.25">
      <c r="A89" s="55"/>
      <c r="B89" s="55"/>
      <c r="C89" s="65" t="s">
        <v>137</v>
      </c>
      <c r="D89" s="81" t="s">
        <v>23</v>
      </c>
      <c r="E89" s="57">
        <f>'Cost estimate'!E93</f>
        <v>0</v>
      </c>
      <c r="F89" s="88">
        <v>100000</v>
      </c>
      <c r="G89" s="84">
        <f ca="1">IF(TODAY()&lt;45150,F89,IF(TODAY()&lt;45515,F89*(1+Escalations!$D$3),F89*(1+Escalations!$D$3)*(1+Escalations!$D$4)))</f>
        <v>100000</v>
      </c>
      <c r="H89" s="60">
        <f t="shared" ca="1" si="3"/>
        <v>0</v>
      </c>
    </row>
    <row r="90" spans="1:8" x14ac:dyDescent="0.25">
      <c r="A90" s="55"/>
      <c r="B90" s="55"/>
      <c r="C90" s="65" t="s">
        <v>138</v>
      </c>
      <c r="D90" s="81" t="s">
        <v>23</v>
      </c>
      <c r="E90" s="57">
        <f>'Cost estimate'!E94</f>
        <v>1</v>
      </c>
      <c r="F90" s="88">
        <v>120000</v>
      </c>
      <c r="G90" s="84">
        <f ca="1">IF(TODAY()&lt;45150,F90,IF(TODAY()&lt;45515,F90*(1+Escalations!$D$3),F90*(1+Escalations!$D$3)*(1+Escalations!$D$4)))</f>
        <v>120000</v>
      </c>
      <c r="H90" s="60">
        <f t="shared" ca="1" si="3"/>
        <v>120000</v>
      </c>
    </row>
    <row r="91" spans="1:8" ht="41.4" x14ac:dyDescent="0.25">
      <c r="A91" s="55"/>
      <c r="B91" s="55"/>
      <c r="C91" s="65" t="s">
        <v>139</v>
      </c>
      <c r="D91" s="81" t="s">
        <v>23</v>
      </c>
      <c r="E91" s="57">
        <f>'Cost estimate'!E95</f>
        <v>1</v>
      </c>
      <c r="F91" s="88">
        <v>250000</v>
      </c>
      <c r="G91" s="84">
        <f ca="1">IF(TODAY()&lt;45150,F91,IF(TODAY()&lt;45515,F91*(1+Escalations!$D$3),F91*(1+Escalations!$D$3)*(1+Escalations!$D$4)))</f>
        <v>250000</v>
      </c>
      <c r="H91" s="60">
        <f t="shared" ca="1" si="3"/>
        <v>250000</v>
      </c>
    </row>
    <row r="92" spans="1:8" x14ac:dyDescent="0.25">
      <c r="A92" s="55"/>
      <c r="B92" s="55"/>
      <c r="C92" s="64" t="s">
        <v>140</v>
      </c>
      <c r="D92" s="81" t="s">
        <v>25</v>
      </c>
      <c r="E92" s="88">
        <f>'Cost estimate'!E96</f>
        <v>1410000</v>
      </c>
      <c r="F92" s="88">
        <v>0.1</v>
      </c>
      <c r="G92" s="59">
        <f ca="1">IF(TODAY()&lt;45150,F92,IF(TODAY()&lt;45515,F92*(1+Escalations!$D$3),F92*(1+Escalations!$D$3)*(1+Escalations!$D$4)))</f>
        <v>0.1</v>
      </c>
      <c r="H92" s="60">
        <f t="shared" ca="1" si="3"/>
        <v>141000</v>
      </c>
    </row>
    <row r="93" spans="1:8" ht="55.2" x14ac:dyDescent="0.25">
      <c r="A93" s="55" t="s">
        <v>141</v>
      </c>
      <c r="B93" s="55" t="s">
        <v>142</v>
      </c>
      <c r="C93" s="1" t="s">
        <v>143</v>
      </c>
      <c r="D93" s="81" t="s">
        <v>23</v>
      </c>
      <c r="E93" s="57">
        <f>'Cost estimate'!E97</f>
        <v>1</v>
      </c>
      <c r="F93" s="88">
        <v>100000</v>
      </c>
      <c r="G93" s="84">
        <f ca="1">IF(TODAY()&lt;45150,F93,IF(TODAY()&lt;45515,F93*(1+Escalations!$D$3),F93*(1+Escalations!$D$3)*(1+Escalations!$D$4)))</f>
        <v>100000</v>
      </c>
      <c r="H93" s="60">
        <f t="shared" ca="1" si="3"/>
        <v>100000</v>
      </c>
    </row>
    <row r="94" spans="1:8" ht="41.4" x14ac:dyDescent="0.25">
      <c r="A94" s="55"/>
      <c r="B94" s="55"/>
      <c r="C94" s="64" t="s">
        <v>144</v>
      </c>
      <c r="D94" s="81" t="s">
        <v>25</v>
      </c>
      <c r="E94" s="343">
        <f ca="1">(SUM(H62:H93,H98:H109,H113:H137)+SUM(E716:E728))*0.3</f>
        <v>6756181.7999999998</v>
      </c>
      <c r="F94" s="88">
        <v>0.1</v>
      </c>
      <c r="G94" s="59">
        <f ca="1">IF(TODAY()&lt;45150,F94,IF(TODAY()&lt;45515,F94*(1+Escalations!$D$3),F94*(1+Escalations!$D$3)*(1+Escalations!$D$4)))</f>
        <v>0.1</v>
      </c>
      <c r="H94" s="60">
        <f t="shared" ca="1" si="3"/>
        <v>675618.18</v>
      </c>
    </row>
    <row r="95" spans="1:8" x14ac:dyDescent="0.25">
      <c r="A95" s="55"/>
      <c r="B95" s="55"/>
      <c r="C95" s="64"/>
      <c r="D95" s="81"/>
      <c r="E95" s="57"/>
      <c r="F95" s="88"/>
      <c r="G95" s="59"/>
      <c r="H95" s="60"/>
    </row>
    <row r="96" spans="1:8" ht="27.6" x14ac:dyDescent="0.25">
      <c r="A96" s="55" t="s">
        <v>145</v>
      </c>
      <c r="B96" s="55" t="s">
        <v>146</v>
      </c>
      <c r="C96" s="66" t="s">
        <v>147</v>
      </c>
      <c r="D96" s="81"/>
      <c r="E96" s="57"/>
      <c r="F96" s="88"/>
      <c r="G96" s="59"/>
      <c r="H96" s="60"/>
    </row>
    <row r="97" spans="1:8" ht="14.4" x14ac:dyDescent="0.25">
      <c r="A97" s="55"/>
      <c r="B97" s="55"/>
      <c r="C97" s="89" t="s">
        <v>148</v>
      </c>
      <c r="D97" s="81"/>
      <c r="E97" s="57"/>
      <c r="F97" s="88"/>
      <c r="G97" s="59"/>
      <c r="H97" s="60"/>
    </row>
    <row r="98" spans="1:8" x14ac:dyDescent="0.25">
      <c r="A98" s="55"/>
      <c r="B98" s="55"/>
      <c r="C98" s="65" t="s">
        <v>149</v>
      </c>
      <c r="D98" s="81" t="s">
        <v>150</v>
      </c>
      <c r="E98" s="57">
        <f>'Cost estimate'!E105</f>
        <v>10</v>
      </c>
      <c r="F98" s="88">
        <v>65</v>
      </c>
      <c r="G98" s="59">
        <f ca="1">IF(TODAY()&lt;45150,F98,IF(TODAY()&lt;45515,F98*(1+Escalations!$D$3),F98*(1+Escalations!$D$3)*(1+Escalations!$D$4)))</f>
        <v>65</v>
      </c>
      <c r="H98" s="60">
        <f ca="1">E98*G98</f>
        <v>650</v>
      </c>
    </row>
    <row r="99" spans="1:8" x14ac:dyDescent="0.25">
      <c r="A99" s="55"/>
      <c r="B99" s="55"/>
      <c r="C99" s="65" t="s">
        <v>151</v>
      </c>
      <c r="D99" s="81" t="s">
        <v>150</v>
      </c>
      <c r="E99" s="57">
        <f>'Cost estimate'!E106</f>
        <v>10</v>
      </c>
      <c r="F99" s="88">
        <v>70</v>
      </c>
      <c r="G99" s="59">
        <f ca="1">IF(TODAY()&lt;45150,F99,IF(TODAY()&lt;45515,F99*(1+Escalations!$D$3),F99*(1+Escalations!$D$3)*(1+Escalations!$D$4)))</f>
        <v>70</v>
      </c>
      <c r="H99" s="60">
        <f ca="1">E99*G99</f>
        <v>700</v>
      </c>
    </row>
    <row r="100" spans="1:8" x14ac:dyDescent="0.25">
      <c r="A100" s="55"/>
      <c r="B100" s="55"/>
      <c r="C100" s="65" t="s">
        <v>152</v>
      </c>
      <c r="D100" s="81" t="s">
        <v>150</v>
      </c>
      <c r="E100" s="57">
        <f>'Cost estimate'!E107</f>
        <v>10</v>
      </c>
      <c r="F100" s="88">
        <v>110</v>
      </c>
      <c r="G100" s="59">
        <f ca="1">IF(TODAY()&lt;45150,F100,IF(TODAY()&lt;45515,F100*(1+Escalations!$D$3),F100*(1+Escalations!$D$3)*(1+Escalations!$D$4)))</f>
        <v>110</v>
      </c>
      <c r="H100" s="60">
        <f ca="1">E100*G100</f>
        <v>1100</v>
      </c>
    </row>
    <row r="101" spans="1:8" x14ac:dyDescent="0.25">
      <c r="A101" s="55"/>
      <c r="B101" s="55"/>
      <c r="C101" s="65" t="s">
        <v>153</v>
      </c>
      <c r="D101" s="81" t="s">
        <v>150</v>
      </c>
      <c r="E101" s="57">
        <f>'Cost estimate'!E108</f>
        <v>10</v>
      </c>
      <c r="F101" s="88">
        <v>520</v>
      </c>
      <c r="G101" s="59">
        <f ca="1">IF(TODAY()&lt;45150,F101,IF(TODAY()&lt;45515,F101*(1+Escalations!$D$3),F101*(1+Escalations!$D$3)*(1+Escalations!$D$4)))</f>
        <v>520</v>
      </c>
      <c r="H101" s="60">
        <f ca="1">E101*G101</f>
        <v>5200</v>
      </c>
    </row>
    <row r="102" spans="1:8" ht="14.4" x14ac:dyDescent="0.25">
      <c r="A102" s="55"/>
      <c r="B102" s="55"/>
      <c r="C102" s="89" t="s">
        <v>154</v>
      </c>
      <c r="D102" s="303"/>
      <c r="E102" s="57"/>
      <c r="F102" s="88"/>
      <c r="G102" s="59"/>
      <c r="H102" s="60"/>
    </row>
    <row r="103" spans="1:8" x14ac:dyDescent="0.25">
      <c r="A103" s="55"/>
      <c r="B103" s="55"/>
      <c r="C103" s="65" t="s">
        <v>155</v>
      </c>
      <c r="D103" s="81" t="s">
        <v>150</v>
      </c>
      <c r="E103" s="57">
        <f>'Cost estimate'!E110</f>
        <v>10</v>
      </c>
      <c r="F103" s="88">
        <v>390</v>
      </c>
      <c r="G103" s="59">
        <f ca="1">IF(TODAY()&lt;45150,F103,IF(TODAY()&lt;45515,F103*(1+Escalations!$D$3),F103*(1+Escalations!$D$3)*(1+Escalations!$D$4)))</f>
        <v>390</v>
      </c>
      <c r="H103" s="60">
        <f ca="1">E103*G103</f>
        <v>3900</v>
      </c>
    </row>
    <row r="104" spans="1:8" x14ac:dyDescent="0.25">
      <c r="A104" s="55"/>
      <c r="B104" s="55"/>
      <c r="C104" s="65" t="s">
        <v>156</v>
      </c>
      <c r="D104" s="81" t="s">
        <v>150</v>
      </c>
      <c r="E104" s="57">
        <f>'Cost estimate'!E111</f>
        <v>10</v>
      </c>
      <c r="F104" s="88">
        <v>420</v>
      </c>
      <c r="G104" s="59">
        <f ca="1">IF(TODAY()&lt;45150,F104,IF(TODAY()&lt;45515,F104*(1+Escalations!$D$3),F104*(1+Escalations!$D$3)*(1+Escalations!$D$4)))</f>
        <v>420</v>
      </c>
      <c r="H104" s="60">
        <f ca="1">E104*G104</f>
        <v>4200</v>
      </c>
    </row>
    <row r="105" spans="1:8" x14ac:dyDescent="0.25">
      <c r="A105" s="55"/>
      <c r="B105" s="55"/>
      <c r="C105" s="65" t="s">
        <v>157</v>
      </c>
      <c r="D105" s="81" t="s">
        <v>150</v>
      </c>
      <c r="E105" s="57">
        <f>'Cost estimate'!E112</f>
        <v>10</v>
      </c>
      <c r="F105" s="88">
        <v>500</v>
      </c>
      <c r="G105" s="59">
        <f ca="1">IF(TODAY()&lt;45150,F105,IF(TODAY()&lt;45515,F105*(1+Escalations!$D$3),F105*(1+Escalations!$D$3)*(1+Escalations!$D$4)))</f>
        <v>500</v>
      </c>
      <c r="H105" s="60">
        <f ca="1">E105*G105</f>
        <v>5000</v>
      </c>
    </row>
    <row r="106" spans="1:8" ht="14.4" x14ac:dyDescent="0.25">
      <c r="A106" s="55"/>
      <c r="B106" s="55"/>
      <c r="C106" s="89" t="s">
        <v>158</v>
      </c>
      <c r="D106" s="81"/>
      <c r="E106" s="57"/>
      <c r="F106" s="88"/>
      <c r="G106" s="59"/>
      <c r="H106" s="60"/>
    </row>
    <row r="107" spans="1:8" x14ac:dyDescent="0.25">
      <c r="A107" s="55"/>
      <c r="B107" s="55"/>
      <c r="C107" s="65" t="s">
        <v>159</v>
      </c>
      <c r="D107" s="81" t="s">
        <v>150</v>
      </c>
      <c r="E107" s="57">
        <f>'Cost estimate'!E114</f>
        <v>10</v>
      </c>
      <c r="F107" s="88">
        <v>190</v>
      </c>
      <c r="G107" s="59">
        <f ca="1">IF(TODAY()&lt;45150,F107,IF(TODAY()&lt;45515,F107*(1+Escalations!$D$3),F107*(1+Escalations!$D$3)*(1+Escalations!$D$4)))</f>
        <v>190</v>
      </c>
      <c r="H107" s="60">
        <f ca="1">E107*G107</f>
        <v>1900</v>
      </c>
    </row>
    <row r="108" spans="1:8" x14ac:dyDescent="0.25">
      <c r="A108" s="55"/>
      <c r="B108" s="55"/>
      <c r="C108" s="65" t="s">
        <v>160</v>
      </c>
      <c r="D108" s="81" t="s">
        <v>150</v>
      </c>
      <c r="E108" s="57">
        <f>'Cost estimate'!E115</f>
        <v>10</v>
      </c>
      <c r="F108" s="88">
        <v>257</v>
      </c>
      <c r="G108" s="59">
        <f ca="1">IF(TODAY()&lt;45150,F108,IF(TODAY()&lt;45515,F108*(1+Escalations!$D$3),F108*(1+Escalations!$D$3)*(1+Escalations!$D$4)))</f>
        <v>257</v>
      </c>
      <c r="H108" s="60">
        <f ca="1">E108*G108</f>
        <v>2570</v>
      </c>
    </row>
    <row r="109" spans="1:8" x14ac:dyDescent="0.25">
      <c r="A109" s="55"/>
      <c r="B109" s="55"/>
      <c r="C109" s="65" t="s">
        <v>161</v>
      </c>
      <c r="D109" s="81" t="s">
        <v>150</v>
      </c>
      <c r="E109" s="57">
        <f>'Cost estimate'!E116</f>
        <v>10</v>
      </c>
      <c r="F109" s="586">
        <v>290</v>
      </c>
      <c r="G109" s="59">
        <f ca="1">IF(TODAY()&lt;45150,F109,IF(TODAY()&lt;45515,F109*(1+Escalations!$D$3),F109*(1+Escalations!$D$3)*(1+Escalations!$D$4)))</f>
        <v>290</v>
      </c>
      <c r="H109" s="60">
        <f ca="1">E109*G109</f>
        <v>2900</v>
      </c>
    </row>
    <row r="110" spans="1:8" ht="14.4" x14ac:dyDescent="0.25">
      <c r="A110" s="55"/>
      <c r="B110" s="55"/>
      <c r="C110" s="89" t="s">
        <v>162</v>
      </c>
      <c r="D110" s="81"/>
      <c r="E110" s="57"/>
      <c r="F110" s="88"/>
      <c r="G110" s="59"/>
      <c r="H110" s="60"/>
    </row>
    <row r="111" spans="1:8" ht="20.399999999999999" customHeight="1" x14ac:dyDescent="0.25">
      <c r="A111" s="359" t="s">
        <v>711</v>
      </c>
      <c r="B111" s="74"/>
      <c r="C111" s="74"/>
      <c r="D111" s="86"/>
      <c r="E111" s="73"/>
      <c r="F111" s="368"/>
      <c r="G111" s="77"/>
      <c r="H111" s="78">
        <f ca="1">SUM(H62:H110)</f>
        <v>16620088.18</v>
      </c>
    </row>
    <row r="112" spans="1:8" ht="22.95" customHeight="1" x14ac:dyDescent="0.25">
      <c r="A112" s="359" t="s">
        <v>712</v>
      </c>
      <c r="B112" s="74"/>
      <c r="C112" s="74"/>
      <c r="D112" s="86"/>
      <c r="E112" s="73"/>
      <c r="F112" s="368"/>
      <c r="G112" s="77"/>
      <c r="H112" s="78">
        <f ca="1">H111</f>
        <v>16620088.18</v>
      </c>
    </row>
    <row r="113" spans="1:8" x14ac:dyDescent="0.25">
      <c r="A113" s="55"/>
      <c r="B113" s="55"/>
      <c r="C113" s="65" t="s">
        <v>163</v>
      </c>
      <c r="D113" s="81" t="s">
        <v>150</v>
      </c>
      <c r="E113" s="57">
        <f>'Cost estimate'!E118</f>
        <v>10</v>
      </c>
      <c r="F113" s="88">
        <v>60</v>
      </c>
      <c r="G113" s="59">
        <f ca="1">IF(TODAY()&lt;45150,F113,IF(TODAY()&lt;45515,F113*(1+Escalations!$D$3),F113*(1+Escalations!$D$3)*(1+Escalations!$D$4)))</f>
        <v>60</v>
      </c>
      <c r="H113" s="60">
        <f ca="1">E113*G113</f>
        <v>600</v>
      </c>
    </row>
    <row r="114" spans="1:8" ht="14.4" x14ac:dyDescent="0.25">
      <c r="A114" s="55"/>
      <c r="B114" s="55"/>
      <c r="C114" s="89" t="s">
        <v>164</v>
      </c>
      <c r="D114" s="81"/>
      <c r="E114" s="57"/>
      <c r="F114" s="88"/>
      <c r="G114" s="59"/>
      <c r="H114" s="60"/>
    </row>
    <row r="115" spans="1:8" x14ac:dyDescent="0.25">
      <c r="A115" s="55"/>
      <c r="B115" s="55"/>
      <c r="C115" s="65" t="s">
        <v>165</v>
      </c>
      <c r="D115" s="81" t="s">
        <v>150</v>
      </c>
      <c r="E115" s="57">
        <f>'Cost estimate'!E120</f>
        <v>10</v>
      </c>
      <c r="F115" s="88">
        <v>360</v>
      </c>
      <c r="G115" s="59">
        <f ca="1">IF(TODAY()&lt;45150,F115,IF(TODAY()&lt;45515,F115*(1+Escalations!$D$3),F115*(1+Escalations!$D$3)*(1+Escalations!$D$4)))</f>
        <v>360</v>
      </c>
      <c r="H115" s="60">
        <f ca="1">E115*G115</f>
        <v>3600</v>
      </c>
    </row>
    <row r="116" spans="1:8" x14ac:dyDescent="0.25">
      <c r="A116" s="55"/>
      <c r="B116" s="55"/>
      <c r="C116" s="65" t="s">
        <v>166</v>
      </c>
      <c r="D116" s="81" t="s">
        <v>150</v>
      </c>
      <c r="E116" s="57">
        <f>'Cost estimate'!E121</f>
        <v>10</v>
      </c>
      <c r="F116" s="88">
        <v>400</v>
      </c>
      <c r="G116" s="59">
        <f ca="1">IF(TODAY()&lt;45150,F116,IF(TODAY()&lt;45515,F116*(1+Escalations!$D$3),F116*(1+Escalations!$D$3)*(1+Escalations!$D$4)))</f>
        <v>400</v>
      </c>
      <c r="H116" s="60">
        <f ca="1">E116*G116</f>
        <v>4000</v>
      </c>
    </row>
    <row r="117" spans="1:8" x14ac:dyDescent="0.25">
      <c r="A117" s="55"/>
      <c r="B117" s="55"/>
      <c r="C117" s="65" t="s">
        <v>167</v>
      </c>
      <c r="D117" s="81" t="s">
        <v>150</v>
      </c>
      <c r="E117" s="57">
        <f>'Cost estimate'!E122</f>
        <v>10</v>
      </c>
      <c r="F117" s="88">
        <v>475</v>
      </c>
      <c r="G117" s="59">
        <f ca="1">IF(TODAY()&lt;45150,F117,IF(TODAY()&lt;45515,F117*(1+Escalations!$D$3),F117*(1+Escalations!$D$3)*(1+Escalations!$D$4)))</f>
        <v>475</v>
      </c>
      <c r="H117" s="60">
        <f ca="1">E117*G117</f>
        <v>4750</v>
      </c>
    </row>
    <row r="118" spans="1:8" ht="14.4" x14ac:dyDescent="0.25">
      <c r="A118" s="55"/>
      <c r="B118" s="55"/>
      <c r="C118" s="89" t="s">
        <v>168</v>
      </c>
      <c r="D118" s="81"/>
      <c r="E118" s="57"/>
      <c r="F118" s="88"/>
      <c r="G118" s="59"/>
      <c r="H118" s="60"/>
    </row>
    <row r="119" spans="1:8" x14ac:dyDescent="0.25">
      <c r="A119" s="55"/>
      <c r="B119" s="55"/>
      <c r="C119" s="65" t="s">
        <v>169</v>
      </c>
      <c r="D119" s="81" t="s">
        <v>150</v>
      </c>
      <c r="E119" s="57">
        <f>'Cost estimate'!E124</f>
        <v>10</v>
      </c>
      <c r="F119" s="88">
        <v>570</v>
      </c>
      <c r="G119" s="59">
        <f ca="1">IF(TODAY()&lt;45150,F119,IF(TODAY()&lt;45515,F119*(1+Escalations!$D$3),F119*(1+Escalations!$D$3)*(1+Escalations!$D$4)))</f>
        <v>570</v>
      </c>
      <c r="H119" s="60">
        <f ca="1">E119*G119</f>
        <v>5700</v>
      </c>
    </row>
    <row r="120" spans="1:8" x14ac:dyDescent="0.25">
      <c r="A120" s="55"/>
      <c r="B120" s="55"/>
      <c r="C120" s="65" t="s">
        <v>170</v>
      </c>
      <c r="D120" s="81" t="s">
        <v>150</v>
      </c>
      <c r="E120" s="57">
        <f>'Cost estimate'!E125</f>
        <v>10</v>
      </c>
      <c r="F120" s="88">
        <v>750</v>
      </c>
      <c r="G120" s="59">
        <f ca="1">IF(TODAY()&lt;45150,F120,IF(TODAY()&lt;45515,F120*(1+Escalations!$D$3),F120*(1+Escalations!$D$3)*(1+Escalations!$D$4)))</f>
        <v>750</v>
      </c>
      <c r="H120" s="60">
        <f ca="1">E120*G120</f>
        <v>7500</v>
      </c>
    </row>
    <row r="121" spans="1:8" ht="14.4" x14ac:dyDescent="0.25">
      <c r="A121" s="55"/>
      <c r="B121" s="55"/>
      <c r="C121" s="89" t="s">
        <v>171</v>
      </c>
      <c r="D121" s="81"/>
      <c r="E121" s="57"/>
      <c r="F121" s="88"/>
      <c r="G121" s="59"/>
      <c r="H121" s="60"/>
    </row>
    <row r="122" spans="1:8" x14ac:dyDescent="0.25">
      <c r="A122" s="55"/>
      <c r="B122" s="55"/>
      <c r="C122" s="65" t="s">
        <v>172</v>
      </c>
      <c r="D122" s="81" t="s">
        <v>150</v>
      </c>
      <c r="E122" s="57">
        <f>'Cost estimate'!E127</f>
        <v>10</v>
      </c>
      <c r="F122" s="88">
        <v>420</v>
      </c>
      <c r="G122" s="59">
        <f ca="1">IF(TODAY()&lt;45150,F122,IF(TODAY()&lt;45515,F122*(1+Escalations!$D$3),F122*(1+Escalations!$D$3)*(1+Escalations!$D$4)))</f>
        <v>420</v>
      </c>
      <c r="H122" s="60">
        <f ca="1">E122*G122</f>
        <v>4200</v>
      </c>
    </row>
    <row r="123" spans="1:8" x14ac:dyDescent="0.25">
      <c r="A123" s="55"/>
      <c r="B123" s="55"/>
      <c r="C123" s="65" t="s">
        <v>173</v>
      </c>
      <c r="D123" s="81" t="s">
        <v>150</v>
      </c>
      <c r="E123" s="57">
        <f>'Cost estimate'!E128</f>
        <v>10</v>
      </c>
      <c r="F123" s="88">
        <v>490</v>
      </c>
      <c r="G123" s="59">
        <f ca="1">IF(TODAY()&lt;45150,F123,IF(TODAY()&lt;45515,F123*(1+Escalations!$D$3),F123*(1+Escalations!$D$3)*(1+Escalations!$D$4)))</f>
        <v>490</v>
      </c>
      <c r="H123" s="60">
        <f ca="1">E123*G123</f>
        <v>4900</v>
      </c>
    </row>
    <row r="124" spans="1:8" ht="14.4" x14ac:dyDescent="0.25">
      <c r="A124" s="55"/>
      <c r="B124" s="55"/>
      <c r="C124" s="89" t="s">
        <v>174</v>
      </c>
      <c r="D124" s="81"/>
      <c r="E124" s="57"/>
      <c r="F124" s="88"/>
      <c r="G124" s="59"/>
      <c r="H124" s="60"/>
    </row>
    <row r="125" spans="1:8" x14ac:dyDescent="0.25">
      <c r="A125" s="55"/>
      <c r="B125" s="55"/>
      <c r="C125" s="65" t="s">
        <v>175</v>
      </c>
      <c r="D125" s="81" t="s">
        <v>150</v>
      </c>
      <c r="E125" s="57">
        <f>'Cost estimate'!E130</f>
        <v>10</v>
      </c>
      <c r="F125" s="88">
        <v>60</v>
      </c>
      <c r="G125" s="59">
        <f ca="1">IF(TODAY()&lt;45150,F125,IF(TODAY()&lt;45515,F125*(1+Escalations!$D$3),F125*(1+Escalations!$D$3)*(1+Escalations!$D$4)))</f>
        <v>60</v>
      </c>
      <c r="H125" s="60">
        <f ca="1">E125*G125</f>
        <v>600</v>
      </c>
    </row>
    <row r="126" spans="1:8" x14ac:dyDescent="0.25">
      <c r="A126" s="55"/>
      <c r="B126" s="55"/>
      <c r="C126" s="65" t="s">
        <v>176</v>
      </c>
      <c r="D126" s="81" t="s">
        <v>150</v>
      </c>
      <c r="E126" s="57">
        <f>'Cost estimate'!E131</f>
        <v>10</v>
      </c>
      <c r="F126" s="88">
        <v>75</v>
      </c>
      <c r="G126" s="59">
        <f ca="1">IF(TODAY()&lt;45150,F126,IF(TODAY()&lt;45515,F126*(1+Escalations!$D$3),F126*(1+Escalations!$D$3)*(1+Escalations!$D$4)))</f>
        <v>75</v>
      </c>
      <c r="H126" s="60">
        <f ca="1">E126*G126</f>
        <v>750</v>
      </c>
    </row>
    <row r="127" spans="1:8" x14ac:dyDescent="0.25">
      <c r="A127" s="55"/>
      <c r="B127" s="55"/>
      <c r="C127" s="65" t="s">
        <v>177</v>
      </c>
      <c r="D127" s="81" t="s">
        <v>150</v>
      </c>
      <c r="E127" s="57">
        <f>'Cost estimate'!E132</f>
        <v>10</v>
      </c>
      <c r="F127" s="88">
        <v>90</v>
      </c>
      <c r="G127" s="59">
        <f ca="1">IF(TODAY()&lt;45150,F127,IF(TODAY()&lt;45515,F127*(1+Escalations!$D$3),F127*(1+Escalations!$D$3)*(1+Escalations!$D$4)))</f>
        <v>90</v>
      </c>
      <c r="H127" s="60">
        <f ca="1">E127*G127</f>
        <v>900</v>
      </c>
    </row>
    <row r="128" spans="1:8" ht="14.4" x14ac:dyDescent="0.25">
      <c r="A128" s="55"/>
      <c r="B128" s="55"/>
      <c r="C128" s="89" t="s">
        <v>178</v>
      </c>
      <c r="D128" s="81"/>
      <c r="E128" s="57"/>
      <c r="F128" s="88"/>
      <c r="G128" s="59"/>
      <c r="H128" s="60"/>
    </row>
    <row r="129" spans="1:8" x14ac:dyDescent="0.25">
      <c r="A129" s="55"/>
      <c r="B129" s="55"/>
      <c r="C129" s="65" t="s">
        <v>179</v>
      </c>
      <c r="D129" s="81" t="s">
        <v>150</v>
      </c>
      <c r="E129" s="57">
        <f>'Cost estimate'!E134</f>
        <v>10</v>
      </c>
      <c r="F129" s="88">
        <v>45</v>
      </c>
      <c r="G129" s="59">
        <f ca="1">IF(TODAY()&lt;45150,F129,IF(TODAY()&lt;45515,F129*(1+Escalations!$D$3),F129*(1+Escalations!$D$3)*(1+Escalations!$D$4)))</f>
        <v>45</v>
      </c>
      <c r="H129" s="60">
        <f ca="1">E129*G129</f>
        <v>450</v>
      </c>
    </row>
    <row r="130" spans="1:8" ht="14.4" x14ac:dyDescent="0.25">
      <c r="A130" s="55"/>
      <c r="B130" s="55"/>
      <c r="C130" s="89" t="s">
        <v>180</v>
      </c>
      <c r="D130" s="81"/>
      <c r="E130" s="57"/>
      <c r="F130" s="88"/>
      <c r="G130" s="59"/>
      <c r="H130" s="60"/>
    </row>
    <row r="131" spans="1:8" x14ac:dyDescent="0.25">
      <c r="A131" s="55"/>
      <c r="B131" s="55"/>
      <c r="C131" s="65" t="s">
        <v>181</v>
      </c>
      <c r="D131" s="81" t="s">
        <v>150</v>
      </c>
      <c r="E131" s="57">
        <f>'Cost estimate'!E136</f>
        <v>10</v>
      </c>
      <c r="F131" s="88">
        <v>120</v>
      </c>
      <c r="G131" s="59">
        <f ca="1">IF(TODAY()&lt;45150,F131,IF(TODAY()&lt;45515,F131*(1+Escalations!$D$3),F131*(1+Escalations!$D$3)*(1+Escalations!$D$4)))</f>
        <v>120</v>
      </c>
      <c r="H131" s="60">
        <f ca="1">E131*G131</f>
        <v>1200</v>
      </c>
    </row>
    <row r="132" spans="1:8" x14ac:dyDescent="0.25">
      <c r="A132" s="55"/>
      <c r="B132" s="55"/>
      <c r="C132" s="65" t="s">
        <v>182</v>
      </c>
      <c r="D132" s="81" t="s">
        <v>150</v>
      </c>
      <c r="E132" s="57">
        <f>'Cost estimate'!E137</f>
        <v>10</v>
      </c>
      <c r="F132" s="88">
        <v>165</v>
      </c>
      <c r="G132" s="59">
        <f ca="1">IF(TODAY()&lt;45150,F132,IF(TODAY()&lt;45515,F132*(1+Escalations!$D$3),F132*(1+Escalations!$D$3)*(1+Escalations!$D$4)))</f>
        <v>165</v>
      </c>
      <c r="H132" s="60">
        <f ca="1">E132*G132</f>
        <v>1650</v>
      </c>
    </row>
    <row r="133" spans="1:8" x14ac:dyDescent="0.25">
      <c r="A133" s="55"/>
      <c r="B133" s="55"/>
      <c r="C133" s="65" t="s">
        <v>183</v>
      </c>
      <c r="D133" s="81" t="s">
        <v>150</v>
      </c>
      <c r="E133" s="57">
        <f>'Cost estimate'!E138</f>
        <v>10</v>
      </c>
      <c r="F133" s="88">
        <v>290</v>
      </c>
      <c r="G133" s="59">
        <f ca="1">IF(TODAY()&lt;45150,F133,IF(TODAY()&lt;45515,F133*(1+Escalations!$D$3),F133*(1+Escalations!$D$3)*(1+Escalations!$D$4)))</f>
        <v>290</v>
      </c>
      <c r="H133" s="60">
        <f ca="1">E133*G133</f>
        <v>2900</v>
      </c>
    </row>
    <row r="134" spans="1:8" x14ac:dyDescent="0.25">
      <c r="A134" s="90"/>
      <c r="B134" s="55"/>
      <c r="C134" s="65" t="s">
        <v>184</v>
      </c>
      <c r="D134" s="303"/>
      <c r="E134" s="57"/>
      <c r="F134" s="88"/>
      <c r="G134" s="59"/>
      <c r="H134" s="60"/>
    </row>
    <row r="135" spans="1:8" x14ac:dyDescent="0.25">
      <c r="A135" s="90"/>
      <c r="B135" s="55"/>
      <c r="C135" s="65" t="s">
        <v>181</v>
      </c>
      <c r="D135" s="81" t="s">
        <v>150</v>
      </c>
      <c r="E135" s="57">
        <f>'Cost estimate'!E140</f>
        <v>10</v>
      </c>
      <c r="F135" s="88">
        <v>750</v>
      </c>
      <c r="G135" s="59">
        <f ca="1">IF(TODAY()&lt;45150,F135,IF(TODAY()&lt;45515,F135*(1+Escalations!$D$3),F135*(1+Escalations!$D$3)*(1+Escalations!$D$4)))</f>
        <v>750</v>
      </c>
      <c r="H135" s="60">
        <f ca="1">E135*G135</f>
        <v>7500</v>
      </c>
    </row>
    <row r="136" spans="1:8" x14ac:dyDescent="0.25">
      <c r="A136" s="90"/>
      <c r="B136" s="55"/>
      <c r="C136" s="65" t="s">
        <v>182</v>
      </c>
      <c r="D136" s="81" t="s">
        <v>150</v>
      </c>
      <c r="E136" s="57">
        <f>'Cost estimate'!E141</f>
        <v>10</v>
      </c>
      <c r="F136" s="88">
        <v>100</v>
      </c>
      <c r="G136" s="59">
        <f ca="1">IF(TODAY()&lt;45150,F136,IF(TODAY()&lt;45515,F136*(1+Escalations!$D$3),F136*(1+Escalations!$D$3)*(1+Escalations!$D$4)))</f>
        <v>100</v>
      </c>
      <c r="H136" s="60">
        <f ca="1">E136*G136</f>
        <v>1000</v>
      </c>
    </row>
    <row r="137" spans="1:8" x14ac:dyDescent="0.25">
      <c r="A137" s="360"/>
      <c r="B137" s="92"/>
      <c r="C137" s="91" t="s">
        <v>183</v>
      </c>
      <c r="D137" s="312" t="s">
        <v>150</v>
      </c>
      <c r="E137" s="93">
        <f>'Cost estimate'!E142</f>
        <v>10</v>
      </c>
      <c r="F137" s="88">
        <v>260</v>
      </c>
      <c r="G137" s="59">
        <f ca="1">IF(TODAY()&lt;45150,F137,IF(TODAY()&lt;45515,F137*(1+Escalations!$D$3),F137*(1+Escalations!$D$3)*(1+Escalations!$D$4)))</f>
        <v>260</v>
      </c>
      <c r="H137" s="60">
        <f ca="1">E137*G137</f>
        <v>2600</v>
      </c>
    </row>
    <row r="138" spans="1:8" ht="22.95" customHeight="1" x14ac:dyDescent="0.25">
      <c r="A138" s="359" t="s">
        <v>750</v>
      </c>
      <c r="B138" s="74"/>
      <c r="C138" s="74"/>
      <c r="D138" s="86"/>
      <c r="E138" s="73"/>
      <c r="F138" s="368"/>
      <c r="G138" s="77"/>
      <c r="H138" s="78">
        <f ca="1">SUM(H112:H137)</f>
        <v>16674888.18</v>
      </c>
    </row>
    <row r="139" spans="1:8" x14ac:dyDescent="0.25">
      <c r="A139" s="95">
        <v>2</v>
      </c>
      <c r="B139" s="96" t="s">
        <v>185</v>
      </c>
      <c r="C139" s="97" t="s">
        <v>186</v>
      </c>
      <c r="D139" s="99"/>
      <c r="E139" s="99"/>
      <c r="F139" s="88"/>
      <c r="G139" s="101"/>
      <c r="H139" s="60"/>
    </row>
    <row r="140" spans="1:8" ht="12" customHeight="1" x14ac:dyDescent="0.25">
      <c r="A140" s="102"/>
      <c r="B140" s="103"/>
      <c r="C140" s="70"/>
      <c r="D140" s="104"/>
      <c r="E140" s="104"/>
      <c r="F140" s="88"/>
      <c r="G140" s="101"/>
      <c r="H140" s="60"/>
    </row>
    <row r="141" spans="1:8" x14ac:dyDescent="0.25">
      <c r="A141" s="102" t="s">
        <v>187</v>
      </c>
      <c r="B141" s="103" t="s">
        <v>188</v>
      </c>
      <c r="C141" s="70" t="s">
        <v>189</v>
      </c>
      <c r="D141" s="104" t="s">
        <v>190</v>
      </c>
      <c r="E141" s="106">
        <f>'Cost estimate'!E147</f>
        <v>2200</v>
      </c>
      <c r="F141" s="88">
        <v>25</v>
      </c>
      <c r="G141" s="108">
        <f ca="1">IF(TODAY()&lt;45150,F141,IF(TODAY()&lt;45515,F141*(1+Escalations!$D$3),F141*(1+Escalations!$D$3)*(1+Escalations!$D$4)))</f>
        <v>25</v>
      </c>
      <c r="H141" s="60">
        <f ca="1">E141*G141</f>
        <v>55000</v>
      </c>
    </row>
    <row r="142" spans="1:8" ht="13.5" customHeight="1" x14ac:dyDescent="0.25">
      <c r="A142" s="102"/>
      <c r="B142" s="109"/>
      <c r="C142" s="70"/>
      <c r="D142" s="104"/>
      <c r="E142" s="106"/>
      <c r="F142" s="88"/>
      <c r="G142" s="108"/>
      <c r="H142" s="60"/>
    </row>
    <row r="143" spans="1:8" s="11" customFormat="1" ht="27.6" x14ac:dyDescent="0.3">
      <c r="A143" s="102" t="s">
        <v>191</v>
      </c>
      <c r="B143" s="103" t="s">
        <v>192</v>
      </c>
      <c r="C143" s="110" t="s">
        <v>193</v>
      </c>
      <c r="D143" s="104"/>
      <c r="E143" s="106"/>
      <c r="F143" s="88"/>
      <c r="G143" s="108"/>
      <c r="H143" s="60"/>
    </row>
    <row r="144" spans="1:8" ht="13.5" customHeight="1" x14ac:dyDescent="0.25">
      <c r="A144" s="102"/>
      <c r="B144" s="103"/>
      <c r="C144" s="70" t="s">
        <v>194</v>
      </c>
      <c r="D144" s="104" t="s">
        <v>195</v>
      </c>
      <c r="E144" s="106">
        <f>'Cost estimate'!E150</f>
        <v>50</v>
      </c>
      <c r="F144" s="88">
        <v>128.4</v>
      </c>
      <c r="G144" s="108">
        <f ca="1">IF(TODAY()&lt;45150,F144,IF(TODAY()&lt;45515,F144*(1+Escalations!$D$3),F144*(1+Escalations!$D$3)*(1+Escalations!$D$4)))</f>
        <v>128.4</v>
      </c>
      <c r="H144" s="60">
        <f ca="1">E144*G144</f>
        <v>6420</v>
      </c>
    </row>
    <row r="145" spans="1:8" ht="13.5" customHeight="1" x14ac:dyDescent="0.25">
      <c r="A145" s="102"/>
      <c r="B145" s="103"/>
      <c r="C145" s="70" t="s">
        <v>196</v>
      </c>
      <c r="D145" s="104" t="s">
        <v>195</v>
      </c>
      <c r="E145" s="106">
        <f>'Cost estimate'!E151</f>
        <v>50</v>
      </c>
      <c r="F145" s="88">
        <v>218.4</v>
      </c>
      <c r="G145" s="108">
        <f ca="1">IF(TODAY()&lt;45150,F145,IF(TODAY()&lt;45515,F145*(1+Escalations!$D$3),F145*(1+Escalations!$D$3)*(1+Escalations!$D$4)))</f>
        <v>218.4</v>
      </c>
      <c r="H145" s="60">
        <f ca="1">E145*G145</f>
        <v>10920</v>
      </c>
    </row>
    <row r="146" spans="1:8" ht="13.5" customHeight="1" x14ac:dyDescent="0.25">
      <c r="A146" s="102"/>
      <c r="B146" s="103"/>
      <c r="C146" s="70" t="s">
        <v>197</v>
      </c>
      <c r="D146" s="104" t="s">
        <v>195</v>
      </c>
      <c r="E146" s="106">
        <f>'Cost estimate'!E152</f>
        <v>50</v>
      </c>
      <c r="F146" s="88">
        <v>288</v>
      </c>
      <c r="G146" s="108">
        <f ca="1">IF(TODAY()&lt;45150,F146,IF(TODAY()&lt;45515,F146*(1+Escalations!$D$3),F146*(1+Escalations!$D$3)*(1+Escalations!$D$4)))</f>
        <v>288</v>
      </c>
      <c r="H146" s="60">
        <f ca="1">E146*G146</f>
        <v>14400</v>
      </c>
    </row>
    <row r="147" spans="1:8" ht="13.5" customHeight="1" x14ac:dyDescent="0.25">
      <c r="A147" s="102"/>
      <c r="B147" s="103"/>
      <c r="C147" s="70" t="s">
        <v>198</v>
      </c>
      <c r="D147" s="104" t="s">
        <v>195</v>
      </c>
      <c r="E147" s="106">
        <f>'Cost estimate'!E153</f>
        <v>50</v>
      </c>
      <c r="F147" s="88">
        <v>60</v>
      </c>
      <c r="G147" s="108">
        <f ca="1">IF(TODAY()&lt;45150,F147,IF(TODAY()&lt;45515,F147*(1+Escalations!$D$3),F147*(1+Escalations!$D$3)*(1+Escalations!$D$4)))</f>
        <v>60</v>
      </c>
      <c r="H147" s="60">
        <f ca="1">E147*G147</f>
        <v>3000</v>
      </c>
    </row>
    <row r="148" spans="1:8" x14ac:dyDescent="0.25">
      <c r="A148" s="102" t="s">
        <v>199</v>
      </c>
      <c r="B148" s="103" t="s">
        <v>200</v>
      </c>
      <c r="C148" s="70" t="s">
        <v>201</v>
      </c>
      <c r="D148" s="104" t="s">
        <v>202</v>
      </c>
      <c r="E148" s="106">
        <f>'Cost estimate'!E154</f>
        <v>1485</v>
      </c>
      <c r="F148" s="88">
        <v>78</v>
      </c>
      <c r="G148" s="108">
        <f ca="1">IF(TODAY()&lt;45150,F148,IF(TODAY()&lt;45515,F148*(1+Escalations!$D$3),F148*(1+Escalations!$D$3)*(1+Escalations!$D$4)))</f>
        <v>78</v>
      </c>
      <c r="H148" s="60">
        <f ca="1">E148*G148</f>
        <v>115830</v>
      </c>
    </row>
    <row r="149" spans="1:8" ht="13.5" customHeight="1" x14ac:dyDescent="0.25">
      <c r="A149" s="102"/>
      <c r="B149" s="103"/>
      <c r="C149" s="70"/>
      <c r="D149" s="104"/>
      <c r="E149" s="106"/>
      <c r="F149" s="88"/>
      <c r="G149" s="101"/>
      <c r="H149" s="60"/>
    </row>
    <row r="150" spans="1:8" ht="13.5" customHeight="1" x14ac:dyDescent="0.25">
      <c r="A150" s="102" t="s">
        <v>203</v>
      </c>
      <c r="B150" s="103" t="s">
        <v>204</v>
      </c>
      <c r="C150" s="110" t="s">
        <v>205</v>
      </c>
      <c r="D150" s="104"/>
      <c r="E150" s="106"/>
      <c r="F150" s="88"/>
      <c r="G150" s="101"/>
      <c r="H150" s="60"/>
    </row>
    <row r="151" spans="1:8" ht="13.5" customHeight="1" x14ac:dyDescent="0.25">
      <c r="A151" s="102"/>
      <c r="B151" s="103"/>
      <c r="C151" s="70"/>
      <c r="D151" s="104"/>
      <c r="E151" s="106"/>
      <c r="F151" s="88"/>
      <c r="G151" s="101"/>
      <c r="H151" s="60"/>
    </row>
    <row r="152" spans="1:8" ht="13.5" customHeight="1" x14ac:dyDescent="0.25">
      <c r="A152" s="102"/>
      <c r="B152" s="103"/>
      <c r="C152" s="110" t="s">
        <v>206</v>
      </c>
      <c r="D152" s="104"/>
      <c r="E152" s="106"/>
      <c r="F152" s="88"/>
      <c r="G152" s="101"/>
      <c r="H152" s="60"/>
    </row>
    <row r="153" spans="1:8" s="11" customFormat="1" ht="50.1" customHeight="1" x14ac:dyDescent="0.3">
      <c r="A153" s="102"/>
      <c r="B153" s="103"/>
      <c r="C153" s="70" t="s">
        <v>207</v>
      </c>
      <c r="D153" s="104" t="s">
        <v>195</v>
      </c>
      <c r="E153" s="106">
        <f>'Cost estimate'!E159</f>
        <v>150</v>
      </c>
      <c r="F153" s="88">
        <v>212</v>
      </c>
      <c r="G153" s="108">
        <f ca="1">IF(TODAY()&lt;45150,F153,IF(TODAY()&lt;45515,F153*(1+Escalations!$D$3),F153*(1+Escalations!$D$3)*(1+Escalations!$D$4)))</f>
        <v>212</v>
      </c>
      <c r="H153" s="60">
        <f ca="1">E153*G153</f>
        <v>31800</v>
      </c>
    </row>
    <row r="154" spans="1:8" s="11" customFormat="1" ht="50.1" customHeight="1" x14ac:dyDescent="0.3">
      <c r="A154" s="102"/>
      <c r="B154" s="103"/>
      <c r="C154" s="70" t="s">
        <v>208</v>
      </c>
      <c r="D154" s="104" t="s">
        <v>195</v>
      </c>
      <c r="E154" s="106">
        <f>'Cost estimate'!E160</f>
        <v>150</v>
      </c>
      <c r="F154" s="88">
        <v>280</v>
      </c>
      <c r="G154" s="108">
        <f ca="1">IF(TODAY()&lt;45150,F154,IF(TODAY()&lt;45515,F154*(1+Escalations!$D$3),F154*(1+Escalations!$D$3)*(1+Escalations!$D$4)))</f>
        <v>280</v>
      </c>
      <c r="H154" s="60">
        <f ca="1">E154*G154</f>
        <v>42000</v>
      </c>
    </row>
    <row r="155" spans="1:8" ht="13.5" customHeight="1" x14ac:dyDescent="0.25">
      <c r="A155" s="102"/>
      <c r="B155" s="103"/>
      <c r="C155" s="70"/>
      <c r="D155" s="104"/>
      <c r="E155" s="106"/>
      <c r="F155" s="88"/>
      <c r="G155" s="108"/>
      <c r="H155" s="60"/>
    </row>
    <row r="156" spans="1:8" ht="13.5" customHeight="1" x14ac:dyDescent="0.25">
      <c r="A156" s="102"/>
      <c r="B156" s="103"/>
      <c r="C156" s="112" t="s">
        <v>209</v>
      </c>
      <c r="D156" s="104"/>
      <c r="E156" s="106"/>
      <c r="F156" s="88"/>
      <c r="G156" s="108"/>
      <c r="H156" s="60"/>
    </row>
    <row r="157" spans="1:8" ht="13.5" customHeight="1" x14ac:dyDescent="0.25">
      <c r="A157" s="102"/>
      <c r="B157" s="103"/>
      <c r="C157" s="113" t="s">
        <v>210</v>
      </c>
      <c r="D157" s="104" t="s">
        <v>195</v>
      </c>
      <c r="E157" s="106">
        <f>'Cost estimate'!E163</f>
        <v>75</v>
      </c>
      <c r="F157" s="88">
        <v>45</v>
      </c>
      <c r="G157" s="108">
        <f ca="1">IF(TODAY()&lt;45150,F157,IF(TODAY()&lt;45515,F157*(1+Escalations!$D$3),F157*(1+Escalations!$D$3)*(1+Escalations!$D$4)))</f>
        <v>45</v>
      </c>
      <c r="H157" s="60">
        <f t="shared" ref="H157:H165" ca="1" si="4">E157*G157</f>
        <v>3375</v>
      </c>
    </row>
    <row r="158" spans="1:8" ht="13.5" customHeight="1" x14ac:dyDescent="0.25">
      <c r="A158" s="102"/>
      <c r="B158" s="103"/>
      <c r="C158" s="113" t="s">
        <v>211</v>
      </c>
      <c r="D158" s="104" t="s">
        <v>195</v>
      </c>
      <c r="E158" s="106">
        <f>'Cost estimate'!E164</f>
        <v>75</v>
      </c>
      <c r="F158" s="88">
        <v>60</v>
      </c>
      <c r="G158" s="108">
        <f ca="1">IF(TODAY()&lt;45150,F158,IF(TODAY()&lt;45515,F158*(1+Escalations!$D$3),F158*(1+Escalations!$D$3)*(1+Escalations!$D$4)))</f>
        <v>60</v>
      </c>
      <c r="H158" s="60">
        <f t="shared" ca="1" si="4"/>
        <v>4500</v>
      </c>
    </row>
    <row r="159" spans="1:8" s="11" customFormat="1" ht="30" customHeight="1" x14ac:dyDescent="0.3">
      <c r="A159" s="102"/>
      <c r="B159" s="103"/>
      <c r="C159" s="113" t="s">
        <v>212</v>
      </c>
      <c r="D159" s="104" t="s">
        <v>195</v>
      </c>
      <c r="E159" s="106">
        <f>'Cost estimate'!E165</f>
        <v>650</v>
      </c>
      <c r="F159" s="88">
        <v>40</v>
      </c>
      <c r="G159" s="108">
        <f ca="1">IF(TODAY()&lt;45150,F159,IF(TODAY()&lt;45515,F159*(1+Escalations!$D$3),F159*(1+Escalations!$D$3)*(1+Escalations!$D$4)))</f>
        <v>40</v>
      </c>
      <c r="H159" s="60">
        <f t="shared" ca="1" si="4"/>
        <v>26000</v>
      </c>
    </row>
    <row r="160" spans="1:8" ht="13.5" customHeight="1" x14ac:dyDescent="0.25">
      <c r="A160" s="102"/>
      <c r="B160" s="103"/>
      <c r="C160" s="113" t="s">
        <v>213</v>
      </c>
      <c r="D160" s="104" t="s">
        <v>195</v>
      </c>
      <c r="E160" s="106">
        <f>'Cost estimate'!E166</f>
        <v>50</v>
      </c>
      <c r="F160" s="88">
        <v>40</v>
      </c>
      <c r="G160" s="108">
        <f ca="1">IF(TODAY()&lt;45150,F160,IF(TODAY()&lt;45515,F160*(1+Escalations!$D$3),F160*(1+Escalations!$D$3)*(1+Escalations!$D$4)))</f>
        <v>40</v>
      </c>
      <c r="H160" s="60">
        <f t="shared" ca="1" si="4"/>
        <v>2000</v>
      </c>
    </row>
    <row r="161" spans="1:8" ht="13.5" customHeight="1" x14ac:dyDescent="0.25">
      <c r="A161" s="102"/>
      <c r="B161" s="103"/>
      <c r="C161" s="70" t="s">
        <v>214</v>
      </c>
      <c r="D161" s="104" t="s">
        <v>195</v>
      </c>
      <c r="E161" s="106">
        <f>'Cost estimate'!E167</f>
        <v>30</v>
      </c>
      <c r="F161" s="88">
        <v>56</v>
      </c>
      <c r="G161" s="108">
        <f ca="1">IF(TODAY()&lt;45150,F161,IF(TODAY()&lt;45515,F161*(1+Escalations!$D$3),F161*(1+Escalations!$D$3)*(1+Escalations!$D$4)))</f>
        <v>56</v>
      </c>
      <c r="H161" s="60">
        <f t="shared" ca="1" si="4"/>
        <v>1680</v>
      </c>
    </row>
    <row r="162" spans="1:8" ht="13.5" customHeight="1" x14ac:dyDescent="0.25">
      <c r="A162" s="102"/>
      <c r="B162" s="103"/>
      <c r="C162" s="70" t="s">
        <v>215</v>
      </c>
      <c r="D162" s="104" t="s">
        <v>195</v>
      </c>
      <c r="E162" s="106">
        <f>'Cost estimate'!E168</f>
        <v>10</v>
      </c>
      <c r="F162" s="88">
        <v>114</v>
      </c>
      <c r="G162" s="108">
        <f ca="1">IF(TODAY()&lt;45150,F162,IF(TODAY()&lt;45515,F162*(1+Escalations!$D$3),F162*(1+Escalations!$D$3)*(1+Escalations!$D$4)))</f>
        <v>114</v>
      </c>
      <c r="H162" s="60">
        <f t="shared" ca="1" si="4"/>
        <v>1140</v>
      </c>
    </row>
    <row r="163" spans="1:8" ht="13.5" customHeight="1" x14ac:dyDescent="0.25">
      <c r="A163" s="370"/>
      <c r="B163" s="371"/>
      <c r="C163" s="70" t="s">
        <v>216</v>
      </c>
      <c r="D163" s="104" t="s">
        <v>195</v>
      </c>
      <c r="E163" s="106">
        <f>'Cost estimate'!E169</f>
        <v>10</v>
      </c>
      <c r="F163" s="287">
        <v>0</v>
      </c>
      <c r="G163" s="372">
        <f ca="1">IF(TODAY()&lt;45150,F163,IF(TODAY()&lt;45515,F163*(1+Escalations!$D$3),F163*(1+Escalations!$D$3)*(1+Escalations!$D$4)))</f>
        <v>0</v>
      </c>
      <c r="H163" s="60">
        <f t="shared" ca="1" si="4"/>
        <v>0</v>
      </c>
    </row>
    <row r="164" spans="1:8" ht="13.5" customHeight="1" x14ac:dyDescent="0.25">
      <c r="A164" s="102"/>
      <c r="B164" s="103"/>
      <c r="C164" s="70" t="s">
        <v>217</v>
      </c>
      <c r="D164" s="104" t="s">
        <v>195</v>
      </c>
      <c r="E164" s="106">
        <f>'Cost estimate'!E170</f>
        <v>1650</v>
      </c>
      <c r="F164" s="88">
        <v>3</v>
      </c>
      <c r="G164" s="108">
        <f ca="1">IF(TODAY()&lt;45150,F164,IF(TODAY()&lt;45515,F164*(1+Escalations!$D$3),F164*(1+Escalations!$D$3)*(1+Escalations!$D$4)))</f>
        <v>3</v>
      </c>
      <c r="H164" s="60">
        <f t="shared" ca="1" si="4"/>
        <v>4950</v>
      </c>
    </row>
    <row r="165" spans="1:8" ht="30.75" customHeight="1" x14ac:dyDescent="0.25">
      <c r="A165" s="370"/>
      <c r="B165" s="371"/>
      <c r="C165" s="70" t="s">
        <v>218</v>
      </c>
      <c r="D165" s="104" t="s">
        <v>190</v>
      </c>
      <c r="E165" s="106">
        <f>'Cost estimate'!E171</f>
        <v>175</v>
      </c>
      <c r="F165" s="587">
        <v>60</v>
      </c>
      <c r="G165" s="108">
        <f ca="1">IF(TODAY()&lt;45150,F165,IF(TODAY()&lt;45515,F165*(1+Escalations!$D$3),F165*(1+Escalations!$D$3)*(1+Escalations!$D$4)))</f>
        <v>60</v>
      </c>
      <c r="H165" s="60">
        <f t="shared" ca="1" si="4"/>
        <v>10500</v>
      </c>
    </row>
    <row r="166" spans="1:8" ht="13.5" customHeight="1" x14ac:dyDescent="0.25">
      <c r="A166" s="102"/>
      <c r="B166" s="103"/>
      <c r="C166" s="70"/>
      <c r="D166" s="104"/>
      <c r="E166" s="106"/>
      <c r="F166" s="88"/>
      <c r="G166" s="108"/>
      <c r="H166" s="60"/>
    </row>
    <row r="167" spans="1:8" x14ac:dyDescent="0.25">
      <c r="A167" s="102" t="s">
        <v>219</v>
      </c>
      <c r="B167" s="103" t="s">
        <v>220</v>
      </c>
      <c r="C167" s="110" t="s">
        <v>221</v>
      </c>
      <c r="D167" s="104"/>
      <c r="E167" s="106"/>
      <c r="F167" s="88"/>
      <c r="G167" s="108"/>
      <c r="H167" s="60"/>
    </row>
    <row r="168" spans="1:8" x14ac:dyDescent="0.25">
      <c r="A168" s="102"/>
      <c r="B168" s="103"/>
      <c r="C168" s="69" t="s">
        <v>222</v>
      </c>
      <c r="D168" s="104" t="s">
        <v>202</v>
      </c>
      <c r="E168" s="106">
        <f>'Cost estimate'!E174</f>
        <v>110</v>
      </c>
      <c r="F168" s="88">
        <v>220</v>
      </c>
      <c r="G168" s="108">
        <f ca="1">IF(TODAY()&lt;45150,F168,IF(TODAY()&lt;45515,F168*(1+Escalations!$D$3),F168*(1+Escalations!$D$3)*(1+Escalations!$D$4)))</f>
        <v>220</v>
      </c>
      <c r="H168" s="60">
        <f ca="1">E168*G168</f>
        <v>24200</v>
      </c>
    </row>
    <row r="169" spans="1:8" ht="13.5" customHeight="1" x14ac:dyDescent="0.25">
      <c r="A169" s="102"/>
      <c r="B169" s="103"/>
      <c r="C169" s="69" t="s">
        <v>223</v>
      </c>
      <c r="D169" s="104" t="s">
        <v>202</v>
      </c>
      <c r="E169" s="106">
        <f>'Cost estimate'!E175</f>
        <v>110</v>
      </c>
      <c r="F169" s="88">
        <v>140</v>
      </c>
      <c r="G169" s="108">
        <f ca="1">IF(TODAY()&lt;45150,F169,IF(TODAY()&lt;45515,F169*(1+Escalations!$D$3),F169*(1+Escalations!$D$3)*(1+Escalations!$D$4)))</f>
        <v>140</v>
      </c>
      <c r="H169" s="60">
        <f ca="1">E169*G169</f>
        <v>15400</v>
      </c>
    </row>
    <row r="170" spans="1:8" ht="13.5" customHeight="1" x14ac:dyDescent="0.25">
      <c r="A170" s="102"/>
      <c r="B170" s="103"/>
      <c r="C170" s="69" t="s">
        <v>224</v>
      </c>
      <c r="D170" s="104" t="s">
        <v>202</v>
      </c>
      <c r="E170" s="106">
        <f>'Cost estimate'!E176</f>
        <v>300</v>
      </c>
      <c r="F170" s="88">
        <v>90</v>
      </c>
      <c r="G170" s="108">
        <f ca="1">IF(TODAY()&lt;45150,F170,IF(TODAY()&lt;45515,F170*(1+Escalations!$D$3),F170*(1+Escalations!$D$3)*(1+Escalations!$D$4)))</f>
        <v>90</v>
      </c>
      <c r="H170" s="60">
        <f ca="1">E170*G170</f>
        <v>27000</v>
      </c>
    </row>
    <row r="171" spans="1:8" ht="13.5" customHeight="1" x14ac:dyDescent="0.25">
      <c r="A171" s="102"/>
      <c r="B171" s="103"/>
      <c r="C171" s="69"/>
      <c r="D171" s="104"/>
      <c r="E171" s="106"/>
      <c r="F171" s="88"/>
      <c r="G171" s="108"/>
      <c r="H171" s="60"/>
    </row>
    <row r="172" spans="1:8" x14ac:dyDescent="0.25">
      <c r="A172" s="102" t="s">
        <v>225</v>
      </c>
      <c r="B172" s="103" t="s">
        <v>226</v>
      </c>
      <c r="C172" s="110" t="s">
        <v>227</v>
      </c>
      <c r="D172" s="104"/>
      <c r="E172" s="106"/>
      <c r="F172" s="88"/>
      <c r="G172" s="101"/>
      <c r="H172" s="60"/>
    </row>
    <row r="173" spans="1:8" ht="12.6" customHeight="1" x14ac:dyDescent="0.25">
      <c r="A173" s="102"/>
      <c r="B173" s="103"/>
      <c r="C173" s="70"/>
      <c r="D173" s="104"/>
      <c r="E173" s="106"/>
      <c r="F173" s="88"/>
      <c r="G173" s="101"/>
      <c r="H173" s="60"/>
    </row>
    <row r="174" spans="1:8" ht="13.5" customHeight="1" x14ac:dyDescent="0.25">
      <c r="A174" s="102"/>
      <c r="B174" s="103"/>
      <c r="C174" s="70" t="s">
        <v>228</v>
      </c>
      <c r="D174" s="104"/>
      <c r="E174" s="106"/>
      <c r="F174" s="88"/>
      <c r="G174" s="101"/>
      <c r="H174" s="60"/>
    </row>
    <row r="175" spans="1:8" s="11" customFormat="1" ht="30" customHeight="1" x14ac:dyDescent="0.3">
      <c r="A175" s="102"/>
      <c r="B175" s="103"/>
      <c r="C175" s="70" t="s">
        <v>229</v>
      </c>
      <c r="D175" s="104" t="s">
        <v>195</v>
      </c>
      <c r="E175" s="106">
        <f>'Cost estimate'!E184</f>
        <v>650</v>
      </c>
      <c r="F175" s="88">
        <v>110</v>
      </c>
      <c r="G175" s="108">
        <f ca="1">IF(TODAY()&lt;45150,F175,IF(TODAY()&lt;45515,F175*(1+Escalations!$D$3),F175*(1+Escalations!$D$3)*(1+Escalations!$D$4)))</f>
        <v>110</v>
      </c>
      <c r="H175" s="60">
        <f ca="1">E175*G175</f>
        <v>71500</v>
      </c>
    </row>
    <row r="176" spans="1:8" ht="13.5" customHeight="1" x14ac:dyDescent="0.25">
      <c r="A176" s="102"/>
      <c r="B176" s="103"/>
      <c r="C176" s="69" t="s">
        <v>230</v>
      </c>
      <c r="D176" s="104" t="s">
        <v>195</v>
      </c>
      <c r="E176" s="106">
        <f>'Cost estimate'!E185</f>
        <v>30</v>
      </c>
      <c r="F176" s="88">
        <v>110</v>
      </c>
      <c r="G176" s="108">
        <f ca="1">IF(TODAY()&lt;45150,F176,IF(TODAY()&lt;45515,F176*(1+Escalations!$D$3),F176*(1+Escalations!$D$3)*(1+Escalations!$D$4)))</f>
        <v>110</v>
      </c>
      <c r="H176" s="60">
        <f ca="1">E176*G176</f>
        <v>3300</v>
      </c>
    </row>
    <row r="177" spans="1:8" ht="13.5" customHeight="1" x14ac:dyDescent="0.25">
      <c r="A177" s="102"/>
      <c r="B177" s="103"/>
      <c r="C177" s="69" t="s">
        <v>231</v>
      </c>
      <c r="D177" s="104" t="s">
        <v>195</v>
      </c>
      <c r="E177" s="106">
        <f>'Cost estimate'!E186</f>
        <v>350</v>
      </c>
      <c r="F177" s="88">
        <v>12</v>
      </c>
      <c r="G177" s="108">
        <f ca="1">IF(TODAY()&lt;45150,F177,IF(TODAY()&lt;45515,F177*(1+Escalations!$D$3),F177*(1+Escalations!$D$3)*(1+Escalations!$D$4)))</f>
        <v>12</v>
      </c>
      <c r="H177" s="60">
        <f ca="1">E177*G177</f>
        <v>4200</v>
      </c>
    </row>
    <row r="178" spans="1:8" ht="13.5" customHeight="1" x14ac:dyDescent="0.25">
      <c r="A178" s="102"/>
      <c r="B178" s="103"/>
      <c r="C178" s="69" t="s">
        <v>232</v>
      </c>
      <c r="D178" s="104" t="s">
        <v>190</v>
      </c>
      <c r="E178" s="106">
        <f>'Cost estimate'!E187</f>
        <v>175</v>
      </c>
      <c r="F178" s="88">
        <v>65</v>
      </c>
      <c r="G178" s="108">
        <f ca="1">IF(TODAY()&lt;45150,F178,IF(TODAY()&lt;45515,F178*(1+Escalations!$D$3),F178*(1+Escalations!$D$3)*(1+Escalations!$D$4)))</f>
        <v>65</v>
      </c>
      <c r="H178" s="60">
        <f ca="1">E178*G178</f>
        <v>11375</v>
      </c>
    </row>
    <row r="179" spans="1:8" ht="13.5" customHeight="1" x14ac:dyDescent="0.25">
      <c r="A179" s="102"/>
      <c r="B179" s="103"/>
      <c r="C179" s="70" t="s">
        <v>233</v>
      </c>
      <c r="D179" s="104"/>
      <c r="E179" s="106"/>
      <c r="F179" s="88"/>
      <c r="G179" s="108"/>
      <c r="H179" s="60"/>
    </row>
    <row r="180" spans="1:8" ht="13.5" customHeight="1" x14ac:dyDescent="0.25">
      <c r="A180" s="102"/>
      <c r="B180" s="103"/>
      <c r="C180" s="114" t="s">
        <v>663</v>
      </c>
      <c r="D180" s="104" t="s">
        <v>195</v>
      </c>
      <c r="E180" s="106">
        <f>'Cost estimate'!E190</f>
        <v>225</v>
      </c>
      <c r="F180" s="88">
        <v>190</v>
      </c>
      <c r="G180" s="108">
        <f ca="1">IF(TODAY()&lt;45150,F180,IF(TODAY()&lt;45515,F180*(1+Escalations!$D$3),F180*(1+Escalations!$D$3)*(1+Escalations!$D$4)))</f>
        <v>190</v>
      </c>
      <c r="H180" s="60">
        <f ca="1">E180*G180</f>
        <v>42750</v>
      </c>
    </row>
    <row r="181" spans="1:8" ht="29.25" customHeight="1" x14ac:dyDescent="0.25">
      <c r="A181" s="102"/>
      <c r="B181" s="103"/>
      <c r="C181" s="65" t="s">
        <v>664</v>
      </c>
      <c r="D181" s="104" t="s">
        <v>195</v>
      </c>
      <c r="E181" s="106">
        <f>'Cost estimate'!E191</f>
        <v>225</v>
      </c>
      <c r="F181" s="88">
        <v>240</v>
      </c>
      <c r="G181" s="108">
        <f ca="1">IF(TODAY()&lt;45150,F181,IF(TODAY()&lt;45515,F181*(1+Escalations!$D$3),F181*(1+Escalations!$D$3)*(1+Escalations!$D$4)))</f>
        <v>240</v>
      </c>
      <c r="H181" s="60">
        <f ca="1">E181*G181</f>
        <v>54000</v>
      </c>
    </row>
    <row r="182" spans="1:8" s="11" customFormat="1" ht="72.75" customHeight="1" x14ac:dyDescent="0.3">
      <c r="A182" s="102"/>
      <c r="B182" s="103"/>
      <c r="C182" s="65" t="s">
        <v>234</v>
      </c>
      <c r="D182" s="104" t="s">
        <v>195</v>
      </c>
      <c r="E182" s="106">
        <f>'Cost estimate'!E192</f>
        <v>150</v>
      </c>
      <c r="F182" s="88">
        <v>285</v>
      </c>
      <c r="G182" s="108">
        <f ca="1">IF(TODAY()&lt;45150,F182,IF(TODAY()&lt;45515,F182*(1+Escalations!$D$3),F182*(1+Escalations!$D$3)*(1+Escalations!$D$4)))</f>
        <v>285</v>
      </c>
      <c r="H182" s="60">
        <f ca="1">E182*G182</f>
        <v>42750</v>
      </c>
    </row>
    <row r="183" spans="1:8" s="11" customFormat="1" ht="45.75" customHeight="1" x14ac:dyDescent="0.3">
      <c r="A183" s="102"/>
      <c r="B183" s="103"/>
      <c r="C183" s="70" t="s">
        <v>235</v>
      </c>
      <c r="D183" s="104" t="s">
        <v>195</v>
      </c>
      <c r="E183" s="106">
        <f>'Cost estimate'!E193</f>
        <v>50</v>
      </c>
      <c r="F183" s="88">
        <v>800</v>
      </c>
      <c r="G183" s="108">
        <f ca="1">IF(TODAY()&lt;45150,F183,IF(TODAY()&lt;45515,F183*(1+Escalations!$D$3),F183*(1+Escalations!$D$3)*(1+Escalations!$D$4)))</f>
        <v>800</v>
      </c>
      <c r="H183" s="60">
        <f ca="1">E183*G183</f>
        <v>40000</v>
      </c>
    </row>
    <row r="184" spans="1:8" s="11" customFormat="1" ht="56.25" customHeight="1" x14ac:dyDescent="0.3">
      <c r="A184" s="102"/>
      <c r="B184" s="103"/>
      <c r="C184" s="70" t="s">
        <v>236</v>
      </c>
      <c r="D184" s="104" t="s">
        <v>195</v>
      </c>
      <c r="E184" s="106">
        <f>'Cost estimate'!E194</f>
        <v>18</v>
      </c>
      <c r="F184" s="88">
        <v>285</v>
      </c>
      <c r="G184" s="108">
        <f ca="1">IF(TODAY()&lt;45150,F184,IF(TODAY()&lt;45515,F184*(1+Escalations!$D$3),F184*(1+Escalations!$D$3)*(1+Escalations!$D$4)))</f>
        <v>285</v>
      </c>
      <c r="H184" s="60">
        <f ca="1">E184*G184</f>
        <v>5130</v>
      </c>
    </row>
    <row r="185" spans="1:8" ht="20.399999999999999" customHeight="1" x14ac:dyDescent="0.25">
      <c r="A185" s="359" t="s">
        <v>711</v>
      </c>
      <c r="B185" s="74"/>
      <c r="C185" s="74"/>
      <c r="D185" s="86"/>
      <c r="E185" s="73"/>
      <c r="F185" s="368"/>
      <c r="G185" s="77"/>
      <c r="H185" s="78">
        <f ca="1">SUM(H139:H184)</f>
        <v>675120</v>
      </c>
    </row>
    <row r="186" spans="1:8" ht="22.95" customHeight="1" x14ac:dyDescent="0.25">
      <c r="A186" s="359" t="s">
        <v>712</v>
      </c>
      <c r="B186" s="74"/>
      <c r="C186" s="74"/>
      <c r="D186" s="86"/>
      <c r="E186" s="73"/>
      <c r="F186" s="368"/>
      <c r="G186" s="77"/>
      <c r="H186" s="78">
        <f ca="1">H185</f>
        <v>675120</v>
      </c>
    </row>
    <row r="187" spans="1:8" ht="13.5" customHeight="1" x14ac:dyDescent="0.25">
      <c r="A187" s="102"/>
      <c r="B187" s="103"/>
      <c r="C187" s="69" t="s">
        <v>237</v>
      </c>
      <c r="D187" s="104" t="s">
        <v>195</v>
      </c>
      <c r="E187" s="106">
        <f>'Cost estimate'!E195</f>
        <v>10</v>
      </c>
      <c r="F187" s="88">
        <v>90</v>
      </c>
      <c r="G187" s="108">
        <f ca="1">IF(TODAY()&lt;45150,F187,IF(TODAY()&lt;45515,F187*(1+Escalations!$D$3),F187*(1+Escalations!$D$3)*(1+Escalations!$D$4)))</f>
        <v>90</v>
      </c>
      <c r="H187" s="60">
        <f ca="1">E187*G187</f>
        <v>900</v>
      </c>
    </row>
    <row r="188" spans="1:8" ht="13.5" customHeight="1" x14ac:dyDescent="0.25">
      <c r="A188" s="102"/>
      <c r="B188" s="103"/>
      <c r="C188" s="69" t="s">
        <v>238</v>
      </c>
      <c r="D188" s="104" t="s">
        <v>195</v>
      </c>
      <c r="E188" s="106">
        <f>'Cost estimate'!E196</f>
        <v>10</v>
      </c>
      <c r="F188" s="88">
        <v>132</v>
      </c>
      <c r="G188" s="108">
        <f ca="1">IF(TODAY()&lt;45150,F188,IF(TODAY()&lt;45515,F188*(1+Escalations!$D$3),F188*(1+Escalations!$D$3)*(1+Escalations!$D$4)))</f>
        <v>132</v>
      </c>
      <c r="H188" s="60">
        <f ca="1">E188*G188</f>
        <v>1320</v>
      </c>
    </row>
    <row r="189" spans="1:8" ht="13.5" customHeight="1" x14ac:dyDescent="0.25">
      <c r="A189" s="102"/>
      <c r="B189" s="103"/>
      <c r="C189" s="69" t="s">
        <v>231</v>
      </c>
      <c r="D189" s="104" t="s">
        <v>195</v>
      </c>
      <c r="E189" s="106">
        <f>'Cost estimate'!E197</f>
        <v>1300</v>
      </c>
      <c r="F189" s="88">
        <v>15</v>
      </c>
      <c r="G189" s="108">
        <f ca="1">IF(TODAY()&lt;45150,F189,IF(TODAY()&lt;45515,F189*(1+Escalations!$D$3),F189*(1+Escalations!$D$3)*(1+Escalations!$D$4)))</f>
        <v>15</v>
      </c>
      <c r="H189" s="60">
        <f ca="1">E189*G189</f>
        <v>19500</v>
      </c>
    </row>
    <row r="190" spans="1:8" ht="41.4" x14ac:dyDescent="0.25">
      <c r="A190" s="102"/>
      <c r="B190" s="103"/>
      <c r="C190" s="70" t="s">
        <v>239</v>
      </c>
      <c r="D190" s="104" t="s">
        <v>190</v>
      </c>
      <c r="E190" s="106">
        <f>'Cost estimate'!E198</f>
        <v>10</v>
      </c>
      <c r="F190" s="88">
        <v>220</v>
      </c>
      <c r="G190" s="108">
        <f ca="1">IF(TODAY()&lt;45150,F190,IF(TODAY()&lt;45515,F190*(1+Escalations!$D$3),F190*(1+Escalations!$D$3)*(1+Escalations!$D$4)))</f>
        <v>220</v>
      </c>
      <c r="H190" s="60">
        <f ca="1">E190*G190</f>
        <v>2200</v>
      </c>
    </row>
    <row r="191" spans="1:8" ht="27.6" x14ac:dyDescent="0.25">
      <c r="A191" s="102" t="s">
        <v>240</v>
      </c>
      <c r="B191" s="103" t="s">
        <v>241</v>
      </c>
      <c r="C191" s="110" t="s">
        <v>242</v>
      </c>
      <c r="D191" s="104"/>
      <c r="E191" s="106"/>
      <c r="F191" s="88"/>
      <c r="G191" s="108"/>
      <c r="H191" s="60"/>
    </row>
    <row r="192" spans="1:8" ht="13.5" customHeight="1" x14ac:dyDescent="0.25">
      <c r="A192" s="102"/>
      <c r="B192" s="103"/>
      <c r="C192" s="70"/>
      <c r="D192" s="104"/>
      <c r="E192" s="106"/>
      <c r="F192" s="88"/>
      <c r="G192" s="108"/>
      <c r="H192" s="60"/>
    </row>
    <row r="193" spans="1:8" ht="13.5" customHeight="1" x14ac:dyDescent="0.25">
      <c r="A193" s="102"/>
      <c r="B193" s="103"/>
      <c r="C193" s="70" t="s">
        <v>243</v>
      </c>
      <c r="D193" s="104"/>
      <c r="E193" s="106"/>
      <c r="F193" s="88"/>
      <c r="G193" s="108"/>
      <c r="H193" s="60"/>
    </row>
    <row r="194" spans="1:8" ht="13.5" customHeight="1" x14ac:dyDescent="0.25">
      <c r="A194" s="102"/>
      <c r="B194" s="103"/>
      <c r="C194" s="69" t="s">
        <v>244</v>
      </c>
      <c r="D194" s="104" t="s">
        <v>195</v>
      </c>
      <c r="E194" s="106">
        <f>'Cost estimate'!E202</f>
        <v>25</v>
      </c>
      <c r="F194" s="88">
        <v>390</v>
      </c>
      <c r="G194" s="108">
        <f ca="1">IF(TODAY()&lt;45150,F194,IF(TODAY()&lt;45515,F194*(1+Escalations!$D$3),F194*(1+Escalations!$D$3)*(1+Escalations!$D$4)))</f>
        <v>390</v>
      </c>
      <c r="H194" s="60">
        <f ca="1">E194*G194</f>
        <v>9750</v>
      </c>
    </row>
    <row r="195" spans="1:8" ht="12.9" customHeight="1" x14ac:dyDescent="0.25">
      <c r="A195" s="102"/>
      <c r="B195" s="103"/>
      <c r="C195" s="69"/>
      <c r="D195" s="104"/>
      <c r="E195" s="119"/>
      <c r="F195" s="88"/>
      <c r="G195" s="108"/>
      <c r="H195" s="60"/>
    </row>
    <row r="196" spans="1:8" ht="13.5" customHeight="1" x14ac:dyDescent="0.25">
      <c r="A196" s="102"/>
      <c r="B196" s="103"/>
      <c r="C196" s="69" t="s">
        <v>245</v>
      </c>
      <c r="D196" s="104" t="s">
        <v>195</v>
      </c>
      <c r="E196" s="106">
        <f>'Cost estimate'!E204</f>
        <v>25</v>
      </c>
      <c r="F196" s="88">
        <v>480</v>
      </c>
      <c r="G196" s="108">
        <f ca="1">IF(TODAY()&lt;45150,F196,IF(TODAY()&lt;45515,F196*(1+Escalations!$D$3),F196*(1+Escalations!$D$3)*(1+Escalations!$D$4)))</f>
        <v>480</v>
      </c>
      <c r="H196" s="60">
        <f ca="1">E196*G196</f>
        <v>12000</v>
      </c>
    </row>
    <row r="197" spans="1:8" ht="12.9" customHeight="1" x14ac:dyDescent="0.25">
      <c r="A197" s="102"/>
      <c r="B197" s="103"/>
      <c r="C197" s="69"/>
      <c r="D197" s="104"/>
      <c r="E197" s="106"/>
      <c r="F197" s="88"/>
      <c r="G197" s="108"/>
      <c r="H197" s="60"/>
    </row>
    <row r="198" spans="1:8" ht="13.5" customHeight="1" x14ac:dyDescent="0.25">
      <c r="A198" s="102"/>
      <c r="B198" s="103"/>
      <c r="C198" s="69" t="s">
        <v>246</v>
      </c>
      <c r="D198" s="104" t="s">
        <v>195</v>
      </c>
      <c r="E198" s="106">
        <f>'Cost estimate'!E206</f>
        <v>25</v>
      </c>
      <c r="F198" s="88">
        <v>575</v>
      </c>
      <c r="G198" s="108">
        <f ca="1">IF(TODAY()&lt;45150,F198,IF(TODAY()&lt;45515,F198*(1+Escalations!$D$3),F198*(1+Escalations!$D$3)*(1+Escalations!$D$4)))</f>
        <v>575</v>
      </c>
      <c r="H198" s="60">
        <f ca="1">E198*G198</f>
        <v>14375</v>
      </c>
    </row>
    <row r="199" spans="1:8" ht="12.9" customHeight="1" x14ac:dyDescent="0.25">
      <c r="A199" s="102"/>
      <c r="B199" s="103"/>
      <c r="C199" s="70"/>
      <c r="D199" s="104"/>
      <c r="E199" s="106"/>
      <c r="F199" s="88"/>
      <c r="G199" s="108"/>
      <c r="H199" s="60"/>
    </row>
    <row r="200" spans="1:8" ht="13.5" customHeight="1" x14ac:dyDescent="0.25">
      <c r="A200" s="102"/>
      <c r="B200" s="103"/>
      <c r="C200" s="70" t="s">
        <v>247</v>
      </c>
      <c r="D200" s="104"/>
      <c r="E200" s="106"/>
      <c r="F200" s="88"/>
      <c r="G200" s="108"/>
      <c r="H200" s="60"/>
    </row>
    <row r="201" spans="1:8" ht="13.5" customHeight="1" x14ac:dyDescent="0.25">
      <c r="A201" s="102"/>
      <c r="B201" s="103"/>
      <c r="C201" s="69" t="s">
        <v>244</v>
      </c>
      <c r="D201" s="104" t="s">
        <v>195</v>
      </c>
      <c r="E201" s="106">
        <f>'Cost estimate'!E209</f>
        <v>25</v>
      </c>
      <c r="F201" s="88">
        <v>120</v>
      </c>
      <c r="G201" s="108">
        <f ca="1">IF(TODAY()&lt;45150,F201,IF(TODAY()&lt;45515,F201*(1+Escalations!$D$3),F201*(1+Escalations!$D$3)*(1+Escalations!$D$4)))</f>
        <v>120</v>
      </c>
      <c r="H201" s="60">
        <f ca="1">E201*G201</f>
        <v>3000</v>
      </c>
    </row>
    <row r="202" spans="1:8" ht="12.9" customHeight="1" x14ac:dyDescent="0.25">
      <c r="A202" s="102"/>
      <c r="B202" s="103"/>
      <c r="C202" s="69"/>
      <c r="D202" s="104"/>
      <c r="E202" s="106"/>
      <c r="F202" s="88"/>
      <c r="G202" s="108"/>
      <c r="H202" s="60"/>
    </row>
    <row r="203" spans="1:8" ht="13.5" customHeight="1" x14ac:dyDescent="0.25">
      <c r="A203" s="102"/>
      <c r="B203" s="103"/>
      <c r="C203" s="69" t="s">
        <v>245</v>
      </c>
      <c r="D203" s="104" t="s">
        <v>195</v>
      </c>
      <c r="E203" s="106">
        <f>'Cost estimate'!E211</f>
        <v>25</v>
      </c>
      <c r="F203" s="88">
        <v>120</v>
      </c>
      <c r="G203" s="108">
        <f ca="1">IF(TODAY()&lt;45150,F203,IF(TODAY()&lt;45515,F203*(1+Escalations!$D$3),F203*(1+Escalations!$D$3)*(1+Escalations!$D$4)))</f>
        <v>120</v>
      </c>
      <c r="H203" s="60">
        <f ca="1">E203*G203</f>
        <v>3000</v>
      </c>
    </row>
    <row r="204" spans="1:8" ht="12.9" customHeight="1" x14ac:dyDescent="0.25">
      <c r="A204" s="102"/>
      <c r="B204" s="103"/>
      <c r="C204" s="69"/>
      <c r="D204" s="104"/>
      <c r="E204" s="106"/>
      <c r="F204" s="88"/>
      <c r="G204" s="108"/>
      <c r="H204" s="60"/>
    </row>
    <row r="205" spans="1:8" ht="13.5" customHeight="1" x14ac:dyDescent="0.25">
      <c r="A205" s="102"/>
      <c r="B205" s="103"/>
      <c r="C205" s="69" t="s">
        <v>246</v>
      </c>
      <c r="D205" s="104" t="s">
        <v>195</v>
      </c>
      <c r="E205" s="106">
        <f>'Cost estimate'!E213</f>
        <v>25</v>
      </c>
      <c r="F205" s="88">
        <v>120</v>
      </c>
      <c r="G205" s="108">
        <f ca="1">IF(TODAY()&lt;45150,F205,IF(TODAY()&lt;45515,F205*(1+Escalations!$D$3),F205*(1+Escalations!$D$3)*(1+Escalations!$D$4)))</f>
        <v>120</v>
      </c>
      <c r="H205" s="60">
        <f ca="1">E205*G205</f>
        <v>3000</v>
      </c>
    </row>
    <row r="206" spans="1:8" ht="12.9" customHeight="1" x14ac:dyDescent="0.25">
      <c r="A206" s="102"/>
      <c r="B206" s="103"/>
      <c r="C206" s="70"/>
      <c r="D206" s="104"/>
      <c r="E206" s="106"/>
      <c r="F206" s="88"/>
      <c r="G206" s="101"/>
      <c r="H206" s="60"/>
    </row>
    <row r="207" spans="1:8" x14ac:dyDescent="0.25">
      <c r="A207" s="102"/>
      <c r="B207" s="103"/>
      <c r="C207" s="70" t="s">
        <v>248</v>
      </c>
      <c r="D207" s="104" t="s">
        <v>195</v>
      </c>
      <c r="E207" s="106">
        <f>'Cost estimate'!E215</f>
        <v>50</v>
      </c>
      <c r="F207" s="88">
        <v>918</v>
      </c>
      <c r="G207" s="108">
        <f ca="1">IF(TODAY()&lt;45150,F207,IF(TODAY()&lt;45515,F207*(1+Escalations!$D$3),F207*(1+Escalations!$D$3)*(1+Escalations!$D$4)))</f>
        <v>918</v>
      </c>
      <c r="H207" s="60">
        <f ca="1">E207*G207</f>
        <v>45900</v>
      </c>
    </row>
    <row r="208" spans="1:8" ht="27.6" x14ac:dyDescent="0.25">
      <c r="A208" s="102"/>
      <c r="B208" s="103"/>
      <c r="C208" s="70" t="s">
        <v>249</v>
      </c>
      <c r="D208" s="104" t="s">
        <v>250</v>
      </c>
      <c r="E208" s="106">
        <f>'Cost estimate'!E216</f>
        <v>0</v>
      </c>
      <c r="F208" s="88">
        <v>70000</v>
      </c>
      <c r="G208" s="101">
        <f ca="1">IF(TODAY()&lt;45150,F208,IF(TODAY()&lt;45515,F208*(1+Escalations!$D$3),F208*(1+Escalations!$D$3)*(1+Escalations!$D$4)))</f>
        <v>70000</v>
      </c>
      <c r="H208" s="60">
        <f ca="1">E208*G208</f>
        <v>0</v>
      </c>
    </row>
    <row r="209" spans="1:8" ht="22.95" customHeight="1" x14ac:dyDescent="0.25">
      <c r="A209" s="359" t="s">
        <v>752</v>
      </c>
      <c r="B209" s="74"/>
      <c r="C209" s="74"/>
      <c r="D209" s="86"/>
      <c r="E209" s="73"/>
      <c r="F209" s="368"/>
      <c r="G209" s="77"/>
      <c r="H209" s="78">
        <f ca="1">SUM(H186:H208)</f>
        <v>790065</v>
      </c>
    </row>
    <row r="210" spans="1:8" ht="16.5" customHeight="1" x14ac:dyDescent="0.25">
      <c r="A210" s="120" t="s">
        <v>251</v>
      </c>
      <c r="B210" s="121" t="s">
        <v>252</v>
      </c>
      <c r="C210" s="110" t="s">
        <v>253</v>
      </c>
      <c r="D210" s="104"/>
      <c r="E210" s="104"/>
      <c r="F210" s="88"/>
      <c r="G210" s="101"/>
      <c r="H210" s="60"/>
    </row>
    <row r="211" spans="1:8" ht="10.199999999999999" customHeight="1" x14ac:dyDescent="0.25">
      <c r="A211" s="102"/>
      <c r="B211" s="121"/>
      <c r="C211" s="133"/>
      <c r="D211" s="104"/>
      <c r="E211" s="104"/>
      <c r="F211" s="88"/>
      <c r="G211" s="101"/>
      <c r="H211" s="60"/>
    </row>
    <row r="212" spans="1:8" ht="13.5" customHeight="1" x14ac:dyDescent="0.25">
      <c r="A212" s="102" t="s">
        <v>254</v>
      </c>
      <c r="B212" s="103" t="s">
        <v>16</v>
      </c>
      <c r="C212" s="110" t="s">
        <v>255</v>
      </c>
      <c r="D212" s="104"/>
      <c r="E212" s="104"/>
      <c r="F212" s="88"/>
      <c r="G212" s="101"/>
      <c r="H212" s="60"/>
    </row>
    <row r="213" spans="1:8" ht="13.5" customHeight="1" x14ac:dyDescent="0.25">
      <c r="A213" s="102"/>
      <c r="B213" s="103"/>
      <c r="C213" s="70"/>
      <c r="D213" s="104"/>
      <c r="E213" s="106"/>
      <c r="F213" s="88"/>
      <c r="G213" s="101"/>
      <c r="H213" s="60"/>
    </row>
    <row r="214" spans="1:8" s="11" customFormat="1" ht="57.75" customHeight="1" x14ac:dyDescent="0.3">
      <c r="A214" s="102"/>
      <c r="B214" s="103"/>
      <c r="C214" s="70" t="s">
        <v>256</v>
      </c>
      <c r="D214" s="124"/>
      <c r="E214" s="125"/>
      <c r="F214" s="88"/>
      <c r="G214" s="101"/>
      <c r="H214" s="60"/>
    </row>
    <row r="215" spans="1:8" ht="13.5" customHeight="1" x14ac:dyDescent="0.25">
      <c r="A215" s="102"/>
      <c r="B215" s="103"/>
      <c r="C215" s="69" t="s">
        <v>257</v>
      </c>
      <c r="D215" s="104" t="s">
        <v>202</v>
      </c>
      <c r="E215" s="106">
        <f>'Cost estimate'!E225</f>
        <v>5840</v>
      </c>
      <c r="F215" s="88">
        <v>90</v>
      </c>
      <c r="G215" s="108">
        <f ca="1">IF(TODAY()&lt;45150,F215,IF(TODAY()&lt;45515,F215*(1+Escalations!$D$3),F215*(1+Escalations!$D$3)*(1+Escalations!$D$4)))</f>
        <v>90</v>
      </c>
      <c r="H215" s="60">
        <f ca="1">E215*G215</f>
        <v>525600</v>
      </c>
    </row>
    <row r="216" spans="1:8" ht="13.5" customHeight="1" x14ac:dyDescent="0.25">
      <c r="A216" s="102"/>
      <c r="B216" s="103"/>
      <c r="C216" s="69" t="s">
        <v>258</v>
      </c>
      <c r="D216" s="104" t="s">
        <v>202</v>
      </c>
      <c r="E216" s="57">
        <f>'Cost estimate'!E226</f>
        <v>3960</v>
      </c>
      <c r="F216" s="88">
        <v>160</v>
      </c>
      <c r="G216" s="108">
        <f ca="1">IF(TODAY()&lt;45150,F216,IF(TODAY()&lt;45515,F216*(1+Escalations!$D$3),F216*(1+Escalations!$D$3)*(1+Escalations!$D$4)))</f>
        <v>160</v>
      </c>
      <c r="H216" s="60">
        <f ca="1">E216*G216</f>
        <v>633600</v>
      </c>
    </row>
    <row r="217" spans="1:8" ht="13.5" customHeight="1" x14ac:dyDescent="0.25">
      <c r="A217" s="102"/>
      <c r="B217" s="103"/>
      <c r="C217" s="69" t="s">
        <v>259</v>
      </c>
      <c r="D217" s="104" t="s">
        <v>202</v>
      </c>
      <c r="E217" s="57">
        <f>'Cost estimate'!E227</f>
        <v>3960</v>
      </c>
      <c r="F217" s="88">
        <v>240</v>
      </c>
      <c r="G217" s="108">
        <f ca="1">IF(TODAY()&lt;45150,F217,IF(TODAY()&lt;45515,F217*(1+Escalations!$D$3),F217*(1+Escalations!$D$3)*(1+Escalations!$D$4)))</f>
        <v>240</v>
      </c>
      <c r="H217" s="60">
        <f ca="1">E217*G217</f>
        <v>950400</v>
      </c>
    </row>
    <row r="218" spans="1:8" ht="13.5" customHeight="1" x14ac:dyDescent="0.25">
      <c r="A218" s="102"/>
      <c r="B218" s="103"/>
      <c r="C218" s="69" t="s">
        <v>260</v>
      </c>
      <c r="D218" s="104" t="s">
        <v>202</v>
      </c>
      <c r="E218" s="57">
        <f>'Cost estimate'!E228</f>
        <v>1650</v>
      </c>
      <c r="F218" s="88">
        <v>264</v>
      </c>
      <c r="G218" s="108">
        <f ca="1">IF(TODAY()&lt;45150,F218,IF(TODAY()&lt;45515,F218*(1+Escalations!$D$3),F218*(1+Escalations!$D$3)*(1+Escalations!$D$4)))</f>
        <v>264</v>
      </c>
      <c r="H218" s="60">
        <f ca="1">E218*G218</f>
        <v>435600</v>
      </c>
    </row>
    <row r="219" spans="1:8" ht="13.5" customHeight="1" x14ac:dyDescent="0.25">
      <c r="A219" s="102"/>
      <c r="B219" s="103"/>
      <c r="C219" s="70" t="s">
        <v>261</v>
      </c>
      <c r="D219" s="104"/>
      <c r="E219" s="106"/>
      <c r="F219" s="88"/>
      <c r="G219" s="101"/>
      <c r="H219" s="60"/>
    </row>
    <row r="220" spans="1:8" ht="13.5" customHeight="1" x14ac:dyDescent="0.25">
      <c r="A220" s="102"/>
      <c r="B220" s="103"/>
      <c r="C220" s="69" t="s">
        <v>262</v>
      </c>
      <c r="D220" s="104" t="s">
        <v>202</v>
      </c>
      <c r="E220" s="57">
        <f>'Cost estimate'!E230</f>
        <v>2500</v>
      </c>
      <c r="F220" s="88">
        <v>280</v>
      </c>
      <c r="G220" s="108">
        <f ca="1">IF(TODAY()&lt;45150,F220,IF(TODAY()&lt;45515,F220*(1+Escalations!$D$3),F220*(1+Escalations!$D$3)*(1+Escalations!$D$4)))</f>
        <v>280</v>
      </c>
      <c r="H220" s="60">
        <f ca="1">E220*G220</f>
        <v>700000</v>
      </c>
    </row>
    <row r="221" spans="1:8" ht="13.5" customHeight="1" x14ac:dyDescent="0.25">
      <c r="A221" s="102"/>
      <c r="B221" s="103"/>
      <c r="C221" s="69" t="s">
        <v>263</v>
      </c>
      <c r="D221" s="104" t="s">
        <v>202</v>
      </c>
      <c r="E221" s="57">
        <f>'Cost estimate'!E231</f>
        <v>1650</v>
      </c>
      <c r="F221" s="88">
        <v>550</v>
      </c>
      <c r="G221" s="108">
        <f ca="1">IF(TODAY()&lt;45150,F221,IF(TODAY()&lt;45515,F221*(1+Escalations!$D$3),F221*(1+Escalations!$D$3)*(1+Escalations!$D$4)))</f>
        <v>550</v>
      </c>
      <c r="H221" s="60">
        <f ca="1">E221*G221</f>
        <v>907500</v>
      </c>
    </row>
    <row r="222" spans="1:8" s="12" customFormat="1" ht="13.5" customHeight="1" x14ac:dyDescent="0.3">
      <c r="A222" s="102"/>
      <c r="B222" s="126"/>
      <c r="C222" s="69" t="s">
        <v>264</v>
      </c>
      <c r="D222" s="104" t="s">
        <v>202</v>
      </c>
      <c r="E222" s="106">
        <f>'Cost estimate'!E232</f>
        <v>750</v>
      </c>
      <c r="F222" s="88">
        <v>790</v>
      </c>
      <c r="G222" s="108">
        <f ca="1">IF(TODAY()&lt;45150,F222,IF(TODAY()&lt;45515,F222*(1+Escalations!$D$3),F222*(1+Escalations!$D$3)*(1+Escalations!$D$4)))</f>
        <v>790</v>
      </c>
      <c r="H222" s="60">
        <f ca="1">E222*G222</f>
        <v>592500</v>
      </c>
    </row>
    <row r="223" spans="1:8" ht="13.5" customHeight="1" x14ac:dyDescent="0.25">
      <c r="A223" s="102"/>
      <c r="B223" s="103"/>
      <c r="C223" s="113"/>
      <c r="D223" s="104"/>
      <c r="E223" s="106"/>
      <c r="F223" s="88"/>
      <c r="G223" s="101"/>
      <c r="H223" s="60"/>
    </row>
    <row r="224" spans="1:8" ht="13.5" customHeight="1" x14ac:dyDescent="0.25">
      <c r="A224" s="102" t="s">
        <v>265</v>
      </c>
      <c r="B224" s="103" t="s">
        <v>266</v>
      </c>
      <c r="C224" s="110" t="s">
        <v>267</v>
      </c>
      <c r="D224" s="104"/>
      <c r="E224" s="106"/>
      <c r="F224" s="88"/>
      <c r="G224" s="101"/>
      <c r="H224" s="60"/>
    </row>
    <row r="225" spans="1:8" s="12" customFormat="1" ht="13.5" customHeight="1" x14ac:dyDescent="0.3">
      <c r="A225" s="102"/>
      <c r="B225" s="103" t="s">
        <v>268</v>
      </c>
      <c r="C225" s="70" t="s">
        <v>269</v>
      </c>
      <c r="D225" s="104"/>
      <c r="E225" s="106"/>
      <c r="F225" s="88"/>
      <c r="G225" s="101"/>
      <c r="H225" s="60"/>
    </row>
    <row r="226" spans="1:8" s="11" customFormat="1" ht="30" customHeight="1" x14ac:dyDescent="0.3">
      <c r="A226" s="102"/>
      <c r="B226" s="103"/>
      <c r="C226" s="70" t="s">
        <v>270</v>
      </c>
      <c r="D226" s="104" t="s">
        <v>202</v>
      </c>
      <c r="E226" s="57">
        <f>'Cost estimate'!E236</f>
        <v>2500</v>
      </c>
      <c r="F226" s="88">
        <v>420</v>
      </c>
      <c r="G226" s="108">
        <f ca="1">IF(TODAY()&lt;45150,F226,IF(TODAY()&lt;45515,F226*(1+Escalations!$D$3),F226*(1+Escalations!$D$3)*(1+Escalations!$D$4)))</f>
        <v>420</v>
      </c>
      <c r="H226" s="60">
        <f ca="1">E226*G226</f>
        <v>1050000</v>
      </c>
    </row>
    <row r="227" spans="1:8" ht="7.2" customHeight="1" x14ac:dyDescent="0.25">
      <c r="A227" s="102"/>
      <c r="B227" s="103"/>
      <c r="C227" s="70"/>
      <c r="D227" s="104"/>
      <c r="E227" s="106"/>
      <c r="F227" s="88"/>
      <c r="G227" s="101"/>
      <c r="H227" s="60"/>
    </row>
    <row r="228" spans="1:8" ht="13.5" customHeight="1" x14ac:dyDescent="0.25">
      <c r="A228" s="102" t="s">
        <v>271</v>
      </c>
      <c r="B228" s="103"/>
      <c r="C228" s="110" t="s">
        <v>272</v>
      </c>
      <c r="D228" s="104"/>
      <c r="E228" s="106"/>
      <c r="F228" s="88"/>
      <c r="G228" s="101"/>
      <c r="H228" s="60"/>
    </row>
    <row r="229" spans="1:8" ht="13.5" customHeight="1" x14ac:dyDescent="0.25">
      <c r="A229" s="102"/>
      <c r="B229" s="103" t="s">
        <v>273</v>
      </c>
      <c r="C229" s="70" t="s">
        <v>274</v>
      </c>
      <c r="D229" s="104"/>
      <c r="E229" s="106"/>
      <c r="F229" s="88"/>
      <c r="G229" s="101"/>
      <c r="H229" s="60"/>
    </row>
    <row r="230" spans="1:8" s="11" customFormat="1" ht="30" customHeight="1" x14ac:dyDescent="0.3">
      <c r="A230" s="102"/>
      <c r="B230" s="103"/>
      <c r="C230" s="70" t="s">
        <v>275</v>
      </c>
      <c r="D230" s="104" t="s">
        <v>202</v>
      </c>
      <c r="E230" s="57">
        <f>'Cost estimate'!E240</f>
        <v>520</v>
      </c>
      <c r="F230" s="88">
        <v>170</v>
      </c>
      <c r="G230" s="108">
        <f ca="1">IF(TODAY()&lt;45150,F230,IF(TODAY()&lt;45515,F230*(1+Escalations!$D$3),F230*(1+Escalations!$D$3)*(1+Escalations!$D$4)))</f>
        <v>170</v>
      </c>
      <c r="H230" s="60">
        <f ca="1">E230*G230</f>
        <v>88400</v>
      </c>
    </row>
    <row r="231" spans="1:8" ht="13.5" customHeight="1" x14ac:dyDescent="0.25">
      <c r="A231" s="102" t="s">
        <v>276</v>
      </c>
      <c r="B231" s="103" t="s">
        <v>277</v>
      </c>
      <c r="C231" s="110" t="s">
        <v>278</v>
      </c>
      <c r="D231" s="128"/>
      <c r="E231" s="175"/>
      <c r="F231" s="88"/>
      <c r="G231" s="101"/>
      <c r="H231" s="60"/>
    </row>
    <row r="232" spans="1:8" ht="13.5" customHeight="1" x14ac:dyDescent="0.25">
      <c r="A232" s="102"/>
      <c r="B232" s="129"/>
      <c r="C232" s="69" t="s">
        <v>279</v>
      </c>
      <c r="D232" s="104"/>
      <c r="E232" s="119"/>
      <c r="F232" s="88"/>
      <c r="G232" s="101"/>
      <c r="H232" s="60"/>
    </row>
    <row r="233" spans="1:8" ht="13.5" customHeight="1" x14ac:dyDescent="0.25">
      <c r="A233" s="102"/>
      <c r="B233" s="129"/>
      <c r="C233" s="64" t="s">
        <v>280</v>
      </c>
      <c r="D233" s="104" t="s">
        <v>250</v>
      </c>
      <c r="E233" s="106">
        <f>'Cost estimate'!E243</f>
        <v>85</v>
      </c>
      <c r="F233" s="88">
        <v>350</v>
      </c>
      <c r="G233" s="108">
        <f ca="1">IF(TODAY()&lt;45150,F233,IF(TODAY()&lt;45515,F233*(1+Escalations!$D$3),F233*(1+Escalations!$D$3)*(1+Escalations!$D$4)))</f>
        <v>350</v>
      </c>
      <c r="H233" s="60">
        <f t="shared" ref="H233:H238" ca="1" si="5">E233*G233</f>
        <v>29750</v>
      </c>
    </row>
    <row r="234" spans="1:8" ht="13.5" customHeight="1" x14ac:dyDescent="0.25">
      <c r="A234" s="102"/>
      <c r="B234" s="129"/>
      <c r="C234" s="65" t="s">
        <v>281</v>
      </c>
      <c r="D234" s="104" t="s">
        <v>250</v>
      </c>
      <c r="E234" s="106">
        <f>'Cost estimate'!E244</f>
        <v>25</v>
      </c>
      <c r="F234" s="88">
        <v>350</v>
      </c>
      <c r="G234" s="108">
        <f ca="1">IF(TODAY()&lt;45150,F234,IF(TODAY()&lt;45515,F234*(1+Escalations!$D$3),F234*(1+Escalations!$D$3)*(1+Escalations!$D$4)))</f>
        <v>350</v>
      </c>
      <c r="H234" s="60">
        <f t="shared" ca="1" si="5"/>
        <v>8750</v>
      </c>
    </row>
    <row r="235" spans="1:8" ht="13.5" customHeight="1" x14ac:dyDescent="0.25">
      <c r="A235" s="102"/>
      <c r="B235" s="129"/>
      <c r="C235" s="65" t="s">
        <v>282</v>
      </c>
      <c r="D235" s="104" t="s">
        <v>250</v>
      </c>
      <c r="E235" s="106">
        <f>'Cost estimate'!E245</f>
        <v>125</v>
      </c>
      <c r="F235" s="88">
        <v>350</v>
      </c>
      <c r="G235" s="108">
        <f ca="1">IF(TODAY()&lt;45150,F235,IF(TODAY()&lt;45515,F235*(1+Escalations!$D$3),F235*(1+Escalations!$D$3)*(1+Escalations!$D$4)))</f>
        <v>350</v>
      </c>
      <c r="H235" s="60">
        <f t="shared" ca="1" si="5"/>
        <v>43750</v>
      </c>
    </row>
    <row r="236" spans="1:8" ht="13.5" customHeight="1" x14ac:dyDescent="0.25">
      <c r="A236" s="102"/>
      <c r="B236" s="129"/>
      <c r="C236" s="65" t="s">
        <v>283</v>
      </c>
      <c r="D236" s="104" t="s">
        <v>250</v>
      </c>
      <c r="E236" s="106">
        <f>'Cost estimate'!E246</f>
        <v>55</v>
      </c>
      <c r="F236" s="88">
        <v>500</v>
      </c>
      <c r="G236" s="108">
        <f ca="1">IF(TODAY()&lt;45150,F236,IF(TODAY()&lt;45515,F236*(1+Escalations!$D$3),F236*(1+Escalations!$D$3)*(1+Escalations!$D$4)))</f>
        <v>500</v>
      </c>
      <c r="H236" s="60">
        <f t="shared" ca="1" si="5"/>
        <v>27500</v>
      </c>
    </row>
    <row r="237" spans="1:8" ht="30" customHeight="1" x14ac:dyDescent="0.25">
      <c r="A237" s="102"/>
      <c r="B237" s="129"/>
      <c r="C237" s="65" t="s">
        <v>284</v>
      </c>
      <c r="D237" s="104" t="s">
        <v>250</v>
      </c>
      <c r="E237" s="106">
        <f>'Cost estimate'!E247</f>
        <v>45</v>
      </c>
      <c r="F237" s="88">
        <v>750</v>
      </c>
      <c r="G237" s="108">
        <f ca="1">IF(TODAY()&lt;45150,F237,IF(TODAY()&lt;45515,F237*(1+Escalations!$D$3),F237*(1+Escalations!$D$3)*(1+Escalations!$D$4)))</f>
        <v>750</v>
      </c>
      <c r="H237" s="60">
        <f t="shared" ca="1" si="5"/>
        <v>33750</v>
      </c>
    </row>
    <row r="238" spans="1:8" ht="13.5" customHeight="1" x14ac:dyDescent="0.25">
      <c r="A238" s="102"/>
      <c r="B238" s="129"/>
      <c r="C238" s="65" t="s">
        <v>285</v>
      </c>
      <c r="D238" s="104" t="s">
        <v>250</v>
      </c>
      <c r="E238" s="106">
        <f>'Cost estimate'!E248</f>
        <v>56</v>
      </c>
      <c r="F238" s="88">
        <v>350</v>
      </c>
      <c r="G238" s="108">
        <f ca="1">IF(TODAY()&lt;45150,F238,IF(TODAY()&lt;45515,F238*(1+Escalations!$D$3),F238*(1+Escalations!$D$3)*(1+Escalations!$D$4)))</f>
        <v>350</v>
      </c>
      <c r="H238" s="60">
        <f t="shared" ca="1" si="5"/>
        <v>19600</v>
      </c>
    </row>
    <row r="239" spans="1:8" ht="13.5" customHeight="1" x14ac:dyDescent="0.25">
      <c r="A239" s="102"/>
      <c r="B239" s="129"/>
      <c r="C239" s="69" t="s">
        <v>286</v>
      </c>
      <c r="D239" s="104"/>
      <c r="E239" s="106"/>
      <c r="F239" s="88"/>
      <c r="G239" s="101"/>
      <c r="H239" s="60"/>
    </row>
    <row r="240" spans="1:8" ht="13.5" customHeight="1" x14ac:dyDescent="0.25">
      <c r="A240" s="102"/>
      <c r="B240" s="129"/>
      <c r="C240" s="64" t="s">
        <v>280</v>
      </c>
      <c r="D240" s="104" t="s">
        <v>190</v>
      </c>
      <c r="E240" s="106">
        <f>'Cost estimate'!E250</f>
        <v>750</v>
      </c>
      <c r="F240" s="88">
        <v>100</v>
      </c>
      <c r="G240" s="108">
        <f ca="1">IF(TODAY()&lt;45150,F240,IF(TODAY()&lt;45515,F240*(1+Escalations!$D$3),F240*(1+Escalations!$D$3)*(1+Escalations!$D$4)))</f>
        <v>100</v>
      </c>
      <c r="H240" s="60">
        <f t="shared" ref="H240:H245" ca="1" si="6">E240*G240</f>
        <v>75000</v>
      </c>
    </row>
    <row r="241" spans="1:8" ht="13.5" customHeight="1" x14ac:dyDescent="0.25">
      <c r="A241" s="102"/>
      <c r="B241" s="129"/>
      <c r="C241" s="65" t="s">
        <v>281</v>
      </c>
      <c r="D241" s="104" t="s">
        <v>190</v>
      </c>
      <c r="E241" s="106">
        <f>'Cost estimate'!E251</f>
        <v>750</v>
      </c>
      <c r="F241" s="88">
        <v>100</v>
      </c>
      <c r="G241" s="108">
        <f ca="1">IF(TODAY()&lt;45150,F241,IF(TODAY()&lt;45515,F241*(1+Escalations!$D$3),F241*(1+Escalations!$D$3)*(1+Escalations!$D$4)))</f>
        <v>100</v>
      </c>
      <c r="H241" s="60">
        <f t="shared" ca="1" si="6"/>
        <v>75000</v>
      </c>
    </row>
    <row r="242" spans="1:8" ht="13.5" customHeight="1" x14ac:dyDescent="0.25">
      <c r="A242" s="102"/>
      <c r="B242" s="129"/>
      <c r="C242" s="65" t="s">
        <v>287</v>
      </c>
      <c r="D242" s="104" t="s">
        <v>190</v>
      </c>
      <c r="E242" s="106">
        <f>'Cost estimate'!E252</f>
        <v>1680</v>
      </c>
      <c r="F242" s="88">
        <v>300</v>
      </c>
      <c r="G242" s="108">
        <f ca="1">IF(TODAY()&lt;45150,F242,IF(TODAY()&lt;45515,F242*(1+Escalations!$D$3),F242*(1+Escalations!$D$3)*(1+Escalations!$D$4)))</f>
        <v>300</v>
      </c>
      <c r="H242" s="60">
        <f t="shared" ca="1" si="6"/>
        <v>504000</v>
      </c>
    </row>
    <row r="243" spans="1:8" ht="13.5" customHeight="1" x14ac:dyDescent="0.25">
      <c r="A243" s="102"/>
      <c r="B243" s="129"/>
      <c r="C243" s="65" t="s">
        <v>288</v>
      </c>
      <c r="D243" s="104" t="s">
        <v>190</v>
      </c>
      <c r="E243" s="106">
        <f>'Cost estimate'!E253</f>
        <v>780</v>
      </c>
      <c r="F243" s="88">
        <v>100</v>
      </c>
      <c r="G243" s="108">
        <f ca="1">IF(TODAY()&lt;45150,F243,IF(TODAY()&lt;45515,F243*(1+Escalations!$D$3),F243*(1+Escalations!$D$3)*(1+Escalations!$D$4)))</f>
        <v>100</v>
      </c>
      <c r="H243" s="60">
        <f t="shared" ca="1" si="6"/>
        <v>78000</v>
      </c>
    </row>
    <row r="244" spans="1:8" ht="13.5" customHeight="1" x14ac:dyDescent="0.25">
      <c r="A244" s="102"/>
      <c r="B244" s="129"/>
      <c r="C244" s="65" t="s">
        <v>289</v>
      </c>
      <c r="D244" s="104" t="s">
        <v>190</v>
      </c>
      <c r="E244" s="106">
        <f>'Cost estimate'!E254</f>
        <v>2200</v>
      </c>
      <c r="F244" s="88">
        <v>200</v>
      </c>
      <c r="G244" s="108">
        <f ca="1">IF(TODAY()&lt;45150,F244,IF(TODAY()&lt;45515,F244*(1+Escalations!$D$3),F244*(1+Escalations!$D$3)*(1+Escalations!$D$4)))</f>
        <v>200</v>
      </c>
      <c r="H244" s="60">
        <f t="shared" ca="1" si="6"/>
        <v>440000</v>
      </c>
    </row>
    <row r="245" spans="1:8" ht="13.5" customHeight="1" x14ac:dyDescent="0.25">
      <c r="A245" s="102" t="s">
        <v>276</v>
      </c>
      <c r="B245" s="129" t="s">
        <v>277</v>
      </c>
      <c r="C245" s="70" t="s">
        <v>290</v>
      </c>
      <c r="D245" s="104" t="s">
        <v>291</v>
      </c>
      <c r="E245" s="106">
        <f>'Cost estimate'!E255</f>
        <v>15</v>
      </c>
      <c r="F245" s="88">
        <v>250</v>
      </c>
      <c r="G245" s="108">
        <f ca="1">IF(TODAY()&lt;45150,F245,IF(TODAY()&lt;45515,F245*(1+Escalations!$D$3),F245*(1+Escalations!$D$3)*(1+Escalations!$D$4)))</f>
        <v>250</v>
      </c>
      <c r="H245" s="60">
        <f t="shared" ca="1" si="6"/>
        <v>3750</v>
      </c>
    </row>
    <row r="246" spans="1:8" ht="22.95" customHeight="1" x14ac:dyDescent="0.25">
      <c r="A246" s="359" t="s">
        <v>751</v>
      </c>
      <c r="B246" s="74"/>
      <c r="C246" s="74"/>
      <c r="D246" s="86"/>
      <c r="E246" s="73"/>
      <c r="F246" s="368"/>
      <c r="G246" s="77"/>
      <c r="H246" s="78">
        <f ca="1">SUM(H223:H245)</f>
        <v>2477250</v>
      </c>
    </row>
    <row r="247" spans="1:8" x14ac:dyDescent="0.25">
      <c r="A247" s="132" t="s">
        <v>292</v>
      </c>
      <c r="B247" s="96" t="s">
        <v>293</v>
      </c>
      <c r="C247" s="97" t="s">
        <v>294</v>
      </c>
      <c r="D247" s="99"/>
      <c r="E247" s="174"/>
      <c r="F247" s="88"/>
      <c r="G247" s="101"/>
      <c r="H247" s="60"/>
    </row>
    <row r="248" spans="1:8" x14ac:dyDescent="0.25">
      <c r="A248" s="102"/>
      <c r="B248" s="103"/>
      <c r="C248" s="133"/>
      <c r="D248" s="104"/>
      <c r="E248" s="106"/>
      <c r="F248" s="88"/>
      <c r="G248" s="101"/>
      <c r="H248" s="60"/>
    </row>
    <row r="249" spans="1:8" x14ac:dyDescent="0.25">
      <c r="A249" s="102" t="s">
        <v>295</v>
      </c>
      <c r="B249" s="103"/>
      <c r="C249" s="110" t="s">
        <v>296</v>
      </c>
      <c r="D249" s="104"/>
      <c r="E249" s="106"/>
      <c r="F249" s="88"/>
      <c r="G249" s="101"/>
      <c r="H249" s="60"/>
    </row>
    <row r="250" spans="1:8" x14ac:dyDescent="0.25">
      <c r="A250" s="102"/>
      <c r="B250" s="103"/>
      <c r="C250" s="70"/>
      <c r="D250" s="104"/>
      <c r="E250" s="106"/>
      <c r="F250" s="88"/>
      <c r="G250" s="101"/>
      <c r="H250" s="60"/>
    </row>
    <row r="251" spans="1:8" x14ac:dyDescent="0.25">
      <c r="A251" s="102" t="s">
        <v>297</v>
      </c>
      <c r="B251" s="103" t="s">
        <v>298</v>
      </c>
      <c r="C251" s="70" t="s">
        <v>299</v>
      </c>
      <c r="D251" s="104"/>
      <c r="E251" s="106"/>
      <c r="F251" s="88"/>
      <c r="G251" s="101"/>
      <c r="H251" s="60"/>
    </row>
    <row r="252" spans="1:8" x14ac:dyDescent="0.25">
      <c r="A252" s="102"/>
      <c r="B252" s="103"/>
      <c r="C252" s="70" t="s">
        <v>300</v>
      </c>
      <c r="D252" s="104" t="s">
        <v>202</v>
      </c>
      <c r="E252" s="119">
        <f>'Cost estimate'!E264</f>
        <v>2711</v>
      </c>
      <c r="F252" s="588">
        <v>115</v>
      </c>
      <c r="G252" s="108">
        <f ca="1">IF(TODAY()&lt;45150,F252,IF(TODAY()&lt;45515,F252*(1+Escalations!$D$3),F252*(1+Escalations!$D$3)*(1+Escalations!$D$4)))</f>
        <v>115</v>
      </c>
      <c r="H252" s="60">
        <f ca="1">E252*G252</f>
        <v>311765</v>
      </c>
    </row>
    <row r="253" spans="1:8" x14ac:dyDescent="0.25">
      <c r="A253" s="102"/>
      <c r="B253" s="103"/>
      <c r="C253" s="69"/>
      <c r="D253" s="104"/>
      <c r="E253" s="106"/>
      <c r="F253" s="588"/>
      <c r="G253" s="108"/>
      <c r="H253" s="60"/>
    </row>
    <row r="254" spans="1:8" x14ac:dyDescent="0.25">
      <c r="A254" s="102"/>
      <c r="B254" s="103"/>
      <c r="C254" s="69" t="s">
        <v>301</v>
      </c>
      <c r="D254" s="104" t="s">
        <v>202</v>
      </c>
      <c r="E254" s="119">
        <f>'Cost estimate'!E266</f>
        <v>660</v>
      </c>
      <c r="F254" s="588">
        <v>135</v>
      </c>
      <c r="G254" s="108">
        <f ca="1">IF(TODAY()&lt;45150,F254,IF(TODAY()&lt;45515,F254*(1+Escalations!$D$3),F254*(1+Escalations!$D$3)*(1+Escalations!$D$4)))</f>
        <v>135</v>
      </c>
      <c r="H254" s="60">
        <f ca="1">E254*G254</f>
        <v>89100</v>
      </c>
    </row>
    <row r="255" spans="1:8" x14ac:dyDescent="0.25">
      <c r="A255" s="102"/>
      <c r="B255" s="103"/>
      <c r="C255" s="65"/>
      <c r="D255" s="141"/>
      <c r="E255" s="119"/>
      <c r="F255" s="588"/>
      <c r="G255" s="108"/>
      <c r="H255" s="60"/>
    </row>
    <row r="256" spans="1:8" x14ac:dyDescent="0.25">
      <c r="A256" s="102"/>
      <c r="B256" s="103"/>
      <c r="C256" s="65"/>
      <c r="D256" s="104"/>
      <c r="E256" s="106"/>
      <c r="F256" s="588"/>
      <c r="G256" s="101"/>
      <c r="H256" s="60"/>
    </row>
    <row r="257" spans="1:8" x14ac:dyDescent="0.25">
      <c r="A257" s="102" t="s">
        <v>302</v>
      </c>
      <c r="B257" s="103" t="s">
        <v>303</v>
      </c>
      <c r="C257" s="69" t="s">
        <v>304</v>
      </c>
      <c r="D257" s="104"/>
      <c r="E257" s="119"/>
      <c r="F257" s="588"/>
      <c r="G257" s="101"/>
      <c r="H257" s="60"/>
    </row>
    <row r="258" spans="1:8" ht="16.5" customHeight="1" x14ac:dyDescent="0.25">
      <c r="A258" s="102"/>
      <c r="B258" s="103"/>
      <c r="C258" s="65"/>
      <c r="D258" s="104"/>
      <c r="E258" s="106"/>
      <c r="F258" s="588"/>
      <c r="G258" s="101"/>
      <c r="H258" s="60"/>
    </row>
    <row r="259" spans="1:8" ht="14.25" customHeight="1" x14ac:dyDescent="0.25">
      <c r="A259" s="102"/>
      <c r="B259" s="103"/>
      <c r="C259" s="70" t="s">
        <v>300</v>
      </c>
      <c r="D259" s="104" t="s">
        <v>202</v>
      </c>
      <c r="E259" s="119">
        <f>'Cost estimate'!E271</f>
        <v>290</v>
      </c>
      <c r="F259" s="588">
        <v>320</v>
      </c>
      <c r="G259" s="108">
        <f ca="1">IF(TODAY()&lt;45150,F259,IF(TODAY()&lt;45515,F259*(1+Escalations!$D$3),F259*(1+Escalations!$D$3)*(1+Escalations!$D$4)))</f>
        <v>320</v>
      </c>
      <c r="H259" s="60">
        <f ca="1">E259*G259</f>
        <v>92800</v>
      </c>
    </row>
    <row r="260" spans="1:8" ht="15.75" customHeight="1" x14ac:dyDescent="0.25">
      <c r="A260" s="102"/>
      <c r="B260" s="103"/>
      <c r="C260" s="69"/>
      <c r="D260" s="104"/>
      <c r="E260" s="106"/>
      <c r="F260" s="588"/>
      <c r="G260" s="108"/>
      <c r="H260" s="60"/>
    </row>
    <row r="261" spans="1:8" x14ac:dyDescent="0.25">
      <c r="A261" s="102"/>
      <c r="B261" s="103"/>
      <c r="C261" s="69" t="s">
        <v>301</v>
      </c>
      <c r="D261" s="104" t="s">
        <v>202</v>
      </c>
      <c r="E261" s="119">
        <f>'Cost estimate'!E273</f>
        <v>120</v>
      </c>
      <c r="F261" s="588">
        <v>320</v>
      </c>
      <c r="G261" s="108">
        <f ca="1">IF(TODAY()&lt;45150,F261,IF(TODAY()&lt;45515,F261*(1+Escalations!$D$3),F261*(1+Escalations!$D$3)*(1+Escalations!$D$4)))</f>
        <v>320</v>
      </c>
      <c r="H261" s="60">
        <f ca="1">E261*G261</f>
        <v>38400</v>
      </c>
    </row>
    <row r="262" spans="1:8" x14ac:dyDescent="0.25">
      <c r="A262" s="102"/>
      <c r="B262" s="103"/>
      <c r="C262" s="65"/>
      <c r="D262" s="104"/>
      <c r="E262" s="106"/>
      <c r="F262" s="588"/>
      <c r="G262" s="108"/>
      <c r="H262" s="60"/>
    </row>
    <row r="263" spans="1:8" x14ac:dyDescent="0.25">
      <c r="A263" s="102"/>
      <c r="B263" s="103"/>
      <c r="C263" s="69" t="s">
        <v>305</v>
      </c>
      <c r="D263" s="319" t="s">
        <v>195</v>
      </c>
      <c r="E263" s="106">
        <f>'Cost estimate'!E275</f>
        <v>1800</v>
      </c>
      <c r="F263" s="588">
        <v>35</v>
      </c>
      <c r="G263" s="108">
        <f ca="1">IF(TODAY()&lt;45150,F263,IF(TODAY()&lt;45515,F263*(1+Escalations!$D$3),F263*(1+Escalations!$D$3)*(1+Escalations!$D$4)))</f>
        <v>35</v>
      </c>
      <c r="H263" s="60">
        <f ca="1">E263*G263</f>
        <v>63000</v>
      </c>
    </row>
    <row r="264" spans="1:8" x14ac:dyDescent="0.25">
      <c r="A264" s="102"/>
      <c r="B264" s="103"/>
      <c r="C264" s="65"/>
      <c r="D264" s="104"/>
      <c r="E264" s="106"/>
      <c r="F264" s="588"/>
      <c r="G264" s="101"/>
      <c r="H264" s="60"/>
    </row>
    <row r="265" spans="1:8" x14ac:dyDescent="0.25">
      <c r="A265" s="102"/>
      <c r="B265" s="103"/>
      <c r="C265" s="69" t="s">
        <v>306</v>
      </c>
      <c r="D265" s="319" t="s">
        <v>202</v>
      </c>
      <c r="E265" s="106">
        <f>'Cost estimate'!E277</f>
        <v>275</v>
      </c>
      <c r="F265" s="588">
        <v>420</v>
      </c>
      <c r="G265" s="108">
        <f ca="1">IF(TODAY()&lt;45150,F265,IF(TODAY()&lt;45515,F265*(1+Escalations!$D$3),F265*(1+Escalations!$D$3)*(1+Escalations!$D$4)))</f>
        <v>420</v>
      </c>
      <c r="H265" s="60">
        <f ca="1">E265*G265</f>
        <v>115500</v>
      </c>
    </row>
    <row r="266" spans="1:8" x14ac:dyDescent="0.25">
      <c r="A266" s="102"/>
      <c r="B266" s="103"/>
      <c r="C266" s="70"/>
      <c r="D266" s="319"/>
      <c r="E266" s="106"/>
      <c r="F266" s="588"/>
      <c r="G266" s="108"/>
      <c r="H266" s="60"/>
    </row>
    <row r="267" spans="1:8" x14ac:dyDescent="0.25">
      <c r="A267" s="102"/>
      <c r="B267" s="103"/>
      <c r="C267" s="69" t="s">
        <v>307</v>
      </c>
      <c r="D267" s="319" t="s">
        <v>202</v>
      </c>
      <c r="E267" s="106">
        <f>'Cost estimate'!E279</f>
        <v>225</v>
      </c>
      <c r="F267" s="588">
        <v>950</v>
      </c>
      <c r="G267" s="108">
        <f ca="1">IF(TODAY()&lt;45150,F267,IF(TODAY()&lt;45515,F267*(1+Escalations!$D$3),F267*(1+Escalations!$D$3)*(1+Escalations!$D$4)))</f>
        <v>950</v>
      </c>
      <c r="H267" s="60">
        <f ca="1">E267*G267</f>
        <v>213750</v>
      </c>
    </row>
    <row r="268" spans="1:8" x14ac:dyDescent="0.25">
      <c r="A268" s="370"/>
      <c r="B268" s="371"/>
      <c r="C268" s="373"/>
      <c r="D268" s="374"/>
      <c r="E268" s="106"/>
      <c r="F268" s="88"/>
      <c r="G268" s="101"/>
      <c r="H268" s="60"/>
    </row>
    <row r="269" spans="1:8" x14ac:dyDescent="0.25">
      <c r="A269" s="370" t="s">
        <v>308</v>
      </c>
      <c r="B269" s="371"/>
      <c r="C269" s="375"/>
      <c r="D269" s="376"/>
      <c r="E269" s="175"/>
      <c r="F269" s="88"/>
      <c r="G269" s="101"/>
      <c r="H269" s="60"/>
    </row>
    <row r="270" spans="1:8" x14ac:dyDescent="0.25">
      <c r="A270" s="370"/>
      <c r="B270" s="371"/>
      <c r="C270" s="373"/>
      <c r="D270" s="377"/>
      <c r="E270" s="125"/>
      <c r="F270" s="88"/>
      <c r="G270" s="101"/>
      <c r="H270" s="60"/>
    </row>
    <row r="271" spans="1:8" x14ac:dyDescent="0.25">
      <c r="A271" s="370"/>
      <c r="B271" s="371"/>
      <c r="C271" s="373"/>
      <c r="D271" s="374"/>
      <c r="E271" s="106"/>
      <c r="F271" s="88"/>
      <c r="G271" s="101"/>
      <c r="H271" s="60"/>
    </row>
    <row r="272" spans="1:8" x14ac:dyDescent="0.25">
      <c r="A272" s="370"/>
      <c r="B272" s="371"/>
      <c r="C272" s="373"/>
      <c r="D272" s="374"/>
      <c r="E272" s="106"/>
      <c r="F272" s="88"/>
      <c r="G272" s="101"/>
      <c r="H272" s="60"/>
    </row>
    <row r="273" spans="1:8" x14ac:dyDescent="0.25">
      <c r="A273" s="370"/>
      <c r="B273" s="371"/>
      <c r="C273" s="373"/>
      <c r="D273" s="374"/>
      <c r="E273" s="106"/>
      <c r="F273" s="88"/>
      <c r="G273" s="101"/>
      <c r="H273" s="60"/>
    </row>
    <row r="274" spans="1:8" x14ac:dyDescent="0.25">
      <c r="A274" s="370"/>
      <c r="B274" s="371"/>
      <c r="C274" s="373"/>
      <c r="D274" s="374"/>
      <c r="E274" s="106"/>
      <c r="F274" s="88"/>
      <c r="G274" s="101"/>
      <c r="H274" s="60"/>
    </row>
    <row r="275" spans="1:8" ht="28.2" customHeight="1" x14ac:dyDescent="0.25">
      <c r="A275" s="359" t="s">
        <v>753</v>
      </c>
      <c r="B275" s="74"/>
      <c r="C275" s="74"/>
      <c r="D275" s="86"/>
      <c r="E275" s="73"/>
      <c r="F275" s="368"/>
      <c r="G275" s="77"/>
      <c r="H275" s="78">
        <f ca="1">SUM(H252:H274)</f>
        <v>924315</v>
      </c>
    </row>
    <row r="276" spans="1:8" x14ac:dyDescent="0.25">
      <c r="A276" s="95" t="s">
        <v>309</v>
      </c>
      <c r="B276" s="96" t="s">
        <v>310</v>
      </c>
      <c r="C276" s="97" t="s">
        <v>311</v>
      </c>
      <c r="D276" s="99"/>
      <c r="E276" s="174"/>
      <c r="F276" s="88"/>
      <c r="G276" s="101"/>
      <c r="H276" s="60"/>
    </row>
    <row r="277" spans="1:8" ht="13.5" customHeight="1" x14ac:dyDescent="0.25">
      <c r="A277" s="102"/>
      <c r="B277" s="121"/>
      <c r="C277" s="70"/>
      <c r="D277" s="104"/>
      <c r="E277" s="106"/>
      <c r="F277" s="88"/>
      <c r="G277" s="101"/>
      <c r="H277" s="60"/>
    </row>
    <row r="278" spans="1:8" s="11" customFormat="1" ht="41.4" x14ac:dyDescent="0.3">
      <c r="A278" s="120" t="s">
        <v>312</v>
      </c>
      <c r="B278" s="103" t="s">
        <v>298</v>
      </c>
      <c r="C278" s="110" t="s">
        <v>313</v>
      </c>
      <c r="D278" s="124"/>
      <c r="E278" s="125"/>
      <c r="F278" s="88"/>
      <c r="G278" s="101"/>
      <c r="H278" s="60"/>
    </row>
    <row r="279" spans="1:8" ht="13.5" customHeight="1" x14ac:dyDescent="0.25">
      <c r="A279" s="102"/>
      <c r="B279" s="121"/>
      <c r="C279" s="70"/>
      <c r="D279" s="104"/>
      <c r="E279" s="106"/>
      <c r="F279" s="88"/>
      <c r="G279" s="101"/>
      <c r="H279" s="60"/>
    </row>
    <row r="280" spans="1:8" ht="13.5" customHeight="1" x14ac:dyDescent="0.25">
      <c r="A280" s="102" t="s">
        <v>314</v>
      </c>
      <c r="B280" s="121"/>
      <c r="C280" s="110" t="s">
        <v>315</v>
      </c>
      <c r="D280" s="104"/>
      <c r="E280" s="106"/>
      <c r="F280" s="88"/>
      <c r="G280" s="101"/>
      <c r="H280" s="60"/>
    </row>
    <row r="281" spans="1:8" ht="13.5" customHeight="1" x14ac:dyDescent="0.25">
      <c r="A281" s="102"/>
      <c r="B281" s="121"/>
      <c r="C281" s="70"/>
      <c r="D281" s="104"/>
      <c r="E281" s="106"/>
      <c r="F281" s="88"/>
      <c r="G281" s="101"/>
      <c r="H281" s="60"/>
    </row>
    <row r="282" spans="1:8" ht="20.100000000000001" customHeight="1" x14ac:dyDescent="0.25">
      <c r="A282" s="102"/>
      <c r="B282" s="121"/>
      <c r="C282" s="69" t="s">
        <v>316</v>
      </c>
      <c r="D282" s="104" t="s">
        <v>190</v>
      </c>
      <c r="E282" s="106">
        <f>'Cost estimate'!E294</f>
        <v>0</v>
      </c>
      <c r="F282" s="88">
        <v>180</v>
      </c>
      <c r="G282" s="108">
        <f ca="1">IF(TODAY()&lt;45150,F282,IF(TODAY()&lt;45515,F282*(1+Escalations!$D$3),F282*(1+Escalations!$D$3)*(1+Escalations!$D$4)))</f>
        <v>180</v>
      </c>
      <c r="H282" s="60">
        <f t="shared" ref="H282:H290" ca="1" si="7">E282*G282</f>
        <v>0</v>
      </c>
    </row>
    <row r="283" spans="1:8" ht="20.100000000000001" customHeight="1" x14ac:dyDescent="0.25">
      <c r="A283" s="102"/>
      <c r="B283" s="121"/>
      <c r="C283" s="69" t="s">
        <v>317</v>
      </c>
      <c r="D283" s="104" t="s">
        <v>190</v>
      </c>
      <c r="E283" s="106">
        <f>'Cost estimate'!E295</f>
        <v>0</v>
      </c>
      <c r="F283" s="88">
        <v>290</v>
      </c>
      <c r="G283" s="108">
        <f ca="1">IF(TODAY()&lt;45150,F283,IF(TODAY()&lt;45515,F283*(1+Escalations!$D$3),F283*(1+Escalations!$D$3)*(1+Escalations!$D$4)))</f>
        <v>290</v>
      </c>
      <c r="H283" s="60">
        <f t="shared" ca="1" si="7"/>
        <v>0</v>
      </c>
    </row>
    <row r="284" spans="1:8" ht="20.100000000000001" customHeight="1" x14ac:dyDescent="0.25">
      <c r="A284" s="102"/>
      <c r="B284" s="121"/>
      <c r="C284" s="69" t="s">
        <v>318</v>
      </c>
      <c r="D284" s="104" t="s">
        <v>190</v>
      </c>
      <c r="E284" s="106">
        <f>'Cost estimate'!E296</f>
        <v>0</v>
      </c>
      <c r="F284" s="88">
        <v>460</v>
      </c>
      <c r="G284" s="108">
        <f ca="1">IF(TODAY()&lt;45150,F284,IF(TODAY()&lt;45515,F284*(1+Escalations!$D$3),F284*(1+Escalations!$D$3)*(1+Escalations!$D$4)))</f>
        <v>460</v>
      </c>
      <c r="H284" s="60">
        <f t="shared" ca="1" si="7"/>
        <v>0</v>
      </c>
    </row>
    <row r="285" spans="1:8" ht="20.100000000000001" customHeight="1" x14ac:dyDescent="0.25">
      <c r="A285" s="102"/>
      <c r="B285" s="121"/>
      <c r="C285" s="69" t="s">
        <v>319</v>
      </c>
      <c r="D285" s="104" t="s">
        <v>190</v>
      </c>
      <c r="E285" s="106">
        <f>'Cost estimate'!E297</f>
        <v>0</v>
      </c>
      <c r="F285" s="88">
        <v>725</v>
      </c>
      <c r="G285" s="108">
        <f ca="1">IF(TODAY()&lt;45150,F285,IF(TODAY()&lt;45515,F285*(1+Escalations!$D$3),F285*(1+Escalations!$D$3)*(1+Escalations!$D$4)))</f>
        <v>725</v>
      </c>
      <c r="H285" s="60">
        <f t="shared" ca="1" si="7"/>
        <v>0</v>
      </c>
    </row>
    <row r="286" spans="1:8" ht="20.100000000000001" customHeight="1" x14ac:dyDescent="0.25">
      <c r="A286" s="102"/>
      <c r="B286" s="121"/>
      <c r="C286" s="69" t="s">
        <v>320</v>
      </c>
      <c r="D286" s="104" t="s">
        <v>190</v>
      </c>
      <c r="E286" s="106">
        <f>'Cost estimate'!E298</f>
        <v>0</v>
      </c>
      <c r="F286" s="88">
        <v>946</v>
      </c>
      <c r="G286" s="108">
        <f ca="1">IF(TODAY()&lt;45150,F286,IF(TODAY()&lt;45515,F286*(1+Escalations!$D$3),F286*(1+Escalations!$D$3)*(1+Escalations!$D$4)))</f>
        <v>946</v>
      </c>
      <c r="H286" s="60">
        <f t="shared" ca="1" si="7"/>
        <v>0</v>
      </c>
    </row>
    <row r="287" spans="1:8" ht="20.100000000000001" customHeight="1" x14ac:dyDescent="0.25">
      <c r="A287" s="102"/>
      <c r="B287" s="121"/>
      <c r="C287" s="69" t="s">
        <v>321</v>
      </c>
      <c r="D287" s="104" t="s">
        <v>190</v>
      </c>
      <c r="E287" s="106">
        <f>'Cost estimate'!E299</f>
        <v>0</v>
      </c>
      <c r="F287" s="88">
        <v>1170</v>
      </c>
      <c r="G287" s="108">
        <f ca="1">IF(TODAY()&lt;45150,F287,IF(TODAY()&lt;45515,F287*(1+Escalations!$D$3),F287*(1+Escalations!$D$3)*(1+Escalations!$D$4)))</f>
        <v>1170</v>
      </c>
      <c r="H287" s="60">
        <f t="shared" ca="1" si="7"/>
        <v>0</v>
      </c>
    </row>
    <row r="288" spans="1:8" ht="20.100000000000001" customHeight="1" x14ac:dyDescent="0.25">
      <c r="A288" s="102"/>
      <c r="B288" s="121"/>
      <c r="C288" s="69" t="s">
        <v>322</v>
      </c>
      <c r="D288" s="104" t="s">
        <v>190</v>
      </c>
      <c r="E288" s="106">
        <f>'Cost estimate'!E300</f>
        <v>0</v>
      </c>
      <c r="F288" s="88">
        <v>1609</v>
      </c>
      <c r="G288" s="108">
        <f ca="1">IF(TODAY()&lt;45150,F288,IF(TODAY()&lt;45515,F288*(1+Escalations!$D$3),F288*(1+Escalations!$D$3)*(1+Escalations!$D$4)))</f>
        <v>1609</v>
      </c>
      <c r="H288" s="60">
        <f t="shared" ca="1" si="7"/>
        <v>0</v>
      </c>
    </row>
    <row r="289" spans="1:8" ht="20.100000000000001" customHeight="1" x14ac:dyDescent="0.25">
      <c r="A289" s="102"/>
      <c r="B289" s="121"/>
      <c r="C289" s="69" t="s">
        <v>323</v>
      </c>
      <c r="D289" s="104" t="s">
        <v>190</v>
      </c>
      <c r="E289" s="106">
        <f>'Cost estimate'!E301</f>
        <v>0</v>
      </c>
      <c r="F289" s="88">
        <v>2545</v>
      </c>
      <c r="G289" s="108">
        <f ca="1">IF(TODAY()&lt;45150,F289,IF(TODAY()&lt;45515,F289*(1+Escalations!$D$3),F289*(1+Escalations!$D$3)*(1+Escalations!$D$4)))</f>
        <v>2545</v>
      </c>
      <c r="H289" s="60">
        <f t="shared" ca="1" si="7"/>
        <v>0</v>
      </c>
    </row>
    <row r="290" spans="1:8" ht="20.100000000000001" customHeight="1" x14ac:dyDescent="0.25">
      <c r="A290" s="102"/>
      <c r="B290" s="121"/>
      <c r="C290" s="69" t="s">
        <v>324</v>
      </c>
      <c r="D290" s="104" t="s">
        <v>190</v>
      </c>
      <c r="E290" s="106">
        <f>'Cost estimate'!E302</f>
        <v>0</v>
      </c>
      <c r="F290" s="88">
        <v>3245</v>
      </c>
      <c r="G290" s="108">
        <f ca="1">IF(TODAY()&lt;45150,F290,IF(TODAY()&lt;45515,F290*(1+Escalations!$D$3),F290*(1+Escalations!$D$3)*(1+Escalations!$D$4)))</f>
        <v>3245</v>
      </c>
      <c r="H290" s="60">
        <f t="shared" ca="1" si="7"/>
        <v>0</v>
      </c>
    </row>
    <row r="291" spans="1:8" ht="13.5" customHeight="1" x14ac:dyDescent="0.25">
      <c r="A291" s="102"/>
      <c r="B291" s="121"/>
      <c r="C291" s="65"/>
      <c r="D291" s="104"/>
      <c r="E291" s="106"/>
      <c r="F291" s="88"/>
      <c r="G291" s="101"/>
      <c r="H291" s="60"/>
    </row>
    <row r="292" spans="1:8" ht="13.5" customHeight="1" x14ac:dyDescent="0.25">
      <c r="A292" s="102" t="s">
        <v>325</v>
      </c>
      <c r="B292" s="121"/>
      <c r="C292" s="66" t="s">
        <v>326</v>
      </c>
      <c r="D292" s="141"/>
      <c r="E292" s="119"/>
      <c r="F292" s="88"/>
      <c r="G292" s="101"/>
      <c r="H292" s="60"/>
    </row>
    <row r="293" spans="1:8" ht="13.5" customHeight="1" x14ac:dyDescent="0.25">
      <c r="A293" s="102"/>
      <c r="B293" s="121"/>
      <c r="C293" s="65"/>
      <c r="D293" s="104"/>
      <c r="E293" s="106"/>
      <c r="F293" s="88"/>
      <c r="G293" s="101"/>
      <c r="H293" s="60"/>
    </row>
    <row r="294" spans="1:8" ht="20.100000000000001" customHeight="1" x14ac:dyDescent="0.25">
      <c r="A294" s="102"/>
      <c r="B294" s="121"/>
      <c r="C294" s="69" t="s">
        <v>316</v>
      </c>
      <c r="D294" s="104" t="s">
        <v>190</v>
      </c>
      <c r="E294" s="106">
        <f>'Cost estimate'!E306</f>
        <v>0</v>
      </c>
      <c r="F294" s="88">
        <v>167</v>
      </c>
      <c r="G294" s="101">
        <f ca="1">IF(TODAY()&lt;45150,F294,IF(TODAY()&lt;45515,F294*(1+Escalations!$D$3),F294*(1+Escalations!$D$3)*(1+Escalations!$D$4)))</f>
        <v>167</v>
      </c>
      <c r="H294" s="60">
        <f t="shared" ref="H294:H307" ca="1" si="8">E294*G294</f>
        <v>0</v>
      </c>
    </row>
    <row r="295" spans="1:8" ht="20.100000000000001" customHeight="1" x14ac:dyDescent="0.25">
      <c r="A295" s="102"/>
      <c r="B295" s="121"/>
      <c r="C295" s="69" t="s">
        <v>317</v>
      </c>
      <c r="D295" s="104" t="s">
        <v>190</v>
      </c>
      <c r="E295" s="106">
        <f>'Cost estimate'!E307</f>
        <v>0</v>
      </c>
      <c r="F295" s="88">
        <v>260</v>
      </c>
      <c r="G295" s="101">
        <f ca="1">IF(TODAY()&lt;45150,F295,IF(TODAY()&lt;45515,F295*(1+Escalations!$D$3),F295*(1+Escalations!$D$3)*(1+Escalations!$D$4)))</f>
        <v>260</v>
      </c>
      <c r="H295" s="60">
        <f t="shared" ca="1" si="8"/>
        <v>0</v>
      </c>
    </row>
    <row r="296" spans="1:8" ht="20.100000000000001" customHeight="1" x14ac:dyDescent="0.25">
      <c r="A296" s="102"/>
      <c r="B296" s="121"/>
      <c r="C296" s="69" t="s">
        <v>318</v>
      </c>
      <c r="D296" s="104" t="s">
        <v>190</v>
      </c>
      <c r="E296" s="106">
        <f>'Cost estimate'!E308</f>
        <v>0</v>
      </c>
      <c r="F296" s="88">
        <v>400</v>
      </c>
      <c r="G296" s="101">
        <f ca="1">IF(TODAY()&lt;45150,F296,IF(TODAY()&lt;45515,F296*(1+Escalations!$D$3),F296*(1+Escalations!$D$3)*(1+Escalations!$D$4)))</f>
        <v>400</v>
      </c>
      <c r="H296" s="60">
        <f t="shared" ca="1" si="8"/>
        <v>0</v>
      </c>
    </row>
    <row r="297" spans="1:8" ht="20.100000000000001" customHeight="1" x14ac:dyDescent="0.25">
      <c r="A297" s="102"/>
      <c r="B297" s="121"/>
      <c r="C297" s="69" t="s">
        <v>319</v>
      </c>
      <c r="D297" s="104" t="s">
        <v>190</v>
      </c>
      <c r="E297" s="106">
        <f>'Cost estimate'!E309</f>
        <v>0</v>
      </c>
      <c r="F297" s="88">
        <v>635</v>
      </c>
      <c r="G297" s="101">
        <f ca="1">IF(TODAY()&lt;45150,F297,IF(TODAY()&lt;45515,F297*(1+Escalations!$D$3),F297*(1+Escalations!$D$3)*(1+Escalations!$D$4)))</f>
        <v>635</v>
      </c>
      <c r="H297" s="60">
        <f t="shared" ca="1" si="8"/>
        <v>0</v>
      </c>
    </row>
    <row r="298" spans="1:8" ht="20.100000000000001" customHeight="1" x14ac:dyDescent="0.25">
      <c r="A298" s="102"/>
      <c r="B298" s="121"/>
      <c r="C298" s="69" t="s">
        <v>320</v>
      </c>
      <c r="D298" s="104" t="s">
        <v>190</v>
      </c>
      <c r="E298" s="106">
        <f>'Cost estimate'!E310</f>
        <v>0</v>
      </c>
      <c r="F298" s="88">
        <v>810</v>
      </c>
      <c r="G298" s="101">
        <f ca="1">IF(TODAY()&lt;45150,F298,IF(TODAY()&lt;45515,F298*(1+Escalations!$D$3),F298*(1+Escalations!$D$3)*(1+Escalations!$D$4)))</f>
        <v>810</v>
      </c>
      <c r="H298" s="60">
        <f t="shared" ca="1" si="8"/>
        <v>0</v>
      </c>
    </row>
    <row r="299" spans="1:8" ht="20.100000000000001" customHeight="1" x14ac:dyDescent="0.25">
      <c r="A299" s="102"/>
      <c r="B299" s="121"/>
      <c r="C299" s="69" t="s">
        <v>321</v>
      </c>
      <c r="D299" s="104" t="s">
        <v>190</v>
      </c>
      <c r="E299" s="106">
        <f>'Cost estimate'!E311</f>
        <v>0</v>
      </c>
      <c r="F299" s="88">
        <v>1030</v>
      </c>
      <c r="G299" s="101">
        <f ca="1">IF(TODAY()&lt;45150,F299,IF(TODAY()&lt;45515,F299*(1+Escalations!$D$3),F299*(1+Escalations!$D$3)*(1+Escalations!$D$4)))</f>
        <v>1030</v>
      </c>
      <c r="H299" s="60">
        <f t="shared" ca="1" si="8"/>
        <v>0</v>
      </c>
    </row>
    <row r="300" spans="1:8" ht="20.100000000000001" customHeight="1" x14ac:dyDescent="0.25">
      <c r="A300" s="102"/>
      <c r="B300" s="121"/>
      <c r="C300" s="69" t="s">
        <v>327</v>
      </c>
      <c r="D300" s="104" t="s">
        <v>190</v>
      </c>
      <c r="E300" s="106">
        <f>'Cost estimate'!E312</f>
        <v>0</v>
      </c>
      <c r="F300" s="88">
        <v>1305</v>
      </c>
      <c r="G300" s="101">
        <f ca="1">IF(TODAY()&lt;45150,F300,IF(TODAY()&lt;45515,F300*(1+Escalations!$D$3),F300*(1+Escalations!$D$3)*(1+Escalations!$D$4)))</f>
        <v>1305</v>
      </c>
      <c r="H300" s="60">
        <f t="shared" ca="1" si="8"/>
        <v>0</v>
      </c>
    </row>
    <row r="301" spans="1:8" ht="20.100000000000001" customHeight="1" x14ac:dyDescent="0.25">
      <c r="A301" s="102"/>
      <c r="B301" s="121"/>
      <c r="C301" s="69" t="s">
        <v>328</v>
      </c>
      <c r="D301" s="104" t="s">
        <v>190</v>
      </c>
      <c r="E301" s="106">
        <f>'Cost estimate'!E313</f>
        <v>0</v>
      </c>
      <c r="F301" s="88">
        <v>1609</v>
      </c>
      <c r="G301" s="101">
        <f ca="1">IF(TODAY()&lt;45150,F301,IF(TODAY()&lt;45515,F301*(1+Escalations!$D$3),F301*(1+Escalations!$D$3)*(1+Escalations!$D$4)))</f>
        <v>1609</v>
      </c>
      <c r="H301" s="60">
        <f t="shared" ca="1" si="8"/>
        <v>0</v>
      </c>
    </row>
    <row r="302" spans="1:8" ht="20.100000000000001" customHeight="1" x14ac:dyDescent="0.25">
      <c r="A302" s="102"/>
      <c r="B302" s="121"/>
      <c r="C302" s="69" t="s">
        <v>329</v>
      </c>
      <c r="D302" s="104" t="s">
        <v>190</v>
      </c>
      <c r="E302" s="106">
        <f>'Cost estimate'!E314</f>
        <v>0</v>
      </c>
      <c r="F302" s="88">
        <v>2545</v>
      </c>
      <c r="G302" s="101">
        <f ca="1">IF(TODAY()&lt;45150,F302,IF(TODAY()&lt;45515,F302*(1+Escalations!$D$3),F302*(1+Escalations!$D$3)*(1+Escalations!$D$4)))</f>
        <v>2545</v>
      </c>
      <c r="H302" s="60">
        <f t="shared" ca="1" si="8"/>
        <v>0</v>
      </c>
    </row>
    <row r="303" spans="1:8" ht="20.100000000000001" customHeight="1" x14ac:dyDescent="0.25">
      <c r="A303" s="102"/>
      <c r="B303" s="121"/>
      <c r="C303" s="69" t="s">
        <v>330</v>
      </c>
      <c r="D303" s="104" t="s">
        <v>190</v>
      </c>
      <c r="E303" s="106">
        <f>'Cost estimate'!E315</f>
        <v>0</v>
      </c>
      <c r="F303" s="88">
        <v>3245</v>
      </c>
      <c r="G303" s="101">
        <f ca="1">IF(TODAY()&lt;45150,F303,IF(TODAY()&lt;45515,F303*(1+Escalations!$D$3),F303*(1+Escalations!$D$3)*(1+Escalations!$D$4)))</f>
        <v>3245</v>
      </c>
      <c r="H303" s="60">
        <f t="shared" ca="1" si="8"/>
        <v>0</v>
      </c>
    </row>
    <row r="304" spans="1:8" ht="20.100000000000001" customHeight="1" x14ac:dyDescent="0.25">
      <c r="A304" s="102"/>
      <c r="B304" s="121"/>
      <c r="C304" s="69" t="s">
        <v>331</v>
      </c>
      <c r="D304" s="104" t="s">
        <v>190</v>
      </c>
      <c r="E304" s="106">
        <f>'Cost estimate'!E316</f>
        <v>0</v>
      </c>
      <c r="F304" s="88">
        <v>4005</v>
      </c>
      <c r="G304" s="101">
        <f ca="1">IF(TODAY()&lt;45150,F304,IF(TODAY()&lt;45515,F304*(1+Escalations!$D$3),F304*(1+Escalations!$D$3)*(1+Escalations!$D$4)))</f>
        <v>4005</v>
      </c>
      <c r="H304" s="60">
        <f t="shared" ca="1" si="8"/>
        <v>0</v>
      </c>
    </row>
    <row r="305" spans="1:8" ht="20.100000000000001" customHeight="1" x14ac:dyDescent="0.25">
      <c r="A305" s="102"/>
      <c r="B305" s="121"/>
      <c r="C305" s="69" t="s">
        <v>332</v>
      </c>
      <c r="D305" s="104" t="s">
        <v>190</v>
      </c>
      <c r="E305" s="106">
        <f>'Cost estimate'!E317</f>
        <v>0</v>
      </c>
      <c r="F305" s="88">
        <v>5205</v>
      </c>
      <c r="G305" s="101">
        <f ca="1">IF(TODAY()&lt;45150,F305,IF(TODAY()&lt;45515,F305*(1+Escalations!$D$3),F305*(1+Escalations!$D$3)*(1+Escalations!$D$4)))</f>
        <v>5205</v>
      </c>
      <c r="H305" s="60">
        <f t="shared" ca="1" si="8"/>
        <v>0</v>
      </c>
    </row>
    <row r="306" spans="1:8" ht="20.100000000000001" customHeight="1" x14ac:dyDescent="0.25">
      <c r="A306" s="102"/>
      <c r="B306" s="121"/>
      <c r="C306" s="69" t="s">
        <v>333</v>
      </c>
      <c r="D306" s="104" t="s">
        <v>190</v>
      </c>
      <c r="E306" s="106">
        <f>'Cost estimate'!E318</f>
        <v>0</v>
      </c>
      <c r="F306" s="88">
        <v>6598</v>
      </c>
      <c r="G306" s="101">
        <f ca="1">IF(TODAY()&lt;45150,F306,IF(TODAY()&lt;45515,F306*(1+Escalations!$D$3),F306*(1+Escalations!$D$3)*(1+Escalations!$D$4)))</f>
        <v>6598</v>
      </c>
      <c r="H306" s="60">
        <f t="shared" ca="1" si="8"/>
        <v>0</v>
      </c>
    </row>
    <row r="307" spans="1:8" ht="20.100000000000001" customHeight="1" x14ac:dyDescent="0.25">
      <c r="A307" s="102"/>
      <c r="B307" s="121"/>
      <c r="C307" s="69" t="s">
        <v>334</v>
      </c>
      <c r="D307" s="104" t="s">
        <v>190</v>
      </c>
      <c r="E307" s="106">
        <f>'Cost estimate'!E319</f>
        <v>0</v>
      </c>
      <c r="F307" s="88">
        <v>7540</v>
      </c>
      <c r="G307" s="101">
        <f ca="1">IF(TODAY()&lt;45150,F307,IF(TODAY()&lt;45515,F307*(1+Escalations!$D$3),F307*(1+Escalations!$D$3)*(1+Escalations!$D$4)))</f>
        <v>7540</v>
      </c>
      <c r="H307" s="60">
        <f t="shared" ca="1" si="8"/>
        <v>0</v>
      </c>
    </row>
    <row r="308" spans="1:8" ht="20.100000000000001" customHeight="1" x14ac:dyDescent="0.25">
      <c r="A308" s="102"/>
      <c r="B308" s="121"/>
      <c r="C308" s="65"/>
      <c r="D308" s="104"/>
      <c r="E308" s="176"/>
      <c r="F308" s="88"/>
      <c r="G308" s="320"/>
      <c r="H308" s="60"/>
    </row>
    <row r="309" spans="1:8" ht="27.6" x14ac:dyDescent="0.25">
      <c r="A309" s="102" t="s">
        <v>335</v>
      </c>
      <c r="B309" s="121"/>
      <c r="C309" s="110" t="s">
        <v>336</v>
      </c>
      <c r="D309" s="104"/>
      <c r="E309" s="106"/>
      <c r="F309" s="88"/>
      <c r="G309" s="101"/>
      <c r="H309" s="60"/>
    </row>
    <row r="310" spans="1:8" ht="9.75" customHeight="1" x14ac:dyDescent="0.25">
      <c r="A310" s="102"/>
      <c r="B310" s="121"/>
      <c r="C310" s="70"/>
      <c r="D310" s="104"/>
      <c r="E310" s="106"/>
      <c r="F310" s="88"/>
      <c r="G310" s="101"/>
      <c r="H310" s="60"/>
    </row>
    <row r="311" spans="1:8" ht="20.100000000000001" customHeight="1" x14ac:dyDescent="0.25">
      <c r="A311" s="102"/>
      <c r="B311" s="121"/>
      <c r="C311" s="69" t="s">
        <v>337</v>
      </c>
      <c r="D311" s="104" t="s">
        <v>190</v>
      </c>
      <c r="E311" s="106">
        <f>'Cost estimate'!E323</f>
        <v>0</v>
      </c>
      <c r="F311" s="88">
        <v>290</v>
      </c>
      <c r="G311" s="101">
        <f ca="1">IF(TODAY()&lt;45150,F311,IF(TODAY()&lt;45515,F311*(1+Escalations!$D$3),F311*(1+Escalations!$D$3)*(1+Escalations!$D$4)))</f>
        <v>290</v>
      </c>
      <c r="H311" s="60">
        <f t="shared" ref="H311:H321" ca="1" si="9">E311*G311</f>
        <v>0</v>
      </c>
    </row>
    <row r="312" spans="1:8" ht="20.100000000000001" customHeight="1" x14ac:dyDescent="0.25">
      <c r="A312" s="102"/>
      <c r="B312" s="121"/>
      <c r="C312" s="69" t="s">
        <v>338</v>
      </c>
      <c r="D312" s="104" t="s">
        <v>190</v>
      </c>
      <c r="E312" s="106">
        <f>'Cost estimate'!E324</f>
        <v>0</v>
      </c>
      <c r="F312" s="88">
        <v>345</v>
      </c>
      <c r="G312" s="101">
        <f ca="1">IF(TODAY()&lt;45150,F312,IF(TODAY()&lt;45515,F312*(1+Escalations!$D$3),F312*(1+Escalations!$D$3)*(1+Escalations!$D$4)))</f>
        <v>345</v>
      </c>
      <c r="H312" s="60">
        <f t="shared" ca="1" si="9"/>
        <v>0</v>
      </c>
    </row>
    <row r="313" spans="1:8" ht="20.100000000000001" customHeight="1" x14ac:dyDescent="0.25">
      <c r="A313" s="102"/>
      <c r="B313" s="121"/>
      <c r="C313" s="69" t="s">
        <v>339</v>
      </c>
      <c r="D313" s="104" t="s">
        <v>190</v>
      </c>
      <c r="E313" s="106">
        <f>'Cost estimate'!E325</f>
        <v>0</v>
      </c>
      <c r="F313" s="88">
        <v>430.56</v>
      </c>
      <c r="G313" s="101">
        <f ca="1">IF(TODAY()&lt;45150,F313,IF(TODAY()&lt;45515,F313*(1+Escalations!$D$3),F313*(1+Escalations!$D$3)*(1+Escalations!$D$4)))</f>
        <v>430.56</v>
      </c>
      <c r="H313" s="60">
        <f t="shared" ca="1" si="9"/>
        <v>0</v>
      </c>
    </row>
    <row r="314" spans="1:8" ht="20.100000000000001" customHeight="1" x14ac:dyDescent="0.25">
      <c r="A314" s="102"/>
      <c r="B314" s="121"/>
      <c r="C314" s="69" t="s">
        <v>340</v>
      </c>
      <c r="D314" s="104" t="s">
        <v>190</v>
      </c>
      <c r="E314" s="106">
        <f>'Cost estimate'!E326</f>
        <v>0</v>
      </c>
      <c r="F314" s="88">
        <v>540</v>
      </c>
      <c r="G314" s="101">
        <f ca="1">IF(TODAY()&lt;45150,F314,IF(TODAY()&lt;45515,F314*(1+Escalations!$D$3),F314*(1+Escalations!$D$3)*(1+Escalations!$D$4)))</f>
        <v>540</v>
      </c>
      <c r="H314" s="60">
        <f t="shared" ca="1" si="9"/>
        <v>0</v>
      </c>
    </row>
    <row r="315" spans="1:8" ht="20.100000000000001" customHeight="1" x14ac:dyDescent="0.25">
      <c r="A315" s="102"/>
      <c r="B315" s="121"/>
      <c r="C315" s="69" t="s">
        <v>341</v>
      </c>
      <c r="D315" s="104" t="s">
        <v>190</v>
      </c>
      <c r="E315" s="106">
        <f>'Cost estimate'!E327</f>
        <v>0</v>
      </c>
      <c r="F315" s="88">
        <v>750</v>
      </c>
      <c r="G315" s="101">
        <f ca="1">IF(TODAY()&lt;45150,F315,IF(TODAY()&lt;45515,F315*(1+Escalations!$D$3),F315*(1+Escalations!$D$3)*(1+Escalations!$D$4)))</f>
        <v>750</v>
      </c>
      <c r="H315" s="60">
        <f t="shared" ca="1" si="9"/>
        <v>0</v>
      </c>
    </row>
    <row r="316" spans="1:8" ht="20.100000000000001" customHeight="1" x14ac:dyDescent="0.25">
      <c r="A316" s="102"/>
      <c r="B316" s="121"/>
      <c r="C316" s="69" t="s">
        <v>342</v>
      </c>
      <c r="D316" s="104" t="s">
        <v>190</v>
      </c>
      <c r="E316" s="106">
        <f>'Cost estimate'!E328</f>
        <v>0</v>
      </c>
      <c r="F316" s="88">
        <v>920</v>
      </c>
      <c r="G316" s="101">
        <f ca="1">IF(TODAY()&lt;45150,F316,IF(TODAY()&lt;45515,F316*(1+Escalations!$D$3),F316*(1+Escalations!$D$3)*(1+Escalations!$D$4)))</f>
        <v>920</v>
      </c>
      <c r="H316" s="60">
        <f t="shared" ca="1" si="9"/>
        <v>0</v>
      </c>
    </row>
    <row r="317" spans="1:8" ht="20.100000000000001" customHeight="1" x14ac:dyDescent="0.25">
      <c r="A317" s="102"/>
      <c r="B317" s="121"/>
      <c r="C317" s="69" t="s">
        <v>343</v>
      </c>
      <c r="D317" s="104" t="s">
        <v>190</v>
      </c>
      <c r="E317" s="106">
        <f>'Cost estimate'!E329</f>
        <v>0</v>
      </c>
      <c r="F317" s="88">
        <v>950</v>
      </c>
      <c r="G317" s="101">
        <f ca="1">IF(TODAY()&lt;45150,F317,IF(TODAY()&lt;45515,F317*(1+Escalations!$D$3),F317*(1+Escalations!$D$3)*(1+Escalations!$D$4)))</f>
        <v>950</v>
      </c>
      <c r="H317" s="60">
        <f t="shared" ca="1" si="9"/>
        <v>0</v>
      </c>
    </row>
    <row r="318" spans="1:8" ht="20.100000000000001" customHeight="1" x14ac:dyDescent="0.25">
      <c r="A318" s="102"/>
      <c r="B318" s="121"/>
      <c r="C318" s="69" t="s">
        <v>344</v>
      </c>
      <c r="D318" s="104" t="s">
        <v>190</v>
      </c>
      <c r="E318" s="106">
        <f>'Cost estimate'!E330</f>
        <v>0</v>
      </c>
      <c r="F318" s="88">
        <v>1290</v>
      </c>
      <c r="G318" s="101">
        <f ca="1">IF(TODAY()&lt;45150,F318,IF(TODAY()&lt;45515,F318*(1+Escalations!$D$3),F318*(1+Escalations!$D$3)*(1+Escalations!$D$4)))</f>
        <v>1290</v>
      </c>
      <c r="H318" s="60">
        <f t="shared" ca="1" si="9"/>
        <v>0</v>
      </c>
    </row>
    <row r="319" spans="1:8" ht="20.100000000000001" customHeight="1" x14ac:dyDescent="0.25">
      <c r="A319" s="102"/>
      <c r="B319" s="121"/>
      <c r="C319" s="69" t="s">
        <v>345</v>
      </c>
      <c r="D319" s="104" t="s">
        <v>190</v>
      </c>
      <c r="E319" s="106">
        <f>'Cost estimate'!E331</f>
        <v>0</v>
      </c>
      <c r="F319" s="88">
        <v>1592</v>
      </c>
      <c r="G319" s="101">
        <f ca="1">IF(TODAY()&lt;45150,F319,IF(TODAY()&lt;45515,F319*(1+Escalations!$D$3),F319*(1+Escalations!$D$3)*(1+Escalations!$D$4)))</f>
        <v>1592</v>
      </c>
      <c r="H319" s="60">
        <f t="shared" ca="1" si="9"/>
        <v>0</v>
      </c>
    </row>
    <row r="320" spans="1:8" ht="20.100000000000001" customHeight="1" x14ac:dyDescent="0.25">
      <c r="A320" s="102"/>
      <c r="B320" s="121"/>
      <c r="C320" s="69" t="s">
        <v>346</v>
      </c>
      <c r="D320" s="104" t="s">
        <v>190</v>
      </c>
      <c r="E320" s="106">
        <f>'Cost estimate'!E332</f>
        <v>0</v>
      </c>
      <c r="F320" s="88">
        <v>2439</v>
      </c>
      <c r="G320" s="101">
        <f ca="1">IF(TODAY()&lt;45150,F320,IF(TODAY()&lt;45515,F320*(1+Escalations!$D$3),F320*(1+Escalations!$D$3)*(1+Escalations!$D$4)))</f>
        <v>2439</v>
      </c>
      <c r="H320" s="60">
        <f t="shared" ca="1" si="9"/>
        <v>0</v>
      </c>
    </row>
    <row r="321" spans="1:8" ht="20.100000000000001" customHeight="1" x14ac:dyDescent="0.25">
      <c r="A321" s="102"/>
      <c r="B321" s="121"/>
      <c r="C321" s="69" t="s">
        <v>347</v>
      </c>
      <c r="D321" s="104" t="s">
        <v>190</v>
      </c>
      <c r="E321" s="106">
        <f>'Cost estimate'!E333</f>
        <v>0</v>
      </c>
      <c r="F321" s="88">
        <v>3405</v>
      </c>
      <c r="G321" s="101">
        <f ca="1">IF(TODAY()&lt;45150,F321,IF(TODAY()&lt;45515,F321*(1+Escalations!$D$3),F321*(1+Escalations!$D$3)*(1+Escalations!$D$4)))</f>
        <v>3405</v>
      </c>
      <c r="H321" s="60">
        <f t="shared" ca="1" si="9"/>
        <v>0</v>
      </c>
    </row>
    <row r="322" spans="1:8" ht="6.75" customHeight="1" x14ac:dyDescent="0.25">
      <c r="A322" s="102"/>
      <c r="B322" s="121"/>
      <c r="C322" s="69"/>
      <c r="D322" s="104"/>
      <c r="E322" s="106"/>
      <c r="F322" s="88"/>
      <c r="G322" s="101"/>
      <c r="H322" s="60"/>
    </row>
    <row r="323" spans="1:8" ht="20.399999999999999" customHeight="1" x14ac:dyDescent="0.25">
      <c r="A323" s="359" t="s">
        <v>711</v>
      </c>
      <c r="B323" s="74"/>
      <c r="C323" s="74"/>
      <c r="D323" s="86"/>
      <c r="E323" s="73"/>
      <c r="F323" s="368"/>
      <c r="G323" s="77"/>
      <c r="H323" s="78">
        <f ca="1">SUM(H277:H322)</f>
        <v>0</v>
      </c>
    </row>
    <row r="324" spans="1:8" ht="22.95" customHeight="1" x14ac:dyDescent="0.25">
      <c r="A324" s="359" t="s">
        <v>712</v>
      </c>
      <c r="B324" s="74"/>
      <c r="C324" s="74"/>
      <c r="D324" s="86"/>
      <c r="E324" s="73"/>
      <c r="F324" s="368"/>
      <c r="G324" s="77"/>
      <c r="H324" s="78">
        <f ca="1">H323</f>
        <v>0</v>
      </c>
    </row>
    <row r="325" spans="1:8" x14ac:dyDescent="0.25">
      <c r="A325" s="102" t="s">
        <v>348</v>
      </c>
      <c r="B325" s="121"/>
      <c r="C325" s="66" t="s">
        <v>349</v>
      </c>
      <c r="D325" s="141"/>
      <c r="E325" s="119"/>
      <c r="F325" s="88"/>
      <c r="G325" s="101"/>
      <c r="H325" s="60"/>
    </row>
    <row r="326" spans="1:8" x14ac:dyDescent="0.25">
      <c r="A326" s="102"/>
      <c r="B326" s="121"/>
      <c r="C326" s="66"/>
      <c r="D326" s="141"/>
      <c r="E326" s="119"/>
      <c r="F326" s="88"/>
      <c r="G326" s="101"/>
      <c r="H326" s="60"/>
    </row>
    <row r="327" spans="1:8" ht="20.100000000000001" customHeight="1" x14ac:dyDescent="0.25">
      <c r="A327" s="102"/>
      <c r="B327" s="121"/>
      <c r="C327" s="69" t="s">
        <v>350</v>
      </c>
      <c r="D327" s="104" t="s">
        <v>190</v>
      </c>
      <c r="E327" s="106">
        <f>'Cost estimate'!E337</f>
        <v>0</v>
      </c>
      <c r="F327" s="88">
        <v>776</v>
      </c>
      <c r="G327" s="101">
        <f ca="1">IF(TODAY()&lt;45150,F327,IF(TODAY()&lt;45515,F327*(1+Escalations!$D$3),F327*(1+Escalations!$D$3)*(1+Escalations!$D$4)))</f>
        <v>776</v>
      </c>
      <c r="H327" s="60">
        <f t="shared" ref="H327:H336" ca="1" si="10">E327*G327</f>
        <v>0</v>
      </c>
    </row>
    <row r="328" spans="1:8" ht="20.100000000000001" customHeight="1" x14ac:dyDescent="0.25">
      <c r="A328" s="102"/>
      <c r="B328" s="121"/>
      <c r="C328" s="69" t="s">
        <v>351</v>
      </c>
      <c r="D328" s="104" t="s">
        <v>190</v>
      </c>
      <c r="E328" s="106">
        <f>'Cost estimate'!E338</f>
        <v>0</v>
      </c>
      <c r="F328" s="88">
        <v>1100</v>
      </c>
      <c r="G328" s="101">
        <f ca="1">IF(TODAY()&lt;45150,F328,IF(TODAY()&lt;45515,F328*(1+Escalations!$D$3),F328*(1+Escalations!$D$3)*(1+Escalations!$D$4)))</f>
        <v>1100</v>
      </c>
      <c r="H328" s="60">
        <f t="shared" ca="1" si="10"/>
        <v>0</v>
      </c>
    </row>
    <row r="329" spans="1:8" ht="20.100000000000001" customHeight="1" x14ac:dyDescent="0.25">
      <c r="A329" s="102"/>
      <c r="B329" s="121"/>
      <c r="C329" s="69" t="s">
        <v>352</v>
      </c>
      <c r="D329" s="104" t="s">
        <v>190</v>
      </c>
      <c r="E329" s="106">
        <f>'Cost estimate'!E339</f>
        <v>0</v>
      </c>
      <c r="F329" s="88">
        <v>1096</v>
      </c>
      <c r="G329" s="101">
        <f ca="1">IF(TODAY()&lt;45150,F329,IF(TODAY()&lt;45515,F329*(1+Escalations!$D$3),F329*(1+Escalations!$D$3)*(1+Escalations!$D$4)))</f>
        <v>1096</v>
      </c>
      <c r="H329" s="60">
        <f t="shared" ca="1" si="10"/>
        <v>0</v>
      </c>
    </row>
    <row r="330" spans="1:8" ht="20.100000000000001" customHeight="1" x14ac:dyDescent="0.25">
      <c r="A330" s="102"/>
      <c r="B330" s="121"/>
      <c r="C330" s="69" t="s">
        <v>353</v>
      </c>
      <c r="D330" s="104" t="s">
        <v>190</v>
      </c>
      <c r="E330" s="106">
        <f>'Cost estimate'!E340</f>
        <v>0</v>
      </c>
      <c r="F330" s="88">
        <v>1754</v>
      </c>
      <c r="G330" s="101">
        <f ca="1">IF(TODAY()&lt;45150,F330,IF(TODAY()&lt;45515,F330*(1+Escalations!$D$3),F330*(1+Escalations!$D$3)*(1+Escalations!$D$4)))</f>
        <v>1754</v>
      </c>
      <c r="H330" s="60">
        <f t="shared" ca="1" si="10"/>
        <v>0</v>
      </c>
    </row>
    <row r="331" spans="1:8" ht="20.100000000000001" customHeight="1" x14ac:dyDescent="0.25">
      <c r="A331" s="102"/>
      <c r="B331" s="121"/>
      <c r="C331" s="69" t="s">
        <v>354</v>
      </c>
      <c r="D331" s="104" t="s">
        <v>190</v>
      </c>
      <c r="E331" s="106">
        <f>'Cost estimate'!E341</f>
        <v>0</v>
      </c>
      <c r="F331" s="88">
        <v>2157</v>
      </c>
      <c r="G331" s="101">
        <f ca="1">IF(TODAY()&lt;45150,F331,IF(TODAY()&lt;45515,F331*(1+Escalations!$D$3),F331*(1+Escalations!$D$3)*(1+Escalations!$D$4)))</f>
        <v>2157</v>
      </c>
      <c r="H331" s="60">
        <f t="shared" ca="1" si="10"/>
        <v>0</v>
      </c>
    </row>
    <row r="332" spans="1:8" ht="20.100000000000001" customHeight="1" x14ac:dyDescent="0.25">
      <c r="A332" s="102"/>
      <c r="B332" s="121"/>
      <c r="C332" s="69" t="s">
        <v>355</v>
      </c>
      <c r="D332" s="104" t="s">
        <v>190</v>
      </c>
      <c r="E332" s="106">
        <f>'Cost estimate'!E342</f>
        <v>0</v>
      </c>
      <c r="F332" s="88">
        <v>2520</v>
      </c>
      <c r="G332" s="101">
        <f ca="1">IF(TODAY()&lt;45150,F332,IF(TODAY()&lt;45515,F332*(1+Escalations!$D$3),F332*(1+Escalations!$D$3)*(1+Escalations!$D$4)))</f>
        <v>2520</v>
      </c>
      <c r="H332" s="60">
        <f t="shared" ca="1" si="10"/>
        <v>0</v>
      </c>
    </row>
    <row r="333" spans="1:8" ht="20.100000000000001" customHeight="1" x14ac:dyDescent="0.25">
      <c r="A333" s="102"/>
      <c r="B333" s="121"/>
      <c r="C333" s="69" t="s">
        <v>356</v>
      </c>
      <c r="D333" s="104" t="s">
        <v>190</v>
      </c>
      <c r="E333" s="106">
        <f>'Cost estimate'!E343</f>
        <v>0</v>
      </c>
      <c r="F333" s="88">
        <v>3385</v>
      </c>
      <c r="G333" s="101">
        <f ca="1">IF(TODAY()&lt;45150,F333,IF(TODAY()&lt;45515,F333*(1+Escalations!$D$3),F333*(1+Escalations!$D$3)*(1+Escalations!$D$4)))</f>
        <v>3385</v>
      </c>
      <c r="H333" s="60">
        <f t="shared" ca="1" si="10"/>
        <v>0</v>
      </c>
    </row>
    <row r="334" spans="1:8" ht="20.100000000000001" customHeight="1" x14ac:dyDescent="0.25">
      <c r="A334" s="102"/>
      <c r="B334" s="121"/>
      <c r="C334" s="69" t="s">
        <v>357</v>
      </c>
      <c r="D334" s="104" t="s">
        <v>190</v>
      </c>
      <c r="E334" s="106">
        <f>'Cost estimate'!E344</f>
        <v>0</v>
      </c>
      <c r="F334" s="88">
        <v>3840</v>
      </c>
      <c r="G334" s="101">
        <f ca="1">IF(TODAY()&lt;45150,F334,IF(TODAY()&lt;45515,F334*(1+Escalations!$D$3),F334*(1+Escalations!$D$3)*(1+Escalations!$D$4)))</f>
        <v>3840</v>
      </c>
      <c r="H334" s="60">
        <f t="shared" ca="1" si="10"/>
        <v>0</v>
      </c>
    </row>
    <row r="335" spans="1:8" ht="20.100000000000001" customHeight="1" x14ac:dyDescent="0.25">
      <c r="A335" s="102"/>
      <c r="B335" s="121"/>
      <c r="C335" s="69" t="s">
        <v>358</v>
      </c>
      <c r="D335" s="104" t="s">
        <v>190</v>
      </c>
      <c r="E335" s="106">
        <f>'Cost estimate'!E345</f>
        <v>0</v>
      </c>
      <c r="F335" s="88">
        <v>4700</v>
      </c>
      <c r="G335" s="101">
        <f ca="1">IF(TODAY()&lt;45150,F335,IF(TODAY()&lt;45515,F335*(1+Escalations!$D$3),F335*(1+Escalations!$D$3)*(1+Escalations!$D$4)))</f>
        <v>4700</v>
      </c>
      <c r="H335" s="60">
        <f t="shared" ca="1" si="10"/>
        <v>0</v>
      </c>
    </row>
    <row r="336" spans="1:8" ht="20.100000000000001" customHeight="1" x14ac:dyDescent="0.25">
      <c r="A336" s="102"/>
      <c r="B336" s="121"/>
      <c r="C336" s="69" t="s">
        <v>359</v>
      </c>
      <c r="D336" s="104" t="s">
        <v>190</v>
      </c>
      <c r="E336" s="106">
        <f>'Cost estimate'!E346</f>
        <v>0</v>
      </c>
      <c r="F336" s="88">
        <v>5700</v>
      </c>
      <c r="G336" s="101">
        <f ca="1">IF(TODAY()&lt;45150,F336,IF(TODAY()&lt;45515,F336*(1+Escalations!$D$3),F336*(1+Escalations!$D$3)*(1+Escalations!$D$4)))</f>
        <v>5700</v>
      </c>
      <c r="H336" s="60">
        <f t="shared" ca="1" si="10"/>
        <v>0</v>
      </c>
    </row>
    <row r="337" spans="1:8" ht="10.5" customHeight="1" x14ac:dyDescent="0.25">
      <c r="A337" s="102"/>
      <c r="B337" s="121"/>
      <c r="C337" s="69"/>
      <c r="D337" s="104"/>
      <c r="E337" s="106"/>
      <c r="F337" s="88"/>
      <c r="G337" s="101"/>
      <c r="H337" s="60"/>
    </row>
    <row r="338" spans="1:8" ht="21.75" customHeight="1" x14ac:dyDescent="0.25">
      <c r="A338" s="102" t="s">
        <v>360</v>
      </c>
      <c r="B338" s="121"/>
      <c r="C338" s="110" t="s">
        <v>361</v>
      </c>
      <c r="D338" s="104"/>
      <c r="E338" s="106"/>
      <c r="F338" s="88"/>
      <c r="G338" s="101"/>
      <c r="H338" s="60"/>
    </row>
    <row r="339" spans="1:8" ht="41.4" x14ac:dyDescent="0.25">
      <c r="A339" s="102" t="s">
        <v>362</v>
      </c>
      <c r="B339" s="121"/>
      <c r="C339" s="137" t="s">
        <v>363</v>
      </c>
      <c r="D339" s="104"/>
      <c r="E339" s="106"/>
      <c r="F339" s="88"/>
      <c r="G339" s="101"/>
      <c r="H339" s="60"/>
    </row>
    <row r="340" spans="1:8" ht="20.100000000000001" customHeight="1" x14ac:dyDescent="0.25">
      <c r="A340" s="102"/>
      <c r="B340" s="121"/>
      <c r="C340" s="138" t="s">
        <v>364</v>
      </c>
      <c r="D340" s="104" t="s">
        <v>190</v>
      </c>
      <c r="E340" s="106">
        <f>'Cost estimate'!E350</f>
        <v>0</v>
      </c>
      <c r="F340" s="88">
        <v>2700</v>
      </c>
      <c r="G340" s="101">
        <f ca="1">IF(TODAY()&lt;45150,F340,IF(TODAY()&lt;45515,F340*(1+Escalations!$D$3),F340*(1+Escalations!$D$3)*(1+Escalations!$D$4)))</f>
        <v>2700</v>
      </c>
      <c r="H340" s="60">
        <f ca="1">E340*G340</f>
        <v>0</v>
      </c>
    </row>
    <row r="341" spans="1:8" ht="57.75" customHeight="1" x14ac:dyDescent="0.25">
      <c r="A341" s="102" t="s">
        <v>365</v>
      </c>
      <c r="B341" s="121"/>
      <c r="C341" s="137" t="s">
        <v>366</v>
      </c>
      <c r="D341" s="104"/>
      <c r="E341" s="106"/>
      <c r="F341" s="88"/>
      <c r="G341" s="101"/>
      <c r="H341" s="60"/>
    </row>
    <row r="342" spans="1:8" ht="4.5" customHeight="1" x14ac:dyDescent="0.25">
      <c r="A342" s="102"/>
      <c r="B342" s="121"/>
      <c r="C342" s="137"/>
      <c r="D342" s="104"/>
      <c r="E342" s="106"/>
      <c r="F342" s="88"/>
      <c r="G342" s="101"/>
      <c r="H342" s="60"/>
    </row>
    <row r="343" spans="1:8" ht="20.100000000000001" customHeight="1" x14ac:dyDescent="0.25">
      <c r="A343" s="102"/>
      <c r="B343" s="121"/>
      <c r="C343" s="138" t="s">
        <v>364</v>
      </c>
      <c r="D343" s="104" t="s">
        <v>190</v>
      </c>
      <c r="E343" s="106">
        <f>'Cost estimate'!E353</f>
        <v>0</v>
      </c>
      <c r="F343" s="88">
        <v>1156</v>
      </c>
      <c r="G343" s="101">
        <f ca="1">IF(TODAY()&lt;45150,F343,IF(TODAY()&lt;45515,F343*(1+Escalations!$D$3),F343*(1+Escalations!$D$3)*(1+Escalations!$D$4)))</f>
        <v>1156</v>
      </c>
      <c r="H343" s="60">
        <f t="shared" ref="H343:H348" ca="1" si="11">E343*G343</f>
        <v>0</v>
      </c>
    </row>
    <row r="344" spans="1:8" ht="20.100000000000001" customHeight="1" x14ac:dyDescent="0.25">
      <c r="A344" s="102"/>
      <c r="B344" s="121"/>
      <c r="C344" s="138" t="s">
        <v>367</v>
      </c>
      <c r="D344" s="104" t="s">
        <v>190</v>
      </c>
      <c r="E344" s="106">
        <f>'Cost estimate'!E354</f>
        <v>0</v>
      </c>
      <c r="F344" s="88">
        <v>1465</v>
      </c>
      <c r="G344" s="101">
        <f ca="1">IF(TODAY()&lt;45150,F344,IF(TODAY()&lt;45515,F344*(1+Escalations!$D$3),F344*(1+Escalations!$D$3)*(1+Escalations!$D$4)))</f>
        <v>1465</v>
      </c>
      <c r="H344" s="60">
        <f t="shared" ca="1" si="11"/>
        <v>0</v>
      </c>
    </row>
    <row r="345" spans="1:8" ht="20.100000000000001" customHeight="1" x14ac:dyDescent="0.25">
      <c r="A345" s="102"/>
      <c r="B345" s="121"/>
      <c r="C345" s="138" t="s">
        <v>368</v>
      </c>
      <c r="D345" s="104" t="s">
        <v>190</v>
      </c>
      <c r="E345" s="106">
        <f>'Cost estimate'!E355</f>
        <v>0</v>
      </c>
      <c r="F345" s="88">
        <v>1860</v>
      </c>
      <c r="G345" s="101">
        <f ca="1">IF(TODAY()&lt;45150,F345,IF(TODAY()&lt;45515,F345*(1+Escalations!$D$3),F345*(1+Escalations!$D$3)*(1+Escalations!$D$4)))</f>
        <v>1860</v>
      </c>
      <c r="H345" s="60">
        <f t="shared" ca="1" si="11"/>
        <v>0</v>
      </c>
    </row>
    <row r="346" spans="1:8" ht="20.100000000000001" customHeight="1" x14ac:dyDescent="0.25">
      <c r="A346" s="102"/>
      <c r="B346" s="121"/>
      <c r="C346" s="138" t="s">
        <v>369</v>
      </c>
      <c r="D346" s="104" t="s">
        <v>190</v>
      </c>
      <c r="E346" s="106">
        <f>'Cost estimate'!E356</f>
        <v>0</v>
      </c>
      <c r="F346" s="88">
        <v>2360</v>
      </c>
      <c r="G346" s="101">
        <f ca="1">IF(TODAY()&lt;45150,F346,IF(TODAY()&lt;45515,F346*(1+Escalations!$D$3),F346*(1+Escalations!$D$3)*(1+Escalations!$D$4)))</f>
        <v>2360</v>
      </c>
      <c r="H346" s="60">
        <f t="shared" ca="1" si="11"/>
        <v>0</v>
      </c>
    </row>
    <row r="347" spans="1:8" ht="20.100000000000001" customHeight="1" x14ac:dyDescent="0.25">
      <c r="A347" s="102"/>
      <c r="B347" s="121"/>
      <c r="C347" s="138" t="s">
        <v>370</v>
      </c>
      <c r="D347" s="104" t="s">
        <v>190</v>
      </c>
      <c r="E347" s="106">
        <f>'Cost estimate'!E357</f>
        <v>0</v>
      </c>
      <c r="F347" s="88">
        <v>3645</v>
      </c>
      <c r="G347" s="101">
        <f ca="1">IF(TODAY()&lt;45150,F347,IF(TODAY()&lt;45515,F347*(1+Escalations!$D$3),F347*(1+Escalations!$D$3)*(1+Escalations!$D$4)))</f>
        <v>3645</v>
      </c>
      <c r="H347" s="60">
        <f t="shared" ca="1" si="11"/>
        <v>0</v>
      </c>
    </row>
    <row r="348" spans="1:8" ht="20.100000000000001" customHeight="1" x14ac:dyDescent="0.25">
      <c r="A348" s="102"/>
      <c r="B348" s="121"/>
      <c r="C348" s="138" t="s">
        <v>371</v>
      </c>
      <c r="D348" s="104" t="s">
        <v>190</v>
      </c>
      <c r="E348" s="106">
        <f>'Cost estimate'!E358</f>
        <v>0</v>
      </c>
      <c r="F348" s="88">
        <v>4620</v>
      </c>
      <c r="G348" s="101">
        <f ca="1">IF(TODAY()&lt;45150,F348,IF(TODAY()&lt;45515,F348*(1+Escalations!$D$3),F348*(1+Escalations!$D$3)*(1+Escalations!$D$4)))</f>
        <v>4620</v>
      </c>
      <c r="H348" s="60">
        <f t="shared" ca="1" si="11"/>
        <v>0</v>
      </c>
    </row>
    <row r="349" spans="1:8" ht="8.25" customHeight="1" x14ac:dyDescent="0.25">
      <c r="A349" s="102"/>
      <c r="B349" s="121"/>
      <c r="C349" s="138"/>
      <c r="D349" s="104"/>
      <c r="E349" s="106"/>
      <c r="F349" s="88"/>
      <c r="G349" s="101"/>
      <c r="H349" s="60"/>
    </row>
    <row r="350" spans="1:8" ht="72.599999999999994" customHeight="1" x14ac:dyDescent="0.25">
      <c r="A350" s="102" t="s">
        <v>372</v>
      </c>
      <c r="B350" s="121"/>
      <c r="C350" s="137" t="s">
        <v>373</v>
      </c>
      <c r="D350" s="104"/>
      <c r="E350" s="106"/>
      <c r="F350" s="88"/>
      <c r="G350" s="101"/>
      <c r="H350" s="60"/>
    </row>
    <row r="351" spans="1:8" x14ac:dyDescent="0.25">
      <c r="A351" s="102"/>
      <c r="B351" s="121"/>
      <c r="C351" s="139"/>
      <c r="D351" s="104"/>
      <c r="E351" s="106"/>
      <c r="F351" s="88"/>
      <c r="G351" s="101"/>
      <c r="H351" s="60"/>
    </row>
    <row r="352" spans="1:8" ht="20.100000000000001" customHeight="1" x14ac:dyDescent="0.25">
      <c r="A352" s="102"/>
      <c r="B352" s="121"/>
      <c r="C352" s="140" t="s">
        <v>374</v>
      </c>
      <c r="D352" s="104" t="s">
        <v>190</v>
      </c>
      <c r="E352" s="106">
        <f>'Cost estimate'!E363</f>
        <v>0</v>
      </c>
      <c r="F352" s="88">
        <v>2180</v>
      </c>
      <c r="G352" s="101">
        <f ca="1">IF(TODAY()&lt;45150,F352,IF(TODAY()&lt;45515,F352*(1+Escalations!$D$3),F352*(1+Escalations!$D$3)*(1+Escalations!$D$4)))</f>
        <v>2180</v>
      </c>
      <c r="H352" s="60">
        <f t="shared" ref="H352:H357" ca="1" si="12">E352*G352</f>
        <v>0</v>
      </c>
    </row>
    <row r="353" spans="1:8" ht="20.100000000000001" customHeight="1" x14ac:dyDescent="0.25">
      <c r="A353" s="102"/>
      <c r="B353" s="121"/>
      <c r="C353" s="140" t="s">
        <v>375</v>
      </c>
      <c r="D353" s="104" t="s">
        <v>190</v>
      </c>
      <c r="E353" s="106">
        <f>'Cost estimate'!E364</f>
        <v>0</v>
      </c>
      <c r="F353" s="88">
        <v>2780</v>
      </c>
      <c r="G353" s="101">
        <f ca="1">IF(TODAY()&lt;45150,F353,IF(TODAY()&lt;45515,F353*(1+Escalations!$D$3),F353*(1+Escalations!$D$3)*(1+Escalations!$D$4)))</f>
        <v>2780</v>
      </c>
      <c r="H353" s="60">
        <f t="shared" ca="1" si="12"/>
        <v>0</v>
      </c>
    </row>
    <row r="354" spans="1:8" ht="20.100000000000001" customHeight="1" x14ac:dyDescent="0.25">
      <c r="A354" s="102"/>
      <c r="B354" s="121"/>
      <c r="C354" s="140" t="s">
        <v>376</v>
      </c>
      <c r="D354" s="104" t="s">
        <v>190</v>
      </c>
      <c r="E354" s="106">
        <f>'Cost estimate'!E365</f>
        <v>0</v>
      </c>
      <c r="F354" s="88">
        <v>3297</v>
      </c>
      <c r="G354" s="101">
        <f ca="1">IF(TODAY()&lt;45150,F354,IF(TODAY()&lt;45515,F354*(1+Escalations!$D$3),F354*(1+Escalations!$D$3)*(1+Escalations!$D$4)))</f>
        <v>3297</v>
      </c>
      <c r="H354" s="60">
        <f t="shared" ca="1" si="12"/>
        <v>0</v>
      </c>
    </row>
    <row r="355" spans="1:8" ht="20.100000000000001" customHeight="1" x14ac:dyDescent="0.25">
      <c r="A355" s="102"/>
      <c r="B355" s="121"/>
      <c r="C355" s="140" t="s">
        <v>377</v>
      </c>
      <c r="D355" s="104" t="s">
        <v>190</v>
      </c>
      <c r="E355" s="106">
        <f>'Cost estimate'!E366</f>
        <v>0</v>
      </c>
      <c r="F355" s="88">
        <v>4071</v>
      </c>
      <c r="G355" s="101">
        <f ca="1">IF(TODAY()&lt;45150,F355,IF(TODAY()&lt;45515,F355*(1+Escalations!$D$3),F355*(1+Escalations!$D$3)*(1+Escalations!$D$4)))</f>
        <v>4071</v>
      </c>
      <c r="H355" s="60">
        <f t="shared" ca="1" si="12"/>
        <v>0</v>
      </c>
    </row>
    <row r="356" spans="1:8" ht="20.100000000000001" customHeight="1" x14ac:dyDescent="0.25">
      <c r="A356" s="102"/>
      <c r="B356" s="121"/>
      <c r="C356" s="140" t="s">
        <v>378</v>
      </c>
      <c r="D356" s="104" t="s">
        <v>190</v>
      </c>
      <c r="E356" s="106">
        <f>'Cost estimate'!E367</f>
        <v>0</v>
      </c>
      <c r="F356" s="88">
        <v>6107</v>
      </c>
      <c r="G356" s="101">
        <f ca="1">IF(TODAY()&lt;45150,F356,IF(TODAY()&lt;45515,F356*(1+Escalations!$D$3),F356*(1+Escalations!$D$3)*(1+Escalations!$D$4)))</f>
        <v>6107</v>
      </c>
      <c r="H356" s="60">
        <f t="shared" ca="1" si="12"/>
        <v>0</v>
      </c>
    </row>
    <row r="357" spans="1:8" ht="20.100000000000001" customHeight="1" x14ac:dyDescent="0.25">
      <c r="A357" s="102"/>
      <c r="B357" s="121"/>
      <c r="C357" s="140" t="s">
        <v>371</v>
      </c>
      <c r="D357" s="104" t="s">
        <v>190</v>
      </c>
      <c r="E357" s="106">
        <f>'Cost estimate'!E368</f>
        <v>0</v>
      </c>
      <c r="F357" s="88">
        <v>6964</v>
      </c>
      <c r="G357" s="101">
        <f ca="1">IF(TODAY()&lt;45150,F357,IF(TODAY()&lt;45515,F357*(1+Escalations!$D$3),F357*(1+Escalations!$D$3)*(1+Escalations!$D$4)))</f>
        <v>6964</v>
      </c>
      <c r="H357" s="60">
        <f t="shared" ca="1" si="12"/>
        <v>0</v>
      </c>
    </row>
    <row r="358" spans="1:8" ht="20.100000000000001" customHeight="1" x14ac:dyDescent="0.25">
      <c r="A358" s="102"/>
      <c r="B358" s="121"/>
      <c r="C358" s="140"/>
      <c r="D358" s="104"/>
      <c r="E358" s="106"/>
      <c r="F358" s="88"/>
      <c r="G358" s="101"/>
      <c r="H358" s="60"/>
    </row>
    <row r="359" spans="1:8" ht="33" customHeight="1" x14ac:dyDescent="0.25">
      <c r="A359" s="102"/>
      <c r="B359" s="141" t="s">
        <v>379</v>
      </c>
      <c r="C359" s="139" t="s">
        <v>380</v>
      </c>
      <c r="D359" s="104"/>
      <c r="E359" s="106"/>
      <c r="F359" s="88"/>
      <c r="G359" s="101"/>
      <c r="H359" s="60"/>
    </row>
    <row r="360" spans="1:8" ht="20.100000000000001" customHeight="1" x14ac:dyDescent="0.25">
      <c r="A360" s="102" t="s">
        <v>381</v>
      </c>
      <c r="B360" s="121"/>
      <c r="C360" s="143" t="s">
        <v>382</v>
      </c>
      <c r="D360" s="104"/>
      <c r="E360" s="106"/>
      <c r="F360" s="88"/>
      <c r="G360" s="101"/>
      <c r="H360" s="60"/>
    </row>
    <row r="361" spans="1:8" ht="42.75" customHeight="1" x14ac:dyDescent="0.25">
      <c r="A361" s="102" t="s">
        <v>383</v>
      </c>
      <c r="B361" s="121"/>
      <c r="C361" s="139" t="s">
        <v>384</v>
      </c>
      <c r="D361" s="104"/>
      <c r="E361" s="106"/>
      <c r="F361" s="88"/>
      <c r="G361" s="101"/>
      <c r="H361" s="60"/>
    </row>
    <row r="362" spans="1:8" ht="20.100000000000001" customHeight="1" x14ac:dyDescent="0.25">
      <c r="A362" s="102"/>
      <c r="B362" s="121"/>
      <c r="C362" s="144" t="s">
        <v>385</v>
      </c>
      <c r="D362" s="104"/>
      <c r="E362" s="106"/>
      <c r="F362" s="88"/>
      <c r="G362" s="101"/>
      <c r="H362" s="60"/>
    </row>
    <row r="363" spans="1:8" ht="20.100000000000001" customHeight="1" x14ac:dyDescent="0.25">
      <c r="A363" s="102"/>
      <c r="B363" s="121"/>
      <c r="C363" s="140" t="s">
        <v>665</v>
      </c>
      <c r="D363" s="104" t="s">
        <v>291</v>
      </c>
      <c r="E363" s="106">
        <f>'Cost estimate'!E374</f>
        <v>0</v>
      </c>
      <c r="F363" s="88">
        <v>2506</v>
      </c>
      <c r="G363" s="101">
        <f ca="1">IF(TODAY()&lt;45150,F363,IF(TODAY()&lt;45515,F363*(1+Escalations!$D$3),F363*(1+Escalations!$D$3)*(1+Escalations!$D$4)))</f>
        <v>2506</v>
      </c>
      <c r="H363" s="60">
        <f ca="1">E363*G363</f>
        <v>0</v>
      </c>
    </row>
    <row r="364" spans="1:8" ht="20.100000000000001" customHeight="1" x14ac:dyDescent="0.25">
      <c r="A364" s="102"/>
      <c r="B364" s="121"/>
      <c r="C364" s="140" t="s">
        <v>386</v>
      </c>
      <c r="D364" s="104" t="s">
        <v>291</v>
      </c>
      <c r="E364" s="106">
        <f>'Cost estimate'!E375</f>
        <v>0</v>
      </c>
      <c r="F364" s="88">
        <v>2917</v>
      </c>
      <c r="G364" s="101">
        <f ca="1">IF(TODAY()&lt;45150,F364,IF(TODAY()&lt;45515,F364*(1+Escalations!$D$3),F364*(1+Escalations!$D$3)*(1+Escalations!$D$4)))</f>
        <v>2917</v>
      </c>
      <c r="H364" s="60">
        <f ca="1">E364*G364</f>
        <v>0</v>
      </c>
    </row>
    <row r="365" spans="1:8" ht="20.100000000000001" customHeight="1" x14ac:dyDescent="0.25">
      <c r="A365" s="102"/>
      <c r="B365" s="121"/>
      <c r="C365" s="140" t="s">
        <v>387</v>
      </c>
      <c r="D365" s="104" t="s">
        <v>291</v>
      </c>
      <c r="E365" s="106">
        <f>'Cost estimate'!E376</f>
        <v>0</v>
      </c>
      <c r="F365" s="88">
        <v>3022</v>
      </c>
      <c r="G365" s="101">
        <f ca="1">IF(TODAY()&lt;45150,F365,IF(TODAY()&lt;45515,F365*(1+Escalations!$D$3),F365*(1+Escalations!$D$3)*(1+Escalations!$D$4)))</f>
        <v>3022</v>
      </c>
      <c r="H365" s="60">
        <f ca="1">E365*G365</f>
        <v>0</v>
      </c>
    </row>
    <row r="366" spans="1:8" ht="20.100000000000001" customHeight="1" x14ac:dyDescent="0.25">
      <c r="A366" s="102"/>
      <c r="B366" s="121"/>
      <c r="C366" s="140" t="s">
        <v>388</v>
      </c>
      <c r="D366" s="104" t="s">
        <v>291</v>
      </c>
      <c r="E366" s="106">
        <f>'Cost estimate'!E377</f>
        <v>0</v>
      </c>
      <c r="F366" s="88">
        <v>4222</v>
      </c>
      <c r="G366" s="101">
        <f ca="1">IF(TODAY()&lt;45150,F366,IF(TODAY()&lt;45515,F366*(1+Escalations!$D$3),F366*(1+Escalations!$D$3)*(1+Escalations!$D$4)))</f>
        <v>4222</v>
      </c>
      <c r="H366" s="60">
        <f ca="1">E366*G366</f>
        <v>0</v>
      </c>
    </row>
    <row r="367" spans="1:8" ht="20.399999999999999" customHeight="1" x14ac:dyDescent="0.25">
      <c r="A367" s="359" t="s">
        <v>711</v>
      </c>
      <c r="B367" s="74"/>
      <c r="C367" s="74"/>
      <c r="D367" s="86"/>
      <c r="E367" s="73"/>
      <c r="F367" s="368"/>
      <c r="G367" s="77"/>
      <c r="H367" s="78">
        <f ca="1">SUM(H324:H366)</f>
        <v>0</v>
      </c>
    </row>
    <row r="368" spans="1:8" ht="22.95" customHeight="1" x14ac:dyDescent="0.25">
      <c r="A368" s="359" t="s">
        <v>712</v>
      </c>
      <c r="B368" s="74"/>
      <c r="C368" s="74"/>
      <c r="D368" s="86"/>
      <c r="E368" s="73"/>
      <c r="F368" s="368"/>
      <c r="G368" s="77"/>
      <c r="H368" s="78">
        <f ca="1">H367</f>
        <v>0</v>
      </c>
    </row>
    <row r="369" spans="1:8" ht="20.100000000000001" customHeight="1" x14ac:dyDescent="0.25">
      <c r="A369" s="102" t="s">
        <v>389</v>
      </c>
      <c r="B369" s="121"/>
      <c r="C369" s="144" t="s">
        <v>390</v>
      </c>
      <c r="D369" s="104"/>
      <c r="E369" s="106"/>
      <c r="F369" s="88"/>
      <c r="G369" s="101"/>
      <c r="H369" s="60"/>
    </row>
    <row r="370" spans="1:8" ht="28.5" customHeight="1" x14ac:dyDescent="0.25">
      <c r="A370" s="102" t="s">
        <v>391</v>
      </c>
      <c r="B370" s="121"/>
      <c r="C370" s="140" t="s">
        <v>392</v>
      </c>
      <c r="D370" s="104"/>
      <c r="E370" s="106"/>
      <c r="F370" s="88"/>
      <c r="G370" s="101"/>
      <c r="H370" s="60"/>
    </row>
    <row r="371" spans="1:8" ht="20.100000000000001" customHeight="1" x14ac:dyDescent="0.25">
      <c r="A371" s="102"/>
      <c r="B371" s="121"/>
      <c r="C371" s="140" t="s">
        <v>666</v>
      </c>
      <c r="D371" s="104" t="s">
        <v>291</v>
      </c>
      <c r="E371" s="106">
        <f>'Cost estimate'!E380</f>
        <v>0</v>
      </c>
      <c r="F371" s="88">
        <v>5970</v>
      </c>
      <c r="G371" s="101">
        <f ca="1">IF(TODAY()&lt;45150,F371,IF(TODAY()&lt;45515,F371*(1+Escalations!$D$3),F371*(1+Escalations!$D$3)*(1+Escalations!$D$4)))</f>
        <v>5970</v>
      </c>
      <c r="H371" s="60">
        <f t="shared" ref="H371:H398" ca="1" si="13">E371*G371</f>
        <v>0</v>
      </c>
    </row>
    <row r="372" spans="1:8" ht="20.100000000000001" customHeight="1" x14ac:dyDescent="0.25">
      <c r="A372" s="102"/>
      <c r="B372" s="121"/>
      <c r="C372" s="140" t="s">
        <v>667</v>
      </c>
      <c r="D372" s="104" t="s">
        <v>291</v>
      </c>
      <c r="E372" s="106">
        <f>'Cost estimate'!E381</f>
        <v>0</v>
      </c>
      <c r="F372" s="88">
        <v>7307</v>
      </c>
      <c r="G372" s="101">
        <f ca="1">IF(TODAY()&lt;45150,F372,IF(TODAY()&lt;45515,F372*(1+Escalations!$D$3),F372*(1+Escalations!$D$3)*(1+Escalations!$D$4)))</f>
        <v>7307</v>
      </c>
      <c r="H372" s="60">
        <f t="shared" ca="1" si="13"/>
        <v>0</v>
      </c>
    </row>
    <row r="373" spans="1:8" ht="20.100000000000001" customHeight="1" x14ac:dyDescent="0.25">
      <c r="A373" s="102"/>
      <c r="B373" s="121"/>
      <c r="C373" s="140" t="s">
        <v>668</v>
      </c>
      <c r="D373" s="104" t="s">
        <v>291</v>
      </c>
      <c r="E373" s="106">
        <f>'Cost estimate'!E382</f>
        <v>0</v>
      </c>
      <c r="F373" s="88">
        <v>9301</v>
      </c>
      <c r="G373" s="101">
        <f ca="1">IF(TODAY()&lt;45150,F373,IF(TODAY()&lt;45515,F373*(1+Escalations!$D$3),F373*(1+Escalations!$D$3)*(1+Escalations!$D$4)))</f>
        <v>9301</v>
      </c>
      <c r="H373" s="60">
        <f t="shared" ca="1" si="13"/>
        <v>0</v>
      </c>
    </row>
    <row r="374" spans="1:8" ht="20.100000000000001" customHeight="1" x14ac:dyDescent="0.25">
      <c r="A374" s="102"/>
      <c r="B374" s="121"/>
      <c r="C374" s="140" t="s">
        <v>669</v>
      </c>
      <c r="D374" s="104" t="s">
        <v>291</v>
      </c>
      <c r="E374" s="106">
        <f>'Cost estimate'!E383</f>
        <v>0</v>
      </c>
      <c r="F374" s="88">
        <v>11575</v>
      </c>
      <c r="G374" s="101">
        <f ca="1">IF(TODAY()&lt;45150,F374,IF(TODAY()&lt;45515,F374*(1+Escalations!$D$3),F374*(1+Escalations!$D$3)*(1+Escalations!$D$4)))</f>
        <v>11575</v>
      </c>
      <c r="H374" s="60">
        <f t="shared" ca="1" si="13"/>
        <v>0</v>
      </c>
    </row>
    <row r="375" spans="1:8" ht="20.100000000000001" customHeight="1" x14ac:dyDescent="0.25">
      <c r="A375" s="102"/>
      <c r="B375" s="121"/>
      <c r="C375" s="140" t="s">
        <v>670</v>
      </c>
      <c r="D375" s="104" t="s">
        <v>291</v>
      </c>
      <c r="E375" s="106">
        <f>'Cost estimate'!E384</f>
        <v>0</v>
      </c>
      <c r="F375" s="88">
        <v>14057</v>
      </c>
      <c r="G375" s="101">
        <f ca="1">IF(TODAY()&lt;45150,F375,IF(TODAY()&lt;45515,F375*(1+Escalations!$D$3),F375*(1+Escalations!$D$3)*(1+Escalations!$D$4)))</f>
        <v>14057</v>
      </c>
      <c r="H375" s="60">
        <f t="shared" ca="1" si="13"/>
        <v>0</v>
      </c>
    </row>
    <row r="376" spans="1:8" ht="20.100000000000001" customHeight="1" x14ac:dyDescent="0.25">
      <c r="A376" s="102"/>
      <c r="B376" s="121"/>
      <c r="C376" s="140" t="s">
        <v>671</v>
      </c>
      <c r="D376" s="104" t="s">
        <v>291</v>
      </c>
      <c r="E376" s="106">
        <f>'Cost estimate'!E385</f>
        <v>0</v>
      </c>
      <c r="F376" s="88">
        <v>24683</v>
      </c>
      <c r="G376" s="101">
        <f ca="1">IF(TODAY()&lt;45150,F376,IF(TODAY()&lt;45515,F376*(1+Escalations!$D$3),F376*(1+Escalations!$D$3)*(1+Escalations!$D$4)))</f>
        <v>24683</v>
      </c>
      <c r="H376" s="60">
        <f t="shared" ca="1" si="13"/>
        <v>0</v>
      </c>
    </row>
    <row r="377" spans="1:8" ht="20.100000000000001" customHeight="1" x14ac:dyDescent="0.25">
      <c r="A377" s="102"/>
      <c r="B377" s="121"/>
      <c r="C377" s="140" t="s">
        <v>672</v>
      </c>
      <c r="D377" s="104" t="s">
        <v>291</v>
      </c>
      <c r="E377" s="106">
        <f>'Cost estimate'!E386</f>
        <v>0</v>
      </c>
      <c r="F377" s="88">
        <v>38565</v>
      </c>
      <c r="G377" s="101">
        <f ca="1">IF(TODAY()&lt;45150,F377,IF(TODAY()&lt;45515,F377*(1+Escalations!$D$3),F377*(1+Escalations!$D$3)*(1+Escalations!$D$4)))</f>
        <v>38565</v>
      </c>
      <c r="H377" s="60">
        <f t="shared" ca="1" si="13"/>
        <v>0</v>
      </c>
    </row>
    <row r="378" spans="1:8" ht="20.100000000000001" customHeight="1" x14ac:dyDescent="0.25">
      <c r="A378" s="102"/>
      <c r="B378" s="121"/>
      <c r="C378" s="140" t="s">
        <v>673</v>
      </c>
      <c r="D378" s="104" t="s">
        <v>291</v>
      </c>
      <c r="E378" s="106">
        <f>'Cost estimate'!E388</f>
        <v>0</v>
      </c>
      <c r="F378" s="88">
        <v>5970</v>
      </c>
      <c r="G378" s="101">
        <f ca="1">IF(TODAY()&lt;45150,F378,IF(TODAY()&lt;45515,F378*(1+Escalations!$D$3),F378*(1+Escalations!$D$3)*(1+Escalations!$D$4)))</f>
        <v>5970</v>
      </c>
      <c r="H378" s="60">
        <f t="shared" ca="1" si="13"/>
        <v>0</v>
      </c>
    </row>
    <row r="379" spans="1:8" ht="20.100000000000001" customHeight="1" x14ac:dyDescent="0.25">
      <c r="A379" s="102"/>
      <c r="B379" s="121"/>
      <c r="C379" s="140" t="s">
        <v>674</v>
      </c>
      <c r="D379" s="104" t="s">
        <v>291</v>
      </c>
      <c r="E379" s="106">
        <f>'Cost estimate'!E389</f>
        <v>0</v>
      </c>
      <c r="F379" s="88">
        <v>7307</v>
      </c>
      <c r="G379" s="101">
        <f ca="1">IF(TODAY()&lt;45150,F379,IF(TODAY()&lt;45515,F379*(1+Escalations!$D$3),F379*(1+Escalations!$D$3)*(1+Escalations!$D$4)))</f>
        <v>7307</v>
      </c>
      <c r="H379" s="60">
        <f t="shared" ca="1" si="13"/>
        <v>0</v>
      </c>
    </row>
    <row r="380" spans="1:8" ht="20.100000000000001" customHeight="1" x14ac:dyDescent="0.25">
      <c r="A380" s="102"/>
      <c r="B380" s="121"/>
      <c r="C380" s="140" t="s">
        <v>675</v>
      </c>
      <c r="D380" s="104" t="s">
        <v>291</v>
      </c>
      <c r="E380" s="106">
        <f>'Cost estimate'!E390</f>
        <v>0</v>
      </c>
      <c r="F380" s="88">
        <v>9301</v>
      </c>
      <c r="G380" s="101">
        <f ca="1">IF(TODAY()&lt;45150,F380,IF(TODAY()&lt;45515,F380*(1+Escalations!$D$3),F380*(1+Escalations!$D$3)*(1+Escalations!$D$4)))</f>
        <v>9301</v>
      </c>
      <c r="H380" s="60">
        <f t="shared" ca="1" si="13"/>
        <v>0</v>
      </c>
    </row>
    <row r="381" spans="1:8" ht="20.100000000000001" customHeight="1" x14ac:dyDescent="0.25">
      <c r="A381" s="102"/>
      <c r="B381" s="121"/>
      <c r="C381" s="140" t="s">
        <v>676</v>
      </c>
      <c r="D381" s="104" t="s">
        <v>291</v>
      </c>
      <c r="E381" s="106">
        <f>'Cost estimate'!E391</f>
        <v>0</v>
      </c>
      <c r="F381" s="88">
        <v>11575</v>
      </c>
      <c r="G381" s="101">
        <f ca="1">IF(TODAY()&lt;45150,F381,IF(TODAY()&lt;45515,F381*(1+Escalations!$D$3),F381*(1+Escalations!$D$3)*(1+Escalations!$D$4)))</f>
        <v>11575</v>
      </c>
      <c r="H381" s="60">
        <f t="shared" ca="1" si="13"/>
        <v>0</v>
      </c>
    </row>
    <row r="382" spans="1:8" ht="20.100000000000001" customHeight="1" x14ac:dyDescent="0.25">
      <c r="A382" s="102"/>
      <c r="B382" s="121"/>
      <c r="C382" s="140" t="s">
        <v>677</v>
      </c>
      <c r="D382" s="104" t="s">
        <v>291</v>
      </c>
      <c r="E382" s="106">
        <f>'Cost estimate'!E392</f>
        <v>0</v>
      </c>
      <c r="F382" s="88">
        <v>14057</v>
      </c>
      <c r="G382" s="101">
        <f ca="1">IF(TODAY()&lt;45150,F382,IF(TODAY()&lt;45515,F382*(1+Escalations!$D$3),F382*(1+Escalations!$D$3)*(1+Escalations!$D$4)))</f>
        <v>14057</v>
      </c>
      <c r="H382" s="60">
        <f t="shared" ca="1" si="13"/>
        <v>0</v>
      </c>
    </row>
    <row r="383" spans="1:8" ht="20.100000000000001" customHeight="1" x14ac:dyDescent="0.25">
      <c r="A383" s="102"/>
      <c r="B383" s="121"/>
      <c r="C383" s="140" t="s">
        <v>678</v>
      </c>
      <c r="D383" s="104" t="s">
        <v>291</v>
      </c>
      <c r="E383" s="106">
        <f>'Cost estimate'!E393</f>
        <v>0</v>
      </c>
      <c r="F383" s="88">
        <v>24683</v>
      </c>
      <c r="G383" s="101">
        <f ca="1">IF(TODAY()&lt;45150,F383,IF(TODAY()&lt;45515,F383*(1+Escalations!$D$3),F383*(1+Escalations!$D$3)*(1+Escalations!$D$4)))</f>
        <v>24683</v>
      </c>
      <c r="H383" s="60">
        <f t="shared" ca="1" si="13"/>
        <v>0</v>
      </c>
    </row>
    <row r="384" spans="1:8" ht="20.100000000000001" customHeight="1" x14ac:dyDescent="0.25">
      <c r="A384" s="102"/>
      <c r="B384" s="121"/>
      <c r="C384" s="140" t="s">
        <v>679</v>
      </c>
      <c r="D384" s="104" t="s">
        <v>291</v>
      </c>
      <c r="E384" s="106">
        <f>'Cost estimate'!E394</f>
        <v>0</v>
      </c>
      <c r="F384" s="88">
        <v>38565</v>
      </c>
      <c r="G384" s="101">
        <f ca="1">IF(TODAY()&lt;45150,F384,IF(TODAY()&lt;45515,F384*(1+Escalations!$D$3),F384*(1+Escalations!$D$3)*(1+Escalations!$D$4)))</f>
        <v>38565</v>
      </c>
      <c r="H384" s="60">
        <f t="shared" ca="1" si="13"/>
        <v>0</v>
      </c>
    </row>
    <row r="385" spans="1:8" ht="20.100000000000001" customHeight="1" x14ac:dyDescent="0.25">
      <c r="A385" s="102"/>
      <c r="B385" s="121"/>
      <c r="C385" s="140" t="s">
        <v>680</v>
      </c>
      <c r="D385" s="104" t="s">
        <v>291</v>
      </c>
      <c r="E385" s="106">
        <f>'Cost estimate'!E396</f>
        <v>0</v>
      </c>
      <c r="F385" s="88">
        <v>5970</v>
      </c>
      <c r="G385" s="101">
        <f ca="1">IF(TODAY()&lt;45150,F385,IF(TODAY()&lt;45515,F385*(1+Escalations!$D$3),F385*(1+Escalations!$D$3)*(1+Escalations!$D$4)))</f>
        <v>5970</v>
      </c>
      <c r="H385" s="60">
        <f t="shared" ca="1" si="13"/>
        <v>0</v>
      </c>
    </row>
    <row r="386" spans="1:8" ht="20.100000000000001" customHeight="1" x14ac:dyDescent="0.25">
      <c r="A386" s="102"/>
      <c r="B386" s="121"/>
      <c r="C386" s="140" t="s">
        <v>681</v>
      </c>
      <c r="D386" s="104" t="s">
        <v>291</v>
      </c>
      <c r="E386" s="106">
        <f>'Cost estimate'!E397</f>
        <v>0</v>
      </c>
      <c r="F386" s="88">
        <v>7307</v>
      </c>
      <c r="G386" s="101">
        <f ca="1">IF(TODAY()&lt;45150,F386,IF(TODAY()&lt;45515,F386*(1+Escalations!$D$3),F386*(1+Escalations!$D$3)*(1+Escalations!$D$4)))</f>
        <v>7307</v>
      </c>
      <c r="H386" s="60">
        <f t="shared" ca="1" si="13"/>
        <v>0</v>
      </c>
    </row>
    <row r="387" spans="1:8" ht="20.100000000000001" customHeight="1" x14ac:dyDescent="0.25">
      <c r="A387" s="102"/>
      <c r="B387" s="121"/>
      <c r="C387" s="140" t="s">
        <v>682</v>
      </c>
      <c r="D387" s="104" t="s">
        <v>291</v>
      </c>
      <c r="E387" s="106">
        <f>'Cost estimate'!E398</f>
        <v>0</v>
      </c>
      <c r="F387" s="88">
        <v>9301</v>
      </c>
      <c r="G387" s="101">
        <f ca="1">IF(TODAY()&lt;45150,F387,IF(TODAY()&lt;45515,F387*(1+Escalations!$D$3),F387*(1+Escalations!$D$3)*(1+Escalations!$D$4)))</f>
        <v>9301</v>
      </c>
      <c r="H387" s="60">
        <f t="shared" ca="1" si="13"/>
        <v>0</v>
      </c>
    </row>
    <row r="388" spans="1:8" ht="20.100000000000001" customHeight="1" x14ac:dyDescent="0.25">
      <c r="A388" s="102"/>
      <c r="B388" s="121"/>
      <c r="C388" s="140" t="s">
        <v>683</v>
      </c>
      <c r="D388" s="104" t="s">
        <v>291</v>
      </c>
      <c r="E388" s="106">
        <f>'Cost estimate'!E399</f>
        <v>0</v>
      </c>
      <c r="F388" s="88">
        <v>11575</v>
      </c>
      <c r="G388" s="101">
        <f ca="1">IF(TODAY()&lt;45150,F388,IF(TODAY()&lt;45515,F388*(1+Escalations!$D$3),F388*(1+Escalations!$D$3)*(1+Escalations!$D$4)))</f>
        <v>11575</v>
      </c>
      <c r="H388" s="60">
        <f t="shared" ca="1" si="13"/>
        <v>0</v>
      </c>
    </row>
    <row r="389" spans="1:8" ht="20.100000000000001" customHeight="1" x14ac:dyDescent="0.25">
      <c r="A389" s="102"/>
      <c r="B389" s="121"/>
      <c r="C389" s="140" t="s">
        <v>684</v>
      </c>
      <c r="D389" s="104" t="s">
        <v>291</v>
      </c>
      <c r="E389" s="106">
        <f>'Cost estimate'!E400</f>
        <v>0</v>
      </c>
      <c r="F389" s="88">
        <v>14057</v>
      </c>
      <c r="G389" s="101">
        <f ca="1">IF(TODAY()&lt;45150,F389,IF(TODAY()&lt;45515,F389*(1+Escalations!$D$3),F389*(1+Escalations!$D$3)*(1+Escalations!$D$4)))</f>
        <v>14057</v>
      </c>
      <c r="H389" s="60">
        <f t="shared" ca="1" si="13"/>
        <v>0</v>
      </c>
    </row>
    <row r="390" spans="1:8" ht="20.100000000000001" customHeight="1" x14ac:dyDescent="0.25">
      <c r="A390" s="102"/>
      <c r="B390" s="121"/>
      <c r="C390" s="140" t="s">
        <v>685</v>
      </c>
      <c r="D390" s="104" t="s">
        <v>291</v>
      </c>
      <c r="E390" s="106">
        <f>'Cost estimate'!E401</f>
        <v>0</v>
      </c>
      <c r="F390" s="88">
        <v>24683</v>
      </c>
      <c r="G390" s="101">
        <f ca="1">IF(TODAY()&lt;45150,F390,IF(TODAY()&lt;45515,F390*(1+Escalations!$D$3),F390*(1+Escalations!$D$3)*(1+Escalations!$D$4)))</f>
        <v>24683</v>
      </c>
      <c r="H390" s="60">
        <f t="shared" ca="1" si="13"/>
        <v>0</v>
      </c>
    </row>
    <row r="391" spans="1:8" ht="20.100000000000001" customHeight="1" x14ac:dyDescent="0.25">
      <c r="A391" s="102"/>
      <c r="B391" s="121"/>
      <c r="C391" s="140" t="s">
        <v>686</v>
      </c>
      <c r="D391" s="104" t="s">
        <v>291</v>
      </c>
      <c r="E391" s="106">
        <f>'Cost estimate'!E402</f>
        <v>0</v>
      </c>
      <c r="F391" s="88">
        <v>38565</v>
      </c>
      <c r="G391" s="101">
        <f ca="1">IF(TODAY()&lt;45150,F391,IF(TODAY()&lt;45515,F391*(1+Escalations!$D$3),F391*(1+Escalations!$D$3)*(1+Escalations!$D$4)))</f>
        <v>38565</v>
      </c>
      <c r="H391" s="60">
        <f t="shared" ca="1" si="13"/>
        <v>0</v>
      </c>
    </row>
    <row r="392" spans="1:8" ht="20.100000000000001" customHeight="1" x14ac:dyDescent="0.25">
      <c r="A392" s="102"/>
      <c r="B392" s="121"/>
      <c r="C392" s="140" t="s">
        <v>687</v>
      </c>
      <c r="D392" s="104" t="s">
        <v>291</v>
      </c>
      <c r="E392" s="106">
        <f>'Cost estimate'!E404</f>
        <v>0</v>
      </c>
      <c r="F392" s="88">
        <v>5970</v>
      </c>
      <c r="G392" s="101">
        <f ca="1">IF(TODAY()&lt;45150,F392,IF(TODAY()&lt;45515,F392*(1+Escalations!$D$3),F392*(1+Escalations!$D$3)*(1+Escalations!$D$4)))</f>
        <v>5970</v>
      </c>
      <c r="H392" s="60">
        <f t="shared" ca="1" si="13"/>
        <v>0</v>
      </c>
    </row>
    <row r="393" spans="1:8" ht="20.100000000000001" customHeight="1" x14ac:dyDescent="0.25">
      <c r="A393" s="102"/>
      <c r="B393" s="121"/>
      <c r="C393" s="140" t="s">
        <v>688</v>
      </c>
      <c r="D393" s="104" t="s">
        <v>291</v>
      </c>
      <c r="E393" s="106">
        <f>'Cost estimate'!E405</f>
        <v>0</v>
      </c>
      <c r="F393" s="88">
        <v>7307</v>
      </c>
      <c r="G393" s="101">
        <f ca="1">IF(TODAY()&lt;45150,F393,IF(TODAY()&lt;45515,F393*(1+Escalations!$D$3),F393*(1+Escalations!$D$3)*(1+Escalations!$D$4)))</f>
        <v>7307</v>
      </c>
      <c r="H393" s="60">
        <f t="shared" ca="1" si="13"/>
        <v>0</v>
      </c>
    </row>
    <row r="394" spans="1:8" ht="20.100000000000001" customHeight="1" x14ac:dyDescent="0.25">
      <c r="A394" s="102"/>
      <c r="B394" s="121"/>
      <c r="C394" s="140" t="s">
        <v>689</v>
      </c>
      <c r="D394" s="104" t="s">
        <v>291</v>
      </c>
      <c r="E394" s="106">
        <f>'Cost estimate'!E406</f>
        <v>0</v>
      </c>
      <c r="F394" s="88">
        <v>9301</v>
      </c>
      <c r="G394" s="101">
        <f ca="1">IF(TODAY()&lt;45150,F394,IF(TODAY()&lt;45515,F394*(1+Escalations!$D$3),F394*(1+Escalations!$D$3)*(1+Escalations!$D$4)))</f>
        <v>9301</v>
      </c>
      <c r="H394" s="60">
        <f t="shared" ca="1" si="13"/>
        <v>0</v>
      </c>
    </row>
    <row r="395" spans="1:8" ht="20.100000000000001" customHeight="1" x14ac:dyDescent="0.25">
      <c r="A395" s="102"/>
      <c r="B395" s="121"/>
      <c r="C395" s="140" t="s">
        <v>690</v>
      </c>
      <c r="D395" s="104" t="s">
        <v>291</v>
      </c>
      <c r="E395" s="106">
        <f>'Cost estimate'!E407</f>
        <v>0</v>
      </c>
      <c r="F395" s="88">
        <v>11575</v>
      </c>
      <c r="G395" s="101">
        <f ca="1">IF(TODAY()&lt;45150,F395,IF(TODAY()&lt;45515,F395*(1+Escalations!$D$3),F395*(1+Escalations!$D$3)*(1+Escalations!$D$4)))</f>
        <v>11575</v>
      </c>
      <c r="H395" s="60">
        <f t="shared" ca="1" si="13"/>
        <v>0</v>
      </c>
    </row>
    <row r="396" spans="1:8" ht="20.100000000000001" customHeight="1" x14ac:dyDescent="0.25">
      <c r="A396" s="102"/>
      <c r="B396" s="121"/>
      <c r="C396" s="140" t="s">
        <v>691</v>
      </c>
      <c r="D396" s="104" t="s">
        <v>291</v>
      </c>
      <c r="E396" s="106">
        <f>'Cost estimate'!E408</f>
        <v>0</v>
      </c>
      <c r="F396" s="88">
        <v>14057</v>
      </c>
      <c r="G396" s="101">
        <f ca="1">IF(TODAY()&lt;45150,F396,IF(TODAY()&lt;45515,F396*(1+Escalations!$D$3),F396*(1+Escalations!$D$3)*(1+Escalations!$D$4)))</f>
        <v>14057</v>
      </c>
      <c r="H396" s="60">
        <f t="shared" ca="1" si="13"/>
        <v>0</v>
      </c>
    </row>
    <row r="397" spans="1:8" ht="20.100000000000001" customHeight="1" x14ac:dyDescent="0.25">
      <c r="A397" s="102"/>
      <c r="B397" s="121"/>
      <c r="C397" s="140" t="s">
        <v>692</v>
      </c>
      <c r="D397" s="104" t="s">
        <v>291</v>
      </c>
      <c r="E397" s="106">
        <f>'Cost estimate'!E409</f>
        <v>0</v>
      </c>
      <c r="F397" s="88">
        <v>24683</v>
      </c>
      <c r="G397" s="101">
        <f ca="1">IF(TODAY()&lt;45150,F397,IF(TODAY()&lt;45515,F397*(1+Escalations!$D$3),F397*(1+Escalations!$D$3)*(1+Escalations!$D$4)))</f>
        <v>24683</v>
      </c>
      <c r="H397" s="60">
        <f t="shared" ca="1" si="13"/>
        <v>0</v>
      </c>
    </row>
    <row r="398" spans="1:8" ht="20.100000000000001" customHeight="1" x14ac:dyDescent="0.25">
      <c r="A398" s="102"/>
      <c r="B398" s="121"/>
      <c r="C398" s="140" t="s">
        <v>693</v>
      </c>
      <c r="D398" s="104" t="s">
        <v>291</v>
      </c>
      <c r="E398" s="106">
        <f>'Cost estimate'!E410</f>
        <v>0</v>
      </c>
      <c r="F398" s="88">
        <v>38565</v>
      </c>
      <c r="G398" s="101">
        <f ca="1">IF(TODAY()&lt;45150,F398,IF(TODAY()&lt;45515,F398*(1+Escalations!$D$3),F398*(1+Escalations!$D$3)*(1+Escalations!$D$4)))</f>
        <v>38565</v>
      </c>
      <c r="H398" s="60">
        <f t="shared" ca="1" si="13"/>
        <v>0</v>
      </c>
    </row>
    <row r="399" spans="1:8" x14ac:dyDescent="0.25">
      <c r="A399" s="102"/>
      <c r="B399" s="121"/>
      <c r="C399" s="140"/>
      <c r="D399" s="104"/>
      <c r="E399" s="106"/>
      <c r="F399" s="88"/>
      <c r="G399" s="101"/>
      <c r="H399" s="60"/>
    </row>
    <row r="400" spans="1:8" ht="20.100000000000001" customHeight="1" x14ac:dyDescent="0.25">
      <c r="A400" s="102"/>
      <c r="B400" s="121"/>
      <c r="C400" s="140" t="s">
        <v>393</v>
      </c>
      <c r="D400" s="104"/>
      <c r="E400" s="106"/>
      <c r="F400" s="88"/>
      <c r="G400" s="101"/>
      <c r="H400" s="60"/>
    </row>
    <row r="401" spans="1:8" ht="20.100000000000001" customHeight="1" x14ac:dyDescent="0.25">
      <c r="A401" s="102"/>
      <c r="B401" s="121"/>
      <c r="C401" s="140" t="s">
        <v>394</v>
      </c>
      <c r="D401" s="104" t="s">
        <v>291</v>
      </c>
      <c r="E401" s="106">
        <f>'Cost estimate'!E414</f>
        <v>0</v>
      </c>
      <c r="F401" s="88">
        <v>1281</v>
      </c>
      <c r="G401" s="101">
        <f ca="1">IF(TODAY()&lt;45150,F401,IF(TODAY()&lt;45515,F401*(1+Escalations!$D$3),F401*(1+Escalations!$D$3)*(1+Escalations!$D$4)))</f>
        <v>1281</v>
      </c>
      <c r="H401" s="60">
        <f t="shared" ref="H401:H407" ca="1" si="14">E401*G401</f>
        <v>0</v>
      </c>
    </row>
    <row r="402" spans="1:8" ht="20.100000000000001" customHeight="1" x14ac:dyDescent="0.25">
      <c r="A402" s="102"/>
      <c r="B402" s="121"/>
      <c r="C402" s="140" t="s">
        <v>395</v>
      </c>
      <c r="D402" s="104" t="s">
        <v>291</v>
      </c>
      <c r="E402" s="106">
        <f>'Cost estimate'!E415</f>
        <v>0</v>
      </c>
      <c r="F402" s="88">
        <v>1850</v>
      </c>
      <c r="G402" s="101">
        <f ca="1">IF(TODAY()&lt;45150,F402,IF(TODAY()&lt;45515,F402*(1+Escalations!$D$3),F402*(1+Escalations!$D$3)*(1+Escalations!$D$4)))</f>
        <v>1850</v>
      </c>
      <c r="H402" s="60">
        <f t="shared" ca="1" si="14"/>
        <v>0</v>
      </c>
    </row>
    <row r="403" spans="1:8" ht="20.100000000000001" customHeight="1" x14ac:dyDescent="0.25">
      <c r="A403" s="102"/>
      <c r="B403" s="121"/>
      <c r="C403" s="140" t="s">
        <v>396</v>
      </c>
      <c r="D403" s="104" t="s">
        <v>291</v>
      </c>
      <c r="E403" s="106">
        <f>'Cost estimate'!E416</f>
        <v>0</v>
      </c>
      <c r="F403" s="88">
        <v>2497</v>
      </c>
      <c r="G403" s="101">
        <f ca="1">IF(TODAY()&lt;45150,F403,IF(TODAY()&lt;45515,F403*(1+Escalations!$D$3),F403*(1+Escalations!$D$3)*(1+Escalations!$D$4)))</f>
        <v>2497</v>
      </c>
      <c r="H403" s="60">
        <f t="shared" ca="1" si="14"/>
        <v>0</v>
      </c>
    </row>
    <row r="404" spans="1:8" ht="20.100000000000001" customHeight="1" x14ac:dyDescent="0.25">
      <c r="A404" s="102"/>
      <c r="B404" s="121"/>
      <c r="C404" s="140" t="s">
        <v>397</v>
      </c>
      <c r="D404" s="104" t="s">
        <v>291</v>
      </c>
      <c r="E404" s="106">
        <f>'Cost estimate'!E417</f>
        <v>0</v>
      </c>
      <c r="F404" s="88">
        <v>3288</v>
      </c>
      <c r="G404" s="101">
        <f ca="1">IF(TODAY()&lt;45150,F404,IF(TODAY()&lt;45515,F404*(1+Escalations!$D$3),F404*(1+Escalations!$D$3)*(1+Escalations!$D$4)))</f>
        <v>3288</v>
      </c>
      <c r="H404" s="60">
        <f t="shared" ca="1" si="14"/>
        <v>0</v>
      </c>
    </row>
    <row r="405" spans="1:8" ht="20.100000000000001" customHeight="1" x14ac:dyDescent="0.25">
      <c r="A405" s="102"/>
      <c r="B405" s="121"/>
      <c r="C405" s="140" t="s">
        <v>398</v>
      </c>
      <c r="D405" s="104" t="s">
        <v>291</v>
      </c>
      <c r="E405" s="106">
        <f>'Cost estimate'!E418</f>
        <v>0</v>
      </c>
      <c r="F405" s="88">
        <v>4037</v>
      </c>
      <c r="G405" s="101">
        <f ca="1">IF(TODAY()&lt;45150,F405,IF(TODAY()&lt;45515,F405*(1+Escalations!$D$3),F405*(1+Escalations!$D$3)*(1+Escalations!$D$4)))</f>
        <v>4037</v>
      </c>
      <c r="H405" s="60">
        <f t="shared" ca="1" si="14"/>
        <v>0</v>
      </c>
    </row>
    <row r="406" spans="1:8" ht="20.100000000000001" customHeight="1" x14ac:dyDescent="0.25">
      <c r="A406" s="102"/>
      <c r="B406" s="121"/>
      <c r="C406" s="140" t="s">
        <v>399</v>
      </c>
      <c r="D406" s="104" t="s">
        <v>291</v>
      </c>
      <c r="E406" s="106">
        <f>'Cost estimate'!E419</f>
        <v>0</v>
      </c>
      <c r="F406" s="88">
        <v>5493</v>
      </c>
      <c r="G406" s="101">
        <f ca="1">IF(TODAY()&lt;45150,F406,IF(TODAY()&lt;45515,F406*(1+Escalations!$D$3),F406*(1+Escalations!$D$3)*(1+Escalations!$D$4)))</f>
        <v>5493</v>
      </c>
      <c r="H406" s="60">
        <f t="shared" ca="1" si="14"/>
        <v>0</v>
      </c>
    </row>
    <row r="407" spans="1:8" ht="20.100000000000001" customHeight="1" x14ac:dyDescent="0.25">
      <c r="A407" s="102"/>
      <c r="B407" s="121"/>
      <c r="C407" s="140" t="s">
        <v>400</v>
      </c>
      <c r="D407" s="104" t="s">
        <v>291</v>
      </c>
      <c r="E407" s="106">
        <f>'Cost estimate'!E420</f>
        <v>0</v>
      </c>
      <c r="F407" s="88">
        <v>9243</v>
      </c>
      <c r="G407" s="101">
        <f ca="1">IF(TODAY()&lt;45150,F407,IF(TODAY()&lt;45515,F407*(1+Escalations!$D$3),F407*(1+Escalations!$D$3)*(1+Escalations!$D$4)))</f>
        <v>9243</v>
      </c>
      <c r="H407" s="60">
        <f t="shared" ca="1" si="14"/>
        <v>0</v>
      </c>
    </row>
    <row r="408" spans="1:8" ht="20.399999999999999" customHeight="1" x14ac:dyDescent="0.25">
      <c r="A408" s="359" t="s">
        <v>711</v>
      </c>
      <c r="B408" s="74"/>
      <c r="C408" s="74"/>
      <c r="D408" s="86"/>
      <c r="E408" s="73"/>
      <c r="F408" s="368"/>
      <c r="G408" s="77"/>
      <c r="H408" s="78">
        <f ca="1">SUM(H368:H407)</f>
        <v>0</v>
      </c>
    </row>
    <row r="409" spans="1:8" ht="22.95" customHeight="1" x14ac:dyDescent="0.25">
      <c r="A409" s="359" t="s">
        <v>712</v>
      </c>
      <c r="B409" s="74"/>
      <c r="C409" s="74"/>
      <c r="D409" s="86"/>
      <c r="E409" s="73"/>
      <c r="F409" s="368"/>
      <c r="G409" s="77"/>
      <c r="H409" s="78">
        <f ca="1">H408</f>
        <v>0</v>
      </c>
    </row>
    <row r="410" spans="1:8" ht="36" customHeight="1" x14ac:dyDescent="0.25">
      <c r="A410" s="145" t="s">
        <v>401</v>
      </c>
      <c r="B410" s="121"/>
      <c r="C410" s="146" t="s">
        <v>402</v>
      </c>
      <c r="D410" s="104"/>
      <c r="E410" s="106"/>
      <c r="F410" s="88"/>
      <c r="G410" s="101"/>
      <c r="H410" s="60"/>
    </row>
    <row r="411" spans="1:8" ht="9.75" customHeight="1" x14ac:dyDescent="0.25">
      <c r="A411" s="102"/>
      <c r="B411" s="121"/>
      <c r="C411" s="131" t="s">
        <v>308</v>
      </c>
      <c r="D411" s="104"/>
      <c r="E411" s="106"/>
      <c r="F411" s="88"/>
      <c r="G411" s="101"/>
      <c r="H411" s="60"/>
    </row>
    <row r="412" spans="1:8" ht="51" customHeight="1" x14ac:dyDescent="0.25">
      <c r="A412" s="102" t="s">
        <v>403</v>
      </c>
      <c r="B412" s="121"/>
      <c r="C412" s="131" t="s">
        <v>404</v>
      </c>
      <c r="D412" s="104"/>
      <c r="E412" s="106"/>
      <c r="F412" s="88"/>
      <c r="G412" s="101"/>
      <c r="H412" s="60"/>
    </row>
    <row r="413" spans="1:8" ht="20.100000000000001" customHeight="1" x14ac:dyDescent="0.25">
      <c r="A413" s="102"/>
      <c r="B413" s="121"/>
      <c r="C413" s="146" t="s">
        <v>405</v>
      </c>
      <c r="D413" s="141"/>
      <c r="E413" s="57"/>
      <c r="F413" s="88"/>
      <c r="G413" s="101"/>
      <c r="H413" s="60"/>
    </row>
    <row r="414" spans="1:8" ht="20.100000000000001" customHeight="1" x14ac:dyDescent="0.25">
      <c r="A414" s="102"/>
      <c r="B414" s="121"/>
      <c r="C414" s="140" t="s">
        <v>665</v>
      </c>
      <c r="D414" s="141" t="s">
        <v>291</v>
      </c>
      <c r="E414" s="57">
        <f>'Cost estimate'!E478</f>
        <v>0</v>
      </c>
      <c r="F414" s="88">
        <v>9030</v>
      </c>
      <c r="G414" s="101">
        <f ca="1">IF(TODAY()&lt;45150,F414,IF(TODAY()&lt;45515,F414*(1+Escalations!$D$3),F414*(1+Escalations!$D$3)*(1+Escalations!$D$4)))</f>
        <v>9030</v>
      </c>
      <c r="H414" s="60">
        <f ca="1">E414*G414</f>
        <v>0</v>
      </c>
    </row>
    <row r="415" spans="1:8" ht="20.100000000000001" customHeight="1" x14ac:dyDescent="0.25">
      <c r="A415" s="102"/>
      <c r="B415" s="121"/>
      <c r="C415" s="140" t="s">
        <v>386</v>
      </c>
      <c r="D415" s="141" t="s">
        <v>291</v>
      </c>
      <c r="E415" s="57">
        <f>'Cost estimate'!E479</f>
        <v>0</v>
      </c>
      <c r="F415" s="88">
        <v>9030</v>
      </c>
      <c r="G415" s="101">
        <f ca="1">IF(TODAY()&lt;45150,F415,IF(TODAY()&lt;45515,F415*(1+Escalations!$D$3),F415*(1+Escalations!$D$3)*(1+Escalations!$D$4)))</f>
        <v>9030</v>
      </c>
      <c r="H415" s="60">
        <f ca="1">E415*G415</f>
        <v>0</v>
      </c>
    </row>
    <row r="416" spans="1:8" ht="20.100000000000001" customHeight="1" x14ac:dyDescent="0.25">
      <c r="A416" s="102"/>
      <c r="B416" s="121"/>
      <c r="C416" s="140" t="s">
        <v>387</v>
      </c>
      <c r="D416" s="141" t="s">
        <v>291</v>
      </c>
      <c r="E416" s="57">
        <f>'Cost estimate'!E480</f>
        <v>0</v>
      </c>
      <c r="F416" s="88">
        <v>8995</v>
      </c>
      <c r="G416" s="101">
        <f ca="1">IF(TODAY()&lt;45150,F416,IF(TODAY()&lt;45515,F416*(1+Escalations!$D$3),F416*(1+Escalations!$D$3)*(1+Escalations!$D$4)))</f>
        <v>8995</v>
      </c>
      <c r="H416" s="60">
        <f ca="1">E416*G416</f>
        <v>0</v>
      </c>
    </row>
    <row r="417" spans="1:8" ht="20.100000000000001" customHeight="1" x14ac:dyDescent="0.25">
      <c r="A417" s="102"/>
      <c r="B417" s="121"/>
      <c r="C417" s="140" t="s">
        <v>388</v>
      </c>
      <c r="D417" s="141" t="s">
        <v>291</v>
      </c>
      <c r="E417" s="57">
        <f>'Cost estimate'!E481</f>
        <v>0</v>
      </c>
      <c r="F417" s="88">
        <v>11777</v>
      </c>
      <c r="G417" s="101">
        <f ca="1">IF(TODAY()&lt;45150,F417,IF(TODAY()&lt;45515,F417*(1+Escalations!$D$3),F417*(1+Escalations!$D$3)*(1+Escalations!$D$4)))</f>
        <v>11777</v>
      </c>
      <c r="H417" s="60">
        <f ca="1">E417*G417</f>
        <v>0</v>
      </c>
    </row>
    <row r="418" spans="1:8" ht="20.100000000000001" customHeight="1" x14ac:dyDescent="0.25">
      <c r="A418" s="102"/>
      <c r="B418" s="121"/>
      <c r="C418" s="146" t="s">
        <v>407</v>
      </c>
      <c r="D418" s="141"/>
      <c r="E418" s="57"/>
      <c r="F418" s="88"/>
      <c r="G418" s="101"/>
      <c r="H418" s="60"/>
    </row>
    <row r="419" spans="1:8" ht="20.100000000000001" customHeight="1" x14ac:dyDescent="0.25">
      <c r="A419" s="102"/>
      <c r="B419" s="121"/>
      <c r="C419" s="140" t="s">
        <v>665</v>
      </c>
      <c r="D419" s="141" t="s">
        <v>291</v>
      </c>
      <c r="E419" s="57">
        <f>'Cost estimate'!E483</f>
        <v>0</v>
      </c>
      <c r="F419" s="88">
        <v>11215</v>
      </c>
      <c r="G419" s="101">
        <f ca="1">IF(TODAY()&lt;45150,F419,IF(TODAY()&lt;45515,F419*(1+Escalations!$D$3),F419*(1+Escalations!$D$3)*(1+Escalations!$D$4)))</f>
        <v>11215</v>
      </c>
      <c r="H419" s="60">
        <f ca="1">E419*G419</f>
        <v>0</v>
      </c>
    </row>
    <row r="420" spans="1:8" ht="20.100000000000001" customHeight="1" x14ac:dyDescent="0.25">
      <c r="A420" s="102"/>
      <c r="B420" s="121"/>
      <c r="C420" s="140" t="s">
        <v>386</v>
      </c>
      <c r="D420" s="141" t="s">
        <v>291</v>
      </c>
      <c r="E420" s="57">
        <f>'Cost estimate'!E484</f>
        <v>0</v>
      </c>
      <c r="F420" s="88">
        <v>11215</v>
      </c>
      <c r="G420" s="101">
        <f ca="1">IF(TODAY()&lt;45150,F420,IF(TODAY()&lt;45515,F420*(1+Escalations!$D$3),F420*(1+Escalations!$D$3)*(1+Escalations!$D$4)))</f>
        <v>11215</v>
      </c>
      <c r="H420" s="60">
        <f ca="1">E420*G420</f>
        <v>0</v>
      </c>
    </row>
    <row r="421" spans="1:8" ht="20.100000000000001" customHeight="1" x14ac:dyDescent="0.25">
      <c r="A421" s="102"/>
      <c r="B421" s="121"/>
      <c r="C421" s="140" t="s">
        <v>387</v>
      </c>
      <c r="D421" s="141" t="s">
        <v>291</v>
      </c>
      <c r="E421" s="57">
        <f>'Cost estimate'!E485</f>
        <v>0</v>
      </c>
      <c r="F421" s="88">
        <v>11847</v>
      </c>
      <c r="G421" s="101">
        <f ca="1">IF(TODAY()&lt;45150,F421,IF(TODAY()&lt;45515,F421*(1+Escalations!$D$3),F421*(1+Escalations!$D$3)*(1+Escalations!$D$4)))</f>
        <v>11847</v>
      </c>
      <c r="H421" s="60">
        <f ca="1">E421*G421</f>
        <v>0</v>
      </c>
    </row>
    <row r="422" spans="1:8" ht="20.100000000000001" customHeight="1" x14ac:dyDescent="0.25">
      <c r="A422" s="102"/>
      <c r="B422" s="121"/>
      <c r="C422" s="140" t="s">
        <v>388</v>
      </c>
      <c r="D422" s="141" t="s">
        <v>291</v>
      </c>
      <c r="E422" s="57">
        <f>'Cost estimate'!E486</f>
        <v>0</v>
      </c>
      <c r="F422" s="88">
        <v>14719</v>
      </c>
      <c r="G422" s="101">
        <f ca="1">IF(TODAY()&lt;45150,F422,IF(TODAY()&lt;45515,F422*(1+Escalations!$D$3),F422*(1+Escalations!$D$3)*(1+Escalations!$D$4)))</f>
        <v>14719</v>
      </c>
      <c r="H422" s="60">
        <f ca="1">E422*G422</f>
        <v>0</v>
      </c>
    </row>
    <row r="423" spans="1:8" ht="20.100000000000001" customHeight="1" x14ac:dyDescent="0.25">
      <c r="A423" s="102"/>
      <c r="B423" s="121"/>
      <c r="C423" s="146" t="s">
        <v>408</v>
      </c>
      <c r="D423" s="141"/>
      <c r="E423" s="57"/>
      <c r="F423" s="88"/>
      <c r="G423" s="101"/>
      <c r="H423" s="60"/>
    </row>
    <row r="424" spans="1:8" ht="20.100000000000001" customHeight="1" x14ac:dyDescent="0.25">
      <c r="A424" s="102"/>
      <c r="B424" s="121"/>
      <c r="C424" s="140" t="s">
        <v>665</v>
      </c>
      <c r="D424" s="141" t="s">
        <v>291</v>
      </c>
      <c r="E424" s="57">
        <f>'Cost estimate'!E488</f>
        <v>0</v>
      </c>
      <c r="F424" s="88">
        <v>16567</v>
      </c>
      <c r="G424" s="101">
        <f ca="1">IF(TODAY()&lt;45150,F424,IF(TODAY()&lt;45515,F424*(1+Escalations!$D$3),F424*(1+Escalations!$D$3)*(1+Escalations!$D$4)))</f>
        <v>16567</v>
      </c>
      <c r="H424" s="60">
        <f ca="1">E424*G424</f>
        <v>0</v>
      </c>
    </row>
    <row r="425" spans="1:8" ht="20.100000000000001" customHeight="1" x14ac:dyDescent="0.25">
      <c r="A425" s="102"/>
      <c r="B425" s="121"/>
      <c r="C425" s="140" t="s">
        <v>386</v>
      </c>
      <c r="D425" s="141" t="s">
        <v>291</v>
      </c>
      <c r="E425" s="57">
        <f>'Cost estimate'!E489</f>
        <v>0</v>
      </c>
      <c r="F425" s="88">
        <v>16567</v>
      </c>
      <c r="G425" s="101">
        <f ca="1">IF(TODAY()&lt;45150,F425,IF(TODAY()&lt;45515,F425*(1+Escalations!$D$3),F425*(1+Escalations!$D$3)*(1+Escalations!$D$4)))</f>
        <v>16567</v>
      </c>
      <c r="H425" s="60">
        <f ca="1">E425*G425</f>
        <v>0</v>
      </c>
    </row>
    <row r="426" spans="1:8" ht="20.100000000000001" customHeight="1" x14ac:dyDescent="0.25">
      <c r="A426" s="102"/>
      <c r="B426" s="121"/>
      <c r="C426" s="140" t="s">
        <v>387</v>
      </c>
      <c r="D426" s="141" t="s">
        <v>291</v>
      </c>
      <c r="E426" s="57">
        <f>'Cost estimate'!E490</f>
        <v>0</v>
      </c>
      <c r="F426" s="88">
        <v>17609</v>
      </c>
      <c r="G426" s="101">
        <f ca="1">IF(TODAY()&lt;45150,F426,IF(TODAY()&lt;45515,F426*(1+Escalations!$D$3),F426*(1+Escalations!$D$3)*(1+Escalations!$D$4)))</f>
        <v>17609</v>
      </c>
      <c r="H426" s="60">
        <f ca="1">E426*G426</f>
        <v>0</v>
      </c>
    </row>
    <row r="427" spans="1:8" ht="20.100000000000001" customHeight="1" x14ac:dyDescent="0.25">
      <c r="A427" s="102"/>
      <c r="B427" s="121"/>
      <c r="C427" s="140" t="s">
        <v>388</v>
      </c>
      <c r="D427" s="141" t="s">
        <v>291</v>
      </c>
      <c r="E427" s="57">
        <f>'Cost estimate'!E491</f>
        <v>0</v>
      </c>
      <c r="F427" s="88">
        <v>22735</v>
      </c>
      <c r="G427" s="101">
        <f ca="1">IF(TODAY()&lt;45150,F427,IF(TODAY()&lt;45515,F427*(1+Escalations!$D$3),F427*(1+Escalations!$D$3)*(1+Escalations!$D$4)))</f>
        <v>22735</v>
      </c>
      <c r="H427" s="60">
        <f ca="1">E427*G427</f>
        <v>0</v>
      </c>
    </row>
    <row r="428" spans="1:8" ht="20.100000000000001" customHeight="1" x14ac:dyDescent="0.25">
      <c r="A428" s="102"/>
      <c r="B428" s="121"/>
      <c r="C428" s="146" t="s">
        <v>409</v>
      </c>
      <c r="D428" s="141"/>
      <c r="E428" s="57"/>
      <c r="F428" s="88"/>
      <c r="G428" s="101"/>
      <c r="H428" s="60"/>
    </row>
    <row r="429" spans="1:8" ht="20.100000000000001" customHeight="1" x14ac:dyDescent="0.25">
      <c r="A429" s="102"/>
      <c r="B429" s="121"/>
      <c r="C429" s="140" t="s">
        <v>665</v>
      </c>
      <c r="D429" s="141" t="s">
        <v>291</v>
      </c>
      <c r="E429" s="57">
        <f>'Cost estimate'!E493</f>
        <v>0</v>
      </c>
      <c r="F429" s="88">
        <v>17190</v>
      </c>
      <c r="G429" s="101">
        <f ca="1">IF(TODAY()&lt;45150,F429,IF(TODAY()&lt;45515,F429*(1+Escalations!$D$3),F429*(1+Escalations!$D$3)*(1+Escalations!$D$4)))</f>
        <v>17190</v>
      </c>
      <c r="H429" s="60">
        <f ca="1">E429*G429</f>
        <v>0</v>
      </c>
    </row>
    <row r="430" spans="1:8" ht="20.100000000000001" customHeight="1" x14ac:dyDescent="0.25">
      <c r="A430" s="102"/>
      <c r="B430" s="121"/>
      <c r="C430" s="140" t="s">
        <v>386</v>
      </c>
      <c r="D430" s="141" t="s">
        <v>291</v>
      </c>
      <c r="E430" s="57">
        <f>'Cost estimate'!E494</f>
        <v>0</v>
      </c>
      <c r="F430" s="88">
        <v>17190</v>
      </c>
      <c r="G430" s="101">
        <f ca="1">IF(TODAY()&lt;45150,F430,IF(TODAY()&lt;45515,F430*(1+Escalations!$D$3),F430*(1+Escalations!$D$3)*(1+Escalations!$D$4)))</f>
        <v>17190</v>
      </c>
      <c r="H430" s="60">
        <f ca="1">E430*G430</f>
        <v>0</v>
      </c>
    </row>
    <row r="431" spans="1:8" ht="20.100000000000001" customHeight="1" x14ac:dyDescent="0.25">
      <c r="A431" s="102"/>
      <c r="B431" s="121"/>
      <c r="C431" s="140" t="s">
        <v>387</v>
      </c>
      <c r="D431" s="141" t="s">
        <v>291</v>
      </c>
      <c r="E431" s="57">
        <f>'Cost estimate'!E495</f>
        <v>0</v>
      </c>
      <c r="F431" s="88">
        <v>18235</v>
      </c>
      <c r="G431" s="101">
        <f ca="1">IF(TODAY()&lt;45150,F431,IF(TODAY()&lt;45515,F431*(1+Escalations!$D$3),F431*(1+Escalations!$D$3)*(1+Escalations!$D$4)))</f>
        <v>18235</v>
      </c>
      <c r="H431" s="60">
        <f ca="1">E431*G431</f>
        <v>0</v>
      </c>
    </row>
    <row r="432" spans="1:8" ht="20.100000000000001" customHeight="1" x14ac:dyDescent="0.25">
      <c r="A432" s="102"/>
      <c r="B432" s="121"/>
      <c r="C432" s="140" t="s">
        <v>388</v>
      </c>
      <c r="D432" s="141" t="s">
        <v>291</v>
      </c>
      <c r="E432" s="57">
        <f>'Cost estimate'!E496</f>
        <v>0</v>
      </c>
      <c r="F432" s="88">
        <v>23735</v>
      </c>
      <c r="G432" s="101">
        <f ca="1">IF(TODAY()&lt;45150,F432,IF(TODAY()&lt;45515,F432*(1+Escalations!$D$3),F432*(1+Escalations!$D$3)*(1+Escalations!$D$4)))</f>
        <v>23735</v>
      </c>
      <c r="H432" s="60">
        <f ca="1">E432*G432</f>
        <v>0</v>
      </c>
    </row>
    <row r="433" spans="1:8" ht="20.100000000000001" customHeight="1" x14ac:dyDescent="0.25">
      <c r="A433" s="102"/>
      <c r="B433" s="121"/>
      <c r="C433" s="146" t="s">
        <v>410</v>
      </c>
      <c r="D433" s="141"/>
      <c r="E433" s="57"/>
      <c r="F433" s="88"/>
      <c r="G433" s="101"/>
      <c r="H433" s="60"/>
    </row>
    <row r="434" spans="1:8" ht="20.100000000000001" customHeight="1" x14ac:dyDescent="0.25">
      <c r="A434" s="102"/>
      <c r="B434" s="121"/>
      <c r="C434" s="140" t="s">
        <v>665</v>
      </c>
      <c r="D434" s="141" t="s">
        <v>291</v>
      </c>
      <c r="E434" s="57">
        <f>'Cost estimate'!E498</f>
        <v>0</v>
      </c>
      <c r="F434" s="88">
        <v>21340</v>
      </c>
      <c r="G434" s="101">
        <f ca="1">IF(TODAY()&lt;45150,F434,IF(TODAY()&lt;45515,F434*(1+Escalations!$D$3),F434*(1+Escalations!$D$3)*(1+Escalations!$D$4)))</f>
        <v>21340</v>
      </c>
      <c r="H434" s="60">
        <f ca="1">E434*G434</f>
        <v>0</v>
      </c>
    </row>
    <row r="435" spans="1:8" ht="20.100000000000001" customHeight="1" x14ac:dyDescent="0.25">
      <c r="A435" s="102"/>
      <c r="B435" s="121"/>
      <c r="C435" s="140" t="s">
        <v>386</v>
      </c>
      <c r="D435" s="141" t="s">
        <v>291</v>
      </c>
      <c r="E435" s="57">
        <f>'Cost estimate'!E499</f>
        <v>0</v>
      </c>
      <c r="F435" s="88">
        <v>21340</v>
      </c>
      <c r="G435" s="101">
        <f ca="1">IF(TODAY()&lt;45150,F435,IF(TODAY()&lt;45515,F435*(1+Escalations!$D$3),F435*(1+Escalations!$D$3)*(1+Escalations!$D$4)))</f>
        <v>21340</v>
      </c>
      <c r="H435" s="60">
        <f ca="1">E435*G435</f>
        <v>0</v>
      </c>
    </row>
    <row r="436" spans="1:8" ht="20.100000000000001" customHeight="1" x14ac:dyDescent="0.25">
      <c r="A436" s="102"/>
      <c r="B436" s="121"/>
      <c r="C436" s="140" t="s">
        <v>387</v>
      </c>
      <c r="D436" s="141" t="s">
        <v>291</v>
      </c>
      <c r="E436" s="57">
        <f>'Cost estimate'!E500</f>
        <v>0</v>
      </c>
      <c r="F436" s="88">
        <v>27092</v>
      </c>
      <c r="G436" s="101">
        <f ca="1">IF(TODAY()&lt;45150,F436,IF(TODAY()&lt;45515,F436*(1+Escalations!$D$3),F436*(1+Escalations!$D$3)*(1+Escalations!$D$4)))</f>
        <v>27092</v>
      </c>
      <c r="H436" s="60">
        <f ca="1">E436*G436</f>
        <v>0</v>
      </c>
    </row>
    <row r="437" spans="1:8" ht="20.100000000000001" customHeight="1" x14ac:dyDescent="0.25">
      <c r="A437" s="102"/>
      <c r="B437" s="121"/>
      <c r="C437" s="140" t="s">
        <v>388</v>
      </c>
      <c r="D437" s="141" t="s">
        <v>291</v>
      </c>
      <c r="E437" s="57">
        <f>'Cost estimate'!E501</f>
        <v>0</v>
      </c>
      <c r="F437" s="88">
        <v>38965</v>
      </c>
      <c r="G437" s="101">
        <f ca="1">IF(TODAY()&lt;45150,F437,IF(TODAY()&lt;45515,F437*(1+Escalations!$D$3),F437*(1+Escalations!$D$3)*(1+Escalations!$D$4)))</f>
        <v>38965</v>
      </c>
      <c r="H437" s="60">
        <f ca="1">E437*G437</f>
        <v>0</v>
      </c>
    </row>
    <row r="438" spans="1:8" ht="115.5" customHeight="1" x14ac:dyDescent="0.25">
      <c r="A438" s="145" t="s">
        <v>411</v>
      </c>
      <c r="B438" s="147" t="s">
        <v>412</v>
      </c>
      <c r="C438" s="148" t="s">
        <v>413</v>
      </c>
      <c r="D438" s="149"/>
      <c r="E438" s="227"/>
      <c r="F438" s="88"/>
      <c r="G438" s="101"/>
      <c r="H438" s="60"/>
    </row>
    <row r="439" spans="1:8" ht="20.100000000000001" customHeight="1" x14ac:dyDescent="0.25">
      <c r="A439" s="102"/>
      <c r="B439" s="81"/>
      <c r="C439" s="140" t="s">
        <v>414</v>
      </c>
      <c r="D439" s="141" t="s">
        <v>291</v>
      </c>
      <c r="E439" s="57">
        <f>'Cost estimate'!E503</f>
        <v>0</v>
      </c>
      <c r="F439" s="88">
        <v>26040</v>
      </c>
      <c r="G439" s="101">
        <f ca="1">IF(TODAY()&lt;45150,F439,IF(TODAY()&lt;45515,F439*(1+Escalations!$D$3),F439*(1+Escalations!$D$3)*(1+Escalations!$D$4)))</f>
        <v>26040</v>
      </c>
      <c r="H439" s="60">
        <f ca="1">E439*G439</f>
        <v>0</v>
      </c>
    </row>
    <row r="440" spans="1:8" ht="20.100000000000001" customHeight="1" x14ac:dyDescent="0.25">
      <c r="A440" s="102"/>
      <c r="B440" s="81"/>
      <c r="C440" s="140" t="s">
        <v>415</v>
      </c>
      <c r="D440" s="141" t="s">
        <v>291</v>
      </c>
      <c r="E440" s="57">
        <f>'Cost estimate'!E504</f>
        <v>0</v>
      </c>
      <c r="F440" s="88">
        <v>29586</v>
      </c>
      <c r="G440" s="101">
        <f ca="1">IF(TODAY()&lt;45150,F440,IF(TODAY()&lt;45515,F440*(1+Escalations!$D$3),F440*(1+Escalations!$D$3)*(1+Escalations!$D$4)))</f>
        <v>29586</v>
      </c>
      <c r="H440" s="60">
        <f ca="1">E440*G440</f>
        <v>0</v>
      </c>
    </row>
    <row r="441" spans="1:8" ht="20.100000000000001" customHeight="1" x14ac:dyDescent="0.25">
      <c r="A441" s="102"/>
      <c r="B441" s="81"/>
      <c r="C441" s="140" t="s">
        <v>416</v>
      </c>
      <c r="D441" s="141" t="s">
        <v>291</v>
      </c>
      <c r="E441" s="57">
        <f>'Cost estimate'!E505</f>
        <v>9</v>
      </c>
      <c r="F441" s="88">
        <v>40000</v>
      </c>
      <c r="G441" s="101">
        <f ca="1">IF(TODAY()&lt;45150,F441,IF(TODAY()&lt;45515,F441*(1+Escalations!$D$3),F441*(1+Escalations!$D$3)*(1+Escalations!$D$4)))</f>
        <v>40000</v>
      </c>
      <c r="H441" s="60">
        <f ca="1">E441*G441</f>
        <v>360000</v>
      </c>
    </row>
    <row r="442" spans="1:8" ht="20.100000000000001" customHeight="1" x14ac:dyDescent="0.25">
      <c r="A442" s="102"/>
      <c r="B442" s="81"/>
      <c r="C442" s="140" t="s">
        <v>417</v>
      </c>
      <c r="D442" s="141" t="s">
        <v>291</v>
      </c>
      <c r="E442" s="57">
        <f>'Cost estimate'!E506</f>
        <v>0</v>
      </c>
      <c r="F442" s="88">
        <v>50000</v>
      </c>
      <c r="G442" s="101">
        <f ca="1">IF(TODAY()&lt;45150,F442,IF(TODAY()&lt;45515,F442*(1+Escalations!$D$3),F442*(1+Escalations!$D$3)*(1+Escalations!$D$4)))</f>
        <v>50000</v>
      </c>
      <c r="H442" s="60">
        <f ca="1">E442*G442</f>
        <v>0</v>
      </c>
    </row>
    <row r="443" spans="1:8" ht="20.100000000000001" customHeight="1" x14ac:dyDescent="0.25">
      <c r="A443" s="102"/>
      <c r="B443" s="81"/>
      <c r="C443" s="140" t="s">
        <v>418</v>
      </c>
      <c r="D443" s="141" t="s">
        <v>291</v>
      </c>
      <c r="E443" s="57">
        <f>'Cost estimate'!E507</f>
        <v>0</v>
      </c>
      <c r="F443" s="88">
        <v>65000</v>
      </c>
      <c r="G443" s="101">
        <f ca="1">IF(TODAY()&lt;45150,F443,IF(TODAY()&lt;45515,F443*(1+Escalations!$D$3),F443*(1+Escalations!$D$3)*(1+Escalations!$D$4)))</f>
        <v>65000</v>
      </c>
      <c r="H443" s="60">
        <f ca="1">E443*G443</f>
        <v>0</v>
      </c>
    </row>
    <row r="444" spans="1:8" ht="20.100000000000001" customHeight="1" x14ac:dyDescent="0.25">
      <c r="A444" s="102"/>
      <c r="B444" s="121"/>
      <c r="C444" s="65"/>
      <c r="D444" s="104"/>
      <c r="E444" s="176"/>
      <c r="F444" s="88"/>
      <c r="G444" s="101"/>
      <c r="H444" s="60"/>
    </row>
    <row r="445" spans="1:8" s="11" customFormat="1" ht="90.75" customHeight="1" x14ac:dyDescent="0.3">
      <c r="A445" s="120" t="s">
        <v>419</v>
      </c>
      <c r="B445" s="103"/>
      <c r="C445" s="66" t="s">
        <v>420</v>
      </c>
      <c r="D445" s="81"/>
      <c r="E445" s="57"/>
      <c r="F445" s="88"/>
      <c r="G445" s="101"/>
      <c r="H445" s="60"/>
    </row>
    <row r="446" spans="1:8" ht="20.399999999999999" customHeight="1" x14ac:dyDescent="0.25">
      <c r="A446" s="359" t="s">
        <v>711</v>
      </c>
      <c r="B446" s="74"/>
      <c r="C446" s="74"/>
      <c r="D446" s="86"/>
      <c r="E446" s="73"/>
      <c r="F446" s="368"/>
      <c r="G446" s="77"/>
      <c r="H446" s="78">
        <f ca="1">SUM(H409:H445)</f>
        <v>360000</v>
      </c>
    </row>
    <row r="447" spans="1:8" ht="22.95" customHeight="1" x14ac:dyDescent="0.25">
      <c r="A447" s="359" t="s">
        <v>712</v>
      </c>
      <c r="B447" s="74"/>
      <c r="C447" s="74"/>
      <c r="D447" s="86"/>
      <c r="E447" s="73"/>
      <c r="F447" s="368"/>
      <c r="G447" s="77"/>
      <c r="H447" s="78">
        <f ca="1">H446</f>
        <v>360000</v>
      </c>
    </row>
    <row r="448" spans="1:8" ht="13.5" customHeight="1" x14ac:dyDescent="0.25">
      <c r="A448" s="102" t="s">
        <v>421</v>
      </c>
      <c r="B448" s="121"/>
      <c r="C448" s="110" t="s">
        <v>422</v>
      </c>
      <c r="D448" s="104"/>
      <c r="E448" s="119"/>
      <c r="F448" s="88"/>
      <c r="G448" s="101"/>
      <c r="H448" s="60"/>
    </row>
    <row r="449" spans="1:8" ht="13.5" customHeight="1" x14ac:dyDescent="0.25">
      <c r="A449" s="102"/>
      <c r="B449" s="121"/>
      <c r="C449" s="110"/>
      <c r="D449" s="104"/>
      <c r="E449" s="119"/>
      <c r="F449" s="88"/>
      <c r="G449" s="101"/>
      <c r="H449" s="60"/>
    </row>
    <row r="450" spans="1:8" ht="20.100000000000001" customHeight="1" x14ac:dyDescent="0.25">
      <c r="A450" s="102"/>
      <c r="B450" s="121"/>
      <c r="C450" s="69" t="s">
        <v>316</v>
      </c>
      <c r="D450" s="104" t="s">
        <v>190</v>
      </c>
      <c r="E450" s="106">
        <f>'Cost estimate'!E512</f>
        <v>0</v>
      </c>
      <c r="F450" s="88">
        <v>3520</v>
      </c>
      <c r="G450" s="101">
        <f ca="1">IF(TODAY()&lt;45150,F450,IF(TODAY()&lt;45515,F450*(1+Escalations!$D$3),F450*(1+Escalations!$D$3)*(1+Escalations!$D$4)))</f>
        <v>3520</v>
      </c>
      <c r="H450" s="60">
        <f t="shared" ref="H450:H464" ca="1" si="15">E450*G450</f>
        <v>0</v>
      </c>
    </row>
    <row r="451" spans="1:8" ht="20.100000000000001" customHeight="1" x14ac:dyDescent="0.25">
      <c r="A451" s="102"/>
      <c r="B451" s="121"/>
      <c r="C451" s="69" t="s">
        <v>317</v>
      </c>
      <c r="D451" s="104" t="s">
        <v>190</v>
      </c>
      <c r="E451" s="106">
        <f>'Cost estimate'!E513</f>
        <v>0</v>
      </c>
      <c r="F451" s="88">
        <v>4245</v>
      </c>
      <c r="G451" s="101">
        <f ca="1">IF(TODAY()&lt;45150,F451,IF(TODAY()&lt;45515,F451*(1+Escalations!$D$3),F451*(1+Escalations!$D$3)*(1+Escalations!$D$4)))</f>
        <v>4245</v>
      </c>
      <c r="H451" s="60">
        <f t="shared" ca="1" si="15"/>
        <v>0</v>
      </c>
    </row>
    <row r="452" spans="1:8" ht="20.100000000000001" customHeight="1" x14ac:dyDescent="0.25">
      <c r="A452" s="102"/>
      <c r="B452" s="121"/>
      <c r="C452" s="69" t="s">
        <v>318</v>
      </c>
      <c r="D452" s="104" t="s">
        <v>190</v>
      </c>
      <c r="E452" s="106">
        <f>'Cost estimate'!E514</f>
        <v>0</v>
      </c>
      <c r="F452" s="88">
        <v>5180</v>
      </c>
      <c r="G452" s="101">
        <f ca="1">IF(TODAY()&lt;45150,F452,IF(TODAY()&lt;45515,F452*(1+Escalations!$D$3),F452*(1+Escalations!$D$3)*(1+Escalations!$D$4)))</f>
        <v>5180</v>
      </c>
      <c r="H452" s="60">
        <f t="shared" ca="1" si="15"/>
        <v>0</v>
      </c>
    </row>
    <row r="453" spans="1:8" ht="20.100000000000001" customHeight="1" x14ac:dyDescent="0.25">
      <c r="A453" s="102"/>
      <c r="B453" s="121"/>
      <c r="C453" s="69" t="s">
        <v>319</v>
      </c>
      <c r="D453" s="104" t="s">
        <v>190</v>
      </c>
      <c r="E453" s="106">
        <f>'Cost estimate'!E515</f>
        <v>0</v>
      </c>
      <c r="F453" s="88">
        <v>6450</v>
      </c>
      <c r="G453" s="101">
        <f ca="1">IF(TODAY()&lt;45150,F453,IF(TODAY()&lt;45515,F453*(1+Escalations!$D$3),F453*(1+Escalations!$D$3)*(1+Escalations!$D$4)))</f>
        <v>6450</v>
      </c>
      <c r="H453" s="60">
        <f t="shared" ca="1" si="15"/>
        <v>0</v>
      </c>
    </row>
    <row r="454" spans="1:8" ht="20.100000000000001" customHeight="1" x14ac:dyDescent="0.25">
      <c r="A454" s="102"/>
      <c r="B454" s="121"/>
      <c r="C454" s="69" t="s">
        <v>320</v>
      </c>
      <c r="D454" s="104" t="s">
        <v>190</v>
      </c>
      <c r="E454" s="106">
        <f>'Cost estimate'!E516</f>
        <v>0</v>
      </c>
      <c r="F454" s="88">
        <v>8000</v>
      </c>
      <c r="G454" s="101">
        <f ca="1">IF(TODAY()&lt;45150,F454,IF(TODAY()&lt;45515,F454*(1+Escalations!$D$3),F454*(1+Escalations!$D$3)*(1+Escalations!$D$4)))</f>
        <v>8000</v>
      </c>
      <c r="H454" s="60">
        <f t="shared" ca="1" si="15"/>
        <v>0</v>
      </c>
    </row>
    <row r="455" spans="1:8" ht="20.100000000000001" customHeight="1" x14ac:dyDescent="0.25">
      <c r="A455" s="102"/>
      <c r="B455" s="121"/>
      <c r="C455" s="69" t="s">
        <v>321</v>
      </c>
      <c r="D455" s="104" t="s">
        <v>190</v>
      </c>
      <c r="E455" s="106">
        <f>'Cost estimate'!E517</f>
        <v>0</v>
      </c>
      <c r="F455" s="88">
        <v>8920</v>
      </c>
      <c r="G455" s="101">
        <f ca="1">IF(TODAY()&lt;45150,F455,IF(TODAY()&lt;45515,F455*(1+Escalations!$D$3),F455*(1+Escalations!$D$3)*(1+Escalations!$D$4)))</f>
        <v>8920</v>
      </c>
      <c r="H455" s="60">
        <f t="shared" ca="1" si="15"/>
        <v>0</v>
      </c>
    </row>
    <row r="456" spans="1:8" ht="20.100000000000001" customHeight="1" x14ac:dyDescent="0.25">
      <c r="A456" s="102"/>
      <c r="B456" s="121"/>
      <c r="C456" s="69" t="s">
        <v>322</v>
      </c>
      <c r="D456" s="104" t="s">
        <v>190</v>
      </c>
      <c r="E456" s="106">
        <f>'Cost estimate'!E518</f>
        <v>0</v>
      </c>
      <c r="F456" s="88">
        <v>9989</v>
      </c>
      <c r="G456" s="101">
        <f ca="1">IF(TODAY()&lt;45150,F456,IF(TODAY()&lt;45515,F456*(1+Escalations!$D$3),F456*(1+Escalations!$D$3)*(1+Escalations!$D$4)))</f>
        <v>9989</v>
      </c>
      <c r="H456" s="60">
        <f t="shared" ca="1" si="15"/>
        <v>0</v>
      </c>
    </row>
    <row r="457" spans="1:8" ht="20.100000000000001" customHeight="1" x14ac:dyDescent="0.25">
      <c r="A457" s="102"/>
      <c r="B457" s="121"/>
      <c r="C457" s="69" t="s">
        <v>423</v>
      </c>
      <c r="D457" s="104" t="s">
        <v>190</v>
      </c>
      <c r="E457" s="106">
        <f>'Cost estimate'!E519</f>
        <v>0</v>
      </c>
      <c r="F457" s="88">
        <v>12380</v>
      </c>
      <c r="G457" s="101">
        <f ca="1">IF(TODAY()&lt;45150,F457,IF(TODAY()&lt;45515,F457*(1+Escalations!$D$3),F457*(1+Escalations!$D$3)*(1+Escalations!$D$4)))</f>
        <v>12380</v>
      </c>
      <c r="H457" s="60">
        <f t="shared" ca="1" si="15"/>
        <v>0</v>
      </c>
    </row>
    <row r="458" spans="1:8" ht="20.100000000000001" customHeight="1" x14ac:dyDescent="0.25">
      <c r="A458" s="102"/>
      <c r="B458" s="121"/>
      <c r="C458" s="69" t="s">
        <v>324</v>
      </c>
      <c r="D458" s="104" t="s">
        <v>190</v>
      </c>
      <c r="E458" s="106">
        <f>'Cost estimate'!E520</f>
        <v>0</v>
      </c>
      <c r="F458" s="88">
        <v>14675</v>
      </c>
      <c r="G458" s="101">
        <f ca="1">IF(TODAY()&lt;45150,F458,IF(TODAY()&lt;45515,F458*(1+Escalations!$D$3),F458*(1+Escalations!$D$3)*(1+Escalations!$D$4)))</f>
        <v>14675</v>
      </c>
      <c r="H458" s="60">
        <f t="shared" ca="1" si="15"/>
        <v>0</v>
      </c>
    </row>
    <row r="459" spans="1:8" ht="20.100000000000001" customHeight="1" x14ac:dyDescent="0.25">
      <c r="A459" s="102"/>
      <c r="B459" s="121"/>
      <c r="C459" s="69" t="s">
        <v>330</v>
      </c>
      <c r="D459" s="104" t="s">
        <v>190</v>
      </c>
      <c r="E459" s="106">
        <f>'Cost estimate'!E521</f>
        <v>0</v>
      </c>
      <c r="F459" s="88">
        <v>16775</v>
      </c>
      <c r="G459" s="101">
        <f ca="1">IF(TODAY()&lt;45150,F459,IF(TODAY()&lt;45515,F459*(1+Escalations!$D$3),F459*(1+Escalations!$D$3)*(1+Escalations!$D$4)))</f>
        <v>16775</v>
      </c>
      <c r="H459" s="60">
        <f t="shared" ca="1" si="15"/>
        <v>0</v>
      </c>
    </row>
    <row r="460" spans="1:8" ht="20.100000000000001" customHeight="1" x14ac:dyDescent="0.25">
      <c r="A460" s="102"/>
      <c r="B460" s="121"/>
      <c r="C460" s="69" t="s">
        <v>331</v>
      </c>
      <c r="D460" s="104" t="s">
        <v>190</v>
      </c>
      <c r="E460" s="106">
        <f>'Cost estimate'!E522</f>
        <v>0</v>
      </c>
      <c r="F460" s="88">
        <v>23872</v>
      </c>
      <c r="G460" s="101">
        <f ca="1">IF(TODAY()&lt;45150,F460,IF(TODAY()&lt;45515,F460*(1+Escalations!$D$3),F460*(1+Escalations!$D$3)*(1+Escalations!$D$4)))</f>
        <v>23872</v>
      </c>
      <c r="H460" s="60">
        <f t="shared" ca="1" si="15"/>
        <v>0</v>
      </c>
    </row>
    <row r="461" spans="1:8" ht="20.100000000000001" customHeight="1" x14ac:dyDescent="0.25">
      <c r="A461" s="102"/>
      <c r="B461" s="121"/>
      <c r="C461" s="69" t="s">
        <v>332</v>
      </c>
      <c r="D461" s="104" t="s">
        <v>190</v>
      </c>
      <c r="E461" s="106">
        <f>'Cost estimate'!E523</f>
        <v>0</v>
      </c>
      <c r="F461" s="88">
        <v>30141</v>
      </c>
      <c r="G461" s="101">
        <f ca="1">IF(TODAY()&lt;45150,F461,IF(TODAY()&lt;45515,F461*(1+Escalations!$D$3),F461*(1+Escalations!$D$3)*(1+Escalations!$D$4)))</f>
        <v>30141</v>
      </c>
      <c r="H461" s="60">
        <f t="shared" ca="1" si="15"/>
        <v>0</v>
      </c>
    </row>
    <row r="462" spans="1:8" ht="20.100000000000001" customHeight="1" x14ac:dyDescent="0.25">
      <c r="A462" s="102"/>
      <c r="B462" s="121"/>
      <c r="C462" s="69" t="s">
        <v>333</v>
      </c>
      <c r="D462" s="104" t="s">
        <v>190</v>
      </c>
      <c r="E462" s="106">
        <f>'Cost estimate'!E524</f>
        <v>0</v>
      </c>
      <c r="F462" s="88">
        <v>41250</v>
      </c>
      <c r="G462" s="101">
        <f ca="1">IF(TODAY()&lt;45150,F462,IF(TODAY()&lt;45515,F462*(1+Escalations!$D$3),F462*(1+Escalations!$D$3)*(1+Escalations!$D$4)))</f>
        <v>41250</v>
      </c>
      <c r="H462" s="60">
        <f t="shared" ca="1" si="15"/>
        <v>0</v>
      </c>
    </row>
    <row r="463" spans="1:8" ht="20.100000000000001" customHeight="1" x14ac:dyDescent="0.25">
      <c r="A463" s="102"/>
      <c r="B463" s="121"/>
      <c r="C463" s="69" t="s">
        <v>334</v>
      </c>
      <c r="D463" s="104" t="s">
        <v>190</v>
      </c>
      <c r="E463" s="106">
        <f>'Cost estimate'!E525</f>
        <v>0</v>
      </c>
      <c r="F463" s="88">
        <v>55340</v>
      </c>
      <c r="G463" s="101">
        <f ca="1">IF(TODAY()&lt;45150,F463,IF(TODAY()&lt;45515,F463*(1+Escalations!$D$3),F463*(1+Escalations!$D$3)*(1+Escalations!$D$4)))</f>
        <v>55340</v>
      </c>
      <c r="H463" s="60">
        <f t="shared" ca="1" si="15"/>
        <v>0</v>
      </c>
    </row>
    <row r="464" spans="1:8" ht="27.6" x14ac:dyDescent="0.25">
      <c r="A464" s="102" t="s">
        <v>424</v>
      </c>
      <c r="B464" s="121"/>
      <c r="C464" s="70" t="s">
        <v>425</v>
      </c>
      <c r="D464" s="104" t="s">
        <v>190</v>
      </c>
      <c r="E464" s="106">
        <f>'Cost estimate'!E526</f>
        <v>50</v>
      </c>
      <c r="F464" s="88">
        <v>10250</v>
      </c>
      <c r="G464" s="101">
        <f ca="1">IF(TODAY()&lt;45150,F464,IF(TODAY()&lt;45515,F464*(1+Escalations!$D$3),F464*(1+Escalations!$D$3)*(1+Escalations!$D$4)))</f>
        <v>10250</v>
      </c>
      <c r="H464" s="60">
        <f t="shared" ca="1" si="15"/>
        <v>512500</v>
      </c>
    </row>
    <row r="465" spans="1:8" ht="19.5" customHeight="1" x14ac:dyDescent="0.25">
      <c r="A465" s="102"/>
      <c r="B465" s="121"/>
      <c r="C465" s="69"/>
      <c r="D465" s="104"/>
      <c r="E465" s="106"/>
      <c r="F465" s="88"/>
      <c r="G465" s="101"/>
      <c r="H465" s="60"/>
    </row>
    <row r="466" spans="1:8" ht="13.5" customHeight="1" x14ac:dyDescent="0.25">
      <c r="A466" s="150" t="s">
        <v>426</v>
      </c>
      <c r="B466" s="103" t="s">
        <v>427</v>
      </c>
      <c r="C466" s="110" t="s">
        <v>428</v>
      </c>
      <c r="D466" s="104"/>
      <c r="E466" s="106"/>
      <c r="F466" s="88"/>
      <c r="G466" s="101"/>
      <c r="H466" s="60"/>
    </row>
    <row r="467" spans="1:8" ht="27.6" x14ac:dyDescent="0.25">
      <c r="A467" s="102" t="s">
        <v>429</v>
      </c>
      <c r="B467" s="103"/>
      <c r="C467" s="70" t="s">
        <v>430</v>
      </c>
      <c r="D467" s="104"/>
      <c r="E467" s="106"/>
      <c r="F467" s="88"/>
      <c r="G467" s="101"/>
      <c r="H467" s="60"/>
    </row>
    <row r="468" spans="1:8" ht="13.5" customHeight="1" x14ac:dyDescent="0.25">
      <c r="A468" s="102"/>
      <c r="B468" s="103"/>
      <c r="C468" s="69" t="s">
        <v>431</v>
      </c>
      <c r="D468" s="104" t="s">
        <v>250</v>
      </c>
      <c r="E468" s="106">
        <f>'Cost estimate'!E560</f>
        <v>0</v>
      </c>
      <c r="F468" s="88">
        <v>5500</v>
      </c>
      <c r="G468" s="108">
        <f ca="1">IF(TODAY()&lt;45150,F468,IF(TODAY()&lt;45515,F468*(1+Escalations!$D$3),F468*(1+Escalations!$D$3)*(1+Escalations!$D$4)))</f>
        <v>5500</v>
      </c>
      <c r="H468" s="60">
        <f ca="1">E468*G468</f>
        <v>0</v>
      </c>
    </row>
    <row r="469" spans="1:8" ht="13.5" customHeight="1" x14ac:dyDescent="0.25">
      <c r="A469" s="102"/>
      <c r="B469" s="103"/>
      <c r="C469" s="69" t="s">
        <v>432</v>
      </c>
      <c r="D469" s="104" t="s">
        <v>250</v>
      </c>
      <c r="E469" s="106">
        <f>'Cost estimate'!E561</f>
        <v>0</v>
      </c>
      <c r="F469" s="88">
        <v>7500</v>
      </c>
      <c r="G469" s="108">
        <f ca="1">IF(TODAY()&lt;45150,F469,IF(TODAY()&lt;45515,F469*(1+Escalations!$D$3),F469*(1+Escalations!$D$3)*(1+Escalations!$D$4)))</f>
        <v>7500</v>
      </c>
      <c r="H469" s="60">
        <f ca="1">E469*G469</f>
        <v>0</v>
      </c>
    </row>
    <row r="470" spans="1:8" ht="13.5" customHeight="1" x14ac:dyDescent="0.25">
      <c r="A470" s="102"/>
      <c r="B470" s="103"/>
      <c r="C470" s="69"/>
      <c r="D470" s="104"/>
      <c r="E470" s="106"/>
      <c r="F470" s="88"/>
      <c r="G470" s="108"/>
      <c r="H470" s="60"/>
    </row>
    <row r="471" spans="1:8" ht="27.6" x14ac:dyDescent="0.25">
      <c r="A471" s="102" t="s">
        <v>433</v>
      </c>
      <c r="B471" s="103"/>
      <c r="C471" s="70" t="s">
        <v>434</v>
      </c>
      <c r="D471" s="104"/>
      <c r="E471" s="106"/>
      <c r="F471" s="88"/>
      <c r="G471" s="101"/>
      <c r="H471" s="60"/>
    </row>
    <row r="472" spans="1:8" ht="13.5" customHeight="1" x14ac:dyDescent="0.25">
      <c r="A472" s="102"/>
      <c r="B472" s="103"/>
      <c r="C472" s="69" t="s">
        <v>431</v>
      </c>
      <c r="D472" s="104" t="s">
        <v>250</v>
      </c>
      <c r="E472" s="106">
        <f>'Cost estimate'!E564</f>
        <v>0</v>
      </c>
      <c r="F472" s="88">
        <v>7500</v>
      </c>
      <c r="G472" s="108">
        <f ca="1">IF(TODAY()&lt;45150,F472,IF(TODAY()&lt;45515,F472*(1+Escalations!$D$3),F472*(1+Escalations!$D$3)*(1+Escalations!$D$4)))</f>
        <v>7500</v>
      </c>
      <c r="H472" s="60">
        <f ca="1">E472*G472</f>
        <v>0</v>
      </c>
    </row>
    <row r="473" spans="1:8" ht="13.5" customHeight="1" x14ac:dyDescent="0.25">
      <c r="A473" s="102"/>
      <c r="B473" s="103"/>
      <c r="C473" s="69" t="s">
        <v>435</v>
      </c>
      <c r="D473" s="104" t="s">
        <v>250</v>
      </c>
      <c r="E473" s="106">
        <f>'Cost estimate'!E565</f>
        <v>0</v>
      </c>
      <c r="F473" s="88">
        <v>9700</v>
      </c>
      <c r="G473" s="108">
        <f ca="1">IF(TODAY()&lt;45150,F473,IF(TODAY()&lt;45515,F473*(1+Escalations!$D$3),F473*(1+Escalations!$D$3)*(1+Escalations!$D$4)))</f>
        <v>9700</v>
      </c>
      <c r="H473" s="60">
        <f ca="1">E473*G473</f>
        <v>0</v>
      </c>
    </row>
    <row r="474" spans="1:8" ht="13.5" customHeight="1" x14ac:dyDescent="0.25">
      <c r="A474" s="102"/>
      <c r="B474" s="103"/>
      <c r="C474" s="69" t="s">
        <v>436</v>
      </c>
      <c r="D474" s="104" t="s">
        <v>250</v>
      </c>
      <c r="E474" s="106">
        <f>'Cost estimate'!E566</f>
        <v>0</v>
      </c>
      <c r="F474" s="88">
        <v>12000</v>
      </c>
      <c r="G474" s="108">
        <f ca="1">IF(TODAY()&lt;45150,F474,IF(TODAY()&lt;45515,F474*(1+Escalations!$D$3),F474*(1+Escalations!$D$3)*(1+Escalations!$D$4)))</f>
        <v>12000</v>
      </c>
      <c r="H474" s="60">
        <f ca="1">E474*G474</f>
        <v>0</v>
      </c>
    </row>
    <row r="475" spans="1:8" ht="13.5" customHeight="1" x14ac:dyDescent="0.25">
      <c r="A475" s="102"/>
      <c r="B475" s="103"/>
      <c r="C475" s="69"/>
      <c r="D475" s="104"/>
      <c r="E475" s="106"/>
      <c r="F475" s="88"/>
      <c r="G475" s="108"/>
      <c r="H475" s="60"/>
    </row>
    <row r="476" spans="1:8" ht="27.6" x14ac:dyDescent="0.25">
      <c r="A476" s="102" t="s">
        <v>437</v>
      </c>
      <c r="B476" s="103"/>
      <c r="C476" s="70" t="s">
        <v>438</v>
      </c>
      <c r="D476" s="104"/>
      <c r="E476" s="106"/>
      <c r="F476" s="88"/>
      <c r="G476" s="101"/>
      <c r="H476" s="60"/>
    </row>
    <row r="477" spans="1:8" ht="13.5" customHeight="1" x14ac:dyDescent="0.25">
      <c r="A477" s="102"/>
      <c r="B477" s="103"/>
      <c r="C477" s="69" t="s">
        <v>431</v>
      </c>
      <c r="D477" s="104" t="s">
        <v>250</v>
      </c>
      <c r="E477" s="106">
        <f>'Cost estimate'!E569</f>
        <v>0</v>
      </c>
      <c r="F477" s="88">
        <v>12000</v>
      </c>
      <c r="G477" s="108">
        <f ca="1">IF(TODAY()&lt;45150,F477,IF(TODAY()&lt;45515,F477*(1+Escalations!$D$3),F477*(1+Escalations!$D$3)*(1+Escalations!$D$4)))</f>
        <v>12000</v>
      </c>
      <c r="H477" s="60">
        <f ca="1">E477*G477</f>
        <v>0</v>
      </c>
    </row>
    <row r="478" spans="1:8" ht="13.5" customHeight="1" x14ac:dyDescent="0.25">
      <c r="A478" s="102"/>
      <c r="B478" s="103"/>
      <c r="C478" s="69" t="s">
        <v>435</v>
      </c>
      <c r="D478" s="104" t="s">
        <v>250</v>
      </c>
      <c r="E478" s="106">
        <f>'Cost estimate'!E570</f>
        <v>1</v>
      </c>
      <c r="F478" s="88">
        <v>15000</v>
      </c>
      <c r="G478" s="108">
        <f ca="1">IF(TODAY()&lt;45150,F478,IF(TODAY()&lt;45515,F478*(1+Escalations!$D$3),F478*(1+Escalations!$D$3)*(1+Escalations!$D$4)))</f>
        <v>15000</v>
      </c>
      <c r="H478" s="60">
        <f ca="1">E478*G478</f>
        <v>15000</v>
      </c>
    </row>
    <row r="479" spans="1:8" ht="13.5" customHeight="1" x14ac:dyDescent="0.25">
      <c r="A479" s="102"/>
      <c r="B479" s="103"/>
      <c r="C479" s="69" t="s">
        <v>436</v>
      </c>
      <c r="D479" s="104" t="s">
        <v>250</v>
      </c>
      <c r="E479" s="106">
        <f>'Cost estimate'!E571</f>
        <v>0</v>
      </c>
      <c r="F479" s="88">
        <v>20000</v>
      </c>
      <c r="G479" s="108">
        <f ca="1">IF(TODAY()&lt;45150,F479,IF(TODAY()&lt;45515,F479*(1+Escalations!$D$3),F479*(1+Escalations!$D$3)*(1+Escalations!$D$4)))</f>
        <v>20000</v>
      </c>
      <c r="H479" s="60">
        <f ca="1">E479*G479</f>
        <v>0</v>
      </c>
    </row>
    <row r="480" spans="1:8" ht="13.5" customHeight="1" x14ac:dyDescent="0.25">
      <c r="A480" s="102"/>
      <c r="B480" s="103"/>
      <c r="C480" s="69"/>
      <c r="D480" s="104"/>
      <c r="E480" s="106"/>
      <c r="F480" s="88"/>
      <c r="G480" s="108"/>
      <c r="H480" s="60"/>
    </row>
    <row r="481" spans="1:8" ht="27.6" x14ac:dyDescent="0.25">
      <c r="A481" s="102" t="s">
        <v>439</v>
      </c>
      <c r="B481" s="103"/>
      <c r="C481" s="70" t="s">
        <v>440</v>
      </c>
      <c r="D481" s="104"/>
      <c r="E481" s="106"/>
      <c r="F481" s="88"/>
      <c r="G481" s="101"/>
      <c r="H481" s="60"/>
    </row>
    <row r="482" spans="1:8" ht="13.5" customHeight="1" x14ac:dyDescent="0.25">
      <c r="A482" s="102"/>
      <c r="B482" s="103"/>
      <c r="C482" s="69" t="s">
        <v>431</v>
      </c>
      <c r="D482" s="104" t="s">
        <v>250</v>
      </c>
      <c r="E482" s="106">
        <f>'Cost estimate'!E574</f>
        <v>0</v>
      </c>
      <c r="F482" s="88">
        <v>1500</v>
      </c>
      <c r="G482" s="108">
        <f ca="1">IF(TODAY()&lt;45150,F482,IF(TODAY()&lt;45515,F482*(1+Escalations!$D$3),F482*(1+Escalations!$D$3)*(1+Escalations!$D$4)))</f>
        <v>1500</v>
      </c>
      <c r="H482" s="60">
        <f ca="1">E482*G482</f>
        <v>0</v>
      </c>
    </row>
    <row r="483" spans="1:8" ht="13.5" customHeight="1" x14ac:dyDescent="0.25">
      <c r="A483" s="102"/>
      <c r="B483" s="103"/>
      <c r="C483" s="69" t="s">
        <v>435</v>
      </c>
      <c r="D483" s="104" t="s">
        <v>250</v>
      </c>
      <c r="E483" s="106">
        <f>'Cost estimate'!E575</f>
        <v>0</v>
      </c>
      <c r="F483" s="88">
        <v>2200</v>
      </c>
      <c r="G483" s="108">
        <f ca="1">IF(TODAY()&lt;45150,F483,IF(TODAY()&lt;45515,F483*(1+Escalations!$D$3),F483*(1+Escalations!$D$3)*(1+Escalations!$D$4)))</f>
        <v>2200</v>
      </c>
      <c r="H483" s="60">
        <f ca="1">E483*G483</f>
        <v>0</v>
      </c>
    </row>
    <row r="484" spans="1:8" ht="13.5" customHeight="1" x14ac:dyDescent="0.25">
      <c r="A484" s="102"/>
      <c r="B484" s="103"/>
      <c r="C484" s="69" t="s">
        <v>436</v>
      </c>
      <c r="D484" s="104" t="s">
        <v>250</v>
      </c>
      <c r="E484" s="106">
        <f>'Cost estimate'!E576</f>
        <v>0</v>
      </c>
      <c r="F484" s="88">
        <v>3100</v>
      </c>
      <c r="G484" s="108">
        <f ca="1">IF(TODAY()&lt;45150,F484,IF(TODAY()&lt;45515,F484*(1+Escalations!$D$3),F484*(1+Escalations!$D$3)*(1+Escalations!$D$4)))</f>
        <v>3100</v>
      </c>
      <c r="H484" s="60">
        <f ca="1">E484*G484</f>
        <v>0</v>
      </c>
    </row>
    <row r="485" spans="1:8" ht="13.5" customHeight="1" x14ac:dyDescent="0.25">
      <c r="A485" s="102"/>
      <c r="B485" s="103"/>
      <c r="C485" s="69" t="s">
        <v>441</v>
      </c>
      <c r="D485" s="104"/>
      <c r="E485" s="106"/>
      <c r="F485" s="88"/>
      <c r="G485" s="108"/>
      <c r="H485" s="60"/>
    </row>
    <row r="486" spans="1:8" ht="13.5" customHeight="1" x14ac:dyDescent="0.25">
      <c r="A486" s="102"/>
      <c r="B486" s="103"/>
      <c r="C486" s="69"/>
      <c r="D486" s="104"/>
      <c r="E486" s="106"/>
      <c r="F486" s="88"/>
      <c r="G486" s="108"/>
      <c r="H486" s="60"/>
    </row>
    <row r="487" spans="1:8" ht="41.4" x14ac:dyDescent="0.25">
      <c r="A487" s="102" t="s">
        <v>442</v>
      </c>
      <c r="B487" s="103"/>
      <c r="C487" s="70" t="s">
        <v>443</v>
      </c>
      <c r="D487" s="104"/>
      <c r="E487" s="106"/>
      <c r="F487" s="88"/>
      <c r="G487" s="108"/>
      <c r="H487" s="60"/>
    </row>
    <row r="488" spans="1:8" ht="13.5" customHeight="1" x14ac:dyDescent="0.25">
      <c r="A488" s="102"/>
      <c r="B488" s="103"/>
      <c r="C488" s="69" t="s">
        <v>431</v>
      </c>
      <c r="D488" s="104" t="s">
        <v>250</v>
      </c>
      <c r="E488" s="106">
        <f>'Cost estimate'!E580</f>
        <v>0</v>
      </c>
      <c r="F488" s="88">
        <v>3200</v>
      </c>
      <c r="G488" s="108">
        <f ca="1">IF(TODAY()&lt;45150,F488,IF(TODAY()&lt;45515,F488*(1+Escalations!$D$3),F488*(1+Escalations!$D$3)*(1+Escalations!$D$4)))</f>
        <v>3200</v>
      </c>
      <c r="H488" s="60">
        <f ca="1">E488*G488</f>
        <v>0</v>
      </c>
    </row>
    <row r="489" spans="1:8" ht="13.5" customHeight="1" x14ac:dyDescent="0.25">
      <c r="A489" s="102"/>
      <c r="B489" s="103"/>
      <c r="C489" s="69" t="s">
        <v>435</v>
      </c>
      <c r="D489" s="104" t="s">
        <v>250</v>
      </c>
      <c r="E489" s="106">
        <f>'Cost estimate'!E581</f>
        <v>1</v>
      </c>
      <c r="F489" s="88">
        <v>3700</v>
      </c>
      <c r="G489" s="108">
        <f ca="1">IF(TODAY()&lt;45150,F489,IF(TODAY()&lt;45515,F489*(1+Escalations!$D$3),F489*(1+Escalations!$D$3)*(1+Escalations!$D$4)))</f>
        <v>3700</v>
      </c>
      <c r="H489" s="60">
        <f ca="1">E489*G489</f>
        <v>3700</v>
      </c>
    </row>
    <row r="490" spans="1:8" ht="13.5" customHeight="1" x14ac:dyDescent="0.25">
      <c r="A490" s="102"/>
      <c r="B490" s="103"/>
      <c r="C490" s="69" t="s">
        <v>436</v>
      </c>
      <c r="D490" s="104" t="s">
        <v>250</v>
      </c>
      <c r="E490" s="106">
        <f>'Cost estimate'!E582</f>
        <v>0</v>
      </c>
      <c r="F490" s="88">
        <v>4000</v>
      </c>
      <c r="G490" s="108">
        <f ca="1">IF(TODAY()&lt;45150,F490,IF(TODAY()&lt;45515,F490*(1+Escalations!$D$3),F490*(1+Escalations!$D$3)*(1+Escalations!$D$4)))</f>
        <v>4000</v>
      </c>
      <c r="H490" s="60">
        <f ca="1">E490*G490</f>
        <v>0</v>
      </c>
    </row>
    <row r="491" spans="1:8" ht="13.5" customHeight="1" x14ac:dyDescent="0.25">
      <c r="A491" s="102"/>
      <c r="B491" s="103"/>
      <c r="C491" s="69" t="s">
        <v>441</v>
      </c>
      <c r="D491" s="104" t="s">
        <v>250</v>
      </c>
      <c r="E491" s="106">
        <f>'Cost estimate'!E583</f>
        <v>0</v>
      </c>
      <c r="F491" s="88">
        <v>4150</v>
      </c>
      <c r="G491" s="108">
        <f ca="1">IF(TODAY()&lt;45150,F491,IF(TODAY()&lt;45515,F491*(1+Escalations!$D$3),F491*(1+Escalations!$D$3)*(1+Escalations!$D$4)))</f>
        <v>4150</v>
      </c>
      <c r="H491" s="60">
        <f ca="1">E491*G491</f>
        <v>0</v>
      </c>
    </row>
    <row r="492" spans="1:8" ht="13.5" customHeight="1" x14ac:dyDescent="0.25">
      <c r="A492" s="102"/>
      <c r="B492" s="103"/>
      <c r="C492" s="69"/>
      <c r="D492" s="104"/>
      <c r="E492" s="106"/>
      <c r="F492" s="88"/>
      <c r="G492" s="108"/>
      <c r="H492" s="60"/>
    </row>
    <row r="493" spans="1:8" x14ac:dyDescent="0.25">
      <c r="A493" s="102" t="s">
        <v>444</v>
      </c>
      <c r="B493" s="103"/>
      <c r="C493" s="70" t="s">
        <v>445</v>
      </c>
      <c r="D493" s="104"/>
      <c r="E493" s="106"/>
      <c r="F493" s="88"/>
      <c r="G493" s="101"/>
      <c r="H493" s="60"/>
    </row>
    <row r="494" spans="1:8" ht="13.5" customHeight="1" x14ac:dyDescent="0.25">
      <c r="A494" s="102"/>
      <c r="B494" s="103"/>
      <c r="C494" s="69" t="s">
        <v>446</v>
      </c>
      <c r="D494" s="104" t="s">
        <v>250</v>
      </c>
      <c r="E494" s="106">
        <f>'Cost estimate'!E586</f>
        <v>0</v>
      </c>
      <c r="F494" s="88">
        <v>2000</v>
      </c>
      <c r="G494" s="108">
        <f ca="1">IF(TODAY()&lt;45150,F494,IF(TODAY()&lt;45515,F494*(1+Escalations!$D$3),F494*(1+Escalations!$D$3)*(1+Escalations!$D$4)))</f>
        <v>2000</v>
      </c>
      <c r="H494" s="60">
        <f ca="1">E494*G494</f>
        <v>0</v>
      </c>
    </row>
    <row r="495" spans="1:8" ht="13.5" customHeight="1" x14ac:dyDescent="0.25">
      <c r="A495" s="102"/>
      <c r="B495" s="103"/>
      <c r="C495" s="69" t="s">
        <v>447</v>
      </c>
      <c r="D495" s="104" t="s">
        <v>250</v>
      </c>
      <c r="E495" s="106">
        <f>'Cost estimate'!E587</f>
        <v>0</v>
      </c>
      <c r="F495" s="88">
        <v>2700</v>
      </c>
      <c r="G495" s="108">
        <f ca="1">IF(TODAY()&lt;45150,F495,IF(TODAY()&lt;45515,F495*(1+Escalations!$D$3),F495*(1+Escalations!$D$3)*(1+Escalations!$D$4)))</f>
        <v>2700</v>
      </c>
      <c r="H495" s="60">
        <f ca="1">E495*G495</f>
        <v>0</v>
      </c>
    </row>
    <row r="496" spans="1:8" ht="13.5" customHeight="1" x14ac:dyDescent="0.25">
      <c r="A496" s="102"/>
      <c r="B496" s="103"/>
      <c r="C496" s="69" t="s">
        <v>448</v>
      </c>
      <c r="D496" s="104" t="s">
        <v>250</v>
      </c>
      <c r="E496" s="106">
        <f>'Cost estimate'!E588</f>
        <v>1</v>
      </c>
      <c r="F496" s="88">
        <v>3000</v>
      </c>
      <c r="G496" s="108">
        <f ca="1">IF(TODAY()&lt;45150,F496,IF(TODAY()&lt;45515,F496*(1+Escalations!$D$3),F496*(1+Escalations!$D$3)*(1+Escalations!$D$4)))</f>
        <v>3000</v>
      </c>
      <c r="H496" s="60">
        <f ca="1">E496*G496</f>
        <v>3000</v>
      </c>
    </row>
    <row r="497" spans="1:8" ht="13.5" customHeight="1" x14ac:dyDescent="0.25">
      <c r="A497" s="151"/>
      <c r="B497" s="152"/>
      <c r="C497" s="153"/>
      <c r="D497" s="154"/>
      <c r="E497" s="184"/>
      <c r="F497" s="88"/>
      <c r="G497" s="156"/>
      <c r="H497" s="60"/>
    </row>
    <row r="498" spans="1:8" ht="20.399999999999999" customHeight="1" x14ac:dyDescent="0.25">
      <c r="A498" s="359" t="s">
        <v>711</v>
      </c>
      <c r="B498" s="74"/>
      <c r="C498" s="74"/>
      <c r="D498" s="86"/>
      <c r="E498" s="73"/>
      <c r="F498" s="368"/>
      <c r="G498" s="77"/>
      <c r="H498" s="78">
        <f ca="1">SUM(H447:H497)</f>
        <v>894200</v>
      </c>
    </row>
    <row r="499" spans="1:8" ht="22.95" customHeight="1" x14ac:dyDescent="0.25">
      <c r="A499" s="359" t="s">
        <v>712</v>
      </c>
      <c r="B499" s="74"/>
      <c r="C499" s="74"/>
      <c r="D499" s="86"/>
      <c r="E499" s="73"/>
      <c r="F499" s="368"/>
      <c r="G499" s="77"/>
      <c r="H499" s="78">
        <f ca="1">H498</f>
        <v>894200</v>
      </c>
    </row>
    <row r="500" spans="1:8" ht="13.5" customHeight="1" x14ac:dyDescent="0.25">
      <c r="A500" s="157" t="s">
        <v>449</v>
      </c>
      <c r="B500" s="152" t="s">
        <v>450</v>
      </c>
      <c r="C500" s="183" t="s">
        <v>451</v>
      </c>
      <c r="D500" s="154"/>
      <c r="E500" s="184"/>
      <c r="F500" s="88"/>
      <c r="G500" s="160"/>
      <c r="H500" s="60"/>
    </row>
    <row r="501" spans="1:8" ht="55.2" x14ac:dyDescent="0.25">
      <c r="A501" s="151"/>
      <c r="B501" s="152"/>
      <c r="C501" s="207" t="s">
        <v>452</v>
      </c>
      <c r="D501" s="162"/>
      <c r="E501" s="164"/>
      <c r="F501" s="88"/>
      <c r="G501" s="160"/>
      <c r="H501" s="60"/>
    </row>
    <row r="502" spans="1:8" s="12" customFormat="1" ht="45" customHeight="1" x14ac:dyDescent="0.3">
      <c r="A502" s="151"/>
      <c r="B502" s="152"/>
      <c r="C502" s="183" t="s">
        <v>453</v>
      </c>
      <c r="D502" s="154" t="s">
        <v>250</v>
      </c>
      <c r="E502" s="184">
        <f>'Cost estimate'!E592</f>
        <v>0</v>
      </c>
      <c r="F502" s="88">
        <v>7890</v>
      </c>
      <c r="G502" s="160">
        <f ca="1">IF(TODAY()&lt;45150,F502,IF(TODAY()&lt;45515,F502*(1+Escalations!$D$3),F502*(1+Escalations!$D$3)*(1+Escalations!$D$4)))</f>
        <v>7890</v>
      </c>
      <c r="H502" s="60">
        <f ca="1">E502*G502</f>
        <v>0</v>
      </c>
    </row>
    <row r="503" spans="1:8" s="12" customFormat="1" ht="57.75" customHeight="1" x14ac:dyDescent="0.3">
      <c r="A503" s="151"/>
      <c r="B503" s="152"/>
      <c r="C503" s="183" t="s">
        <v>454</v>
      </c>
      <c r="D503" s="163"/>
      <c r="E503" s="164"/>
      <c r="F503" s="88"/>
      <c r="G503" s="160"/>
      <c r="H503" s="60"/>
    </row>
    <row r="504" spans="1:8" s="12" customFormat="1" ht="27.6" x14ac:dyDescent="0.3">
      <c r="A504" s="120"/>
      <c r="B504" s="103"/>
      <c r="C504" s="70" t="s">
        <v>455</v>
      </c>
      <c r="D504" s="104" t="s">
        <v>291</v>
      </c>
      <c r="E504" s="106">
        <f>'Cost estimate'!E594</f>
        <v>0</v>
      </c>
      <c r="F504" s="88">
        <v>7890</v>
      </c>
      <c r="G504" s="108">
        <f ca="1">IF(TODAY()&lt;45150,F504,IF(TODAY()&lt;45515,F504*(1+Escalations!$D$3),F504*(1+Escalations!$D$3)*(1+Escalations!$D$4)))</f>
        <v>7890</v>
      </c>
      <c r="H504" s="60">
        <f ca="1">E504*G504</f>
        <v>0</v>
      </c>
    </row>
    <row r="505" spans="1:8" s="12" customFormat="1" x14ac:dyDescent="0.3">
      <c r="A505" s="120"/>
      <c r="B505" s="103"/>
      <c r="C505" s="70"/>
      <c r="D505" s="104"/>
      <c r="E505" s="106"/>
      <c r="F505" s="88"/>
      <c r="G505" s="108"/>
      <c r="H505" s="60"/>
    </row>
    <row r="506" spans="1:8" s="12" customFormat="1" x14ac:dyDescent="0.3">
      <c r="A506" s="150" t="s">
        <v>456</v>
      </c>
      <c r="B506" s="103"/>
      <c r="C506" s="70" t="s">
        <v>457</v>
      </c>
      <c r="D506" s="104" t="s">
        <v>458</v>
      </c>
      <c r="E506" s="106">
        <f>'Cost estimate'!E596</f>
        <v>1</v>
      </c>
      <c r="F506" s="88">
        <v>15000</v>
      </c>
      <c r="G506" s="167">
        <f ca="1">IF(TODAY()&lt;45150,F506,IF(TODAY()&lt;45515,F506*(1+Escalations!$D$3),F506*(1+Escalations!$D$3)*(1+Escalations!$D$4)))</f>
        <v>15000</v>
      </c>
      <c r="H506" s="60">
        <f ca="1">E506*G506</f>
        <v>15000</v>
      </c>
    </row>
    <row r="507" spans="1:8" s="12" customFormat="1" ht="17.25" customHeight="1" x14ac:dyDescent="0.3">
      <c r="A507" s="120"/>
      <c r="B507" s="121"/>
      <c r="C507" s="70" t="s">
        <v>459</v>
      </c>
      <c r="D507" s="104" t="s">
        <v>25</v>
      </c>
      <c r="E507" s="314">
        <f>'Cost estimate'!E597</f>
        <v>15000</v>
      </c>
      <c r="F507" s="88">
        <v>0.1</v>
      </c>
      <c r="G507" s="108">
        <f ca="1">IF(TODAY()&lt;45150,F507,IF(TODAY()&lt;45515,F507*(1+Escalations!$D$3),F507*(1+Escalations!$D$3)*(1+Escalations!$D$4)))</f>
        <v>0.1</v>
      </c>
      <c r="H507" s="60">
        <f ca="1">E507*G507</f>
        <v>1500</v>
      </c>
    </row>
    <row r="508" spans="1:8" s="12" customFormat="1" ht="17.25" customHeight="1" x14ac:dyDescent="0.3">
      <c r="A508" s="120"/>
      <c r="B508" s="121"/>
      <c r="C508" s="70"/>
      <c r="D508" s="104"/>
      <c r="E508" s="145"/>
      <c r="F508" s="88"/>
      <c r="G508" s="108"/>
      <c r="H508" s="60"/>
    </row>
    <row r="509" spans="1:8" ht="17.25" customHeight="1" x14ac:dyDescent="0.25">
      <c r="A509" s="150" t="s">
        <v>460</v>
      </c>
      <c r="B509" s="103" t="s">
        <v>461</v>
      </c>
      <c r="C509" s="70" t="s">
        <v>462</v>
      </c>
      <c r="D509" s="141"/>
      <c r="E509" s="119"/>
      <c r="F509" s="88"/>
      <c r="G509" s="108"/>
      <c r="H509" s="60"/>
    </row>
    <row r="510" spans="1:8" s="12" customFormat="1" ht="55.2" x14ac:dyDescent="0.3">
      <c r="A510" s="120"/>
      <c r="B510" s="103"/>
      <c r="C510" s="70" t="s">
        <v>463</v>
      </c>
      <c r="D510" s="104" t="s">
        <v>291</v>
      </c>
      <c r="E510" s="106">
        <f>'Cost estimate'!E600</f>
        <v>2</v>
      </c>
      <c r="F510" s="88">
        <v>2000</v>
      </c>
      <c r="G510" s="101">
        <f ca="1">IF(TODAY()&lt;45150,F510,IF(TODAY()&lt;45515,F510*(1+Escalations!$D$3),F510*(1+Escalations!$D$3)*(1+Escalations!$D$4)))</f>
        <v>2000</v>
      </c>
      <c r="H510" s="60">
        <f ca="1">E510*G510</f>
        <v>4000</v>
      </c>
    </row>
    <row r="511" spans="1:8" s="11" customFormat="1" ht="24.9" customHeight="1" x14ac:dyDescent="0.3">
      <c r="A511" s="120" t="s">
        <v>464</v>
      </c>
      <c r="B511" s="103" t="s">
        <v>465</v>
      </c>
      <c r="C511" s="70" t="s">
        <v>466</v>
      </c>
      <c r="D511" s="124"/>
      <c r="E511" s="125"/>
      <c r="F511" s="88"/>
      <c r="G511" s="101"/>
      <c r="H511" s="60"/>
    </row>
    <row r="512" spans="1:8" s="11" customFormat="1" ht="20.100000000000001" customHeight="1" x14ac:dyDescent="0.3">
      <c r="A512" s="120"/>
      <c r="B512" s="103"/>
      <c r="C512" s="69" t="s">
        <v>467</v>
      </c>
      <c r="D512" s="104" t="s">
        <v>250</v>
      </c>
      <c r="E512" s="106">
        <f>'Cost estimate'!E602</f>
        <v>0</v>
      </c>
      <c r="F512" s="88">
        <v>13500</v>
      </c>
      <c r="G512" s="108">
        <f ca="1">IF(TODAY()&lt;45150,F512,IF(TODAY()&lt;45515,F512*(1+Escalations!$D$3),F512*(1+Escalations!$D$3)*(1+Escalations!$D$4)))</f>
        <v>13500</v>
      </c>
      <c r="H512" s="60">
        <f ca="1">E512*G512</f>
        <v>0</v>
      </c>
    </row>
    <row r="513" spans="1:8" s="11" customFormat="1" ht="20.100000000000001" customHeight="1" x14ac:dyDescent="0.3">
      <c r="A513" s="102"/>
      <c r="B513" s="103"/>
      <c r="C513" s="69" t="s">
        <v>468</v>
      </c>
      <c r="D513" s="104" t="s">
        <v>250</v>
      </c>
      <c r="E513" s="106">
        <f>'Cost estimate'!E603</f>
        <v>0</v>
      </c>
      <c r="F513" s="88">
        <v>15700</v>
      </c>
      <c r="G513" s="108">
        <f ca="1">IF(TODAY()&lt;45150,F513,IF(TODAY()&lt;45515,F513*(1+Escalations!$D$3),F513*(1+Escalations!$D$3)*(1+Escalations!$D$4)))</f>
        <v>15700</v>
      </c>
      <c r="H513" s="60">
        <f ca="1">E513*G513</f>
        <v>0</v>
      </c>
    </row>
    <row r="514" spans="1:8" s="11" customFormat="1" ht="20.100000000000001" customHeight="1" x14ac:dyDescent="0.3">
      <c r="A514" s="363"/>
      <c r="B514" s="364"/>
      <c r="C514" s="345" t="s">
        <v>469</v>
      </c>
      <c r="D514" s="170" t="s">
        <v>250</v>
      </c>
      <c r="E514" s="171">
        <f>'Cost estimate'!E604</f>
        <v>0</v>
      </c>
      <c r="F514" s="88">
        <v>20000</v>
      </c>
      <c r="G514" s="108">
        <f ca="1">IF(TODAY()&lt;45150,F514,IF(TODAY()&lt;45515,F514*(1+Escalations!$D$3),F514*(1+Escalations!$D$3)*(1+Escalations!$D$4)))</f>
        <v>20000</v>
      </c>
      <c r="H514" s="60">
        <f ca="1">E514*G514</f>
        <v>0</v>
      </c>
    </row>
    <row r="515" spans="1:8" s="11" customFormat="1" ht="20.100000000000001" customHeight="1" x14ac:dyDescent="0.3">
      <c r="A515" s="359" t="s">
        <v>754</v>
      </c>
      <c r="B515" s="74"/>
      <c r="C515" s="74"/>
      <c r="D515" s="86"/>
      <c r="E515" s="73"/>
      <c r="F515" s="368"/>
      <c r="G515" s="77"/>
      <c r="H515" s="78">
        <f ca="1">SUM(H499:H514)</f>
        <v>914700</v>
      </c>
    </row>
    <row r="516" spans="1:8" ht="27.6" x14ac:dyDescent="0.25">
      <c r="A516" s="95" t="s">
        <v>470</v>
      </c>
      <c r="B516" s="96"/>
      <c r="C516" s="97" t="s">
        <v>471</v>
      </c>
      <c r="D516" s="99"/>
      <c r="E516" s="174"/>
      <c r="F516" s="88"/>
      <c r="G516" s="101"/>
      <c r="H516" s="60"/>
    </row>
    <row r="517" spans="1:8" ht="13.5" customHeight="1" x14ac:dyDescent="0.25">
      <c r="A517" s="120" t="s">
        <v>472</v>
      </c>
      <c r="B517" s="103"/>
      <c r="C517" s="110" t="s">
        <v>473</v>
      </c>
      <c r="D517" s="141"/>
      <c r="E517" s="106"/>
      <c r="F517" s="88"/>
      <c r="G517" s="101"/>
      <c r="H517" s="60"/>
    </row>
    <row r="518" spans="1:8" ht="30" customHeight="1" x14ac:dyDescent="0.25">
      <c r="A518" s="102" t="s">
        <v>474</v>
      </c>
      <c r="B518" s="103" t="s">
        <v>475</v>
      </c>
      <c r="C518" s="110" t="s">
        <v>476</v>
      </c>
      <c r="D518" s="124"/>
      <c r="E518" s="125"/>
      <c r="F518" s="88"/>
      <c r="G518" s="101"/>
      <c r="H518" s="60"/>
    </row>
    <row r="519" spans="1:8" ht="13.5" customHeight="1" x14ac:dyDescent="0.25">
      <c r="A519" s="102"/>
      <c r="B519" s="103"/>
      <c r="C519" s="70" t="s">
        <v>477</v>
      </c>
      <c r="D519" s="104" t="s">
        <v>190</v>
      </c>
      <c r="E519" s="106">
        <f>'Cost estimate'!E611</f>
        <v>0</v>
      </c>
      <c r="F519" s="88">
        <v>202</v>
      </c>
      <c r="G519" s="108">
        <f ca="1">IF(TODAY()&lt;45150,F519,IF(TODAY()&lt;45515,F519*(1+Escalations!$D$3),F519*(1+Escalations!$D$3)*(1+Escalations!$D$4)))</f>
        <v>202</v>
      </c>
      <c r="H519" s="60">
        <f ca="1">E519*G519</f>
        <v>0</v>
      </c>
    </row>
    <row r="520" spans="1:8" ht="13.5" customHeight="1" x14ac:dyDescent="0.25">
      <c r="A520" s="102"/>
      <c r="B520" s="103"/>
      <c r="C520" s="70" t="s">
        <v>478</v>
      </c>
      <c r="D520" s="104" t="s">
        <v>190</v>
      </c>
      <c r="E520" s="106">
        <f>'Cost estimate'!E612</f>
        <v>0</v>
      </c>
      <c r="F520" s="88">
        <v>294</v>
      </c>
      <c r="G520" s="108">
        <f ca="1">IF(TODAY()&lt;45150,F520,IF(TODAY()&lt;45515,F520*(1+Escalations!$D$3),F520*(1+Escalations!$D$3)*(1+Escalations!$D$4)))</f>
        <v>294</v>
      </c>
      <c r="H520" s="60">
        <f ca="1">E520*G520</f>
        <v>0</v>
      </c>
    </row>
    <row r="521" spans="1:8" ht="13.5" customHeight="1" x14ac:dyDescent="0.25">
      <c r="A521" s="102"/>
      <c r="B521" s="103"/>
      <c r="C521" s="70"/>
      <c r="D521" s="104"/>
      <c r="E521" s="106"/>
      <c r="F521" s="88"/>
      <c r="G521" s="108"/>
      <c r="H521" s="60"/>
    </row>
    <row r="522" spans="1:8" ht="27.6" x14ac:dyDescent="0.25">
      <c r="A522" s="102" t="s">
        <v>479</v>
      </c>
      <c r="B522" s="103" t="s">
        <v>475</v>
      </c>
      <c r="C522" s="110" t="s">
        <v>480</v>
      </c>
      <c r="D522" s="124"/>
      <c r="E522" s="125"/>
      <c r="F522" s="88"/>
      <c r="G522" s="101"/>
      <c r="H522" s="60"/>
    </row>
    <row r="523" spans="1:8" ht="13.5" customHeight="1" x14ac:dyDescent="0.25">
      <c r="A523" s="102"/>
      <c r="B523" s="103"/>
      <c r="C523" s="70" t="s">
        <v>477</v>
      </c>
      <c r="D523" s="104" t="s">
        <v>190</v>
      </c>
      <c r="E523" s="106">
        <f>'Cost estimate'!E615</f>
        <v>0</v>
      </c>
      <c r="F523" s="88">
        <v>128</v>
      </c>
      <c r="G523" s="108">
        <f ca="1">IF(TODAY()&lt;45150,F523,IF(TODAY()&lt;45515,F523*(1+Escalations!$D$3),F523*(1+Escalations!$D$3)*(1+Escalations!$D$4)))</f>
        <v>128</v>
      </c>
      <c r="H523" s="60">
        <f ca="1">E523*G523</f>
        <v>0</v>
      </c>
    </row>
    <row r="524" spans="1:8" ht="13.5" customHeight="1" x14ac:dyDescent="0.25">
      <c r="A524" s="102"/>
      <c r="B524" s="103"/>
      <c r="C524" s="70" t="s">
        <v>478</v>
      </c>
      <c r="D524" s="104" t="s">
        <v>190</v>
      </c>
      <c r="E524" s="106">
        <f>'Cost estimate'!E616</f>
        <v>2200</v>
      </c>
      <c r="F524" s="88">
        <v>175</v>
      </c>
      <c r="G524" s="108">
        <f ca="1">IF(TODAY()&lt;45150,F524,IF(TODAY()&lt;45515,F524*(1+Escalations!$D$3),F524*(1+Escalations!$D$3)*(1+Escalations!$D$4)))</f>
        <v>175</v>
      </c>
      <c r="H524" s="60">
        <f ca="1">E524*G524</f>
        <v>385000</v>
      </c>
    </row>
    <row r="525" spans="1:8" ht="13.5" customHeight="1" x14ac:dyDescent="0.25">
      <c r="A525" s="102"/>
      <c r="B525" s="103"/>
      <c r="C525" s="70"/>
      <c r="D525" s="104"/>
      <c r="E525" s="106"/>
      <c r="F525" s="88"/>
      <c r="G525" s="108"/>
      <c r="H525" s="60"/>
    </row>
    <row r="526" spans="1:8" ht="55.2" x14ac:dyDescent="0.25">
      <c r="A526" s="102" t="s">
        <v>481</v>
      </c>
      <c r="B526" s="103" t="s">
        <v>482</v>
      </c>
      <c r="C526" s="110" t="s">
        <v>483</v>
      </c>
      <c r="D526" s="124"/>
      <c r="E526" s="125"/>
      <c r="F526" s="88"/>
      <c r="G526" s="101"/>
      <c r="H526" s="60"/>
    </row>
    <row r="527" spans="1:8" ht="13.5" customHeight="1" x14ac:dyDescent="0.25">
      <c r="A527" s="102"/>
      <c r="B527" s="103"/>
      <c r="C527" s="70" t="s">
        <v>477</v>
      </c>
      <c r="D527" s="104" t="s">
        <v>190</v>
      </c>
      <c r="E527" s="106">
        <f>'Cost estimate'!E619</f>
        <v>0</v>
      </c>
      <c r="F527" s="88">
        <v>45</v>
      </c>
      <c r="G527" s="108">
        <f ca="1">IF(TODAY()&lt;45150,F527,IF(TODAY()&lt;45515,F527*(1+Escalations!$D$3),F527*(1+Escalations!$D$3)*(1+Escalations!$D$4)))</f>
        <v>45</v>
      </c>
      <c r="H527" s="60">
        <f ca="1">E527*G527</f>
        <v>0</v>
      </c>
    </row>
    <row r="528" spans="1:8" ht="13.5" customHeight="1" x14ac:dyDescent="0.25">
      <c r="A528" s="102"/>
      <c r="B528" s="103"/>
      <c r="C528" s="70" t="s">
        <v>478</v>
      </c>
      <c r="D528" s="104" t="s">
        <v>190</v>
      </c>
      <c r="E528" s="106">
        <f>'Cost estimate'!E620</f>
        <v>0</v>
      </c>
      <c r="F528" s="88">
        <v>54</v>
      </c>
      <c r="G528" s="108">
        <f ca="1">IF(TODAY()&lt;45150,F528,IF(TODAY()&lt;45515,F528*(1+Escalations!$D$3),F528*(1+Escalations!$D$3)*(1+Escalations!$D$4)))</f>
        <v>54</v>
      </c>
      <c r="H528" s="60">
        <f ca="1">E528*G528</f>
        <v>0</v>
      </c>
    </row>
    <row r="529" spans="1:8" ht="13.5" customHeight="1" x14ac:dyDescent="0.25">
      <c r="A529" s="102"/>
      <c r="B529" s="103"/>
      <c r="C529" s="70"/>
      <c r="D529" s="104"/>
      <c r="E529" s="106"/>
      <c r="F529" s="88"/>
      <c r="G529" s="108"/>
      <c r="H529" s="60"/>
    </row>
    <row r="530" spans="1:8" ht="55.2" x14ac:dyDescent="0.25">
      <c r="A530" s="102" t="s">
        <v>484</v>
      </c>
      <c r="B530" s="103" t="s">
        <v>482</v>
      </c>
      <c r="C530" s="110" t="s">
        <v>485</v>
      </c>
      <c r="D530" s="124"/>
      <c r="E530" s="125"/>
      <c r="F530" s="88"/>
      <c r="G530" s="101"/>
      <c r="H530" s="60"/>
    </row>
    <row r="531" spans="1:8" ht="13.5" customHeight="1" x14ac:dyDescent="0.25">
      <c r="A531" s="102"/>
      <c r="B531" s="103"/>
      <c r="C531" s="70" t="s">
        <v>477</v>
      </c>
      <c r="D531" s="104" t="s">
        <v>190</v>
      </c>
      <c r="E531" s="106">
        <f>'Cost estimate'!E623</f>
        <v>0</v>
      </c>
      <c r="F531" s="88">
        <v>38</v>
      </c>
      <c r="G531" s="108">
        <f ca="1">IF(TODAY()&lt;45150,F531,IF(TODAY()&lt;45515,F531*(1+Escalations!$D$3),F531*(1+Escalations!$D$3)*(1+Escalations!$D$4)))</f>
        <v>38</v>
      </c>
      <c r="H531" s="60">
        <f ca="1">E531*G531</f>
        <v>0</v>
      </c>
    </row>
    <row r="532" spans="1:8" ht="13.5" customHeight="1" x14ac:dyDescent="0.25">
      <c r="A532" s="102"/>
      <c r="B532" s="103"/>
      <c r="C532" s="70" t="s">
        <v>478</v>
      </c>
      <c r="D532" s="104" t="s">
        <v>190</v>
      </c>
      <c r="E532" s="106">
        <f>'Cost estimate'!E624</f>
        <v>2200</v>
      </c>
      <c r="F532" s="88">
        <v>45</v>
      </c>
      <c r="G532" s="108">
        <f ca="1">IF(TODAY()&lt;45150,F532,IF(TODAY()&lt;45515,F532*(1+Escalations!$D$3),F532*(1+Escalations!$D$3)*(1+Escalations!$D$4)))</f>
        <v>45</v>
      </c>
      <c r="H532" s="60">
        <f ca="1">E532*G532</f>
        <v>99000</v>
      </c>
    </row>
    <row r="533" spans="1:8" ht="13.5" customHeight="1" x14ac:dyDescent="0.25">
      <c r="A533" s="102"/>
      <c r="B533" s="103"/>
      <c r="C533" s="70"/>
      <c r="D533" s="104"/>
      <c r="E533" s="106"/>
      <c r="F533" s="88"/>
      <c r="G533" s="108"/>
      <c r="H533" s="60"/>
    </row>
    <row r="534" spans="1:8" ht="13.5" customHeight="1" x14ac:dyDescent="0.25">
      <c r="A534" s="120" t="s">
        <v>486</v>
      </c>
      <c r="B534" s="103"/>
      <c r="C534" s="110" t="s">
        <v>487</v>
      </c>
      <c r="D534" s="128"/>
      <c r="E534" s="175"/>
      <c r="F534" s="88"/>
      <c r="G534" s="101"/>
      <c r="H534" s="60"/>
    </row>
    <row r="535" spans="1:8" ht="9.9" customHeight="1" x14ac:dyDescent="0.25">
      <c r="A535" s="102"/>
      <c r="B535" s="103"/>
      <c r="C535" s="70"/>
      <c r="D535" s="104"/>
      <c r="E535" s="106"/>
      <c r="F535" s="88"/>
      <c r="G535" s="101"/>
      <c r="H535" s="60"/>
    </row>
    <row r="536" spans="1:8" s="11" customFormat="1" ht="41.4" x14ac:dyDescent="0.3">
      <c r="A536" s="102" t="s">
        <v>488</v>
      </c>
      <c r="B536" s="103" t="s">
        <v>489</v>
      </c>
      <c r="C536" s="66" t="s">
        <v>490</v>
      </c>
      <c r="D536" s="81"/>
      <c r="E536" s="57"/>
      <c r="F536" s="88"/>
      <c r="G536" s="101"/>
      <c r="H536" s="60"/>
    </row>
    <row r="537" spans="1:8" ht="13.5" customHeight="1" x14ac:dyDescent="0.25">
      <c r="A537" s="102"/>
      <c r="B537" s="103"/>
      <c r="C537" s="70" t="s">
        <v>491</v>
      </c>
      <c r="D537" s="104"/>
      <c r="E537" s="57"/>
      <c r="F537" s="88"/>
      <c r="G537" s="101"/>
      <c r="H537" s="60"/>
    </row>
    <row r="538" spans="1:8" ht="13.5" customHeight="1" x14ac:dyDescent="0.25">
      <c r="A538" s="102"/>
      <c r="B538" s="103"/>
      <c r="C538" s="69" t="s">
        <v>316</v>
      </c>
      <c r="D538" s="104" t="s">
        <v>190</v>
      </c>
      <c r="E538" s="106">
        <f>'Cost estimate'!E630</f>
        <v>0</v>
      </c>
      <c r="F538" s="88">
        <v>707</v>
      </c>
      <c r="G538" s="108">
        <f ca="1">IF(TODAY()&lt;45150,F538,IF(TODAY()&lt;45515,F538*(1+Escalations!$D$3),F538*(1+Escalations!$D$3)*(1+Escalations!$D$4)))</f>
        <v>707</v>
      </c>
      <c r="H538" s="60">
        <f t="shared" ref="H538:H551" ca="1" si="16">E538*G538</f>
        <v>0</v>
      </c>
    </row>
    <row r="539" spans="1:8" ht="13.5" customHeight="1" x14ac:dyDescent="0.25">
      <c r="A539" s="102"/>
      <c r="B539" s="103"/>
      <c r="C539" s="69" t="s">
        <v>317</v>
      </c>
      <c r="D539" s="104" t="s">
        <v>190</v>
      </c>
      <c r="E539" s="106">
        <f>'Cost estimate'!E631</f>
        <v>0</v>
      </c>
      <c r="F539" s="88">
        <v>733</v>
      </c>
      <c r="G539" s="108">
        <f ca="1">IF(TODAY()&lt;45150,F539,IF(TODAY()&lt;45515,F539*(1+Escalations!$D$3),F539*(1+Escalations!$D$3)*(1+Escalations!$D$4)))</f>
        <v>733</v>
      </c>
      <c r="H539" s="60">
        <f t="shared" ca="1" si="16"/>
        <v>0</v>
      </c>
    </row>
    <row r="540" spans="1:8" ht="13.5" customHeight="1" x14ac:dyDescent="0.25">
      <c r="A540" s="102"/>
      <c r="B540" s="103"/>
      <c r="C540" s="69" t="s">
        <v>318</v>
      </c>
      <c r="D540" s="104" t="s">
        <v>190</v>
      </c>
      <c r="E540" s="106">
        <f>'Cost estimate'!E632</f>
        <v>0</v>
      </c>
      <c r="F540" s="88">
        <v>769</v>
      </c>
      <c r="G540" s="108">
        <f ca="1">IF(TODAY()&lt;45150,F540,IF(TODAY()&lt;45515,F540*(1+Escalations!$D$3),F540*(1+Escalations!$D$3)*(1+Escalations!$D$4)))</f>
        <v>769</v>
      </c>
      <c r="H540" s="60">
        <f t="shared" ca="1" si="16"/>
        <v>0</v>
      </c>
    </row>
    <row r="541" spans="1:8" ht="13.5" customHeight="1" x14ac:dyDescent="0.25">
      <c r="A541" s="102"/>
      <c r="B541" s="103"/>
      <c r="C541" s="69" t="s">
        <v>319</v>
      </c>
      <c r="D541" s="104" t="s">
        <v>190</v>
      </c>
      <c r="E541" s="106">
        <f>'Cost estimate'!E633</f>
        <v>0</v>
      </c>
      <c r="F541" s="88">
        <v>1123</v>
      </c>
      <c r="G541" s="108">
        <f ca="1">IF(TODAY()&lt;45150,F541,IF(TODAY()&lt;45515,F541*(1+Escalations!$D$3),F541*(1+Escalations!$D$3)*(1+Escalations!$D$4)))</f>
        <v>1123</v>
      </c>
      <c r="H541" s="60">
        <f t="shared" ca="1" si="16"/>
        <v>0</v>
      </c>
    </row>
    <row r="542" spans="1:8" ht="13.5" customHeight="1" x14ac:dyDescent="0.25">
      <c r="A542" s="102"/>
      <c r="B542" s="103"/>
      <c r="C542" s="69" t="s">
        <v>320</v>
      </c>
      <c r="D542" s="104" t="s">
        <v>190</v>
      </c>
      <c r="E542" s="106">
        <f>'Cost estimate'!E634</f>
        <v>0</v>
      </c>
      <c r="F542" s="88">
        <v>1957</v>
      </c>
      <c r="G542" s="108">
        <f ca="1">IF(TODAY()&lt;45150,F542,IF(TODAY()&lt;45515,F542*(1+Escalations!$D$3),F542*(1+Escalations!$D$3)*(1+Escalations!$D$4)))</f>
        <v>1957</v>
      </c>
      <c r="H542" s="60">
        <f t="shared" ca="1" si="16"/>
        <v>0</v>
      </c>
    </row>
    <row r="543" spans="1:8" ht="13.5" customHeight="1" x14ac:dyDescent="0.25">
      <c r="A543" s="102"/>
      <c r="B543" s="103"/>
      <c r="C543" s="69" t="s">
        <v>321</v>
      </c>
      <c r="D543" s="104" t="s">
        <v>190</v>
      </c>
      <c r="E543" s="106">
        <f>'Cost estimate'!E635</f>
        <v>0</v>
      </c>
      <c r="F543" s="88">
        <v>2261</v>
      </c>
      <c r="G543" s="108">
        <f ca="1">IF(TODAY()&lt;45150,F543,IF(TODAY()&lt;45515,F543*(1+Escalations!$D$3),F543*(1+Escalations!$D$3)*(1+Escalations!$D$4)))</f>
        <v>2261</v>
      </c>
      <c r="H543" s="60">
        <f t="shared" ca="1" si="16"/>
        <v>0</v>
      </c>
    </row>
    <row r="544" spans="1:8" ht="13.5" customHeight="1" x14ac:dyDescent="0.25">
      <c r="A544" s="102"/>
      <c r="B544" s="103"/>
      <c r="C544" s="69" t="s">
        <v>327</v>
      </c>
      <c r="D544" s="104" t="s">
        <v>190</v>
      </c>
      <c r="E544" s="106">
        <f>'Cost estimate'!E636</f>
        <v>0</v>
      </c>
      <c r="F544" s="88">
        <v>2543</v>
      </c>
      <c r="G544" s="108">
        <f ca="1">IF(TODAY()&lt;45150,F544,IF(TODAY()&lt;45515,F544*(1+Escalations!$D$3),F544*(1+Escalations!$D$3)*(1+Escalations!$D$4)))</f>
        <v>2543</v>
      </c>
      <c r="H544" s="60">
        <f t="shared" ca="1" si="16"/>
        <v>0</v>
      </c>
    </row>
    <row r="545" spans="1:8" ht="13.5" customHeight="1" x14ac:dyDescent="0.25">
      <c r="A545" s="102"/>
      <c r="B545" s="103"/>
      <c r="C545" s="69" t="s">
        <v>328</v>
      </c>
      <c r="D545" s="104" t="s">
        <v>190</v>
      </c>
      <c r="E545" s="106">
        <f>'Cost estimate'!E637</f>
        <v>0</v>
      </c>
      <c r="F545" s="88">
        <v>2826</v>
      </c>
      <c r="G545" s="108">
        <f ca="1">IF(TODAY()&lt;45150,F545,IF(TODAY()&lt;45515,F545*(1+Escalations!$D$3),F545*(1+Escalations!$D$3)*(1+Escalations!$D$4)))</f>
        <v>2826</v>
      </c>
      <c r="H545" s="60">
        <f t="shared" ca="1" si="16"/>
        <v>0</v>
      </c>
    </row>
    <row r="546" spans="1:8" ht="13.5" customHeight="1" x14ac:dyDescent="0.25">
      <c r="A546" s="102"/>
      <c r="B546" s="103"/>
      <c r="C546" s="69" t="s">
        <v>329</v>
      </c>
      <c r="D546" s="104" t="s">
        <v>190</v>
      </c>
      <c r="E546" s="106">
        <f>'Cost estimate'!E638</f>
        <v>0</v>
      </c>
      <c r="F546" s="88">
        <v>3561</v>
      </c>
      <c r="G546" s="108">
        <f ca="1">IF(TODAY()&lt;45150,F546,IF(TODAY()&lt;45515,F546*(1+Escalations!$D$3),F546*(1+Escalations!$D$3)*(1+Escalations!$D$4)))</f>
        <v>3561</v>
      </c>
      <c r="H546" s="60">
        <f t="shared" ca="1" si="16"/>
        <v>0</v>
      </c>
    </row>
    <row r="547" spans="1:8" ht="13.5" customHeight="1" x14ac:dyDescent="0.25">
      <c r="A547" s="102"/>
      <c r="B547" s="103"/>
      <c r="C547" s="69" t="s">
        <v>330</v>
      </c>
      <c r="D547" s="104" t="s">
        <v>190</v>
      </c>
      <c r="E547" s="106">
        <f>'Cost estimate'!E639</f>
        <v>0</v>
      </c>
      <c r="F547" s="88">
        <v>4013</v>
      </c>
      <c r="G547" s="108">
        <f ca="1">IF(TODAY()&lt;45150,F547,IF(TODAY()&lt;45515,F547*(1+Escalations!$D$3),F547*(1+Escalations!$D$3)*(1+Escalations!$D$4)))</f>
        <v>4013</v>
      </c>
      <c r="H547" s="60">
        <f t="shared" ca="1" si="16"/>
        <v>0</v>
      </c>
    </row>
    <row r="548" spans="1:8" ht="13.5" customHeight="1" x14ac:dyDescent="0.25">
      <c r="A548" s="102"/>
      <c r="B548" s="103"/>
      <c r="C548" s="69" t="s">
        <v>331</v>
      </c>
      <c r="D548" s="104" t="s">
        <v>190</v>
      </c>
      <c r="E548" s="106">
        <f>'Cost estimate'!E640</f>
        <v>0</v>
      </c>
      <c r="F548" s="88">
        <v>4522</v>
      </c>
      <c r="G548" s="108">
        <f ca="1">IF(TODAY()&lt;45150,F548,IF(TODAY()&lt;45515,F548*(1+Escalations!$D$3),F548*(1+Escalations!$D$3)*(1+Escalations!$D$4)))</f>
        <v>4522</v>
      </c>
      <c r="H548" s="60">
        <f t="shared" ca="1" si="16"/>
        <v>0</v>
      </c>
    </row>
    <row r="549" spans="1:8" ht="13.5" customHeight="1" x14ac:dyDescent="0.25">
      <c r="A549" s="102"/>
      <c r="B549" s="103"/>
      <c r="C549" s="69" t="s">
        <v>332</v>
      </c>
      <c r="D549" s="104" t="s">
        <v>190</v>
      </c>
      <c r="E549" s="106">
        <f>'Cost estimate'!E641</f>
        <v>0</v>
      </c>
      <c r="F549" s="88">
        <v>5090</v>
      </c>
      <c r="G549" s="108">
        <f ca="1">IF(TODAY()&lt;45150,F549,IF(TODAY()&lt;45515,F549*(1+Escalations!$D$3),F549*(1+Escalations!$D$3)*(1+Escalations!$D$4)))</f>
        <v>5090</v>
      </c>
      <c r="H549" s="60">
        <f t="shared" ca="1" si="16"/>
        <v>0</v>
      </c>
    </row>
    <row r="550" spans="1:8" ht="13.5" customHeight="1" x14ac:dyDescent="0.25">
      <c r="A550" s="102"/>
      <c r="B550" s="103"/>
      <c r="C550" s="69" t="s">
        <v>333</v>
      </c>
      <c r="D550" s="104" t="s">
        <v>190</v>
      </c>
      <c r="E550" s="106">
        <f>'Cost estimate'!E642</f>
        <v>0</v>
      </c>
      <c r="F550" s="88">
        <v>5653</v>
      </c>
      <c r="G550" s="108">
        <f ca="1">IF(TODAY()&lt;45150,F550,IF(TODAY()&lt;45515,F550*(1+Escalations!$D$3),F550*(1+Escalations!$D$3)*(1+Escalations!$D$4)))</f>
        <v>5653</v>
      </c>
      <c r="H550" s="589">
        <f t="shared" ca="1" si="16"/>
        <v>0</v>
      </c>
    </row>
    <row r="551" spans="1:8" ht="13.5" customHeight="1" x14ac:dyDescent="0.25">
      <c r="A551" s="102"/>
      <c r="B551" s="103"/>
      <c r="C551" s="69" t="s">
        <v>334</v>
      </c>
      <c r="D551" s="104" t="s">
        <v>190</v>
      </c>
      <c r="E551" s="106">
        <f>'Cost estimate'!E643</f>
        <v>0</v>
      </c>
      <c r="F551" s="88">
        <v>6783</v>
      </c>
      <c r="G551" s="108">
        <f ca="1">IF(TODAY()&lt;45150,F551,IF(TODAY()&lt;45515,F551*(1+Escalations!$D$3),F551*(1+Escalations!$D$3)*(1+Escalations!$D$4)))</f>
        <v>6783</v>
      </c>
      <c r="H551" s="60">
        <f t="shared" ca="1" si="16"/>
        <v>0</v>
      </c>
    </row>
    <row r="552" spans="1:8" ht="13.5" customHeight="1" x14ac:dyDescent="0.25">
      <c r="A552" s="102"/>
      <c r="B552" s="103"/>
      <c r="C552" s="153"/>
      <c r="D552" s="104"/>
      <c r="E552" s="106"/>
      <c r="F552" s="88"/>
      <c r="G552" s="108"/>
      <c r="H552" s="60"/>
    </row>
    <row r="553" spans="1:8" ht="15.75" customHeight="1" x14ac:dyDescent="0.25">
      <c r="A553" s="102" t="s">
        <v>492</v>
      </c>
      <c r="B553" s="103"/>
      <c r="C553" s="110" t="s">
        <v>493</v>
      </c>
      <c r="D553" s="104"/>
      <c r="E553" s="106"/>
      <c r="F553" s="88"/>
      <c r="G553" s="101"/>
      <c r="H553" s="60"/>
    </row>
    <row r="554" spans="1:8" ht="13.5" customHeight="1" x14ac:dyDescent="0.25">
      <c r="A554" s="102"/>
      <c r="B554" s="103"/>
      <c r="C554" s="70"/>
      <c r="D554" s="104"/>
      <c r="E554" s="106"/>
      <c r="F554" s="88"/>
      <c r="G554" s="101"/>
      <c r="H554" s="60"/>
    </row>
    <row r="555" spans="1:8" ht="13.5" customHeight="1" x14ac:dyDescent="0.25">
      <c r="A555" s="102"/>
      <c r="B555" s="103"/>
      <c r="C555" s="110" t="s">
        <v>494</v>
      </c>
      <c r="D555" s="104"/>
      <c r="E555" s="106"/>
      <c r="F555" s="88"/>
      <c r="G555" s="101"/>
      <c r="H555" s="60"/>
    </row>
    <row r="556" spans="1:8" ht="16.5" customHeight="1" x14ac:dyDescent="0.25">
      <c r="A556" s="102" t="s">
        <v>495</v>
      </c>
      <c r="B556" s="103" t="s">
        <v>496</v>
      </c>
      <c r="C556" s="70" t="s">
        <v>497</v>
      </c>
      <c r="D556" s="104"/>
      <c r="E556" s="106"/>
      <c r="F556" s="88"/>
      <c r="G556" s="101"/>
      <c r="H556" s="60"/>
    </row>
    <row r="557" spans="1:8" ht="13.5" customHeight="1" x14ac:dyDescent="0.25">
      <c r="A557" s="102"/>
      <c r="B557" s="103"/>
      <c r="C557" s="70"/>
      <c r="D557" s="104"/>
      <c r="E557" s="106"/>
      <c r="F557" s="88"/>
      <c r="G557" s="101"/>
      <c r="H557" s="60"/>
    </row>
    <row r="558" spans="1:8" ht="13.5" customHeight="1" x14ac:dyDescent="0.25">
      <c r="A558" s="102"/>
      <c r="B558" s="103"/>
      <c r="C558" s="70" t="s">
        <v>498</v>
      </c>
      <c r="D558" s="104" t="s">
        <v>250</v>
      </c>
      <c r="E558" s="106">
        <f>'Cost estimate'!E650</f>
        <v>0</v>
      </c>
      <c r="F558" s="88">
        <v>1755</v>
      </c>
      <c r="G558" s="108">
        <f ca="1">IF(TODAY()&lt;45150,F558,IF(TODAY()&lt;45515,F558*(1+Escalations!$D$3),F558*(1+Escalations!$D$3)*(1+Escalations!$D$4)))</f>
        <v>1755</v>
      </c>
      <c r="H558" s="60">
        <f ca="1">E558*G558</f>
        <v>0</v>
      </c>
    </row>
    <row r="559" spans="1:8" ht="13.5" customHeight="1" x14ac:dyDescent="0.25">
      <c r="A559" s="102"/>
      <c r="B559" s="103"/>
      <c r="C559" s="70" t="s">
        <v>499</v>
      </c>
      <c r="D559" s="104" t="s">
        <v>250</v>
      </c>
      <c r="E559" s="106">
        <f>'Cost estimate'!E651</f>
        <v>0</v>
      </c>
      <c r="F559" s="88">
        <v>2193</v>
      </c>
      <c r="G559" s="108">
        <f ca="1">IF(TODAY()&lt;45150,F559,IF(TODAY()&lt;45515,F559*(1+Escalations!$D$3),F559*(1+Escalations!$D$3)*(1+Escalations!$D$4)))</f>
        <v>2193</v>
      </c>
      <c r="H559" s="60">
        <f ca="1">E559*G559</f>
        <v>0</v>
      </c>
    </row>
    <row r="560" spans="1:8" ht="13.5" customHeight="1" x14ac:dyDescent="0.25">
      <c r="A560" s="102"/>
      <c r="B560" s="103"/>
      <c r="C560" s="70" t="s">
        <v>500</v>
      </c>
      <c r="D560" s="104" t="s">
        <v>250</v>
      </c>
      <c r="E560" s="106">
        <f>'Cost estimate'!E652</f>
        <v>10</v>
      </c>
      <c r="F560" s="88">
        <v>4400</v>
      </c>
      <c r="G560" s="108">
        <f ca="1">IF(TODAY()&lt;45150,F560,IF(TODAY()&lt;45515,F560*(1+Escalations!$D$3),F560*(1+Escalations!$D$3)*(1+Escalations!$D$4)))</f>
        <v>4400</v>
      </c>
      <c r="H560" s="60">
        <f ca="1">E560*G560</f>
        <v>44000</v>
      </c>
    </row>
    <row r="561" spans="1:8" ht="13.5" customHeight="1" x14ac:dyDescent="0.25">
      <c r="A561" s="102"/>
      <c r="B561" s="103"/>
      <c r="C561" s="70" t="s">
        <v>501</v>
      </c>
      <c r="D561" s="104" t="s">
        <v>250</v>
      </c>
      <c r="E561" s="106">
        <f>'Cost estimate'!E653</f>
        <v>50</v>
      </c>
      <c r="F561" s="88">
        <v>8700</v>
      </c>
      <c r="G561" s="101">
        <f ca="1">IF(TODAY()&lt;45150,F561,IF(TODAY()&lt;45515,F561*(1+Escalations!$D$3),F561*(1+Escalations!$D$3)*(1+Escalations!$D$4)))</f>
        <v>8700</v>
      </c>
      <c r="H561" s="60">
        <f ca="1">E561*G561</f>
        <v>435000</v>
      </c>
    </row>
    <row r="562" spans="1:8" ht="13.5" customHeight="1" x14ac:dyDescent="0.25">
      <c r="A562" s="102"/>
      <c r="B562" s="103"/>
      <c r="C562" s="70" t="s">
        <v>502</v>
      </c>
      <c r="D562" s="104" t="s">
        <v>250</v>
      </c>
      <c r="E562" s="106">
        <f>'Cost estimate'!E654</f>
        <v>0</v>
      </c>
      <c r="F562" s="88">
        <v>14045</v>
      </c>
      <c r="G562" s="101">
        <f ca="1">IF(TODAY()&lt;45150,F562,IF(TODAY()&lt;45515,F562*(1+Escalations!$D$3),F562*(1+Escalations!$D$3)*(1+Escalations!$D$4)))</f>
        <v>14045</v>
      </c>
      <c r="H562" s="60">
        <f ca="1">E562*G562</f>
        <v>0</v>
      </c>
    </row>
    <row r="563" spans="1:8" ht="13.5" customHeight="1" x14ac:dyDescent="0.25">
      <c r="A563" s="102"/>
      <c r="B563" s="103"/>
      <c r="C563" s="70"/>
      <c r="D563" s="104"/>
      <c r="E563" s="106"/>
      <c r="F563" s="88"/>
      <c r="G563" s="101"/>
      <c r="H563" s="60"/>
    </row>
    <row r="564" spans="1:8" ht="13.5" customHeight="1" x14ac:dyDescent="0.25">
      <c r="A564" s="102" t="s">
        <v>503</v>
      </c>
      <c r="B564" s="103" t="s">
        <v>504</v>
      </c>
      <c r="C564" s="110" t="s">
        <v>505</v>
      </c>
      <c r="D564" s="104"/>
      <c r="E564" s="106"/>
      <c r="F564" s="88"/>
      <c r="G564" s="101"/>
      <c r="H564" s="60"/>
    </row>
    <row r="565" spans="1:8" ht="13.5" customHeight="1" x14ac:dyDescent="0.25">
      <c r="A565" s="102"/>
      <c r="B565" s="103"/>
      <c r="C565" s="70" t="s">
        <v>506</v>
      </c>
      <c r="D565" s="104" t="s">
        <v>507</v>
      </c>
      <c r="E565" s="106">
        <f>'Cost estimate'!E657</f>
        <v>0</v>
      </c>
      <c r="F565" s="88">
        <v>351</v>
      </c>
      <c r="G565" s="108">
        <f ca="1">IF(TODAY()&lt;45150,F565,IF(TODAY()&lt;45515,F565*(1+Escalations!$D$3),F565*(1+Escalations!$D$3)*(1+Escalations!$D$4)))</f>
        <v>351</v>
      </c>
      <c r="H565" s="60">
        <f ca="1">E565*G565</f>
        <v>0</v>
      </c>
    </row>
    <row r="566" spans="1:8" ht="13.5" customHeight="1" x14ac:dyDescent="0.25">
      <c r="A566" s="102"/>
      <c r="B566" s="103"/>
      <c r="C566" s="70" t="s">
        <v>508</v>
      </c>
      <c r="D566" s="104" t="s">
        <v>507</v>
      </c>
      <c r="E566" s="106">
        <f>'Cost estimate'!E658</f>
        <v>0</v>
      </c>
      <c r="F566" s="88">
        <v>870</v>
      </c>
      <c r="G566" s="108">
        <f ca="1">IF(TODAY()&lt;45150,F566,IF(TODAY()&lt;45515,F566*(1+Escalations!$D$3),F566*(1+Escalations!$D$3)*(1+Escalations!$D$4)))</f>
        <v>870</v>
      </c>
      <c r="H566" s="60">
        <f ca="1">E566*G566</f>
        <v>0</v>
      </c>
    </row>
    <row r="567" spans="1:8" ht="13.5" customHeight="1" x14ac:dyDescent="0.25">
      <c r="A567" s="102"/>
      <c r="B567" s="103"/>
      <c r="C567" s="70" t="s">
        <v>509</v>
      </c>
      <c r="D567" s="104" t="s">
        <v>507</v>
      </c>
      <c r="E567" s="106">
        <f>'Cost estimate'!E659</f>
        <v>189</v>
      </c>
      <c r="F567" s="88">
        <v>1254</v>
      </c>
      <c r="G567" s="108">
        <f ca="1">IF(TODAY()&lt;45150,F567,IF(TODAY()&lt;45515,F567*(1+Escalations!$D$3),F567*(1+Escalations!$D$3)*(1+Escalations!$D$4)))</f>
        <v>1254</v>
      </c>
      <c r="H567" s="60">
        <f ca="1">E567*G567</f>
        <v>237006</v>
      </c>
    </row>
    <row r="568" spans="1:8" ht="13.5" customHeight="1" x14ac:dyDescent="0.25">
      <c r="A568" s="102"/>
      <c r="B568" s="103"/>
      <c r="C568" s="70"/>
      <c r="D568" s="104"/>
      <c r="E568" s="106"/>
      <c r="F568" s="88"/>
      <c r="G568" s="108"/>
      <c r="H568" s="60"/>
    </row>
    <row r="569" spans="1:8" ht="20.399999999999999" customHeight="1" x14ac:dyDescent="0.25">
      <c r="A569" s="359" t="s">
        <v>711</v>
      </c>
      <c r="B569" s="74"/>
      <c r="C569" s="74"/>
      <c r="D569" s="86"/>
      <c r="E569" s="73"/>
      <c r="F569" s="368"/>
      <c r="G569" s="77"/>
      <c r="H569" s="78">
        <f ca="1">SUM(H518:H568)</f>
        <v>1200006</v>
      </c>
    </row>
    <row r="570" spans="1:8" ht="22.95" customHeight="1" x14ac:dyDescent="0.25">
      <c r="A570" s="359" t="s">
        <v>712</v>
      </c>
      <c r="B570" s="74"/>
      <c r="C570" s="74"/>
      <c r="D570" s="86"/>
      <c r="E570" s="73"/>
      <c r="F570" s="368"/>
      <c r="G570" s="77"/>
      <c r="H570" s="78">
        <f ca="1">H569</f>
        <v>1200006</v>
      </c>
    </row>
    <row r="571" spans="1:8" s="11" customFormat="1" ht="55.2" x14ac:dyDescent="0.3">
      <c r="A571" s="102" t="s">
        <v>510</v>
      </c>
      <c r="B571" s="103"/>
      <c r="C571" s="70" t="s">
        <v>511</v>
      </c>
      <c r="D571" s="104" t="s">
        <v>291</v>
      </c>
      <c r="E571" s="106">
        <f>'Cost estimate'!E661</f>
        <v>0</v>
      </c>
      <c r="F571" s="88">
        <v>15200</v>
      </c>
      <c r="G571" s="108">
        <f ca="1">IF(TODAY()&lt;45150,F571,IF(TODAY()&lt;45515,F571*(1+Escalations!$D$3),F571*(1+Escalations!$D$3)*(1+Escalations!$D$4)))</f>
        <v>15200</v>
      </c>
      <c r="H571" s="60">
        <f ca="1">E571*G571</f>
        <v>0</v>
      </c>
    </row>
    <row r="572" spans="1:8" s="11" customFormat="1" ht="55.2" x14ac:dyDescent="0.3">
      <c r="A572" s="102" t="s">
        <v>512</v>
      </c>
      <c r="B572" s="103"/>
      <c r="C572" s="110" t="s">
        <v>513</v>
      </c>
      <c r="D572" s="124"/>
      <c r="E572" s="125"/>
      <c r="F572" s="88"/>
      <c r="G572" s="101"/>
      <c r="H572" s="60"/>
    </row>
    <row r="573" spans="1:8" ht="13.5" customHeight="1" x14ac:dyDescent="0.25">
      <c r="A573" s="102"/>
      <c r="B573" s="103"/>
      <c r="C573" s="69" t="s">
        <v>514</v>
      </c>
      <c r="D573" s="104" t="s">
        <v>291</v>
      </c>
      <c r="E573" s="106">
        <f>'Cost estimate'!E663</f>
        <v>0</v>
      </c>
      <c r="F573" s="88">
        <v>1500</v>
      </c>
      <c r="G573" s="108">
        <f ca="1">IF(TODAY()&lt;45150,F573,IF(TODAY()&lt;45515,F573*(1+Escalations!$D$3),F573*(1+Escalations!$D$3)*(1+Escalations!$D$4)))</f>
        <v>1500</v>
      </c>
      <c r="H573" s="60">
        <f t="shared" ref="H573:H588" ca="1" si="17">E573*G573</f>
        <v>0</v>
      </c>
    </row>
    <row r="574" spans="1:8" ht="13.5" customHeight="1" x14ac:dyDescent="0.25">
      <c r="A574" s="102"/>
      <c r="B574" s="103"/>
      <c r="C574" s="69" t="s">
        <v>317</v>
      </c>
      <c r="D574" s="104" t="s">
        <v>291</v>
      </c>
      <c r="E574" s="106">
        <f>'Cost estimate'!E664</f>
        <v>0</v>
      </c>
      <c r="F574" s="88">
        <v>2000</v>
      </c>
      <c r="G574" s="108">
        <f ca="1">IF(TODAY()&lt;45150,F574,IF(TODAY()&lt;45515,F574*(1+Escalations!$D$3),F574*(1+Escalations!$D$3)*(1+Escalations!$D$4)))</f>
        <v>2000</v>
      </c>
      <c r="H574" s="60">
        <f t="shared" ca="1" si="17"/>
        <v>0</v>
      </c>
    </row>
    <row r="575" spans="1:8" ht="13.5" customHeight="1" x14ac:dyDescent="0.25">
      <c r="A575" s="102"/>
      <c r="B575" s="103"/>
      <c r="C575" s="69" t="s">
        <v>318</v>
      </c>
      <c r="D575" s="104" t="s">
        <v>291</v>
      </c>
      <c r="E575" s="106">
        <f>'Cost estimate'!E665</f>
        <v>0</v>
      </c>
      <c r="F575" s="88">
        <v>2500</v>
      </c>
      <c r="G575" s="108">
        <f ca="1">IF(TODAY()&lt;45150,F575,IF(TODAY()&lt;45515,F575*(1+Escalations!$D$3),F575*(1+Escalations!$D$3)*(1+Escalations!$D$4)))</f>
        <v>2500</v>
      </c>
      <c r="H575" s="60">
        <f t="shared" ca="1" si="17"/>
        <v>0</v>
      </c>
    </row>
    <row r="576" spans="1:8" ht="13.5" customHeight="1" x14ac:dyDescent="0.25">
      <c r="A576" s="102"/>
      <c r="B576" s="103"/>
      <c r="C576" s="69" t="s">
        <v>319</v>
      </c>
      <c r="D576" s="104" t="s">
        <v>291</v>
      </c>
      <c r="E576" s="106">
        <f>'Cost estimate'!E666</f>
        <v>0</v>
      </c>
      <c r="F576" s="88">
        <v>3900</v>
      </c>
      <c r="G576" s="108">
        <f ca="1">IF(TODAY()&lt;45150,F576,IF(TODAY()&lt;45515,F576*(1+Escalations!$D$3),F576*(1+Escalations!$D$3)*(1+Escalations!$D$4)))</f>
        <v>3900</v>
      </c>
      <c r="H576" s="60">
        <f t="shared" ca="1" si="17"/>
        <v>0</v>
      </c>
    </row>
    <row r="577" spans="1:8" ht="13.5" customHeight="1" x14ac:dyDescent="0.25">
      <c r="A577" s="102"/>
      <c r="B577" s="103"/>
      <c r="C577" s="69" t="s">
        <v>320</v>
      </c>
      <c r="D577" s="104" t="s">
        <v>291</v>
      </c>
      <c r="E577" s="106">
        <f>'Cost estimate'!E667</f>
        <v>0</v>
      </c>
      <c r="F577" s="88">
        <v>4200</v>
      </c>
      <c r="G577" s="108">
        <f ca="1">IF(TODAY()&lt;45150,F577,IF(TODAY()&lt;45515,F577*(1+Escalations!$D$3),F577*(1+Escalations!$D$3)*(1+Escalations!$D$4)))</f>
        <v>4200</v>
      </c>
      <c r="H577" s="60">
        <f t="shared" ca="1" si="17"/>
        <v>0</v>
      </c>
    </row>
    <row r="578" spans="1:8" ht="13.5" customHeight="1" x14ac:dyDescent="0.25">
      <c r="A578" s="102"/>
      <c r="B578" s="103"/>
      <c r="C578" s="69" t="s">
        <v>321</v>
      </c>
      <c r="D578" s="104" t="s">
        <v>291</v>
      </c>
      <c r="E578" s="106">
        <f>'Cost estimate'!E668</f>
        <v>10</v>
      </c>
      <c r="F578" s="88">
        <v>5900</v>
      </c>
      <c r="G578" s="108">
        <f ca="1">IF(TODAY()&lt;45150,F578,IF(TODAY()&lt;45515,F578*(1+Escalations!$D$3),F578*(1+Escalations!$D$3)*(1+Escalations!$D$4)))</f>
        <v>5900</v>
      </c>
      <c r="H578" s="60">
        <f t="shared" ca="1" si="17"/>
        <v>59000</v>
      </c>
    </row>
    <row r="579" spans="1:8" ht="13.5" customHeight="1" x14ac:dyDescent="0.25">
      <c r="A579" s="102"/>
      <c r="B579" s="103"/>
      <c r="C579" s="69" t="s">
        <v>515</v>
      </c>
      <c r="D579" s="104" t="s">
        <v>291</v>
      </c>
      <c r="E579" s="106">
        <f>'Cost estimate'!E669</f>
        <v>0</v>
      </c>
      <c r="F579" s="88">
        <v>6100</v>
      </c>
      <c r="G579" s="108">
        <f ca="1">IF(TODAY()&lt;45150,F579,IF(TODAY()&lt;45515,F579*(1+Escalations!$D$3),F579*(1+Escalations!$D$3)*(1+Escalations!$D$4)))</f>
        <v>6100</v>
      </c>
      <c r="H579" s="60">
        <f t="shared" ca="1" si="17"/>
        <v>0</v>
      </c>
    </row>
    <row r="580" spans="1:8" ht="13.5" customHeight="1" x14ac:dyDescent="0.25">
      <c r="A580" s="102"/>
      <c r="B580" s="103"/>
      <c r="C580" s="69" t="s">
        <v>516</v>
      </c>
      <c r="D580" s="104" t="s">
        <v>291</v>
      </c>
      <c r="E580" s="106">
        <f>'Cost estimate'!E670</f>
        <v>0</v>
      </c>
      <c r="F580" s="88">
        <v>6900</v>
      </c>
      <c r="G580" s="108">
        <f ca="1">IF(TODAY()&lt;45150,F580,IF(TODAY()&lt;45515,F580*(1+Escalations!$D$3),F580*(1+Escalations!$D$3)*(1+Escalations!$D$4)))</f>
        <v>6900</v>
      </c>
      <c r="H580" s="60">
        <f t="shared" ca="1" si="17"/>
        <v>0</v>
      </c>
    </row>
    <row r="581" spans="1:8" ht="13.5" customHeight="1" x14ac:dyDescent="0.25">
      <c r="A581" s="102"/>
      <c r="B581" s="103"/>
      <c r="C581" s="69" t="s">
        <v>517</v>
      </c>
      <c r="D581" s="104" t="s">
        <v>291</v>
      </c>
      <c r="E581" s="106">
        <f>'Cost estimate'!E671</f>
        <v>0</v>
      </c>
      <c r="F581" s="88">
        <v>7100</v>
      </c>
      <c r="G581" s="108">
        <f ca="1">IF(TODAY()&lt;45150,F581,IF(TODAY()&lt;45515,F581*(1+Escalations!$D$3),F581*(1+Escalations!$D$3)*(1+Escalations!$D$4)))</f>
        <v>7100</v>
      </c>
      <c r="H581" s="60">
        <f t="shared" ca="1" si="17"/>
        <v>0</v>
      </c>
    </row>
    <row r="582" spans="1:8" ht="13.5" customHeight="1" x14ac:dyDescent="0.25">
      <c r="A582" s="102"/>
      <c r="B582" s="103"/>
      <c r="C582" s="69" t="s">
        <v>518</v>
      </c>
      <c r="D582" s="104" t="s">
        <v>291</v>
      </c>
      <c r="E582" s="106">
        <f>'Cost estimate'!E672</f>
        <v>0</v>
      </c>
      <c r="F582" s="88">
        <v>9000</v>
      </c>
      <c r="G582" s="108">
        <f ca="1">IF(TODAY()&lt;45150,F582,IF(TODAY()&lt;45515,F582*(1+Escalations!$D$3),F582*(1+Escalations!$D$3)*(1+Escalations!$D$4)))</f>
        <v>9000</v>
      </c>
      <c r="H582" s="60">
        <f t="shared" ca="1" si="17"/>
        <v>0</v>
      </c>
    </row>
    <row r="583" spans="1:8" ht="13.5" customHeight="1" x14ac:dyDescent="0.25">
      <c r="A583" s="102"/>
      <c r="B583" s="103"/>
      <c r="C583" s="69" t="s">
        <v>519</v>
      </c>
      <c r="D583" s="104" t="s">
        <v>291</v>
      </c>
      <c r="E583" s="106">
        <f>'Cost estimate'!E674</f>
        <v>10</v>
      </c>
      <c r="F583" s="88">
        <v>10250</v>
      </c>
      <c r="G583" s="108">
        <f ca="1">IF(TODAY()&lt;45150,F583,IF(TODAY()&lt;45515,F583*(1+Escalations!$D$3),F583*(1+Escalations!$D$3)*(1+Escalations!$D$4)))</f>
        <v>10250</v>
      </c>
      <c r="H583" s="60">
        <f t="shared" ca="1" si="17"/>
        <v>102500</v>
      </c>
    </row>
    <row r="584" spans="1:8" ht="13.5" customHeight="1" x14ac:dyDescent="0.25">
      <c r="A584" s="102"/>
      <c r="B584" s="103"/>
      <c r="C584" s="69" t="s">
        <v>520</v>
      </c>
      <c r="D584" s="104" t="s">
        <v>291</v>
      </c>
      <c r="E584" s="106">
        <f>'Cost estimate'!E675</f>
        <v>0</v>
      </c>
      <c r="F584" s="88">
        <v>10500</v>
      </c>
      <c r="G584" s="108">
        <f ca="1">IF(TODAY()&lt;45150,F584,IF(TODAY()&lt;45515,F584*(1+Escalations!$D$3),F584*(1+Escalations!$D$3)*(1+Escalations!$D$4)))</f>
        <v>10500</v>
      </c>
      <c r="H584" s="60">
        <f t="shared" ca="1" si="17"/>
        <v>0</v>
      </c>
    </row>
    <row r="585" spans="1:8" ht="13.5" customHeight="1" x14ac:dyDescent="0.25">
      <c r="A585" s="102"/>
      <c r="B585" s="103"/>
      <c r="C585" s="69" t="s">
        <v>521</v>
      </c>
      <c r="D585" s="104" t="s">
        <v>291</v>
      </c>
      <c r="E585" s="106">
        <f>'Cost estimate'!E676</f>
        <v>0</v>
      </c>
      <c r="F585" s="88">
        <v>10700</v>
      </c>
      <c r="G585" s="108">
        <f ca="1">IF(TODAY()&lt;45150,F585,IF(TODAY()&lt;45515,F585*(1+Escalations!$D$3),F585*(1+Escalations!$D$3)*(1+Escalations!$D$4)))</f>
        <v>10700</v>
      </c>
      <c r="H585" s="60">
        <f t="shared" ca="1" si="17"/>
        <v>0</v>
      </c>
    </row>
    <row r="586" spans="1:8" ht="13.5" customHeight="1" x14ac:dyDescent="0.25">
      <c r="A586" s="102"/>
      <c r="B586" s="103"/>
      <c r="C586" s="69" t="s">
        <v>522</v>
      </c>
      <c r="D586" s="104" t="s">
        <v>291</v>
      </c>
      <c r="E586" s="106">
        <f>'Cost estimate'!E677</f>
        <v>5</v>
      </c>
      <c r="F586" s="88">
        <v>10700</v>
      </c>
      <c r="G586" s="108">
        <f ca="1">IF(TODAY()&lt;45150,F586,IF(TODAY()&lt;45515,F586*(1+Escalations!$D$3),F586*(1+Escalations!$D$3)*(1+Escalations!$D$4)))</f>
        <v>10700</v>
      </c>
      <c r="H586" s="60">
        <f t="shared" ca="1" si="17"/>
        <v>53500</v>
      </c>
    </row>
    <row r="587" spans="1:8" ht="13.5" customHeight="1" x14ac:dyDescent="0.25">
      <c r="A587" s="102"/>
      <c r="B587" s="103"/>
      <c r="C587" s="69" t="s">
        <v>523</v>
      </c>
      <c r="D587" s="104" t="s">
        <v>291</v>
      </c>
      <c r="E587" s="106">
        <f>'Cost estimate'!E678</f>
        <v>0</v>
      </c>
      <c r="F587" s="88">
        <v>12500</v>
      </c>
      <c r="G587" s="108">
        <f ca="1">IF(TODAY()&lt;45150,F587,IF(TODAY()&lt;45515,F587*(1+Escalations!$D$3),F587*(1+Escalations!$D$3)*(1+Escalations!$D$4)))</f>
        <v>12500</v>
      </c>
      <c r="H587" s="60">
        <f t="shared" ca="1" si="17"/>
        <v>0</v>
      </c>
    </row>
    <row r="588" spans="1:8" ht="13.5" customHeight="1" x14ac:dyDescent="0.25">
      <c r="A588" s="102"/>
      <c r="B588" s="103"/>
      <c r="C588" s="69" t="s">
        <v>524</v>
      </c>
      <c r="D588" s="104" t="s">
        <v>291</v>
      </c>
      <c r="E588" s="106">
        <f>'Cost estimate'!E679</f>
        <v>0</v>
      </c>
      <c r="F588" s="88">
        <v>13000</v>
      </c>
      <c r="G588" s="108">
        <f ca="1">IF(TODAY()&lt;45150,F588,IF(TODAY()&lt;45515,F588*(1+Escalations!$D$3),F588*(1+Escalations!$D$3)*(1+Escalations!$D$4)))</f>
        <v>13000</v>
      </c>
      <c r="H588" s="60">
        <f t="shared" ca="1" si="17"/>
        <v>0</v>
      </c>
    </row>
    <row r="589" spans="1:8" ht="13.5" customHeight="1" x14ac:dyDescent="0.25">
      <c r="A589" s="102"/>
      <c r="B589" s="103"/>
      <c r="C589" s="70"/>
      <c r="D589" s="104"/>
      <c r="E589" s="176"/>
      <c r="F589" s="88"/>
      <c r="G589" s="101"/>
      <c r="H589" s="60"/>
    </row>
    <row r="590" spans="1:8" ht="13.5" customHeight="1" x14ac:dyDescent="0.25">
      <c r="A590" s="102" t="s">
        <v>525</v>
      </c>
      <c r="B590" s="103"/>
      <c r="C590" s="110" t="s">
        <v>526</v>
      </c>
      <c r="D590" s="128"/>
      <c r="E590" s="175"/>
      <c r="F590" s="88"/>
      <c r="G590" s="101"/>
      <c r="H590" s="60"/>
    </row>
    <row r="591" spans="1:8" ht="13.5" customHeight="1" x14ac:dyDescent="0.25">
      <c r="A591" s="102"/>
      <c r="B591" s="103"/>
      <c r="C591" s="70"/>
      <c r="D591" s="104"/>
      <c r="E591" s="106"/>
      <c r="F591" s="88"/>
      <c r="G591" s="101"/>
      <c r="H591" s="60"/>
    </row>
    <row r="592" spans="1:8" ht="13.5" customHeight="1" x14ac:dyDescent="0.25">
      <c r="A592" s="102" t="s">
        <v>527</v>
      </c>
      <c r="B592" s="103"/>
      <c r="C592" s="110" t="s">
        <v>528</v>
      </c>
      <c r="D592" s="128"/>
      <c r="E592" s="175"/>
      <c r="F592" s="88"/>
      <c r="G592" s="101"/>
      <c r="H592" s="60"/>
    </row>
    <row r="593" spans="1:8" ht="13.5" customHeight="1" x14ac:dyDescent="0.25">
      <c r="A593" s="102"/>
      <c r="B593" s="103"/>
      <c r="C593" s="70"/>
      <c r="D593" s="104"/>
      <c r="E593" s="106"/>
      <c r="F593" s="88"/>
      <c r="G593" s="101"/>
      <c r="H593" s="60"/>
    </row>
    <row r="594" spans="1:8" ht="13.5" customHeight="1" x14ac:dyDescent="0.25">
      <c r="A594" s="102"/>
      <c r="B594" s="103"/>
      <c r="C594" s="70" t="s">
        <v>529</v>
      </c>
      <c r="D594" s="104" t="s">
        <v>150</v>
      </c>
      <c r="E594" s="106">
        <f>'Cost estimate'!E685</f>
        <v>0</v>
      </c>
      <c r="F594" s="88">
        <v>2200</v>
      </c>
      <c r="G594" s="108">
        <f ca="1">IF(TODAY()&lt;45150,F594,IF(TODAY()&lt;45515,F594*(1+Escalations!$D$3),F594*(1+Escalations!$D$3)*(1+Escalations!$D$4)))</f>
        <v>2200</v>
      </c>
      <c r="H594" s="60">
        <f ca="1">E594*G594</f>
        <v>0</v>
      </c>
    </row>
    <row r="595" spans="1:8" ht="13.5" customHeight="1" x14ac:dyDescent="0.25">
      <c r="A595" s="102"/>
      <c r="B595" s="103"/>
      <c r="C595" s="70"/>
      <c r="D595" s="104"/>
      <c r="E595" s="106"/>
      <c r="F595" s="88"/>
      <c r="G595" s="108"/>
      <c r="H595" s="60"/>
    </row>
    <row r="596" spans="1:8" ht="15" customHeight="1" x14ac:dyDescent="0.25">
      <c r="A596" s="102" t="s">
        <v>530</v>
      </c>
      <c r="B596" s="103"/>
      <c r="C596" s="110" t="s">
        <v>531</v>
      </c>
      <c r="D596" s="104"/>
      <c r="E596" s="106"/>
      <c r="F596" s="88"/>
      <c r="G596" s="108"/>
      <c r="H596" s="60"/>
    </row>
    <row r="597" spans="1:8" ht="13.5" customHeight="1" x14ac:dyDescent="0.25">
      <c r="A597" s="102"/>
      <c r="B597" s="103"/>
      <c r="C597" s="70"/>
      <c r="D597" s="104"/>
      <c r="E597" s="106"/>
      <c r="F597" s="88"/>
      <c r="G597" s="108"/>
      <c r="H597" s="60"/>
    </row>
    <row r="598" spans="1:8" ht="13.5" customHeight="1" x14ac:dyDescent="0.25">
      <c r="A598" s="102"/>
      <c r="B598" s="103"/>
      <c r="C598" s="70" t="s">
        <v>514</v>
      </c>
      <c r="D598" s="104" t="s">
        <v>190</v>
      </c>
      <c r="E598" s="106">
        <f>'Cost estimate'!E689</f>
        <v>0</v>
      </c>
      <c r="F598" s="88">
        <v>1595</v>
      </c>
      <c r="G598" s="108">
        <f ca="1">IF(TODAY()&lt;45150,F598,IF(TODAY()&lt;45515,F598*(1+Escalations!$D$3),F598*(1+Escalations!$D$3)*(1+Escalations!$D$4)))</f>
        <v>1595</v>
      </c>
      <c r="H598" s="60">
        <f t="shared" ref="H598:H613" ca="1" si="18">E598*G598</f>
        <v>0</v>
      </c>
    </row>
    <row r="599" spans="1:8" ht="13.5" customHeight="1" x14ac:dyDescent="0.25">
      <c r="A599" s="102"/>
      <c r="B599" s="103"/>
      <c r="C599" s="70" t="s">
        <v>317</v>
      </c>
      <c r="D599" s="104" t="s">
        <v>190</v>
      </c>
      <c r="E599" s="106">
        <f>'Cost estimate'!E690</f>
        <v>0</v>
      </c>
      <c r="F599" s="88">
        <v>1708</v>
      </c>
      <c r="G599" s="108">
        <f ca="1">IF(TODAY()&lt;45150,F599,IF(TODAY()&lt;45515,F599*(1+Escalations!$D$3),F599*(1+Escalations!$D$3)*(1+Escalations!$D$4)))</f>
        <v>1708</v>
      </c>
      <c r="H599" s="60">
        <f t="shared" ca="1" si="18"/>
        <v>0</v>
      </c>
    </row>
    <row r="600" spans="1:8" ht="13.5" customHeight="1" x14ac:dyDescent="0.25">
      <c r="A600" s="102"/>
      <c r="B600" s="103"/>
      <c r="C600" s="70" t="s">
        <v>318</v>
      </c>
      <c r="D600" s="104" t="s">
        <v>190</v>
      </c>
      <c r="E600" s="106">
        <f>'Cost estimate'!E691</f>
        <v>0</v>
      </c>
      <c r="F600" s="88">
        <v>2161</v>
      </c>
      <c r="G600" s="108">
        <f ca="1">IF(TODAY()&lt;45150,F600,IF(TODAY()&lt;45515,F600*(1+Escalations!$D$3),F600*(1+Escalations!$D$3)*(1+Escalations!$D$4)))</f>
        <v>2161</v>
      </c>
      <c r="H600" s="60">
        <f t="shared" ca="1" si="18"/>
        <v>0</v>
      </c>
    </row>
    <row r="601" spans="1:8" ht="13.5" customHeight="1" x14ac:dyDescent="0.25">
      <c r="A601" s="102"/>
      <c r="B601" s="103"/>
      <c r="C601" s="70" t="s">
        <v>319</v>
      </c>
      <c r="D601" s="104" t="s">
        <v>190</v>
      </c>
      <c r="E601" s="106">
        <f>'Cost estimate'!E692</f>
        <v>0</v>
      </c>
      <c r="F601" s="88">
        <v>2127</v>
      </c>
      <c r="G601" s="108">
        <f ca="1">IF(TODAY()&lt;45150,F601,IF(TODAY()&lt;45515,F601*(1+Escalations!$D$3),F601*(1+Escalations!$D$3)*(1+Escalations!$D$4)))</f>
        <v>2127</v>
      </c>
      <c r="H601" s="60">
        <f t="shared" ca="1" si="18"/>
        <v>0</v>
      </c>
    </row>
    <row r="602" spans="1:8" ht="13.5" customHeight="1" x14ac:dyDescent="0.25">
      <c r="A602" s="102"/>
      <c r="B602" s="103"/>
      <c r="C602" s="70" t="s">
        <v>320</v>
      </c>
      <c r="D602" s="104" t="s">
        <v>190</v>
      </c>
      <c r="E602" s="106">
        <f>'Cost estimate'!E693</f>
        <v>0</v>
      </c>
      <c r="F602" s="88">
        <v>2276</v>
      </c>
      <c r="G602" s="108">
        <f ca="1">IF(TODAY()&lt;45150,F602,IF(TODAY()&lt;45515,F602*(1+Escalations!$D$3),F602*(1+Escalations!$D$3)*(1+Escalations!$D$4)))</f>
        <v>2276</v>
      </c>
      <c r="H602" s="60">
        <f t="shared" ca="1" si="18"/>
        <v>0</v>
      </c>
    </row>
    <row r="603" spans="1:8" ht="13.5" customHeight="1" x14ac:dyDescent="0.25">
      <c r="A603" s="102"/>
      <c r="B603" s="103"/>
      <c r="C603" s="70" t="s">
        <v>321</v>
      </c>
      <c r="D603" s="104" t="s">
        <v>190</v>
      </c>
      <c r="E603" s="106">
        <f>'Cost estimate'!E694</f>
        <v>0</v>
      </c>
      <c r="F603" s="88">
        <v>4242</v>
      </c>
      <c r="G603" s="108">
        <f ca="1">IF(TODAY()&lt;45150,F603,IF(TODAY()&lt;45515,F603*(1+Escalations!$D$3),F603*(1+Escalations!$D$3)*(1+Escalations!$D$4)))</f>
        <v>4242</v>
      </c>
      <c r="H603" s="60">
        <f t="shared" ca="1" si="18"/>
        <v>0</v>
      </c>
    </row>
    <row r="604" spans="1:8" ht="13.5" customHeight="1" x14ac:dyDescent="0.25">
      <c r="A604" s="102"/>
      <c r="B604" s="103"/>
      <c r="C604" s="70" t="s">
        <v>515</v>
      </c>
      <c r="D604" s="104" t="s">
        <v>190</v>
      </c>
      <c r="E604" s="106">
        <f>'Cost estimate'!E695</f>
        <v>0</v>
      </c>
      <c r="F604" s="88">
        <v>4891</v>
      </c>
      <c r="G604" s="108">
        <f ca="1">IF(TODAY()&lt;45150,F604,IF(TODAY()&lt;45515,F604*(1+Escalations!$D$3),F604*(1+Escalations!$D$3)*(1+Escalations!$D$4)))</f>
        <v>4891</v>
      </c>
      <c r="H604" s="60">
        <f t="shared" ca="1" si="18"/>
        <v>0</v>
      </c>
    </row>
    <row r="605" spans="1:8" ht="13.5" customHeight="1" x14ac:dyDescent="0.25">
      <c r="A605" s="102"/>
      <c r="B605" s="103"/>
      <c r="C605" s="70" t="s">
        <v>516</v>
      </c>
      <c r="D605" s="104" t="s">
        <v>190</v>
      </c>
      <c r="E605" s="106">
        <f>'Cost estimate'!E696</f>
        <v>0</v>
      </c>
      <c r="F605" s="88">
        <v>5418</v>
      </c>
      <c r="G605" s="108">
        <f ca="1">IF(TODAY()&lt;45150,F605,IF(TODAY()&lt;45515,F605*(1+Escalations!$D$3),F605*(1+Escalations!$D$3)*(1+Escalations!$D$4)))</f>
        <v>5418</v>
      </c>
      <c r="H605" s="60">
        <f t="shared" ca="1" si="18"/>
        <v>0</v>
      </c>
    </row>
    <row r="606" spans="1:8" ht="13.5" customHeight="1" x14ac:dyDescent="0.25">
      <c r="A606" s="102"/>
      <c r="B606" s="103"/>
      <c r="C606" s="70" t="s">
        <v>517</v>
      </c>
      <c r="D606" s="104" t="s">
        <v>190</v>
      </c>
      <c r="E606" s="106">
        <f>'Cost estimate'!E697</f>
        <v>0</v>
      </c>
      <c r="F606" s="88">
        <v>6568</v>
      </c>
      <c r="G606" s="108">
        <f ca="1">IF(TODAY()&lt;45150,F606,IF(TODAY()&lt;45515,F606*(1+Escalations!$D$3),F606*(1+Escalations!$D$3)*(1+Escalations!$D$4)))</f>
        <v>6568</v>
      </c>
      <c r="H606" s="60">
        <f t="shared" ca="1" si="18"/>
        <v>0</v>
      </c>
    </row>
    <row r="607" spans="1:8" ht="13.5" customHeight="1" x14ac:dyDescent="0.25">
      <c r="A607" s="102"/>
      <c r="B607" s="103"/>
      <c r="C607" s="70" t="s">
        <v>518</v>
      </c>
      <c r="D607" s="104" t="s">
        <v>190</v>
      </c>
      <c r="E607" s="106">
        <f>'Cost estimate'!E698</f>
        <v>0</v>
      </c>
      <c r="F607" s="88">
        <v>6903</v>
      </c>
      <c r="G607" s="108">
        <f ca="1">IF(TODAY()&lt;45150,F607,IF(TODAY()&lt;45515,F607*(1+Escalations!$D$3),F607*(1+Escalations!$D$3)*(1+Escalations!$D$4)))</f>
        <v>6903</v>
      </c>
      <c r="H607" s="60">
        <f t="shared" ca="1" si="18"/>
        <v>0</v>
      </c>
    </row>
    <row r="608" spans="1:8" ht="13.5" customHeight="1" x14ac:dyDescent="0.25">
      <c r="A608" s="102"/>
      <c r="B608" s="103"/>
      <c r="C608" s="70" t="s">
        <v>519</v>
      </c>
      <c r="D608" s="104" t="s">
        <v>190</v>
      </c>
      <c r="E608" s="106">
        <f>'Cost estimate'!E699</f>
        <v>0</v>
      </c>
      <c r="F608" s="88">
        <v>8332</v>
      </c>
      <c r="G608" s="108">
        <f ca="1">IF(TODAY()&lt;45150,F608,IF(TODAY()&lt;45515,F608*(1+Escalations!$D$3),F608*(1+Escalations!$D$3)*(1+Escalations!$D$4)))</f>
        <v>8332</v>
      </c>
      <c r="H608" s="60">
        <f t="shared" ca="1" si="18"/>
        <v>0</v>
      </c>
    </row>
    <row r="609" spans="1:8" ht="13.5" customHeight="1" x14ac:dyDescent="0.25">
      <c r="A609" s="102"/>
      <c r="B609" s="103"/>
      <c r="C609" s="70" t="s">
        <v>520</v>
      </c>
      <c r="D609" s="104" t="s">
        <v>190</v>
      </c>
      <c r="E609" s="106">
        <f>'Cost estimate'!E700</f>
        <v>0</v>
      </c>
      <c r="F609" s="88">
        <v>9362</v>
      </c>
      <c r="G609" s="108">
        <f ca="1">IF(TODAY()&lt;45150,F609,IF(TODAY()&lt;45515,F609*(1+Escalations!$D$3),F609*(1+Escalations!$D$3)*(1+Escalations!$D$4)))</f>
        <v>9362</v>
      </c>
      <c r="H609" s="60">
        <f t="shared" ca="1" si="18"/>
        <v>0</v>
      </c>
    </row>
    <row r="610" spans="1:8" ht="13.5" customHeight="1" x14ac:dyDescent="0.25">
      <c r="A610" s="102"/>
      <c r="B610" s="103"/>
      <c r="C610" s="70" t="s">
        <v>521</v>
      </c>
      <c r="D610" s="104" t="s">
        <v>190</v>
      </c>
      <c r="E610" s="106">
        <f>'Cost estimate'!E701</f>
        <v>0</v>
      </c>
      <c r="F610" s="88">
        <v>12480</v>
      </c>
      <c r="G610" s="108">
        <f ca="1">IF(TODAY()&lt;45150,F610,IF(TODAY()&lt;45515,F610*(1+Escalations!$D$3),F610*(1+Escalations!$D$3)*(1+Escalations!$D$4)))</f>
        <v>12480</v>
      </c>
      <c r="H610" s="60">
        <f t="shared" ca="1" si="18"/>
        <v>0</v>
      </c>
    </row>
    <row r="611" spans="1:8" ht="13.5" customHeight="1" x14ac:dyDescent="0.25">
      <c r="A611" s="102"/>
      <c r="B611" s="103"/>
      <c r="C611" s="70" t="s">
        <v>522</v>
      </c>
      <c r="D611" s="104" t="s">
        <v>190</v>
      </c>
      <c r="E611" s="106">
        <f>'Cost estimate'!E702</f>
        <v>0</v>
      </c>
      <c r="F611" s="88">
        <v>13642</v>
      </c>
      <c r="G611" s="108">
        <f ca="1">IF(TODAY()&lt;45150,F611,IF(TODAY()&lt;45515,F611*(1+Escalations!$D$3),F611*(1+Escalations!$D$3)*(1+Escalations!$D$4)))</f>
        <v>13642</v>
      </c>
      <c r="H611" s="60">
        <f t="shared" ca="1" si="18"/>
        <v>0</v>
      </c>
    </row>
    <row r="612" spans="1:8" ht="13.5" customHeight="1" x14ac:dyDescent="0.25">
      <c r="A612" s="102"/>
      <c r="B612" s="103"/>
      <c r="C612" s="70" t="s">
        <v>523</v>
      </c>
      <c r="D612" s="104" t="s">
        <v>190</v>
      </c>
      <c r="E612" s="106">
        <f>'Cost estimate'!E703</f>
        <v>0</v>
      </c>
      <c r="F612" s="88">
        <v>15147</v>
      </c>
      <c r="G612" s="108">
        <f ca="1">IF(TODAY()&lt;45150,F612,IF(TODAY()&lt;45515,F612*(1+Escalations!$D$3),F612*(1+Escalations!$D$3)*(1+Escalations!$D$4)))</f>
        <v>15147</v>
      </c>
      <c r="H612" s="60">
        <f t="shared" ca="1" si="18"/>
        <v>0</v>
      </c>
    </row>
    <row r="613" spans="1:8" ht="13.5" customHeight="1" x14ac:dyDescent="0.25">
      <c r="A613" s="102"/>
      <c r="B613" s="103"/>
      <c r="C613" s="70" t="s">
        <v>524</v>
      </c>
      <c r="D613" s="104" t="s">
        <v>190</v>
      </c>
      <c r="E613" s="106">
        <f>'Cost estimate'!E704</f>
        <v>0</v>
      </c>
      <c r="F613" s="88">
        <v>15825</v>
      </c>
      <c r="G613" s="108">
        <f ca="1">IF(TODAY()&lt;45150,F613,IF(TODAY()&lt;45515,F613*(1+Escalations!$D$3),F613*(1+Escalations!$D$3)*(1+Escalations!$D$4)))</f>
        <v>15825</v>
      </c>
      <c r="H613" s="60">
        <f t="shared" ca="1" si="18"/>
        <v>0</v>
      </c>
    </row>
    <row r="614" spans="1:8" ht="13.5" customHeight="1" x14ac:dyDescent="0.25">
      <c r="A614" s="102"/>
      <c r="B614" s="103"/>
      <c r="C614" s="70"/>
      <c r="D614" s="104"/>
      <c r="E614" s="106"/>
      <c r="F614" s="88"/>
      <c r="G614" s="108"/>
      <c r="H614" s="60"/>
    </row>
    <row r="615" spans="1:8" ht="13.5" customHeight="1" x14ac:dyDescent="0.25">
      <c r="A615" s="151">
        <v>6.3</v>
      </c>
      <c r="B615" s="177" t="s">
        <v>532</v>
      </c>
      <c r="C615" s="178" t="s">
        <v>533</v>
      </c>
      <c r="D615" s="325"/>
      <c r="E615" s="179"/>
      <c r="F615" s="88"/>
      <c r="G615" s="181"/>
      <c r="H615" s="60"/>
    </row>
    <row r="616" spans="1:8" ht="13.5" customHeight="1" x14ac:dyDescent="0.25">
      <c r="A616" s="151"/>
      <c r="B616" s="177"/>
      <c r="C616" s="178"/>
      <c r="D616" s="325"/>
      <c r="E616" s="179"/>
      <c r="F616" s="88"/>
      <c r="G616" s="181"/>
      <c r="H616" s="60"/>
    </row>
    <row r="617" spans="1:8" ht="17.25" customHeight="1" x14ac:dyDescent="0.25">
      <c r="A617" s="182" t="s">
        <v>534</v>
      </c>
      <c r="B617" s="152" t="s">
        <v>298</v>
      </c>
      <c r="C617" s="183" t="s">
        <v>535</v>
      </c>
      <c r="D617" s="154"/>
      <c r="E617" s="184"/>
      <c r="F617" s="88"/>
      <c r="G617" s="156"/>
      <c r="H617" s="60"/>
    </row>
    <row r="618" spans="1:8" ht="13.5" customHeight="1" x14ac:dyDescent="0.25">
      <c r="A618" s="182" t="s">
        <v>536</v>
      </c>
      <c r="B618" s="152"/>
      <c r="C618" s="183" t="s">
        <v>537</v>
      </c>
      <c r="D618" s="154" t="s">
        <v>14</v>
      </c>
      <c r="E618" s="184">
        <f>'Cost estimate'!E709</f>
        <v>0</v>
      </c>
      <c r="F618" s="88">
        <v>2661150</v>
      </c>
      <c r="G618" s="156">
        <f ca="1">IF(TODAY()&lt;45150,F618,IF(TODAY()&lt;45515,F618*(1+Escalations!$D$3),F618*(1+Escalations!$D$3)*(1+Escalations!$D$4)))</f>
        <v>2661150</v>
      </c>
      <c r="H618" s="60">
        <f ca="1">E618*G618</f>
        <v>0</v>
      </c>
    </row>
    <row r="619" spans="1:8" ht="16.5" customHeight="1" x14ac:dyDescent="0.25">
      <c r="A619" s="182" t="s">
        <v>538</v>
      </c>
      <c r="B619" s="152"/>
      <c r="C619" s="183" t="s">
        <v>539</v>
      </c>
      <c r="D619" s="154" t="s">
        <v>14</v>
      </c>
      <c r="E619" s="184">
        <f>'Cost estimate'!E710</f>
        <v>0</v>
      </c>
      <c r="F619" s="88">
        <v>543960</v>
      </c>
      <c r="G619" s="156">
        <f ca="1">IF(TODAY()&lt;45150,F619,IF(TODAY()&lt;45515,F619*(1+Escalations!$D$3),F619*(1+Escalations!$D$3)*(1+Escalations!$D$4)))</f>
        <v>543960</v>
      </c>
      <c r="H619" s="60">
        <f ca="1">E619*G619</f>
        <v>0</v>
      </c>
    </row>
    <row r="620" spans="1:8" ht="13.5" customHeight="1" x14ac:dyDescent="0.25">
      <c r="A620" s="182"/>
      <c r="B620" s="152"/>
      <c r="C620" s="183"/>
      <c r="D620" s="154"/>
      <c r="E620" s="184"/>
      <c r="F620" s="88"/>
      <c r="G620" s="156"/>
      <c r="H620" s="60"/>
    </row>
    <row r="621" spans="1:8" ht="15.75" customHeight="1" x14ac:dyDescent="0.25">
      <c r="A621" s="182">
        <v>6.4</v>
      </c>
      <c r="B621" s="152" t="s">
        <v>450</v>
      </c>
      <c r="C621" s="183" t="s">
        <v>540</v>
      </c>
      <c r="D621" s="154"/>
      <c r="E621" s="184"/>
      <c r="F621" s="88"/>
      <c r="G621" s="156"/>
      <c r="H621" s="60"/>
    </row>
    <row r="622" spans="1:8" ht="13.5" customHeight="1" x14ac:dyDescent="0.25">
      <c r="A622" s="182"/>
      <c r="B622" s="152"/>
      <c r="C622" s="183" t="s">
        <v>541</v>
      </c>
      <c r="D622" s="154"/>
      <c r="E622" s="184"/>
      <c r="F622" s="88"/>
      <c r="G622" s="156"/>
      <c r="H622" s="60"/>
    </row>
    <row r="623" spans="1:8" ht="13.5" customHeight="1" x14ac:dyDescent="0.25">
      <c r="A623" s="182" t="s">
        <v>542</v>
      </c>
      <c r="B623" s="152"/>
      <c r="C623" s="183" t="s">
        <v>543</v>
      </c>
      <c r="D623" s="154" t="s">
        <v>190</v>
      </c>
      <c r="E623" s="184">
        <f>'Cost estimate'!E714</f>
        <v>0</v>
      </c>
      <c r="F623" s="88">
        <v>12440</v>
      </c>
      <c r="G623" s="156">
        <f ca="1">IF(TODAY()&lt;45150,F623,IF(TODAY()&lt;45515,F623*(1+Escalations!$D$3),F623*(1+Escalations!$D$3)*(1+Escalations!$D$4)))</f>
        <v>12440</v>
      </c>
      <c r="H623" s="60">
        <f t="shared" ref="H623:H630" ca="1" si="19">E623*G623</f>
        <v>0</v>
      </c>
    </row>
    <row r="624" spans="1:8" ht="13.5" customHeight="1" x14ac:dyDescent="0.25">
      <c r="A624" s="182" t="s">
        <v>544</v>
      </c>
      <c r="B624" s="152"/>
      <c r="C624" s="183" t="s">
        <v>545</v>
      </c>
      <c r="D624" s="154" t="s">
        <v>190</v>
      </c>
      <c r="E624" s="184">
        <f>'Cost estimate'!E715</f>
        <v>0</v>
      </c>
      <c r="F624" s="88">
        <v>14041</v>
      </c>
      <c r="G624" s="156">
        <f ca="1">IF(TODAY()&lt;45150,F624,IF(TODAY()&lt;45515,F624*(1+Escalations!$D$3),F624*(1+Escalations!$D$3)*(1+Escalations!$D$4)))</f>
        <v>14041</v>
      </c>
      <c r="H624" s="60">
        <f t="shared" ca="1" si="19"/>
        <v>0</v>
      </c>
    </row>
    <row r="625" spans="1:8" ht="13.5" customHeight="1" x14ac:dyDescent="0.25">
      <c r="A625" s="182" t="s">
        <v>546</v>
      </c>
      <c r="B625" s="152"/>
      <c r="C625" s="183" t="s">
        <v>547</v>
      </c>
      <c r="D625" s="154" t="s">
        <v>190</v>
      </c>
      <c r="E625" s="184">
        <f>'Cost estimate'!E716</f>
        <v>0</v>
      </c>
      <c r="F625" s="88">
        <v>18995</v>
      </c>
      <c r="G625" s="156">
        <f ca="1">IF(TODAY()&lt;45150,F625,IF(TODAY()&lt;45515,F625*(1+Escalations!$D$3),F625*(1+Escalations!$D$3)*(1+Escalations!$D$4)))</f>
        <v>18995</v>
      </c>
      <c r="H625" s="60">
        <f t="shared" ca="1" si="19"/>
        <v>0</v>
      </c>
    </row>
    <row r="626" spans="1:8" ht="13.5" customHeight="1" x14ac:dyDescent="0.25">
      <c r="A626" s="182" t="s">
        <v>548</v>
      </c>
      <c r="B626" s="152"/>
      <c r="C626" s="183" t="s">
        <v>549</v>
      </c>
      <c r="D626" s="154" t="s">
        <v>190</v>
      </c>
      <c r="E626" s="184">
        <f>'Cost estimate'!E717</f>
        <v>0</v>
      </c>
      <c r="F626" s="88">
        <v>21193</v>
      </c>
      <c r="G626" s="156">
        <f ca="1">IF(TODAY()&lt;45150,F626,IF(TODAY()&lt;45515,F626*(1+Escalations!$D$3),F626*(1+Escalations!$D$3)*(1+Escalations!$D$4)))</f>
        <v>21193</v>
      </c>
      <c r="H626" s="60">
        <f t="shared" ca="1" si="19"/>
        <v>0</v>
      </c>
    </row>
    <row r="627" spans="1:8" ht="13.5" customHeight="1" x14ac:dyDescent="0.25">
      <c r="A627" s="182" t="s">
        <v>550</v>
      </c>
      <c r="B627" s="152"/>
      <c r="C627" s="183" t="s">
        <v>551</v>
      </c>
      <c r="D627" s="154" t="s">
        <v>190</v>
      </c>
      <c r="E627" s="184">
        <f>'Cost estimate'!E718</f>
        <v>0</v>
      </c>
      <c r="F627" s="88">
        <v>26160</v>
      </c>
      <c r="G627" s="156">
        <f ca="1">IF(TODAY()&lt;45150,F627,IF(TODAY()&lt;45515,F627*(1+Escalations!$D$3),F627*(1+Escalations!$D$3)*(1+Escalations!$D$4)))</f>
        <v>26160</v>
      </c>
      <c r="H627" s="60">
        <f t="shared" ca="1" si="19"/>
        <v>0</v>
      </c>
    </row>
    <row r="628" spans="1:8" ht="13.5" customHeight="1" x14ac:dyDescent="0.25">
      <c r="A628" s="182" t="s">
        <v>552</v>
      </c>
      <c r="B628" s="152"/>
      <c r="C628" s="183" t="s">
        <v>553</v>
      </c>
      <c r="D628" s="154" t="s">
        <v>190</v>
      </c>
      <c r="E628" s="184">
        <f>'Cost estimate'!E719</f>
        <v>0</v>
      </c>
      <c r="F628" s="88">
        <v>30755</v>
      </c>
      <c r="G628" s="156">
        <f ca="1">IF(TODAY()&lt;45150,F628,IF(TODAY()&lt;45515,F628*(1+Escalations!$D$3),F628*(1+Escalations!$D$3)*(1+Escalations!$D$4)))</f>
        <v>30755</v>
      </c>
      <c r="H628" s="60">
        <f t="shared" ca="1" si="19"/>
        <v>0</v>
      </c>
    </row>
    <row r="629" spans="1:8" ht="13.5" customHeight="1" x14ac:dyDescent="0.25">
      <c r="A629" s="182" t="s">
        <v>554</v>
      </c>
      <c r="B629" s="152"/>
      <c r="C629" s="183" t="s">
        <v>555</v>
      </c>
      <c r="D629" s="154" t="s">
        <v>190</v>
      </c>
      <c r="E629" s="184">
        <f>'Cost estimate'!E720</f>
        <v>0</v>
      </c>
      <c r="F629" s="88">
        <v>35760</v>
      </c>
      <c r="G629" s="156">
        <f ca="1">IF(TODAY()&lt;45150,F629,IF(TODAY()&lt;45515,F629*(1+Escalations!$D$3),F629*(1+Escalations!$D$3)*(1+Escalations!$D$4)))</f>
        <v>35760</v>
      </c>
      <c r="H629" s="60">
        <f t="shared" ca="1" si="19"/>
        <v>0</v>
      </c>
    </row>
    <row r="630" spans="1:8" ht="13.5" customHeight="1" x14ac:dyDescent="0.25">
      <c r="A630" s="182" t="s">
        <v>556</v>
      </c>
      <c r="B630" s="152"/>
      <c r="C630" s="183" t="s">
        <v>557</v>
      </c>
      <c r="D630" s="154" t="s">
        <v>190</v>
      </c>
      <c r="E630" s="184">
        <f>'Cost estimate'!E721</f>
        <v>0</v>
      </c>
      <c r="F630" s="88">
        <v>41730</v>
      </c>
      <c r="G630" s="156">
        <f ca="1">IF(TODAY()&lt;45150,F630,IF(TODAY()&lt;45515,F630*(1+Escalations!$D$3),F630*(1+Escalations!$D$3)*(1+Escalations!$D$4)))</f>
        <v>41730</v>
      </c>
      <c r="H630" s="60">
        <f t="shared" ca="1" si="19"/>
        <v>0</v>
      </c>
    </row>
    <row r="631" spans="1:8" ht="13.5" customHeight="1" x14ac:dyDescent="0.25">
      <c r="A631" s="182"/>
      <c r="B631" s="152"/>
      <c r="C631" s="183"/>
      <c r="D631" s="154"/>
      <c r="E631" s="184"/>
      <c r="F631" s="88"/>
      <c r="G631" s="156"/>
      <c r="H631" s="60"/>
    </row>
    <row r="632" spans="1:8" ht="20.399999999999999" customHeight="1" x14ac:dyDescent="0.25">
      <c r="A632" s="359" t="s">
        <v>711</v>
      </c>
      <c r="B632" s="74"/>
      <c r="C632" s="74"/>
      <c r="D632" s="86"/>
      <c r="E632" s="73"/>
      <c r="F632" s="368"/>
      <c r="G632" s="77"/>
      <c r="H632" s="78">
        <f ca="1">SUM(H570:H631)</f>
        <v>1415006</v>
      </c>
    </row>
    <row r="633" spans="1:8" ht="22.95" customHeight="1" x14ac:dyDescent="0.25">
      <c r="A633" s="359" t="s">
        <v>712</v>
      </c>
      <c r="B633" s="74"/>
      <c r="C633" s="74"/>
      <c r="D633" s="86"/>
      <c r="E633" s="73"/>
      <c r="F633" s="368"/>
      <c r="G633" s="77"/>
      <c r="H633" s="78">
        <f ca="1">H632</f>
        <v>1415006</v>
      </c>
    </row>
    <row r="634" spans="1:8" ht="13.5" customHeight="1" x14ac:dyDescent="0.25">
      <c r="A634" s="182"/>
      <c r="B634" s="152"/>
      <c r="C634" s="183" t="s">
        <v>558</v>
      </c>
      <c r="D634" s="154"/>
      <c r="E634" s="184"/>
      <c r="F634" s="88"/>
      <c r="G634" s="156"/>
      <c r="H634" s="60"/>
    </row>
    <row r="635" spans="1:8" ht="13.5" customHeight="1" x14ac:dyDescent="0.25">
      <c r="A635" s="182" t="s">
        <v>559</v>
      </c>
      <c r="B635" s="152"/>
      <c r="C635" s="183" t="s">
        <v>560</v>
      </c>
      <c r="D635" s="154" t="s">
        <v>190</v>
      </c>
      <c r="E635" s="184">
        <f>'Cost estimate'!E724</f>
        <v>0</v>
      </c>
      <c r="F635" s="88">
        <v>11555</v>
      </c>
      <c r="G635" s="156">
        <f ca="1">IF(TODAY()&lt;45150,F635,IF(TODAY()&lt;45515,F635*(1+Escalations!$D$3),F635*(1+Escalations!$D$3)*(1+Escalations!$D$4)))</f>
        <v>11555</v>
      </c>
      <c r="H635" s="60">
        <f t="shared" ref="H635:H644" ca="1" si="20">E635*G635</f>
        <v>0</v>
      </c>
    </row>
    <row r="636" spans="1:8" ht="13.5" customHeight="1" x14ac:dyDescent="0.25">
      <c r="A636" s="182" t="s">
        <v>561</v>
      </c>
      <c r="B636" s="152"/>
      <c r="C636" s="183" t="s">
        <v>562</v>
      </c>
      <c r="D636" s="154" t="s">
        <v>190</v>
      </c>
      <c r="E636" s="184">
        <f>'Cost estimate'!E725</f>
        <v>0</v>
      </c>
      <c r="F636" s="88">
        <v>12840</v>
      </c>
      <c r="G636" s="156">
        <f ca="1">IF(TODAY()&lt;45150,F636,IF(TODAY()&lt;45515,F636*(1+Escalations!$D$3),F636*(1+Escalations!$D$3)*(1+Escalations!$D$4)))</f>
        <v>12840</v>
      </c>
      <c r="H636" s="60">
        <f t="shared" ca="1" si="20"/>
        <v>0</v>
      </c>
    </row>
    <row r="637" spans="1:8" ht="13.5" customHeight="1" x14ac:dyDescent="0.25">
      <c r="A637" s="182" t="s">
        <v>563</v>
      </c>
      <c r="B637" s="152"/>
      <c r="C637" s="183" t="s">
        <v>564</v>
      </c>
      <c r="D637" s="154" t="s">
        <v>190</v>
      </c>
      <c r="E637" s="184">
        <f>'Cost estimate'!E726</f>
        <v>0</v>
      </c>
      <c r="F637" s="88">
        <v>14390</v>
      </c>
      <c r="G637" s="156">
        <f ca="1">IF(TODAY()&lt;45150,F637,IF(TODAY()&lt;45515,F637*(1+Escalations!$D$3),F637*(1+Escalations!$D$3)*(1+Escalations!$D$4)))</f>
        <v>14390</v>
      </c>
      <c r="H637" s="60">
        <f t="shared" ca="1" si="20"/>
        <v>0</v>
      </c>
    </row>
    <row r="638" spans="1:8" ht="13.5" customHeight="1" x14ac:dyDescent="0.25">
      <c r="A638" s="182" t="s">
        <v>565</v>
      </c>
      <c r="B638" s="152"/>
      <c r="C638" s="183" t="s">
        <v>566</v>
      </c>
      <c r="D638" s="154" t="s">
        <v>190</v>
      </c>
      <c r="E638" s="184">
        <f>'Cost estimate'!E727</f>
        <v>0</v>
      </c>
      <c r="F638" s="88">
        <v>15856</v>
      </c>
      <c r="G638" s="156">
        <f ca="1">IF(TODAY()&lt;45150,F638,IF(TODAY()&lt;45515,F638*(1+Escalations!$D$3),F638*(1+Escalations!$D$3)*(1+Escalations!$D$4)))</f>
        <v>15856</v>
      </c>
      <c r="H638" s="60">
        <f t="shared" ca="1" si="20"/>
        <v>0</v>
      </c>
    </row>
    <row r="639" spans="1:8" ht="13.5" customHeight="1" x14ac:dyDescent="0.25">
      <c r="A639" s="182" t="s">
        <v>567</v>
      </c>
      <c r="B639" s="152"/>
      <c r="C639" s="183" t="s">
        <v>568</v>
      </c>
      <c r="D639" s="154" t="s">
        <v>190</v>
      </c>
      <c r="E639" s="184">
        <f>'Cost estimate'!E728</f>
        <v>0</v>
      </c>
      <c r="F639" s="88">
        <v>17042</v>
      </c>
      <c r="G639" s="156">
        <f ca="1">IF(TODAY()&lt;45150,F639,IF(TODAY()&lt;45515,F639*(1+Escalations!$D$3),F639*(1+Escalations!$D$3)*(1+Escalations!$D$4)))</f>
        <v>17042</v>
      </c>
      <c r="H639" s="60">
        <f t="shared" ca="1" si="20"/>
        <v>0</v>
      </c>
    </row>
    <row r="640" spans="1:8" ht="13.5" customHeight="1" x14ac:dyDescent="0.25">
      <c r="A640" s="182" t="s">
        <v>569</v>
      </c>
      <c r="B640" s="152"/>
      <c r="C640" s="183" t="s">
        <v>570</v>
      </c>
      <c r="D640" s="154" t="s">
        <v>190</v>
      </c>
      <c r="E640" s="184">
        <f>'Cost estimate'!E729</f>
        <v>0</v>
      </c>
      <c r="F640" s="88">
        <v>34022</v>
      </c>
      <c r="G640" s="156">
        <f ca="1">IF(TODAY()&lt;45150,F640,IF(TODAY()&lt;45515,F640*(1+Escalations!$D$3),F640*(1+Escalations!$D$3)*(1+Escalations!$D$4)))</f>
        <v>34022</v>
      </c>
      <c r="H640" s="60">
        <f t="shared" ca="1" si="20"/>
        <v>0</v>
      </c>
    </row>
    <row r="641" spans="1:8" ht="13.5" customHeight="1" x14ac:dyDescent="0.25">
      <c r="A641" s="182" t="s">
        <v>571</v>
      </c>
      <c r="B641" s="152"/>
      <c r="C641" s="183" t="s">
        <v>572</v>
      </c>
      <c r="D641" s="154" t="s">
        <v>190</v>
      </c>
      <c r="E641" s="184">
        <f>'Cost estimate'!E730</f>
        <v>0</v>
      </c>
      <c r="F641" s="88">
        <v>46444</v>
      </c>
      <c r="G641" s="156">
        <f ca="1">IF(TODAY()&lt;45150,F641,IF(TODAY()&lt;45515,F641*(1+Escalations!$D$3),F641*(1+Escalations!$D$3)*(1+Escalations!$D$4)))</f>
        <v>46444</v>
      </c>
      <c r="H641" s="60">
        <f t="shared" ca="1" si="20"/>
        <v>0</v>
      </c>
    </row>
    <row r="642" spans="1:8" ht="13.5" customHeight="1" x14ac:dyDescent="0.25">
      <c r="A642" s="182" t="s">
        <v>573</v>
      </c>
      <c r="B642" s="152"/>
      <c r="C642" s="183" t="s">
        <v>574</v>
      </c>
      <c r="D642" s="154" t="s">
        <v>190</v>
      </c>
      <c r="E642" s="184">
        <f>'Cost estimate'!E731</f>
        <v>0</v>
      </c>
      <c r="F642" s="88">
        <v>49980</v>
      </c>
      <c r="G642" s="156">
        <f ca="1">IF(TODAY()&lt;45150,F642,IF(TODAY()&lt;45515,F642*(1+Escalations!$D$3),F642*(1+Escalations!$D$3)*(1+Escalations!$D$4)))</f>
        <v>49980</v>
      </c>
      <c r="H642" s="60">
        <f t="shared" ca="1" si="20"/>
        <v>0</v>
      </c>
    </row>
    <row r="643" spans="1:8" ht="13.5" customHeight="1" x14ac:dyDescent="0.25">
      <c r="A643" s="182" t="s">
        <v>575</v>
      </c>
      <c r="B643" s="152"/>
      <c r="C643" s="183" t="s">
        <v>576</v>
      </c>
      <c r="D643" s="154" t="s">
        <v>190</v>
      </c>
      <c r="E643" s="184">
        <f>'Cost estimate'!E732</f>
        <v>0</v>
      </c>
      <c r="F643" s="88">
        <v>71812</v>
      </c>
      <c r="G643" s="156">
        <f ca="1">IF(TODAY()&lt;45150,F643,IF(TODAY()&lt;45515,F643*(1+Escalations!$D$3),F643*(1+Escalations!$D$3)*(1+Escalations!$D$4)))</f>
        <v>71812</v>
      </c>
      <c r="H643" s="60">
        <f t="shared" ca="1" si="20"/>
        <v>0</v>
      </c>
    </row>
    <row r="644" spans="1:8" ht="13.5" customHeight="1" x14ac:dyDescent="0.25">
      <c r="A644" s="182">
        <v>6.5</v>
      </c>
      <c r="B644" s="152" t="s">
        <v>577</v>
      </c>
      <c r="C644" s="183" t="s">
        <v>578</v>
      </c>
      <c r="D644" s="154" t="s">
        <v>190</v>
      </c>
      <c r="E644" s="184">
        <f>'Cost estimate'!E733</f>
        <v>0</v>
      </c>
      <c r="F644" s="88">
        <v>98554</v>
      </c>
      <c r="G644" s="156">
        <f ca="1">IF(TODAY()&lt;45150,F644,IF(TODAY()&lt;45515,F644*(1+Escalations!$D$3),F644*(1+Escalations!$D$3)*(1+Escalations!$D$4)))</f>
        <v>98554</v>
      </c>
      <c r="H644" s="60">
        <f t="shared" ca="1" si="20"/>
        <v>0</v>
      </c>
    </row>
    <row r="645" spans="1:8" ht="13.2" customHeight="1" x14ac:dyDescent="0.25">
      <c r="A645" s="182"/>
      <c r="B645" s="152"/>
      <c r="C645" s="183"/>
      <c r="D645" s="154"/>
      <c r="E645" s="184"/>
      <c r="F645" s="88"/>
      <c r="G645" s="156"/>
      <c r="H645" s="60"/>
    </row>
    <row r="646" spans="1:8" ht="13.5" customHeight="1" x14ac:dyDescent="0.25">
      <c r="A646" s="182">
        <v>6.6</v>
      </c>
      <c r="B646" s="152" t="s">
        <v>579</v>
      </c>
      <c r="C646" s="183" t="s">
        <v>580</v>
      </c>
      <c r="D646" s="154" t="s">
        <v>202</v>
      </c>
      <c r="E646" s="184">
        <f>'Cost estimate'!E735</f>
        <v>0</v>
      </c>
      <c r="F646" s="88">
        <v>13150</v>
      </c>
      <c r="G646" s="156">
        <f ca="1">IF(TODAY()&lt;45150,F646,IF(TODAY()&lt;45515,F646*(1+Escalations!$D$3),F646*(1+Escalations!$D$3)*(1+Escalations!$D$4)))</f>
        <v>13150</v>
      </c>
      <c r="H646" s="60">
        <f ca="1">E646*G646</f>
        <v>0</v>
      </c>
    </row>
    <row r="647" spans="1:8" ht="13.5" customHeight="1" x14ac:dyDescent="0.25">
      <c r="A647" s="182"/>
      <c r="B647" s="152"/>
      <c r="C647" s="183"/>
      <c r="D647" s="154"/>
      <c r="E647" s="184"/>
      <c r="F647" s="88"/>
      <c r="G647" s="156"/>
      <c r="H647" s="60"/>
    </row>
    <row r="648" spans="1:8" ht="13.5" customHeight="1" x14ac:dyDescent="0.25">
      <c r="A648" s="182">
        <v>6.7</v>
      </c>
      <c r="B648" s="152" t="s">
        <v>581</v>
      </c>
      <c r="C648" s="183" t="s">
        <v>582</v>
      </c>
      <c r="D648" s="154"/>
      <c r="E648" s="184"/>
      <c r="F648" s="88"/>
      <c r="G648" s="156"/>
      <c r="H648" s="60"/>
    </row>
    <row r="649" spans="1:8" ht="13.5" customHeight="1" x14ac:dyDescent="0.25">
      <c r="A649" s="182" t="s">
        <v>583</v>
      </c>
      <c r="B649" s="152"/>
      <c r="C649" s="183" t="s">
        <v>584</v>
      </c>
      <c r="D649" s="154" t="s">
        <v>14</v>
      </c>
      <c r="E649" s="184">
        <f>'Cost estimate'!E738</f>
        <v>0</v>
      </c>
      <c r="F649" s="88">
        <v>18630</v>
      </c>
      <c r="G649" s="156">
        <f ca="1">IF(TODAY()&lt;45150,F649,IF(TODAY()&lt;45515,F649*(1+Escalations!$D$3),F649*(1+Escalations!$D$3)*(1+Escalations!$D$4)))</f>
        <v>18630</v>
      </c>
      <c r="H649" s="60">
        <f ca="1">E649*G649</f>
        <v>0</v>
      </c>
    </row>
    <row r="650" spans="1:8" ht="13.5" customHeight="1" x14ac:dyDescent="0.25">
      <c r="A650" s="182" t="s">
        <v>585</v>
      </c>
      <c r="B650" s="152"/>
      <c r="C650" s="183" t="s">
        <v>586</v>
      </c>
      <c r="D650" s="154" t="s">
        <v>587</v>
      </c>
      <c r="E650" s="184">
        <f>'Cost estimate'!E739</f>
        <v>0</v>
      </c>
      <c r="F650" s="88">
        <v>8500</v>
      </c>
      <c r="G650" s="156">
        <f ca="1">IF(TODAY()&lt;45150,F650,IF(TODAY()&lt;45515,F650*(1+Escalations!$D$3),F650*(1+Escalations!$D$3)*(1+Escalations!$D$4)))</f>
        <v>8500</v>
      </c>
      <c r="H650" s="60">
        <f ca="1">E650*G650</f>
        <v>0</v>
      </c>
    </row>
    <row r="651" spans="1:8" ht="13.5" customHeight="1" x14ac:dyDescent="0.25">
      <c r="A651" s="182" t="s">
        <v>588</v>
      </c>
      <c r="B651" s="152"/>
      <c r="C651" s="183" t="s">
        <v>589</v>
      </c>
      <c r="D651" s="154" t="s">
        <v>202</v>
      </c>
      <c r="E651" s="184">
        <f>'Cost estimate'!E740</f>
        <v>0</v>
      </c>
      <c r="F651" s="88">
        <v>4577</v>
      </c>
      <c r="G651" s="156">
        <f ca="1">IF(TODAY()&lt;45150,F651,IF(TODAY()&lt;45515,F651*(1+Escalations!$D$3),F651*(1+Escalations!$D$3)*(1+Escalations!$D$4)))</f>
        <v>4577</v>
      </c>
      <c r="H651" s="60">
        <f ca="1">E651*G651</f>
        <v>0</v>
      </c>
    </row>
    <row r="652" spans="1:8" ht="13.5" customHeight="1" x14ac:dyDescent="0.25">
      <c r="A652" s="182"/>
      <c r="B652" s="152"/>
      <c r="C652" s="183"/>
      <c r="D652" s="154"/>
      <c r="E652" s="184"/>
      <c r="F652" s="88"/>
      <c r="G652" s="156"/>
      <c r="H652" s="60"/>
    </row>
    <row r="653" spans="1:8" ht="27.6" x14ac:dyDescent="0.25">
      <c r="A653" s="193">
        <v>6.8</v>
      </c>
      <c r="B653" s="328" t="s">
        <v>200</v>
      </c>
      <c r="C653" s="378" t="s">
        <v>590</v>
      </c>
      <c r="D653" s="330" t="s">
        <v>150</v>
      </c>
      <c r="E653" s="233">
        <f>'Cost estimate'!E742</f>
        <v>0</v>
      </c>
      <c r="F653" s="88">
        <v>2785</v>
      </c>
      <c r="G653" s="156">
        <f ca="1">IF(TODAY()&lt;45150,F653,IF(TODAY()&lt;45515,F653*(1+Escalations!$D$3),F653*(1+Escalations!$D$3)*(1+Escalations!$D$4)))</f>
        <v>2785</v>
      </c>
      <c r="H653" s="60">
        <f ca="1">E653*G653</f>
        <v>0</v>
      </c>
    </row>
    <row r="654" spans="1:8" ht="19.95" customHeight="1" x14ac:dyDescent="0.25">
      <c r="A654" s="359" t="s">
        <v>471</v>
      </c>
      <c r="B654" s="74"/>
      <c r="C654" s="74"/>
      <c r="D654" s="86"/>
      <c r="E654" s="73"/>
      <c r="F654" s="368"/>
      <c r="G654" s="77"/>
      <c r="H654" s="78">
        <f ca="1">SUM(H633:H653)</f>
        <v>1415006</v>
      </c>
    </row>
    <row r="655" spans="1:8" ht="1.5" customHeight="1" x14ac:dyDescent="0.25">
      <c r="A655" s="102"/>
      <c r="B655" s="103"/>
      <c r="C655" s="70"/>
      <c r="D655" s="104"/>
      <c r="E655" s="119"/>
      <c r="F655" s="88"/>
      <c r="G655" s="101"/>
      <c r="H655" s="60"/>
    </row>
    <row r="656" spans="1:8" x14ac:dyDescent="0.25">
      <c r="A656" s="198" t="s">
        <v>591</v>
      </c>
      <c r="B656" s="199" t="s">
        <v>592</v>
      </c>
      <c r="C656" s="200" t="s">
        <v>593</v>
      </c>
      <c r="D656" s="346"/>
      <c r="E656" s="202"/>
      <c r="F656" s="88"/>
      <c r="G656" s="156"/>
      <c r="H656" s="60"/>
    </row>
    <row r="657" spans="1:8" x14ac:dyDescent="0.25">
      <c r="A657" s="203"/>
      <c r="B657" s="204" t="s">
        <v>594</v>
      </c>
      <c r="C657" s="205"/>
      <c r="D657" s="149"/>
      <c r="E657" s="164"/>
      <c r="F657" s="88"/>
      <c r="G657" s="156"/>
      <c r="H657" s="60"/>
    </row>
    <row r="658" spans="1:8" x14ac:dyDescent="0.25">
      <c r="A658" s="203" t="s">
        <v>595</v>
      </c>
      <c r="B658" s="206" t="s">
        <v>298</v>
      </c>
      <c r="C658" s="207" t="s">
        <v>596</v>
      </c>
      <c r="D658" s="149"/>
      <c r="E658" s="164"/>
      <c r="F658" s="88"/>
      <c r="G658" s="156"/>
      <c r="H658" s="60"/>
    </row>
    <row r="659" spans="1:8" x14ac:dyDescent="0.25">
      <c r="A659" s="208"/>
      <c r="B659" s="209"/>
      <c r="C659" s="207" t="s">
        <v>597</v>
      </c>
      <c r="D659" s="149" t="s">
        <v>202</v>
      </c>
      <c r="E659" s="164">
        <f>'Cost estimate'!E747</f>
        <v>0</v>
      </c>
      <c r="F659" s="88">
        <v>170</v>
      </c>
      <c r="G659" s="156">
        <f ca="1">IF(TODAY()&lt;45150,F659,IF(TODAY()&lt;45515,F659*(1+Escalations!$D$3),F659*(1+Escalations!$D$3)*(1+Escalations!$D$4)))</f>
        <v>170</v>
      </c>
      <c r="H659" s="60">
        <f ca="1">E659*G659</f>
        <v>0</v>
      </c>
    </row>
    <row r="660" spans="1:8" x14ac:dyDescent="0.25">
      <c r="A660" s="208"/>
      <c r="B660" s="209"/>
      <c r="C660" s="207" t="s">
        <v>598</v>
      </c>
      <c r="D660" s="149" t="s">
        <v>202</v>
      </c>
      <c r="E660" s="164">
        <f>'Cost estimate'!E748</f>
        <v>0</v>
      </c>
      <c r="F660" s="88">
        <v>220</v>
      </c>
      <c r="G660" s="156">
        <f ca="1">IF(TODAY()&lt;45150,F660,IF(TODAY()&lt;45515,F660*(1+Escalations!$D$3),F660*(1+Escalations!$D$3)*(1+Escalations!$D$4)))</f>
        <v>220</v>
      </c>
      <c r="H660" s="60">
        <f ca="1">E660*G660</f>
        <v>0</v>
      </c>
    </row>
    <row r="661" spans="1:8" x14ac:dyDescent="0.25">
      <c r="A661" s="208"/>
      <c r="B661" s="206"/>
      <c r="C661" s="207" t="s">
        <v>599</v>
      </c>
      <c r="D661" s="149"/>
      <c r="E661" s="164"/>
      <c r="F661" s="88"/>
      <c r="G661" s="156"/>
      <c r="H661" s="60"/>
    </row>
    <row r="662" spans="1:8" x14ac:dyDescent="0.25">
      <c r="A662" s="203" t="s">
        <v>600</v>
      </c>
      <c r="B662" s="206" t="s">
        <v>379</v>
      </c>
      <c r="C662" s="210" t="s">
        <v>601</v>
      </c>
      <c r="D662" s="149"/>
      <c r="E662" s="211"/>
      <c r="F662" s="88"/>
      <c r="G662" s="156"/>
      <c r="H662" s="60"/>
    </row>
    <row r="663" spans="1:8" ht="39.9" customHeight="1" x14ac:dyDescent="0.25">
      <c r="A663" s="208"/>
      <c r="B663" s="206"/>
      <c r="C663" s="207" t="s">
        <v>602</v>
      </c>
      <c r="D663" s="149"/>
      <c r="E663" s="211"/>
      <c r="F663" s="88"/>
      <c r="G663" s="156"/>
      <c r="H663" s="60"/>
    </row>
    <row r="664" spans="1:8" ht="57" customHeight="1" x14ac:dyDescent="0.25">
      <c r="A664" s="208"/>
      <c r="B664" s="206"/>
      <c r="C664" s="207" t="s">
        <v>603</v>
      </c>
      <c r="D664" s="149"/>
      <c r="E664" s="211"/>
      <c r="F664" s="88"/>
      <c r="G664" s="156"/>
      <c r="H664" s="60"/>
    </row>
    <row r="665" spans="1:8" x14ac:dyDescent="0.25">
      <c r="A665" s="208" t="s">
        <v>604</v>
      </c>
      <c r="B665" s="204"/>
      <c r="C665" s="207" t="s">
        <v>605</v>
      </c>
      <c r="D665" s="149"/>
      <c r="E665" s="164"/>
      <c r="F665" s="88"/>
      <c r="G665" s="156"/>
      <c r="H665" s="60"/>
    </row>
    <row r="666" spans="1:8" ht="20.25" customHeight="1" x14ac:dyDescent="0.25">
      <c r="A666" s="208"/>
      <c r="B666" s="206"/>
      <c r="C666" s="207" t="s">
        <v>606</v>
      </c>
      <c r="D666" s="149" t="s">
        <v>202</v>
      </c>
      <c r="E666" s="164">
        <f>'Cost estimate'!E754</f>
        <v>0</v>
      </c>
      <c r="F666" s="88">
        <v>2350</v>
      </c>
      <c r="G666" s="156">
        <f ca="1">IF(TODAY()&lt;45150,F666,IF(TODAY()&lt;45515,F666*(1+Escalations!$D$3),F666*(1+Escalations!$D$3)*(1+Escalations!$D$4)))</f>
        <v>2350</v>
      </c>
      <c r="H666" s="60">
        <f ca="1">E666*G666</f>
        <v>0</v>
      </c>
    </row>
    <row r="667" spans="1:8" ht="20.100000000000001" customHeight="1" x14ac:dyDescent="0.25">
      <c r="A667" s="208"/>
      <c r="B667" s="206"/>
      <c r="C667" s="207" t="s">
        <v>607</v>
      </c>
      <c r="D667" s="149"/>
      <c r="E667" s="164"/>
      <c r="F667" s="88"/>
      <c r="G667" s="156"/>
      <c r="H667" s="60"/>
    </row>
    <row r="668" spans="1:8" ht="20.25" customHeight="1" x14ac:dyDescent="0.25">
      <c r="A668" s="208"/>
      <c r="B668" s="206"/>
      <c r="C668" s="207" t="s">
        <v>608</v>
      </c>
      <c r="D668" s="149" t="s">
        <v>202</v>
      </c>
      <c r="E668" s="164">
        <f>'Cost estimate'!E756</f>
        <v>0</v>
      </c>
      <c r="F668" s="88">
        <v>1900</v>
      </c>
      <c r="G668" s="156">
        <f ca="1">IF(TODAY()&lt;45150,F668,IF(TODAY()&lt;45515,F668*(1+Escalations!$D$3),F668*(1+Escalations!$D$3)*(1+Escalations!$D$4)))</f>
        <v>1900</v>
      </c>
      <c r="H668" s="60">
        <f ca="1">E668*G668</f>
        <v>0</v>
      </c>
    </row>
    <row r="669" spans="1:8" x14ac:dyDescent="0.25">
      <c r="A669" s="203" t="s">
        <v>609</v>
      </c>
      <c r="B669" s="206" t="s">
        <v>610</v>
      </c>
      <c r="C669" s="210" t="s">
        <v>611</v>
      </c>
      <c r="D669" s="149"/>
      <c r="E669" s="164"/>
      <c r="F669" s="88"/>
      <c r="G669" s="156"/>
      <c r="H669" s="60"/>
    </row>
    <row r="670" spans="1:8" x14ac:dyDescent="0.25">
      <c r="A670" s="208" t="s">
        <v>612</v>
      </c>
      <c r="B670" s="204"/>
      <c r="C670" s="207" t="s">
        <v>613</v>
      </c>
      <c r="D670" s="149" t="s">
        <v>195</v>
      </c>
      <c r="E670" s="164">
        <f>'Cost estimate'!E758</f>
        <v>0</v>
      </c>
      <c r="F670" s="88">
        <v>54</v>
      </c>
      <c r="G670" s="156">
        <f ca="1">IF(TODAY()&lt;45150,F670,IF(TODAY()&lt;45515,F670*(1+Escalations!$D$3),F670*(1+Escalations!$D$3)*(1+Escalations!$D$4)))</f>
        <v>54</v>
      </c>
      <c r="H670" s="60">
        <f ca="1">E670*G670</f>
        <v>0</v>
      </c>
    </row>
    <row r="671" spans="1:8" x14ac:dyDescent="0.25">
      <c r="A671" s="208"/>
      <c r="B671" s="204"/>
      <c r="C671" s="207"/>
      <c r="D671" s="149"/>
      <c r="E671" s="164"/>
      <c r="F671" s="88"/>
      <c r="G671" s="156"/>
      <c r="H671" s="60"/>
    </row>
    <row r="672" spans="1:8" x14ac:dyDescent="0.25">
      <c r="A672" s="203" t="s">
        <v>614</v>
      </c>
      <c r="B672" s="206" t="s">
        <v>615</v>
      </c>
      <c r="C672" s="210" t="s">
        <v>616</v>
      </c>
      <c r="D672" s="149"/>
      <c r="E672" s="164"/>
      <c r="F672" s="88"/>
      <c r="G672" s="156"/>
      <c r="H672" s="60"/>
    </row>
    <row r="673" spans="1:8" ht="39.9" customHeight="1" x14ac:dyDescent="0.25">
      <c r="A673" s="212" t="s">
        <v>617</v>
      </c>
      <c r="B673" s="213"/>
      <c r="C673" s="231" t="s">
        <v>618</v>
      </c>
      <c r="D673" s="230" t="s">
        <v>195</v>
      </c>
      <c r="E673" s="216">
        <f>'Cost estimate'!E761</f>
        <v>0</v>
      </c>
      <c r="F673" s="88">
        <v>375</v>
      </c>
      <c r="G673" s="156">
        <f ca="1">IF(TODAY()&lt;45150,F673,IF(TODAY()&lt;45515,F673*(1+Escalations!$D$3),F673*(1+Escalations!$D$3)*(1+Escalations!$D$4)))</f>
        <v>375</v>
      </c>
      <c r="H673" s="60">
        <f ca="1">E673*G673</f>
        <v>0</v>
      </c>
    </row>
    <row r="674" spans="1:8" ht="31.2" customHeight="1" x14ac:dyDescent="0.25">
      <c r="A674" s="359" t="s">
        <v>723</v>
      </c>
      <c r="B674" s="74"/>
      <c r="C674" s="74"/>
      <c r="D674" s="86"/>
      <c r="E674" s="73"/>
      <c r="F674" s="368"/>
      <c r="G674" s="77"/>
      <c r="H674" s="78">
        <f ca="1">SUM(H656:H673)</f>
        <v>0</v>
      </c>
    </row>
    <row r="675" spans="1:8" x14ac:dyDescent="0.25">
      <c r="A675" s="151" t="s">
        <v>619</v>
      </c>
      <c r="B675" s="217"/>
      <c r="C675" s="218" t="s">
        <v>620</v>
      </c>
      <c r="D675" s="221"/>
      <c r="E675" s="184"/>
      <c r="F675" s="88"/>
      <c r="G675" s="160"/>
      <c r="H675" s="60"/>
    </row>
    <row r="676" spans="1:8" x14ac:dyDescent="0.25">
      <c r="A676" s="182"/>
      <c r="B676" s="217"/>
      <c r="C676" s="218"/>
      <c r="D676" s="221"/>
      <c r="E676" s="184"/>
      <c r="F676" s="88"/>
      <c r="G676" s="160"/>
      <c r="H676" s="60"/>
    </row>
    <row r="677" spans="1:8" x14ac:dyDescent="0.25">
      <c r="A677" s="151" t="s">
        <v>621</v>
      </c>
      <c r="B677" s="219" t="s">
        <v>622</v>
      </c>
      <c r="C677" s="218" t="s">
        <v>623</v>
      </c>
      <c r="D677" s="221"/>
      <c r="E677" s="184"/>
      <c r="F677" s="88"/>
      <c r="G677" s="160"/>
      <c r="H677" s="60"/>
    </row>
    <row r="678" spans="1:8" x14ac:dyDescent="0.25">
      <c r="A678" s="182"/>
      <c r="B678" s="219"/>
      <c r="C678" s="220"/>
      <c r="D678" s="221"/>
      <c r="E678" s="184"/>
      <c r="F678" s="88"/>
      <c r="G678" s="160"/>
      <c r="H678" s="60"/>
    </row>
    <row r="679" spans="1:8" ht="27.6" x14ac:dyDescent="0.25">
      <c r="A679" s="182"/>
      <c r="B679" s="219" t="s">
        <v>624</v>
      </c>
      <c r="C679" s="220" t="s">
        <v>625</v>
      </c>
      <c r="D679" s="221" t="s">
        <v>291</v>
      </c>
      <c r="E679" s="164">
        <f>'Cost estimate'!E766</f>
        <v>0</v>
      </c>
      <c r="F679" s="88">
        <v>6500</v>
      </c>
      <c r="G679" s="156">
        <f ca="1">IF(TODAY()&lt;45150,F679,IF(TODAY()&lt;45515,F679*(1+Escalations!$D$3),F679*(1+Escalations!$D$3)*(1+Escalations!$D$4)))</f>
        <v>6500</v>
      </c>
      <c r="H679" s="60">
        <f ca="1">E679*G679</f>
        <v>0</v>
      </c>
    </row>
    <row r="680" spans="1:8" ht="27.6" x14ac:dyDescent="0.25">
      <c r="A680" s="182"/>
      <c r="B680" s="219" t="s">
        <v>626</v>
      </c>
      <c r="C680" s="347" t="s">
        <v>627</v>
      </c>
      <c r="D680" s="221" t="s">
        <v>291</v>
      </c>
      <c r="E680" s="164">
        <f>'Cost estimate'!E767</f>
        <v>0</v>
      </c>
      <c r="F680" s="88">
        <v>12000</v>
      </c>
      <c r="G680" s="156">
        <f ca="1">IF(TODAY()&lt;45150,F680,IF(TODAY()&lt;45515,F680*(1+Escalations!$D$3),F680*(1+Escalations!$D$3)*(1+Escalations!$D$4)))</f>
        <v>12000</v>
      </c>
      <c r="H680" s="60">
        <f ca="1">E680*G680</f>
        <v>0</v>
      </c>
    </row>
    <row r="681" spans="1:8" ht="28.5" customHeight="1" x14ac:dyDescent="0.25">
      <c r="A681" s="182"/>
      <c r="B681" s="219" t="s">
        <v>628</v>
      </c>
      <c r="C681" s="757" t="s">
        <v>629</v>
      </c>
      <c r="D681" s="221" t="s">
        <v>291</v>
      </c>
      <c r="E681" s="164">
        <f>'Cost estimate'!E768</f>
        <v>0</v>
      </c>
      <c r="F681" s="88">
        <v>7000</v>
      </c>
      <c r="G681" s="156">
        <f ca="1">IF(TODAY()&lt;45150,F681,IF(TODAY()&lt;45515,F681*(1+Escalations!$D$3),F681*(1+Escalations!$D$3)*(1+Escalations!$D$4)))</f>
        <v>7000</v>
      </c>
      <c r="H681" s="60">
        <f ca="1">E681*G681</f>
        <v>0</v>
      </c>
    </row>
    <row r="682" spans="1:8" ht="28.5" customHeight="1" x14ac:dyDescent="0.25">
      <c r="A682" s="182"/>
      <c r="B682" s="219"/>
      <c r="C682" s="757"/>
      <c r="D682" s="221"/>
      <c r="E682" s="184"/>
      <c r="F682" s="88"/>
      <c r="G682" s="156"/>
      <c r="H682" s="60"/>
    </row>
    <row r="683" spans="1:8" ht="45.75" customHeight="1" x14ac:dyDescent="0.25">
      <c r="A683" s="182"/>
      <c r="B683" s="219" t="s">
        <v>630</v>
      </c>
      <c r="C683" s="757" t="s">
        <v>631</v>
      </c>
      <c r="D683" s="221" t="s">
        <v>291</v>
      </c>
      <c r="E683" s="164">
        <f>'Cost estimate'!E770</f>
        <v>0</v>
      </c>
      <c r="F683" s="88">
        <v>7000</v>
      </c>
      <c r="G683" s="156">
        <f ca="1">IF(TODAY()&lt;45150,F683,IF(TODAY()&lt;45515,F683*(1+Escalations!$D$3),F683*(1+Escalations!$D$3)*(1+Escalations!$D$4)))</f>
        <v>7000</v>
      </c>
      <c r="H683" s="60">
        <f ca="1">E683*G683</f>
        <v>0</v>
      </c>
    </row>
    <row r="684" spans="1:8" ht="11.25" customHeight="1" x14ac:dyDescent="0.25">
      <c r="A684" s="182"/>
      <c r="B684" s="219"/>
      <c r="C684" s="757"/>
      <c r="D684" s="221"/>
      <c r="E684" s="164"/>
      <c r="F684" s="88"/>
      <c r="G684" s="160"/>
      <c r="H684" s="60"/>
    </row>
    <row r="685" spans="1:8" x14ac:dyDescent="0.25">
      <c r="A685" s="182"/>
      <c r="B685" s="219"/>
      <c r="C685" s="347"/>
      <c r="D685" s="221"/>
      <c r="E685" s="164"/>
      <c r="F685" s="88"/>
      <c r="G685" s="160"/>
      <c r="H685" s="60"/>
    </row>
    <row r="686" spans="1:8" x14ac:dyDescent="0.25">
      <c r="A686" s="151" t="s">
        <v>632</v>
      </c>
      <c r="B686" s="219"/>
      <c r="C686" s="348" t="s">
        <v>633</v>
      </c>
      <c r="D686" s="221"/>
      <c r="E686" s="164"/>
      <c r="F686" s="88"/>
      <c r="G686" s="160"/>
      <c r="H686" s="60"/>
    </row>
    <row r="687" spans="1:8" ht="27.6" x14ac:dyDescent="0.25">
      <c r="A687" s="182"/>
      <c r="B687" s="219" t="s">
        <v>634</v>
      </c>
      <c r="C687" s="347" t="s">
        <v>635</v>
      </c>
      <c r="D687" s="221" t="s">
        <v>291</v>
      </c>
      <c r="E687" s="164">
        <f>'Cost estimate'!E774</f>
        <v>0</v>
      </c>
      <c r="F687" s="88">
        <v>3500</v>
      </c>
      <c r="G687" s="156">
        <f ca="1">IF(TODAY()&lt;45150,F687,IF(TODAY()&lt;45515,F687*(1+Escalations!$D$3),F687*(1+Escalations!$D$3)*(1+Escalations!$D$4)))</f>
        <v>3500</v>
      </c>
      <c r="H687" s="60">
        <f ca="1">E687*G687</f>
        <v>0</v>
      </c>
    </row>
    <row r="688" spans="1:8" ht="27.6" x14ac:dyDescent="0.25">
      <c r="A688" s="182"/>
      <c r="B688" s="219" t="s">
        <v>636</v>
      </c>
      <c r="C688" s="347" t="s">
        <v>637</v>
      </c>
      <c r="D688" s="221" t="s">
        <v>638</v>
      </c>
      <c r="E688" s="164">
        <f>'Cost estimate'!E775</f>
        <v>0</v>
      </c>
      <c r="F688" s="88">
        <v>480</v>
      </c>
      <c r="G688" s="160">
        <f ca="1">IF(TODAY()&lt;45150,F688,IF(TODAY()&lt;45515,F688*(1+Escalations!$D$3),F688*(1+Escalations!$D$3)*(1+Escalations!$D$4)))</f>
        <v>480</v>
      </c>
      <c r="H688" s="60">
        <f ca="1">E688*G688</f>
        <v>0</v>
      </c>
    </row>
    <row r="689" spans="1:8" ht="43.5" customHeight="1" x14ac:dyDescent="0.25">
      <c r="A689" s="182"/>
      <c r="B689" s="219" t="s">
        <v>639</v>
      </c>
      <c r="C689" s="347" t="s">
        <v>640</v>
      </c>
      <c r="D689" s="221" t="s">
        <v>638</v>
      </c>
      <c r="E689" s="164">
        <f>'Cost estimate'!E776</f>
        <v>0</v>
      </c>
      <c r="F689" s="88">
        <v>410</v>
      </c>
      <c r="G689" s="156">
        <f ca="1">IF(TODAY()&lt;45150,F689,IF(TODAY()&lt;45515,F689*(1+Escalations!$D$3),F689*(1+Escalations!$D$3)*(1+Escalations!$D$4)))</f>
        <v>410</v>
      </c>
      <c r="H689" s="60">
        <f ca="1">E689*G689</f>
        <v>0</v>
      </c>
    </row>
    <row r="690" spans="1:8" ht="27.6" x14ac:dyDescent="0.25">
      <c r="A690" s="182"/>
      <c r="B690" s="219" t="s">
        <v>641</v>
      </c>
      <c r="C690" s="347" t="s">
        <v>642</v>
      </c>
      <c r="D690" s="221" t="s">
        <v>638</v>
      </c>
      <c r="E690" s="164">
        <f>'Cost estimate'!E777</f>
        <v>0</v>
      </c>
      <c r="F690" s="88">
        <v>120</v>
      </c>
      <c r="G690" s="156">
        <f ca="1">IF(TODAY()&lt;45150,F690,IF(TODAY()&lt;45515,F690*(1+Escalations!$D$3),F690*(1+Escalations!$D$3)*(1+Escalations!$D$4)))</f>
        <v>120</v>
      </c>
      <c r="H690" s="60">
        <f ca="1">E690*G690</f>
        <v>0</v>
      </c>
    </row>
    <row r="691" spans="1:8" x14ac:dyDescent="0.25">
      <c r="A691" s="182"/>
      <c r="B691" s="219"/>
      <c r="C691" s="347" t="s">
        <v>643</v>
      </c>
      <c r="D691" s="221"/>
      <c r="E691" s="184"/>
      <c r="F691" s="88"/>
      <c r="G691" s="156"/>
      <c r="H691" s="60"/>
    </row>
    <row r="692" spans="1:8" x14ac:dyDescent="0.25">
      <c r="A692" s="182"/>
      <c r="B692" s="219"/>
      <c r="C692" s="347"/>
      <c r="D692" s="221"/>
      <c r="E692" s="184"/>
      <c r="F692" s="88"/>
      <c r="G692" s="156"/>
      <c r="H692" s="60"/>
    </row>
    <row r="693" spans="1:8" x14ac:dyDescent="0.25">
      <c r="A693" s="151" t="s">
        <v>9</v>
      </c>
      <c r="B693" s="219"/>
      <c r="C693" s="218" t="s">
        <v>644</v>
      </c>
      <c r="D693" s="221"/>
      <c r="E693" s="184"/>
      <c r="F693" s="88"/>
      <c r="G693" s="156"/>
      <c r="H693" s="60"/>
    </row>
    <row r="694" spans="1:8" s="13" customFormat="1" ht="27.6" x14ac:dyDescent="0.25">
      <c r="A694" s="182"/>
      <c r="B694" s="219" t="s">
        <v>645</v>
      </c>
      <c r="C694" s="220" t="s">
        <v>646</v>
      </c>
      <c r="D694" s="221" t="s">
        <v>291</v>
      </c>
      <c r="E694" s="164">
        <f>'Cost estimate'!E781</f>
        <v>0</v>
      </c>
      <c r="F694" s="88">
        <v>151800</v>
      </c>
      <c r="G694" s="156">
        <f ca="1">IF(TODAY()&lt;45150,F694,IF(TODAY()&lt;45515,F694*(1+Escalations!$D$3),F694*(1+Escalations!$D$3)*(1+Escalations!$D$4)))</f>
        <v>151800</v>
      </c>
      <c r="H694" s="60">
        <f ca="1">E694*G694</f>
        <v>0</v>
      </c>
    </row>
    <row r="695" spans="1:8" ht="27.6" x14ac:dyDescent="0.25">
      <c r="A695" s="182"/>
      <c r="B695" s="219" t="s">
        <v>647</v>
      </c>
      <c r="C695" s="220" t="s">
        <v>648</v>
      </c>
      <c r="D695" s="221" t="s">
        <v>291</v>
      </c>
      <c r="E695" s="164">
        <f>'Cost estimate'!E782</f>
        <v>0</v>
      </c>
      <c r="F695" s="88">
        <v>190000</v>
      </c>
      <c r="G695" s="156">
        <f ca="1">IF(TODAY()&lt;45150,F695,IF(TODAY()&lt;45515,F695*(1+Escalations!$D$3),F695*(1+Escalations!$D$3)*(1+Escalations!$D$4)))</f>
        <v>190000</v>
      </c>
      <c r="H695" s="60">
        <f ca="1">E695*G695</f>
        <v>0</v>
      </c>
    </row>
    <row r="696" spans="1:8" ht="27.6" x14ac:dyDescent="0.25">
      <c r="A696" s="182"/>
      <c r="B696" s="219" t="s">
        <v>649</v>
      </c>
      <c r="C696" s="220" t="s">
        <v>650</v>
      </c>
      <c r="D696" s="221" t="s">
        <v>291</v>
      </c>
      <c r="E696" s="164">
        <f>'Cost estimate'!E783</f>
        <v>0</v>
      </c>
      <c r="F696" s="88">
        <v>95000</v>
      </c>
      <c r="G696" s="156">
        <f ca="1">IF(TODAY()&lt;45150,F696,IF(TODAY()&lt;45515,F696*(1+Escalations!$D$3),F696*(1+Escalations!$D$3)*(1+Escalations!$D$4)))</f>
        <v>95000</v>
      </c>
      <c r="H696" s="60">
        <f ca="1">E696*G696</f>
        <v>0</v>
      </c>
    </row>
    <row r="697" spans="1:8" ht="27.6" x14ac:dyDescent="0.25">
      <c r="A697" s="182"/>
      <c r="B697" s="219" t="s">
        <v>651</v>
      </c>
      <c r="C697" s="220" t="s">
        <v>652</v>
      </c>
      <c r="D697" s="221" t="s">
        <v>291</v>
      </c>
      <c r="E697" s="164">
        <f>'Cost estimate'!E784</f>
        <v>0</v>
      </c>
      <c r="F697" s="88">
        <v>75900</v>
      </c>
      <c r="G697" s="156">
        <f ca="1">IF(TODAY()&lt;45150,F697,IF(TODAY()&lt;45515,F697*(1+Escalations!$D$3),F697*(1+Escalations!$D$3)*(1+Escalations!$D$4)))</f>
        <v>75900</v>
      </c>
      <c r="H697" s="60">
        <f ca="1">E697*G697</f>
        <v>0</v>
      </c>
    </row>
    <row r="698" spans="1:8" x14ac:dyDescent="0.25">
      <c r="A698" s="182"/>
      <c r="B698" s="219"/>
      <c r="C698" s="220"/>
      <c r="D698" s="221"/>
      <c r="E698" s="164"/>
      <c r="F698" s="88"/>
      <c r="G698" s="156"/>
      <c r="H698" s="60"/>
    </row>
    <row r="699" spans="1:8" x14ac:dyDescent="0.25">
      <c r="A699" s="151" t="s">
        <v>653</v>
      </c>
      <c r="B699" s="219" t="s">
        <v>622</v>
      </c>
      <c r="C699" s="218" t="s">
        <v>654</v>
      </c>
      <c r="D699" s="221"/>
      <c r="E699" s="164"/>
      <c r="F699" s="88"/>
      <c r="G699" s="156"/>
      <c r="H699" s="60"/>
    </row>
    <row r="700" spans="1:8" ht="27.6" x14ac:dyDescent="0.25">
      <c r="A700" s="151"/>
      <c r="B700" s="219"/>
      <c r="C700" s="220" t="s">
        <v>655</v>
      </c>
      <c r="D700" s="221" t="s">
        <v>291</v>
      </c>
      <c r="E700" s="164">
        <f>'Cost estimate'!E787</f>
        <v>0</v>
      </c>
      <c r="F700" s="88">
        <v>3500</v>
      </c>
      <c r="G700" s="156">
        <f ca="1">IF(TODAY()&lt;45150,F700,IF(TODAY()&lt;45515,F700*(1+Escalations!$D$3),F700*(1+Escalations!$D$3)*(1+Escalations!$D$4)))</f>
        <v>3500</v>
      </c>
      <c r="H700" s="60">
        <f ca="1">E700*G700</f>
        <v>0</v>
      </c>
    </row>
    <row r="701" spans="1:8" ht="27.6" x14ac:dyDescent="0.25">
      <c r="A701" s="151"/>
      <c r="B701" s="219"/>
      <c r="C701" s="220" t="s">
        <v>656</v>
      </c>
      <c r="D701" s="221"/>
      <c r="E701" s="227"/>
      <c r="F701" s="88"/>
      <c r="G701" s="156"/>
      <c r="H701" s="60"/>
    </row>
    <row r="702" spans="1:8" x14ac:dyDescent="0.25">
      <c r="A702" s="151"/>
      <c r="B702" s="219"/>
      <c r="C702" s="220"/>
      <c r="D702" s="221"/>
      <c r="E702" s="227"/>
      <c r="F702" s="88"/>
      <c r="G702" s="156"/>
      <c r="H702" s="60"/>
    </row>
    <row r="703" spans="1:8" x14ac:dyDescent="0.25">
      <c r="A703" s="151" t="s">
        <v>657</v>
      </c>
      <c r="B703" s="219" t="s">
        <v>622</v>
      </c>
      <c r="C703" s="218" t="s">
        <v>658</v>
      </c>
      <c r="D703" s="221"/>
      <c r="E703" s="184"/>
      <c r="F703" s="88"/>
      <c r="G703" s="156"/>
      <c r="H703" s="60"/>
    </row>
    <row r="704" spans="1:8" ht="33.75" customHeight="1" x14ac:dyDescent="0.25">
      <c r="A704" s="151"/>
      <c r="B704" s="219"/>
      <c r="C704" s="347" t="s">
        <v>659</v>
      </c>
      <c r="D704" s="221" t="s">
        <v>23</v>
      </c>
      <c r="E704" s="184">
        <f>'Cost estimate'!E791</f>
        <v>0</v>
      </c>
      <c r="F704" s="88">
        <v>10000</v>
      </c>
      <c r="G704" s="156">
        <f ca="1">IF(TODAY()&lt;45150,F704,IF(TODAY()&lt;45515,F704*(1+Escalations!$D$3),F704*(1+Escalations!$D$3)*(1+Escalations!$D$4)))</f>
        <v>10000</v>
      </c>
      <c r="H704" s="60">
        <f ca="1">E704*G704</f>
        <v>0</v>
      </c>
    </row>
    <row r="705" spans="1:8" ht="15" customHeight="1" x14ac:dyDescent="0.25">
      <c r="A705" s="228"/>
      <c r="B705" s="206"/>
      <c r="C705" s="207"/>
      <c r="D705" s="149"/>
      <c r="E705" s="164"/>
      <c r="F705" s="88"/>
      <c r="G705" s="156"/>
      <c r="H705" s="60"/>
    </row>
    <row r="706" spans="1:8" ht="28.5" customHeight="1" x14ac:dyDescent="0.25">
      <c r="A706" s="151" t="s">
        <v>99</v>
      </c>
      <c r="B706" s="219" t="s">
        <v>622</v>
      </c>
      <c r="C706" s="347" t="s">
        <v>660</v>
      </c>
      <c r="D706" s="221"/>
      <c r="E706" s="164"/>
      <c r="F706" s="88"/>
      <c r="G706" s="156"/>
      <c r="H706" s="60"/>
    </row>
    <row r="707" spans="1:8" ht="76.5" customHeight="1" x14ac:dyDescent="0.25">
      <c r="A707" s="229"/>
      <c r="B707" s="215" t="s">
        <v>622</v>
      </c>
      <c r="C707" s="214" t="s">
        <v>661</v>
      </c>
      <c r="D707" s="232" t="s">
        <v>190</v>
      </c>
      <c r="E707" s="233">
        <f>'Cost estimate'!E794</f>
        <v>0</v>
      </c>
      <c r="F707" s="88">
        <v>950</v>
      </c>
      <c r="G707" s="156">
        <f ca="1">IF(TODAY()&lt;45150,F707,IF(TODAY()&lt;45515,F707*(1+Escalations!$D$3),F707*(1+Escalations!$D$3)*(1+Escalations!$D$4)))</f>
        <v>950</v>
      </c>
      <c r="H707" s="60">
        <f ca="1">E707*G707</f>
        <v>0</v>
      </c>
    </row>
    <row r="708" spans="1:8" ht="27" customHeight="1" x14ac:dyDescent="0.25">
      <c r="A708" s="359" t="s">
        <v>620</v>
      </c>
      <c r="B708" s="74"/>
      <c r="C708" s="74"/>
      <c r="D708" s="86"/>
      <c r="E708" s="73"/>
      <c r="F708" s="368"/>
      <c r="G708" s="77"/>
      <c r="H708" s="78">
        <f ca="1">SUM(H675:H707)</f>
        <v>0</v>
      </c>
    </row>
    <row r="709" spans="1:8" x14ac:dyDescent="0.25">
      <c r="A709" s="349"/>
      <c r="B709" s="350"/>
      <c r="C709" s="351"/>
      <c r="D709" s="352"/>
      <c r="E709" s="352"/>
      <c r="F709" s="88"/>
      <c r="G709" s="256"/>
      <c r="H709" s="257"/>
    </row>
    <row r="710" spans="1:8" x14ac:dyDescent="0.25">
      <c r="A710" s="2"/>
      <c r="B710" s="3"/>
      <c r="C710" s="254"/>
      <c r="D710" s="45"/>
      <c r="E710" s="45"/>
      <c r="F710" s="333"/>
      <c r="G710" s="256"/>
      <c r="H710" s="257"/>
    </row>
    <row r="711" spans="1:8" ht="20.399999999999999" x14ac:dyDescent="0.25">
      <c r="A711" s="237" t="s">
        <v>721</v>
      </c>
      <c r="B711" s="238"/>
      <c r="C711" s="258"/>
      <c r="D711" s="258"/>
      <c r="E711" s="258"/>
      <c r="F711" s="333"/>
      <c r="G711" s="256"/>
      <c r="H711" s="257"/>
    </row>
    <row r="712" spans="1:8" x14ac:dyDescent="0.25">
      <c r="A712" s="2"/>
      <c r="B712" s="3"/>
      <c r="C712" s="254"/>
      <c r="D712" s="45"/>
      <c r="E712" s="45"/>
      <c r="F712" s="333"/>
      <c r="G712" s="256"/>
      <c r="H712" s="257"/>
    </row>
    <row r="713" spans="1:8" x14ac:dyDescent="0.25">
      <c r="A713" s="2"/>
      <c r="B713" s="3"/>
      <c r="C713" s="254"/>
      <c r="D713" s="45"/>
      <c r="E713" s="45"/>
      <c r="F713" s="333"/>
      <c r="G713" s="256"/>
      <c r="H713" s="257"/>
    </row>
    <row r="714" spans="1:8" x14ac:dyDescent="0.25">
      <c r="A714" s="2">
        <v>1</v>
      </c>
      <c r="B714" s="3"/>
      <c r="C714" s="254" t="s">
        <v>7</v>
      </c>
      <c r="D714" s="45"/>
      <c r="E714" s="259">
        <f ca="1">H138</f>
        <v>16674888.18</v>
      </c>
      <c r="F714" s="333"/>
      <c r="G714" s="256"/>
      <c r="H714" s="257"/>
    </row>
    <row r="715" spans="1:8" x14ac:dyDescent="0.25">
      <c r="A715" s="2"/>
      <c r="B715" s="3"/>
      <c r="C715" s="260"/>
      <c r="D715" s="45"/>
      <c r="E715" s="45"/>
      <c r="F715" s="333"/>
      <c r="G715" s="256"/>
      <c r="H715" s="257"/>
    </row>
    <row r="716" spans="1:8" x14ac:dyDescent="0.25">
      <c r="A716" s="2">
        <v>2</v>
      </c>
      <c r="B716" s="3"/>
      <c r="C716" s="254" t="s">
        <v>186</v>
      </c>
      <c r="D716" s="45"/>
      <c r="E716" s="259">
        <f ca="1">H209</f>
        <v>790065</v>
      </c>
      <c r="F716" s="333"/>
      <c r="G716" s="256"/>
      <c r="H716" s="257"/>
    </row>
    <row r="717" spans="1:8" x14ac:dyDescent="0.25">
      <c r="A717" s="2"/>
      <c r="B717" s="3"/>
      <c r="C717" s="260"/>
      <c r="D717" s="45"/>
      <c r="E717" s="45"/>
      <c r="F717" s="333"/>
      <c r="G717" s="256"/>
      <c r="H717" s="257"/>
    </row>
    <row r="718" spans="1:8" x14ac:dyDescent="0.25">
      <c r="A718" s="2">
        <v>3</v>
      </c>
      <c r="B718" s="3"/>
      <c r="C718" s="254" t="s">
        <v>253</v>
      </c>
      <c r="D718" s="45"/>
      <c r="E718" s="259">
        <f ca="1">H246</f>
        <v>2477250</v>
      </c>
      <c r="F718" s="333"/>
      <c r="G718" s="256"/>
      <c r="H718" s="257"/>
    </row>
    <row r="719" spans="1:8" x14ac:dyDescent="0.25">
      <c r="A719" s="2"/>
      <c r="B719" s="3"/>
      <c r="C719" s="254"/>
      <c r="D719" s="45"/>
      <c r="E719" s="45"/>
      <c r="F719" s="333"/>
      <c r="G719" s="256"/>
      <c r="H719" s="257"/>
    </row>
    <row r="720" spans="1:8" x14ac:dyDescent="0.25">
      <c r="A720" s="2">
        <v>4</v>
      </c>
      <c r="B720" s="3"/>
      <c r="C720" s="254" t="s">
        <v>294</v>
      </c>
      <c r="D720" s="45"/>
      <c r="E720" s="259">
        <f ca="1">H275</f>
        <v>924315</v>
      </c>
      <c r="F720" s="333"/>
      <c r="G720" s="256"/>
      <c r="H720" s="257"/>
    </row>
    <row r="721" spans="1:8" x14ac:dyDescent="0.25">
      <c r="A721" s="2"/>
      <c r="B721" s="3"/>
      <c r="C721" s="254"/>
      <c r="D721" s="45"/>
      <c r="E721" s="45"/>
      <c r="F721" s="333"/>
      <c r="G721" s="256"/>
      <c r="H721" s="257"/>
    </row>
    <row r="722" spans="1:8" x14ac:dyDescent="0.25">
      <c r="A722" s="2">
        <v>5</v>
      </c>
      <c r="B722" s="3"/>
      <c r="C722" s="254" t="s">
        <v>311</v>
      </c>
      <c r="D722" s="45"/>
      <c r="E722" s="259">
        <f ca="1">H515</f>
        <v>914700</v>
      </c>
      <c r="F722" s="333"/>
      <c r="G722" s="256"/>
      <c r="H722" s="257"/>
    </row>
    <row r="723" spans="1:8" x14ac:dyDescent="0.25">
      <c r="A723" s="2"/>
      <c r="B723" s="3"/>
      <c r="C723" s="254"/>
      <c r="D723" s="45"/>
      <c r="E723" s="45"/>
      <c r="F723" s="333"/>
      <c r="G723" s="256"/>
      <c r="H723" s="257"/>
    </row>
    <row r="724" spans="1:8" ht="27.6" x14ac:dyDescent="0.25">
      <c r="A724" s="2">
        <v>6</v>
      </c>
      <c r="B724" s="3"/>
      <c r="C724" s="254" t="s">
        <v>471</v>
      </c>
      <c r="D724" s="45"/>
      <c r="E724" s="259">
        <f ca="1">H654</f>
        <v>1415006</v>
      </c>
      <c r="F724" s="333"/>
      <c r="G724" s="256"/>
      <c r="H724" s="257"/>
    </row>
    <row r="725" spans="1:8" x14ac:dyDescent="0.25">
      <c r="A725" s="2"/>
      <c r="B725" s="3"/>
      <c r="C725" s="254"/>
      <c r="D725" s="45"/>
      <c r="E725" s="45"/>
      <c r="F725" s="333"/>
      <c r="G725" s="256"/>
      <c r="H725" s="257"/>
    </row>
    <row r="726" spans="1:8" x14ac:dyDescent="0.25">
      <c r="A726" s="2">
        <v>7</v>
      </c>
      <c r="B726" s="3"/>
      <c r="C726" s="254" t="s">
        <v>723</v>
      </c>
      <c r="D726" s="45"/>
      <c r="E726" s="259">
        <f ca="1">H674</f>
        <v>0</v>
      </c>
      <c r="F726" s="333"/>
      <c r="G726" s="256"/>
      <c r="H726" s="257"/>
    </row>
    <row r="727" spans="1:8" x14ac:dyDescent="0.25">
      <c r="A727" s="2"/>
      <c r="B727" s="3"/>
      <c r="C727" s="254"/>
      <c r="D727" s="45"/>
      <c r="E727" s="45"/>
      <c r="F727" s="333"/>
      <c r="G727" s="256"/>
      <c r="H727" s="257"/>
    </row>
    <row r="728" spans="1:8" x14ac:dyDescent="0.25">
      <c r="A728" s="2">
        <v>8</v>
      </c>
      <c r="B728" s="3"/>
      <c r="C728" s="261" t="s">
        <v>620</v>
      </c>
      <c r="D728" s="45"/>
      <c r="E728" s="259">
        <f ca="1">H708</f>
        <v>0</v>
      </c>
      <c r="F728" s="333"/>
      <c r="G728" s="256"/>
      <c r="H728" s="257"/>
    </row>
    <row r="729" spans="1:8" x14ac:dyDescent="0.25">
      <c r="A729" s="2"/>
      <c r="B729" s="3"/>
      <c r="C729" s="254"/>
      <c r="D729" s="45"/>
      <c r="E729" s="45"/>
      <c r="F729" s="333"/>
      <c r="G729" s="256"/>
      <c r="H729" s="257"/>
    </row>
    <row r="730" spans="1:8" x14ac:dyDescent="0.25">
      <c r="A730" s="242">
        <v>9</v>
      </c>
      <c r="B730" s="243"/>
      <c r="C730" s="262" t="s">
        <v>722</v>
      </c>
      <c r="D730" s="263"/>
      <c r="E730" s="264">
        <f ca="1">SUM(E714:E728)</f>
        <v>23196224.18</v>
      </c>
      <c r="F730" s="366"/>
      <c r="G730" s="266"/>
      <c r="H730" s="267"/>
    </row>
    <row r="731" spans="1:8" x14ac:dyDescent="0.25">
      <c r="A731" s="2"/>
      <c r="B731" s="3"/>
      <c r="C731" s="254"/>
      <c r="D731" s="45"/>
      <c r="E731" s="45"/>
      <c r="F731" s="333"/>
      <c r="G731" s="256"/>
      <c r="H731" s="257"/>
    </row>
    <row r="732" spans="1:8" x14ac:dyDescent="0.25">
      <c r="A732" s="2">
        <v>10</v>
      </c>
      <c r="B732" s="3"/>
      <c r="C732" s="254" t="s">
        <v>728</v>
      </c>
      <c r="D732" s="45"/>
      <c r="E732" s="259">
        <f ca="1">H756</f>
        <v>6332569.2011400005</v>
      </c>
      <c r="F732" s="333"/>
      <c r="G732" s="256"/>
      <c r="H732" s="257"/>
    </row>
    <row r="733" spans="1:8" x14ac:dyDescent="0.25">
      <c r="A733" s="2"/>
      <c r="B733" s="3"/>
      <c r="C733" s="254"/>
      <c r="D733" s="45"/>
      <c r="E733" s="45"/>
      <c r="F733" s="333"/>
      <c r="G733" s="256"/>
      <c r="H733" s="257"/>
    </row>
    <row r="734" spans="1:8" x14ac:dyDescent="0.25">
      <c r="A734" s="242">
        <v>11</v>
      </c>
      <c r="B734" s="243"/>
      <c r="C734" s="262" t="s">
        <v>729</v>
      </c>
      <c r="D734" s="263"/>
      <c r="E734" s="268">
        <f ca="1">E732+E730</f>
        <v>29528793.381140001</v>
      </c>
      <c r="F734" s="366"/>
      <c r="G734" s="266"/>
      <c r="H734" s="267"/>
    </row>
    <row r="735" spans="1:8" x14ac:dyDescent="0.25">
      <c r="A735" s="2"/>
      <c r="B735" s="3"/>
      <c r="C735" s="254"/>
      <c r="D735" s="45"/>
      <c r="E735" s="45"/>
      <c r="F735" s="333"/>
      <c r="G735" s="256"/>
      <c r="H735" s="257"/>
    </row>
    <row r="736" spans="1:8" x14ac:dyDescent="0.25">
      <c r="A736" s="2">
        <v>12</v>
      </c>
      <c r="B736" s="3"/>
      <c r="C736" s="254" t="s">
        <v>730</v>
      </c>
      <c r="D736" s="45"/>
      <c r="E736" s="269">
        <f ca="1">E734*0.15</f>
        <v>4429319.0071710004</v>
      </c>
      <c r="F736" s="333"/>
      <c r="G736" s="256"/>
      <c r="H736" s="257"/>
    </row>
    <row r="737" spans="1:8" x14ac:dyDescent="0.25">
      <c r="A737" s="2"/>
      <c r="B737" s="3"/>
      <c r="C737" s="254"/>
      <c r="D737" s="45"/>
      <c r="E737" s="45"/>
      <c r="F737" s="333"/>
      <c r="G737" s="256"/>
      <c r="H737" s="257"/>
    </row>
    <row r="738" spans="1:8" x14ac:dyDescent="0.25">
      <c r="A738" s="242">
        <v>13</v>
      </c>
      <c r="B738" s="243"/>
      <c r="C738" s="262" t="s">
        <v>731</v>
      </c>
      <c r="D738" s="263"/>
      <c r="E738" s="268">
        <f ca="1">E736+E734</f>
        <v>33958112.388310999</v>
      </c>
      <c r="F738" s="366"/>
      <c r="G738" s="266"/>
      <c r="H738" s="267"/>
    </row>
    <row r="739" spans="1:8" x14ac:dyDescent="0.25">
      <c r="A739" s="2"/>
      <c r="B739" s="3"/>
      <c r="C739" s="254"/>
      <c r="D739" s="45"/>
      <c r="E739" s="45"/>
      <c r="F739" s="333"/>
      <c r="G739" s="256"/>
      <c r="H739" s="257"/>
    </row>
    <row r="740" spans="1:8" x14ac:dyDescent="0.25">
      <c r="A740" s="2"/>
      <c r="B740" s="3"/>
      <c r="C740" s="254"/>
      <c r="D740" s="45"/>
      <c r="E740" s="45"/>
      <c r="F740" s="333"/>
      <c r="G740" s="256"/>
      <c r="H740" s="257"/>
    </row>
    <row r="741" spans="1:8" x14ac:dyDescent="0.25">
      <c r="A741" s="2"/>
      <c r="B741" s="3"/>
      <c r="C741" s="254"/>
      <c r="D741" s="45"/>
      <c r="E741" s="45"/>
      <c r="F741" s="333"/>
      <c r="G741" s="256"/>
      <c r="H741" s="257"/>
    </row>
    <row r="742" spans="1:8" x14ac:dyDescent="0.25">
      <c r="A742" s="2"/>
      <c r="B742" s="3"/>
      <c r="C742" s="254"/>
      <c r="D742" s="45"/>
      <c r="E742" s="45"/>
      <c r="F742" s="333"/>
      <c r="G742" s="256"/>
      <c r="H742" s="257"/>
    </row>
    <row r="743" spans="1:8" x14ac:dyDescent="0.25">
      <c r="A743" s="2"/>
      <c r="B743" s="3"/>
      <c r="C743" s="254"/>
      <c r="D743" s="45"/>
      <c r="E743" s="45"/>
      <c r="F743" s="333"/>
      <c r="G743" s="256"/>
      <c r="H743" s="257"/>
    </row>
    <row r="744" spans="1:8" hidden="1" x14ac:dyDescent="0.25">
      <c r="A744" s="2"/>
      <c r="B744" s="3"/>
      <c r="C744" s="254"/>
      <c r="D744" s="45"/>
      <c r="E744" s="45"/>
      <c r="F744" s="333"/>
      <c r="G744" s="256"/>
      <c r="H744" s="257"/>
    </row>
    <row r="745" spans="1:8" hidden="1" x14ac:dyDescent="0.25">
      <c r="A745" s="2"/>
      <c r="B745" s="3"/>
      <c r="C745" s="254"/>
      <c r="D745" s="45"/>
      <c r="E745" s="45"/>
      <c r="F745" s="333"/>
      <c r="G745" s="256"/>
      <c r="H745" s="257"/>
    </row>
    <row r="746" spans="1:8" hidden="1" x14ac:dyDescent="0.25">
      <c r="A746" s="2"/>
      <c r="B746" s="3"/>
      <c r="C746" s="254" t="s">
        <v>724</v>
      </c>
      <c r="D746" s="45"/>
      <c r="E746" s="270">
        <f>E42</f>
        <v>10</v>
      </c>
      <c r="F746" s="333"/>
      <c r="G746" s="256" t="s">
        <v>725</v>
      </c>
      <c r="H746" s="257"/>
    </row>
    <row r="747" spans="1:8" hidden="1" x14ac:dyDescent="0.25">
      <c r="A747" s="2"/>
      <c r="B747" s="3"/>
      <c r="C747" s="254"/>
      <c r="D747" s="45"/>
      <c r="E747" s="45"/>
      <c r="F747" s="333"/>
      <c r="G747" s="256"/>
      <c r="H747" s="257"/>
    </row>
    <row r="748" spans="1:8" hidden="1" x14ac:dyDescent="0.25">
      <c r="A748" s="2"/>
      <c r="B748" s="3"/>
      <c r="C748" s="254" t="s">
        <v>726</v>
      </c>
      <c r="D748" s="45"/>
      <c r="E748" s="271">
        <f ca="1">TODAY() +92</f>
        <v>45657</v>
      </c>
      <c r="F748" s="333"/>
      <c r="G748" s="256"/>
      <c r="H748" s="257"/>
    </row>
    <row r="749" spans="1:8" hidden="1" x14ac:dyDescent="0.25">
      <c r="A749" s="2"/>
      <c r="B749" s="3"/>
      <c r="C749" s="254"/>
      <c r="D749" s="45"/>
      <c r="E749" s="45"/>
      <c r="F749" s="333"/>
      <c r="G749" s="256"/>
      <c r="H749" s="257"/>
    </row>
    <row r="750" spans="1:8" hidden="1" x14ac:dyDescent="0.25">
      <c r="A750" s="2"/>
      <c r="B750" s="3"/>
      <c r="C750" s="254" t="s">
        <v>727</v>
      </c>
      <c r="D750" s="45"/>
      <c r="E750" s="271">
        <f ca="1">E748+E746*31</f>
        <v>45967</v>
      </c>
      <c r="F750" s="333"/>
      <c r="G750" s="256"/>
      <c r="H750" s="257"/>
    </row>
    <row r="751" spans="1:8" hidden="1" x14ac:dyDescent="0.25">
      <c r="A751" s="2"/>
      <c r="B751" s="3"/>
      <c r="C751" s="254"/>
      <c r="D751" s="45"/>
      <c r="E751" s="45"/>
      <c r="F751" s="333"/>
      <c r="G751" s="256"/>
      <c r="H751" s="257"/>
    </row>
    <row r="752" spans="1:8" hidden="1" x14ac:dyDescent="0.25">
      <c r="A752" s="2"/>
      <c r="B752" s="3"/>
      <c r="C752" s="254"/>
      <c r="D752" s="45"/>
      <c r="E752" s="45">
        <f ca="1">ROUNDUP(IF(E750&gt;Escalations!B2,(E750-Escalations!B2)/31,0),0)</f>
        <v>27</v>
      </c>
      <c r="F752" s="333"/>
      <c r="G752" s="256">
        <f>Escalations!C3</f>
        <v>6.5000000000000002E-2</v>
      </c>
      <c r="H752" s="257">
        <f ca="1">E752/E746*E730*G752</f>
        <v>4070937.3435900006</v>
      </c>
    </row>
    <row r="753" spans="1:8" hidden="1" x14ac:dyDescent="0.25">
      <c r="A753" s="2"/>
      <c r="B753" s="3"/>
      <c r="C753" s="254"/>
      <c r="D753" s="45"/>
      <c r="E753" s="45"/>
      <c r="F753" s="333"/>
      <c r="G753" s="256"/>
      <c r="H753" s="257"/>
    </row>
    <row r="754" spans="1:8" hidden="1" x14ac:dyDescent="0.25">
      <c r="A754" s="2"/>
      <c r="B754" s="3"/>
      <c r="C754" s="254"/>
      <c r="D754" s="45"/>
      <c r="E754" s="45">
        <f ca="1">ROUNDUP(IF(E750&gt;Escalations!B3,(E750-Escalations!B3)/31,0),0)</f>
        <v>15</v>
      </c>
      <c r="F754" s="333"/>
      <c r="G754" s="256">
        <f>Escalations!C4</f>
        <v>6.5000000000000002E-2</v>
      </c>
      <c r="H754" s="257">
        <f ca="1">E754/E746*E730*G754</f>
        <v>2261631.8575499998</v>
      </c>
    </row>
    <row r="755" spans="1:8" hidden="1" x14ac:dyDescent="0.25">
      <c r="A755" s="2"/>
      <c r="B755" s="3"/>
      <c r="C755" s="254"/>
      <c r="D755" s="45"/>
      <c r="E755" s="45"/>
      <c r="F755" s="333"/>
      <c r="G755" s="256"/>
      <c r="H755" s="257"/>
    </row>
    <row r="756" spans="1:8" hidden="1" x14ac:dyDescent="0.25">
      <c r="A756" s="2"/>
      <c r="B756" s="3"/>
      <c r="C756" s="254"/>
      <c r="D756" s="45"/>
      <c r="E756" s="45"/>
      <c r="F756" s="333"/>
      <c r="G756" s="256"/>
      <c r="H756" s="257">
        <f ca="1">SUM(H752:H755)</f>
        <v>6332569.2011400005</v>
      </c>
    </row>
    <row r="757" spans="1:8" hidden="1" x14ac:dyDescent="0.25">
      <c r="A757" s="2"/>
      <c r="B757" s="3"/>
      <c r="C757" s="254"/>
      <c r="D757" s="45"/>
      <c r="E757" s="45"/>
      <c r="F757" s="333"/>
      <c r="G757" s="256"/>
      <c r="H757" s="257"/>
    </row>
    <row r="758" spans="1:8" hidden="1" x14ac:dyDescent="0.25">
      <c r="A758" s="2"/>
      <c r="B758" s="3"/>
      <c r="C758" s="254"/>
      <c r="D758" s="45"/>
      <c r="E758" s="45"/>
      <c r="F758" s="333"/>
      <c r="G758" s="256"/>
      <c r="H758" s="257"/>
    </row>
    <row r="759" spans="1:8" x14ac:dyDescent="0.25">
      <c r="A759" s="2"/>
      <c r="B759" s="3"/>
      <c r="C759" s="254"/>
      <c r="D759" s="45"/>
      <c r="E759" s="45"/>
      <c r="F759" s="333"/>
      <c r="G759" s="256"/>
      <c r="H759" s="257"/>
    </row>
    <row r="760" spans="1:8" x14ac:dyDescent="0.25">
      <c r="A760" s="2"/>
      <c r="B760" s="3"/>
      <c r="C760" s="4"/>
      <c r="D760" s="45"/>
      <c r="E760" s="45"/>
      <c r="F760" s="88"/>
      <c r="G760" s="256"/>
      <c r="H760" s="257"/>
    </row>
    <row r="761" spans="1:8" x14ac:dyDescent="0.25">
      <c r="A761" s="2"/>
      <c r="B761" s="3"/>
      <c r="C761" s="4"/>
      <c r="D761" s="45"/>
      <c r="E761" s="45"/>
      <c r="F761" s="379"/>
      <c r="G761" s="256"/>
      <c r="H761" s="257"/>
    </row>
    <row r="762" spans="1:8" x14ac:dyDescent="0.25">
      <c r="A762" s="2"/>
      <c r="B762" s="3"/>
      <c r="C762" s="4"/>
      <c r="D762" s="45"/>
      <c r="E762" s="45"/>
      <c r="F762" s="88"/>
      <c r="G762" s="256"/>
      <c r="H762" s="257"/>
    </row>
    <row r="763" spans="1:8" x14ac:dyDescent="0.25">
      <c r="A763" s="2"/>
      <c r="B763" s="3"/>
      <c r="C763" s="4"/>
      <c r="D763" s="45"/>
      <c r="E763" s="45"/>
      <c r="F763" s="88"/>
      <c r="G763" s="256"/>
      <c r="H763" s="257"/>
    </row>
    <row r="764" spans="1:8" x14ac:dyDescent="0.25">
      <c r="A764" s="2"/>
      <c r="B764" s="3"/>
      <c r="C764" s="4"/>
      <c r="D764" s="45"/>
      <c r="E764" s="45"/>
      <c r="F764" s="88"/>
      <c r="G764" s="256"/>
      <c r="H764" s="257"/>
    </row>
    <row r="765" spans="1:8" x14ac:dyDescent="0.25">
      <c r="A765" s="2"/>
      <c r="B765" s="3"/>
      <c r="C765" s="4"/>
      <c r="D765" s="45"/>
      <c r="E765" s="45"/>
      <c r="F765" s="88"/>
      <c r="G765" s="256"/>
      <c r="H765" s="257"/>
    </row>
    <row r="766" spans="1:8" x14ac:dyDescent="0.25">
      <c r="A766" s="2"/>
      <c r="B766" s="3"/>
      <c r="C766" s="4"/>
      <c r="D766" s="45"/>
      <c r="E766" s="45"/>
      <c r="F766" s="88"/>
      <c r="G766" s="256"/>
      <c r="H766" s="257"/>
    </row>
    <row r="767" spans="1:8" x14ac:dyDescent="0.25">
      <c r="A767" s="2"/>
      <c r="B767" s="3"/>
      <c r="C767" s="4"/>
      <c r="D767" s="45"/>
      <c r="E767" s="45"/>
      <c r="F767" s="88"/>
      <c r="G767" s="256"/>
      <c r="H767" s="257"/>
    </row>
    <row r="768" spans="1:8" x14ac:dyDescent="0.25">
      <c r="A768" s="2"/>
      <c r="B768" s="3"/>
      <c r="C768" s="4"/>
      <c r="D768" s="45"/>
      <c r="E768" s="45"/>
      <c r="F768" s="88"/>
      <c r="G768" s="256"/>
      <c r="H768" s="257"/>
    </row>
    <row r="769" spans="1:8" x14ac:dyDescent="0.25">
      <c r="A769" s="2"/>
      <c r="B769" s="3"/>
      <c r="C769" s="4"/>
      <c r="D769" s="45"/>
      <c r="E769" s="45"/>
      <c r="F769" s="88"/>
      <c r="G769" s="256"/>
      <c r="H769" s="257"/>
    </row>
    <row r="770" spans="1:8" x14ac:dyDescent="0.25">
      <c r="A770" s="2"/>
      <c r="B770" s="3"/>
      <c r="C770" s="4"/>
      <c r="D770" s="45"/>
      <c r="E770" s="45"/>
      <c r="F770" s="88"/>
      <c r="G770" s="256"/>
      <c r="H770" s="257"/>
    </row>
    <row r="771" spans="1:8" x14ac:dyDescent="0.25">
      <c r="A771" s="2"/>
      <c r="B771" s="3"/>
      <c r="C771" s="4"/>
      <c r="D771" s="45"/>
      <c r="E771" s="45"/>
      <c r="F771" s="88"/>
      <c r="G771" s="256"/>
      <c r="H771" s="257"/>
    </row>
    <row r="772" spans="1:8" x14ac:dyDescent="0.25">
      <c r="A772" s="2"/>
      <c r="B772" s="3"/>
      <c r="C772" s="4"/>
      <c r="D772" s="45"/>
      <c r="E772" s="45"/>
      <c r="F772" s="88"/>
      <c r="G772" s="256"/>
      <c r="H772" s="257"/>
    </row>
    <row r="773" spans="1:8" x14ac:dyDescent="0.25">
      <c r="A773" s="2"/>
      <c r="B773" s="3"/>
      <c r="C773" s="4"/>
      <c r="D773" s="45"/>
      <c r="E773" s="45"/>
      <c r="F773" s="88"/>
      <c r="G773" s="256"/>
      <c r="H773" s="257"/>
    </row>
    <row r="774" spans="1:8" x14ac:dyDescent="0.25">
      <c r="A774" s="2"/>
      <c r="B774" s="3"/>
      <c r="C774" s="4"/>
      <c r="D774" s="45"/>
      <c r="E774" s="45"/>
      <c r="F774" s="88"/>
      <c r="G774" s="256"/>
      <c r="H774" s="257"/>
    </row>
    <row r="775" spans="1:8" x14ac:dyDescent="0.25">
      <c r="A775" s="2"/>
      <c r="B775" s="3"/>
      <c r="C775" s="4"/>
      <c r="D775" s="45"/>
      <c r="E775" s="45"/>
      <c r="F775" s="88"/>
      <c r="G775" s="256"/>
      <c r="H775" s="257"/>
    </row>
    <row r="776" spans="1:8" x14ac:dyDescent="0.25">
      <c r="A776" s="2"/>
      <c r="B776" s="3"/>
      <c r="C776" s="4"/>
      <c r="D776" s="45"/>
      <c r="E776" s="45"/>
      <c r="F776" s="88"/>
      <c r="G776" s="256"/>
      <c r="H776" s="257"/>
    </row>
    <row r="777" spans="1:8" x14ac:dyDescent="0.25">
      <c r="A777" s="2"/>
      <c r="B777" s="3"/>
      <c r="C777" s="4"/>
      <c r="D777" s="45"/>
      <c r="E777" s="45"/>
      <c r="F777" s="88"/>
      <c r="G777" s="256"/>
      <c r="H777" s="257"/>
    </row>
    <row r="778" spans="1:8" x14ac:dyDescent="0.25">
      <c r="A778" s="2"/>
      <c r="B778" s="3"/>
      <c r="C778" s="4"/>
      <c r="D778" s="45"/>
      <c r="E778" s="45"/>
      <c r="F778" s="88"/>
      <c r="G778" s="256"/>
      <c r="H778" s="257"/>
    </row>
    <row r="779" spans="1:8" x14ac:dyDescent="0.25">
      <c r="A779" s="2"/>
      <c r="B779" s="3"/>
      <c r="C779" s="4"/>
      <c r="D779" s="45"/>
      <c r="E779" s="45"/>
      <c r="F779" s="88"/>
      <c r="G779" s="256"/>
      <c r="H779" s="257"/>
    </row>
    <row r="780" spans="1:8" x14ac:dyDescent="0.25">
      <c r="A780" s="2"/>
      <c r="B780" s="3"/>
      <c r="C780" s="4"/>
      <c r="D780" s="45"/>
      <c r="E780" s="45"/>
      <c r="F780" s="88"/>
      <c r="G780" s="256"/>
      <c r="H780" s="257"/>
    </row>
    <row r="781" spans="1:8" x14ac:dyDescent="0.25">
      <c r="A781" s="2"/>
      <c r="B781" s="3"/>
      <c r="C781" s="4"/>
      <c r="D781" s="45"/>
      <c r="E781" s="45"/>
      <c r="F781" s="88"/>
      <c r="G781" s="256"/>
      <c r="H781" s="257"/>
    </row>
    <row r="782" spans="1:8" x14ac:dyDescent="0.25">
      <c r="A782" s="2"/>
      <c r="B782" s="3"/>
      <c r="C782" s="4"/>
      <c r="D782" s="45"/>
      <c r="E782" s="45"/>
      <c r="F782" s="88"/>
      <c r="G782" s="256"/>
      <c r="H782" s="257"/>
    </row>
    <row r="783" spans="1:8" x14ac:dyDescent="0.25">
      <c r="A783" s="2"/>
      <c r="B783" s="3"/>
      <c r="C783" s="4"/>
      <c r="D783" s="45"/>
      <c r="E783" s="45"/>
      <c r="F783" s="88"/>
      <c r="G783" s="256"/>
      <c r="H783" s="257"/>
    </row>
    <row r="784" spans="1:8" x14ac:dyDescent="0.25">
      <c r="A784" s="2"/>
      <c r="B784" s="3"/>
      <c r="C784" s="4"/>
      <c r="D784" s="45"/>
      <c r="E784" s="45"/>
      <c r="F784" s="88"/>
      <c r="G784" s="256"/>
      <c r="H784" s="257"/>
    </row>
    <row r="785" spans="1:8" x14ac:dyDescent="0.25">
      <c r="A785" s="2"/>
      <c r="B785" s="3"/>
      <c r="C785" s="4"/>
      <c r="D785" s="45"/>
      <c r="E785" s="45"/>
      <c r="F785" s="88"/>
      <c r="G785" s="256"/>
      <c r="H785" s="257"/>
    </row>
    <row r="786" spans="1:8" x14ac:dyDescent="0.25">
      <c r="A786" s="2"/>
      <c r="B786" s="3"/>
      <c r="C786" s="4"/>
      <c r="D786" s="45"/>
      <c r="E786" s="45"/>
      <c r="F786" s="88"/>
      <c r="G786" s="256"/>
      <c r="H786" s="257"/>
    </row>
    <row r="787" spans="1:8" x14ac:dyDescent="0.25">
      <c r="A787" s="2"/>
      <c r="B787" s="3"/>
      <c r="C787" s="4"/>
      <c r="D787" s="45"/>
      <c r="E787" s="45"/>
      <c r="F787" s="88"/>
      <c r="G787" s="256"/>
      <c r="H787" s="257"/>
    </row>
    <row r="788" spans="1:8" x14ac:dyDescent="0.25">
      <c r="A788" s="2"/>
      <c r="B788" s="3"/>
      <c r="C788" s="4"/>
      <c r="D788" s="45"/>
      <c r="E788" s="45"/>
      <c r="F788" s="88"/>
      <c r="G788" s="256"/>
      <c r="H788" s="257"/>
    </row>
    <row r="789" spans="1:8" x14ac:dyDescent="0.25">
      <c r="A789" s="2"/>
      <c r="B789" s="3"/>
      <c r="C789" s="4"/>
      <c r="D789" s="45"/>
      <c r="E789" s="45"/>
      <c r="F789" s="88"/>
      <c r="G789" s="256"/>
      <c r="H789" s="257"/>
    </row>
    <row r="790" spans="1:8" x14ac:dyDescent="0.25">
      <c r="A790" s="2"/>
      <c r="B790" s="3"/>
      <c r="C790" s="4"/>
      <c r="D790" s="45"/>
      <c r="E790" s="45"/>
      <c r="F790" s="88"/>
      <c r="G790" s="256"/>
      <c r="H790" s="257"/>
    </row>
    <row r="791" spans="1:8" x14ac:dyDescent="0.25">
      <c r="A791" s="2"/>
      <c r="B791" s="3"/>
      <c r="C791" s="4"/>
      <c r="D791" s="45"/>
      <c r="E791" s="45"/>
      <c r="F791" s="88"/>
      <c r="G791" s="256"/>
      <c r="H791" s="257"/>
    </row>
    <row r="792" spans="1:8" x14ac:dyDescent="0.25">
      <c r="A792" s="2"/>
      <c r="B792" s="3"/>
      <c r="C792" s="4"/>
      <c r="D792" s="45"/>
      <c r="E792" s="45"/>
      <c r="F792" s="88"/>
      <c r="G792" s="256"/>
      <c r="H792" s="257"/>
    </row>
    <row r="793" spans="1:8" x14ac:dyDescent="0.25">
      <c r="A793" s="2"/>
      <c r="B793" s="3"/>
      <c r="C793" s="4"/>
      <c r="D793" s="45"/>
      <c r="E793" s="45"/>
    </row>
    <row r="794" spans="1:8" x14ac:dyDescent="0.25">
      <c r="A794" s="2"/>
      <c r="B794" s="3"/>
      <c r="C794" s="4"/>
      <c r="D794" s="45"/>
      <c r="E794" s="45"/>
    </row>
    <row r="795" spans="1:8" x14ac:dyDescent="0.25">
      <c r="A795" s="2"/>
      <c r="B795" s="3"/>
      <c r="C795" s="4"/>
      <c r="D795" s="45"/>
      <c r="E795" s="45"/>
    </row>
    <row r="796" spans="1:8" x14ac:dyDescent="0.25">
      <c r="A796" s="2"/>
      <c r="B796" s="3"/>
      <c r="C796" s="4"/>
      <c r="D796" s="45"/>
      <c r="E796" s="45"/>
    </row>
    <row r="797" spans="1:8" x14ac:dyDescent="0.25">
      <c r="A797" s="2"/>
      <c r="B797" s="3"/>
      <c r="C797" s="4"/>
      <c r="D797" s="45"/>
      <c r="E797" s="45"/>
    </row>
    <row r="798" spans="1:8" x14ac:dyDescent="0.25">
      <c r="A798" s="2"/>
      <c r="B798" s="3"/>
      <c r="C798" s="4"/>
      <c r="D798" s="45"/>
      <c r="E798" s="45"/>
    </row>
    <row r="799" spans="1:8" x14ac:dyDescent="0.25">
      <c r="A799" s="2"/>
      <c r="B799" s="3"/>
      <c r="C799" s="4"/>
      <c r="D799" s="45"/>
      <c r="E799" s="45"/>
    </row>
    <row r="800" spans="1:8" x14ac:dyDescent="0.25">
      <c r="A800" s="2"/>
      <c r="B800" s="3"/>
      <c r="C800" s="4"/>
      <c r="D800" s="45"/>
      <c r="E800" s="45"/>
    </row>
    <row r="801" spans="1:5" x14ac:dyDescent="0.25">
      <c r="A801" s="2"/>
      <c r="B801" s="3"/>
      <c r="C801" s="4"/>
      <c r="D801" s="45"/>
      <c r="E801" s="45"/>
    </row>
    <row r="802" spans="1:5" x14ac:dyDescent="0.25">
      <c r="A802" s="2"/>
      <c r="B802" s="3"/>
      <c r="C802" s="4"/>
      <c r="D802" s="45"/>
      <c r="E802" s="45"/>
    </row>
    <row r="803" spans="1:5" x14ac:dyDescent="0.25">
      <c r="A803" s="2"/>
      <c r="B803" s="3"/>
      <c r="C803" s="4"/>
      <c r="D803" s="45"/>
      <c r="E803" s="45"/>
    </row>
    <row r="804" spans="1:5" x14ac:dyDescent="0.25">
      <c r="A804" s="2"/>
      <c r="B804" s="3"/>
      <c r="C804" s="4"/>
      <c r="D804" s="45"/>
      <c r="E804" s="45"/>
    </row>
    <row r="805" spans="1:5" x14ac:dyDescent="0.25">
      <c r="A805" s="2"/>
      <c r="B805" s="3"/>
      <c r="C805" s="4"/>
      <c r="D805" s="45"/>
      <c r="E805" s="45"/>
    </row>
    <row r="806" spans="1:5" x14ac:dyDescent="0.25">
      <c r="A806" s="2"/>
      <c r="B806" s="3"/>
      <c r="C806" s="4"/>
      <c r="D806" s="45"/>
      <c r="E806" s="45"/>
    </row>
    <row r="807" spans="1:5" x14ac:dyDescent="0.25">
      <c r="A807" s="2"/>
      <c r="B807" s="3"/>
      <c r="C807" s="4"/>
      <c r="D807" s="45"/>
      <c r="E807" s="45"/>
    </row>
    <row r="808" spans="1:5" x14ac:dyDescent="0.25">
      <c r="A808" s="2"/>
      <c r="B808" s="3"/>
      <c r="C808" s="4"/>
      <c r="D808" s="45"/>
      <c r="E808" s="45"/>
    </row>
    <row r="809" spans="1:5" x14ac:dyDescent="0.25">
      <c r="A809" s="2"/>
      <c r="B809" s="3"/>
      <c r="C809" s="4"/>
      <c r="D809" s="45"/>
      <c r="E809" s="45"/>
    </row>
    <row r="810" spans="1:5" x14ac:dyDescent="0.25">
      <c r="A810" s="2"/>
      <c r="B810" s="3"/>
      <c r="C810" s="4"/>
      <c r="D810" s="45"/>
      <c r="E810" s="45"/>
    </row>
    <row r="811" spans="1:5" x14ac:dyDescent="0.25">
      <c r="A811" s="2"/>
      <c r="B811" s="3"/>
      <c r="C811" s="4"/>
      <c r="D811" s="45"/>
      <c r="E811" s="45"/>
    </row>
    <row r="812" spans="1:5" x14ac:dyDescent="0.25">
      <c r="A812" s="2"/>
      <c r="B812" s="3"/>
      <c r="C812" s="4"/>
      <c r="D812" s="45"/>
      <c r="E812" s="45"/>
    </row>
    <row r="813" spans="1:5" x14ac:dyDescent="0.25">
      <c r="A813" s="2"/>
      <c r="B813" s="3"/>
      <c r="C813" s="4"/>
      <c r="D813" s="45"/>
      <c r="E813" s="45"/>
    </row>
    <row r="814" spans="1:5" x14ac:dyDescent="0.25">
      <c r="A814" s="2"/>
      <c r="B814" s="3"/>
      <c r="C814" s="4"/>
      <c r="D814" s="45"/>
      <c r="E814" s="45"/>
    </row>
    <row r="815" spans="1:5" x14ac:dyDescent="0.25">
      <c r="A815" s="2"/>
      <c r="B815" s="3"/>
      <c r="C815" s="4"/>
      <c r="D815" s="45"/>
      <c r="E815" s="45"/>
    </row>
    <row r="816" spans="1:5" x14ac:dyDescent="0.25">
      <c r="A816" s="2"/>
      <c r="B816" s="3"/>
      <c r="C816" s="4"/>
      <c r="D816" s="45"/>
      <c r="E816" s="45"/>
    </row>
    <row r="817" spans="1:5" x14ac:dyDescent="0.25">
      <c r="A817" s="2"/>
      <c r="B817" s="3"/>
      <c r="C817" s="4"/>
      <c r="D817" s="45"/>
      <c r="E817" s="45"/>
    </row>
    <row r="818" spans="1:5" x14ac:dyDescent="0.25">
      <c r="A818" s="2"/>
      <c r="B818" s="3"/>
      <c r="C818" s="4"/>
      <c r="D818" s="45"/>
      <c r="E818" s="45"/>
    </row>
    <row r="819" spans="1:5" x14ac:dyDescent="0.25">
      <c r="A819" s="2"/>
      <c r="B819" s="3"/>
      <c r="C819" s="4"/>
      <c r="D819" s="45"/>
      <c r="E819" s="45"/>
    </row>
    <row r="820" spans="1:5" x14ac:dyDescent="0.25">
      <c r="A820" s="2"/>
      <c r="B820" s="3"/>
      <c r="C820" s="4"/>
      <c r="D820" s="45"/>
      <c r="E820" s="45"/>
    </row>
    <row r="821" spans="1:5" x14ac:dyDescent="0.25">
      <c r="A821" s="2"/>
      <c r="B821" s="3"/>
      <c r="C821" s="4"/>
      <c r="D821" s="45"/>
      <c r="E821" s="45"/>
    </row>
    <row r="822" spans="1:5" x14ac:dyDescent="0.25">
      <c r="A822" s="2"/>
      <c r="B822" s="3"/>
      <c r="C822" s="4"/>
      <c r="D822" s="45"/>
      <c r="E822" s="45"/>
    </row>
    <row r="823" spans="1:5" x14ac:dyDescent="0.25">
      <c r="A823" s="2"/>
      <c r="B823" s="3"/>
      <c r="C823" s="4"/>
      <c r="D823" s="45"/>
      <c r="E823" s="45"/>
    </row>
    <row r="824" spans="1:5" x14ac:dyDescent="0.25">
      <c r="A824" s="2"/>
      <c r="B824" s="3"/>
      <c r="C824" s="4"/>
      <c r="D824" s="45"/>
      <c r="E824" s="45"/>
    </row>
    <row r="825" spans="1:5" x14ac:dyDescent="0.25">
      <c r="A825" s="2"/>
      <c r="B825" s="3"/>
      <c r="C825" s="4"/>
      <c r="D825" s="45"/>
      <c r="E825" s="45"/>
    </row>
    <row r="826" spans="1:5" x14ac:dyDescent="0.25">
      <c r="A826" s="2"/>
      <c r="B826" s="3"/>
      <c r="C826" s="4"/>
      <c r="D826" s="45"/>
      <c r="E826" s="45"/>
    </row>
    <row r="827" spans="1:5" x14ac:dyDescent="0.25">
      <c r="A827" s="2"/>
      <c r="B827" s="3"/>
      <c r="C827" s="4"/>
      <c r="D827" s="45"/>
      <c r="E827" s="45"/>
    </row>
    <row r="828" spans="1:5" x14ac:dyDescent="0.25">
      <c r="A828" s="2"/>
      <c r="B828" s="3"/>
      <c r="C828" s="4"/>
      <c r="D828" s="45"/>
      <c r="E828" s="45"/>
    </row>
    <row r="829" spans="1:5" x14ac:dyDescent="0.25">
      <c r="A829" s="2"/>
      <c r="B829" s="3"/>
      <c r="C829" s="4"/>
      <c r="D829" s="45"/>
      <c r="E829" s="45"/>
    </row>
    <row r="830" spans="1:5" x14ac:dyDescent="0.25">
      <c r="A830" s="2"/>
      <c r="B830" s="3"/>
      <c r="C830" s="4"/>
      <c r="D830" s="45"/>
      <c r="E830" s="45"/>
    </row>
    <row r="831" spans="1:5" x14ac:dyDescent="0.25">
      <c r="A831" s="2"/>
      <c r="B831" s="3"/>
      <c r="C831" s="4"/>
      <c r="D831" s="45"/>
      <c r="E831" s="45"/>
    </row>
    <row r="832" spans="1:5" x14ac:dyDescent="0.25">
      <c r="A832" s="2"/>
      <c r="B832" s="3"/>
      <c r="C832" s="4"/>
      <c r="D832" s="45"/>
      <c r="E832" s="45"/>
    </row>
    <row r="833" spans="1:5" x14ac:dyDescent="0.25">
      <c r="A833" s="2"/>
      <c r="B833" s="3"/>
      <c r="C833" s="4"/>
      <c r="D833" s="45"/>
      <c r="E833" s="45"/>
    </row>
    <row r="834" spans="1:5" x14ac:dyDescent="0.25">
      <c r="A834" s="2"/>
      <c r="B834" s="3"/>
      <c r="C834" s="4"/>
      <c r="D834" s="45"/>
      <c r="E834" s="45"/>
    </row>
    <row r="835" spans="1:5" x14ac:dyDescent="0.25">
      <c r="A835" s="2"/>
      <c r="B835" s="3"/>
      <c r="C835" s="4"/>
      <c r="D835" s="45"/>
      <c r="E835" s="45"/>
    </row>
    <row r="836" spans="1:5" x14ac:dyDescent="0.25">
      <c r="A836" s="2"/>
      <c r="B836" s="3"/>
      <c r="C836" s="4"/>
      <c r="D836" s="45"/>
      <c r="E836" s="45"/>
    </row>
    <row r="837" spans="1:5" x14ac:dyDescent="0.25">
      <c r="A837" s="2"/>
      <c r="B837" s="3"/>
      <c r="C837" s="4"/>
      <c r="D837" s="45"/>
      <c r="E837" s="45"/>
    </row>
    <row r="838" spans="1:5" x14ac:dyDescent="0.25">
      <c r="A838" s="2"/>
      <c r="B838" s="3"/>
      <c r="C838" s="4"/>
      <c r="D838" s="45"/>
      <c r="E838" s="45"/>
    </row>
    <row r="839" spans="1:5" x14ac:dyDescent="0.25">
      <c r="A839" s="2"/>
      <c r="B839" s="3"/>
      <c r="C839" s="4"/>
      <c r="D839" s="45"/>
      <c r="E839" s="45"/>
    </row>
    <row r="840" spans="1:5" x14ac:dyDescent="0.25">
      <c r="A840" s="2"/>
      <c r="B840" s="3"/>
      <c r="C840" s="4"/>
      <c r="D840" s="45"/>
      <c r="E840" s="45"/>
    </row>
    <row r="841" spans="1:5" x14ac:dyDescent="0.25">
      <c r="A841" s="2"/>
      <c r="B841" s="3"/>
      <c r="C841" s="4"/>
      <c r="D841" s="45"/>
      <c r="E841" s="45"/>
    </row>
    <row r="842" spans="1:5" x14ac:dyDescent="0.25">
      <c r="A842" s="2"/>
      <c r="B842" s="3"/>
      <c r="C842" s="4"/>
      <c r="D842" s="45"/>
      <c r="E842" s="45"/>
    </row>
    <row r="843" spans="1:5" x14ac:dyDescent="0.25">
      <c r="A843" s="2"/>
      <c r="B843" s="3"/>
      <c r="C843" s="4"/>
      <c r="D843" s="45"/>
      <c r="E843" s="45"/>
    </row>
    <row r="844" spans="1:5" x14ac:dyDescent="0.25">
      <c r="A844" s="2"/>
      <c r="B844" s="3"/>
      <c r="C844" s="4"/>
      <c r="D844" s="45"/>
      <c r="E844" s="45"/>
    </row>
    <row r="845" spans="1:5" x14ac:dyDescent="0.25">
      <c r="A845" s="2"/>
      <c r="B845" s="3"/>
      <c r="C845" s="4"/>
      <c r="D845" s="45"/>
      <c r="E845" s="45"/>
    </row>
    <row r="846" spans="1:5" x14ac:dyDescent="0.25">
      <c r="A846" s="2"/>
      <c r="B846" s="3"/>
      <c r="C846" s="4"/>
      <c r="D846" s="45"/>
      <c r="E846" s="45"/>
    </row>
    <row r="847" spans="1:5" x14ac:dyDescent="0.25">
      <c r="A847" s="2"/>
      <c r="B847" s="3"/>
      <c r="C847" s="4"/>
      <c r="D847" s="45"/>
      <c r="E847" s="45"/>
    </row>
    <row r="848" spans="1:5" x14ac:dyDescent="0.25">
      <c r="A848" s="2"/>
      <c r="B848" s="3"/>
      <c r="C848" s="4"/>
      <c r="D848" s="45"/>
      <c r="E848" s="45"/>
    </row>
    <row r="849" spans="1:5" x14ac:dyDescent="0.25">
      <c r="A849" s="2"/>
      <c r="B849" s="3"/>
      <c r="C849" s="4"/>
      <c r="D849" s="45"/>
      <c r="E849" s="45"/>
    </row>
    <row r="850" spans="1:5" x14ac:dyDescent="0.25">
      <c r="A850" s="2"/>
      <c r="B850" s="3"/>
      <c r="C850" s="4"/>
      <c r="D850" s="45"/>
      <c r="E850" s="45"/>
    </row>
    <row r="851" spans="1:5" x14ac:dyDescent="0.25">
      <c r="A851" s="2"/>
      <c r="B851" s="3"/>
      <c r="C851" s="4"/>
      <c r="D851" s="45"/>
      <c r="E851" s="45"/>
    </row>
    <row r="852" spans="1:5" x14ac:dyDescent="0.25">
      <c r="A852" s="2"/>
      <c r="B852" s="3"/>
      <c r="C852" s="4"/>
      <c r="D852" s="45"/>
      <c r="E852" s="45"/>
    </row>
    <row r="853" spans="1:5" x14ac:dyDescent="0.25">
      <c r="A853" s="2"/>
      <c r="B853" s="3"/>
      <c r="C853" s="4"/>
      <c r="D853" s="45"/>
      <c r="E853" s="45"/>
    </row>
    <row r="854" spans="1:5" x14ac:dyDescent="0.25">
      <c r="A854" s="2"/>
      <c r="B854" s="3"/>
      <c r="C854" s="4"/>
      <c r="D854" s="45"/>
      <c r="E854" s="45"/>
    </row>
    <row r="855" spans="1:5" x14ac:dyDescent="0.25">
      <c r="A855" s="2"/>
      <c r="B855" s="3"/>
      <c r="C855" s="4"/>
      <c r="D855" s="45"/>
      <c r="E855" s="45"/>
    </row>
    <row r="856" spans="1:5" x14ac:dyDescent="0.25">
      <c r="A856" s="2"/>
      <c r="B856" s="3"/>
      <c r="C856" s="4"/>
      <c r="D856" s="45"/>
      <c r="E856" s="45"/>
    </row>
    <row r="857" spans="1:5" x14ac:dyDescent="0.25">
      <c r="A857" s="2"/>
      <c r="B857" s="3"/>
      <c r="C857" s="4"/>
      <c r="D857" s="45"/>
      <c r="E857" s="45"/>
    </row>
    <row r="858" spans="1:5" x14ac:dyDescent="0.25">
      <c r="A858" s="2"/>
      <c r="B858" s="3"/>
      <c r="C858" s="4"/>
      <c r="D858" s="45"/>
      <c r="E858" s="45"/>
    </row>
    <row r="859" spans="1:5" x14ac:dyDescent="0.25">
      <c r="A859" s="2"/>
      <c r="B859" s="3"/>
      <c r="C859" s="4"/>
      <c r="D859" s="45"/>
      <c r="E859" s="45"/>
    </row>
    <row r="860" spans="1:5" x14ac:dyDescent="0.25">
      <c r="A860" s="2"/>
      <c r="B860" s="3"/>
      <c r="C860" s="4"/>
      <c r="D860" s="45"/>
      <c r="E860" s="45"/>
    </row>
    <row r="861" spans="1:5" x14ac:dyDescent="0.25">
      <c r="A861" s="2"/>
      <c r="B861" s="3"/>
      <c r="C861" s="4"/>
      <c r="D861" s="45"/>
      <c r="E861" s="45"/>
    </row>
    <row r="862" spans="1:5" x14ac:dyDescent="0.25">
      <c r="A862" s="2"/>
      <c r="B862" s="3"/>
      <c r="C862" s="4"/>
      <c r="D862" s="45"/>
      <c r="E862" s="45"/>
    </row>
    <row r="863" spans="1:5" x14ac:dyDescent="0.25">
      <c r="A863" s="2"/>
      <c r="B863" s="3"/>
      <c r="C863" s="4"/>
      <c r="D863" s="45"/>
      <c r="E863" s="45"/>
    </row>
    <row r="864" spans="1:5" x14ac:dyDescent="0.25">
      <c r="A864" s="2"/>
      <c r="B864" s="3"/>
      <c r="C864" s="4"/>
      <c r="D864" s="45"/>
      <c r="E864" s="45"/>
    </row>
    <row r="865" spans="1:5" x14ac:dyDescent="0.25">
      <c r="A865" s="2"/>
      <c r="B865" s="3"/>
      <c r="C865" s="4"/>
      <c r="D865" s="45"/>
      <c r="E865" s="45"/>
    </row>
    <row r="866" spans="1:5" x14ac:dyDescent="0.25">
      <c r="A866" s="2"/>
      <c r="B866" s="3"/>
      <c r="C866" s="4"/>
      <c r="D866" s="45"/>
      <c r="E866" s="45"/>
    </row>
    <row r="867" spans="1:5" x14ac:dyDescent="0.25">
      <c r="A867" s="2"/>
      <c r="B867" s="3"/>
      <c r="C867" s="4"/>
      <c r="D867" s="45"/>
      <c r="E867" s="45"/>
    </row>
    <row r="868" spans="1:5" x14ac:dyDescent="0.25">
      <c r="A868" s="2"/>
      <c r="B868" s="3"/>
      <c r="C868" s="4"/>
      <c r="D868" s="45"/>
      <c r="E868" s="45"/>
    </row>
    <row r="869" spans="1:5" x14ac:dyDescent="0.25">
      <c r="A869" s="2"/>
      <c r="B869" s="3"/>
      <c r="C869" s="4"/>
      <c r="D869" s="45"/>
      <c r="E869" s="45"/>
    </row>
    <row r="870" spans="1:5" x14ac:dyDescent="0.25">
      <c r="A870" s="2"/>
      <c r="B870" s="3"/>
      <c r="C870" s="4"/>
      <c r="D870" s="45"/>
      <c r="E870" s="45"/>
    </row>
    <row r="871" spans="1:5" x14ac:dyDescent="0.25">
      <c r="A871" s="2"/>
      <c r="B871" s="3"/>
      <c r="C871" s="4"/>
      <c r="D871" s="45"/>
      <c r="E871" s="45"/>
    </row>
    <row r="872" spans="1:5" x14ac:dyDescent="0.25">
      <c r="A872" s="2"/>
      <c r="B872" s="3"/>
      <c r="C872" s="4"/>
      <c r="D872" s="45"/>
      <c r="E872" s="45"/>
    </row>
    <row r="873" spans="1:5" x14ac:dyDescent="0.25">
      <c r="A873" s="2"/>
      <c r="B873" s="3"/>
      <c r="C873" s="4"/>
      <c r="D873" s="45"/>
      <c r="E873" s="45"/>
    </row>
    <row r="874" spans="1:5" x14ac:dyDescent="0.25">
      <c r="A874" s="2"/>
      <c r="B874" s="3"/>
      <c r="C874" s="4"/>
      <c r="D874" s="45"/>
      <c r="E874" s="45"/>
    </row>
    <row r="875" spans="1:5" x14ac:dyDescent="0.25">
      <c r="A875" s="2"/>
      <c r="B875" s="3"/>
      <c r="C875" s="4"/>
      <c r="D875" s="45"/>
      <c r="E875" s="45"/>
    </row>
    <row r="876" spans="1:5" x14ac:dyDescent="0.25">
      <c r="A876" s="2"/>
      <c r="B876" s="3"/>
      <c r="C876" s="4"/>
      <c r="D876" s="45"/>
      <c r="E876" s="45"/>
    </row>
    <row r="877" spans="1:5" x14ac:dyDescent="0.25">
      <c r="A877" s="2"/>
      <c r="B877" s="3"/>
      <c r="C877" s="4"/>
      <c r="D877" s="45"/>
      <c r="E877" s="45"/>
    </row>
    <row r="878" spans="1:5" x14ac:dyDescent="0.25">
      <c r="A878" s="2"/>
      <c r="B878" s="3"/>
      <c r="C878" s="4"/>
      <c r="D878" s="45"/>
      <c r="E878" s="45"/>
    </row>
    <row r="879" spans="1:5" x14ac:dyDescent="0.25">
      <c r="A879" s="2"/>
      <c r="B879" s="3"/>
      <c r="C879" s="4"/>
      <c r="D879" s="45"/>
      <c r="E879" s="45"/>
    </row>
    <row r="880" spans="1:5" x14ac:dyDescent="0.25">
      <c r="A880" s="2"/>
      <c r="B880" s="3"/>
      <c r="C880" s="4"/>
      <c r="D880" s="45"/>
      <c r="E880" s="45"/>
    </row>
    <row r="881" spans="1:5" x14ac:dyDescent="0.25">
      <c r="A881" s="2"/>
      <c r="B881" s="3"/>
      <c r="C881" s="4"/>
      <c r="D881" s="45"/>
      <c r="E881" s="45"/>
    </row>
    <row r="882" spans="1:5" x14ac:dyDescent="0.25">
      <c r="A882" s="2"/>
      <c r="B882" s="3"/>
      <c r="C882" s="4"/>
      <c r="D882" s="45"/>
      <c r="E882" s="45"/>
    </row>
    <row r="883" spans="1:5" x14ac:dyDescent="0.25">
      <c r="A883" s="2"/>
      <c r="B883" s="3"/>
      <c r="C883" s="4"/>
      <c r="D883" s="45"/>
      <c r="E883" s="45"/>
    </row>
    <row r="884" spans="1:5" x14ac:dyDescent="0.25">
      <c r="A884" s="2"/>
      <c r="B884" s="3"/>
      <c r="C884" s="4"/>
      <c r="D884" s="45"/>
      <c r="E884" s="45"/>
    </row>
    <row r="885" spans="1:5" x14ac:dyDescent="0.25">
      <c r="A885" s="2"/>
      <c r="B885" s="3"/>
      <c r="C885" s="4"/>
      <c r="D885" s="45"/>
      <c r="E885" s="45"/>
    </row>
    <row r="886" spans="1:5" x14ac:dyDescent="0.25">
      <c r="A886" s="2"/>
      <c r="B886" s="3"/>
      <c r="C886" s="4"/>
      <c r="D886" s="45"/>
      <c r="E886" s="45"/>
    </row>
    <row r="887" spans="1:5" x14ac:dyDescent="0.25">
      <c r="A887" s="2"/>
      <c r="B887" s="3"/>
      <c r="C887" s="4"/>
      <c r="D887" s="45"/>
      <c r="E887" s="45"/>
    </row>
    <row r="888" spans="1:5" x14ac:dyDescent="0.25">
      <c r="A888" s="2"/>
      <c r="B888" s="3"/>
      <c r="C888" s="4"/>
      <c r="D888" s="45"/>
      <c r="E888" s="45"/>
    </row>
    <row r="889" spans="1:5" x14ac:dyDescent="0.25">
      <c r="A889" s="2"/>
      <c r="B889" s="3"/>
      <c r="C889" s="4"/>
      <c r="D889" s="45"/>
      <c r="E889" s="45"/>
    </row>
    <row r="890" spans="1:5" x14ac:dyDescent="0.25">
      <c r="A890" s="2"/>
      <c r="B890" s="3"/>
      <c r="C890" s="4"/>
      <c r="D890" s="45"/>
      <c r="E890" s="45"/>
    </row>
    <row r="891" spans="1:5" x14ac:dyDescent="0.25">
      <c r="A891" s="2"/>
      <c r="B891" s="3"/>
      <c r="C891" s="4"/>
      <c r="D891" s="45"/>
      <c r="E891" s="45"/>
    </row>
    <row r="892" spans="1:5" x14ac:dyDescent="0.25">
      <c r="A892" s="2"/>
      <c r="B892" s="3"/>
      <c r="C892" s="4"/>
      <c r="D892" s="45"/>
      <c r="E892" s="45"/>
    </row>
    <row r="893" spans="1:5" x14ac:dyDescent="0.25">
      <c r="A893" s="2"/>
      <c r="B893" s="3"/>
      <c r="C893" s="4"/>
      <c r="D893" s="45"/>
      <c r="E893" s="45"/>
    </row>
    <row r="894" spans="1:5" x14ac:dyDescent="0.25">
      <c r="A894" s="2"/>
      <c r="B894" s="3"/>
      <c r="C894" s="4"/>
      <c r="D894" s="45"/>
      <c r="E894" s="45"/>
    </row>
    <row r="895" spans="1:5" x14ac:dyDescent="0.25">
      <c r="A895" s="2"/>
      <c r="B895" s="3"/>
      <c r="C895" s="4"/>
      <c r="D895" s="45"/>
      <c r="E895" s="45"/>
    </row>
    <row r="896" spans="1:5" x14ac:dyDescent="0.25">
      <c r="A896" s="2"/>
      <c r="B896" s="3"/>
      <c r="C896" s="4"/>
      <c r="D896" s="45"/>
      <c r="E896" s="45"/>
    </row>
    <row r="897" spans="1:5" x14ac:dyDescent="0.25">
      <c r="A897" s="2"/>
      <c r="B897" s="3"/>
      <c r="C897" s="4"/>
      <c r="D897" s="45"/>
      <c r="E897" s="45"/>
    </row>
    <row r="898" spans="1:5" x14ac:dyDescent="0.25">
      <c r="A898" s="2"/>
      <c r="B898" s="3"/>
      <c r="C898" s="4"/>
      <c r="D898" s="45"/>
      <c r="E898" s="45"/>
    </row>
    <row r="899" spans="1:5" x14ac:dyDescent="0.25">
      <c r="A899" s="2"/>
      <c r="B899" s="3"/>
      <c r="C899" s="4"/>
      <c r="D899" s="45"/>
      <c r="E899" s="45"/>
    </row>
    <row r="900" spans="1:5" x14ac:dyDescent="0.25">
      <c r="A900" s="2"/>
      <c r="B900" s="3"/>
      <c r="C900" s="4"/>
      <c r="D900" s="45"/>
      <c r="E900" s="45"/>
    </row>
    <row r="901" spans="1:5" x14ac:dyDescent="0.25">
      <c r="A901" s="2"/>
      <c r="B901" s="3"/>
      <c r="C901" s="4"/>
      <c r="D901" s="45"/>
      <c r="E901" s="45"/>
    </row>
    <row r="902" spans="1:5" x14ac:dyDescent="0.25">
      <c r="A902" s="2"/>
      <c r="B902" s="3"/>
      <c r="C902" s="4"/>
      <c r="D902" s="45"/>
      <c r="E902" s="45"/>
    </row>
    <row r="903" spans="1:5" x14ac:dyDescent="0.25">
      <c r="A903" s="2"/>
      <c r="B903" s="3"/>
      <c r="C903" s="4"/>
      <c r="D903" s="45"/>
      <c r="E903" s="45"/>
    </row>
    <row r="904" spans="1:5" x14ac:dyDescent="0.25">
      <c r="A904" s="2"/>
      <c r="B904" s="3"/>
      <c r="C904" s="4"/>
      <c r="D904" s="45"/>
      <c r="E904" s="45"/>
    </row>
    <row r="905" spans="1:5" x14ac:dyDescent="0.25">
      <c r="A905" s="2"/>
      <c r="B905" s="3"/>
      <c r="C905" s="4"/>
      <c r="D905" s="45"/>
      <c r="E905" s="45"/>
    </row>
    <row r="906" spans="1:5" x14ac:dyDescent="0.25">
      <c r="A906" s="2"/>
      <c r="B906" s="3"/>
      <c r="C906" s="4"/>
      <c r="D906" s="45"/>
      <c r="E906" s="45"/>
    </row>
    <row r="907" spans="1:5" x14ac:dyDescent="0.25">
      <c r="A907" s="2"/>
      <c r="B907" s="3"/>
      <c r="C907" s="4"/>
      <c r="D907" s="45"/>
      <c r="E907" s="45"/>
    </row>
    <row r="908" spans="1:5" x14ac:dyDescent="0.25">
      <c r="A908" s="2"/>
      <c r="B908" s="3"/>
      <c r="C908" s="4"/>
      <c r="D908" s="45"/>
      <c r="E908" s="45"/>
    </row>
    <row r="909" spans="1:5" x14ac:dyDescent="0.25">
      <c r="A909" s="2"/>
      <c r="B909" s="3"/>
      <c r="C909" s="4"/>
      <c r="D909" s="45"/>
      <c r="E909" s="45"/>
    </row>
    <row r="910" spans="1:5" x14ac:dyDescent="0.25">
      <c r="A910" s="2"/>
      <c r="B910" s="3"/>
      <c r="C910" s="4"/>
      <c r="D910" s="45"/>
      <c r="E910" s="45"/>
    </row>
    <row r="911" spans="1:5" x14ac:dyDescent="0.25">
      <c r="A911" s="2"/>
      <c r="B911" s="3"/>
      <c r="C911" s="4"/>
      <c r="D911" s="45"/>
      <c r="E911" s="45"/>
    </row>
    <row r="912" spans="1:5" x14ac:dyDescent="0.25">
      <c r="A912" s="2"/>
      <c r="B912" s="3"/>
      <c r="C912" s="4"/>
      <c r="D912" s="45"/>
      <c r="E912" s="45"/>
    </row>
    <row r="913" spans="1:5" x14ac:dyDescent="0.25">
      <c r="A913" s="2"/>
      <c r="B913" s="3"/>
      <c r="C913" s="4"/>
      <c r="D913" s="45"/>
      <c r="E913" s="45"/>
    </row>
    <row r="914" spans="1:5" x14ac:dyDescent="0.25">
      <c r="A914" s="2"/>
      <c r="B914" s="3"/>
      <c r="C914" s="4"/>
      <c r="D914" s="45"/>
      <c r="E914" s="45"/>
    </row>
    <row r="915" spans="1:5" x14ac:dyDescent="0.25">
      <c r="A915" s="2"/>
      <c r="B915" s="3"/>
      <c r="C915" s="4"/>
      <c r="D915" s="45"/>
      <c r="E915" s="45"/>
    </row>
    <row r="916" spans="1:5" x14ac:dyDescent="0.25">
      <c r="A916" s="2"/>
      <c r="B916" s="3"/>
      <c r="C916" s="4"/>
      <c r="D916" s="45"/>
      <c r="E916" s="45"/>
    </row>
    <row r="917" spans="1:5" x14ac:dyDescent="0.25">
      <c r="A917" s="2"/>
      <c r="B917" s="3"/>
      <c r="C917" s="4"/>
      <c r="D917" s="45"/>
      <c r="E917" s="45"/>
    </row>
    <row r="918" spans="1:5" x14ac:dyDescent="0.25">
      <c r="A918" s="2"/>
      <c r="B918" s="3"/>
      <c r="C918" s="4"/>
      <c r="D918" s="45"/>
      <c r="E918" s="45"/>
    </row>
    <row r="919" spans="1:5" x14ac:dyDescent="0.25">
      <c r="A919" s="2"/>
      <c r="B919" s="3"/>
      <c r="C919" s="4"/>
      <c r="D919" s="45"/>
      <c r="E919" s="45"/>
    </row>
    <row r="920" spans="1:5" x14ac:dyDescent="0.25">
      <c r="A920" s="2"/>
      <c r="B920" s="3"/>
      <c r="C920" s="4"/>
      <c r="D920" s="45"/>
      <c r="E920" s="45"/>
    </row>
    <row r="921" spans="1:5" x14ac:dyDescent="0.25">
      <c r="A921" s="2"/>
      <c r="B921" s="3"/>
      <c r="C921" s="4"/>
      <c r="D921" s="45"/>
      <c r="E921" s="45"/>
    </row>
    <row r="922" spans="1:5" x14ac:dyDescent="0.25">
      <c r="A922" s="2"/>
      <c r="B922" s="3"/>
      <c r="C922" s="4"/>
      <c r="D922" s="45"/>
      <c r="E922" s="45"/>
    </row>
    <row r="923" spans="1:5" x14ac:dyDescent="0.25">
      <c r="A923" s="2"/>
      <c r="B923" s="3"/>
      <c r="C923" s="4"/>
      <c r="D923" s="45"/>
      <c r="E923" s="45"/>
    </row>
    <row r="924" spans="1:5" x14ac:dyDescent="0.25">
      <c r="A924" s="2"/>
      <c r="B924" s="3"/>
      <c r="C924" s="4"/>
      <c r="D924" s="45"/>
      <c r="E924" s="45"/>
    </row>
    <row r="925" spans="1:5" x14ac:dyDescent="0.25">
      <c r="A925" s="2"/>
      <c r="B925" s="3"/>
      <c r="C925" s="4"/>
      <c r="D925" s="45"/>
      <c r="E925" s="45"/>
    </row>
    <row r="926" spans="1:5" x14ac:dyDescent="0.25">
      <c r="A926" s="2"/>
      <c r="B926" s="3"/>
      <c r="C926" s="4"/>
      <c r="D926" s="45"/>
      <c r="E926" s="45"/>
    </row>
    <row r="927" spans="1:5" x14ac:dyDescent="0.25">
      <c r="A927" s="2"/>
      <c r="B927" s="3"/>
      <c r="C927" s="4"/>
      <c r="D927" s="45"/>
      <c r="E927" s="45"/>
    </row>
    <row r="928" spans="1:5" x14ac:dyDescent="0.25">
      <c r="A928" s="2"/>
      <c r="B928" s="3"/>
      <c r="C928" s="4"/>
      <c r="D928" s="45"/>
      <c r="E928" s="45"/>
    </row>
    <row r="929" spans="1:5" x14ac:dyDescent="0.25">
      <c r="A929" s="2"/>
      <c r="B929" s="3"/>
      <c r="C929" s="4"/>
      <c r="D929" s="45"/>
      <c r="E929" s="45"/>
    </row>
    <row r="930" spans="1:5" x14ac:dyDescent="0.25">
      <c r="A930" s="2"/>
      <c r="B930" s="3"/>
      <c r="C930" s="4"/>
      <c r="D930" s="45"/>
      <c r="E930" s="45"/>
    </row>
    <row r="931" spans="1:5" x14ac:dyDescent="0.25">
      <c r="A931" s="2"/>
      <c r="B931" s="3"/>
      <c r="C931" s="4"/>
      <c r="D931" s="45"/>
      <c r="E931" s="45"/>
    </row>
    <row r="932" spans="1:5" x14ac:dyDescent="0.25">
      <c r="A932" s="2"/>
      <c r="B932" s="3"/>
      <c r="C932" s="4"/>
      <c r="D932" s="45"/>
      <c r="E932" s="45"/>
    </row>
    <row r="933" spans="1:5" x14ac:dyDescent="0.25">
      <c r="A933" s="2"/>
      <c r="B933" s="3"/>
      <c r="C933" s="4"/>
      <c r="D933" s="45"/>
      <c r="E933" s="45"/>
    </row>
    <row r="934" spans="1:5" x14ac:dyDescent="0.25">
      <c r="A934" s="2"/>
      <c r="B934" s="3"/>
      <c r="C934" s="4"/>
      <c r="D934" s="45"/>
      <c r="E934" s="45"/>
    </row>
    <row r="935" spans="1:5" x14ac:dyDescent="0.25">
      <c r="A935" s="2"/>
      <c r="B935" s="3"/>
      <c r="C935" s="4"/>
      <c r="D935" s="45"/>
      <c r="E935" s="45"/>
    </row>
    <row r="936" spans="1:5" x14ac:dyDescent="0.25">
      <c r="A936" s="2"/>
      <c r="B936" s="3"/>
      <c r="C936" s="4"/>
      <c r="D936" s="45"/>
      <c r="E936" s="45"/>
    </row>
    <row r="937" spans="1:5" x14ac:dyDescent="0.25">
      <c r="A937" s="2"/>
      <c r="B937" s="3"/>
      <c r="C937" s="4"/>
      <c r="D937" s="45"/>
      <c r="E937" s="45"/>
    </row>
    <row r="938" spans="1:5" x14ac:dyDescent="0.25">
      <c r="A938" s="2"/>
      <c r="B938" s="3"/>
      <c r="C938" s="4"/>
      <c r="D938" s="45"/>
      <c r="E938" s="45"/>
    </row>
    <row r="939" spans="1:5" x14ac:dyDescent="0.25">
      <c r="A939" s="2"/>
      <c r="B939" s="3"/>
      <c r="C939" s="4"/>
      <c r="D939" s="45"/>
      <c r="E939" s="45"/>
    </row>
    <row r="940" spans="1:5" x14ac:dyDescent="0.25">
      <c r="A940" s="2"/>
      <c r="B940" s="3"/>
      <c r="C940" s="4"/>
      <c r="D940" s="45"/>
      <c r="E940" s="45"/>
    </row>
    <row r="941" spans="1:5" x14ac:dyDescent="0.25">
      <c r="A941" s="2"/>
      <c r="B941" s="3"/>
      <c r="C941" s="4"/>
      <c r="D941" s="45"/>
      <c r="E941" s="45"/>
    </row>
    <row r="942" spans="1:5" x14ac:dyDescent="0.25">
      <c r="A942" s="2"/>
      <c r="B942" s="3"/>
      <c r="C942" s="4"/>
      <c r="D942" s="45"/>
      <c r="E942" s="45"/>
    </row>
    <row r="943" spans="1:5" x14ac:dyDescent="0.25">
      <c r="A943" s="2"/>
      <c r="B943" s="3"/>
      <c r="C943" s="4"/>
      <c r="D943" s="45"/>
      <c r="E943" s="45"/>
    </row>
    <row r="944" spans="1:5" x14ac:dyDescent="0.25">
      <c r="A944" s="2"/>
      <c r="B944" s="3"/>
      <c r="C944" s="4"/>
      <c r="D944" s="45"/>
      <c r="E944" s="45"/>
    </row>
    <row r="945" spans="1:5" x14ac:dyDescent="0.25">
      <c r="A945" s="2"/>
      <c r="B945" s="3"/>
      <c r="C945" s="4"/>
      <c r="D945" s="45"/>
      <c r="E945" s="45"/>
    </row>
    <row r="946" spans="1:5" x14ac:dyDescent="0.25">
      <c r="A946" s="2"/>
      <c r="B946" s="3"/>
      <c r="C946" s="4"/>
      <c r="D946" s="45"/>
      <c r="E946" s="45"/>
    </row>
    <row r="947" spans="1:5" x14ac:dyDescent="0.25">
      <c r="A947" s="2"/>
      <c r="B947" s="3"/>
      <c r="C947" s="4"/>
      <c r="D947" s="45"/>
      <c r="E947" s="45"/>
    </row>
    <row r="948" spans="1:5" x14ac:dyDescent="0.25">
      <c r="A948" s="2"/>
      <c r="B948" s="3"/>
      <c r="C948" s="4"/>
      <c r="D948" s="45"/>
      <c r="E948" s="45"/>
    </row>
    <row r="949" spans="1:5" x14ac:dyDescent="0.25">
      <c r="A949" s="2"/>
      <c r="B949" s="3"/>
      <c r="C949" s="4"/>
      <c r="D949" s="45"/>
      <c r="E949" s="45"/>
    </row>
    <row r="950" spans="1:5" x14ac:dyDescent="0.25">
      <c r="A950" s="2"/>
      <c r="B950" s="3"/>
      <c r="C950" s="4"/>
      <c r="D950" s="45"/>
      <c r="E950" s="45"/>
    </row>
    <row r="951" spans="1:5" x14ac:dyDescent="0.25">
      <c r="A951" s="2"/>
      <c r="B951" s="3"/>
      <c r="C951" s="4"/>
      <c r="D951" s="45"/>
      <c r="E951" s="45"/>
    </row>
    <row r="952" spans="1:5" x14ac:dyDescent="0.25">
      <c r="A952" s="2"/>
      <c r="B952" s="3"/>
      <c r="C952" s="4"/>
      <c r="D952" s="45"/>
      <c r="E952" s="45"/>
    </row>
    <row r="953" spans="1:5" x14ac:dyDescent="0.25">
      <c r="A953" s="2"/>
      <c r="B953" s="3"/>
      <c r="C953" s="4"/>
      <c r="D953" s="45"/>
      <c r="E953" s="45"/>
    </row>
    <row r="954" spans="1:5" x14ac:dyDescent="0.25">
      <c r="A954" s="2"/>
      <c r="B954" s="3"/>
      <c r="C954" s="4"/>
      <c r="D954" s="45"/>
      <c r="E954" s="45"/>
    </row>
    <row r="955" spans="1:5" x14ac:dyDescent="0.25">
      <c r="A955" s="2"/>
      <c r="B955" s="3"/>
      <c r="C955" s="4"/>
      <c r="D955" s="45"/>
      <c r="E955" s="45"/>
    </row>
    <row r="956" spans="1:5" x14ac:dyDescent="0.25">
      <c r="A956" s="2"/>
      <c r="B956" s="3"/>
      <c r="C956" s="4"/>
      <c r="D956" s="45"/>
      <c r="E956" s="45"/>
    </row>
    <row r="957" spans="1:5" x14ac:dyDescent="0.25">
      <c r="A957" s="2"/>
      <c r="B957" s="3"/>
      <c r="C957" s="4"/>
      <c r="D957" s="45"/>
      <c r="E957" s="45"/>
    </row>
    <row r="958" spans="1:5" x14ac:dyDescent="0.25">
      <c r="A958" s="2"/>
      <c r="B958" s="3"/>
      <c r="C958" s="4"/>
      <c r="D958" s="45"/>
      <c r="E958" s="45"/>
    </row>
    <row r="959" spans="1:5" x14ac:dyDescent="0.25">
      <c r="A959" s="2"/>
      <c r="B959" s="3"/>
      <c r="C959" s="4"/>
      <c r="D959" s="45"/>
      <c r="E959" s="45"/>
    </row>
    <row r="960" spans="1:5" x14ac:dyDescent="0.25">
      <c r="A960" s="2"/>
      <c r="B960" s="3"/>
      <c r="C960" s="4"/>
      <c r="D960" s="45"/>
      <c r="E960" s="45"/>
    </row>
    <row r="961" spans="1:5" x14ac:dyDescent="0.25">
      <c r="A961" s="2"/>
      <c r="B961" s="3"/>
      <c r="C961" s="4"/>
      <c r="D961" s="45"/>
      <c r="E961" s="45"/>
    </row>
    <row r="962" spans="1:5" x14ac:dyDescent="0.25">
      <c r="A962" s="2"/>
      <c r="B962" s="3"/>
      <c r="C962" s="4"/>
      <c r="D962" s="45"/>
      <c r="E962" s="45"/>
    </row>
    <row r="963" spans="1:5" x14ac:dyDescent="0.25">
      <c r="A963" s="2"/>
      <c r="B963" s="3"/>
      <c r="C963" s="4"/>
      <c r="D963" s="45"/>
      <c r="E963" s="45"/>
    </row>
    <row r="964" spans="1:5" x14ac:dyDescent="0.25">
      <c r="A964" s="2"/>
      <c r="B964" s="3"/>
      <c r="C964" s="4"/>
      <c r="D964" s="45"/>
      <c r="E964" s="45"/>
    </row>
    <row r="965" spans="1:5" x14ac:dyDescent="0.25">
      <c r="A965" s="2"/>
      <c r="B965" s="3"/>
      <c r="C965" s="4"/>
      <c r="D965" s="45"/>
      <c r="E965" s="45"/>
    </row>
    <row r="966" spans="1:5" x14ac:dyDescent="0.25">
      <c r="A966" s="2"/>
      <c r="B966" s="3"/>
      <c r="C966" s="4"/>
      <c r="D966" s="45"/>
      <c r="E966" s="45"/>
    </row>
    <row r="967" spans="1:5" x14ac:dyDescent="0.25">
      <c r="A967" s="2"/>
      <c r="B967" s="3"/>
      <c r="C967" s="4"/>
      <c r="D967" s="45"/>
      <c r="E967" s="45"/>
    </row>
    <row r="968" spans="1:5" x14ac:dyDescent="0.25">
      <c r="A968" s="2"/>
      <c r="B968" s="3"/>
      <c r="C968" s="4"/>
      <c r="D968" s="45"/>
      <c r="E968" s="45"/>
    </row>
    <row r="969" spans="1:5" x14ac:dyDescent="0.25">
      <c r="A969" s="2"/>
      <c r="B969" s="3"/>
      <c r="C969" s="4"/>
      <c r="D969" s="45"/>
      <c r="E969" s="45"/>
    </row>
    <row r="970" spans="1:5" x14ac:dyDescent="0.25">
      <c r="A970" s="2"/>
      <c r="B970" s="3"/>
      <c r="C970" s="4"/>
      <c r="D970" s="45"/>
      <c r="E970" s="45"/>
    </row>
    <row r="971" spans="1:5" x14ac:dyDescent="0.25">
      <c r="A971" s="2"/>
      <c r="B971" s="3"/>
      <c r="C971" s="4"/>
      <c r="D971" s="45"/>
      <c r="E971" s="45"/>
    </row>
    <row r="972" spans="1:5" x14ac:dyDescent="0.25">
      <c r="A972" s="2"/>
      <c r="B972" s="3"/>
      <c r="C972" s="4"/>
      <c r="D972" s="45"/>
      <c r="E972" s="45"/>
    </row>
    <row r="973" spans="1:5" x14ac:dyDescent="0.25">
      <c r="A973" s="2"/>
      <c r="B973" s="3"/>
      <c r="C973" s="4"/>
      <c r="D973" s="45"/>
      <c r="E973" s="45"/>
    </row>
    <row r="974" spans="1:5" x14ac:dyDescent="0.25">
      <c r="A974" s="2"/>
      <c r="B974" s="3"/>
      <c r="C974" s="4"/>
      <c r="D974" s="45"/>
      <c r="E974" s="45"/>
    </row>
    <row r="975" spans="1:5" x14ac:dyDescent="0.25">
      <c r="A975" s="2"/>
      <c r="B975" s="3"/>
      <c r="C975" s="4"/>
      <c r="D975" s="45"/>
      <c r="E975" s="45"/>
    </row>
    <row r="976" spans="1:5" x14ac:dyDescent="0.25">
      <c r="A976" s="2"/>
      <c r="B976" s="3"/>
      <c r="C976" s="4"/>
      <c r="D976" s="45"/>
      <c r="E976" s="45"/>
    </row>
    <row r="977" spans="1:5" x14ac:dyDescent="0.25">
      <c r="A977" s="2"/>
      <c r="B977" s="3"/>
      <c r="C977" s="4"/>
      <c r="D977" s="45"/>
      <c r="E977" s="45"/>
    </row>
    <row r="978" spans="1:5" x14ac:dyDescent="0.25">
      <c r="A978" s="2"/>
      <c r="B978" s="3"/>
      <c r="C978" s="4"/>
      <c r="D978" s="45"/>
      <c r="E978" s="45"/>
    </row>
    <row r="979" spans="1:5" x14ac:dyDescent="0.25">
      <c r="A979" s="2"/>
      <c r="B979" s="3"/>
      <c r="C979" s="4"/>
      <c r="D979" s="45"/>
      <c r="E979" s="45"/>
    </row>
    <row r="980" spans="1:5" x14ac:dyDescent="0.25">
      <c r="A980" s="2"/>
      <c r="B980" s="3"/>
      <c r="C980" s="4"/>
      <c r="D980" s="45"/>
      <c r="E980" s="45"/>
    </row>
    <row r="981" spans="1:5" x14ac:dyDescent="0.25">
      <c r="A981" s="2"/>
      <c r="B981" s="3"/>
      <c r="C981" s="4"/>
      <c r="D981" s="45"/>
      <c r="E981" s="45"/>
    </row>
    <row r="982" spans="1:5" x14ac:dyDescent="0.25">
      <c r="A982" s="2"/>
      <c r="B982" s="3"/>
      <c r="C982" s="4"/>
      <c r="D982" s="45"/>
      <c r="E982" s="45"/>
    </row>
    <row r="983" spans="1:5" x14ac:dyDescent="0.25">
      <c r="A983" s="2"/>
      <c r="B983" s="3"/>
      <c r="C983" s="4"/>
      <c r="D983" s="45"/>
      <c r="E983" s="45"/>
    </row>
    <row r="984" spans="1:5" x14ac:dyDescent="0.25">
      <c r="A984" s="2"/>
      <c r="B984" s="3"/>
      <c r="C984" s="4"/>
      <c r="D984" s="45"/>
      <c r="E984" s="45"/>
    </row>
    <row r="985" spans="1:5" x14ac:dyDescent="0.25">
      <c r="A985" s="2"/>
      <c r="B985" s="3"/>
      <c r="C985" s="4"/>
      <c r="D985" s="45"/>
      <c r="E985" s="45"/>
    </row>
    <row r="986" spans="1:5" x14ac:dyDescent="0.25">
      <c r="A986" s="2"/>
      <c r="B986" s="3"/>
      <c r="C986" s="4"/>
      <c r="D986" s="45"/>
      <c r="E986" s="45"/>
    </row>
    <row r="987" spans="1:5" x14ac:dyDescent="0.25">
      <c r="A987" s="2"/>
      <c r="B987" s="3"/>
      <c r="C987" s="4"/>
      <c r="D987" s="45"/>
      <c r="E987" s="45"/>
    </row>
    <row r="988" spans="1:5" x14ac:dyDescent="0.25">
      <c r="A988" s="2"/>
      <c r="B988" s="3"/>
      <c r="C988" s="4"/>
      <c r="D988" s="45"/>
      <c r="E988" s="45"/>
    </row>
    <row r="989" spans="1:5" x14ac:dyDescent="0.25">
      <c r="A989" s="2"/>
      <c r="B989" s="3"/>
      <c r="C989" s="4"/>
      <c r="D989" s="45"/>
      <c r="E989" s="45"/>
    </row>
    <row r="990" spans="1:5" x14ac:dyDescent="0.25">
      <c r="A990" s="2"/>
      <c r="B990" s="3"/>
      <c r="C990" s="4"/>
      <c r="D990" s="45"/>
      <c r="E990" s="45"/>
    </row>
    <row r="991" spans="1:5" x14ac:dyDescent="0.25">
      <c r="A991" s="2"/>
      <c r="B991" s="3"/>
      <c r="C991" s="4"/>
      <c r="D991" s="45"/>
      <c r="E991" s="45"/>
    </row>
    <row r="992" spans="1:5" x14ac:dyDescent="0.25">
      <c r="A992" s="2"/>
      <c r="B992" s="3"/>
      <c r="C992" s="4"/>
      <c r="D992" s="45"/>
      <c r="E992" s="45"/>
    </row>
    <row r="993" spans="1:5" x14ac:dyDescent="0.25">
      <c r="A993" s="2"/>
      <c r="B993" s="3"/>
      <c r="C993" s="4"/>
      <c r="D993" s="45"/>
      <c r="E993" s="45"/>
    </row>
    <row r="994" spans="1:5" x14ac:dyDescent="0.25">
      <c r="A994" s="2"/>
      <c r="B994" s="3"/>
      <c r="C994" s="4"/>
      <c r="D994" s="45"/>
      <c r="E994" s="45"/>
    </row>
    <row r="995" spans="1:5" x14ac:dyDescent="0.25">
      <c r="A995" s="2"/>
      <c r="B995" s="3"/>
      <c r="C995" s="4"/>
      <c r="D995" s="45"/>
      <c r="E995" s="45"/>
    </row>
    <row r="996" spans="1:5" x14ac:dyDescent="0.25">
      <c r="A996" s="2"/>
      <c r="B996" s="3"/>
      <c r="C996" s="4"/>
      <c r="D996" s="45"/>
      <c r="E996" s="45"/>
    </row>
    <row r="997" spans="1:5" x14ac:dyDescent="0.25">
      <c r="A997" s="2"/>
      <c r="B997" s="3"/>
      <c r="C997" s="4"/>
      <c r="D997" s="45"/>
      <c r="E997" s="45"/>
    </row>
    <row r="998" spans="1:5" x14ac:dyDescent="0.25">
      <c r="A998" s="2"/>
      <c r="B998" s="3"/>
      <c r="C998" s="4"/>
      <c r="D998" s="45"/>
      <c r="E998" s="45"/>
    </row>
    <row r="999" spans="1:5" x14ac:dyDescent="0.25">
      <c r="A999" s="2"/>
      <c r="B999" s="3"/>
      <c r="C999" s="4"/>
      <c r="D999" s="45"/>
      <c r="E999" s="45"/>
    </row>
    <row r="1000" spans="1:5" x14ac:dyDescent="0.25">
      <c r="A1000" s="2"/>
      <c r="B1000" s="3"/>
      <c r="C1000" s="4"/>
      <c r="D1000" s="45"/>
      <c r="E1000" s="45"/>
    </row>
    <row r="1001" spans="1:5" x14ac:dyDescent="0.25">
      <c r="A1001" s="2"/>
      <c r="B1001" s="3"/>
      <c r="C1001" s="4"/>
      <c r="D1001" s="45"/>
      <c r="E1001" s="45"/>
    </row>
    <row r="1002" spans="1:5" x14ac:dyDescent="0.25">
      <c r="A1002" s="2"/>
      <c r="B1002" s="3"/>
      <c r="C1002" s="4"/>
      <c r="D1002" s="45"/>
      <c r="E1002" s="45"/>
    </row>
    <row r="1003" spans="1:5" x14ac:dyDescent="0.25">
      <c r="A1003" s="2"/>
      <c r="B1003" s="3"/>
      <c r="C1003" s="4"/>
      <c r="D1003" s="45"/>
      <c r="E1003" s="45"/>
    </row>
    <row r="1004" spans="1:5" x14ac:dyDescent="0.25">
      <c r="A1004" s="2"/>
      <c r="B1004" s="3"/>
      <c r="C1004" s="4"/>
      <c r="D1004" s="45"/>
      <c r="E1004" s="45"/>
    </row>
    <row r="1005" spans="1:5" x14ac:dyDescent="0.25">
      <c r="A1005" s="2"/>
      <c r="B1005" s="3"/>
      <c r="C1005" s="4"/>
      <c r="D1005" s="45"/>
      <c r="E1005" s="45"/>
    </row>
    <row r="1006" spans="1:5" x14ac:dyDescent="0.25">
      <c r="A1006" s="2"/>
      <c r="B1006" s="3"/>
      <c r="C1006" s="4"/>
      <c r="D1006" s="45"/>
      <c r="E1006" s="45"/>
    </row>
    <row r="1007" spans="1:5" x14ac:dyDescent="0.25">
      <c r="A1007" s="2"/>
      <c r="B1007" s="3"/>
      <c r="C1007" s="4"/>
      <c r="D1007" s="45"/>
      <c r="E1007" s="45"/>
    </row>
    <row r="1008" spans="1:5" x14ac:dyDescent="0.25">
      <c r="A1008" s="2"/>
      <c r="B1008" s="3"/>
      <c r="C1008" s="4"/>
      <c r="D1008" s="45"/>
      <c r="E1008" s="45"/>
    </row>
    <row r="1009" spans="1:5" x14ac:dyDescent="0.25">
      <c r="A1009" s="2"/>
      <c r="B1009" s="3"/>
      <c r="C1009" s="4"/>
      <c r="D1009" s="45"/>
      <c r="E1009" s="45"/>
    </row>
    <row r="1010" spans="1:5" x14ac:dyDescent="0.25">
      <c r="A1010" s="2"/>
      <c r="B1010" s="3"/>
      <c r="C1010" s="4"/>
      <c r="D1010" s="45"/>
      <c r="E1010" s="45"/>
    </row>
    <row r="1011" spans="1:5" x14ac:dyDescent="0.25">
      <c r="A1011" s="2"/>
      <c r="B1011" s="3"/>
      <c r="C1011" s="4"/>
      <c r="D1011" s="45"/>
      <c r="E1011" s="45"/>
    </row>
    <row r="1012" spans="1:5" x14ac:dyDescent="0.25">
      <c r="A1012" s="2"/>
      <c r="B1012" s="3"/>
      <c r="C1012" s="4"/>
      <c r="D1012" s="45"/>
      <c r="E1012" s="45"/>
    </row>
    <row r="1013" spans="1:5" x14ac:dyDescent="0.25">
      <c r="A1013" s="2"/>
      <c r="B1013" s="3"/>
      <c r="C1013" s="4"/>
      <c r="D1013" s="45"/>
      <c r="E1013" s="45"/>
    </row>
    <row r="1014" spans="1:5" x14ac:dyDescent="0.25">
      <c r="A1014" s="2"/>
      <c r="B1014" s="3"/>
      <c r="C1014" s="4"/>
      <c r="D1014" s="45"/>
      <c r="E1014" s="45"/>
    </row>
    <row r="1015" spans="1:5" x14ac:dyDescent="0.25">
      <c r="A1015" s="2"/>
      <c r="B1015" s="3"/>
      <c r="C1015" s="4"/>
      <c r="D1015" s="45"/>
      <c r="E1015" s="45"/>
    </row>
    <row r="1016" spans="1:5" x14ac:dyDescent="0.25">
      <c r="A1016" s="2"/>
      <c r="B1016" s="3"/>
      <c r="C1016" s="4"/>
      <c r="D1016" s="45"/>
      <c r="E1016" s="45"/>
    </row>
    <row r="1017" spans="1:5" x14ac:dyDescent="0.25">
      <c r="A1017" s="2"/>
      <c r="B1017" s="3"/>
      <c r="C1017" s="4"/>
      <c r="D1017" s="45"/>
      <c r="E1017" s="45"/>
    </row>
    <row r="1018" spans="1:5" x14ac:dyDescent="0.25">
      <c r="A1018" s="2"/>
      <c r="B1018" s="3"/>
      <c r="C1018" s="4"/>
      <c r="D1018" s="45"/>
      <c r="E1018" s="45"/>
    </row>
    <row r="1019" spans="1:5" x14ac:dyDescent="0.25">
      <c r="A1019" s="2"/>
      <c r="B1019" s="3"/>
      <c r="C1019" s="4"/>
      <c r="D1019" s="45"/>
      <c r="E1019" s="45"/>
    </row>
    <row r="1020" spans="1:5" x14ac:dyDescent="0.25">
      <c r="A1020" s="2"/>
      <c r="B1020" s="3"/>
      <c r="C1020" s="4"/>
      <c r="D1020" s="45"/>
      <c r="E1020" s="45"/>
    </row>
    <row r="1021" spans="1:5" x14ac:dyDescent="0.25">
      <c r="A1021" s="2"/>
      <c r="B1021" s="3"/>
      <c r="C1021" s="4"/>
      <c r="D1021" s="45"/>
      <c r="E1021" s="45"/>
    </row>
    <row r="1022" spans="1:5" x14ac:dyDescent="0.25">
      <c r="A1022" s="2"/>
      <c r="B1022" s="3"/>
      <c r="C1022" s="4"/>
      <c r="D1022" s="45"/>
      <c r="E1022" s="45"/>
    </row>
    <row r="1023" spans="1:5" x14ac:dyDescent="0.25">
      <c r="A1023" s="2"/>
      <c r="B1023" s="3"/>
      <c r="C1023" s="4"/>
      <c r="D1023" s="45"/>
      <c r="E1023" s="45"/>
    </row>
    <row r="1024" spans="1:5" x14ac:dyDescent="0.25">
      <c r="A1024" s="2"/>
      <c r="B1024" s="3"/>
      <c r="C1024" s="4"/>
      <c r="D1024" s="45"/>
      <c r="E1024" s="45"/>
    </row>
    <row r="1025" spans="1:5" x14ac:dyDescent="0.25">
      <c r="A1025" s="2"/>
      <c r="B1025" s="3"/>
      <c r="C1025" s="4"/>
      <c r="D1025" s="45"/>
      <c r="E1025" s="45"/>
    </row>
    <row r="1026" spans="1:5" x14ac:dyDescent="0.25">
      <c r="A1026" s="2"/>
      <c r="B1026" s="3"/>
      <c r="C1026" s="4"/>
      <c r="D1026" s="45"/>
      <c r="E1026" s="45"/>
    </row>
    <row r="1027" spans="1:5" x14ac:dyDescent="0.25">
      <c r="A1027" s="2"/>
      <c r="B1027" s="3"/>
      <c r="C1027" s="4"/>
      <c r="D1027" s="45"/>
      <c r="E1027" s="45"/>
    </row>
    <row r="1028" spans="1:5" x14ac:dyDescent="0.25">
      <c r="A1028" s="2"/>
      <c r="B1028" s="3"/>
      <c r="C1028" s="4"/>
      <c r="D1028" s="45"/>
      <c r="E1028" s="45"/>
    </row>
    <row r="1029" spans="1:5" x14ac:dyDescent="0.25">
      <c r="A1029" s="2"/>
      <c r="B1029" s="3"/>
      <c r="C1029" s="4"/>
      <c r="D1029" s="45"/>
      <c r="E1029" s="45"/>
    </row>
    <row r="1030" spans="1:5" x14ac:dyDescent="0.25">
      <c r="A1030" s="2"/>
      <c r="B1030" s="3"/>
      <c r="C1030" s="4"/>
      <c r="D1030" s="45"/>
      <c r="E1030" s="45"/>
    </row>
    <row r="1031" spans="1:5" x14ac:dyDescent="0.25">
      <c r="A1031" s="2"/>
      <c r="B1031" s="3"/>
      <c r="C1031" s="4"/>
      <c r="D1031" s="45"/>
      <c r="E1031" s="45"/>
    </row>
    <row r="1032" spans="1:5" x14ac:dyDescent="0.25">
      <c r="A1032" s="2"/>
      <c r="B1032" s="3"/>
      <c r="C1032" s="4"/>
      <c r="D1032" s="45"/>
      <c r="E1032" s="45"/>
    </row>
    <row r="1033" spans="1:5" x14ac:dyDescent="0.25">
      <c r="A1033" s="2"/>
      <c r="B1033" s="3"/>
      <c r="C1033" s="4"/>
      <c r="D1033" s="45"/>
      <c r="E1033" s="45"/>
    </row>
    <row r="1034" spans="1:5" x14ac:dyDescent="0.25">
      <c r="A1034" s="2"/>
      <c r="B1034" s="3"/>
      <c r="C1034" s="4"/>
      <c r="D1034" s="45"/>
      <c r="E1034" s="45"/>
    </row>
    <row r="1035" spans="1:5" x14ac:dyDescent="0.25">
      <c r="A1035" s="2"/>
      <c r="B1035" s="3"/>
      <c r="C1035" s="4"/>
      <c r="D1035" s="45"/>
      <c r="E1035" s="45"/>
    </row>
    <row r="1036" spans="1:5" x14ac:dyDescent="0.25">
      <c r="A1036" s="2"/>
      <c r="B1036" s="3"/>
      <c r="C1036" s="4"/>
      <c r="D1036" s="45"/>
      <c r="E1036" s="45"/>
    </row>
    <row r="1037" spans="1:5" x14ac:dyDescent="0.25">
      <c r="A1037" s="2"/>
      <c r="B1037" s="3"/>
      <c r="C1037" s="4"/>
      <c r="D1037" s="45"/>
      <c r="E1037" s="45"/>
    </row>
    <row r="1038" spans="1:5" x14ac:dyDescent="0.25">
      <c r="A1038" s="2"/>
      <c r="B1038" s="3"/>
      <c r="C1038" s="4"/>
      <c r="D1038" s="45"/>
      <c r="E1038" s="45"/>
    </row>
    <row r="1039" spans="1:5" x14ac:dyDescent="0.25">
      <c r="A1039" s="2"/>
      <c r="B1039" s="3"/>
      <c r="C1039" s="4"/>
      <c r="D1039" s="45"/>
      <c r="E1039" s="45"/>
    </row>
    <row r="1040" spans="1:5" x14ac:dyDescent="0.25">
      <c r="A1040" s="2"/>
      <c r="B1040" s="3"/>
      <c r="C1040" s="4"/>
      <c r="D1040" s="45"/>
      <c r="E1040" s="45"/>
    </row>
    <row r="1041" spans="1:5" x14ac:dyDescent="0.25">
      <c r="A1041" s="2"/>
      <c r="B1041" s="3"/>
      <c r="C1041" s="4"/>
      <c r="D1041" s="45"/>
      <c r="E1041" s="45"/>
    </row>
    <row r="1042" spans="1:5" x14ac:dyDescent="0.25">
      <c r="A1042" s="2"/>
      <c r="B1042" s="3"/>
      <c r="C1042" s="4"/>
      <c r="D1042" s="45"/>
      <c r="E1042" s="45"/>
    </row>
    <row r="1043" spans="1:5" x14ac:dyDescent="0.25">
      <c r="A1043" s="2"/>
      <c r="B1043" s="3"/>
      <c r="C1043" s="4"/>
      <c r="D1043" s="45"/>
      <c r="E1043" s="45"/>
    </row>
    <row r="1044" spans="1:5" x14ac:dyDescent="0.25">
      <c r="A1044" s="2"/>
      <c r="B1044" s="3"/>
      <c r="C1044" s="4"/>
      <c r="D1044" s="45"/>
      <c r="E1044" s="45"/>
    </row>
    <row r="1045" spans="1:5" x14ac:dyDescent="0.25">
      <c r="A1045" s="2"/>
      <c r="B1045" s="3"/>
      <c r="C1045" s="4"/>
      <c r="D1045" s="45"/>
      <c r="E1045" s="45"/>
    </row>
    <row r="1046" spans="1:5" x14ac:dyDescent="0.25">
      <c r="A1046" s="2"/>
      <c r="B1046" s="3"/>
      <c r="C1046" s="4"/>
      <c r="D1046" s="45"/>
      <c r="E1046" s="45"/>
    </row>
    <row r="1047" spans="1:5" x14ac:dyDescent="0.25">
      <c r="A1047" s="2"/>
      <c r="B1047" s="3"/>
      <c r="C1047" s="4"/>
      <c r="D1047" s="45"/>
      <c r="E1047" s="45"/>
    </row>
    <row r="1048" spans="1:5" x14ac:dyDescent="0.25">
      <c r="A1048" s="2"/>
      <c r="B1048" s="3"/>
      <c r="C1048" s="4"/>
      <c r="D1048" s="45"/>
      <c r="E1048" s="45"/>
    </row>
    <row r="1049" spans="1:5" x14ac:dyDescent="0.25">
      <c r="A1049" s="2"/>
      <c r="B1049" s="3"/>
      <c r="C1049" s="4"/>
      <c r="D1049" s="45"/>
      <c r="E1049" s="45"/>
    </row>
    <row r="1050" spans="1:5" x14ac:dyDescent="0.25">
      <c r="A1050" s="2"/>
      <c r="B1050" s="3"/>
      <c r="C1050" s="4"/>
      <c r="D1050" s="45"/>
      <c r="E1050" s="45"/>
    </row>
    <row r="1051" spans="1:5" x14ac:dyDescent="0.25">
      <c r="A1051" s="2"/>
      <c r="B1051" s="3"/>
      <c r="C1051" s="4"/>
      <c r="D1051" s="45"/>
      <c r="E1051" s="45"/>
    </row>
    <row r="1052" spans="1:5" x14ac:dyDescent="0.25">
      <c r="A1052" s="2"/>
      <c r="B1052" s="3"/>
      <c r="C1052" s="4"/>
      <c r="D1052" s="45"/>
      <c r="E1052" s="45"/>
    </row>
    <row r="1053" spans="1:5" x14ac:dyDescent="0.25">
      <c r="A1053" s="2"/>
      <c r="B1053" s="3"/>
      <c r="C1053" s="4"/>
      <c r="D1053" s="45"/>
      <c r="E1053" s="45"/>
    </row>
    <row r="1054" spans="1:5" x14ac:dyDescent="0.25">
      <c r="A1054" s="2"/>
      <c r="B1054" s="3"/>
      <c r="C1054" s="4"/>
      <c r="D1054" s="45"/>
      <c r="E1054" s="45"/>
    </row>
    <row r="1055" spans="1:5" x14ac:dyDescent="0.25">
      <c r="A1055" s="2"/>
      <c r="B1055" s="3"/>
      <c r="C1055" s="4"/>
      <c r="D1055" s="45"/>
      <c r="E1055" s="45"/>
    </row>
    <row r="1056" spans="1:5" x14ac:dyDescent="0.25">
      <c r="A1056" s="2"/>
      <c r="B1056" s="3"/>
      <c r="C1056" s="4"/>
      <c r="D1056" s="45"/>
      <c r="E1056" s="45"/>
    </row>
    <row r="1057" spans="1:5" x14ac:dyDescent="0.25">
      <c r="A1057" s="2"/>
      <c r="B1057" s="3"/>
      <c r="C1057" s="4"/>
      <c r="D1057" s="45"/>
      <c r="E1057" s="45"/>
    </row>
    <row r="1058" spans="1:5" x14ac:dyDescent="0.25">
      <c r="A1058" s="2"/>
      <c r="B1058" s="3"/>
      <c r="C1058" s="4"/>
      <c r="D1058" s="45"/>
      <c r="E1058" s="45"/>
    </row>
    <row r="1059" spans="1:5" x14ac:dyDescent="0.25">
      <c r="A1059" s="2"/>
      <c r="B1059" s="3"/>
      <c r="C1059" s="4"/>
      <c r="D1059" s="45"/>
      <c r="E1059" s="45"/>
    </row>
    <row r="1060" spans="1:5" x14ac:dyDescent="0.25">
      <c r="A1060" s="2"/>
      <c r="B1060" s="3"/>
      <c r="C1060" s="4"/>
      <c r="D1060" s="45"/>
      <c r="E1060" s="45"/>
    </row>
    <row r="1061" spans="1:5" x14ac:dyDescent="0.25">
      <c r="A1061" s="2"/>
      <c r="B1061" s="3"/>
      <c r="C1061" s="4"/>
      <c r="D1061" s="45"/>
      <c r="E1061" s="45"/>
    </row>
    <row r="1062" spans="1:5" x14ac:dyDescent="0.25">
      <c r="A1062" s="2"/>
      <c r="B1062" s="3"/>
      <c r="C1062" s="4"/>
      <c r="D1062" s="45"/>
      <c r="E1062" s="45"/>
    </row>
    <row r="1063" spans="1:5" x14ac:dyDescent="0.25">
      <c r="A1063" s="2"/>
      <c r="B1063" s="3"/>
      <c r="C1063" s="4"/>
      <c r="D1063" s="45"/>
      <c r="E1063" s="45"/>
    </row>
    <row r="1064" spans="1:5" x14ac:dyDescent="0.25">
      <c r="A1064" s="2"/>
      <c r="B1064" s="3"/>
      <c r="C1064" s="4"/>
      <c r="D1064" s="45"/>
      <c r="E1064" s="45"/>
    </row>
    <row r="1065" spans="1:5" x14ac:dyDescent="0.25">
      <c r="A1065" s="2"/>
      <c r="B1065" s="3"/>
      <c r="C1065" s="4"/>
      <c r="D1065" s="45"/>
      <c r="E1065" s="45"/>
    </row>
    <row r="1066" spans="1:5" x14ac:dyDescent="0.25">
      <c r="A1066" s="2"/>
      <c r="B1066" s="3"/>
      <c r="C1066" s="4"/>
      <c r="D1066" s="45"/>
      <c r="E1066" s="45"/>
    </row>
    <row r="1067" spans="1:5" x14ac:dyDescent="0.25">
      <c r="A1067" s="2"/>
      <c r="B1067" s="3"/>
      <c r="C1067" s="4"/>
      <c r="D1067" s="45"/>
      <c r="E1067" s="45"/>
    </row>
    <row r="1068" spans="1:5" x14ac:dyDescent="0.25">
      <c r="A1068" s="2"/>
      <c r="B1068" s="3"/>
      <c r="C1068" s="4"/>
      <c r="D1068" s="45"/>
      <c r="E1068" s="45"/>
    </row>
    <row r="1069" spans="1:5" x14ac:dyDescent="0.25">
      <c r="A1069" s="2"/>
      <c r="B1069" s="3"/>
      <c r="C1069" s="4"/>
      <c r="D1069" s="45"/>
      <c r="E1069" s="45"/>
    </row>
    <row r="1070" spans="1:5" x14ac:dyDescent="0.25">
      <c r="A1070" s="2"/>
      <c r="B1070" s="3"/>
      <c r="C1070" s="4"/>
      <c r="D1070" s="45"/>
      <c r="E1070" s="45"/>
    </row>
    <row r="1071" spans="1:5" x14ac:dyDescent="0.25">
      <c r="A1071" s="2"/>
      <c r="B1071" s="3"/>
      <c r="C1071" s="4"/>
      <c r="D1071" s="45"/>
      <c r="E1071" s="45"/>
    </row>
    <row r="1072" spans="1:5" x14ac:dyDescent="0.25">
      <c r="A1072" s="2"/>
      <c r="B1072" s="3"/>
      <c r="C1072" s="4"/>
      <c r="D1072" s="45"/>
      <c r="E1072" s="45"/>
    </row>
    <row r="1073" spans="1:5" x14ac:dyDescent="0.25">
      <c r="A1073" s="2"/>
      <c r="B1073" s="3"/>
      <c r="C1073" s="4"/>
      <c r="D1073" s="45"/>
      <c r="E1073" s="45"/>
    </row>
    <row r="1074" spans="1:5" x14ac:dyDescent="0.25">
      <c r="A1074" s="2"/>
      <c r="B1074" s="3"/>
      <c r="C1074" s="4"/>
      <c r="D1074" s="45"/>
      <c r="E1074" s="45"/>
    </row>
    <row r="1075" spans="1:5" x14ac:dyDescent="0.25">
      <c r="A1075" s="2"/>
      <c r="B1075" s="3"/>
      <c r="C1075" s="4"/>
      <c r="D1075" s="45"/>
      <c r="E1075" s="45"/>
    </row>
    <row r="1076" spans="1:5" x14ac:dyDescent="0.25">
      <c r="A1076" s="2"/>
      <c r="B1076" s="3"/>
      <c r="C1076" s="4"/>
      <c r="D1076" s="45"/>
      <c r="E1076" s="45"/>
    </row>
    <row r="1077" spans="1:5" x14ac:dyDescent="0.25">
      <c r="A1077" s="2"/>
      <c r="B1077" s="3"/>
      <c r="C1077" s="4"/>
      <c r="D1077" s="45"/>
      <c r="E1077" s="45"/>
    </row>
    <row r="1078" spans="1:5" x14ac:dyDescent="0.25">
      <c r="A1078" s="2"/>
      <c r="B1078" s="3"/>
      <c r="C1078" s="4"/>
      <c r="D1078" s="45"/>
      <c r="E1078" s="45"/>
    </row>
    <row r="1079" spans="1:5" x14ac:dyDescent="0.25">
      <c r="A1079" s="2"/>
      <c r="B1079" s="3"/>
      <c r="C1079" s="4"/>
      <c r="D1079" s="45"/>
      <c r="E1079" s="45"/>
    </row>
    <row r="1080" spans="1:5" x14ac:dyDescent="0.25">
      <c r="A1080" s="2"/>
      <c r="B1080" s="3"/>
      <c r="C1080" s="4"/>
      <c r="D1080" s="45"/>
      <c r="E1080" s="45"/>
    </row>
    <row r="1081" spans="1:5" x14ac:dyDescent="0.25">
      <c r="A1081" s="2"/>
      <c r="B1081" s="3"/>
      <c r="C1081" s="4"/>
      <c r="D1081" s="45"/>
      <c r="E1081" s="45"/>
    </row>
    <row r="1082" spans="1:5" x14ac:dyDescent="0.25">
      <c r="A1082" s="2"/>
      <c r="B1082" s="3"/>
      <c r="C1082" s="4"/>
      <c r="D1082" s="45"/>
      <c r="E1082" s="45"/>
    </row>
    <row r="1083" spans="1:5" x14ac:dyDescent="0.25">
      <c r="A1083" s="2"/>
      <c r="B1083" s="3"/>
      <c r="C1083" s="4"/>
      <c r="D1083" s="45"/>
      <c r="E1083" s="45"/>
    </row>
    <row r="1084" spans="1:5" x14ac:dyDescent="0.25">
      <c r="A1084" s="2"/>
      <c r="B1084" s="3"/>
      <c r="C1084" s="4"/>
      <c r="D1084" s="45"/>
      <c r="E1084" s="45"/>
    </row>
    <row r="1085" spans="1:5" x14ac:dyDescent="0.25">
      <c r="A1085" s="2"/>
      <c r="B1085" s="3"/>
      <c r="C1085" s="4"/>
      <c r="D1085" s="45"/>
      <c r="E1085" s="45"/>
    </row>
    <row r="1086" spans="1:5" x14ac:dyDescent="0.25">
      <c r="A1086" s="2"/>
      <c r="B1086" s="3"/>
      <c r="C1086" s="4"/>
      <c r="D1086" s="45"/>
      <c r="E1086" s="45"/>
    </row>
    <row r="1087" spans="1:5" x14ac:dyDescent="0.25">
      <c r="A1087" s="2"/>
      <c r="B1087" s="3"/>
      <c r="C1087" s="4"/>
      <c r="D1087" s="45"/>
      <c r="E1087" s="45"/>
    </row>
    <row r="1088" spans="1:5" x14ac:dyDescent="0.25">
      <c r="A1088" s="2"/>
      <c r="B1088" s="3"/>
      <c r="C1088" s="4"/>
      <c r="D1088" s="45"/>
      <c r="E1088" s="45"/>
    </row>
    <row r="1089" spans="1:5" x14ac:dyDescent="0.25">
      <c r="A1089" s="2"/>
      <c r="B1089" s="3"/>
      <c r="C1089" s="4"/>
      <c r="D1089" s="45"/>
      <c r="E1089" s="45"/>
    </row>
    <row r="1090" spans="1:5" x14ac:dyDescent="0.25">
      <c r="A1090" s="2"/>
      <c r="B1090" s="3"/>
      <c r="C1090" s="4"/>
      <c r="D1090" s="45"/>
      <c r="E1090" s="45"/>
    </row>
    <row r="1091" spans="1:5" x14ac:dyDescent="0.25">
      <c r="A1091" s="2"/>
      <c r="B1091" s="3"/>
      <c r="C1091" s="4"/>
      <c r="D1091" s="45"/>
      <c r="E1091" s="45"/>
    </row>
    <row r="1092" spans="1:5" x14ac:dyDescent="0.25">
      <c r="A1092" s="2"/>
      <c r="B1092" s="3"/>
      <c r="C1092" s="4"/>
      <c r="D1092" s="45"/>
      <c r="E1092" s="45"/>
    </row>
    <row r="1093" spans="1:5" x14ac:dyDescent="0.25">
      <c r="A1093" s="2"/>
      <c r="B1093" s="3"/>
      <c r="C1093" s="4"/>
      <c r="D1093" s="45"/>
      <c r="E1093" s="45"/>
    </row>
    <row r="1094" spans="1:5" x14ac:dyDescent="0.25">
      <c r="A1094" s="2"/>
      <c r="B1094" s="3"/>
      <c r="C1094" s="4"/>
      <c r="D1094" s="45"/>
      <c r="E1094" s="45"/>
    </row>
    <row r="1095" spans="1:5" x14ac:dyDescent="0.25">
      <c r="A1095" s="2"/>
      <c r="B1095" s="3"/>
      <c r="C1095" s="4"/>
      <c r="D1095" s="45"/>
      <c r="E1095" s="45"/>
    </row>
    <row r="1096" spans="1:5" x14ac:dyDescent="0.25">
      <c r="A1096" s="2"/>
      <c r="B1096" s="3"/>
      <c r="C1096" s="4"/>
      <c r="D1096" s="45"/>
      <c r="E1096" s="45"/>
    </row>
    <row r="1097" spans="1:5" x14ac:dyDescent="0.25">
      <c r="A1097" s="2"/>
      <c r="B1097" s="3"/>
      <c r="C1097" s="4"/>
      <c r="D1097" s="45"/>
      <c r="E1097" s="45"/>
    </row>
    <row r="1098" spans="1:5" x14ac:dyDescent="0.25">
      <c r="A1098" s="2"/>
      <c r="B1098" s="3"/>
      <c r="C1098" s="4"/>
      <c r="D1098" s="45"/>
      <c r="E1098" s="45"/>
    </row>
    <row r="1099" spans="1:5" x14ac:dyDescent="0.25">
      <c r="A1099" s="2"/>
      <c r="B1099" s="3"/>
      <c r="C1099" s="4"/>
      <c r="D1099" s="45"/>
      <c r="E1099" s="45"/>
    </row>
    <row r="1100" spans="1:5" x14ac:dyDescent="0.25">
      <c r="A1100" s="2"/>
      <c r="B1100" s="3"/>
      <c r="C1100" s="4"/>
      <c r="D1100" s="45"/>
      <c r="E1100" s="45"/>
    </row>
    <row r="1101" spans="1:5" x14ac:dyDescent="0.25">
      <c r="A1101" s="2"/>
      <c r="B1101" s="3"/>
      <c r="C1101" s="4"/>
      <c r="D1101" s="45"/>
      <c r="E1101" s="45"/>
    </row>
    <row r="1102" spans="1:5" x14ac:dyDescent="0.25">
      <c r="A1102" s="2"/>
      <c r="B1102" s="3"/>
      <c r="C1102" s="4"/>
      <c r="D1102" s="45"/>
      <c r="E1102" s="45"/>
    </row>
    <row r="1103" spans="1:5" x14ac:dyDescent="0.25">
      <c r="A1103" s="2"/>
      <c r="B1103" s="3"/>
      <c r="C1103" s="4"/>
      <c r="D1103" s="45"/>
      <c r="E1103" s="45"/>
    </row>
    <row r="1104" spans="1:5" x14ac:dyDescent="0.25">
      <c r="A1104" s="2"/>
      <c r="B1104" s="3"/>
      <c r="C1104" s="4"/>
      <c r="D1104" s="45"/>
      <c r="E1104" s="45"/>
    </row>
    <row r="1105" spans="1:5" x14ac:dyDescent="0.25">
      <c r="A1105" s="2"/>
      <c r="B1105" s="3"/>
      <c r="C1105" s="4"/>
      <c r="D1105" s="45"/>
      <c r="E1105" s="45"/>
    </row>
    <row r="1106" spans="1:5" x14ac:dyDescent="0.25">
      <c r="A1106" s="2"/>
      <c r="B1106" s="3"/>
      <c r="C1106" s="4"/>
      <c r="D1106" s="45"/>
      <c r="E1106" s="45"/>
    </row>
    <row r="1107" spans="1:5" x14ac:dyDescent="0.25">
      <c r="A1107" s="2"/>
      <c r="B1107" s="3"/>
      <c r="C1107" s="4"/>
      <c r="D1107" s="45"/>
      <c r="E1107" s="45"/>
    </row>
    <row r="1108" spans="1:5" x14ac:dyDescent="0.25">
      <c r="A1108" s="2"/>
      <c r="B1108" s="3"/>
      <c r="C1108" s="4"/>
      <c r="D1108" s="45"/>
      <c r="E1108" s="45"/>
    </row>
    <row r="1109" spans="1:5" x14ac:dyDescent="0.25">
      <c r="A1109" s="2"/>
      <c r="B1109" s="3"/>
      <c r="C1109" s="4"/>
      <c r="D1109" s="45"/>
      <c r="E1109" s="45"/>
    </row>
    <row r="1110" spans="1:5" x14ac:dyDescent="0.25">
      <c r="A1110" s="2"/>
      <c r="B1110" s="3"/>
      <c r="C1110" s="4"/>
      <c r="D1110" s="45"/>
      <c r="E1110" s="45"/>
    </row>
    <row r="1111" spans="1:5" x14ac:dyDescent="0.25">
      <c r="A1111" s="2"/>
      <c r="B1111" s="3"/>
      <c r="C1111" s="4"/>
      <c r="D1111" s="45"/>
      <c r="E1111" s="45"/>
    </row>
    <row r="1112" spans="1:5" x14ac:dyDescent="0.25">
      <c r="A1112" s="2"/>
      <c r="B1112" s="3"/>
      <c r="C1112" s="4"/>
      <c r="D1112" s="45"/>
      <c r="E1112" s="45"/>
    </row>
    <row r="1113" spans="1:5" x14ac:dyDescent="0.25">
      <c r="A1113" s="2"/>
      <c r="B1113" s="3"/>
      <c r="C1113" s="4"/>
      <c r="D1113" s="45"/>
      <c r="E1113" s="45"/>
    </row>
    <row r="1114" spans="1:5" x14ac:dyDescent="0.25">
      <c r="A1114" s="2"/>
      <c r="B1114" s="3"/>
      <c r="C1114" s="4"/>
      <c r="D1114" s="45"/>
      <c r="E1114" s="45"/>
    </row>
    <row r="1115" spans="1:5" x14ac:dyDescent="0.25">
      <c r="A1115" s="2"/>
      <c r="B1115" s="3"/>
      <c r="C1115" s="4"/>
      <c r="D1115" s="45"/>
      <c r="E1115" s="45"/>
    </row>
    <row r="1116" spans="1:5" x14ac:dyDescent="0.25">
      <c r="A1116" s="2"/>
      <c r="B1116" s="3"/>
      <c r="C1116" s="4"/>
      <c r="D1116" s="45"/>
      <c r="E1116" s="45"/>
    </row>
    <row r="1117" spans="1:5" x14ac:dyDescent="0.25">
      <c r="A1117" s="2"/>
      <c r="B1117" s="3"/>
      <c r="C1117" s="4"/>
      <c r="D1117" s="45"/>
      <c r="E1117" s="45"/>
    </row>
    <row r="1118" spans="1:5" x14ac:dyDescent="0.25">
      <c r="A1118" s="2"/>
      <c r="B1118" s="3"/>
      <c r="C1118" s="4"/>
      <c r="D1118" s="45"/>
      <c r="E1118" s="45"/>
    </row>
    <row r="1119" spans="1:5" x14ac:dyDescent="0.25">
      <c r="A1119" s="2"/>
      <c r="B1119" s="3"/>
      <c r="C1119" s="4"/>
      <c r="D1119" s="45"/>
      <c r="E1119" s="45"/>
    </row>
    <row r="1120" spans="1:5" x14ac:dyDescent="0.25">
      <c r="A1120" s="2"/>
      <c r="B1120" s="3"/>
      <c r="C1120" s="4"/>
      <c r="D1120" s="45"/>
      <c r="E1120" s="45"/>
    </row>
    <row r="1121" spans="1:5" x14ac:dyDescent="0.25">
      <c r="A1121" s="2"/>
      <c r="B1121" s="3"/>
      <c r="C1121" s="4"/>
      <c r="D1121" s="45"/>
      <c r="E1121" s="45"/>
    </row>
    <row r="1122" spans="1:5" x14ac:dyDescent="0.25">
      <c r="A1122" s="2"/>
      <c r="B1122" s="3"/>
      <c r="C1122" s="4"/>
      <c r="D1122" s="45"/>
      <c r="E1122" s="45"/>
    </row>
    <row r="1123" spans="1:5" x14ac:dyDescent="0.25">
      <c r="A1123" s="2"/>
      <c r="B1123" s="3"/>
      <c r="C1123" s="4"/>
      <c r="D1123" s="45"/>
      <c r="E1123" s="45"/>
    </row>
    <row r="1124" spans="1:5" x14ac:dyDescent="0.25">
      <c r="A1124" s="2"/>
      <c r="B1124" s="3"/>
      <c r="C1124" s="4"/>
      <c r="D1124" s="45"/>
      <c r="E1124" s="45"/>
    </row>
    <row r="1125" spans="1:5" x14ac:dyDescent="0.25">
      <c r="A1125" s="2"/>
      <c r="B1125" s="3"/>
      <c r="C1125" s="4"/>
      <c r="D1125" s="45"/>
      <c r="E1125" s="45"/>
    </row>
    <row r="1126" spans="1:5" x14ac:dyDescent="0.25">
      <c r="A1126" s="2"/>
      <c r="B1126" s="3"/>
      <c r="C1126" s="4"/>
      <c r="D1126" s="45"/>
      <c r="E1126" s="45"/>
    </row>
    <row r="1127" spans="1:5" x14ac:dyDescent="0.25">
      <c r="A1127" s="2"/>
      <c r="B1127" s="3"/>
      <c r="C1127" s="4"/>
      <c r="D1127" s="45"/>
      <c r="E1127" s="45"/>
    </row>
    <row r="1128" spans="1:5" x14ac:dyDescent="0.25">
      <c r="A1128" s="2"/>
      <c r="B1128" s="3"/>
      <c r="C1128" s="4"/>
      <c r="D1128" s="45"/>
      <c r="E1128" s="45"/>
    </row>
    <row r="1129" spans="1:5" x14ac:dyDescent="0.25">
      <c r="A1129" s="2"/>
      <c r="B1129" s="3"/>
      <c r="C1129" s="4"/>
      <c r="D1129" s="45"/>
      <c r="E1129" s="45"/>
    </row>
    <row r="1130" spans="1:5" x14ac:dyDescent="0.25">
      <c r="A1130" s="2"/>
      <c r="B1130" s="3"/>
      <c r="C1130" s="4"/>
      <c r="D1130" s="45"/>
      <c r="E1130" s="45"/>
    </row>
    <row r="1131" spans="1:5" x14ac:dyDescent="0.25">
      <c r="A1131" s="2"/>
      <c r="B1131" s="3"/>
      <c r="C1131" s="4"/>
      <c r="D1131" s="45"/>
      <c r="E1131" s="45"/>
    </row>
    <row r="1132" spans="1:5" x14ac:dyDescent="0.25">
      <c r="A1132" s="2"/>
      <c r="B1132" s="3"/>
      <c r="C1132" s="4"/>
      <c r="D1132" s="45"/>
      <c r="E1132" s="45"/>
    </row>
    <row r="1133" spans="1:5" x14ac:dyDescent="0.25">
      <c r="A1133" s="2"/>
      <c r="B1133" s="3"/>
      <c r="C1133" s="4"/>
      <c r="D1133" s="45"/>
      <c r="E1133" s="45"/>
    </row>
    <row r="1134" spans="1:5" x14ac:dyDescent="0.25">
      <c r="A1134" s="2"/>
      <c r="B1134" s="3"/>
      <c r="C1134" s="4"/>
      <c r="D1134" s="45"/>
      <c r="E1134" s="45"/>
    </row>
    <row r="1135" spans="1:5" x14ac:dyDescent="0.25">
      <c r="A1135" s="2"/>
      <c r="B1135" s="3"/>
      <c r="C1135" s="4"/>
      <c r="D1135" s="45"/>
      <c r="E1135" s="45"/>
    </row>
    <row r="1136" spans="1:5" x14ac:dyDescent="0.25">
      <c r="A1136" s="2"/>
      <c r="B1136" s="3"/>
      <c r="C1136" s="4"/>
      <c r="D1136" s="45"/>
      <c r="E1136" s="45"/>
    </row>
    <row r="1137" spans="1:5" x14ac:dyDescent="0.25">
      <c r="A1137" s="2"/>
      <c r="B1137" s="3"/>
      <c r="C1137" s="4"/>
      <c r="D1137" s="45"/>
      <c r="E1137" s="45"/>
    </row>
    <row r="1138" spans="1:5" x14ac:dyDescent="0.25">
      <c r="A1138" s="2"/>
      <c r="B1138" s="3"/>
      <c r="C1138" s="4"/>
      <c r="D1138" s="45"/>
      <c r="E1138" s="45"/>
    </row>
    <row r="1139" spans="1:5" x14ac:dyDescent="0.25">
      <c r="A1139" s="2"/>
      <c r="B1139" s="3"/>
      <c r="C1139" s="4"/>
      <c r="D1139" s="45"/>
      <c r="E1139" s="45"/>
    </row>
    <row r="1140" spans="1:5" x14ac:dyDescent="0.25">
      <c r="A1140" s="2"/>
      <c r="B1140" s="3"/>
      <c r="C1140" s="4"/>
      <c r="D1140" s="45"/>
      <c r="E1140" s="45"/>
    </row>
    <row r="1141" spans="1:5" x14ac:dyDescent="0.25">
      <c r="A1141" s="2"/>
      <c r="B1141" s="3"/>
      <c r="C1141" s="4"/>
      <c r="D1141" s="45"/>
      <c r="E1141" s="45"/>
    </row>
    <row r="1142" spans="1:5" x14ac:dyDescent="0.25">
      <c r="A1142" s="2"/>
      <c r="B1142" s="3"/>
      <c r="C1142" s="4"/>
      <c r="D1142" s="45"/>
      <c r="E1142" s="45"/>
    </row>
    <row r="1143" spans="1:5" x14ac:dyDescent="0.25">
      <c r="A1143" s="2"/>
      <c r="B1143" s="3"/>
      <c r="C1143" s="4"/>
      <c r="D1143" s="45"/>
      <c r="E1143" s="45"/>
    </row>
    <row r="1144" spans="1:5" x14ac:dyDescent="0.25">
      <c r="A1144" s="2"/>
      <c r="B1144" s="3"/>
      <c r="C1144" s="4"/>
      <c r="D1144" s="45"/>
      <c r="E1144" s="45"/>
    </row>
    <row r="1145" spans="1:5" x14ac:dyDescent="0.25">
      <c r="A1145" s="2"/>
      <c r="B1145" s="3"/>
      <c r="C1145" s="4"/>
      <c r="D1145" s="45"/>
      <c r="E1145" s="45"/>
    </row>
    <row r="1146" spans="1:5" x14ac:dyDescent="0.25">
      <c r="A1146" s="2"/>
      <c r="B1146" s="3"/>
      <c r="C1146" s="4"/>
      <c r="D1146" s="45"/>
      <c r="E1146" s="45"/>
    </row>
    <row r="1147" spans="1:5" x14ac:dyDescent="0.25">
      <c r="A1147" s="2"/>
      <c r="B1147" s="3"/>
      <c r="C1147" s="4"/>
      <c r="D1147" s="45"/>
      <c r="E1147" s="45"/>
    </row>
    <row r="1148" spans="1:5" x14ac:dyDescent="0.25">
      <c r="A1148" s="2"/>
      <c r="B1148" s="3"/>
      <c r="C1148" s="4"/>
      <c r="D1148" s="45"/>
      <c r="E1148" s="45"/>
    </row>
    <row r="1149" spans="1:5" x14ac:dyDescent="0.25">
      <c r="A1149" s="2"/>
      <c r="B1149" s="3"/>
      <c r="C1149" s="4"/>
      <c r="D1149" s="45"/>
      <c r="E1149" s="45"/>
    </row>
    <row r="1150" spans="1:5" x14ac:dyDescent="0.25">
      <c r="A1150" s="2"/>
      <c r="B1150" s="3"/>
      <c r="C1150" s="4"/>
      <c r="D1150" s="45"/>
      <c r="E1150" s="45"/>
    </row>
    <row r="1151" spans="1:5" x14ac:dyDescent="0.25">
      <c r="A1151" s="2"/>
      <c r="B1151" s="3"/>
      <c r="C1151" s="4"/>
      <c r="D1151" s="45"/>
      <c r="E1151" s="45"/>
    </row>
    <row r="1152" spans="1:5" x14ac:dyDescent="0.25">
      <c r="A1152" s="2"/>
      <c r="B1152" s="3"/>
      <c r="C1152" s="4"/>
      <c r="D1152" s="45"/>
      <c r="E1152" s="45"/>
    </row>
    <row r="1153" spans="1:5" x14ac:dyDescent="0.25">
      <c r="A1153" s="2"/>
      <c r="B1153" s="3"/>
      <c r="C1153" s="4"/>
      <c r="D1153" s="45"/>
      <c r="E1153" s="45"/>
    </row>
    <row r="1154" spans="1:5" x14ac:dyDescent="0.25">
      <c r="A1154" s="2"/>
      <c r="B1154" s="3"/>
      <c r="C1154" s="4"/>
      <c r="D1154" s="45"/>
      <c r="E1154" s="45"/>
    </row>
    <row r="1155" spans="1:5" x14ac:dyDescent="0.25">
      <c r="A1155" s="2"/>
      <c r="B1155" s="3"/>
      <c r="C1155" s="4"/>
      <c r="D1155" s="45"/>
      <c r="E1155" s="45"/>
    </row>
    <row r="1156" spans="1:5" x14ac:dyDescent="0.25">
      <c r="A1156" s="2"/>
      <c r="B1156" s="3"/>
      <c r="C1156" s="4"/>
      <c r="D1156" s="45"/>
      <c r="E1156" s="45"/>
    </row>
    <row r="1157" spans="1:5" x14ac:dyDescent="0.25">
      <c r="A1157" s="2"/>
      <c r="B1157" s="3"/>
      <c r="C1157" s="4"/>
      <c r="D1157" s="45"/>
      <c r="E1157" s="45"/>
    </row>
    <row r="1158" spans="1:5" x14ac:dyDescent="0.25">
      <c r="A1158" s="2"/>
      <c r="B1158" s="3"/>
      <c r="C1158" s="4"/>
      <c r="D1158" s="45"/>
      <c r="E1158" s="45"/>
    </row>
    <row r="1159" spans="1:5" x14ac:dyDescent="0.25">
      <c r="A1159" s="2"/>
      <c r="B1159" s="3"/>
      <c r="C1159" s="4"/>
      <c r="D1159" s="45"/>
      <c r="E1159" s="45"/>
    </row>
    <row r="1160" spans="1:5" x14ac:dyDescent="0.25">
      <c r="A1160" s="2"/>
      <c r="B1160" s="3"/>
      <c r="C1160" s="4"/>
      <c r="D1160" s="45"/>
      <c r="E1160" s="45"/>
    </row>
    <row r="1161" spans="1:5" x14ac:dyDescent="0.25">
      <c r="A1161" s="2"/>
      <c r="B1161" s="3"/>
      <c r="C1161" s="4"/>
      <c r="D1161" s="45"/>
      <c r="E1161" s="45"/>
    </row>
    <row r="1162" spans="1:5" x14ac:dyDescent="0.25">
      <c r="A1162" s="2"/>
      <c r="B1162" s="3"/>
      <c r="C1162" s="4"/>
      <c r="D1162" s="45"/>
      <c r="E1162" s="45"/>
    </row>
    <row r="1163" spans="1:5" x14ac:dyDescent="0.25">
      <c r="A1163" s="2"/>
      <c r="B1163" s="3"/>
      <c r="C1163" s="4"/>
      <c r="D1163" s="45"/>
      <c r="E1163" s="45"/>
    </row>
    <row r="1164" spans="1:5" x14ac:dyDescent="0.25">
      <c r="A1164" s="2"/>
      <c r="B1164" s="3"/>
      <c r="C1164" s="4"/>
      <c r="D1164" s="45"/>
      <c r="E1164" s="45"/>
    </row>
    <row r="1165" spans="1:5" x14ac:dyDescent="0.25">
      <c r="A1165" s="2"/>
      <c r="B1165" s="3"/>
      <c r="C1165" s="4"/>
      <c r="D1165" s="45"/>
      <c r="E1165" s="45"/>
    </row>
    <row r="1166" spans="1:5" x14ac:dyDescent="0.25">
      <c r="A1166" s="2"/>
      <c r="B1166" s="3"/>
      <c r="C1166" s="4"/>
      <c r="D1166" s="45"/>
      <c r="E1166" s="45"/>
    </row>
    <row r="1167" spans="1:5" x14ac:dyDescent="0.25">
      <c r="A1167" s="2"/>
      <c r="B1167" s="3"/>
      <c r="C1167" s="4"/>
      <c r="D1167" s="45"/>
      <c r="E1167" s="45"/>
    </row>
    <row r="1168" spans="1:5" x14ac:dyDescent="0.25">
      <c r="A1168" s="2"/>
      <c r="B1168" s="3"/>
      <c r="C1168" s="4"/>
      <c r="D1168" s="45"/>
      <c r="E1168" s="45"/>
    </row>
    <row r="1169" spans="1:5" x14ac:dyDescent="0.25">
      <c r="A1169" s="2"/>
      <c r="B1169" s="3"/>
      <c r="C1169" s="4"/>
      <c r="D1169" s="45"/>
      <c r="E1169" s="45"/>
    </row>
    <row r="1170" spans="1:5" x14ac:dyDescent="0.25">
      <c r="A1170" s="2"/>
      <c r="B1170" s="3"/>
      <c r="C1170" s="4"/>
      <c r="D1170" s="45"/>
      <c r="E1170" s="45"/>
    </row>
    <row r="1171" spans="1:5" x14ac:dyDescent="0.25">
      <c r="A1171" s="2"/>
      <c r="B1171" s="3"/>
      <c r="C1171" s="4"/>
      <c r="D1171" s="45"/>
      <c r="E1171" s="45"/>
    </row>
    <row r="1172" spans="1:5" x14ac:dyDescent="0.25">
      <c r="A1172" s="2"/>
      <c r="B1172" s="3"/>
      <c r="C1172" s="4"/>
      <c r="D1172" s="45"/>
      <c r="E1172" s="45"/>
    </row>
    <row r="1173" spans="1:5" x14ac:dyDescent="0.25">
      <c r="A1173" s="2"/>
      <c r="B1173" s="3"/>
      <c r="C1173" s="4"/>
      <c r="D1173" s="45"/>
      <c r="E1173" s="45"/>
    </row>
    <row r="1174" spans="1:5" x14ac:dyDescent="0.25">
      <c r="A1174" s="2"/>
      <c r="B1174" s="3"/>
      <c r="C1174" s="4"/>
      <c r="D1174" s="45"/>
      <c r="E1174" s="45"/>
    </row>
    <row r="1175" spans="1:5" x14ac:dyDescent="0.25">
      <c r="A1175" s="2"/>
      <c r="B1175" s="3"/>
      <c r="C1175" s="4"/>
      <c r="D1175" s="45"/>
      <c r="E1175" s="45"/>
    </row>
    <row r="1176" spans="1:5" x14ac:dyDescent="0.25">
      <c r="A1176" s="2"/>
      <c r="B1176" s="3"/>
      <c r="C1176" s="4"/>
      <c r="D1176" s="45"/>
      <c r="E1176" s="45"/>
    </row>
    <row r="1177" spans="1:5" x14ac:dyDescent="0.25">
      <c r="A1177" s="2"/>
      <c r="B1177" s="3"/>
      <c r="C1177" s="4"/>
      <c r="D1177" s="45"/>
      <c r="E1177" s="45"/>
    </row>
    <row r="1178" spans="1:5" x14ac:dyDescent="0.25">
      <c r="A1178" s="2"/>
      <c r="B1178" s="3"/>
      <c r="C1178" s="4"/>
      <c r="D1178" s="45"/>
      <c r="E1178" s="45"/>
    </row>
    <row r="1179" spans="1:5" x14ac:dyDescent="0.25">
      <c r="A1179" s="2"/>
      <c r="B1179" s="3"/>
      <c r="C1179" s="4"/>
      <c r="D1179" s="45"/>
      <c r="E1179" s="45"/>
    </row>
    <row r="1180" spans="1:5" x14ac:dyDescent="0.25">
      <c r="A1180" s="2"/>
      <c r="B1180" s="3"/>
      <c r="C1180" s="4"/>
      <c r="D1180" s="45"/>
      <c r="E1180" s="45"/>
    </row>
    <row r="1181" spans="1:5" x14ac:dyDescent="0.25">
      <c r="A1181" s="2"/>
      <c r="B1181" s="3"/>
      <c r="C1181" s="4"/>
      <c r="D1181" s="45"/>
      <c r="E1181" s="45"/>
    </row>
    <row r="1182" spans="1:5" x14ac:dyDescent="0.25">
      <c r="A1182" s="2"/>
      <c r="B1182" s="3"/>
      <c r="C1182" s="4"/>
      <c r="D1182" s="45"/>
      <c r="E1182" s="45"/>
    </row>
    <row r="1183" spans="1:5" x14ac:dyDescent="0.25">
      <c r="A1183" s="2"/>
      <c r="B1183" s="3"/>
      <c r="C1183" s="4"/>
      <c r="D1183" s="45"/>
      <c r="E1183" s="45"/>
    </row>
    <row r="1184" spans="1:5" x14ac:dyDescent="0.25">
      <c r="A1184" s="2"/>
      <c r="B1184" s="3"/>
      <c r="C1184" s="4"/>
      <c r="D1184" s="45"/>
      <c r="E1184" s="45"/>
    </row>
    <row r="1185" spans="1:5" x14ac:dyDescent="0.25">
      <c r="A1185" s="2"/>
      <c r="B1185" s="3"/>
      <c r="C1185" s="4"/>
      <c r="D1185" s="45"/>
      <c r="E1185" s="45"/>
    </row>
    <row r="1186" spans="1:5" x14ac:dyDescent="0.25">
      <c r="A1186" s="2"/>
      <c r="B1186" s="3"/>
      <c r="C1186" s="4"/>
      <c r="D1186" s="45"/>
      <c r="E1186" s="45"/>
    </row>
    <row r="1187" spans="1:5" x14ac:dyDescent="0.25">
      <c r="A1187" s="2"/>
      <c r="B1187" s="3"/>
      <c r="C1187" s="4"/>
      <c r="D1187" s="45"/>
      <c r="E1187" s="45"/>
    </row>
    <row r="1188" spans="1:5" x14ac:dyDescent="0.25">
      <c r="A1188" s="2"/>
      <c r="B1188" s="3"/>
      <c r="C1188" s="4"/>
      <c r="D1188" s="45"/>
      <c r="E1188" s="45"/>
    </row>
    <row r="1189" spans="1:5" x14ac:dyDescent="0.25">
      <c r="A1189" s="2"/>
      <c r="B1189" s="3"/>
      <c r="C1189" s="4"/>
      <c r="D1189" s="45"/>
      <c r="E1189" s="45"/>
    </row>
    <row r="1190" spans="1:5" x14ac:dyDescent="0.25">
      <c r="A1190" s="2"/>
      <c r="B1190" s="3"/>
      <c r="C1190" s="4"/>
      <c r="D1190" s="45"/>
      <c r="E1190" s="45"/>
    </row>
    <row r="1191" spans="1:5" x14ac:dyDescent="0.25">
      <c r="A1191" s="2"/>
      <c r="B1191" s="3"/>
      <c r="C1191" s="4"/>
      <c r="D1191" s="45"/>
      <c r="E1191" s="45"/>
    </row>
    <row r="1192" spans="1:5" x14ac:dyDescent="0.25">
      <c r="A1192" s="2"/>
      <c r="B1192" s="3"/>
      <c r="C1192" s="4"/>
      <c r="D1192" s="45"/>
      <c r="E1192" s="45"/>
    </row>
    <row r="1193" spans="1:5" x14ac:dyDescent="0.25">
      <c r="A1193" s="2"/>
      <c r="B1193" s="3"/>
      <c r="C1193" s="4"/>
      <c r="D1193" s="45"/>
      <c r="E1193" s="45"/>
    </row>
    <row r="1194" spans="1:5" x14ac:dyDescent="0.25">
      <c r="A1194" s="2"/>
      <c r="B1194" s="3"/>
      <c r="C1194" s="4"/>
      <c r="D1194" s="45"/>
      <c r="E1194" s="45"/>
    </row>
    <row r="1195" spans="1:5" x14ac:dyDescent="0.25">
      <c r="A1195" s="2"/>
      <c r="B1195" s="3"/>
      <c r="C1195" s="4"/>
      <c r="D1195" s="45"/>
      <c r="E1195" s="45"/>
    </row>
    <row r="1196" spans="1:5" x14ac:dyDescent="0.25">
      <c r="A1196" s="2"/>
      <c r="B1196" s="3"/>
      <c r="C1196" s="4"/>
      <c r="D1196" s="45"/>
      <c r="E1196" s="45"/>
    </row>
    <row r="1197" spans="1:5" x14ac:dyDescent="0.25">
      <c r="A1197" s="2"/>
      <c r="B1197" s="3"/>
      <c r="C1197" s="4"/>
      <c r="D1197" s="45"/>
      <c r="E1197" s="45"/>
    </row>
    <row r="1198" spans="1:5" x14ac:dyDescent="0.25">
      <c r="A1198" s="2"/>
      <c r="B1198" s="3"/>
      <c r="C1198" s="4"/>
      <c r="D1198" s="45"/>
      <c r="E1198" s="45"/>
    </row>
    <row r="1199" spans="1:5" x14ac:dyDescent="0.25">
      <c r="A1199" s="2"/>
      <c r="B1199" s="3"/>
      <c r="C1199" s="4"/>
      <c r="D1199" s="45"/>
      <c r="E1199" s="45"/>
    </row>
    <row r="1200" spans="1:5" x14ac:dyDescent="0.25">
      <c r="A1200" s="2"/>
      <c r="B1200" s="3"/>
      <c r="C1200" s="4"/>
      <c r="D1200" s="45"/>
      <c r="E1200" s="45"/>
    </row>
    <row r="1201" spans="1:5" x14ac:dyDescent="0.25">
      <c r="A1201" s="2"/>
      <c r="B1201" s="3"/>
      <c r="C1201" s="4"/>
      <c r="D1201" s="45"/>
      <c r="E1201" s="45"/>
    </row>
    <row r="1202" spans="1:5" x14ac:dyDescent="0.25">
      <c r="A1202" s="2"/>
      <c r="B1202" s="3"/>
      <c r="C1202" s="4"/>
      <c r="D1202" s="45"/>
      <c r="E1202" s="45"/>
    </row>
    <row r="1203" spans="1:5" x14ac:dyDescent="0.25">
      <c r="A1203" s="2"/>
      <c r="B1203" s="3"/>
      <c r="C1203" s="4"/>
      <c r="D1203" s="45"/>
      <c r="E1203" s="45"/>
    </row>
    <row r="1204" spans="1:5" x14ac:dyDescent="0.25">
      <c r="A1204" s="2"/>
      <c r="B1204" s="3"/>
      <c r="C1204" s="4"/>
      <c r="D1204" s="45"/>
      <c r="E1204" s="45"/>
    </row>
    <row r="1205" spans="1:5" x14ac:dyDescent="0.25">
      <c r="A1205" s="2"/>
      <c r="B1205" s="3"/>
      <c r="C1205" s="4"/>
      <c r="D1205" s="45"/>
      <c r="E1205" s="45"/>
    </row>
    <row r="1206" spans="1:5" x14ac:dyDescent="0.25">
      <c r="A1206" s="2"/>
      <c r="B1206" s="3"/>
      <c r="C1206" s="4"/>
      <c r="D1206" s="45"/>
      <c r="E1206" s="45"/>
    </row>
    <row r="1207" spans="1:5" x14ac:dyDescent="0.25">
      <c r="A1207" s="2"/>
      <c r="B1207" s="3"/>
      <c r="C1207" s="4"/>
      <c r="D1207" s="45"/>
      <c r="E1207" s="45"/>
    </row>
    <row r="1208" spans="1:5" x14ac:dyDescent="0.25">
      <c r="A1208" s="2"/>
      <c r="B1208" s="3"/>
      <c r="C1208" s="4"/>
      <c r="D1208" s="45"/>
      <c r="E1208" s="45"/>
    </row>
    <row r="1209" spans="1:5" x14ac:dyDescent="0.25">
      <c r="A1209" s="2"/>
      <c r="B1209" s="3"/>
      <c r="C1209" s="4"/>
      <c r="D1209" s="45"/>
      <c r="E1209" s="45"/>
    </row>
    <row r="1210" spans="1:5" x14ac:dyDescent="0.25">
      <c r="A1210" s="2"/>
      <c r="B1210" s="3"/>
      <c r="C1210" s="4"/>
      <c r="D1210" s="45"/>
      <c r="E1210" s="45"/>
    </row>
    <row r="1211" spans="1:5" x14ac:dyDescent="0.25">
      <c r="A1211" s="2"/>
      <c r="B1211" s="3"/>
      <c r="C1211" s="4"/>
      <c r="D1211" s="45"/>
      <c r="E1211" s="45"/>
    </row>
    <row r="1212" spans="1:5" x14ac:dyDescent="0.25">
      <c r="A1212" s="2"/>
      <c r="B1212" s="3"/>
      <c r="C1212" s="4"/>
      <c r="D1212" s="45"/>
      <c r="E1212" s="45"/>
    </row>
    <row r="1213" spans="1:5" x14ac:dyDescent="0.25">
      <c r="A1213" s="2"/>
      <c r="B1213" s="3"/>
      <c r="C1213" s="4"/>
      <c r="D1213" s="45"/>
      <c r="E1213" s="45"/>
    </row>
    <row r="1214" spans="1:5" x14ac:dyDescent="0.25">
      <c r="A1214" s="2"/>
      <c r="B1214" s="3"/>
      <c r="C1214" s="4"/>
      <c r="D1214" s="45"/>
      <c r="E1214" s="45"/>
    </row>
    <row r="1215" spans="1:5" x14ac:dyDescent="0.25">
      <c r="A1215" s="2"/>
      <c r="B1215" s="3"/>
      <c r="C1215" s="4"/>
      <c r="D1215" s="45"/>
      <c r="E1215" s="45"/>
    </row>
    <row r="1216" spans="1:5" x14ac:dyDescent="0.25">
      <c r="A1216" s="2"/>
      <c r="B1216" s="3"/>
      <c r="C1216" s="4"/>
      <c r="D1216" s="45"/>
      <c r="E1216" s="45"/>
    </row>
    <row r="1217" spans="1:5" x14ac:dyDescent="0.25">
      <c r="A1217" s="2"/>
      <c r="B1217" s="3"/>
      <c r="C1217" s="4"/>
      <c r="D1217" s="45"/>
      <c r="E1217" s="45"/>
    </row>
    <row r="1218" spans="1:5" x14ac:dyDescent="0.25">
      <c r="A1218" s="2"/>
      <c r="B1218" s="3"/>
      <c r="C1218" s="4"/>
      <c r="D1218" s="45"/>
      <c r="E1218" s="45"/>
    </row>
    <row r="1219" spans="1:5" x14ac:dyDescent="0.25">
      <c r="A1219" s="2"/>
      <c r="B1219" s="3"/>
      <c r="C1219" s="4"/>
      <c r="D1219" s="45"/>
      <c r="E1219" s="45"/>
    </row>
    <row r="1220" spans="1:5" x14ac:dyDescent="0.25">
      <c r="A1220" s="2"/>
      <c r="B1220" s="3"/>
      <c r="C1220" s="4"/>
      <c r="D1220" s="45"/>
      <c r="E1220" s="45"/>
    </row>
    <row r="1221" spans="1:5" x14ac:dyDescent="0.25">
      <c r="A1221" s="2"/>
      <c r="B1221" s="3"/>
      <c r="C1221" s="4"/>
      <c r="D1221" s="45"/>
      <c r="E1221" s="45"/>
    </row>
    <row r="1222" spans="1:5" x14ac:dyDescent="0.25">
      <c r="A1222" s="2"/>
      <c r="B1222" s="3"/>
      <c r="C1222" s="4"/>
      <c r="D1222" s="45"/>
      <c r="E1222" s="45"/>
    </row>
    <row r="1223" spans="1:5" x14ac:dyDescent="0.25">
      <c r="A1223" s="2"/>
      <c r="B1223" s="3"/>
      <c r="C1223" s="4"/>
      <c r="D1223" s="45"/>
      <c r="E1223" s="45"/>
    </row>
    <row r="1224" spans="1:5" x14ac:dyDescent="0.25">
      <c r="A1224" s="2"/>
      <c r="B1224" s="3"/>
      <c r="C1224" s="4"/>
      <c r="D1224" s="45"/>
      <c r="E1224" s="45"/>
    </row>
    <row r="1225" spans="1:5" x14ac:dyDescent="0.25">
      <c r="A1225" s="2"/>
      <c r="B1225" s="3"/>
      <c r="C1225" s="4"/>
      <c r="D1225" s="45"/>
      <c r="E1225" s="45"/>
    </row>
    <row r="1226" spans="1:5" x14ac:dyDescent="0.25">
      <c r="A1226" s="2"/>
      <c r="B1226" s="3"/>
      <c r="C1226" s="4"/>
      <c r="D1226" s="45"/>
      <c r="E1226" s="45"/>
    </row>
    <row r="1227" spans="1:5" x14ac:dyDescent="0.25">
      <c r="A1227" s="2"/>
      <c r="B1227" s="3"/>
      <c r="C1227" s="4"/>
      <c r="D1227" s="45"/>
      <c r="E1227" s="45"/>
    </row>
    <row r="1228" spans="1:5" x14ac:dyDescent="0.25">
      <c r="A1228" s="2"/>
      <c r="B1228" s="3"/>
      <c r="C1228" s="4"/>
      <c r="D1228" s="45"/>
      <c r="E1228" s="45"/>
    </row>
    <row r="1229" spans="1:5" x14ac:dyDescent="0.25">
      <c r="A1229" s="2"/>
      <c r="B1229" s="3"/>
      <c r="C1229" s="4"/>
      <c r="D1229" s="45"/>
      <c r="E1229" s="45"/>
    </row>
    <row r="1230" spans="1:5" x14ac:dyDescent="0.25">
      <c r="A1230" s="2"/>
      <c r="B1230" s="3"/>
      <c r="C1230" s="4"/>
      <c r="D1230" s="45"/>
      <c r="E1230" s="45"/>
    </row>
    <row r="1231" spans="1:5" x14ac:dyDescent="0.25">
      <c r="A1231" s="2"/>
      <c r="B1231" s="3"/>
      <c r="C1231" s="4"/>
      <c r="D1231" s="45"/>
      <c r="E1231" s="45"/>
    </row>
    <row r="1232" spans="1:5" x14ac:dyDescent="0.25">
      <c r="A1232" s="2"/>
      <c r="B1232" s="3"/>
      <c r="C1232" s="4"/>
      <c r="D1232" s="45"/>
      <c r="E1232" s="45"/>
    </row>
    <row r="1233" spans="1:5" x14ac:dyDescent="0.25">
      <c r="A1233" s="2"/>
      <c r="B1233" s="3"/>
      <c r="C1233" s="4"/>
      <c r="D1233" s="45"/>
      <c r="E1233" s="45"/>
    </row>
    <row r="1234" spans="1:5" x14ac:dyDescent="0.25">
      <c r="A1234" s="2"/>
      <c r="B1234" s="3"/>
      <c r="C1234" s="4"/>
      <c r="D1234" s="45"/>
      <c r="E1234" s="45"/>
    </row>
    <row r="1235" spans="1:5" x14ac:dyDescent="0.25">
      <c r="A1235" s="2"/>
      <c r="B1235" s="3"/>
      <c r="C1235" s="4"/>
      <c r="D1235" s="45"/>
      <c r="E1235" s="45"/>
    </row>
    <row r="1236" spans="1:5" x14ac:dyDescent="0.25">
      <c r="A1236" s="2"/>
      <c r="B1236" s="3"/>
      <c r="C1236" s="4"/>
      <c r="D1236" s="45"/>
      <c r="E1236" s="45"/>
    </row>
    <row r="1237" spans="1:5" x14ac:dyDescent="0.25">
      <c r="A1237" s="2"/>
      <c r="B1237" s="3"/>
      <c r="C1237" s="4"/>
      <c r="D1237" s="45"/>
      <c r="E1237" s="45"/>
    </row>
    <row r="1238" spans="1:5" x14ac:dyDescent="0.25">
      <c r="A1238" s="2"/>
      <c r="B1238" s="3"/>
      <c r="C1238" s="4"/>
      <c r="D1238" s="45"/>
      <c r="E1238" s="45"/>
    </row>
    <row r="1239" spans="1:5" x14ac:dyDescent="0.25">
      <c r="A1239" s="2"/>
      <c r="B1239" s="3"/>
      <c r="C1239" s="4"/>
      <c r="D1239" s="45"/>
      <c r="E1239" s="45"/>
    </row>
    <row r="1240" spans="1:5" x14ac:dyDescent="0.25">
      <c r="A1240" s="2"/>
      <c r="B1240" s="3"/>
      <c r="C1240" s="4"/>
      <c r="D1240" s="45"/>
      <c r="E1240" s="45"/>
    </row>
    <row r="1241" spans="1:5" x14ac:dyDescent="0.25">
      <c r="A1241" s="2"/>
      <c r="B1241" s="3"/>
      <c r="C1241" s="4"/>
      <c r="D1241" s="45"/>
      <c r="E1241" s="45"/>
    </row>
    <row r="1242" spans="1:5" x14ac:dyDescent="0.25">
      <c r="A1242" s="2"/>
      <c r="B1242" s="3"/>
      <c r="C1242" s="4"/>
      <c r="D1242" s="45"/>
      <c r="E1242" s="45"/>
    </row>
    <row r="1243" spans="1:5" x14ac:dyDescent="0.25">
      <c r="A1243" s="2"/>
      <c r="B1243" s="3"/>
      <c r="C1243" s="4"/>
      <c r="D1243" s="45"/>
      <c r="E1243" s="45"/>
    </row>
    <row r="1244" spans="1:5" x14ac:dyDescent="0.25">
      <c r="A1244" s="2"/>
      <c r="B1244" s="3"/>
      <c r="C1244" s="4"/>
      <c r="D1244" s="45"/>
      <c r="E1244" s="45"/>
    </row>
    <row r="1245" spans="1:5" x14ac:dyDescent="0.25">
      <c r="A1245" s="2"/>
      <c r="B1245" s="3"/>
      <c r="C1245" s="4"/>
      <c r="D1245" s="45"/>
      <c r="E1245" s="45"/>
    </row>
    <row r="1246" spans="1:5" x14ac:dyDescent="0.25">
      <c r="A1246" s="2"/>
      <c r="B1246" s="3"/>
      <c r="C1246" s="4"/>
      <c r="D1246" s="45"/>
      <c r="E1246" s="45"/>
    </row>
    <row r="1247" spans="1:5" x14ac:dyDescent="0.25">
      <c r="A1247" s="2"/>
      <c r="B1247" s="3"/>
      <c r="C1247" s="4"/>
      <c r="D1247" s="45"/>
      <c r="E1247" s="45"/>
    </row>
    <row r="1248" spans="1:5" x14ac:dyDescent="0.25">
      <c r="A1248" s="2"/>
      <c r="B1248" s="3"/>
      <c r="C1248" s="4"/>
      <c r="D1248" s="45"/>
      <c r="E1248" s="45"/>
    </row>
    <row r="1249" spans="1:5" x14ac:dyDescent="0.25">
      <c r="A1249" s="2"/>
      <c r="B1249" s="3"/>
      <c r="C1249" s="4"/>
      <c r="D1249" s="45"/>
      <c r="E1249" s="45"/>
    </row>
    <row r="1250" spans="1:5" x14ac:dyDescent="0.25">
      <c r="A1250" s="2"/>
      <c r="B1250" s="3"/>
      <c r="C1250" s="4"/>
      <c r="D1250" s="45"/>
      <c r="E1250" s="45"/>
    </row>
    <row r="1251" spans="1:5" x14ac:dyDescent="0.25">
      <c r="A1251" s="2"/>
      <c r="B1251" s="3"/>
      <c r="C1251" s="4"/>
      <c r="D1251" s="45"/>
      <c r="E1251" s="45"/>
    </row>
    <row r="1252" spans="1:5" x14ac:dyDescent="0.25">
      <c r="A1252" s="2"/>
      <c r="B1252" s="3"/>
      <c r="C1252" s="4"/>
      <c r="D1252" s="45"/>
      <c r="E1252" s="45"/>
    </row>
    <row r="1253" spans="1:5" x14ac:dyDescent="0.25">
      <c r="A1253" s="2"/>
      <c r="B1253" s="3"/>
      <c r="C1253" s="4"/>
      <c r="D1253" s="45"/>
      <c r="E1253" s="45"/>
    </row>
    <row r="1254" spans="1:5" x14ac:dyDescent="0.25">
      <c r="A1254" s="2"/>
      <c r="B1254" s="3"/>
      <c r="C1254" s="4"/>
      <c r="D1254" s="45"/>
      <c r="E1254" s="45"/>
    </row>
    <row r="1255" spans="1:5" x14ac:dyDescent="0.25">
      <c r="A1255" s="2"/>
      <c r="B1255" s="3"/>
      <c r="C1255" s="4"/>
      <c r="D1255" s="45"/>
      <c r="E1255" s="45"/>
    </row>
    <row r="1256" spans="1:5" x14ac:dyDescent="0.25">
      <c r="A1256" s="2"/>
      <c r="B1256" s="3"/>
      <c r="C1256" s="4"/>
      <c r="D1256" s="45"/>
      <c r="E1256" s="45"/>
    </row>
    <row r="1257" spans="1:5" x14ac:dyDescent="0.25">
      <c r="A1257" s="2"/>
      <c r="B1257" s="3"/>
      <c r="C1257" s="4"/>
      <c r="D1257" s="45"/>
      <c r="E1257" s="45"/>
    </row>
    <row r="1258" spans="1:5" x14ac:dyDescent="0.25">
      <c r="A1258" s="2"/>
      <c r="B1258" s="3"/>
      <c r="C1258" s="4"/>
      <c r="D1258" s="45"/>
      <c r="E1258" s="45"/>
    </row>
    <row r="1259" spans="1:5" x14ac:dyDescent="0.25">
      <c r="A1259" s="2"/>
      <c r="B1259" s="3"/>
      <c r="C1259" s="4"/>
      <c r="D1259" s="45"/>
      <c r="E1259" s="45"/>
    </row>
    <row r="1260" spans="1:5" x14ac:dyDescent="0.25">
      <c r="A1260" s="2"/>
      <c r="B1260" s="3"/>
      <c r="C1260" s="4"/>
      <c r="D1260" s="45"/>
      <c r="E1260" s="45"/>
    </row>
    <row r="1261" spans="1:5" x14ac:dyDescent="0.25">
      <c r="A1261" s="2"/>
      <c r="B1261" s="3"/>
      <c r="C1261" s="4"/>
      <c r="D1261" s="45"/>
      <c r="E1261" s="45"/>
    </row>
    <row r="1262" spans="1:5" x14ac:dyDescent="0.25">
      <c r="A1262" s="2"/>
      <c r="B1262" s="3"/>
      <c r="C1262" s="4"/>
      <c r="D1262" s="45"/>
      <c r="E1262" s="45"/>
    </row>
    <row r="1263" spans="1:5" x14ac:dyDescent="0.25">
      <c r="A1263" s="2"/>
      <c r="B1263" s="3"/>
      <c r="C1263" s="4"/>
      <c r="D1263" s="45"/>
      <c r="E1263" s="45"/>
    </row>
    <row r="1264" spans="1:5" x14ac:dyDescent="0.25">
      <c r="A1264" s="2"/>
      <c r="B1264" s="3"/>
      <c r="C1264" s="4"/>
      <c r="D1264" s="45"/>
      <c r="E1264" s="45"/>
    </row>
    <row r="1265" spans="1:5" x14ac:dyDescent="0.25">
      <c r="A1265" s="2"/>
      <c r="B1265" s="3"/>
      <c r="C1265" s="4"/>
      <c r="D1265" s="45"/>
      <c r="E1265" s="45"/>
    </row>
    <row r="1266" spans="1:5" x14ac:dyDescent="0.25">
      <c r="A1266" s="2"/>
      <c r="B1266" s="3"/>
      <c r="C1266" s="4"/>
      <c r="D1266" s="45"/>
      <c r="E1266" s="45"/>
    </row>
    <row r="1267" spans="1:5" x14ac:dyDescent="0.25">
      <c r="A1267" s="2"/>
      <c r="B1267" s="3"/>
      <c r="C1267" s="4"/>
      <c r="D1267" s="45"/>
      <c r="E1267" s="45"/>
    </row>
    <row r="1268" spans="1:5" x14ac:dyDescent="0.25">
      <c r="A1268" s="2"/>
      <c r="B1268" s="3"/>
      <c r="C1268" s="4"/>
      <c r="D1268" s="45"/>
      <c r="E1268" s="45"/>
    </row>
    <row r="1269" spans="1:5" x14ac:dyDescent="0.25">
      <c r="A1269" s="2"/>
      <c r="B1269" s="3"/>
      <c r="C1269" s="4"/>
      <c r="D1269" s="45"/>
      <c r="E1269" s="45"/>
    </row>
    <row r="1270" spans="1:5" x14ac:dyDescent="0.25">
      <c r="A1270" s="2"/>
      <c r="B1270" s="3"/>
      <c r="C1270" s="4"/>
      <c r="D1270" s="45"/>
      <c r="E1270" s="45"/>
    </row>
    <row r="1271" spans="1:5" x14ac:dyDescent="0.25">
      <c r="A1271" s="2"/>
      <c r="B1271" s="3"/>
      <c r="C1271" s="4"/>
      <c r="D1271" s="45"/>
      <c r="E1271" s="45"/>
    </row>
    <row r="1272" spans="1:5" x14ac:dyDescent="0.25">
      <c r="A1272" s="2"/>
      <c r="B1272" s="3"/>
      <c r="C1272" s="4"/>
      <c r="D1272" s="45"/>
      <c r="E1272" s="45"/>
    </row>
    <row r="1273" spans="1:5" x14ac:dyDescent="0.25">
      <c r="A1273" s="2"/>
      <c r="B1273" s="3"/>
      <c r="C1273" s="4"/>
      <c r="D1273" s="45"/>
      <c r="E1273" s="45"/>
    </row>
    <row r="1274" spans="1:5" x14ac:dyDescent="0.25">
      <c r="A1274" s="2"/>
      <c r="B1274" s="3"/>
      <c r="C1274" s="4"/>
      <c r="D1274" s="45"/>
      <c r="E1274" s="45"/>
    </row>
    <row r="1275" spans="1:5" x14ac:dyDescent="0.25">
      <c r="A1275" s="2"/>
      <c r="B1275" s="3"/>
      <c r="C1275" s="4"/>
      <c r="D1275" s="45"/>
      <c r="E1275" s="45"/>
    </row>
    <row r="1276" spans="1:5" x14ac:dyDescent="0.25">
      <c r="A1276" s="2"/>
      <c r="B1276" s="3"/>
      <c r="C1276" s="4"/>
      <c r="D1276" s="45"/>
      <c r="E1276" s="45"/>
    </row>
    <row r="1277" spans="1:5" x14ac:dyDescent="0.25">
      <c r="A1277" s="2"/>
      <c r="B1277" s="3"/>
      <c r="C1277" s="4"/>
      <c r="D1277" s="45"/>
      <c r="E1277" s="45"/>
    </row>
    <row r="1278" spans="1:5" x14ac:dyDescent="0.25">
      <c r="A1278" s="2"/>
      <c r="B1278" s="3"/>
      <c r="C1278" s="4"/>
      <c r="D1278" s="45"/>
      <c r="E1278" s="45"/>
    </row>
    <row r="1279" spans="1:5" x14ac:dyDescent="0.25">
      <c r="A1279" s="2"/>
      <c r="B1279" s="3"/>
      <c r="C1279" s="4"/>
      <c r="D1279" s="45"/>
      <c r="E1279" s="45"/>
    </row>
    <row r="1280" spans="1:5" x14ac:dyDescent="0.25">
      <c r="A1280" s="2"/>
      <c r="B1280" s="3"/>
      <c r="C1280" s="4"/>
      <c r="D1280" s="45"/>
      <c r="E1280" s="45"/>
    </row>
    <row r="1281" spans="1:5" x14ac:dyDescent="0.25">
      <c r="A1281" s="2"/>
      <c r="B1281" s="3"/>
      <c r="C1281" s="4"/>
      <c r="D1281" s="45"/>
      <c r="E1281" s="45"/>
    </row>
    <row r="1282" spans="1:5" x14ac:dyDescent="0.25">
      <c r="A1282" s="2"/>
      <c r="B1282" s="3"/>
      <c r="C1282" s="4"/>
      <c r="D1282" s="45"/>
      <c r="E1282" s="45"/>
    </row>
    <row r="1283" spans="1:5" x14ac:dyDescent="0.25">
      <c r="A1283" s="2"/>
      <c r="B1283" s="3"/>
      <c r="C1283" s="4"/>
      <c r="D1283" s="45"/>
      <c r="E1283" s="45"/>
    </row>
    <row r="1284" spans="1:5" x14ac:dyDescent="0.25">
      <c r="A1284" s="2"/>
      <c r="B1284" s="3"/>
      <c r="C1284" s="4"/>
      <c r="D1284" s="45"/>
      <c r="E1284" s="45"/>
    </row>
    <row r="1285" spans="1:5" x14ac:dyDescent="0.25">
      <c r="A1285" s="2"/>
      <c r="B1285" s="3"/>
      <c r="C1285" s="4"/>
      <c r="D1285" s="45"/>
      <c r="E1285" s="45"/>
    </row>
    <row r="1286" spans="1:5" x14ac:dyDescent="0.25">
      <c r="A1286" s="2"/>
      <c r="B1286" s="3"/>
      <c r="C1286" s="4"/>
      <c r="D1286" s="45"/>
      <c r="E1286" s="45"/>
    </row>
    <row r="1287" spans="1:5" x14ac:dyDescent="0.25">
      <c r="A1287" s="2"/>
      <c r="B1287" s="3"/>
      <c r="C1287" s="4"/>
      <c r="D1287" s="45"/>
      <c r="E1287" s="45"/>
    </row>
    <row r="1288" spans="1:5" x14ac:dyDescent="0.25">
      <c r="A1288" s="2"/>
      <c r="B1288" s="3"/>
      <c r="C1288" s="4"/>
      <c r="D1288" s="45"/>
      <c r="E1288" s="45"/>
    </row>
    <row r="1289" spans="1:5" x14ac:dyDescent="0.25">
      <c r="A1289" s="2"/>
      <c r="B1289" s="3"/>
      <c r="C1289" s="4"/>
      <c r="D1289" s="45"/>
      <c r="E1289" s="45"/>
    </row>
    <row r="1290" spans="1:5" x14ac:dyDescent="0.25">
      <c r="A1290" s="2"/>
      <c r="B1290" s="3"/>
      <c r="C1290" s="4"/>
      <c r="D1290" s="45"/>
      <c r="E1290" s="45"/>
    </row>
    <row r="1291" spans="1:5" x14ac:dyDescent="0.25">
      <c r="A1291" s="2"/>
      <c r="B1291" s="3"/>
      <c r="C1291" s="4"/>
      <c r="D1291" s="45"/>
      <c r="E1291" s="45"/>
    </row>
    <row r="1292" spans="1:5" x14ac:dyDescent="0.25">
      <c r="A1292" s="2"/>
      <c r="B1292" s="3"/>
      <c r="C1292" s="4"/>
      <c r="D1292" s="45"/>
      <c r="E1292" s="45"/>
    </row>
    <row r="1293" spans="1:5" x14ac:dyDescent="0.25">
      <c r="A1293" s="2"/>
      <c r="B1293" s="3"/>
      <c r="C1293" s="4"/>
      <c r="D1293" s="45"/>
      <c r="E1293" s="45"/>
    </row>
    <row r="1294" spans="1:5" x14ac:dyDescent="0.25">
      <c r="A1294" s="2"/>
      <c r="B1294" s="3"/>
      <c r="C1294" s="4"/>
      <c r="D1294" s="45"/>
      <c r="E1294" s="45"/>
    </row>
    <row r="1295" spans="1:5" x14ac:dyDescent="0.25">
      <c r="A1295" s="2"/>
      <c r="B1295" s="3"/>
      <c r="C1295" s="4"/>
      <c r="D1295" s="45"/>
      <c r="E1295" s="45"/>
    </row>
    <row r="1296" spans="1:5" x14ac:dyDescent="0.25">
      <c r="A1296" s="2"/>
      <c r="B1296" s="3"/>
      <c r="C1296" s="4"/>
      <c r="D1296" s="45"/>
      <c r="E1296" s="45"/>
    </row>
    <row r="1297" spans="1:5" x14ac:dyDescent="0.25">
      <c r="A1297" s="2"/>
      <c r="B1297" s="3"/>
      <c r="C1297" s="4"/>
      <c r="D1297" s="45"/>
      <c r="E1297" s="45"/>
    </row>
    <row r="1298" spans="1:5" x14ac:dyDescent="0.25">
      <c r="A1298" s="2"/>
      <c r="B1298" s="3"/>
      <c r="C1298" s="4"/>
      <c r="D1298" s="45"/>
      <c r="E1298" s="45"/>
    </row>
    <row r="1299" spans="1:5" x14ac:dyDescent="0.25">
      <c r="A1299" s="2"/>
      <c r="B1299" s="3"/>
      <c r="C1299" s="4"/>
      <c r="D1299" s="45"/>
      <c r="E1299" s="45"/>
    </row>
    <row r="1300" spans="1:5" x14ac:dyDescent="0.25">
      <c r="A1300" s="2"/>
      <c r="B1300" s="3"/>
      <c r="C1300" s="4"/>
      <c r="D1300" s="45"/>
      <c r="E1300" s="45"/>
    </row>
    <row r="1301" spans="1:5" x14ac:dyDescent="0.25">
      <c r="A1301" s="2"/>
      <c r="B1301" s="3"/>
      <c r="C1301" s="4"/>
      <c r="D1301" s="45"/>
      <c r="E1301" s="45"/>
    </row>
    <row r="1302" spans="1:5" x14ac:dyDescent="0.25">
      <c r="A1302" s="2"/>
      <c r="B1302" s="3"/>
      <c r="C1302" s="4"/>
      <c r="D1302" s="45"/>
      <c r="E1302" s="45"/>
    </row>
    <row r="1303" spans="1:5" x14ac:dyDescent="0.25">
      <c r="A1303" s="2"/>
      <c r="B1303" s="3"/>
      <c r="C1303" s="4"/>
      <c r="D1303" s="45"/>
      <c r="E1303" s="45"/>
    </row>
    <row r="1304" spans="1:5" x14ac:dyDescent="0.25">
      <c r="A1304" s="2"/>
      <c r="B1304" s="3"/>
      <c r="C1304" s="4"/>
      <c r="D1304" s="45"/>
      <c r="E1304" s="45"/>
    </row>
    <row r="1305" spans="1:5" x14ac:dyDescent="0.25">
      <c r="A1305" s="2"/>
      <c r="B1305" s="3"/>
      <c r="C1305" s="4"/>
      <c r="D1305" s="45"/>
      <c r="E1305" s="45"/>
    </row>
    <row r="1306" spans="1:5" x14ac:dyDescent="0.25">
      <c r="A1306" s="2"/>
      <c r="B1306" s="3"/>
      <c r="C1306" s="4"/>
      <c r="D1306" s="45"/>
      <c r="E1306" s="45"/>
    </row>
    <row r="1307" spans="1:5" x14ac:dyDescent="0.25">
      <c r="A1307" s="2"/>
      <c r="B1307" s="3"/>
      <c r="C1307" s="4"/>
      <c r="D1307" s="45"/>
      <c r="E1307" s="45"/>
    </row>
    <row r="1308" spans="1:5" x14ac:dyDescent="0.25">
      <c r="A1308" s="2"/>
      <c r="B1308" s="3"/>
      <c r="C1308" s="4"/>
      <c r="D1308" s="45"/>
      <c r="E1308" s="45"/>
    </row>
    <row r="1309" spans="1:5" x14ac:dyDescent="0.25">
      <c r="A1309" s="2"/>
      <c r="B1309" s="3"/>
      <c r="C1309" s="4"/>
      <c r="D1309" s="45"/>
      <c r="E1309" s="45"/>
    </row>
    <row r="1310" spans="1:5" x14ac:dyDescent="0.25">
      <c r="A1310" s="2"/>
      <c r="B1310" s="3"/>
      <c r="C1310" s="4"/>
      <c r="D1310" s="45"/>
      <c r="E1310" s="45"/>
    </row>
    <row r="1311" spans="1:5" x14ac:dyDescent="0.25">
      <c r="A1311" s="2"/>
      <c r="B1311" s="3"/>
      <c r="C1311" s="4"/>
      <c r="D1311" s="45"/>
      <c r="E1311" s="45"/>
    </row>
    <row r="1312" spans="1:5" x14ac:dyDescent="0.25">
      <c r="A1312" s="2"/>
      <c r="B1312" s="3"/>
      <c r="C1312" s="4"/>
      <c r="D1312" s="45"/>
      <c r="E1312" s="45"/>
    </row>
    <row r="1313" spans="1:5" x14ac:dyDescent="0.25">
      <c r="A1313" s="2"/>
      <c r="B1313" s="3"/>
      <c r="C1313" s="4"/>
      <c r="D1313" s="45"/>
      <c r="E1313" s="45"/>
    </row>
    <row r="1314" spans="1:5" x14ac:dyDescent="0.25">
      <c r="A1314" s="2"/>
      <c r="B1314" s="3"/>
      <c r="C1314" s="4"/>
      <c r="D1314" s="45"/>
      <c r="E1314" s="45"/>
    </row>
    <row r="1315" spans="1:5" x14ac:dyDescent="0.25">
      <c r="A1315" s="2"/>
      <c r="B1315" s="3"/>
      <c r="C1315" s="4"/>
      <c r="D1315" s="45"/>
      <c r="E1315" s="45"/>
    </row>
    <row r="1316" spans="1:5" x14ac:dyDescent="0.25">
      <c r="A1316" s="2"/>
      <c r="B1316" s="3"/>
      <c r="C1316" s="4"/>
      <c r="D1316" s="45"/>
      <c r="E1316" s="45"/>
    </row>
    <row r="1317" spans="1:5" x14ac:dyDescent="0.25">
      <c r="A1317" s="2"/>
      <c r="B1317" s="3"/>
      <c r="C1317" s="4"/>
      <c r="D1317" s="45"/>
      <c r="E1317" s="45"/>
    </row>
    <row r="1318" spans="1:5" x14ac:dyDescent="0.25">
      <c r="A1318" s="2"/>
      <c r="B1318" s="3"/>
      <c r="C1318" s="4"/>
      <c r="D1318" s="45"/>
      <c r="E1318" s="45"/>
    </row>
    <row r="1319" spans="1:5" x14ac:dyDescent="0.25">
      <c r="A1319" s="2"/>
      <c r="B1319" s="3"/>
      <c r="C1319" s="4"/>
      <c r="D1319" s="45"/>
      <c r="E1319" s="45"/>
    </row>
    <row r="1320" spans="1:5" x14ac:dyDescent="0.25">
      <c r="A1320" s="2"/>
      <c r="B1320" s="3"/>
      <c r="C1320" s="4"/>
      <c r="D1320" s="45"/>
      <c r="E1320" s="45"/>
    </row>
    <row r="1321" spans="1:5" x14ac:dyDescent="0.25">
      <c r="A1321" s="2"/>
      <c r="B1321" s="3"/>
      <c r="C1321" s="4"/>
      <c r="D1321" s="45"/>
      <c r="E1321" s="45"/>
    </row>
    <row r="1322" spans="1:5" x14ac:dyDescent="0.25">
      <c r="A1322" s="2"/>
      <c r="B1322" s="3"/>
      <c r="C1322" s="4"/>
      <c r="D1322" s="45"/>
      <c r="E1322" s="45"/>
    </row>
    <row r="1323" spans="1:5" x14ac:dyDescent="0.25">
      <c r="A1323" s="2"/>
      <c r="B1323" s="3"/>
      <c r="C1323" s="4"/>
      <c r="D1323" s="45"/>
      <c r="E1323" s="45"/>
    </row>
    <row r="1324" spans="1:5" x14ac:dyDescent="0.25">
      <c r="A1324" s="2"/>
      <c r="B1324" s="3"/>
      <c r="C1324" s="4"/>
      <c r="D1324" s="45"/>
      <c r="E1324" s="45"/>
    </row>
    <row r="1325" spans="1:5" x14ac:dyDescent="0.25">
      <c r="A1325" s="2"/>
      <c r="B1325" s="3"/>
      <c r="C1325" s="4"/>
      <c r="D1325" s="45"/>
      <c r="E1325" s="45"/>
    </row>
    <row r="1326" spans="1:5" x14ac:dyDescent="0.25">
      <c r="A1326" s="2"/>
      <c r="B1326" s="3"/>
      <c r="C1326" s="4"/>
      <c r="D1326" s="45"/>
      <c r="E1326" s="45"/>
    </row>
    <row r="1327" spans="1:5" x14ac:dyDescent="0.25">
      <c r="A1327" s="2"/>
      <c r="B1327" s="3"/>
      <c r="C1327" s="4"/>
      <c r="D1327" s="45"/>
      <c r="E1327" s="45"/>
    </row>
    <row r="1328" spans="1:5" x14ac:dyDescent="0.25">
      <c r="A1328" s="2"/>
      <c r="B1328" s="3"/>
      <c r="C1328" s="4"/>
      <c r="D1328" s="45"/>
      <c r="E1328" s="45"/>
    </row>
    <row r="1329" spans="1:5" x14ac:dyDescent="0.25">
      <c r="A1329" s="2"/>
      <c r="B1329" s="3"/>
      <c r="C1329" s="4"/>
      <c r="D1329" s="45"/>
      <c r="E1329" s="45"/>
    </row>
    <row r="1330" spans="1:5" x14ac:dyDescent="0.25">
      <c r="A1330" s="2"/>
      <c r="B1330" s="3"/>
      <c r="C1330" s="4"/>
      <c r="D1330" s="45"/>
      <c r="E1330" s="45"/>
    </row>
    <row r="1331" spans="1:5" x14ac:dyDescent="0.25">
      <c r="A1331" s="2"/>
      <c r="B1331" s="3"/>
      <c r="C1331" s="4"/>
      <c r="D1331" s="45"/>
      <c r="E1331" s="45"/>
    </row>
    <row r="1332" spans="1:5" x14ac:dyDescent="0.25">
      <c r="A1332" s="2"/>
      <c r="B1332" s="3"/>
      <c r="C1332" s="4"/>
      <c r="D1332" s="45"/>
      <c r="E1332" s="45"/>
    </row>
    <row r="1333" spans="1:5" x14ac:dyDescent="0.25">
      <c r="A1333" s="2"/>
      <c r="B1333" s="3"/>
      <c r="C1333" s="4"/>
      <c r="D1333" s="45"/>
      <c r="E1333" s="45"/>
    </row>
    <row r="1334" spans="1:5" x14ac:dyDescent="0.25">
      <c r="A1334" s="2"/>
      <c r="B1334" s="3"/>
      <c r="C1334" s="4"/>
      <c r="D1334" s="45"/>
      <c r="E1334" s="45"/>
    </row>
    <row r="1335" spans="1:5" x14ac:dyDescent="0.25">
      <c r="A1335" s="2"/>
      <c r="B1335" s="3"/>
      <c r="C1335" s="4"/>
      <c r="D1335" s="45"/>
      <c r="E1335" s="45"/>
    </row>
    <row r="1336" spans="1:5" x14ac:dyDescent="0.25">
      <c r="A1336" s="2"/>
      <c r="B1336" s="3"/>
      <c r="C1336" s="4"/>
      <c r="D1336" s="45"/>
      <c r="E1336" s="45"/>
    </row>
    <row r="1337" spans="1:5" x14ac:dyDescent="0.25">
      <c r="A1337" s="2"/>
      <c r="B1337" s="3"/>
      <c r="C1337" s="4"/>
      <c r="D1337" s="45"/>
      <c r="E1337" s="45"/>
    </row>
    <row r="1338" spans="1:5" x14ac:dyDescent="0.25">
      <c r="A1338" s="2"/>
      <c r="B1338" s="3"/>
      <c r="C1338" s="4"/>
      <c r="D1338" s="45"/>
      <c r="E1338" s="45"/>
    </row>
    <row r="1339" spans="1:5" x14ac:dyDescent="0.25">
      <c r="A1339" s="2"/>
      <c r="B1339" s="3"/>
      <c r="C1339" s="4"/>
      <c r="D1339" s="45"/>
      <c r="E1339" s="45"/>
    </row>
    <row r="1340" spans="1:5" x14ac:dyDescent="0.25">
      <c r="A1340" s="2"/>
      <c r="B1340" s="3"/>
      <c r="C1340" s="4"/>
      <c r="D1340" s="45"/>
      <c r="E1340" s="45"/>
    </row>
    <row r="1341" spans="1:5" x14ac:dyDescent="0.25">
      <c r="A1341" s="2"/>
      <c r="B1341" s="3"/>
      <c r="C1341" s="4"/>
      <c r="D1341" s="45"/>
      <c r="E1341" s="45"/>
    </row>
    <row r="1342" spans="1:5" x14ac:dyDescent="0.25">
      <c r="A1342" s="2"/>
      <c r="B1342" s="3"/>
      <c r="C1342" s="4"/>
      <c r="D1342" s="45"/>
      <c r="E1342" s="45"/>
    </row>
    <row r="1343" spans="1:5" x14ac:dyDescent="0.25">
      <c r="A1343" s="2"/>
      <c r="B1343" s="3"/>
      <c r="C1343" s="4"/>
      <c r="D1343" s="45"/>
      <c r="E1343" s="45"/>
    </row>
    <row r="1344" spans="1:5" x14ac:dyDescent="0.25">
      <c r="A1344" s="2"/>
      <c r="B1344" s="3"/>
      <c r="C1344" s="4"/>
      <c r="D1344" s="45"/>
      <c r="E1344" s="45"/>
    </row>
    <row r="1345" spans="1:5" x14ac:dyDescent="0.25">
      <c r="A1345" s="2"/>
      <c r="B1345" s="3"/>
      <c r="C1345" s="4"/>
      <c r="D1345" s="45"/>
      <c r="E1345" s="45"/>
    </row>
    <row r="1346" spans="1:5" x14ac:dyDescent="0.25">
      <c r="A1346" s="2"/>
      <c r="B1346" s="3"/>
      <c r="C1346" s="4"/>
      <c r="D1346" s="45"/>
      <c r="E1346" s="45"/>
    </row>
    <row r="1347" spans="1:5" x14ac:dyDescent="0.25">
      <c r="A1347" s="2"/>
      <c r="B1347" s="3"/>
      <c r="C1347" s="4"/>
      <c r="D1347" s="45"/>
      <c r="E1347" s="45"/>
    </row>
    <row r="1348" spans="1:5" x14ac:dyDescent="0.25">
      <c r="A1348" s="2"/>
      <c r="B1348" s="3"/>
      <c r="C1348" s="4"/>
      <c r="D1348" s="45"/>
      <c r="E1348" s="45"/>
    </row>
    <row r="1349" spans="1:5" x14ac:dyDescent="0.25">
      <c r="A1349" s="2"/>
      <c r="B1349" s="3"/>
      <c r="C1349" s="4"/>
      <c r="D1349" s="45"/>
      <c r="E1349" s="45"/>
    </row>
    <row r="1350" spans="1:5" x14ac:dyDescent="0.25">
      <c r="A1350" s="2"/>
      <c r="B1350" s="3"/>
      <c r="C1350" s="4"/>
      <c r="D1350" s="45"/>
      <c r="E1350" s="45"/>
    </row>
    <row r="1351" spans="1:5" x14ac:dyDescent="0.25">
      <c r="A1351" s="2"/>
      <c r="B1351" s="3"/>
      <c r="C1351" s="4"/>
      <c r="D1351" s="45"/>
      <c r="E1351" s="45"/>
    </row>
    <row r="1352" spans="1:5" x14ac:dyDescent="0.25">
      <c r="A1352" s="2"/>
      <c r="B1352" s="3"/>
      <c r="C1352" s="4"/>
      <c r="D1352" s="45"/>
      <c r="E1352" s="45"/>
    </row>
    <row r="1353" spans="1:5" x14ac:dyDescent="0.25">
      <c r="A1353" s="2"/>
      <c r="B1353" s="3"/>
      <c r="C1353" s="4"/>
      <c r="D1353" s="45"/>
      <c r="E1353" s="45"/>
    </row>
    <row r="1354" spans="1:5" x14ac:dyDescent="0.25">
      <c r="A1354" s="2"/>
      <c r="B1354" s="3"/>
      <c r="C1354" s="4"/>
      <c r="D1354" s="45"/>
      <c r="E1354" s="45"/>
    </row>
    <row r="1355" spans="1:5" x14ac:dyDescent="0.25">
      <c r="A1355" s="2"/>
      <c r="B1355" s="3"/>
      <c r="C1355" s="4"/>
      <c r="D1355" s="45"/>
      <c r="E1355" s="45"/>
    </row>
    <row r="1356" spans="1:5" x14ac:dyDescent="0.25">
      <c r="A1356" s="2"/>
      <c r="B1356" s="3"/>
      <c r="C1356" s="4"/>
      <c r="D1356" s="45"/>
      <c r="E1356" s="45"/>
    </row>
    <row r="1357" spans="1:5" x14ac:dyDescent="0.25">
      <c r="A1357" s="2"/>
      <c r="B1357" s="3"/>
      <c r="C1357" s="4"/>
      <c r="D1357" s="45"/>
      <c r="E1357" s="45"/>
    </row>
    <row r="1358" spans="1:5" x14ac:dyDescent="0.25">
      <c r="A1358" s="2"/>
      <c r="B1358" s="3"/>
      <c r="C1358" s="4"/>
      <c r="D1358" s="45"/>
      <c r="E1358" s="45"/>
    </row>
    <row r="1359" spans="1:5" x14ac:dyDescent="0.25">
      <c r="A1359" s="2"/>
      <c r="B1359" s="3"/>
      <c r="C1359" s="4"/>
      <c r="D1359" s="45"/>
      <c r="E1359" s="45"/>
    </row>
    <row r="1360" spans="1:5" x14ac:dyDescent="0.25">
      <c r="A1360" s="2"/>
      <c r="B1360" s="3"/>
      <c r="C1360" s="4"/>
      <c r="D1360" s="45"/>
      <c r="E1360" s="45"/>
    </row>
    <row r="1361" spans="1:5" x14ac:dyDescent="0.25">
      <c r="A1361" s="2"/>
      <c r="B1361" s="3"/>
      <c r="C1361" s="4"/>
      <c r="D1361" s="45"/>
      <c r="E1361" s="45"/>
    </row>
    <row r="1362" spans="1:5" x14ac:dyDescent="0.25">
      <c r="A1362" s="2"/>
      <c r="B1362" s="3"/>
      <c r="C1362" s="4"/>
      <c r="D1362" s="45"/>
      <c r="E1362" s="45"/>
    </row>
    <row r="1363" spans="1:5" x14ac:dyDescent="0.25">
      <c r="A1363" s="2"/>
      <c r="B1363" s="3"/>
      <c r="C1363" s="4"/>
      <c r="D1363" s="45"/>
      <c r="E1363" s="45"/>
    </row>
    <row r="1364" spans="1:5" x14ac:dyDescent="0.25">
      <c r="A1364" s="2"/>
      <c r="B1364" s="3"/>
      <c r="C1364" s="4"/>
      <c r="D1364" s="45"/>
      <c r="E1364" s="45"/>
    </row>
    <row r="1365" spans="1:5" x14ac:dyDescent="0.25">
      <c r="A1365" s="2"/>
      <c r="B1365" s="3"/>
      <c r="C1365" s="4"/>
      <c r="D1365" s="45"/>
      <c r="E1365" s="45"/>
    </row>
    <row r="1366" spans="1:5" x14ac:dyDescent="0.25">
      <c r="A1366" s="2"/>
      <c r="B1366" s="3"/>
      <c r="C1366" s="4"/>
      <c r="D1366" s="45"/>
      <c r="E1366" s="45"/>
    </row>
    <row r="1367" spans="1:5" x14ac:dyDescent="0.25">
      <c r="A1367" s="2"/>
      <c r="B1367" s="3"/>
      <c r="C1367" s="4"/>
      <c r="D1367" s="45"/>
      <c r="E1367" s="45"/>
    </row>
    <row r="1368" spans="1:5" x14ac:dyDescent="0.25">
      <c r="A1368" s="2"/>
      <c r="B1368" s="3"/>
      <c r="C1368" s="4"/>
      <c r="D1368" s="45"/>
      <c r="E1368" s="45"/>
    </row>
    <row r="1369" spans="1:5" x14ac:dyDescent="0.25">
      <c r="A1369" s="2"/>
      <c r="B1369" s="3"/>
      <c r="C1369" s="4"/>
      <c r="D1369" s="45"/>
      <c r="E1369" s="45"/>
    </row>
    <row r="1370" spans="1:5" x14ac:dyDescent="0.25">
      <c r="A1370" s="2"/>
      <c r="B1370" s="3"/>
      <c r="C1370" s="4"/>
      <c r="D1370" s="45"/>
      <c r="E1370" s="45"/>
    </row>
    <row r="1371" spans="1:5" x14ac:dyDescent="0.25">
      <c r="A1371" s="2"/>
      <c r="B1371" s="3"/>
      <c r="C1371" s="4"/>
      <c r="D1371" s="45"/>
      <c r="E1371" s="45"/>
    </row>
    <row r="1372" spans="1:5" x14ac:dyDescent="0.25">
      <c r="A1372" s="2"/>
      <c r="B1372" s="3"/>
      <c r="C1372" s="4"/>
      <c r="D1372" s="45"/>
      <c r="E1372" s="45"/>
    </row>
    <row r="1373" spans="1:5" x14ac:dyDescent="0.25">
      <c r="A1373" s="2"/>
      <c r="B1373" s="3"/>
      <c r="C1373" s="4"/>
      <c r="D1373" s="45"/>
      <c r="E1373" s="45"/>
    </row>
    <row r="1374" spans="1:5" x14ac:dyDescent="0.25">
      <c r="A1374" s="2"/>
      <c r="B1374" s="3"/>
      <c r="C1374" s="4"/>
      <c r="D1374" s="45"/>
      <c r="E1374" s="45"/>
    </row>
    <row r="1375" spans="1:5" x14ac:dyDescent="0.25">
      <c r="A1375" s="2"/>
      <c r="B1375" s="3"/>
      <c r="C1375" s="4"/>
      <c r="D1375" s="45"/>
      <c r="E1375" s="45"/>
    </row>
    <row r="1376" spans="1:5" x14ac:dyDescent="0.25">
      <c r="A1376" s="2"/>
      <c r="B1376" s="3"/>
      <c r="C1376" s="4"/>
      <c r="D1376" s="45"/>
      <c r="E1376" s="45"/>
    </row>
    <row r="1377" spans="1:5" x14ac:dyDescent="0.25">
      <c r="A1377" s="2"/>
      <c r="B1377" s="3"/>
      <c r="C1377" s="4"/>
      <c r="D1377" s="45"/>
      <c r="E1377" s="45"/>
    </row>
    <row r="1378" spans="1:5" x14ac:dyDescent="0.25">
      <c r="A1378" s="2"/>
      <c r="B1378" s="3"/>
      <c r="C1378" s="4"/>
      <c r="D1378" s="45"/>
      <c r="E1378" s="45"/>
    </row>
    <row r="1379" spans="1:5" x14ac:dyDescent="0.25">
      <c r="A1379" s="2"/>
      <c r="B1379" s="3"/>
      <c r="C1379" s="4"/>
      <c r="D1379" s="45"/>
      <c r="E1379" s="45"/>
    </row>
    <row r="1380" spans="1:5" x14ac:dyDescent="0.25">
      <c r="A1380" s="2"/>
      <c r="B1380" s="3"/>
      <c r="C1380" s="4"/>
      <c r="D1380" s="45"/>
      <c r="E1380" s="45"/>
    </row>
    <row r="1381" spans="1:5" x14ac:dyDescent="0.25">
      <c r="A1381" s="2"/>
      <c r="B1381" s="3"/>
      <c r="C1381" s="4"/>
      <c r="D1381" s="45"/>
      <c r="E1381" s="45"/>
    </row>
    <row r="1382" spans="1:5" x14ac:dyDescent="0.25">
      <c r="A1382" s="2"/>
      <c r="B1382" s="3"/>
      <c r="C1382" s="4"/>
      <c r="D1382" s="45"/>
      <c r="E1382" s="45"/>
    </row>
    <row r="1383" spans="1:5" x14ac:dyDescent="0.25">
      <c r="A1383" s="2"/>
      <c r="B1383" s="3"/>
      <c r="C1383" s="4"/>
      <c r="D1383" s="45"/>
      <c r="E1383" s="45"/>
    </row>
    <row r="1384" spans="1:5" x14ac:dyDescent="0.25">
      <c r="A1384" s="2"/>
      <c r="B1384" s="3"/>
      <c r="C1384" s="4"/>
      <c r="D1384" s="45"/>
      <c r="E1384" s="45"/>
    </row>
    <row r="1385" spans="1:5" x14ac:dyDescent="0.25">
      <c r="A1385" s="2"/>
      <c r="B1385" s="3"/>
      <c r="C1385" s="4"/>
      <c r="D1385" s="45"/>
      <c r="E1385" s="45"/>
    </row>
    <row r="1386" spans="1:5" x14ac:dyDescent="0.25">
      <c r="A1386" s="2"/>
      <c r="B1386" s="3"/>
      <c r="C1386" s="4"/>
      <c r="D1386" s="45"/>
      <c r="E1386" s="45"/>
    </row>
    <row r="1387" spans="1:5" x14ac:dyDescent="0.25">
      <c r="A1387" s="2"/>
      <c r="B1387" s="3"/>
      <c r="C1387" s="4"/>
      <c r="D1387" s="45"/>
      <c r="E1387" s="45"/>
    </row>
    <row r="1388" spans="1:5" x14ac:dyDescent="0.25">
      <c r="A1388" s="2"/>
      <c r="B1388" s="3"/>
      <c r="C1388" s="4"/>
      <c r="D1388" s="45"/>
      <c r="E1388" s="45"/>
    </row>
    <row r="1389" spans="1:5" x14ac:dyDescent="0.25">
      <c r="A1389" s="2"/>
      <c r="B1389" s="3"/>
      <c r="C1389" s="4"/>
      <c r="D1389" s="45"/>
      <c r="E1389" s="45"/>
    </row>
    <row r="1390" spans="1:5" x14ac:dyDescent="0.25">
      <c r="A1390" s="2"/>
      <c r="B1390" s="3"/>
      <c r="C1390" s="4"/>
      <c r="D1390" s="45"/>
      <c r="E1390" s="45"/>
    </row>
    <row r="1391" spans="1:5" x14ac:dyDescent="0.25">
      <c r="A1391" s="2"/>
      <c r="B1391" s="3"/>
      <c r="C1391" s="4"/>
      <c r="D1391" s="45"/>
      <c r="E1391" s="45"/>
    </row>
    <row r="1392" spans="1:5" x14ac:dyDescent="0.25">
      <c r="A1392" s="2"/>
      <c r="B1392" s="3"/>
      <c r="C1392" s="4"/>
      <c r="D1392" s="45"/>
      <c r="E1392" s="45"/>
    </row>
    <row r="1393" spans="1:5" x14ac:dyDescent="0.25">
      <c r="A1393" s="2"/>
      <c r="B1393" s="3"/>
      <c r="C1393" s="4"/>
      <c r="D1393" s="45"/>
      <c r="E1393" s="45"/>
    </row>
    <row r="1394" spans="1:5" x14ac:dyDescent="0.25">
      <c r="A1394" s="2"/>
      <c r="B1394" s="3"/>
      <c r="C1394" s="4"/>
      <c r="D1394" s="45"/>
      <c r="E1394" s="45"/>
    </row>
    <row r="1395" spans="1:5" x14ac:dyDescent="0.25">
      <c r="A1395" s="2"/>
      <c r="B1395" s="3"/>
      <c r="C1395" s="4"/>
      <c r="D1395" s="45"/>
      <c r="E1395" s="45"/>
    </row>
    <row r="1396" spans="1:5" x14ac:dyDescent="0.25">
      <c r="A1396" s="2"/>
      <c r="B1396" s="3"/>
      <c r="C1396" s="4"/>
      <c r="D1396" s="45"/>
      <c r="E1396" s="45"/>
    </row>
    <row r="1397" spans="1:5" x14ac:dyDescent="0.25">
      <c r="A1397" s="2"/>
      <c r="B1397" s="3"/>
      <c r="C1397" s="4"/>
      <c r="D1397" s="45"/>
      <c r="E1397" s="45"/>
    </row>
    <row r="1398" spans="1:5" x14ac:dyDescent="0.25">
      <c r="A1398" s="2"/>
      <c r="B1398" s="3"/>
      <c r="C1398" s="4"/>
      <c r="D1398" s="45"/>
      <c r="E1398" s="45"/>
    </row>
    <row r="1399" spans="1:5" x14ac:dyDescent="0.25">
      <c r="A1399" s="2"/>
      <c r="B1399" s="3"/>
      <c r="C1399" s="4"/>
      <c r="D1399" s="45"/>
      <c r="E1399" s="45"/>
    </row>
    <row r="1400" spans="1:5" x14ac:dyDescent="0.25">
      <c r="A1400" s="2"/>
      <c r="B1400" s="3"/>
      <c r="C1400" s="4"/>
      <c r="D1400" s="45"/>
      <c r="E1400" s="45"/>
    </row>
    <row r="1401" spans="1:5" x14ac:dyDescent="0.25">
      <c r="A1401" s="2"/>
      <c r="B1401" s="3"/>
      <c r="C1401" s="4"/>
      <c r="D1401" s="45"/>
      <c r="E1401" s="45"/>
    </row>
    <row r="1402" spans="1:5" x14ac:dyDescent="0.25">
      <c r="A1402" s="2"/>
      <c r="B1402" s="3"/>
      <c r="C1402" s="4"/>
      <c r="D1402" s="45"/>
      <c r="E1402" s="45"/>
    </row>
    <row r="1403" spans="1:5" x14ac:dyDescent="0.25">
      <c r="A1403" s="2"/>
      <c r="B1403" s="3"/>
      <c r="C1403" s="4"/>
      <c r="D1403" s="45"/>
      <c r="E1403" s="45"/>
    </row>
    <row r="1404" spans="1:5" x14ac:dyDescent="0.25">
      <c r="A1404" s="2"/>
      <c r="B1404" s="3"/>
      <c r="C1404" s="4"/>
      <c r="D1404" s="45"/>
      <c r="E1404" s="45"/>
    </row>
    <row r="1405" spans="1:5" x14ac:dyDescent="0.25">
      <c r="A1405" s="2"/>
      <c r="B1405" s="3"/>
      <c r="C1405" s="4"/>
      <c r="D1405" s="45"/>
      <c r="E1405" s="45"/>
    </row>
    <row r="1406" spans="1:5" x14ac:dyDescent="0.25">
      <c r="A1406" s="2"/>
      <c r="B1406" s="3"/>
      <c r="C1406" s="4"/>
      <c r="D1406" s="45"/>
      <c r="E1406" s="45"/>
    </row>
    <row r="1407" spans="1:5" x14ac:dyDescent="0.25">
      <c r="A1407" s="2"/>
      <c r="B1407" s="3"/>
      <c r="C1407" s="4"/>
      <c r="D1407" s="45"/>
      <c r="E1407" s="45"/>
    </row>
    <row r="1408" spans="1:5" x14ac:dyDescent="0.25">
      <c r="A1408" s="2"/>
      <c r="B1408" s="3"/>
      <c r="C1408" s="4"/>
      <c r="D1408" s="45"/>
      <c r="E1408" s="45"/>
    </row>
    <row r="1409" spans="1:5" x14ac:dyDescent="0.25">
      <c r="A1409" s="2"/>
      <c r="B1409" s="3"/>
      <c r="C1409" s="4"/>
      <c r="D1409" s="45"/>
      <c r="E1409" s="45"/>
    </row>
    <row r="1410" spans="1:5" x14ac:dyDescent="0.25">
      <c r="A1410" s="2"/>
      <c r="B1410" s="3"/>
      <c r="C1410" s="4"/>
      <c r="D1410" s="45"/>
      <c r="E1410" s="45"/>
    </row>
    <row r="1411" spans="1:5" x14ac:dyDescent="0.25">
      <c r="A1411" s="2"/>
      <c r="B1411" s="3"/>
      <c r="C1411" s="4"/>
      <c r="D1411" s="45"/>
      <c r="E1411" s="45"/>
    </row>
    <row r="1412" spans="1:5" x14ac:dyDescent="0.25">
      <c r="A1412" s="2"/>
      <c r="B1412" s="3"/>
      <c r="C1412" s="4"/>
      <c r="D1412" s="45"/>
      <c r="E1412" s="45"/>
    </row>
    <row r="1413" spans="1:5" x14ac:dyDescent="0.25">
      <c r="A1413" s="2"/>
      <c r="B1413" s="3"/>
      <c r="C1413" s="4"/>
      <c r="D1413" s="45"/>
      <c r="E1413" s="45"/>
    </row>
    <row r="1414" spans="1:5" x14ac:dyDescent="0.25">
      <c r="A1414" s="2"/>
      <c r="B1414" s="3"/>
      <c r="C1414" s="4"/>
      <c r="D1414" s="45"/>
      <c r="E1414" s="45"/>
    </row>
    <row r="1415" spans="1:5" x14ac:dyDescent="0.25">
      <c r="A1415" s="2"/>
      <c r="B1415" s="3"/>
      <c r="C1415" s="4"/>
      <c r="D1415" s="45"/>
      <c r="E1415" s="45"/>
    </row>
    <row r="1416" spans="1:5" x14ac:dyDescent="0.25">
      <c r="A1416" s="2"/>
      <c r="B1416" s="3"/>
      <c r="C1416" s="4"/>
      <c r="D1416" s="45"/>
      <c r="E1416" s="45"/>
    </row>
    <row r="1417" spans="1:5" x14ac:dyDescent="0.25">
      <c r="A1417" s="2"/>
      <c r="B1417" s="3"/>
      <c r="C1417" s="4"/>
      <c r="D1417" s="45"/>
      <c r="E1417" s="45"/>
    </row>
    <row r="1418" spans="1:5" x14ac:dyDescent="0.25">
      <c r="A1418" s="2"/>
      <c r="B1418" s="3"/>
      <c r="C1418" s="4"/>
      <c r="D1418" s="45"/>
      <c r="E1418" s="45"/>
    </row>
    <row r="1419" spans="1:5" x14ac:dyDescent="0.25">
      <c r="A1419" s="2"/>
      <c r="B1419" s="3"/>
      <c r="C1419" s="4"/>
      <c r="D1419" s="45"/>
      <c r="E1419" s="45"/>
    </row>
    <row r="1420" spans="1:5" x14ac:dyDescent="0.25">
      <c r="A1420" s="2"/>
      <c r="B1420" s="3"/>
      <c r="C1420" s="4"/>
      <c r="D1420" s="45"/>
      <c r="E1420" s="45"/>
    </row>
    <row r="1421" spans="1:5" x14ac:dyDescent="0.25">
      <c r="A1421" s="2"/>
      <c r="B1421" s="3"/>
      <c r="C1421" s="4"/>
      <c r="D1421" s="45"/>
      <c r="E1421" s="45"/>
    </row>
    <row r="1422" spans="1:5" x14ac:dyDescent="0.25">
      <c r="A1422" s="2"/>
      <c r="B1422" s="3"/>
      <c r="C1422" s="4"/>
      <c r="D1422" s="45"/>
      <c r="E1422" s="45"/>
    </row>
    <row r="1423" spans="1:5" x14ac:dyDescent="0.25">
      <c r="A1423" s="2"/>
      <c r="B1423" s="3"/>
      <c r="C1423" s="4"/>
      <c r="D1423" s="45"/>
      <c r="E1423" s="45"/>
    </row>
    <row r="1424" spans="1:5" x14ac:dyDescent="0.25">
      <c r="A1424" s="2"/>
      <c r="B1424" s="3"/>
      <c r="C1424" s="4"/>
      <c r="D1424" s="45"/>
      <c r="E1424" s="45"/>
    </row>
    <row r="1425" spans="1:5" x14ac:dyDescent="0.25">
      <c r="A1425" s="2"/>
      <c r="B1425" s="3"/>
      <c r="C1425" s="4"/>
      <c r="D1425" s="45"/>
      <c r="E1425" s="45"/>
    </row>
    <row r="1426" spans="1:5" x14ac:dyDescent="0.25">
      <c r="A1426" s="2"/>
      <c r="B1426" s="3"/>
      <c r="C1426" s="4"/>
      <c r="D1426" s="45"/>
      <c r="E1426" s="45"/>
    </row>
    <row r="1427" spans="1:5" x14ac:dyDescent="0.25">
      <c r="A1427" s="2"/>
      <c r="B1427" s="3"/>
      <c r="C1427" s="4"/>
      <c r="D1427" s="45"/>
      <c r="E1427" s="45"/>
    </row>
    <row r="1428" spans="1:5" x14ac:dyDescent="0.25">
      <c r="A1428" s="2"/>
      <c r="B1428" s="3"/>
      <c r="C1428" s="4"/>
      <c r="D1428" s="45"/>
      <c r="E1428" s="45"/>
    </row>
    <row r="1429" spans="1:5" x14ac:dyDescent="0.25">
      <c r="A1429" s="2"/>
      <c r="B1429" s="3"/>
      <c r="C1429" s="4"/>
      <c r="D1429" s="45"/>
      <c r="E1429" s="45"/>
    </row>
    <row r="1430" spans="1:5" x14ac:dyDescent="0.25">
      <c r="A1430" s="2"/>
      <c r="B1430" s="3"/>
      <c r="C1430" s="4"/>
      <c r="D1430" s="45"/>
      <c r="E1430" s="45"/>
    </row>
    <row r="1431" spans="1:5" x14ac:dyDescent="0.25">
      <c r="A1431" s="2"/>
      <c r="B1431" s="3"/>
      <c r="C1431" s="4"/>
      <c r="D1431" s="45"/>
      <c r="E1431" s="45"/>
    </row>
    <row r="1432" spans="1:5" x14ac:dyDescent="0.25">
      <c r="A1432" s="2"/>
      <c r="B1432" s="3"/>
      <c r="C1432" s="4"/>
      <c r="D1432" s="45"/>
      <c r="E1432" s="45"/>
    </row>
    <row r="1433" spans="1:5" x14ac:dyDescent="0.25">
      <c r="A1433" s="2"/>
      <c r="B1433" s="3"/>
      <c r="C1433" s="4"/>
      <c r="D1433" s="45"/>
      <c r="E1433" s="45"/>
    </row>
    <row r="1434" spans="1:5" x14ac:dyDescent="0.25">
      <c r="A1434" s="2"/>
      <c r="B1434" s="3"/>
      <c r="C1434" s="4"/>
      <c r="D1434" s="45"/>
      <c r="E1434" s="45"/>
    </row>
    <row r="1435" spans="1:5" x14ac:dyDescent="0.25">
      <c r="A1435" s="2"/>
      <c r="B1435" s="3"/>
      <c r="C1435" s="4"/>
      <c r="D1435" s="45"/>
      <c r="E1435" s="45"/>
    </row>
    <row r="1436" spans="1:5" x14ac:dyDescent="0.25">
      <c r="A1436" s="2"/>
      <c r="B1436" s="3"/>
      <c r="C1436" s="4"/>
      <c r="D1436" s="45"/>
      <c r="E1436" s="45"/>
    </row>
    <row r="1437" spans="1:5" x14ac:dyDescent="0.25">
      <c r="A1437" s="2"/>
      <c r="B1437" s="3"/>
      <c r="C1437" s="4"/>
      <c r="D1437" s="45"/>
      <c r="E1437" s="45"/>
    </row>
    <row r="1438" spans="1:5" x14ac:dyDescent="0.25">
      <c r="A1438" s="2"/>
      <c r="B1438" s="3"/>
      <c r="C1438" s="4"/>
      <c r="D1438" s="45"/>
      <c r="E1438" s="45"/>
    </row>
    <row r="1439" spans="1:5" x14ac:dyDescent="0.25">
      <c r="A1439" s="2"/>
      <c r="B1439" s="3"/>
      <c r="C1439" s="4"/>
      <c r="D1439" s="45"/>
      <c r="E1439" s="45"/>
    </row>
    <row r="1440" spans="1:5" x14ac:dyDescent="0.25">
      <c r="A1440" s="2"/>
      <c r="B1440" s="3"/>
      <c r="C1440" s="4"/>
      <c r="D1440" s="45"/>
      <c r="E1440" s="45"/>
    </row>
    <row r="1441" spans="1:5" x14ac:dyDescent="0.25">
      <c r="A1441" s="2"/>
      <c r="B1441" s="3"/>
      <c r="C1441" s="4"/>
      <c r="D1441" s="45"/>
      <c r="E1441" s="45"/>
    </row>
    <row r="1442" spans="1:5" x14ac:dyDescent="0.25">
      <c r="A1442" s="2"/>
      <c r="B1442" s="3"/>
      <c r="C1442" s="4"/>
      <c r="D1442" s="45"/>
      <c r="E1442" s="45"/>
    </row>
    <row r="1443" spans="1:5" x14ac:dyDescent="0.25">
      <c r="A1443" s="2"/>
      <c r="B1443" s="3"/>
      <c r="C1443" s="4"/>
      <c r="D1443" s="45"/>
      <c r="E1443" s="45"/>
    </row>
    <row r="1444" spans="1:5" x14ac:dyDescent="0.25">
      <c r="A1444" s="2"/>
      <c r="B1444" s="3"/>
      <c r="C1444" s="4"/>
      <c r="D1444" s="45"/>
      <c r="E1444" s="45"/>
    </row>
    <row r="1445" spans="1:5" x14ac:dyDescent="0.25">
      <c r="A1445" s="2"/>
      <c r="B1445" s="3"/>
      <c r="C1445" s="4"/>
      <c r="D1445" s="45"/>
      <c r="E1445" s="45"/>
    </row>
    <row r="1446" spans="1:5" x14ac:dyDescent="0.25">
      <c r="A1446" s="2"/>
      <c r="B1446" s="3"/>
      <c r="C1446" s="4"/>
      <c r="D1446" s="45"/>
      <c r="E1446" s="45"/>
    </row>
    <row r="1447" spans="1:5" x14ac:dyDescent="0.25">
      <c r="A1447" s="2"/>
      <c r="B1447" s="3"/>
      <c r="C1447" s="4"/>
      <c r="D1447" s="45"/>
      <c r="E1447" s="45"/>
    </row>
    <row r="1448" spans="1:5" x14ac:dyDescent="0.25">
      <c r="A1448" s="2"/>
      <c r="B1448" s="3"/>
      <c r="C1448" s="4"/>
      <c r="D1448" s="45"/>
      <c r="E1448" s="45"/>
    </row>
    <row r="1449" spans="1:5" x14ac:dyDescent="0.25">
      <c r="A1449" s="2"/>
      <c r="B1449" s="3"/>
      <c r="C1449" s="4"/>
      <c r="D1449" s="45"/>
      <c r="E1449" s="45"/>
    </row>
    <row r="1450" spans="1:5" x14ac:dyDescent="0.25">
      <c r="A1450" s="2"/>
      <c r="B1450" s="3"/>
      <c r="C1450" s="4"/>
      <c r="D1450" s="45"/>
      <c r="E1450" s="45"/>
    </row>
    <row r="1451" spans="1:5" x14ac:dyDescent="0.25">
      <c r="A1451" s="2"/>
      <c r="B1451" s="3"/>
      <c r="C1451" s="4"/>
      <c r="D1451" s="45"/>
      <c r="E1451" s="45"/>
    </row>
    <row r="1452" spans="1:5" x14ac:dyDescent="0.25">
      <c r="A1452" s="2"/>
      <c r="B1452" s="3"/>
      <c r="C1452" s="4"/>
      <c r="D1452" s="45"/>
      <c r="E1452" s="45"/>
    </row>
    <row r="1453" spans="1:5" x14ac:dyDescent="0.25">
      <c r="A1453" s="2"/>
      <c r="B1453" s="3"/>
      <c r="C1453" s="4"/>
      <c r="D1453" s="45"/>
      <c r="E1453" s="45"/>
    </row>
    <row r="1454" spans="1:5" x14ac:dyDescent="0.25">
      <c r="A1454" s="2"/>
      <c r="B1454" s="3"/>
      <c r="C1454" s="4"/>
      <c r="D1454" s="45"/>
      <c r="E1454" s="45"/>
    </row>
    <row r="1455" spans="1:5" x14ac:dyDescent="0.25">
      <c r="A1455" s="2"/>
      <c r="B1455" s="3"/>
      <c r="C1455" s="4"/>
      <c r="D1455" s="45"/>
      <c r="E1455" s="45"/>
    </row>
    <row r="1456" spans="1:5" x14ac:dyDescent="0.25">
      <c r="A1456" s="2"/>
      <c r="B1456" s="3"/>
      <c r="C1456" s="4"/>
      <c r="D1456" s="45"/>
      <c r="E1456" s="45"/>
    </row>
    <row r="1457" spans="1:5" x14ac:dyDescent="0.25">
      <c r="A1457" s="2"/>
      <c r="B1457" s="3"/>
      <c r="C1457" s="4"/>
      <c r="D1457" s="45"/>
      <c r="E1457" s="45"/>
    </row>
    <row r="1458" spans="1:5" x14ac:dyDescent="0.25">
      <c r="A1458" s="2"/>
      <c r="B1458" s="3"/>
      <c r="C1458" s="4"/>
      <c r="D1458" s="45"/>
      <c r="E1458" s="45"/>
    </row>
    <row r="1459" spans="1:5" x14ac:dyDescent="0.25">
      <c r="A1459" s="2"/>
      <c r="B1459" s="3"/>
      <c r="C1459" s="4"/>
      <c r="D1459" s="45"/>
      <c r="E1459" s="45"/>
    </row>
    <row r="1460" spans="1:5" x14ac:dyDescent="0.25">
      <c r="A1460" s="2"/>
      <c r="B1460" s="3"/>
      <c r="C1460" s="4"/>
      <c r="D1460" s="45"/>
      <c r="E1460" s="45"/>
    </row>
    <row r="1461" spans="1:5" x14ac:dyDescent="0.25">
      <c r="A1461" s="2"/>
      <c r="B1461" s="3"/>
      <c r="C1461" s="4"/>
      <c r="D1461" s="45"/>
      <c r="E1461" s="45"/>
    </row>
    <row r="1462" spans="1:5" x14ac:dyDescent="0.25">
      <c r="A1462" s="2"/>
      <c r="B1462" s="3"/>
      <c r="C1462" s="4"/>
      <c r="D1462" s="45"/>
      <c r="E1462" s="45"/>
    </row>
    <row r="1463" spans="1:5" x14ac:dyDescent="0.25">
      <c r="A1463" s="2"/>
      <c r="B1463" s="3"/>
      <c r="C1463" s="4"/>
      <c r="D1463" s="45"/>
      <c r="E1463" s="45"/>
    </row>
    <row r="1464" spans="1:5" x14ac:dyDescent="0.25">
      <c r="A1464" s="2"/>
      <c r="B1464" s="3"/>
      <c r="C1464" s="4"/>
      <c r="D1464" s="45"/>
      <c r="E1464" s="45"/>
    </row>
    <row r="1465" spans="1:5" x14ac:dyDescent="0.25">
      <c r="A1465" s="2"/>
      <c r="B1465" s="3"/>
      <c r="C1465" s="4"/>
      <c r="D1465" s="45"/>
      <c r="E1465" s="45"/>
    </row>
    <row r="1466" spans="1:5" x14ac:dyDescent="0.25">
      <c r="A1466" s="2"/>
      <c r="B1466" s="3"/>
      <c r="C1466" s="4"/>
      <c r="D1466" s="45"/>
      <c r="E1466" s="45"/>
    </row>
    <row r="1467" spans="1:5" x14ac:dyDescent="0.25">
      <c r="A1467" s="2"/>
      <c r="B1467" s="3"/>
      <c r="C1467" s="4"/>
      <c r="D1467" s="45"/>
      <c r="E1467" s="45"/>
    </row>
    <row r="1468" spans="1:5" x14ac:dyDescent="0.25">
      <c r="A1468" s="2"/>
      <c r="B1468" s="3"/>
      <c r="C1468" s="4"/>
      <c r="D1468" s="45"/>
      <c r="E1468" s="45"/>
    </row>
    <row r="1469" spans="1:5" x14ac:dyDescent="0.25">
      <c r="A1469" s="2"/>
      <c r="B1469" s="3"/>
      <c r="C1469" s="4"/>
      <c r="D1469" s="45"/>
      <c r="E1469" s="45"/>
    </row>
    <row r="1470" spans="1:5" x14ac:dyDescent="0.25">
      <c r="A1470" s="2"/>
      <c r="B1470" s="3"/>
      <c r="C1470" s="4"/>
      <c r="D1470" s="45"/>
      <c r="E1470" s="45"/>
    </row>
    <row r="1471" spans="1:5" x14ac:dyDescent="0.25">
      <c r="A1471" s="2"/>
      <c r="B1471" s="3"/>
      <c r="C1471" s="4"/>
      <c r="D1471" s="45"/>
      <c r="E1471" s="45"/>
    </row>
    <row r="1472" spans="1:5" x14ac:dyDescent="0.25">
      <c r="A1472" s="2"/>
      <c r="B1472" s="3"/>
      <c r="C1472" s="4"/>
      <c r="D1472" s="45"/>
      <c r="E1472" s="45"/>
    </row>
    <row r="1473" spans="1:5" x14ac:dyDescent="0.25">
      <c r="A1473" s="2"/>
      <c r="B1473" s="3"/>
      <c r="C1473" s="4"/>
      <c r="D1473" s="45"/>
      <c r="E1473" s="45"/>
    </row>
    <row r="1474" spans="1:5" x14ac:dyDescent="0.25">
      <c r="A1474" s="2"/>
      <c r="B1474" s="3"/>
      <c r="C1474" s="4"/>
      <c r="D1474" s="45"/>
      <c r="E1474" s="45"/>
    </row>
    <row r="1475" spans="1:5" x14ac:dyDescent="0.25">
      <c r="A1475" s="2"/>
      <c r="B1475" s="3"/>
      <c r="C1475" s="4"/>
      <c r="D1475" s="45"/>
      <c r="E1475" s="45"/>
    </row>
    <row r="1476" spans="1:5" x14ac:dyDescent="0.25">
      <c r="A1476" s="2"/>
      <c r="B1476" s="3"/>
      <c r="C1476" s="4"/>
      <c r="D1476" s="45"/>
      <c r="E1476" s="45"/>
    </row>
    <row r="1477" spans="1:5" x14ac:dyDescent="0.25">
      <c r="A1477" s="2"/>
      <c r="B1477" s="3"/>
      <c r="C1477" s="4"/>
      <c r="D1477" s="45"/>
      <c r="E1477" s="45"/>
    </row>
    <row r="1478" spans="1:5" x14ac:dyDescent="0.25">
      <c r="A1478" s="2"/>
      <c r="B1478" s="3"/>
      <c r="C1478" s="4"/>
      <c r="D1478" s="45"/>
      <c r="E1478" s="45"/>
    </row>
    <row r="1479" spans="1:5" x14ac:dyDescent="0.25">
      <c r="A1479" s="2"/>
      <c r="B1479" s="3"/>
      <c r="C1479" s="4"/>
      <c r="D1479" s="45"/>
      <c r="E1479" s="45"/>
    </row>
    <row r="1480" spans="1:5" x14ac:dyDescent="0.25">
      <c r="A1480" s="2"/>
      <c r="B1480" s="3"/>
      <c r="C1480" s="4"/>
      <c r="D1480" s="45"/>
      <c r="E1480" s="45"/>
    </row>
    <row r="1481" spans="1:5" x14ac:dyDescent="0.25">
      <c r="A1481" s="2"/>
      <c r="B1481" s="3"/>
      <c r="C1481" s="4"/>
      <c r="D1481" s="45"/>
      <c r="E1481" s="45"/>
    </row>
    <row r="1482" spans="1:5" x14ac:dyDescent="0.25">
      <c r="A1482" s="2"/>
      <c r="B1482" s="3"/>
      <c r="C1482" s="4"/>
      <c r="D1482" s="45"/>
      <c r="E1482" s="45"/>
    </row>
    <row r="1483" spans="1:5" x14ac:dyDescent="0.25">
      <c r="A1483" s="2"/>
      <c r="B1483" s="3"/>
      <c r="C1483" s="4"/>
      <c r="D1483" s="45"/>
      <c r="E1483" s="45"/>
    </row>
    <row r="1484" spans="1:5" x14ac:dyDescent="0.25">
      <c r="A1484" s="2"/>
      <c r="B1484" s="3"/>
      <c r="C1484" s="4"/>
      <c r="D1484" s="45"/>
      <c r="E1484" s="45"/>
    </row>
    <row r="1485" spans="1:5" x14ac:dyDescent="0.25">
      <c r="A1485" s="2"/>
      <c r="B1485" s="3"/>
      <c r="C1485" s="4"/>
      <c r="D1485" s="45"/>
      <c r="E1485" s="45"/>
    </row>
    <row r="1486" spans="1:5" x14ac:dyDescent="0.25">
      <c r="A1486" s="2"/>
      <c r="B1486" s="3"/>
      <c r="C1486" s="4"/>
      <c r="D1486" s="45"/>
      <c r="E1486" s="45"/>
    </row>
    <row r="1487" spans="1:5" x14ac:dyDescent="0.25">
      <c r="A1487" s="2"/>
      <c r="B1487" s="3"/>
      <c r="C1487" s="4"/>
      <c r="D1487" s="45"/>
      <c r="E1487" s="45"/>
    </row>
    <row r="1488" spans="1:5" x14ac:dyDescent="0.25">
      <c r="A1488" s="2"/>
      <c r="B1488" s="3"/>
      <c r="C1488" s="4"/>
      <c r="D1488" s="45"/>
      <c r="E1488" s="45"/>
    </row>
    <row r="1489" spans="1:5" x14ac:dyDescent="0.25">
      <c r="A1489" s="2"/>
      <c r="B1489" s="3"/>
      <c r="C1489" s="4"/>
      <c r="D1489" s="45"/>
      <c r="E1489" s="45"/>
    </row>
    <row r="1490" spans="1:5" x14ac:dyDescent="0.25">
      <c r="A1490" s="2"/>
      <c r="B1490" s="3"/>
      <c r="C1490" s="4"/>
      <c r="D1490" s="45"/>
      <c r="E1490" s="45"/>
    </row>
    <row r="1491" spans="1:5" x14ac:dyDescent="0.25">
      <c r="A1491" s="2"/>
      <c r="B1491" s="3"/>
      <c r="C1491" s="4"/>
      <c r="D1491" s="45"/>
      <c r="E1491" s="45"/>
    </row>
    <row r="1492" spans="1:5" x14ac:dyDescent="0.25">
      <c r="A1492" s="2"/>
      <c r="B1492" s="3"/>
      <c r="C1492" s="4"/>
      <c r="D1492" s="45"/>
      <c r="E1492" s="45"/>
    </row>
    <row r="1493" spans="1:5" x14ac:dyDescent="0.25">
      <c r="A1493" s="2"/>
      <c r="B1493" s="3"/>
      <c r="C1493" s="4"/>
      <c r="D1493" s="45"/>
      <c r="E1493" s="45"/>
    </row>
    <row r="1494" spans="1:5" x14ac:dyDescent="0.25">
      <c r="A1494" s="2"/>
      <c r="B1494" s="3"/>
      <c r="C1494" s="4"/>
      <c r="D1494" s="45"/>
      <c r="E1494" s="45"/>
    </row>
    <row r="1495" spans="1:5" x14ac:dyDescent="0.25">
      <c r="A1495" s="2"/>
      <c r="B1495" s="3"/>
      <c r="C1495" s="4"/>
      <c r="D1495" s="45"/>
      <c r="E1495" s="45"/>
    </row>
    <row r="1496" spans="1:5" x14ac:dyDescent="0.25">
      <c r="A1496" s="2"/>
      <c r="B1496" s="3"/>
      <c r="C1496" s="4"/>
      <c r="D1496" s="45"/>
      <c r="E1496" s="45"/>
    </row>
    <row r="1497" spans="1:5" x14ac:dyDescent="0.25">
      <c r="A1497" s="2"/>
      <c r="B1497" s="3"/>
      <c r="C1497" s="4"/>
      <c r="D1497" s="45"/>
      <c r="E1497" s="45"/>
    </row>
    <row r="1498" spans="1:5" x14ac:dyDescent="0.25">
      <c r="A1498" s="2"/>
      <c r="B1498" s="3"/>
      <c r="C1498" s="4"/>
      <c r="D1498" s="45"/>
      <c r="E1498" s="45"/>
    </row>
    <row r="1499" spans="1:5" x14ac:dyDescent="0.25">
      <c r="A1499" s="2"/>
      <c r="B1499" s="3"/>
      <c r="C1499" s="4"/>
      <c r="D1499" s="45"/>
      <c r="E1499" s="45"/>
    </row>
    <row r="1500" spans="1:5" x14ac:dyDescent="0.25">
      <c r="A1500" s="2"/>
      <c r="B1500" s="3"/>
      <c r="C1500" s="4"/>
      <c r="D1500" s="45"/>
      <c r="E1500" s="45"/>
    </row>
    <row r="1501" spans="1:5" x14ac:dyDescent="0.25">
      <c r="A1501" s="2"/>
      <c r="B1501" s="3"/>
      <c r="C1501" s="4"/>
      <c r="D1501" s="45"/>
      <c r="E1501" s="45"/>
    </row>
    <row r="1502" spans="1:5" x14ac:dyDescent="0.25">
      <c r="A1502" s="2"/>
      <c r="B1502" s="3"/>
      <c r="C1502" s="4"/>
      <c r="D1502" s="45"/>
      <c r="E1502" s="45"/>
    </row>
    <row r="1503" spans="1:5" x14ac:dyDescent="0.25">
      <c r="A1503" s="2"/>
      <c r="B1503" s="3"/>
      <c r="C1503" s="4"/>
      <c r="D1503" s="45"/>
      <c r="E1503" s="45"/>
    </row>
    <row r="1504" spans="1:5" x14ac:dyDescent="0.25">
      <c r="A1504" s="2"/>
      <c r="B1504" s="3"/>
      <c r="C1504" s="4"/>
      <c r="D1504" s="45"/>
      <c r="E1504" s="45"/>
    </row>
    <row r="1505" spans="1:5" x14ac:dyDescent="0.25">
      <c r="A1505" s="2"/>
      <c r="B1505" s="3"/>
      <c r="C1505" s="4"/>
      <c r="D1505" s="45"/>
      <c r="E1505" s="45"/>
    </row>
    <row r="1506" spans="1:5" x14ac:dyDescent="0.25">
      <c r="A1506" s="2"/>
      <c r="B1506" s="3"/>
      <c r="C1506" s="4"/>
      <c r="D1506" s="45"/>
      <c r="E1506" s="45"/>
    </row>
    <row r="1507" spans="1:5" x14ac:dyDescent="0.25">
      <c r="A1507" s="2"/>
      <c r="B1507" s="3"/>
      <c r="C1507" s="4"/>
      <c r="D1507" s="45"/>
      <c r="E1507" s="45"/>
    </row>
    <row r="1508" spans="1:5" x14ac:dyDescent="0.25">
      <c r="A1508" s="2"/>
      <c r="B1508" s="3"/>
      <c r="C1508" s="4"/>
      <c r="D1508" s="45"/>
      <c r="E1508" s="45"/>
    </row>
    <row r="1509" spans="1:5" x14ac:dyDescent="0.25">
      <c r="A1509" s="2"/>
      <c r="B1509" s="3"/>
      <c r="C1509" s="4"/>
      <c r="D1509" s="45"/>
      <c r="E1509" s="45"/>
    </row>
    <row r="1510" spans="1:5" x14ac:dyDescent="0.25">
      <c r="A1510" s="2"/>
      <c r="B1510" s="3"/>
      <c r="C1510" s="4"/>
      <c r="D1510" s="45"/>
      <c r="E1510" s="45"/>
    </row>
    <row r="1511" spans="1:5" x14ac:dyDescent="0.25">
      <c r="A1511" s="2"/>
      <c r="B1511" s="3"/>
      <c r="C1511" s="4"/>
      <c r="D1511" s="45"/>
      <c r="E1511" s="45"/>
    </row>
    <row r="1512" spans="1:5" x14ac:dyDescent="0.25">
      <c r="A1512" s="2"/>
      <c r="B1512" s="3"/>
      <c r="C1512" s="4"/>
      <c r="D1512" s="45"/>
      <c r="E1512" s="45"/>
    </row>
    <row r="1513" spans="1:5" x14ac:dyDescent="0.25">
      <c r="A1513" s="2"/>
      <c r="B1513" s="3"/>
      <c r="C1513" s="4"/>
      <c r="D1513" s="45"/>
      <c r="E1513" s="45"/>
    </row>
    <row r="1514" spans="1:5" x14ac:dyDescent="0.25">
      <c r="A1514" s="2"/>
      <c r="B1514" s="3"/>
      <c r="C1514" s="4"/>
      <c r="D1514" s="45"/>
      <c r="E1514" s="45"/>
    </row>
    <row r="1515" spans="1:5" x14ac:dyDescent="0.25">
      <c r="A1515" s="2"/>
      <c r="B1515" s="3"/>
      <c r="C1515" s="4"/>
      <c r="D1515" s="45"/>
      <c r="E1515" s="45"/>
    </row>
    <row r="1516" spans="1:5" x14ac:dyDescent="0.25">
      <c r="A1516" s="2"/>
      <c r="B1516" s="3"/>
      <c r="C1516" s="4"/>
      <c r="D1516" s="45"/>
      <c r="E1516" s="45"/>
    </row>
    <row r="1517" spans="1:5" x14ac:dyDescent="0.25">
      <c r="A1517" s="2"/>
      <c r="B1517" s="3"/>
      <c r="C1517" s="4"/>
      <c r="D1517" s="45"/>
      <c r="E1517" s="45"/>
    </row>
    <row r="1518" spans="1:5" x14ac:dyDescent="0.25">
      <c r="A1518" s="2"/>
      <c r="B1518" s="3"/>
      <c r="C1518" s="4"/>
      <c r="D1518" s="45"/>
      <c r="E1518" s="45"/>
    </row>
    <row r="1519" spans="1:5" x14ac:dyDescent="0.25">
      <c r="A1519" s="2"/>
      <c r="B1519" s="3"/>
      <c r="C1519" s="4"/>
      <c r="D1519" s="45"/>
      <c r="E1519" s="45"/>
    </row>
    <row r="1520" spans="1:5" x14ac:dyDescent="0.25">
      <c r="A1520" s="2"/>
      <c r="B1520" s="3"/>
      <c r="C1520" s="4"/>
      <c r="D1520" s="45"/>
      <c r="E1520" s="45"/>
    </row>
    <row r="1521" spans="1:5" x14ac:dyDescent="0.25">
      <c r="A1521" s="2"/>
      <c r="B1521" s="3"/>
      <c r="C1521" s="4"/>
      <c r="D1521" s="45"/>
      <c r="E1521" s="45"/>
    </row>
    <row r="1522" spans="1:5" x14ac:dyDescent="0.25">
      <c r="A1522" s="2"/>
      <c r="B1522" s="3"/>
      <c r="C1522" s="4"/>
      <c r="D1522" s="45"/>
      <c r="E1522" s="45"/>
    </row>
    <row r="1523" spans="1:5" x14ac:dyDescent="0.25">
      <c r="A1523" s="2"/>
      <c r="B1523" s="3"/>
      <c r="C1523" s="4"/>
      <c r="D1523" s="45"/>
      <c r="E1523" s="45"/>
    </row>
    <row r="1524" spans="1:5" x14ac:dyDescent="0.25">
      <c r="A1524" s="2"/>
      <c r="B1524" s="3"/>
      <c r="C1524" s="4"/>
      <c r="D1524" s="45"/>
      <c r="E1524" s="45"/>
    </row>
    <row r="1525" spans="1:5" x14ac:dyDescent="0.25">
      <c r="A1525" s="2"/>
      <c r="B1525" s="3"/>
      <c r="C1525" s="4"/>
      <c r="D1525" s="45"/>
      <c r="E1525" s="45"/>
    </row>
    <row r="1526" spans="1:5" x14ac:dyDescent="0.25">
      <c r="A1526" s="2"/>
      <c r="B1526" s="3"/>
      <c r="C1526" s="4"/>
      <c r="D1526" s="45"/>
      <c r="E1526" s="45"/>
    </row>
    <row r="1527" spans="1:5" x14ac:dyDescent="0.25">
      <c r="A1527" s="2"/>
      <c r="B1527" s="3"/>
      <c r="C1527" s="4"/>
      <c r="D1527" s="45"/>
      <c r="E1527" s="45"/>
    </row>
    <row r="1528" spans="1:5" x14ac:dyDescent="0.25">
      <c r="A1528" s="2"/>
      <c r="B1528" s="3"/>
      <c r="C1528" s="4"/>
      <c r="D1528" s="45"/>
      <c r="E1528" s="45"/>
    </row>
    <row r="1529" spans="1:5" x14ac:dyDescent="0.25">
      <c r="A1529" s="2"/>
      <c r="B1529" s="3"/>
      <c r="C1529" s="4"/>
      <c r="D1529" s="45"/>
      <c r="E1529" s="45"/>
    </row>
    <row r="1530" spans="1:5" x14ac:dyDescent="0.25">
      <c r="A1530" s="2"/>
      <c r="B1530" s="3"/>
      <c r="C1530" s="4"/>
      <c r="D1530" s="45"/>
      <c r="E1530" s="45"/>
    </row>
    <row r="1531" spans="1:5" x14ac:dyDescent="0.25">
      <c r="A1531" s="2"/>
      <c r="B1531" s="3"/>
      <c r="C1531" s="4"/>
      <c r="D1531" s="45"/>
      <c r="E1531" s="45"/>
    </row>
    <row r="1532" spans="1:5" x14ac:dyDescent="0.25">
      <c r="A1532" s="2"/>
      <c r="B1532" s="3"/>
      <c r="C1532" s="4"/>
      <c r="D1532" s="45"/>
      <c r="E1532" s="45"/>
    </row>
    <row r="1533" spans="1:5" x14ac:dyDescent="0.25">
      <c r="A1533" s="2"/>
      <c r="B1533" s="3"/>
      <c r="C1533" s="4"/>
      <c r="D1533" s="45"/>
      <c r="E1533" s="45"/>
    </row>
    <row r="1534" spans="1:5" x14ac:dyDescent="0.25">
      <c r="A1534" s="2"/>
      <c r="B1534" s="3"/>
      <c r="C1534" s="4"/>
      <c r="D1534" s="45"/>
      <c r="E1534" s="45"/>
    </row>
    <row r="1535" spans="1:5" x14ac:dyDescent="0.25">
      <c r="A1535" s="2"/>
      <c r="B1535" s="3"/>
      <c r="C1535" s="4"/>
      <c r="D1535" s="45"/>
      <c r="E1535" s="45"/>
    </row>
    <row r="1536" spans="1:5" x14ac:dyDescent="0.25">
      <c r="A1536" s="2"/>
      <c r="B1536" s="3"/>
      <c r="C1536" s="4"/>
      <c r="D1536" s="45"/>
      <c r="E1536" s="45"/>
    </row>
    <row r="1537" spans="1:5" x14ac:dyDescent="0.25">
      <c r="A1537" s="2"/>
      <c r="B1537" s="3"/>
      <c r="C1537" s="4"/>
      <c r="D1537" s="45"/>
      <c r="E1537" s="45"/>
    </row>
    <row r="1538" spans="1:5" x14ac:dyDescent="0.25">
      <c r="A1538" s="2"/>
      <c r="B1538" s="3"/>
      <c r="C1538" s="4"/>
      <c r="D1538" s="45"/>
      <c r="E1538" s="45"/>
    </row>
    <row r="1539" spans="1:5" x14ac:dyDescent="0.25">
      <c r="A1539" s="2"/>
      <c r="B1539" s="3"/>
      <c r="C1539" s="4"/>
      <c r="D1539" s="45"/>
      <c r="E1539" s="45"/>
    </row>
    <row r="1540" spans="1:5" x14ac:dyDescent="0.25">
      <c r="A1540" s="2"/>
      <c r="B1540" s="3"/>
      <c r="C1540" s="4"/>
      <c r="D1540" s="45"/>
      <c r="E1540" s="45"/>
    </row>
    <row r="1541" spans="1:5" x14ac:dyDescent="0.25">
      <c r="A1541" s="2"/>
      <c r="B1541" s="3"/>
      <c r="C1541" s="4"/>
      <c r="D1541" s="45"/>
      <c r="E1541" s="45"/>
    </row>
    <row r="1542" spans="1:5" x14ac:dyDescent="0.25">
      <c r="A1542" s="2"/>
      <c r="B1542" s="3"/>
      <c r="C1542" s="4"/>
      <c r="D1542" s="45"/>
      <c r="E1542" s="45"/>
    </row>
    <row r="1543" spans="1:5" x14ac:dyDescent="0.25">
      <c r="A1543" s="2"/>
      <c r="B1543" s="3"/>
      <c r="C1543" s="4"/>
      <c r="D1543" s="45"/>
      <c r="E1543" s="45"/>
    </row>
    <row r="1544" spans="1:5" x14ac:dyDescent="0.25">
      <c r="A1544" s="2"/>
      <c r="B1544" s="3"/>
      <c r="C1544" s="4"/>
      <c r="D1544" s="45"/>
      <c r="E1544" s="45"/>
    </row>
    <row r="1545" spans="1:5" x14ac:dyDescent="0.25">
      <c r="A1545" s="2"/>
      <c r="B1545" s="3"/>
      <c r="C1545" s="4"/>
      <c r="D1545" s="45"/>
      <c r="E1545" s="45"/>
    </row>
    <row r="1546" spans="1:5" x14ac:dyDescent="0.25">
      <c r="A1546" s="2"/>
      <c r="B1546" s="3"/>
      <c r="C1546" s="4"/>
      <c r="D1546" s="45"/>
      <c r="E1546" s="45"/>
    </row>
    <row r="1547" spans="1:5" x14ac:dyDescent="0.25">
      <c r="A1547" s="2"/>
      <c r="B1547" s="3"/>
      <c r="C1547" s="4"/>
      <c r="D1547" s="45"/>
      <c r="E1547" s="45"/>
    </row>
    <row r="1548" spans="1:5" x14ac:dyDescent="0.25">
      <c r="A1548" s="2"/>
      <c r="B1548" s="3"/>
      <c r="C1548" s="4"/>
      <c r="D1548" s="45"/>
      <c r="E1548" s="45"/>
    </row>
    <row r="1549" spans="1:5" x14ac:dyDescent="0.25">
      <c r="A1549" s="2"/>
      <c r="B1549" s="3"/>
      <c r="C1549" s="4"/>
      <c r="D1549" s="45"/>
      <c r="E1549" s="45"/>
    </row>
    <row r="1550" spans="1:5" x14ac:dyDescent="0.25">
      <c r="A1550" s="2"/>
      <c r="B1550" s="3"/>
      <c r="C1550" s="4"/>
      <c r="D1550" s="45"/>
      <c r="E1550" s="45"/>
    </row>
    <row r="1551" spans="1:5" x14ac:dyDescent="0.25">
      <c r="A1551" s="2"/>
      <c r="B1551" s="3"/>
      <c r="C1551" s="4"/>
      <c r="D1551" s="45"/>
      <c r="E1551" s="45"/>
    </row>
    <row r="1552" spans="1:5" x14ac:dyDescent="0.25">
      <c r="A1552" s="2"/>
      <c r="B1552" s="3"/>
      <c r="C1552" s="4"/>
      <c r="D1552" s="45"/>
      <c r="E1552" s="45"/>
    </row>
    <row r="1553" spans="1:5" x14ac:dyDescent="0.25">
      <c r="A1553" s="2"/>
      <c r="B1553" s="3"/>
      <c r="C1553" s="4"/>
      <c r="D1553" s="45"/>
      <c r="E1553" s="45"/>
    </row>
    <row r="1554" spans="1:5" x14ac:dyDescent="0.25">
      <c r="A1554" s="2"/>
      <c r="B1554" s="3"/>
      <c r="C1554" s="4"/>
      <c r="D1554" s="45"/>
      <c r="E1554" s="45"/>
    </row>
    <row r="1555" spans="1:5" x14ac:dyDescent="0.25">
      <c r="A1555" s="2"/>
      <c r="B1555" s="3"/>
      <c r="C1555" s="4"/>
      <c r="D1555" s="45"/>
      <c r="E1555" s="45"/>
    </row>
    <row r="1556" spans="1:5" x14ac:dyDescent="0.25">
      <c r="A1556" s="2"/>
      <c r="B1556" s="3"/>
      <c r="C1556" s="4"/>
      <c r="D1556" s="45"/>
      <c r="E1556" s="45"/>
    </row>
    <row r="1557" spans="1:5" x14ac:dyDescent="0.25">
      <c r="A1557" s="2"/>
      <c r="B1557" s="3"/>
      <c r="C1557" s="4"/>
      <c r="D1557" s="45"/>
      <c r="E1557" s="45"/>
    </row>
    <row r="1558" spans="1:5" x14ac:dyDescent="0.25">
      <c r="A1558" s="2"/>
      <c r="B1558" s="3"/>
      <c r="C1558" s="4"/>
      <c r="D1558" s="45"/>
      <c r="E1558" s="45"/>
    </row>
    <row r="1559" spans="1:5" x14ac:dyDescent="0.25">
      <c r="A1559" s="2"/>
      <c r="B1559" s="3"/>
      <c r="C1559" s="4"/>
      <c r="D1559" s="45"/>
      <c r="E1559" s="45"/>
    </row>
    <row r="1560" spans="1:5" x14ac:dyDescent="0.25">
      <c r="A1560" s="2"/>
      <c r="B1560" s="3"/>
      <c r="C1560" s="4"/>
      <c r="D1560" s="45"/>
      <c r="E1560" s="45"/>
    </row>
    <row r="1561" spans="1:5" x14ac:dyDescent="0.25">
      <c r="A1561" s="2"/>
      <c r="B1561" s="3"/>
      <c r="C1561" s="4"/>
      <c r="D1561" s="45"/>
      <c r="E1561" s="45"/>
    </row>
    <row r="1562" spans="1:5" x14ac:dyDescent="0.25">
      <c r="A1562" s="2"/>
      <c r="B1562" s="3"/>
      <c r="C1562" s="4"/>
      <c r="D1562" s="45"/>
      <c r="E1562" s="45"/>
    </row>
    <row r="1563" spans="1:5" x14ac:dyDescent="0.25">
      <c r="A1563" s="2"/>
      <c r="B1563" s="3"/>
      <c r="C1563" s="4"/>
      <c r="D1563" s="45"/>
      <c r="E1563" s="45"/>
    </row>
    <row r="1564" spans="1:5" x14ac:dyDescent="0.25">
      <c r="A1564" s="2"/>
      <c r="B1564" s="3"/>
      <c r="C1564" s="4"/>
      <c r="D1564" s="45"/>
      <c r="E1564" s="45"/>
    </row>
    <row r="1565" spans="1:5" x14ac:dyDescent="0.25">
      <c r="A1565" s="2"/>
      <c r="B1565" s="3"/>
      <c r="C1565" s="4"/>
      <c r="D1565" s="45"/>
      <c r="E1565" s="45"/>
    </row>
    <row r="1566" spans="1:5" x14ac:dyDescent="0.25">
      <c r="A1566" s="2"/>
      <c r="B1566" s="3"/>
      <c r="C1566" s="4"/>
      <c r="D1566" s="45"/>
      <c r="E1566" s="45"/>
    </row>
    <row r="1567" spans="1:5" x14ac:dyDescent="0.25">
      <c r="A1567" s="2"/>
      <c r="B1567" s="3"/>
      <c r="C1567" s="4"/>
      <c r="D1567" s="45"/>
      <c r="E1567" s="45"/>
    </row>
    <row r="1568" spans="1:5" x14ac:dyDescent="0.25">
      <c r="A1568" s="2"/>
      <c r="B1568" s="3"/>
      <c r="C1568" s="4"/>
      <c r="D1568" s="45"/>
      <c r="E1568" s="45"/>
    </row>
    <row r="1569" spans="1:5" x14ac:dyDescent="0.25">
      <c r="A1569" s="2"/>
      <c r="B1569" s="3"/>
      <c r="C1569" s="4"/>
      <c r="D1569" s="45"/>
      <c r="E1569" s="45"/>
    </row>
    <row r="1570" spans="1:5" x14ac:dyDescent="0.25">
      <c r="A1570" s="2"/>
      <c r="B1570" s="3"/>
      <c r="C1570" s="4"/>
      <c r="D1570" s="45"/>
      <c r="E1570" s="45"/>
    </row>
    <row r="1571" spans="1:5" x14ac:dyDescent="0.25">
      <c r="A1571" s="2"/>
      <c r="B1571" s="3"/>
      <c r="C1571" s="4"/>
      <c r="D1571" s="45"/>
      <c r="E1571" s="45"/>
    </row>
    <row r="1572" spans="1:5" x14ac:dyDescent="0.25">
      <c r="A1572" s="2"/>
      <c r="B1572" s="3"/>
      <c r="C1572" s="4"/>
      <c r="D1572" s="45"/>
      <c r="E1572" s="45"/>
    </row>
    <row r="1573" spans="1:5" x14ac:dyDescent="0.25">
      <c r="A1573" s="2"/>
      <c r="B1573" s="3"/>
      <c r="C1573" s="4"/>
      <c r="D1573" s="45"/>
      <c r="E1573" s="45"/>
    </row>
    <row r="1574" spans="1:5" x14ac:dyDescent="0.25">
      <c r="A1574" s="2"/>
      <c r="B1574" s="3"/>
      <c r="C1574" s="4"/>
      <c r="D1574" s="45"/>
      <c r="E1574" s="45"/>
    </row>
    <row r="1575" spans="1:5" x14ac:dyDescent="0.25">
      <c r="A1575" s="2"/>
      <c r="B1575" s="3"/>
      <c r="C1575" s="4"/>
      <c r="D1575" s="45"/>
      <c r="E1575" s="45"/>
    </row>
    <row r="1576" spans="1:5" x14ac:dyDescent="0.25">
      <c r="A1576" s="2"/>
      <c r="B1576" s="3"/>
      <c r="C1576" s="4"/>
      <c r="D1576" s="45"/>
      <c r="E1576" s="45"/>
    </row>
    <row r="1577" spans="1:5" x14ac:dyDescent="0.25">
      <c r="A1577" s="2"/>
      <c r="B1577" s="3"/>
      <c r="C1577" s="4"/>
      <c r="D1577" s="45"/>
      <c r="E1577" s="45"/>
    </row>
    <row r="1578" spans="1:5" x14ac:dyDescent="0.25">
      <c r="A1578" s="2"/>
      <c r="B1578" s="3"/>
      <c r="C1578" s="4"/>
      <c r="D1578" s="45"/>
      <c r="E1578" s="45"/>
    </row>
    <row r="1579" spans="1:5" x14ac:dyDescent="0.25">
      <c r="A1579" s="2"/>
      <c r="B1579" s="3"/>
      <c r="C1579" s="4"/>
      <c r="D1579" s="45"/>
      <c r="E1579" s="45"/>
    </row>
    <row r="1580" spans="1:5" x14ac:dyDescent="0.25">
      <c r="A1580" s="2"/>
      <c r="B1580" s="3"/>
      <c r="C1580" s="4"/>
      <c r="D1580" s="45"/>
      <c r="E1580" s="45"/>
    </row>
    <row r="1581" spans="1:5" x14ac:dyDescent="0.25">
      <c r="A1581" s="2"/>
      <c r="B1581" s="3"/>
      <c r="C1581" s="4"/>
      <c r="D1581" s="45"/>
      <c r="E1581" s="45"/>
    </row>
    <row r="1582" spans="1:5" x14ac:dyDescent="0.25">
      <c r="A1582" s="2"/>
      <c r="B1582" s="3"/>
      <c r="C1582" s="4"/>
      <c r="D1582" s="45"/>
      <c r="E1582" s="45"/>
    </row>
    <row r="1583" spans="1:5" x14ac:dyDescent="0.25">
      <c r="A1583" s="2"/>
      <c r="B1583" s="3"/>
      <c r="C1583" s="4"/>
      <c r="D1583" s="45"/>
      <c r="E1583" s="45"/>
    </row>
    <row r="1584" spans="1:5" x14ac:dyDescent="0.25">
      <c r="A1584" s="2"/>
      <c r="B1584" s="3"/>
      <c r="C1584" s="4"/>
      <c r="D1584" s="45"/>
      <c r="E1584" s="45"/>
    </row>
    <row r="1585" spans="1:5" x14ac:dyDescent="0.25">
      <c r="A1585" s="2"/>
      <c r="B1585" s="3"/>
      <c r="C1585" s="4"/>
      <c r="D1585" s="45"/>
      <c r="E1585" s="45"/>
    </row>
    <row r="1586" spans="1:5" x14ac:dyDescent="0.25">
      <c r="A1586" s="2"/>
      <c r="B1586" s="3"/>
      <c r="C1586" s="4"/>
      <c r="D1586" s="45"/>
      <c r="E1586" s="45"/>
    </row>
    <row r="1587" spans="1:5" x14ac:dyDescent="0.25">
      <c r="A1587" s="2"/>
      <c r="B1587" s="3"/>
      <c r="C1587" s="4"/>
      <c r="D1587" s="45"/>
      <c r="E1587" s="45"/>
    </row>
    <row r="1588" spans="1:5" x14ac:dyDescent="0.25">
      <c r="A1588" s="2"/>
      <c r="B1588" s="3"/>
      <c r="C1588" s="4"/>
      <c r="D1588" s="45"/>
      <c r="E1588" s="45"/>
    </row>
    <row r="1589" spans="1:5" x14ac:dyDescent="0.25">
      <c r="A1589" s="2"/>
      <c r="B1589" s="3"/>
      <c r="C1589" s="4"/>
      <c r="D1589" s="45"/>
      <c r="E1589" s="45"/>
    </row>
    <row r="1590" spans="1:5" x14ac:dyDescent="0.25">
      <c r="A1590" s="2"/>
      <c r="B1590" s="3"/>
      <c r="C1590" s="4"/>
      <c r="D1590" s="45"/>
      <c r="E1590" s="45"/>
    </row>
    <row r="1591" spans="1:5" x14ac:dyDescent="0.25">
      <c r="A1591" s="2"/>
      <c r="B1591" s="3"/>
      <c r="C1591" s="4"/>
      <c r="D1591" s="45"/>
      <c r="E1591" s="45"/>
    </row>
    <row r="1592" spans="1:5" x14ac:dyDescent="0.25">
      <c r="A1592" s="2"/>
      <c r="B1592" s="3"/>
      <c r="C1592" s="4"/>
      <c r="D1592" s="45"/>
      <c r="E1592" s="45"/>
    </row>
    <row r="1593" spans="1:5" x14ac:dyDescent="0.25">
      <c r="A1593" s="2"/>
      <c r="B1593" s="3"/>
      <c r="C1593" s="4"/>
      <c r="D1593" s="45"/>
      <c r="E1593" s="45"/>
    </row>
    <row r="1594" spans="1:5" x14ac:dyDescent="0.25">
      <c r="A1594" s="2"/>
      <c r="B1594" s="3"/>
      <c r="C1594" s="4"/>
      <c r="D1594" s="45"/>
      <c r="E1594" s="45"/>
    </row>
    <row r="1595" spans="1:5" x14ac:dyDescent="0.25">
      <c r="A1595" s="2"/>
      <c r="B1595" s="3"/>
      <c r="C1595" s="4"/>
      <c r="D1595" s="45"/>
      <c r="E1595" s="45"/>
    </row>
    <row r="1596" spans="1:5" x14ac:dyDescent="0.25">
      <c r="A1596" s="2"/>
      <c r="B1596" s="3"/>
      <c r="C1596" s="4"/>
      <c r="D1596" s="45"/>
      <c r="E1596" s="45"/>
    </row>
    <row r="1597" spans="1:5" x14ac:dyDescent="0.25">
      <c r="A1597" s="2"/>
      <c r="B1597" s="3"/>
      <c r="C1597" s="4"/>
      <c r="D1597" s="45"/>
      <c r="E1597" s="45"/>
    </row>
    <row r="1598" spans="1:5" x14ac:dyDescent="0.25">
      <c r="A1598" s="2"/>
      <c r="B1598" s="3"/>
      <c r="C1598" s="4"/>
      <c r="D1598" s="45"/>
      <c r="E1598" s="45"/>
    </row>
    <row r="1599" spans="1:5" x14ac:dyDescent="0.25">
      <c r="A1599" s="2"/>
      <c r="B1599" s="3"/>
      <c r="C1599" s="4"/>
      <c r="D1599" s="45"/>
      <c r="E1599" s="45"/>
    </row>
    <row r="1600" spans="1:5" x14ac:dyDescent="0.25">
      <c r="A1600" s="2"/>
      <c r="B1600" s="3"/>
      <c r="C1600" s="4"/>
      <c r="D1600" s="45"/>
      <c r="E1600" s="45"/>
    </row>
    <row r="1601" spans="1:5" x14ac:dyDescent="0.25">
      <c r="A1601" s="2"/>
      <c r="B1601" s="3"/>
      <c r="C1601" s="4"/>
      <c r="D1601" s="45"/>
      <c r="E1601" s="45"/>
    </row>
    <row r="1602" spans="1:5" x14ac:dyDescent="0.25">
      <c r="A1602" s="2"/>
      <c r="B1602" s="3"/>
      <c r="C1602" s="4"/>
      <c r="D1602" s="45"/>
      <c r="E1602" s="45"/>
    </row>
    <row r="1603" spans="1:5" x14ac:dyDescent="0.25">
      <c r="A1603" s="2"/>
      <c r="B1603" s="3"/>
      <c r="C1603" s="4"/>
      <c r="D1603" s="45"/>
      <c r="E1603" s="45"/>
    </row>
    <row r="1604" spans="1:5" x14ac:dyDescent="0.25">
      <c r="A1604" s="2"/>
      <c r="B1604" s="3"/>
      <c r="C1604" s="4"/>
      <c r="D1604" s="45"/>
      <c r="E1604" s="45"/>
    </row>
    <row r="1605" spans="1:5" x14ac:dyDescent="0.25">
      <c r="A1605" s="2"/>
      <c r="B1605" s="3"/>
      <c r="C1605" s="4"/>
      <c r="D1605" s="45"/>
      <c r="E1605" s="45"/>
    </row>
    <row r="1606" spans="1:5" x14ac:dyDescent="0.25">
      <c r="A1606" s="2"/>
      <c r="B1606" s="3"/>
      <c r="C1606" s="4"/>
      <c r="D1606" s="45"/>
      <c r="E1606" s="45"/>
    </row>
    <row r="1607" spans="1:5" x14ac:dyDescent="0.25">
      <c r="A1607" s="2"/>
      <c r="B1607" s="3"/>
      <c r="C1607" s="4"/>
      <c r="D1607" s="45"/>
      <c r="E1607" s="45"/>
    </row>
    <row r="1608" spans="1:5" x14ac:dyDescent="0.25">
      <c r="A1608" s="2"/>
      <c r="B1608" s="3"/>
      <c r="C1608" s="4"/>
      <c r="D1608" s="45"/>
      <c r="E1608" s="45"/>
    </row>
    <row r="1609" spans="1:5" x14ac:dyDescent="0.25">
      <c r="A1609" s="2"/>
      <c r="B1609" s="3"/>
      <c r="C1609" s="4"/>
      <c r="D1609" s="45"/>
      <c r="E1609" s="45"/>
    </row>
    <row r="1610" spans="1:5" x14ac:dyDescent="0.25">
      <c r="A1610" s="2"/>
      <c r="B1610" s="3"/>
      <c r="C1610" s="4"/>
      <c r="D1610" s="45"/>
      <c r="E1610" s="45"/>
    </row>
    <row r="1611" spans="1:5" x14ac:dyDescent="0.25">
      <c r="A1611" s="2"/>
      <c r="B1611" s="3"/>
      <c r="C1611" s="4"/>
      <c r="D1611" s="45"/>
      <c r="E1611" s="45"/>
    </row>
    <row r="1612" spans="1:5" x14ac:dyDescent="0.25">
      <c r="A1612" s="2"/>
      <c r="B1612" s="3"/>
      <c r="C1612" s="4"/>
      <c r="D1612" s="45"/>
      <c r="E1612" s="45"/>
    </row>
    <row r="1613" spans="1:5" x14ac:dyDescent="0.25">
      <c r="A1613" s="2"/>
      <c r="B1613" s="3"/>
      <c r="C1613" s="4"/>
      <c r="D1613" s="45"/>
      <c r="E1613" s="45"/>
    </row>
    <row r="1614" spans="1:5" x14ac:dyDescent="0.25">
      <c r="A1614" s="2"/>
      <c r="B1614" s="3"/>
      <c r="C1614" s="4"/>
      <c r="D1614" s="45"/>
      <c r="E1614" s="45"/>
    </row>
    <row r="1615" spans="1:5" x14ac:dyDescent="0.25">
      <c r="A1615" s="2"/>
      <c r="B1615" s="3"/>
      <c r="C1615" s="4"/>
      <c r="D1615" s="45"/>
      <c r="E1615" s="45"/>
    </row>
    <row r="1616" spans="1:5" x14ac:dyDescent="0.25">
      <c r="A1616" s="2"/>
      <c r="B1616" s="3"/>
      <c r="C1616" s="4"/>
      <c r="D1616" s="45"/>
      <c r="E1616" s="45"/>
    </row>
    <row r="1617" spans="1:5" x14ac:dyDescent="0.25">
      <c r="A1617" s="2"/>
      <c r="B1617" s="3"/>
      <c r="C1617" s="4"/>
      <c r="D1617" s="45"/>
      <c r="E1617" s="45"/>
    </row>
    <row r="1618" spans="1:5" x14ac:dyDescent="0.25">
      <c r="A1618" s="2"/>
      <c r="B1618" s="3"/>
      <c r="C1618" s="4"/>
      <c r="D1618" s="45"/>
      <c r="E1618" s="45"/>
    </row>
    <row r="1619" spans="1:5" x14ac:dyDescent="0.25">
      <c r="A1619" s="2"/>
      <c r="B1619" s="3"/>
      <c r="C1619" s="4"/>
      <c r="D1619" s="45"/>
      <c r="E1619" s="45"/>
    </row>
    <row r="1620" spans="1:5" x14ac:dyDescent="0.25">
      <c r="A1620" s="2"/>
      <c r="B1620" s="3"/>
      <c r="C1620" s="4"/>
      <c r="D1620" s="45"/>
      <c r="E1620" s="45"/>
    </row>
    <row r="1621" spans="1:5" x14ac:dyDescent="0.25">
      <c r="A1621" s="2"/>
      <c r="B1621" s="3"/>
      <c r="C1621" s="4"/>
      <c r="D1621" s="45"/>
      <c r="E1621" s="45"/>
    </row>
    <row r="1622" spans="1:5" x14ac:dyDescent="0.25">
      <c r="A1622" s="2"/>
      <c r="B1622" s="3"/>
      <c r="C1622" s="4"/>
      <c r="D1622" s="45"/>
      <c r="E1622" s="45"/>
    </row>
    <row r="1623" spans="1:5" x14ac:dyDescent="0.25">
      <c r="A1623" s="2"/>
      <c r="B1623" s="3"/>
      <c r="C1623" s="4"/>
      <c r="D1623" s="45"/>
      <c r="E1623" s="45"/>
    </row>
    <row r="1624" spans="1:5" x14ac:dyDescent="0.25">
      <c r="A1624" s="2"/>
      <c r="B1624" s="3"/>
      <c r="C1624" s="4"/>
      <c r="D1624" s="45"/>
      <c r="E1624" s="45"/>
    </row>
    <row r="1625" spans="1:5" x14ac:dyDescent="0.25">
      <c r="A1625" s="2"/>
      <c r="B1625" s="3"/>
      <c r="C1625" s="4"/>
      <c r="D1625" s="45"/>
      <c r="E1625" s="45"/>
    </row>
    <row r="1626" spans="1:5" x14ac:dyDescent="0.25">
      <c r="A1626" s="2"/>
      <c r="B1626" s="3"/>
      <c r="C1626" s="4"/>
      <c r="D1626" s="45"/>
      <c r="E1626" s="45"/>
    </row>
    <row r="1627" spans="1:5" x14ac:dyDescent="0.25">
      <c r="A1627" s="2"/>
      <c r="B1627" s="3"/>
      <c r="C1627" s="4"/>
      <c r="D1627" s="45"/>
      <c r="E1627" s="45"/>
    </row>
    <row r="1628" spans="1:5" x14ac:dyDescent="0.25">
      <c r="A1628" s="2"/>
      <c r="B1628" s="3"/>
      <c r="C1628" s="4"/>
      <c r="D1628" s="45"/>
      <c r="E1628" s="45"/>
    </row>
    <row r="1629" spans="1:5" x14ac:dyDescent="0.25">
      <c r="A1629" s="2"/>
      <c r="B1629" s="3"/>
      <c r="C1629" s="4"/>
      <c r="D1629" s="45"/>
      <c r="E1629" s="45"/>
    </row>
    <row r="1630" spans="1:5" x14ac:dyDescent="0.25">
      <c r="A1630" s="2"/>
      <c r="B1630" s="3"/>
      <c r="C1630" s="4"/>
      <c r="D1630" s="45"/>
      <c r="E1630" s="45"/>
    </row>
    <row r="1631" spans="1:5" x14ac:dyDescent="0.25">
      <c r="A1631" s="2"/>
      <c r="B1631" s="3"/>
      <c r="C1631" s="4"/>
      <c r="D1631" s="45"/>
      <c r="E1631" s="45"/>
    </row>
    <row r="1632" spans="1:5" x14ac:dyDescent="0.25">
      <c r="A1632" s="2"/>
      <c r="B1632" s="3"/>
      <c r="C1632" s="4"/>
      <c r="D1632" s="45"/>
      <c r="E1632" s="45"/>
    </row>
    <row r="1633" spans="1:5" x14ac:dyDescent="0.25">
      <c r="A1633" s="2"/>
      <c r="B1633" s="3"/>
      <c r="C1633" s="4"/>
      <c r="D1633" s="45"/>
      <c r="E1633" s="45"/>
    </row>
    <row r="1634" spans="1:5" x14ac:dyDescent="0.25">
      <c r="A1634" s="2"/>
      <c r="B1634" s="3"/>
      <c r="C1634" s="4"/>
      <c r="D1634" s="45"/>
      <c r="E1634" s="45"/>
    </row>
    <row r="1635" spans="1:5" x14ac:dyDescent="0.25">
      <c r="A1635" s="2"/>
      <c r="B1635" s="3"/>
      <c r="C1635" s="4"/>
      <c r="D1635" s="45"/>
      <c r="E1635" s="45"/>
    </row>
    <row r="1636" spans="1:5" x14ac:dyDescent="0.25">
      <c r="A1636" s="2"/>
      <c r="B1636" s="3"/>
      <c r="C1636" s="4"/>
      <c r="D1636" s="45"/>
      <c r="E1636" s="45"/>
    </row>
    <row r="1637" spans="1:5" x14ac:dyDescent="0.25">
      <c r="A1637" s="2"/>
      <c r="B1637" s="3"/>
      <c r="C1637" s="4"/>
      <c r="D1637" s="45"/>
      <c r="E1637" s="45"/>
    </row>
    <row r="1638" spans="1:5" x14ac:dyDescent="0.25">
      <c r="A1638" s="2"/>
      <c r="B1638" s="3"/>
      <c r="C1638" s="4"/>
      <c r="D1638" s="45"/>
      <c r="E1638" s="45"/>
    </row>
    <row r="1639" spans="1:5" x14ac:dyDescent="0.25">
      <c r="A1639" s="2"/>
      <c r="B1639" s="3"/>
      <c r="C1639" s="4"/>
      <c r="D1639" s="45"/>
      <c r="E1639" s="45"/>
    </row>
    <row r="1640" spans="1:5" x14ac:dyDescent="0.25">
      <c r="A1640" s="2"/>
      <c r="B1640" s="3"/>
      <c r="C1640" s="4"/>
      <c r="D1640" s="45"/>
      <c r="E1640" s="45"/>
    </row>
    <row r="1641" spans="1:5" x14ac:dyDescent="0.25">
      <c r="A1641" s="2"/>
      <c r="B1641" s="3"/>
      <c r="C1641" s="4"/>
      <c r="D1641" s="45"/>
      <c r="E1641" s="45"/>
    </row>
    <row r="1642" spans="1:5" x14ac:dyDescent="0.25">
      <c r="A1642" s="2"/>
      <c r="B1642" s="3"/>
      <c r="C1642" s="4"/>
      <c r="D1642" s="45"/>
      <c r="E1642" s="45"/>
    </row>
    <row r="1643" spans="1:5" x14ac:dyDescent="0.25">
      <c r="A1643" s="2"/>
      <c r="B1643" s="3"/>
      <c r="C1643" s="4"/>
      <c r="D1643" s="45"/>
      <c r="E1643" s="45"/>
    </row>
    <row r="1644" spans="1:5" x14ac:dyDescent="0.25">
      <c r="A1644" s="2"/>
      <c r="B1644" s="3"/>
      <c r="C1644" s="4"/>
      <c r="D1644" s="45"/>
      <c r="E1644" s="45"/>
    </row>
    <row r="1645" spans="1:5" x14ac:dyDescent="0.25">
      <c r="A1645" s="2"/>
      <c r="B1645" s="3"/>
      <c r="C1645" s="4"/>
      <c r="D1645" s="45"/>
      <c r="E1645" s="45"/>
    </row>
    <row r="1646" spans="1:5" x14ac:dyDescent="0.25">
      <c r="A1646" s="2"/>
      <c r="B1646" s="3"/>
      <c r="C1646" s="4"/>
      <c r="D1646" s="45"/>
      <c r="E1646" s="45"/>
    </row>
    <row r="1647" spans="1:5" x14ac:dyDescent="0.25">
      <c r="A1647" s="2"/>
      <c r="B1647" s="3"/>
      <c r="C1647" s="4"/>
      <c r="D1647" s="45"/>
      <c r="E1647" s="45"/>
    </row>
    <row r="1648" spans="1:5" x14ac:dyDescent="0.25">
      <c r="A1648" s="2"/>
      <c r="B1648" s="3"/>
      <c r="C1648" s="4"/>
      <c r="D1648" s="45"/>
      <c r="E1648" s="45"/>
    </row>
    <row r="1649" spans="1:5" x14ac:dyDescent="0.25">
      <c r="A1649" s="2"/>
      <c r="B1649" s="3"/>
      <c r="C1649" s="4"/>
      <c r="D1649" s="45"/>
      <c r="E1649" s="45"/>
    </row>
    <row r="1650" spans="1:5" x14ac:dyDescent="0.25">
      <c r="A1650" s="2"/>
      <c r="B1650" s="3"/>
      <c r="C1650" s="4"/>
      <c r="D1650" s="45"/>
      <c r="E1650" s="45"/>
    </row>
    <row r="1651" spans="1:5" x14ac:dyDescent="0.25">
      <c r="A1651" s="2"/>
      <c r="B1651" s="3"/>
      <c r="C1651" s="4"/>
      <c r="D1651" s="45"/>
      <c r="E1651" s="45"/>
    </row>
    <row r="1652" spans="1:5" x14ac:dyDescent="0.25">
      <c r="A1652" s="2"/>
      <c r="B1652" s="3"/>
      <c r="C1652" s="4"/>
      <c r="D1652" s="45"/>
      <c r="E1652" s="45"/>
    </row>
    <row r="1653" spans="1:5" x14ac:dyDescent="0.25">
      <c r="A1653" s="2"/>
      <c r="B1653" s="3"/>
      <c r="C1653" s="4"/>
      <c r="D1653" s="45"/>
      <c r="E1653" s="45"/>
    </row>
    <row r="1654" spans="1:5" x14ac:dyDescent="0.25">
      <c r="A1654" s="2"/>
      <c r="B1654" s="3"/>
      <c r="C1654" s="4"/>
      <c r="D1654" s="45"/>
      <c r="E1654" s="45"/>
    </row>
    <row r="1655" spans="1:5" x14ac:dyDescent="0.25">
      <c r="A1655" s="2"/>
      <c r="B1655" s="3"/>
      <c r="C1655" s="4"/>
      <c r="D1655" s="45"/>
      <c r="E1655" s="45"/>
    </row>
    <row r="1656" spans="1:5" x14ac:dyDescent="0.25">
      <c r="A1656" s="2"/>
      <c r="B1656" s="3"/>
      <c r="C1656" s="4"/>
      <c r="D1656" s="45"/>
      <c r="E1656" s="45"/>
    </row>
    <row r="1657" spans="1:5" x14ac:dyDescent="0.25">
      <c r="A1657" s="2"/>
      <c r="B1657" s="3"/>
      <c r="C1657" s="4"/>
      <c r="D1657" s="45"/>
      <c r="E1657" s="45"/>
    </row>
    <row r="1658" spans="1:5" x14ac:dyDescent="0.25">
      <c r="A1658" s="2"/>
      <c r="B1658" s="3"/>
      <c r="C1658" s="4"/>
      <c r="D1658" s="45"/>
      <c r="E1658" s="45"/>
    </row>
    <row r="1659" spans="1:5" x14ac:dyDescent="0.25">
      <c r="A1659" s="2"/>
      <c r="B1659" s="3"/>
      <c r="C1659" s="4"/>
      <c r="D1659" s="45"/>
      <c r="E1659" s="45"/>
    </row>
    <row r="1660" spans="1:5" x14ac:dyDescent="0.25">
      <c r="A1660" s="2"/>
      <c r="B1660" s="3"/>
      <c r="C1660" s="4"/>
      <c r="D1660" s="45"/>
      <c r="E1660" s="45"/>
    </row>
    <row r="1661" spans="1:5" x14ac:dyDescent="0.25">
      <c r="A1661" s="2"/>
      <c r="B1661" s="3"/>
      <c r="C1661" s="4"/>
      <c r="D1661" s="45"/>
      <c r="E1661" s="45"/>
    </row>
    <row r="1662" spans="1:5" x14ac:dyDescent="0.25">
      <c r="A1662" s="2"/>
      <c r="B1662" s="3"/>
      <c r="C1662" s="4"/>
      <c r="D1662" s="45"/>
      <c r="E1662" s="45"/>
    </row>
    <row r="1663" spans="1:5" x14ac:dyDescent="0.25">
      <c r="A1663" s="2"/>
      <c r="B1663" s="3"/>
      <c r="C1663" s="4"/>
      <c r="D1663" s="45"/>
      <c r="E1663" s="45"/>
    </row>
    <row r="1664" spans="1:5" x14ac:dyDescent="0.25">
      <c r="A1664" s="2"/>
      <c r="B1664" s="3"/>
      <c r="C1664" s="4"/>
      <c r="D1664" s="45"/>
      <c r="E1664" s="45"/>
    </row>
    <row r="1665" spans="1:5" x14ac:dyDescent="0.25">
      <c r="A1665" s="2"/>
      <c r="B1665" s="3"/>
      <c r="C1665" s="4"/>
      <c r="D1665" s="45"/>
      <c r="E1665" s="45"/>
    </row>
    <row r="1666" spans="1:5" x14ac:dyDescent="0.25">
      <c r="A1666" s="2"/>
      <c r="B1666" s="3"/>
      <c r="C1666" s="4"/>
      <c r="D1666" s="45"/>
      <c r="E1666" s="45"/>
    </row>
    <row r="1667" spans="1:5" x14ac:dyDescent="0.25">
      <c r="A1667" s="2"/>
      <c r="B1667" s="3"/>
      <c r="C1667" s="4"/>
      <c r="D1667" s="45"/>
      <c r="E1667" s="45"/>
    </row>
    <row r="1668" spans="1:5" x14ac:dyDescent="0.25">
      <c r="A1668" s="2"/>
      <c r="B1668" s="3"/>
      <c r="C1668" s="4"/>
      <c r="D1668" s="45"/>
      <c r="E1668" s="45"/>
    </row>
    <row r="1669" spans="1:5" x14ac:dyDescent="0.25">
      <c r="A1669" s="2"/>
      <c r="B1669" s="3"/>
      <c r="C1669" s="4"/>
      <c r="D1669" s="45"/>
      <c r="E1669" s="45"/>
    </row>
    <row r="1670" spans="1:5" x14ac:dyDescent="0.25">
      <c r="A1670" s="2"/>
      <c r="B1670" s="3"/>
      <c r="C1670" s="4"/>
      <c r="D1670" s="45"/>
      <c r="E1670" s="45"/>
    </row>
    <row r="1671" spans="1:5" x14ac:dyDescent="0.25">
      <c r="A1671" s="2"/>
      <c r="B1671" s="3"/>
      <c r="C1671" s="4"/>
      <c r="D1671" s="45"/>
      <c r="E1671" s="45"/>
    </row>
    <row r="1672" spans="1:5" x14ac:dyDescent="0.25">
      <c r="A1672" s="2"/>
      <c r="B1672" s="3"/>
      <c r="C1672" s="4"/>
      <c r="D1672" s="45"/>
      <c r="E1672" s="45"/>
    </row>
    <row r="1673" spans="1:5" x14ac:dyDescent="0.25">
      <c r="A1673" s="2"/>
      <c r="B1673" s="3"/>
      <c r="C1673" s="4"/>
      <c r="D1673" s="45"/>
      <c r="E1673" s="45"/>
    </row>
    <row r="1674" spans="1:5" x14ac:dyDescent="0.25">
      <c r="A1674" s="2"/>
      <c r="B1674" s="3"/>
      <c r="C1674" s="4"/>
      <c r="D1674" s="45"/>
      <c r="E1674" s="45"/>
    </row>
    <row r="1675" spans="1:5" x14ac:dyDescent="0.25">
      <c r="A1675" s="2"/>
      <c r="B1675" s="3"/>
      <c r="C1675" s="4"/>
      <c r="D1675" s="45"/>
      <c r="E1675" s="45"/>
    </row>
    <row r="1676" spans="1:5" x14ac:dyDescent="0.25">
      <c r="A1676" s="2"/>
      <c r="B1676" s="3"/>
      <c r="C1676" s="4"/>
      <c r="D1676" s="45"/>
      <c r="E1676" s="45"/>
    </row>
    <row r="1677" spans="1:5" x14ac:dyDescent="0.25">
      <c r="A1677" s="2"/>
      <c r="B1677" s="3"/>
      <c r="C1677" s="4"/>
      <c r="D1677" s="45"/>
      <c r="E1677" s="45"/>
    </row>
    <row r="1678" spans="1:5" x14ac:dyDescent="0.25">
      <c r="A1678" s="2"/>
      <c r="B1678" s="3"/>
      <c r="C1678" s="4"/>
      <c r="D1678" s="45"/>
      <c r="E1678" s="45"/>
    </row>
    <row r="1679" spans="1:5" x14ac:dyDescent="0.25">
      <c r="A1679" s="2"/>
      <c r="B1679" s="3"/>
      <c r="C1679" s="4"/>
      <c r="D1679" s="45"/>
      <c r="E1679" s="45"/>
    </row>
    <row r="1680" spans="1:5" x14ac:dyDescent="0.25">
      <c r="A1680" s="2"/>
      <c r="B1680" s="3"/>
      <c r="C1680" s="4"/>
      <c r="D1680" s="45"/>
      <c r="E1680" s="45"/>
    </row>
    <row r="1681" spans="1:5" x14ac:dyDescent="0.25">
      <c r="A1681" s="2"/>
      <c r="B1681" s="3"/>
      <c r="C1681" s="4"/>
      <c r="D1681" s="45"/>
      <c r="E1681" s="45"/>
    </row>
    <row r="1682" spans="1:5" x14ac:dyDescent="0.25">
      <c r="A1682" s="2"/>
      <c r="B1682" s="3"/>
      <c r="C1682" s="4"/>
      <c r="D1682" s="45"/>
      <c r="E1682" s="45"/>
    </row>
    <row r="1683" spans="1:5" x14ac:dyDescent="0.25">
      <c r="A1683" s="2"/>
      <c r="B1683" s="3"/>
      <c r="C1683" s="4"/>
      <c r="D1683" s="45"/>
      <c r="E1683" s="45"/>
    </row>
    <row r="1684" spans="1:5" x14ac:dyDescent="0.25">
      <c r="A1684" s="2"/>
      <c r="B1684" s="3"/>
      <c r="C1684" s="4"/>
      <c r="D1684" s="45"/>
      <c r="E1684" s="45"/>
    </row>
    <row r="1685" spans="1:5" x14ac:dyDescent="0.25">
      <c r="A1685" s="2"/>
      <c r="B1685" s="3"/>
      <c r="C1685" s="4"/>
      <c r="D1685" s="45"/>
      <c r="E1685" s="45"/>
    </row>
    <row r="1686" spans="1:5" x14ac:dyDescent="0.25">
      <c r="A1686" s="2"/>
      <c r="B1686" s="3"/>
      <c r="C1686" s="4"/>
      <c r="D1686" s="45"/>
      <c r="E1686" s="45"/>
    </row>
    <row r="1687" spans="1:5" x14ac:dyDescent="0.25">
      <c r="A1687" s="2"/>
      <c r="B1687" s="3"/>
      <c r="C1687" s="4"/>
      <c r="D1687" s="45"/>
      <c r="E1687" s="45"/>
    </row>
    <row r="1688" spans="1:5" x14ac:dyDescent="0.25">
      <c r="A1688" s="2"/>
      <c r="B1688" s="3"/>
      <c r="C1688" s="4"/>
      <c r="D1688" s="45"/>
      <c r="E1688" s="45"/>
    </row>
    <row r="1689" spans="1:5" x14ac:dyDescent="0.25">
      <c r="A1689" s="2"/>
      <c r="B1689" s="3"/>
      <c r="C1689" s="4"/>
      <c r="D1689" s="45"/>
      <c r="E1689" s="45"/>
    </row>
    <row r="1690" spans="1:5" x14ac:dyDescent="0.25">
      <c r="A1690" s="2"/>
      <c r="B1690" s="3"/>
      <c r="C1690" s="4"/>
      <c r="D1690" s="45"/>
      <c r="E1690" s="45"/>
    </row>
    <row r="1691" spans="1:5" x14ac:dyDescent="0.25">
      <c r="A1691" s="2"/>
      <c r="B1691" s="3"/>
      <c r="C1691" s="4"/>
      <c r="D1691" s="45"/>
      <c r="E1691" s="45"/>
    </row>
    <row r="1692" spans="1:5" x14ac:dyDescent="0.25">
      <c r="A1692" s="2"/>
      <c r="B1692" s="3"/>
      <c r="C1692" s="4"/>
      <c r="D1692" s="45"/>
      <c r="E1692" s="45"/>
    </row>
    <row r="1693" spans="1:5" x14ac:dyDescent="0.25">
      <c r="A1693" s="2"/>
      <c r="B1693" s="3"/>
      <c r="C1693" s="4"/>
      <c r="D1693" s="45"/>
      <c r="E1693" s="45"/>
    </row>
    <row r="1694" spans="1:5" x14ac:dyDescent="0.25">
      <c r="A1694" s="2"/>
      <c r="B1694" s="3"/>
      <c r="C1694" s="4"/>
      <c r="D1694" s="45"/>
      <c r="E1694" s="45"/>
    </row>
    <row r="1695" spans="1:5" x14ac:dyDescent="0.25">
      <c r="A1695" s="2"/>
      <c r="B1695" s="3"/>
      <c r="C1695" s="4"/>
      <c r="D1695" s="45"/>
      <c r="E1695" s="45"/>
    </row>
    <row r="1696" spans="1:5" x14ac:dyDescent="0.25">
      <c r="A1696" s="2"/>
      <c r="B1696" s="3"/>
      <c r="C1696" s="4"/>
      <c r="D1696" s="45"/>
      <c r="E1696" s="45"/>
    </row>
    <row r="1697" spans="1:5" x14ac:dyDescent="0.25">
      <c r="A1697" s="2"/>
      <c r="B1697" s="3"/>
      <c r="C1697" s="4"/>
      <c r="D1697" s="45"/>
      <c r="E1697" s="45"/>
    </row>
    <row r="1698" spans="1:5" x14ac:dyDescent="0.25">
      <c r="A1698" s="2"/>
      <c r="B1698" s="3"/>
      <c r="C1698" s="4"/>
      <c r="D1698" s="45"/>
      <c r="E1698" s="45"/>
    </row>
    <row r="1699" spans="1:5" x14ac:dyDescent="0.25">
      <c r="A1699" s="2"/>
      <c r="B1699" s="3"/>
      <c r="C1699" s="4"/>
      <c r="D1699" s="45"/>
      <c r="E1699" s="45"/>
    </row>
    <row r="1700" spans="1:5" x14ac:dyDescent="0.25">
      <c r="A1700" s="2"/>
      <c r="B1700" s="3"/>
      <c r="C1700" s="4"/>
      <c r="D1700" s="45"/>
      <c r="E1700" s="45"/>
    </row>
    <row r="1701" spans="1:5" x14ac:dyDescent="0.25">
      <c r="A1701" s="2"/>
      <c r="B1701" s="3"/>
      <c r="C1701" s="4"/>
      <c r="D1701" s="45"/>
      <c r="E1701" s="45"/>
    </row>
    <row r="1702" spans="1:5" x14ac:dyDescent="0.25">
      <c r="A1702" s="2"/>
      <c r="B1702" s="3"/>
      <c r="C1702" s="4"/>
      <c r="D1702" s="45"/>
      <c r="E1702" s="45"/>
    </row>
    <row r="1703" spans="1:5" x14ac:dyDescent="0.25">
      <c r="A1703" s="2"/>
      <c r="B1703" s="3"/>
      <c r="C1703" s="4"/>
      <c r="D1703" s="45"/>
      <c r="E1703" s="45"/>
    </row>
    <row r="1704" spans="1:5" x14ac:dyDescent="0.25">
      <c r="A1704" s="2"/>
      <c r="B1704" s="3"/>
      <c r="C1704" s="4"/>
      <c r="D1704" s="45"/>
      <c r="E1704" s="45"/>
    </row>
    <row r="1705" spans="1:5" x14ac:dyDescent="0.25">
      <c r="A1705" s="2"/>
      <c r="B1705" s="3"/>
      <c r="C1705" s="4"/>
      <c r="D1705" s="45"/>
      <c r="E1705" s="45"/>
    </row>
    <row r="1706" spans="1:5" x14ac:dyDescent="0.25">
      <c r="A1706" s="2"/>
      <c r="B1706" s="3"/>
      <c r="C1706" s="4"/>
      <c r="D1706" s="45"/>
      <c r="E1706" s="45"/>
    </row>
    <row r="1707" spans="1:5" x14ac:dyDescent="0.25">
      <c r="A1707" s="2"/>
      <c r="B1707" s="3"/>
      <c r="C1707" s="4"/>
      <c r="D1707" s="45"/>
      <c r="E1707" s="45"/>
    </row>
    <row r="1708" spans="1:5" x14ac:dyDescent="0.25">
      <c r="A1708" s="2"/>
      <c r="B1708" s="3"/>
      <c r="C1708" s="4"/>
      <c r="D1708" s="45"/>
      <c r="E1708" s="45"/>
    </row>
    <row r="1709" spans="1:5" x14ac:dyDescent="0.25">
      <c r="A1709" s="2"/>
      <c r="B1709" s="3"/>
      <c r="C1709" s="4"/>
      <c r="D1709" s="45"/>
      <c r="E1709" s="45"/>
    </row>
    <row r="1710" spans="1:5" x14ac:dyDescent="0.25">
      <c r="A1710" s="2"/>
      <c r="B1710" s="3"/>
      <c r="C1710" s="4"/>
      <c r="D1710" s="45"/>
      <c r="E1710" s="45"/>
    </row>
    <row r="1711" spans="1:5" x14ac:dyDescent="0.25">
      <c r="A1711" s="2"/>
      <c r="B1711" s="3"/>
      <c r="C1711" s="4"/>
      <c r="D1711" s="45"/>
      <c r="E1711" s="45"/>
    </row>
    <row r="1712" spans="1:5" x14ac:dyDescent="0.25">
      <c r="A1712" s="2"/>
      <c r="B1712" s="3"/>
      <c r="C1712" s="4"/>
      <c r="D1712" s="45"/>
      <c r="E1712" s="45"/>
    </row>
    <row r="1713" spans="1:5" x14ac:dyDescent="0.25">
      <c r="A1713" s="2"/>
      <c r="B1713" s="3"/>
      <c r="C1713" s="4"/>
      <c r="D1713" s="45"/>
      <c r="E1713" s="45"/>
    </row>
    <row r="1714" spans="1:5" x14ac:dyDescent="0.25">
      <c r="A1714" s="2"/>
      <c r="B1714" s="3"/>
      <c r="C1714" s="4"/>
      <c r="D1714" s="45"/>
      <c r="E1714" s="45"/>
    </row>
    <row r="1715" spans="1:5" x14ac:dyDescent="0.25">
      <c r="A1715" s="2"/>
      <c r="B1715" s="3"/>
      <c r="C1715" s="4"/>
      <c r="D1715" s="45"/>
      <c r="E1715" s="45"/>
    </row>
    <row r="1716" spans="1:5" x14ac:dyDescent="0.25">
      <c r="A1716" s="2"/>
      <c r="B1716" s="3"/>
      <c r="C1716" s="4"/>
      <c r="D1716" s="45"/>
      <c r="E1716" s="45"/>
    </row>
    <row r="1717" spans="1:5" x14ac:dyDescent="0.25">
      <c r="A1717" s="2"/>
      <c r="B1717" s="3"/>
      <c r="C1717" s="4"/>
      <c r="D1717" s="45"/>
      <c r="E1717" s="45"/>
    </row>
    <row r="1718" spans="1:5" x14ac:dyDescent="0.25">
      <c r="A1718" s="2"/>
      <c r="B1718" s="3"/>
      <c r="C1718" s="4"/>
      <c r="D1718" s="45"/>
      <c r="E1718" s="45"/>
    </row>
    <row r="1719" spans="1:5" x14ac:dyDescent="0.25">
      <c r="A1719" s="2"/>
      <c r="B1719" s="3"/>
      <c r="C1719" s="4"/>
      <c r="D1719" s="45"/>
      <c r="E1719" s="45"/>
    </row>
    <row r="1720" spans="1:5" x14ac:dyDescent="0.25">
      <c r="A1720" s="2"/>
      <c r="B1720" s="3"/>
      <c r="C1720" s="4"/>
      <c r="D1720" s="45"/>
      <c r="E1720" s="45"/>
    </row>
    <row r="1721" spans="1:5" x14ac:dyDescent="0.25">
      <c r="A1721" s="2"/>
      <c r="B1721" s="3"/>
      <c r="C1721" s="4"/>
      <c r="D1721" s="45"/>
      <c r="E1721" s="45"/>
    </row>
    <row r="1722" spans="1:5" x14ac:dyDescent="0.25">
      <c r="A1722" s="2"/>
      <c r="B1722" s="3"/>
      <c r="C1722" s="4"/>
      <c r="D1722" s="45"/>
      <c r="E1722" s="45"/>
    </row>
    <row r="1723" spans="1:5" x14ac:dyDescent="0.25">
      <c r="A1723" s="2"/>
      <c r="B1723" s="3"/>
      <c r="C1723" s="4"/>
      <c r="D1723" s="45"/>
      <c r="E1723" s="45"/>
    </row>
    <row r="1724" spans="1:5" x14ac:dyDescent="0.25">
      <c r="A1724" s="2"/>
      <c r="B1724" s="3"/>
      <c r="C1724" s="4"/>
      <c r="D1724" s="45"/>
      <c r="E1724" s="45"/>
    </row>
    <row r="1725" spans="1:5" x14ac:dyDescent="0.25">
      <c r="A1725" s="2"/>
      <c r="B1725" s="3"/>
      <c r="C1725" s="4"/>
      <c r="D1725" s="45"/>
      <c r="E1725" s="45"/>
    </row>
    <row r="1726" spans="1:5" x14ac:dyDescent="0.25">
      <c r="A1726" s="2"/>
      <c r="B1726" s="3"/>
      <c r="C1726" s="4"/>
      <c r="D1726" s="45"/>
      <c r="E1726" s="45"/>
    </row>
    <row r="1727" spans="1:5" x14ac:dyDescent="0.25">
      <c r="A1727" s="2"/>
      <c r="B1727" s="3"/>
      <c r="C1727" s="4"/>
      <c r="D1727" s="45"/>
      <c r="E1727" s="45"/>
    </row>
    <row r="1728" spans="1:5" x14ac:dyDescent="0.25">
      <c r="A1728" s="2"/>
      <c r="B1728" s="3"/>
      <c r="C1728" s="4"/>
      <c r="D1728" s="45"/>
      <c r="E1728" s="45"/>
    </row>
    <row r="1729" spans="1:5" x14ac:dyDescent="0.25">
      <c r="A1729" s="2"/>
      <c r="B1729" s="3"/>
      <c r="C1729" s="4"/>
      <c r="D1729" s="45"/>
      <c r="E1729" s="45"/>
    </row>
    <row r="1730" spans="1:5" x14ac:dyDescent="0.25">
      <c r="A1730" s="2"/>
      <c r="B1730" s="3"/>
      <c r="C1730" s="4"/>
      <c r="D1730" s="45"/>
      <c r="E1730" s="45"/>
    </row>
    <row r="1731" spans="1:5" x14ac:dyDescent="0.25">
      <c r="A1731" s="2"/>
      <c r="B1731" s="3"/>
      <c r="C1731" s="4"/>
      <c r="D1731" s="45"/>
      <c r="E1731" s="45"/>
    </row>
    <row r="1732" spans="1:5" x14ac:dyDescent="0.25">
      <c r="A1732" s="2"/>
      <c r="B1732" s="3"/>
      <c r="C1732" s="4"/>
      <c r="D1732" s="45"/>
      <c r="E1732" s="45"/>
    </row>
    <row r="1733" spans="1:5" x14ac:dyDescent="0.25">
      <c r="A1733" s="2"/>
      <c r="B1733" s="3"/>
      <c r="C1733" s="4"/>
      <c r="D1733" s="45"/>
      <c r="E1733" s="45"/>
    </row>
    <row r="1734" spans="1:5" x14ac:dyDescent="0.25">
      <c r="A1734" s="2"/>
      <c r="B1734" s="3"/>
      <c r="C1734" s="4"/>
      <c r="D1734" s="45"/>
      <c r="E1734" s="45"/>
    </row>
    <row r="1735" spans="1:5" x14ac:dyDescent="0.25">
      <c r="A1735" s="2"/>
      <c r="B1735" s="3"/>
      <c r="C1735" s="4"/>
      <c r="D1735" s="45"/>
      <c r="E1735" s="45"/>
    </row>
    <row r="1736" spans="1:5" x14ac:dyDescent="0.25">
      <c r="A1736" s="2"/>
      <c r="B1736" s="3"/>
      <c r="C1736" s="4"/>
      <c r="D1736" s="45"/>
      <c r="E1736" s="45"/>
    </row>
    <row r="1737" spans="1:5" x14ac:dyDescent="0.25">
      <c r="A1737" s="2"/>
      <c r="B1737" s="3"/>
      <c r="C1737" s="4"/>
      <c r="D1737" s="45"/>
      <c r="E1737" s="45"/>
    </row>
    <row r="1738" spans="1:5" x14ac:dyDescent="0.25">
      <c r="A1738" s="2"/>
      <c r="B1738" s="3"/>
      <c r="C1738" s="4"/>
      <c r="D1738" s="45"/>
      <c r="E1738" s="45"/>
    </row>
    <row r="1739" spans="1:5" x14ac:dyDescent="0.25">
      <c r="A1739" s="2"/>
      <c r="B1739" s="3"/>
      <c r="C1739" s="4"/>
      <c r="D1739" s="45"/>
      <c r="E1739" s="45"/>
    </row>
    <row r="1740" spans="1:5" x14ac:dyDescent="0.25">
      <c r="A1740" s="2"/>
      <c r="B1740" s="3"/>
      <c r="C1740" s="4"/>
      <c r="D1740" s="45"/>
      <c r="E1740" s="45"/>
    </row>
    <row r="1741" spans="1:5" x14ac:dyDescent="0.25">
      <c r="A1741" s="2"/>
      <c r="B1741" s="3"/>
      <c r="C1741" s="4"/>
      <c r="D1741" s="45"/>
      <c r="E1741" s="45"/>
    </row>
    <row r="1742" spans="1:5" x14ac:dyDescent="0.25">
      <c r="A1742" s="2"/>
      <c r="B1742" s="3"/>
      <c r="C1742" s="4"/>
      <c r="D1742" s="45"/>
      <c r="E1742" s="45"/>
    </row>
    <row r="1743" spans="1:5" x14ac:dyDescent="0.25">
      <c r="A1743" s="2"/>
      <c r="B1743" s="3"/>
      <c r="C1743" s="4"/>
      <c r="D1743" s="45"/>
      <c r="E1743" s="45"/>
    </row>
    <row r="1744" spans="1:5" x14ac:dyDescent="0.25">
      <c r="A1744" s="2"/>
      <c r="B1744" s="3"/>
      <c r="C1744" s="4"/>
      <c r="D1744" s="45"/>
      <c r="E1744" s="45"/>
    </row>
    <row r="1745" spans="1:5" x14ac:dyDescent="0.25">
      <c r="A1745" s="2"/>
      <c r="B1745" s="3"/>
      <c r="C1745" s="4"/>
      <c r="D1745" s="45"/>
      <c r="E1745" s="45"/>
    </row>
    <row r="1746" spans="1:5" x14ac:dyDescent="0.25">
      <c r="A1746" s="2"/>
      <c r="B1746" s="3"/>
      <c r="C1746" s="4"/>
      <c r="D1746" s="45"/>
      <c r="E1746" s="45"/>
    </row>
    <row r="1747" spans="1:5" x14ac:dyDescent="0.25">
      <c r="A1747" s="2"/>
      <c r="B1747" s="3"/>
      <c r="C1747" s="4"/>
      <c r="D1747" s="45"/>
      <c r="E1747" s="45"/>
    </row>
    <row r="1748" spans="1:5" x14ac:dyDescent="0.25">
      <c r="A1748" s="2"/>
      <c r="B1748" s="3"/>
      <c r="C1748" s="4"/>
      <c r="D1748" s="45"/>
      <c r="E1748" s="45"/>
    </row>
    <row r="1749" spans="1:5" x14ac:dyDescent="0.25">
      <c r="A1749" s="2"/>
      <c r="B1749" s="3"/>
      <c r="C1749" s="4"/>
      <c r="D1749" s="45"/>
      <c r="E1749" s="45"/>
    </row>
    <row r="1750" spans="1:5" x14ac:dyDescent="0.25">
      <c r="A1750" s="2"/>
      <c r="B1750" s="3"/>
      <c r="C1750" s="4"/>
      <c r="D1750" s="45"/>
      <c r="E1750" s="45"/>
    </row>
    <row r="1751" spans="1:5" x14ac:dyDescent="0.25">
      <c r="A1751" s="2"/>
      <c r="B1751" s="3"/>
      <c r="C1751" s="4"/>
      <c r="D1751" s="45"/>
      <c r="E1751" s="45"/>
    </row>
    <row r="1752" spans="1:5" x14ac:dyDescent="0.25">
      <c r="A1752" s="2"/>
      <c r="B1752" s="3"/>
      <c r="C1752" s="4"/>
      <c r="D1752" s="45"/>
      <c r="E1752" s="45"/>
    </row>
    <row r="1753" spans="1:5" x14ac:dyDescent="0.25">
      <c r="A1753" s="2"/>
      <c r="B1753" s="3"/>
      <c r="C1753" s="4"/>
      <c r="D1753" s="45"/>
      <c r="E1753" s="45"/>
    </row>
    <row r="1754" spans="1:5" x14ac:dyDescent="0.25">
      <c r="A1754" s="2"/>
      <c r="B1754" s="3"/>
      <c r="C1754" s="4"/>
      <c r="D1754" s="45"/>
      <c r="E1754" s="45"/>
    </row>
    <row r="1755" spans="1:5" x14ac:dyDescent="0.25">
      <c r="A1755" s="2"/>
      <c r="B1755" s="3"/>
      <c r="C1755" s="4"/>
      <c r="D1755" s="45"/>
      <c r="E1755" s="45"/>
    </row>
    <row r="1756" spans="1:5" x14ac:dyDescent="0.25">
      <c r="A1756" s="2"/>
      <c r="B1756" s="3"/>
      <c r="C1756" s="4"/>
      <c r="D1756" s="45"/>
      <c r="E1756" s="45"/>
    </row>
    <row r="1757" spans="1:5" x14ac:dyDescent="0.25">
      <c r="A1757" s="2"/>
      <c r="B1757" s="3"/>
      <c r="C1757" s="4"/>
      <c r="D1757" s="45"/>
      <c r="E1757" s="45"/>
    </row>
    <row r="1758" spans="1:5" x14ac:dyDescent="0.25">
      <c r="A1758" s="2"/>
      <c r="B1758" s="3"/>
      <c r="C1758" s="4"/>
      <c r="D1758" s="45"/>
      <c r="E1758" s="45"/>
    </row>
    <row r="1759" spans="1:5" x14ac:dyDescent="0.25">
      <c r="A1759" s="2"/>
      <c r="B1759" s="3"/>
      <c r="C1759" s="4"/>
      <c r="D1759" s="45"/>
      <c r="E1759" s="45"/>
    </row>
    <row r="1760" spans="1:5" x14ac:dyDescent="0.25">
      <c r="A1760" s="2"/>
      <c r="B1760" s="3"/>
      <c r="C1760" s="4"/>
      <c r="D1760" s="45"/>
      <c r="E1760" s="45"/>
    </row>
    <row r="1761" spans="1:5" x14ac:dyDescent="0.25">
      <c r="A1761" s="2"/>
      <c r="B1761" s="3"/>
      <c r="C1761" s="4"/>
      <c r="D1761" s="45"/>
      <c r="E1761" s="45"/>
    </row>
    <row r="1762" spans="1:5" x14ac:dyDescent="0.25">
      <c r="A1762" s="2"/>
      <c r="B1762" s="3"/>
      <c r="C1762" s="4"/>
      <c r="D1762" s="45"/>
      <c r="E1762" s="45"/>
    </row>
    <row r="1763" spans="1:5" x14ac:dyDescent="0.25">
      <c r="A1763" s="2"/>
      <c r="B1763" s="3"/>
      <c r="C1763" s="4"/>
      <c r="D1763" s="45"/>
      <c r="E1763" s="45"/>
    </row>
    <row r="1764" spans="1:5" x14ac:dyDescent="0.25">
      <c r="A1764" s="2"/>
      <c r="B1764" s="3"/>
      <c r="C1764" s="4"/>
      <c r="D1764" s="45"/>
      <c r="E1764" s="45"/>
    </row>
    <row r="1765" spans="1:5" x14ac:dyDescent="0.25">
      <c r="A1765" s="2"/>
      <c r="B1765" s="3"/>
      <c r="C1765" s="4"/>
      <c r="D1765" s="45"/>
      <c r="E1765" s="45"/>
    </row>
    <row r="1766" spans="1:5" x14ac:dyDescent="0.25">
      <c r="A1766" s="2"/>
      <c r="B1766" s="3"/>
      <c r="C1766" s="4"/>
      <c r="D1766" s="45"/>
      <c r="E1766" s="45"/>
    </row>
    <row r="1767" spans="1:5" x14ac:dyDescent="0.25">
      <c r="A1767" s="2"/>
      <c r="B1767" s="3"/>
      <c r="C1767" s="4"/>
      <c r="D1767" s="45"/>
      <c r="E1767" s="45"/>
    </row>
    <row r="1768" spans="1:5" x14ac:dyDescent="0.25">
      <c r="A1768" s="2"/>
      <c r="B1768" s="3"/>
      <c r="C1768" s="4"/>
      <c r="D1768" s="45"/>
      <c r="E1768" s="45"/>
    </row>
    <row r="1769" spans="1:5" x14ac:dyDescent="0.25">
      <c r="A1769" s="2"/>
      <c r="B1769" s="3"/>
      <c r="C1769" s="4"/>
      <c r="D1769" s="45"/>
      <c r="E1769" s="45"/>
    </row>
    <row r="1770" spans="1:5" x14ac:dyDescent="0.25">
      <c r="A1770" s="2"/>
      <c r="B1770" s="3"/>
      <c r="C1770" s="4"/>
      <c r="D1770" s="45"/>
      <c r="E1770" s="45"/>
    </row>
    <row r="1771" spans="1:5" x14ac:dyDescent="0.25">
      <c r="A1771" s="2"/>
      <c r="B1771" s="3"/>
      <c r="C1771" s="4"/>
      <c r="D1771" s="45"/>
      <c r="E1771" s="45"/>
    </row>
    <row r="1772" spans="1:5" x14ac:dyDescent="0.25">
      <c r="A1772" s="2"/>
      <c r="B1772" s="3"/>
      <c r="C1772" s="4"/>
      <c r="D1772" s="45"/>
      <c r="E1772" s="45"/>
    </row>
    <row r="1773" spans="1:5" x14ac:dyDescent="0.25">
      <c r="A1773" s="2"/>
      <c r="B1773" s="3"/>
      <c r="C1773" s="4"/>
      <c r="D1773" s="45"/>
      <c r="E1773" s="45"/>
    </row>
    <row r="1774" spans="1:5" x14ac:dyDescent="0.25">
      <c r="A1774" s="2"/>
      <c r="B1774" s="3"/>
      <c r="C1774" s="4"/>
      <c r="D1774" s="45"/>
      <c r="E1774" s="45"/>
    </row>
    <row r="1775" spans="1:5" x14ac:dyDescent="0.25">
      <c r="A1775" s="2"/>
      <c r="B1775" s="3"/>
      <c r="C1775" s="4"/>
      <c r="D1775" s="45"/>
      <c r="E1775" s="45"/>
    </row>
    <row r="1776" spans="1:5" x14ac:dyDescent="0.25">
      <c r="A1776" s="2"/>
      <c r="B1776" s="3"/>
      <c r="C1776" s="4"/>
      <c r="D1776" s="45"/>
      <c r="E1776" s="45"/>
    </row>
    <row r="1777" spans="1:5" x14ac:dyDescent="0.25">
      <c r="A1777" s="2"/>
      <c r="B1777" s="3"/>
      <c r="C1777" s="4"/>
      <c r="D1777" s="45"/>
      <c r="E1777" s="45"/>
    </row>
    <row r="1778" spans="1:5" x14ac:dyDescent="0.25">
      <c r="A1778" s="2"/>
      <c r="B1778" s="3"/>
      <c r="C1778" s="4"/>
      <c r="D1778" s="45"/>
      <c r="E1778" s="45"/>
    </row>
    <row r="1779" spans="1:5" x14ac:dyDescent="0.25">
      <c r="A1779" s="2"/>
      <c r="B1779" s="3"/>
      <c r="C1779" s="4"/>
      <c r="D1779" s="45"/>
      <c r="E1779" s="45"/>
    </row>
    <row r="1780" spans="1:5" x14ac:dyDescent="0.25">
      <c r="A1780" s="2"/>
      <c r="B1780" s="3"/>
      <c r="C1780" s="4"/>
      <c r="D1780" s="45"/>
      <c r="E1780" s="45"/>
    </row>
    <row r="1781" spans="1:5" x14ac:dyDescent="0.25">
      <c r="A1781" s="2"/>
      <c r="B1781" s="3"/>
      <c r="C1781" s="4"/>
      <c r="D1781" s="45"/>
      <c r="E1781" s="45"/>
    </row>
    <row r="1782" spans="1:5" x14ac:dyDescent="0.25">
      <c r="A1782" s="2"/>
      <c r="B1782" s="3"/>
      <c r="C1782" s="4"/>
      <c r="D1782" s="45"/>
      <c r="E1782" s="45"/>
    </row>
    <row r="1783" spans="1:5" x14ac:dyDescent="0.25">
      <c r="A1783" s="2"/>
      <c r="B1783" s="3"/>
      <c r="C1783" s="4"/>
      <c r="D1783" s="45"/>
      <c r="E1783" s="45"/>
    </row>
    <row r="1784" spans="1:5" x14ac:dyDescent="0.25">
      <c r="A1784" s="2"/>
      <c r="B1784" s="3"/>
      <c r="C1784" s="4"/>
      <c r="D1784" s="45"/>
      <c r="E1784" s="45"/>
    </row>
    <row r="1785" spans="1:5" x14ac:dyDescent="0.25">
      <c r="A1785" s="2"/>
      <c r="B1785" s="3"/>
      <c r="C1785" s="4"/>
      <c r="D1785" s="45"/>
      <c r="E1785" s="45"/>
    </row>
    <row r="1786" spans="1:5" x14ac:dyDescent="0.25">
      <c r="A1786" s="2"/>
      <c r="B1786" s="3"/>
      <c r="C1786" s="4"/>
      <c r="D1786" s="45"/>
      <c r="E1786" s="45"/>
    </row>
    <row r="1787" spans="1:5" x14ac:dyDescent="0.25">
      <c r="A1787" s="2"/>
      <c r="B1787" s="3"/>
      <c r="C1787" s="4"/>
      <c r="D1787" s="45"/>
      <c r="E1787" s="45"/>
    </row>
    <row r="1788" spans="1:5" x14ac:dyDescent="0.25">
      <c r="A1788" s="2"/>
      <c r="B1788" s="3"/>
      <c r="C1788" s="4"/>
      <c r="D1788" s="45"/>
      <c r="E1788" s="45"/>
    </row>
    <row r="1789" spans="1:5" x14ac:dyDescent="0.25">
      <c r="A1789" s="2"/>
      <c r="B1789" s="3"/>
      <c r="C1789" s="4"/>
      <c r="D1789" s="45"/>
      <c r="E1789" s="45"/>
    </row>
    <row r="1790" spans="1:5" x14ac:dyDescent="0.25">
      <c r="A1790" s="2"/>
      <c r="B1790" s="3"/>
      <c r="C1790" s="4"/>
      <c r="D1790" s="45"/>
      <c r="E1790" s="45"/>
    </row>
    <row r="1791" spans="1:5" x14ac:dyDescent="0.25">
      <c r="A1791" s="2"/>
      <c r="B1791" s="3"/>
      <c r="C1791" s="4"/>
      <c r="D1791" s="45"/>
      <c r="E1791" s="45"/>
    </row>
    <row r="1792" spans="1:5" x14ac:dyDescent="0.25">
      <c r="A1792" s="2"/>
      <c r="B1792" s="3"/>
      <c r="C1792" s="4"/>
      <c r="D1792" s="45"/>
      <c r="E1792" s="45"/>
    </row>
    <row r="1793" spans="1:5" x14ac:dyDescent="0.25">
      <c r="A1793" s="2"/>
      <c r="B1793" s="3"/>
      <c r="C1793" s="4"/>
      <c r="D1793" s="45"/>
      <c r="E1793" s="45"/>
    </row>
    <row r="1794" spans="1:5" x14ac:dyDescent="0.25">
      <c r="A1794" s="2"/>
      <c r="B1794" s="3"/>
      <c r="C1794" s="4"/>
      <c r="D1794" s="45"/>
      <c r="E1794" s="45"/>
    </row>
    <row r="1795" spans="1:5" x14ac:dyDescent="0.25">
      <c r="A1795" s="2"/>
      <c r="B1795" s="3"/>
      <c r="C1795" s="4"/>
      <c r="D1795" s="45"/>
      <c r="E1795" s="45"/>
    </row>
    <row r="1796" spans="1:5" x14ac:dyDescent="0.25">
      <c r="A1796" s="2"/>
      <c r="B1796" s="3"/>
      <c r="C1796" s="4"/>
      <c r="D1796" s="45"/>
      <c r="E1796" s="45"/>
    </row>
    <row r="1797" spans="1:5" x14ac:dyDescent="0.25">
      <c r="A1797" s="2"/>
      <c r="B1797" s="3"/>
      <c r="C1797" s="4"/>
      <c r="D1797" s="45"/>
      <c r="E1797" s="45"/>
    </row>
    <row r="1798" spans="1:5" x14ac:dyDescent="0.25">
      <c r="A1798" s="2"/>
      <c r="B1798" s="3"/>
      <c r="C1798" s="4"/>
      <c r="D1798" s="45"/>
      <c r="E1798" s="45"/>
    </row>
    <row r="1799" spans="1:5" x14ac:dyDescent="0.25">
      <c r="A1799" s="2"/>
      <c r="B1799" s="3"/>
      <c r="C1799" s="4"/>
      <c r="D1799" s="45"/>
      <c r="E1799" s="45"/>
    </row>
    <row r="1800" spans="1:5" x14ac:dyDescent="0.25">
      <c r="A1800" s="2"/>
      <c r="B1800" s="3"/>
      <c r="C1800" s="4"/>
      <c r="D1800" s="45"/>
      <c r="E1800" s="45"/>
    </row>
    <row r="1801" spans="1:5" x14ac:dyDescent="0.25">
      <c r="A1801" s="2"/>
      <c r="B1801" s="3"/>
      <c r="C1801" s="4"/>
      <c r="D1801" s="45"/>
      <c r="E1801" s="45"/>
    </row>
    <row r="1802" spans="1:5" x14ac:dyDescent="0.25">
      <c r="A1802" s="2"/>
      <c r="B1802" s="3"/>
      <c r="C1802" s="4"/>
      <c r="D1802" s="45"/>
      <c r="E1802" s="45"/>
    </row>
    <row r="1803" spans="1:5" x14ac:dyDescent="0.25">
      <c r="A1803" s="2"/>
      <c r="B1803" s="3"/>
      <c r="C1803" s="4"/>
      <c r="D1803" s="45"/>
      <c r="E1803" s="45"/>
    </row>
    <row r="1804" spans="1:5" x14ac:dyDescent="0.25">
      <c r="A1804" s="2"/>
      <c r="B1804" s="3"/>
      <c r="C1804" s="4"/>
      <c r="D1804" s="45"/>
      <c r="E1804" s="45"/>
    </row>
    <row r="1805" spans="1:5" x14ac:dyDescent="0.25">
      <c r="A1805" s="2"/>
      <c r="B1805" s="3"/>
      <c r="C1805" s="4"/>
      <c r="D1805" s="45"/>
      <c r="E1805" s="45"/>
    </row>
    <row r="1806" spans="1:5" x14ac:dyDescent="0.25">
      <c r="A1806" s="2"/>
      <c r="B1806" s="3"/>
      <c r="C1806" s="4"/>
      <c r="D1806" s="45"/>
      <c r="E1806" s="45"/>
    </row>
    <row r="1807" spans="1:5" x14ac:dyDescent="0.25">
      <c r="A1807" s="2"/>
      <c r="B1807" s="3"/>
      <c r="C1807" s="4"/>
      <c r="D1807" s="45"/>
      <c r="E1807" s="45"/>
    </row>
    <row r="1808" spans="1:5" x14ac:dyDescent="0.25">
      <c r="A1808" s="2"/>
      <c r="B1808" s="3"/>
      <c r="C1808" s="4"/>
      <c r="D1808" s="45"/>
      <c r="E1808" s="45"/>
    </row>
    <row r="1809" spans="1:5" x14ac:dyDescent="0.25">
      <c r="A1809" s="2"/>
      <c r="B1809" s="3"/>
      <c r="C1809" s="4"/>
      <c r="D1809" s="45"/>
      <c r="E1809" s="45"/>
    </row>
    <row r="1810" spans="1:5" x14ac:dyDescent="0.25">
      <c r="A1810" s="2"/>
      <c r="B1810" s="3"/>
      <c r="C1810" s="4"/>
      <c r="D1810" s="45"/>
      <c r="E1810" s="45"/>
    </row>
    <row r="1811" spans="1:5" x14ac:dyDescent="0.25">
      <c r="A1811" s="2"/>
      <c r="B1811" s="3"/>
      <c r="C1811" s="4"/>
      <c r="D1811" s="45"/>
      <c r="E1811" s="45"/>
    </row>
    <row r="1812" spans="1:5" x14ac:dyDescent="0.25">
      <c r="A1812" s="2"/>
      <c r="B1812" s="3"/>
      <c r="C1812" s="4"/>
      <c r="D1812" s="45"/>
      <c r="E1812" s="45"/>
    </row>
    <row r="1813" spans="1:5" x14ac:dyDescent="0.25">
      <c r="A1813" s="2"/>
      <c r="B1813" s="3"/>
      <c r="C1813" s="4"/>
      <c r="D1813" s="45"/>
      <c r="E1813" s="45"/>
    </row>
    <row r="1814" spans="1:5" x14ac:dyDescent="0.25">
      <c r="A1814" s="2"/>
      <c r="B1814" s="3"/>
      <c r="C1814" s="4"/>
      <c r="D1814" s="45"/>
      <c r="E1814" s="45"/>
    </row>
    <row r="1815" spans="1:5" x14ac:dyDescent="0.25">
      <c r="A1815" s="2"/>
      <c r="B1815" s="3"/>
      <c r="C1815" s="4"/>
      <c r="D1815" s="45"/>
      <c r="E1815" s="45"/>
    </row>
    <row r="1816" spans="1:5" x14ac:dyDescent="0.25">
      <c r="A1816" s="2"/>
      <c r="B1816" s="3"/>
      <c r="C1816" s="4"/>
      <c r="D1816" s="45"/>
      <c r="E1816" s="45"/>
    </row>
    <row r="1817" spans="1:5" x14ac:dyDescent="0.25">
      <c r="A1817" s="2"/>
      <c r="B1817" s="3"/>
      <c r="C1817" s="4"/>
      <c r="D1817" s="45"/>
      <c r="E1817" s="45"/>
    </row>
    <row r="1818" spans="1:5" x14ac:dyDescent="0.25">
      <c r="A1818" s="2"/>
      <c r="B1818" s="3"/>
      <c r="C1818" s="4"/>
      <c r="D1818" s="45"/>
      <c r="E1818" s="45"/>
    </row>
    <row r="1819" spans="1:5" x14ac:dyDescent="0.25">
      <c r="A1819" s="2"/>
      <c r="B1819" s="3"/>
      <c r="C1819" s="4"/>
      <c r="D1819" s="45"/>
      <c r="E1819" s="45"/>
    </row>
    <row r="1820" spans="1:5" x14ac:dyDescent="0.25">
      <c r="A1820" s="2"/>
      <c r="B1820" s="3"/>
      <c r="C1820" s="4"/>
      <c r="D1820" s="45"/>
      <c r="E1820" s="45"/>
    </row>
    <row r="1821" spans="1:5" x14ac:dyDescent="0.25">
      <c r="A1821" s="2"/>
      <c r="B1821" s="3"/>
      <c r="C1821" s="4"/>
      <c r="D1821" s="45"/>
      <c r="E1821" s="45"/>
    </row>
    <row r="1822" spans="1:5" x14ac:dyDescent="0.25">
      <c r="A1822" s="2"/>
      <c r="B1822" s="3"/>
      <c r="C1822" s="4"/>
      <c r="D1822" s="45"/>
      <c r="E1822" s="45"/>
    </row>
    <row r="1823" spans="1:5" x14ac:dyDescent="0.25">
      <c r="A1823" s="2"/>
      <c r="B1823" s="3"/>
      <c r="C1823" s="4"/>
      <c r="D1823" s="45"/>
      <c r="E1823" s="45"/>
    </row>
    <row r="1824" spans="1:5" x14ac:dyDescent="0.25">
      <c r="A1824" s="2"/>
      <c r="B1824" s="3"/>
      <c r="C1824" s="4"/>
      <c r="D1824" s="45"/>
      <c r="E1824" s="45"/>
    </row>
    <row r="1825" spans="1:5" x14ac:dyDescent="0.25">
      <c r="A1825" s="2"/>
      <c r="B1825" s="3"/>
      <c r="C1825" s="4"/>
      <c r="D1825" s="45"/>
      <c r="E1825" s="45"/>
    </row>
    <row r="1826" spans="1:5" x14ac:dyDescent="0.25">
      <c r="A1826" s="2"/>
      <c r="B1826" s="3"/>
      <c r="C1826" s="4"/>
      <c r="D1826" s="45"/>
      <c r="E1826" s="45"/>
    </row>
    <row r="1827" spans="1:5" x14ac:dyDescent="0.25">
      <c r="A1827" s="2"/>
      <c r="B1827" s="3"/>
      <c r="C1827" s="4"/>
      <c r="D1827" s="45"/>
      <c r="E1827" s="45"/>
    </row>
    <row r="1828" spans="1:5" x14ac:dyDescent="0.25">
      <c r="A1828" s="2"/>
      <c r="B1828" s="3"/>
      <c r="C1828" s="4"/>
      <c r="D1828" s="45"/>
      <c r="E1828" s="45"/>
    </row>
    <row r="1829" spans="1:5" x14ac:dyDescent="0.25">
      <c r="A1829" s="2"/>
      <c r="B1829" s="3"/>
      <c r="C1829" s="4"/>
      <c r="D1829" s="45"/>
      <c r="E1829" s="45"/>
    </row>
    <row r="1830" spans="1:5" x14ac:dyDescent="0.25">
      <c r="A1830" s="2"/>
      <c r="B1830" s="3"/>
      <c r="C1830" s="4"/>
      <c r="D1830" s="45"/>
      <c r="E1830" s="45"/>
    </row>
    <row r="1831" spans="1:5" x14ac:dyDescent="0.25">
      <c r="A1831" s="2"/>
      <c r="B1831" s="3"/>
      <c r="C1831" s="4"/>
      <c r="D1831" s="45"/>
      <c r="E1831" s="45"/>
    </row>
    <row r="1832" spans="1:5" x14ac:dyDescent="0.25">
      <c r="A1832" s="2"/>
      <c r="B1832" s="3"/>
      <c r="C1832" s="4"/>
      <c r="D1832" s="45"/>
      <c r="E1832" s="45"/>
    </row>
    <row r="1833" spans="1:5" x14ac:dyDescent="0.25">
      <c r="A1833" s="2"/>
      <c r="B1833" s="3"/>
      <c r="C1833" s="4"/>
      <c r="D1833" s="45"/>
      <c r="E1833" s="45"/>
    </row>
    <row r="1834" spans="1:5" x14ac:dyDescent="0.25">
      <c r="A1834" s="2"/>
      <c r="B1834" s="3"/>
      <c r="C1834" s="4"/>
      <c r="D1834" s="45"/>
      <c r="E1834" s="45"/>
    </row>
    <row r="1835" spans="1:5" x14ac:dyDescent="0.25">
      <c r="A1835" s="2"/>
      <c r="B1835" s="3"/>
      <c r="C1835" s="4"/>
      <c r="D1835" s="45"/>
      <c r="E1835" s="45"/>
    </row>
    <row r="1836" spans="1:5" x14ac:dyDescent="0.25">
      <c r="A1836" s="2"/>
      <c r="B1836" s="3"/>
      <c r="C1836" s="4"/>
      <c r="D1836" s="45"/>
      <c r="E1836" s="45"/>
    </row>
    <row r="1837" spans="1:5" x14ac:dyDescent="0.25">
      <c r="A1837" s="2"/>
      <c r="B1837" s="3"/>
      <c r="C1837" s="4"/>
      <c r="D1837" s="45"/>
      <c r="E1837" s="45"/>
    </row>
    <row r="1838" spans="1:5" x14ac:dyDescent="0.25">
      <c r="A1838" s="2"/>
      <c r="B1838" s="3"/>
      <c r="C1838" s="4"/>
      <c r="D1838" s="45"/>
      <c r="E1838" s="45"/>
    </row>
    <row r="1839" spans="1:5" x14ac:dyDescent="0.25">
      <c r="A1839" s="2"/>
      <c r="B1839" s="3"/>
      <c r="C1839" s="4"/>
      <c r="D1839" s="45"/>
      <c r="E1839" s="45"/>
    </row>
    <row r="1840" spans="1:5" x14ac:dyDescent="0.25">
      <c r="A1840" s="2"/>
      <c r="B1840" s="3"/>
      <c r="C1840" s="4"/>
      <c r="D1840" s="45"/>
      <c r="E1840" s="45"/>
    </row>
    <row r="1841" spans="1:5" x14ac:dyDescent="0.25">
      <c r="A1841" s="2"/>
      <c r="B1841" s="3"/>
      <c r="C1841" s="4"/>
      <c r="D1841" s="45"/>
      <c r="E1841" s="45"/>
    </row>
    <row r="1842" spans="1:5" x14ac:dyDescent="0.25">
      <c r="A1842" s="2"/>
      <c r="B1842" s="3"/>
      <c r="C1842" s="4"/>
      <c r="D1842" s="45"/>
      <c r="E1842" s="45"/>
    </row>
    <row r="1843" spans="1:5" x14ac:dyDescent="0.25">
      <c r="A1843" s="2"/>
      <c r="B1843" s="3"/>
      <c r="C1843" s="4"/>
      <c r="D1843" s="45"/>
      <c r="E1843" s="45"/>
    </row>
    <row r="1844" spans="1:5" x14ac:dyDescent="0.25">
      <c r="A1844" s="2"/>
      <c r="B1844" s="3"/>
      <c r="C1844" s="4"/>
      <c r="D1844" s="45"/>
      <c r="E1844" s="45"/>
    </row>
    <row r="1845" spans="1:5" x14ac:dyDescent="0.25">
      <c r="A1845" s="2"/>
      <c r="B1845" s="3"/>
      <c r="C1845" s="4"/>
      <c r="D1845" s="45"/>
      <c r="E1845" s="45"/>
    </row>
    <row r="1846" spans="1:5" x14ac:dyDescent="0.25">
      <c r="A1846" s="2"/>
      <c r="B1846" s="3"/>
      <c r="C1846" s="4"/>
      <c r="D1846" s="45"/>
      <c r="E1846" s="45"/>
    </row>
    <row r="1847" spans="1:5" x14ac:dyDescent="0.25">
      <c r="A1847" s="2"/>
      <c r="B1847" s="3"/>
      <c r="C1847" s="4"/>
      <c r="D1847" s="45"/>
      <c r="E1847" s="45"/>
    </row>
    <row r="1848" spans="1:5" x14ac:dyDescent="0.25">
      <c r="A1848" s="2"/>
      <c r="B1848" s="3"/>
      <c r="C1848" s="4"/>
      <c r="D1848" s="45"/>
      <c r="E1848" s="45"/>
    </row>
    <row r="1849" spans="1:5" x14ac:dyDescent="0.25">
      <c r="A1849" s="2"/>
      <c r="B1849" s="3"/>
      <c r="C1849" s="4"/>
      <c r="D1849" s="45"/>
      <c r="E1849" s="45"/>
    </row>
    <row r="1850" spans="1:5" x14ac:dyDescent="0.25">
      <c r="A1850" s="2"/>
      <c r="B1850" s="3"/>
      <c r="C1850" s="4"/>
      <c r="D1850" s="45"/>
      <c r="E1850" s="45"/>
    </row>
    <row r="1851" spans="1:5" x14ac:dyDescent="0.25">
      <c r="A1851" s="2"/>
      <c r="B1851" s="3"/>
      <c r="C1851" s="4"/>
      <c r="D1851" s="45"/>
      <c r="E1851" s="45"/>
    </row>
    <row r="1852" spans="1:5" x14ac:dyDescent="0.25">
      <c r="A1852" s="2"/>
      <c r="B1852" s="3"/>
      <c r="C1852" s="4"/>
      <c r="D1852" s="45"/>
      <c r="E1852" s="45"/>
    </row>
    <row r="1853" spans="1:5" x14ac:dyDescent="0.25">
      <c r="A1853" s="2"/>
      <c r="B1853" s="3"/>
      <c r="C1853" s="4"/>
      <c r="D1853" s="45"/>
      <c r="E1853" s="45"/>
    </row>
    <row r="1854" spans="1:5" x14ac:dyDescent="0.25">
      <c r="A1854" s="2"/>
      <c r="B1854" s="3"/>
      <c r="C1854" s="4"/>
      <c r="D1854" s="45"/>
      <c r="E1854" s="45"/>
    </row>
    <row r="1855" spans="1:5" x14ac:dyDescent="0.25">
      <c r="A1855" s="2"/>
      <c r="B1855" s="3"/>
      <c r="C1855" s="4"/>
      <c r="D1855" s="45"/>
      <c r="E1855" s="45"/>
    </row>
    <row r="1856" spans="1:5" x14ac:dyDescent="0.25">
      <c r="A1856" s="2"/>
      <c r="B1856" s="3"/>
      <c r="C1856" s="4"/>
      <c r="D1856" s="45"/>
      <c r="E1856" s="45"/>
    </row>
    <row r="1857" spans="1:5" x14ac:dyDescent="0.25">
      <c r="A1857" s="2"/>
      <c r="B1857" s="3"/>
      <c r="C1857" s="4"/>
      <c r="D1857" s="45"/>
      <c r="E1857" s="45"/>
    </row>
    <row r="1858" spans="1:5" x14ac:dyDescent="0.25">
      <c r="A1858" s="2"/>
      <c r="B1858" s="3"/>
      <c r="C1858" s="4"/>
      <c r="D1858" s="45"/>
      <c r="E1858" s="45"/>
    </row>
    <row r="1859" spans="1:5" x14ac:dyDescent="0.25">
      <c r="A1859" s="2"/>
      <c r="B1859" s="3"/>
      <c r="C1859" s="4"/>
      <c r="D1859" s="45"/>
      <c r="E1859" s="45"/>
    </row>
    <row r="1860" spans="1:5" x14ac:dyDescent="0.25">
      <c r="A1860" s="2"/>
      <c r="B1860" s="3"/>
      <c r="C1860" s="4"/>
      <c r="D1860" s="45"/>
      <c r="E1860" s="45"/>
    </row>
    <row r="1861" spans="1:5" x14ac:dyDescent="0.25">
      <c r="A1861" s="2"/>
      <c r="B1861" s="3"/>
      <c r="C1861" s="4"/>
      <c r="D1861" s="45"/>
      <c r="E1861" s="45"/>
    </row>
    <row r="1862" spans="1:5" x14ac:dyDescent="0.25">
      <c r="A1862" s="2"/>
      <c r="B1862" s="3"/>
      <c r="C1862" s="4"/>
      <c r="D1862" s="45"/>
      <c r="E1862" s="45"/>
    </row>
    <row r="1863" spans="1:5" x14ac:dyDescent="0.25">
      <c r="A1863" s="2"/>
      <c r="B1863" s="3"/>
      <c r="C1863" s="4"/>
      <c r="D1863" s="45"/>
      <c r="E1863" s="45"/>
    </row>
    <row r="1864" spans="1:5" x14ac:dyDescent="0.25">
      <c r="A1864" s="2"/>
      <c r="B1864" s="3"/>
      <c r="C1864" s="4"/>
      <c r="D1864" s="45"/>
      <c r="E1864" s="45"/>
    </row>
    <row r="1865" spans="1:5" x14ac:dyDescent="0.25">
      <c r="A1865" s="2"/>
      <c r="B1865" s="3"/>
      <c r="C1865" s="4"/>
      <c r="D1865" s="45"/>
      <c r="E1865" s="45"/>
    </row>
    <row r="1866" spans="1:5" x14ac:dyDescent="0.25">
      <c r="A1866" s="2"/>
      <c r="B1866" s="3"/>
      <c r="C1866" s="4"/>
      <c r="D1866" s="45"/>
      <c r="E1866" s="45"/>
    </row>
    <row r="1867" spans="1:5" x14ac:dyDescent="0.25">
      <c r="A1867" s="2"/>
      <c r="B1867" s="3"/>
      <c r="C1867" s="4"/>
      <c r="D1867" s="45"/>
      <c r="E1867" s="45"/>
    </row>
    <row r="1868" spans="1:5" x14ac:dyDescent="0.25">
      <c r="A1868" s="2"/>
      <c r="B1868" s="3"/>
      <c r="C1868" s="4"/>
      <c r="D1868" s="45"/>
      <c r="E1868" s="45"/>
    </row>
    <row r="1869" spans="1:5" x14ac:dyDescent="0.25">
      <c r="A1869" s="2"/>
      <c r="B1869" s="3"/>
      <c r="C1869" s="4"/>
      <c r="D1869" s="45"/>
      <c r="E1869" s="45"/>
    </row>
    <row r="1870" spans="1:5" x14ac:dyDescent="0.25">
      <c r="A1870" s="2"/>
      <c r="B1870" s="3"/>
      <c r="C1870" s="4"/>
      <c r="D1870" s="45"/>
      <c r="E1870" s="45"/>
    </row>
    <row r="1871" spans="1:5" x14ac:dyDescent="0.25">
      <c r="A1871" s="2"/>
      <c r="B1871" s="3"/>
      <c r="C1871" s="4"/>
      <c r="D1871" s="45"/>
      <c r="E1871" s="45"/>
    </row>
    <row r="1872" spans="1:5" x14ac:dyDescent="0.25">
      <c r="A1872" s="2"/>
      <c r="B1872" s="3"/>
      <c r="C1872" s="4"/>
      <c r="D1872" s="45"/>
      <c r="E1872" s="45"/>
    </row>
    <row r="1873" spans="1:5" x14ac:dyDescent="0.25">
      <c r="A1873" s="2"/>
      <c r="B1873" s="3"/>
      <c r="C1873" s="4"/>
      <c r="D1873" s="45"/>
      <c r="E1873" s="45"/>
    </row>
    <row r="1874" spans="1:5" x14ac:dyDescent="0.25">
      <c r="A1874" s="2"/>
      <c r="B1874" s="3"/>
      <c r="C1874" s="4"/>
      <c r="D1874" s="45"/>
      <c r="E1874" s="45"/>
    </row>
    <row r="1875" spans="1:5" x14ac:dyDescent="0.25">
      <c r="A1875" s="2"/>
      <c r="B1875" s="3"/>
      <c r="C1875" s="4"/>
      <c r="D1875" s="45"/>
      <c r="E1875" s="45"/>
    </row>
    <row r="1876" spans="1:5" x14ac:dyDescent="0.25">
      <c r="A1876" s="2"/>
      <c r="B1876" s="3"/>
      <c r="C1876" s="4"/>
      <c r="D1876" s="45"/>
      <c r="E1876" s="45"/>
    </row>
    <row r="1877" spans="1:5" x14ac:dyDescent="0.25">
      <c r="A1877" s="2"/>
      <c r="B1877" s="3"/>
      <c r="C1877" s="4"/>
      <c r="D1877" s="45"/>
      <c r="E1877" s="45"/>
    </row>
    <row r="1878" spans="1:5" x14ac:dyDescent="0.25">
      <c r="A1878" s="2"/>
      <c r="B1878" s="3"/>
      <c r="C1878" s="4"/>
      <c r="D1878" s="45"/>
      <c r="E1878" s="45"/>
    </row>
    <row r="1879" spans="1:5" x14ac:dyDescent="0.25">
      <c r="A1879" s="2"/>
      <c r="B1879" s="3"/>
      <c r="C1879" s="4"/>
      <c r="D1879" s="45"/>
      <c r="E1879" s="45"/>
    </row>
    <row r="1880" spans="1:5" x14ac:dyDescent="0.25">
      <c r="A1880" s="2"/>
      <c r="B1880" s="3"/>
      <c r="C1880" s="4"/>
      <c r="D1880" s="45"/>
      <c r="E1880" s="45"/>
    </row>
    <row r="1881" spans="1:5" x14ac:dyDescent="0.25">
      <c r="A1881" s="2"/>
      <c r="B1881" s="3"/>
      <c r="C1881" s="4"/>
      <c r="D1881" s="45"/>
      <c r="E1881" s="45"/>
    </row>
    <row r="1882" spans="1:5" x14ac:dyDescent="0.25">
      <c r="A1882" s="2"/>
      <c r="B1882" s="3"/>
      <c r="C1882" s="4"/>
      <c r="D1882" s="45"/>
      <c r="E1882" s="45"/>
    </row>
    <row r="1883" spans="1:5" x14ac:dyDescent="0.25">
      <c r="A1883" s="2"/>
      <c r="B1883" s="3"/>
      <c r="C1883" s="4"/>
      <c r="D1883" s="45"/>
      <c r="E1883" s="45"/>
    </row>
    <row r="1884" spans="1:5" x14ac:dyDescent="0.25">
      <c r="A1884" s="2"/>
      <c r="B1884" s="3"/>
      <c r="C1884" s="4"/>
      <c r="D1884" s="45"/>
      <c r="E1884" s="45"/>
    </row>
    <row r="1885" spans="1:5" x14ac:dyDescent="0.25">
      <c r="A1885" s="2"/>
      <c r="B1885" s="3"/>
      <c r="C1885" s="4"/>
      <c r="D1885" s="45"/>
      <c r="E1885" s="45"/>
    </row>
    <row r="1886" spans="1:5" x14ac:dyDescent="0.25">
      <c r="A1886" s="2"/>
      <c r="B1886" s="3"/>
      <c r="C1886" s="4"/>
      <c r="D1886" s="45"/>
      <c r="E1886" s="45"/>
    </row>
    <row r="1887" spans="1:5" x14ac:dyDescent="0.25">
      <c r="A1887" s="2"/>
      <c r="B1887" s="3"/>
      <c r="C1887" s="4"/>
      <c r="D1887" s="45"/>
      <c r="E1887" s="45"/>
    </row>
    <row r="1888" spans="1:5" x14ac:dyDescent="0.25">
      <c r="A1888" s="2"/>
      <c r="B1888" s="3"/>
      <c r="C1888" s="4"/>
      <c r="D1888" s="45"/>
      <c r="E1888" s="45"/>
    </row>
    <row r="1889" spans="1:5" x14ac:dyDescent="0.25">
      <c r="A1889" s="2"/>
      <c r="B1889" s="3"/>
      <c r="C1889" s="4"/>
      <c r="D1889" s="45"/>
      <c r="E1889" s="45"/>
    </row>
    <row r="1890" spans="1:5" x14ac:dyDescent="0.25">
      <c r="A1890" s="2"/>
      <c r="B1890" s="3"/>
      <c r="C1890" s="4"/>
      <c r="D1890" s="45"/>
      <c r="E1890" s="45"/>
    </row>
    <row r="1891" spans="1:5" x14ac:dyDescent="0.25">
      <c r="A1891" s="2"/>
      <c r="B1891" s="3"/>
      <c r="C1891" s="4"/>
      <c r="D1891" s="45"/>
      <c r="E1891" s="45"/>
    </row>
    <row r="1892" spans="1:5" x14ac:dyDescent="0.25">
      <c r="A1892" s="2"/>
      <c r="B1892" s="3"/>
      <c r="C1892" s="4"/>
      <c r="D1892" s="45"/>
      <c r="E1892" s="45"/>
    </row>
    <row r="1893" spans="1:5" x14ac:dyDescent="0.25">
      <c r="A1893" s="2"/>
      <c r="B1893" s="3"/>
      <c r="C1893" s="4"/>
      <c r="D1893" s="45"/>
      <c r="E1893" s="45"/>
    </row>
    <row r="1894" spans="1:5" x14ac:dyDescent="0.25">
      <c r="A1894" s="2"/>
      <c r="B1894" s="3"/>
      <c r="C1894" s="4"/>
      <c r="D1894" s="45"/>
      <c r="E1894" s="45"/>
    </row>
    <row r="1895" spans="1:5" x14ac:dyDescent="0.25">
      <c r="A1895" s="2"/>
      <c r="B1895" s="3"/>
      <c r="C1895" s="4"/>
      <c r="D1895" s="45"/>
      <c r="E1895" s="45"/>
    </row>
    <row r="1896" spans="1:5" x14ac:dyDescent="0.25">
      <c r="A1896" s="2"/>
      <c r="B1896" s="3"/>
      <c r="C1896" s="4"/>
      <c r="D1896" s="45"/>
      <c r="E1896" s="45"/>
    </row>
    <row r="1897" spans="1:5" x14ac:dyDescent="0.25">
      <c r="A1897" s="2"/>
      <c r="B1897" s="3"/>
      <c r="C1897" s="4"/>
      <c r="D1897" s="45"/>
      <c r="E1897" s="45"/>
    </row>
    <row r="1898" spans="1:5" x14ac:dyDescent="0.25">
      <c r="A1898" s="2"/>
      <c r="B1898" s="3"/>
      <c r="C1898" s="4"/>
      <c r="D1898" s="45"/>
      <c r="E1898" s="45"/>
    </row>
    <row r="1899" spans="1:5" x14ac:dyDescent="0.25">
      <c r="A1899" s="2"/>
      <c r="B1899" s="3"/>
      <c r="C1899" s="4"/>
      <c r="D1899" s="45"/>
      <c r="E1899" s="45"/>
    </row>
    <row r="1900" spans="1:5" x14ac:dyDescent="0.25">
      <c r="A1900" s="2"/>
      <c r="B1900" s="3"/>
      <c r="C1900" s="4"/>
      <c r="D1900" s="45"/>
      <c r="E1900" s="45"/>
    </row>
    <row r="1901" spans="1:5" x14ac:dyDescent="0.25">
      <c r="A1901" s="2"/>
      <c r="B1901" s="3"/>
      <c r="C1901" s="4"/>
      <c r="D1901" s="45"/>
      <c r="E1901" s="45"/>
    </row>
    <row r="1902" spans="1:5" x14ac:dyDescent="0.25">
      <c r="A1902" s="2"/>
      <c r="B1902" s="3"/>
      <c r="C1902" s="4"/>
      <c r="D1902" s="45"/>
      <c r="E1902" s="45"/>
    </row>
    <row r="1903" spans="1:5" x14ac:dyDescent="0.25">
      <c r="A1903" s="2"/>
      <c r="B1903" s="3"/>
      <c r="C1903" s="4"/>
      <c r="D1903" s="45"/>
      <c r="E1903" s="45"/>
    </row>
    <row r="1904" spans="1:5" x14ac:dyDescent="0.25">
      <c r="A1904" s="2"/>
      <c r="B1904" s="3"/>
      <c r="C1904" s="4"/>
      <c r="D1904" s="45"/>
      <c r="E1904" s="45"/>
    </row>
    <row r="1905" spans="1:5" x14ac:dyDescent="0.25">
      <c r="A1905" s="2"/>
      <c r="B1905" s="3"/>
      <c r="C1905" s="4"/>
      <c r="D1905" s="45"/>
      <c r="E1905" s="45"/>
    </row>
    <row r="1906" spans="1:5" x14ac:dyDescent="0.25">
      <c r="A1906" s="2"/>
      <c r="B1906" s="3"/>
      <c r="C1906" s="4"/>
      <c r="D1906" s="45"/>
      <c r="E1906" s="45"/>
    </row>
    <row r="1907" spans="1:5" x14ac:dyDescent="0.25">
      <c r="A1907" s="2"/>
      <c r="B1907" s="3"/>
      <c r="C1907" s="4"/>
      <c r="D1907" s="45"/>
      <c r="E1907" s="45"/>
    </row>
    <row r="1908" spans="1:5" x14ac:dyDescent="0.25">
      <c r="A1908" s="2"/>
      <c r="B1908" s="3"/>
      <c r="C1908" s="4"/>
      <c r="D1908" s="45"/>
      <c r="E1908" s="45"/>
    </row>
    <row r="1909" spans="1:5" x14ac:dyDescent="0.25">
      <c r="A1909" s="2"/>
      <c r="B1909" s="3"/>
      <c r="C1909" s="4"/>
      <c r="D1909" s="45"/>
      <c r="E1909" s="45"/>
    </row>
    <row r="1910" spans="1:5" x14ac:dyDescent="0.25">
      <c r="A1910" s="2"/>
      <c r="B1910" s="3"/>
      <c r="C1910" s="4"/>
      <c r="D1910" s="45"/>
      <c r="E1910" s="45"/>
    </row>
    <row r="1911" spans="1:5" x14ac:dyDescent="0.25">
      <c r="A1911" s="2"/>
      <c r="B1911" s="3"/>
      <c r="C1911" s="4"/>
      <c r="D1911" s="45"/>
      <c r="E1911" s="45"/>
    </row>
    <row r="1912" spans="1:5" x14ac:dyDescent="0.25">
      <c r="A1912" s="2"/>
      <c r="B1912" s="3"/>
      <c r="C1912" s="4"/>
      <c r="D1912" s="45"/>
      <c r="E1912" s="45"/>
    </row>
    <row r="1913" spans="1:5" x14ac:dyDescent="0.25">
      <c r="A1913" s="2"/>
      <c r="B1913" s="3"/>
      <c r="C1913" s="4"/>
      <c r="D1913" s="45"/>
      <c r="E1913" s="45"/>
    </row>
    <row r="1914" spans="1:5" x14ac:dyDescent="0.25">
      <c r="A1914" s="2"/>
      <c r="B1914" s="3"/>
      <c r="C1914" s="4"/>
      <c r="D1914" s="45"/>
      <c r="E1914" s="45"/>
    </row>
    <row r="1915" spans="1:5" x14ac:dyDescent="0.25">
      <c r="A1915" s="2"/>
      <c r="B1915" s="3"/>
      <c r="C1915" s="4"/>
      <c r="D1915" s="45"/>
      <c r="E1915" s="45"/>
    </row>
    <row r="1916" spans="1:5" x14ac:dyDescent="0.25">
      <c r="A1916" s="2"/>
      <c r="B1916" s="3"/>
      <c r="C1916" s="4"/>
      <c r="D1916" s="45"/>
      <c r="E1916" s="45"/>
    </row>
    <row r="1917" spans="1:5" x14ac:dyDescent="0.25">
      <c r="A1917" s="2"/>
      <c r="B1917" s="3"/>
      <c r="C1917" s="4"/>
      <c r="D1917" s="45"/>
      <c r="E1917" s="45"/>
    </row>
    <row r="1918" spans="1:5" x14ac:dyDescent="0.25">
      <c r="A1918" s="2"/>
      <c r="B1918" s="3"/>
      <c r="C1918" s="4"/>
      <c r="D1918" s="45"/>
      <c r="E1918" s="45"/>
    </row>
    <row r="1919" spans="1:5" x14ac:dyDescent="0.25">
      <c r="A1919" s="2"/>
      <c r="B1919" s="3"/>
      <c r="C1919" s="4"/>
      <c r="D1919" s="45"/>
      <c r="E1919" s="45"/>
    </row>
    <row r="1920" spans="1:5" x14ac:dyDescent="0.25">
      <c r="A1920" s="2"/>
      <c r="B1920" s="3"/>
      <c r="C1920" s="4"/>
      <c r="D1920" s="45"/>
      <c r="E1920" s="45"/>
    </row>
    <row r="1921" spans="1:5" x14ac:dyDescent="0.25">
      <c r="A1921" s="2"/>
      <c r="B1921" s="3"/>
      <c r="C1921" s="4"/>
      <c r="D1921" s="45"/>
      <c r="E1921" s="45"/>
    </row>
    <row r="1922" spans="1:5" x14ac:dyDescent="0.25">
      <c r="A1922" s="2"/>
      <c r="B1922" s="3"/>
      <c r="C1922" s="4"/>
      <c r="D1922" s="45"/>
      <c r="E1922" s="45"/>
    </row>
    <row r="1923" spans="1:5" x14ac:dyDescent="0.25">
      <c r="A1923" s="2"/>
      <c r="B1923" s="3"/>
      <c r="C1923" s="4"/>
      <c r="D1923" s="45"/>
      <c r="E1923" s="45"/>
    </row>
    <row r="1924" spans="1:5" x14ac:dyDescent="0.25">
      <c r="A1924" s="2"/>
      <c r="B1924" s="3"/>
      <c r="C1924" s="4"/>
      <c r="D1924" s="45"/>
      <c r="E1924" s="45"/>
    </row>
    <row r="1925" spans="1:5" x14ac:dyDescent="0.25">
      <c r="A1925" s="2"/>
      <c r="B1925" s="3"/>
      <c r="C1925" s="4"/>
      <c r="D1925" s="45"/>
      <c r="E1925" s="45"/>
    </row>
    <row r="1926" spans="1:5" x14ac:dyDescent="0.25">
      <c r="A1926" s="2"/>
      <c r="B1926" s="3"/>
      <c r="C1926" s="4"/>
      <c r="D1926" s="45"/>
      <c r="E1926" s="45"/>
    </row>
    <row r="1927" spans="1:5" x14ac:dyDescent="0.25">
      <c r="A1927" s="2"/>
      <c r="B1927" s="3"/>
      <c r="C1927" s="4"/>
      <c r="D1927" s="45"/>
      <c r="E1927" s="45"/>
    </row>
    <row r="1928" spans="1:5" x14ac:dyDescent="0.25">
      <c r="A1928" s="2"/>
      <c r="B1928" s="3"/>
      <c r="C1928" s="4"/>
      <c r="D1928" s="45"/>
      <c r="E1928" s="45"/>
    </row>
    <row r="1929" spans="1:5" x14ac:dyDescent="0.25">
      <c r="A1929" s="2"/>
      <c r="B1929" s="3"/>
      <c r="C1929" s="4"/>
      <c r="D1929" s="45"/>
      <c r="E1929" s="45"/>
    </row>
    <row r="1930" spans="1:5" x14ac:dyDescent="0.25">
      <c r="A1930" s="2"/>
      <c r="B1930" s="3"/>
      <c r="C1930" s="4"/>
      <c r="D1930" s="45"/>
      <c r="E1930" s="45"/>
    </row>
    <row r="1931" spans="1:5" x14ac:dyDescent="0.25">
      <c r="A1931" s="2"/>
      <c r="B1931" s="3"/>
      <c r="C1931" s="4"/>
      <c r="D1931" s="45"/>
      <c r="E1931" s="45"/>
    </row>
    <row r="1932" spans="1:5" x14ac:dyDescent="0.25">
      <c r="A1932" s="2"/>
      <c r="B1932" s="3"/>
      <c r="C1932" s="4"/>
      <c r="D1932" s="45"/>
      <c r="E1932" s="45"/>
    </row>
    <row r="1933" spans="1:5" x14ac:dyDescent="0.25">
      <c r="A1933" s="2"/>
      <c r="B1933" s="3"/>
      <c r="C1933" s="4"/>
      <c r="D1933" s="45"/>
      <c r="E1933" s="45"/>
    </row>
    <row r="1934" spans="1:5" x14ac:dyDescent="0.25">
      <c r="A1934" s="2"/>
      <c r="B1934" s="3"/>
      <c r="C1934" s="4"/>
      <c r="D1934" s="45"/>
      <c r="E1934" s="45"/>
    </row>
    <row r="1935" spans="1:5" x14ac:dyDescent="0.25">
      <c r="A1935" s="2"/>
      <c r="B1935" s="3"/>
      <c r="C1935" s="4"/>
      <c r="D1935" s="45"/>
      <c r="E1935" s="45"/>
    </row>
    <row r="1936" spans="1:5" x14ac:dyDescent="0.25">
      <c r="A1936" s="2"/>
      <c r="B1936" s="3"/>
      <c r="C1936" s="4"/>
      <c r="D1936" s="45"/>
      <c r="E1936" s="45"/>
    </row>
    <row r="1937" spans="1:5" x14ac:dyDescent="0.25">
      <c r="A1937" s="2"/>
      <c r="B1937" s="3"/>
      <c r="C1937" s="4"/>
      <c r="D1937" s="45"/>
      <c r="E1937" s="45"/>
    </row>
    <row r="1938" spans="1:5" x14ac:dyDescent="0.25">
      <c r="A1938" s="2"/>
      <c r="B1938" s="3"/>
      <c r="C1938" s="4"/>
      <c r="D1938" s="45"/>
      <c r="E1938" s="45"/>
    </row>
    <row r="1939" spans="1:5" x14ac:dyDescent="0.25">
      <c r="A1939" s="2"/>
      <c r="B1939" s="3"/>
      <c r="C1939" s="4"/>
      <c r="D1939" s="45"/>
      <c r="E1939" s="45"/>
    </row>
    <row r="1940" spans="1:5" x14ac:dyDescent="0.25">
      <c r="A1940" s="2"/>
      <c r="B1940" s="3"/>
      <c r="C1940" s="4"/>
      <c r="D1940" s="45"/>
      <c r="E1940" s="45"/>
    </row>
    <row r="1941" spans="1:5" x14ac:dyDescent="0.25">
      <c r="A1941" s="2"/>
      <c r="B1941" s="3"/>
      <c r="C1941" s="4"/>
      <c r="D1941" s="45"/>
      <c r="E1941" s="45"/>
    </row>
    <row r="1942" spans="1:5" x14ac:dyDescent="0.25">
      <c r="A1942" s="2"/>
      <c r="B1942" s="3"/>
      <c r="C1942" s="4"/>
      <c r="D1942" s="45"/>
      <c r="E1942" s="45"/>
    </row>
    <row r="1943" spans="1:5" x14ac:dyDescent="0.25">
      <c r="A1943" s="2"/>
      <c r="B1943" s="3"/>
      <c r="C1943" s="4"/>
      <c r="D1943" s="45"/>
      <c r="E1943" s="45"/>
    </row>
    <row r="1944" spans="1:5" x14ac:dyDescent="0.25">
      <c r="A1944" s="2"/>
      <c r="B1944" s="3"/>
      <c r="C1944" s="4"/>
      <c r="D1944" s="45"/>
      <c r="E1944" s="45"/>
    </row>
    <row r="1945" spans="1:5" x14ac:dyDescent="0.25">
      <c r="A1945" s="2"/>
      <c r="B1945" s="3"/>
      <c r="C1945" s="4"/>
      <c r="D1945" s="45"/>
      <c r="E1945" s="45"/>
    </row>
    <row r="1946" spans="1:5" x14ac:dyDescent="0.25">
      <c r="A1946" s="2"/>
      <c r="B1946" s="3"/>
      <c r="C1946" s="4"/>
      <c r="D1946" s="45"/>
      <c r="E1946" s="45"/>
    </row>
    <row r="1947" spans="1:5" x14ac:dyDescent="0.25">
      <c r="A1947" s="2"/>
      <c r="B1947" s="3"/>
      <c r="C1947" s="4"/>
      <c r="D1947" s="45"/>
      <c r="E1947" s="45"/>
    </row>
    <row r="1948" spans="1:5" x14ac:dyDescent="0.25">
      <c r="A1948" s="2"/>
      <c r="B1948" s="3"/>
      <c r="C1948" s="4"/>
      <c r="D1948" s="45"/>
      <c r="E1948" s="45"/>
    </row>
    <row r="1949" spans="1:5" x14ac:dyDescent="0.25">
      <c r="A1949" s="2"/>
      <c r="B1949" s="3"/>
      <c r="C1949" s="4"/>
      <c r="D1949" s="45"/>
      <c r="E1949" s="45"/>
    </row>
    <row r="1950" spans="1:5" x14ac:dyDescent="0.25">
      <c r="A1950" s="2"/>
      <c r="B1950" s="3"/>
      <c r="C1950" s="4"/>
      <c r="D1950" s="45"/>
      <c r="E1950" s="45"/>
    </row>
    <row r="1951" spans="1:5" x14ac:dyDescent="0.25">
      <c r="A1951" s="2"/>
      <c r="B1951" s="3"/>
      <c r="C1951" s="4"/>
      <c r="D1951" s="45"/>
      <c r="E1951" s="45"/>
    </row>
    <row r="1952" spans="1:5" x14ac:dyDescent="0.25">
      <c r="A1952" s="2"/>
      <c r="B1952" s="3"/>
      <c r="C1952" s="4"/>
      <c r="D1952" s="45"/>
      <c r="E1952" s="45"/>
    </row>
    <row r="1953" spans="1:5" x14ac:dyDescent="0.25">
      <c r="A1953" s="2"/>
      <c r="B1953" s="3"/>
      <c r="C1953" s="4"/>
      <c r="D1953" s="45"/>
      <c r="E1953" s="45"/>
    </row>
    <row r="1954" spans="1:5" x14ac:dyDescent="0.25">
      <c r="A1954" s="2"/>
      <c r="B1954" s="3"/>
      <c r="C1954" s="4"/>
      <c r="D1954" s="45"/>
      <c r="E1954" s="45"/>
    </row>
    <row r="1955" spans="1:5" x14ac:dyDescent="0.25">
      <c r="A1955" s="2"/>
      <c r="B1955" s="3"/>
      <c r="C1955" s="4"/>
      <c r="D1955" s="45"/>
      <c r="E1955" s="45"/>
    </row>
    <row r="1956" spans="1:5" x14ac:dyDescent="0.25">
      <c r="A1956" s="2"/>
      <c r="B1956" s="3"/>
      <c r="C1956" s="4"/>
      <c r="D1956" s="45"/>
      <c r="E1956" s="45"/>
    </row>
    <row r="1957" spans="1:5" x14ac:dyDescent="0.25">
      <c r="A1957" s="2"/>
      <c r="B1957" s="3"/>
      <c r="C1957" s="4"/>
      <c r="D1957" s="45"/>
      <c r="E1957" s="45"/>
    </row>
    <row r="1958" spans="1:5" x14ac:dyDescent="0.25">
      <c r="A1958" s="2"/>
      <c r="B1958" s="3"/>
      <c r="C1958" s="4"/>
      <c r="D1958" s="45"/>
      <c r="E1958" s="45"/>
    </row>
    <row r="1959" spans="1:5" x14ac:dyDescent="0.25">
      <c r="A1959" s="2"/>
      <c r="B1959" s="3"/>
      <c r="C1959" s="4"/>
      <c r="D1959" s="45"/>
      <c r="E1959" s="45"/>
    </row>
    <row r="1960" spans="1:5" x14ac:dyDescent="0.25">
      <c r="A1960" s="2"/>
      <c r="B1960" s="3"/>
      <c r="C1960" s="4"/>
      <c r="D1960" s="45"/>
      <c r="E1960" s="45"/>
    </row>
    <row r="1961" spans="1:5" x14ac:dyDescent="0.25">
      <c r="A1961" s="2"/>
      <c r="B1961" s="3"/>
      <c r="C1961" s="4"/>
      <c r="D1961" s="45"/>
      <c r="E1961" s="45"/>
    </row>
    <row r="1962" spans="1:5" x14ac:dyDescent="0.25">
      <c r="A1962" s="2"/>
      <c r="B1962" s="3"/>
      <c r="C1962" s="4"/>
      <c r="D1962" s="45"/>
      <c r="E1962" s="45"/>
    </row>
    <row r="1963" spans="1:5" x14ac:dyDescent="0.25">
      <c r="A1963" s="2"/>
      <c r="B1963" s="3"/>
      <c r="C1963" s="4"/>
      <c r="D1963" s="45"/>
      <c r="E1963" s="45"/>
    </row>
    <row r="1964" spans="1:5" x14ac:dyDescent="0.25">
      <c r="A1964" s="2"/>
      <c r="B1964" s="3"/>
      <c r="C1964" s="4"/>
      <c r="D1964" s="45"/>
      <c r="E1964" s="45"/>
    </row>
    <row r="1965" spans="1:5" x14ac:dyDescent="0.25">
      <c r="A1965" s="2"/>
      <c r="B1965" s="3"/>
      <c r="C1965" s="4"/>
      <c r="D1965" s="45"/>
      <c r="E1965" s="45"/>
    </row>
    <row r="1966" spans="1:5" x14ac:dyDescent="0.25">
      <c r="A1966" s="2"/>
      <c r="B1966" s="3"/>
      <c r="C1966" s="4"/>
      <c r="D1966" s="45"/>
      <c r="E1966" s="45"/>
    </row>
    <row r="1967" spans="1:5" x14ac:dyDescent="0.25">
      <c r="A1967" s="2"/>
      <c r="B1967" s="3"/>
      <c r="C1967" s="4"/>
      <c r="D1967" s="45"/>
      <c r="E1967" s="45"/>
    </row>
    <row r="1968" spans="1:5" x14ac:dyDescent="0.25">
      <c r="A1968" s="2"/>
      <c r="B1968" s="3"/>
      <c r="C1968" s="4"/>
      <c r="D1968" s="45"/>
      <c r="E1968" s="45"/>
    </row>
    <row r="1969" spans="1:5" x14ac:dyDescent="0.25">
      <c r="A1969" s="2"/>
      <c r="B1969" s="3"/>
      <c r="C1969" s="4"/>
      <c r="D1969" s="45"/>
      <c r="E1969" s="45"/>
    </row>
    <row r="1970" spans="1:5" x14ac:dyDescent="0.25">
      <c r="A1970" s="2"/>
      <c r="B1970" s="3"/>
      <c r="C1970" s="4"/>
      <c r="D1970" s="45"/>
      <c r="E1970" s="45"/>
    </row>
    <row r="1971" spans="1:5" x14ac:dyDescent="0.25">
      <c r="A1971" s="2"/>
      <c r="B1971" s="3"/>
      <c r="C1971" s="4"/>
      <c r="D1971" s="45"/>
      <c r="E1971" s="45"/>
    </row>
    <row r="1972" spans="1:5" x14ac:dyDescent="0.25">
      <c r="A1972" s="2"/>
      <c r="B1972" s="3"/>
      <c r="C1972" s="4"/>
      <c r="D1972" s="45"/>
      <c r="E1972" s="45"/>
    </row>
    <row r="1973" spans="1:5" x14ac:dyDescent="0.25">
      <c r="A1973" s="2"/>
      <c r="B1973" s="3"/>
      <c r="C1973" s="4"/>
      <c r="D1973" s="45"/>
      <c r="E1973" s="45"/>
    </row>
    <row r="1974" spans="1:5" x14ac:dyDescent="0.25">
      <c r="A1974" s="2"/>
      <c r="B1974" s="3"/>
      <c r="C1974" s="4"/>
      <c r="D1974" s="45"/>
      <c r="E1974" s="45"/>
    </row>
    <row r="1975" spans="1:5" x14ac:dyDescent="0.25">
      <c r="A1975" s="2"/>
      <c r="B1975" s="3"/>
      <c r="C1975" s="4"/>
      <c r="D1975" s="45"/>
      <c r="E1975" s="45"/>
    </row>
    <row r="1976" spans="1:5" x14ac:dyDescent="0.25">
      <c r="A1976" s="2"/>
      <c r="B1976" s="3"/>
      <c r="C1976" s="4"/>
      <c r="D1976" s="45"/>
      <c r="E1976" s="45"/>
    </row>
    <row r="1977" spans="1:5" x14ac:dyDescent="0.25">
      <c r="A1977" s="2"/>
      <c r="B1977" s="3"/>
      <c r="C1977" s="4"/>
      <c r="D1977" s="45"/>
      <c r="E1977" s="45"/>
    </row>
    <row r="1978" spans="1:5" x14ac:dyDescent="0.25">
      <c r="A1978" s="2"/>
      <c r="B1978" s="3"/>
      <c r="C1978" s="4"/>
      <c r="D1978" s="45"/>
      <c r="E1978" s="45"/>
    </row>
    <row r="1979" spans="1:5" x14ac:dyDescent="0.25">
      <c r="A1979" s="2"/>
      <c r="B1979" s="3"/>
      <c r="C1979" s="4"/>
      <c r="D1979" s="45"/>
      <c r="E1979" s="45"/>
    </row>
    <row r="1980" spans="1:5" x14ac:dyDescent="0.25">
      <c r="A1980" s="2"/>
      <c r="B1980" s="3"/>
      <c r="C1980" s="4"/>
      <c r="D1980" s="45"/>
      <c r="E1980" s="45"/>
    </row>
    <row r="1981" spans="1:5" x14ac:dyDescent="0.25">
      <c r="A1981" s="2"/>
      <c r="B1981" s="3"/>
      <c r="C1981" s="4"/>
      <c r="D1981" s="45"/>
      <c r="E1981" s="45"/>
    </row>
    <row r="1982" spans="1:5" x14ac:dyDescent="0.25">
      <c r="A1982" s="2"/>
      <c r="B1982" s="3"/>
      <c r="C1982" s="4"/>
      <c r="D1982" s="45"/>
      <c r="E1982" s="45"/>
    </row>
    <row r="1983" spans="1:5" x14ac:dyDescent="0.25">
      <c r="A1983" s="2"/>
      <c r="B1983" s="3"/>
      <c r="C1983" s="4"/>
      <c r="D1983" s="45"/>
      <c r="E1983" s="45"/>
    </row>
    <row r="1984" spans="1:5" x14ac:dyDescent="0.25">
      <c r="A1984" s="2"/>
      <c r="B1984" s="3"/>
      <c r="C1984" s="4"/>
      <c r="D1984" s="45"/>
      <c r="E1984" s="45"/>
    </row>
    <row r="1985" spans="1:5" x14ac:dyDescent="0.25">
      <c r="A1985" s="2"/>
      <c r="B1985" s="3"/>
      <c r="C1985" s="4"/>
      <c r="D1985" s="45"/>
      <c r="E1985" s="45"/>
    </row>
    <row r="1986" spans="1:5" x14ac:dyDescent="0.25">
      <c r="A1986" s="2"/>
      <c r="B1986" s="3"/>
      <c r="C1986" s="4"/>
      <c r="D1986" s="45"/>
      <c r="E1986" s="45"/>
    </row>
    <row r="1987" spans="1:5" x14ac:dyDescent="0.25">
      <c r="A1987" s="2"/>
      <c r="B1987" s="3"/>
      <c r="C1987" s="4"/>
      <c r="D1987" s="45"/>
      <c r="E1987" s="45"/>
    </row>
    <row r="1988" spans="1:5" x14ac:dyDescent="0.25">
      <c r="A1988" s="2"/>
      <c r="B1988" s="3"/>
      <c r="C1988" s="4"/>
      <c r="D1988" s="45"/>
      <c r="E1988" s="45"/>
    </row>
    <row r="1989" spans="1:5" x14ac:dyDescent="0.25">
      <c r="A1989" s="2"/>
      <c r="B1989" s="3"/>
      <c r="C1989" s="4"/>
      <c r="D1989" s="45"/>
      <c r="E1989" s="45"/>
    </row>
    <row r="1990" spans="1:5" x14ac:dyDescent="0.25">
      <c r="A1990" s="2"/>
      <c r="B1990" s="3"/>
      <c r="C1990" s="4"/>
      <c r="D1990" s="45"/>
      <c r="E1990" s="45"/>
    </row>
    <row r="1991" spans="1:5" x14ac:dyDescent="0.25">
      <c r="A1991" s="2"/>
      <c r="B1991" s="3"/>
      <c r="C1991" s="4"/>
      <c r="D1991" s="45"/>
      <c r="E1991" s="45"/>
    </row>
    <row r="1992" spans="1:5" x14ac:dyDescent="0.25">
      <c r="A1992" s="2"/>
      <c r="B1992" s="3"/>
      <c r="C1992" s="4"/>
      <c r="D1992" s="45"/>
      <c r="E1992" s="45"/>
    </row>
    <row r="1993" spans="1:5" x14ac:dyDescent="0.25">
      <c r="A1993" s="2"/>
      <c r="B1993" s="3"/>
      <c r="C1993" s="4"/>
      <c r="D1993" s="45"/>
      <c r="E1993" s="45"/>
    </row>
    <row r="1994" spans="1:5" x14ac:dyDescent="0.25">
      <c r="A1994" s="2"/>
      <c r="B1994" s="3"/>
      <c r="C1994" s="4"/>
      <c r="D1994" s="45"/>
      <c r="E1994" s="45"/>
    </row>
    <row r="1995" spans="1:5" x14ac:dyDescent="0.25">
      <c r="A1995" s="2"/>
      <c r="B1995" s="3"/>
      <c r="C1995" s="4"/>
      <c r="D1995" s="45"/>
      <c r="E1995" s="45"/>
    </row>
    <row r="1996" spans="1:5" x14ac:dyDescent="0.25">
      <c r="A1996" s="2"/>
      <c r="B1996" s="3"/>
      <c r="C1996" s="4"/>
      <c r="D1996" s="45"/>
      <c r="E1996" s="45"/>
    </row>
    <row r="1997" spans="1:5" x14ac:dyDescent="0.25">
      <c r="A1997" s="2"/>
      <c r="B1997" s="3"/>
      <c r="C1997" s="4"/>
      <c r="D1997" s="45"/>
      <c r="E1997" s="45"/>
    </row>
    <row r="1998" spans="1:5" x14ac:dyDescent="0.25">
      <c r="A1998" s="2"/>
      <c r="B1998" s="3"/>
      <c r="C1998" s="4"/>
      <c r="D1998" s="45"/>
      <c r="E1998" s="45"/>
    </row>
    <row r="1999" spans="1:5" x14ac:dyDescent="0.25">
      <c r="A1999" s="2"/>
      <c r="B1999" s="3"/>
      <c r="C1999" s="4"/>
      <c r="D1999" s="45"/>
      <c r="E1999" s="45"/>
    </row>
    <row r="2000" spans="1:5" x14ac:dyDescent="0.25">
      <c r="A2000" s="2"/>
      <c r="B2000" s="3"/>
      <c r="C2000" s="4"/>
      <c r="D2000" s="45"/>
      <c r="E2000" s="45"/>
    </row>
    <row r="2001" spans="1:5" x14ac:dyDescent="0.25">
      <c r="A2001" s="2"/>
      <c r="B2001" s="3"/>
      <c r="C2001" s="4"/>
      <c r="D2001" s="45"/>
      <c r="E2001" s="45"/>
    </row>
    <row r="2002" spans="1:5" x14ac:dyDescent="0.25">
      <c r="A2002" s="2"/>
      <c r="B2002" s="3"/>
      <c r="C2002" s="4"/>
      <c r="D2002" s="45"/>
      <c r="E2002" s="45"/>
    </row>
    <row r="2003" spans="1:5" x14ac:dyDescent="0.25">
      <c r="A2003" s="2"/>
      <c r="B2003" s="3"/>
      <c r="C2003" s="4"/>
      <c r="D2003" s="45"/>
      <c r="E2003" s="45"/>
    </row>
    <row r="2004" spans="1:5" x14ac:dyDescent="0.25">
      <c r="A2004" s="2"/>
      <c r="B2004" s="3"/>
      <c r="C2004" s="4"/>
      <c r="D2004" s="45"/>
      <c r="E2004" s="45"/>
    </row>
    <row r="2005" spans="1:5" x14ac:dyDescent="0.25">
      <c r="A2005" s="2"/>
      <c r="B2005" s="3"/>
      <c r="C2005" s="4"/>
      <c r="D2005" s="45"/>
      <c r="E2005" s="45"/>
    </row>
    <row r="2006" spans="1:5" x14ac:dyDescent="0.25">
      <c r="A2006" s="2"/>
      <c r="B2006" s="3"/>
      <c r="C2006" s="4"/>
      <c r="D2006" s="45"/>
      <c r="E2006" s="45"/>
    </row>
    <row r="2007" spans="1:5" x14ac:dyDescent="0.25">
      <c r="A2007" s="2"/>
      <c r="B2007" s="3"/>
      <c r="C2007" s="4"/>
      <c r="D2007" s="45"/>
      <c r="E2007" s="45"/>
    </row>
    <row r="2008" spans="1:5" x14ac:dyDescent="0.25">
      <c r="A2008" s="2"/>
      <c r="B2008" s="3"/>
      <c r="C2008" s="4"/>
      <c r="D2008" s="45"/>
      <c r="E2008" s="45"/>
    </row>
    <row r="2009" spans="1:5" x14ac:dyDescent="0.25">
      <c r="A2009" s="2"/>
      <c r="B2009" s="3"/>
      <c r="C2009" s="4"/>
      <c r="D2009" s="45"/>
      <c r="E2009" s="45"/>
    </row>
    <row r="2010" spans="1:5" x14ac:dyDescent="0.25">
      <c r="A2010" s="2"/>
      <c r="B2010" s="3"/>
      <c r="C2010" s="4"/>
      <c r="D2010" s="45"/>
      <c r="E2010" s="45"/>
    </row>
    <row r="2011" spans="1:5" x14ac:dyDescent="0.25">
      <c r="A2011" s="2"/>
      <c r="B2011" s="3"/>
      <c r="C2011" s="4"/>
      <c r="D2011" s="45"/>
      <c r="E2011" s="45"/>
    </row>
    <row r="2012" spans="1:5" x14ac:dyDescent="0.25">
      <c r="A2012" s="2"/>
      <c r="B2012" s="3"/>
      <c r="C2012" s="4"/>
      <c r="D2012" s="45"/>
      <c r="E2012" s="45"/>
    </row>
    <row r="2013" spans="1:5" x14ac:dyDescent="0.25">
      <c r="A2013" s="2"/>
      <c r="B2013" s="3"/>
      <c r="C2013" s="4"/>
      <c r="D2013" s="45"/>
      <c r="E2013" s="45"/>
    </row>
    <row r="2014" spans="1:5" x14ac:dyDescent="0.25">
      <c r="A2014" s="2"/>
      <c r="B2014" s="3"/>
      <c r="C2014" s="4"/>
      <c r="D2014" s="45"/>
      <c r="E2014" s="45"/>
    </row>
    <row r="2015" spans="1:5" x14ac:dyDescent="0.25">
      <c r="A2015" s="2"/>
      <c r="B2015" s="3"/>
      <c r="C2015" s="4"/>
      <c r="D2015" s="45"/>
      <c r="E2015" s="45"/>
    </row>
    <row r="2016" spans="1:5" x14ac:dyDescent="0.25">
      <c r="A2016" s="2"/>
      <c r="B2016" s="3"/>
      <c r="C2016" s="4"/>
      <c r="D2016" s="45"/>
      <c r="E2016" s="45"/>
    </row>
    <row r="2017" spans="1:5" x14ac:dyDescent="0.25">
      <c r="A2017" s="2"/>
      <c r="B2017" s="3"/>
      <c r="C2017" s="4"/>
      <c r="D2017" s="45"/>
      <c r="E2017" s="45"/>
    </row>
    <row r="2018" spans="1:5" x14ac:dyDescent="0.25">
      <c r="A2018" s="2"/>
      <c r="B2018" s="3"/>
      <c r="C2018" s="4"/>
      <c r="D2018" s="45"/>
      <c r="E2018" s="45"/>
    </row>
    <row r="2019" spans="1:5" x14ac:dyDescent="0.25">
      <c r="A2019" s="2"/>
      <c r="B2019" s="3"/>
      <c r="C2019" s="4"/>
      <c r="D2019" s="45"/>
      <c r="E2019" s="45"/>
    </row>
    <row r="2020" spans="1:5" x14ac:dyDescent="0.25">
      <c r="A2020" s="2"/>
      <c r="B2020" s="3"/>
      <c r="C2020" s="4"/>
      <c r="D2020" s="45"/>
      <c r="E2020" s="45"/>
    </row>
    <row r="2021" spans="1:5" x14ac:dyDescent="0.25">
      <c r="A2021" s="2"/>
      <c r="B2021" s="3"/>
      <c r="C2021" s="4"/>
      <c r="D2021" s="45"/>
      <c r="E2021" s="45"/>
    </row>
    <row r="2022" spans="1:5" x14ac:dyDescent="0.25">
      <c r="A2022" s="2"/>
      <c r="B2022" s="3"/>
      <c r="C2022" s="4"/>
      <c r="D2022" s="45"/>
      <c r="E2022" s="45"/>
    </row>
    <row r="2023" spans="1:5" x14ac:dyDescent="0.25">
      <c r="A2023" s="2"/>
      <c r="B2023" s="3"/>
      <c r="C2023" s="4"/>
      <c r="D2023" s="45"/>
      <c r="E2023" s="45"/>
    </row>
    <row r="2024" spans="1:5" x14ac:dyDescent="0.25">
      <c r="A2024" s="2"/>
      <c r="B2024" s="3"/>
      <c r="C2024" s="4"/>
      <c r="D2024" s="45"/>
      <c r="E2024" s="45"/>
    </row>
    <row r="2025" spans="1:5" x14ac:dyDescent="0.25">
      <c r="A2025" s="2"/>
      <c r="B2025" s="3"/>
      <c r="C2025" s="4"/>
      <c r="D2025" s="45"/>
      <c r="E2025" s="45"/>
    </row>
    <row r="2026" spans="1:5" x14ac:dyDescent="0.25">
      <c r="A2026" s="2"/>
      <c r="B2026" s="3"/>
      <c r="C2026" s="4"/>
      <c r="D2026" s="45"/>
      <c r="E2026" s="45"/>
    </row>
    <row r="2027" spans="1:5" x14ac:dyDescent="0.25">
      <c r="A2027" s="2"/>
      <c r="B2027" s="3"/>
      <c r="C2027" s="4"/>
      <c r="D2027" s="45"/>
      <c r="E2027" s="45"/>
    </row>
    <row r="2028" spans="1:5" x14ac:dyDescent="0.25">
      <c r="A2028" s="2"/>
      <c r="B2028" s="3"/>
      <c r="C2028" s="4"/>
      <c r="D2028" s="45"/>
      <c r="E2028" s="45"/>
    </row>
    <row r="2029" spans="1:5" x14ac:dyDescent="0.25">
      <c r="A2029" s="2"/>
      <c r="B2029" s="3"/>
      <c r="C2029" s="4"/>
      <c r="D2029" s="45"/>
      <c r="E2029" s="45"/>
    </row>
    <row r="2030" spans="1:5" x14ac:dyDescent="0.25">
      <c r="A2030" s="2"/>
      <c r="B2030" s="3"/>
      <c r="C2030" s="4"/>
      <c r="D2030" s="45"/>
      <c r="E2030" s="45"/>
    </row>
    <row r="2031" spans="1:5" x14ac:dyDescent="0.25">
      <c r="A2031" s="2"/>
      <c r="B2031" s="3"/>
      <c r="C2031" s="4"/>
      <c r="D2031" s="45"/>
      <c r="E2031" s="45"/>
    </row>
    <row r="2032" spans="1:5" x14ac:dyDescent="0.25">
      <c r="A2032" s="2"/>
      <c r="B2032" s="3"/>
      <c r="C2032" s="4"/>
      <c r="D2032" s="45"/>
      <c r="E2032" s="45"/>
    </row>
    <row r="2033" spans="1:5" x14ac:dyDescent="0.25">
      <c r="A2033" s="2"/>
      <c r="B2033" s="3"/>
      <c r="C2033" s="4"/>
      <c r="D2033" s="45"/>
      <c r="E2033" s="45"/>
    </row>
    <row r="2034" spans="1:5" x14ac:dyDescent="0.25">
      <c r="A2034" s="2"/>
      <c r="B2034" s="3"/>
      <c r="C2034" s="4"/>
      <c r="D2034" s="45"/>
      <c r="E2034" s="45"/>
    </row>
    <row r="2035" spans="1:5" x14ac:dyDescent="0.25">
      <c r="A2035" s="2"/>
      <c r="B2035" s="3"/>
      <c r="C2035" s="4"/>
      <c r="D2035" s="45"/>
      <c r="E2035" s="45"/>
    </row>
    <row r="2036" spans="1:5" x14ac:dyDescent="0.25">
      <c r="A2036" s="2"/>
      <c r="B2036" s="3"/>
      <c r="C2036" s="4"/>
      <c r="D2036" s="45"/>
      <c r="E2036" s="45"/>
    </row>
    <row r="2037" spans="1:5" x14ac:dyDescent="0.25">
      <c r="A2037" s="2"/>
      <c r="B2037" s="3"/>
      <c r="C2037" s="4"/>
      <c r="D2037" s="45"/>
      <c r="E2037" s="45"/>
    </row>
    <row r="2038" spans="1:5" x14ac:dyDescent="0.25">
      <c r="A2038" s="2"/>
      <c r="B2038" s="3"/>
      <c r="C2038" s="4"/>
      <c r="D2038" s="45"/>
      <c r="E2038" s="45"/>
    </row>
    <row r="2039" spans="1:5" x14ac:dyDescent="0.25">
      <c r="A2039" s="2"/>
      <c r="B2039" s="3"/>
      <c r="C2039" s="4"/>
      <c r="D2039" s="45"/>
      <c r="E2039" s="45"/>
    </row>
    <row r="2040" spans="1:5" x14ac:dyDescent="0.25">
      <c r="A2040" s="2"/>
      <c r="B2040" s="3"/>
      <c r="C2040" s="4"/>
      <c r="D2040" s="45"/>
      <c r="E2040" s="45"/>
    </row>
    <row r="2041" spans="1:5" x14ac:dyDescent="0.25">
      <c r="A2041" s="2"/>
      <c r="B2041" s="3"/>
      <c r="C2041" s="4"/>
      <c r="D2041" s="45"/>
      <c r="E2041" s="45"/>
    </row>
    <row r="2042" spans="1:5" x14ac:dyDescent="0.25">
      <c r="A2042" s="2"/>
      <c r="B2042" s="3"/>
      <c r="C2042" s="4"/>
      <c r="D2042" s="45"/>
      <c r="E2042" s="45"/>
    </row>
    <row r="2043" spans="1:5" x14ac:dyDescent="0.25">
      <c r="A2043" s="2"/>
      <c r="B2043" s="3"/>
      <c r="C2043" s="4"/>
      <c r="D2043" s="45"/>
      <c r="E2043" s="45"/>
    </row>
    <row r="2044" spans="1:5" x14ac:dyDescent="0.25">
      <c r="A2044" s="2"/>
      <c r="B2044" s="3"/>
      <c r="C2044" s="4"/>
      <c r="D2044" s="45"/>
      <c r="E2044" s="45"/>
    </row>
    <row r="2045" spans="1:5" x14ac:dyDescent="0.25">
      <c r="A2045" s="2"/>
      <c r="B2045" s="3"/>
      <c r="C2045" s="4"/>
      <c r="D2045" s="45"/>
      <c r="E2045" s="45"/>
    </row>
    <row r="2046" spans="1:5" x14ac:dyDescent="0.25">
      <c r="A2046" s="2"/>
      <c r="B2046" s="3"/>
      <c r="C2046" s="4"/>
      <c r="D2046" s="45"/>
      <c r="E2046" s="45"/>
    </row>
    <row r="2047" spans="1:5" x14ac:dyDescent="0.25">
      <c r="A2047" s="2"/>
      <c r="B2047" s="3"/>
      <c r="C2047" s="4"/>
      <c r="D2047" s="45"/>
      <c r="E2047" s="45"/>
    </row>
    <row r="2048" spans="1:5" x14ac:dyDescent="0.25">
      <c r="A2048" s="2"/>
      <c r="B2048" s="3"/>
      <c r="C2048" s="4"/>
      <c r="D2048" s="45"/>
      <c r="E2048" s="45"/>
    </row>
    <row r="2049" spans="1:5" x14ac:dyDescent="0.25">
      <c r="A2049" s="2"/>
      <c r="B2049" s="3"/>
      <c r="C2049" s="4"/>
      <c r="D2049" s="45"/>
      <c r="E2049" s="45"/>
    </row>
    <row r="2050" spans="1:5" x14ac:dyDescent="0.25">
      <c r="A2050" s="2"/>
      <c r="B2050" s="3"/>
      <c r="C2050" s="4"/>
      <c r="D2050" s="45"/>
      <c r="E2050" s="45"/>
    </row>
    <row r="2051" spans="1:5" x14ac:dyDescent="0.25">
      <c r="A2051" s="2"/>
      <c r="B2051" s="3"/>
      <c r="C2051" s="4"/>
      <c r="D2051" s="45"/>
      <c r="E2051" s="45"/>
    </row>
    <row r="2052" spans="1:5" x14ac:dyDescent="0.25">
      <c r="A2052" s="2"/>
      <c r="B2052" s="3"/>
      <c r="C2052" s="4"/>
      <c r="D2052" s="45"/>
      <c r="E2052" s="45"/>
    </row>
    <row r="2053" spans="1:5" x14ac:dyDescent="0.25">
      <c r="A2053" s="2"/>
      <c r="B2053" s="3"/>
      <c r="C2053" s="4"/>
      <c r="D2053" s="45"/>
      <c r="E2053" s="45"/>
    </row>
    <row r="2054" spans="1:5" x14ac:dyDescent="0.25">
      <c r="A2054" s="2"/>
      <c r="B2054" s="3"/>
      <c r="C2054" s="4"/>
      <c r="D2054" s="45"/>
      <c r="E2054" s="45"/>
    </row>
    <row r="2055" spans="1:5" x14ac:dyDescent="0.25">
      <c r="A2055" s="2"/>
      <c r="B2055" s="3"/>
      <c r="C2055" s="4"/>
      <c r="D2055" s="45"/>
      <c r="E2055" s="45"/>
    </row>
    <row r="2056" spans="1:5" x14ac:dyDescent="0.25">
      <c r="A2056" s="2"/>
      <c r="B2056" s="3"/>
      <c r="C2056" s="4"/>
      <c r="D2056" s="45"/>
      <c r="E2056" s="45"/>
    </row>
    <row r="2057" spans="1:5" x14ac:dyDescent="0.25">
      <c r="A2057" s="2"/>
      <c r="B2057" s="3"/>
      <c r="C2057" s="4"/>
      <c r="D2057" s="45"/>
      <c r="E2057" s="45"/>
    </row>
    <row r="2058" spans="1:5" x14ac:dyDescent="0.25">
      <c r="A2058" s="2"/>
      <c r="B2058" s="3"/>
      <c r="C2058" s="4"/>
      <c r="D2058" s="45"/>
      <c r="E2058" s="45"/>
    </row>
    <row r="2059" spans="1:5" x14ac:dyDescent="0.25">
      <c r="A2059" s="2"/>
      <c r="B2059" s="3"/>
      <c r="C2059" s="4"/>
      <c r="D2059" s="45"/>
      <c r="E2059" s="45"/>
    </row>
    <row r="2060" spans="1:5" x14ac:dyDescent="0.25">
      <c r="A2060" s="2"/>
      <c r="B2060" s="3"/>
      <c r="C2060" s="4"/>
      <c r="D2060" s="45"/>
      <c r="E2060" s="45"/>
    </row>
    <row r="2061" spans="1:5" x14ac:dyDescent="0.25">
      <c r="A2061" s="2"/>
      <c r="B2061" s="3"/>
      <c r="C2061" s="4"/>
      <c r="D2061" s="45"/>
      <c r="E2061" s="45"/>
    </row>
    <row r="2062" spans="1:5" x14ac:dyDescent="0.25">
      <c r="A2062" s="2"/>
      <c r="B2062" s="3"/>
      <c r="C2062" s="4"/>
      <c r="D2062" s="45"/>
      <c r="E2062" s="45"/>
    </row>
    <row r="2063" spans="1:5" x14ac:dyDescent="0.25">
      <c r="A2063" s="2"/>
      <c r="B2063" s="3"/>
      <c r="C2063" s="4"/>
      <c r="D2063" s="45"/>
      <c r="E2063" s="45"/>
    </row>
    <row r="2064" spans="1:5" x14ac:dyDescent="0.25">
      <c r="A2064" s="2"/>
      <c r="B2064" s="3"/>
      <c r="C2064" s="4"/>
      <c r="D2064" s="45"/>
      <c r="E2064" s="45"/>
    </row>
    <row r="2065" spans="1:5" x14ac:dyDescent="0.25">
      <c r="A2065" s="2"/>
      <c r="B2065" s="3"/>
      <c r="C2065" s="4"/>
      <c r="D2065" s="45"/>
      <c r="E2065" s="45"/>
    </row>
    <row r="2066" spans="1:5" x14ac:dyDescent="0.25">
      <c r="A2066" s="2"/>
      <c r="B2066" s="3"/>
      <c r="C2066" s="4"/>
      <c r="D2066" s="45"/>
      <c r="E2066" s="45"/>
    </row>
    <row r="2067" spans="1:5" x14ac:dyDescent="0.25">
      <c r="A2067" s="2"/>
      <c r="B2067" s="3"/>
      <c r="C2067" s="4"/>
      <c r="D2067" s="45"/>
      <c r="E2067" s="45"/>
    </row>
    <row r="2068" spans="1:5" x14ac:dyDescent="0.25">
      <c r="A2068" s="2"/>
      <c r="B2068" s="3"/>
      <c r="C2068" s="4"/>
      <c r="D2068" s="45"/>
      <c r="E2068" s="45"/>
    </row>
    <row r="2069" spans="1:5" x14ac:dyDescent="0.25">
      <c r="A2069" s="2"/>
      <c r="B2069" s="3"/>
      <c r="C2069" s="4"/>
      <c r="D2069" s="45"/>
      <c r="E2069" s="45"/>
    </row>
    <row r="2070" spans="1:5" x14ac:dyDescent="0.25">
      <c r="A2070" s="2"/>
      <c r="B2070" s="3"/>
      <c r="C2070" s="4"/>
      <c r="D2070" s="45"/>
      <c r="E2070" s="45"/>
    </row>
    <row r="2071" spans="1:5" x14ac:dyDescent="0.25">
      <c r="A2071" s="2"/>
      <c r="B2071" s="3"/>
      <c r="C2071" s="4"/>
      <c r="D2071" s="45"/>
      <c r="E2071" s="45"/>
    </row>
    <row r="2072" spans="1:5" x14ac:dyDescent="0.25">
      <c r="A2072" s="2"/>
      <c r="B2072" s="3"/>
      <c r="C2072" s="4"/>
      <c r="D2072" s="45"/>
      <c r="E2072" s="45"/>
    </row>
    <row r="2073" spans="1:5" x14ac:dyDescent="0.25">
      <c r="A2073" s="2"/>
      <c r="B2073" s="3"/>
      <c r="C2073" s="4"/>
      <c r="D2073" s="45"/>
      <c r="E2073" s="45"/>
    </row>
    <row r="2074" spans="1:5" x14ac:dyDescent="0.25">
      <c r="A2074" s="2"/>
      <c r="B2074" s="3"/>
      <c r="C2074" s="4"/>
      <c r="D2074" s="45"/>
      <c r="E2074" s="45"/>
    </row>
    <row r="2075" spans="1:5" x14ac:dyDescent="0.25">
      <c r="A2075" s="2"/>
      <c r="B2075" s="3"/>
      <c r="C2075" s="4"/>
      <c r="D2075" s="45"/>
      <c r="E2075" s="45"/>
    </row>
    <row r="2076" spans="1:5" x14ac:dyDescent="0.25">
      <c r="A2076" s="2"/>
      <c r="B2076" s="3"/>
      <c r="C2076" s="4"/>
      <c r="D2076" s="45"/>
      <c r="E2076" s="45"/>
    </row>
    <row r="2077" spans="1:5" x14ac:dyDescent="0.25">
      <c r="A2077" s="2"/>
      <c r="B2077" s="3"/>
      <c r="C2077" s="4"/>
      <c r="D2077" s="45"/>
      <c r="E2077" s="45"/>
    </row>
    <row r="2078" spans="1:5" x14ac:dyDescent="0.25">
      <c r="A2078" s="2"/>
      <c r="B2078" s="3"/>
      <c r="C2078" s="4"/>
      <c r="D2078" s="45"/>
      <c r="E2078" s="45"/>
    </row>
    <row r="2079" spans="1:5" x14ac:dyDescent="0.25">
      <c r="A2079" s="2"/>
      <c r="B2079" s="3"/>
      <c r="C2079" s="4"/>
      <c r="D2079" s="45"/>
      <c r="E2079" s="45"/>
    </row>
    <row r="2080" spans="1:5" x14ac:dyDescent="0.25">
      <c r="A2080" s="2"/>
      <c r="B2080" s="3"/>
      <c r="C2080" s="4"/>
      <c r="D2080" s="45"/>
      <c r="E2080" s="45"/>
    </row>
    <row r="2081" spans="1:5" x14ac:dyDescent="0.25">
      <c r="A2081" s="2"/>
      <c r="B2081" s="3"/>
      <c r="C2081" s="4"/>
      <c r="D2081" s="45"/>
      <c r="E2081" s="45"/>
    </row>
    <row r="2082" spans="1:5" x14ac:dyDescent="0.25">
      <c r="A2082" s="2"/>
      <c r="B2082" s="3"/>
      <c r="C2082" s="4"/>
      <c r="D2082" s="45"/>
      <c r="E2082" s="45"/>
    </row>
    <row r="2083" spans="1:5" x14ac:dyDescent="0.25">
      <c r="A2083" s="2"/>
      <c r="B2083" s="3"/>
      <c r="C2083" s="4"/>
      <c r="D2083" s="45"/>
      <c r="E2083" s="45"/>
    </row>
    <row r="2084" spans="1:5" x14ac:dyDescent="0.25">
      <c r="A2084" s="2"/>
      <c r="B2084" s="3"/>
      <c r="C2084" s="4"/>
      <c r="D2084" s="45"/>
      <c r="E2084" s="45"/>
    </row>
    <row r="2085" spans="1:5" x14ac:dyDescent="0.25">
      <c r="A2085" s="2"/>
      <c r="B2085" s="3"/>
      <c r="C2085" s="4"/>
      <c r="D2085" s="45"/>
      <c r="E2085" s="45"/>
    </row>
    <row r="2086" spans="1:5" x14ac:dyDescent="0.25">
      <c r="A2086" s="2"/>
      <c r="B2086" s="3"/>
      <c r="C2086" s="4"/>
      <c r="D2086" s="45"/>
      <c r="E2086" s="45"/>
    </row>
    <row r="2087" spans="1:5" x14ac:dyDescent="0.25">
      <c r="A2087" s="2"/>
      <c r="B2087" s="3"/>
      <c r="C2087" s="4"/>
      <c r="D2087" s="45"/>
      <c r="E2087" s="45"/>
    </row>
    <row r="2088" spans="1:5" x14ac:dyDescent="0.25">
      <c r="A2088" s="2"/>
      <c r="B2088" s="3"/>
      <c r="C2088" s="4"/>
      <c r="D2088" s="45"/>
      <c r="E2088" s="45"/>
    </row>
    <row r="2089" spans="1:5" x14ac:dyDescent="0.25">
      <c r="A2089" s="2"/>
      <c r="B2089" s="3"/>
      <c r="C2089" s="4"/>
      <c r="D2089" s="45"/>
      <c r="E2089" s="45"/>
    </row>
    <row r="2090" spans="1:5" x14ac:dyDescent="0.25">
      <c r="A2090" s="2"/>
      <c r="B2090" s="3"/>
      <c r="C2090" s="4"/>
      <c r="D2090" s="45"/>
      <c r="E2090" s="45"/>
    </row>
    <row r="2091" spans="1:5" x14ac:dyDescent="0.25">
      <c r="A2091" s="2"/>
      <c r="B2091" s="3"/>
      <c r="C2091" s="4"/>
      <c r="D2091" s="45"/>
      <c r="E2091" s="45"/>
    </row>
    <row r="2092" spans="1:5" x14ac:dyDescent="0.25">
      <c r="A2092" s="2"/>
      <c r="B2092" s="3"/>
      <c r="C2092" s="4"/>
      <c r="D2092" s="45"/>
      <c r="E2092" s="45"/>
    </row>
    <row r="2093" spans="1:5" x14ac:dyDescent="0.25">
      <c r="A2093" s="2"/>
      <c r="B2093" s="3"/>
      <c r="C2093" s="4"/>
      <c r="D2093" s="45"/>
      <c r="E2093" s="45"/>
    </row>
    <row r="2094" spans="1:5" x14ac:dyDescent="0.25">
      <c r="A2094" s="2"/>
      <c r="B2094" s="3"/>
      <c r="C2094" s="4"/>
      <c r="D2094" s="45"/>
      <c r="E2094" s="45"/>
    </row>
    <row r="2095" spans="1:5" x14ac:dyDescent="0.25">
      <c r="A2095" s="2"/>
      <c r="B2095" s="3"/>
      <c r="C2095" s="4"/>
      <c r="D2095" s="45"/>
      <c r="E2095" s="45"/>
    </row>
    <row r="2096" spans="1:5" x14ac:dyDescent="0.25">
      <c r="A2096" s="2"/>
      <c r="B2096" s="3"/>
      <c r="C2096" s="4"/>
      <c r="D2096" s="45"/>
      <c r="E2096" s="45"/>
    </row>
    <row r="2097" spans="1:5" x14ac:dyDescent="0.25">
      <c r="A2097" s="2"/>
      <c r="B2097" s="3"/>
      <c r="C2097" s="4"/>
      <c r="D2097" s="45"/>
      <c r="E2097" s="45"/>
    </row>
    <row r="2098" spans="1:5" x14ac:dyDescent="0.25">
      <c r="A2098" s="2"/>
      <c r="B2098" s="3"/>
      <c r="C2098" s="4"/>
      <c r="D2098" s="45"/>
      <c r="E2098" s="45"/>
    </row>
    <row r="2099" spans="1:5" x14ac:dyDescent="0.25">
      <c r="A2099" s="2"/>
      <c r="B2099" s="3"/>
      <c r="C2099" s="4"/>
      <c r="D2099" s="45"/>
      <c r="E2099" s="45"/>
    </row>
    <row r="2100" spans="1:5" x14ac:dyDescent="0.25">
      <c r="A2100" s="2"/>
      <c r="B2100" s="3"/>
      <c r="C2100" s="4"/>
      <c r="D2100" s="45"/>
      <c r="E2100" s="45"/>
    </row>
    <row r="2101" spans="1:5" x14ac:dyDescent="0.25">
      <c r="A2101" s="2"/>
      <c r="B2101" s="3"/>
      <c r="C2101" s="4"/>
      <c r="D2101" s="45"/>
      <c r="E2101" s="45"/>
    </row>
    <row r="2102" spans="1:5" x14ac:dyDescent="0.25">
      <c r="A2102" s="2"/>
      <c r="B2102" s="3"/>
      <c r="C2102" s="4"/>
      <c r="D2102" s="45"/>
      <c r="E2102" s="45"/>
    </row>
    <row r="2103" spans="1:5" x14ac:dyDescent="0.25">
      <c r="A2103" s="2"/>
      <c r="B2103" s="3"/>
      <c r="C2103" s="4"/>
      <c r="D2103" s="45"/>
      <c r="E2103" s="45"/>
    </row>
    <row r="2104" spans="1:5" x14ac:dyDescent="0.25">
      <c r="A2104" s="2"/>
      <c r="B2104" s="3"/>
      <c r="C2104" s="4"/>
      <c r="D2104" s="45"/>
      <c r="E2104" s="45"/>
    </row>
    <row r="2105" spans="1:5" x14ac:dyDescent="0.25">
      <c r="A2105" s="2"/>
      <c r="B2105" s="3"/>
      <c r="C2105" s="4"/>
      <c r="D2105" s="45"/>
      <c r="E2105" s="45"/>
    </row>
    <row r="2106" spans="1:5" x14ac:dyDescent="0.25">
      <c r="A2106" s="2"/>
      <c r="B2106" s="3"/>
      <c r="C2106" s="4"/>
      <c r="D2106" s="45"/>
      <c r="E2106" s="45"/>
    </row>
    <row r="2107" spans="1:5" x14ac:dyDescent="0.25">
      <c r="A2107" s="2"/>
      <c r="B2107" s="3"/>
      <c r="C2107" s="4"/>
      <c r="D2107" s="45"/>
      <c r="E2107" s="45"/>
    </row>
    <row r="2108" spans="1:5" x14ac:dyDescent="0.25">
      <c r="A2108" s="2"/>
      <c r="B2108" s="3"/>
      <c r="C2108" s="4"/>
      <c r="D2108" s="45"/>
      <c r="E2108" s="45"/>
    </row>
    <row r="2109" spans="1:5" x14ac:dyDescent="0.25">
      <c r="A2109" s="2"/>
      <c r="B2109" s="3"/>
      <c r="C2109" s="4"/>
      <c r="D2109" s="45"/>
      <c r="E2109" s="45"/>
    </row>
    <row r="2110" spans="1:5" x14ac:dyDescent="0.25">
      <c r="A2110" s="2"/>
      <c r="B2110" s="3"/>
      <c r="C2110" s="4"/>
      <c r="D2110" s="45"/>
      <c r="E2110" s="45"/>
    </row>
    <row r="2111" spans="1:5" x14ac:dyDescent="0.25">
      <c r="A2111" s="2"/>
      <c r="B2111" s="3"/>
      <c r="C2111" s="4"/>
      <c r="D2111" s="45"/>
      <c r="E2111" s="45"/>
    </row>
    <row r="2112" spans="1:5" x14ac:dyDescent="0.25">
      <c r="A2112" s="2"/>
      <c r="B2112" s="3"/>
      <c r="C2112" s="4"/>
      <c r="D2112" s="45"/>
      <c r="E2112" s="45"/>
    </row>
    <row r="2113" spans="1:5" x14ac:dyDescent="0.25">
      <c r="A2113" s="2"/>
      <c r="B2113" s="3"/>
      <c r="C2113" s="4"/>
      <c r="D2113" s="45"/>
      <c r="E2113" s="45"/>
    </row>
    <row r="2114" spans="1:5" x14ac:dyDescent="0.25">
      <c r="A2114" s="2"/>
      <c r="B2114" s="3"/>
      <c r="C2114" s="4"/>
      <c r="D2114" s="45"/>
      <c r="E2114" s="45"/>
    </row>
    <row r="2115" spans="1:5" x14ac:dyDescent="0.25">
      <c r="A2115" s="2"/>
      <c r="B2115" s="3"/>
      <c r="C2115" s="4"/>
      <c r="D2115" s="45"/>
      <c r="E2115" s="45"/>
    </row>
    <row r="2116" spans="1:5" x14ac:dyDescent="0.25">
      <c r="A2116" s="2"/>
      <c r="B2116" s="3"/>
      <c r="C2116" s="4"/>
      <c r="D2116" s="45"/>
      <c r="E2116" s="45"/>
    </row>
    <row r="2117" spans="1:5" x14ac:dyDescent="0.25">
      <c r="A2117" s="2"/>
      <c r="B2117" s="3"/>
      <c r="C2117" s="4"/>
      <c r="D2117" s="45"/>
      <c r="E2117" s="45"/>
    </row>
    <row r="2118" spans="1:5" x14ac:dyDescent="0.25">
      <c r="A2118" s="2"/>
      <c r="B2118" s="3"/>
      <c r="C2118" s="4"/>
      <c r="D2118" s="45"/>
      <c r="E2118" s="45"/>
    </row>
    <row r="2119" spans="1:5" x14ac:dyDescent="0.25">
      <c r="A2119" s="2"/>
      <c r="B2119" s="3"/>
      <c r="C2119" s="4"/>
      <c r="D2119" s="45"/>
      <c r="E2119" s="45"/>
    </row>
    <row r="2120" spans="1:5" x14ac:dyDescent="0.25">
      <c r="A2120" s="2"/>
      <c r="B2120" s="3"/>
      <c r="C2120" s="4"/>
      <c r="D2120" s="45"/>
      <c r="E2120" s="45"/>
    </row>
    <row r="2121" spans="1:5" x14ac:dyDescent="0.25">
      <c r="A2121" s="2"/>
      <c r="B2121" s="3"/>
      <c r="C2121" s="4"/>
      <c r="D2121" s="45"/>
      <c r="E2121" s="45"/>
    </row>
    <row r="2122" spans="1:5" x14ac:dyDescent="0.25">
      <c r="A2122" s="2"/>
      <c r="B2122" s="3"/>
      <c r="C2122" s="4"/>
      <c r="D2122" s="45"/>
      <c r="E2122" s="45"/>
    </row>
    <row r="2123" spans="1:5" x14ac:dyDescent="0.25">
      <c r="A2123" s="2"/>
      <c r="B2123" s="3"/>
      <c r="C2123" s="4"/>
      <c r="D2123" s="45"/>
      <c r="E2123" s="45"/>
    </row>
    <row r="2124" spans="1:5" x14ac:dyDescent="0.25">
      <c r="A2124" s="2"/>
      <c r="B2124" s="3"/>
      <c r="C2124" s="4"/>
      <c r="D2124" s="45"/>
      <c r="E2124" s="45"/>
    </row>
    <row r="2125" spans="1:5" x14ac:dyDescent="0.25">
      <c r="A2125" s="2"/>
      <c r="B2125" s="3"/>
      <c r="C2125" s="4"/>
      <c r="D2125" s="45"/>
      <c r="E2125" s="45"/>
    </row>
    <row r="2126" spans="1:5" x14ac:dyDescent="0.25">
      <c r="A2126" s="2"/>
      <c r="B2126" s="3"/>
      <c r="C2126" s="4"/>
      <c r="D2126" s="45"/>
      <c r="E2126" s="45"/>
    </row>
    <row r="2127" spans="1:5" x14ac:dyDescent="0.25">
      <c r="A2127" s="2"/>
      <c r="B2127" s="3"/>
      <c r="C2127" s="4"/>
      <c r="D2127" s="45"/>
      <c r="E2127" s="45"/>
    </row>
    <row r="2128" spans="1:5" x14ac:dyDescent="0.25">
      <c r="A2128" s="2"/>
      <c r="B2128" s="3"/>
      <c r="C2128" s="4"/>
      <c r="D2128" s="45"/>
      <c r="E2128" s="45"/>
    </row>
    <row r="2129" spans="1:5" x14ac:dyDescent="0.25">
      <c r="A2129" s="2"/>
      <c r="B2129" s="3"/>
      <c r="C2129" s="4"/>
      <c r="D2129" s="45"/>
      <c r="E2129" s="45"/>
    </row>
    <row r="2130" spans="1:5" x14ac:dyDescent="0.25">
      <c r="A2130" s="2"/>
      <c r="B2130" s="3"/>
      <c r="C2130" s="4"/>
      <c r="D2130" s="45"/>
      <c r="E2130" s="45"/>
    </row>
    <row r="2131" spans="1:5" x14ac:dyDescent="0.25">
      <c r="A2131" s="2"/>
      <c r="B2131" s="3"/>
      <c r="C2131" s="4"/>
      <c r="D2131" s="45"/>
      <c r="E2131" s="45"/>
    </row>
    <row r="2132" spans="1:5" x14ac:dyDescent="0.25">
      <c r="A2132" s="2"/>
      <c r="B2132" s="3"/>
      <c r="C2132" s="4"/>
      <c r="D2132" s="45"/>
      <c r="E2132" s="45"/>
    </row>
    <row r="2133" spans="1:5" x14ac:dyDescent="0.25">
      <c r="A2133" s="2"/>
      <c r="B2133" s="3"/>
      <c r="C2133" s="4"/>
      <c r="D2133" s="45"/>
      <c r="E2133" s="45"/>
    </row>
    <row r="2134" spans="1:5" x14ac:dyDescent="0.25">
      <c r="A2134" s="2"/>
      <c r="B2134" s="3"/>
      <c r="C2134" s="4"/>
      <c r="D2134" s="45"/>
      <c r="E2134" s="45"/>
    </row>
    <row r="2135" spans="1:5" x14ac:dyDescent="0.25">
      <c r="A2135" s="2"/>
      <c r="B2135" s="3"/>
      <c r="C2135" s="4"/>
      <c r="D2135" s="45"/>
      <c r="E2135" s="45"/>
    </row>
    <row r="2136" spans="1:5" x14ac:dyDescent="0.25">
      <c r="A2136" s="2"/>
      <c r="B2136" s="3"/>
      <c r="C2136" s="4"/>
      <c r="D2136" s="45"/>
      <c r="E2136" s="45"/>
    </row>
    <row r="2137" spans="1:5" x14ac:dyDescent="0.25">
      <c r="A2137" s="2"/>
      <c r="B2137" s="3"/>
      <c r="C2137" s="4"/>
      <c r="D2137" s="45"/>
      <c r="E2137" s="45"/>
    </row>
    <row r="2138" spans="1:5" x14ac:dyDescent="0.25">
      <c r="A2138" s="2"/>
      <c r="B2138" s="3"/>
      <c r="C2138" s="4"/>
      <c r="D2138" s="45"/>
      <c r="E2138" s="45"/>
    </row>
    <row r="2139" spans="1:5" x14ac:dyDescent="0.25">
      <c r="A2139" s="2"/>
      <c r="B2139" s="3"/>
      <c r="C2139" s="4"/>
      <c r="D2139" s="45"/>
      <c r="E2139" s="45"/>
    </row>
    <row r="2140" spans="1:5" x14ac:dyDescent="0.25">
      <c r="A2140" s="2"/>
      <c r="B2140" s="3"/>
      <c r="C2140" s="4"/>
      <c r="D2140" s="45"/>
      <c r="E2140" s="45"/>
    </row>
    <row r="2141" spans="1:5" x14ac:dyDescent="0.25">
      <c r="A2141" s="2"/>
      <c r="B2141" s="3"/>
      <c r="C2141" s="4"/>
      <c r="D2141" s="45"/>
      <c r="E2141" s="45"/>
    </row>
    <row r="2142" spans="1:5" x14ac:dyDescent="0.25">
      <c r="A2142" s="2"/>
      <c r="B2142" s="3"/>
      <c r="C2142" s="4"/>
      <c r="D2142" s="45"/>
      <c r="E2142" s="45"/>
    </row>
    <row r="2143" spans="1:5" x14ac:dyDescent="0.25">
      <c r="A2143" s="2"/>
      <c r="B2143" s="3"/>
      <c r="C2143" s="4"/>
      <c r="D2143" s="45"/>
      <c r="E2143" s="45"/>
    </row>
    <row r="2144" spans="1:5" x14ac:dyDescent="0.25">
      <c r="A2144" s="2"/>
      <c r="B2144" s="3"/>
      <c r="C2144" s="4"/>
      <c r="D2144" s="45"/>
      <c r="E2144" s="45"/>
    </row>
    <row r="2145" spans="1:5" x14ac:dyDescent="0.25">
      <c r="A2145" s="2"/>
      <c r="B2145" s="3"/>
      <c r="C2145" s="4"/>
      <c r="D2145" s="45"/>
      <c r="E2145" s="45"/>
    </row>
    <row r="2146" spans="1:5" x14ac:dyDescent="0.25">
      <c r="A2146" s="2"/>
      <c r="B2146" s="3"/>
      <c r="C2146" s="4"/>
      <c r="D2146" s="45"/>
      <c r="E2146" s="45"/>
    </row>
    <row r="2147" spans="1:5" x14ac:dyDescent="0.25">
      <c r="A2147" s="2"/>
      <c r="B2147" s="3"/>
      <c r="C2147" s="4"/>
      <c r="D2147" s="45"/>
      <c r="E2147" s="45"/>
    </row>
    <row r="2148" spans="1:5" x14ac:dyDescent="0.25">
      <c r="A2148" s="2"/>
      <c r="B2148" s="3"/>
      <c r="C2148" s="4"/>
      <c r="D2148" s="45"/>
      <c r="E2148" s="45"/>
    </row>
    <row r="2149" spans="1:5" x14ac:dyDescent="0.25">
      <c r="A2149" s="2"/>
      <c r="B2149" s="3"/>
      <c r="C2149" s="4"/>
      <c r="D2149" s="45"/>
      <c r="E2149" s="45"/>
    </row>
    <row r="2150" spans="1:5" x14ac:dyDescent="0.25">
      <c r="A2150" s="2"/>
      <c r="B2150" s="3"/>
      <c r="C2150" s="4"/>
      <c r="D2150" s="45"/>
      <c r="E2150" s="45"/>
    </row>
    <row r="2151" spans="1:5" x14ac:dyDescent="0.25">
      <c r="A2151" s="2"/>
      <c r="B2151" s="3"/>
      <c r="C2151" s="4"/>
      <c r="D2151" s="45"/>
      <c r="E2151" s="45"/>
    </row>
    <row r="2152" spans="1:5" x14ac:dyDescent="0.25">
      <c r="A2152" s="2"/>
      <c r="B2152" s="3"/>
      <c r="C2152" s="4"/>
      <c r="D2152" s="45"/>
      <c r="E2152" s="45"/>
    </row>
    <row r="2153" spans="1:5" x14ac:dyDescent="0.25">
      <c r="A2153" s="2"/>
      <c r="B2153" s="3"/>
      <c r="C2153" s="4"/>
      <c r="D2153" s="45"/>
      <c r="E2153" s="45"/>
    </row>
    <row r="2154" spans="1:5" x14ac:dyDescent="0.25">
      <c r="A2154" s="2"/>
      <c r="B2154" s="3"/>
      <c r="C2154" s="4"/>
      <c r="D2154" s="45"/>
      <c r="E2154" s="45"/>
    </row>
    <row r="2155" spans="1:5" x14ac:dyDescent="0.25">
      <c r="A2155" s="2"/>
      <c r="B2155" s="3"/>
      <c r="C2155" s="4"/>
      <c r="D2155" s="45"/>
      <c r="E2155" s="45"/>
    </row>
    <row r="2156" spans="1:5" x14ac:dyDescent="0.25">
      <c r="A2156" s="2"/>
      <c r="B2156" s="3"/>
      <c r="C2156" s="4"/>
      <c r="D2156" s="45"/>
      <c r="E2156" s="45"/>
    </row>
    <row r="2157" spans="1:5" x14ac:dyDescent="0.25">
      <c r="A2157" s="2"/>
      <c r="B2157" s="3"/>
      <c r="C2157" s="4"/>
      <c r="D2157" s="45"/>
      <c r="E2157" s="45"/>
    </row>
    <row r="2158" spans="1:5" x14ac:dyDescent="0.25">
      <c r="A2158" s="2"/>
      <c r="B2158" s="3"/>
      <c r="C2158" s="4"/>
      <c r="D2158" s="45"/>
      <c r="E2158" s="45"/>
    </row>
    <row r="2159" spans="1:5" x14ac:dyDescent="0.25">
      <c r="A2159" s="2"/>
      <c r="B2159" s="3"/>
      <c r="C2159" s="4"/>
      <c r="D2159" s="45"/>
      <c r="E2159" s="45"/>
    </row>
    <row r="2160" spans="1:5" x14ac:dyDescent="0.25">
      <c r="A2160" s="2"/>
      <c r="B2160" s="3"/>
      <c r="C2160" s="4"/>
      <c r="D2160" s="45"/>
      <c r="E2160" s="45"/>
    </row>
    <row r="2161" spans="1:5" x14ac:dyDescent="0.25">
      <c r="A2161" s="2"/>
      <c r="B2161" s="3"/>
      <c r="C2161" s="4"/>
      <c r="D2161" s="45"/>
      <c r="E2161" s="45"/>
    </row>
    <row r="2162" spans="1:5" x14ac:dyDescent="0.25">
      <c r="A2162" s="2"/>
      <c r="B2162" s="3"/>
      <c r="C2162" s="4"/>
      <c r="D2162" s="45"/>
      <c r="E2162" s="45"/>
    </row>
    <row r="2163" spans="1:5" x14ac:dyDescent="0.25">
      <c r="A2163" s="2"/>
      <c r="B2163" s="3"/>
      <c r="C2163" s="4"/>
      <c r="D2163" s="45"/>
      <c r="E2163" s="45"/>
    </row>
    <row r="2164" spans="1:5" x14ac:dyDescent="0.25">
      <c r="A2164" s="2"/>
      <c r="B2164" s="3"/>
      <c r="C2164" s="4"/>
      <c r="D2164" s="45"/>
      <c r="E2164" s="45"/>
    </row>
    <row r="2165" spans="1:5" x14ac:dyDescent="0.25">
      <c r="A2165" s="2"/>
      <c r="B2165" s="3"/>
      <c r="C2165" s="4"/>
      <c r="D2165" s="45"/>
      <c r="E2165" s="45"/>
    </row>
    <row r="2166" spans="1:5" x14ac:dyDescent="0.25">
      <c r="A2166" s="2"/>
      <c r="B2166" s="3"/>
      <c r="C2166" s="4"/>
      <c r="D2166" s="45"/>
      <c r="E2166" s="45"/>
    </row>
    <row r="2167" spans="1:5" x14ac:dyDescent="0.25">
      <c r="A2167" s="2"/>
      <c r="B2167" s="3"/>
      <c r="C2167" s="4"/>
      <c r="D2167" s="45"/>
      <c r="E2167" s="45"/>
    </row>
    <row r="2168" spans="1:5" x14ac:dyDescent="0.25">
      <c r="A2168" s="2"/>
      <c r="B2168" s="3"/>
      <c r="C2168" s="4"/>
      <c r="D2168" s="45"/>
      <c r="E2168" s="45"/>
    </row>
    <row r="2169" spans="1:5" x14ac:dyDescent="0.25">
      <c r="A2169" s="2"/>
      <c r="B2169" s="3"/>
      <c r="C2169" s="4"/>
      <c r="D2169" s="45"/>
      <c r="E2169" s="45"/>
    </row>
    <row r="2170" spans="1:5" x14ac:dyDescent="0.25">
      <c r="A2170" s="2"/>
      <c r="B2170" s="3"/>
      <c r="C2170" s="4"/>
      <c r="D2170" s="45"/>
      <c r="E2170" s="45"/>
    </row>
    <row r="2171" spans="1:5" x14ac:dyDescent="0.25">
      <c r="A2171" s="2"/>
      <c r="B2171" s="3"/>
      <c r="C2171" s="4"/>
      <c r="D2171" s="45"/>
      <c r="E2171" s="45"/>
    </row>
    <row r="2172" spans="1:5" x14ac:dyDescent="0.25">
      <c r="A2172" s="2"/>
      <c r="B2172" s="3"/>
      <c r="C2172" s="4"/>
      <c r="D2172" s="45"/>
      <c r="E2172" s="45"/>
    </row>
    <row r="2173" spans="1:5" x14ac:dyDescent="0.25">
      <c r="A2173" s="2"/>
      <c r="B2173" s="3"/>
      <c r="C2173" s="4"/>
      <c r="D2173" s="45"/>
      <c r="E2173" s="45"/>
    </row>
    <row r="2174" spans="1:5" x14ac:dyDescent="0.25">
      <c r="A2174" s="2"/>
      <c r="B2174" s="3"/>
      <c r="C2174" s="4"/>
      <c r="D2174" s="45"/>
      <c r="E2174" s="45"/>
    </row>
    <row r="2175" spans="1:5" x14ac:dyDescent="0.25">
      <c r="A2175" s="2"/>
      <c r="B2175" s="3"/>
      <c r="C2175" s="4"/>
      <c r="D2175" s="45"/>
      <c r="E2175" s="45"/>
    </row>
    <row r="2176" spans="1:5" x14ac:dyDescent="0.25">
      <c r="A2176" s="2"/>
      <c r="B2176" s="3"/>
      <c r="C2176" s="4"/>
      <c r="D2176" s="45"/>
      <c r="E2176" s="45"/>
    </row>
    <row r="2177" spans="1:5" x14ac:dyDescent="0.25">
      <c r="A2177" s="2"/>
      <c r="B2177" s="3"/>
      <c r="C2177" s="4"/>
      <c r="D2177" s="45"/>
      <c r="E2177" s="45"/>
    </row>
    <row r="2178" spans="1:5" x14ac:dyDescent="0.25">
      <c r="A2178" s="2"/>
      <c r="B2178" s="3"/>
      <c r="C2178" s="4"/>
      <c r="D2178" s="45"/>
      <c r="E2178" s="45"/>
    </row>
    <row r="2179" spans="1:5" x14ac:dyDescent="0.25">
      <c r="A2179" s="2"/>
      <c r="B2179" s="3"/>
      <c r="C2179" s="4"/>
      <c r="D2179" s="45"/>
      <c r="E2179" s="45"/>
    </row>
    <row r="2180" spans="1:5" x14ac:dyDescent="0.25">
      <c r="A2180" s="2"/>
      <c r="B2180" s="3"/>
      <c r="C2180" s="4"/>
      <c r="D2180" s="45"/>
      <c r="E2180" s="45"/>
    </row>
    <row r="2181" spans="1:5" x14ac:dyDescent="0.25">
      <c r="A2181" s="2"/>
      <c r="B2181" s="3"/>
      <c r="C2181" s="4"/>
      <c r="D2181" s="45"/>
      <c r="E2181" s="45"/>
    </row>
    <row r="2182" spans="1:5" x14ac:dyDescent="0.25">
      <c r="A2182" s="2"/>
      <c r="B2182" s="3"/>
      <c r="C2182" s="4"/>
      <c r="D2182" s="45"/>
      <c r="E2182" s="45"/>
    </row>
    <row r="2183" spans="1:5" x14ac:dyDescent="0.25">
      <c r="A2183" s="2"/>
      <c r="B2183" s="3"/>
      <c r="C2183" s="4"/>
      <c r="D2183" s="45"/>
      <c r="E2183" s="45"/>
    </row>
    <row r="2184" spans="1:5" x14ac:dyDescent="0.25">
      <c r="A2184" s="2"/>
      <c r="B2184" s="3"/>
      <c r="C2184" s="4"/>
      <c r="D2184" s="45"/>
      <c r="E2184" s="45"/>
    </row>
    <row r="2185" spans="1:5" x14ac:dyDescent="0.25">
      <c r="A2185" s="2"/>
      <c r="B2185" s="3"/>
      <c r="C2185" s="4"/>
      <c r="D2185" s="45"/>
      <c r="E2185" s="45"/>
    </row>
    <row r="2186" spans="1:5" x14ac:dyDescent="0.25">
      <c r="A2186" s="2"/>
      <c r="B2186" s="3"/>
      <c r="C2186" s="4"/>
      <c r="D2186" s="45"/>
      <c r="E2186" s="45"/>
    </row>
    <row r="2187" spans="1:5" x14ac:dyDescent="0.25">
      <c r="A2187" s="2"/>
      <c r="B2187" s="3"/>
      <c r="C2187" s="4"/>
      <c r="D2187" s="45"/>
      <c r="E2187" s="45"/>
    </row>
    <row r="2188" spans="1:5" x14ac:dyDescent="0.25">
      <c r="A2188" s="2"/>
      <c r="B2188" s="3"/>
      <c r="C2188" s="4"/>
      <c r="D2188" s="45"/>
      <c r="E2188" s="45"/>
    </row>
    <row r="2189" spans="1:5" x14ac:dyDescent="0.25">
      <c r="A2189" s="2"/>
      <c r="B2189" s="3"/>
      <c r="C2189" s="4"/>
      <c r="D2189" s="45"/>
      <c r="E2189" s="45"/>
    </row>
    <row r="2190" spans="1:5" x14ac:dyDescent="0.25">
      <c r="A2190" s="2"/>
      <c r="B2190" s="3"/>
      <c r="C2190" s="4"/>
      <c r="D2190" s="45"/>
      <c r="E2190" s="45"/>
    </row>
    <row r="2191" spans="1:5" x14ac:dyDescent="0.25">
      <c r="A2191" s="2"/>
      <c r="B2191" s="3"/>
      <c r="C2191" s="4"/>
      <c r="D2191" s="45"/>
      <c r="E2191" s="45"/>
    </row>
    <row r="2192" spans="1:5" x14ac:dyDescent="0.25">
      <c r="A2192" s="2"/>
      <c r="B2192" s="3"/>
      <c r="C2192" s="4"/>
      <c r="D2192" s="45"/>
      <c r="E2192" s="45"/>
    </row>
    <row r="2193" spans="1:5" x14ac:dyDescent="0.25">
      <c r="A2193" s="2"/>
      <c r="B2193" s="3"/>
      <c r="C2193" s="4"/>
      <c r="D2193" s="45"/>
      <c r="E2193" s="45"/>
    </row>
    <row r="2194" spans="1:5" x14ac:dyDescent="0.25">
      <c r="A2194" s="2"/>
      <c r="B2194" s="3"/>
      <c r="C2194" s="4"/>
      <c r="D2194" s="45"/>
      <c r="E2194" s="45"/>
    </row>
    <row r="2195" spans="1:5" x14ac:dyDescent="0.25">
      <c r="A2195" s="2"/>
      <c r="B2195" s="3"/>
      <c r="C2195" s="4"/>
      <c r="D2195" s="45"/>
      <c r="E2195" s="45"/>
    </row>
    <row r="2196" spans="1:5" x14ac:dyDescent="0.25">
      <c r="A2196" s="2"/>
      <c r="B2196" s="3"/>
      <c r="C2196" s="4"/>
      <c r="D2196" s="45"/>
      <c r="E2196" s="45"/>
    </row>
    <row r="2197" spans="1:5" x14ac:dyDescent="0.25">
      <c r="A2197" s="2"/>
      <c r="B2197" s="3"/>
      <c r="C2197" s="4"/>
      <c r="D2197" s="45"/>
      <c r="E2197" s="45"/>
    </row>
    <row r="2198" spans="1:5" x14ac:dyDescent="0.25">
      <c r="A2198" s="2"/>
      <c r="B2198" s="3"/>
      <c r="C2198" s="4"/>
      <c r="D2198" s="45"/>
      <c r="E2198" s="45"/>
    </row>
    <row r="2199" spans="1:5" x14ac:dyDescent="0.25">
      <c r="A2199" s="2"/>
      <c r="B2199" s="3"/>
      <c r="C2199" s="4"/>
      <c r="D2199" s="45"/>
      <c r="E2199" s="45"/>
    </row>
    <row r="2200" spans="1:5" x14ac:dyDescent="0.25">
      <c r="A2200" s="2"/>
      <c r="B2200" s="3"/>
      <c r="C2200" s="4"/>
      <c r="D2200" s="45"/>
      <c r="E2200" s="45"/>
    </row>
    <row r="2201" spans="1:5" x14ac:dyDescent="0.25">
      <c r="A2201" s="2"/>
      <c r="B2201" s="3"/>
      <c r="C2201" s="4"/>
      <c r="D2201" s="45"/>
      <c r="E2201" s="45"/>
    </row>
    <row r="2202" spans="1:5" x14ac:dyDescent="0.25">
      <c r="A2202" s="2"/>
      <c r="B2202" s="3"/>
      <c r="C2202" s="4"/>
      <c r="D2202" s="45"/>
      <c r="E2202" s="45"/>
    </row>
    <row r="2203" spans="1:5" x14ac:dyDescent="0.25">
      <c r="A2203" s="2"/>
      <c r="B2203" s="3"/>
      <c r="C2203" s="4"/>
      <c r="D2203" s="45"/>
      <c r="E2203" s="45"/>
    </row>
    <row r="2204" spans="1:5" x14ac:dyDescent="0.25">
      <c r="A2204" s="2"/>
      <c r="B2204" s="3"/>
      <c r="C2204" s="4"/>
      <c r="D2204" s="45"/>
      <c r="E2204" s="45"/>
    </row>
    <row r="2205" spans="1:5" x14ac:dyDescent="0.25">
      <c r="A2205" s="2"/>
      <c r="B2205" s="3"/>
      <c r="C2205" s="4"/>
      <c r="D2205" s="45"/>
      <c r="E2205" s="45"/>
    </row>
    <row r="2206" spans="1:5" x14ac:dyDescent="0.25">
      <c r="A2206" s="2"/>
      <c r="B2206" s="3"/>
      <c r="C2206" s="4"/>
      <c r="D2206" s="45"/>
      <c r="E2206" s="45"/>
    </row>
    <row r="2207" spans="1:5" x14ac:dyDescent="0.25">
      <c r="A2207" s="2"/>
      <c r="B2207" s="3"/>
      <c r="C2207" s="4"/>
      <c r="D2207" s="45"/>
      <c r="E2207" s="45"/>
    </row>
    <row r="2208" spans="1:5" x14ac:dyDescent="0.25">
      <c r="A2208" s="2"/>
      <c r="B2208" s="3"/>
      <c r="C2208" s="4"/>
      <c r="D2208" s="45"/>
      <c r="E2208" s="45"/>
    </row>
    <row r="2209" spans="1:5" x14ac:dyDescent="0.25">
      <c r="A2209" s="2"/>
      <c r="B2209" s="3"/>
      <c r="C2209" s="4"/>
      <c r="D2209" s="45"/>
      <c r="E2209" s="45"/>
    </row>
    <row r="2210" spans="1:5" x14ac:dyDescent="0.25">
      <c r="A2210" s="2"/>
      <c r="B2210" s="3"/>
      <c r="C2210" s="4"/>
      <c r="D2210" s="45"/>
      <c r="E2210" s="45"/>
    </row>
    <row r="2211" spans="1:5" x14ac:dyDescent="0.25">
      <c r="A2211" s="2"/>
      <c r="B2211" s="3"/>
      <c r="C2211" s="4"/>
      <c r="D2211" s="45"/>
      <c r="E2211" s="45"/>
    </row>
    <row r="2212" spans="1:5" x14ac:dyDescent="0.25">
      <c r="A2212" s="2"/>
      <c r="B2212" s="3"/>
      <c r="C2212" s="4"/>
      <c r="D2212" s="45"/>
      <c r="E2212" s="45"/>
    </row>
    <row r="2213" spans="1:5" x14ac:dyDescent="0.25">
      <c r="A2213" s="2"/>
      <c r="B2213" s="3"/>
      <c r="C2213" s="4"/>
      <c r="D2213" s="45"/>
      <c r="E2213" s="45"/>
    </row>
    <row r="2214" spans="1:5" x14ac:dyDescent="0.25">
      <c r="A2214" s="2"/>
      <c r="B2214" s="3"/>
      <c r="C2214" s="4"/>
      <c r="D2214" s="45"/>
      <c r="E2214" s="45"/>
    </row>
    <row r="2215" spans="1:5" x14ac:dyDescent="0.25">
      <c r="A2215" s="2"/>
      <c r="B2215" s="3"/>
      <c r="C2215" s="4"/>
      <c r="D2215" s="45"/>
      <c r="E2215" s="45"/>
    </row>
    <row r="2216" spans="1:5" x14ac:dyDescent="0.25">
      <c r="A2216" s="2"/>
      <c r="B2216" s="3"/>
      <c r="C2216" s="4"/>
      <c r="D2216" s="45"/>
      <c r="E2216" s="45"/>
    </row>
    <row r="2217" spans="1:5" x14ac:dyDescent="0.25">
      <c r="A2217" s="2"/>
      <c r="B2217" s="3"/>
      <c r="C2217" s="4"/>
      <c r="D2217" s="45"/>
      <c r="E2217" s="45"/>
    </row>
    <row r="2218" spans="1:5" x14ac:dyDescent="0.25">
      <c r="A2218" s="2"/>
      <c r="B2218" s="3"/>
      <c r="C2218" s="4"/>
      <c r="D2218" s="45"/>
      <c r="E2218" s="45"/>
    </row>
    <row r="2219" spans="1:5" x14ac:dyDescent="0.25">
      <c r="A2219" s="2"/>
      <c r="B2219" s="3"/>
      <c r="C2219" s="4"/>
      <c r="D2219" s="45"/>
      <c r="E2219" s="45"/>
    </row>
    <row r="2220" spans="1:5" x14ac:dyDescent="0.25">
      <c r="A2220" s="2"/>
      <c r="B2220" s="3"/>
      <c r="C2220" s="4"/>
      <c r="D2220" s="45"/>
      <c r="E2220" s="45"/>
    </row>
    <row r="2221" spans="1:5" x14ac:dyDescent="0.25">
      <c r="A2221" s="2"/>
      <c r="B2221" s="3"/>
      <c r="C2221" s="4"/>
      <c r="D2221" s="45"/>
      <c r="E2221" s="45"/>
    </row>
    <row r="2222" spans="1:5" x14ac:dyDescent="0.25">
      <c r="A2222" s="2"/>
      <c r="B2222" s="3"/>
      <c r="C2222" s="4"/>
      <c r="D2222" s="45"/>
      <c r="E2222" s="45"/>
    </row>
    <row r="2223" spans="1:5" x14ac:dyDescent="0.25">
      <c r="A2223" s="2"/>
      <c r="B2223" s="3"/>
      <c r="C2223" s="4"/>
      <c r="D2223" s="45"/>
      <c r="E2223" s="45"/>
    </row>
    <row r="2224" spans="1:5" x14ac:dyDescent="0.25">
      <c r="A2224" s="2"/>
      <c r="B2224" s="3"/>
      <c r="C2224" s="4"/>
      <c r="D2224" s="45"/>
      <c r="E2224" s="45"/>
    </row>
    <row r="2225" spans="1:5" x14ac:dyDescent="0.25">
      <c r="A2225" s="2"/>
      <c r="B2225" s="3"/>
      <c r="C2225" s="4"/>
      <c r="D2225" s="45"/>
      <c r="E2225" s="45"/>
    </row>
    <row r="2226" spans="1:5" x14ac:dyDescent="0.25">
      <c r="A2226" s="2"/>
      <c r="B2226" s="3"/>
      <c r="C2226" s="4"/>
      <c r="D2226" s="45"/>
      <c r="E2226" s="45"/>
    </row>
    <row r="2227" spans="1:5" x14ac:dyDescent="0.25">
      <c r="A2227" s="2"/>
      <c r="B2227" s="3"/>
      <c r="C2227" s="4"/>
      <c r="D2227" s="45"/>
      <c r="E2227" s="45"/>
    </row>
    <row r="2228" spans="1:5" x14ac:dyDescent="0.25">
      <c r="A2228" s="2"/>
      <c r="B2228" s="3"/>
      <c r="C2228" s="4"/>
      <c r="D2228" s="45"/>
      <c r="E2228" s="45"/>
    </row>
    <row r="2229" spans="1:5" x14ac:dyDescent="0.25">
      <c r="A2229" s="2"/>
      <c r="B2229" s="3"/>
      <c r="C2229" s="4"/>
      <c r="D2229" s="45"/>
      <c r="E2229" s="45"/>
    </row>
    <row r="2230" spans="1:5" x14ac:dyDescent="0.25">
      <c r="A2230" s="2"/>
      <c r="B2230" s="3"/>
      <c r="C2230" s="4"/>
      <c r="D2230" s="45"/>
      <c r="E2230" s="45"/>
    </row>
    <row r="2231" spans="1:5" x14ac:dyDescent="0.25">
      <c r="A2231" s="2"/>
      <c r="B2231" s="3"/>
      <c r="C2231" s="4"/>
      <c r="D2231" s="45"/>
      <c r="E2231" s="45"/>
    </row>
    <row r="2232" spans="1:5" x14ac:dyDescent="0.25">
      <c r="A2232" s="2"/>
      <c r="B2232" s="3"/>
      <c r="C2232" s="4"/>
      <c r="D2232" s="45"/>
      <c r="E2232" s="45"/>
    </row>
    <row r="2233" spans="1:5" x14ac:dyDescent="0.25">
      <c r="A2233" s="2"/>
      <c r="B2233" s="3"/>
      <c r="C2233" s="4"/>
      <c r="D2233" s="45"/>
      <c r="E2233" s="45"/>
    </row>
    <row r="2234" spans="1:5" x14ac:dyDescent="0.25">
      <c r="A2234" s="2"/>
      <c r="B2234" s="3"/>
      <c r="C2234" s="4"/>
      <c r="D2234" s="45"/>
      <c r="E2234" s="45"/>
    </row>
    <row r="2235" spans="1:5" x14ac:dyDescent="0.25">
      <c r="A2235" s="2"/>
      <c r="B2235" s="3"/>
      <c r="C2235" s="4"/>
      <c r="D2235" s="45"/>
      <c r="E2235" s="45"/>
    </row>
    <row r="2236" spans="1:5" x14ac:dyDescent="0.25">
      <c r="A2236" s="2"/>
      <c r="B2236" s="3"/>
      <c r="C2236" s="4"/>
      <c r="D2236" s="45"/>
      <c r="E2236" s="45"/>
    </row>
    <row r="2237" spans="1:5" x14ac:dyDescent="0.25">
      <c r="A2237" s="2"/>
      <c r="B2237" s="3"/>
      <c r="C2237" s="4"/>
      <c r="D2237" s="45"/>
      <c r="E2237" s="45"/>
    </row>
    <row r="2238" spans="1:5" x14ac:dyDescent="0.25">
      <c r="A2238" s="2"/>
      <c r="B2238" s="3"/>
      <c r="C2238" s="4"/>
      <c r="D2238" s="45"/>
      <c r="E2238" s="45"/>
    </row>
    <row r="2239" spans="1:5" x14ac:dyDescent="0.25">
      <c r="A2239" s="2"/>
      <c r="B2239" s="3"/>
      <c r="C2239" s="4"/>
      <c r="D2239" s="45"/>
      <c r="E2239" s="45"/>
    </row>
    <row r="2240" spans="1:5" x14ac:dyDescent="0.25">
      <c r="A2240" s="2"/>
      <c r="B2240" s="3"/>
      <c r="C2240" s="4"/>
      <c r="D2240" s="45"/>
      <c r="E2240" s="45"/>
    </row>
    <row r="2241" spans="1:5" x14ac:dyDescent="0.25">
      <c r="A2241" s="2"/>
      <c r="B2241" s="3"/>
      <c r="C2241" s="4"/>
      <c r="D2241" s="45"/>
      <c r="E2241" s="45"/>
    </row>
    <row r="2242" spans="1:5" x14ac:dyDescent="0.25">
      <c r="A2242" s="2"/>
      <c r="B2242" s="3"/>
      <c r="C2242" s="4"/>
      <c r="D2242" s="45"/>
      <c r="E2242" s="45"/>
    </row>
    <row r="2243" spans="1:5" x14ac:dyDescent="0.25">
      <c r="A2243" s="2"/>
      <c r="B2243" s="3"/>
      <c r="C2243" s="4"/>
      <c r="D2243" s="45"/>
      <c r="E2243" s="45"/>
    </row>
    <row r="2244" spans="1:5" x14ac:dyDescent="0.25">
      <c r="A2244" s="2"/>
      <c r="B2244" s="3"/>
      <c r="C2244" s="4"/>
      <c r="D2244" s="45"/>
      <c r="E2244" s="45"/>
    </row>
    <row r="2245" spans="1:5" x14ac:dyDescent="0.25">
      <c r="A2245" s="2"/>
      <c r="B2245" s="3"/>
      <c r="C2245" s="4"/>
      <c r="D2245" s="45"/>
      <c r="E2245" s="45"/>
    </row>
    <row r="2246" spans="1:5" x14ac:dyDescent="0.25">
      <c r="A2246" s="2"/>
      <c r="B2246" s="3"/>
      <c r="C2246" s="4"/>
      <c r="D2246" s="45"/>
      <c r="E2246" s="45"/>
    </row>
    <row r="2247" spans="1:5" x14ac:dyDescent="0.25">
      <c r="A2247" s="2"/>
      <c r="B2247" s="3"/>
      <c r="C2247" s="4"/>
      <c r="D2247" s="45"/>
      <c r="E2247" s="45"/>
    </row>
    <row r="2248" spans="1:5" x14ac:dyDescent="0.25">
      <c r="A2248" s="2"/>
      <c r="B2248" s="3"/>
      <c r="C2248" s="4"/>
      <c r="D2248" s="45"/>
      <c r="E2248" s="45"/>
    </row>
    <row r="2249" spans="1:5" x14ac:dyDescent="0.25">
      <c r="A2249" s="2"/>
      <c r="B2249" s="3"/>
      <c r="C2249" s="4"/>
      <c r="D2249" s="45"/>
      <c r="E2249" s="45"/>
    </row>
    <row r="2250" spans="1:5" x14ac:dyDescent="0.25">
      <c r="A2250" s="2"/>
      <c r="B2250" s="3"/>
      <c r="C2250" s="4"/>
      <c r="D2250" s="45"/>
      <c r="E2250" s="45"/>
    </row>
    <row r="2251" spans="1:5" x14ac:dyDescent="0.25">
      <c r="A2251" s="2"/>
      <c r="B2251" s="3"/>
      <c r="C2251" s="4"/>
      <c r="D2251" s="45"/>
      <c r="E2251" s="45"/>
    </row>
    <row r="2252" spans="1:5" x14ac:dyDescent="0.25">
      <c r="A2252" s="2"/>
      <c r="B2252" s="3"/>
      <c r="C2252" s="4"/>
      <c r="D2252" s="45"/>
      <c r="E2252" s="45"/>
    </row>
    <row r="2253" spans="1:5" x14ac:dyDescent="0.25">
      <c r="A2253" s="2"/>
      <c r="B2253" s="3"/>
      <c r="C2253" s="4"/>
      <c r="D2253" s="45"/>
      <c r="E2253" s="45"/>
    </row>
    <row r="2254" spans="1:5" x14ac:dyDescent="0.25">
      <c r="A2254" s="2"/>
      <c r="B2254" s="3"/>
      <c r="C2254" s="4"/>
      <c r="D2254" s="45"/>
      <c r="E2254" s="45"/>
    </row>
    <row r="2255" spans="1:5" x14ac:dyDescent="0.25">
      <c r="A2255" s="2"/>
      <c r="B2255" s="3"/>
      <c r="C2255" s="4"/>
      <c r="D2255" s="45"/>
      <c r="E2255" s="45"/>
    </row>
    <row r="2256" spans="1:5" x14ac:dyDescent="0.25">
      <c r="A2256" s="2"/>
      <c r="B2256" s="3"/>
      <c r="C2256" s="4"/>
      <c r="D2256" s="45"/>
      <c r="E2256" s="45"/>
    </row>
    <row r="2257" spans="1:5" x14ac:dyDescent="0.25">
      <c r="A2257" s="2"/>
      <c r="B2257" s="3"/>
      <c r="C2257" s="4"/>
      <c r="D2257" s="45"/>
      <c r="E2257" s="45"/>
    </row>
    <row r="2258" spans="1:5" x14ac:dyDescent="0.25">
      <c r="A2258" s="2"/>
      <c r="B2258" s="3"/>
      <c r="C2258" s="4"/>
      <c r="D2258" s="45"/>
      <c r="E2258" s="45"/>
    </row>
    <row r="2259" spans="1:5" x14ac:dyDescent="0.25">
      <c r="A2259" s="2"/>
      <c r="B2259" s="3"/>
      <c r="C2259" s="4"/>
      <c r="D2259" s="45"/>
      <c r="E2259" s="45"/>
    </row>
    <row r="2260" spans="1:5" x14ac:dyDescent="0.25">
      <c r="A2260" s="2"/>
      <c r="B2260" s="3"/>
      <c r="C2260" s="4"/>
      <c r="D2260" s="45"/>
      <c r="E2260" s="45"/>
    </row>
    <row r="2261" spans="1:5" x14ac:dyDescent="0.25">
      <c r="A2261" s="2"/>
      <c r="B2261" s="3"/>
      <c r="C2261" s="4"/>
      <c r="D2261" s="45"/>
      <c r="E2261" s="45"/>
    </row>
    <row r="2262" spans="1:5" x14ac:dyDescent="0.25">
      <c r="A2262" s="2"/>
      <c r="B2262" s="3"/>
      <c r="C2262" s="4"/>
      <c r="D2262" s="45"/>
      <c r="E2262" s="45"/>
    </row>
    <row r="2263" spans="1:5" x14ac:dyDescent="0.25">
      <c r="A2263" s="2"/>
      <c r="B2263" s="3"/>
      <c r="C2263" s="4"/>
      <c r="D2263" s="45"/>
      <c r="E2263" s="45"/>
    </row>
    <row r="2264" spans="1:5" x14ac:dyDescent="0.25">
      <c r="A2264" s="2"/>
      <c r="B2264" s="3"/>
      <c r="C2264" s="4"/>
      <c r="D2264" s="45"/>
      <c r="E2264" s="45"/>
    </row>
    <row r="2265" spans="1:5" x14ac:dyDescent="0.25">
      <c r="A2265" s="2"/>
      <c r="B2265" s="3"/>
      <c r="C2265" s="4"/>
      <c r="D2265" s="45"/>
      <c r="E2265" s="45"/>
    </row>
    <row r="2266" spans="1:5" x14ac:dyDescent="0.25">
      <c r="A2266" s="2"/>
      <c r="B2266" s="3"/>
      <c r="C2266" s="4"/>
      <c r="D2266" s="45"/>
      <c r="E2266" s="45"/>
    </row>
    <row r="2267" spans="1:5" x14ac:dyDescent="0.25">
      <c r="A2267" s="2"/>
      <c r="B2267" s="3"/>
      <c r="C2267" s="4"/>
      <c r="D2267" s="45"/>
      <c r="E2267" s="45"/>
    </row>
    <row r="2268" spans="1:5" x14ac:dyDescent="0.25">
      <c r="A2268" s="2"/>
      <c r="B2268" s="3"/>
      <c r="C2268" s="4"/>
      <c r="D2268" s="45"/>
      <c r="E2268" s="45"/>
    </row>
    <row r="2269" spans="1:5" x14ac:dyDescent="0.25">
      <c r="A2269" s="2"/>
      <c r="B2269" s="3"/>
      <c r="C2269" s="4"/>
      <c r="D2269" s="45"/>
      <c r="E2269" s="45"/>
    </row>
    <row r="2270" spans="1:5" x14ac:dyDescent="0.25">
      <c r="A2270" s="2"/>
      <c r="B2270" s="3"/>
      <c r="C2270" s="4"/>
      <c r="D2270" s="45"/>
      <c r="E2270" s="45"/>
    </row>
    <row r="2271" spans="1:5" x14ac:dyDescent="0.25">
      <c r="A2271" s="2"/>
      <c r="B2271" s="3"/>
      <c r="C2271" s="4"/>
      <c r="D2271" s="45"/>
      <c r="E2271" s="45"/>
    </row>
    <row r="2272" spans="1:5" x14ac:dyDescent="0.25">
      <c r="A2272" s="2"/>
      <c r="B2272" s="3"/>
      <c r="C2272" s="4"/>
      <c r="D2272" s="45"/>
      <c r="E2272" s="45"/>
    </row>
    <row r="2273" spans="1:5" x14ac:dyDescent="0.25">
      <c r="A2273" s="2"/>
      <c r="B2273" s="3"/>
      <c r="C2273" s="4"/>
      <c r="D2273" s="45"/>
      <c r="E2273" s="45"/>
    </row>
    <row r="2274" spans="1:5" x14ac:dyDescent="0.25">
      <c r="A2274" s="2"/>
      <c r="B2274" s="3"/>
      <c r="C2274" s="4"/>
      <c r="D2274" s="45"/>
      <c r="E2274" s="45"/>
    </row>
    <row r="2275" spans="1:5" x14ac:dyDescent="0.25">
      <c r="A2275" s="2"/>
      <c r="B2275" s="3"/>
      <c r="C2275" s="4"/>
      <c r="D2275" s="45"/>
      <c r="E2275" s="45"/>
    </row>
    <row r="2276" spans="1:5" x14ac:dyDescent="0.25">
      <c r="A2276" s="2"/>
      <c r="B2276" s="3"/>
      <c r="C2276" s="4"/>
      <c r="D2276" s="45"/>
      <c r="E2276" s="45"/>
    </row>
    <row r="2277" spans="1:5" x14ac:dyDescent="0.25">
      <c r="A2277" s="2"/>
      <c r="B2277" s="3"/>
      <c r="C2277" s="4"/>
      <c r="D2277" s="45"/>
      <c r="E2277" s="45"/>
    </row>
    <row r="2278" spans="1:5" x14ac:dyDescent="0.25">
      <c r="A2278" s="2"/>
      <c r="B2278" s="3"/>
      <c r="C2278" s="4"/>
      <c r="D2278" s="45"/>
      <c r="E2278" s="45"/>
    </row>
    <row r="2279" spans="1:5" x14ac:dyDescent="0.25">
      <c r="A2279" s="2"/>
      <c r="B2279" s="3"/>
      <c r="C2279" s="4"/>
      <c r="D2279" s="45"/>
      <c r="E2279" s="45"/>
    </row>
    <row r="2280" spans="1:5" x14ac:dyDescent="0.25">
      <c r="A2280" s="2"/>
      <c r="B2280" s="3"/>
      <c r="C2280" s="4"/>
      <c r="D2280" s="45"/>
      <c r="E2280" s="45"/>
    </row>
    <row r="2281" spans="1:5" x14ac:dyDescent="0.25">
      <c r="A2281" s="2"/>
      <c r="B2281" s="3"/>
      <c r="C2281" s="4"/>
      <c r="D2281" s="45"/>
      <c r="E2281" s="45"/>
    </row>
    <row r="2282" spans="1:5" x14ac:dyDescent="0.25">
      <c r="A2282" s="2"/>
      <c r="B2282" s="3"/>
      <c r="C2282" s="4"/>
      <c r="D2282" s="45"/>
      <c r="E2282" s="45"/>
    </row>
    <row r="2283" spans="1:5" x14ac:dyDescent="0.25">
      <c r="A2283" s="2"/>
      <c r="B2283" s="3"/>
      <c r="C2283" s="4"/>
      <c r="D2283" s="45"/>
      <c r="E2283" s="45"/>
    </row>
    <row r="2284" spans="1:5" x14ac:dyDescent="0.25">
      <c r="A2284" s="2"/>
      <c r="B2284" s="3"/>
      <c r="C2284" s="4"/>
      <c r="D2284" s="45"/>
      <c r="E2284" s="45"/>
    </row>
    <row r="2285" spans="1:5" x14ac:dyDescent="0.25">
      <c r="A2285" s="2"/>
      <c r="B2285" s="3"/>
      <c r="C2285" s="4"/>
      <c r="D2285" s="45"/>
      <c r="E2285" s="45"/>
    </row>
    <row r="2286" spans="1:5" x14ac:dyDescent="0.25">
      <c r="A2286" s="2"/>
      <c r="B2286" s="3"/>
      <c r="C2286" s="4"/>
      <c r="D2286" s="45"/>
      <c r="E2286" s="45"/>
    </row>
    <row r="2287" spans="1:5" x14ac:dyDescent="0.25">
      <c r="A2287" s="2"/>
      <c r="B2287" s="3"/>
      <c r="C2287" s="4"/>
      <c r="D2287" s="45"/>
      <c r="E2287" s="45"/>
    </row>
    <row r="2288" spans="1:5" x14ac:dyDescent="0.25">
      <c r="A2288" s="2"/>
      <c r="B2288" s="3"/>
      <c r="C2288" s="4"/>
      <c r="D2288" s="45"/>
      <c r="E2288" s="45"/>
    </row>
    <row r="2289" spans="1:5" x14ac:dyDescent="0.25">
      <c r="A2289" s="2"/>
      <c r="B2289" s="3"/>
      <c r="C2289" s="4"/>
      <c r="D2289" s="45"/>
      <c r="E2289" s="45"/>
    </row>
    <row r="2290" spans="1:5" x14ac:dyDescent="0.25">
      <c r="A2290" s="2"/>
      <c r="B2290" s="3"/>
      <c r="C2290" s="4"/>
      <c r="D2290" s="45"/>
      <c r="E2290" s="45"/>
    </row>
    <row r="2291" spans="1:5" x14ac:dyDescent="0.25">
      <c r="A2291" s="2"/>
      <c r="B2291" s="3"/>
      <c r="C2291" s="4"/>
      <c r="D2291" s="45"/>
      <c r="E2291" s="45"/>
    </row>
    <row r="2292" spans="1:5" x14ac:dyDescent="0.25">
      <c r="A2292" s="2"/>
      <c r="B2292" s="3"/>
      <c r="C2292" s="4"/>
      <c r="D2292" s="45"/>
      <c r="E2292" s="45"/>
    </row>
    <row r="2293" spans="1:5" x14ac:dyDescent="0.25">
      <c r="A2293" s="2"/>
      <c r="B2293" s="3"/>
      <c r="C2293" s="4"/>
      <c r="D2293" s="45"/>
      <c r="E2293" s="45"/>
    </row>
    <row r="2294" spans="1:5" x14ac:dyDescent="0.25">
      <c r="A2294" s="2"/>
      <c r="B2294" s="3"/>
      <c r="C2294" s="4"/>
      <c r="D2294" s="45"/>
      <c r="E2294" s="45"/>
    </row>
    <row r="2295" spans="1:5" x14ac:dyDescent="0.25">
      <c r="A2295" s="2"/>
      <c r="B2295" s="3"/>
      <c r="C2295" s="4"/>
      <c r="D2295" s="45"/>
      <c r="E2295" s="45"/>
    </row>
    <row r="2296" spans="1:5" x14ac:dyDescent="0.25">
      <c r="A2296" s="2"/>
      <c r="B2296" s="3"/>
      <c r="C2296" s="4"/>
      <c r="D2296" s="45"/>
      <c r="E2296" s="45"/>
    </row>
    <row r="2297" spans="1:5" x14ac:dyDescent="0.25">
      <c r="A2297" s="2"/>
      <c r="B2297" s="3"/>
      <c r="C2297" s="4"/>
      <c r="D2297" s="45"/>
      <c r="E2297" s="45"/>
    </row>
    <row r="2298" spans="1:5" x14ac:dyDescent="0.25">
      <c r="A2298" s="2"/>
      <c r="B2298" s="3"/>
      <c r="C2298" s="4"/>
      <c r="D2298" s="45"/>
      <c r="E2298" s="45"/>
    </row>
    <row r="2299" spans="1:5" x14ac:dyDescent="0.25">
      <c r="A2299" s="2"/>
      <c r="B2299" s="3"/>
      <c r="C2299" s="4"/>
      <c r="D2299" s="45"/>
      <c r="E2299" s="45"/>
    </row>
    <row r="2300" spans="1:5" x14ac:dyDescent="0.25">
      <c r="A2300" s="2"/>
      <c r="B2300" s="3"/>
      <c r="C2300" s="4"/>
      <c r="D2300" s="45"/>
      <c r="E2300" s="45"/>
    </row>
    <row r="2301" spans="1:5" x14ac:dyDescent="0.25">
      <c r="A2301" s="2"/>
      <c r="B2301" s="3"/>
      <c r="C2301" s="4"/>
      <c r="D2301" s="45"/>
      <c r="E2301" s="45"/>
    </row>
    <row r="2302" spans="1:5" x14ac:dyDescent="0.25">
      <c r="A2302" s="2"/>
      <c r="B2302" s="3"/>
      <c r="C2302" s="4"/>
      <c r="D2302" s="45"/>
      <c r="E2302" s="45"/>
    </row>
    <row r="2303" spans="1:5" x14ac:dyDescent="0.25">
      <c r="A2303" s="2"/>
      <c r="B2303" s="3"/>
      <c r="C2303" s="4"/>
      <c r="D2303" s="45"/>
      <c r="E2303" s="45"/>
    </row>
    <row r="2304" spans="1:5" x14ac:dyDescent="0.25">
      <c r="A2304" s="2"/>
      <c r="B2304" s="3"/>
      <c r="C2304" s="4"/>
      <c r="D2304" s="45"/>
      <c r="E2304" s="45"/>
    </row>
    <row r="2305" spans="1:5" x14ac:dyDescent="0.25">
      <c r="A2305" s="2"/>
      <c r="B2305" s="3"/>
      <c r="C2305" s="4"/>
      <c r="D2305" s="45"/>
      <c r="E2305" s="45"/>
    </row>
    <row r="2306" spans="1:5" x14ac:dyDescent="0.25">
      <c r="A2306" s="2"/>
      <c r="B2306" s="3"/>
      <c r="C2306" s="4"/>
      <c r="D2306" s="45"/>
      <c r="E2306" s="45"/>
    </row>
    <row r="2307" spans="1:5" x14ac:dyDescent="0.25">
      <c r="A2307" s="2"/>
      <c r="B2307" s="3"/>
      <c r="C2307" s="4"/>
      <c r="D2307" s="45"/>
      <c r="E2307" s="45"/>
    </row>
    <row r="2308" spans="1:5" x14ac:dyDescent="0.25">
      <c r="A2308" s="2"/>
      <c r="B2308" s="3"/>
      <c r="C2308" s="4"/>
      <c r="D2308" s="45"/>
      <c r="E2308" s="45"/>
    </row>
    <row r="2309" spans="1:5" x14ac:dyDescent="0.25">
      <c r="A2309" s="2"/>
      <c r="B2309" s="3"/>
      <c r="C2309" s="4"/>
      <c r="D2309" s="45"/>
      <c r="E2309" s="45"/>
    </row>
    <row r="2310" spans="1:5" x14ac:dyDescent="0.25">
      <c r="A2310" s="2"/>
      <c r="B2310" s="3"/>
      <c r="C2310" s="4"/>
      <c r="D2310" s="45"/>
      <c r="E2310" s="45"/>
    </row>
    <row r="2311" spans="1:5" x14ac:dyDescent="0.25">
      <c r="A2311" s="2"/>
      <c r="B2311" s="3"/>
      <c r="C2311" s="4"/>
      <c r="D2311" s="45"/>
      <c r="E2311" s="45"/>
    </row>
    <row r="2312" spans="1:5" x14ac:dyDescent="0.25">
      <c r="A2312" s="2"/>
      <c r="B2312" s="3"/>
      <c r="C2312" s="4"/>
      <c r="D2312" s="45"/>
      <c r="E2312" s="45"/>
    </row>
    <row r="2313" spans="1:5" x14ac:dyDescent="0.25">
      <c r="A2313" s="2"/>
      <c r="B2313" s="3"/>
      <c r="C2313" s="4"/>
      <c r="D2313" s="45"/>
      <c r="E2313" s="45"/>
    </row>
    <row r="2314" spans="1:5" x14ac:dyDescent="0.25">
      <c r="A2314" s="2"/>
      <c r="B2314" s="3"/>
      <c r="C2314" s="4"/>
      <c r="D2314" s="45"/>
      <c r="E2314" s="45"/>
    </row>
    <row r="2315" spans="1:5" x14ac:dyDescent="0.25">
      <c r="A2315" s="2"/>
      <c r="B2315" s="3"/>
      <c r="C2315" s="4"/>
      <c r="D2315" s="45"/>
      <c r="E2315" s="45"/>
    </row>
    <row r="2316" spans="1:5" x14ac:dyDescent="0.25">
      <c r="A2316" s="2"/>
      <c r="B2316" s="3"/>
      <c r="C2316" s="4"/>
      <c r="D2316" s="45"/>
      <c r="E2316" s="45"/>
    </row>
    <row r="2317" spans="1:5" x14ac:dyDescent="0.25">
      <c r="A2317" s="2"/>
      <c r="B2317" s="3"/>
      <c r="C2317" s="4"/>
      <c r="D2317" s="45"/>
      <c r="E2317" s="45"/>
    </row>
    <row r="2318" spans="1:5" x14ac:dyDescent="0.25">
      <c r="A2318" s="2"/>
      <c r="B2318" s="3"/>
      <c r="C2318" s="4"/>
      <c r="D2318" s="45"/>
      <c r="E2318" s="45"/>
    </row>
    <row r="2319" spans="1:5" x14ac:dyDescent="0.25">
      <c r="A2319" s="2"/>
      <c r="B2319" s="3"/>
      <c r="C2319" s="4"/>
      <c r="D2319" s="45"/>
      <c r="E2319" s="45"/>
    </row>
    <row r="2320" spans="1:5" x14ac:dyDescent="0.25">
      <c r="A2320" s="2"/>
      <c r="B2320" s="3"/>
      <c r="C2320" s="4"/>
      <c r="D2320" s="45"/>
      <c r="E2320" s="45"/>
    </row>
    <row r="2321" spans="1:5" x14ac:dyDescent="0.25">
      <c r="A2321" s="2"/>
      <c r="B2321" s="3"/>
      <c r="C2321" s="4"/>
      <c r="D2321" s="45"/>
      <c r="E2321" s="45"/>
    </row>
    <row r="2322" spans="1:5" x14ac:dyDescent="0.25">
      <c r="A2322" s="2"/>
      <c r="B2322" s="3"/>
      <c r="C2322" s="4"/>
      <c r="D2322" s="45"/>
      <c r="E2322" s="45"/>
    </row>
    <row r="2323" spans="1:5" x14ac:dyDescent="0.25">
      <c r="A2323" s="2"/>
      <c r="B2323" s="3"/>
      <c r="C2323" s="4"/>
      <c r="D2323" s="45"/>
      <c r="E2323" s="45"/>
    </row>
    <row r="2324" spans="1:5" x14ac:dyDescent="0.25">
      <c r="A2324" s="2"/>
      <c r="B2324" s="3"/>
      <c r="C2324" s="4"/>
      <c r="D2324" s="45"/>
      <c r="E2324" s="45"/>
    </row>
    <row r="2325" spans="1:5" x14ac:dyDescent="0.25">
      <c r="A2325" s="2"/>
      <c r="B2325" s="3"/>
      <c r="C2325" s="4"/>
      <c r="D2325" s="45"/>
      <c r="E2325" s="45"/>
    </row>
    <row r="2326" spans="1:5" x14ac:dyDescent="0.25">
      <c r="A2326" s="2"/>
      <c r="B2326" s="3"/>
      <c r="C2326" s="4"/>
      <c r="D2326" s="45"/>
      <c r="E2326" s="45"/>
    </row>
    <row r="2327" spans="1:5" x14ac:dyDescent="0.25">
      <c r="A2327" s="2"/>
      <c r="B2327" s="3"/>
      <c r="C2327" s="4"/>
      <c r="D2327" s="45"/>
      <c r="E2327" s="45"/>
    </row>
    <row r="2328" spans="1:5" x14ac:dyDescent="0.25">
      <c r="A2328" s="2"/>
      <c r="B2328" s="3"/>
      <c r="C2328" s="4"/>
      <c r="D2328" s="45"/>
      <c r="E2328" s="45"/>
    </row>
    <row r="2329" spans="1:5" x14ac:dyDescent="0.25">
      <c r="A2329" s="2"/>
      <c r="B2329" s="3"/>
      <c r="C2329" s="4"/>
      <c r="D2329" s="45"/>
      <c r="E2329" s="45"/>
    </row>
    <row r="2330" spans="1:5" x14ac:dyDescent="0.25">
      <c r="A2330" s="2"/>
      <c r="B2330" s="3"/>
      <c r="C2330" s="4"/>
      <c r="D2330" s="45"/>
      <c r="E2330" s="45"/>
    </row>
    <row r="2331" spans="1:5" x14ac:dyDescent="0.25">
      <c r="A2331" s="2"/>
      <c r="B2331" s="3"/>
      <c r="C2331" s="4"/>
      <c r="D2331" s="45"/>
      <c r="E2331" s="45"/>
    </row>
    <row r="2332" spans="1:5" x14ac:dyDescent="0.25">
      <c r="A2332" s="2"/>
      <c r="B2332" s="3"/>
      <c r="C2332" s="4"/>
      <c r="D2332" s="45"/>
      <c r="E2332" s="45"/>
    </row>
    <row r="2333" spans="1:5" x14ac:dyDescent="0.25">
      <c r="A2333" s="2"/>
      <c r="B2333" s="3"/>
      <c r="C2333" s="4"/>
      <c r="D2333" s="45"/>
      <c r="E2333" s="45"/>
    </row>
    <row r="2334" spans="1:5" x14ac:dyDescent="0.25">
      <c r="A2334" s="2"/>
      <c r="B2334" s="3"/>
      <c r="C2334" s="4"/>
      <c r="D2334" s="45"/>
      <c r="E2334" s="45"/>
    </row>
    <row r="2335" spans="1:5" x14ac:dyDescent="0.25">
      <c r="A2335" s="2"/>
      <c r="B2335" s="3"/>
      <c r="C2335" s="4"/>
      <c r="D2335" s="45"/>
      <c r="E2335" s="45"/>
    </row>
    <row r="2336" spans="1:5" x14ac:dyDescent="0.25">
      <c r="A2336" s="2"/>
      <c r="B2336" s="3"/>
      <c r="C2336" s="4"/>
      <c r="D2336" s="45"/>
      <c r="E2336" s="45"/>
    </row>
    <row r="2337" spans="1:5" x14ac:dyDescent="0.25">
      <c r="A2337" s="2"/>
      <c r="B2337" s="3"/>
      <c r="C2337" s="4"/>
      <c r="D2337" s="45"/>
      <c r="E2337" s="45"/>
    </row>
    <row r="2338" spans="1:5" x14ac:dyDescent="0.25">
      <c r="A2338" s="2"/>
      <c r="B2338" s="3"/>
      <c r="C2338" s="4"/>
      <c r="D2338" s="45"/>
      <c r="E2338" s="45"/>
    </row>
    <row r="2339" spans="1:5" x14ac:dyDescent="0.25">
      <c r="A2339" s="2"/>
      <c r="B2339" s="3"/>
      <c r="C2339" s="4"/>
      <c r="D2339" s="45"/>
      <c r="E2339" s="45"/>
    </row>
    <row r="2340" spans="1:5" x14ac:dyDescent="0.25">
      <c r="A2340" s="2"/>
      <c r="B2340" s="3"/>
      <c r="C2340" s="4"/>
      <c r="D2340" s="45"/>
      <c r="E2340" s="45"/>
    </row>
    <row r="2341" spans="1:5" x14ac:dyDescent="0.25">
      <c r="A2341" s="2"/>
      <c r="B2341" s="3"/>
      <c r="C2341" s="4"/>
      <c r="D2341" s="45"/>
      <c r="E2341" s="45"/>
    </row>
    <row r="2342" spans="1:5" x14ac:dyDescent="0.25">
      <c r="A2342" s="2"/>
      <c r="B2342" s="3"/>
      <c r="C2342" s="4"/>
      <c r="D2342" s="45"/>
      <c r="E2342" s="45"/>
    </row>
    <row r="2343" spans="1:5" x14ac:dyDescent="0.25">
      <c r="A2343" s="2"/>
      <c r="B2343" s="3"/>
      <c r="C2343" s="4"/>
      <c r="D2343" s="45"/>
      <c r="E2343" s="45"/>
    </row>
    <row r="2344" spans="1:5" x14ac:dyDescent="0.25">
      <c r="A2344" s="2"/>
      <c r="B2344" s="3"/>
      <c r="C2344" s="4"/>
      <c r="D2344" s="45"/>
      <c r="E2344" s="45"/>
    </row>
    <row r="2345" spans="1:5" x14ac:dyDescent="0.25">
      <c r="A2345" s="2"/>
      <c r="B2345" s="3"/>
      <c r="C2345" s="4"/>
      <c r="D2345" s="45"/>
      <c r="E2345" s="45"/>
    </row>
    <row r="2346" spans="1:5" x14ac:dyDescent="0.25">
      <c r="A2346" s="2"/>
      <c r="B2346" s="3"/>
      <c r="C2346" s="4"/>
      <c r="D2346" s="45"/>
      <c r="E2346" s="45"/>
    </row>
    <row r="2347" spans="1:5" x14ac:dyDescent="0.25">
      <c r="A2347" s="2"/>
      <c r="B2347" s="3"/>
      <c r="C2347" s="4"/>
      <c r="D2347" s="45"/>
      <c r="E2347" s="45"/>
    </row>
    <row r="2348" spans="1:5" x14ac:dyDescent="0.25">
      <c r="A2348" s="2"/>
      <c r="B2348" s="3"/>
      <c r="C2348" s="4"/>
      <c r="D2348" s="45"/>
      <c r="E2348" s="45"/>
    </row>
    <row r="2349" spans="1:5" x14ac:dyDescent="0.25">
      <c r="A2349" s="2"/>
      <c r="B2349" s="3"/>
      <c r="C2349" s="4"/>
      <c r="D2349" s="45"/>
      <c r="E2349" s="45"/>
    </row>
    <row r="2350" spans="1:5" x14ac:dyDescent="0.25">
      <c r="A2350" s="2"/>
      <c r="B2350" s="3"/>
      <c r="C2350" s="4"/>
      <c r="D2350" s="45"/>
      <c r="E2350" s="45"/>
    </row>
    <row r="2351" spans="1:5" x14ac:dyDescent="0.25">
      <c r="A2351" s="2"/>
      <c r="B2351" s="3"/>
      <c r="C2351" s="4"/>
      <c r="D2351" s="45"/>
      <c r="E2351" s="45"/>
    </row>
    <row r="2352" spans="1:5" x14ac:dyDescent="0.25">
      <c r="A2352" s="2"/>
      <c r="B2352" s="3"/>
      <c r="C2352" s="4"/>
      <c r="D2352" s="45"/>
      <c r="E2352" s="45"/>
    </row>
    <row r="2353" spans="1:5" x14ac:dyDescent="0.25">
      <c r="A2353" s="2"/>
      <c r="B2353" s="3"/>
      <c r="C2353" s="4"/>
      <c r="D2353" s="45"/>
      <c r="E2353" s="45"/>
    </row>
    <row r="2354" spans="1:5" x14ac:dyDescent="0.25">
      <c r="A2354" s="2"/>
      <c r="B2354" s="3"/>
      <c r="C2354" s="4"/>
      <c r="D2354" s="45"/>
      <c r="E2354" s="45"/>
    </row>
    <row r="2355" spans="1:5" x14ac:dyDescent="0.25">
      <c r="A2355" s="2"/>
      <c r="B2355" s="3"/>
      <c r="C2355" s="4"/>
      <c r="D2355" s="45"/>
      <c r="E2355" s="45"/>
    </row>
    <row r="2356" spans="1:5" x14ac:dyDescent="0.25">
      <c r="A2356" s="2"/>
      <c r="B2356" s="3"/>
      <c r="C2356" s="4"/>
      <c r="D2356" s="45"/>
      <c r="E2356" s="45"/>
    </row>
    <row r="2357" spans="1:5" x14ac:dyDescent="0.25">
      <c r="A2357" s="2"/>
      <c r="B2357" s="3"/>
      <c r="C2357" s="4"/>
      <c r="D2357" s="45"/>
      <c r="E2357" s="45"/>
    </row>
    <row r="2358" spans="1:5" x14ac:dyDescent="0.25">
      <c r="A2358" s="2"/>
      <c r="B2358" s="3"/>
      <c r="C2358" s="4"/>
      <c r="D2358" s="45"/>
      <c r="E2358" s="45"/>
    </row>
    <row r="2359" spans="1:5" x14ac:dyDescent="0.25">
      <c r="A2359" s="2"/>
      <c r="B2359" s="3"/>
      <c r="C2359" s="4"/>
      <c r="D2359" s="45"/>
      <c r="E2359" s="45"/>
    </row>
    <row r="2360" spans="1:5" x14ac:dyDescent="0.25">
      <c r="A2360" s="2"/>
      <c r="B2360" s="3"/>
      <c r="C2360" s="4"/>
      <c r="D2360" s="45"/>
      <c r="E2360" s="45"/>
    </row>
    <row r="2361" spans="1:5" x14ac:dyDescent="0.25">
      <c r="A2361" s="2"/>
      <c r="B2361" s="3"/>
      <c r="C2361" s="4"/>
      <c r="D2361" s="45"/>
      <c r="E2361" s="45"/>
    </row>
    <row r="2362" spans="1:5" x14ac:dyDescent="0.25">
      <c r="A2362" s="2"/>
      <c r="B2362" s="3"/>
      <c r="C2362" s="4"/>
      <c r="D2362" s="45"/>
      <c r="E2362" s="45"/>
    </row>
    <row r="2363" spans="1:5" x14ac:dyDescent="0.25">
      <c r="A2363" s="2"/>
      <c r="B2363" s="3"/>
      <c r="C2363" s="4"/>
      <c r="D2363" s="45"/>
      <c r="E2363" s="45"/>
    </row>
    <row r="2364" spans="1:5" x14ac:dyDescent="0.25">
      <c r="A2364" s="2"/>
      <c r="B2364" s="3"/>
      <c r="C2364" s="4"/>
      <c r="D2364" s="45"/>
      <c r="E2364" s="45"/>
    </row>
    <row r="2365" spans="1:5" x14ac:dyDescent="0.25">
      <c r="A2365" s="2"/>
      <c r="B2365" s="3"/>
      <c r="C2365" s="4"/>
      <c r="D2365" s="45"/>
      <c r="E2365" s="45"/>
    </row>
    <row r="2366" spans="1:5" x14ac:dyDescent="0.25">
      <c r="A2366" s="2"/>
      <c r="B2366" s="3"/>
      <c r="C2366" s="4"/>
      <c r="D2366" s="45"/>
      <c r="E2366" s="45"/>
    </row>
    <row r="2367" spans="1:5" x14ac:dyDescent="0.25">
      <c r="A2367" s="2"/>
      <c r="B2367" s="3"/>
      <c r="C2367" s="4"/>
      <c r="D2367" s="45"/>
      <c r="E2367" s="45"/>
    </row>
    <row r="2368" spans="1:5" x14ac:dyDescent="0.25">
      <c r="A2368" s="2"/>
      <c r="B2368" s="3"/>
      <c r="C2368" s="4"/>
      <c r="D2368" s="45"/>
      <c r="E2368" s="45"/>
    </row>
    <row r="2369" spans="1:5" x14ac:dyDescent="0.25">
      <c r="A2369" s="2"/>
      <c r="B2369" s="3"/>
      <c r="C2369" s="4"/>
      <c r="D2369" s="45"/>
      <c r="E2369" s="45"/>
    </row>
    <row r="2370" spans="1:5" x14ac:dyDescent="0.25">
      <c r="A2370" s="2"/>
      <c r="B2370" s="3"/>
      <c r="C2370" s="4"/>
      <c r="D2370" s="45"/>
      <c r="E2370" s="45"/>
    </row>
    <row r="2371" spans="1:5" x14ac:dyDescent="0.25">
      <c r="A2371" s="2"/>
      <c r="B2371" s="3"/>
      <c r="C2371" s="4"/>
      <c r="D2371" s="45"/>
      <c r="E2371" s="45"/>
    </row>
    <row r="2372" spans="1:5" x14ac:dyDescent="0.25">
      <c r="A2372" s="2"/>
      <c r="B2372" s="3"/>
      <c r="C2372" s="4"/>
      <c r="D2372" s="45"/>
      <c r="E2372" s="45"/>
    </row>
    <row r="2373" spans="1:5" x14ac:dyDescent="0.25">
      <c r="A2373" s="2"/>
      <c r="B2373" s="3"/>
      <c r="C2373" s="4"/>
      <c r="D2373" s="45"/>
      <c r="E2373" s="45"/>
    </row>
    <row r="2374" spans="1:5" x14ac:dyDescent="0.25">
      <c r="A2374" s="2"/>
      <c r="B2374" s="3"/>
      <c r="C2374" s="4"/>
      <c r="D2374" s="45"/>
      <c r="E2374" s="45"/>
    </row>
    <row r="2375" spans="1:5" x14ac:dyDescent="0.25">
      <c r="A2375" s="2"/>
      <c r="B2375" s="3"/>
      <c r="C2375" s="4"/>
      <c r="D2375" s="45"/>
      <c r="E2375" s="45"/>
    </row>
    <row r="2376" spans="1:5" x14ac:dyDescent="0.25">
      <c r="A2376" s="2"/>
      <c r="B2376" s="3"/>
      <c r="C2376" s="4"/>
      <c r="D2376" s="45"/>
      <c r="E2376" s="45"/>
    </row>
    <row r="2377" spans="1:5" x14ac:dyDescent="0.25">
      <c r="A2377" s="2"/>
      <c r="B2377" s="3"/>
      <c r="C2377" s="4"/>
      <c r="D2377" s="45"/>
      <c r="E2377" s="45"/>
    </row>
    <row r="2378" spans="1:5" x14ac:dyDescent="0.25">
      <c r="A2378" s="2"/>
      <c r="B2378" s="3"/>
      <c r="C2378" s="4"/>
      <c r="D2378" s="45"/>
      <c r="E2378" s="45"/>
    </row>
    <row r="2379" spans="1:5" x14ac:dyDescent="0.25">
      <c r="A2379" s="2"/>
      <c r="B2379" s="3"/>
      <c r="C2379" s="4"/>
      <c r="D2379" s="45"/>
      <c r="E2379" s="45"/>
    </row>
    <row r="2380" spans="1:5" x14ac:dyDescent="0.25">
      <c r="A2380" s="2"/>
      <c r="B2380" s="3"/>
      <c r="C2380" s="4"/>
      <c r="D2380" s="45"/>
      <c r="E2380" s="45"/>
    </row>
    <row r="2381" spans="1:5" x14ac:dyDescent="0.25">
      <c r="A2381" s="2"/>
      <c r="B2381" s="3"/>
      <c r="C2381" s="4"/>
      <c r="D2381" s="45"/>
      <c r="E2381" s="45"/>
    </row>
    <row r="2382" spans="1:5" x14ac:dyDescent="0.25">
      <c r="A2382" s="2"/>
      <c r="B2382" s="3"/>
      <c r="C2382" s="4"/>
      <c r="D2382" s="45"/>
      <c r="E2382" s="45"/>
    </row>
    <row r="2383" spans="1:5" x14ac:dyDescent="0.25">
      <c r="A2383" s="2"/>
      <c r="B2383" s="3"/>
      <c r="C2383" s="4"/>
      <c r="D2383" s="45"/>
      <c r="E2383" s="45"/>
    </row>
    <row r="2384" spans="1:5" x14ac:dyDescent="0.25">
      <c r="A2384" s="2"/>
      <c r="B2384" s="3"/>
      <c r="C2384" s="4"/>
      <c r="D2384" s="45"/>
      <c r="E2384" s="45"/>
    </row>
    <row r="2385" spans="1:5" x14ac:dyDescent="0.25">
      <c r="A2385" s="2"/>
      <c r="B2385" s="3"/>
      <c r="C2385" s="4"/>
      <c r="D2385" s="45"/>
      <c r="E2385" s="45"/>
    </row>
    <row r="2386" spans="1:5" x14ac:dyDescent="0.25">
      <c r="A2386" s="2"/>
      <c r="B2386" s="3"/>
      <c r="C2386" s="4"/>
      <c r="D2386" s="45"/>
      <c r="E2386" s="45"/>
    </row>
    <row r="2387" spans="1:5" x14ac:dyDescent="0.25">
      <c r="A2387" s="2"/>
      <c r="B2387" s="3"/>
      <c r="C2387" s="4"/>
      <c r="D2387" s="45"/>
      <c r="E2387" s="45"/>
    </row>
    <row r="2388" spans="1:5" x14ac:dyDescent="0.25">
      <c r="A2388" s="2"/>
      <c r="B2388" s="3"/>
      <c r="C2388" s="4"/>
      <c r="D2388" s="45"/>
      <c r="E2388" s="45"/>
    </row>
    <row r="2389" spans="1:5" x14ac:dyDescent="0.25">
      <c r="A2389" s="2"/>
      <c r="B2389" s="3"/>
      <c r="C2389" s="4"/>
      <c r="D2389" s="45"/>
      <c r="E2389" s="45"/>
    </row>
    <row r="2390" spans="1:5" x14ac:dyDescent="0.25">
      <c r="A2390" s="2"/>
      <c r="B2390" s="3"/>
      <c r="C2390" s="4"/>
      <c r="D2390" s="45"/>
      <c r="E2390" s="45"/>
    </row>
    <row r="2391" spans="1:5" x14ac:dyDescent="0.25">
      <c r="A2391" s="2"/>
      <c r="B2391" s="3"/>
      <c r="C2391" s="4"/>
      <c r="D2391" s="45"/>
      <c r="E2391" s="45"/>
    </row>
    <row r="2392" spans="1:5" x14ac:dyDescent="0.25">
      <c r="A2392" s="2"/>
      <c r="B2392" s="3"/>
      <c r="C2392" s="4"/>
      <c r="D2392" s="45"/>
      <c r="E2392" s="45"/>
    </row>
    <row r="2393" spans="1:5" x14ac:dyDescent="0.25">
      <c r="A2393" s="2"/>
      <c r="B2393" s="3"/>
      <c r="C2393" s="4"/>
      <c r="D2393" s="45"/>
      <c r="E2393" s="45"/>
    </row>
    <row r="2394" spans="1:5" x14ac:dyDescent="0.25">
      <c r="A2394" s="2"/>
      <c r="B2394" s="3"/>
      <c r="C2394" s="4"/>
      <c r="D2394" s="45"/>
      <c r="E2394" s="45"/>
    </row>
    <row r="2395" spans="1:5" x14ac:dyDescent="0.25">
      <c r="A2395" s="2"/>
      <c r="B2395" s="3"/>
      <c r="C2395" s="4"/>
      <c r="D2395" s="45"/>
      <c r="E2395" s="45"/>
    </row>
    <row r="2396" spans="1:5" x14ac:dyDescent="0.25">
      <c r="A2396" s="2"/>
      <c r="B2396" s="3"/>
      <c r="C2396" s="4"/>
      <c r="D2396" s="45"/>
      <c r="E2396" s="45"/>
    </row>
    <row r="2397" spans="1:5" x14ac:dyDescent="0.25">
      <c r="A2397" s="2"/>
      <c r="B2397" s="3"/>
      <c r="C2397" s="4"/>
      <c r="D2397" s="45"/>
      <c r="E2397" s="45"/>
    </row>
    <row r="2398" spans="1:5" x14ac:dyDescent="0.25">
      <c r="A2398" s="2"/>
      <c r="B2398" s="3"/>
      <c r="C2398" s="4"/>
      <c r="D2398" s="45"/>
      <c r="E2398" s="45"/>
    </row>
    <row r="2399" spans="1:5" x14ac:dyDescent="0.25">
      <c r="A2399" s="2"/>
      <c r="B2399" s="3"/>
      <c r="C2399" s="4"/>
      <c r="D2399" s="45"/>
      <c r="E2399" s="45"/>
    </row>
    <row r="2400" spans="1:5" x14ac:dyDescent="0.25">
      <c r="A2400" s="2"/>
      <c r="B2400" s="3"/>
      <c r="C2400" s="4"/>
      <c r="D2400" s="45"/>
      <c r="E2400" s="45"/>
    </row>
    <row r="2401" spans="1:5" x14ac:dyDescent="0.25">
      <c r="A2401" s="2"/>
      <c r="B2401" s="3"/>
      <c r="C2401" s="4"/>
      <c r="D2401" s="45"/>
      <c r="E2401" s="45"/>
    </row>
    <row r="2402" spans="1:5" x14ac:dyDescent="0.25">
      <c r="A2402" s="2"/>
      <c r="B2402" s="3"/>
      <c r="C2402" s="4"/>
      <c r="D2402" s="45"/>
      <c r="E2402" s="45"/>
    </row>
    <row r="2403" spans="1:5" x14ac:dyDescent="0.25">
      <c r="A2403" s="2"/>
      <c r="B2403" s="3"/>
      <c r="C2403" s="4"/>
      <c r="D2403" s="45"/>
      <c r="E2403" s="45"/>
    </row>
    <row r="2404" spans="1:5" x14ac:dyDescent="0.25">
      <c r="A2404" s="2"/>
      <c r="B2404" s="3"/>
      <c r="C2404" s="4"/>
      <c r="D2404" s="45"/>
      <c r="E2404" s="45"/>
    </row>
    <row r="2405" spans="1:5" x14ac:dyDescent="0.25">
      <c r="A2405" s="2"/>
      <c r="B2405" s="3"/>
      <c r="C2405" s="4"/>
      <c r="D2405" s="45"/>
      <c r="E2405" s="45"/>
    </row>
    <row r="2406" spans="1:5" x14ac:dyDescent="0.25">
      <c r="A2406" s="2"/>
      <c r="B2406" s="3"/>
      <c r="C2406" s="4"/>
      <c r="D2406" s="45"/>
      <c r="E2406" s="45"/>
    </row>
    <row r="2407" spans="1:5" x14ac:dyDescent="0.25">
      <c r="A2407" s="2"/>
      <c r="B2407" s="3"/>
      <c r="C2407" s="4"/>
      <c r="D2407" s="45"/>
      <c r="E2407" s="45"/>
    </row>
    <row r="2408" spans="1:5" x14ac:dyDescent="0.25">
      <c r="A2408" s="2"/>
      <c r="B2408" s="3"/>
      <c r="C2408" s="4"/>
      <c r="D2408" s="45"/>
      <c r="E2408" s="45"/>
    </row>
    <row r="2409" spans="1:5" x14ac:dyDescent="0.25">
      <c r="A2409" s="2"/>
      <c r="B2409" s="3"/>
      <c r="C2409" s="4"/>
      <c r="D2409" s="45"/>
      <c r="E2409" s="45"/>
    </row>
    <row r="2410" spans="1:5" x14ac:dyDescent="0.25">
      <c r="A2410" s="2"/>
      <c r="B2410" s="3"/>
      <c r="C2410" s="4"/>
      <c r="D2410" s="45"/>
      <c r="E2410" s="45"/>
    </row>
    <row r="2411" spans="1:5" x14ac:dyDescent="0.25">
      <c r="A2411" s="2"/>
      <c r="B2411" s="3"/>
      <c r="C2411" s="4"/>
      <c r="D2411" s="45"/>
      <c r="E2411" s="45"/>
    </row>
    <row r="2412" spans="1:5" x14ac:dyDescent="0.25">
      <c r="A2412" s="2"/>
      <c r="B2412" s="3"/>
      <c r="C2412" s="4"/>
      <c r="D2412" s="45"/>
      <c r="E2412" s="45"/>
    </row>
    <row r="2413" spans="1:5" x14ac:dyDescent="0.25">
      <c r="A2413" s="2"/>
      <c r="B2413" s="3"/>
      <c r="C2413" s="4"/>
      <c r="D2413" s="45"/>
      <c r="E2413" s="45"/>
    </row>
    <row r="2414" spans="1:5" x14ac:dyDescent="0.25">
      <c r="A2414" s="2"/>
      <c r="B2414" s="3"/>
      <c r="C2414" s="4"/>
      <c r="D2414" s="45"/>
      <c r="E2414" s="45"/>
    </row>
    <row r="2415" spans="1:5" x14ac:dyDescent="0.25">
      <c r="A2415" s="2"/>
      <c r="B2415" s="3"/>
      <c r="C2415" s="4"/>
      <c r="D2415" s="45"/>
      <c r="E2415" s="45"/>
    </row>
    <row r="2416" spans="1:5" x14ac:dyDescent="0.25">
      <c r="A2416" s="2"/>
      <c r="B2416" s="3"/>
      <c r="C2416" s="4"/>
      <c r="D2416" s="45"/>
      <c r="E2416" s="45"/>
    </row>
    <row r="2417" spans="1:5" x14ac:dyDescent="0.25">
      <c r="A2417" s="2"/>
      <c r="B2417" s="3"/>
      <c r="C2417" s="4"/>
      <c r="D2417" s="45"/>
      <c r="E2417" s="45"/>
    </row>
    <row r="2418" spans="1:5" x14ac:dyDescent="0.25">
      <c r="A2418" s="2"/>
      <c r="B2418" s="3"/>
      <c r="C2418" s="4"/>
      <c r="D2418" s="45"/>
      <c r="E2418" s="45"/>
    </row>
    <row r="2419" spans="1:5" x14ac:dyDescent="0.25">
      <c r="A2419" s="2"/>
      <c r="B2419" s="3"/>
      <c r="C2419" s="4"/>
      <c r="D2419" s="45"/>
      <c r="E2419" s="45"/>
    </row>
    <row r="2420" spans="1:5" x14ac:dyDescent="0.25">
      <c r="A2420" s="2"/>
      <c r="B2420" s="3"/>
      <c r="C2420" s="4"/>
      <c r="D2420" s="45"/>
      <c r="E2420" s="45"/>
    </row>
    <row r="2421" spans="1:5" x14ac:dyDescent="0.25">
      <c r="A2421" s="2"/>
      <c r="B2421" s="3"/>
      <c r="C2421" s="4"/>
      <c r="D2421" s="45"/>
      <c r="E2421" s="45"/>
    </row>
    <row r="2422" spans="1:5" x14ac:dyDescent="0.25">
      <c r="A2422" s="2"/>
      <c r="B2422" s="3"/>
      <c r="C2422" s="4"/>
      <c r="D2422" s="45"/>
      <c r="E2422" s="45"/>
    </row>
    <row r="2423" spans="1:5" x14ac:dyDescent="0.25">
      <c r="A2423" s="2"/>
      <c r="B2423" s="3"/>
      <c r="C2423" s="4"/>
      <c r="D2423" s="45"/>
      <c r="E2423" s="45"/>
    </row>
    <row r="2424" spans="1:5" x14ac:dyDescent="0.25">
      <c r="A2424" s="2"/>
      <c r="B2424" s="3"/>
      <c r="C2424" s="4"/>
      <c r="D2424" s="45"/>
      <c r="E2424" s="45"/>
    </row>
    <row r="2425" spans="1:5" x14ac:dyDescent="0.25">
      <c r="A2425" s="2"/>
      <c r="B2425" s="3"/>
      <c r="C2425" s="4"/>
      <c r="D2425" s="45"/>
      <c r="E2425" s="45"/>
    </row>
    <row r="2426" spans="1:5" x14ac:dyDescent="0.25">
      <c r="A2426" s="2"/>
      <c r="B2426" s="3"/>
      <c r="C2426" s="4"/>
      <c r="D2426" s="45"/>
      <c r="E2426" s="45"/>
    </row>
    <row r="2427" spans="1:5" x14ac:dyDescent="0.25">
      <c r="A2427" s="2"/>
      <c r="B2427" s="3"/>
      <c r="C2427" s="4"/>
      <c r="D2427" s="45"/>
      <c r="E2427" s="45"/>
    </row>
    <row r="2428" spans="1:5" x14ac:dyDescent="0.25">
      <c r="A2428" s="2"/>
      <c r="B2428" s="3"/>
      <c r="C2428" s="4"/>
      <c r="D2428" s="45"/>
      <c r="E2428" s="45"/>
    </row>
    <row r="2429" spans="1:5" x14ac:dyDescent="0.25">
      <c r="A2429" s="2"/>
      <c r="B2429" s="3"/>
      <c r="C2429" s="4"/>
      <c r="D2429" s="45"/>
      <c r="E2429" s="45"/>
    </row>
    <row r="2430" spans="1:5" x14ac:dyDescent="0.25">
      <c r="A2430" s="2"/>
      <c r="B2430" s="3"/>
      <c r="C2430" s="4"/>
      <c r="D2430" s="45"/>
      <c r="E2430" s="45"/>
    </row>
    <row r="2431" spans="1:5" x14ac:dyDescent="0.25">
      <c r="A2431" s="2"/>
      <c r="B2431" s="3"/>
      <c r="C2431" s="4"/>
      <c r="D2431" s="45"/>
      <c r="E2431" s="45"/>
    </row>
    <row r="2432" spans="1:5" x14ac:dyDescent="0.25">
      <c r="A2432" s="2"/>
      <c r="B2432" s="3"/>
      <c r="C2432" s="4"/>
      <c r="D2432" s="45"/>
      <c r="E2432" s="45"/>
    </row>
    <row r="2433" spans="1:5" x14ac:dyDescent="0.25">
      <c r="A2433" s="2"/>
      <c r="B2433" s="3"/>
      <c r="C2433" s="4"/>
      <c r="D2433" s="45"/>
      <c r="E2433" s="45"/>
    </row>
    <row r="2434" spans="1:5" x14ac:dyDescent="0.25">
      <c r="A2434" s="2"/>
      <c r="B2434" s="3"/>
      <c r="C2434" s="4"/>
      <c r="D2434" s="45"/>
      <c r="E2434" s="45"/>
    </row>
    <row r="2435" spans="1:5" x14ac:dyDescent="0.25">
      <c r="A2435" s="2"/>
      <c r="B2435" s="3"/>
      <c r="C2435" s="4"/>
      <c r="D2435" s="45"/>
      <c r="E2435" s="45"/>
    </row>
    <row r="2436" spans="1:5" x14ac:dyDescent="0.25">
      <c r="A2436" s="2"/>
      <c r="B2436" s="3"/>
      <c r="C2436" s="4"/>
      <c r="D2436" s="45"/>
      <c r="E2436" s="45"/>
    </row>
    <row r="2437" spans="1:5" x14ac:dyDescent="0.25">
      <c r="A2437" s="2"/>
      <c r="B2437" s="3"/>
      <c r="C2437" s="4"/>
      <c r="D2437" s="45"/>
      <c r="E2437" s="45"/>
    </row>
    <row r="2438" spans="1:5" x14ac:dyDescent="0.25">
      <c r="A2438" s="2"/>
      <c r="B2438" s="3"/>
      <c r="C2438" s="4"/>
      <c r="D2438" s="45"/>
      <c r="E2438" s="45"/>
    </row>
    <row r="2439" spans="1:5" x14ac:dyDescent="0.25">
      <c r="A2439" s="2"/>
      <c r="B2439" s="3"/>
      <c r="C2439" s="4"/>
      <c r="D2439" s="45"/>
      <c r="E2439" s="45"/>
    </row>
    <row r="2440" spans="1:5" x14ac:dyDescent="0.25">
      <c r="A2440" s="2"/>
      <c r="B2440" s="3"/>
      <c r="C2440" s="4"/>
      <c r="D2440" s="45"/>
      <c r="E2440" s="45"/>
    </row>
    <row r="2441" spans="1:5" x14ac:dyDescent="0.25">
      <c r="A2441" s="2"/>
      <c r="B2441" s="3"/>
      <c r="C2441" s="4"/>
      <c r="D2441" s="45"/>
      <c r="E2441" s="45"/>
    </row>
    <row r="2442" spans="1:5" x14ac:dyDescent="0.25">
      <c r="A2442" s="2"/>
      <c r="B2442" s="3"/>
      <c r="C2442" s="4"/>
      <c r="D2442" s="45"/>
      <c r="E2442" s="45"/>
    </row>
    <row r="2443" spans="1:5" x14ac:dyDescent="0.25">
      <c r="A2443" s="2"/>
      <c r="B2443" s="3"/>
      <c r="C2443" s="4"/>
      <c r="D2443" s="45"/>
      <c r="E2443" s="45"/>
    </row>
    <row r="2444" spans="1:5" x14ac:dyDescent="0.25">
      <c r="A2444" s="2"/>
      <c r="B2444" s="3"/>
      <c r="C2444" s="4"/>
      <c r="D2444" s="45"/>
      <c r="E2444" s="45"/>
    </row>
    <row r="2445" spans="1:5" x14ac:dyDescent="0.25">
      <c r="A2445" s="2"/>
      <c r="B2445" s="3"/>
      <c r="C2445" s="4"/>
      <c r="D2445" s="45"/>
      <c r="E2445" s="45"/>
    </row>
    <row r="2446" spans="1:5" x14ac:dyDescent="0.25">
      <c r="A2446" s="2"/>
      <c r="B2446" s="3"/>
      <c r="C2446" s="4"/>
      <c r="D2446" s="45"/>
      <c r="E2446" s="45"/>
    </row>
    <row r="2447" spans="1:5" x14ac:dyDescent="0.25">
      <c r="A2447" s="2"/>
      <c r="B2447" s="3"/>
      <c r="C2447" s="4"/>
      <c r="D2447" s="45"/>
      <c r="E2447" s="45"/>
    </row>
    <row r="2448" spans="1:5" x14ac:dyDescent="0.25">
      <c r="A2448" s="2"/>
      <c r="B2448" s="3"/>
      <c r="C2448" s="4"/>
      <c r="D2448" s="45"/>
      <c r="E2448" s="45"/>
    </row>
    <row r="2449" spans="1:5" x14ac:dyDescent="0.25">
      <c r="A2449" s="2"/>
      <c r="B2449" s="3"/>
      <c r="C2449" s="4"/>
      <c r="D2449" s="45"/>
      <c r="E2449" s="45"/>
    </row>
    <row r="2450" spans="1:5" x14ac:dyDescent="0.25">
      <c r="A2450" s="2"/>
      <c r="B2450" s="3"/>
      <c r="C2450" s="4"/>
      <c r="D2450" s="45"/>
      <c r="E2450" s="45"/>
    </row>
    <row r="2451" spans="1:5" x14ac:dyDescent="0.25">
      <c r="A2451" s="2"/>
      <c r="B2451" s="3"/>
      <c r="C2451" s="4"/>
      <c r="D2451" s="45"/>
      <c r="E2451" s="45"/>
    </row>
    <row r="2452" spans="1:5" x14ac:dyDescent="0.25">
      <c r="A2452" s="2"/>
      <c r="B2452" s="3"/>
      <c r="C2452" s="4"/>
      <c r="D2452" s="45"/>
      <c r="E2452" s="45"/>
    </row>
    <row r="2453" spans="1:5" x14ac:dyDescent="0.25">
      <c r="A2453" s="2"/>
      <c r="B2453" s="3"/>
      <c r="C2453" s="4"/>
      <c r="D2453" s="45"/>
      <c r="E2453" s="45"/>
    </row>
    <row r="2454" spans="1:5" x14ac:dyDescent="0.25">
      <c r="A2454" s="2"/>
      <c r="B2454" s="3"/>
      <c r="C2454" s="4"/>
      <c r="D2454" s="45"/>
      <c r="E2454" s="45"/>
    </row>
    <row r="2455" spans="1:5" x14ac:dyDescent="0.25">
      <c r="A2455" s="2"/>
      <c r="B2455" s="3"/>
      <c r="C2455" s="4"/>
      <c r="D2455" s="45"/>
      <c r="E2455" s="45"/>
    </row>
    <row r="2456" spans="1:5" x14ac:dyDescent="0.25">
      <c r="A2456" s="2"/>
      <c r="B2456" s="3"/>
      <c r="C2456" s="4"/>
      <c r="D2456" s="45"/>
      <c r="E2456" s="45"/>
    </row>
    <row r="2457" spans="1:5" x14ac:dyDescent="0.25">
      <c r="A2457" s="2"/>
      <c r="B2457" s="3"/>
      <c r="C2457" s="4"/>
      <c r="D2457" s="45"/>
      <c r="E2457" s="45"/>
    </row>
    <row r="2458" spans="1:5" x14ac:dyDescent="0.25">
      <c r="A2458" s="2"/>
      <c r="B2458" s="3"/>
      <c r="C2458" s="4"/>
      <c r="D2458" s="45"/>
      <c r="E2458" s="45"/>
    </row>
    <row r="2459" spans="1:5" x14ac:dyDescent="0.25">
      <c r="A2459" s="2"/>
      <c r="B2459" s="3"/>
      <c r="C2459" s="4"/>
      <c r="D2459" s="45"/>
      <c r="E2459" s="45"/>
    </row>
    <row r="2460" spans="1:5" x14ac:dyDescent="0.25">
      <c r="A2460" s="2"/>
      <c r="B2460" s="3"/>
      <c r="C2460" s="4"/>
      <c r="D2460" s="45"/>
      <c r="E2460" s="45"/>
    </row>
    <row r="2461" spans="1:5" x14ac:dyDescent="0.25">
      <c r="A2461" s="2"/>
      <c r="B2461" s="3"/>
      <c r="C2461" s="4"/>
      <c r="D2461" s="45"/>
      <c r="E2461" s="45"/>
    </row>
    <row r="2462" spans="1:5" x14ac:dyDescent="0.25">
      <c r="A2462" s="2"/>
      <c r="B2462" s="3"/>
      <c r="C2462" s="4"/>
      <c r="D2462" s="45"/>
      <c r="E2462" s="45"/>
    </row>
    <row r="2463" spans="1:5" x14ac:dyDescent="0.25">
      <c r="A2463" s="2"/>
      <c r="B2463" s="3"/>
      <c r="C2463" s="4"/>
      <c r="D2463" s="45"/>
      <c r="E2463" s="45"/>
    </row>
    <row r="2464" spans="1:5" x14ac:dyDescent="0.25">
      <c r="A2464" s="2"/>
      <c r="B2464" s="3"/>
      <c r="C2464" s="4"/>
      <c r="D2464" s="45"/>
      <c r="E2464" s="45"/>
    </row>
    <row r="2465" spans="1:5" x14ac:dyDescent="0.25">
      <c r="A2465" s="2"/>
      <c r="B2465" s="3"/>
      <c r="C2465" s="4"/>
      <c r="D2465" s="45"/>
      <c r="E2465" s="45"/>
    </row>
    <row r="2466" spans="1:5" x14ac:dyDescent="0.25">
      <c r="A2466" s="2"/>
      <c r="B2466" s="3"/>
      <c r="C2466" s="4"/>
      <c r="D2466" s="45"/>
      <c r="E2466" s="45"/>
    </row>
    <row r="2467" spans="1:5" x14ac:dyDescent="0.25">
      <c r="A2467" s="2"/>
      <c r="B2467" s="3"/>
      <c r="C2467" s="4"/>
      <c r="D2467" s="45"/>
      <c r="E2467" s="45"/>
    </row>
    <row r="2468" spans="1:5" x14ac:dyDescent="0.25">
      <c r="A2468" s="2"/>
      <c r="B2468" s="3"/>
      <c r="C2468" s="4"/>
      <c r="D2468" s="45"/>
      <c r="E2468" s="45"/>
    </row>
    <row r="2469" spans="1:5" x14ac:dyDescent="0.25">
      <c r="A2469" s="2"/>
      <c r="B2469" s="3"/>
      <c r="C2469" s="4"/>
      <c r="D2469" s="45"/>
      <c r="E2469" s="45"/>
    </row>
    <row r="2470" spans="1:5" x14ac:dyDescent="0.25">
      <c r="A2470" s="2"/>
      <c r="B2470" s="3"/>
      <c r="C2470" s="4"/>
      <c r="D2470" s="45"/>
      <c r="E2470" s="45"/>
    </row>
    <row r="2471" spans="1:5" x14ac:dyDescent="0.25">
      <c r="A2471" s="2"/>
      <c r="B2471" s="3"/>
      <c r="C2471" s="4"/>
      <c r="D2471" s="45"/>
      <c r="E2471" s="45"/>
    </row>
    <row r="2472" spans="1:5" x14ac:dyDescent="0.25">
      <c r="A2472" s="2"/>
      <c r="B2472" s="3"/>
      <c r="C2472" s="4"/>
      <c r="D2472" s="45"/>
      <c r="E2472" s="45"/>
    </row>
    <row r="2473" spans="1:5" x14ac:dyDescent="0.25">
      <c r="A2473" s="2"/>
      <c r="B2473" s="3"/>
      <c r="C2473" s="4"/>
      <c r="D2473" s="45"/>
      <c r="E2473" s="45"/>
    </row>
    <row r="2474" spans="1:5" x14ac:dyDescent="0.25">
      <c r="A2474" s="2"/>
      <c r="B2474" s="3"/>
      <c r="C2474" s="4"/>
      <c r="D2474" s="45"/>
      <c r="E2474" s="45"/>
    </row>
    <row r="2475" spans="1:5" x14ac:dyDescent="0.25">
      <c r="A2475" s="2"/>
      <c r="B2475" s="3"/>
      <c r="C2475" s="4"/>
      <c r="D2475" s="45"/>
      <c r="E2475" s="45"/>
    </row>
    <row r="2476" spans="1:5" x14ac:dyDescent="0.25">
      <c r="A2476" s="2"/>
      <c r="B2476" s="3"/>
      <c r="C2476" s="4"/>
      <c r="D2476" s="45"/>
      <c r="E2476" s="45"/>
    </row>
    <row r="2477" spans="1:5" x14ac:dyDescent="0.25">
      <c r="A2477" s="2"/>
      <c r="B2477" s="3"/>
      <c r="C2477" s="4"/>
      <c r="D2477" s="45"/>
      <c r="E2477" s="45"/>
    </row>
    <row r="2478" spans="1:5" x14ac:dyDescent="0.25">
      <c r="A2478" s="2"/>
      <c r="B2478" s="3"/>
      <c r="C2478" s="4"/>
      <c r="D2478" s="45"/>
      <c r="E2478" s="45"/>
    </row>
    <row r="2479" spans="1:5" x14ac:dyDescent="0.25">
      <c r="A2479" s="2"/>
      <c r="B2479" s="3"/>
      <c r="C2479" s="4"/>
      <c r="D2479" s="45"/>
      <c r="E2479" s="45"/>
    </row>
    <row r="2480" spans="1:5" x14ac:dyDescent="0.25">
      <c r="A2480" s="2"/>
      <c r="B2480" s="3"/>
      <c r="C2480" s="4"/>
      <c r="D2480" s="45"/>
      <c r="E2480" s="45"/>
    </row>
    <row r="2481" spans="1:5" x14ac:dyDescent="0.25">
      <c r="A2481" s="2"/>
      <c r="B2481" s="3"/>
      <c r="C2481" s="4"/>
      <c r="D2481" s="45"/>
      <c r="E2481" s="45"/>
    </row>
    <row r="2482" spans="1:5" x14ac:dyDescent="0.25">
      <c r="A2482" s="2"/>
      <c r="B2482" s="3"/>
      <c r="C2482" s="4"/>
      <c r="D2482" s="45"/>
      <c r="E2482" s="45"/>
    </row>
    <row r="2483" spans="1:5" x14ac:dyDescent="0.25">
      <c r="A2483" s="2"/>
      <c r="B2483" s="3"/>
      <c r="C2483" s="4"/>
      <c r="D2483" s="45"/>
      <c r="E2483" s="45"/>
    </row>
    <row r="2484" spans="1:5" x14ac:dyDescent="0.25">
      <c r="A2484" s="2"/>
      <c r="B2484" s="3"/>
      <c r="C2484" s="4"/>
      <c r="D2484" s="45"/>
      <c r="E2484" s="45"/>
    </row>
    <row r="2485" spans="1:5" x14ac:dyDescent="0.25">
      <c r="A2485" s="2"/>
      <c r="B2485" s="3"/>
      <c r="C2485" s="4"/>
      <c r="D2485" s="45"/>
      <c r="E2485" s="45"/>
    </row>
    <row r="2486" spans="1:5" x14ac:dyDescent="0.25">
      <c r="A2486" s="2"/>
      <c r="B2486" s="3"/>
      <c r="C2486" s="4"/>
      <c r="D2486" s="45"/>
      <c r="E2486" s="45"/>
    </row>
    <row r="2487" spans="1:5" x14ac:dyDescent="0.25">
      <c r="A2487" s="2"/>
      <c r="B2487" s="3"/>
      <c r="C2487" s="4"/>
      <c r="D2487" s="45"/>
      <c r="E2487" s="45"/>
    </row>
    <row r="2488" spans="1:5" x14ac:dyDescent="0.25">
      <c r="A2488" s="2"/>
      <c r="B2488" s="3"/>
      <c r="C2488" s="4"/>
      <c r="D2488" s="45"/>
      <c r="E2488" s="45"/>
    </row>
    <row r="2489" spans="1:5" x14ac:dyDescent="0.25">
      <c r="A2489" s="2"/>
      <c r="B2489" s="3"/>
      <c r="C2489" s="4"/>
      <c r="D2489" s="45"/>
      <c r="E2489" s="45"/>
    </row>
    <row r="2490" spans="1:5" x14ac:dyDescent="0.25">
      <c r="A2490" s="2"/>
      <c r="B2490" s="3"/>
      <c r="C2490" s="4"/>
      <c r="D2490" s="45"/>
      <c r="E2490" s="45"/>
    </row>
    <row r="2491" spans="1:5" x14ac:dyDescent="0.25">
      <c r="A2491" s="2"/>
      <c r="B2491" s="3"/>
      <c r="C2491" s="4"/>
      <c r="D2491" s="45"/>
      <c r="E2491" s="45"/>
    </row>
    <row r="2492" spans="1:5" x14ac:dyDescent="0.25">
      <c r="A2492" s="2"/>
      <c r="B2492" s="3"/>
      <c r="C2492" s="4"/>
      <c r="D2492" s="45"/>
      <c r="E2492" s="45"/>
    </row>
    <row r="2493" spans="1:5" x14ac:dyDescent="0.25">
      <c r="A2493" s="2"/>
      <c r="B2493" s="3"/>
      <c r="C2493" s="4"/>
      <c r="D2493" s="45"/>
      <c r="E2493" s="45"/>
    </row>
    <row r="2494" spans="1:5" x14ac:dyDescent="0.25">
      <c r="A2494" s="2"/>
      <c r="B2494" s="3"/>
      <c r="C2494" s="4"/>
      <c r="D2494" s="45"/>
      <c r="E2494" s="45"/>
    </row>
    <row r="2495" spans="1:5" x14ac:dyDescent="0.25">
      <c r="A2495" s="2"/>
      <c r="B2495" s="3"/>
      <c r="C2495" s="4"/>
      <c r="D2495" s="45"/>
      <c r="E2495" s="45"/>
    </row>
    <row r="2496" spans="1:5" x14ac:dyDescent="0.25">
      <c r="A2496" s="2"/>
      <c r="B2496" s="3"/>
      <c r="C2496" s="4"/>
      <c r="D2496" s="45"/>
      <c r="E2496" s="45"/>
    </row>
    <row r="2497" spans="1:5" x14ac:dyDescent="0.25">
      <c r="A2497" s="2"/>
      <c r="B2497" s="3"/>
      <c r="C2497" s="4"/>
      <c r="D2497" s="45"/>
      <c r="E2497" s="45"/>
    </row>
    <row r="2498" spans="1:5" x14ac:dyDescent="0.25">
      <c r="A2498" s="2"/>
      <c r="B2498" s="3"/>
      <c r="C2498" s="4"/>
      <c r="D2498" s="45"/>
      <c r="E2498" s="45"/>
    </row>
    <row r="2499" spans="1:5" x14ac:dyDescent="0.25">
      <c r="A2499" s="2"/>
      <c r="B2499" s="3"/>
      <c r="C2499" s="4"/>
      <c r="D2499" s="45"/>
      <c r="E2499" s="45"/>
    </row>
    <row r="2500" spans="1:5" x14ac:dyDescent="0.25">
      <c r="A2500" s="2"/>
      <c r="B2500" s="3"/>
      <c r="C2500" s="4"/>
      <c r="D2500" s="45"/>
      <c r="E2500" s="45"/>
    </row>
    <row r="2501" spans="1:5" x14ac:dyDescent="0.25">
      <c r="A2501" s="2"/>
      <c r="B2501" s="3"/>
      <c r="C2501" s="4"/>
      <c r="D2501" s="45"/>
      <c r="E2501" s="45"/>
    </row>
    <row r="2502" spans="1:5" x14ac:dyDescent="0.25">
      <c r="A2502" s="2"/>
      <c r="B2502" s="3"/>
      <c r="C2502" s="4"/>
      <c r="D2502" s="45"/>
      <c r="E2502" s="45"/>
    </row>
    <row r="2503" spans="1:5" x14ac:dyDescent="0.25">
      <c r="A2503" s="2"/>
      <c r="B2503" s="3"/>
      <c r="C2503" s="4"/>
      <c r="D2503" s="45"/>
      <c r="E2503" s="45"/>
    </row>
    <row r="2504" spans="1:5" x14ac:dyDescent="0.25">
      <c r="A2504" s="2"/>
      <c r="B2504" s="3"/>
      <c r="C2504" s="4"/>
      <c r="D2504" s="45"/>
      <c r="E2504" s="45"/>
    </row>
    <row r="2505" spans="1:5" x14ac:dyDescent="0.25">
      <c r="A2505" s="2"/>
      <c r="B2505" s="3"/>
      <c r="C2505" s="4"/>
      <c r="D2505" s="45"/>
      <c r="E2505" s="45"/>
    </row>
    <row r="2506" spans="1:5" x14ac:dyDescent="0.25">
      <c r="A2506" s="2"/>
      <c r="B2506" s="3"/>
      <c r="C2506" s="4"/>
      <c r="D2506" s="45"/>
      <c r="E2506" s="45"/>
    </row>
    <row r="2507" spans="1:5" x14ac:dyDescent="0.25">
      <c r="A2507" s="2"/>
      <c r="B2507" s="3"/>
      <c r="C2507" s="4"/>
      <c r="D2507" s="45"/>
      <c r="E2507" s="45"/>
    </row>
    <row r="2508" spans="1:5" x14ac:dyDescent="0.25">
      <c r="A2508" s="2"/>
      <c r="B2508" s="3"/>
      <c r="C2508" s="4"/>
      <c r="D2508" s="45"/>
      <c r="E2508" s="45"/>
    </row>
    <row r="2509" spans="1:5" x14ac:dyDescent="0.25">
      <c r="A2509" s="2"/>
      <c r="B2509" s="3"/>
      <c r="C2509" s="4"/>
      <c r="D2509" s="45"/>
      <c r="E2509" s="45"/>
    </row>
    <row r="2510" spans="1:5" x14ac:dyDescent="0.25">
      <c r="A2510" s="2"/>
      <c r="B2510" s="3"/>
      <c r="C2510" s="4"/>
      <c r="D2510" s="45"/>
      <c r="E2510" s="45"/>
    </row>
    <row r="2511" spans="1:5" x14ac:dyDescent="0.25">
      <c r="A2511" s="2"/>
      <c r="B2511" s="3"/>
      <c r="C2511" s="4"/>
      <c r="D2511" s="45"/>
      <c r="E2511" s="45"/>
    </row>
    <row r="2512" spans="1:5" x14ac:dyDescent="0.25">
      <c r="A2512" s="2"/>
      <c r="B2512" s="3"/>
      <c r="C2512" s="4"/>
      <c r="D2512" s="45"/>
      <c r="E2512" s="45"/>
    </row>
    <row r="2513" spans="1:5" x14ac:dyDescent="0.25">
      <c r="A2513" s="2"/>
      <c r="B2513" s="3"/>
      <c r="C2513" s="4"/>
      <c r="D2513" s="45"/>
      <c r="E2513" s="45"/>
    </row>
    <row r="2514" spans="1:5" x14ac:dyDescent="0.25">
      <c r="A2514" s="2"/>
      <c r="B2514" s="3"/>
      <c r="C2514" s="4"/>
      <c r="D2514" s="45"/>
      <c r="E2514" s="45"/>
    </row>
    <row r="2515" spans="1:5" x14ac:dyDescent="0.25">
      <c r="A2515" s="2"/>
      <c r="B2515" s="3"/>
      <c r="C2515" s="4"/>
      <c r="D2515" s="45"/>
      <c r="E2515" s="45"/>
    </row>
    <row r="2516" spans="1:5" x14ac:dyDescent="0.25">
      <c r="A2516" s="2"/>
      <c r="B2516" s="3"/>
      <c r="C2516" s="4"/>
      <c r="D2516" s="45"/>
      <c r="E2516" s="45"/>
    </row>
    <row r="2517" spans="1:5" x14ac:dyDescent="0.25">
      <c r="A2517" s="2"/>
      <c r="B2517" s="3"/>
      <c r="C2517" s="4"/>
      <c r="D2517" s="45"/>
      <c r="E2517" s="45"/>
    </row>
    <row r="2518" spans="1:5" x14ac:dyDescent="0.25">
      <c r="A2518" s="2"/>
      <c r="B2518" s="3"/>
      <c r="C2518" s="4"/>
      <c r="D2518" s="45"/>
      <c r="E2518" s="45"/>
    </row>
    <row r="2519" spans="1:5" x14ac:dyDescent="0.25">
      <c r="A2519" s="2"/>
      <c r="B2519" s="3"/>
      <c r="C2519" s="4"/>
      <c r="D2519" s="45"/>
      <c r="E2519" s="45"/>
    </row>
    <row r="2520" spans="1:5" x14ac:dyDescent="0.25">
      <c r="A2520" s="2"/>
      <c r="B2520" s="3"/>
      <c r="C2520" s="4"/>
      <c r="D2520" s="45"/>
      <c r="E2520" s="45"/>
    </row>
    <row r="2521" spans="1:5" x14ac:dyDescent="0.25">
      <c r="A2521" s="2"/>
      <c r="B2521" s="3"/>
      <c r="C2521" s="4"/>
      <c r="D2521" s="45"/>
      <c r="E2521" s="45"/>
    </row>
    <row r="2522" spans="1:5" x14ac:dyDescent="0.25">
      <c r="A2522" s="2"/>
      <c r="B2522" s="3"/>
      <c r="C2522" s="4"/>
      <c r="D2522" s="45"/>
      <c r="E2522" s="45"/>
    </row>
    <row r="2523" spans="1:5" x14ac:dyDescent="0.25">
      <c r="A2523" s="2"/>
      <c r="B2523" s="3"/>
      <c r="C2523" s="4"/>
      <c r="D2523" s="45"/>
      <c r="E2523" s="45"/>
    </row>
    <row r="2524" spans="1:5" x14ac:dyDescent="0.25">
      <c r="A2524" s="2"/>
      <c r="B2524" s="3"/>
      <c r="C2524" s="4"/>
      <c r="D2524" s="45"/>
      <c r="E2524" s="45"/>
    </row>
    <row r="2525" spans="1:5" x14ac:dyDescent="0.25">
      <c r="A2525" s="2"/>
      <c r="B2525" s="3"/>
      <c r="C2525" s="4"/>
      <c r="D2525" s="45"/>
      <c r="E2525" s="45"/>
    </row>
    <row r="2526" spans="1:5" x14ac:dyDescent="0.25">
      <c r="A2526" s="2"/>
      <c r="B2526" s="3"/>
      <c r="C2526" s="4"/>
      <c r="D2526" s="45"/>
      <c r="E2526" s="45"/>
    </row>
    <row r="2527" spans="1:5" x14ac:dyDescent="0.25">
      <c r="A2527" s="2"/>
      <c r="B2527" s="3"/>
      <c r="C2527" s="4"/>
      <c r="D2527" s="45"/>
      <c r="E2527" s="45"/>
    </row>
    <row r="2528" spans="1:5" x14ac:dyDescent="0.25">
      <c r="A2528" s="2"/>
      <c r="B2528" s="3"/>
      <c r="C2528" s="4"/>
      <c r="D2528" s="45"/>
      <c r="E2528" s="45"/>
    </row>
    <row r="2529" spans="1:5" x14ac:dyDescent="0.25">
      <c r="A2529" s="2"/>
      <c r="B2529" s="3"/>
      <c r="C2529" s="4"/>
      <c r="D2529" s="45"/>
      <c r="E2529" s="45"/>
    </row>
    <row r="2530" spans="1:5" x14ac:dyDescent="0.25">
      <c r="A2530" s="2"/>
      <c r="B2530" s="3"/>
      <c r="C2530" s="4"/>
      <c r="D2530" s="45"/>
      <c r="E2530" s="45"/>
    </row>
    <row r="2531" spans="1:5" x14ac:dyDescent="0.25">
      <c r="A2531" s="2"/>
      <c r="B2531" s="3"/>
      <c r="C2531" s="4"/>
      <c r="D2531" s="45"/>
      <c r="E2531" s="45"/>
    </row>
    <row r="2532" spans="1:5" x14ac:dyDescent="0.25">
      <c r="A2532" s="2"/>
      <c r="B2532" s="3"/>
      <c r="C2532" s="4"/>
      <c r="D2532" s="45"/>
      <c r="E2532" s="45"/>
    </row>
    <row r="2533" spans="1:5" x14ac:dyDescent="0.25">
      <c r="A2533" s="2"/>
      <c r="B2533" s="3"/>
      <c r="C2533" s="4"/>
      <c r="D2533" s="45"/>
      <c r="E2533" s="45"/>
    </row>
    <row r="2534" spans="1:5" x14ac:dyDescent="0.25">
      <c r="A2534" s="2"/>
      <c r="B2534" s="3"/>
      <c r="C2534" s="4"/>
      <c r="D2534" s="45"/>
      <c r="E2534" s="45"/>
    </row>
    <row r="2535" spans="1:5" x14ac:dyDescent="0.25">
      <c r="A2535" s="2"/>
      <c r="B2535" s="3"/>
      <c r="C2535" s="4"/>
      <c r="D2535" s="45"/>
      <c r="E2535" s="45"/>
    </row>
    <row r="2536" spans="1:5" x14ac:dyDescent="0.25">
      <c r="A2536" s="2"/>
      <c r="B2536" s="3"/>
      <c r="C2536" s="4"/>
      <c r="D2536" s="45"/>
      <c r="E2536" s="45"/>
    </row>
    <row r="2537" spans="1:5" x14ac:dyDescent="0.25">
      <c r="A2537" s="2"/>
      <c r="B2537" s="3"/>
      <c r="C2537" s="4"/>
      <c r="D2537" s="45"/>
      <c r="E2537" s="45"/>
    </row>
    <row r="2538" spans="1:5" x14ac:dyDescent="0.25">
      <c r="A2538" s="2"/>
      <c r="B2538" s="3"/>
      <c r="C2538" s="4"/>
      <c r="D2538" s="45"/>
      <c r="E2538" s="45"/>
    </row>
    <row r="2539" spans="1:5" x14ac:dyDescent="0.25">
      <c r="A2539" s="2"/>
      <c r="B2539" s="3"/>
      <c r="C2539" s="4"/>
      <c r="D2539" s="45"/>
      <c r="E2539" s="45"/>
    </row>
    <row r="2540" spans="1:5" x14ac:dyDescent="0.25">
      <c r="A2540" s="2"/>
      <c r="B2540" s="3"/>
      <c r="C2540" s="4"/>
      <c r="D2540" s="45"/>
      <c r="E2540" s="45"/>
    </row>
    <row r="2541" spans="1:5" x14ac:dyDescent="0.25">
      <c r="A2541" s="2"/>
      <c r="B2541" s="3"/>
      <c r="C2541" s="4"/>
      <c r="D2541" s="45"/>
      <c r="E2541" s="45"/>
    </row>
    <row r="2542" spans="1:5" x14ac:dyDescent="0.25">
      <c r="A2542" s="2"/>
      <c r="B2542" s="3"/>
      <c r="C2542" s="4"/>
      <c r="D2542" s="45"/>
      <c r="E2542" s="45"/>
    </row>
    <row r="2543" spans="1:5" x14ac:dyDescent="0.25">
      <c r="A2543" s="2"/>
      <c r="B2543" s="3"/>
      <c r="C2543" s="4"/>
      <c r="D2543" s="45"/>
      <c r="E2543" s="45"/>
    </row>
    <row r="2544" spans="1:5" x14ac:dyDescent="0.25">
      <c r="A2544" s="2"/>
      <c r="B2544" s="3"/>
      <c r="C2544" s="4"/>
      <c r="D2544" s="45"/>
      <c r="E2544" s="45"/>
    </row>
    <row r="2545" spans="1:5" x14ac:dyDescent="0.25">
      <c r="A2545" s="2"/>
      <c r="B2545" s="3"/>
      <c r="C2545" s="4"/>
      <c r="D2545" s="45"/>
      <c r="E2545" s="45"/>
    </row>
    <row r="2546" spans="1:5" x14ac:dyDescent="0.25">
      <c r="A2546" s="2"/>
      <c r="B2546" s="3"/>
      <c r="C2546" s="4"/>
      <c r="D2546" s="45"/>
      <c r="E2546" s="45"/>
    </row>
    <row r="2547" spans="1:5" x14ac:dyDescent="0.25">
      <c r="A2547" s="2"/>
      <c r="B2547" s="3"/>
      <c r="C2547" s="4"/>
      <c r="D2547" s="45"/>
      <c r="E2547" s="45"/>
    </row>
    <row r="2548" spans="1:5" x14ac:dyDescent="0.25">
      <c r="A2548" s="2"/>
      <c r="B2548" s="3"/>
      <c r="C2548" s="4"/>
      <c r="D2548" s="45"/>
      <c r="E2548" s="45"/>
    </row>
    <row r="2549" spans="1:5" x14ac:dyDescent="0.25">
      <c r="A2549" s="2"/>
      <c r="B2549" s="3"/>
      <c r="C2549" s="4"/>
      <c r="D2549" s="45"/>
      <c r="E2549" s="45"/>
    </row>
    <row r="2550" spans="1:5" x14ac:dyDescent="0.25">
      <c r="A2550" s="2"/>
      <c r="B2550" s="3"/>
      <c r="C2550" s="4"/>
      <c r="D2550" s="45"/>
      <c r="E2550" s="45"/>
    </row>
    <row r="2551" spans="1:5" x14ac:dyDescent="0.25">
      <c r="A2551" s="2"/>
      <c r="B2551" s="3"/>
      <c r="C2551" s="4"/>
      <c r="D2551" s="45"/>
      <c r="E2551" s="45"/>
    </row>
    <row r="2552" spans="1:5" x14ac:dyDescent="0.25">
      <c r="A2552" s="2"/>
      <c r="B2552" s="3"/>
      <c r="C2552" s="4"/>
      <c r="D2552" s="45"/>
      <c r="E2552" s="45"/>
    </row>
    <row r="2553" spans="1:5" x14ac:dyDescent="0.25">
      <c r="A2553" s="2"/>
      <c r="B2553" s="3"/>
      <c r="C2553" s="4"/>
      <c r="D2553" s="45"/>
      <c r="E2553" s="45"/>
    </row>
    <row r="2554" spans="1:5" x14ac:dyDescent="0.25">
      <c r="A2554" s="2"/>
      <c r="B2554" s="3"/>
      <c r="C2554" s="4"/>
      <c r="D2554" s="45"/>
      <c r="E2554" s="45"/>
    </row>
    <row r="2555" spans="1:5" x14ac:dyDescent="0.25">
      <c r="A2555" s="2"/>
      <c r="B2555" s="3"/>
      <c r="C2555" s="4"/>
      <c r="D2555" s="45"/>
      <c r="E2555" s="45"/>
    </row>
    <row r="2556" spans="1:5" x14ac:dyDescent="0.25">
      <c r="A2556" s="2"/>
      <c r="B2556" s="3"/>
      <c r="C2556" s="4"/>
      <c r="D2556" s="45"/>
      <c r="E2556" s="45"/>
    </row>
    <row r="2557" spans="1:5" x14ac:dyDescent="0.25">
      <c r="A2557" s="2"/>
      <c r="B2557" s="3"/>
      <c r="C2557" s="4"/>
      <c r="D2557" s="45"/>
      <c r="E2557" s="45"/>
    </row>
    <row r="2558" spans="1:5" x14ac:dyDescent="0.25">
      <c r="A2558" s="2"/>
      <c r="B2558" s="3"/>
      <c r="C2558" s="4"/>
      <c r="D2558" s="45"/>
      <c r="E2558" s="45"/>
    </row>
    <row r="2559" spans="1:5" x14ac:dyDescent="0.25">
      <c r="A2559" s="2"/>
      <c r="B2559" s="3"/>
      <c r="C2559" s="4"/>
      <c r="D2559" s="45"/>
      <c r="E2559" s="45"/>
    </row>
    <row r="2560" spans="1:5" x14ac:dyDescent="0.25">
      <c r="A2560" s="2"/>
      <c r="B2560" s="3"/>
      <c r="C2560" s="4"/>
      <c r="D2560" s="45"/>
      <c r="E2560" s="45"/>
    </row>
    <row r="2561" spans="1:5" x14ac:dyDescent="0.25">
      <c r="A2561" s="2"/>
      <c r="B2561" s="3"/>
      <c r="C2561" s="4"/>
      <c r="D2561" s="45"/>
      <c r="E2561" s="45"/>
    </row>
    <row r="2562" spans="1:5" x14ac:dyDescent="0.25">
      <c r="A2562" s="2"/>
      <c r="B2562" s="3"/>
      <c r="C2562" s="4"/>
      <c r="D2562" s="45"/>
      <c r="E2562" s="45"/>
    </row>
    <row r="2563" spans="1:5" x14ac:dyDescent="0.25">
      <c r="A2563" s="2"/>
      <c r="B2563" s="3"/>
      <c r="C2563" s="4"/>
      <c r="D2563" s="45"/>
      <c r="E2563" s="45"/>
    </row>
    <row r="2564" spans="1:5" x14ac:dyDescent="0.25">
      <c r="A2564" s="2"/>
      <c r="B2564" s="3"/>
      <c r="C2564" s="4"/>
      <c r="D2564" s="45"/>
      <c r="E2564" s="45"/>
    </row>
    <row r="2565" spans="1:5" x14ac:dyDescent="0.25">
      <c r="A2565" s="2"/>
      <c r="B2565" s="3"/>
      <c r="C2565" s="4"/>
      <c r="D2565" s="45"/>
      <c r="E2565" s="45"/>
    </row>
    <row r="2566" spans="1:5" x14ac:dyDescent="0.25">
      <c r="A2566" s="2"/>
      <c r="B2566" s="3"/>
      <c r="C2566" s="4"/>
      <c r="D2566" s="45"/>
      <c r="E2566" s="45"/>
    </row>
    <row r="2567" spans="1:5" x14ac:dyDescent="0.25">
      <c r="A2567" s="2"/>
      <c r="B2567" s="3"/>
      <c r="C2567" s="4"/>
      <c r="D2567" s="45"/>
      <c r="E2567" s="45"/>
    </row>
    <row r="2568" spans="1:5" x14ac:dyDescent="0.25">
      <c r="A2568" s="2"/>
      <c r="B2568" s="3"/>
      <c r="C2568" s="4"/>
      <c r="D2568" s="45"/>
      <c r="E2568" s="45"/>
    </row>
    <row r="2569" spans="1:5" x14ac:dyDescent="0.25">
      <c r="A2569" s="2"/>
      <c r="B2569" s="3"/>
      <c r="C2569" s="4"/>
      <c r="D2569" s="45"/>
      <c r="E2569" s="45"/>
    </row>
    <row r="2570" spans="1:5" x14ac:dyDescent="0.25">
      <c r="A2570" s="2"/>
      <c r="B2570" s="3"/>
      <c r="C2570" s="4"/>
      <c r="D2570" s="45"/>
      <c r="E2570" s="45"/>
    </row>
    <row r="2571" spans="1:5" x14ac:dyDescent="0.25">
      <c r="A2571" s="2"/>
      <c r="B2571" s="3"/>
      <c r="C2571" s="4"/>
      <c r="D2571" s="45"/>
      <c r="E2571" s="45"/>
    </row>
    <row r="2572" spans="1:5" x14ac:dyDescent="0.25">
      <c r="A2572" s="2"/>
      <c r="B2572" s="3"/>
      <c r="C2572" s="4"/>
      <c r="D2572" s="45"/>
      <c r="E2572" s="45"/>
    </row>
    <row r="2573" spans="1:5" x14ac:dyDescent="0.25">
      <c r="A2573" s="2"/>
      <c r="B2573" s="3"/>
      <c r="C2573" s="4"/>
      <c r="D2573" s="45"/>
      <c r="E2573" s="45"/>
    </row>
    <row r="2574" spans="1:5" x14ac:dyDescent="0.25">
      <c r="A2574" s="2"/>
      <c r="B2574" s="3"/>
      <c r="C2574" s="4"/>
      <c r="D2574" s="45"/>
      <c r="E2574" s="45"/>
    </row>
    <row r="2575" spans="1:5" x14ac:dyDescent="0.25">
      <c r="A2575" s="2"/>
      <c r="B2575" s="3"/>
      <c r="C2575" s="4"/>
      <c r="D2575" s="45"/>
      <c r="E2575" s="45"/>
    </row>
    <row r="2576" spans="1:5" x14ac:dyDescent="0.25">
      <c r="A2576" s="2"/>
      <c r="B2576" s="3"/>
      <c r="C2576" s="4"/>
      <c r="D2576" s="45"/>
      <c r="E2576" s="45"/>
    </row>
    <row r="2577" spans="1:5" x14ac:dyDescent="0.25">
      <c r="A2577" s="2"/>
      <c r="B2577" s="3"/>
      <c r="C2577" s="4"/>
      <c r="D2577" s="45"/>
      <c r="E2577" s="45"/>
    </row>
    <row r="2578" spans="1:5" x14ac:dyDescent="0.25">
      <c r="A2578" s="2"/>
      <c r="B2578" s="3"/>
      <c r="C2578" s="4"/>
      <c r="D2578" s="45"/>
      <c r="E2578" s="45"/>
    </row>
    <row r="2579" spans="1:5" x14ac:dyDescent="0.25">
      <c r="A2579" s="2"/>
      <c r="B2579" s="3"/>
      <c r="C2579" s="4"/>
      <c r="D2579" s="45"/>
      <c r="E2579" s="45"/>
    </row>
    <row r="2580" spans="1:5" x14ac:dyDescent="0.25">
      <c r="A2580" s="2"/>
      <c r="B2580" s="3"/>
      <c r="C2580" s="4"/>
      <c r="D2580" s="45"/>
      <c r="E2580" s="45"/>
    </row>
    <row r="2581" spans="1:5" x14ac:dyDescent="0.25">
      <c r="A2581" s="2"/>
      <c r="B2581" s="3"/>
      <c r="C2581" s="4"/>
      <c r="D2581" s="45"/>
      <c r="E2581" s="45"/>
    </row>
    <row r="2582" spans="1:5" x14ac:dyDescent="0.25">
      <c r="A2582" s="2"/>
      <c r="B2582" s="3"/>
      <c r="C2582" s="4"/>
      <c r="D2582" s="45"/>
      <c r="E2582" s="45"/>
    </row>
    <row r="2583" spans="1:5" x14ac:dyDescent="0.25">
      <c r="A2583" s="2"/>
      <c r="B2583" s="3"/>
      <c r="C2583" s="4"/>
      <c r="D2583" s="45"/>
      <c r="E2583" s="45"/>
    </row>
    <row r="2584" spans="1:5" x14ac:dyDescent="0.25">
      <c r="A2584" s="2"/>
      <c r="B2584" s="3"/>
      <c r="C2584" s="4"/>
      <c r="D2584" s="45"/>
      <c r="E2584" s="45"/>
    </row>
    <row r="2585" spans="1:5" x14ac:dyDescent="0.25">
      <c r="A2585" s="2"/>
      <c r="B2585" s="3"/>
      <c r="C2585" s="4"/>
      <c r="D2585" s="45"/>
      <c r="E2585" s="45"/>
    </row>
    <row r="2586" spans="1:5" x14ac:dyDescent="0.25">
      <c r="A2586" s="2"/>
      <c r="B2586" s="3"/>
      <c r="C2586" s="4"/>
      <c r="D2586" s="45"/>
      <c r="E2586" s="45"/>
    </row>
    <row r="2587" spans="1:5" x14ac:dyDescent="0.25">
      <c r="A2587" s="2"/>
      <c r="B2587" s="3"/>
      <c r="C2587" s="4"/>
      <c r="D2587" s="45"/>
      <c r="E2587" s="45"/>
    </row>
    <row r="2588" spans="1:5" x14ac:dyDescent="0.25">
      <c r="A2588" s="2"/>
      <c r="B2588" s="3"/>
      <c r="C2588" s="4"/>
      <c r="D2588" s="45"/>
      <c r="E2588" s="45"/>
    </row>
    <row r="2589" spans="1:5" x14ac:dyDescent="0.25">
      <c r="A2589" s="2"/>
      <c r="B2589" s="3"/>
      <c r="C2589" s="4"/>
      <c r="D2589" s="45"/>
      <c r="E2589" s="45"/>
    </row>
    <row r="2590" spans="1:5" x14ac:dyDescent="0.25">
      <c r="A2590" s="2"/>
      <c r="B2590" s="3"/>
      <c r="C2590" s="4"/>
      <c r="D2590" s="45"/>
      <c r="E2590" s="45"/>
    </row>
    <row r="2591" spans="1:5" x14ac:dyDescent="0.25">
      <c r="A2591" s="2"/>
      <c r="B2591" s="3"/>
      <c r="C2591" s="4"/>
      <c r="D2591" s="45"/>
      <c r="E2591" s="45"/>
    </row>
    <row r="2592" spans="1:5" x14ac:dyDescent="0.25">
      <c r="A2592" s="2"/>
      <c r="B2592" s="3"/>
      <c r="C2592" s="4"/>
      <c r="D2592" s="45"/>
      <c r="E2592" s="45"/>
    </row>
    <row r="2593" spans="1:5" x14ac:dyDescent="0.25">
      <c r="A2593" s="2"/>
      <c r="B2593" s="3"/>
      <c r="C2593" s="4"/>
      <c r="D2593" s="45"/>
      <c r="E2593" s="45"/>
    </row>
    <row r="2594" spans="1:5" x14ac:dyDescent="0.25">
      <c r="A2594" s="2"/>
      <c r="B2594" s="3"/>
      <c r="C2594" s="4"/>
      <c r="D2594" s="45"/>
      <c r="E2594" s="45"/>
    </row>
    <row r="2595" spans="1:5" x14ac:dyDescent="0.25">
      <c r="A2595" s="2"/>
      <c r="B2595" s="3"/>
      <c r="C2595" s="4"/>
      <c r="D2595" s="45"/>
      <c r="E2595" s="45"/>
    </row>
    <row r="2596" spans="1:5" x14ac:dyDescent="0.25">
      <c r="A2596" s="2"/>
      <c r="B2596" s="3"/>
      <c r="C2596" s="4"/>
      <c r="D2596" s="45"/>
      <c r="E2596" s="45"/>
    </row>
    <row r="2597" spans="1:5" x14ac:dyDescent="0.25">
      <c r="A2597" s="2"/>
      <c r="B2597" s="3"/>
      <c r="C2597" s="4"/>
      <c r="D2597" s="45"/>
      <c r="E2597" s="45"/>
    </row>
    <row r="2598" spans="1:5" x14ac:dyDescent="0.25">
      <c r="A2598" s="2"/>
      <c r="B2598" s="3"/>
      <c r="C2598" s="4"/>
      <c r="D2598" s="45"/>
      <c r="E2598" s="45"/>
    </row>
    <row r="2599" spans="1:5" x14ac:dyDescent="0.25">
      <c r="A2599" s="2"/>
      <c r="B2599" s="3"/>
      <c r="C2599" s="4"/>
      <c r="D2599" s="45"/>
      <c r="E2599" s="45"/>
    </row>
    <row r="2600" spans="1:5" x14ac:dyDescent="0.25">
      <c r="A2600" s="2"/>
      <c r="B2600" s="3"/>
      <c r="C2600" s="4"/>
      <c r="D2600" s="45"/>
      <c r="E2600" s="45"/>
    </row>
    <row r="2601" spans="1:5" x14ac:dyDescent="0.25">
      <c r="A2601" s="2"/>
      <c r="B2601" s="3"/>
      <c r="C2601" s="4"/>
      <c r="D2601" s="45"/>
      <c r="E2601" s="45"/>
    </row>
    <row r="2602" spans="1:5" x14ac:dyDescent="0.25">
      <c r="A2602" s="2"/>
      <c r="B2602" s="3"/>
      <c r="C2602" s="4"/>
      <c r="D2602" s="45"/>
      <c r="E2602" s="45"/>
    </row>
    <row r="2603" spans="1:5" x14ac:dyDescent="0.25">
      <c r="A2603" s="2"/>
      <c r="B2603" s="3"/>
      <c r="C2603" s="4"/>
      <c r="D2603" s="45"/>
      <c r="E2603" s="45"/>
    </row>
    <row r="2604" spans="1:5" x14ac:dyDescent="0.25">
      <c r="A2604" s="2"/>
      <c r="B2604" s="3"/>
      <c r="C2604" s="4"/>
      <c r="D2604" s="45"/>
      <c r="E2604" s="45"/>
    </row>
    <row r="2605" spans="1:5" x14ac:dyDescent="0.25">
      <c r="A2605" s="2"/>
      <c r="B2605" s="3"/>
      <c r="C2605" s="4"/>
      <c r="D2605" s="45"/>
      <c r="E2605" s="45"/>
    </row>
    <row r="2606" spans="1:5" x14ac:dyDescent="0.25">
      <c r="A2606" s="2"/>
      <c r="B2606" s="3"/>
      <c r="C2606" s="4"/>
      <c r="D2606" s="45"/>
      <c r="E2606" s="45"/>
    </row>
    <row r="2607" spans="1:5" x14ac:dyDescent="0.25">
      <c r="A2607" s="2"/>
      <c r="B2607" s="3"/>
      <c r="C2607" s="4"/>
      <c r="D2607" s="45"/>
      <c r="E2607" s="45"/>
    </row>
    <row r="2608" spans="1:5" x14ac:dyDescent="0.25">
      <c r="A2608" s="2"/>
      <c r="B2608" s="3"/>
      <c r="C2608" s="4"/>
      <c r="D2608" s="45"/>
      <c r="E2608" s="45"/>
    </row>
    <row r="2609" spans="1:5" x14ac:dyDescent="0.25">
      <c r="A2609" s="2"/>
      <c r="B2609" s="3"/>
      <c r="C2609" s="4"/>
      <c r="D2609" s="45"/>
      <c r="E2609" s="45"/>
    </row>
    <row r="2610" spans="1:5" x14ac:dyDescent="0.25">
      <c r="A2610" s="2"/>
      <c r="B2610" s="3"/>
      <c r="C2610" s="4"/>
      <c r="D2610" s="45"/>
      <c r="E2610" s="45"/>
    </row>
    <row r="2611" spans="1:5" x14ac:dyDescent="0.25">
      <c r="A2611" s="2"/>
      <c r="B2611" s="3"/>
      <c r="C2611" s="4"/>
      <c r="D2611" s="45"/>
      <c r="E2611" s="45"/>
    </row>
    <row r="2612" spans="1:5" x14ac:dyDescent="0.25">
      <c r="A2612" s="2"/>
      <c r="B2612" s="3"/>
      <c r="C2612" s="4"/>
      <c r="D2612" s="45"/>
      <c r="E2612" s="45"/>
    </row>
    <row r="2613" spans="1:5" x14ac:dyDescent="0.25">
      <c r="A2613" s="2"/>
      <c r="B2613" s="3"/>
      <c r="C2613" s="4"/>
      <c r="D2613" s="45"/>
      <c r="E2613" s="45"/>
    </row>
    <row r="2614" spans="1:5" x14ac:dyDescent="0.25">
      <c r="A2614" s="2"/>
      <c r="B2614" s="3"/>
      <c r="C2614" s="4"/>
      <c r="D2614" s="45"/>
      <c r="E2614" s="45"/>
    </row>
    <row r="2615" spans="1:5" x14ac:dyDescent="0.25">
      <c r="A2615" s="2"/>
      <c r="B2615" s="3"/>
      <c r="C2615" s="4"/>
      <c r="D2615" s="45"/>
      <c r="E2615" s="45"/>
    </row>
    <row r="2616" spans="1:5" x14ac:dyDescent="0.25">
      <c r="A2616" s="2"/>
      <c r="B2616" s="3"/>
      <c r="C2616" s="4"/>
      <c r="D2616" s="45"/>
      <c r="E2616" s="45"/>
    </row>
    <row r="2617" spans="1:5" x14ac:dyDescent="0.25">
      <c r="A2617" s="2"/>
      <c r="B2617" s="3"/>
      <c r="C2617" s="4"/>
      <c r="D2617" s="45"/>
      <c r="E2617" s="45"/>
    </row>
    <row r="2618" spans="1:5" x14ac:dyDescent="0.25">
      <c r="A2618" s="2"/>
      <c r="B2618" s="3"/>
      <c r="C2618" s="4"/>
      <c r="D2618" s="45"/>
      <c r="E2618" s="45"/>
    </row>
    <row r="2619" spans="1:5" x14ac:dyDescent="0.25">
      <c r="A2619" s="2"/>
      <c r="B2619" s="3"/>
      <c r="C2619" s="4"/>
      <c r="D2619" s="45"/>
      <c r="E2619" s="45"/>
    </row>
    <row r="2620" spans="1:5" x14ac:dyDescent="0.25">
      <c r="A2620" s="2"/>
      <c r="B2620" s="3"/>
      <c r="C2620" s="4"/>
      <c r="D2620" s="45"/>
      <c r="E2620" s="45"/>
    </row>
    <row r="2621" spans="1:5" x14ac:dyDescent="0.25">
      <c r="A2621" s="2"/>
      <c r="B2621" s="3"/>
      <c r="C2621" s="4"/>
      <c r="D2621" s="45"/>
      <c r="E2621" s="45"/>
    </row>
    <row r="2622" spans="1:5" x14ac:dyDescent="0.25">
      <c r="A2622" s="2"/>
      <c r="B2622" s="3"/>
      <c r="C2622" s="4"/>
      <c r="D2622" s="45"/>
      <c r="E2622" s="45"/>
    </row>
    <row r="2623" spans="1:5" x14ac:dyDescent="0.25">
      <c r="A2623" s="2"/>
      <c r="B2623" s="3"/>
      <c r="C2623" s="4"/>
      <c r="D2623" s="45"/>
      <c r="E2623" s="45"/>
    </row>
    <row r="2624" spans="1:5" x14ac:dyDescent="0.25">
      <c r="A2624" s="2"/>
      <c r="B2624" s="3"/>
      <c r="C2624" s="4"/>
      <c r="D2624" s="45"/>
      <c r="E2624" s="45"/>
    </row>
    <row r="2625" spans="1:5" x14ac:dyDescent="0.25">
      <c r="A2625" s="2"/>
      <c r="B2625" s="3"/>
      <c r="C2625" s="4"/>
      <c r="D2625" s="45"/>
      <c r="E2625" s="45"/>
    </row>
    <row r="2626" spans="1:5" x14ac:dyDescent="0.25">
      <c r="A2626" s="2"/>
      <c r="B2626" s="3"/>
      <c r="C2626" s="4"/>
      <c r="D2626" s="45"/>
      <c r="E2626" s="45"/>
    </row>
    <row r="2627" spans="1:5" x14ac:dyDescent="0.25">
      <c r="A2627" s="2"/>
      <c r="B2627" s="3"/>
      <c r="C2627" s="4"/>
      <c r="D2627" s="45"/>
      <c r="E2627" s="45"/>
    </row>
    <row r="2628" spans="1:5" x14ac:dyDescent="0.25">
      <c r="A2628" s="2"/>
      <c r="B2628" s="3"/>
      <c r="C2628" s="4"/>
      <c r="D2628" s="45"/>
      <c r="E2628" s="45"/>
    </row>
    <row r="2629" spans="1:5" x14ac:dyDescent="0.25">
      <c r="A2629" s="2"/>
      <c r="B2629" s="3"/>
      <c r="C2629" s="4"/>
      <c r="D2629" s="45"/>
      <c r="E2629" s="45"/>
    </row>
    <row r="2630" spans="1:5" x14ac:dyDescent="0.25">
      <c r="A2630" s="2"/>
      <c r="B2630" s="3"/>
      <c r="C2630" s="4"/>
      <c r="D2630" s="45"/>
      <c r="E2630" s="45"/>
    </row>
    <row r="2631" spans="1:5" x14ac:dyDescent="0.25">
      <c r="A2631" s="2"/>
      <c r="B2631" s="3"/>
      <c r="C2631" s="4"/>
      <c r="D2631" s="45"/>
      <c r="E2631" s="45"/>
    </row>
    <row r="2632" spans="1:5" x14ac:dyDescent="0.25">
      <c r="A2632" s="2"/>
      <c r="B2632" s="3"/>
      <c r="C2632" s="4"/>
      <c r="D2632" s="45"/>
      <c r="E2632" s="45"/>
    </row>
    <row r="2633" spans="1:5" x14ac:dyDescent="0.25">
      <c r="A2633" s="2"/>
      <c r="B2633" s="3"/>
      <c r="C2633" s="4"/>
      <c r="D2633" s="45"/>
      <c r="E2633" s="45"/>
    </row>
    <row r="2634" spans="1:5" x14ac:dyDescent="0.25">
      <c r="A2634" s="2"/>
      <c r="B2634" s="3"/>
      <c r="C2634" s="4"/>
      <c r="D2634" s="45"/>
      <c r="E2634" s="45"/>
    </row>
    <row r="2635" spans="1:5" x14ac:dyDescent="0.25">
      <c r="A2635" s="2"/>
      <c r="B2635" s="3"/>
      <c r="C2635" s="4"/>
      <c r="D2635" s="45"/>
      <c r="E2635" s="45"/>
    </row>
    <row r="2636" spans="1:5" x14ac:dyDescent="0.25">
      <c r="A2636" s="2"/>
      <c r="B2636" s="3"/>
      <c r="C2636" s="4"/>
      <c r="D2636" s="45"/>
      <c r="E2636" s="45"/>
    </row>
    <row r="2637" spans="1:5" x14ac:dyDescent="0.25">
      <c r="A2637" s="2"/>
      <c r="B2637" s="3"/>
      <c r="C2637" s="4"/>
      <c r="D2637" s="45"/>
      <c r="E2637" s="45"/>
    </row>
    <row r="2638" spans="1:5" x14ac:dyDescent="0.25">
      <c r="A2638" s="2"/>
      <c r="B2638" s="3"/>
      <c r="C2638" s="4"/>
      <c r="D2638" s="45"/>
      <c r="E2638" s="45"/>
    </row>
    <row r="2639" spans="1:5" x14ac:dyDescent="0.25">
      <c r="A2639" s="2"/>
      <c r="B2639" s="3"/>
      <c r="C2639" s="4"/>
      <c r="D2639" s="45"/>
      <c r="E2639" s="45"/>
    </row>
    <row r="2640" spans="1:5" x14ac:dyDescent="0.25">
      <c r="A2640" s="2"/>
      <c r="B2640" s="3"/>
      <c r="C2640" s="4"/>
      <c r="D2640" s="45"/>
      <c r="E2640" s="45"/>
    </row>
    <row r="2641" spans="1:5" x14ac:dyDescent="0.25">
      <c r="A2641" s="2"/>
      <c r="B2641" s="3"/>
      <c r="C2641" s="4"/>
      <c r="D2641" s="45"/>
      <c r="E2641" s="45"/>
    </row>
    <row r="2642" spans="1:5" x14ac:dyDescent="0.25">
      <c r="A2642" s="2"/>
      <c r="B2642" s="3"/>
      <c r="C2642" s="4"/>
      <c r="D2642" s="45"/>
      <c r="E2642" s="45"/>
    </row>
    <row r="2643" spans="1:5" x14ac:dyDescent="0.25">
      <c r="A2643" s="2"/>
      <c r="B2643" s="3"/>
      <c r="C2643" s="4"/>
      <c r="D2643" s="45"/>
      <c r="E2643" s="45"/>
    </row>
    <row r="2644" spans="1:5" x14ac:dyDescent="0.25">
      <c r="A2644" s="2"/>
      <c r="B2644" s="3"/>
      <c r="C2644" s="4"/>
      <c r="D2644" s="45"/>
      <c r="E2644" s="45"/>
    </row>
    <row r="2645" spans="1:5" x14ac:dyDescent="0.25">
      <c r="A2645" s="2"/>
      <c r="B2645" s="3"/>
      <c r="C2645" s="4"/>
      <c r="D2645" s="45"/>
      <c r="E2645" s="45"/>
    </row>
    <row r="2646" spans="1:5" x14ac:dyDescent="0.25">
      <c r="A2646" s="2"/>
      <c r="B2646" s="3"/>
      <c r="C2646" s="4"/>
      <c r="D2646" s="45"/>
      <c r="E2646" s="45"/>
    </row>
    <row r="2647" spans="1:5" x14ac:dyDescent="0.25">
      <c r="A2647" s="2"/>
      <c r="B2647" s="3"/>
      <c r="C2647" s="4"/>
      <c r="D2647" s="45"/>
      <c r="E2647" s="45"/>
    </row>
    <row r="2648" spans="1:5" x14ac:dyDescent="0.25">
      <c r="A2648" s="2"/>
      <c r="B2648" s="3"/>
      <c r="C2648" s="4"/>
      <c r="D2648" s="45"/>
      <c r="E2648" s="45"/>
    </row>
    <row r="2649" spans="1:5" x14ac:dyDescent="0.25">
      <c r="A2649" s="2"/>
      <c r="B2649" s="3"/>
      <c r="C2649" s="4"/>
      <c r="D2649" s="45"/>
      <c r="E2649" s="45"/>
    </row>
    <row r="2650" spans="1:5" x14ac:dyDescent="0.25">
      <c r="A2650" s="2"/>
      <c r="B2650" s="3"/>
      <c r="C2650" s="4"/>
      <c r="D2650" s="45"/>
      <c r="E2650" s="45"/>
    </row>
    <row r="2651" spans="1:5" x14ac:dyDescent="0.25">
      <c r="A2651" s="2"/>
      <c r="B2651" s="3"/>
      <c r="C2651" s="4"/>
      <c r="D2651" s="45"/>
      <c r="E2651" s="45"/>
    </row>
    <row r="2652" spans="1:5" x14ac:dyDescent="0.25">
      <c r="A2652" s="2"/>
      <c r="B2652" s="3"/>
      <c r="C2652" s="4"/>
      <c r="D2652" s="45"/>
      <c r="E2652" s="45"/>
    </row>
    <row r="2653" spans="1:5" x14ac:dyDescent="0.25">
      <c r="A2653" s="2"/>
      <c r="B2653" s="3"/>
      <c r="C2653" s="4"/>
      <c r="D2653" s="45"/>
      <c r="E2653" s="45"/>
    </row>
    <row r="2654" spans="1:5" x14ac:dyDescent="0.25">
      <c r="A2654" s="2"/>
      <c r="B2654" s="3"/>
      <c r="C2654" s="4"/>
      <c r="D2654" s="45"/>
      <c r="E2654" s="45"/>
    </row>
    <row r="2655" spans="1:5" x14ac:dyDescent="0.25">
      <c r="A2655" s="2"/>
      <c r="B2655" s="3"/>
      <c r="C2655" s="4"/>
      <c r="D2655" s="45"/>
      <c r="E2655" s="45"/>
    </row>
    <row r="2656" spans="1:5" x14ac:dyDescent="0.25">
      <c r="A2656" s="2"/>
      <c r="B2656" s="3"/>
      <c r="C2656" s="4"/>
      <c r="D2656" s="45"/>
      <c r="E2656" s="45"/>
    </row>
    <row r="2657" spans="1:5" x14ac:dyDescent="0.25">
      <c r="A2657" s="2"/>
      <c r="B2657" s="3"/>
      <c r="C2657" s="4"/>
      <c r="D2657" s="45"/>
      <c r="E2657" s="45"/>
    </row>
    <row r="2658" spans="1:5" x14ac:dyDescent="0.25">
      <c r="A2658" s="2"/>
      <c r="B2658" s="3"/>
      <c r="C2658" s="4"/>
      <c r="D2658" s="45"/>
      <c r="E2658" s="45"/>
    </row>
    <row r="2659" spans="1:5" x14ac:dyDescent="0.25">
      <c r="A2659" s="2"/>
      <c r="B2659" s="3"/>
      <c r="C2659" s="4"/>
      <c r="D2659" s="45"/>
      <c r="E2659" s="45"/>
    </row>
    <row r="2660" spans="1:5" x14ac:dyDescent="0.25">
      <c r="A2660" s="2"/>
      <c r="B2660" s="3"/>
      <c r="C2660" s="4"/>
      <c r="D2660" s="45"/>
      <c r="E2660" s="45"/>
    </row>
    <row r="2661" spans="1:5" x14ac:dyDescent="0.25">
      <c r="A2661" s="2"/>
      <c r="B2661" s="3"/>
      <c r="C2661" s="4"/>
      <c r="D2661" s="45"/>
      <c r="E2661" s="45"/>
    </row>
    <row r="2662" spans="1:5" x14ac:dyDescent="0.25">
      <c r="A2662" s="2"/>
      <c r="B2662" s="3"/>
      <c r="C2662" s="4"/>
      <c r="D2662" s="45"/>
      <c r="E2662" s="45"/>
    </row>
    <row r="2663" spans="1:5" x14ac:dyDescent="0.25">
      <c r="A2663" s="2"/>
      <c r="B2663" s="3"/>
      <c r="C2663" s="4"/>
      <c r="D2663" s="45"/>
      <c r="E2663" s="45"/>
    </row>
    <row r="2664" spans="1:5" x14ac:dyDescent="0.25">
      <c r="A2664" s="2"/>
      <c r="B2664" s="3"/>
      <c r="C2664" s="4"/>
      <c r="D2664" s="45"/>
      <c r="E2664" s="45"/>
    </row>
    <row r="2665" spans="1:5" x14ac:dyDescent="0.25">
      <c r="A2665" s="2"/>
      <c r="B2665" s="3"/>
      <c r="C2665" s="4"/>
      <c r="D2665" s="45"/>
      <c r="E2665" s="45"/>
    </row>
    <row r="2666" spans="1:5" x14ac:dyDescent="0.25">
      <c r="A2666" s="2"/>
      <c r="B2666" s="3"/>
      <c r="C2666" s="4"/>
      <c r="D2666" s="45"/>
      <c r="E2666" s="45"/>
    </row>
    <row r="2667" spans="1:5" x14ac:dyDescent="0.25">
      <c r="A2667" s="2"/>
      <c r="B2667" s="3"/>
      <c r="C2667" s="4"/>
      <c r="D2667" s="45"/>
      <c r="E2667" s="45"/>
    </row>
    <row r="2668" spans="1:5" x14ac:dyDescent="0.25">
      <c r="A2668" s="2"/>
      <c r="B2668" s="3"/>
      <c r="C2668" s="4"/>
      <c r="D2668" s="45"/>
      <c r="E2668" s="45"/>
    </row>
    <row r="2669" spans="1:5" x14ac:dyDescent="0.25">
      <c r="A2669" s="2"/>
      <c r="B2669" s="3"/>
      <c r="C2669" s="4"/>
      <c r="D2669" s="45"/>
      <c r="E2669" s="45"/>
    </row>
    <row r="2670" spans="1:5" x14ac:dyDescent="0.25">
      <c r="A2670" s="2"/>
      <c r="B2670" s="3"/>
      <c r="C2670" s="4"/>
      <c r="D2670" s="45"/>
      <c r="E2670" s="45"/>
    </row>
    <row r="2671" spans="1:5" x14ac:dyDescent="0.25">
      <c r="A2671" s="2"/>
      <c r="B2671" s="3"/>
      <c r="C2671" s="4"/>
      <c r="D2671" s="45"/>
      <c r="E2671" s="45"/>
    </row>
    <row r="2672" spans="1:5" x14ac:dyDescent="0.25">
      <c r="A2672" s="2"/>
      <c r="B2672" s="3"/>
      <c r="C2672" s="4"/>
      <c r="D2672" s="45"/>
      <c r="E2672" s="45"/>
    </row>
    <row r="2673" spans="1:5" x14ac:dyDescent="0.25">
      <c r="A2673" s="2"/>
      <c r="B2673" s="3"/>
      <c r="C2673" s="4"/>
      <c r="D2673" s="45"/>
      <c r="E2673" s="45"/>
    </row>
    <row r="2674" spans="1:5" x14ac:dyDescent="0.25">
      <c r="A2674" s="2"/>
      <c r="B2674" s="3"/>
      <c r="C2674" s="4"/>
      <c r="D2674" s="45"/>
      <c r="E2674" s="45"/>
    </row>
    <row r="2675" spans="1:5" x14ac:dyDescent="0.25">
      <c r="A2675" s="2"/>
      <c r="B2675" s="3"/>
      <c r="C2675" s="4"/>
      <c r="D2675" s="45"/>
      <c r="E2675" s="45"/>
    </row>
    <row r="2676" spans="1:5" x14ac:dyDescent="0.25">
      <c r="A2676" s="2"/>
      <c r="B2676" s="3"/>
      <c r="C2676" s="4"/>
      <c r="D2676" s="45"/>
      <c r="E2676" s="45"/>
    </row>
    <row r="2677" spans="1:5" x14ac:dyDescent="0.25">
      <c r="A2677" s="2"/>
      <c r="B2677" s="3"/>
      <c r="C2677" s="4"/>
      <c r="D2677" s="45"/>
      <c r="E2677" s="45"/>
    </row>
    <row r="2678" spans="1:5" x14ac:dyDescent="0.25">
      <c r="A2678" s="2"/>
      <c r="B2678" s="3"/>
      <c r="C2678" s="4"/>
      <c r="D2678" s="45"/>
      <c r="E2678" s="45"/>
    </row>
    <row r="2679" spans="1:5" x14ac:dyDescent="0.25">
      <c r="A2679" s="2"/>
      <c r="B2679" s="3"/>
      <c r="C2679" s="4"/>
      <c r="D2679" s="45"/>
      <c r="E2679" s="45"/>
    </row>
    <row r="2680" spans="1:5" x14ac:dyDescent="0.25">
      <c r="A2680" s="2"/>
      <c r="B2680" s="3"/>
      <c r="C2680" s="4"/>
      <c r="D2680" s="45"/>
      <c r="E2680" s="45"/>
    </row>
    <row r="2681" spans="1:5" x14ac:dyDescent="0.25">
      <c r="A2681" s="2"/>
      <c r="B2681" s="3"/>
      <c r="C2681" s="4"/>
      <c r="D2681" s="45"/>
      <c r="E2681" s="45"/>
    </row>
    <row r="2682" spans="1:5" x14ac:dyDescent="0.25">
      <c r="A2682" s="2"/>
      <c r="B2682" s="3"/>
      <c r="C2682" s="4"/>
      <c r="D2682" s="45"/>
      <c r="E2682" s="45"/>
    </row>
    <row r="2683" spans="1:5" x14ac:dyDescent="0.25">
      <c r="A2683" s="2"/>
      <c r="B2683" s="3"/>
      <c r="C2683" s="4"/>
      <c r="D2683" s="45"/>
      <c r="E2683" s="45"/>
    </row>
    <row r="2684" spans="1:5" x14ac:dyDescent="0.25">
      <c r="A2684" s="2"/>
      <c r="B2684" s="3"/>
      <c r="C2684" s="4"/>
      <c r="D2684" s="45"/>
      <c r="E2684" s="45"/>
    </row>
    <row r="2685" spans="1:5" x14ac:dyDescent="0.25">
      <c r="A2685" s="2"/>
      <c r="B2685" s="3"/>
      <c r="C2685" s="4"/>
      <c r="D2685" s="45"/>
      <c r="E2685" s="45"/>
    </row>
    <row r="2686" spans="1:5" x14ac:dyDescent="0.25">
      <c r="A2686" s="2"/>
      <c r="B2686" s="3"/>
      <c r="C2686" s="4"/>
      <c r="D2686" s="45"/>
      <c r="E2686" s="45"/>
    </row>
    <row r="2687" spans="1:5" x14ac:dyDescent="0.25">
      <c r="A2687" s="2"/>
      <c r="B2687" s="3"/>
      <c r="C2687" s="4"/>
      <c r="D2687" s="45"/>
      <c r="E2687" s="45"/>
    </row>
    <row r="2688" spans="1:5" x14ac:dyDescent="0.25">
      <c r="A2688" s="2"/>
      <c r="B2688" s="3"/>
      <c r="C2688" s="4"/>
      <c r="D2688" s="45"/>
      <c r="E2688" s="45"/>
    </row>
    <row r="2689" spans="1:5" x14ac:dyDescent="0.25">
      <c r="A2689" s="2"/>
      <c r="B2689" s="3"/>
      <c r="C2689" s="4"/>
      <c r="D2689" s="45"/>
      <c r="E2689" s="45"/>
    </row>
    <row r="2690" spans="1:5" x14ac:dyDescent="0.25">
      <c r="A2690" s="2"/>
      <c r="B2690" s="3"/>
      <c r="C2690" s="4"/>
      <c r="D2690" s="45"/>
      <c r="E2690" s="45"/>
    </row>
    <row r="2691" spans="1:5" x14ac:dyDescent="0.25">
      <c r="A2691" s="2"/>
      <c r="B2691" s="3"/>
      <c r="C2691" s="4"/>
      <c r="D2691" s="45"/>
      <c r="E2691" s="45"/>
    </row>
    <row r="2692" spans="1:5" x14ac:dyDescent="0.25">
      <c r="A2692" s="2"/>
      <c r="B2692" s="3"/>
      <c r="C2692" s="4"/>
      <c r="D2692" s="45"/>
      <c r="E2692" s="45"/>
    </row>
    <row r="2693" spans="1:5" x14ac:dyDescent="0.25">
      <c r="A2693" s="2"/>
      <c r="B2693" s="3"/>
      <c r="C2693" s="4"/>
      <c r="D2693" s="45"/>
      <c r="E2693" s="45"/>
    </row>
    <row r="2694" spans="1:5" x14ac:dyDescent="0.25">
      <c r="A2694" s="2"/>
      <c r="B2694" s="3"/>
      <c r="C2694" s="4"/>
      <c r="D2694" s="45"/>
      <c r="E2694" s="45"/>
    </row>
    <row r="2695" spans="1:5" x14ac:dyDescent="0.25">
      <c r="A2695" s="2"/>
      <c r="B2695" s="3"/>
      <c r="C2695" s="4"/>
      <c r="D2695" s="45"/>
      <c r="E2695" s="45"/>
    </row>
    <row r="2696" spans="1:5" x14ac:dyDescent="0.25">
      <c r="A2696" s="2"/>
      <c r="B2696" s="3"/>
      <c r="C2696" s="4"/>
      <c r="D2696" s="45"/>
      <c r="E2696" s="45"/>
    </row>
    <row r="2697" spans="1:5" x14ac:dyDescent="0.25">
      <c r="A2697" s="2"/>
      <c r="B2697" s="3"/>
      <c r="C2697" s="4"/>
      <c r="D2697" s="45"/>
      <c r="E2697" s="45"/>
    </row>
    <row r="2698" spans="1:5" x14ac:dyDescent="0.25">
      <c r="A2698" s="2"/>
      <c r="B2698" s="3"/>
      <c r="C2698" s="4"/>
      <c r="D2698" s="45"/>
      <c r="E2698" s="45"/>
    </row>
    <row r="2699" spans="1:5" x14ac:dyDescent="0.25">
      <c r="A2699" s="2"/>
      <c r="B2699" s="3"/>
      <c r="C2699" s="4"/>
      <c r="D2699" s="45"/>
      <c r="E2699" s="45"/>
    </row>
    <row r="2700" spans="1:5" x14ac:dyDescent="0.25">
      <c r="A2700" s="2"/>
      <c r="B2700" s="3"/>
      <c r="C2700" s="4"/>
      <c r="D2700" s="45"/>
      <c r="E2700" s="45"/>
    </row>
    <row r="2701" spans="1:5" x14ac:dyDescent="0.25">
      <c r="A2701" s="2"/>
      <c r="B2701" s="3"/>
      <c r="C2701" s="4"/>
      <c r="D2701" s="45"/>
      <c r="E2701" s="45"/>
    </row>
    <row r="2702" spans="1:5" x14ac:dyDescent="0.25">
      <c r="A2702" s="2"/>
      <c r="B2702" s="3"/>
      <c r="C2702" s="4"/>
      <c r="D2702" s="45"/>
      <c r="E2702" s="45"/>
    </row>
    <row r="2703" spans="1:5" x14ac:dyDescent="0.25">
      <c r="A2703" s="2"/>
      <c r="B2703" s="3"/>
      <c r="C2703" s="4"/>
      <c r="D2703" s="45"/>
      <c r="E2703" s="45"/>
    </row>
    <row r="2704" spans="1:5" x14ac:dyDescent="0.25">
      <c r="A2704" s="2"/>
      <c r="B2704" s="3"/>
      <c r="C2704" s="4"/>
      <c r="D2704" s="45"/>
      <c r="E2704" s="45"/>
    </row>
    <row r="2705" spans="1:5" x14ac:dyDescent="0.25">
      <c r="A2705" s="2"/>
      <c r="B2705" s="3"/>
      <c r="C2705" s="4"/>
      <c r="D2705" s="45"/>
      <c r="E2705" s="45"/>
    </row>
    <row r="2706" spans="1:5" x14ac:dyDescent="0.25">
      <c r="A2706" s="2"/>
      <c r="B2706" s="3"/>
      <c r="C2706" s="4"/>
      <c r="D2706" s="45"/>
      <c r="E2706" s="45"/>
    </row>
    <row r="2707" spans="1:5" x14ac:dyDescent="0.25">
      <c r="A2707" s="2"/>
      <c r="B2707" s="3"/>
      <c r="C2707" s="4"/>
      <c r="D2707" s="45"/>
      <c r="E2707" s="45"/>
    </row>
    <row r="2708" spans="1:5" x14ac:dyDescent="0.25">
      <c r="A2708" s="2"/>
      <c r="B2708" s="3"/>
      <c r="C2708" s="4"/>
      <c r="D2708" s="45"/>
      <c r="E2708" s="45"/>
    </row>
    <row r="2709" spans="1:5" x14ac:dyDescent="0.25">
      <c r="A2709" s="2"/>
      <c r="B2709" s="3"/>
      <c r="C2709" s="4"/>
      <c r="D2709" s="45"/>
      <c r="E2709" s="45"/>
    </row>
    <row r="2710" spans="1:5" x14ac:dyDescent="0.25">
      <c r="A2710" s="2"/>
      <c r="B2710" s="3"/>
      <c r="C2710" s="4"/>
      <c r="D2710" s="45"/>
      <c r="E2710" s="45"/>
    </row>
    <row r="2711" spans="1:5" x14ac:dyDescent="0.25">
      <c r="A2711" s="2"/>
      <c r="B2711" s="3"/>
      <c r="C2711" s="4"/>
      <c r="D2711" s="45"/>
      <c r="E2711" s="45"/>
    </row>
    <row r="2712" spans="1:5" x14ac:dyDescent="0.25">
      <c r="A2712" s="2"/>
      <c r="B2712" s="3"/>
      <c r="C2712" s="4"/>
      <c r="D2712" s="45"/>
      <c r="E2712" s="45"/>
    </row>
    <row r="2713" spans="1:5" x14ac:dyDescent="0.25">
      <c r="A2713" s="2"/>
      <c r="B2713" s="3"/>
      <c r="C2713" s="4"/>
      <c r="D2713" s="45"/>
      <c r="E2713" s="45"/>
    </row>
    <row r="2714" spans="1:5" x14ac:dyDescent="0.25">
      <c r="A2714" s="2"/>
      <c r="B2714" s="3"/>
      <c r="C2714" s="4"/>
      <c r="D2714" s="45"/>
      <c r="E2714" s="45"/>
    </row>
    <row r="2715" spans="1:5" x14ac:dyDescent="0.25">
      <c r="A2715" s="2"/>
      <c r="B2715" s="3"/>
      <c r="C2715" s="4"/>
      <c r="D2715" s="45"/>
      <c r="E2715" s="45"/>
    </row>
    <row r="2716" spans="1:5" x14ac:dyDescent="0.25">
      <c r="A2716" s="2"/>
      <c r="B2716" s="3"/>
      <c r="C2716" s="4"/>
      <c r="D2716" s="45"/>
      <c r="E2716" s="45"/>
    </row>
    <row r="2717" spans="1:5" x14ac:dyDescent="0.25">
      <c r="A2717" s="2"/>
      <c r="B2717" s="3"/>
      <c r="C2717" s="4"/>
      <c r="D2717" s="45"/>
      <c r="E2717" s="45"/>
    </row>
    <row r="2718" spans="1:5" x14ac:dyDescent="0.25">
      <c r="A2718" s="2"/>
      <c r="B2718" s="3"/>
      <c r="C2718" s="4"/>
      <c r="D2718" s="45"/>
      <c r="E2718" s="45"/>
    </row>
    <row r="2719" spans="1:5" x14ac:dyDescent="0.25">
      <c r="A2719" s="2"/>
      <c r="B2719" s="3"/>
      <c r="C2719" s="4"/>
      <c r="D2719" s="45"/>
      <c r="E2719" s="45"/>
    </row>
    <row r="2720" spans="1:5" x14ac:dyDescent="0.25">
      <c r="A2720" s="2"/>
      <c r="B2720" s="3"/>
      <c r="C2720" s="4"/>
      <c r="D2720" s="45"/>
      <c r="E2720" s="45"/>
    </row>
    <row r="2721" spans="1:5" x14ac:dyDescent="0.25">
      <c r="A2721" s="2"/>
      <c r="B2721" s="3"/>
      <c r="C2721" s="4"/>
      <c r="D2721" s="45"/>
      <c r="E2721" s="45"/>
    </row>
    <row r="2722" spans="1:5" x14ac:dyDescent="0.25">
      <c r="A2722" s="2"/>
      <c r="B2722" s="3"/>
      <c r="C2722" s="4"/>
      <c r="D2722" s="45"/>
      <c r="E2722" s="45"/>
    </row>
    <row r="2723" spans="1:5" x14ac:dyDescent="0.25">
      <c r="A2723" s="2"/>
      <c r="B2723" s="3"/>
      <c r="C2723" s="4"/>
      <c r="D2723" s="45"/>
      <c r="E2723" s="45"/>
    </row>
    <row r="2724" spans="1:5" x14ac:dyDescent="0.25">
      <c r="A2724" s="2"/>
      <c r="B2724" s="3"/>
      <c r="C2724" s="4"/>
      <c r="D2724" s="45"/>
      <c r="E2724" s="45"/>
    </row>
    <row r="2725" spans="1:5" x14ac:dyDescent="0.25">
      <c r="A2725" s="2"/>
      <c r="B2725" s="3"/>
      <c r="C2725" s="4"/>
      <c r="D2725" s="45"/>
      <c r="E2725" s="45"/>
    </row>
    <row r="2726" spans="1:5" x14ac:dyDescent="0.25">
      <c r="A2726" s="2"/>
      <c r="B2726" s="3"/>
      <c r="C2726" s="4"/>
      <c r="D2726" s="45"/>
      <c r="E2726" s="45"/>
    </row>
    <row r="2727" spans="1:5" x14ac:dyDescent="0.25">
      <c r="A2727" s="2"/>
      <c r="B2727" s="3"/>
      <c r="C2727" s="4"/>
      <c r="D2727" s="45"/>
      <c r="E2727" s="45"/>
    </row>
    <row r="2728" spans="1:5" x14ac:dyDescent="0.25">
      <c r="A2728" s="2"/>
      <c r="B2728" s="3"/>
      <c r="C2728" s="4"/>
      <c r="D2728" s="45"/>
      <c r="E2728" s="45"/>
    </row>
    <row r="2729" spans="1:5" x14ac:dyDescent="0.25">
      <c r="A2729" s="2"/>
      <c r="B2729" s="3"/>
      <c r="C2729" s="4"/>
      <c r="D2729" s="45"/>
      <c r="E2729" s="45"/>
    </row>
    <row r="2730" spans="1:5" x14ac:dyDescent="0.25">
      <c r="A2730" s="2"/>
      <c r="B2730" s="3"/>
      <c r="C2730" s="4"/>
      <c r="D2730" s="45"/>
      <c r="E2730" s="45"/>
    </row>
    <row r="2731" spans="1:5" x14ac:dyDescent="0.25">
      <c r="A2731" s="2"/>
      <c r="B2731" s="3"/>
      <c r="C2731" s="4"/>
      <c r="D2731" s="45"/>
      <c r="E2731" s="45"/>
    </row>
    <row r="2732" spans="1:5" x14ac:dyDescent="0.25">
      <c r="A2732" s="2"/>
      <c r="B2732" s="3"/>
      <c r="C2732" s="4"/>
      <c r="D2732" s="45"/>
      <c r="E2732" s="45"/>
    </row>
    <row r="2733" spans="1:5" x14ac:dyDescent="0.25">
      <c r="A2733" s="2"/>
      <c r="B2733" s="3"/>
      <c r="C2733" s="4"/>
      <c r="D2733" s="45"/>
      <c r="E2733" s="45"/>
    </row>
    <row r="2734" spans="1:5" x14ac:dyDescent="0.25">
      <c r="A2734" s="2"/>
      <c r="B2734" s="3"/>
      <c r="C2734" s="4"/>
      <c r="D2734" s="45"/>
      <c r="E2734" s="45"/>
    </row>
    <row r="2735" spans="1:5" x14ac:dyDescent="0.25">
      <c r="A2735" s="2"/>
      <c r="B2735" s="3"/>
      <c r="C2735" s="4"/>
      <c r="D2735" s="45"/>
      <c r="E2735" s="45"/>
    </row>
    <row r="2736" spans="1:5" x14ac:dyDescent="0.25">
      <c r="A2736" s="2"/>
      <c r="B2736" s="3"/>
      <c r="C2736" s="4"/>
      <c r="D2736" s="45"/>
      <c r="E2736" s="45"/>
    </row>
    <row r="2737" spans="1:5" x14ac:dyDescent="0.25">
      <c r="A2737" s="2"/>
      <c r="B2737" s="3"/>
      <c r="C2737" s="4"/>
      <c r="D2737" s="45"/>
      <c r="E2737" s="45"/>
    </row>
    <row r="2738" spans="1:5" x14ac:dyDescent="0.25">
      <c r="A2738" s="2"/>
      <c r="B2738" s="3"/>
      <c r="C2738" s="4"/>
      <c r="D2738" s="45"/>
      <c r="E2738" s="45"/>
    </row>
    <row r="2739" spans="1:5" x14ac:dyDescent="0.25">
      <c r="A2739" s="2"/>
      <c r="B2739" s="3"/>
      <c r="C2739" s="4"/>
      <c r="D2739" s="45"/>
      <c r="E2739" s="45"/>
    </row>
    <row r="2740" spans="1:5" x14ac:dyDescent="0.25">
      <c r="A2740" s="2"/>
      <c r="B2740" s="3"/>
      <c r="C2740" s="4"/>
      <c r="D2740" s="45"/>
      <c r="E2740" s="45"/>
    </row>
    <row r="2741" spans="1:5" x14ac:dyDescent="0.25">
      <c r="A2741" s="2"/>
      <c r="B2741" s="3"/>
      <c r="C2741" s="4"/>
      <c r="D2741" s="45"/>
      <c r="E2741" s="45"/>
    </row>
    <row r="2742" spans="1:5" x14ac:dyDescent="0.25">
      <c r="A2742" s="2"/>
      <c r="B2742" s="3"/>
      <c r="C2742" s="4"/>
      <c r="D2742" s="45"/>
      <c r="E2742" s="45"/>
    </row>
    <row r="2743" spans="1:5" x14ac:dyDescent="0.25">
      <c r="A2743" s="2"/>
      <c r="B2743" s="3"/>
      <c r="C2743" s="4"/>
      <c r="D2743" s="45"/>
      <c r="E2743" s="45"/>
    </row>
    <row r="2744" spans="1:5" x14ac:dyDescent="0.25">
      <c r="A2744" s="2"/>
      <c r="B2744" s="3"/>
      <c r="C2744" s="4"/>
      <c r="D2744" s="45"/>
      <c r="E2744" s="45"/>
    </row>
    <row r="2745" spans="1:5" x14ac:dyDescent="0.25">
      <c r="A2745" s="2"/>
      <c r="B2745" s="3"/>
      <c r="C2745" s="4"/>
      <c r="D2745" s="45"/>
      <c r="E2745" s="45"/>
    </row>
    <row r="2746" spans="1:5" x14ac:dyDescent="0.25">
      <c r="A2746" s="2"/>
      <c r="B2746" s="3"/>
      <c r="C2746" s="4"/>
      <c r="D2746" s="45"/>
      <c r="E2746" s="45"/>
    </row>
    <row r="2747" spans="1:5" x14ac:dyDescent="0.25">
      <c r="A2747" s="2"/>
      <c r="B2747" s="3"/>
      <c r="C2747" s="4"/>
      <c r="D2747" s="45"/>
      <c r="E2747" s="45"/>
    </row>
    <row r="2748" spans="1:5" x14ac:dyDescent="0.25">
      <c r="A2748" s="2"/>
      <c r="B2748" s="3"/>
      <c r="C2748" s="4"/>
      <c r="D2748" s="45"/>
      <c r="E2748" s="45"/>
    </row>
    <row r="2749" spans="1:5" x14ac:dyDescent="0.25">
      <c r="A2749" s="2"/>
      <c r="B2749" s="3"/>
      <c r="C2749" s="4"/>
      <c r="D2749" s="45"/>
      <c r="E2749" s="45"/>
    </row>
    <row r="2750" spans="1:5" x14ac:dyDescent="0.25">
      <c r="A2750" s="2"/>
      <c r="B2750" s="3"/>
      <c r="C2750" s="4"/>
      <c r="D2750" s="45"/>
      <c r="E2750" s="45"/>
    </row>
    <row r="2751" spans="1:5" x14ac:dyDescent="0.25">
      <c r="A2751" s="2"/>
      <c r="B2751" s="3"/>
      <c r="C2751" s="4"/>
      <c r="D2751" s="45"/>
      <c r="E2751" s="45"/>
    </row>
    <row r="2752" spans="1:5" x14ac:dyDescent="0.25">
      <c r="A2752" s="2"/>
      <c r="B2752" s="3"/>
      <c r="C2752" s="4"/>
      <c r="D2752" s="45"/>
      <c r="E2752" s="45"/>
    </row>
    <row r="2753" spans="1:5" x14ac:dyDescent="0.25">
      <c r="A2753" s="2"/>
      <c r="B2753" s="3"/>
      <c r="C2753" s="4"/>
      <c r="D2753" s="45"/>
      <c r="E2753" s="45"/>
    </row>
    <row r="2754" spans="1:5" x14ac:dyDescent="0.25">
      <c r="A2754" s="2"/>
      <c r="B2754" s="3"/>
      <c r="C2754" s="4"/>
      <c r="D2754" s="45"/>
      <c r="E2754" s="45"/>
    </row>
    <row r="2755" spans="1:5" x14ac:dyDescent="0.25">
      <c r="A2755" s="2"/>
      <c r="B2755" s="3"/>
      <c r="C2755" s="4"/>
      <c r="D2755" s="45"/>
      <c r="E2755" s="45"/>
    </row>
    <row r="2756" spans="1:5" x14ac:dyDescent="0.25">
      <c r="A2756" s="2"/>
      <c r="B2756" s="3"/>
      <c r="C2756" s="4"/>
      <c r="D2756" s="45"/>
      <c r="E2756" s="45"/>
    </row>
    <row r="2757" spans="1:5" x14ac:dyDescent="0.25">
      <c r="A2757" s="2"/>
      <c r="B2757" s="3"/>
      <c r="C2757" s="4"/>
      <c r="D2757" s="45"/>
      <c r="E2757" s="45"/>
    </row>
    <row r="2758" spans="1:5" x14ac:dyDescent="0.25">
      <c r="A2758" s="2"/>
      <c r="B2758" s="3"/>
      <c r="C2758" s="4"/>
      <c r="D2758" s="45"/>
      <c r="E2758" s="45"/>
    </row>
    <row r="2759" spans="1:5" x14ac:dyDescent="0.25">
      <c r="A2759" s="2"/>
      <c r="B2759" s="3"/>
      <c r="C2759" s="4"/>
      <c r="D2759" s="45"/>
      <c r="E2759" s="45"/>
    </row>
    <row r="2760" spans="1:5" x14ac:dyDescent="0.25">
      <c r="A2760" s="2"/>
      <c r="B2760" s="3"/>
      <c r="C2760" s="4"/>
      <c r="D2760" s="45"/>
      <c r="E2760" s="45"/>
    </row>
    <row r="2761" spans="1:5" x14ac:dyDescent="0.25">
      <c r="A2761" s="2"/>
      <c r="B2761" s="3"/>
      <c r="C2761" s="4"/>
      <c r="D2761" s="45"/>
      <c r="E2761" s="45"/>
    </row>
    <row r="2762" spans="1:5" x14ac:dyDescent="0.25">
      <c r="A2762" s="2"/>
      <c r="B2762" s="3"/>
      <c r="C2762" s="4"/>
      <c r="D2762" s="45"/>
      <c r="E2762" s="45"/>
    </row>
    <row r="2763" spans="1:5" x14ac:dyDescent="0.25">
      <c r="A2763" s="2"/>
      <c r="B2763" s="3"/>
      <c r="C2763" s="4"/>
      <c r="D2763" s="45"/>
      <c r="E2763" s="45"/>
    </row>
    <row r="2764" spans="1:5" x14ac:dyDescent="0.25">
      <c r="A2764" s="2"/>
      <c r="B2764" s="3"/>
      <c r="C2764" s="4"/>
      <c r="D2764" s="45"/>
      <c r="E2764" s="45"/>
    </row>
    <row r="2765" spans="1:5" x14ac:dyDescent="0.25">
      <c r="A2765" s="2"/>
      <c r="B2765" s="3"/>
      <c r="C2765" s="4"/>
      <c r="D2765" s="45"/>
      <c r="E2765" s="45"/>
    </row>
    <row r="2766" spans="1:5" x14ac:dyDescent="0.25">
      <c r="A2766" s="2"/>
      <c r="B2766" s="3"/>
      <c r="C2766" s="4"/>
      <c r="D2766" s="45"/>
      <c r="E2766" s="45"/>
    </row>
    <row r="2767" spans="1:5" x14ac:dyDescent="0.25">
      <c r="A2767" s="2"/>
      <c r="B2767" s="3"/>
      <c r="C2767" s="4"/>
      <c r="D2767" s="45"/>
      <c r="E2767" s="45"/>
    </row>
    <row r="2768" spans="1:5" x14ac:dyDescent="0.25">
      <c r="A2768" s="2"/>
      <c r="B2768" s="3"/>
      <c r="C2768" s="4"/>
      <c r="D2768" s="45"/>
      <c r="E2768" s="45"/>
    </row>
    <row r="2769" spans="1:5" x14ac:dyDescent="0.25">
      <c r="A2769" s="2"/>
      <c r="B2769" s="3"/>
      <c r="C2769" s="4"/>
      <c r="D2769" s="45"/>
      <c r="E2769" s="45"/>
    </row>
    <row r="2770" spans="1:5" x14ac:dyDescent="0.25">
      <c r="A2770" s="2"/>
      <c r="B2770" s="3"/>
      <c r="C2770" s="4"/>
      <c r="D2770" s="45"/>
      <c r="E2770" s="45"/>
    </row>
    <row r="2771" spans="1:5" x14ac:dyDescent="0.25">
      <c r="A2771" s="2"/>
      <c r="B2771" s="3"/>
      <c r="C2771" s="4"/>
      <c r="D2771" s="45"/>
      <c r="E2771" s="45"/>
    </row>
    <row r="2772" spans="1:5" x14ac:dyDescent="0.25">
      <c r="A2772" s="2"/>
      <c r="B2772" s="3"/>
      <c r="C2772" s="4"/>
      <c r="D2772" s="45"/>
      <c r="E2772" s="45"/>
    </row>
    <row r="2773" spans="1:5" x14ac:dyDescent="0.25">
      <c r="A2773" s="2"/>
      <c r="B2773" s="3"/>
      <c r="C2773" s="4"/>
      <c r="D2773" s="45"/>
      <c r="E2773" s="45"/>
    </row>
    <row r="2774" spans="1:5" x14ac:dyDescent="0.25">
      <c r="A2774" s="2"/>
      <c r="B2774" s="3"/>
      <c r="C2774" s="4"/>
      <c r="D2774" s="45"/>
      <c r="E2774" s="45"/>
    </row>
    <row r="2775" spans="1:5" x14ac:dyDescent="0.25">
      <c r="A2775" s="2"/>
      <c r="B2775" s="3"/>
      <c r="C2775" s="4"/>
      <c r="D2775" s="45"/>
      <c r="E2775" s="45"/>
    </row>
    <row r="2776" spans="1:5" x14ac:dyDescent="0.25">
      <c r="A2776" s="2"/>
      <c r="B2776" s="3"/>
      <c r="C2776" s="4"/>
      <c r="D2776" s="45"/>
      <c r="E2776" s="45"/>
    </row>
    <row r="2777" spans="1:5" x14ac:dyDescent="0.25">
      <c r="A2777" s="2"/>
      <c r="B2777" s="3"/>
      <c r="C2777" s="4"/>
      <c r="D2777" s="45"/>
      <c r="E2777" s="45"/>
    </row>
    <row r="2778" spans="1:5" x14ac:dyDescent="0.25">
      <c r="A2778" s="2"/>
      <c r="B2778" s="3"/>
      <c r="C2778" s="4"/>
      <c r="D2778" s="45"/>
      <c r="E2778" s="45"/>
    </row>
    <row r="2779" spans="1:5" x14ac:dyDescent="0.25">
      <c r="A2779" s="2"/>
      <c r="B2779" s="3"/>
      <c r="C2779" s="4"/>
      <c r="D2779" s="45"/>
      <c r="E2779" s="45"/>
    </row>
    <row r="2780" spans="1:5" x14ac:dyDescent="0.25">
      <c r="A2780" s="2"/>
      <c r="B2780" s="3"/>
      <c r="C2780" s="4"/>
      <c r="D2780" s="45"/>
      <c r="E2780" s="45"/>
    </row>
    <row r="2781" spans="1:5" x14ac:dyDescent="0.25">
      <c r="A2781" s="2"/>
      <c r="B2781" s="3"/>
      <c r="C2781" s="4"/>
      <c r="D2781" s="45"/>
      <c r="E2781" s="45"/>
    </row>
    <row r="2782" spans="1:5" x14ac:dyDescent="0.25">
      <c r="A2782" s="2"/>
      <c r="B2782" s="3"/>
      <c r="C2782" s="4"/>
      <c r="D2782" s="45"/>
      <c r="E2782" s="45"/>
    </row>
    <row r="2783" spans="1:5" x14ac:dyDescent="0.25">
      <c r="A2783" s="2"/>
      <c r="B2783" s="3"/>
      <c r="C2783" s="4"/>
      <c r="D2783" s="45"/>
      <c r="E2783" s="45"/>
    </row>
    <row r="2784" spans="1:5" x14ac:dyDescent="0.25">
      <c r="A2784" s="2"/>
      <c r="B2784" s="3"/>
      <c r="C2784" s="4"/>
      <c r="D2784" s="45"/>
      <c r="E2784" s="45"/>
    </row>
    <row r="2785" spans="1:5" x14ac:dyDescent="0.25">
      <c r="A2785" s="2"/>
      <c r="B2785" s="3"/>
      <c r="C2785" s="4"/>
      <c r="D2785" s="45"/>
      <c r="E2785" s="45"/>
    </row>
    <row r="2786" spans="1:5" x14ac:dyDescent="0.25">
      <c r="A2786" s="2"/>
      <c r="B2786" s="3"/>
      <c r="C2786" s="4"/>
      <c r="D2786" s="45"/>
      <c r="E2786" s="45"/>
    </row>
    <row r="2787" spans="1:5" x14ac:dyDescent="0.25">
      <c r="A2787" s="2"/>
      <c r="B2787" s="3"/>
      <c r="C2787" s="4"/>
      <c r="D2787" s="45"/>
      <c r="E2787" s="45"/>
    </row>
    <row r="2788" spans="1:5" x14ac:dyDescent="0.25">
      <c r="A2788" s="2"/>
      <c r="B2788" s="3"/>
      <c r="C2788" s="4"/>
      <c r="D2788" s="45"/>
      <c r="E2788" s="45"/>
    </row>
    <row r="2789" spans="1:5" x14ac:dyDescent="0.25">
      <c r="A2789" s="2"/>
      <c r="B2789" s="3"/>
      <c r="C2789" s="4"/>
      <c r="D2789" s="45"/>
      <c r="E2789" s="45"/>
    </row>
    <row r="2790" spans="1:5" x14ac:dyDescent="0.25">
      <c r="A2790" s="2"/>
      <c r="B2790" s="3"/>
      <c r="C2790" s="4"/>
      <c r="D2790" s="45"/>
      <c r="E2790" s="45"/>
    </row>
    <row r="2791" spans="1:5" x14ac:dyDescent="0.25">
      <c r="A2791" s="2"/>
      <c r="B2791" s="3"/>
      <c r="C2791" s="4"/>
      <c r="D2791" s="45"/>
      <c r="E2791" s="45"/>
    </row>
    <row r="2792" spans="1:5" x14ac:dyDescent="0.25">
      <c r="A2792" s="2"/>
      <c r="B2792" s="3"/>
      <c r="C2792" s="4"/>
      <c r="D2792" s="45"/>
      <c r="E2792" s="45"/>
    </row>
    <row r="2793" spans="1:5" x14ac:dyDescent="0.25">
      <c r="A2793" s="2"/>
      <c r="B2793" s="3"/>
      <c r="C2793" s="4"/>
      <c r="D2793" s="45"/>
      <c r="E2793" s="45"/>
    </row>
    <row r="2794" spans="1:5" x14ac:dyDescent="0.25">
      <c r="A2794" s="2"/>
      <c r="B2794" s="3"/>
      <c r="C2794" s="4"/>
      <c r="D2794" s="45"/>
      <c r="E2794" s="45"/>
    </row>
    <row r="2795" spans="1:5" x14ac:dyDescent="0.25">
      <c r="A2795" s="2"/>
      <c r="B2795" s="3"/>
      <c r="C2795" s="4"/>
      <c r="D2795" s="45"/>
      <c r="E2795" s="45"/>
    </row>
    <row r="2796" spans="1:5" x14ac:dyDescent="0.25">
      <c r="A2796" s="2"/>
      <c r="B2796" s="3"/>
      <c r="C2796" s="4"/>
      <c r="D2796" s="45"/>
      <c r="E2796" s="45"/>
    </row>
    <row r="2797" spans="1:5" x14ac:dyDescent="0.25">
      <c r="A2797" s="2"/>
      <c r="B2797" s="3"/>
      <c r="C2797" s="4"/>
      <c r="D2797" s="45"/>
      <c r="E2797" s="45"/>
    </row>
    <row r="2798" spans="1:5" x14ac:dyDescent="0.25">
      <c r="A2798" s="2"/>
      <c r="B2798" s="3"/>
      <c r="C2798" s="4"/>
      <c r="D2798" s="45"/>
      <c r="E2798" s="45"/>
    </row>
    <row r="2799" spans="1:5" x14ac:dyDescent="0.25">
      <c r="A2799" s="2"/>
      <c r="B2799" s="3"/>
      <c r="C2799" s="4"/>
      <c r="D2799" s="45"/>
      <c r="E2799" s="45"/>
    </row>
    <row r="2800" spans="1:5" x14ac:dyDescent="0.25">
      <c r="A2800" s="2"/>
      <c r="B2800" s="3"/>
      <c r="C2800" s="4"/>
      <c r="D2800" s="45"/>
      <c r="E2800" s="45"/>
    </row>
    <row r="2801" spans="1:5" x14ac:dyDescent="0.25">
      <c r="A2801" s="2"/>
      <c r="B2801" s="3"/>
      <c r="C2801" s="4"/>
      <c r="D2801" s="45"/>
      <c r="E2801" s="45"/>
    </row>
    <row r="2802" spans="1:5" x14ac:dyDescent="0.25">
      <c r="A2802" s="2"/>
      <c r="B2802" s="3"/>
      <c r="C2802" s="4"/>
      <c r="D2802" s="45"/>
      <c r="E2802" s="45"/>
    </row>
    <row r="2803" spans="1:5" x14ac:dyDescent="0.25">
      <c r="A2803" s="2"/>
      <c r="B2803" s="3"/>
      <c r="C2803" s="4"/>
      <c r="D2803" s="45"/>
      <c r="E2803" s="45"/>
    </row>
    <row r="2804" spans="1:5" x14ac:dyDescent="0.25">
      <c r="A2804" s="2"/>
      <c r="B2804" s="3"/>
      <c r="C2804" s="4"/>
      <c r="D2804" s="45"/>
      <c r="E2804" s="45"/>
    </row>
    <row r="2805" spans="1:5" x14ac:dyDescent="0.25">
      <c r="A2805" s="2"/>
      <c r="B2805" s="3"/>
      <c r="C2805" s="4"/>
      <c r="D2805" s="45"/>
      <c r="E2805" s="45"/>
    </row>
    <row r="2806" spans="1:5" x14ac:dyDescent="0.25">
      <c r="A2806" s="2"/>
      <c r="B2806" s="3"/>
      <c r="C2806" s="4"/>
      <c r="D2806" s="45"/>
      <c r="E2806" s="45"/>
    </row>
    <row r="2807" spans="1:5" x14ac:dyDescent="0.25">
      <c r="A2807" s="2"/>
      <c r="B2807" s="3"/>
      <c r="C2807" s="4"/>
      <c r="D2807" s="45"/>
      <c r="E2807" s="45"/>
    </row>
    <row r="2808" spans="1:5" x14ac:dyDescent="0.25">
      <c r="A2808" s="2"/>
      <c r="B2808" s="3"/>
      <c r="C2808" s="4"/>
      <c r="D2808" s="45"/>
      <c r="E2808" s="45"/>
    </row>
    <row r="2809" spans="1:5" x14ac:dyDescent="0.25">
      <c r="A2809" s="2"/>
      <c r="B2809" s="3"/>
      <c r="C2809" s="4"/>
      <c r="D2809" s="45"/>
      <c r="E2809" s="45"/>
    </row>
    <row r="2810" spans="1:5" x14ac:dyDescent="0.25">
      <c r="A2810" s="2"/>
      <c r="B2810" s="3"/>
      <c r="C2810" s="4"/>
      <c r="D2810" s="45"/>
      <c r="E2810" s="45"/>
    </row>
    <row r="2811" spans="1:5" x14ac:dyDescent="0.25">
      <c r="A2811" s="2"/>
      <c r="B2811" s="3"/>
      <c r="C2811" s="4"/>
      <c r="D2811" s="45"/>
      <c r="E2811" s="45"/>
    </row>
    <row r="2812" spans="1:5" x14ac:dyDescent="0.25">
      <c r="A2812" s="2"/>
      <c r="B2812" s="3"/>
      <c r="C2812" s="4"/>
      <c r="D2812" s="45"/>
      <c r="E2812" s="45"/>
    </row>
    <row r="2813" spans="1:5" x14ac:dyDescent="0.25">
      <c r="A2813" s="2"/>
      <c r="B2813" s="3"/>
      <c r="C2813" s="4"/>
      <c r="D2813" s="45"/>
      <c r="E2813" s="45"/>
    </row>
    <row r="2814" spans="1:5" x14ac:dyDescent="0.25">
      <c r="A2814" s="2"/>
      <c r="B2814" s="3"/>
      <c r="C2814" s="4"/>
      <c r="D2814" s="45"/>
      <c r="E2814" s="45"/>
    </row>
    <row r="2815" spans="1:5" x14ac:dyDescent="0.25">
      <c r="A2815" s="2"/>
      <c r="B2815" s="3"/>
      <c r="C2815" s="4"/>
      <c r="D2815" s="45"/>
      <c r="E2815" s="45"/>
    </row>
    <row r="2816" spans="1:5" x14ac:dyDescent="0.25">
      <c r="A2816" s="2"/>
      <c r="B2816" s="3"/>
      <c r="C2816" s="4"/>
      <c r="D2816" s="45"/>
      <c r="E2816" s="45"/>
    </row>
    <row r="2817" spans="1:5" x14ac:dyDescent="0.25">
      <c r="A2817" s="2"/>
      <c r="B2817" s="3"/>
      <c r="C2817" s="4"/>
      <c r="D2817" s="45"/>
      <c r="E2817" s="45"/>
    </row>
    <row r="2818" spans="1:5" x14ac:dyDescent="0.25">
      <c r="A2818" s="2"/>
      <c r="B2818" s="3"/>
      <c r="C2818" s="4"/>
      <c r="D2818" s="45"/>
      <c r="E2818" s="45"/>
    </row>
    <row r="2819" spans="1:5" x14ac:dyDescent="0.25">
      <c r="A2819" s="2"/>
      <c r="B2819" s="3"/>
      <c r="C2819" s="4"/>
      <c r="D2819" s="45"/>
      <c r="E2819" s="45"/>
    </row>
    <row r="2820" spans="1:5" x14ac:dyDescent="0.25">
      <c r="A2820" s="2"/>
      <c r="B2820" s="3"/>
      <c r="C2820" s="4"/>
      <c r="D2820" s="45"/>
      <c r="E2820" s="45"/>
    </row>
    <row r="2821" spans="1:5" x14ac:dyDescent="0.25">
      <c r="A2821" s="2"/>
      <c r="B2821" s="3"/>
      <c r="C2821" s="4"/>
      <c r="D2821" s="45"/>
      <c r="E2821" s="45"/>
    </row>
    <row r="2822" spans="1:5" x14ac:dyDescent="0.25">
      <c r="A2822" s="2"/>
      <c r="B2822" s="3"/>
      <c r="C2822" s="4"/>
      <c r="D2822" s="45"/>
      <c r="E2822" s="45"/>
    </row>
    <row r="2823" spans="1:5" x14ac:dyDescent="0.25">
      <c r="A2823" s="2"/>
      <c r="B2823" s="3"/>
      <c r="C2823" s="4"/>
      <c r="D2823" s="45"/>
      <c r="E2823" s="45"/>
    </row>
    <row r="2824" spans="1:5" x14ac:dyDescent="0.25">
      <c r="A2824" s="2"/>
      <c r="B2824" s="3"/>
      <c r="C2824" s="4"/>
      <c r="D2824" s="45"/>
      <c r="E2824" s="45"/>
    </row>
    <row r="2825" spans="1:5" x14ac:dyDescent="0.25">
      <c r="A2825" s="2"/>
      <c r="B2825" s="3"/>
      <c r="C2825" s="4"/>
      <c r="D2825" s="45"/>
      <c r="E2825" s="45"/>
    </row>
    <row r="2826" spans="1:5" x14ac:dyDescent="0.25">
      <c r="A2826" s="2"/>
      <c r="B2826" s="3"/>
      <c r="C2826" s="4"/>
      <c r="D2826" s="45"/>
      <c r="E2826" s="45"/>
    </row>
    <row r="2827" spans="1:5" x14ac:dyDescent="0.25">
      <c r="A2827" s="2"/>
      <c r="B2827" s="3"/>
      <c r="C2827" s="4"/>
      <c r="D2827" s="45"/>
      <c r="E2827" s="45"/>
    </row>
    <row r="2828" spans="1:5" x14ac:dyDescent="0.25">
      <c r="A2828" s="2"/>
      <c r="B2828" s="3"/>
      <c r="C2828" s="4"/>
      <c r="D2828" s="45"/>
      <c r="E2828" s="45"/>
    </row>
    <row r="2829" spans="1:5" x14ac:dyDescent="0.25">
      <c r="A2829" s="2"/>
      <c r="B2829" s="3"/>
      <c r="C2829" s="4"/>
      <c r="D2829" s="45"/>
      <c r="E2829" s="45"/>
    </row>
    <row r="2830" spans="1:5" x14ac:dyDescent="0.25">
      <c r="A2830" s="2"/>
      <c r="B2830" s="3"/>
      <c r="C2830" s="4"/>
      <c r="D2830" s="45"/>
      <c r="E2830" s="45"/>
    </row>
    <row r="2831" spans="1:5" x14ac:dyDescent="0.25">
      <c r="A2831" s="2"/>
      <c r="B2831" s="3"/>
      <c r="C2831" s="4"/>
      <c r="D2831" s="45"/>
      <c r="E2831" s="45"/>
    </row>
    <row r="2832" spans="1:5" x14ac:dyDescent="0.25">
      <c r="A2832" s="2"/>
      <c r="B2832" s="3"/>
      <c r="C2832" s="4"/>
      <c r="D2832" s="45"/>
      <c r="E2832" s="45"/>
    </row>
    <row r="2833" spans="1:5" x14ac:dyDescent="0.25">
      <c r="A2833" s="2"/>
      <c r="B2833" s="3"/>
      <c r="C2833" s="4"/>
      <c r="D2833" s="45"/>
      <c r="E2833" s="45"/>
    </row>
    <row r="2834" spans="1:5" x14ac:dyDescent="0.25">
      <c r="A2834" s="2"/>
      <c r="B2834" s="3"/>
      <c r="C2834" s="4"/>
      <c r="D2834" s="45"/>
      <c r="E2834" s="45"/>
    </row>
    <row r="2835" spans="1:5" x14ac:dyDescent="0.25">
      <c r="A2835" s="2"/>
      <c r="B2835" s="3"/>
      <c r="C2835" s="4"/>
      <c r="D2835" s="45"/>
      <c r="E2835" s="45"/>
    </row>
    <row r="2836" spans="1:5" x14ac:dyDescent="0.25">
      <c r="A2836" s="2"/>
      <c r="B2836" s="3"/>
      <c r="C2836" s="4"/>
      <c r="D2836" s="45"/>
      <c r="E2836" s="45"/>
    </row>
    <row r="2837" spans="1:5" x14ac:dyDescent="0.25">
      <c r="A2837" s="2"/>
      <c r="B2837" s="3"/>
      <c r="C2837" s="4"/>
      <c r="D2837" s="45"/>
      <c r="E2837" s="45"/>
    </row>
    <row r="2838" spans="1:5" x14ac:dyDescent="0.25">
      <c r="A2838" s="2"/>
      <c r="B2838" s="3"/>
      <c r="C2838" s="4"/>
      <c r="D2838" s="45"/>
      <c r="E2838" s="45"/>
    </row>
    <row r="2839" spans="1:5" x14ac:dyDescent="0.25">
      <c r="A2839" s="2"/>
      <c r="B2839" s="3"/>
      <c r="C2839" s="4"/>
      <c r="D2839" s="45"/>
      <c r="E2839" s="45"/>
    </row>
    <row r="2840" spans="1:5" x14ac:dyDescent="0.25">
      <c r="A2840" s="2"/>
      <c r="B2840" s="3"/>
      <c r="C2840" s="4"/>
      <c r="D2840" s="45"/>
      <c r="E2840" s="45"/>
    </row>
    <row r="2841" spans="1:5" x14ac:dyDescent="0.25">
      <c r="A2841" s="2"/>
      <c r="B2841" s="3"/>
      <c r="C2841" s="4"/>
      <c r="D2841" s="45"/>
      <c r="E2841" s="45"/>
    </row>
    <row r="2842" spans="1:5" x14ac:dyDescent="0.25">
      <c r="A2842" s="2"/>
      <c r="B2842" s="3"/>
      <c r="C2842" s="4"/>
      <c r="D2842" s="45"/>
      <c r="E2842" s="45"/>
    </row>
    <row r="2843" spans="1:5" x14ac:dyDescent="0.25">
      <c r="A2843" s="2"/>
      <c r="B2843" s="3"/>
      <c r="C2843" s="4"/>
      <c r="D2843" s="45"/>
      <c r="E2843" s="45"/>
    </row>
    <row r="2844" spans="1:5" x14ac:dyDescent="0.25">
      <c r="A2844" s="2"/>
      <c r="B2844" s="3"/>
      <c r="C2844" s="4"/>
      <c r="D2844" s="45"/>
      <c r="E2844" s="45"/>
    </row>
    <row r="2845" spans="1:5" x14ac:dyDescent="0.25">
      <c r="A2845" s="2"/>
      <c r="B2845" s="3"/>
      <c r="C2845" s="4"/>
      <c r="D2845" s="45"/>
      <c r="E2845" s="45"/>
    </row>
    <row r="2846" spans="1:5" x14ac:dyDescent="0.25">
      <c r="A2846" s="2"/>
      <c r="B2846" s="3"/>
      <c r="C2846" s="4"/>
      <c r="D2846" s="45"/>
      <c r="E2846" s="45"/>
    </row>
    <row r="2847" spans="1:5" x14ac:dyDescent="0.25">
      <c r="A2847" s="2"/>
      <c r="B2847" s="3"/>
      <c r="C2847" s="4"/>
      <c r="D2847" s="45"/>
      <c r="E2847" s="45"/>
    </row>
    <row r="2848" spans="1:5" x14ac:dyDescent="0.25">
      <c r="A2848" s="2"/>
      <c r="B2848" s="3"/>
      <c r="C2848" s="4"/>
      <c r="D2848" s="45"/>
      <c r="E2848" s="45"/>
    </row>
    <row r="2849" spans="1:5" x14ac:dyDescent="0.25">
      <c r="A2849" s="2"/>
      <c r="B2849" s="3"/>
      <c r="C2849" s="4"/>
      <c r="D2849" s="45"/>
      <c r="E2849" s="45"/>
    </row>
    <row r="2850" spans="1:5" x14ac:dyDescent="0.25">
      <c r="A2850" s="2"/>
      <c r="B2850" s="3"/>
      <c r="C2850" s="4"/>
      <c r="D2850" s="45"/>
      <c r="E2850" s="45"/>
    </row>
    <row r="2851" spans="1:5" x14ac:dyDescent="0.25">
      <c r="A2851" s="2"/>
      <c r="B2851" s="3"/>
      <c r="C2851" s="4"/>
      <c r="D2851" s="45"/>
      <c r="E2851" s="45"/>
    </row>
    <row r="2852" spans="1:5" x14ac:dyDescent="0.25">
      <c r="A2852" s="2"/>
      <c r="B2852" s="3"/>
      <c r="C2852" s="4"/>
      <c r="D2852" s="45"/>
      <c r="E2852" s="45"/>
    </row>
    <row r="2853" spans="1:5" x14ac:dyDescent="0.25">
      <c r="A2853" s="2"/>
      <c r="B2853" s="3"/>
      <c r="C2853" s="4"/>
      <c r="D2853" s="45"/>
      <c r="E2853" s="45"/>
    </row>
    <row r="2854" spans="1:5" x14ac:dyDescent="0.25">
      <c r="A2854" s="2"/>
      <c r="B2854" s="3"/>
      <c r="C2854" s="4"/>
      <c r="D2854" s="45"/>
      <c r="E2854" s="45"/>
    </row>
    <row r="2855" spans="1:5" x14ac:dyDescent="0.25">
      <c r="A2855" s="2"/>
      <c r="B2855" s="3"/>
      <c r="C2855" s="4"/>
      <c r="D2855" s="45"/>
      <c r="E2855" s="45"/>
    </row>
    <row r="2856" spans="1:5" x14ac:dyDescent="0.25">
      <c r="A2856" s="2"/>
      <c r="B2856" s="3"/>
      <c r="C2856" s="4"/>
      <c r="D2856" s="45"/>
      <c r="E2856" s="45"/>
    </row>
    <row r="2857" spans="1:5" x14ac:dyDescent="0.25">
      <c r="A2857" s="2"/>
      <c r="B2857" s="3"/>
      <c r="C2857" s="4"/>
      <c r="D2857" s="45"/>
      <c r="E2857" s="45"/>
    </row>
    <row r="2858" spans="1:5" x14ac:dyDescent="0.25">
      <c r="A2858" s="2"/>
      <c r="B2858" s="3"/>
      <c r="C2858" s="4"/>
      <c r="D2858" s="45"/>
      <c r="E2858" s="45"/>
    </row>
    <row r="2859" spans="1:5" x14ac:dyDescent="0.25">
      <c r="A2859" s="2"/>
      <c r="B2859" s="3"/>
      <c r="C2859" s="4"/>
      <c r="D2859" s="45"/>
      <c r="E2859" s="45"/>
    </row>
    <row r="2860" spans="1:5" x14ac:dyDescent="0.25">
      <c r="A2860" s="2"/>
      <c r="B2860" s="3"/>
      <c r="C2860" s="4"/>
      <c r="D2860" s="45"/>
      <c r="E2860" s="45"/>
    </row>
    <row r="2861" spans="1:5" x14ac:dyDescent="0.25">
      <c r="A2861" s="2"/>
      <c r="B2861" s="3"/>
      <c r="C2861" s="4"/>
      <c r="D2861" s="45"/>
      <c r="E2861" s="45"/>
    </row>
    <row r="2862" spans="1:5" x14ac:dyDescent="0.25">
      <c r="A2862" s="2"/>
      <c r="B2862" s="3"/>
      <c r="C2862" s="4"/>
      <c r="D2862" s="45"/>
      <c r="E2862" s="45"/>
    </row>
    <row r="2863" spans="1:5" x14ac:dyDescent="0.25">
      <c r="A2863" s="2"/>
      <c r="B2863" s="3"/>
      <c r="C2863" s="4"/>
      <c r="D2863" s="45"/>
      <c r="E2863" s="45"/>
    </row>
    <row r="2864" spans="1:5" x14ac:dyDescent="0.25">
      <c r="A2864" s="2"/>
      <c r="B2864" s="3"/>
      <c r="C2864" s="4"/>
      <c r="D2864" s="45"/>
      <c r="E2864" s="45"/>
    </row>
    <row r="2865" spans="1:5" x14ac:dyDescent="0.25">
      <c r="A2865" s="2"/>
      <c r="B2865" s="3"/>
      <c r="C2865" s="4"/>
      <c r="D2865" s="45"/>
      <c r="E2865" s="45"/>
    </row>
    <row r="2866" spans="1:5" x14ac:dyDescent="0.25">
      <c r="A2866" s="2"/>
      <c r="B2866" s="3"/>
      <c r="C2866" s="4"/>
      <c r="D2866" s="45"/>
      <c r="E2866" s="45"/>
    </row>
    <row r="2867" spans="1:5" x14ac:dyDescent="0.25">
      <c r="A2867" s="2"/>
      <c r="B2867" s="3"/>
      <c r="C2867" s="4"/>
      <c r="D2867" s="45"/>
      <c r="E2867" s="45"/>
    </row>
    <row r="2868" spans="1:5" x14ac:dyDescent="0.25">
      <c r="A2868" s="2"/>
      <c r="B2868" s="3"/>
      <c r="C2868" s="4"/>
      <c r="D2868" s="45"/>
      <c r="E2868" s="45"/>
    </row>
    <row r="2869" spans="1:5" x14ac:dyDescent="0.25">
      <c r="A2869" s="2"/>
      <c r="B2869" s="3"/>
      <c r="C2869" s="4"/>
      <c r="D2869" s="45"/>
      <c r="E2869" s="45"/>
    </row>
    <row r="2870" spans="1:5" x14ac:dyDescent="0.25">
      <c r="A2870" s="2"/>
      <c r="B2870" s="3"/>
      <c r="C2870" s="4"/>
      <c r="D2870" s="45"/>
      <c r="E2870" s="45"/>
    </row>
    <row r="2871" spans="1:5" x14ac:dyDescent="0.25">
      <c r="A2871" s="2"/>
      <c r="B2871" s="3"/>
      <c r="C2871" s="4"/>
      <c r="D2871" s="45"/>
      <c r="E2871" s="45"/>
    </row>
    <row r="2872" spans="1:5" x14ac:dyDescent="0.25">
      <c r="A2872" s="2"/>
      <c r="B2872" s="3"/>
      <c r="C2872" s="4"/>
      <c r="D2872" s="45"/>
      <c r="E2872" s="45"/>
    </row>
    <row r="2873" spans="1:5" x14ac:dyDescent="0.25">
      <c r="A2873" s="2"/>
      <c r="B2873" s="3"/>
      <c r="C2873" s="4"/>
      <c r="D2873" s="45"/>
      <c r="E2873" s="45"/>
    </row>
    <row r="2874" spans="1:5" x14ac:dyDescent="0.25">
      <c r="A2874" s="2"/>
      <c r="B2874" s="3"/>
      <c r="C2874" s="4"/>
      <c r="D2874" s="45"/>
      <c r="E2874" s="45"/>
    </row>
    <row r="2875" spans="1:5" x14ac:dyDescent="0.25">
      <c r="A2875" s="2"/>
      <c r="B2875" s="3"/>
      <c r="C2875" s="4"/>
      <c r="D2875" s="45"/>
      <c r="E2875" s="45"/>
    </row>
    <row r="2876" spans="1:5" x14ac:dyDescent="0.25">
      <c r="A2876" s="2"/>
      <c r="B2876" s="3"/>
      <c r="C2876" s="4"/>
      <c r="D2876" s="45"/>
      <c r="E2876" s="45"/>
    </row>
    <row r="2877" spans="1:5" x14ac:dyDescent="0.25">
      <c r="A2877" s="2"/>
      <c r="B2877" s="3"/>
      <c r="C2877" s="4"/>
      <c r="D2877" s="45"/>
      <c r="E2877" s="45"/>
    </row>
    <row r="2878" spans="1:5" x14ac:dyDescent="0.25">
      <c r="A2878" s="2"/>
      <c r="B2878" s="3"/>
      <c r="C2878" s="4"/>
      <c r="D2878" s="45"/>
      <c r="E2878" s="45"/>
    </row>
    <row r="2879" spans="1:5" x14ac:dyDescent="0.25">
      <c r="A2879" s="2"/>
      <c r="B2879" s="3"/>
      <c r="C2879" s="4"/>
      <c r="D2879" s="45"/>
      <c r="E2879" s="45"/>
    </row>
    <row r="2880" spans="1:5" x14ac:dyDescent="0.25">
      <c r="A2880" s="2"/>
      <c r="B2880" s="3"/>
      <c r="C2880" s="4"/>
      <c r="D2880" s="45"/>
      <c r="E2880" s="45"/>
    </row>
    <row r="2881" spans="1:5" x14ac:dyDescent="0.25">
      <c r="A2881" s="2"/>
      <c r="B2881" s="3"/>
      <c r="C2881" s="4"/>
      <c r="D2881" s="45"/>
      <c r="E2881" s="45"/>
    </row>
    <row r="2882" spans="1:5" x14ac:dyDescent="0.25">
      <c r="A2882" s="2"/>
      <c r="B2882" s="3"/>
      <c r="C2882" s="4"/>
      <c r="D2882" s="45"/>
      <c r="E2882" s="45"/>
    </row>
    <row r="2883" spans="1:5" x14ac:dyDescent="0.25">
      <c r="A2883" s="2"/>
      <c r="B2883" s="3"/>
      <c r="C2883" s="4"/>
      <c r="D2883" s="45"/>
      <c r="E2883" s="45"/>
    </row>
    <row r="2884" spans="1:5" x14ac:dyDescent="0.25">
      <c r="A2884" s="2"/>
      <c r="B2884" s="3"/>
      <c r="C2884" s="4"/>
      <c r="D2884" s="45"/>
      <c r="E2884" s="45"/>
    </row>
    <row r="2885" spans="1:5" x14ac:dyDescent="0.25">
      <c r="A2885" s="2"/>
      <c r="B2885" s="3"/>
      <c r="C2885" s="4"/>
      <c r="D2885" s="45"/>
      <c r="E2885" s="45"/>
    </row>
    <row r="2886" spans="1:5" x14ac:dyDescent="0.25">
      <c r="A2886" s="2"/>
      <c r="B2886" s="3"/>
      <c r="C2886" s="4"/>
      <c r="D2886" s="45"/>
      <c r="E2886" s="45"/>
    </row>
    <row r="2887" spans="1:5" x14ac:dyDescent="0.25">
      <c r="A2887" s="2"/>
      <c r="B2887" s="3"/>
      <c r="C2887" s="4"/>
      <c r="D2887" s="45"/>
      <c r="E2887" s="45"/>
    </row>
    <row r="2888" spans="1:5" x14ac:dyDescent="0.25">
      <c r="A2888" s="2"/>
      <c r="B2888" s="3"/>
      <c r="C2888" s="4"/>
      <c r="D2888" s="45"/>
      <c r="E2888" s="45"/>
    </row>
    <row r="2889" spans="1:5" x14ac:dyDescent="0.25">
      <c r="A2889" s="2"/>
      <c r="B2889" s="3"/>
      <c r="C2889" s="4"/>
      <c r="D2889" s="45"/>
      <c r="E2889" s="45"/>
    </row>
    <row r="2890" spans="1:5" x14ac:dyDescent="0.25">
      <c r="A2890" s="2"/>
      <c r="B2890" s="3"/>
      <c r="C2890" s="4"/>
      <c r="D2890" s="45"/>
      <c r="E2890" s="45"/>
    </row>
    <row r="2891" spans="1:5" x14ac:dyDescent="0.25">
      <c r="A2891" s="2"/>
      <c r="B2891" s="3"/>
      <c r="C2891" s="4"/>
      <c r="D2891" s="45"/>
      <c r="E2891" s="45"/>
    </row>
    <row r="2892" spans="1:5" x14ac:dyDescent="0.25">
      <c r="A2892" s="2"/>
      <c r="B2892" s="3"/>
      <c r="C2892" s="4"/>
      <c r="D2892" s="45"/>
      <c r="E2892" s="45"/>
    </row>
    <row r="2893" spans="1:5" x14ac:dyDescent="0.25">
      <c r="A2893" s="2"/>
      <c r="B2893" s="3"/>
      <c r="C2893" s="4"/>
      <c r="D2893" s="45"/>
      <c r="E2893" s="45"/>
    </row>
    <row r="2894" spans="1:5" x14ac:dyDescent="0.25">
      <c r="A2894" s="2"/>
      <c r="B2894" s="3"/>
      <c r="C2894" s="4"/>
      <c r="D2894" s="45"/>
      <c r="E2894" s="45"/>
    </row>
    <row r="2895" spans="1:5" x14ac:dyDescent="0.25">
      <c r="A2895" s="2"/>
      <c r="B2895" s="3"/>
      <c r="C2895" s="4"/>
      <c r="D2895" s="45"/>
      <c r="E2895" s="45"/>
    </row>
    <row r="2896" spans="1:5" x14ac:dyDescent="0.25">
      <c r="A2896" s="2"/>
      <c r="B2896" s="3"/>
      <c r="C2896" s="4"/>
      <c r="D2896" s="45"/>
      <c r="E2896" s="45"/>
    </row>
    <row r="2897" spans="1:5" x14ac:dyDescent="0.25">
      <c r="A2897" s="2"/>
      <c r="B2897" s="3"/>
      <c r="C2897" s="4"/>
      <c r="D2897" s="45"/>
      <c r="E2897" s="45"/>
    </row>
    <row r="2898" spans="1:5" x14ac:dyDescent="0.25">
      <c r="A2898" s="2"/>
      <c r="B2898" s="3"/>
      <c r="C2898" s="4"/>
      <c r="D2898" s="45"/>
      <c r="E2898" s="45"/>
    </row>
    <row r="2899" spans="1:5" x14ac:dyDescent="0.25">
      <c r="A2899" s="2"/>
      <c r="B2899" s="3"/>
      <c r="C2899" s="4"/>
      <c r="D2899" s="45"/>
      <c r="E2899" s="45"/>
    </row>
    <row r="2900" spans="1:5" x14ac:dyDescent="0.25">
      <c r="A2900" s="2"/>
      <c r="B2900" s="3"/>
      <c r="C2900" s="4"/>
      <c r="D2900" s="45"/>
      <c r="E2900" s="45"/>
    </row>
    <row r="2901" spans="1:5" x14ac:dyDescent="0.25">
      <c r="A2901" s="2"/>
      <c r="B2901" s="3"/>
      <c r="C2901" s="4"/>
      <c r="D2901" s="45"/>
      <c r="E2901" s="45"/>
    </row>
    <row r="2902" spans="1:5" x14ac:dyDescent="0.25">
      <c r="A2902" s="2"/>
      <c r="B2902" s="3"/>
      <c r="C2902" s="4"/>
      <c r="D2902" s="45"/>
      <c r="E2902" s="45"/>
    </row>
    <row r="2903" spans="1:5" x14ac:dyDescent="0.25">
      <c r="A2903" s="2"/>
      <c r="B2903" s="3"/>
      <c r="C2903" s="4"/>
      <c r="D2903" s="45"/>
      <c r="E2903" s="45"/>
    </row>
    <row r="2904" spans="1:5" x14ac:dyDescent="0.25">
      <c r="A2904" s="2"/>
      <c r="B2904" s="3"/>
      <c r="C2904" s="4"/>
      <c r="D2904" s="45"/>
      <c r="E2904" s="45"/>
    </row>
    <row r="2905" spans="1:5" x14ac:dyDescent="0.25">
      <c r="A2905" s="2"/>
      <c r="B2905" s="3"/>
      <c r="C2905" s="4"/>
      <c r="D2905" s="45"/>
      <c r="E2905" s="45"/>
    </row>
    <row r="2906" spans="1:5" x14ac:dyDescent="0.25">
      <c r="A2906" s="2"/>
      <c r="B2906" s="3"/>
      <c r="C2906" s="4"/>
      <c r="D2906" s="45"/>
      <c r="E2906" s="45"/>
    </row>
    <row r="2907" spans="1:5" x14ac:dyDescent="0.25">
      <c r="A2907" s="2"/>
      <c r="B2907" s="3"/>
      <c r="C2907" s="4"/>
      <c r="D2907" s="45"/>
      <c r="E2907" s="45"/>
    </row>
    <row r="2908" spans="1:5" x14ac:dyDescent="0.25">
      <c r="A2908" s="2"/>
      <c r="B2908" s="3"/>
      <c r="C2908" s="4"/>
      <c r="D2908" s="45"/>
      <c r="E2908" s="45"/>
    </row>
    <row r="2909" spans="1:5" x14ac:dyDescent="0.25">
      <c r="A2909" s="2"/>
      <c r="B2909" s="3"/>
      <c r="C2909" s="4"/>
      <c r="D2909" s="45"/>
      <c r="E2909" s="45"/>
    </row>
    <row r="2910" spans="1:5" x14ac:dyDescent="0.25">
      <c r="A2910" s="2"/>
      <c r="B2910" s="3"/>
      <c r="C2910" s="4"/>
      <c r="D2910" s="45"/>
      <c r="E2910" s="45"/>
    </row>
    <row r="2911" spans="1:5" x14ac:dyDescent="0.25">
      <c r="A2911" s="2"/>
      <c r="B2911" s="3"/>
      <c r="C2911" s="4"/>
      <c r="D2911" s="45"/>
      <c r="E2911" s="45"/>
    </row>
    <row r="2912" spans="1:5" x14ac:dyDescent="0.25">
      <c r="A2912" s="2"/>
      <c r="B2912" s="3"/>
      <c r="C2912" s="4"/>
      <c r="D2912" s="45"/>
      <c r="E2912" s="45"/>
    </row>
    <row r="2913" spans="1:5" x14ac:dyDescent="0.25">
      <c r="A2913" s="2"/>
      <c r="B2913" s="3"/>
      <c r="C2913" s="4"/>
      <c r="D2913" s="45"/>
      <c r="E2913" s="45"/>
    </row>
    <row r="2914" spans="1:5" x14ac:dyDescent="0.25">
      <c r="A2914" s="2"/>
      <c r="B2914" s="3"/>
      <c r="C2914" s="4"/>
      <c r="D2914" s="45"/>
      <c r="E2914" s="45"/>
    </row>
    <row r="2915" spans="1:5" x14ac:dyDescent="0.25">
      <c r="A2915" s="2"/>
      <c r="B2915" s="3"/>
      <c r="C2915" s="4"/>
      <c r="D2915" s="45"/>
      <c r="E2915" s="45"/>
    </row>
    <row r="2916" spans="1:5" x14ac:dyDescent="0.25">
      <c r="A2916" s="2"/>
      <c r="B2916" s="3"/>
      <c r="C2916" s="4"/>
      <c r="D2916" s="45"/>
      <c r="E2916" s="45"/>
    </row>
    <row r="2917" spans="1:5" x14ac:dyDescent="0.25">
      <c r="A2917" s="2"/>
      <c r="B2917" s="3"/>
      <c r="C2917" s="4"/>
      <c r="D2917" s="45"/>
      <c r="E2917" s="45"/>
    </row>
    <row r="2918" spans="1:5" x14ac:dyDescent="0.25">
      <c r="A2918" s="2"/>
      <c r="B2918" s="3"/>
      <c r="C2918" s="4"/>
      <c r="D2918" s="45"/>
      <c r="E2918" s="45"/>
    </row>
    <row r="2919" spans="1:5" x14ac:dyDescent="0.25">
      <c r="A2919" s="2"/>
      <c r="B2919" s="3"/>
      <c r="C2919" s="4"/>
      <c r="D2919" s="45"/>
      <c r="E2919" s="45"/>
    </row>
    <row r="2920" spans="1:5" x14ac:dyDescent="0.25">
      <c r="A2920" s="2"/>
      <c r="B2920" s="3"/>
      <c r="C2920" s="4"/>
      <c r="D2920" s="45"/>
      <c r="E2920" s="45"/>
    </row>
    <row r="2921" spans="1:5" x14ac:dyDescent="0.25">
      <c r="A2921" s="2"/>
      <c r="B2921" s="3"/>
      <c r="C2921" s="4"/>
      <c r="D2921" s="45"/>
      <c r="E2921" s="45"/>
    </row>
    <row r="2922" spans="1:5" x14ac:dyDescent="0.25">
      <c r="A2922" s="2"/>
      <c r="B2922" s="3"/>
      <c r="C2922" s="4"/>
      <c r="D2922" s="45"/>
      <c r="E2922" s="45"/>
    </row>
    <row r="2923" spans="1:5" x14ac:dyDescent="0.25">
      <c r="A2923" s="2"/>
      <c r="B2923" s="3"/>
      <c r="C2923" s="4"/>
      <c r="D2923" s="45"/>
      <c r="E2923" s="45"/>
    </row>
    <row r="2924" spans="1:5" x14ac:dyDescent="0.25">
      <c r="A2924" s="2"/>
      <c r="B2924" s="3"/>
      <c r="C2924" s="4"/>
      <c r="D2924" s="45"/>
      <c r="E2924" s="45"/>
    </row>
    <row r="2925" spans="1:5" x14ac:dyDescent="0.25">
      <c r="A2925" s="2"/>
      <c r="B2925" s="3"/>
      <c r="C2925" s="4"/>
      <c r="D2925" s="45"/>
      <c r="E2925" s="45"/>
    </row>
    <row r="2926" spans="1:5" x14ac:dyDescent="0.25">
      <c r="A2926" s="2"/>
      <c r="B2926" s="3"/>
      <c r="C2926" s="4"/>
      <c r="D2926" s="45"/>
      <c r="E2926" s="45"/>
    </row>
    <row r="2927" spans="1:5" x14ac:dyDescent="0.25">
      <c r="A2927" s="2"/>
      <c r="B2927" s="3"/>
      <c r="C2927" s="4"/>
      <c r="D2927" s="45"/>
      <c r="E2927" s="45"/>
    </row>
    <row r="2928" spans="1:5" x14ac:dyDescent="0.25">
      <c r="A2928" s="2"/>
      <c r="B2928" s="3"/>
      <c r="C2928" s="4"/>
      <c r="D2928" s="45"/>
      <c r="E2928" s="45"/>
    </row>
    <row r="2929" spans="1:5" x14ac:dyDescent="0.25">
      <c r="A2929" s="2"/>
      <c r="B2929" s="3"/>
      <c r="C2929" s="4"/>
      <c r="D2929" s="45"/>
      <c r="E2929" s="45"/>
    </row>
    <row r="2930" spans="1:5" x14ac:dyDescent="0.25">
      <c r="A2930" s="2"/>
      <c r="B2930" s="3"/>
      <c r="C2930" s="4"/>
      <c r="D2930" s="45"/>
      <c r="E2930" s="45"/>
    </row>
    <row r="2931" spans="1:5" x14ac:dyDescent="0.25">
      <c r="A2931" s="2"/>
      <c r="B2931" s="3"/>
      <c r="C2931" s="4"/>
      <c r="D2931" s="45"/>
      <c r="E2931" s="45"/>
    </row>
    <row r="2932" spans="1:5" x14ac:dyDescent="0.25">
      <c r="A2932" s="2"/>
      <c r="B2932" s="3"/>
      <c r="C2932" s="4"/>
      <c r="D2932" s="45"/>
      <c r="E2932" s="45"/>
    </row>
    <row r="2933" spans="1:5" x14ac:dyDescent="0.25">
      <c r="A2933" s="2"/>
      <c r="B2933" s="3"/>
      <c r="C2933" s="4"/>
      <c r="D2933" s="45"/>
      <c r="E2933" s="45"/>
    </row>
    <row r="2934" spans="1:5" x14ac:dyDescent="0.25">
      <c r="A2934" s="2"/>
      <c r="B2934" s="3"/>
      <c r="C2934" s="4"/>
      <c r="D2934" s="45"/>
      <c r="E2934" s="45"/>
    </row>
    <row r="2935" spans="1:5" x14ac:dyDescent="0.25">
      <c r="A2935" s="2"/>
      <c r="B2935" s="3"/>
      <c r="C2935" s="4"/>
      <c r="D2935" s="45"/>
      <c r="E2935" s="45"/>
    </row>
    <row r="2936" spans="1:5" x14ac:dyDescent="0.25">
      <c r="A2936" s="2"/>
      <c r="B2936" s="3"/>
      <c r="C2936" s="4"/>
      <c r="D2936" s="45"/>
      <c r="E2936" s="45"/>
    </row>
    <row r="2937" spans="1:5" x14ac:dyDescent="0.25">
      <c r="A2937" s="2"/>
      <c r="B2937" s="3"/>
      <c r="C2937" s="4"/>
      <c r="D2937" s="45"/>
      <c r="E2937" s="45"/>
    </row>
    <row r="2938" spans="1:5" x14ac:dyDescent="0.25">
      <c r="A2938" s="2"/>
      <c r="B2938" s="3"/>
      <c r="C2938" s="4"/>
      <c r="D2938" s="45"/>
      <c r="E2938" s="45"/>
    </row>
    <row r="2939" spans="1:5" x14ac:dyDescent="0.25">
      <c r="A2939" s="2"/>
      <c r="B2939" s="3"/>
      <c r="C2939" s="4"/>
      <c r="D2939" s="45"/>
      <c r="E2939" s="45"/>
    </row>
    <row r="2940" spans="1:5" x14ac:dyDescent="0.25">
      <c r="A2940" s="2"/>
      <c r="B2940" s="3"/>
      <c r="C2940" s="4"/>
      <c r="D2940" s="45"/>
      <c r="E2940" s="45"/>
    </row>
    <row r="2941" spans="1:5" x14ac:dyDescent="0.25">
      <c r="A2941" s="2"/>
      <c r="B2941" s="3"/>
      <c r="C2941" s="4"/>
      <c r="D2941" s="45"/>
      <c r="E2941" s="45"/>
    </row>
    <row r="2942" spans="1:5" x14ac:dyDescent="0.25">
      <c r="A2942" s="2"/>
      <c r="B2942" s="3"/>
      <c r="C2942" s="4"/>
      <c r="D2942" s="45"/>
      <c r="E2942" s="45"/>
    </row>
    <row r="2943" spans="1:5" x14ac:dyDescent="0.25">
      <c r="A2943" s="2"/>
      <c r="B2943" s="3"/>
      <c r="C2943" s="4"/>
      <c r="D2943" s="45"/>
      <c r="E2943" s="45"/>
    </row>
    <row r="2944" spans="1:5" x14ac:dyDescent="0.25">
      <c r="A2944" s="2"/>
      <c r="B2944" s="3"/>
      <c r="C2944" s="4"/>
      <c r="D2944" s="45"/>
      <c r="E2944" s="45"/>
    </row>
    <row r="2945" spans="1:5" x14ac:dyDescent="0.25">
      <c r="A2945" s="2"/>
      <c r="B2945" s="3"/>
      <c r="C2945" s="4"/>
      <c r="D2945" s="45"/>
      <c r="E2945" s="45"/>
    </row>
    <row r="2946" spans="1:5" x14ac:dyDescent="0.25">
      <c r="A2946" s="2"/>
      <c r="B2946" s="3"/>
      <c r="C2946" s="4"/>
      <c r="D2946" s="45"/>
      <c r="E2946" s="45"/>
    </row>
    <row r="2947" spans="1:5" x14ac:dyDescent="0.25">
      <c r="A2947" s="2"/>
      <c r="B2947" s="3"/>
      <c r="C2947" s="4"/>
      <c r="D2947" s="45"/>
      <c r="E2947" s="45"/>
    </row>
    <row r="2948" spans="1:5" x14ac:dyDescent="0.25">
      <c r="A2948" s="2"/>
      <c r="B2948" s="3"/>
      <c r="C2948" s="4"/>
      <c r="D2948" s="45"/>
      <c r="E2948" s="45"/>
    </row>
    <row r="2949" spans="1:5" x14ac:dyDescent="0.25">
      <c r="A2949" s="2"/>
      <c r="B2949" s="3"/>
      <c r="C2949" s="4"/>
      <c r="D2949" s="45"/>
      <c r="E2949" s="45"/>
    </row>
    <row r="2950" spans="1:5" x14ac:dyDescent="0.25">
      <c r="A2950" s="2"/>
      <c r="B2950" s="3"/>
      <c r="C2950" s="4"/>
      <c r="D2950" s="45"/>
      <c r="E2950" s="45"/>
    </row>
    <row r="2951" spans="1:5" x14ac:dyDescent="0.25">
      <c r="A2951" s="2"/>
      <c r="B2951" s="3"/>
      <c r="C2951" s="4"/>
      <c r="D2951" s="45"/>
      <c r="E2951" s="45"/>
    </row>
    <row r="2952" spans="1:5" x14ac:dyDescent="0.25">
      <c r="A2952" s="2"/>
      <c r="B2952" s="3"/>
      <c r="C2952" s="4"/>
      <c r="D2952" s="45"/>
      <c r="E2952" s="45"/>
    </row>
    <row r="2953" spans="1:5" x14ac:dyDescent="0.25">
      <c r="A2953" s="2"/>
      <c r="B2953" s="3"/>
      <c r="C2953" s="4"/>
      <c r="D2953" s="45"/>
      <c r="E2953" s="45"/>
    </row>
    <row r="2954" spans="1:5" x14ac:dyDescent="0.25">
      <c r="A2954" s="2"/>
      <c r="B2954" s="3"/>
      <c r="C2954" s="4"/>
      <c r="D2954" s="45"/>
      <c r="E2954" s="45"/>
    </row>
    <row r="2955" spans="1:5" x14ac:dyDescent="0.25">
      <c r="A2955" s="2"/>
      <c r="B2955" s="3"/>
      <c r="C2955" s="4"/>
      <c r="D2955" s="45"/>
      <c r="E2955" s="45"/>
    </row>
    <row r="2956" spans="1:5" x14ac:dyDescent="0.25">
      <c r="A2956" s="2"/>
      <c r="B2956" s="3"/>
      <c r="C2956" s="4"/>
      <c r="D2956" s="45"/>
      <c r="E2956" s="45"/>
    </row>
    <row r="2957" spans="1:5" x14ac:dyDescent="0.25">
      <c r="A2957" s="2"/>
      <c r="B2957" s="3"/>
      <c r="C2957" s="4"/>
      <c r="D2957" s="45"/>
      <c r="E2957" s="45"/>
    </row>
    <row r="2958" spans="1:5" x14ac:dyDescent="0.25">
      <c r="A2958" s="2"/>
      <c r="B2958" s="3"/>
      <c r="C2958" s="4"/>
      <c r="D2958" s="45"/>
      <c r="E2958" s="45"/>
    </row>
    <row r="2959" spans="1:5" x14ac:dyDescent="0.25">
      <c r="A2959" s="2"/>
      <c r="B2959" s="3"/>
      <c r="C2959" s="4"/>
      <c r="D2959" s="45"/>
      <c r="E2959" s="45"/>
    </row>
    <row r="2960" spans="1:5" x14ac:dyDescent="0.25">
      <c r="A2960" s="2"/>
      <c r="B2960" s="3"/>
      <c r="C2960" s="4"/>
      <c r="D2960" s="45"/>
      <c r="E2960" s="45"/>
    </row>
    <row r="2961" spans="1:5" x14ac:dyDescent="0.25">
      <c r="A2961" s="2"/>
      <c r="B2961" s="3"/>
      <c r="C2961" s="4"/>
      <c r="D2961" s="45"/>
      <c r="E2961" s="45"/>
    </row>
    <row r="2962" spans="1:5" x14ac:dyDescent="0.25">
      <c r="A2962" s="2"/>
      <c r="B2962" s="3"/>
      <c r="C2962" s="4"/>
      <c r="D2962" s="45"/>
      <c r="E2962" s="45"/>
    </row>
    <row r="2963" spans="1:5" x14ac:dyDescent="0.25">
      <c r="A2963" s="2"/>
      <c r="B2963" s="3"/>
      <c r="C2963" s="4"/>
      <c r="D2963" s="45"/>
      <c r="E2963" s="45"/>
    </row>
    <row r="2964" spans="1:5" x14ac:dyDescent="0.25">
      <c r="A2964" s="2"/>
      <c r="B2964" s="3"/>
      <c r="C2964" s="4"/>
      <c r="D2964" s="45"/>
      <c r="E2964" s="45"/>
    </row>
    <row r="2965" spans="1:5" x14ac:dyDescent="0.25">
      <c r="A2965" s="2"/>
      <c r="B2965" s="3"/>
      <c r="C2965" s="4"/>
      <c r="D2965" s="45"/>
      <c r="E2965" s="45"/>
    </row>
    <row r="2966" spans="1:5" x14ac:dyDescent="0.25">
      <c r="A2966" s="2"/>
      <c r="B2966" s="3"/>
      <c r="C2966" s="4"/>
      <c r="D2966" s="45"/>
      <c r="E2966" s="45"/>
    </row>
    <row r="2967" spans="1:5" x14ac:dyDescent="0.25">
      <c r="A2967" s="2"/>
      <c r="B2967" s="3"/>
      <c r="C2967" s="4"/>
      <c r="D2967" s="45"/>
      <c r="E2967" s="45"/>
    </row>
    <row r="2968" spans="1:5" x14ac:dyDescent="0.25">
      <c r="A2968" s="2"/>
      <c r="B2968" s="3"/>
      <c r="C2968" s="4"/>
      <c r="D2968" s="45"/>
      <c r="E2968" s="45"/>
    </row>
    <row r="2969" spans="1:5" x14ac:dyDescent="0.25">
      <c r="A2969" s="2"/>
      <c r="B2969" s="3"/>
      <c r="C2969" s="4"/>
      <c r="D2969" s="45"/>
      <c r="E2969" s="45"/>
    </row>
    <row r="2970" spans="1:5" x14ac:dyDescent="0.25">
      <c r="A2970" s="2"/>
      <c r="B2970" s="3"/>
      <c r="C2970" s="4"/>
      <c r="D2970" s="45"/>
      <c r="E2970" s="45"/>
    </row>
    <row r="2971" spans="1:5" x14ac:dyDescent="0.25">
      <c r="A2971" s="2"/>
      <c r="B2971" s="3"/>
      <c r="C2971" s="4"/>
      <c r="D2971" s="45"/>
      <c r="E2971" s="45"/>
    </row>
    <row r="2972" spans="1:5" x14ac:dyDescent="0.25">
      <c r="A2972" s="2"/>
      <c r="B2972" s="3"/>
      <c r="C2972" s="4"/>
      <c r="D2972" s="45"/>
      <c r="E2972" s="45"/>
    </row>
    <row r="2973" spans="1:5" x14ac:dyDescent="0.25">
      <c r="A2973" s="2"/>
      <c r="B2973" s="3"/>
      <c r="C2973" s="4"/>
      <c r="D2973" s="45"/>
      <c r="E2973" s="45"/>
    </row>
    <row r="2974" spans="1:5" x14ac:dyDescent="0.25">
      <c r="A2974" s="2"/>
      <c r="B2974" s="3"/>
      <c r="C2974" s="4"/>
      <c r="D2974" s="45"/>
      <c r="E2974" s="45"/>
    </row>
    <row r="2975" spans="1:5" x14ac:dyDescent="0.25">
      <c r="A2975" s="2"/>
      <c r="B2975" s="3"/>
      <c r="C2975" s="4"/>
      <c r="D2975" s="45"/>
      <c r="E2975" s="45"/>
    </row>
    <row r="2976" spans="1:5" x14ac:dyDescent="0.25">
      <c r="A2976" s="2"/>
      <c r="B2976" s="3"/>
      <c r="C2976" s="4"/>
      <c r="D2976" s="45"/>
      <c r="E2976" s="45"/>
    </row>
    <row r="2977" spans="1:5" x14ac:dyDescent="0.25">
      <c r="A2977" s="2"/>
      <c r="B2977" s="3"/>
      <c r="C2977" s="4"/>
      <c r="D2977" s="45"/>
      <c r="E2977" s="45"/>
    </row>
    <row r="2978" spans="1:5" x14ac:dyDescent="0.25">
      <c r="A2978" s="2"/>
      <c r="B2978" s="3"/>
      <c r="C2978" s="4"/>
      <c r="D2978" s="45"/>
      <c r="E2978" s="45"/>
    </row>
    <row r="2979" spans="1:5" x14ac:dyDescent="0.25">
      <c r="A2979" s="2"/>
      <c r="B2979" s="3"/>
      <c r="C2979" s="4"/>
      <c r="D2979" s="45"/>
      <c r="E2979" s="45"/>
    </row>
    <row r="2980" spans="1:5" x14ac:dyDescent="0.25">
      <c r="A2980" s="2"/>
      <c r="B2980" s="3"/>
      <c r="C2980" s="4"/>
      <c r="D2980" s="45"/>
      <c r="E2980" s="45"/>
    </row>
    <row r="2981" spans="1:5" x14ac:dyDescent="0.25">
      <c r="A2981" s="2"/>
      <c r="B2981" s="3"/>
      <c r="C2981" s="4"/>
      <c r="D2981" s="45"/>
      <c r="E2981" s="45"/>
    </row>
    <row r="2982" spans="1:5" x14ac:dyDescent="0.25">
      <c r="A2982" s="2"/>
      <c r="B2982" s="3"/>
      <c r="C2982" s="4"/>
      <c r="D2982" s="45"/>
      <c r="E2982" s="45"/>
    </row>
    <row r="2983" spans="1:5" x14ac:dyDescent="0.25">
      <c r="A2983" s="2"/>
      <c r="B2983" s="3"/>
      <c r="C2983" s="4"/>
      <c r="D2983" s="45"/>
      <c r="E2983" s="45"/>
    </row>
    <row r="2984" spans="1:5" x14ac:dyDescent="0.25">
      <c r="A2984" s="2"/>
      <c r="B2984" s="3"/>
      <c r="C2984" s="4"/>
      <c r="D2984" s="45"/>
      <c r="E2984" s="45"/>
    </row>
    <row r="2985" spans="1:5" x14ac:dyDescent="0.25">
      <c r="A2985" s="2"/>
      <c r="B2985" s="3"/>
      <c r="C2985" s="4"/>
      <c r="D2985" s="45"/>
      <c r="E2985" s="45"/>
    </row>
    <row r="2986" spans="1:5" x14ac:dyDescent="0.25">
      <c r="A2986" s="2"/>
      <c r="B2986" s="3"/>
      <c r="C2986" s="4"/>
      <c r="D2986" s="45"/>
      <c r="E2986" s="45"/>
    </row>
    <row r="2987" spans="1:5" x14ac:dyDescent="0.25">
      <c r="A2987" s="2"/>
      <c r="B2987" s="3"/>
      <c r="C2987" s="4"/>
      <c r="D2987" s="45"/>
      <c r="E2987" s="45"/>
    </row>
    <row r="2988" spans="1:5" x14ac:dyDescent="0.25">
      <c r="A2988" s="2"/>
      <c r="B2988" s="3"/>
      <c r="C2988" s="4"/>
      <c r="D2988" s="45"/>
      <c r="E2988" s="45"/>
    </row>
    <row r="2989" spans="1:5" x14ac:dyDescent="0.25">
      <c r="A2989" s="2"/>
      <c r="B2989" s="3"/>
      <c r="C2989" s="4"/>
      <c r="D2989" s="45"/>
      <c r="E2989" s="45"/>
    </row>
    <row r="2990" spans="1:5" x14ac:dyDescent="0.25">
      <c r="A2990" s="2"/>
      <c r="B2990" s="3"/>
      <c r="C2990" s="4"/>
      <c r="D2990" s="45"/>
      <c r="E2990" s="45"/>
    </row>
    <row r="2991" spans="1:5" x14ac:dyDescent="0.25">
      <c r="A2991" s="2"/>
      <c r="B2991" s="3"/>
      <c r="C2991" s="4"/>
      <c r="D2991" s="45"/>
      <c r="E2991" s="45"/>
    </row>
    <row r="2992" spans="1:5" x14ac:dyDescent="0.25">
      <c r="A2992" s="2"/>
      <c r="B2992" s="3"/>
      <c r="C2992" s="4"/>
      <c r="D2992" s="45"/>
      <c r="E2992" s="45"/>
    </row>
    <row r="2993" spans="1:5" x14ac:dyDescent="0.25">
      <c r="A2993" s="2"/>
      <c r="B2993" s="3"/>
      <c r="C2993" s="4"/>
      <c r="D2993" s="45"/>
      <c r="E2993" s="45"/>
    </row>
    <row r="2994" spans="1:5" x14ac:dyDescent="0.25">
      <c r="A2994" s="2"/>
      <c r="B2994" s="3"/>
      <c r="C2994" s="4"/>
      <c r="D2994" s="45"/>
      <c r="E2994" s="45"/>
    </row>
    <row r="2995" spans="1:5" x14ac:dyDescent="0.25">
      <c r="A2995" s="2"/>
      <c r="B2995" s="3"/>
      <c r="C2995" s="4"/>
      <c r="D2995" s="45"/>
      <c r="E2995" s="45"/>
    </row>
    <row r="2996" spans="1:5" x14ac:dyDescent="0.25">
      <c r="A2996" s="2"/>
      <c r="B2996" s="3"/>
      <c r="C2996" s="4"/>
      <c r="D2996" s="45"/>
      <c r="E2996" s="45"/>
    </row>
    <row r="2997" spans="1:5" x14ac:dyDescent="0.25">
      <c r="A2997" s="2"/>
      <c r="B2997" s="3"/>
      <c r="C2997" s="4"/>
      <c r="D2997" s="45"/>
      <c r="E2997" s="45"/>
    </row>
    <row r="2998" spans="1:5" x14ac:dyDescent="0.25">
      <c r="A2998" s="2"/>
      <c r="B2998" s="3"/>
      <c r="C2998" s="4"/>
      <c r="D2998" s="45"/>
      <c r="E2998" s="45"/>
    </row>
    <row r="2999" spans="1:5" x14ac:dyDescent="0.25">
      <c r="A2999" s="2"/>
      <c r="B2999" s="3"/>
      <c r="C2999" s="4"/>
      <c r="D2999" s="45"/>
      <c r="E2999" s="45"/>
    </row>
    <row r="3000" spans="1:5" x14ac:dyDescent="0.25">
      <c r="A3000" s="2"/>
      <c r="B3000" s="3"/>
      <c r="C3000" s="4"/>
      <c r="D3000" s="45"/>
      <c r="E3000" s="45"/>
    </row>
    <row r="3001" spans="1:5" x14ac:dyDescent="0.25">
      <c r="A3001" s="2"/>
      <c r="B3001" s="3"/>
      <c r="C3001" s="4"/>
      <c r="D3001" s="45"/>
      <c r="E3001" s="45"/>
    </row>
    <row r="3002" spans="1:5" x14ac:dyDescent="0.25">
      <c r="A3002" s="2"/>
      <c r="B3002" s="3"/>
      <c r="C3002" s="4"/>
      <c r="D3002" s="45"/>
      <c r="E3002" s="45"/>
    </row>
    <row r="3003" spans="1:5" x14ac:dyDescent="0.25">
      <c r="A3003" s="2"/>
      <c r="B3003" s="3"/>
      <c r="C3003" s="4"/>
      <c r="D3003" s="45"/>
      <c r="E3003" s="45"/>
    </row>
    <row r="3004" spans="1:5" x14ac:dyDescent="0.25">
      <c r="A3004" s="2"/>
      <c r="B3004" s="3"/>
      <c r="C3004" s="4"/>
      <c r="D3004" s="45"/>
      <c r="E3004" s="45"/>
    </row>
    <row r="3005" spans="1:5" x14ac:dyDescent="0.25">
      <c r="A3005" s="2"/>
      <c r="B3005" s="3"/>
      <c r="C3005" s="4"/>
      <c r="D3005" s="45"/>
      <c r="E3005" s="45"/>
    </row>
    <row r="3006" spans="1:5" x14ac:dyDescent="0.25">
      <c r="A3006" s="2"/>
      <c r="B3006" s="3"/>
      <c r="C3006" s="4"/>
      <c r="D3006" s="45"/>
      <c r="E3006" s="45"/>
    </row>
    <row r="3007" spans="1:5" x14ac:dyDescent="0.25">
      <c r="A3007" s="2"/>
      <c r="B3007" s="3"/>
      <c r="C3007" s="4"/>
      <c r="D3007" s="45"/>
      <c r="E3007" s="45"/>
    </row>
    <row r="3008" spans="1:5" x14ac:dyDescent="0.25">
      <c r="A3008" s="2"/>
      <c r="B3008" s="3"/>
      <c r="C3008" s="4"/>
      <c r="D3008" s="45"/>
      <c r="E3008" s="45"/>
    </row>
    <row r="3009" spans="1:5" x14ac:dyDescent="0.25">
      <c r="A3009" s="2"/>
      <c r="B3009" s="3"/>
      <c r="C3009" s="4"/>
      <c r="D3009" s="45"/>
      <c r="E3009" s="45"/>
    </row>
    <row r="3010" spans="1:5" x14ac:dyDescent="0.25">
      <c r="A3010" s="2"/>
      <c r="B3010" s="3"/>
      <c r="C3010" s="4"/>
      <c r="D3010" s="45"/>
      <c r="E3010" s="45"/>
    </row>
    <row r="3011" spans="1:5" x14ac:dyDescent="0.25">
      <c r="A3011" s="2"/>
      <c r="B3011" s="3"/>
      <c r="C3011" s="4"/>
      <c r="D3011" s="45"/>
      <c r="E3011" s="45"/>
    </row>
    <row r="3012" spans="1:5" x14ac:dyDescent="0.25">
      <c r="A3012" s="2"/>
      <c r="B3012" s="3"/>
      <c r="C3012" s="4"/>
      <c r="D3012" s="45"/>
      <c r="E3012" s="45"/>
    </row>
    <row r="3013" spans="1:5" x14ac:dyDescent="0.25">
      <c r="A3013" s="2"/>
      <c r="B3013" s="3"/>
      <c r="C3013" s="4"/>
      <c r="D3013" s="45"/>
      <c r="E3013" s="45"/>
    </row>
    <row r="3014" spans="1:5" x14ac:dyDescent="0.25">
      <c r="A3014" s="2"/>
      <c r="B3014" s="3"/>
      <c r="C3014" s="4"/>
      <c r="D3014" s="45"/>
      <c r="E3014" s="45"/>
    </row>
    <row r="3015" spans="1:5" x14ac:dyDescent="0.25">
      <c r="A3015" s="2"/>
      <c r="B3015" s="3"/>
      <c r="C3015" s="4"/>
      <c r="D3015" s="45"/>
      <c r="E3015" s="45"/>
    </row>
    <row r="3016" spans="1:5" x14ac:dyDescent="0.25">
      <c r="A3016" s="2"/>
      <c r="B3016" s="3"/>
      <c r="C3016" s="4"/>
      <c r="D3016" s="45"/>
      <c r="E3016" s="45"/>
    </row>
    <row r="3017" spans="1:5" x14ac:dyDescent="0.25">
      <c r="A3017" s="2"/>
      <c r="B3017" s="3"/>
      <c r="C3017" s="4"/>
      <c r="D3017" s="45"/>
      <c r="E3017" s="45"/>
    </row>
    <row r="3018" spans="1:5" x14ac:dyDescent="0.25">
      <c r="A3018" s="2"/>
      <c r="B3018" s="3"/>
      <c r="C3018" s="4"/>
      <c r="D3018" s="45"/>
      <c r="E3018" s="45"/>
    </row>
    <row r="3019" spans="1:5" x14ac:dyDescent="0.25">
      <c r="A3019" s="2"/>
      <c r="B3019" s="3"/>
      <c r="C3019" s="4"/>
      <c r="D3019" s="45"/>
      <c r="E3019" s="45"/>
    </row>
    <row r="3020" spans="1:5" x14ac:dyDescent="0.25">
      <c r="A3020" s="2"/>
      <c r="B3020" s="3"/>
      <c r="C3020" s="4"/>
      <c r="D3020" s="45"/>
      <c r="E3020" s="45"/>
    </row>
    <row r="3021" spans="1:5" x14ac:dyDescent="0.25">
      <c r="A3021" s="2"/>
      <c r="B3021" s="3"/>
      <c r="C3021" s="4"/>
      <c r="D3021" s="45"/>
      <c r="E3021" s="45"/>
    </row>
    <row r="3022" spans="1:5" x14ac:dyDescent="0.25">
      <c r="A3022" s="2"/>
      <c r="B3022" s="3"/>
      <c r="C3022" s="4"/>
      <c r="D3022" s="45"/>
      <c r="E3022" s="45"/>
    </row>
    <row r="3023" spans="1:5" x14ac:dyDescent="0.25">
      <c r="A3023" s="2"/>
      <c r="B3023" s="3"/>
      <c r="C3023" s="4"/>
      <c r="D3023" s="45"/>
      <c r="E3023" s="45"/>
    </row>
    <row r="3024" spans="1:5" x14ac:dyDescent="0.25">
      <c r="A3024" s="2"/>
      <c r="B3024" s="3"/>
      <c r="C3024" s="4"/>
      <c r="D3024" s="45"/>
      <c r="E3024" s="45"/>
    </row>
    <row r="3025" spans="1:5" x14ac:dyDescent="0.25">
      <c r="A3025" s="2"/>
      <c r="B3025" s="3"/>
      <c r="C3025" s="4"/>
      <c r="D3025" s="45"/>
      <c r="E3025" s="45"/>
    </row>
    <row r="3026" spans="1:5" x14ac:dyDescent="0.25">
      <c r="A3026" s="2"/>
      <c r="B3026" s="3"/>
      <c r="C3026" s="4"/>
      <c r="D3026" s="45"/>
      <c r="E3026" s="45"/>
    </row>
    <row r="3027" spans="1:5" x14ac:dyDescent="0.25">
      <c r="A3027" s="2"/>
      <c r="B3027" s="3"/>
      <c r="C3027" s="4"/>
      <c r="D3027" s="45"/>
      <c r="E3027" s="45"/>
    </row>
    <row r="3028" spans="1:5" x14ac:dyDescent="0.25">
      <c r="A3028" s="2"/>
      <c r="B3028" s="3"/>
      <c r="C3028" s="4"/>
      <c r="D3028" s="45"/>
      <c r="E3028" s="45"/>
    </row>
    <row r="3029" spans="1:5" x14ac:dyDescent="0.25">
      <c r="A3029" s="2"/>
      <c r="B3029" s="3"/>
      <c r="C3029" s="4"/>
      <c r="D3029" s="45"/>
      <c r="E3029" s="45"/>
    </row>
    <row r="3030" spans="1:5" x14ac:dyDescent="0.25">
      <c r="A3030" s="2"/>
      <c r="B3030" s="3"/>
      <c r="C3030" s="4"/>
      <c r="D3030" s="45"/>
      <c r="E3030" s="45"/>
    </row>
    <row r="3031" spans="1:5" x14ac:dyDescent="0.25">
      <c r="A3031" s="2"/>
      <c r="B3031" s="3"/>
      <c r="C3031" s="4"/>
      <c r="D3031" s="45"/>
      <c r="E3031" s="45"/>
    </row>
    <row r="3032" spans="1:5" x14ac:dyDescent="0.25">
      <c r="A3032" s="2"/>
      <c r="B3032" s="3"/>
      <c r="C3032" s="4"/>
      <c r="D3032" s="45"/>
      <c r="E3032" s="45"/>
    </row>
    <row r="3033" spans="1:5" x14ac:dyDescent="0.25">
      <c r="A3033" s="2"/>
      <c r="B3033" s="3"/>
      <c r="C3033" s="4"/>
      <c r="D3033" s="45"/>
      <c r="E3033" s="45"/>
    </row>
    <row r="3034" spans="1:5" x14ac:dyDescent="0.25">
      <c r="A3034" s="2"/>
      <c r="B3034" s="3"/>
      <c r="C3034" s="4"/>
      <c r="D3034" s="45"/>
      <c r="E3034" s="45"/>
    </row>
    <row r="3035" spans="1:5" x14ac:dyDescent="0.25">
      <c r="A3035" s="2"/>
      <c r="B3035" s="3"/>
      <c r="C3035" s="4"/>
      <c r="D3035" s="45"/>
      <c r="E3035" s="45"/>
    </row>
    <row r="3036" spans="1:5" x14ac:dyDescent="0.25">
      <c r="A3036" s="2"/>
      <c r="B3036" s="3"/>
      <c r="C3036" s="4"/>
      <c r="D3036" s="45"/>
      <c r="E3036" s="45"/>
    </row>
    <row r="3037" spans="1:5" x14ac:dyDescent="0.25">
      <c r="A3037" s="2"/>
      <c r="B3037" s="3"/>
      <c r="C3037" s="4"/>
      <c r="D3037" s="45"/>
      <c r="E3037" s="45"/>
    </row>
    <row r="3038" spans="1:5" x14ac:dyDescent="0.25">
      <c r="A3038" s="2"/>
      <c r="B3038" s="3"/>
      <c r="C3038" s="4"/>
      <c r="D3038" s="45"/>
      <c r="E3038" s="45"/>
    </row>
    <row r="3039" spans="1:5" x14ac:dyDescent="0.25">
      <c r="A3039" s="2"/>
      <c r="B3039" s="3"/>
      <c r="C3039" s="4"/>
      <c r="D3039" s="45"/>
      <c r="E3039" s="45"/>
    </row>
    <row r="3040" spans="1:5" x14ac:dyDescent="0.25">
      <c r="A3040" s="2"/>
      <c r="B3040" s="3"/>
      <c r="C3040" s="4"/>
      <c r="D3040" s="45"/>
      <c r="E3040" s="45"/>
    </row>
    <row r="3041" spans="1:5" x14ac:dyDescent="0.25">
      <c r="A3041" s="2"/>
      <c r="B3041" s="3"/>
      <c r="C3041" s="4"/>
      <c r="D3041" s="45"/>
      <c r="E3041" s="45"/>
    </row>
    <row r="3042" spans="1:5" x14ac:dyDescent="0.25">
      <c r="A3042" s="2"/>
      <c r="B3042" s="3"/>
      <c r="C3042" s="4"/>
      <c r="D3042" s="45"/>
      <c r="E3042" s="45"/>
    </row>
    <row r="3043" spans="1:5" x14ac:dyDescent="0.25">
      <c r="A3043" s="2"/>
      <c r="B3043" s="3"/>
      <c r="C3043" s="4"/>
      <c r="D3043" s="45"/>
      <c r="E3043" s="45"/>
    </row>
    <row r="3044" spans="1:5" x14ac:dyDescent="0.25">
      <c r="A3044" s="2"/>
      <c r="B3044" s="3"/>
      <c r="C3044" s="4"/>
      <c r="D3044" s="45"/>
      <c r="E3044" s="45"/>
    </row>
    <row r="3045" spans="1:5" x14ac:dyDescent="0.25">
      <c r="A3045" s="2"/>
      <c r="B3045" s="3"/>
      <c r="C3045" s="4"/>
      <c r="D3045" s="45"/>
      <c r="E3045" s="45"/>
    </row>
    <row r="3046" spans="1:5" x14ac:dyDescent="0.25">
      <c r="A3046" s="2"/>
      <c r="B3046" s="3"/>
      <c r="C3046" s="4"/>
      <c r="D3046" s="45"/>
      <c r="E3046" s="45"/>
    </row>
    <row r="3047" spans="1:5" x14ac:dyDescent="0.25">
      <c r="A3047" s="2"/>
      <c r="B3047" s="3"/>
      <c r="C3047" s="4"/>
      <c r="D3047" s="45"/>
      <c r="E3047" s="45"/>
    </row>
    <row r="3048" spans="1:5" x14ac:dyDescent="0.25">
      <c r="A3048" s="2"/>
      <c r="B3048" s="3"/>
      <c r="C3048" s="4"/>
      <c r="D3048" s="45"/>
      <c r="E3048" s="45"/>
    </row>
    <row r="3049" spans="1:5" x14ac:dyDescent="0.25">
      <c r="A3049" s="2"/>
      <c r="B3049" s="3"/>
      <c r="C3049" s="4"/>
      <c r="D3049" s="45"/>
      <c r="E3049" s="45"/>
    </row>
    <row r="3050" spans="1:5" x14ac:dyDescent="0.25">
      <c r="A3050" s="2"/>
      <c r="B3050" s="3"/>
      <c r="C3050" s="4"/>
      <c r="D3050" s="45"/>
      <c r="E3050" s="45"/>
    </row>
    <row r="3051" spans="1:5" x14ac:dyDescent="0.25">
      <c r="A3051" s="2"/>
      <c r="B3051" s="3"/>
      <c r="C3051" s="4"/>
      <c r="D3051" s="45"/>
      <c r="E3051" s="45"/>
    </row>
    <row r="3052" spans="1:5" x14ac:dyDescent="0.25">
      <c r="A3052" s="2"/>
      <c r="B3052" s="3"/>
      <c r="C3052" s="4"/>
      <c r="D3052" s="45"/>
      <c r="E3052" s="45"/>
    </row>
    <row r="3053" spans="1:5" x14ac:dyDescent="0.25">
      <c r="A3053" s="2"/>
      <c r="B3053" s="3"/>
      <c r="C3053" s="4"/>
      <c r="D3053" s="45"/>
      <c r="E3053" s="45"/>
    </row>
    <row r="3054" spans="1:5" x14ac:dyDescent="0.25">
      <c r="A3054" s="2"/>
      <c r="B3054" s="3"/>
      <c r="C3054" s="4"/>
      <c r="D3054" s="45"/>
      <c r="E3054" s="45"/>
    </row>
    <row r="3055" spans="1:5" x14ac:dyDescent="0.25">
      <c r="A3055" s="2"/>
      <c r="B3055" s="3"/>
      <c r="C3055" s="4"/>
      <c r="D3055" s="45"/>
      <c r="E3055" s="45"/>
    </row>
    <row r="3056" spans="1:5" x14ac:dyDescent="0.25">
      <c r="A3056" s="2"/>
      <c r="B3056" s="3"/>
      <c r="C3056" s="4"/>
      <c r="D3056" s="45"/>
      <c r="E3056" s="45"/>
    </row>
    <row r="3057" spans="1:5" x14ac:dyDescent="0.25">
      <c r="A3057" s="2"/>
      <c r="B3057" s="3"/>
      <c r="C3057" s="4"/>
      <c r="D3057" s="45"/>
      <c r="E3057" s="45"/>
    </row>
    <row r="3058" spans="1:5" x14ac:dyDescent="0.25">
      <c r="A3058" s="2"/>
      <c r="B3058" s="3"/>
      <c r="C3058" s="4"/>
      <c r="D3058" s="45"/>
      <c r="E3058" s="45"/>
    </row>
    <row r="3059" spans="1:5" x14ac:dyDescent="0.25">
      <c r="A3059" s="2"/>
      <c r="B3059" s="3"/>
      <c r="C3059" s="4"/>
      <c r="D3059" s="45"/>
      <c r="E3059" s="45"/>
    </row>
    <row r="3060" spans="1:5" x14ac:dyDescent="0.25">
      <c r="A3060" s="2"/>
      <c r="B3060" s="3"/>
      <c r="C3060" s="4"/>
      <c r="D3060" s="45"/>
      <c r="E3060" s="45"/>
    </row>
    <row r="3061" spans="1:5" x14ac:dyDescent="0.25">
      <c r="A3061" s="2"/>
      <c r="B3061" s="3"/>
      <c r="C3061" s="4"/>
      <c r="D3061" s="45"/>
      <c r="E3061" s="45"/>
    </row>
    <row r="3062" spans="1:5" x14ac:dyDescent="0.25">
      <c r="A3062" s="2"/>
      <c r="B3062" s="3"/>
      <c r="C3062" s="4"/>
      <c r="D3062" s="45"/>
      <c r="E3062" s="45"/>
    </row>
    <row r="3063" spans="1:5" x14ac:dyDescent="0.25">
      <c r="A3063" s="2"/>
      <c r="B3063" s="3"/>
      <c r="C3063" s="4"/>
      <c r="D3063" s="45"/>
      <c r="E3063" s="45"/>
    </row>
    <row r="3064" spans="1:5" x14ac:dyDescent="0.25">
      <c r="A3064" s="2"/>
      <c r="B3064" s="3"/>
      <c r="C3064" s="4"/>
      <c r="D3064" s="45"/>
      <c r="E3064" s="45"/>
    </row>
    <row r="3065" spans="1:5" x14ac:dyDescent="0.25">
      <c r="A3065" s="2"/>
      <c r="B3065" s="3"/>
      <c r="C3065" s="4"/>
      <c r="D3065" s="45"/>
      <c r="E3065" s="45"/>
    </row>
    <row r="3066" spans="1:5" x14ac:dyDescent="0.25">
      <c r="A3066" s="2"/>
      <c r="B3066" s="3"/>
      <c r="C3066" s="4"/>
      <c r="D3066" s="45"/>
      <c r="E3066" s="45"/>
    </row>
    <row r="3067" spans="1:5" x14ac:dyDescent="0.25">
      <c r="A3067" s="2"/>
      <c r="B3067" s="3"/>
      <c r="C3067" s="4"/>
      <c r="D3067" s="45"/>
      <c r="E3067" s="45"/>
    </row>
    <row r="3068" spans="1:5" x14ac:dyDescent="0.25">
      <c r="A3068" s="2"/>
      <c r="B3068" s="3"/>
      <c r="C3068" s="4"/>
      <c r="D3068" s="45"/>
      <c r="E3068" s="45"/>
    </row>
    <row r="3069" spans="1:5" x14ac:dyDescent="0.25">
      <c r="A3069" s="2"/>
      <c r="B3069" s="3"/>
      <c r="C3069" s="4"/>
      <c r="D3069" s="45"/>
      <c r="E3069" s="45"/>
    </row>
    <row r="3070" spans="1:5" x14ac:dyDescent="0.25">
      <c r="A3070" s="2"/>
      <c r="B3070" s="3"/>
      <c r="C3070" s="4"/>
      <c r="D3070" s="45"/>
      <c r="E3070" s="45"/>
    </row>
    <row r="3071" spans="1:5" x14ac:dyDescent="0.25">
      <c r="A3071" s="2"/>
      <c r="B3071" s="3"/>
      <c r="C3071" s="4"/>
      <c r="D3071" s="45"/>
      <c r="E3071" s="45"/>
    </row>
    <row r="3072" spans="1:5" x14ac:dyDescent="0.25">
      <c r="A3072" s="2"/>
      <c r="B3072" s="3"/>
      <c r="C3072" s="4"/>
      <c r="D3072" s="45"/>
      <c r="E3072" s="45"/>
    </row>
    <row r="3073" spans="1:5" x14ac:dyDescent="0.25">
      <c r="A3073" s="2"/>
      <c r="B3073" s="3"/>
      <c r="C3073" s="4"/>
      <c r="D3073" s="45"/>
      <c r="E3073" s="45"/>
    </row>
    <row r="3074" spans="1:5" x14ac:dyDescent="0.25">
      <c r="A3074" s="2"/>
      <c r="B3074" s="3"/>
      <c r="C3074" s="4"/>
      <c r="D3074" s="45"/>
      <c r="E3074" s="45"/>
    </row>
    <row r="3075" spans="1:5" x14ac:dyDescent="0.25">
      <c r="A3075" s="2"/>
      <c r="B3075" s="3"/>
      <c r="C3075" s="4"/>
      <c r="D3075" s="45"/>
      <c r="E3075" s="45"/>
    </row>
    <row r="3076" spans="1:5" x14ac:dyDescent="0.25">
      <c r="A3076" s="2"/>
      <c r="B3076" s="3"/>
      <c r="C3076" s="4"/>
      <c r="D3076" s="45"/>
      <c r="E3076" s="45"/>
    </row>
    <row r="3077" spans="1:5" x14ac:dyDescent="0.25">
      <c r="A3077" s="2"/>
      <c r="B3077" s="3"/>
      <c r="C3077" s="4"/>
      <c r="D3077" s="45"/>
      <c r="E3077" s="45"/>
    </row>
    <row r="3078" spans="1:5" x14ac:dyDescent="0.25">
      <c r="A3078" s="2"/>
      <c r="B3078" s="3"/>
      <c r="C3078" s="4"/>
      <c r="D3078" s="45"/>
      <c r="E3078" s="45"/>
    </row>
    <row r="3079" spans="1:5" x14ac:dyDescent="0.25">
      <c r="A3079" s="2"/>
      <c r="B3079" s="3"/>
      <c r="C3079" s="4"/>
      <c r="D3079" s="45"/>
      <c r="E3079" s="45"/>
    </row>
    <row r="3080" spans="1:5" x14ac:dyDescent="0.25">
      <c r="A3080" s="2"/>
      <c r="B3080" s="3"/>
      <c r="C3080" s="4"/>
      <c r="D3080" s="45"/>
      <c r="E3080" s="45"/>
    </row>
    <row r="3081" spans="1:5" x14ac:dyDescent="0.25">
      <c r="A3081" s="2"/>
      <c r="B3081" s="3"/>
      <c r="C3081" s="4"/>
      <c r="D3081" s="45"/>
      <c r="E3081" s="45"/>
    </row>
    <row r="3082" spans="1:5" x14ac:dyDescent="0.25">
      <c r="A3082" s="2"/>
      <c r="B3082" s="3"/>
      <c r="C3082" s="4"/>
      <c r="D3082" s="45"/>
      <c r="E3082" s="45"/>
    </row>
    <row r="3083" spans="1:5" x14ac:dyDescent="0.25">
      <c r="A3083" s="2"/>
      <c r="B3083" s="3"/>
      <c r="C3083" s="4"/>
      <c r="D3083" s="45"/>
      <c r="E3083" s="45"/>
    </row>
    <row r="3084" spans="1:5" x14ac:dyDescent="0.25">
      <c r="A3084" s="2"/>
      <c r="B3084" s="3"/>
      <c r="C3084" s="4"/>
      <c r="D3084" s="45"/>
      <c r="E3084" s="45"/>
    </row>
    <row r="3085" spans="1:5" x14ac:dyDescent="0.25">
      <c r="A3085" s="2"/>
      <c r="B3085" s="3"/>
      <c r="C3085" s="4"/>
      <c r="D3085" s="45"/>
      <c r="E3085" s="45"/>
    </row>
    <row r="3086" spans="1:5" x14ac:dyDescent="0.25">
      <c r="A3086" s="2"/>
      <c r="B3086" s="3"/>
      <c r="C3086" s="4"/>
      <c r="D3086" s="45"/>
      <c r="E3086" s="45"/>
    </row>
    <row r="3087" spans="1:5" x14ac:dyDescent="0.25">
      <c r="A3087" s="2"/>
      <c r="B3087" s="3"/>
      <c r="C3087" s="4"/>
      <c r="D3087" s="45"/>
      <c r="E3087" s="45"/>
    </row>
    <row r="3088" spans="1:5" x14ac:dyDescent="0.25">
      <c r="A3088" s="2"/>
      <c r="B3088" s="3"/>
      <c r="C3088" s="4"/>
      <c r="D3088" s="45"/>
      <c r="E3088" s="45"/>
    </row>
    <row r="3089" spans="1:5" x14ac:dyDescent="0.25">
      <c r="A3089" s="2"/>
      <c r="B3089" s="3"/>
      <c r="C3089" s="4"/>
      <c r="D3089" s="45"/>
      <c r="E3089" s="45"/>
    </row>
    <row r="3090" spans="1:5" x14ac:dyDescent="0.25">
      <c r="A3090" s="2"/>
      <c r="B3090" s="3"/>
      <c r="C3090" s="4"/>
      <c r="D3090" s="45"/>
      <c r="E3090" s="45"/>
    </row>
    <row r="3091" spans="1:5" x14ac:dyDescent="0.25">
      <c r="A3091" s="2"/>
      <c r="B3091" s="3"/>
      <c r="C3091" s="4"/>
      <c r="D3091" s="45"/>
      <c r="E3091" s="45"/>
    </row>
    <row r="3092" spans="1:5" x14ac:dyDescent="0.25">
      <c r="A3092" s="2"/>
      <c r="B3092" s="3"/>
      <c r="C3092" s="4"/>
      <c r="D3092" s="45"/>
      <c r="E3092" s="45"/>
    </row>
    <row r="3093" spans="1:5" x14ac:dyDescent="0.25">
      <c r="A3093" s="2"/>
      <c r="B3093" s="3"/>
      <c r="C3093" s="4"/>
      <c r="D3093" s="45"/>
      <c r="E3093" s="45"/>
    </row>
    <row r="3094" spans="1:5" x14ac:dyDescent="0.25">
      <c r="A3094" s="2"/>
      <c r="B3094" s="3"/>
      <c r="C3094" s="4"/>
      <c r="D3094" s="45"/>
      <c r="E3094" s="45"/>
    </row>
    <row r="3095" spans="1:5" x14ac:dyDescent="0.25">
      <c r="A3095" s="2"/>
      <c r="B3095" s="3"/>
      <c r="C3095" s="4"/>
      <c r="D3095" s="45"/>
      <c r="E3095" s="45"/>
    </row>
    <row r="3096" spans="1:5" x14ac:dyDescent="0.25">
      <c r="A3096" s="2"/>
      <c r="B3096" s="3"/>
      <c r="C3096" s="4"/>
      <c r="D3096" s="45"/>
      <c r="E3096" s="45"/>
    </row>
    <row r="3097" spans="1:5" x14ac:dyDescent="0.25">
      <c r="A3097" s="2"/>
      <c r="B3097" s="3"/>
      <c r="C3097" s="4"/>
      <c r="D3097" s="45"/>
      <c r="E3097" s="45"/>
    </row>
    <row r="3098" spans="1:5" x14ac:dyDescent="0.25">
      <c r="A3098" s="2"/>
      <c r="B3098" s="3"/>
      <c r="C3098" s="4"/>
      <c r="D3098" s="45"/>
      <c r="E3098" s="45"/>
    </row>
    <row r="3099" spans="1:5" x14ac:dyDescent="0.25">
      <c r="A3099" s="2"/>
      <c r="B3099" s="3"/>
      <c r="C3099" s="4"/>
      <c r="D3099" s="45"/>
      <c r="E3099" s="45"/>
    </row>
    <row r="3100" spans="1:5" x14ac:dyDescent="0.25">
      <c r="A3100" s="2"/>
      <c r="B3100" s="3"/>
      <c r="C3100" s="4"/>
      <c r="D3100" s="45"/>
      <c r="E3100" s="45"/>
    </row>
    <row r="3101" spans="1:5" x14ac:dyDescent="0.25">
      <c r="A3101" s="2"/>
      <c r="B3101" s="3"/>
      <c r="C3101" s="4"/>
      <c r="D3101" s="45"/>
      <c r="E3101" s="45"/>
    </row>
    <row r="3102" spans="1:5" x14ac:dyDescent="0.25">
      <c r="A3102" s="2"/>
      <c r="B3102" s="3"/>
      <c r="C3102" s="4"/>
      <c r="D3102" s="45"/>
      <c r="E3102" s="45"/>
    </row>
    <row r="3103" spans="1:5" x14ac:dyDescent="0.25">
      <c r="A3103" s="2"/>
      <c r="B3103" s="3"/>
      <c r="C3103" s="4"/>
      <c r="D3103" s="45"/>
      <c r="E3103" s="45"/>
    </row>
    <row r="3104" spans="1:5" x14ac:dyDescent="0.25">
      <c r="A3104" s="2"/>
      <c r="B3104" s="3"/>
      <c r="C3104" s="4"/>
      <c r="D3104" s="45"/>
      <c r="E3104" s="45"/>
    </row>
    <row r="3105" spans="1:5" x14ac:dyDescent="0.25">
      <c r="A3105" s="2"/>
      <c r="B3105" s="3"/>
      <c r="C3105" s="4"/>
      <c r="D3105" s="45"/>
      <c r="E3105" s="45"/>
    </row>
    <row r="3106" spans="1:5" x14ac:dyDescent="0.25">
      <c r="A3106" s="2"/>
      <c r="B3106" s="3"/>
      <c r="C3106" s="4"/>
      <c r="D3106" s="45"/>
      <c r="E3106" s="45"/>
    </row>
    <row r="3107" spans="1:5" x14ac:dyDescent="0.25">
      <c r="A3107" s="2"/>
      <c r="B3107" s="3"/>
      <c r="C3107" s="4"/>
      <c r="D3107" s="45"/>
      <c r="E3107" s="45"/>
    </row>
    <row r="3108" spans="1:5" x14ac:dyDescent="0.25">
      <c r="A3108" s="2"/>
      <c r="B3108" s="3"/>
      <c r="C3108" s="4"/>
      <c r="D3108" s="45"/>
      <c r="E3108" s="45"/>
    </row>
    <row r="3109" spans="1:5" x14ac:dyDescent="0.25">
      <c r="A3109" s="2"/>
      <c r="B3109" s="3"/>
      <c r="C3109" s="4"/>
      <c r="D3109" s="45"/>
      <c r="E3109" s="45"/>
    </row>
    <row r="3110" spans="1:5" x14ac:dyDescent="0.25">
      <c r="A3110" s="2"/>
      <c r="B3110" s="3"/>
      <c r="C3110" s="4"/>
      <c r="D3110" s="45"/>
      <c r="E3110" s="45"/>
    </row>
    <row r="3111" spans="1:5" x14ac:dyDescent="0.25">
      <c r="A3111" s="2"/>
      <c r="B3111" s="3"/>
      <c r="C3111" s="4"/>
      <c r="D3111" s="45"/>
      <c r="E3111" s="45"/>
    </row>
    <row r="3112" spans="1:5" x14ac:dyDescent="0.25">
      <c r="A3112" s="2"/>
      <c r="B3112" s="3"/>
      <c r="C3112" s="4"/>
      <c r="D3112" s="45"/>
      <c r="E3112" s="45"/>
    </row>
    <row r="3113" spans="1:5" x14ac:dyDescent="0.25">
      <c r="A3113" s="2"/>
      <c r="B3113" s="3"/>
      <c r="C3113" s="4"/>
      <c r="D3113" s="45"/>
      <c r="E3113" s="45"/>
    </row>
    <row r="3114" spans="1:5" x14ac:dyDescent="0.25">
      <c r="A3114" s="2"/>
      <c r="B3114" s="3"/>
      <c r="C3114" s="4"/>
      <c r="D3114" s="45"/>
      <c r="E3114" s="45"/>
    </row>
    <row r="3115" spans="1:5" x14ac:dyDescent="0.25">
      <c r="A3115" s="2"/>
      <c r="B3115" s="3"/>
      <c r="C3115" s="4"/>
      <c r="D3115" s="45"/>
      <c r="E3115" s="45"/>
    </row>
    <row r="3116" spans="1:5" x14ac:dyDescent="0.25">
      <c r="A3116" s="2"/>
      <c r="B3116" s="3"/>
      <c r="C3116" s="4"/>
      <c r="D3116" s="45"/>
      <c r="E3116" s="45"/>
    </row>
    <row r="3117" spans="1:5" x14ac:dyDescent="0.25">
      <c r="A3117" s="2"/>
      <c r="B3117" s="3"/>
      <c r="C3117" s="4"/>
      <c r="D3117" s="45"/>
      <c r="E3117" s="45"/>
    </row>
    <row r="3118" spans="1:5" x14ac:dyDescent="0.25">
      <c r="A3118" s="2"/>
      <c r="B3118" s="3"/>
      <c r="C3118" s="4"/>
      <c r="D3118" s="45"/>
      <c r="E3118" s="45"/>
    </row>
    <row r="3119" spans="1:5" x14ac:dyDescent="0.25">
      <c r="A3119" s="2"/>
      <c r="B3119" s="3"/>
      <c r="C3119" s="4"/>
      <c r="D3119" s="45"/>
      <c r="E3119" s="45"/>
    </row>
    <row r="3120" spans="1:5" x14ac:dyDescent="0.25">
      <c r="A3120" s="2"/>
      <c r="B3120" s="3"/>
      <c r="C3120" s="4"/>
      <c r="D3120" s="45"/>
      <c r="E3120" s="45"/>
    </row>
    <row r="3121" spans="1:5" x14ac:dyDescent="0.25">
      <c r="A3121" s="2"/>
      <c r="B3121" s="3"/>
      <c r="C3121" s="4"/>
      <c r="D3121" s="45"/>
      <c r="E3121" s="45"/>
    </row>
    <row r="3122" spans="1:5" x14ac:dyDescent="0.25">
      <c r="A3122" s="2"/>
      <c r="B3122" s="3"/>
      <c r="C3122" s="4"/>
      <c r="D3122" s="45"/>
      <c r="E3122" s="45"/>
    </row>
    <row r="3123" spans="1:5" x14ac:dyDescent="0.25">
      <c r="A3123" s="2"/>
      <c r="B3123" s="3"/>
      <c r="C3123" s="4"/>
      <c r="D3123" s="45"/>
      <c r="E3123" s="45"/>
    </row>
    <row r="3124" spans="1:5" x14ac:dyDescent="0.25">
      <c r="A3124" s="2"/>
      <c r="B3124" s="3"/>
      <c r="C3124" s="4"/>
      <c r="D3124" s="45"/>
      <c r="E3124" s="45"/>
    </row>
    <row r="3125" spans="1:5" x14ac:dyDescent="0.25">
      <c r="A3125" s="2"/>
      <c r="B3125" s="3"/>
      <c r="C3125" s="4"/>
      <c r="D3125" s="45"/>
      <c r="E3125" s="45"/>
    </row>
    <row r="3126" spans="1:5" x14ac:dyDescent="0.25">
      <c r="A3126" s="2"/>
      <c r="B3126" s="3"/>
      <c r="C3126" s="4"/>
      <c r="D3126" s="45"/>
      <c r="E3126" s="45"/>
    </row>
    <row r="3127" spans="1:5" x14ac:dyDescent="0.25">
      <c r="A3127" s="2"/>
      <c r="B3127" s="3"/>
      <c r="C3127" s="4"/>
      <c r="D3127" s="45"/>
      <c r="E3127" s="45"/>
    </row>
    <row r="3128" spans="1:5" x14ac:dyDescent="0.25">
      <c r="A3128" s="2"/>
      <c r="B3128" s="3"/>
      <c r="C3128" s="4"/>
      <c r="D3128" s="45"/>
      <c r="E3128" s="45"/>
    </row>
    <row r="3129" spans="1:5" x14ac:dyDescent="0.25">
      <c r="A3129" s="2"/>
      <c r="B3129" s="3"/>
      <c r="C3129" s="4"/>
      <c r="D3129" s="45"/>
      <c r="E3129" s="45"/>
    </row>
    <row r="3130" spans="1:5" x14ac:dyDescent="0.25">
      <c r="A3130" s="2"/>
      <c r="B3130" s="3"/>
      <c r="C3130" s="4"/>
      <c r="D3130" s="45"/>
      <c r="E3130" s="45"/>
    </row>
    <row r="3131" spans="1:5" x14ac:dyDescent="0.25">
      <c r="A3131" s="2"/>
      <c r="B3131" s="3"/>
      <c r="C3131" s="4"/>
      <c r="D3131" s="45"/>
      <c r="E3131" s="45"/>
    </row>
    <row r="3132" spans="1:5" x14ac:dyDescent="0.25">
      <c r="A3132" s="2"/>
      <c r="B3132" s="3"/>
      <c r="C3132" s="4"/>
      <c r="D3132" s="45"/>
      <c r="E3132" s="45"/>
    </row>
    <row r="3133" spans="1:5" x14ac:dyDescent="0.25">
      <c r="A3133" s="2"/>
      <c r="B3133" s="3"/>
      <c r="C3133" s="4"/>
      <c r="D3133" s="45"/>
      <c r="E3133" s="45"/>
    </row>
    <row r="3134" spans="1:5" x14ac:dyDescent="0.25">
      <c r="A3134" s="2"/>
      <c r="B3134" s="3"/>
      <c r="C3134" s="4"/>
      <c r="D3134" s="45"/>
      <c r="E3134" s="45"/>
    </row>
    <row r="3135" spans="1:5" x14ac:dyDescent="0.25">
      <c r="A3135" s="2"/>
      <c r="B3135" s="3"/>
      <c r="C3135" s="4"/>
      <c r="D3135" s="45"/>
      <c r="E3135" s="45"/>
    </row>
    <row r="3136" spans="1:5" x14ac:dyDescent="0.25">
      <c r="A3136" s="2"/>
      <c r="B3136" s="3"/>
      <c r="C3136" s="4"/>
      <c r="D3136" s="45"/>
      <c r="E3136" s="45"/>
    </row>
    <row r="3137" spans="1:5" x14ac:dyDescent="0.25">
      <c r="A3137" s="2"/>
      <c r="B3137" s="3"/>
      <c r="C3137" s="4"/>
      <c r="D3137" s="45"/>
      <c r="E3137" s="45"/>
    </row>
    <row r="3138" spans="1:5" x14ac:dyDescent="0.25">
      <c r="A3138" s="2"/>
      <c r="B3138" s="3"/>
      <c r="C3138" s="4"/>
      <c r="D3138" s="45"/>
      <c r="E3138" s="45"/>
    </row>
    <row r="3139" spans="1:5" x14ac:dyDescent="0.25">
      <c r="A3139" s="2"/>
      <c r="B3139" s="3"/>
      <c r="C3139" s="4"/>
      <c r="D3139" s="45"/>
      <c r="E3139" s="45"/>
    </row>
    <row r="3140" spans="1:5" x14ac:dyDescent="0.25">
      <c r="A3140" s="2"/>
      <c r="B3140" s="3"/>
      <c r="C3140" s="4"/>
      <c r="D3140" s="45"/>
      <c r="E3140" s="45"/>
    </row>
    <row r="3141" spans="1:5" x14ac:dyDescent="0.25">
      <c r="A3141" s="2"/>
      <c r="B3141" s="3"/>
      <c r="C3141" s="4"/>
      <c r="D3141" s="45"/>
      <c r="E3141" s="45"/>
    </row>
    <row r="3142" spans="1:5" x14ac:dyDescent="0.25">
      <c r="A3142" s="2"/>
      <c r="B3142" s="3"/>
      <c r="C3142" s="4"/>
      <c r="D3142" s="45"/>
      <c r="E3142" s="45"/>
    </row>
    <row r="3143" spans="1:5" x14ac:dyDescent="0.25">
      <c r="A3143" s="2"/>
      <c r="B3143" s="3"/>
      <c r="C3143" s="4"/>
      <c r="D3143" s="45"/>
      <c r="E3143" s="45"/>
    </row>
    <row r="3144" spans="1:5" x14ac:dyDescent="0.25">
      <c r="A3144" s="2"/>
      <c r="B3144" s="3"/>
      <c r="C3144" s="4"/>
      <c r="D3144" s="45"/>
      <c r="E3144" s="45"/>
    </row>
    <row r="3145" spans="1:5" x14ac:dyDescent="0.25">
      <c r="A3145" s="2"/>
      <c r="B3145" s="3"/>
      <c r="C3145" s="4"/>
      <c r="D3145" s="45"/>
      <c r="E3145" s="45"/>
    </row>
    <row r="3146" spans="1:5" x14ac:dyDescent="0.25">
      <c r="A3146" s="2"/>
      <c r="B3146" s="3"/>
      <c r="C3146" s="4"/>
      <c r="D3146" s="45"/>
      <c r="E3146" s="45"/>
    </row>
    <row r="3147" spans="1:5" x14ac:dyDescent="0.25">
      <c r="A3147" s="2"/>
      <c r="B3147" s="3"/>
      <c r="C3147" s="4"/>
      <c r="D3147" s="45"/>
      <c r="E3147" s="45"/>
    </row>
    <row r="3148" spans="1:5" x14ac:dyDescent="0.25">
      <c r="A3148" s="2"/>
      <c r="B3148" s="3"/>
      <c r="C3148" s="4"/>
      <c r="D3148" s="45"/>
      <c r="E3148" s="45"/>
    </row>
    <row r="3149" spans="1:5" x14ac:dyDescent="0.25">
      <c r="A3149" s="2"/>
      <c r="B3149" s="3"/>
      <c r="C3149" s="4"/>
      <c r="D3149" s="45"/>
      <c r="E3149" s="45"/>
    </row>
    <row r="3150" spans="1:5" x14ac:dyDescent="0.25">
      <c r="A3150" s="2"/>
      <c r="B3150" s="3"/>
      <c r="C3150" s="4"/>
      <c r="D3150" s="45"/>
      <c r="E3150" s="45"/>
    </row>
    <row r="3151" spans="1:5" x14ac:dyDescent="0.25">
      <c r="A3151" s="2"/>
      <c r="B3151" s="3"/>
      <c r="C3151" s="4"/>
      <c r="D3151" s="45"/>
      <c r="E3151" s="45"/>
    </row>
    <row r="3152" spans="1:5" x14ac:dyDescent="0.25">
      <c r="A3152" s="2"/>
      <c r="B3152" s="3"/>
      <c r="C3152" s="4"/>
      <c r="D3152" s="45"/>
      <c r="E3152" s="45"/>
    </row>
    <row r="3153" spans="1:5" x14ac:dyDescent="0.25">
      <c r="A3153" s="2"/>
      <c r="B3153" s="3"/>
      <c r="C3153" s="4"/>
      <c r="D3153" s="45"/>
      <c r="E3153" s="45"/>
    </row>
    <row r="3154" spans="1:5" x14ac:dyDescent="0.25">
      <c r="A3154" s="2"/>
      <c r="B3154" s="3"/>
      <c r="C3154" s="4"/>
      <c r="D3154" s="45"/>
      <c r="E3154" s="45"/>
    </row>
    <row r="3155" spans="1:5" x14ac:dyDescent="0.25">
      <c r="A3155" s="2"/>
      <c r="B3155" s="3"/>
      <c r="C3155" s="4"/>
      <c r="D3155" s="45"/>
      <c r="E3155" s="45"/>
    </row>
    <row r="3156" spans="1:5" x14ac:dyDescent="0.25">
      <c r="A3156" s="2"/>
      <c r="B3156" s="3"/>
      <c r="C3156" s="4"/>
      <c r="D3156" s="45"/>
      <c r="E3156" s="45"/>
    </row>
    <row r="3157" spans="1:5" x14ac:dyDescent="0.25">
      <c r="A3157" s="2"/>
      <c r="B3157" s="3"/>
      <c r="C3157" s="4"/>
      <c r="D3157" s="45"/>
      <c r="E3157" s="45"/>
    </row>
    <row r="3158" spans="1:5" x14ac:dyDescent="0.25">
      <c r="A3158" s="2"/>
      <c r="B3158" s="3"/>
      <c r="C3158" s="4"/>
      <c r="D3158" s="45"/>
      <c r="E3158" s="45"/>
    </row>
    <row r="3159" spans="1:5" x14ac:dyDescent="0.25">
      <c r="A3159" s="2"/>
      <c r="B3159" s="3"/>
      <c r="C3159" s="4"/>
      <c r="D3159" s="45"/>
      <c r="E3159" s="45"/>
    </row>
    <row r="3160" spans="1:5" x14ac:dyDescent="0.25">
      <c r="A3160" s="2"/>
      <c r="B3160" s="3"/>
      <c r="C3160" s="4"/>
      <c r="D3160" s="45"/>
      <c r="E3160" s="45"/>
    </row>
    <row r="3161" spans="1:5" x14ac:dyDescent="0.25">
      <c r="A3161" s="2"/>
      <c r="B3161" s="3"/>
      <c r="C3161" s="4"/>
      <c r="D3161" s="45"/>
      <c r="E3161" s="45"/>
    </row>
    <row r="3162" spans="1:5" x14ac:dyDescent="0.25">
      <c r="A3162" s="2"/>
      <c r="B3162" s="3"/>
      <c r="C3162" s="4"/>
      <c r="D3162" s="45"/>
      <c r="E3162" s="45"/>
    </row>
    <row r="3163" spans="1:5" x14ac:dyDescent="0.25">
      <c r="A3163" s="2"/>
      <c r="B3163" s="3"/>
      <c r="C3163" s="4"/>
      <c r="D3163" s="45"/>
      <c r="E3163" s="45"/>
    </row>
    <row r="3164" spans="1:5" x14ac:dyDescent="0.25">
      <c r="A3164" s="2"/>
      <c r="B3164" s="3"/>
      <c r="C3164" s="4"/>
      <c r="D3164" s="45"/>
      <c r="E3164" s="45"/>
    </row>
    <row r="3165" spans="1:5" x14ac:dyDescent="0.25">
      <c r="A3165" s="2"/>
      <c r="B3165" s="3"/>
      <c r="C3165" s="4"/>
      <c r="D3165" s="45"/>
      <c r="E3165" s="45"/>
    </row>
    <row r="3166" spans="1:5" x14ac:dyDescent="0.25">
      <c r="A3166" s="2"/>
      <c r="B3166" s="3"/>
      <c r="C3166" s="4"/>
      <c r="D3166" s="45"/>
      <c r="E3166" s="45"/>
    </row>
    <row r="3167" spans="1:5" x14ac:dyDescent="0.25">
      <c r="A3167" s="2"/>
      <c r="B3167" s="3"/>
      <c r="C3167" s="4"/>
      <c r="D3167" s="45"/>
      <c r="E3167" s="45"/>
    </row>
    <row r="3168" spans="1:5" x14ac:dyDescent="0.25">
      <c r="A3168" s="2"/>
      <c r="B3168" s="3"/>
      <c r="C3168" s="4"/>
      <c r="D3168" s="45"/>
      <c r="E3168" s="45"/>
    </row>
    <row r="3169" spans="1:5" x14ac:dyDescent="0.25">
      <c r="A3169" s="2"/>
      <c r="B3169" s="3"/>
      <c r="C3169" s="4"/>
      <c r="D3169" s="45"/>
      <c r="E3169" s="45"/>
    </row>
    <row r="3170" spans="1:5" x14ac:dyDescent="0.25">
      <c r="A3170" s="2"/>
      <c r="B3170" s="3"/>
      <c r="C3170" s="4"/>
      <c r="D3170" s="45"/>
      <c r="E3170" s="45"/>
    </row>
    <row r="3171" spans="1:5" x14ac:dyDescent="0.25">
      <c r="A3171" s="2"/>
      <c r="B3171" s="3"/>
      <c r="C3171" s="4"/>
      <c r="D3171" s="45"/>
      <c r="E3171" s="45"/>
    </row>
    <row r="3172" spans="1:5" x14ac:dyDescent="0.25">
      <c r="A3172" s="2"/>
      <c r="B3172" s="3"/>
      <c r="C3172" s="4"/>
      <c r="D3172" s="45"/>
      <c r="E3172" s="45"/>
    </row>
    <row r="3173" spans="1:5" x14ac:dyDescent="0.25">
      <c r="A3173" s="2"/>
      <c r="B3173" s="3"/>
      <c r="C3173" s="4"/>
      <c r="D3173" s="45"/>
      <c r="E3173" s="45"/>
    </row>
    <row r="3174" spans="1:5" x14ac:dyDescent="0.25">
      <c r="A3174" s="2"/>
      <c r="B3174" s="3"/>
      <c r="C3174" s="4"/>
      <c r="D3174" s="45"/>
      <c r="E3174" s="45"/>
    </row>
    <row r="3175" spans="1:5" x14ac:dyDescent="0.25">
      <c r="A3175" s="2"/>
      <c r="B3175" s="3"/>
      <c r="C3175" s="4"/>
      <c r="D3175" s="45"/>
      <c r="E3175" s="45"/>
    </row>
    <row r="3176" spans="1:5" x14ac:dyDescent="0.25">
      <c r="A3176" s="2"/>
      <c r="B3176" s="3"/>
      <c r="C3176" s="4"/>
      <c r="D3176" s="45"/>
      <c r="E3176" s="45"/>
    </row>
    <row r="3177" spans="1:5" x14ac:dyDescent="0.25">
      <c r="A3177" s="2"/>
      <c r="B3177" s="3"/>
      <c r="C3177" s="4"/>
      <c r="D3177" s="45"/>
      <c r="E3177" s="45"/>
    </row>
    <row r="3178" spans="1:5" x14ac:dyDescent="0.25">
      <c r="A3178" s="2"/>
      <c r="B3178" s="3"/>
      <c r="C3178" s="4"/>
      <c r="D3178" s="45"/>
      <c r="E3178" s="45"/>
    </row>
    <row r="3179" spans="1:5" x14ac:dyDescent="0.25">
      <c r="A3179" s="2"/>
      <c r="B3179" s="3"/>
      <c r="C3179" s="4"/>
      <c r="D3179" s="45"/>
      <c r="E3179" s="45"/>
    </row>
    <row r="3180" spans="1:5" x14ac:dyDescent="0.25">
      <c r="A3180" s="2"/>
      <c r="B3180" s="3"/>
      <c r="C3180" s="4"/>
      <c r="D3180" s="45"/>
      <c r="E3180" s="45"/>
    </row>
    <row r="3181" spans="1:5" x14ac:dyDescent="0.25">
      <c r="A3181" s="2"/>
      <c r="B3181" s="3"/>
      <c r="C3181" s="4"/>
      <c r="D3181" s="45"/>
      <c r="E3181" s="45"/>
    </row>
    <row r="3182" spans="1:5" x14ac:dyDescent="0.25">
      <c r="A3182" s="2"/>
      <c r="B3182" s="3"/>
      <c r="C3182" s="4"/>
      <c r="D3182" s="45"/>
      <c r="E3182" s="45"/>
    </row>
    <row r="3183" spans="1:5" x14ac:dyDescent="0.25">
      <c r="A3183" s="2"/>
      <c r="B3183" s="3"/>
      <c r="C3183" s="4"/>
      <c r="D3183" s="45"/>
      <c r="E3183" s="45"/>
    </row>
    <row r="3184" spans="1:5" x14ac:dyDescent="0.25">
      <c r="A3184" s="2"/>
      <c r="B3184" s="3"/>
      <c r="C3184" s="4"/>
      <c r="D3184" s="45"/>
      <c r="E3184" s="45"/>
    </row>
    <row r="3185" spans="1:5" x14ac:dyDescent="0.25">
      <c r="A3185" s="2"/>
      <c r="B3185" s="3"/>
      <c r="C3185" s="4"/>
      <c r="D3185" s="45"/>
      <c r="E3185" s="45"/>
    </row>
    <row r="3186" spans="1:5" x14ac:dyDescent="0.25">
      <c r="A3186" s="2"/>
      <c r="B3186" s="3"/>
      <c r="C3186" s="4"/>
      <c r="D3186" s="45"/>
      <c r="E3186" s="45"/>
    </row>
    <row r="3187" spans="1:5" x14ac:dyDescent="0.25">
      <c r="A3187" s="2"/>
      <c r="B3187" s="3"/>
      <c r="C3187" s="4"/>
      <c r="D3187" s="45"/>
      <c r="E3187" s="45"/>
    </row>
    <row r="3188" spans="1:5" x14ac:dyDescent="0.25">
      <c r="A3188" s="2"/>
      <c r="B3188" s="3"/>
      <c r="C3188" s="4"/>
      <c r="D3188" s="45"/>
      <c r="E3188" s="45"/>
    </row>
    <row r="3189" spans="1:5" x14ac:dyDescent="0.25">
      <c r="A3189" s="2"/>
      <c r="B3189" s="3"/>
      <c r="C3189" s="4"/>
      <c r="D3189" s="45"/>
      <c r="E3189" s="45"/>
    </row>
    <row r="3190" spans="1:5" x14ac:dyDescent="0.25">
      <c r="A3190" s="2"/>
      <c r="B3190" s="3"/>
      <c r="C3190" s="4"/>
      <c r="D3190" s="45"/>
      <c r="E3190" s="45"/>
    </row>
    <row r="3191" spans="1:5" x14ac:dyDescent="0.25">
      <c r="A3191" s="2"/>
      <c r="B3191" s="3"/>
      <c r="C3191" s="4"/>
      <c r="D3191" s="45"/>
      <c r="E3191" s="45"/>
    </row>
    <row r="3192" spans="1:5" x14ac:dyDescent="0.25">
      <c r="A3192" s="2"/>
      <c r="B3192" s="3"/>
      <c r="C3192" s="4"/>
      <c r="D3192" s="45"/>
      <c r="E3192" s="45"/>
    </row>
    <row r="3193" spans="1:5" x14ac:dyDescent="0.25">
      <c r="A3193" s="2"/>
      <c r="B3193" s="3"/>
      <c r="C3193" s="4"/>
      <c r="D3193" s="45"/>
      <c r="E3193" s="45"/>
    </row>
    <row r="3194" spans="1:5" x14ac:dyDescent="0.25">
      <c r="A3194" s="2"/>
      <c r="B3194" s="3"/>
      <c r="C3194" s="4"/>
      <c r="D3194" s="45"/>
      <c r="E3194" s="45"/>
    </row>
    <row r="3195" spans="1:5" x14ac:dyDescent="0.25">
      <c r="A3195" s="2"/>
      <c r="B3195" s="3"/>
      <c r="C3195" s="4"/>
      <c r="D3195" s="45"/>
      <c r="E3195" s="45"/>
    </row>
    <row r="3196" spans="1:5" x14ac:dyDescent="0.25">
      <c r="A3196" s="2"/>
      <c r="B3196" s="3"/>
      <c r="C3196" s="4"/>
      <c r="D3196" s="45"/>
      <c r="E3196" s="45"/>
    </row>
    <row r="3197" spans="1:5" x14ac:dyDescent="0.25">
      <c r="A3197" s="2"/>
      <c r="B3197" s="3"/>
      <c r="C3197" s="4"/>
      <c r="D3197" s="45"/>
      <c r="E3197" s="45"/>
    </row>
    <row r="3198" spans="1:5" x14ac:dyDescent="0.25">
      <c r="A3198" s="2"/>
      <c r="B3198" s="3"/>
      <c r="C3198" s="4"/>
      <c r="D3198" s="45"/>
      <c r="E3198" s="45"/>
    </row>
    <row r="3199" spans="1:5" x14ac:dyDescent="0.25">
      <c r="A3199" s="2"/>
      <c r="B3199" s="3"/>
      <c r="C3199" s="4"/>
      <c r="D3199" s="45"/>
      <c r="E3199" s="45"/>
    </row>
    <row r="3200" spans="1:5" x14ac:dyDescent="0.25">
      <c r="A3200" s="2"/>
      <c r="B3200" s="3"/>
      <c r="C3200" s="4"/>
      <c r="D3200" s="45"/>
      <c r="E3200" s="45"/>
    </row>
    <row r="3201" spans="1:5" x14ac:dyDescent="0.25">
      <c r="A3201" s="2"/>
      <c r="B3201" s="3"/>
      <c r="C3201" s="4"/>
      <c r="D3201" s="45"/>
      <c r="E3201" s="45"/>
    </row>
    <row r="3202" spans="1:5" x14ac:dyDescent="0.25">
      <c r="A3202" s="2"/>
      <c r="B3202" s="3"/>
      <c r="C3202" s="4"/>
      <c r="D3202" s="45"/>
      <c r="E3202" s="45"/>
    </row>
    <row r="3203" spans="1:5" x14ac:dyDescent="0.25">
      <c r="A3203" s="2"/>
      <c r="B3203" s="3"/>
      <c r="C3203" s="4"/>
      <c r="D3203" s="45"/>
      <c r="E3203" s="45"/>
    </row>
    <row r="3204" spans="1:5" x14ac:dyDescent="0.25">
      <c r="A3204" s="2"/>
      <c r="B3204" s="3"/>
      <c r="C3204" s="4"/>
      <c r="D3204" s="45"/>
      <c r="E3204" s="45"/>
    </row>
    <row r="3205" spans="1:5" x14ac:dyDescent="0.25">
      <c r="A3205" s="2"/>
      <c r="B3205" s="3"/>
      <c r="C3205" s="4"/>
      <c r="D3205" s="45"/>
      <c r="E3205" s="45"/>
    </row>
    <row r="3206" spans="1:5" x14ac:dyDescent="0.25">
      <c r="A3206" s="2"/>
      <c r="B3206" s="3"/>
      <c r="C3206" s="4"/>
      <c r="D3206" s="45"/>
      <c r="E3206" s="45"/>
    </row>
    <row r="3207" spans="1:5" x14ac:dyDescent="0.25">
      <c r="A3207" s="2"/>
      <c r="B3207" s="3"/>
      <c r="C3207" s="4"/>
      <c r="D3207" s="45"/>
      <c r="E3207" s="45"/>
    </row>
    <row r="3208" spans="1:5" x14ac:dyDescent="0.25">
      <c r="A3208" s="2"/>
      <c r="B3208" s="3"/>
      <c r="C3208" s="4"/>
      <c r="D3208" s="45"/>
      <c r="E3208" s="45"/>
    </row>
    <row r="3209" spans="1:5" x14ac:dyDescent="0.25">
      <c r="A3209" s="2"/>
      <c r="B3209" s="3"/>
      <c r="C3209" s="4"/>
      <c r="D3209" s="45"/>
      <c r="E3209" s="45"/>
    </row>
    <row r="3210" spans="1:5" x14ac:dyDescent="0.25">
      <c r="A3210" s="2"/>
      <c r="B3210" s="3"/>
      <c r="C3210" s="4"/>
      <c r="D3210" s="45"/>
      <c r="E3210" s="45"/>
    </row>
    <row r="3211" spans="1:5" x14ac:dyDescent="0.25">
      <c r="A3211" s="2"/>
      <c r="B3211" s="3"/>
      <c r="C3211" s="4"/>
      <c r="D3211" s="45"/>
      <c r="E3211" s="45"/>
    </row>
    <row r="3212" spans="1:5" x14ac:dyDescent="0.25">
      <c r="A3212" s="2"/>
      <c r="B3212" s="3"/>
      <c r="C3212" s="4"/>
      <c r="D3212" s="45"/>
      <c r="E3212" s="45"/>
    </row>
    <row r="3213" spans="1:5" x14ac:dyDescent="0.25">
      <c r="A3213" s="2"/>
      <c r="B3213" s="3"/>
      <c r="C3213" s="4"/>
      <c r="D3213" s="45"/>
      <c r="E3213" s="45"/>
    </row>
    <row r="3214" spans="1:5" x14ac:dyDescent="0.25">
      <c r="A3214" s="2"/>
      <c r="B3214" s="3"/>
      <c r="C3214" s="4"/>
      <c r="D3214" s="45"/>
      <c r="E3214" s="45"/>
    </row>
    <row r="3215" spans="1:5" x14ac:dyDescent="0.25">
      <c r="A3215" s="2"/>
      <c r="B3215" s="3"/>
      <c r="C3215" s="4"/>
      <c r="D3215" s="45"/>
      <c r="E3215" s="45"/>
    </row>
    <row r="3216" spans="1:5" x14ac:dyDescent="0.25">
      <c r="A3216" s="2"/>
      <c r="B3216" s="3"/>
      <c r="C3216" s="4"/>
      <c r="D3216" s="45"/>
      <c r="E3216" s="45"/>
    </row>
    <row r="3217" spans="1:5" x14ac:dyDescent="0.25">
      <c r="A3217" s="2"/>
      <c r="B3217" s="3"/>
      <c r="C3217" s="4"/>
      <c r="D3217" s="45"/>
      <c r="E3217" s="45"/>
    </row>
    <row r="3218" spans="1:5" x14ac:dyDescent="0.25">
      <c r="A3218" s="2"/>
      <c r="B3218" s="3"/>
      <c r="C3218" s="4"/>
      <c r="D3218" s="45"/>
      <c r="E3218" s="45"/>
    </row>
    <row r="3219" spans="1:5" x14ac:dyDescent="0.25">
      <c r="A3219" s="2"/>
      <c r="B3219" s="3"/>
      <c r="C3219" s="4"/>
      <c r="D3219" s="45"/>
      <c r="E3219" s="45"/>
    </row>
    <row r="3220" spans="1:5" x14ac:dyDescent="0.25">
      <c r="A3220" s="2"/>
      <c r="B3220" s="3"/>
      <c r="C3220" s="4"/>
      <c r="D3220" s="45"/>
      <c r="E3220" s="45"/>
    </row>
    <row r="3221" spans="1:5" x14ac:dyDescent="0.25">
      <c r="A3221" s="2"/>
      <c r="B3221" s="3"/>
      <c r="C3221" s="4"/>
      <c r="D3221" s="45"/>
      <c r="E3221" s="45"/>
    </row>
    <row r="3222" spans="1:5" x14ac:dyDescent="0.25">
      <c r="A3222" s="2"/>
      <c r="B3222" s="3"/>
      <c r="C3222" s="4"/>
      <c r="D3222" s="45"/>
      <c r="E3222" s="45"/>
    </row>
    <row r="3223" spans="1:5" x14ac:dyDescent="0.25">
      <c r="A3223" s="2"/>
      <c r="B3223" s="3"/>
      <c r="C3223" s="4"/>
      <c r="D3223" s="45"/>
      <c r="E3223" s="45"/>
    </row>
    <row r="3224" spans="1:5" x14ac:dyDescent="0.25">
      <c r="A3224" s="2"/>
      <c r="B3224" s="3"/>
      <c r="C3224" s="4"/>
      <c r="D3224" s="45"/>
      <c r="E3224" s="45"/>
    </row>
    <row r="3225" spans="1:5" x14ac:dyDescent="0.25">
      <c r="A3225" s="2"/>
      <c r="B3225" s="3"/>
      <c r="C3225" s="4"/>
      <c r="D3225" s="45"/>
      <c r="E3225" s="45"/>
    </row>
    <row r="3226" spans="1:5" x14ac:dyDescent="0.25">
      <c r="A3226" s="2"/>
      <c r="B3226" s="3"/>
      <c r="C3226" s="4"/>
      <c r="D3226" s="45"/>
      <c r="E3226" s="45"/>
    </row>
    <row r="3227" spans="1:5" x14ac:dyDescent="0.25">
      <c r="A3227" s="2"/>
      <c r="B3227" s="3"/>
      <c r="C3227" s="4"/>
      <c r="D3227" s="45"/>
      <c r="E3227" s="45"/>
    </row>
    <row r="3228" spans="1:5" x14ac:dyDescent="0.25">
      <c r="A3228" s="2"/>
      <c r="B3228" s="3"/>
      <c r="C3228" s="4"/>
      <c r="D3228" s="45"/>
      <c r="E3228" s="45"/>
    </row>
    <row r="3229" spans="1:5" x14ac:dyDescent="0.25">
      <c r="A3229" s="2"/>
      <c r="B3229" s="3"/>
      <c r="C3229" s="4"/>
      <c r="D3229" s="45"/>
      <c r="E3229" s="45"/>
    </row>
    <row r="3230" spans="1:5" x14ac:dyDescent="0.25">
      <c r="A3230" s="2"/>
      <c r="B3230" s="3"/>
      <c r="C3230" s="4"/>
      <c r="D3230" s="45"/>
      <c r="E3230" s="45"/>
    </row>
    <row r="3231" spans="1:5" x14ac:dyDescent="0.25">
      <c r="A3231" s="2"/>
      <c r="B3231" s="3"/>
      <c r="C3231" s="4"/>
      <c r="D3231" s="45"/>
      <c r="E3231" s="45"/>
    </row>
    <row r="3232" spans="1:5" x14ac:dyDescent="0.25">
      <c r="A3232" s="2"/>
      <c r="B3232" s="3"/>
      <c r="C3232" s="4"/>
      <c r="D3232" s="45"/>
      <c r="E3232" s="45"/>
    </row>
    <row r="3233" spans="1:5" x14ac:dyDescent="0.25">
      <c r="A3233" s="2"/>
      <c r="B3233" s="3"/>
      <c r="C3233" s="4"/>
      <c r="D3233" s="45"/>
      <c r="E3233" s="45"/>
    </row>
    <row r="3234" spans="1:5" x14ac:dyDescent="0.25">
      <c r="A3234" s="2"/>
      <c r="B3234" s="3"/>
      <c r="C3234" s="4"/>
      <c r="D3234" s="45"/>
      <c r="E3234" s="45"/>
    </row>
    <row r="3235" spans="1:5" x14ac:dyDescent="0.25">
      <c r="A3235" s="2"/>
      <c r="B3235" s="3"/>
      <c r="C3235" s="4"/>
      <c r="D3235" s="45"/>
      <c r="E3235" s="45"/>
    </row>
    <row r="3236" spans="1:5" x14ac:dyDescent="0.25">
      <c r="A3236" s="2"/>
      <c r="B3236" s="3"/>
      <c r="C3236" s="4"/>
      <c r="D3236" s="45"/>
      <c r="E3236" s="45"/>
    </row>
    <row r="3237" spans="1:5" x14ac:dyDescent="0.25">
      <c r="A3237" s="2"/>
      <c r="B3237" s="3"/>
      <c r="C3237" s="4"/>
      <c r="D3237" s="45"/>
      <c r="E3237" s="45"/>
    </row>
    <row r="3238" spans="1:5" x14ac:dyDescent="0.25">
      <c r="A3238" s="2"/>
      <c r="B3238" s="3"/>
      <c r="C3238" s="4"/>
      <c r="D3238" s="45"/>
      <c r="E3238" s="45"/>
    </row>
    <row r="3239" spans="1:5" x14ac:dyDescent="0.25">
      <c r="A3239" s="2"/>
      <c r="B3239" s="3"/>
      <c r="C3239" s="4"/>
      <c r="D3239" s="45"/>
      <c r="E3239" s="45"/>
    </row>
    <row r="3240" spans="1:5" x14ac:dyDescent="0.25">
      <c r="A3240" s="2"/>
      <c r="B3240" s="3"/>
      <c r="C3240" s="4"/>
      <c r="D3240" s="45"/>
      <c r="E3240" s="45"/>
    </row>
    <row r="3241" spans="1:5" x14ac:dyDescent="0.25">
      <c r="A3241" s="2"/>
      <c r="B3241" s="3"/>
      <c r="C3241" s="4"/>
      <c r="D3241" s="45"/>
      <c r="E3241" s="45"/>
    </row>
    <row r="3242" spans="1:5" x14ac:dyDescent="0.25">
      <c r="A3242" s="2"/>
      <c r="B3242" s="3"/>
      <c r="C3242" s="4"/>
      <c r="D3242" s="45"/>
      <c r="E3242" s="45"/>
    </row>
    <row r="3243" spans="1:5" x14ac:dyDescent="0.25">
      <c r="A3243" s="2"/>
      <c r="B3243" s="3"/>
      <c r="C3243" s="4"/>
      <c r="D3243" s="45"/>
      <c r="E3243" s="45"/>
    </row>
    <row r="3244" spans="1:5" x14ac:dyDescent="0.25">
      <c r="A3244" s="2"/>
      <c r="B3244" s="3"/>
      <c r="C3244" s="4"/>
      <c r="D3244" s="45"/>
      <c r="E3244" s="45"/>
    </row>
    <row r="3245" spans="1:5" x14ac:dyDescent="0.25">
      <c r="A3245" s="2"/>
      <c r="B3245" s="3"/>
      <c r="C3245" s="4"/>
      <c r="D3245" s="45"/>
      <c r="E3245" s="45"/>
    </row>
    <row r="3246" spans="1:5" x14ac:dyDescent="0.25">
      <c r="A3246" s="2"/>
      <c r="B3246" s="3"/>
      <c r="C3246" s="4"/>
      <c r="D3246" s="45"/>
      <c r="E3246" s="45"/>
    </row>
    <row r="3247" spans="1:5" x14ac:dyDescent="0.25">
      <c r="A3247" s="2"/>
      <c r="B3247" s="3"/>
      <c r="C3247" s="4"/>
      <c r="D3247" s="45"/>
      <c r="E3247" s="45"/>
    </row>
    <row r="3248" spans="1:5" x14ac:dyDescent="0.25">
      <c r="A3248" s="2"/>
      <c r="B3248" s="3"/>
      <c r="C3248" s="4"/>
      <c r="D3248" s="45"/>
      <c r="E3248" s="45"/>
    </row>
    <row r="3249" spans="1:5" x14ac:dyDescent="0.25">
      <c r="A3249" s="2"/>
      <c r="B3249" s="3"/>
      <c r="C3249" s="4"/>
      <c r="D3249" s="45"/>
      <c r="E3249" s="45"/>
    </row>
    <row r="3250" spans="1:5" x14ac:dyDescent="0.25">
      <c r="A3250" s="2"/>
      <c r="B3250" s="3"/>
      <c r="C3250" s="4"/>
      <c r="D3250" s="45"/>
      <c r="E3250" s="45"/>
    </row>
    <row r="3251" spans="1:5" x14ac:dyDescent="0.25">
      <c r="A3251" s="2"/>
      <c r="B3251" s="3"/>
      <c r="C3251" s="4"/>
      <c r="D3251" s="45"/>
      <c r="E3251" s="45"/>
    </row>
    <row r="3252" spans="1:5" x14ac:dyDescent="0.25">
      <c r="A3252" s="2"/>
      <c r="B3252" s="3"/>
      <c r="C3252" s="4"/>
      <c r="D3252" s="45"/>
      <c r="E3252" s="45"/>
    </row>
    <row r="3253" spans="1:5" x14ac:dyDescent="0.25">
      <c r="A3253" s="2"/>
      <c r="B3253" s="3"/>
      <c r="C3253" s="4"/>
      <c r="D3253" s="45"/>
      <c r="E3253" s="45"/>
    </row>
    <row r="3254" spans="1:5" x14ac:dyDescent="0.25">
      <c r="A3254" s="2"/>
      <c r="B3254" s="3"/>
      <c r="C3254" s="4"/>
      <c r="D3254" s="45"/>
      <c r="E3254" s="45"/>
    </row>
    <row r="3255" spans="1:5" x14ac:dyDescent="0.25">
      <c r="A3255" s="2"/>
      <c r="B3255" s="3"/>
      <c r="C3255" s="4"/>
      <c r="D3255" s="45"/>
      <c r="E3255" s="45"/>
    </row>
    <row r="3256" spans="1:5" x14ac:dyDescent="0.25">
      <c r="A3256" s="2"/>
      <c r="B3256" s="3"/>
      <c r="C3256" s="4"/>
      <c r="D3256" s="45"/>
      <c r="E3256" s="45"/>
    </row>
    <row r="3257" spans="1:5" x14ac:dyDescent="0.25">
      <c r="A3257" s="2"/>
      <c r="B3257" s="3"/>
      <c r="C3257" s="4"/>
      <c r="D3257" s="45"/>
      <c r="E3257" s="45"/>
    </row>
    <row r="3258" spans="1:5" x14ac:dyDescent="0.25">
      <c r="A3258" s="2"/>
      <c r="B3258" s="3"/>
      <c r="C3258" s="4"/>
      <c r="D3258" s="45"/>
      <c r="E3258" s="45"/>
    </row>
    <row r="3259" spans="1:5" x14ac:dyDescent="0.25">
      <c r="A3259" s="2"/>
      <c r="B3259" s="3"/>
      <c r="C3259" s="4"/>
      <c r="D3259" s="45"/>
      <c r="E3259" s="45"/>
    </row>
    <row r="3260" spans="1:5" x14ac:dyDescent="0.25">
      <c r="A3260" s="2"/>
      <c r="B3260" s="3"/>
      <c r="C3260" s="4"/>
      <c r="D3260" s="45"/>
      <c r="E3260" s="45"/>
    </row>
    <row r="3261" spans="1:5" x14ac:dyDescent="0.25">
      <c r="A3261" s="2"/>
      <c r="B3261" s="3"/>
      <c r="C3261" s="4"/>
      <c r="D3261" s="45"/>
      <c r="E3261" s="45"/>
    </row>
    <row r="3262" spans="1:5" x14ac:dyDescent="0.25">
      <c r="A3262" s="2"/>
      <c r="B3262" s="3"/>
      <c r="C3262" s="4"/>
      <c r="D3262" s="45"/>
      <c r="E3262" s="45"/>
    </row>
    <row r="3263" spans="1:5" x14ac:dyDescent="0.25">
      <c r="A3263" s="2"/>
      <c r="B3263" s="3"/>
      <c r="C3263" s="4"/>
      <c r="D3263" s="45"/>
      <c r="E3263" s="45"/>
    </row>
    <row r="3264" spans="1:5" x14ac:dyDescent="0.25">
      <c r="A3264" s="2"/>
      <c r="B3264" s="3"/>
      <c r="C3264" s="4"/>
      <c r="D3264" s="45"/>
      <c r="E3264" s="45"/>
    </row>
    <row r="3265" spans="1:5" x14ac:dyDescent="0.25">
      <c r="A3265" s="2"/>
      <c r="B3265" s="3"/>
      <c r="C3265" s="4"/>
      <c r="D3265" s="45"/>
      <c r="E3265" s="45"/>
    </row>
    <row r="3266" spans="1:5" x14ac:dyDescent="0.25">
      <c r="A3266" s="2"/>
      <c r="B3266" s="3"/>
      <c r="C3266" s="4"/>
      <c r="D3266" s="45"/>
      <c r="E3266" s="45"/>
    </row>
    <row r="3267" spans="1:5" x14ac:dyDescent="0.25">
      <c r="A3267" s="2"/>
      <c r="B3267" s="3"/>
      <c r="C3267" s="4"/>
      <c r="D3267" s="45"/>
      <c r="E3267" s="45"/>
    </row>
    <row r="3268" spans="1:5" x14ac:dyDescent="0.25">
      <c r="A3268" s="2"/>
      <c r="B3268" s="3"/>
      <c r="C3268" s="4"/>
      <c r="D3268" s="45"/>
      <c r="E3268" s="45"/>
    </row>
    <row r="3269" spans="1:5" x14ac:dyDescent="0.25">
      <c r="A3269" s="2"/>
      <c r="B3269" s="3"/>
      <c r="C3269" s="4"/>
      <c r="D3269" s="45"/>
      <c r="E3269" s="45"/>
    </row>
    <row r="3270" spans="1:5" x14ac:dyDescent="0.25">
      <c r="A3270" s="2"/>
      <c r="B3270" s="3"/>
      <c r="C3270" s="4"/>
      <c r="D3270" s="45"/>
      <c r="E3270" s="45"/>
    </row>
    <row r="3271" spans="1:5" x14ac:dyDescent="0.25">
      <c r="A3271" s="2"/>
      <c r="B3271" s="3"/>
      <c r="C3271" s="4"/>
      <c r="D3271" s="45"/>
      <c r="E3271" s="45"/>
    </row>
    <row r="3272" spans="1:5" x14ac:dyDescent="0.25">
      <c r="A3272" s="2"/>
      <c r="B3272" s="3"/>
      <c r="C3272" s="4"/>
      <c r="D3272" s="45"/>
      <c r="E3272" s="45"/>
    </row>
    <row r="3273" spans="1:5" x14ac:dyDescent="0.25">
      <c r="A3273" s="2"/>
      <c r="B3273" s="3"/>
      <c r="C3273" s="4"/>
      <c r="D3273" s="45"/>
      <c r="E3273" s="45"/>
    </row>
    <row r="3274" spans="1:5" x14ac:dyDescent="0.25">
      <c r="A3274" s="2"/>
      <c r="B3274" s="3"/>
      <c r="C3274" s="4"/>
      <c r="D3274" s="45"/>
      <c r="E3274" s="45"/>
    </row>
    <row r="3275" spans="1:5" x14ac:dyDescent="0.25">
      <c r="A3275" s="2"/>
      <c r="B3275" s="3"/>
      <c r="C3275" s="4"/>
      <c r="D3275" s="45"/>
      <c r="E3275" s="45"/>
    </row>
    <row r="3276" spans="1:5" x14ac:dyDescent="0.25">
      <c r="A3276" s="2"/>
      <c r="B3276" s="3"/>
      <c r="C3276" s="4"/>
      <c r="D3276" s="45"/>
      <c r="E3276" s="45"/>
    </row>
    <row r="3277" spans="1:5" x14ac:dyDescent="0.25">
      <c r="A3277" s="2"/>
      <c r="B3277" s="3"/>
      <c r="C3277" s="4"/>
      <c r="D3277" s="45"/>
      <c r="E3277" s="45"/>
    </row>
    <row r="3278" spans="1:5" x14ac:dyDescent="0.25">
      <c r="A3278" s="2"/>
      <c r="B3278" s="3"/>
      <c r="C3278" s="4"/>
      <c r="D3278" s="45"/>
      <c r="E3278" s="45"/>
    </row>
    <row r="3279" spans="1:5" x14ac:dyDescent="0.25">
      <c r="A3279" s="2"/>
      <c r="B3279" s="3"/>
      <c r="C3279" s="4"/>
      <c r="D3279" s="45"/>
      <c r="E3279" s="45"/>
    </row>
    <row r="3280" spans="1:5" x14ac:dyDescent="0.25">
      <c r="A3280" s="2"/>
      <c r="B3280" s="3"/>
      <c r="C3280" s="4"/>
      <c r="D3280" s="45"/>
      <c r="E3280" s="45"/>
    </row>
    <row r="3281" spans="1:5" x14ac:dyDescent="0.25">
      <c r="A3281" s="2"/>
      <c r="B3281" s="3"/>
      <c r="C3281" s="4"/>
      <c r="D3281" s="45"/>
      <c r="E3281" s="45"/>
    </row>
    <row r="3282" spans="1:5" x14ac:dyDescent="0.25">
      <c r="A3282" s="2"/>
      <c r="B3282" s="3"/>
      <c r="C3282" s="4"/>
      <c r="D3282" s="45"/>
      <c r="E3282" s="45"/>
    </row>
    <row r="3283" spans="1:5" x14ac:dyDescent="0.25">
      <c r="A3283" s="2"/>
      <c r="B3283" s="3"/>
      <c r="C3283" s="4"/>
      <c r="D3283" s="45"/>
      <c r="E3283" s="45"/>
    </row>
    <row r="3284" spans="1:5" x14ac:dyDescent="0.25">
      <c r="A3284" s="2"/>
      <c r="B3284" s="3"/>
      <c r="C3284" s="4"/>
      <c r="D3284" s="45"/>
      <c r="E3284" s="45"/>
    </row>
    <row r="3285" spans="1:5" x14ac:dyDescent="0.25">
      <c r="A3285" s="2"/>
      <c r="B3285" s="3"/>
      <c r="C3285" s="4"/>
      <c r="D3285" s="45"/>
      <c r="E3285" s="45"/>
    </row>
    <row r="3286" spans="1:5" x14ac:dyDescent="0.25">
      <c r="A3286" s="2"/>
      <c r="B3286" s="3"/>
      <c r="C3286" s="4"/>
      <c r="D3286" s="45"/>
      <c r="E3286" s="45"/>
    </row>
    <row r="3287" spans="1:5" x14ac:dyDescent="0.25">
      <c r="A3287" s="2"/>
      <c r="B3287" s="3"/>
      <c r="C3287" s="4"/>
      <c r="D3287" s="45"/>
      <c r="E3287" s="45"/>
    </row>
    <row r="3288" spans="1:5" x14ac:dyDescent="0.25">
      <c r="A3288" s="2"/>
      <c r="B3288" s="3"/>
      <c r="C3288" s="4"/>
      <c r="D3288" s="45"/>
      <c r="E3288" s="45"/>
    </row>
    <row r="3289" spans="1:5" x14ac:dyDescent="0.25">
      <c r="A3289" s="2"/>
      <c r="B3289" s="3"/>
      <c r="C3289" s="4"/>
      <c r="D3289" s="45"/>
      <c r="E3289" s="45"/>
    </row>
    <row r="3290" spans="1:5" x14ac:dyDescent="0.25">
      <c r="A3290" s="2"/>
      <c r="B3290" s="3"/>
      <c r="C3290" s="4"/>
      <c r="D3290" s="45"/>
      <c r="E3290" s="45"/>
    </row>
    <row r="3291" spans="1:5" x14ac:dyDescent="0.25">
      <c r="A3291" s="2"/>
      <c r="B3291" s="3"/>
      <c r="C3291" s="4"/>
      <c r="D3291" s="45"/>
      <c r="E3291" s="45"/>
    </row>
    <row r="3292" spans="1:5" x14ac:dyDescent="0.25">
      <c r="A3292" s="2"/>
      <c r="B3292" s="3"/>
      <c r="C3292" s="4"/>
      <c r="D3292" s="45"/>
      <c r="E3292" s="45"/>
    </row>
    <row r="3293" spans="1:5" x14ac:dyDescent="0.25">
      <c r="A3293" s="2"/>
      <c r="B3293" s="3"/>
      <c r="C3293" s="4"/>
      <c r="D3293" s="45"/>
      <c r="E3293" s="45"/>
    </row>
    <row r="3294" spans="1:5" x14ac:dyDescent="0.25">
      <c r="A3294" s="2"/>
      <c r="B3294" s="3"/>
      <c r="C3294" s="4"/>
      <c r="D3294" s="45"/>
      <c r="E3294" s="45"/>
    </row>
    <row r="3295" spans="1:5" x14ac:dyDescent="0.25">
      <c r="A3295" s="2"/>
      <c r="B3295" s="3"/>
      <c r="C3295" s="4"/>
      <c r="D3295" s="45"/>
      <c r="E3295" s="45"/>
    </row>
    <row r="3296" spans="1:5" x14ac:dyDescent="0.25">
      <c r="A3296" s="2"/>
      <c r="B3296" s="3"/>
      <c r="C3296" s="4"/>
      <c r="D3296" s="45"/>
      <c r="E3296" s="45"/>
    </row>
    <row r="3297" spans="1:5" x14ac:dyDescent="0.25">
      <c r="A3297" s="2"/>
      <c r="B3297" s="3"/>
      <c r="C3297" s="4"/>
      <c r="D3297" s="45"/>
      <c r="E3297" s="45"/>
    </row>
    <row r="3298" spans="1:5" x14ac:dyDescent="0.25">
      <c r="A3298" s="2"/>
      <c r="B3298" s="3"/>
      <c r="C3298" s="4"/>
      <c r="D3298" s="45"/>
      <c r="E3298" s="45"/>
    </row>
    <row r="3299" spans="1:5" x14ac:dyDescent="0.25">
      <c r="A3299" s="2"/>
      <c r="B3299" s="3"/>
      <c r="C3299" s="4"/>
      <c r="D3299" s="45"/>
      <c r="E3299" s="45"/>
    </row>
    <row r="3300" spans="1:5" x14ac:dyDescent="0.25">
      <c r="A3300" s="2"/>
      <c r="B3300" s="3"/>
      <c r="C3300" s="4"/>
      <c r="D3300" s="45"/>
      <c r="E3300" s="45"/>
    </row>
    <row r="3301" spans="1:5" x14ac:dyDescent="0.25">
      <c r="A3301" s="2"/>
      <c r="B3301" s="3"/>
      <c r="C3301" s="4"/>
      <c r="D3301" s="45"/>
      <c r="E3301" s="45"/>
    </row>
    <row r="3302" spans="1:5" x14ac:dyDescent="0.25">
      <c r="A3302" s="2"/>
      <c r="B3302" s="3"/>
      <c r="C3302" s="4"/>
      <c r="D3302" s="45"/>
      <c r="E3302" s="45"/>
    </row>
    <row r="3303" spans="1:5" x14ac:dyDescent="0.25">
      <c r="A3303" s="2"/>
      <c r="B3303" s="3"/>
      <c r="C3303" s="4"/>
      <c r="D3303" s="45"/>
      <c r="E3303" s="45"/>
    </row>
    <row r="3304" spans="1:5" x14ac:dyDescent="0.25">
      <c r="A3304" s="2"/>
      <c r="B3304" s="3"/>
      <c r="C3304" s="4"/>
      <c r="D3304" s="45"/>
      <c r="E3304" s="45"/>
    </row>
    <row r="3305" spans="1:5" x14ac:dyDescent="0.25">
      <c r="A3305" s="2"/>
      <c r="B3305" s="3"/>
      <c r="C3305" s="4"/>
      <c r="D3305" s="45"/>
      <c r="E3305" s="45"/>
    </row>
    <row r="3306" spans="1:5" x14ac:dyDescent="0.25">
      <c r="A3306" s="2"/>
      <c r="B3306" s="3"/>
      <c r="C3306" s="4"/>
      <c r="D3306" s="45"/>
      <c r="E3306" s="45"/>
    </row>
    <row r="3307" spans="1:5" x14ac:dyDescent="0.25">
      <c r="A3307" s="2"/>
      <c r="B3307" s="3"/>
      <c r="C3307" s="4"/>
      <c r="D3307" s="45"/>
      <c r="E3307" s="45"/>
    </row>
    <row r="3308" spans="1:5" x14ac:dyDescent="0.25">
      <c r="A3308" s="2"/>
      <c r="B3308" s="3"/>
      <c r="C3308" s="4"/>
      <c r="D3308" s="45"/>
      <c r="E3308" s="45"/>
    </row>
    <row r="3309" spans="1:5" x14ac:dyDescent="0.25">
      <c r="A3309" s="2"/>
      <c r="B3309" s="3"/>
      <c r="C3309" s="4"/>
      <c r="D3309" s="45"/>
      <c r="E3309" s="45"/>
    </row>
    <row r="3310" spans="1:5" x14ac:dyDescent="0.25">
      <c r="A3310" s="2"/>
      <c r="B3310" s="3"/>
      <c r="C3310" s="4"/>
      <c r="D3310" s="45"/>
      <c r="E3310" s="45"/>
    </row>
    <row r="3311" spans="1:5" x14ac:dyDescent="0.25">
      <c r="A3311" s="2"/>
      <c r="B3311" s="3"/>
      <c r="C3311" s="4"/>
      <c r="D3311" s="45"/>
      <c r="E3311" s="45"/>
    </row>
    <row r="3312" spans="1:5" x14ac:dyDescent="0.25">
      <c r="A3312" s="2"/>
      <c r="B3312" s="3"/>
      <c r="C3312" s="4"/>
      <c r="D3312" s="45"/>
      <c r="E3312" s="45"/>
    </row>
    <row r="3313" spans="1:5" x14ac:dyDescent="0.25">
      <c r="A3313" s="2"/>
      <c r="B3313" s="3"/>
      <c r="C3313" s="4"/>
      <c r="D3313" s="45"/>
      <c r="E3313" s="45"/>
    </row>
    <row r="3314" spans="1:5" x14ac:dyDescent="0.25">
      <c r="A3314" s="2"/>
      <c r="B3314" s="3"/>
      <c r="C3314" s="4"/>
      <c r="D3314" s="45"/>
      <c r="E3314" s="45"/>
    </row>
    <row r="3315" spans="1:5" x14ac:dyDescent="0.25">
      <c r="A3315" s="2"/>
      <c r="B3315" s="3"/>
      <c r="C3315" s="4"/>
      <c r="D3315" s="45"/>
      <c r="E3315" s="45"/>
    </row>
    <row r="3316" spans="1:5" x14ac:dyDescent="0.25">
      <c r="A3316" s="2"/>
      <c r="B3316" s="3"/>
      <c r="C3316" s="4"/>
      <c r="D3316" s="45"/>
      <c r="E3316" s="45"/>
    </row>
    <row r="3317" spans="1:5" x14ac:dyDescent="0.25">
      <c r="A3317" s="2"/>
      <c r="B3317" s="3"/>
      <c r="C3317" s="4"/>
      <c r="D3317" s="45"/>
      <c r="E3317" s="45"/>
    </row>
    <row r="3318" spans="1:5" x14ac:dyDescent="0.25">
      <c r="A3318" s="2"/>
      <c r="B3318" s="3"/>
      <c r="C3318" s="4"/>
      <c r="D3318" s="45"/>
      <c r="E3318" s="45"/>
    </row>
    <row r="3319" spans="1:5" x14ac:dyDescent="0.25">
      <c r="A3319" s="2"/>
      <c r="B3319" s="3"/>
      <c r="C3319" s="4"/>
      <c r="D3319" s="45"/>
      <c r="E3319" s="45"/>
    </row>
    <row r="3320" spans="1:5" x14ac:dyDescent="0.25">
      <c r="A3320" s="2"/>
      <c r="B3320" s="3"/>
      <c r="C3320" s="4"/>
      <c r="D3320" s="45"/>
      <c r="E3320" s="45"/>
    </row>
    <row r="3321" spans="1:5" x14ac:dyDescent="0.25">
      <c r="A3321" s="2"/>
      <c r="B3321" s="3"/>
      <c r="C3321" s="4"/>
      <c r="D3321" s="45"/>
      <c r="E3321" s="45"/>
    </row>
    <row r="3322" spans="1:5" x14ac:dyDescent="0.25">
      <c r="A3322" s="2"/>
      <c r="B3322" s="3"/>
      <c r="C3322" s="4"/>
      <c r="D3322" s="45"/>
      <c r="E3322" s="45"/>
    </row>
    <row r="3323" spans="1:5" x14ac:dyDescent="0.25">
      <c r="A3323" s="2"/>
      <c r="B3323" s="3"/>
      <c r="C3323" s="4"/>
      <c r="D3323" s="45"/>
      <c r="E3323" s="45"/>
    </row>
    <row r="3324" spans="1:5" x14ac:dyDescent="0.25">
      <c r="A3324" s="2"/>
      <c r="B3324" s="3"/>
      <c r="C3324" s="4"/>
      <c r="D3324" s="45"/>
      <c r="E3324" s="45"/>
    </row>
    <row r="3325" spans="1:5" x14ac:dyDescent="0.25">
      <c r="A3325" s="2"/>
      <c r="B3325" s="3"/>
      <c r="C3325" s="4"/>
      <c r="D3325" s="45"/>
      <c r="E3325" s="45"/>
    </row>
    <row r="3326" spans="1:5" x14ac:dyDescent="0.25">
      <c r="A3326" s="2"/>
      <c r="B3326" s="3"/>
      <c r="C3326" s="4"/>
      <c r="D3326" s="45"/>
      <c r="E3326" s="45"/>
    </row>
    <row r="3327" spans="1:5" x14ac:dyDescent="0.25">
      <c r="A3327" s="2"/>
      <c r="B3327" s="3"/>
      <c r="C3327" s="4"/>
      <c r="D3327" s="45"/>
      <c r="E3327" s="45"/>
    </row>
    <row r="3328" spans="1:5" x14ac:dyDescent="0.25">
      <c r="A3328" s="2"/>
      <c r="B3328" s="3"/>
      <c r="C3328" s="4"/>
      <c r="D3328" s="45"/>
      <c r="E3328" s="45"/>
    </row>
    <row r="3329" spans="1:5" x14ac:dyDescent="0.25">
      <c r="A3329" s="2"/>
      <c r="B3329" s="3"/>
      <c r="C3329" s="4"/>
      <c r="D3329" s="45"/>
      <c r="E3329" s="45"/>
    </row>
    <row r="3330" spans="1:5" x14ac:dyDescent="0.25">
      <c r="A3330" s="2"/>
      <c r="B3330" s="3"/>
      <c r="C3330" s="4"/>
      <c r="D3330" s="45"/>
      <c r="E3330" s="45"/>
    </row>
    <row r="3331" spans="1:5" x14ac:dyDescent="0.25">
      <c r="A3331" s="2"/>
      <c r="B3331" s="3"/>
      <c r="C3331" s="4"/>
      <c r="D3331" s="45"/>
      <c r="E3331" s="45"/>
    </row>
    <row r="3332" spans="1:5" x14ac:dyDescent="0.25">
      <c r="A3332" s="2"/>
      <c r="B3332" s="3"/>
      <c r="C3332" s="4"/>
      <c r="D3332" s="45"/>
      <c r="E3332" s="45"/>
    </row>
    <row r="3333" spans="1:5" x14ac:dyDescent="0.25">
      <c r="A3333" s="2"/>
      <c r="B3333" s="3"/>
      <c r="C3333" s="4"/>
      <c r="D3333" s="45"/>
      <c r="E3333" s="45"/>
    </row>
    <row r="3334" spans="1:5" x14ac:dyDescent="0.25">
      <c r="A3334" s="2"/>
      <c r="B3334" s="3"/>
      <c r="C3334" s="4"/>
      <c r="D3334" s="45"/>
      <c r="E3334" s="45"/>
    </row>
    <row r="3335" spans="1:5" x14ac:dyDescent="0.25">
      <c r="A3335" s="2"/>
      <c r="B3335" s="3"/>
      <c r="C3335" s="4"/>
      <c r="D3335" s="45"/>
      <c r="E3335" s="45"/>
    </row>
    <row r="3336" spans="1:5" x14ac:dyDescent="0.25">
      <c r="A3336" s="2"/>
      <c r="B3336" s="3"/>
      <c r="C3336" s="4"/>
      <c r="D3336" s="45"/>
      <c r="E3336" s="45"/>
    </row>
    <row r="3337" spans="1:5" x14ac:dyDescent="0.25">
      <c r="A3337" s="2"/>
      <c r="B3337" s="3"/>
      <c r="C3337" s="4"/>
      <c r="D3337" s="45"/>
      <c r="E3337" s="45"/>
    </row>
    <row r="3338" spans="1:5" x14ac:dyDescent="0.25">
      <c r="A3338" s="2"/>
      <c r="B3338" s="3"/>
      <c r="C3338" s="4"/>
      <c r="D3338" s="45"/>
      <c r="E3338" s="45"/>
    </row>
    <row r="3339" spans="1:5" x14ac:dyDescent="0.25">
      <c r="A3339" s="2"/>
      <c r="B3339" s="3"/>
      <c r="C3339" s="4"/>
      <c r="D3339" s="45"/>
      <c r="E3339" s="45"/>
    </row>
    <row r="3340" spans="1:5" x14ac:dyDescent="0.25">
      <c r="A3340" s="2"/>
      <c r="B3340" s="3"/>
      <c r="C3340" s="4"/>
      <c r="D3340" s="45"/>
      <c r="E3340" s="45"/>
    </row>
    <row r="3341" spans="1:5" x14ac:dyDescent="0.25">
      <c r="A3341" s="2"/>
      <c r="B3341" s="3"/>
      <c r="C3341" s="4"/>
      <c r="D3341" s="45"/>
      <c r="E3341" s="45"/>
    </row>
    <row r="3342" spans="1:5" x14ac:dyDescent="0.25">
      <c r="A3342" s="2"/>
      <c r="B3342" s="3"/>
      <c r="C3342" s="4"/>
      <c r="D3342" s="45"/>
      <c r="E3342" s="45"/>
    </row>
    <row r="3343" spans="1:5" x14ac:dyDescent="0.25">
      <c r="A3343" s="2"/>
      <c r="B3343" s="3"/>
      <c r="C3343" s="4"/>
      <c r="D3343" s="45"/>
      <c r="E3343" s="45"/>
    </row>
    <row r="3344" spans="1:5" x14ac:dyDescent="0.25">
      <c r="A3344" s="2"/>
      <c r="B3344" s="3"/>
      <c r="C3344" s="4"/>
      <c r="D3344" s="45"/>
      <c r="E3344" s="45"/>
    </row>
    <row r="3345" spans="1:5" x14ac:dyDescent="0.25">
      <c r="A3345" s="2"/>
      <c r="B3345" s="3"/>
      <c r="C3345" s="4"/>
      <c r="D3345" s="45"/>
      <c r="E3345" s="45"/>
    </row>
    <row r="3346" spans="1:5" x14ac:dyDescent="0.25">
      <c r="A3346" s="2"/>
      <c r="B3346" s="3"/>
      <c r="C3346" s="4"/>
      <c r="D3346" s="45"/>
      <c r="E3346" s="45"/>
    </row>
    <row r="3347" spans="1:5" x14ac:dyDescent="0.25">
      <c r="A3347" s="2"/>
      <c r="B3347" s="3"/>
      <c r="C3347" s="4"/>
      <c r="D3347" s="45"/>
      <c r="E3347" s="45"/>
    </row>
    <row r="3348" spans="1:5" x14ac:dyDescent="0.25">
      <c r="A3348" s="2"/>
      <c r="B3348" s="3"/>
      <c r="C3348" s="4"/>
      <c r="D3348" s="45"/>
      <c r="E3348" s="45"/>
    </row>
    <row r="3349" spans="1:5" x14ac:dyDescent="0.25">
      <c r="A3349" s="2"/>
      <c r="B3349" s="3"/>
      <c r="C3349" s="4"/>
      <c r="D3349" s="45"/>
      <c r="E3349" s="45"/>
    </row>
    <row r="3350" spans="1:5" x14ac:dyDescent="0.25">
      <c r="A3350" s="2"/>
      <c r="B3350" s="3"/>
      <c r="C3350" s="4"/>
      <c r="D3350" s="45"/>
      <c r="E3350" s="45"/>
    </row>
    <row r="3351" spans="1:5" x14ac:dyDescent="0.25">
      <c r="A3351" s="2"/>
      <c r="B3351" s="3"/>
      <c r="C3351" s="4"/>
      <c r="D3351" s="45"/>
      <c r="E3351" s="45"/>
    </row>
    <row r="3352" spans="1:5" x14ac:dyDescent="0.25">
      <c r="A3352" s="2"/>
      <c r="B3352" s="3"/>
      <c r="C3352" s="4"/>
      <c r="D3352" s="45"/>
      <c r="E3352" s="45"/>
    </row>
    <row r="3353" spans="1:5" x14ac:dyDescent="0.25">
      <c r="A3353" s="2"/>
      <c r="B3353" s="3"/>
      <c r="C3353" s="4"/>
      <c r="D3353" s="45"/>
      <c r="E3353" s="45"/>
    </row>
    <row r="3354" spans="1:5" x14ac:dyDescent="0.25">
      <c r="A3354" s="2"/>
      <c r="B3354" s="3"/>
      <c r="C3354" s="4"/>
      <c r="D3354" s="45"/>
      <c r="E3354" s="45"/>
    </row>
    <row r="3355" spans="1:5" x14ac:dyDescent="0.25">
      <c r="A3355" s="2"/>
      <c r="B3355" s="3"/>
      <c r="C3355" s="4"/>
      <c r="D3355" s="45"/>
      <c r="E3355" s="45"/>
    </row>
    <row r="3356" spans="1:5" x14ac:dyDescent="0.25">
      <c r="A3356" s="2"/>
      <c r="B3356" s="3"/>
      <c r="C3356" s="4"/>
      <c r="D3356" s="45"/>
      <c r="E3356" s="45"/>
    </row>
    <row r="3357" spans="1:5" x14ac:dyDescent="0.25">
      <c r="A3357" s="2"/>
      <c r="B3357" s="3"/>
      <c r="C3357" s="4"/>
      <c r="D3357" s="45"/>
      <c r="E3357" s="45"/>
    </row>
    <row r="3358" spans="1:5" x14ac:dyDescent="0.25">
      <c r="A3358" s="2"/>
      <c r="B3358" s="3"/>
      <c r="C3358" s="4"/>
      <c r="D3358" s="45"/>
      <c r="E3358" s="45"/>
    </row>
    <row r="3359" spans="1:5" x14ac:dyDescent="0.25">
      <c r="A3359" s="2"/>
      <c r="B3359" s="3"/>
      <c r="C3359" s="4"/>
      <c r="D3359" s="45"/>
      <c r="E3359" s="45"/>
    </row>
    <row r="3360" spans="1:5" x14ac:dyDescent="0.25">
      <c r="A3360" s="2"/>
      <c r="B3360" s="3"/>
      <c r="C3360" s="4"/>
      <c r="D3360" s="45"/>
      <c r="E3360" s="45"/>
    </row>
    <row r="3361" spans="1:5" x14ac:dyDescent="0.25">
      <c r="A3361" s="2"/>
      <c r="B3361" s="3"/>
      <c r="C3361" s="4"/>
      <c r="D3361" s="45"/>
      <c r="E3361" s="45"/>
    </row>
    <row r="3362" spans="1:5" x14ac:dyDescent="0.25">
      <c r="A3362" s="2"/>
      <c r="B3362" s="3"/>
      <c r="C3362" s="4"/>
      <c r="D3362" s="45"/>
      <c r="E3362" s="45"/>
    </row>
    <row r="3363" spans="1:5" x14ac:dyDescent="0.25">
      <c r="A3363" s="2"/>
      <c r="B3363" s="3"/>
      <c r="C3363" s="4"/>
      <c r="D3363" s="45"/>
      <c r="E3363" s="45"/>
    </row>
    <row r="3364" spans="1:5" x14ac:dyDescent="0.25">
      <c r="A3364" s="2"/>
      <c r="B3364" s="3"/>
      <c r="C3364" s="4"/>
      <c r="D3364" s="45"/>
      <c r="E3364" s="45"/>
    </row>
    <row r="3365" spans="1:5" x14ac:dyDescent="0.25">
      <c r="A3365" s="2"/>
      <c r="B3365" s="3"/>
      <c r="C3365" s="4"/>
      <c r="D3365" s="45"/>
      <c r="E3365" s="45"/>
    </row>
    <row r="3366" spans="1:5" x14ac:dyDescent="0.25">
      <c r="A3366" s="2"/>
      <c r="B3366" s="3"/>
      <c r="C3366" s="4"/>
      <c r="D3366" s="45"/>
      <c r="E3366" s="45"/>
    </row>
    <row r="3367" spans="1:5" x14ac:dyDescent="0.25">
      <c r="A3367" s="2"/>
      <c r="B3367" s="3"/>
      <c r="C3367" s="4"/>
      <c r="D3367" s="45"/>
      <c r="E3367" s="45"/>
    </row>
    <row r="3368" spans="1:5" x14ac:dyDescent="0.25">
      <c r="A3368" s="2"/>
      <c r="B3368" s="3"/>
      <c r="C3368" s="4"/>
      <c r="D3368" s="45"/>
      <c r="E3368" s="45"/>
    </row>
    <row r="3369" spans="1:5" x14ac:dyDescent="0.25">
      <c r="A3369" s="2"/>
      <c r="B3369" s="3"/>
      <c r="C3369" s="4"/>
      <c r="D3369" s="45"/>
      <c r="E3369" s="45"/>
    </row>
    <row r="3370" spans="1:5" x14ac:dyDescent="0.25">
      <c r="A3370" s="2"/>
      <c r="B3370" s="3"/>
      <c r="C3370" s="4"/>
      <c r="D3370" s="45"/>
      <c r="E3370" s="45"/>
    </row>
    <row r="3371" spans="1:5" x14ac:dyDescent="0.25">
      <c r="A3371" s="2"/>
      <c r="B3371" s="3"/>
      <c r="C3371" s="4"/>
      <c r="D3371" s="45"/>
      <c r="E3371" s="45"/>
    </row>
    <row r="3372" spans="1:5" x14ac:dyDescent="0.25">
      <c r="A3372" s="2"/>
      <c r="B3372" s="3"/>
      <c r="C3372" s="4"/>
      <c r="D3372" s="45"/>
      <c r="E3372" s="45"/>
    </row>
    <row r="3373" spans="1:5" x14ac:dyDescent="0.25">
      <c r="A3373" s="2"/>
      <c r="B3373" s="3"/>
      <c r="C3373" s="4"/>
      <c r="D3373" s="45"/>
      <c r="E3373" s="45"/>
    </row>
    <row r="3374" spans="1:5" x14ac:dyDescent="0.25">
      <c r="A3374" s="2"/>
      <c r="B3374" s="3"/>
      <c r="C3374" s="4"/>
      <c r="D3374" s="45"/>
      <c r="E3374" s="45"/>
    </row>
    <row r="3375" spans="1:5" x14ac:dyDescent="0.25">
      <c r="A3375" s="2"/>
      <c r="B3375" s="3"/>
      <c r="C3375" s="4"/>
      <c r="D3375" s="45"/>
      <c r="E3375" s="45"/>
    </row>
    <row r="3376" spans="1:5" x14ac:dyDescent="0.25">
      <c r="A3376" s="2"/>
      <c r="B3376" s="3"/>
      <c r="C3376" s="4"/>
      <c r="D3376" s="45"/>
      <c r="E3376" s="45"/>
    </row>
    <row r="3377" spans="1:5" x14ac:dyDescent="0.25">
      <c r="A3377" s="2"/>
      <c r="B3377" s="3"/>
      <c r="C3377" s="4"/>
      <c r="D3377" s="45"/>
      <c r="E3377" s="45"/>
    </row>
    <row r="3378" spans="1:5" x14ac:dyDescent="0.25">
      <c r="A3378" s="2"/>
      <c r="B3378" s="3"/>
      <c r="C3378" s="4"/>
      <c r="D3378" s="45"/>
      <c r="E3378" s="45"/>
    </row>
    <row r="3379" spans="1:5" x14ac:dyDescent="0.25">
      <c r="A3379" s="2"/>
      <c r="B3379" s="3"/>
      <c r="C3379" s="4"/>
      <c r="D3379" s="45"/>
      <c r="E3379" s="45"/>
    </row>
    <row r="3380" spans="1:5" x14ac:dyDescent="0.25">
      <c r="A3380" s="2"/>
      <c r="B3380" s="3"/>
      <c r="C3380" s="4"/>
      <c r="D3380" s="45"/>
      <c r="E3380" s="45"/>
    </row>
    <row r="3381" spans="1:5" x14ac:dyDescent="0.25">
      <c r="A3381" s="2"/>
      <c r="B3381" s="3"/>
      <c r="C3381" s="4"/>
      <c r="D3381" s="45"/>
      <c r="E3381" s="45"/>
    </row>
    <row r="3382" spans="1:5" x14ac:dyDescent="0.25">
      <c r="A3382" s="2"/>
      <c r="B3382" s="3"/>
      <c r="C3382" s="4"/>
      <c r="D3382" s="45"/>
      <c r="E3382" s="45"/>
    </row>
    <row r="3383" spans="1:5" x14ac:dyDescent="0.25">
      <c r="A3383" s="2"/>
      <c r="B3383" s="3"/>
      <c r="C3383" s="4"/>
      <c r="D3383" s="45"/>
      <c r="E3383" s="45"/>
    </row>
    <row r="3384" spans="1:5" x14ac:dyDescent="0.25">
      <c r="A3384" s="2"/>
      <c r="B3384" s="3"/>
      <c r="C3384" s="4"/>
      <c r="D3384" s="45"/>
      <c r="E3384" s="45"/>
    </row>
    <row r="3385" spans="1:5" x14ac:dyDescent="0.25">
      <c r="A3385" s="2"/>
      <c r="B3385" s="3"/>
      <c r="C3385" s="4"/>
      <c r="D3385" s="45"/>
      <c r="E3385" s="45"/>
    </row>
    <row r="3386" spans="1:5" x14ac:dyDescent="0.25">
      <c r="A3386" s="2"/>
      <c r="B3386" s="3"/>
      <c r="C3386" s="4"/>
      <c r="D3386" s="45"/>
      <c r="E3386" s="45"/>
    </row>
    <row r="3387" spans="1:5" x14ac:dyDescent="0.25">
      <c r="A3387" s="2"/>
      <c r="B3387" s="3"/>
      <c r="C3387" s="4"/>
      <c r="D3387" s="45"/>
      <c r="E3387" s="45"/>
    </row>
    <row r="3388" spans="1:5" x14ac:dyDescent="0.25">
      <c r="A3388" s="2"/>
      <c r="B3388" s="3"/>
      <c r="C3388" s="4"/>
      <c r="D3388" s="45"/>
      <c r="E3388" s="45"/>
    </row>
    <row r="3389" spans="1:5" x14ac:dyDescent="0.25">
      <c r="A3389" s="2"/>
      <c r="B3389" s="3"/>
      <c r="C3389" s="4"/>
      <c r="D3389" s="45"/>
      <c r="E3389" s="45"/>
    </row>
    <row r="3390" spans="1:5" x14ac:dyDescent="0.25">
      <c r="A3390" s="2"/>
      <c r="B3390" s="3"/>
      <c r="C3390" s="4"/>
      <c r="D3390" s="45"/>
      <c r="E3390" s="45"/>
    </row>
    <row r="3391" spans="1:5" x14ac:dyDescent="0.25">
      <c r="A3391" s="2"/>
      <c r="B3391" s="3"/>
      <c r="C3391" s="4"/>
      <c r="D3391" s="45"/>
      <c r="E3391" s="45"/>
    </row>
    <row r="3392" spans="1:5" x14ac:dyDescent="0.25">
      <c r="A3392" s="2"/>
      <c r="B3392" s="3"/>
      <c r="C3392" s="4"/>
      <c r="D3392" s="45"/>
      <c r="E3392" s="45"/>
    </row>
    <row r="3393" spans="1:5" x14ac:dyDescent="0.25">
      <c r="A3393" s="2"/>
      <c r="B3393" s="3"/>
      <c r="C3393" s="4"/>
      <c r="D3393" s="45"/>
      <c r="E3393" s="45"/>
    </row>
    <row r="3394" spans="1:5" x14ac:dyDescent="0.25">
      <c r="A3394" s="2"/>
      <c r="B3394" s="3"/>
      <c r="C3394" s="4"/>
      <c r="D3394" s="45"/>
      <c r="E3394" s="45"/>
    </row>
    <row r="3395" spans="1:5" x14ac:dyDescent="0.25">
      <c r="A3395" s="2"/>
      <c r="B3395" s="3"/>
      <c r="C3395" s="4"/>
      <c r="D3395" s="45"/>
      <c r="E3395" s="45"/>
    </row>
    <row r="3396" spans="1:5" x14ac:dyDescent="0.25">
      <c r="A3396" s="2"/>
      <c r="B3396" s="3"/>
      <c r="C3396" s="4"/>
      <c r="D3396" s="45"/>
      <c r="E3396" s="45"/>
    </row>
    <row r="3397" spans="1:5" x14ac:dyDescent="0.25">
      <c r="A3397" s="2"/>
      <c r="B3397" s="3"/>
      <c r="C3397" s="4"/>
      <c r="D3397" s="45"/>
      <c r="E3397" s="45"/>
    </row>
    <row r="3398" spans="1:5" x14ac:dyDescent="0.25">
      <c r="A3398" s="2"/>
      <c r="B3398" s="3"/>
      <c r="C3398" s="4"/>
      <c r="D3398" s="45"/>
      <c r="E3398" s="45"/>
    </row>
    <row r="3399" spans="1:5" x14ac:dyDescent="0.25">
      <c r="A3399" s="2"/>
      <c r="B3399" s="3"/>
      <c r="C3399" s="4"/>
      <c r="D3399" s="45"/>
      <c r="E3399" s="45"/>
    </row>
    <row r="3400" spans="1:5" x14ac:dyDescent="0.25">
      <c r="A3400" s="2"/>
      <c r="B3400" s="3"/>
      <c r="C3400" s="4"/>
      <c r="D3400" s="45"/>
      <c r="E3400" s="45"/>
    </row>
    <row r="3401" spans="1:5" x14ac:dyDescent="0.25">
      <c r="A3401" s="2"/>
      <c r="B3401" s="3"/>
      <c r="C3401" s="4"/>
      <c r="D3401" s="45"/>
      <c r="E3401" s="45"/>
    </row>
    <row r="3402" spans="1:5" x14ac:dyDescent="0.25">
      <c r="A3402" s="2"/>
      <c r="B3402" s="3"/>
      <c r="C3402" s="4"/>
      <c r="D3402" s="45"/>
      <c r="E3402" s="45"/>
    </row>
    <row r="3403" spans="1:5" x14ac:dyDescent="0.25">
      <c r="A3403" s="2"/>
      <c r="B3403" s="3"/>
      <c r="C3403" s="4"/>
      <c r="D3403" s="45"/>
      <c r="E3403" s="45"/>
    </row>
    <row r="3404" spans="1:5" x14ac:dyDescent="0.25">
      <c r="A3404" s="2"/>
      <c r="B3404" s="3"/>
      <c r="C3404" s="4"/>
      <c r="D3404" s="45"/>
      <c r="E3404" s="45"/>
    </row>
    <row r="3405" spans="1:5" x14ac:dyDescent="0.25">
      <c r="A3405" s="2"/>
      <c r="B3405" s="3"/>
      <c r="C3405" s="4"/>
      <c r="D3405" s="45"/>
      <c r="E3405" s="45"/>
    </row>
    <row r="3406" spans="1:5" x14ac:dyDescent="0.25">
      <c r="A3406" s="2"/>
      <c r="B3406" s="3"/>
      <c r="C3406" s="4"/>
      <c r="D3406" s="45"/>
      <c r="E3406" s="45"/>
    </row>
    <row r="3407" spans="1:5" x14ac:dyDescent="0.25">
      <c r="A3407" s="2"/>
      <c r="B3407" s="3"/>
      <c r="C3407" s="4"/>
      <c r="D3407" s="45"/>
      <c r="E3407" s="45"/>
    </row>
    <row r="3408" spans="1:5" x14ac:dyDescent="0.25">
      <c r="A3408" s="2"/>
      <c r="B3408" s="3"/>
      <c r="C3408" s="4"/>
      <c r="D3408" s="45"/>
      <c r="E3408" s="45"/>
    </row>
    <row r="3409" spans="1:5" x14ac:dyDescent="0.25">
      <c r="A3409" s="2"/>
      <c r="B3409" s="3"/>
      <c r="C3409" s="4"/>
      <c r="D3409" s="45"/>
      <c r="E3409" s="45"/>
    </row>
    <row r="3410" spans="1:5" x14ac:dyDescent="0.25">
      <c r="A3410" s="2"/>
      <c r="B3410" s="3"/>
      <c r="C3410" s="4"/>
      <c r="D3410" s="45"/>
      <c r="E3410" s="45"/>
    </row>
    <row r="3411" spans="1:5" x14ac:dyDescent="0.25">
      <c r="A3411" s="2"/>
      <c r="B3411" s="3"/>
      <c r="C3411" s="4"/>
      <c r="D3411" s="45"/>
      <c r="E3411" s="45"/>
    </row>
    <row r="3412" spans="1:5" x14ac:dyDescent="0.25">
      <c r="A3412" s="2"/>
      <c r="B3412" s="3"/>
      <c r="C3412" s="4"/>
      <c r="D3412" s="45"/>
      <c r="E3412" s="45"/>
    </row>
    <row r="3413" spans="1:5" x14ac:dyDescent="0.25">
      <c r="A3413" s="2"/>
      <c r="B3413" s="3"/>
      <c r="C3413" s="4"/>
      <c r="D3413" s="45"/>
      <c r="E3413" s="45"/>
    </row>
    <row r="3414" spans="1:5" x14ac:dyDescent="0.25">
      <c r="A3414" s="2"/>
      <c r="B3414" s="3"/>
      <c r="C3414" s="4"/>
      <c r="D3414" s="45"/>
      <c r="E3414" s="45"/>
    </row>
    <row r="3415" spans="1:5" x14ac:dyDescent="0.25">
      <c r="A3415" s="2"/>
      <c r="B3415" s="3"/>
      <c r="C3415" s="4"/>
      <c r="D3415" s="45"/>
      <c r="E3415" s="45"/>
    </row>
    <row r="3416" spans="1:5" x14ac:dyDescent="0.25">
      <c r="A3416" s="2"/>
      <c r="B3416" s="3"/>
      <c r="C3416" s="4"/>
      <c r="D3416" s="45"/>
      <c r="E3416" s="45"/>
    </row>
    <row r="3417" spans="1:5" x14ac:dyDescent="0.25">
      <c r="A3417" s="2"/>
      <c r="B3417" s="3"/>
      <c r="C3417" s="4"/>
      <c r="D3417" s="45"/>
      <c r="E3417" s="45"/>
    </row>
    <row r="3418" spans="1:5" x14ac:dyDescent="0.25">
      <c r="A3418" s="2"/>
      <c r="B3418" s="3"/>
      <c r="C3418" s="4"/>
      <c r="D3418" s="45"/>
      <c r="E3418" s="45"/>
    </row>
    <row r="3419" spans="1:5" x14ac:dyDescent="0.25">
      <c r="A3419" s="2"/>
      <c r="B3419" s="3"/>
      <c r="C3419" s="4"/>
      <c r="D3419" s="45"/>
      <c r="E3419" s="45"/>
    </row>
    <row r="3420" spans="1:5" x14ac:dyDescent="0.25">
      <c r="A3420" s="2"/>
      <c r="B3420" s="3"/>
      <c r="C3420" s="4"/>
      <c r="D3420" s="45"/>
      <c r="E3420" s="45"/>
    </row>
    <row r="3421" spans="1:5" x14ac:dyDescent="0.25">
      <c r="A3421" s="2"/>
      <c r="B3421" s="3"/>
      <c r="C3421" s="4"/>
      <c r="D3421" s="45"/>
      <c r="E3421" s="45"/>
    </row>
    <row r="3422" spans="1:5" x14ac:dyDescent="0.25">
      <c r="A3422" s="2"/>
      <c r="B3422" s="3"/>
      <c r="C3422" s="4"/>
      <c r="D3422" s="45"/>
      <c r="E3422" s="45"/>
    </row>
    <row r="3423" spans="1:5" x14ac:dyDescent="0.25">
      <c r="A3423" s="2"/>
      <c r="B3423" s="3"/>
      <c r="C3423" s="4"/>
      <c r="D3423" s="45"/>
      <c r="E3423" s="45"/>
    </row>
    <row r="3424" spans="1:5" x14ac:dyDescent="0.25">
      <c r="A3424" s="2"/>
      <c r="B3424" s="3"/>
      <c r="C3424" s="4"/>
      <c r="D3424" s="45"/>
      <c r="E3424" s="45"/>
    </row>
    <row r="3425" spans="1:5" x14ac:dyDescent="0.25">
      <c r="A3425" s="2"/>
      <c r="B3425" s="3"/>
      <c r="C3425" s="4"/>
      <c r="D3425" s="45"/>
      <c r="E3425" s="45"/>
    </row>
    <row r="3426" spans="1:5" x14ac:dyDescent="0.25">
      <c r="A3426" s="2"/>
      <c r="B3426" s="3"/>
      <c r="C3426" s="4"/>
      <c r="D3426" s="45"/>
      <c r="E3426" s="45"/>
    </row>
    <row r="3427" spans="1:5" x14ac:dyDescent="0.25">
      <c r="A3427" s="2"/>
      <c r="B3427" s="3"/>
      <c r="C3427" s="4"/>
      <c r="D3427" s="45"/>
      <c r="E3427" s="45"/>
    </row>
    <row r="3428" spans="1:5" x14ac:dyDescent="0.25">
      <c r="A3428" s="2"/>
      <c r="B3428" s="3"/>
      <c r="C3428" s="4"/>
      <c r="D3428" s="45"/>
      <c r="E3428" s="45"/>
    </row>
    <row r="3429" spans="1:5" x14ac:dyDescent="0.25">
      <c r="A3429" s="2"/>
      <c r="B3429" s="3"/>
      <c r="C3429" s="4"/>
      <c r="D3429" s="45"/>
      <c r="E3429" s="45"/>
    </row>
    <row r="3430" spans="1:5" x14ac:dyDescent="0.25">
      <c r="A3430" s="2"/>
      <c r="B3430" s="3"/>
      <c r="C3430" s="4"/>
      <c r="D3430" s="45"/>
      <c r="E3430" s="45"/>
    </row>
    <row r="3431" spans="1:5" x14ac:dyDescent="0.25">
      <c r="A3431" s="2"/>
      <c r="B3431" s="3"/>
      <c r="C3431" s="4"/>
      <c r="D3431" s="45"/>
      <c r="E3431" s="45"/>
    </row>
    <row r="3432" spans="1:5" x14ac:dyDescent="0.25">
      <c r="A3432" s="2"/>
      <c r="B3432" s="3"/>
      <c r="C3432" s="4"/>
      <c r="D3432" s="45"/>
      <c r="E3432" s="45"/>
    </row>
    <row r="3433" spans="1:5" x14ac:dyDescent="0.25">
      <c r="A3433" s="2"/>
      <c r="B3433" s="3"/>
      <c r="C3433" s="4"/>
      <c r="D3433" s="45"/>
      <c r="E3433" s="45"/>
    </row>
    <row r="3434" spans="1:5" x14ac:dyDescent="0.25">
      <c r="A3434" s="2"/>
      <c r="B3434" s="3"/>
      <c r="C3434" s="4"/>
      <c r="D3434" s="45"/>
      <c r="E3434" s="45"/>
    </row>
    <row r="3435" spans="1:5" x14ac:dyDescent="0.25">
      <c r="A3435" s="2"/>
      <c r="B3435" s="3"/>
      <c r="C3435" s="4"/>
      <c r="D3435" s="45"/>
      <c r="E3435" s="45"/>
    </row>
    <row r="3436" spans="1:5" x14ac:dyDescent="0.25">
      <c r="A3436" s="2"/>
      <c r="B3436" s="3"/>
      <c r="C3436" s="4"/>
      <c r="D3436" s="45"/>
      <c r="E3436" s="45"/>
    </row>
    <row r="3437" spans="1:5" x14ac:dyDescent="0.25">
      <c r="A3437" s="2"/>
      <c r="B3437" s="3"/>
      <c r="C3437" s="4"/>
      <c r="D3437" s="45"/>
      <c r="E3437" s="45"/>
    </row>
    <row r="3438" spans="1:5" x14ac:dyDescent="0.25">
      <c r="A3438" s="2"/>
      <c r="B3438" s="3"/>
      <c r="C3438" s="4"/>
      <c r="D3438" s="45"/>
      <c r="E3438" s="45"/>
    </row>
    <row r="3439" spans="1:5" x14ac:dyDescent="0.25">
      <c r="A3439" s="2"/>
      <c r="B3439" s="3"/>
      <c r="C3439" s="4"/>
      <c r="D3439" s="45"/>
      <c r="E3439" s="45"/>
    </row>
    <row r="3440" spans="1:5" x14ac:dyDescent="0.25">
      <c r="A3440" s="2"/>
      <c r="B3440" s="3"/>
      <c r="C3440" s="4"/>
      <c r="D3440" s="45"/>
      <c r="E3440" s="45"/>
    </row>
    <row r="3441" spans="1:5" x14ac:dyDescent="0.25">
      <c r="A3441" s="2"/>
      <c r="B3441" s="3"/>
      <c r="C3441" s="4"/>
      <c r="D3441" s="45"/>
      <c r="E3441" s="45"/>
    </row>
    <row r="3442" spans="1:5" x14ac:dyDescent="0.25">
      <c r="A3442" s="2"/>
      <c r="B3442" s="3"/>
      <c r="C3442" s="4"/>
      <c r="D3442" s="45"/>
      <c r="E3442" s="45"/>
    </row>
    <row r="3443" spans="1:5" x14ac:dyDescent="0.25">
      <c r="A3443" s="2"/>
      <c r="B3443" s="3"/>
      <c r="C3443" s="4"/>
      <c r="D3443" s="45"/>
      <c r="E3443" s="45"/>
    </row>
    <row r="3444" spans="1:5" x14ac:dyDescent="0.25">
      <c r="A3444" s="2"/>
      <c r="B3444" s="3"/>
      <c r="C3444" s="4"/>
      <c r="D3444" s="45"/>
      <c r="E3444" s="45"/>
    </row>
    <row r="3445" spans="1:5" x14ac:dyDescent="0.25">
      <c r="A3445" s="2"/>
      <c r="B3445" s="3"/>
      <c r="C3445" s="4"/>
      <c r="D3445" s="45"/>
      <c r="E3445" s="45"/>
    </row>
    <row r="3446" spans="1:5" x14ac:dyDescent="0.25">
      <c r="A3446" s="2"/>
      <c r="B3446" s="3"/>
      <c r="C3446" s="4"/>
      <c r="D3446" s="45"/>
      <c r="E3446" s="45"/>
    </row>
    <row r="3447" spans="1:5" x14ac:dyDescent="0.25">
      <c r="A3447" s="2"/>
      <c r="B3447" s="3"/>
      <c r="C3447" s="4"/>
      <c r="D3447" s="45"/>
      <c r="E3447" s="45"/>
    </row>
    <row r="3448" spans="1:5" x14ac:dyDescent="0.25">
      <c r="A3448" s="2"/>
      <c r="B3448" s="3"/>
      <c r="C3448" s="4"/>
      <c r="D3448" s="45"/>
      <c r="E3448" s="45"/>
    </row>
    <row r="3449" spans="1:5" x14ac:dyDescent="0.25">
      <c r="A3449" s="2"/>
      <c r="B3449" s="3"/>
      <c r="C3449" s="4"/>
      <c r="D3449" s="45"/>
      <c r="E3449" s="45"/>
    </row>
    <row r="3450" spans="1:5" x14ac:dyDescent="0.25">
      <c r="A3450" s="2"/>
      <c r="B3450" s="3"/>
      <c r="C3450" s="4"/>
      <c r="D3450" s="45"/>
      <c r="E3450" s="45"/>
    </row>
    <row r="3451" spans="1:5" x14ac:dyDescent="0.25">
      <c r="A3451" s="2"/>
      <c r="B3451" s="3"/>
      <c r="C3451" s="4"/>
      <c r="D3451" s="45"/>
      <c r="E3451" s="45"/>
    </row>
    <row r="3452" spans="1:5" x14ac:dyDescent="0.25">
      <c r="A3452" s="2"/>
      <c r="B3452" s="3"/>
      <c r="C3452" s="4"/>
      <c r="D3452" s="45"/>
      <c r="E3452" s="45"/>
    </row>
    <row r="3453" spans="1:5" x14ac:dyDescent="0.25">
      <c r="A3453" s="2"/>
      <c r="B3453" s="3"/>
      <c r="C3453" s="4"/>
      <c r="D3453" s="45"/>
      <c r="E3453" s="45"/>
    </row>
    <row r="3454" spans="1:5" x14ac:dyDescent="0.25">
      <c r="A3454" s="2"/>
      <c r="B3454" s="3"/>
      <c r="C3454" s="4"/>
      <c r="D3454" s="45"/>
      <c r="E3454" s="45"/>
    </row>
    <row r="3455" spans="1:5" x14ac:dyDescent="0.25">
      <c r="A3455" s="2"/>
      <c r="B3455" s="3"/>
      <c r="C3455" s="4"/>
      <c r="D3455" s="45"/>
      <c r="E3455" s="45"/>
    </row>
    <row r="3456" spans="1:5" x14ac:dyDescent="0.25">
      <c r="A3456" s="2"/>
      <c r="B3456" s="3"/>
      <c r="C3456" s="4"/>
      <c r="D3456" s="45"/>
      <c r="E3456" s="45"/>
    </row>
    <row r="3457" spans="1:5" x14ac:dyDescent="0.25">
      <c r="A3457" s="2"/>
      <c r="B3457" s="3"/>
      <c r="C3457" s="4"/>
      <c r="D3457" s="45"/>
      <c r="E3457" s="45"/>
    </row>
    <row r="3458" spans="1:5" x14ac:dyDescent="0.25">
      <c r="A3458" s="2"/>
      <c r="B3458" s="3"/>
      <c r="C3458" s="4"/>
      <c r="D3458" s="45"/>
      <c r="E3458" s="45"/>
    </row>
    <row r="3459" spans="1:5" x14ac:dyDescent="0.25">
      <c r="A3459" s="2"/>
      <c r="B3459" s="3"/>
      <c r="C3459" s="4"/>
      <c r="D3459" s="45"/>
      <c r="E3459" s="45"/>
    </row>
    <row r="3460" spans="1:5" x14ac:dyDescent="0.25">
      <c r="A3460" s="2"/>
      <c r="B3460" s="3"/>
      <c r="C3460" s="4"/>
      <c r="D3460" s="45"/>
      <c r="E3460" s="45"/>
    </row>
    <row r="3461" spans="1:5" x14ac:dyDescent="0.25">
      <c r="A3461" s="2"/>
      <c r="B3461" s="3"/>
      <c r="C3461" s="4"/>
      <c r="D3461" s="45"/>
      <c r="E3461" s="45"/>
    </row>
    <row r="3462" spans="1:5" x14ac:dyDescent="0.25">
      <c r="A3462" s="2"/>
      <c r="B3462" s="3"/>
      <c r="C3462" s="4"/>
      <c r="D3462" s="45"/>
      <c r="E3462" s="45"/>
    </row>
    <row r="3463" spans="1:5" x14ac:dyDescent="0.25">
      <c r="A3463" s="2"/>
      <c r="B3463" s="3"/>
      <c r="C3463" s="4"/>
      <c r="D3463" s="45"/>
      <c r="E3463" s="45"/>
    </row>
    <row r="3464" spans="1:5" x14ac:dyDescent="0.25">
      <c r="A3464" s="2"/>
      <c r="B3464" s="3"/>
      <c r="C3464" s="4"/>
      <c r="D3464" s="45"/>
      <c r="E3464" s="45"/>
    </row>
    <row r="3465" spans="1:5" x14ac:dyDescent="0.25">
      <c r="A3465" s="2"/>
      <c r="B3465" s="3"/>
      <c r="C3465" s="4"/>
      <c r="D3465" s="45"/>
      <c r="E3465" s="45"/>
    </row>
    <row r="3466" spans="1:5" x14ac:dyDescent="0.25">
      <c r="A3466" s="2"/>
      <c r="B3466" s="3"/>
      <c r="C3466" s="4"/>
      <c r="D3466" s="45"/>
      <c r="E3466" s="45"/>
    </row>
    <row r="3467" spans="1:5" x14ac:dyDescent="0.25">
      <c r="A3467" s="2"/>
      <c r="B3467" s="3"/>
      <c r="C3467" s="4"/>
      <c r="D3467" s="45"/>
      <c r="E3467" s="45"/>
    </row>
    <row r="3468" spans="1:5" x14ac:dyDescent="0.25">
      <c r="A3468" s="2"/>
      <c r="B3468" s="3"/>
      <c r="C3468" s="4"/>
      <c r="D3468" s="45"/>
      <c r="E3468" s="45"/>
    </row>
    <row r="3469" spans="1:5" x14ac:dyDescent="0.25">
      <c r="A3469" s="2"/>
      <c r="B3469" s="3"/>
      <c r="C3469" s="4"/>
      <c r="D3469" s="45"/>
      <c r="E3469" s="45"/>
    </row>
    <row r="3470" spans="1:5" x14ac:dyDescent="0.25">
      <c r="A3470" s="2"/>
      <c r="B3470" s="3"/>
      <c r="C3470" s="4"/>
      <c r="D3470" s="45"/>
      <c r="E3470" s="45"/>
    </row>
    <row r="3471" spans="1:5" x14ac:dyDescent="0.25">
      <c r="A3471" s="2"/>
      <c r="B3471" s="3"/>
      <c r="C3471" s="4"/>
      <c r="D3471" s="45"/>
      <c r="E3471" s="45"/>
    </row>
    <row r="3472" spans="1:5" x14ac:dyDescent="0.25">
      <c r="A3472" s="2"/>
      <c r="B3472" s="3"/>
      <c r="C3472" s="4"/>
      <c r="D3472" s="45"/>
      <c r="E3472" s="45"/>
    </row>
    <row r="3473" spans="1:5" x14ac:dyDescent="0.25">
      <c r="A3473" s="2"/>
      <c r="B3473" s="3"/>
      <c r="C3473" s="4"/>
      <c r="D3473" s="45"/>
      <c r="E3473" s="45"/>
    </row>
    <row r="3474" spans="1:5" x14ac:dyDescent="0.25">
      <c r="A3474" s="2"/>
      <c r="B3474" s="3"/>
      <c r="C3474" s="4"/>
      <c r="D3474" s="45"/>
      <c r="E3474" s="45"/>
    </row>
    <row r="3475" spans="1:5" x14ac:dyDescent="0.25">
      <c r="A3475" s="2"/>
      <c r="B3475" s="3"/>
      <c r="C3475" s="4"/>
      <c r="D3475" s="45"/>
      <c r="E3475" s="45"/>
    </row>
    <row r="3476" spans="1:5" x14ac:dyDescent="0.25">
      <c r="A3476" s="2"/>
      <c r="B3476" s="3"/>
      <c r="C3476" s="4"/>
      <c r="D3476" s="45"/>
      <c r="E3476" s="45"/>
    </row>
    <row r="3477" spans="1:5" x14ac:dyDescent="0.25">
      <c r="A3477" s="2"/>
      <c r="B3477" s="3"/>
      <c r="C3477" s="4"/>
      <c r="D3477" s="45"/>
      <c r="E3477" s="45"/>
    </row>
    <row r="3478" spans="1:5" x14ac:dyDescent="0.25">
      <c r="A3478" s="2"/>
      <c r="B3478" s="3"/>
      <c r="C3478" s="4"/>
      <c r="D3478" s="45"/>
      <c r="E3478" s="45"/>
    </row>
    <row r="3479" spans="1:5" x14ac:dyDescent="0.25">
      <c r="A3479" s="2"/>
      <c r="B3479" s="3"/>
      <c r="C3479" s="4"/>
      <c r="D3479" s="45"/>
      <c r="E3479" s="45"/>
    </row>
    <row r="3480" spans="1:5" x14ac:dyDescent="0.25">
      <c r="A3480" s="2"/>
      <c r="B3480" s="3"/>
      <c r="C3480" s="4"/>
      <c r="D3480" s="45"/>
      <c r="E3480" s="45"/>
    </row>
    <row r="3481" spans="1:5" x14ac:dyDescent="0.25">
      <c r="A3481" s="2"/>
      <c r="B3481" s="3"/>
      <c r="C3481" s="4"/>
      <c r="D3481" s="45"/>
      <c r="E3481" s="45"/>
    </row>
    <row r="3482" spans="1:5" x14ac:dyDescent="0.25">
      <c r="A3482" s="2"/>
      <c r="B3482" s="3"/>
      <c r="C3482" s="4"/>
      <c r="D3482" s="45"/>
      <c r="E3482" s="45"/>
    </row>
    <row r="3483" spans="1:5" x14ac:dyDescent="0.25">
      <c r="A3483" s="2"/>
      <c r="B3483" s="3"/>
      <c r="C3483" s="4"/>
      <c r="D3483" s="45"/>
      <c r="E3483" s="45"/>
    </row>
    <row r="3484" spans="1:5" x14ac:dyDescent="0.25">
      <c r="A3484" s="2"/>
      <c r="B3484" s="3"/>
      <c r="C3484" s="4"/>
      <c r="D3484" s="45"/>
      <c r="E3484" s="45"/>
    </row>
    <row r="3485" spans="1:5" x14ac:dyDescent="0.25">
      <c r="A3485" s="2"/>
      <c r="B3485" s="3"/>
      <c r="C3485" s="4"/>
      <c r="D3485" s="45"/>
      <c r="E3485" s="45"/>
    </row>
    <row r="3486" spans="1:5" x14ac:dyDescent="0.25">
      <c r="A3486" s="2"/>
      <c r="B3486" s="3"/>
      <c r="C3486" s="4"/>
      <c r="D3486" s="45"/>
      <c r="E3486" s="45"/>
    </row>
    <row r="3487" spans="1:5" x14ac:dyDescent="0.25">
      <c r="A3487" s="2"/>
      <c r="B3487" s="3"/>
      <c r="C3487" s="4"/>
      <c r="D3487" s="45"/>
      <c r="E3487" s="45"/>
    </row>
    <row r="3488" spans="1:5" x14ac:dyDescent="0.25">
      <c r="A3488" s="2"/>
      <c r="B3488" s="3"/>
      <c r="C3488" s="4"/>
      <c r="D3488" s="45"/>
      <c r="E3488" s="45"/>
    </row>
    <row r="3489" spans="1:5" x14ac:dyDescent="0.25">
      <c r="A3489" s="2"/>
      <c r="B3489" s="3"/>
      <c r="C3489" s="4"/>
      <c r="D3489" s="45"/>
      <c r="E3489" s="45"/>
    </row>
    <row r="3490" spans="1:5" x14ac:dyDescent="0.25">
      <c r="A3490" s="2"/>
      <c r="B3490" s="3"/>
      <c r="C3490" s="4"/>
      <c r="D3490" s="45"/>
      <c r="E3490" s="45"/>
    </row>
    <row r="3491" spans="1:5" x14ac:dyDescent="0.25">
      <c r="A3491" s="2"/>
      <c r="B3491" s="3"/>
      <c r="C3491" s="4"/>
      <c r="D3491" s="45"/>
      <c r="E3491" s="45"/>
    </row>
    <row r="3492" spans="1:5" x14ac:dyDescent="0.25">
      <c r="A3492" s="2"/>
      <c r="B3492" s="3"/>
      <c r="C3492" s="4"/>
      <c r="D3492" s="45"/>
      <c r="E3492" s="45"/>
    </row>
    <row r="3493" spans="1:5" x14ac:dyDescent="0.25">
      <c r="A3493" s="2"/>
      <c r="B3493" s="3"/>
      <c r="C3493" s="4"/>
      <c r="D3493" s="45"/>
      <c r="E3493" s="45"/>
    </row>
    <row r="3494" spans="1:5" x14ac:dyDescent="0.25">
      <c r="A3494" s="2"/>
      <c r="B3494" s="3"/>
      <c r="C3494" s="4"/>
      <c r="D3494" s="45"/>
      <c r="E3494" s="45"/>
    </row>
    <row r="3495" spans="1:5" x14ac:dyDescent="0.25">
      <c r="A3495" s="2"/>
      <c r="B3495" s="3"/>
      <c r="C3495" s="4"/>
      <c r="D3495" s="45"/>
      <c r="E3495" s="45"/>
    </row>
    <row r="3496" spans="1:5" x14ac:dyDescent="0.25">
      <c r="A3496" s="2"/>
      <c r="B3496" s="3"/>
      <c r="C3496" s="4"/>
      <c r="D3496" s="45"/>
      <c r="E3496" s="45"/>
    </row>
    <row r="3497" spans="1:5" x14ac:dyDescent="0.25">
      <c r="A3497" s="2"/>
      <c r="B3497" s="3"/>
      <c r="C3497" s="4"/>
      <c r="D3497" s="45"/>
      <c r="E3497" s="45"/>
    </row>
    <row r="3498" spans="1:5" x14ac:dyDescent="0.25">
      <c r="A3498" s="2"/>
      <c r="B3498" s="3"/>
      <c r="C3498" s="4"/>
      <c r="D3498" s="45"/>
      <c r="E3498" s="45"/>
    </row>
    <row r="3499" spans="1:5" x14ac:dyDescent="0.25">
      <c r="A3499" s="2"/>
      <c r="B3499" s="3"/>
      <c r="C3499" s="4"/>
      <c r="D3499" s="45"/>
      <c r="E3499" s="45"/>
    </row>
    <row r="3500" spans="1:5" x14ac:dyDescent="0.25">
      <c r="A3500" s="2"/>
      <c r="B3500" s="3"/>
      <c r="C3500" s="4"/>
      <c r="D3500" s="45"/>
      <c r="E3500" s="45"/>
    </row>
    <row r="3501" spans="1:5" x14ac:dyDescent="0.25">
      <c r="A3501" s="2"/>
      <c r="B3501" s="3"/>
      <c r="C3501" s="4"/>
      <c r="D3501" s="45"/>
      <c r="E3501" s="45"/>
    </row>
    <row r="3502" spans="1:5" x14ac:dyDescent="0.25">
      <c r="A3502" s="2"/>
      <c r="B3502" s="3"/>
      <c r="C3502" s="4"/>
      <c r="D3502" s="45"/>
      <c r="E3502" s="45"/>
    </row>
    <row r="3503" spans="1:5" x14ac:dyDescent="0.25">
      <c r="A3503" s="2"/>
      <c r="B3503" s="3"/>
      <c r="C3503" s="4"/>
      <c r="D3503" s="45"/>
      <c r="E3503" s="45"/>
    </row>
    <row r="3504" spans="1:5" x14ac:dyDescent="0.25">
      <c r="A3504" s="2"/>
      <c r="B3504" s="3"/>
      <c r="C3504" s="4"/>
      <c r="D3504" s="45"/>
      <c r="E3504" s="45"/>
    </row>
    <row r="3505" spans="1:5" x14ac:dyDescent="0.25">
      <c r="A3505" s="2"/>
      <c r="B3505" s="3"/>
      <c r="C3505" s="4"/>
      <c r="D3505" s="45"/>
      <c r="E3505" s="45"/>
    </row>
    <row r="3506" spans="1:5" x14ac:dyDescent="0.25">
      <c r="A3506" s="2"/>
      <c r="B3506" s="3"/>
      <c r="C3506" s="4"/>
      <c r="D3506" s="45"/>
      <c r="E3506" s="45"/>
    </row>
    <row r="3507" spans="1:5" x14ac:dyDescent="0.25">
      <c r="A3507" s="2"/>
      <c r="B3507" s="3"/>
      <c r="C3507" s="4"/>
      <c r="D3507" s="45"/>
      <c r="E3507" s="45"/>
    </row>
    <row r="3508" spans="1:5" x14ac:dyDescent="0.25">
      <c r="A3508" s="2"/>
      <c r="B3508" s="3"/>
      <c r="C3508" s="4"/>
      <c r="D3508" s="45"/>
      <c r="E3508" s="45"/>
    </row>
    <row r="3509" spans="1:5" x14ac:dyDescent="0.25">
      <c r="A3509" s="2"/>
      <c r="B3509" s="3"/>
      <c r="C3509" s="4"/>
      <c r="D3509" s="45"/>
      <c r="E3509" s="45"/>
    </row>
    <row r="3510" spans="1:5" x14ac:dyDescent="0.25">
      <c r="A3510" s="2"/>
      <c r="B3510" s="3"/>
      <c r="C3510" s="4"/>
      <c r="D3510" s="45"/>
      <c r="E3510" s="45"/>
    </row>
    <row r="3511" spans="1:5" x14ac:dyDescent="0.25">
      <c r="A3511" s="2"/>
      <c r="B3511" s="3"/>
      <c r="C3511" s="4"/>
      <c r="D3511" s="45"/>
      <c r="E3511" s="45"/>
    </row>
    <row r="3512" spans="1:5" x14ac:dyDescent="0.25">
      <c r="A3512" s="2"/>
      <c r="B3512" s="3"/>
      <c r="C3512" s="4"/>
      <c r="D3512" s="45"/>
      <c r="E3512" s="45"/>
    </row>
    <row r="3513" spans="1:5" x14ac:dyDescent="0.25">
      <c r="A3513" s="2"/>
      <c r="B3513" s="3"/>
      <c r="C3513" s="4"/>
      <c r="D3513" s="45"/>
      <c r="E3513" s="45"/>
    </row>
    <row r="3514" spans="1:5" x14ac:dyDescent="0.25">
      <c r="A3514" s="2"/>
      <c r="B3514" s="3"/>
      <c r="C3514" s="4"/>
      <c r="D3514" s="45"/>
      <c r="E3514" s="45"/>
    </row>
    <row r="3515" spans="1:5" x14ac:dyDescent="0.25">
      <c r="A3515" s="2"/>
      <c r="B3515" s="3"/>
      <c r="C3515" s="4"/>
      <c r="D3515" s="45"/>
      <c r="E3515" s="45"/>
    </row>
    <row r="3516" spans="1:5" x14ac:dyDescent="0.25">
      <c r="A3516" s="2"/>
      <c r="B3516" s="3"/>
      <c r="C3516" s="4"/>
      <c r="D3516" s="45"/>
      <c r="E3516" s="45"/>
    </row>
    <row r="3517" spans="1:5" x14ac:dyDescent="0.25">
      <c r="A3517" s="2"/>
      <c r="B3517" s="3"/>
      <c r="C3517" s="4"/>
      <c r="D3517" s="45"/>
      <c r="E3517" s="45"/>
    </row>
    <row r="3518" spans="1:5" x14ac:dyDescent="0.25">
      <c r="A3518" s="2"/>
      <c r="B3518" s="3"/>
      <c r="C3518" s="4"/>
      <c r="D3518" s="45"/>
      <c r="E3518" s="45"/>
    </row>
    <row r="3519" spans="1:5" x14ac:dyDescent="0.25">
      <c r="A3519" s="2"/>
      <c r="B3519" s="3"/>
      <c r="C3519" s="4"/>
      <c r="D3519" s="45"/>
      <c r="E3519" s="45"/>
    </row>
    <row r="3520" spans="1:5" x14ac:dyDescent="0.25">
      <c r="A3520" s="2"/>
      <c r="B3520" s="3"/>
      <c r="C3520" s="4"/>
      <c r="D3520" s="45"/>
      <c r="E3520" s="45"/>
    </row>
    <row r="3521" spans="1:5" x14ac:dyDescent="0.25">
      <c r="A3521" s="2"/>
      <c r="B3521" s="3"/>
      <c r="C3521" s="4"/>
      <c r="D3521" s="45"/>
      <c r="E3521" s="45"/>
    </row>
    <row r="3522" spans="1:5" x14ac:dyDescent="0.25">
      <c r="A3522" s="2"/>
      <c r="B3522" s="3"/>
      <c r="C3522" s="4"/>
      <c r="D3522" s="45"/>
      <c r="E3522" s="45"/>
    </row>
    <row r="3523" spans="1:5" x14ac:dyDescent="0.25">
      <c r="A3523" s="2"/>
      <c r="B3523" s="3"/>
      <c r="C3523" s="4"/>
      <c r="D3523" s="45"/>
      <c r="E3523" s="45"/>
    </row>
    <row r="3524" spans="1:5" x14ac:dyDescent="0.25">
      <c r="A3524" s="2"/>
      <c r="B3524" s="3"/>
      <c r="C3524" s="4"/>
      <c r="D3524" s="45"/>
      <c r="E3524" s="45"/>
    </row>
    <row r="3525" spans="1:5" x14ac:dyDescent="0.25">
      <c r="A3525" s="2"/>
      <c r="B3525" s="3"/>
      <c r="C3525" s="4"/>
      <c r="D3525" s="45"/>
      <c r="E3525" s="45"/>
    </row>
    <row r="3526" spans="1:5" x14ac:dyDescent="0.25">
      <c r="A3526" s="2"/>
      <c r="B3526" s="3"/>
      <c r="C3526" s="4"/>
      <c r="D3526" s="45"/>
      <c r="E3526" s="45"/>
    </row>
    <row r="3527" spans="1:5" x14ac:dyDescent="0.25">
      <c r="A3527" s="2"/>
      <c r="B3527" s="3"/>
      <c r="C3527" s="4"/>
      <c r="D3527" s="45"/>
      <c r="E3527" s="45"/>
    </row>
    <row r="3528" spans="1:5" x14ac:dyDescent="0.25">
      <c r="A3528" s="2"/>
      <c r="B3528" s="3"/>
      <c r="C3528" s="4"/>
      <c r="D3528" s="45"/>
      <c r="E3528" s="45"/>
    </row>
    <row r="3529" spans="1:5" x14ac:dyDescent="0.25">
      <c r="A3529" s="2"/>
      <c r="B3529" s="3"/>
      <c r="C3529" s="4"/>
      <c r="D3529" s="45"/>
      <c r="E3529" s="45"/>
    </row>
    <row r="3530" spans="1:5" x14ac:dyDescent="0.25">
      <c r="A3530" s="2"/>
      <c r="B3530" s="3"/>
      <c r="C3530" s="4"/>
      <c r="D3530" s="45"/>
      <c r="E3530" s="45"/>
    </row>
    <row r="3531" spans="1:5" x14ac:dyDescent="0.25">
      <c r="A3531" s="2"/>
      <c r="B3531" s="3"/>
      <c r="C3531" s="4"/>
      <c r="D3531" s="45"/>
      <c r="E3531" s="45"/>
    </row>
    <row r="3532" spans="1:5" x14ac:dyDescent="0.25">
      <c r="A3532" s="2"/>
      <c r="B3532" s="3"/>
      <c r="C3532" s="4"/>
      <c r="D3532" s="45"/>
      <c r="E3532" s="45"/>
    </row>
    <row r="3533" spans="1:5" x14ac:dyDescent="0.25">
      <c r="A3533" s="2"/>
      <c r="B3533" s="3"/>
      <c r="C3533" s="4"/>
      <c r="D3533" s="45"/>
      <c r="E3533" s="45"/>
    </row>
    <row r="3534" spans="1:5" x14ac:dyDescent="0.25">
      <c r="A3534" s="2"/>
      <c r="B3534" s="3"/>
      <c r="C3534" s="4"/>
      <c r="D3534" s="45"/>
      <c r="E3534" s="45"/>
    </row>
    <row r="3535" spans="1:5" x14ac:dyDescent="0.25">
      <c r="A3535" s="2"/>
      <c r="B3535" s="3"/>
      <c r="C3535" s="4"/>
      <c r="D3535" s="45"/>
      <c r="E3535" s="45"/>
    </row>
    <row r="3536" spans="1:5" x14ac:dyDescent="0.25">
      <c r="A3536" s="2"/>
      <c r="B3536" s="3"/>
      <c r="C3536" s="4"/>
      <c r="D3536" s="45"/>
      <c r="E3536" s="45"/>
    </row>
    <row r="3537" spans="1:5" x14ac:dyDescent="0.25">
      <c r="A3537" s="2"/>
      <c r="B3537" s="3"/>
      <c r="C3537" s="4"/>
      <c r="D3537" s="45"/>
      <c r="E3537" s="45"/>
    </row>
    <row r="3538" spans="1:5" x14ac:dyDescent="0.25">
      <c r="A3538" s="2"/>
      <c r="B3538" s="3"/>
      <c r="C3538" s="4"/>
      <c r="D3538" s="45"/>
      <c r="E3538" s="45"/>
    </row>
    <row r="3539" spans="1:5" x14ac:dyDescent="0.25">
      <c r="A3539" s="2"/>
      <c r="B3539" s="3"/>
      <c r="C3539" s="4"/>
      <c r="D3539" s="45"/>
      <c r="E3539" s="45"/>
    </row>
    <row r="3540" spans="1:5" x14ac:dyDescent="0.25">
      <c r="A3540" s="2"/>
      <c r="B3540" s="3"/>
      <c r="C3540" s="4"/>
      <c r="D3540" s="45"/>
      <c r="E3540" s="45"/>
    </row>
    <row r="3541" spans="1:5" x14ac:dyDescent="0.25">
      <c r="A3541" s="2"/>
      <c r="B3541" s="3"/>
      <c r="C3541" s="4"/>
      <c r="D3541" s="45"/>
      <c r="E3541" s="45"/>
    </row>
    <row r="3542" spans="1:5" x14ac:dyDescent="0.25">
      <c r="A3542" s="2"/>
      <c r="B3542" s="3"/>
      <c r="C3542" s="4"/>
      <c r="D3542" s="45"/>
      <c r="E3542" s="45"/>
    </row>
    <row r="3543" spans="1:5" x14ac:dyDescent="0.25">
      <c r="A3543" s="2"/>
      <c r="B3543" s="3"/>
      <c r="C3543" s="4"/>
      <c r="D3543" s="45"/>
      <c r="E3543" s="45"/>
    </row>
    <row r="3544" spans="1:5" x14ac:dyDescent="0.25">
      <c r="A3544" s="2"/>
      <c r="B3544" s="3"/>
      <c r="C3544" s="4"/>
      <c r="D3544" s="45"/>
      <c r="E3544" s="45"/>
    </row>
    <row r="3545" spans="1:5" x14ac:dyDescent="0.25">
      <c r="A3545" s="2"/>
      <c r="B3545" s="3"/>
      <c r="C3545" s="4"/>
      <c r="D3545" s="45"/>
      <c r="E3545" s="45"/>
    </row>
    <row r="3546" spans="1:5" x14ac:dyDescent="0.25">
      <c r="A3546" s="2"/>
      <c r="B3546" s="3"/>
      <c r="C3546" s="4"/>
      <c r="D3546" s="45"/>
      <c r="E3546" s="45"/>
    </row>
    <row r="3547" spans="1:5" x14ac:dyDescent="0.25">
      <c r="A3547" s="2"/>
      <c r="B3547" s="3"/>
      <c r="C3547" s="4"/>
      <c r="D3547" s="45"/>
      <c r="E3547" s="45"/>
    </row>
    <row r="3548" spans="1:5" x14ac:dyDescent="0.25">
      <c r="A3548" s="2"/>
      <c r="B3548" s="3"/>
      <c r="C3548" s="4"/>
      <c r="D3548" s="45"/>
      <c r="E3548" s="45"/>
    </row>
    <row r="3549" spans="1:5" x14ac:dyDescent="0.25">
      <c r="A3549" s="2"/>
      <c r="B3549" s="3"/>
      <c r="C3549" s="4"/>
      <c r="D3549" s="45"/>
      <c r="E3549" s="45"/>
    </row>
    <row r="3550" spans="1:5" x14ac:dyDescent="0.25">
      <c r="A3550" s="2"/>
      <c r="B3550" s="3"/>
      <c r="C3550" s="4"/>
      <c r="D3550" s="45"/>
      <c r="E3550" s="45"/>
    </row>
    <row r="3551" spans="1:5" x14ac:dyDescent="0.25">
      <c r="A3551" s="2"/>
      <c r="B3551" s="3"/>
      <c r="C3551" s="4"/>
      <c r="D3551" s="45"/>
      <c r="E3551" s="45"/>
    </row>
    <row r="3552" spans="1:5" x14ac:dyDescent="0.25">
      <c r="A3552" s="2"/>
      <c r="B3552" s="3"/>
      <c r="C3552" s="4"/>
      <c r="D3552" s="45"/>
      <c r="E3552" s="45"/>
    </row>
    <row r="3553" spans="1:5" x14ac:dyDescent="0.25">
      <c r="A3553" s="2"/>
      <c r="B3553" s="3"/>
      <c r="C3553" s="4"/>
      <c r="D3553" s="45"/>
      <c r="E3553" s="45"/>
    </row>
    <row r="3554" spans="1:5" x14ac:dyDescent="0.25">
      <c r="A3554" s="2"/>
      <c r="B3554" s="3"/>
      <c r="C3554" s="4"/>
      <c r="D3554" s="45"/>
      <c r="E3554" s="45"/>
    </row>
    <row r="3555" spans="1:5" x14ac:dyDescent="0.25">
      <c r="A3555" s="2"/>
      <c r="B3555" s="3"/>
      <c r="C3555" s="4"/>
      <c r="D3555" s="45"/>
      <c r="E3555" s="45"/>
    </row>
    <row r="3556" spans="1:5" x14ac:dyDescent="0.25">
      <c r="A3556" s="2"/>
      <c r="B3556" s="3"/>
      <c r="C3556" s="4"/>
      <c r="D3556" s="45"/>
      <c r="E3556" s="45"/>
    </row>
    <row r="3557" spans="1:5" x14ac:dyDescent="0.25">
      <c r="A3557" s="2"/>
      <c r="B3557" s="3"/>
      <c r="C3557" s="4"/>
      <c r="D3557" s="45"/>
      <c r="E3557" s="45"/>
    </row>
    <row r="3558" spans="1:5" x14ac:dyDescent="0.25">
      <c r="A3558" s="2"/>
      <c r="B3558" s="3"/>
      <c r="C3558" s="4"/>
      <c r="D3558" s="45"/>
      <c r="E3558" s="45"/>
    </row>
    <row r="3559" spans="1:5" x14ac:dyDescent="0.25">
      <c r="A3559" s="2"/>
      <c r="B3559" s="3"/>
      <c r="C3559" s="4"/>
      <c r="D3559" s="45"/>
      <c r="E3559" s="45"/>
    </row>
    <row r="3560" spans="1:5" x14ac:dyDescent="0.25">
      <c r="A3560" s="2"/>
      <c r="B3560" s="3"/>
      <c r="C3560" s="4"/>
      <c r="D3560" s="45"/>
      <c r="E3560" s="45"/>
    </row>
    <row r="3561" spans="1:5" x14ac:dyDescent="0.25">
      <c r="A3561" s="2"/>
      <c r="B3561" s="3"/>
      <c r="C3561" s="4"/>
      <c r="D3561" s="45"/>
      <c r="E3561" s="45"/>
    </row>
    <row r="3562" spans="1:5" x14ac:dyDescent="0.25">
      <c r="A3562" s="2"/>
      <c r="B3562" s="3"/>
      <c r="C3562" s="4"/>
      <c r="D3562" s="45"/>
      <c r="E3562" s="45"/>
    </row>
    <row r="3563" spans="1:5" x14ac:dyDescent="0.25">
      <c r="A3563" s="2"/>
      <c r="B3563" s="3"/>
      <c r="C3563" s="4"/>
      <c r="D3563" s="45"/>
      <c r="E3563" s="45"/>
    </row>
    <row r="3564" spans="1:5" x14ac:dyDescent="0.25">
      <c r="A3564" s="2"/>
      <c r="B3564" s="3"/>
      <c r="C3564" s="4"/>
      <c r="D3564" s="45"/>
      <c r="E3564" s="45"/>
    </row>
    <row r="3565" spans="1:5" x14ac:dyDescent="0.25">
      <c r="A3565" s="2"/>
      <c r="B3565" s="3"/>
      <c r="C3565" s="4"/>
      <c r="D3565" s="45"/>
      <c r="E3565" s="45"/>
    </row>
    <row r="3566" spans="1:5" x14ac:dyDescent="0.25">
      <c r="A3566" s="2"/>
      <c r="B3566" s="3"/>
      <c r="C3566" s="4"/>
      <c r="D3566" s="45"/>
      <c r="E3566" s="45"/>
    </row>
    <row r="3567" spans="1:5" x14ac:dyDescent="0.25">
      <c r="A3567" s="2"/>
      <c r="B3567" s="3"/>
      <c r="C3567" s="4"/>
      <c r="D3567" s="45"/>
      <c r="E3567" s="45"/>
    </row>
    <row r="3568" spans="1:5" x14ac:dyDescent="0.25">
      <c r="A3568" s="2"/>
      <c r="B3568" s="3"/>
      <c r="C3568" s="4"/>
      <c r="D3568" s="45"/>
      <c r="E3568" s="45"/>
    </row>
    <row r="3569" spans="1:5" x14ac:dyDescent="0.25">
      <c r="A3569" s="2"/>
      <c r="B3569" s="3"/>
      <c r="C3569" s="4"/>
      <c r="D3569" s="45"/>
      <c r="E3569" s="45"/>
    </row>
    <row r="3570" spans="1:5" x14ac:dyDescent="0.25">
      <c r="A3570" s="2"/>
      <c r="B3570" s="3"/>
      <c r="C3570" s="4"/>
      <c r="D3570" s="45"/>
      <c r="E3570" s="45"/>
    </row>
    <row r="3571" spans="1:5" x14ac:dyDescent="0.25">
      <c r="A3571" s="2"/>
      <c r="B3571" s="3"/>
      <c r="C3571" s="4"/>
      <c r="D3571" s="45"/>
      <c r="E3571" s="45"/>
    </row>
    <row r="3572" spans="1:5" x14ac:dyDescent="0.25">
      <c r="A3572" s="2"/>
      <c r="B3572" s="3"/>
      <c r="C3572" s="4"/>
      <c r="D3572" s="45"/>
      <c r="E3572" s="45"/>
    </row>
    <row r="3573" spans="1:5" x14ac:dyDescent="0.25">
      <c r="A3573" s="2"/>
      <c r="B3573" s="3"/>
      <c r="C3573" s="4"/>
      <c r="D3573" s="45"/>
      <c r="E3573" s="45"/>
    </row>
    <row r="3574" spans="1:5" x14ac:dyDescent="0.25">
      <c r="A3574" s="2"/>
      <c r="B3574" s="3"/>
      <c r="C3574" s="4"/>
      <c r="D3574" s="45"/>
      <c r="E3574" s="45"/>
    </row>
    <row r="3575" spans="1:5" x14ac:dyDescent="0.25">
      <c r="A3575" s="2"/>
      <c r="B3575" s="3"/>
      <c r="C3575" s="4"/>
      <c r="D3575" s="45"/>
      <c r="E3575" s="45"/>
    </row>
    <row r="3576" spans="1:5" x14ac:dyDescent="0.25">
      <c r="A3576" s="2"/>
      <c r="B3576" s="3"/>
      <c r="C3576" s="4"/>
      <c r="D3576" s="45"/>
      <c r="E3576" s="45"/>
    </row>
    <row r="3577" spans="1:5" x14ac:dyDescent="0.25">
      <c r="A3577" s="2"/>
      <c r="B3577" s="3"/>
      <c r="C3577" s="4"/>
      <c r="D3577" s="45"/>
      <c r="E3577" s="45"/>
    </row>
    <row r="3578" spans="1:5" x14ac:dyDescent="0.25">
      <c r="A3578" s="2"/>
      <c r="B3578" s="3"/>
      <c r="C3578" s="4"/>
      <c r="D3578" s="45"/>
      <c r="E3578" s="45"/>
    </row>
    <row r="3579" spans="1:5" x14ac:dyDescent="0.25">
      <c r="A3579" s="2"/>
      <c r="B3579" s="3"/>
      <c r="C3579" s="4"/>
      <c r="D3579" s="45"/>
      <c r="E3579" s="45"/>
    </row>
    <row r="3580" spans="1:5" x14ac:dyDescent="0.25">
      <c r="A3580" s="2"/>
      <c r="B3580" s="3"/>
      <c r="C3580" s="4"/>
      <c r="D3580" s="45"/>
      <c r="E3580" s="45"/>
    </row>
    <row r="3581" spans="1:5" x14ac:dyDescent="0.25">
      <c r="A3581" s="2"/>
      <c r="B3581" s="3"/>
      <c r="C3581" s="4"/>
      <c r="D3581" s="45"/>
      <c r="E3581" s="45"/>
    </row>
    <row r="3582" spans="1:5" x14ac:dyDescent="0.25">
      <c r="A3582" s="2"/>
      <c r="B3582" s="3"/>
      <c r="C3582" s="4"/>
      <c r="D3582" s="45"/>
      <c r="E3582" s="45"/>
    </row>
    <row r="3583" spans="1:5" x14ac:dyDescent="0.25">
      <c r="A3583" s="2"/>
      <c r="B3583" s="3"/>
      <c r="C3583" s="4"/>
      <c r="D3583" s="45"/>
      <c r="E3583" s="45"/>
    </row>
    <row r="3584" spans="1:5" x14ac:dyDescent="0.25">
      <c r="A3584" s="2"/>
      <c r="B3584" s="3"/>
      <c r="C3584" s="4"/>
      <c r="D3584" s="45"/>
      <c r="E3584" s="45"/>
    </row>
    <row r="3585" spans="1:5" x14ac:dyDescent="0.25">
      <c r="A3585" s="2"/>
      <c r="B3585" s="3"/>
      <c r="C3585" s="4"/>
      <c r="D3585" s="45"/>
      <c r="E3585" s="45"/>
    </row>
    <row r="3586" spans="1:5" x14ac:dyDescent="0.25">
      <c r="A3586" s="2"/>
      <c r="B3586" s="3"/>
      <c r="C3586" s="4"/>
      <c r="D3586" s="45"/>
      <c r="E3586" s="45"/>
    </row>
    <row r="3587" spans="1:5" x14ac:dyDescent="0.25">
      <c r="A3587" s="2"/>
      <c r="B3587" s="3"/>
      <c r="C3587" s="4"/>
      <c r="D3587" s="45"/>
      <c r="E3587" s="45"/>
    </row>
    <row r="3588" spans="1:5" x14ac:dyDescent="0.25">
      <c r="A3588" s="2"/>
      <c r="B3588" s="3"/>
      <c r="C3588" s="4"/>
      <c r="D3588" s="45"/>
      <c r="E3588" s="45"/>
    </row>
    <row r="3589" spans="1:5" x14ac:dyDescent="0.25">
      <c r="A3589" s="2"/>
      <c r="B3589" s="3"/>
      <c r="C3589" s="4"/>
      <c r="D3589" s="45"/>
      <c r="E3589" s="45"/>
    </row>
    <row r="3590" spans="1:5" x14ac:dyDescent="0.25">
      <c r="A3590" s="2"/>
      <c r="B3590" s="3"/>
      <c r="C3590" s="4"/>
      <c r="D3590" s="45"/>
      <c r="E3590" s="45"/>
    </row>
    <row r="3591" spans="1:5" x14ac:dyDescent="0.25">
      <c r="A3591" s="2"/>
      <c r="B3591" s="3"/>
      <c r="C3591" s="4"/>
      <c r="D3591" s="45"/>
      <c r="E3591" s="45"/>
    </row>
    <row r="3592" spans="1:5" x14ac:dyDescent="0.25">
      <c r="A3592" s="2"/>
      <c r="B3592" s="3"/>
      <c r="C3592" s="4"/>
      <c r="D3592" s="45"/>
      <c r="E3592" s="45"/>
    </row>
    <row r="3593" spans="1:5" x14ac:dyDescent="0.25">
      <c r="A3593" s="2"/>
      <c r="B3593" s="3"/>
      <c r="C3593" s="4"/>
      <c r="D3593" s="45"/>
      <c r="E3593" s="45"/>
    </row>
    <row r="3594" spans="1:5" x14ac:dyDescent="0.25">
      <c r="A3594" s="2"/>
      <c r="B3594" s="3"/>
      <c r="C3594" s="4"/>
      <c r="D3594" s="45"/>
      <c r="E3594" s="45"/>
    </row>
    <row r="3595" spans="1:5" x14ac:dyDescent="0.25">
      <c r="A3595" s="2"/>
      <c r="B3595" s="3"/>
      <c r="C3595" s="4"/>
      <c r="D3595" s="45"/>
      <c r="E3595" s="45"/>
    </row>
    <row r="3596" spans="1:5" x14ac:dyDescent="0.25">
      <c r="A3596" s="2"/>
      <c r="B3596" s="3"/>
      <c r="C3596" s="4"/>
      <c r="D3596" s="45"/>
      <c r="E3596" s="45"/>
    </row>
    <row r="3597" spans="1:5" x14ac:dyDescent="0.25">
      <c r="A3597" s="2"/>
      <c r="B3597" s="3"/>
      <c r="C3597" s="4"/>
      <c r="D3597" s="45"/>
      <c r="E3597" s="45"/>
    </row>
    <row r="3598" spans="1:5" x14ac:dyDescent="0.25">
      <c r="A3598" s="2"/>
      <c r="B3598" s="3"/>
      <c r="C3598" s="4"/>
      <c r="D3598" s="45"/>
      <c r="E3598" s="45"/>
    </row>
    <row r="3599" spans="1:5" x14ac:dyDescent="0.25">
      <c r="A3599" s="2"/>
      <c r="B3599" s="3"/>
      <c r="C3599" s="4"/>
      <c r="D3599" s="45"/>
      <c r="E3599" s="45"/>
    </row>
    <row r="3600" spans="1:5" x14ac:dyDescent="0.25">
      <c r="A3600" s="2"/>
      <c r="B3600" s="3"/>
      <c r="C3600" s="4"/>
      <c r="D3600" s="45"/>
      <c r="E3600" s="45"/>
    </row>
    <row r="3601" spans="1:5" x14ac:dyDescent="0.25">
      <c r="A3601" s="2"/>
      <c r="B3601" s="3"/>
      <c r="C3601" s="4"/>
      <c r="D3601" s="45"/>
      <c r="E3601" s="45"/>
    </row>
    <row r="3602" spans="1:5" x14ac:dyDescent="0.25">
      <c r="A3602" s="2"/>
      <c r="B3602" s="3"/>
      <c r="C3602" s="4"/>
      <c r="D3602" s="45"/>
      <c r="E3602" s="45"/>
    </row>
    <row r="3603" spans="1:5" x14ac:dyDescent="0.25">
      <c r="A3603" s="2"/>
      <c r="B3603" s="3"/>
      <c r="C3603" s="4"/>
      <c r="D3603" s="45"/>
      <c r="E3603" s="45"/>
    </row>
    <row r="3604" spans="1:5" x14ac:dyDescent="0.25">
      <c r="A3604" s="2"/>
      <c r="B3604" s="3"/>
      <c r="C3604" s="4"/>
      <c r="D3604" s="45"/>
      <c r="E3604" s="45"/>
    </row>
    <row r="3605" spans="1:5" x14ac:dyDescent="0.25">
      <c r="A3605" s="2"/>
      <c r="B3605" s="3"/>
      <c r="C3605" s="4"/>
      <c r="D3605" s="45"/>
      <c r="E3605" s="45"/>
    </row>
    <row r="3606" spans="1:5" x14ac:dyDescent="0.25">
      <c r="A3606" s="2"/>
      <c r="B3606" s="3"/>
      <c r="C3606" s="4"/>
      <c r="D3606" s="45"/>
      <c r="E3606" s="45"/>
    </row>
    <row r="3607" spans="1:5" x14ac:dyDescent="0.25">
      <c r="A3607" s="2"/>
      <c r="B3607" s="3"/>
      <c r="C3607" s="4"/>
      <c r="D3607" s="45"/>
      <c r="E3607" s="45"/>
    </row>
    <row r="3608" spans="1:5" x14ac:dyDescent="0.25">
      <c r="A3608" s="2"/>
      <c r="B3608" s="3"/>
      <c r="C3608" s="4"/>
      <c r="D3608" s="45"/>
      <c r="E3608" s="45"/>
    </row>
    <row r="3609" spans="1:5" x14ac:dyDescent="0.25">
      <c r="A3609" s="2"/>
      <c r="B3609" s="3"/>
      <c r="C3609" s="4"/>
      <c r="D3609" s="45"/>
      <c r="E3609" s="45"/>
    </row>
    <row r="3610" spans="1:5" x14ac:dyDescent="0.25">
      <c r="A3610" s="2"/>
      <c r="B3610" s="3"/>
      <c r="C3610" s="4"/>
      <c r="D3610" s="45"/>
      <c r="E3610" s="45"/>
    </row>
    <row r="3611" spans="1:5" x14ac:dyDescent="0.25">
      <c r="A3611" s="2"/>
      <c r="B3611" s="3"/>
      <c r="C3611" s="4"/>
      <c r="D3611" s="45"/>
      <c r="E3611" s="45"/>
    </row>
    <row r="3612" spans="1:5" x14ac:dyDescent="0.25">
      <c r="A3612" s="2"/>
      <c r="B3612" s="3"/>
      <c r="C3612" s="4"/>
      <c r="D3612" s="45"/>
      <c r="E3612" s="45"/>
    </row>
    <row r="3613" spans="1:5" x14ac:dyDescent="0.25">
      <c r="A3613" s="2"/>
      <c r="B3613" s="3"/>
      <c r="C3613" s="4"/>
      <c r="D3613" s="45"/>
      <c r="E3613" s="45"/>
    </row>
    <row r="3614" spans="1:5" x14ac:dyDescent="0.25">
      <c r="A3614" s="2"/>
      <c r="B3614" s="3"/>
      <c r="C3614" s="4"/>
      <c r="D3614" s="45"/>
      <c r="E3614" s="45"/>
    </row>
    <row r="3615" spans="1:5" x14ac:dyDescent="0.25">
      <c r="A3615" s="2"/>
      <c r="B3615" s="3"/>
      <c r="C3615" s="4"/>
      <c r="D3615" s="45"/>
      <c r="E3615" s="45"/>
    </row>
    <row r="3616" spans="1:5" x14ac:dyDescent="0.25">
      <c r="A3616" s="2"/>
      <c r="B3616" s="3"/>
      <c r="C3616" s="4"/>
      <c r="D3616" s="45"/>
      <c r="E3616" s="45"/>
    </row>
    <row r="3617" spans="1:5" x14ac:dyDescent="0.25">
      <c r="A3617" s="2"/>
      <c r="B3617" s="3"/>
      <c r="C3617" s="4"/>
      <c r="D3617" s="45"/>
      <c r="E3617" s="45"/>
    </row>
    <row r="3618" spans="1:5" x14ac:dyDescent="0.25">
      <c r="A3618" s="2"/>
      <c r="B3618" s="3"/>
      <c r="C3618" s="4"/>
      <c r="D3618" s="45"/>
      <c r="E3618" s="45"/>
    </row>
    <row r="3619" spans="1:5" x14ac:dyDescent="0.25">
      <c r="A3619" s="2"/>
      <c r="B3619" s="3"/>
      <c r="C3619" s="4"/>
      <c r="D3619" s="45"/>
      <c r="E3619" s="45"/>
    </row>
    <row r="3620" spans="1:5" x14ac:dyDescent="0.25">
      <c r="A3620" s="2"/>
      <c r="B3620" s="3"/>
      <c r="C3620" s="4"/>
      <c r="D3620" s="45"/>
      <c r="E3620" s="45"/>
    </row>
    <row r="3621" spans="1:5" x14ac:dyDescent="0.25">
      <c r="A3621" s="2"/>
      <c r="B3621" s="3"/>
      <c r="C3621" s="4"/>
      <c r="D3621" s="45"/>
      <c r="E3621" s="45"/>
    </row>
    <row r="3622" spans="1:5" x14ac:dyDescent="0.25">
      <c r="A3622" s="2"/>
      <c r="B3622" s="3"/>
      <c r="C3622" s="4"/>
      <c r="D3622" s="45"/>
      <c r="E3622" s="45"/>
    </row>
    <row r="3623" spans="1:5" x14ac:dyDescent="0.25">
      <c r="A3623" s="2"/>
      <c r="B3623" s="3"/>
      <c r="C3623" s="4"/>
      <c r="D3623" s="45"/>
      <c r="E3623" s="45"/>
    </row>
    <row r="3624" spans="1:5" x14ac:dyDescent="0.25">
      <c r="A3624" s="2"/>
      <c r="B3624" s="3"/>
      <c r="C3624" s="4"/>
      <c r="D3624" s="45"/>
      <c r="E3624" s="45"/>
    </row>
    <row r="3625" spans="1:5" x14ac:dyDescent="0.25">
      <c r="A3625" s="2"/>
      <c r="B3625" s="3"/>
      <c r="C3625" s="4"/>
      <c r="D3625" s="45"/>
      <c r="E3625" s="45"/>
    </row>
    <row r="3626" spans="1:5" x14ac:dyDescent="0.25">
      <c r="A3626" s="2"/>
      <c r="B3626" s="3"/>
      <c r="C3626" s="4"/>
      <c r="D3626" s="45"/>
      <c r="E3626" s="45"/>
    </row>
    <row r="3627" spans="1:5" x14ac:dyDescent="0.25">
      <c r="A3627" s="2"/>
      <c r="B3627" s="3"/>
      <c r="C3627" s="4"/>
      <c r="D3627" s="45"/>
      <c r="E3627" s="45"/>
    </row>
    <row r="3628" spans="1:5" x14ac:dyDescent="0.25">
      <c r="A3628" s="2"/>
      <c r="B3628" s="3"/>
      <c r="C3628" s="4"/>
      <c r="D3628" s="45"/>
      <c r="E3628" s="45"/>
    </row>
    <row r="3629" spans="1:5" x14ac:dyDescent="0.25">
      <c r="A3629" s="2"/>
      <c r="B3629" s="3"/>
      <c r="C3629" s="4"/>
      <c r="D3629" s="45"/>
      <c r="E3629" s="45"/>
    </row>
    <row r="3630" spans="1:5" x14ac:dyDescent="0.25">
      <c r="A3630" s="2"/>
      <c r="B3630" s="3"/>
      <c r="C3630" s="4"/>
      <c r="D3630" s="45"/>
      <c r="E3630" s="45"/>
    </row>
    <row r="3631" spans="1:5" x14ac:dyDescent="0.25">
      <c r="A3631" s="2"/>
      <c r="B3631" s="3"/>
      <c r="C3631" s="4"/>
      <c r="D3631" s="45"/>
      <c r="E3631" s="45"/>
    </row>
    <row r="3632" spans="1:5" x14ac:dyDescent="0.25">
      <c r="A3632" s="2"/>
      <c r="B3632" s="3"/>
      <c r="C3632" s="4"/>
      <c r="D3632" s="45"/>
      <c r="E3632" s="45"/>
    </row>
    <row r="3633" spans="1:5" x14ac:dyDescent="0.25">
      <c r="A3633" s="2"/>
      <c r="B3633" s="3"/>
      <c r="C3633" s="4"/>
      <c r="D3633" s="45"/>
      <c r="E3633" s="45"/>
    </row>
    <row r="3634" spans="1:5" x14ac:dyDescent="0.25">
      <c r="A3634" s="2"/>
      <c r="B3634" s="3"/>
      <c r="C3634" s="4"/>
      <c r="D3634" s="45"/>
      <c r="E3634" s="45"/>
    </row>
    <row r="3635" spans="1:5" x14ac:dyDescent="0.25">
      <c r="A3635" s="2"/>
      <c r="B3635" s="3"/>
      <c r="C3635" s="4"/>
      <c r="D3635" s="45"/>
      <c r="E3635" s="45"/>
    </row>
    <row r="3636" spans="1:5" x14ac:dyDescent="0.25">
      <c r="A3636" s="2"/>
      <c r="B3636" s="3"/>
      <c r="C3636" s="4"/>
      <c r="D3636" s="45"/>
      <c r="E3636" s="45"/>
    </row>
    <row r="3637" spans="1:5" x14ac:dyDescent="0.25">
      <c r="A3637" s="2"/>
      <c r="B3637" s="3"/>
      <c r="C3637" s="4"/>
      <c r="D3637" s="45"/>
      <c r="E3637" s="45"/>
    </row>
    <row r="3638" spans="1:5" x14ac:dyDescent="0.25">
      <c r="A3638" s="2"/>
      <c r="B3638" s="3"/>
      <c r="C3638" s="4"/>
      <c r="D3638" s="45"/>
      <c r="E3638" s="45"/>
    </row>
    <row r="3639" spans="1:5" x14ac:dyDescent="0.25">
      <c r="A3639" s="2"/>
      <c r="B3639" s="3"/>
      <c r="C3639" s="4"/>
      <c r="D3639" s="45"/>
      <c r="E3639" s="45"/>
    </row>
    <row r="3640" spans="1:5" x14ac:dyDescent="0.25">
      <c r="A3640" s="2"/>
      <c r="B3640" s="3"/>
      <c r="C3640" s="4"/>
      <c r="D3640" s="45"/>
      <c r="E3640" s="45"/>
    </row>
    <row r="3641" spans="1:5" x14ac:dyDescent="0.25">
      <c r="A3641" s="2"/>
      <c r="B3641" s="3"/>
      <c r="C3641" s="4"/>
      <c r="D3641" s="45"/>
      <c r="E3641" s="45"/>
    </row>
    <row r="3642" spans="1:5" x14ac:dyDescent="0.25">
      <c r="A3642" s="2"/>
      <c r="B3642" s="3"/>
      <c r="C3642" s="4"/>
      <c r="D3642" s="45"/>
      <c r="E3642" s="45"/>
    </row>
    <row r="3643" spans="1:5" x14ac:dyDescent="0.25">
      <c r="A3643" s="2"/>
      <c r="B3643" s="3"/>
      <c r="C3643" s="4"/>
      <c r="D3643" s="45"/>
      <c r="E3643" s="45"/>
    </row>
    <row r="3644" spans="1:5" x14ac:dyDescent="0.25">
      <c r="A3644" s="2"/>
      <c r="B3644" s="3"/>
      <c r="C3644" s="4"/>
      <c r="D3644" s="45"/>
      <c r="E3644" s="45"/>
    </row>
    <row r="3645" spans="1:5" x14ac:dyDescent="0.25">
      <c r="A3645" s="2"/>
      <c r="B3645" s="3"/>
      <c r="C3645" s="4"/>
      <c r="D3645" s="45"/>
      <c r="E3645" s="45"/>
    </row>
    <row r="3646" spans="1:5" x14ac:dyDescent="0.25">
      <c r="A3646" s="2"/>
      <c r="B3646" s="3"/>
      <c r="C3646" s="4"/>
      <c r="D3646" s="45"/>
      <c r="E3646" s="45"/>
    </row>
    <row r="3647" spans="1:5" x14ac:dyDescent="0.25">
      <c r="A3647" s="2"/>
      <c r="B3647" s="3"/>
      <c r="C3647" s="4"/>
      <c r="D3647" s="45"/>
      <c r="E3647" s="45"/>
    </row>
    <row r="3648" spans="1:5" x14ac:dyDescent="0.25">
      <c r="A3648" s="2"/>
      <c r="B3648" s="3"/>
      <c r="C3648" s="4"/>
      <c r="D3648" s="45"/>
      <c r="E3648" s="45"/>
    </row>
    <row r="3649" spans="1:5" x14ac:dyDescent="0.25">
      <c r="A3649" s="2"/>
      <c r="B3649" s="3"/>
      <c r="C3649" s="4"/>
      <c r="D3649" s="45"/>
      <c r="E3649" s="45"/>
    </row>
    <row r="3650" spans="1:5" x14ac:dyDescent="0.25">
      <c r="A3650" s="2"/>
      <c r="B3650" s="3"/>
      <c r="C3650" s="4"/>
      <c r="D3650" s="45"/>
      <c r="E3650" s="45"/>
    </row>
    <row r="3651" spans="1:5" x14ac:dyDescent="0.25">
      <c r="A3651" s="2"/>
      <c r="B3651" s="3"/>
      <c r="C3651" s="4"/>
      <c r="D3651" s="45"/>
      <c r="E3651" s="45"/>
    </row>
    <row r="3652" spans="1:5" x14ac:dyDescent="0.25">
      <c r="A3652" s="2"/>
      <c r="B3652" s="3"/>
      <c r="C3652" s="4"/>
      <c r="D3652" s="45"/>
      <c r="E3652" s="45"/>
    </row>
    <row r="3653" spans="1:5" x14ac:dyDescent="0.25">
      <c r="A3653" s="2"/>
      <c r="B3653" s="3"/>
      <c r="C3653" s="4"/>
      <c r="D3653" s="45"/>
      <c r="E3653" s="45"/>
    </row>
    <row r="3654" spans="1:5" x14ac:dyDescent="0.25">
      <c r="A3654" s="2"/>
      <c r="B3654" s="3"/>
      <c r="C3654" s="4"/>
      <c r="D3654" s="45"/>
      <c r="E3654" s="45"/>
    </row>
    <row r="3655" spans="1:5" x14ac:dyDescent="0.25">
      <c r="A3655" s="2"/>
      <c r="B3655" s="3"/>
      <c r="C3655" s="4"/>
      <c r="D3655" s="45"/>
      <c r="E3655" s="45"/>
    </row>
    <row r="3656" spans="1:5" x14ac:dyDescent="0.25">
      <c r="A3656" s="2"/>
      <c r="B3656" s="3"/>
      <c r="C3656" s="4"/>
      <c r="D3656" s="45"/>
      <c r="E3656" s="45"/>
    </row>
    <row r="3657" spans="1:5" x14ac:dyDescent="0.25">
      <c r="A3657" s="2"/>
      <c r="B3657" s="3"/>
      <c r="C3657" s="4"/>
      <c r="D3657" s="45"/>
      <c r="E3657" s="45"/>
    </row>
    <row r="3658" spans="1:5" x14ac:dyDescent="0.25">
      <c r="A3658" s="2"/>
      <c r="B3658" s="3"/>
      <c r="C3658" s="4"/>
      <c r="D3658" s="45"/>
      <c r="E3658" s="45"/>
    </row>
    <row r="3659" spans="1:5" x14ac:dyDescent="0.25">
      <c r="A3659" s="2"/>
      <c r="B3659" s="3"/>
      <c r="C3659" s="4"/>
      <c r="D3659" s="45"/>
      <c r="E3659" s="45"/>
    </row>
    <row r="3660" spans="1:5" x14ac:dyDescent="0.25">
      <c r="A3660" s="2"/>
      <c r="B3660" s="3"/>
      <c r="C3660" s="4"/>
      <c r="D3660" s="45"/>
      <c r="E3660" s="45"/>
    </row>
    <row r="3661" spans="1:5" x14ac:dyDescent="0.25">
      <c r="A3661" s="2"/>
      <c r="B3661" s="3"/>
      <c r="C3661" s="4"/>
      <c r="D3661" s="45"/>
      <c r="E3661" s="45"/>
    </row>
    <row r="3662" spans="1:5" x14ac:dyDescent="0.25">
      <c r="A3662" s="2"/>
      <c r="B3662" s="3"/>
      <c r="C3662" s="4"/>
      <c r="D3662" s="45"/>
      <c r="E3662" s="45"/>
    </row>
    <row r="3663" spans="1:5" x14ac:dyDescent="0.25">
      <c r="A3663" s="2"/>
      <c r="B3663" s="3"/>
      <c r="C3663" s="4"/>
      <c r="D3663" s="45"/>
      <c r="E3663" s="45"/>
    </row>
    <row r="3664" spans="1:5" x14ac:dyDescent="0.25">
      <c r="A3664" s="2"/>
      <c r="B3664" s="3"/>
      <c r="C3664" s="4"/>
      <c r="D3664" s="45"/>
      <c r="E3664" s="45"/>
    </row>
    <row r="3665" spans="1:5" x14ac:dyDescent="0.25">
      <c r="A3665" s="2"/>
      <c r="B3665" s="3"/>
      <c r="C3665" s="4"/>
      <c r="D3665" s="45"/>
      <c r="E3665" s="45"/>
    </row>
    <row r="3666" spans="1:5" x14ac:dyDescent="0.25">
      <c r="A3666" s="2"/>
      <c r="B3666" s="3"/>
      <c r="C3666" s="4"/>
      <c r="D3666" s="45"/>
      <c r="E3666" s="45"/>
    </row>
    <row r="3667" spans="1:5" x14ac:dyDescent="0.25">
      <c r="A3667" s="2"/>
      <c r="B3667" s="3"/>
      <c r="C3667" s="4"/>
      <c r="D3667" s="45"/>
      <c r="E3667" s="45"/>
    </row>
    <row r="3668" spans="1:5" x14ac:dyDescent="0.25">
      <c r="A3668" s="2"/>
      <c r="B3668" s="3"/>
      <c r="C3668" s="4"/>
      <c r="D3668" s="45"/>
      <c r="E3668" s="45"/>
    </row>
    <row r="3669" spans="1:5" x14ac:dyDescent="0.25">
      <c r="A3669" s="2"/>
      <c r="B3669" s="3"/>
      <c r="C3669" s="4"/>
      <c r="D3669" s="45"/>
      <c r="E3669" s="45"/>
    </row>
    <row r="3670" spans="1:5" x14ac:dyDescent="0.25">
      <c r="A3670" s="2"/>
      <c r="B3670" s="3"/>
      <c r="C3670" s="4"/>
      <c r="D3670" s="45"/>
      <c r="E3670" s="45"/>
    </row>
    <row r="3671" spans="1:5" x14ac:dyDescent="0.25">
      <c r="A3671" s="2"/>
      <c r="B3671" s="3"/>
      <c r="C3671" s="4"/>
      <c r="D3671" s="45"/>
      <c r="E3671" s="45"/>
    </row>
    <row r="3672" spans="1:5" x14ac:dyDescent="0.25">
      <c r="A3672" s="2"/>
      <c r="B3672" s="3"/>
      <c r="C3672" s="4"/>
      <c r="D3672" s="45"/>
      <c r="E3672" s="45"/>
    </row>
    <row r="3673" spans="1:5" x14ac:dyDescent="0.25">
      <c r="A3673" s="2"/>
      <c r="B3673" s="3"/>
      <c r="C3673" s="4"/>
      <c r="D3673" s="45"/>
      <c r="E3673" s="45"/>
    </row>
    <row r="3674" spans="1:5" x14ac:dyDescent="0.25">
      <c r="A3674" s="2"/>
      <c r="B3674" s="3"/>
      <c r="C3674" s="4"/>
      <c r="D3674" s="45"/>
      <c r="E3674" s="45"/>
    </row>
    <row r="3675" spans="1:5" x14ac:dyDescent="0.25">
      <c r="A3675" s="2"/>
      <c r="B3675" s="3"/>
      <c r="C3675" s="4"/>
      <c r="D3675" s="45"/>
      <c r="E3675" s="45"/>
    </row>
    <row r="3676" spans="1:5" x14ac:dyDescent="0.25">
      <c r="A3676" s="2"/>
      <c r="B3676" s="3"/>
      <c r="C3676" s="4"/>
      <c r="D3676" s="45"/>
      <c r="E3676" s="45"/>
    </row>
    <row r="3677" spans="1:5" x14ac:dyDescent="0.25">
      <c r="A3677" s="2"/>
      <c r="B3677" s="3"/>
      <c r="C3677" s="4"/>
      <c r="D3677" s="45"/>
      <c r="E3677" s="45"/>
    </row>
    <row r="3678" spans="1:5" x14ac:dyDescent="0.25">
      <c r="A3678" s="2"/>
      <c r="B3678" s="3"/>
      <c r="C3678" s="4"/>
      <c r="D3678" s="45"/>
      <c r="E3678" s="45"/>
    </row>
    <row r="3679" spans="1:5" x14ac:dyDescent="0.25">
      <c r="A3679" s="2"/>
      <c r="B3679" s="3"/>
      <c r="C3679" s="4"/>
      <c r="D3679" s="45"/>
      <c r="E3679" s="45"/>
    </row>
    <row r="3680" spans="1:5" x14ac:dyDescent="0.25">
      <c r="A3680" s="2"/>
      <c r="B3680" s="3"/>
      <c r="C3680" s="4"/>
      <c r="D3680" s="45"/>
      <c r="E3680" s="45"/>
    </row>
    <row r="3681" spans="1:5" x14ac:dyDescent="0.25">
      <c r="A3681" s="2"/>
      <c r="B3681" s="3"/>
      <c r="C3681" s="4"/>
      <c r="D3681" s="45"/>
      <c r="E3681" s="45"/>
    </row>
    <row r="3682" spans="1:5" x14ac:dyDescent="0.25">
      <c r="A3682" s="2"/>
      <c r="B3682" s="3"/>
      <c r="C3682" s="4"/>
      <c r="D3682" s="45"/>
      <c r="E3682" s="45"/>
    </row>
    <row r="3683" spans="1:5" x14ac:dyDescent="0.25">
      <c r="A3683" s="2"/>
      <c r="B3683" s="3"/>
      <c r="C3683" s="4"/>
      <c r="D3683" s="45"/>
      <c r="E3683" s="45"/>
    </row>
    <row r="3684" spans="1:5" x14ac:dyDescent="0.25">
      <c r="A3684" s="2"/>
      <c r="B3684" s="3"/>
      <c r="C3684" s="4"/>
      <c r="D3684" s="45"/>
      <c r="E3684" s="45"/>
    </row>
    <row r="3685" spans="1:5" x14ac:dyDescent="0.25">
      <c r="A3685" s="2"/>
      <c r="B3685" s="3"/>
      <c r="C3685" s="4"/>
      <c r="D3685" s="45"/>
      <c r="E3685" s="45"/>
    </row>
    <row r="3686" spans="1:5" x14ac:dyDescent="0.25">
      <c r="A3686" s="2"/>
      <c r="B3686" s="3"/>
      <c r="C3686" s="4"/>
      <c r="D3686" s="45"/>
      <c r="E3686" s="45"/>
    </row>
    <row r="3687" spans="1:5" x14ac:dyDescent="0.25">
      <c r="A3687" s="2"/>
      <c r="B3687" s="3"/>
      <c r="C3687" s="4"/>
      <c r="D3687" s="45"/>
      <c r="E3687" s="45"/>
    </row>
    <row r="3688" spans="1:5" x14ac:dyDescent="0.25">
      <c r="A3688" s="2"/>
      <c r="B3688" s="3"/>
      <c r="C3688" s="4"/>
      <c r="D3688" s="45"/>
      <c r="E3688" s="45"/>
    </row>
    <row r="3689" spans="1:5" x14ac:dyDescent="0.25">
      <c r="A3689" s="2"/>
      <c r="B3689" s="3"/>
      <c r="C3689" s="4"/>
      <c r="D3689" s="45"/>
      <c r="E3689" s="45"/>
    </row>
    <row r="3690" spans="1:5" x14ac:dyDescent="0.25">
      <c r="A3690" s="2"/>
      <c r="B3690" s="3"/>
      <c r="C3690" s="4"/>
      <c r="D3690" s="45"/>
      <c r="E3690" s="45"/>
    </row>
    <row r="3691" spans="1:5" x14ac:dyDescent="0.25">
      <c r="A3691" s="2"/>
      <c r="B3691" s="3"/>
      <c r="C3691" s="4"/>
      <c r="D3691" s="45"/>
      <c r="E3691" s="45"/>
    </row>
    <row r="3692" spans="1:5" x14ac:dyDescent="0.25">
      <c r="A3692" s="2"/>
      <c r="B3692" s="3"/>
      <c r="C3692" s="4"/>
      <c r="D3692" s="45"/>
      <c r="E3692" s="45"/>
    </row>
    <row r="3693" spans="1:5" x14ac:dyDescent="0.25">
      <c r="A3693" s="2"/>
      <c r="B3693" s="3"/>
      <c r="C3693" s="4"/>
      <c r="D3693" s="45"/>
      <c r="E3693" s="45"/>
    </row>
    <row r="3694" spans="1:5" x14ac:dyDescent="0.25">
      <c r="A3694" s="2"/>
      <c r="B3694" s="3"/>
      <c r="C3694" s="4"/>
      <c r="D3694" s="45"/>
      <c r="E3694" s="45"/>
    </row>
    <row r="3695" spans="1:5" x14ac:dyDescent="0.25">
      <c r="A3695" s="2"/>
      <c r="B3695" s="3"/>
      <c r="C3695" s="4"/>
      <c r="D3695" s="45"/>
      <c r="E3695" s="45"/>
    </row>
    <row r="3696" spans="1:5" x14ac:dyDescent="0.25">
      <c r="A3696" s="2"/>
      <c r="B3696" s="3"/>
      <c r="C3696" s="4"/>
      <c r="D3696" s="45"/>
      <c r="E3696" s="45"/>
    </row>
    <row r="3697" spans="1:5" x14ac:dyDescent="0.25">
      <c r="A3697" s="2"/>
      <c r="B3697" s="3"/>
      <c r="C3697" s="4"/>
      <c r="D3697" s="45"/>
      <c r="E3697" s="45"/>
    </row>
    <row r="3698" spans="1:5" x14ac:dyDescent="0.25">
      <c r="A3698" s="2"/>
      <c r="B3698" s="3"/>
      <c r="C3698" s="4"/>
      <c r="D3698" s="45"/>
      <c r="E3698" s="45"/>
    </row>
    <row r="3699" spans="1:5" x14ac:dyDescent="0.25">
      <c r="A3699" s="2"/>
      <c r="B3699" s="3"/>
      <c r="C3699" s="4"/>
      <c r="D3699" s="45"/>
      <c r="E3699" s="45"/>
    </row>
    <row r="3700" spans="1:5" x14ac:dyDescent="0.25">
      <c r="A3700" s="2"/>
      <c r="B3700" s="3"/>
      <c r="C3700" s="4"/>
      <c r="D3700" s="45"/>
      <c r="E3700" s="45"/>
    </row>
    <row r="3701" spans="1:5" x14ac:dyDescent="0.25">
      <c r="A3701" s="2"/>
      <c r="B3701" s="3"/>
      <c r="C3701" s="4"/>
      <c r="D3701" s="45"/>
      <c r="E3701" s="45"/>
    </row>
    <row r="3702" spans="1:5" x14ac:dyDescent="0.25">
      <c r="A3702" s="2"/>
      <c r="B3702" s="3"/>
      <c r="C3702" s="4"/>
      <c r="D3702" s="45"/>
      <c r="E3702" s="45"/>
    </row>
    <row r="3703" spans="1:5" x14ac:dyDescent="0.25">
      <c r="A3703" s="2"/>
      <c r="B3703" s="3"/>
      <c r="C3703" s="4"/>
      <c r="D3703" s="45"/>
      <c r="E3703" s="45"/>
    </row>
    <row r="3704" spans="1:5" x14ac:dyDescent="0.25">
      <c r="A3704" s="2"/>
      <c r="B3704" s="3"/>
      <c r="C3704" s="4"/>
      <c r="D3704" s="45"/>
      <c r="E3704" s="45"/>
    </row>
    <row r="3705" spans="1:5" x14ac:dyDescent="0.25">
      <c r="A3705" s="2"/>
      <c r="B3705" s="3"/>
      <c r="C3705" s="4"/>
      <c r="D3705" s="45"/>
      <c r="E3705" s="45"/>
    </row>
    <row r="3706" spans="1:5" x14ac:dyDescent="0.25">
      <c r="A3706" s="2"/>
      <c r="B3706" s="3"/>
      <c r="C3706" s="4"/>
      <c r="D3706" s="45"/>
      <c r="E3706" s="45"/>
    </row>
    <row r="3707" spans="1:5" x14ac:dyDescent="0.25">
      <c r="A3707" s="2"/>
      <c r="B3707" s="3"/>
      <c r="C3707" s="4"/>
      <c r="D3707" s="45"/>
      <c r="E3707" s="45"/>
    </row>
    <row r="3708" spans="1:5" x14ac:dyDescent="0.25">
      <c r="A3708" s="2"/>
      <c r="B3708" s="3"/>
      <c r="C3708" s="4"/>
      <c r="D3708" s="45"/>
      <c r="E3708" s="45"/>
    </row>
    <row r="3709" spans="1:5" x14ac:dyDescent="0.25">
      <c r="A3709" s="2"/>
      <c r="B3709" s="3"/>
      <c r="C3709" s="4"/>
      <c r="D3709" s="45"/>
      <c r="E3709" s="45"/>
    </row>
    <row r="3710" spans="1:5" x14ac:dyDescent="0.25">
      <c r="A3710" s="2"/>
      <c r="B3710" s="3"/>
      <c r="C3710" s="4"/>
      <c r="D3710" s="45"/>
      <c r="E3710" s="45"/>
    </row>
    <row r="3711" spans="1:5" x14ac:dyDescent="0.25">
      <c r="A3711" s="2"/>
      <c r="B3711" s="3"/>
      <c r="C3711" s="4"/>
      <c r="D3711" s="45"/>
      <c r="E3711" s="45"/>
    </row>
    <row r="3712" spans="1:5" x14ac:dyDescent="0.25">
      <c r="A3712" s="2"/>
      <c r="B3712" s="3"/>
      <c r="C3712" s="4"/>
      <c r="D3712" s="45"/>
      <c r="E3712" s="45"/>
    </row>
    <row r="3713" spans="1:5" x14ac:dyDescent="0.25">
      <c r="A3713" s="2"/>
      <c r="B3713" s="3"/>
      <c r="C3713" s="4"/>
      <c r="D3713" s="45"/>
      <c r="E3713" s="45"/>
    </row>
    <row r="3714" spans="1:5" x14ac:dyDescent="0.25">
      <c r="A3714" s="2"/>
      <c r="B3714" s="3"/>
      <c r="C3714" s="4"/>
      <c r="D3714" s="45"/>
      <c r="E3714" s="45"/>
    </row>
    <row r="3715" spans="1:5" x14ac:dyDescent="0.25">
      <c r="A3715" s="2"/>
      <c r="B3715" s="3"/>
      <c r="C3715" s="4"/>
      <c r="D3715" s="45"/>
      <c r="E3715" s="45"/>
    </row>
    <row r="3716" spans="1:5" x14ac:dyDescent="0.25">
      <c r="A3716" s="2"/>
      <c r="B3716" s="3"/>
      <c r="C3716" s="4"/>
      <c r="D3716" s="45"/>
      <c r="E3716" s="45"/>
    </row>
    <row r="3717" spans="1:5" x14ac:dyDescent="0.25">
      <c r="A3717" s="2"/>
      <c r="B3717" s="3"/>
      <c r="C3717" s="4"/>
      <c r="D3717" s="45"/>
      <c r="E3717" s="45"/>
    </row>
    <row r="3718" spans="1:5" x14ac:dyDescent="0.25">
      <c r="A3718" s="2"/>
      <c r="B3718" s="3"/>
      <c r="C3718" s="4"/>
      <c r="D3718" s="45"/>
      <c r="E3718" s="45"/>
    </row>
    <row r="3719" spans="1:5" x14ac:dyDescent="0.25">
      <c r="A3719" s="2"/>
      <c r="B3719" s="3"/>
      <c r="C3719" s="4"/>
      <c r="D3719" s="45"/>
      <c r="E3719" s="45"/>
    </row>
    <row r="3720" spans="1:5" x14ac:dyDescent="0.25">
      <c r="A3720" s="2"/>
      <c r="B3720" s="3"/>
      <c r="C3720" s="4"/>
      <c r="D3720" s="45"/>
      <c r="E3720" s="45"/>
    </row>
    <row r="3721" spans="1:5" x14ac:dyDescent="0.25">
      <c r="A3721" s="2"/>
      <c r="B3721" s="3"/>
      <c r="C3721" s="4"/>
      <c r="D3721" s="45"/>
      <c r="E3721" s="45"/>
    </row>
    <row r="3722" spans="1:5" x14ac:dyDescent="0.25">
      <c r="A3722" s="2"/>
      <c r="B3722" s="3"/>
      <c r="C3722" s="4"/>
      <c r="D3722" s="45"/>
      <c r="E3722" s="45"/>
    </row>
    <row r="3723" spans="1:5" x14ac:dyDescent="0.25">
      <c r="A3723" s="2"/>
      <c r="B3723" s="3"/>
      <c r="C3723" s="4"/>
      <c r="D3723" s="45"/>
      <c r="E3723" s="45"/>
    </row>
    <row r="3724" spans="1:5" x14ac:dyDescent="0.25">
      <c r="A3724" s="2"/>
      <c r="B3724" s="3"/>
      <c r="C3724" s="4"/>
      <c r="D3724" s="45"/>
      <c r="E3724" s="45"/>
    </row>
    <row r="3725" spans="1:5" x14ac:dyDescent="0.25">
      <c r="A3725" s="2"/>
      <c r="B3725" s="3"/>
      <c r="C3725" s="4"/>
      <c r="D3725" s="45"/>
      <c r="E3725" s="45"/>
    </row>
    <row r="3726" spans="1:5" x14ac:dyDescent="0.25">
      <c r="A3726" s="2"/>
      <c r="B3726" s="3"/>
      <c r="C3726" s="4"/>
      <c r="D3726" s="45"/>
      <c r="E3726" s="45"/>
    </row>
    <row r="3727" spans="1:5" x14ac:dyDescent="0.25">
      <c r="A3727" s="2"/>
      <c r="B3727" s="3"/>
      <c r="C3727" s="4"/>
      <c r="D3727" s="45"/>
      <c r="E3727" s="45"/>
    </row>
    <row r="3728" spans="1:5" x14ac:dyDescent="0.25">
      <c r="A3728" s="2"/>
      <c r="B3728" s="3"/>
      <c r="C3728" s="4"/>
      <c r="D3728" s="45"/>
      <c r="E3728" s="45"/>
    </row>
    <row r="3729" spans="1:5" x14ac:dyDescent="0.25">
      <c r="A3729" s="2"/>
      <c r="B3729" s="3"/>
      <c r="C3729" s="4"/>
      <c r="D3729" s="45"/>
      <c r="E3729" s="45"/>
    </row>
    <row r="3730" spans="1:5" x14ac:dyDescent="0.25">
      <c r="A3730" s="2"/>
      <c r="B3730" s="3"/>
      <c r="C3730" s="4"/>
      <c r="D3730" s="45"/>
      <c r="E3730" s="45"/>
    </row>
    <row r="3731" spans="1:5" x14ac:dyDescent="0.25">
      <c r="A3731" s="2"/>
      <c r="B3731" s="3"/>
      <c r="C3731" s="4"/>
      <c r="D3731" s="45"/>
      <c r="E3731" s="45"/>
    </row>
    <row r="3732" spans="1:5" x14ac:dyDescent="0.25">
      <c r="A3732" s="2"/>
      <c r="B3732" s="3"/>
      <c r="C3732" s="4"/>
      <c r="D3732" s="45"/>
      <c r="E3732" s="45"/>
    </row>
    <row r="3733" spans="1:5" x14ac:dyDescent="0.25">
      <c r="A3733" s="2"/>
      <c r="B3733" s="3"/>
      <c r="C3733" s="4"/>
      <c r="D3733" s="45"/>
      <c r="E3733" s="45"/>
    </row>
    <row r="3734" spans="1:5" x14ac:dyDescent="0.25">
      <c r="A3734" s="2"/>
      <c r="B3734" s="3"/>
      <c r="C3734" s="4"/>
      <c r="D3734" s="45"/>
      <c r="E3734" s="45"/>
    </row>
    <row r="3735" spans="1:5" x14ac:dyDescent="0.25">
      <c r="A3735" s="2"/>
      <c r="B3735" s="3"/>
      <c r="C3735" s="4"/>
      <c r="D3735" s="45"/>
      <c r="E3735" s="45"/>
    </row>
    <row r="3736" spans="1:5" x14ac:dyDescent="0.25">
      <c r="A3736" s="2"/>
      <c r="B3736" s="3"/>
      <c r="C3736" s="4"/>
      <c r="D3736" s="45"/>
      <c r="E3736" s="45"/>
    </row>
    <row r="3737" spans="1:5" x14ac:dyDescent="0.25">
      <c r="A3737" s="2"/>
      <c r="B3737" s="3"/>
      <c r="C3737" s="4"/>
      <c r="D3737" s="45"/>
      <c r="E3737" s="45"/>
    </row>
    <row r="3738" spans="1:5" x14ac:dyDescent="0.25">
      <c r="A3738" s="2"/>
      <c r="B3738" s="3"/>
      <c r="C3738" s="4"/>
      <c r="D3738" s="45"/>
      <c r="E3738" s="45"/>
    </row>
    <row r="3739" spans="1:5" x14ac:dyDescent="0.25">
      <c r="A3739" s="2"/>
      <c r="B3739" s="3"/>
      <c r="C3739" s="4"/>
      <c r="D3739" s="45"/>
      <c r="E3739" s="45"/>
    </row>
    <row r="3740" spans="1:5" x14ac:dyDescent="0.25">
      <c r="A3740" s="2"/>
      <c r="B3740" s="3"/>
      <c r="C3740" s="4"/>
      <c r="D3740" s="45"/>
      <c r="E3740" s="45"/>
    </row>
    <row r="3741" spans="1:5" x14ac:dyDescent="0.25">
      <c r="A3741" s="2"/>
      <c r="B3741" s="3"/>
      <c r="C3741" s="4"/>
      <c r="D3741" s="45"/>
      <c r="E3741" s="45"/>
    </row>
    <row r="3742" spans="1:5" x14ac:dyDescent="0.25">
      <c r="A3742" s="2"/>
      <c r="B3742" s="3"/>
      <c r="C3742" s="4"/>
      <c r="D3742" s="45"/>
      <c r="E3742" s="45"/>
    </row>
    <row r="3743" spans="1:5" x14ac:dyDescent="0.25">
      <c r="A3743" s="2"/>
      <c r="B3743" s="3"/>
      <c r="C3743" s="4"/>
      <c r="D3743" s="45"/>
      <c r="E3743" s="45"/>
    </row>
    <row r="3744" spans="1:5" x14ac:dyDescent="0.25">
      <c r="A3744" s="2"/>
      <c r="B3744" s="3"/>
      <c r="C3744" s="4"/>
      <c r="D3744" s="45"/>
      <c r="E3744" s="45"/>
    </row>
    <row r="3745" spans="1:5" x14ac:dyDescent="0.25">
      <c r="A3745" s="2"/>
      <c r="B3745" s="3"/>
      <c r="C3745" s="4"/>
      <c r="D3745" s="45"/>
      <c r="E3745" s="45"/>
    </row>
    <row r="3746" spans="1:5" x14ac:dyDescent="0.25">
      <c r="A3746" s="2"/>
      <c r="B3746" s="3"/>
      <c r="C3746" s="4"/>
      <c r="D3746" s="45"/>
      <c r="E3746" s="45"/>
    </row>
    <row r="3747" spans="1:5" x14ac:dyDescent="0.25">
      <c r="A3747" s="2"/>
      <c r="B3747" s="3"/>
      <c r="C3747" s="4"/>
      <c r="D3747" s="45"/>
      <c r="E3747" s="45"/>
    </row>
    <row r="3748" spans="1:5" x14ac:dyDescent="0.25">
      <c r="A3748" s="2"/>
      <c r="B3748" s="3"/>
      <c r="C3748" s="4"/>
      <c r="D3748" s="45"/>
      <c r="E3748" s="45"/>
    </row>
    <row r="3749" spans="1:5" x14ac:dyDescent="0.25">
      <c r="A3749" s="2"/>
      <c r="B3749" s="3"/>
      <c r="C3749" s="4"/>
      <c r="D3749" s="45"/>
      <c r="E3749" s="45"/>
    </row>
    <row r="3750" spans="1:5" x14ac:dyDescent="0.25">
      <c r="A3750" s="2"/>
      <c r="B3750" s="3"/>
      <c r="C3750" s="4"/>
      <c r="D3750" s="45"/>
      <c r="E3750" s="45"/>
    </row>
    <row r="3751" spans="1:5" x14ac:dyDescent="0.25">
      <c r="A3751" s="2"/>
      <c r="B3751" s="3"/>
      <c r="C3751" s="4"/>
      <c r="D3751" s="45"/>
      <c r="E3751" s="45"/>
    </row>
    <row r="3752" spans="1:5" x14ac:dyDescent="0.25">
      <c r="A3752" s="2"/>
      <c r="B3752" s="3"/>
      <c r="C3752" s="4"/>
      <c r="D3752" s="45"/>
      <c r="E3752" s="45"/>
    </row>
    <row r="3753" spans="1:5" x14ac:dyDescent="0.25">
      <c r="A3753" s="2"/>
      <c r="B3753" s="3"/>
      <c r="C3753" s="4"/>
      <c r="D3753" s="45"/>
      <c r="E3753" s="45"/>
    </row>
    <row r="3754" spans="1:5" x14ac:dyDescent="0.25">
      <c r="A3754" s="2"/>
      <c r="B3754" s="3"/>
      <c r="C3754" s="4"/>
      <c r="D3754" s="45"/>
      <c r="E3754" s="45"/>
    </row>
    <row r="3755" spans="1:5" x14ac:dyDescent="0.25">
      <c r="A3755" s="2"/>
      <c r="B3755" s="3"/>
      <c r="C3755" s="4"/>
      <c r="D3755" s="45"/>
      <c r="E3755" s="45"/>
    </row>
    <row r="3756" spans="1:5" x14ac:dyDescent="0.25">
      <c r="A3756" s="2"/>
      <c r="B3756" s="3"/>
      <c r="C3756" s="4"/>
      <c r="D3756" s="45"/>
      <c r="E3756" s="45"/>
    </row>
    <row r="3757" spans="1:5" x14ac:dyDescent="0.25">
      <c r="A3757" s="2"/>
      <c r="B3757" s="3"/>
      <c r="C3757" s="4"/>
      <c r="D3757" s="45"/>
      <c r="E3757" s="45"/>
    </row>
    <row r="3758" spans="1:5" x14ac:dyDescent="0.25">
      <c r="A3758" s="2"/>
      <c r="B3758" s="3"/>
      <c r="C3758" s="4"/>
      <c r="D3758" s="45"/>
      <c r="E3758" s="45"/>
    </row>
    <row r="3759" spans="1:5" x14ac:dyDescent="0.25">
      <c r="A3759" s="2"/>
      <c r="B3759" s="3"/>
      <c r="C3759" s="4"/>
      <c r="D3759" s="45"/>
      <c r="E3759" s="45"/>
    </row>
    <row r="3760" spans="1:5" x14ac:dyDescent="0.25">
      <c r="A3760" s="2"/>
      <c r="B3760" s="3"/>
      <c r="C3760" s="4"/>
      <c r="D3760" s="45"/>
      <c r="E3760" s="45"/>
    </row>
    <row r="3761" spans="1:5" x14ac:dyDescent="0.25">
      <c r="A3761" s="2"/>
      <c r="B3761" s="3"/>
      <c r="C3761" s="4"/>
      <c r="D3761" s="45"/>
      <c r="E3761" s="45"/>
    </row>
    <row r="3762" spans="1:5" x14ac:dyDescent="0.25">
      <c r="A3762" s="2"/>
      <c r="B3762" s="3"/>
      <c r="C3762" s="4"/>
      <c r="D3762" s="45"/>
      <c r="E3762" s="45"/>
    </row>
    <row r="3763" spans="1:5" x14ac:dyDescent="0.25">
      <c r="A3763" s="2"/>
      <c r="B3763" s="3"/>
      <c r="C3763" s="4"/>
      <c r="D3763" s="45"/>
      <c r="E3763" s="45"/>
    </row>
    <row r="3764" spans="1:5" x14ac:dyDescent="0.25">
      <c r="A3764" s="2"/>
      <c r="B3764" s="3"/>
      <c r="C3764" s="4"/>
      <c r="D3764" s="45"/>
      <c r="E3764" s="45"/>
    </row>
    <row r="3765" spans="1:5" x14ac:dyDescent="0.25">
      <c r="A3765" s="2"/>
      <c r="B3765" s="3"/>
      <c r="C3765" s="4"/>
      <c r="D3765" s="45"/>
      <c r="E3765" s="45"/>
    </row>
    <row r="3766" spans="1:5" x14ac:dyDescent="0.25">
      <c r="A3766" s="2"/>
      <c r="B3766" s="3"/>
      <c r="C3766" s="4"/>
      <c r="D3766" s="45"/>
      <c r="E3766" s="45"/>
    </row>
    <row r="3767" spans="1:5" x14ac:dyDescent="0.25">
      <c r="A3767" s="2"/>
      <c r="B3767" s="3"/>
      <c r="C3767" s="4"/>
      <c r="D3767" s="45"/>
      <c r="E3767" s="45"/>
    </row>
    <row r="3768" spans="1:5" x14ac:dyDescent="0.25">
      <c r="A3768" s="2"/>
      <c r="B3768" s="3"/>
      <c r="C3768" s="4"/>
      <c r="D3768" s="45"/>
      <c r="E3768" s="45"/>
    </row>
    <row r="3769" spans="1:5" x14ac:dyDescent="0.25">
      <c r="A3769" s="2"/>
      <c r="B3769" s="3"/>
      <c r="C3769" s="4"/>
      <c r="D3769" s="45"/>
      <c r="E3769" s="45"/>
    </row>
    <row r="3770" spans="1:5" x14ac:dyDescent="0.25">
      <c r="A3770" s="2"/>
      <c r="B3770" s="3"/>
      <c r="C3770" s="4"/>
      <c r="D3770" s="45"/>
      <c r="E3770" s="45"/>
    </row>
    <row r="3771" spans="1:5" x14ac:dyDescent="0.25">
      <c r="A3771" s="2"/>
      <c r="B3771" s="3"/>
      <c r="C3771" s="4"/>
      <c r="D3771" s="45"/>
      <c r="E3771" s="45"/>
    </row>
    <row r="3772" spans="1:5" x14ac:dyDescent="0.25">
      <c r="A3772" s="2"/>
      <c r="B3772" s="3"/>
      <c r="C3772" s="4"/>
      <c r="D3772" s="45"/>
      <c r="E3772" s="45"/>
    </row>
    <row r="3773" spans="1:5" x14ac:dyDescent="0.25">
      <c r="A3773" s="2"/>
      <c r="B3773" s="3"/>
      <c r="C3773" s="4"/>
      <c r="D3773" s="45"/>
      <c r="E3773" s="45"/>
    </row>
    <row r="3774" spans="1:5" x14ac:dyDescent="0.25">
      <c r="A3774" s="2"/>
      <c r="B3774" s="3"/>
      <c r="C3774" s="4"/>
      <c r="D3774" s="45"/>
      <c r="E3774" s="45"/>
    </row>
    <row r="3775" spans="1:5" x14ac:dyDescent="0.25">
      <c r="A3775" s="2"/>
      <c r="B3775" s="3"/>
      <c r="C3775" s="4"/>
      <c r="D3775" s="45"/>
      <c r="E3775" s="45"/>
    </row>
    <row r="3776" spans="1:5" x14ac:dyDescent="0.25">
      <c r="A3776" s="2"/>
      <c r="B3776" s="3"/>
      <c r="C3776" s="4"/>
      <c r="D3776" s="45"/>
      <c r="E3776" s="45"/>
    </row>
    <row r="3777" spans="1:5" x14ac:dyDescent="0.25">
      <c r="A3777" s="2"/>
      <c r="B3777" s="3"/>
      <c r="C3777" s="4"/>
      <c r="D3777" s="45"/>
      <c r="E3777" s="45"/>
    </row>
    <row r="3778" spans="1:5" x14ac:dyDescent="0.25">
      <c r="A3778" s="2"/>
      <c r="B3778" s="3"/>
      <c r="C3778" s="4"/>
      <c r="D3778" s="45"/>
      <c r="E3778" s="45"/>
    </row>
    <row r="3779" spans="1:5" x14ac:dyDescent="0.25">
      <c r="A3779" s="2"/>
      <c r="B3779" s="3"/>
      <c r="C3779" s="4"/>
      <c r="D3779" s="45"/>
      <c r="E3779" s="45"/>
    </row>
    <row r="3780" spans="1:5" x14ac:dyDescent="0.25">
      <c r="A3780" s="2"/>
      <c r="B3780" s="3"/>
      <c r="C3780" s="4"/>
      <c r="D3780" s="45"/>
      <c r="E3780" s="45"/>
    </row>
    <row r="3781" spans="1:5" x14ac:dyDescent="0.25">
      <c r="A3781" s="2"/>
      <c r="B3781" s="3"/>
      <c r="C3781" s="4"/>
      <c r="D3781" s="45"/>
      <c r="E3781" s="45"/>
    </row>
    <row r="3782" spans="1:5" x14ac:dyDescent="0.25">
      <c r="A3782" s="2"/>
      <c r="B3782" s="3"/>
      <c r="C3782" s="4"/>
      <c r="D3782" s="45"/>
      <c r="E3782" s="45"/>
    </row>
    <row r="3783" spans="1:5" x14ac:dyDescent="0.25">
      <c r="A3783" s="2"/>
      <c r="B3783" s="3"/>
      <c r="C3783" s="4"/>
      <c r="D3783" s="45"/>
      <c r="E3783" s="45"/>
    </row>
    <row r="3784" spans="1:5" x14ac:dyDescent="0.25">
      <c r="A3784" s="2"/>
      <c r="B3784" s="3"/>
      <c r="C3784" s="4"/>
      <c r="D3784" s="45"/>
      <c r="E3784" s="45"/>
    </row>
    <row r="3785" spans="1:5" x14ac:dyDescent="0.25">
      <c r="A3785" s="2"/>
      <c r="B3785" s="3"/>
      <c r="C3785" s="4"/>
      <c r="D3785" s="45"/>
      <c r="E3785" s="45"/>
    </row>
    <row r="3786" spans="1:5" x14ac:dyDescent="0.25">
      <c r="A3786" s="2"/>
      <c r="B3786" s="3"/>
      <c r="C3786" s="4"/>
      <c r="D3786" s="45"/>
      <c r="E3786" s="45"/>
    </row>
    <row r="3787" spans="1:5" x14ac:dyDescent="0.25">
      <c r="A3787" s="2"/>
      <c r="B3787" s="3"/>
      <c r="C3787" s="4"/>
      <c r="D3787" s="45"/>
      <c r="E3787" s="45"/>
    </row>
    <row r="3788" spans="1:5" x14ac:dyDescent="0.25">
      <c r="A3788" s="2"/>
      <c r="B3788" s="3"/>
      <c r="C3788" s="4"/>
      <c r="D3788" s="45"/>
      <c r="E3788" s="45"/>
    </row>
    <row r="3789" spans="1:5" x14ac:dyDescent="0.25">
      <c r="A3789" s="2"/>
      <c r="B3789" s="3"/>
      <c r="C3789" s="4"/>
      <c r="D3789" s="45"/>
      <c r="E3789" s="45"/>
    </row>
    <row r="3790" spans="1:5" x14ac:dyDescent="0.25">
      <c r="A3790" s="2"/>
      <c r="B3790" s="3"/>
      <c r="C3790" s="4"/>
      <c r="D3790" s="45"/>
      <c r="E3790" s="45"/>
    </row>
    <row r="3791" spans="1:5" x14ac:dyDescent="0.25">
      <c r="A3791" s="2"/>
      <c r="B3791" s="3"/>
      <c r="C3791" s="4"/>
      <c r="D3791" s="45"/>
      <c r="E3791" s="45"/>
    </row>
    <row r="3792" spans="1:5" x14ac:dyDescent="0.25">
      <c r="A3792" s="2"/>
      <c r="B3792" s="3"/>
      <c r="C3792" s="4"/>
      <c r="D3792" s="45"/>
      <c r="E3792" s="45"/>
    </row>
    <row r="3793" spans="1:5" x14ac:dyDescent="0.25">
      <c r="A3793" s="2"/>
      <c r="B3793" s="3"/>
      <c r="C3793" s="4"/>
      <c r="D3793" s="45"/>
      <c r="E3793" s="45"/>
    </row>
    <row r="3794" spans="1:5" x14ac:dyDescent="0.25">
      <c r="A3794" s="2"/>
      <c r="B3794" s="3"/>
      <c r="C3794" s="4"/>
      <c r="D3794" s="45"/>
      <c r="E3794" s="45"/>
    </row>
    <row r="3795" spans="1:5" x14ac:dyDescent="0.25">
      <c r="A3795" s="2"/>
      <c r="B3795" s="3"/>
      <c r="C3795" s="4"/>
      <c r="D3795" s="45"/>
      <c r="E3795" s="45"/>
    </row>
    <row r="3796" spans="1:5" x14ac:dyDescent="0.25">
      <c r="A3796" s="2"/>
      <c r="B3796" s="3"/>
      <c r="C3796" s="4"/>
      <c r="D3796" s="45"/>
      <c r="E3796" s="45"/>
    </row>
    <row r="3797" spans="1:5" x14ac:dyDescent="0.25">
      <c r="A3797" s="2"/>
      <c r="B3797" s="3"/>
      <c r="C3797" s="4"/>
      <c r="D3797" s="45"/>
      <c r="E3797" s="45"/>
    </row>
    <row r="3798" spans="1:5" x14ac:dyDescent="0.25">
      <c r="A3798" s="2"/>
      <c r="B3798" s="3"/>
      <c r="C3798" s="4"/>
      <c r="D3798" s="45"/>
      <c r="E3798" s="45"/>
    </row>
    <row r="3799" spans="1:5" x14ac:dyDescent="0.25">
      <c r="A3799" s="2"/>
      <c r="B3799" s="3"/>
      <c r="C3799" s="4"/>
      <c r="D3799" s="45"/>
      <c r="E3799" s="45"/>
    </row>
    <row r="3800" spans="1:5" x14ac:dyDescent="0.25">
      <c r="A3800" s="2"/>
      <c r="B3800" s="3"/>
      <c r="C3800" s="4"/>
      <c r="D3800" s="45"/>
      <c r="E3800" s="45"/>
    </row>
    <row r="3801" spans="1:5" x14ac:dyDescent="0.25">
      <c r="A3801" s="2"/>
      <c r="B3801" s="3"/>
      <c r="C3801" s="4"/>
      <c r="D3801" s="45"/>
      <c r="E3801" s="45"/>
    </row>
    <row r="3802" spans="1:5" x14ac:dyDescent="0.25">
      <c r="A3802" s="2"/>
      <c r="B3802" s="3"/>
      <c r="C3802" s="4"/>
      <c r="D3802" s="45"/>
      <c r="E3802" s="45"/>
    </row>
    <row r="3803" spans="1:5" x14ac:dyDescent="0.25">
      <c r="A3803" s="2"/>
      <c r="B3803" s="3"/>
      <c r="C3803" s="4"/>
      <c r="D3803" s="45"/>
      <c r="E3803" s="45"/>
    </row>
    <row r="3804" spans="1:5" x14ac:dyDescent="0.25">
      <c r="A3804" s="2"/>
      <c r="B3804" s="3"/>
      <c r="C3804" s="4"/>
      <c r="D3804" s="45"/>
      <c r="E3804" s="45"/>
    </row>
    <row r="3805" spans="1:5" x14ac:dyDescent="0.25">
      <c r="A3805" s="2"/>
      <c r="B3805" s="3"/>
      <c r="C3805" s="4"/>
      <c r="D3805" s="45"/>
      <c r="E3805" s="45"/>
    </row>
    <row r="3806" spans="1:5" x14ac:dyDescent="0.25">
      <c r="A3806" s="2"/>
      <c r="B3806" s="3"/>
      <c r="C3806" s="4"/>
      <c r="D3806" s="45"/>
      <c r="E3806" s="45"/>
    </row>
    <row r="3807" spans="1:5" x14ac:dyDescent="0.25">
      <c r="A3807" s="2"/>
      <c r="B3807" s="3"/>
      <c r="C3807" s="4"/>
      <c r="D3807" s="45"/>
      <c r="E3807" s="45"/>
    </row>
    <row r="3808" spans="1:5" x14ac:dyDescent="0.25">
      <c r="A3808" s="2"/>
      <c r="B3808" s="3"/>
      <c r="C3808" s="4"/>
      <c r="D3808" s="45"/>
      <c r="E3808" s="45"/>
    </row>
    <row r="3809" spans="1:5" x14ac:dyDescent="0.25">
      <c r="A3809" s="2"/>
      <c r="B3809" s="3"/>
      <c r="C3809" s="4"/>
      <c r="D3809" s="45"/>
      <c r="E3809" s="45"/>
    </row>
    <row r="3810" spans="1:5" x14ac:dyDescent="0.25">
      <c r="A3810" s="2"/>
      <c r="B3810" s="3"/>
      <c r="C3810" s="4"/>
      <c r="D3810" s="45"/>
      <c r="E3810" s="45"/>
    </row>
    <row r="3811" spans="1:5" x14ac:dyDescent="0.25">
      <c r="A3811" s="2"/>
      <c r="B3811" s="3"/>
      <c r="C3811" s="4"/>
      <c r="D3811" s="45"/>
      <c r="E3811" s="45"/>
    </row>
    <row r="3812" spans="1:5" x14ac:dyDescent="0.25">
      <c r="A3812" s="2"/>
      <c r="B3812" s="3"/>
      <c r="C3812" s="4"/>
      <c r="D3812" s="45"/>
      <c r="E3812" s="45"/>
    </row>
    <row r="3813" spans="1:5" x14ac:dyDescent="0.25">
      <c r="A3813" s="2"/>
      <c r="B3813" s="3"/>
      <c r="C3813" s="4"/>
      <c r="D3813" s="45"/>
      <c r="E3813" s="45"/>
    </row>
    <row r="3814" spans="1:5" x14ac:dyDescent="0.25">
      <c r="A3814" s="2"/>
      <c r="B3814" s="3"/>
      <c r="C3814" s="4"/>
      <c r="D3814" s="45"/>
      <c r="E3814" s="45"/>
    </row>
    <row r="3815" spans="1:5" x14ac:dyDescent="0.25">
      <c r="A3815" s="2"/>
      <c r="B3815" s="3"/>
      <c r="C3815" s="4"/>
      <c r="D3815" s="45"/>
      <c r="E3815" s="45"/>
    </row>
    <row r="3816" spans="1:5" x14ac:dyDescent="0.25">
      <c r="A3816" s="2"/>
      <c r="B3816" s="3"/>
      <c r="C3816" s="4"/>
      <c r="D3816" s="45"/>
      <c r="E3816" s="45"/>
    </row>
    <row r="3817" spans="1:5" x14ac:dyDescent="0.25">
      <c r="A3817" s="2"/>
      <c r="B3817" s="3"/>
      <c r="C3817" s="4"/>
      <c r="D3817" s="45"/>
      <c r="E3817" s="45"/>
    </row>
    <row r="3818" spans="1:5" x14ac:dyDescent="0.25">
      <c r="A3818" s="2"/>
      <c r="B3818" s="3"/>
      <c r="C3818" s="4"/>
      <c r="D3818" s="45"/>
      <c r="E3818" s="45"/>
    </row>
    <row r="3819" spans="1:5" x14ac:dyDescent="0.25">
      <c r="A3819" s="2"/>
      <c r="B3819" s="3"/>
      <c r="C3819" s="4"/>
      <c r="D3819" s="45"/>
      <c r="E3819" s="45"/>
    </row>
    <row r="3820" spans="1:5" x14ac:dyDescent="0.25">
      <c r="A3820" s="2"/>
      <c r="B3820" s="3"/>
      <c r="C3820" s="4"/>
      <c r="D3820" s="45"/>
      <c r="E3820" s="45"/>
    </row>
    <row r="3821" spans="1:5" x14ac:dyDescent="0.25">
      <c r="A3821" s="2"/>
      <c r="B3821" s="3"/>
      <c r="C3821" s="4"/>
      <c r="D3821" s="45"/>
      <c r="E3821" s="45"/>
    </row>
    <row r="3822" spans="1:5" x14ac:dyDescent="0.25">
      <c r="A3822" s="2"/>
      <c r="B3822" s="3"/>
      <c r="C3822" s="4"/>
      <c r="D3822" s="45"/>
      <c r="E3822" s="45"/>
    </row>
    <row r="3823" spans="1:5" x14ac:dyDescent="0.25">
      <c r="A3823" s="2"/>
      <c r="B3823" s="3"/>
      <c r="C3823" s="4"/>
      <c r="D3823" s="45"/>
      <c r="E3823" s="45"/>
    </row>
    <row r="3824" spans="1:5" x14ac:dyDescent="0.25">
      <c r="A3824" s="2"/>
      <c r="B3824" s="3"/>
      <c r="C3824" s="4"/>
      <c r="D3824" s="45"/>
      <c r="E3824" s="45"/>
    </row>
    <row r="3825" spans="1:5" x14ac:dyDescent="0.25">
      <c r="A3825" s="2"/>
      <c r="B3825" s="3"/>
      <c r="C3825" s="4"/>
      <c r="D3825" s="45"/>
      <c r="E3825" s="45"/>
    </row>
    <row r="3826" spans="1:5" x14ac:dyDescent="0.25">
      <c r="A3826" s="2"/>
      <c r="B3826" s="3"/>
      <c r="C3826" s="4"/>
      <c r="D3826" s="45"/>
      <c r="E3826" s="45"/>
    </row>
    <row r="3827" spans="1:5" x14ac:dyDescent="0.25">
      <c r="A3827" s="2"/>
      <c r="B3827" s="3"/>
      <c r="C3827" s="4"/>
      <c r="D3827" s="45"/>
      <c r="E3827" s="45"/>
    </row>
    <row r="3828" spans="1:5" x14ac:dyDescent="0.25">
      <c r="A3828" s="2"/>
      <c r="B3828" s="3"/>
      <c r="C3828" s="4"/>
      <c r="D3828" s="45"/>
      <c r="E3828" s="45"/>
    </row>
    <row r="3829" spans="1:5" x14ac:dyDescent="0.25">
      <c r="A3829" s="2"/>
      <c r="B3829" s="3"/>
      <c r="C3829" s="4"/>
      <c r="D3829" s="45"/>
      <c r="E3829" s="45"/>
    </row>
    <row r="3830" spans="1:5" x14ac:dyDescent="0.25">
      <c r="A3830" s="2"/>
      <c r="B3830" s="3"/>
      <c r="C3830" s="4"/>
      <c r="D3830" s="45"/>
      <c r="E3830" s="45"/>
    </row>
    <row r="3831" spans="1:5" x14ac:dyDescent="0.25">
      <c r="A3831" s="2"/>
      <c r="B3831" s="3"/>
      <c r="C3831" s="4"/>
      <c r="D3831" s="45"/>
      <c r="E3831" s="45"/>
    </row>
    <row r="3832" spans="1:5" x14ac:dyDescent="0.25">
      <c r="A3832" s="2"/>
      <c r="B3832" s="3"/>
      <c r="C3832" s="4"/>
      <c r="D3832" s="45"/>
      <c r="E3832" s="45"/>
    </row>
    <row r="3833" spans="1:5" x14ac:dyDescent="0.25">
      <c r="A3833" s="2"/>
      <c r="B3833" s="3"/>
      <c r="C3833" s="4"/>
      <c r="D3833" s="45"/>
      <c r="E3833" s="45"/>
    </row>
    <row r="3834" spans="1:5" x14ac:dyDescent="0.25">
      <c r="A3834" s="2"/>
      <c r="B3834" s="3"/>
      <c r="C3834" s="4"/>
      <c r="D3834" s="45"/>
      <c r="E3834" s="45"/>
    </row>
    <row r="3835" spans="1:5" x14ac:dyDescent="0.25">
      <c r="A3835" s="2"/>
      <c r="B3835" s="3"/>
      <c r="C3835" s="4"/>
      <c r="D3835" s="45"/>
      <c r="E3835" s="45"/>
    </row>
    <row r="3836" spans="1:5" x14ac:dyDescent="0.25">
      <c r="A3836" s="2"/>
      <c r="B3836" s="3"/>
      <c r="C3836" s="4"/>
      <c r="D3836" s="45"/>
      <c r="E3836" s="45"/>
    </row>
    <row r="3837" spans="1:5" x14ac:dyDescent="0.25">
      <c r="A3837" s="2"/>
      <c r="B3837" s="3"/>
      <c r="C3837" s="4"/>
      <c r="D3837" s="45"/>
      <c r="E3837" s="45"/>
    </row>
    <row r="3838" spans="1:5" x14ac:dyDescent="0.25">
      <c r="A3838" s="2"/>
      <c r="B3838" s="3"/>
      <c r="C3838" s="4"/>
      <c r="D3838" s="45"/>
      <c r="E3838" s="45"/>
    </row>
    <row r="3839" spans="1:5" x14ac:dyDescent="0.25">
      <c r="A3839" s="2"/>
      <c r="B3839" s="3"/>
      <c r="C3839" s="4"/>
      <c r="D3839" s="45"/>
      <c r="E3839" s="45"/>
    </row>
    <row r="3840" spans="1:5" x14ac:dyDescent="0.25">
      <c r="A3840" s="2"/>
      <c r="B3840" s="3"/>
      <c r="C3840" s="4"/>
      <c r="D3840" s="45"/>
      <c r="E3840" s="45"/>
    </row>
    <row r="3841" spans="1:5" x14ac:dyDescent="0.25">
      <c r="A3841" s="2"/>
      <c r="B3841" s="3"/>
      <c r="C3841" s="4"/>
      <c r="D3841" s="45"/>
      <c r="E3841" s="45"/>
    </row>
    <row r="3842" spans="1:5" x14ac:dyDescent="0.25">
      <c r="A3842" s="2"/>
      <c r="B3842" s="3"/>
      <c r="C3842" s="4"/>
      <c r="D3842" s="45"/>
      <c r="E3842" s="45"/>
    </row>
    <row r="3843" spans="1:5" x14ac:dyDescent="0.25">
      <c r="A3843" s="2"/>
      <c r="B3843" s="3"/>
      <c r="C3843" s="4"/>
      <c r="D3843" s="45"/>
      <c r="E3843" s="45"/>
    </row>
    <row r="3844" spans="1:5" x14ac:dyDescent="0.25">
      <c r="A3844" s="2"/>
      <c r="B3844" s="3"/>
      <c r="C3844" s="4"/>
      <c r="D3844" s="45"/>
      <c r="E3844" s="45"/>
    </row>
    <row r="3845" spans="1:5" x14ac:dyDescent="0.25">
      <c r="A3845" s="2"/>
      <c r="B3845" s="3"/>
      <c r="C3845" s="4"/>
      <c r="D3845" s="45"/>
      <c r="E3845" s="45"/>
    </row>
    <row r="3846" spans="1:5" x14ac:dyDescent="0.25">
      <c r="A3846" s="2"/>
      <c r="B3846" s="3"/>
      <c r="C3846" s="4"/>
      <c r="D3846" s="45"/>
      <c r="E3846" s="45"/>
    </row>
    <row r="3847" spans="1:5" x14ac:dyDescent="0.25">
      <c r="A3847" s="2"/>
      <c r="B3847" s="3"/>
      <c r="C3847" s="4"/>
      <c r="D3847" s="45"/>
      <c r="E3847" s="45"/>
    </row>
    <row r="3848" spans="1:5" x14ac:dyDescent="0.25">
      <c r="A3848" s="2"/>
      <c r="B3848" s="3"/>
      <c r="C3848" s="4"/>
      <c r="D3848" s="45"/>
      <c r="E3848" s="45"/>
    </row>
    <row r="3849" spans="1:5" x14ac:dyDescent="0.25">
      <c r="A3849" s="2"/>
      <c r="B3849" s="3"/>
      <c r="C3849" s="4"/>
      <c r="D3849" s="45"/>
      <c r="E3849" s="45"/>
    </row>
    <row r="3850" spans="1:5" x14ac:dyDescent="0.25">
      <c r="A3850" s="2"/>
      <c r="B3850" s="3"/>
      <c r="C3850" s="4"/>
      <c r="D3850" s="45"/>
      <c r="E3850" s="45"/>
    </row>
    <row r="3851" spans="1:5" x14ac:dyDescent="0.25">
      <c r="A3851" s="2"/>
      <c r="B3851" s="3"/>
      <c r="C3851" s="4"/>
      <c r="D3851" s="45"/>
      <c r="E3851" s="45"/>
    </row>
    <row r="3852" spans="1:5" x14ac:dyDescent="0.25">
      <c r="A3852" s="2"/>
      <c r="B3852" s="3"/>
      <c r="C3852" s="4"/>
      <c r="D3852" s="45"/>
      <c r="E3852" s="45"/>
    </row>
    <row r="3853" spans="1:5" x14ac:dyDescent="0.25">
      <c r="A3853" s="2"/>
      <c r="B3853" s="3"/>
      <c r="C3853" s="4"/>
      <c r="D3853" s="45"/>
      <c r="E3853" s="45"/>
    </row>
    <row r="3854" spans="1:5" x14ac:dyDescent="0.25">
      <c r="A3854" s="2"/>
      <c r="B3854" s="3"/>
      <c r="C3854" s="4"/>
      <c r="D3854" s="45"/>
      <c r="E3854" s="45"/>
    </row>
    <row r="3855" spans="1:5" x14ac:dyDescent="0.25">
      <c r="A3855" s="2"/>
      <c r="B3855" s="3"/>
      <c r="C3855" s="4"/>
      <c r="D3855" s="45"/>
      <c r="E3855" s="45"/>
    </row>
    <row r="3856" spans="1:5" x14ac:dyDescent="0.25">
      <c r="A3856" s="2"/>
      <c r="B3856" s="3"/>
      <c r="C3856" s="4"/>
      <c r="D3856" s="45"/>
      <c r="E3856" s="45"/>
    </row>
    <row r="3857" spans="1:5" x14ac:dyDescent="0.25">
      <c r="A3857" s="2"/>
      <c r="B3857" s="3"/>
      <c r="C3857" s="4"/>
      <c r="D3857" s="45"/>
      <c r="E3857" s="45"/>
    </row>
    <row r="3858" spans="1:5" x14ac:dyDescent="0.25">
      <c r="A3858" s="2"/>
      <c r="B3858" s="3"/>
      <c r="C3858" s="4"/>
      <c r="D3858" s="45"/>
      <c r="E3858" s="45"/>
    </row>
    <row r="3859" spans="1:5" x14ac:dyDescent="0.25">
      <c r="A3859" s="2"/>
      <c r="B3859" s="3"/>
      <c r="C3859" s="4"/>
      <c r="D3859" s="45"/>
      <c r="E3859" s="45"/>
    </row>
    <row r="3860" spans="1:5" x14ac:dyDescent="0.25">
      <c r="A3860" s="2"/>
      <c r="B3860" s="3"/>
      <c r="C3860" s="4"/>
      <c r="D3860" s="45"/>
      <c r="E3860" s="45"/>
    </row>
    <row r="3861" spans="1:5" x14ac:dyDescent="0.25">
      <c r="A3861" s="2"/>
      <c r="B3861" s="3"/>
      <c r="C3861" s="4"/>
      <c r="D3861" s="45"/>
      <c r="E3861" s="45"/>
    </row>
    <row r="3862" spans="1:5" x14ac:dyDescent="0.25">
      <c r="A3862" s="2"/>
      <c r="B3862" s="3"/>
      <c r="C3862" s="4"/>
      <c r="D3862" s="45"/>
      <c r="E3862" s="45"/>
    </row>
    <row r="3863" spans="1:5" x14ac:dyDescent="0.25">
      <c r="A3863" s="2"/>
      <c r="B3863" s="3"/>
      <c r="C3863" s="4"/>
      <c r="D3863" s="45"/>
      <c r="E3863" s="45"/>
    </row>
    <row r="3864" spans="1:5" x14ac:dyDescent="0.25">
      <c r="A3864" s="2"/>
      <c r="B3864" s="3"/>
      <c r="C3864" s="4"/>
      <c r="D3864" s="45"/>
      <c r="E3864" s="45"/>
    </row>
    <row r="3865" spans="1:5" x14ac:dyDescent="0.25">
      <c r="A3865" s="2"/>
      <c r="B3865" s="3"/>
      <c r="C3865" s="4"/>
      <c r="D3865" s="45"/>
      <c r="E3865" s="45"/>
    </row>
    <row r="3866" spans="1:5" x14ac:dyDescent="0.25">
      <c r="A3866" s="2"/>
      <c r="B3866" s="3"/>
      <c r="C3866" s="4"/>
      <c r="D3866" s="45"/>
      <c r="E3866" s="45"/>
    </row>
    <row r="3867" spans="1:5" x14ac:dyDescent="0.25">
      <c r="A3867" s="2"/>
      <c r="B3867" s="3"/>
      <c r="C3867" s="4"/>
      <c r="D3867" s="45"/>
      <c r="E3867" s="45"/>
    </row>
    <row r="3868" spans="1:5" x14ac:dyDescent="0.25">
      <c r="A3868" s="2"/>
      <c r="B3868" s="3"/>
      <c r="C3868" s="4"/>
      <c r="D3868" s="45"/>
      <c r="E3868" s="45"/>
    </row>
    <row r="3869" spans="1:5" x14ac:dyDescent="0.25">
      <c r="A3869" s="2"/>
      <c r="B3869" s="3"/>
      <c r="C3869" s="4"/>
      <c r="D3869" s="45"/>
      <c r="E3869" s="45"/>
    </row>
    <row r="3870" spans="1:5" x14ac:dyDescent="0.25">
      <c r="A3870" s="2"/>
      <c r="B3870" s="3"/>
      <c r="C3870" s="4"/>
      <c r="D3870" s="45"/>
      <c r="E3870" s="45"/>
    </row>
    <row r="3871" spans="1:5" x14ac:dyDescent="0.25">
      <c r="A3871" s="2"/>
      <c r="B3871" s="3"/>
      <c r="C3871" s="4"/>
      <c r="D3871" s="45"/>
      <c r="E3871" s="45"/>
    </row>
    <row r="3872" spans="1:5" x14ac:dyDescent="0.25">
      <c r="A3872" s="2"/>
      <c r="B3872" s="3"/>
      <c r="C3872" s="4"/>
      <c r="D3872" s="45"/>
      <c r="E3872" s="45"/>
    </row>
    <row r="3873" spans="1:5" x14ac:dyDescent="0.25">
      <c r="A3873" s="2"/>
      <c r="B3873" s="3"/>
      <c r="C3873" s="4"/>
      <c r="D3873" s="45"/>
      <c r="E3873" s="45"/>
    </row>
    <row r="3874" spans="1:5" x14ac:dyDescent="0.25">
      <c r="A3874" s="2"/>
      <c r="B3874" s="3"/>
      <c r="C3874" s="4"/>
      <c r="D3874" s="45"/>
      <c r="E3874" s="45"/>
    </row>
    <row r="3875" spans="1:5" x14ac:dyDescent="0.25">
      <c r="A3875" s="2"/>
      <c r="B3875" s="3"/>
      <c r="C3875" s="4"/>
      <c r="D3875" s="45"/>
      <c r="E3875" s="45"/>
    </row>
    <row r="3876" spans="1:5" x14ac:dyDescent="0.25">
      <c r="A3876" s="2"/>
      <c r="B3876" s="3"/>
      <c r="C3876" s="4"/>
      <c r="D3876" s="45"/>
      <c r="E3876" s="45"/>
    </row>
    <row r="3877" spans="1:5" x14ac:dyDescent="0.25">
      <c r="A3877" s="2"/>
      <c r="B3877" s="3"/>
      <c r="C3877" s="4"/>
      <c r="D3877" s="45"/>
      <c r="E3877" s="45"/>
    </row>
    <row r="3878" spans="1:5" x14ac:dyDescent="0.25">
      <c r="A3878" s="2"/>
      <c r="B3878" s="3"/>
      <c r="C3878" s="4"/>
      <c r="D3878" s="45"/>
      <c r="E3878" s="45"/>
    </row>
    <row r="3879" spans="1:5" x14ac:dyDescent="0.25">
      <c r="A3879" s="2"/>
      <c r="B3879" s="3"/>
      <c r="C3879" s="4"/>
      <c r="D3879" s="45"/>
      <c r="E3879" s="45"/>
    </row>
    <row r="3880" spans="1:5" x14ac:dyDescent="0.25">
      <c r="A3880" s="2"/>
      <c r="B3880" s="3"/>
      <c r="C3880" s="4"/>
      <c r="D3880" s="45"/>
      <c r="E3880" s="45"/>
    </row>
    <row r="3881" spans="1:5" x14ac:dyDescent="0.25">
      <c r="A3881" s="2"/>
      <c r="B3881" s="3"/>
      <c r="C3881" s="4"/>
      <c r="D3881" s="45"/>
      <c r="E3881" s="45"/>
    </row>
    <row r="3882" spans="1:5" x14ac:dyDescent="0.25">
      <c r="A3882" s="2"/>
      <c r="B3882" s="3"/>
      <c r="C3882" s="4"/>
      <c r="D3882" s="45"/>
      <c r="E3882" s="45"/>
    </row>
    <row r="3883" spans="1:5" x14ac:dyDescent="0.25">
      <c r="A3883" s="2"/>
      <c r="B3883" s="3"/>
      <c r="C3883" s="4"/>
      <c r="D3883" s="45"/>
      <c r="E3883" s="45"/>
    </row>
    <row r="3884" spans="1:5" x14ac:dyDescent="0.25">
      <c r="A3884" s="2"/>
      <c r="B3884" s="3"/>
      <c r="C3884" s="4"/>
      <c r="D3884" s="45"/>
      <c r="E3884" s="45"/>
    </row>
    <row r="3885" spans="1:5" x14ac:dyDescent="0.25">
      <c r="A3885" s="2"/>
      <c r="B3885" s="3"/>
      <c r="C3885" s="4"/>
      <c r="D3885" s="45"/>
      <c r="E3885" s="45"/>
    </row>
    <row r="3886" spans="1:5" x14ac:dyDescent="0.25">
      <c r="A3886" s="2"/>
      <c r="B3886" s="3"/>
      <c r="C3886" s="4"/>
      <c r="D3886" s="45"/>
      <c r="E3886" s="45"/>
    </row>
    <row r="3887" spans="1:5" x14ac:dyDescent="0.25">
      <c r="A3887" s="2"/>
      <c r="B3887" s="3"/>
      <c r="C3887" s="4"/>
      <c r="D3887" s="45"/>
      <c r="E3887" s="45"/>
    </row>
    <row r="3888" spans="1:5" x14ac:dyDescent="0.25">
      <c r="A3888" s="2"/>
      <c r="B3888" s="3"/>
      <c r="C3888" s="4"/>
      <c r="D3888" s="45"/>
      <c r="E3888" s="45"/>
    </row>
    <row r="3889" spans="1:5" x14ac:dyDescent="0.25">
      <c r="A3889" s="2"/>
      <c r="B3889" s="3"/>
      <c r="C3889" s="4"/>
      <c r="D3889" s="45"/>
      <c r="E3889" s="45"/>
    </row>
    <row r="3890" spans="1:5" x14ac:dyDescent="0.25">
      <c r="A3890" s="2"/>
      <c r="B3890" s="3"/>
      <c r="C3890" s="4"/>
      <c r="D3890" s="45"/>
      <c r="E3890" s="45"/>
    </row>
    <row r="3891" spans="1:5" x14ac:dyDescent="0.25">
      <c r="A3891" s="2"/>
      <c r="B3891" s="3"/>
      <c r="C3891" s="4"/>
      <c r="D3891" s="45"/>
      <c r="E3891" s="45"/>
    </row>
    <row r="3892" spans="1:5" x14ac:dyDescent="0.25">
      <c r="A3892" s="2"/>
      <c r="B3892" s="3"/>
      <c r="C3892" s="4"/>
      <c r="D3892" s="45"/>
      <c r="E3892" s="45"/>
    </row>
    <row r="3893" spans="1:5" x14ac:dyDescent="0.25">
      <c r="A3893" s="2"/>
      <c r="B3893" s="3"/>
      <c r="C3893" s="4"/>
      <c r="D3893" s="45"/>
      <c r="E3893" s="45"/>
    </row>
    <row r="3894" spans="1:5" x14ac:dyDescent="0.25">
      <c r="A3894" s="2"/>
      <c r="B3894" s="3"/>
      <c r="C3894" s="4"/>
      <c r="D3894" s="45"/>
      <c r="E3894" s="45"/>
    </row>
    <row r="3895" spans="1:5" x14ac:dyDescent="0.25">
      <c r="A3895" s="2"/>
      <c r="B3895" s="3"/>
      <c r="C3895" s="4"/>
      <c r="D3895" s="45"/>
      <c r="E3895" s="45"/>
    </row>
    <row r="3896" spans="1:5" x14ac:dyDescent="0.25">
      <c r="A3896" s="2"/>
      <c r="B3896" s="3"/>
      <c r="C3896" s="4"/>
      <c r="D3896" s="45"/>
      <c r="E3896" s="45"/>
    </row>
    <row r="3897" spans="1:5" x14ac:dyDescent="0.25">
      <c r="A3897" s="2"/>
      <c r="B3897" s="3"/>
      <c r="C3897" s="4"/>
      <c r="D3897" s="45"/>
      <c r="E3897" s="45"/>
    </row>
    <row r="3898" spans="1:5" x14ac:dyDescent="0.25">
      <c r="A3898" s="2"/>
      <c r="B3898" s="3"/>
      <c r="C3898" s="4"/>
      <c r="D3898" s="45"/>
      <c r="E3898" s="45"/>
    </row>
    <row r="3899" spans="1:5" x14ac:dyDescent="0.25">
      <c r="A3899" s="2"/>
      <c r="B3899" s="3"/>
      <c r="C3899" s="4"/>
      <c r="D3899" s="45"/>
      <c r="E3899" s="45"/>
    </row>
    <row r="3900" spans="1:5" x14ac:dyDescent="0.25">
      <c r="A3900" s="2"/>
      <c r="B3900" s="3"/>
      <c r="C3900" s="4"/>
      <c r="D3900" s="45"/>
      <c r="E3900" s="45"/>
    </row>
    <row r="3901" spans="1:5" x14ac:dyDescent="0.25">
      <c r="A3901" s="2"/>
      <c r="B3901" s="3"/>
      <c r="C3901" s="4"/>
      <c r="D3901" s="45"/>
      <c r="E3901" s="45"/>
    </row>
    <row r="3902" spans="1:5" x14ac:dyDescent="0.25">
      <c r="A3902" s="2"/>
      <c r="B3902" s="3"/>
      <c r="C3902" s="4"/>
      <c r="D3902" s="45"/>
      <c r="E3902" s="45"/>
    </row>
    <row r="3903" spans="1:5" x14ac:dyDescent="0.25">
      <c r="A3903" s="2"/>
      <c r="B3903" s="3"/>
      <c r="C3903" s="4"/>
      <c r="D3903" s="45"/>
      <c r="E3903" s="45"/>
    </row>
    <row r="3904" spans="1:5" x14ac:dyDescent="0.25">
      <c r="A3904" s="2"/>
      <c r="B3904" s="3"/>
      <c r="C3904" s="4"/>
      <c r="D3904" s="45"/>
      <c r="E3904" s="45"/>
    </row>
    <row r="3905" spans="1:5" x14ac:dyDescent="0.25">
      <c r="A3905" s="2"/>
      <c r="B3905" s="3"/>
      <c r="C3905" s="4"/>
      <c r="D3905" s="45"/>
      <c r="E3905" s="45"/>
    </row>
    <row r="3906" spans="1:5" x14ac:dyDescent="0.25">
      <c r="A3906" s="2"/>
      <c r="B3906" s="3"/>
      <c r="C3906" s="4"/>
      <c r="D3906" s="45"/>
      <c r="E3906" s="45"/>
    </row>
    <row r="3907" spans="1:5" x14ac:dyDescent="0.25">
      <c r="A3907" s="2"/>
      <c r="B3907" s="3"/>
      <c r="C3907" s="4"/>
      <c r="D3907" s="45"/>
      <c r="E3907" s="45"/>
    </row>
    <row r="3908" spans="1:5" x14ac:dyDescent="0.25">
      <c r="A3908" s="2"/>
      <c r="B3908" s="3"/>
      <c r="C3908" s="4"/>
      <c r="D3908" s="45"/>
      <c r="E3908" s="45"/>
    </row>
    <row r="3909" spans="1:5" x14ac:dyDescent="0.25">
      <c r="A3909" s="2"/>
      <c r="B3909" s="3"/>
      <c r="C3909" s="4"/>
      <c r="D3909" s="45"/>
      <c r="E3909" s="45"/>
    </row>
    <row r="3910" spans="1:5" x14ac:dyDescent="0.25">
      <c r="A3910" s="2"/>
      <c r="B3910" s="3"/>
      <c r="C3910" s="4"/>
      <c r="D3910" s="45"/>
      <c r="E3910" s="45"/>
    </row>
    <row r="3911" spans="1:5" x14ac:dyDescent="0.25">
      <c r="A3911" s="2"/>
      <c r="B3911" s="3"/>
      <c r="C3911" s="4"/>
      <c r="D3911" s="45"/>
      <c r="E3911" s="45"/>
    </row>
    <row r="3912" spans="1:5" x14ac:dyDescent="0.25">
      <c r="A3912" s="2"/>
      <c r="B3912" s="3"/>
      <c r="C3912" s="4"/>
      <c r="D3912" s="45"/>
      <c r="E3912" s="45"/>
    </row>
    <row r="3913" spans="1:5" x14ac:dyDescent="0.25">
      <c r="A3913" s="2"/>
      <c r="B3913" s="3"/>
      <c r="C3913" s="4"/>
      <c r="D3913" s="45"/>
      <c r="E3913" s="45"/>
    </row>
    <row r="3914" spans="1:5" x14ac:dyDescent="0.25">
      <c r="A3914" s="2"/>
      <c r="B3914" s="3"/>
      <c r="C3914" s="4"/>
      <c r="D3914" s="45"/>
      <c r="E3914" s="45"/>
    </row>
    <row r="3915" spans="1:5" x14ac:dyDescent="0.25">
      <c r="A3915" s="2"/>
      <c r="B3915" s="3"/>
      <c r="C3915" s="4"/>
      <c r="D3915" s="45"/>
      <c r="E3915" s="45"/>
    </row>
    <row r="3916" spans="1:5" x14ac:dyDescent="0.25">
      <c r="A3916" s="2"/>
      <c r="B3916" s="3"/>
      <c r="C3916" s="4"/>
      <c r="D3916" s="45"/>
      <c r="E3916" s="45"/>
    </row>
    <row r="3917" spans="1:5" x14ac:dyDescent="0.25">
      <c r="A3917" s="2"/>
      <c r="B3917" s="3"/>
      <c r="C3917" s="4"/>
      <c r="D3917" s="45"/>
      <c r="E3917" s="45"/>
    </row>
    <row r="3918" spans="1:5" x14ac:dyDescent="0.25">
      <c r="A3918" s="2"/>
      <c r="B3918" s="3"/>
      <c r="C3918" s="4"/>
      <c r="D3918" s="45"/>
      <c r="E3918" s="45"/>
    </row>
    <row r="3919" spans="1:5" x14ac:dyDescent="0.25">
      <c r="A3919" s="2"/>
      <c r="B3919" s="3"/>
      <c r="C3919" s="4"/>
      <c r="D3919" s="45"/>
      <c r="E3919" s="45"/>
    </row>
    <row r="3920" spans="1:5" x14ac:dyDescent="0.25">
      <c r="A3920" s="2"/>
      <c r="B3920" s="3"/>
      <c r="C3920" s="4"/>
      <c r="D3920" s="45"/>
      <c r="E3920" s="45"/>
    </row>
    <row r="3921" spans="1:5" x14ac:dyDescent="0.25">
      <c r="A3921" s="2"/>
      <c r="B3921" s="3"/>
      <c r="C3921" s="4"/>
      <c r="D3921" s="45"/>
      <c r="E3921" s="45"/>
    </row>
    <row r="3922" spans="1:5" x14ac:dyDescent="0.25">
      <c r="A3922" s="2"/>
      <c r="B3922" s="3"/>
      <c r="C3922" s="4"/>
      <c r="D3922" s="45"/>
      <c r="E3922" s="45"/>
    </row>
    <row r="3923" spans="1:5" x14ac:dyDescent="0.25">
      <c r="A3923" s="2"/>
      <c r="B3923" s="3"/>
      <c r="C3923" s="4"/>
      <c r="D3923" s="45"/>
      <c r="E3923" s="45"/>
    </row>
    <row r="3924" spans="1:5" x14ac:dyDescent="0.25">
      <c r="A3924" s="2"/>
      <c r="B3924" s="3"/>
      <c r="C3924" s="4"/>
      <c r="D3924" s="45"/>
      <c r="E3924" s="45"/>
    </row>
    <row r="3925" spans="1:5" x14ac:dyDescent="0.25">
      <c r="A3925" s="2"/>
      <c r="B3925" s="3"/>
      <c r="C3925" s="4"/>
      <c r="D3925" s="45"/>
      <c r="E3925" s="45"/>
    </row>
    <row r="3926" spans="1:5" x14ac:dyDescent="0.25">
      <c r="A3926" s="2"/>
      <c r="B3926" s="3"/>
      <c r="C3926" s="4"/>
      <c r="D3926" s="45"/>
      <c r="E3926" s="45"/>
    </row>
    <row r="3927" spans="1:5" x14ac:dyDescent="0.25">
      <c r="A3927" s="2"/>
      <c r="B3927" s="3"/>
      <c r="C3927" s="4"/>
      <c r="D3927" s="45"/>
      <c r="E3927" s="45"/>
    </row>
    <row r="3928" spans="1:5" x14ac:dyDescent="0.25">
      <c r="A3928" s="2"/>
      <c r="B3928" s="3"/>
      <c r="C3928" s="4"/>
      <c r="D3928" s="45"/>
      <c r="E3928" s="45"/>
    </row>
    <row r="3929" spans="1:5" x14ac:dyDescent="0.25">
      <c r="A3929" s="2"/>
      <c r="B3929" s="3"/>
      <c r="C3929" s="4"/>
      <c r="D3929" s="45"/>
      <c r="E3929" s="45"/>
    </row>
    <row r="3930" spans="1:5" x14ac:dyDescent="0.25">
      <c r="A3930" s="2"/>
      <c r="B3930" s="3"/>
      <c r="C3930" s="4"/>
      <c r="D3930" s="45"/>
      <c r="E3930" s="45"/>
    </row>
    <row r="3931" spans="1:5" x14ac:dyDescent="0.25">
      <c r="A3931" s="2"/>
      <c r="B3931" s="3"/>
      <c r="C3931" s="4"/>
      <c r="D3931" s="45"/>
      <c r="E3931" s="45"/>
    </row>
    <row r="3932" spans="1:5" x14ac:dyDescent="0.25">
      <c r="A3932" s="2"/>
      <c r="B3932" s="3"/>
      <c r="C3932" s="4"/>
      <c r="D3932" s="45"/>
      <c r="E3932" s="45"/>
    </row>
    <row r="3933" spans="1:5" x14ac:dyDescent="0.25">
      <c r="A3933" s="2"/>
      <c r="B3933" s="3"/>
      <c r="C3933" s="4"/>
      <c r="D3933" s="45"/>
      <c r="E3933" s="45"/>
    </row>
    <row r="3934" spans="1:5" x14ac:dyDescent="0.25">
      <c r="A3934" s="2"/>
      <c r="B3934" s="3"/>
      <c r="C3934" s="4"/>
      <c r="D3934" s="45"/>
      <c r="E3934" s="45"/>
    </row>
    <row r="3935" spans="1:5" x14ac:dyDescent="0.25">
      <c r="A3935" s="2"/>
      <c r="B3935" s="3"/>
      <c r="C3935" s="4"/>
      <c r="D3935" s="45"/>
      <c r="E3935" s="45"/>
    </row>
    <row r="3936" spans="1:5" x14ac:dyDescent="0.25">
      <c r="A3936" s="2"/>
      <c r="B3936" s="3"/>
      <c r="C3936" s="4"/>
      <c r="D3936" s="45"/>
      <c r="E3936" s="45"/>
    </row>
    <row r="3937" spans="1:5" x14ac:dyDescent="0.25">
      <c r="A3937" s="2"/>
      <c r="B3937" s="3"/>
      <c r="C3937" s="4"/>
      <c r="D3937" s="45"/>
      <c r="E3937" s="45"/>
    </row>
    <row r="3938" spans="1:5" x14ac:dyDescent="0.25">
      <c r="A3938" s="2"/>
      <c r="B3938" s="3"/>
      <c r="C3938" s="4"/>
      <c r="D3938" s="45"/>
      <c r="E3938" s="45"/>
    </row>
    <row r="3939" spans="1:5" x14ac:dyDescent="0.25">
      <c r="A3939" s="2"/>
      <c r="B3939" s="3"/>
      <c r="C3939" s="4"/>
      <c r="D3939" s="45"/>
      <c r="E3939" s="45"/>
    </row>
    <row r="3940" spans="1:5" x14ac:dyDescent="0.25">
      <c r="A3940" s="2"/>
      <c r="B3940" s="3"/>
      <c r="C3940" s="4"/>
      <c r="D3940" s="45"/>
      <c r="E3940" s="45"/>
    </row>
    <row r="3941" spans="1:5" x14ac:dyDescent="0.25">
      <c r="A3941" s="2"/>
      <c r="B3941" s="3"/>
      <c r="C3941" s="4"/>
      <c r="D3941" s="45"/>
      <c r="E3941" s="45"/>
    </row>
    <row r="3942" spans="1:5" x14ac:dyDescent="0.25">
      <c r="A3942" s="2"/>
      <c r="B3942" s="3"/>
      <c r="C3942" s="4"/>
      <c r="D3942" s="45"/>
      <c r="E3942" s="45"/>
    </row>
    <row r="3943" spans="1:5" x14ac:dyDescent="0.25">
      <c r="A3943" s="2"/>
      <c r="B3943" s="3"/>
      <c r="C3943" s="4"/>
      <c r="D3943" s="45"/>
      <c r="E3943" s="45"/>
    </row>
    <row r="3944" spans="1:5" x14ac:dyDescent="0.25">
      <c r="A3944" s="2"/>
      <c r="B3944" s="3"/>
      <c r="C3944" s="4"/>
      <c r="D3944" s="45"/>
      <c r="E3944" s="45"/>
    </row>
    <row r="3945" spans="1:5" x14ac:dyDescent="0.25">
      <c r="A3945" s="2"/>
      <c r="B3945" s="3"/>
      <c r="C3945" s="4"/>
      <c r="D3945" s="45"/>
      <c r="E3945" s="45"/>
    </row>
    <row r="3946" spans="1:5" x14ac:dyDescent="0.25">
      <c r="A3946" s="2"/>
      <c r="B3946" s="3"/>
      <c r="C3946" s="4"/>
      <c r="D3946" s="45"/>
      <c r="E3946" s="45"/>
    </row>
    <row r="3947" spans="1:5" x14ac:dyDescent="0.25">
      <c r="A3947" s="2"/>
      <c r="B3947" s="3"/>
      <c r="C3947" s="4"/>
      <c r="D3947" s="45"/>
      <c r="E3947" s="45"/>
    </row>
    <row r="3948" spans="1:5" x14ac:dyDescent="0.25">
      <c r="A3948" s="2"/>
      <c r="B3948" s="3"/>
      <c r="C3948" s="4"/>
      <c r="D3948" s="45"/>
      <c r="E3948" s="45"/>
    </row>
    <row r="3949" spans="1:5" x14ac:dyDescent="0.25">
      <c r="A3949" s="2"/>
      <c r="B3949" s="3"/>
      <c r="C3949" s="4"/>
      <c r="D3949" s="45"/>
      <c r="E3949" s="45"/>
    </row>
    <row r="3950" spans="1:5" x14ac:dyDescent="0.25">
      <c r="A3950" s="2"/>
      <c r="B3950" s="3"/>
      <c r="C3950" s="4"/>
      <c r="D3950" s="45"/>
      <c r="E3950" s="45"/>
    </row>
    <row r="3951" spans="1:5" x14ac:dyDescent="0.25">
      <c r="A3951" s="2"/>
      <c r="B3951" s="3"/>
      <c r="C3951" s="4"/>
      <c r="D3951" s="45"/>
      <c r="E3951" s="45"/>
    </row>
    <row r="3952" spans="1:5" x14ac:dyDescent="0.25">
      <c r="A3952" s="2"/>
      <c r="B3952" s="3"/>
      <c r="C3952" s="4"/>
      <c r="D3952" s="45"/>
      <c r="E3952" s="45"/>
    </row>
    <row r="3953" spans="1:5" x14ac:dyDescent="0.25">
      <c r="A3953" s="2"/>
      <c r="B3953" s="3"/>
      <c r="C3953" s="4"/>
      <c r="D3953" s="45"/>
      <c r="E3953" s="45"/>
    </row>
    <row r="3954" spans="1:5" x14ac:dyDescent="0.25">
      <c r="A3954" s="2"/>
      <c r="B3954" s="3"/>
      <c r="C3954" s="4"/>
      <c r="D3954" s="45"/>
      <c r="E3954" s="45"/>
    </row>
    <row r="3955" spans="1:5" x14ac:dyDescent="0.25">
      <c r="A3955" s="2"/>
      <c r="B3955" s="3"/>
      <c r="C3955" s="4"/>
      <c r="D3955" s="45"/>
      <c r="E3955" s="45"/>
    </row>
    <row r="3956" spans="1:5" x14ac:dyDescent="0.25">
      <c r="A3956" s="2"/>
      <c r="B3956" s="3"/>
      <c r="C3956" s="4"/>
      <c r="D3956" s="45"/>
      <c r="E3956" s="45"/>
    </row>
    <row r="3957" spans="1:5" x14ac:dyDescent="0.25">
      <c r="A3957" s="2"/>
      <c r="B3957" s="3"/>
      <c r="C3957" s="4"/>
      <c r="D3957" s="45"/>
      <c r="E3957" s="45"/>
    </row>
    <row r="3958" spans="1:5" x14ac:dyDescent="0.25">
      <c r="A3958" s="2"/>
      <c r="B3958" s="3"/>
      <c r="C3958" s="4"/>
      <c r="D3958" s="45"/>
      <c r="E3958" s="45"/>
    </row>
    <row r="3959" spans="1:5" x14ac:dyDescent="0.25">
      <c r="A3959" s="2"/>
      <c r="B3959" s="3"/>
      <c r="C3959" s="4"/>
      <c r="D3959" s="45"/>
      <c r="E3959" s="45"/>
    </row>
    <row r="3960" spans="1:5" x14ac:dyDescent="0.25">
      <c r="A3960" s="2"/>
      <c r="B3960" s="3"/>
      <c r="C3960" s="4"/>
      <c r="D3960" s="45"/>
      <c r="E3960" s="45"/>
    </row>
    <row r="3961" spans="1:5" x14ac:dyDescent="0.25">
      <c r="A3961" s="2"/>
      <c r="B3961" s="3"/>
      <c r="C3961" s="4"/>
      <c r="D3961" s="45"/>
      <c r="E3961" s="45"/>
    </row>
    <row r="3962" spans="1:5" x14ac:dyDescent="0.25">
      <c r="A3962" s="2"/>
      <c r="B3962" s="3"/>
      <c r="C3962" s="4"/>
      <c r="D3962" s="45"/>
      <c r="E3962" s="45"/>
    </row>
    <row r="3963" spans="1:5" x14ac:dyDescent="0.25">
      <c r="A3963" s="2"/>
      <c r="B3963" s="3"/>
      <c r="C3963" s="4"/>
      <c r="D3963" s="45"/>
      <c r="E3963" s="45"/>
    </row>
    <row r="3964" spans="1:5" x14ac:dyDescent="0.25">
      <c r="A3964" s="2"/>
      <c r="B3964" s="3"/>
      <c r="C3964" s="4"/>
      <c r="D3964" s="45"/>
      <c r="E3964" s="45"/>
    </row>
    <row r="3965" spans="1:5" x14ac:dyDescent="0.25">
      <c r="A3965" s="2"/>
      <c r="B3965" s="3"/>
      <c r="C3965" s="4"/>
      <c r="D3965" s="45"/>
      <c r="E3965" s="45"/>
    </row>
    <row r="3966" spans="1:5" x14ac:dyDescent="0.25">
      <c r="A3966" s="2"/>
      <c r="B3966" s="3"/>
      <c r="C3966" s="4"/>
      <c r="D3966" s="45"/>
      <c r="E3966" s="45"/>
    </row>
    <row r="3967" spans="1:5" x14ac:dyDescent="0.25">
      <c r="A3967" s="2"/>
      <c r="B3967" s="3"/>
      <c r="C3967" s="4"/>
      <c r="D3967" s="45"/>
      <c r="E3967" s="45"/>
    </row>
    <row r="3968" spans="1:5" x14ac:dyDescent="0.25">
      <c r="A3968" s="2"/>
      <c r="B3968" s="3"/>
      <c r="C3968" s="4"/>
      <c r="D3968" s="45"/>
      <c r="E3968" s="45"/>
    </row>
    <row r="3969" spans="1:5" x14ac:dyDescent="0.25">
      <c r="A3969" s="2"/>
      <c r="B3969" s="3"/>
      <c r="C3969" s="4"/>
      <c r="D3969" s="45"/>
      <c r="E3969" s="45"/>
    </row>
    <row r="3970" spans="1:5" x14ac:dyDescent="0.25">
      <c r="A3970" s="2"/>
      <c r="B3970" s="3"/>
      <c r="C3970" s="4"/>
      <c r="D3970" s="45"/>
      <c r="E3970" s="45"/>
    </row>
    <row r="3971" spans="1:5" x14ac:dyDescent="0.25">
      <c r="A3971" s="2"/>
      <c r="B3971" s="3"/>
      <c r="C3971" s="4"/>
      <c r="D3971" s="45"/>
      <c r="E3971" s="45"/>
    </row>
    <row r="3972" spans="1:5" x14ac:dyDescent="0.25">
      <c r="A3972" s="2"/>
      <c r="B3972" s="3"/>
      <c r="C3972" s="4"/>
      <c r="D3972" s="45"/>
      <c r="E3972" s="45"/>
    </row>
    <row r="3973" spans="1:5" x14ac:dyDescent="0.25">
      <c r="A3973" s="2"/>
      <c r="B3973" s="3"/>
      <c r="C3973" s="4"/>
      <c r="D3973" s="45"/>
      <c r="E3973" s="45"/>
    </row>
    <row r="3974" spans="1:5" x14ac:dyDescent="0.25">
      <c r="A3974" s="2"/>
      <c r="B3974" s="3"/>
      <c r="C3974" s="4"/>
      <c r="D3974" s="45"/>
      <c r="E3974" s="45"/>
    </row>
    <row r="3975" spans="1:5" x14ac:dyDescent="0.25">
      <c r="A3975" s="2"/>
      <c r="B3975" s="3"/>
      <c r="C3975" s="4"/>
      <c r="D3975" s="45"/>
      <c r="E3975" s="45"/>
    </row>
    <row r="3976" spans="1:5" x14ac:dyDescent="0.25">
      <c r="A3976" s="2"/>
      <c r="B3976" s="3"/>
      <c r="C3976" s="4"/>
      <c r="D3976" s="45"/>
      <c r="E3976" s="45"/>
    </row>
    <row r="3977" spans="1:5" x14ac:dyDescent="0.25">
      <c r="A3977" s="2"/>
      <c r="B3977" s="3"/>
      <c r="C3977" s="4"/>
      <c r="D3977" s="45"/>
      <c r="E3977" s="45"/>
    </row>
    <row r="3978" spans="1:5" x14ac:dyDescent="0.25">
      <c r="A3978" s="2"/>
      <c r="B3978" s="3"/>
      <c r="C3978" s="4"/>
      <c r="D3978" s="45"/>
      <c r="E3978" s="45"/>
    </row>
    <row r="3979" spans="1:5" x14ac:dyDescent="0.25">
      <c r="A3979" s="2"/>
      <c r="B3979" s="3"/>
      <c r="C3979" s="4"/>
      <c r="D3979" s="45"/>
      <c r="E3979" s="45"/>
    </row>
    <row r="3980" spans="1:5" x14ac:dyDescent="0.25">
      <c r="A3980" s="2"/>
      <c r="B3980" s="3"/>
      <c r="C3980" s="4"/>
      <c r="D3980" s="45"/>
      <c r="E3980" s="45"/>
    </row>
    <row r="3981" spans="1:5" x14ac:dyDescent="0.25">
      <c r="A3981" s="2"/>
      <c r="B3981" s="3"/>
      <c r="C3981" s="4"/>
      <c r="D3981" s="45"/>
      <c r="E3981" s="45"/>
    </row>
    <row r="3982" spans="1:5" x14ac:dyDescent="0.25">
      <c r="A3982" s="2"/>
      <c r="B3982" s="3"/>
      <c r="C3982" s="4"/>
      <c r="D3982" s="45"/>
      <c r="E3982" s="45"/>
    </row>
    <row r="3983" spans="1:5" x14ac:dyDescent="0.25">
      <c r="A3983" s="2"/>
      <c r="B3983" s="3"/>
      <c r="C3983" s="4"/>
      <c r="D3983" s="45"/>
      <c r="E3983" s="45"/>
    </row>
    <row r="3984" spans="1:5" x14ac:dyDescent="0.25">
      <c r="A3984" s="2"/>
      <c r="B3984" s="3"/>
      <c r="C3984" s="4"/>
      <c r="D3984" s="45"/>
      <c r="E3984" s="45"/>
    </row>
    <row r="3985" spans="1:5" x14ac:dyDescent="0.25">
      <c r="A3985" s="2"/>
      <c r="B3985" s="3"/>
      <c r="C3985" s="4"/>
      <c r="D3985" s="45"/>
      <c r="E3985" s="45"/>
    </row>
    <row r="3986" spans="1:5" x14ac:dyDescent="0.25">
      <c r="A3986" s="2"/>
      <c r="B3986" s="3"/>
      <c r="C3986" s="4"/>
      <c r="D3986" s="45"/>
      <c r="E3986" s="45"/>
    </row>
    <row r="3987" spans="1:5" x14ac:dyDescent="0.25">
      <c r="A3987" s="2"/>
      <c r="B3987" s="3"/>
      <c r="C3987" s="4"/>
      <c r="D3987" s="45"/>
      <c r="E3987" s="45"/>
    </row>
    <row r="3988" spans="1:5" x14ac:dyDescent="0.25">
      <c r="A3988" s="2"/>
      <c r="B3988" s="3"/>
      <c r="C3988" s="4"/>
      <c r="D3988" s="45"/>
      <c r="E3988" s="45"/>
    </row>
    <row r="3989" spans="1:5" x14ac:dyDescent="0.25">
      <c r="A3989" s="2"/>
      <c r="B3989" s="3"/>
      <c r="C3989" s="4"/>
      <c r="D3989" s="45"/>
      <c r="E3989" s="45"/>
    </row>
    <row r="3990" spans="1:5" x14ac:dyDescent="0.25">
      <c r="A3990" s="2"/>
      <c r="B3990" s="3"/>
      <c r="C3990" s="4"/>
      <c r="D3990" s="45"/>
      <c r="E3990" s="45"/>
    </row>
    <row r="3991" spans="1:5" x14ac:dyDescent="0.25">
      <c r="A3991" s="2"/>
      <c r="B3991" s="3"/>
      <c r="C3991" s="4"/>
      <c r="D3991" s="45"/>
      <c r="E3991" s="45"/>
    </row>
    <row r="3992" spans="1:5" x14ac:dyDescent="0.25">
      <c r="A3992" s="2"/>
      <c r="B3992" s="3"/>
      <c r="C3992" s="4"/>
      <c r="D3992" s="45"/>
      <c r="E3992" s="45"/>
    </row>
    <row r="3993" spans="1:5" x14ac:dyDescent="0.25">
      <c r="A3993" s="2"/>
      <c r="B3993" s="3"/>
      <c r="C3993" s="4"/>
      <c r="D3993" s="45"/>
      <c r="E3993" s="45"/>
    </row>
    <row r="3994" spans="1:5" x14ac:dyDescent="0.25">
      <c r="A3994" s="2"/>
      <c r="B3994" s="3"/>
      <c r="C3994" s="4"/>
      <c r="D3994" s="45"/>
      <c r="E3994" s="45"/>
    </row>
    <row r="3995" spans="1:5" x14ac:dyDescent="0.25">
      <c r="A3995" s="2"/>
      <c r="B3995" s="3"/>
      <c r="C3995" s="4"/>
      <c r="D3995" s="45"/>
      <c r="E3995" s="45"/>
    </row>
    <row r="3996" spans="1:5" x14ac:dyDescent="0.25">
      <c r="A3996" s="2"/>
      <c r="B3996" s="3"/>
      <c r="C3996" s="4"/>
      <c r="D3996" s="45"/>
      <c r="E3996" s="45"/>
    </row>
    <row r="3997" spans="1:5" x14ac:dyDescent="0.25">
      <c r="A3997" s="2"/>
      <c r="B3997" s="3"/>
      <c r="C3997" s="4"/>
      <c r="D3997" s="45"/>
      <c r="E3997" s="45"/>
    </row>
    <row r="3998" spans="1:5" x14ac:dyDescent="0.25">
      <c r="A3998" s="2"/>
      <c r="B3998" s="3"/>
      <c r="C3998" s="4"/>
      <c r="D3998" s="45"/>
      <c r="E3998" s="45"/>
    </row>
    <row r="3999" spans="1:5" x14ac:dyDescent="0.25">
      <c r="A3999" s="2"/>
      <c r="B3999" s="3"/>
      <c r="C3999" s="4"/>
      <c r="D3999" s="45"/>
      <c r="E3999" s="45"/>
    </row>
    <row r="4000" spans="1:5" x14ac:dyDescent="0.25">
      <c r="A4000" s="2"/>
      <c r="B4000" s="3"/>
      <c r="C4000" s="4"/>
      <c r="D4000" s="45"/>
      <c r="E4000" s="45"/>
    </row>
    <row r="4001" spans="1:5" x14ac:dyDescent="0.25">
      <c r="A4001" s="2"/>
      <c r="B4001" s="3"/>
      <c r="C4001" s="4"/>
      <c r="D4001" s="45"/>
      <c r="E4001" s="45"/>
    </row>
    <row r="4002" spans="1:5" x14ac:dyDescent="0.25">
      <c r="A4002" s="2"/>
      <c r="B4002" s="3"/>
      <c r="C4002" s="4"/>
      <c r="D4002" s="45"/>
      <c r="E4002" s="45"/>
    </row>
    <row r="4003" spans="1:5" x14ac:dyDescent="0.25">
      <c r="A4003" s="2"/>
      <c r="B4003" s="3"/>
      <c r="C4003" s="4"/>
      <c r="D4003" s="45"/>
      <c r="E4003" s="45"/>
    </row>
    <row r="4004" spans="1:5" x14ac:dyDescent="0.25">
      <c r="A4004" s="2"/>
      <c r="B4004" s="3"/>
      <c r="C4004" s="4"/>
      <c r="D4004" s="45"/>
      <c r="E4004" s="45"/>
    </row>
    <row r="4005" spans="1:5" x14ac:dyDescent="0.25">
      <c r="A4005" s="2"/>
      <c r="B4005" s="3"/>
      <c r="C4005" s="4"/>
      <c r="D4005" s="45"/>
      <c r="E4005" s="45"/>
    </row>
    <row r="4006" spans="1:5" x14ac:dyDescent="0.25">
      <c r="A4006" s="2"/>
      <c r="B4006" s="3"/>
      <c r="C4006" s="4"/>
      <c r="D4006" s="45"/>
      <c r="E4006" s="45"/>
    </row>
    <row r="4007" spans="1:5" x14ac:dyDescent="0.25">
      <c r="A4007" s="2"/>
      <c r="B4007" s="3"/>
      <c r="C4007" s="4"/>
      <c r="D4007" s="45"/>
      <c r="E4007" s="45"/>
    </row>
    <row r="4008" spans="1:5" x14ac:dyDescent="0.25">
      <c r="A4008" s="2"/>
      <c r="B4008" s="3"/>
      <c r="C4008" s="4"/>
      <c r="D4008" s="45"/>
      <c r="E4008" s="45"/>
    </row>
    <row r="4009" spans="1:5" x14ac:dyDescent="0.25">
      <c r="A4009" s="2"/>
      <c r="B4009" s="3"/>
      <c r="C4009" s="4"/>
      <c r="D4009" s="45"/>
      <c r="E4009" s="45"/>
    </row>
    <row r="4010" spans="1:5" x14ac:dyDescent="0.25">
      <c r="A4010" s="2"/>
      <c r="B4010" s="3"/>
      <c r="C4010" s="4"/>
      <c r="D4010" s="45"/>
      <c r="E4010" s="45"/>
    </row>
    <row r="4011" spans="1:5" x14ac:dyDescent="0.25">
      <c r="A4011" s="2"/>
      <c r="B4011" s="3"/>
      <c r="C4011" s="4"/>
      <c r="D4011" s="45"/>
      <c r="E4011" s="45"/>
    </row>
    <row r="4012" spans="1:5" x14ac:dyDescent="0.25">
      <c r="A4012" s="2"/>
      <c r="B4012" s="3"/>
      <c r="C4012" s="4"/>
      <c r="D4012" s="45"/>
      <c r="E4012" s="45"/>
    </row>
    <row r="4013" spans="1:5" x14ac:dyDescent="0.25">
      <c r="A4013" s="2"/>
      <c r="B4013" s="3"/>
      <c r="C4013" s="4"/>
      <c r="D4013" s="45"/>
      <c r="E4013" s="45"/>
    </row>
    <row r="4014" spans="1:5" x14ac:dyDescent="0.25">
      <c r="A4014" s="2"/>
      <c r="B4014" s="3"/>
      <c r="C4014" s="4"/>
      <c r="D4014" s="45"/>
      <c r="E4014" s="45"/>
    </row>
    <row r="4015" spans="1:5" x14ac:dyDescent="0.25">
      <c r="A4015" s="2"/>
      <c r="B4015" s="3"/>
      <c r="C4015" s="4"/>
      <c r="D4015" s="45"/>
      <c r="E4015" s="45"/>
    </row>
    <row r="4016" spans="1:5" x14ac:dyDescent="0.25">
      <c r="A4016" s="2"/>
      <c r="B4016" s="3"/>
      <c r="C4016" s="4"/>
      <c r="D4016" s="45"/>
      <c r="E4016" s="45"/>
    </row>
    <row r="4017" spans="1:5" x14ac:dyDescent="0.25">
      <c r="A4017" s="2"/>
      <c r="B4017" s="3"/>
      <c r="C4017" s="4"/>
      <c r="D4017" s="45"/>
      <c r="E4017" s="45"/>
    </row>
    <row r="4018" spans="1:5" x14ac:dyDescent="0.25">
      <c r="A4018" s="2"/>
      <c r="B4018" s="3"/>
      <c r="C4018" s="4"/>
      <c r="D4018" s="45"/>
      <c r="E4018" s="45"/>
    </row>
    <row r="4019" spans="1:5" x14ac:dyDescent="0.25">
      <c r="A4019" s="2"/>
      <c r="B4019" s="3"/>
      <c r="C4019" s="4"/>
      <c r="D4019" s="45"/>
      <c r="E4019" s="45"/>
    </row>
    <row r="4020" spans="1:5" x14ac:dyDescent="0.25">
      <c r="A4020" s="2"/>
      <c r="B4020" s="3"/>
      <c r="C4020" s="4"/>
      <c r="D4020" s="45"/>
      <c r="E4020" s="45"/>
    </row>
    <row r="4021" spans="1:5" x14ac:dyDescent="0.25">
      <c r="A4021" s="2"/>
      <c r="B4021" s="3"/>
      <c r="C4021" s="4"/>
      <c r="D4021" s="45"/>
      <c r="E4021" s="45"/>
    </row>
    <row r="4022" spans="1:5" x14ac:dyDescent="0.25">
      <c r="A4022" s="2"/>
      <c r="B4022" s="3"/>
      <c r="C4022" s="4"/>
      <c r="D4022" s="45"/>
      <c r="E4022" s="45"/>
    </row>
    <row r="4023" spans="1:5" x14ac:dyDescent="0.25">
      <c r="A4023" s="2"/>
      <c r="B4023" s="3"/>
      <c r="C4023" s="4"/>
      <c r="D4023" s="45"/>
      <c r="E4023" s="45"/>
    </row>
    <row r="4024" spans="1:5" x14ac:dyDescent="0.25">
      <c r="A4024" s="2"/>
      <c r="B4024" s="3"/>
      <c r="C4024" s="4"/>
      <c r="D4024" s="45"/>
      <c r="E4024" s="45"/>
    </row>
    <row r="4025" spans="1:5" x14ac:dyDescent="0.25">
      <c r="A4025" s="2"/>
      <c r="B4025" s="3"/>
      <c r="C4025" s="4"/>
      <c r="D4025" s="45"/>
      <c r="E4025" s="45"/>
    </row>
    <row r="4026" spans="1:5" x14ac:dyDescent="0.25">
      <c r="A4026" s="2"/>
      <c r="B4026" s="3"/>
      <c r="C4026" s="4"/>
      <c r="D4026" s="45"/>
      <c r="E4026" s="45"/>
    </row>
    <row r="4027" spans="1:5" x14ac:dyDescent="0.25">
      <c r="A4027" s="2"/>
      <c r="B4027" s="3"/>
      <c r="C4027" s="4"/>
      <c r="D4027" s="45"/>
      <c r="E4027" s="45"/>
    </row>
    <row r="4028" spans="1:5" x14ac:dyDescent="0.25">
      <c r="A4028" s="2"/>
      <c r="B4028" s="3"/>
      <c r="C4028" s="4"/>
      <c r="D4028" s="45"/>
      <c r="E4028" s="45"/>
    </row>
    <row r="4029" spans="1:5" x14ac:dyDescent="0.25">
      <c r="A4029" s="2"/>
      <c r="B4029" s="3"/>
      <c r="C4029" s="4"/>
      <c r="D4029" s="45"/>
      <c r="E4029" s="45"/>
    </row>
    <row r="4030" spans="1:5" x14ac:dyDescent="0.25">
      <c r="A4030" s="2"/>
      <c r="B4030" s="3"/>
      <c r="C4030" s="4"/>
      <c r="D4030" s="45"/>
      <c r="E4030" s="45"/>
    </row>
    <row r="4031" spans="1:5" x14ac:dyDescent="0.25">
      <c r="A4031" s="2"/>
      <c r="B4031" s="3"/>
      <c r="C4031" s="4"/>
      <c r="D4031" s="45"/>
      <c r="E4031" s="45"/>
    </row>
    <row r="4032" spans="1:5" x14ac:dyDescent="0.25">
      <c r="A4032" s="2"/>
      <c r="B4032" s="3"/>
      <c r="C4032" s="4"/>
      <c r="D4032" s="45"/>
      <c r="E4032" s="45"/>
    </row>
    <row r="4033" spans="1:5" x14ac:dyDescent="0.25">
      <c r="A4033" s="2"/>
      <c r="B4033" s="3"/>
      <c r="C4033" s="4"/>
      <c r="D4033" s="45"/>
      <c r="E4033" s="45"/>
    </row>
    <row r="4034" spans="1:5" x14ac:dyDescent="0.25">
      <c r="A4034" s="2"/>
      <c r="B4034" s="3"/>
      <c r="C4034" s="4"/>
      <c r="D4034" s="45"/>
      <c r="E4034" s="45"/>
    </row>
    <row r="4035" spans="1:5" x14ac:dyDescent="0.25">
      <c r="A4035" s="2"/>
      <c r="B4035" s="3"/>
      <c r="C4035" s="4"/>
      <c r="D4035" s="45"/>
      <c r="E4035" s="45"/>
    </row>
    <row r="4036" spans="1:5" x14ac:dyDescent="0.25">
      <c r="A4036" s="2"/>
      <c r="B4036" s="3"/>
      <c r="C4036" s="4"/>
      <c r="D4036" s="45"/>
      <c r="E4036" s="45"/>
    </row>
    <row r="4037" spans="1:5" x14ac:dyDescent="0.25">
      <c r="A4037" s="2"/>
      <c r="B4037" s="3"/>
      <c r="C4037" s="4"/>
      <c r="D4037" s="45"/>
      <c r="E4037" s="45"/>
    </row>
    <row r="4038" spans="1:5" x14ac:dyDescent="0.25">
      <c r="A4038" s="2"/>
      <c r="B4038" s="3"/>
      <c r="C4038" s="4"/>
      <c r="D4038" s="45"/>
      <c r="E4038" s="45"/>
    </row>
    <row r="4039" spans="1:5" x14ac:dyDescent="0.25">
      <c r="A4039" s="2"/>
      <c r="B4039" s="3"/>
      <c r="C4039" s="4"/>
      <c r="D4039" s="45"/>
      <c r="E4039" s="45"/>
    </row>
    <row r="4040" spans="1:5" x14ac:dyDescent="0.25">
      <c r="A4040" s="2"/>
      <c r="B4040" s="3"/>
      <c r="C4040" s="4"/>
      <c r="D4040" s="45"/>
      <c r="E4040" s="45"/>
    </row>
    <row r="4041" spans="1:5" x14ac:dyDescent="0.25">
      <c r="A4041" s="2"/>
      <c r="B4041" s="3"/>
      <c r="C4041" s="4"/>
      <c r="D4041" s="45"/>
      <c r="E4041" s="45"/>
    </row>
    <row r="4042" spans="1:5" x14ac:dyDescent="0.25">
      <c r="A4042" s="2"/>
      <c r="B4042" s="3"/>
      <c r="C4042" s="4"/>
      <c r="D4042" s="45"/>
      <c r="E4042" s="45"/>
    </row>
    <row r="4043" spans="1:5" x14ac:dyDescent="0.25">
      <c r="A4043" s="2"/>
      <c r="B4043" s="3"/>
      <c r="C4043" s="4"/>
      <c r="D4043" s="45"/>
      <c r="E4043" s="45"/>
    </row>
    <row r="4044" spans="1:5" x14ac:dyDescent="0.25">
      <c r="A4044" s="2"/>
      <c r="B4044" s="3"/>
      <c r="C4044" s="4"/>
      <c r="D4044" s="45"/>
      <c r="E4044" s="45"/>
    </row>
    <row r="4045" spans="1:5" x14ac:dyDescent="0.25">
      <c r="A4045" s="2"/>
      <c r="B4045" s="3"/>
      <c r="C4045" s="4"/>
      <c r="D4045" s="45"/>
      <c r="E4045" s="45"/>
    </row>
    <row r="4046" spans="1:5" x14ac:dyDescent="0.25">
      <c r="A4046" s="2"/>
      <c r="B4046" s="3"/>
      <c r="C4046" s="4"/>
      <c r="D4046" s="45"/>
      <c r="E4046" s="45"/>
    </row>
    <row r="4047" spans="1:5" x14ac:dyDescent="0.25">
      <c r="A4047" s="2"/>
      <c r="B4047" s="3"/>
      <c r="C4047" s="4"/>
      <c r="D4047" s="45"/>
      <c r="E4047" s="45"/>
    </row>
    <row r="4048" spans="1:5" x14ac:dyDescent="0.25">
      <c r="A4048" s="2"/>
      <c r="B4048" s="3"/>
      <c r="C4048" s="4"/>
      <c r="D4048" s="45"/>
      <c r="E4048" s="45"/>
    </row>
    <row r="4049" spans="1:5" x14ac:dyDescent="0.25">
      <c r="A4049" s="2"/>
      <c r="B4049" s="3"/>
      <c r="C4049" s="4"/>
      <c r="D4049" s="45"/>
      <c r="E4049" s="45"/>
    </row>
    <row r="4050" spans="1:5" x14ac:dyDescent="0.25">
      <c r="A4050" s="2"/>
      <c r="B4050" s="3"/>
      <c r="C4050" s="4"/>
      <c r="D4050" s="45"/>
      <c r="E4050" s="45"/>
    </row>
    <row r="4051" spans="1:5" x14ac:dyDescent="0.25">
      <c r="A4051" s="2"/>
      <c r="B4051" s="3"/>
      <c r="C4051" s="4"/>
      <c r="D4051" s="45"/>
      <c r="E4051" s="45"/>
    </row>
    <row r="4052" spans="1:5" x14ac:dyDescent="0.25">
      <c r="A4052" s="2"/>
      <c r="B4052" s="3"/>
      <c r="C4052" s="4"/>
      <c r="D4052" s="45"/>
      <c r="E4052" s="45"/>
    </row>
    <row r="4053" spans="1:5" x14ac:dyDescent="0.25">
      <c r="A4053" s="2"/>
      <c r="B4053" s="3"/>
      <c r="C4053" s="4"/>
      <c r="D4053" s="45"/>
      <c r="E4053" s="45"/>
    </row>
    <row r="4054" spans="1:5" x14ac:dyDescent="0.25">
      <c r="A4054" s="2"/>
      <c r="B4054" s="3"/>
      <c r="C4054" s="4"/>
      <c r="D4054" s="45"/>
      <c r="E4054" s="45"/>
    </row>
    <row r="4055" spans="1:5" x14ac:dyDescent="0.25">
      <c r="A4055" s="2"/>
      <c r="B4055" s="3"/>
      <c r="C4055" s="4"/>
      <c r="D4055" s="45"/>
      <c r="E4055" s="45"/>
    </row>
    <row r="4056" spans="1:5" x14ac:dyDescent="0.25">
      <c r="A4056" s="2"/>
      <c r="B4056" s="3"/>
      <c r="C4056" s="4"/>
      <c r="D4056" s="45"/>
      <c r="E4056" s="45"/>
    </row>
    <row r="4057" spans="1:5" x14ac:dyDescent="0.25">
      <c r="A4057" s="2"/>
      <c r="B4057" s="3"/>
      <c r="C4057" s="4"/>
      <c r="D4057" s="45"/>
      <c r="E4057" s="45"/>
    </row>
    <row r="4058" spans="1:5" x14ac:dyDescent="0.25">
      <c r="A4058" s="2"/>
      <c r="B4058" s="3"/>
      <c r="C4058" s="4"/>
      <c r="D4058" s="45"/>
      <c r="E4058" s="45"/>
    </row>
    <row r="4059" spans="1:5" x14ac:dyDescent="0.25">
      <c r="A4059" s="2"/>
      <c r="B4059" s="3"/>
      <c r="C4059" s="4"/>
      <c r="D4059" s="45"/>
      <c r="E4059" s="45"/>
    </row>
    <row r="4060" spans="1:5" x14ac:dyDescent="0.25">
      <c r="A4060" s="2"/>
      <c r="B4060" s="3"/>
      <c r="C4060" s="4"/>
      <c r="D4060" s="45"/>
      <c r="E4060" s="45"/>
    </row>
    <row r="4061" spans="1:5" x14ac:dyDescent="0.25">
      <c r="A4061" s="2"/>
      <c r="B4061" s="3"/>
      <c r="C4061" s="4"/>
      <c r="D4061" s="45"/>
      <c r="E4061" s="45"/>
    </row>
    <row r="4062" spans="1:5" x14ac:dyDescent="0.25">
      <c r="A4062" s="2"/>
      <c r="B4062" s="3"/>
      <c r="C4062" s="4"/>
      <c r="D4062" s="45"/>
      <c r="E4062" s="45"/>
    </row>
    <row r="4063" spans="1:5" x14ac:dyDescent="0.25">
      <c r="A4063" s="2"/>
      <c r="B4063" s="3"/>
      <c r="C4063" s="4"/>
      <c r="D4063" s="45"/>
      <c r="E4063" s="45"/>
    </row>
    <row r="4064" spans="1:5" x14ac:dyDescent="0.25">
      <c r="A4064" s="2"/>
      <c r="B4064" s="3"/>
      <c r="C4064" s="4"/>
      <c r="D4064" s="45"/>
      <c r="E4064" s="45"/>
    </row>
    <row r="4065" spans="1:5" x14ac:dyDescent="0.25">
      <c r="A4065" s="2"/>
      <c r="B4065" s="3"/>
      <c r="C4065" s="4"/>
      <c r="D4065" s="45"/>
      <c r="E4065" s="45"/>
    </row>
    <row r="4066" spans="1:5" x14ac:dyDescent="0.25">
      <c r="A4066" s="2"/>
      <c r="B4066" s="3"/>
      <c r="C4066" s="4"/>
      <c r="D4066" s="45"/>
      <c r="E4066" s="45"/>
    </row>
    <row r="4067" spans="1:5" x14ac:dyDescent="0.25">
      <c r="A4067" s="2"/>
      <c r="B4067" s="3"/>
      <c r="C4067" s="4"/>
      <c r="D4067" s="45"/>
      <c r="E4067" s="45"/>
    </row>
    <row r="4068" spans="1:5" x14ac:dyDescent="0.25">
      <c r="A4068" s="2"/>
      <c r="B4068" s="3"/>
      <c r="C4068" s="4"/>
      <c r="D4068" s="45"/>
      <c r="E4068" s="45"/>
    </row>
    <row r="4069" spans="1:5" x14ac:dyDescent="0.25">
      <c r="A4069" s="2"/>
      <c r="B4069" s="3"/>
      <c r="C4069" s="4"/>
      <c r="D4069" s="45"/>
      <c r="E4069" s="45"/>
    </row>
    <row r="4070" spans="1:5" x14ac:dyDescent="0.25">
      <c r="A4070" s="2"/>
      <c r="B4070" s="3"/>
      <c r="C4070" s="4"/>
      <c r="D4070" s="45"/>
      <c r="E4070" s="45"/>
    </row>
    <row r="4071" spans="1:5" x14ac:dyDescent="0.25">
      <c r="A4071" s="2"/>
      <c r="B4071" s="3"/>
      <c r="C4071" s="4"/>
      <c r="D4071" s="45"/>
      <c r="E4071" s="45"/>
    </row>
    <row r="4072" spans="1:5" x14ac:dyDescent="0.25">
      <c r="A4072" s="2"/>
      <c r="B4072" s="3"/>
      <c r="C4072" s="4"/>
      <c r="D4072" s="45"/>
      <c r="E4072" s="45"/>
    </row>
    <row r="4073" spans="1:5" x14ac:dyDescent="0.25">
      <c r="A4073" s="2"/>
      <c r="B4073" s="3"/>
      <c r="C4073" s="4"/>
      <c r="D4073" s="45"/>
      <c r="E4073" s="45"/>
    </row>
    <row r="4074" spans="1:5" x14ac:dyDescent="0.25">
      <c r="A4074" s="2"/>
      <c r="B4074" s="3"/>
      <c r="C4074" s="4"/>
      <c r="D4074" s="45"/>
      <c r="E4074" s="45"/>
    </row>
    <row r="4075" spans="1:5" x14ac:dyDescent="0.25">
      <c r="A4075" s="2"/>
      <c r="B4075" s="3"/>
      <c r="C4075" s="4"/>
      <c r="D4075" s="45"/>
      <c r="E4075" s="45"/>
    </row>
    <row r="4076" spans="1:5" x14ac:dyDescent="0.25">
      <c r="A4076" s="2"/>
      <c r="B4076" s="3"/>
      <c r="C4076" s="4"/>
      <c r="D4076" s="45"/>
      <c r="E4076" s="45"/>
    </row>
    <row r="4077" spans="1:5" x14ac:dyDescent="0.25">
      <c r="A4077" s="2"/>
      <c r="B4077" s="3"/>
      <c r="C4077" s="4"/>
      <c r="D4077" s="45"/>
      <c r="E4077" s="45"/>
    </row>
    <row r="4078" spans="1:5" x14ac:dyDescent="0.25">
      <c r="A4078" s="2"/>
      <c r="B4078" s="3"/>
      <c r="C4078" s="4"/>
      <c r="D4078" s="45"/>
      <c r="E4078" s="45"/>
    </row>
    <row r="4079" spans="1:5" x14ac:dyDescent="0.25">
      <c r="A4079" s="2"/>
      <c r="B4079" s="3"/>
      <c r="C4079" s="4"/>
      <c r="D4079" s="45"/>
      <c r="E4079" s="45"/>
    </row>
    <row r="4080" spans="1:5" x14ac:dyDescent="0.25">
      <c r="A4080" s="2"/>
      <c r="B4080" s="3"/>
      <c r="C4080" s="4"/>
      <c r="D4080" s="45"/>
      <c r="E4080" s="45"/>
    </row>
    <row r="4081" spans="1:5" x14ac:dyDescent="0.25">
      <c r="A4081" s="2"/>
      <c r="B4081" s="3"/>
      <c r="C4081" s="4"/>
      <c r="D4081" s="45"/>
      <c r="E4081" s="45"/>
    </row>
    <row r="4082" spans="1:5" x14ac:dyDescent="0.25">
      <c r="A4082" s="2"/>
      <c r="B4082" s="3"/>
      <c r="C4082" s="4"/>
      <c r="D4082" s="45"/>
      <c r="E4082" s="45"/>
    </row>
    <row r="4083" spans="1:5" x14ac:dyDescent="0.25">
      <c r="A4083" s="2"/>
      <c r="B4083" s="3"/>
      <c r="C4083" s="4"/>
      <c r="D4083" s="45"/>
      <c r="E4083" s="45"/>
    </row>
    <row r="4084" spans="1:5" x14ac:dyDescent="0.25">
      <c r="A4084" s="2"/>
      <c r="B4084" s="3"/>
      <c r="C4084" s="4"/>
      <c r="D4084" s="45"/>
      <c r="E4084" s="45"/>
    </row>
    <row r="4085" spans="1:5" x14ac:dyDescent="0.25">
      <c r="A4085" s="2"/>
      <c r="B4085" s="3"/>
      <c r="C4085" s="4"/>
      <c r="D4085" s="45"/>
      <c r="E4085" s="45"/>
    </row>
    <row r="4086" spans="1:5" x14ac:dyDescent="0.25">
      <c r="A4086" s="2"/>
      <c r="B4086" s="3"/>
      <c r="C4086" s="4"/>
      <c r="D4086" s="45"/>
      <c r="E4086" s="45"/>
    </row>
    <row r="4087" spans="1:5" x14ac:dyDescent="0.25">
      <c r="A4087" s="2"/>
      <c r="B4087" s="3"/>
      <c r="C4087" s="4"/>
      <c r="D4087" s="45"/>
      <c r="E4087" s="45"/>
    </row>
    <row r="4088" spans="1:5" x14ac:dyDescent="0.25">
      <c r="A4088" s="2"/>
      <c r="B4088" s="3"/>
      <c r="C4088" s="4"/>
      <c r="D4088" s="45"/>
      <c r="E4088" s="45"/>
    </row>
    <row r="4089" spans="1:5" x14ac:dyDescent="0.25">
      <c r="A4089" s="2"/>
      <c r="B4089" s="3"/>
      <c r="C4089" s="4"/>
      <c r="D4089" s="45"/>
      <c r="E4089" s="45"/>
    </row>
    <row r="4090" spans="1:5" x14ac:dyDescent="0.25">
      <c r="A4090" s="2"/>
      <c r="B4090" s="3"/>
      <c r="C4090" s="4"/>
      <c r="D4090" s="45"/>
      <c r="E4090" s="45"/>
    </row>
    <row r="4091" spans="1:5" x14ac:dyDescent="0.25">
      <c r="A4091" s="2"/>
      <c r="B4091" s="3"/>
      <c r="C4091" s="4"/>
      <c r="D4091" s="45"/>
      <c r="E4091" s="45"/>
    </row>
    <row r="4092" spans="1:5" x14ac:dyDescent="0.25">
      <c r="A4092" s="2"/>
      <c r="B4092" s="3"/>
      <c r="C4092" s="4"/>
      <c r="D4092" s="45"/>
      <c r="E4092" s="45"/>
    </row>
    <row r="4093" spans="1:5" x14ac:dyDescent="0.25">
      <c r="A4093" s="2"/>
      <c r="B4093" s="3"/>
      <c r="C4093" s="4"/>
      <c r="D4093" s="45"/>
      <c r="E4093" s="45"/>
    </row>
    <row r="4094" spans="1:5" x14ac:dyDescent="0.25">
      <c r="A4094" s="2"/>
      <c r="B4094" s="3"/>
      <c r="C4094" s="4"/>
      <c r="D4094" s="45"/>
      <c r="E4094" s="45"/>
    </row>
    <row r="4095" spans="1:5" x14ac:dyDescent="0.25">
      <c r="A4095" s="2"/>
      <c r="B4095" s="3"/>
      <c r="C4095" s="4"/>
      <c r="D4095" s="45"/>
      <c r="E4095" s="45"/>
    </row>
    <row r="4096" spans="1:5" x14ac:dyDescent="0.25">
      <c r="A4096" s="2"/>
      <c r="B4096" s="3"/>
      <c r="C4096" s="4"/>
      <c r="D4096" s="45"/>
      <c r="E4096" s="45"/>
    </row>
    <row r="4097" spans="1:5" x14ac:dyDescent="0.25">
      <c r="A4097" s="2"/>
      <c r="B4097" s="3"/>
      <c r="C4097" s="4"/>
      <c r="D4097" s="45"/>
      <c r="E4097" s="45"/>
    </row>
    <row r="4098" spans="1:5" x14ac:dyDescent="0.25">
      <c r="A4098" s="2"/>
      <c r="B4098" s="3"/>
      <c r="C4098" s="4"/>
      <c r="D4098" s="45"/>
      <c r="E4098" s="45"/>
    </row>
    <row r="4099" spans="1:5" x14ac:dyDescent="0.25">
      <c r="A4099" s="2"/>
      <c r="B4099" s="3"/>
      <c r="C4099" s="4"/>
      <c r="D4099" s="45"/>
      <c r="E4099" s="45"/>
    </row>
    <row r="4100" spans="1:5" x14ac:dyDescent="0.25">
      <c r="A4100" s="2"/>
      <c r="B4100" s="3"/>
      <c r="C4100" s="4"/>
      <c r="D4100" s="45"/>
      <c r="E4100" s="45"/>
    </row>
    <row r="4101" spans="1:5" x14ac:dyDescent="0.25">
      <c r="A4101" s="2"/>
      <c r="B4101" s="3"/>
      <c r="C4101" s="4"/>
      <c r="D4101" s="45"/>
      <c r="E4101" s="45"/>
    </row>
    <row r="4102" spans="1:5" x14ac:dyDescent="0.25">
      <c r="A4102" s="2"/>
      <c r="B4102" s="3"/>
      <c r="C4102" s="4"/>
      <c r="D4102" s="45"/>
      <c r="E4102" s="45"/>
    </row>
    <row r="4103" spans="1:5" x14ac:dyDescent="0.25">
      <c r="A4103" s="2"/>
      <c r="B4103" s="3"/>
      <c r="C4103" s="4"/>
      <c r="D4103" s="45"/>
      <c r="E4103" s="45"/>
    </row>
    <row r="4104" spans="1:5" x14ac:dyDescent="0.25">
      <c r="A4104" s="2"/>
      <c r="B4104" s="3"/>
      <c r="C4104" s="4"/>
      <c r="D4104" s="45"/>
      <c r="E4104" s="45"/>
    </row>
    <row r="4105" spans="1:5" x14ac:dyDescent="0.25">
      <c r="A4105" s="2"/>
      <c r="B4105" s="3"/>
      <c r="C4105" s="4"/>
      <c r="D4105" s="45"/>
      <c r="E4105" s="45"/>
    </row>
    <row r="4106" spans="1:5" x14ac:dyDescent="0.25">
      <c r="A4106" s="2"/>
      <c r="B4106" s="3"/>
      <c r="C4106" s="4"/>
      <c r="D4106" s="45"/>
      <c r="E4106" s="45"/>
    </row>
    <row r="4107" spans="1:5" x14ac:dyDescent="0.25">
      <c r="A4107" s="2"/>
      <c r="B4107" s="3"/>
      <c r="C4107" s="4"/>
      <c r="D4107" s="45"/>
      <c r="E4107" s="45"/>
    </row>
    <row r="4108" spans="1:5" x14ac:dyDescent="0.25">
      <c r="A4108" s="2"/>
      <c r="B4108" s="3"/>
      <c r="C4108" s="4"/>
      <c r="D4108" s="45"/>
      <c r="E4108" s="45"/>
    </row>
    <row r="4109" spans="1:5" x14ac:dyDescent="0.25">
      <c r="A4109" s="2"/>
      <c r="B4109" s="3"/>
      <c r="C4109" s="4"/>
      <c r="D4109" s="45"/>
      <c r="E4109" s="45"/>
    </row>
    <row r="4110" spans="1:5" x14ac:dyDescent="0.25">
      <c r="A4110" s="2"/>
      <c r="B4110" s="3"/>
      <c r="C4110" s="4"/>
      <c r="D4110" s="45"/>
      <c r="E4110" s="45"/>
    </row>
    <row r="4111" spans="1:5" x14ac:dyDescent="0.25">
      <c r="A4111" s="2"/>
      <c r="B4111" s="3"/>
      <c r="C4111" s="4"/>
      <c r="D4111" s="45"/>
      <c r="E4111" s="45"/>
    </row>
    <row r="4112" spans="1:5" x14ac:dyDescent="0.25">
      <c r="A4112" s="2"/>
      <c r="B4112" s="3"/>
      <c r="C4112" s="4"/>
      <c r="D4112" s="45"/>
      <c r="E4112" s="45"/>
    </row>
    <row r="4113" spans="1:5" x14ac:dyDescent="0.25">
      <c r="A4113" s="2"/>
      <c r="B4113" s="3"/>
      <c r="C4113" s="4"/>
      <c r="D4113" s="45"/>
      <c r="E4113" s="45"/>
    </row>
    <row r="4114" spans="1:5" x14ac:dyDescent="0.25">
      <c r="A4114" s="2"/>
      <c r="B4114" s="3"/>
      <c r="C4114" s="4"/>
      <c r="D4114" s="45"/>
      <c r="E4114" s="45"/>
    </row>
    <row r="4115" spans="1:5" x14ac:dyDescent="0.25">
      <c r="A4115" s="2"/>
      <c r="B4115" s="3"/>
      <c r="C4115" s="4"/>
      <c r="D4115" s="45"/>
      <c r="E4115" s="45"/>
    </row>
    <row r="4116" spans="1:5" x14ac:dyDescent="0.25">
      <c r="A4116" s="2"/>
      <c r="B4116" s="3"/>
      <c r="C4116" s="4"/>
      <c r="D4116" s="45"/>
      <c r="E4116" s="45"/>
    </row>
    <row r="4117" spans="1:5" x14ac:dyDescent="0.25">
      <c r="A4117" s="2"/>
      <c r="B4117" s="3"/>
      <c r="C4117" s="4"/>
      <c r="D4117" s="45"/>
      <c r="E4117" s="45"/>
    </row>
    <row r="4118" spans="1:5" x14ac:dyDescent="0.25">
      <c r="A4118" s="2"/>
      <c r="B4118" s="3"/>
      <c r="C4118" s="4"/>
      <c r="D4118" s="45"/>
      <c r="E4118" s="45"/>
    </row>
    <row r="4119" spans="1:5" x14ac:dyDescent="0.25">
      <c r="A4119" s="2"/>
      <c r="B4119" s="3"/>
      <c r="C4119" s="4"/>
      <c r="D4119" s="45"/>
      <c r="E4119" s="45"/>
    </row>
    <row r="4120" spans="1:5" x14ac:dyDescent="0.25">
      <c r="A4120" s="2"/>
      <c r="B4120" s="3"/>
      <c r="C4120" s="4"/>
      <c r="D4120" s="45"/>
      <c r="E4120" s="45"/>
    </row>
    <row r="4121" spans="1:5" x14ac:dyDescent="0.25">
      <c r="A4121" s="2"/>
      <c r="B4121" s="3"/>
      <c r="C4121" s="4"/>
      <c r="D4121" s="45"/>
      <c r="E4121" s="45"/>
    </row>
    <row r="4122" spans="1:5" x14ac:dyDescent="0.25">
      <c r="A4122" s="2"/>
      <c r="B4122" s="3"/>
      <c r="C4122" s="4"/>
      <c r="D4122" s="45"/>
      <c r="E4122" s="45"/>
    </row>
    <row r="4123" spans="1:5" x14ac:dyDescent="0.25">
      <c r="A4123" s="2"/>
      <c r="B4123" s="3"/>
      <c r="C4123" s="4"/>
      <c r="D4123" s="45"/>
      <c r="E4123" s="45"/>
    </row>
    <row r="4124" spans="1:5" x14ac:dyDescent="0.25">
      <c r="A4124" s="2"/>
      <c r="B4124" s="3"/>
      <c r="C4124" s="4"/>
      <c r="D4124" s="45"/>
      <c r="E4124" s="45"/>
    </row>
    <row r="4125" spans="1:5" x14ac:dyDescent="0.25">
      <c r="A4125" s="2"/>
      <c r="B4125" s="3"/>
      <c r="C4125" s="4"/>
      <c r="D4125" s="45"/>
      <c r="E4125" s="45"/>
    </row>
    <row r="4126" spans="1:5" x14ac:dyDescent="0.25">
      <c r="A4126" s="2"/>
      <c r="B4126" s="3"/>
      <c r="C4126" s="4"/>
      <c r="D4126" s="45"/>
      <c r="E4126" s="45"/>
    </row>
    <row r="4127" spans="1:5" x14ac:dyDescent="0.25">
      <c r="A4127" s="2"/>
      <c r="B4127" s="3"/>
      <c r="C4127" s="4"/>
      <c r="D4127" s="45"/>
      <c r="E4127" s="45"/>
    </row>
    <row r="4128" spans="1:5" x14ac:dyDescent="0.25">
      <c r="A4128" s="2"/>
      <c r="B4128" s="3"/>
      <c r="C4128" s="4"/>
      <c r="D4128" s="45"/>
      <c r="E4128" s="45"/>
    </row>
    <row r="4129" spans="1:5" x14ac:dyDescent="0.25">
      <c r="A4129" s="2"/>
      <c r="B4129" s="3"/>
      <c r="C4129" s="4"/>
      <c r="D4129" s="45"/>
      <c r="E4129" s="45"/>
    </row>
    <row r="4130" spans="1:5" x14ac:dyDescent="0.25">
      <c r="A4130" s="2"/>
      <c r="B4130" s="3"/>
      <c r="C4130" s="4"/>
      <c r="D4130" s="45"/>
      <c r="E4130" s="45"/>
    </row>
    <row r="4131" spans="1:5" x14ac:dyDescent="0.25">
      <c r="A4131" s="2"/>
      <c r="B4131" s="3"/>
      <c r="C4131" s="4"/>
      <c r="D4131" s="45"/>
      <c r="E4131" s="45"/>
    </row>
    <row r="4132" spans="1:5" x14ac:dyDescent="0.25">
      <c r="A4132" s="2"/>
      <c r="B4132" s="3"/>
      <c r="C4132" s="4"/>
      <c r="D4132" s="45"/>
      <c r="E4132" s="45"/>
    </row>
    <row r="4133" spans="1:5" x14ac:dyDescent="0.25">
      <c r="A4133" s="2"/>
      <c r="B4133" s="3"/>
      <c r="C4133" s="4"/>
      <c r="D4133" s="45"/>
      <c r="E4133" s="45"/>
    </row>
    <row r="4134" spans="1:5" x14ac:dyDescent="0.25">
      <c r="A4134" s="2"/>
      <c r="B4134" s="3"/>
      <c r="C4134" s="4"/>
      <c r="D4134" s="45"/>
      <c r="E4134" s="45"/>
    </row>
    <row r="4135" spans="1:5" x14ac:dyDescent="0.25">
      <c r="A4135" s="2"/>
      <c r="B4135" s="3"/>
      <c r="C4135" s="4"/>
      <c r="D4135" s="45"/>
      <c r="E4135" s="45"/>
    </row>
    <row r="4136" spans="1:5" x14ac:dyDescent="0.25">
      <c r="A4136" s="2"/>
      <c r="B4136" s="3"/>
      <c r="C4136" s="4"/>
      <c r="D4136" s="45"/>
      <c r="E4136" s="45"/>
    </row>
    <row r="4137" spans="1:5" x14ac:dyDescent="0.25">
      <c r="A4137" s="2"/>
      <c r="B4137" s="3"/>
      <c r="C4137" s="4"/>
      <c r="D4137" s="45"/>
      <c r="E4137" s="45"/>
    </row>
    <row r="4138" spans="1:5" x14ac:dyDescent="0.25">
      <c r="A4138" s="2"/>
      <c r="B4138" s="3"/>
      <c r="C4138" s="4"/>
      <c r="D4138" s="45"/>
      <c r="E4138" s="45"/>
    </row>
    <row r="4139" spans="1:5" x14ac:dyDescent="0.25">
      <c r="A4139" s="2"/>
      <c r="B4139" s="3"/>
      <c r="C4139" s="4"/>
      <c r="D4139" s="45"/>
      <c r="E4139" s="45"/>
    </row>
    <row r="4140" spans="1:5" x14ac:dyDescent="0.25">
      <c r="A4140" s="2"/>
      <c r="B4140" s="3"/>
      <c r="C4140" s="4"/>
      <c r="D4140" s="45"/>
      <c r="E4140" s="45"/>
    </row>
    <row r="4141" spans="1:5" x14ac:dyDescent="0.25">
      <c r="A4141" s="2"/>
      <c r="B4141" s="3"/>
      <c r="C4141" s="4"/>
      <c r="D4141" s="45"/>
      <c r="E4141" s="45"/>
    </row>
    <row r="4142" spans="1:5" x14ac:dyDescent="0.25">
      <c r="A4142" s="2"/>
      <c r="B4142" s="3"/>
      <c r="C4142" s="4"/>
      <c r="D4142" s="45"/>
      <c r="E4142" s="45"/>
    </row>
    <row r="4143" spans="1:5" x14ac:dyDescent="0.25">
      <c r="A4143" s="2"/>
      <c r="B4143" s="3"/>
      <c r="C4143" s="4"/>
      <c r="D4143" s="45"/>
      <c r="E4143" s="45"/>
    </row>
    <row r="4144" spans="1:5" x14ac:dyDescent="0.25">
      <c r="A4144" s="2"/>
      <c r="B4144" s="3"/>
      <c r="C4144" s="4"/>
      <c r="D4144" s="45"/>
      <c r="E4144" s="45"/>
    </row>
    <row r="4145" spans="1:5" x14ac:dyDescent="0.25">
      <c r="A4145" s="2"/>
      <c r="B4145" s="3"/>
      <c r="C4145" s="4"/>
      <c r="D4145" s="45"/>
      <c r="E4145" s="45"/>
    </row>
    <row r="4146" spans="1:5" x14ac:dyDescent="0.25">
      <c r="A4146" s="2"/>
      <c r="B4146" s="3"/>
      <c r="C4146" s="4"/>
      <c r="D4146" s="45"/>
      <c r="E4146" s="45"/>
    </row>
    <row r="4147" spans="1:5" x14ac:dyDescent="0.25">
      <c r="A4147" s="2"/>
      <c r="B4147" s="3"/>
      <c r="C4147" s="4"/>
      <c r="D4147" s="45"/>
      <c r="E4147" s="45"/>
    </row>
    <row r="4148" spans="1:5" x14ac:dyDescent="0.25">
      <c r="A4148" s="2"/>
      <c r="B4148" s="3"/>
      <c r="C4148" s="4"/>
      <c r="D4148" s="45"/>
      <c r="E4148" s="45"/>
    </row>
    <row r="4149" spans="1:5" x14ac:dyDescent="0.25">
      <c r="A4149" s="2"/>
      <c r="B4149" s="3"/>
      <c r="C4149" s="4"/>
      <c r="D4149" s="45"/>
      <c r="E4149" s="45"/>
    </row>
    <row r="4150" spans="1:5" x14ac:dyDescent="0.25">
      <c r="A4150" s="2"/>
      <c r="B4150" s="3"/>
      <c r="C4150" s="4"/>
      <c r="D4150" s="45"/>
      <c r="E4150" s="45"/>
    </row>
    <row r="4151" spans="1:5" x14ac:dyDescent="0.25">
      <c r="A4151" s="2"/>
      <c r="B4151" s="3"/>
      <c r="C4151" s="4"/>
      <c r="D4151" s="45"/>
      <c r="E4151" s="45"/>
    </row>
    <row r="4152" spans="1:5" x14ac:dyDescent="0.25">
      <c r="A4152" s="2"/>
      <c r="B4152" s="3"/>
      <c r="C4152" s="4"/>
      <c r="D4152" s="45"/>
      <c r="E4152" s="45"/>
    </row>
    <row r="4153" spans="1:5" x14ac:dyDescent="0.25">
      <c r="A4153" s="2"/>
      <c r="B4153" s="3"/>
      <c r="C4153" s="4"/>
      <c r="D4153" s="45"/>
      <c r="E4153" s="45"/>
    </row>
    <row r="4154" spans="1:5" x14ac:dyDescent="0.25">
      <c r="A4154" s="2"/>
      <c r="B4154" s="3"/>
      <c r="C4154" s="4"/>
      <c r="D4154" s="45"/>
      <c r="E4154" s="45"/>
    </row>
    <row r="4155" spans="1:5" x14ac:dyDescent="0.25">
      <c r="A4155" s="2"/>
      <c r="B4155" s="3"/>
      <c r="C4155" s="4"/>
      <c r="D4155" s="45"/>
      <c r="E4155" s="45"/>
    </row>
    <row r="4156" spans="1:5" x14ac:dyDescent="0.25">
      <c r="A4156" s="2"/>
      <c r="B4156" s="3"/>
      <c r="C4156" s="4"/>
      <c r="D4156" s="45"/>
      <c r="E4156" s="45"/>
    </row>
    <row r="4157" spans="1:5" x14ac:dyDescent="0.25">
      <c r="A4157" s="2"/>
      <c r="B4157" s="3"/>
      <c r="C4157" s="4"/>
      <c r="D4157" s="45"/>
      <c r="E4157" s="45"/>
    </row>
    <row r="4158" spans="1:5" x14ac:dyDescent="0.25">
      <c r="A4158" s="2"/>
      <c r="B4158" s="3"/>
      <c r="C4158" s="4"/>
      <c r="D4158" s="45"/>
      <c r="E4158" s="45"/>
    </row>
    <row r="4159" spans="1:5" x14ac:dyDescent="0.25">
      <c r="A4159" s="2"/>
      <c r="B4159" s="3"/>
      <c r="C4159" s="4"/>
      <c r="D4159" s="45"/>
      <c r="E4159" s="45"/>
    </row>
    <row r="4160" spans="1:5" x14ac:dyDescent="0.25">
      <c r="A4160" s="2"/>
      <c r="B4160" s="3"/>
      <c r="C4160" s="4"/>
      <c r="D4160" s="45"/>
      <c r="E4160" s="45"/>
    </row>
    <row r="4161" spans="1:5" x14ac:dyDescent="0.25">
      <c r="A4161" s="2"/>
      <c r="B4161" s="3"/>
      <c r="C4161" s="4"/>
      <c r="D4161" s="45"/>
      <c r="E4161" s="45"/>
    </row>
    <row r="4162" spans="1:5" x14ac:dyDescent="0.25">
      <c r="A4162" s="2"/>
      <c r="B4162" s="3"/>
      <c r="C4162" s="4"/>
      <c r="D4162" s="45"/>
      <c r="E4162" s="45"/>
    </row>
    <row r="4163" spans="1:5" x14ac:dyDescent="0.25">
      <c r="A4163" s="2"/>
      <c r="B4163" s="3"/>
      <c r="C4163" s="4"/>
      <c r="D4163" s="45"/>
      <c r="E4163" s="45"/>
    </row>
    <row r="4164" spans="1:5" x14ac:dyDescent="0.25">
      <c r="A4164" s="2"/>
      <c r="B4164" s="3"/>
      <c r="C4164" s="4"/>
      <c r="D4164" s="45"/>
      <c r="E4164" s="45"/>
    </row>
    <row r="4165" spans="1:5" x14ac:dyDescent="0.25">
      <c r="A4165" s="2"/>
      <c r="B4165" s="3"/>
      <c r="C4165" s="4"/>
      <c r="D4165" s="45"/>
      <c r="E4165" s="45"/>
    </row>
    <row r="4166" spans="1:5" x14ac:dyDescent="0.25">
      <c r="A4166" s="2"/>
      <c r="B4166" s="3"/>
      <c r="C4166" s="4"/>
      <c r="D4166" s="45"/>
      <c r="E4166" s="45"/>
    </row>
    <row r="4167" spans="1:5" x14ac:dyDescent="0.25">
      <c r="A4167" s="2"/>
      <c r="B4167" s="3"/>
      <c r="C4167" s="4"/>
      <c r="D4167" s="45"/>
      <c r="E4167" s="45"/>
    </row>
    <row r="4168" spans="1:5" x14ac:dyDescent="0.25">
      <c r="A4168" s="2"/>
      <c r="B4168" s="3"/>
      <c r="C4168" s="4"/>
      <c r="D4168" s="45"/>
      <c r="E4168" s="45"/>
    </row>
    <row r="4169" spans="1:5" x14ac:dyDescent="0.25">
      <c r="A4169" s="2"/>
      <c r="B4169" s="3"/>
      <c r="C4169" s="4"/>
      <c r="D4169" s="45"/>
      <c r="E4169" s="45"/>
    </row>
    <row r="4170" spans="1:5" x14ac:dyDescent="0.25">
      <c r="A4170" s="2"/>
      <c r="B4170" s="3"/>
      <c r="C4170" s="4"/>
      <c r="D4170" s="45"/>
      <c r="E4170" s="45"/>
    </row>
    <row r="4171" spans="1:5" x14ac:dyDescent="0.25">
      <c r="A4171" s="2"/>
      <c r="B4171" s="3"/>
      <c r="C4171" s="4"/>
      <c r="D4171" s="45"/>
      <c r="E4171" s="45"/>
    </row>
    <row r="4172" spans="1:5" x14ac:dyDescent="0.25">
      <c r="A4172" s="2"/>
      <c r="B4172" s="3"/>
      <c r="C4172" s="4"/>
      <c r="D4172" s="45"/>
      <c r="E4172" s="45"/>
    </row>
    <row r="4173" spans="1:5" x14ac:dyDescent="0.25">
      <c r="A4173" s="2"/>
      <c r="B4173" s="3"/>
      <c r="C4173" s="4"/>
      <c r="D4173" s="45"/>
      <c r="E4173" s="45"/>
    </row>
    <row r="4174" spans="1:5" x14ac:dyDescent="0.25">
      <c r="A4174" s="2"/>
      <c r="B4174" s="3"/>
      <c r="C4174" s="4"/>
      <c r="D4174" s="45"/>
      <c r="E4174" s="45"/>
    </row>
    <row r="4175" spans="1:5" x14ac:dyDescent="0.25">
      <c r="A4175" s="2"/>
      <c r="B4175" s="3"/>
      <c r="C4175" s="4"/>
      <c r="D4175" s="45"/>
      <c r="E4175" s="45"/>
    </row>
    <row r="4176" spans="1:5" x14ac:dyDescent="0.25">
      <c r="A4176" s="2"/>
      <c r="B4176" s="3"/>
      <c r="C4176" s="4"/>
      <c r="D4176" s="45"/>
      <c r="E4176" s="45"/>
    </row>
    <row r="4177" spans="1:5" x14ac:dyDescent="0.25">
      <c r="A4177" s="2"/>
      <c r="B4177" s="3"/>
      <c r="C4177" s="4"/>
      <c r="D4177" s="45"/>
      <c r="E4177" s="45"/>
    </row>
    <row r="4178" spans="1:5" x14ac:dyDescent="0.25">
      <c r="A4178" s="2"/>
      <c r="B4178" s="3"/>
      <c r="C4178" s="4"/>
      <c r="D4178" s="45"/>
      <c r="E4178" s="45"/>
    </row>
    <row r="4179" spans="1:5" x14ac:dyDescent="0.25">
      <c r="A4179" s="2"/>
      <c r="B4179" s="3"/>
      <c r="C4179" s="4"/>
      <c r="D4179" s="45"/>
      <c r="E4179" s="45"/>
    </row>
    <row r="4180" spans="1:5" x14ac:dyDescent="0.25">
      <c r="A4180" s="2"/>
      <c r="B4180" s="3"/>
      <c r="C4180" s="4"/>
      <c r="D4180" s="45"/>
      <c r="E4180" s="45"/>
    </row>
    <row r="4181" spans="1:5" x14ac:dyDescent="0.25">
      <c r="A4181" s="2"/>
      <c r="B4181" s="3"/>
      <c r="C4181" s="4"/>
      <c r="D4181" s="45"/>
      <c r="E4181" s="45"/>
    </row>
    <row r="4182" spans="1:5" x14ac:dyDescent="0.25">
      <c r="A4182" s="2"/>
      <c r="B4182" s="3"/>
      <c r="C4182" s="4"/>
      <c r="D4182" s="45"/>
      <c r="E4182" s="45"/>
    </row>
    <row r="4183" spans="1:5" x14ac:dyDescent="0.25">
      <c r="A4183" s="2"/>
      <c r="B4183" s="3"/>
      <c r="C4183" s="4"/>
      <c r="D4183" s="45"/>
      <c r="E4183" s="45"/>
    </row>
    <row r="4184" spans="1:5" x14ac:dyDescent="0.25">
      <c r="A4184" s="2"/>
      <c r="B4184" s="3"/>
      <c r="C4184" s="4"/>
      <c r="D4184" s="45"/>
      <c r="E4184" s="45"/>
    </row>
    <row r="4185" spans="1:5" x14ac:dyDescent="0.25">
      <c r="A4185" s="2"/>
      <c r="B4185" s="3"/>
      <c r="C4185" s="4"/>
      <c r="D4185" s="45"/>
      <c r="E4185" s="45"/>
    </row>
    <row r="4186" spans="1:5" x14ac:dyDescent="0.25">
      <c r="A4186" s="2"/>
      <c r="B4186" s="3"/>
      <c r="C4186" s="4"/>
      <c r="D4186" s="45"/>
      <c r="E4186" s="45"/>
    </row>
    <row r="4187" spans="1:5" x14ac:dyDescent="0.25">
      <c r="A4187" s="2"/>
      <c r="B4187" s="3"/>
      <c r="C4187" s="4"/>
      <c r="D4187" s="45"/>
      <c r="E4187" s="45"/>
    </row>
    <row r="4188" spans="1:5" x14ac:dyDescent="0.25">
      <c r="A4188" s="2"/>
      <c r="B4188" s="3"/>
      <c r="C4188" s="4"/>
      <c r="D4188" s="45"/>
      <c r="E4188" s="45"/>
    </row>
    <row r="4189" spans="1:5" x14ac:dyDescent="0.25">
      <c r="A4189" s="2"/>
      <c r="B4189" s="3"/>
      <c r="C4189" s="4"/>
      <c r="D4189" s="45"/>
      <c r="E4189" s="45"/>
    </row>
    <row r="4190" spans="1:5" x14ac:dyDescent="0.25">
      <c r="A4190" s="2"/>
      <c r="B4190" s="3"/>
      <c r="C4190" s="4"/>
      <c r="D4190" s="45"/>
      <c r="E4190" s="45"/>
    </row>
    <row r="4191" spans="1:5" x14ac:dyDescent="0.25">
      <c r="A4191" s="2"/>
      <c r="B4191" s="3"/>
      <c r="C4191" s="4"/>
      <c r="D4191" s="45"/>
      <c r="E4191" s="45"/>
    </row>
    <row r="4192" spans="1:5" x14ac:dyDescent="0.25">
      <c r="A4192" s="2"/>
      <c r="B4192" s="3"/>
      <c r="C4192" s="4"/>
      <c r="D4192" s="45"/>
      <c r="E4192" s="45"/>
    </row>
    <row r="4193" spans="1:5" x14ac:dyDescent="0.25">
      <c r="A4193" s="2"/>
      <c r="B4193" s="3"/>
      <c r="C4193" s="4"/>
      <c r="D4193" s="45"/>
      <c r="E4193" s="45"/>
    </row>
    <row r="4194" spans="1:5" x14ac:dyDescent="0.25">
      <c r="A4194" s="2"/>
      <c r="B4194" s="3"/>
      <c r="C4194" s="4"/>
      <c r="D4194" s="45"/>
      <c r="E4194" s="45"/>
    </row>
    <row r="4195" spans="1:5" x14ac:dyDescent="0.25">
      <c r="A4195" s="2"/>
      <c r="B4195" s="3"/>
      <c r="C4195" s="4"/>
      <c r="D4195" s="45"/>
      <c r="E4195" s="45"/>
    </row>
    <row r="4196" spans="1:5" x14ac:dyDescent="0.25">
      <c r="A4196" s="2"/>
      <c r="B4196" s="3"/>
      <c r="C4196" s="4"/>
      <c r="D4196" s="45"/>
      <c r="E4196" s="45"/>
    </row>
    <row r="4197" spans="1:5" x14ac:dyDescent="0.25">
      <c r="A4197" s="2"/>
      <c r="B4197" s="3"/>
      <c r="C4197" s="4"/>
      <c r="D4197" s="45"/>
      <c r="E4197" s="45"/>
    </row>
    <row r="4198" spans="1:5" x14ac:dyDescent="0.25">
      <c r="A4198" s="2"/>
      <c r="B4198" s="3"/>
      <c r="C4198" s="4"/>
      <c r="D4198" s="45"/>
      <c r="E4198" s="45"/>
    </row>
    <row r="4199" spans="1:5" x14ac:dyDescent="0.25">
      <c r="A4199" s="2"/>
      <c r="B4199" s="3"/>
      <c r="C4199" s="4"/>
      <c r="D4199" s="45"/>
      <c r="E4199" s="45"/>
    </row>
    <row r="4200" spans="1:5" x14ac:dyDescent="0.25">
      <c r="A4200" s="2"/>
      <c r="B4200" s="3"/>
      <c r="C4200" s="4"/>
      <c r="D4200" s="45"/>
      <c r="E4200" s="45"/>
    </row>
    <row r="4201" spans="1:5" x14ac:dyDescent="0.25">
      <c r="A4201" s="2"/>
      <c r="B4201" s="3"/>
      <c r="C4201" s="4"/>
      <c r="D4201" s="45"/>
      <c r="E4201" s="45"/>
    </row>
    <row r="4202" spans="1:5" x14ac:dyDescent="0.25">
      <c r="A4202" s="2"/>
      <c r="B4202" s="3"/>
      <c r="C4202" s="4"/>
      <c r="D4202" s="45"/>
      <c r="E4202" s="45"/>
    </row>
    <row r="4203" spans="1:5" x14ac:dyDescent="0.25">
      <c r="A4203" s="2"/>
      <c r="B4203" s="3"/>
      <c r="C4203" s="4"/>
      <c r="D4203" s="45"/>
      <c r="E4203" s="45"/>
    </row>
    <row r="4204" spans="1:5" x14ac:dyDescent="0.25">
      <c r="A4204" s="2"/>
      <c r="B4204" s="3"/>
      <c r="C4204" s="4"/>
      <c r="D4204" s="45"/>
      <c r="E4204" s="45"/>
    </row>
    <row r="4205" spans="1:5" x14ac:dyDescent="0.25">
      <c r="A4205" s="2"/>
      <c r="B4205" s="3"/>
      <c r="C4205" s="4"/>
      <c r="D4205" s="45"/>
      <c r="E4205" s="45"/>
    </row>
    <row r="4206" spans="1:5" x14ac:dyDescent="0.25">
      <c r="A4206" s="2"/>
      <c r="B4206" s="3"/>
      <c r="C4206" s="4"/>
      <c r="D4206" s="45"/>
      <c r="E4206" s="45"/>
    </row>
    <row r="4207" spans="1:5" x14ac:dyDescent="0.25">
      <c r="A4207" s="2"/>
      <c r="B4207" s="3"/>
      <c r="C4207" s="4"/>
      <c r="D4207" s="45"/>
      <c r="E4207" s="45"/>
    </row>
    <row r="4208" spans="1:5" x14ac:dyDescent="0.25">
      <c r="A4208" s="2"/>
      <c r="B4208" s="3"/>
      <c r="C4208" s="4"/>
      <c r="D4208" s="45"/>
      <c r="E4208" s="45"/>
    </row>
    <row r="4209" spans="1:5" x14ac:dyDescent="0.25">
      <c r="A4209" s="2"/>
      <c r="B4209" s="3"/>
      <c r="C4209" s="4"/>
      <c r="D4209" s="45"/>
      <c r="E4209" s="45"/>
    </row>
    <row r="4210" spans="1:5" x14ac:dyDescent="0.25">
      <c r="A4210" s="2"/>
      <c r="B4210" s="3"/>
      <c r="C4210" s="4"/>
      <c r="D4210" s="45"/>
      <c r="E4210" s="45"/>
    </row>
    <row r="4211" spans="1:5" x14ac:dyDescent="0.25">
      <c r="A4211" s="2"/>
      <c r="B4211" s="3"/>
      <c r="C4211" s="4"/>
      <c r="D4211" s="45"/>
      <c r="E4211" s="45"/>
    </row>
    <row r="4212" spans="1:5" x14ac:dyDescent="0.25">
      <c r="A4212" s="2"/>
      <c r="B4212" s="3"/>
      <c r="C4212" s="4"/>
      <c r="D4212" s="45"/>
      <c r="E4212" s="45"/>
    </row>
    <row r="4213" spans="1:5" x14ac:dyDescent="0.25">
      <c r="A4213" s="2"/>
      <c r="B4213" s="3"/>
      <c r="C4213" s="4"/>
      <c r="D4213" s="45"/>
      <c r="E4213" s="45"/>
    </row>
    <row r="4214" spans="1:5" x14ac:dyDescent="0.25">
      <c r="A4214" s="2"/>
      <c r="B4214" s="3"/>
      <c r="C4214" s="4"/>
      <c r="D4214" s="45"/>
      <c r="E4214" s="45"/>
    </row>
    <row r="4215" spans="1:5" x14ac:dyDescent="0.25">
      <c r="A4215" s="2"/>
      <c r="B4215" s="3"/>
      <c r="C4215" s="4"/>
      <c r="D4215" s="45"/>
      <c r="E4215" s="45"/>
    </row>
    <row r="4216" spans="1:5" x14ac:dyDescent="0.25">
      <c r="A4216" s="2"/>
      <c r="B4216" s="3"/>
      <c r="C4216" s="4"/>
      <c r="D4216" s="45"/>
      <c r="E4216" s="45"/>
    </row>
    <row r="4217" spans="1:5" x14ac:dyDescent="0.25">
      <c r="A4217" s="2"/>
      <c r="B4217" s="3"/>
      <c r="C4217" s="4"/>
      <c r="D4217" s="45"/>
      <c r="E4217" s="45"/>
    </row>
    <row r="4218" spans="1:5" x14ac:dyDescent="0.25">
      <c r="A4218" s="2"/>
      <c r="B4218" s="3"/>
      <c r="C4218" s="4"/>
      <c r="D4218" s="45"/>
      <c r="E4218" s="45"/>
    </row>
    <row r="4219" spans="1:5" x14ac:dyDescent="0.25">
      <c r="A4219" s="2"/>
      <c r="B4219" s="3"/>
      <c r="C4219" s="4"/>
      <c r="D4219" s="45"/>
      <c r="E4219" s="45"/>
    </row>
    <row r="4220" spans="1:5" x14ac:dyDescent="0.25">
      <c r="A4220" s="2"/>
      <c r="B4220" s="3"/>
      <c r="C4220" s="4"/>
      <c r="D4220" s="45"/>
      <c r="E4220" s="45"/>
    </row>
    <row r="4221" spans="1:5" x14ac:dyDescent="0.25">
      <c r="A4221" s="2"/>
      <c r="B4221" s="3"/>
      <c r="C4221" s="4"/>
      <c r="D4221" s="45"/>
      <c r="E4221" s="45"/>
    </row>
    <row r="4222" spans="1:5" x14ac:dyDescent="0.25">
      <c r="A4222" s="2"/>
      <c r="B4222" s="3"/>
      <c r="C4222" s="4"/>
      <c r="D4222" s="45"/>
      <c r="E4222" s="45"/>
    </row>
    <row r="4223" spans="1:5" x14ac:dyDescent="0.25">
      <c r="A4223" s="2"/>
      <c r="B4223" s="3"/>
      <c r="C4223" s="4"/>
      <c r="D4223" s="45"/>
      <c r="E4223" s="45"/>
    </row>
    <row r="4224" spans="1:5" x14ac:dyDescent="0.25">
      <c r="A4224" s="2"/>
      <c r="B4224" s="3"/>
      <c r="C4224" s="4"/>
      <c r="D4224" s="45"/>
      <c r="E4224" s="45"/>
    </row>
    <row r="4225" spans="1:5" x14ac:dyDescent="0.25">
      <c r="A4225" s="2"/>
      <c r="B4225" s="3"/>
      <c r="C4225" s="4"/>
      <c r="D4225" s="45"/>
      <c r="E4225" s="45"/>
    </row>
    <row r="4226" spans="1:5" x14ac:dyDescent="0.25">
      <c r="A4226" s="2"/>
      <c r="B4226" s="3"/>
      <c r="C4226" s="4"/>
      <c r="D4226" s="45"/>
      <c r="E4226" s="45"/>
    </row>
    <row r="4227" spans="1:5" x14ac:dyDescent="0.25">
      <c r="A4227" s="2"/>
      <c r="B4227" s="3"/>
      <c r="C4227" s="4"/>
      <c r="D4227" s="45"/>
      <c r="E4227" s="45"/>
    </row>
    <row r="4228" spans="1:5" x14ac:dyDescent="0.25">
      <c r="A4228" s="2"/>
      <c r="B4228" s="3"/>
      <c r="C4228" s="4"/>
      <c r="D4228" s="45"/>
      <c r="E4228" s="45"/>
    </row>
    <row r="4229" spans="1:5" x14ac:dyDescent="0.25">
      <c r="A4229" s="2"/>
      <c r="B4229" s="3"/>
      <c r="C4229" s="4"/>
      <c r="D4229" s="45"/>
      <c r="E4229" s="45"/>
    </row>
    <row r="4230" spans="1:5" x14ac:dyDescent="0.25">
      <c r="A4230" s="2"/>
      <c r="B4230" s="3"/>
      <c r="C4230" s="4"/>
      <c r="D4230" s="45"/>
      <c r="E4230" s="45"/>
    </row>
    <row r="4231" spans="1:5" x14ac:dyDescent="0.25">
      <c r="A4231" s="2"/>
      <c r="B4231" s="3"/>
      <c r="C4231" s="4"/>
      <c r="D4231" s="45"/>
      <c r="E4231" s="45"/>
    </row>
    <row r="4232" spans="1:5" x14ac:dyDescent="0.25">
      <c r="A4232" s="2"/>
      <c r="B4232" s="3"/>
      <c r="C4232" s="4"/>
      <c r="D4232" s="45"/>
      <c r="E4232" s="45"/>
    </row>
    <row r="4233" spans="1:5" x14ac:dyDescent="0.25">
      <c r="A4233" s="2"/>
      <c r="B4233" s="3"/>
      <c r="C4233" s="4"/>
      <c r="D4233" s="45"/>
      <c r="E4233" s="45"/>
    </row>
    <row r="4234" spans="1:5" x14ac:dyDescent="0.25">
      <c r="A4234" s="2"/>
      <c r="B4234" s="3"/>
      <c r="C4234" s="4"/>
      <c r="D4234" s="45"/>
      <c r="E4234" s="45"/>
    </row>
    <row r="4235" spans="1:5" x14ac:dyDescent="0.25">
      <c r="A4235" s="2"/>
      <c r="B4235" s="3"/>
      <c r="C4235" s="4"/>
      <c r="D4235" s="45"/>
      <c r="E4235" s="45"/>
    </row>
    <row r="4236" spans="1:5" x14ac:dyDescent="0.25">
      <c r="A4236" s="2"/>
      <c r="B4236" s="3"/>
      <c r="C4236" s="4"/>
      <c r="D4236" s="45"/>
      <c r="E4236" s="45"/>
    </row>
    <row r="4237" spans="1:5" x14ac:dyDescent="0.25">
      <c r="A4237" s="2"/>
      <c r="B4237" s="3"/>
      <c r="C4237" s="4"/>
      <c r="D4237" s="45"/>
      <c r="E4237" s="45"/>
    </row>
    <row r="4238" spans="1:5" x14ac:dyDescent="0.25">
      <c r="A4238" s="2"/>
      <c r="B4238" s="3"/>
      <c r="C4238" s="4"/>
      <c r="D4238" s="45"/>
      <c r="E4238" s="45"/>
    </row>
    <row r="4239" spans="1:5" x14ac:dyDescent="0.25">
      <c r="A4239" s="2"/>
      <c r="B4239" s="3"/>
      <c r="C4239" s="4"/>
      <c r="D4239" s="45"/>
      <c r="E4239" s="45"/>
    </row>
    <row r="4240" spans="1:5" x14ac:dyDescent="0.25">
      <c r="A4240" s="2"/>
      <c r="B4240" s="3"/>
      <c r="C4240" s="4"/>
      <c r="D4240" s="45"/>
      <c r="E4240" s="45"/>
    </row>
    <row r="4241" spans="1:5" x14ac:dyDescent="0.25">
      <c r="A4241" s="2"/>
      <c r="B4241" s="3"/>
      <c r="C4241" s="4"/>
      <c r="D4241" s="45"/>
      <c r="E4241" s="45"/>
    </row>
    <row r="4242" spans="1:5" x14ac:dyDescent="0.25">
      <c r="A4242" s="2"/>
      <c r="B4242" s="3"/>
      <c r="C4242" s="4"/>
      <c r="D4242" s="45"/>
      <c r="E4242" s="45"/>
    </row>
    <row r="4243" spans="1:5" x14ac:dyDescent="0.25">
      <c r="A4243" s="2"/>
      <c r="B4243" s="3"/>
      <c r="C4243" s="4"/>
      <c r="D4243" s="45"/>
      <c r="E4243" s="45"/>
    </row>
    <row r="4244" spans="1:5" x14ac:dyDescent="0.25">
      <c r="A4244" s="2"/>
      <c r="B4244" s="3"/>
      <c r="C4244" s="4"/>
      <c r="D4244" s="45"/>
      <c r="E4244" s="45"/>
    </row>
    <row r="4245" spans="1:5" x14ac:dyDescent="0.25">
      <c r="A4245" s="2"/>
      <c r="B4245" s="3"/>
      <c r="C4245" s="4"/>
      <c r="D4245" s="45"/>
      <c r="E4245" s="45"/>
    </row>
    <row r="4246" spans="1:5" x14ac:dyDescent="0.25">
      <c r="A4246" s="2"/>
      <c r="B4246" s="3"/>
      <c r="C4246" s="4"/>
      <c r="D4246" s="45"/>
      <c r="E4246" s="45"/>
    </row>
    <row r="4247" spans="1:5" x14ac:dyDescent="0.25">
      <c r="A4247" s="2"/>
      <c r="B4247" s="3"/>
      <c r="C4247" s="4"/>
      <c r="D4247" s="45"/>
      <c r="E4247" s="45"/>
    </row>
    <row r="4248" spans="1:5" x14ac:dyDescent="0.25">
      <c r="A4248" s="2"/>
      <c r="B4248" s="3"/>
      <c r="C4248" s="4"/>
      <c r="D4248" s="45"/>
      <c r="E4248" s="45"/>
    </row>
    <row r="4249" spans="1:5" x14ac:dyDescent="0.25">
      <c r="A4249" s="2"/>
      <c r="B4249" s="3"/>
      <c r="C4249" s="4"/>
      <c r="D4249" s="45"/>
      <c r="E4249" s="45"/>
    </row>
    <row r="4250" spans="1:5" x14ac:dyDescent="0.25">
      <c r="A4250" s="2"/>
      <c r="B4250" s="3"/>
      <c r="C4250" s="4"/>
      <c r="D4250" s="45"/>
      <c r="E4250" s="45"/>
    </row>
    <row r="4251" spans="1:5" x14ac:dyDescent="0.25">
      <c r="A4251" s="2"/>
      <c r="B4251" s="3"/>
      <c r="C4251" s="4"/>
      <c r="D4251" s="45"/>
      <c r="E4251" s="45"/>
    </row>
    <row r="4252" spans="1:5" x14ac:dyDescent="0.25">
      <c r="A4252" s="2"/>
      <c r="B4252" s="3"/>
      <c r="C4252" s="4"/>
      <c r="D4252" s="45"/>
      <c r="E4252" s="45"/>
    </row>
    <row r="4253" spans="1:5" x14ac:dyDescent="0.25">
      <c r="A4253" s="2"/>
      <c r="B4253" s="3"/>
      <c r="C4253" s="4"/>
      <c r="D4253" s="45"/>
      <c r="E4253" s="45"/>
    </row>
    <row r="4254" spans="1:5" x14ac:dyDescent="0.25">
      <c r="A4254" s="2"/>
      <c r="B4254" s="3"/>
      <c r="C4254" s="4"/>
      <c r="D4254" s="45"/>
      <c r="E4254" s="45"/>
    </row>
    <row r="4255" spans="1:5" x14ac:dyDescent="0.25">
      <c r="A4255" s="2"/>
      <c r="B4255" s="3"/>
      <c r="C4255" s="4"/>
      <c r="D4255" s="45"/>
      <c r="E4255" s="45"/>
    </row>
    <row r="4256" spans="1:5" x14ac:dyDescent="0.25">
      <c r="A4256" s="2"/>
      <c r="B4256" s="3"/>
      <c r="C4256" s="4"/>
      <c r="D4256" s="45"/>
      <c r="E4256" s="45"/>
    </row>
    <row r="4257" spans="1:5" x14ac:dyDescent="0.25">
      <c r="A4257" s="2"/>
      <c r="B4257" s="3"/>
      <c r="C4257" s="4"/>
      <c r="D4257" s="45"/>
      <c r="E4257" s="45"/>
    </row>
    <row r="4258" spans="1:5" x14ac:dyDescent="0.25">
      <c r="A4258" s="2"/>
      <c r="B4258" s="3"/>
      <c r="C4258" s="4"/>
      <c r="D4258" s="45"/>
      <c r="E4258" s="45"/>
    </row>
    <row r="4259" spans="1:5" x14ac:dyDescent="0.25">
      <c r="A4259" s="2"/>
      <c r="B4259" s="3"/>
      <c r="C4259" s="4"/>
      <c r="D4259" s="45"/>
      <c r="E4259" s="45"/>
    </row>
    <row r="4260" spans="1:5" x14ac:dyDescent="0.25">
      <c r="A4260" s="2"/>
      <c r="B4260" s="3"/>
      <c r="C4260" s="4"/>
      <c r="D4260" s="45"/>
      <c r="E4260" s="45"/>
    </row>
    <row r="4261" spans="1:5" x14ac:dyDescent="0.25">
      <c r="A4261" s="2"/>
      <c r="B4261" s="3"/>
      <c r="C4261" s="4"/>
      <c r="D4261" s="45"/>
      <c r="E4261" s="45"/>
    </row>
    <row r="4262" spans="1:5" x14ac:dyDescent="0.25">
      <c r="A4262" s="2"/>
      <c r="B4262" s="3"/>
      <c r="C4262" s="4"/>
      <c r="D4262" s="45"/>
      <c r="E4262" s="45"/>
    </row>
    <row r="4263" spans="1:5" x14ac:dyDescent="0.25">
      <c r="A4263" s="2"/>
      <c r="B4263" s="3"/>
      <c r="C4263" s="4"/>
      <c r="D4263" s="45"/>
      <c r="E4263" s="45"/>
    </row>
    <row r="4264" spans="1:5" x14ac:dyDescent="0.25">
      <c r="A4264" s="2"/>
      <c r="B4264" s="3"/>
      <c r="C4264" s="4"/>
      <c r="D4264" s="45"/>
      <c r="E4264" s="45"/>
    </row>
    <row r="4265" spans="1:5" x14ac:dyDescent="0.25">
      <c r="A4265" s="2"/>
      <c r="B4265" s="3"/>
      <c r="C4265" s="4"/>
      <c r="D4265" s="45"/>
      <c r="E4265" s="45"/>
    </row>
    <row r="4266" spans="1:5" x14ac:dyDescent="0.25">
      <c r="A4266" s="2"/>
      <c r="B4266" s="3"/>
      <c r="C4266" s="4"/>
      <c r="D4266" s="45"/>
      <c r="E4266" s="45"/>
    </row>
    <row r="4267" spans="1:5" x14ac:dyDescent="0.25">
      <c r="A4267" s="2"/>
      <c r="B4267" s="3"/>
      <c r="C4267" s="4"/>
      <c r="D4267" s="45"/>
      <c r="E4267" s="45"/>
    </row>
    <row r="4268" spans="1:5" x14ac:dyDescent="0.25">
      <c r="A4268" s="2"/>
      <c r="B4268" s="3"/>
      <c r="C4268" s="4"/>
      <c r="D4268" s="45"/>
      <c r="E4268" s="45"/>
    </row>
    <row r="4269" spans="1:5" x14ac:dyDescent="0.25">
      <c r="A4269" s="2"/>
      <c r="B4269" s="3"/>
      <c r="C4269" s="4"/>
      <c r="D4269" s="45"/>
      <c r="E4269" s="45"/>
    </row>
    <row r="4270" spans="1:5" x14ac:dyDescent="0.25">
      <c r="A4270" s="2"/>
      <c r="B4270" s="3"/>
      <c r="C4270" s="4"/>
      <c r="D4270" s="45"/>
      <c r="E4270" s="45"/>
    </row>
    <row r="4271" spans="1:5" x14ac:dyDescent="0.25">
      <c r="A4271" s="2"/>
      <c r="B4271" s="3"/>
      <c r="C4271" s="4"/>
      <c r="D4271" s="45"/>
      <c r="E4271" s="45"/>
    </row>
    <row r="4272" spans="1:5" x14ac:dyDescent="0.25">
      <c r="A4272" s="2"/>
      <c r="B4272" s="3"/>
      <c r="C4272" s="4"/>
      <c r="D4272" s="45"/>
      <c r="E4272" s="45"/>
    </row>
    <row r="4273" spans="1:5" x14ac:dyDescent="0.25">
      <c r="A4273" s="2"/>
      <c r="B4273" s="3"/>
      <c r="C4273" s="4"/>
      <c r="D4273" s="45"/>
      <c r="E4273" s="45"/>
    </row>
    <row r="4274" spans="1:5" x14ac:dyDescent="0.25">
      <c r="A4274" s="2"/>
      <c r="B4274" s="3"/>
      <c r="C4274" s="4"/>
      <c r="D4274" s="45"/>
      <c r="E4274" s="45"/>
    </row>
    <row r="4275" spans="1:5" x14ac:dyDescent="0.25">
      <c r="A4275" s="2"/>
      <c r="B4275" s="3"/>
      <c r="C4275" s="4"/>
      <c r="D4275" s="45"/>
      <c r="E4275" s="45"/>
    </row>
    <row r="4276" spans="1:5" x14ac:dyDescent="0.25">
      <c r="A4276" s="2"/>
      <c r="B4276" s="3"/>
      <c r="C4276" s="4"/>
      <c r="D4276" s="45"/>
      <c r="E4276" s="45"/>
    </row>
    <row r="4277" spans="1:5" x14ac:dyDescent="0.25">
      <c r="A4277" s="2"/>
      <c r="B4277" s="3"/>
      <c r="C4277" s="4"/>
      <c r="D4277" s="45"/>
      <c r="E4277" s="45"/>
    </row>
    <row r="4278" spans="1:5" x14ac:dyDescent="0.25">
      <c r="A4278" s="2"/>
      <c r="B4278" s="3"/>
      <c r="C4278" s="4"/>
      <c r="D4278" s="45"/>
      <c r="E4278" s="45"/>
    </row>
    <row r="4279" spans="1:5" x14ac:dyDescent="0.25">
      <c r="A4279" s="2"/>
      <c r="B4279" s="3"/>
      <c r="C4279" s="4"/>
      <c r="D4279" s="45"/>
      <c r="E4279" s="45"/>
    </row>
    <row r="4280" spans="1:5" x14ac:dyDescent="0.25">
      <c r="A4280" s="2"/>
      <c r="B4280" s="3"/>
      <c r="C4280" s="4"/>
      <c r="D4280" s="45"/>
      <c r="E4280" s="45"/>
    </row>
    <row r="4281" spans="1:5" x14ac:dyDescent="0.25">
      <c r="A4281" s="2"/>
      <c r="B4281" s="3"/>
      <c r="C4281" s="4"/>
      <c r="D4281" s="45"/>
      <c r="E4281" s="45"/>
    </row>
    <row r="4282" spans="1:5" x14ac:dyDescent="0.25">
      <c r="A4282" s="2"/>
      <c r="B4282" s="3"/>
      <c r="C4282" s="4"/>
      <c r="D4282" s="45"/>
      <c r="E4282" s="45"/>
    </row>
    <row r="4283" spans="1:5" x14ac:dyDescent="0.25">
      <c r="A4283" s="2"/>
      <c r="B4283" s="3"/>
      <c r="C4283" s="4"/>
      <c r="D4283" s="45"/>
      <c r="E4283" s="45"/>
    </row>
    <row r="4284" spans="1:5" x14ac:dyDescent="0.25">
      <c r="A4284" s="2"/>
      <c r="B4284" s="3"/>
      <c r="C4284" s="4"/>
      <c r="D4284" s="45"/>
      <c r="E4284" s="45"/>
    </row>
    <row r="4285" spans="1:5" x14ac:dyDescent="0.25">
      <c r="A4285" s="2"/>
      <c r="B4285" s="3"/>
      <c r="C4285" s="4"/>
      <c r="D4285" s="45"/>
      <c r="E4285" s="45"/>
    </row>
    <row r="4286" spans="1:5" x14ac:dyDescent="0.25">
      <c r="A4286" s="2"/>
      <c r="B4286" s="3"/>
      <c r="C4286" s="4"/>
      <c r="D4286" s="45"/>
      <c r="E4286" s="45"/>
    </row>
    <row r="4287" spans="1:5" x14ac:dyDescent="0.25">
      <c r="A4287" s="2"/>
      <c r="B4287" s="3"/>
      <c r="C4287" s="4"/>
      <c r="D4287" s="45"/>
      <c r="E4287" s="45"/>
    </row>
    <row r="4288" spans="1:5" x14ac:dyDescent="0.25">
      <c r="A4288" s="2"/>
      <c r="B4288" s="3"/>
      <c r="C4288" s="4"/>
      <c r="D4288" s="45"/>
      <c r="E4288" s="45"/>
    </row>
    <row r="4289" spans="1:5" x14ac:dyDescent="0.25">
      <c r="A4289" s="2"/>
      <c r="B4289" s="3"/>
      <c r="C4289" s="4"/>
      <c r="D4289" s="45"/>
      <c r="E4289" s="45"/>
    </row>
    <row r="4290" spans="1:5" x14ac:dyDescent="0.25">
      <c r="A4290" s="2"/>
      <c r="B4290" s="3"/>
      <c r="C4290" s="4"/>
      <c r="D4290" s="45"/>
      <c r="E4290" s="45"/>
    </row>
    <row r="4291" spans="1:5" x14ac:dyDescent="0.25">
      <c r="A4291" s="2"/>
      <c r="B4291" s="3"/>
      <c r="C4291" s="4"/>
      <c r="D4291" s="45"/>
      <c r="E4291" s="45"/>
    </row>
    <row r="4292" spans="1:5" x14ac:dyDescent="0.25">
      <c r="A4292" s="2"/>
      <c r="B4292" s="3"/>
      <c r="C4292" s="4"/>
      <c r="D4292" s="45"/>
      <c r="E4292" s="45"/>
    </row>
    <row r="4293" spans="1:5" x14ac:dyDescent="0.25">
      <c r="A4293" s="2"/>
      <c r="B4293" s="3"/>
      <c r="C4293" s="4"/>
      <c r="D4293" s="45"/>
      <c r="E4293" s="45"/>
    </row>
    <row r="4294" spans="1:5" x14ac:dyDescent="0.25">
      <c r="A4294" s="2"/>
      <c r="B4294" s="3"/>
      <c r="C4294" s="4"/>
      <c r="D4294" s="45"/>
      <c r="E4294" s="45"/>
    </row>
    <row r="4295" spans="1:5" x14ac:dyDescent="0.25">
      <c r="A4295" s="2"/>
      <c r="B4295" s="3"/>
      <c r="C4295" s="4"/>
      <c r="D4295" s="45"/>
      <c r="E4295" s="45"/>
    </row>
    <row r="4296" spans="1:5" x14ac:dyDescent="0.25">
      <c r="A4296" s="2"/>
      <c r="B4296" s="3"/>
      <c r="C4296" s="4"/>
      <c r="D4296" s="45"/>
      <c r="E4296" s="45"/>
    </row>
    <row r="4297" spans="1:5" x14ac:dyDescent="0.25">
      <c r="A4297" s="2"/>
      <c r="B4297" s="3"/>
      <c r="C4297" s="4"/>
      <c r="D4297" s="45"/>
      <c r="E4297" s="45"/>
    </row>
    <row r="4298" spans="1:5" x14ac:dyDescent="0.25">
      <c r="A4298" s="2"/>
      <c r="B4298" s="3"/>
      <c r="C4298" s="4"/>
      <c r="D4298" s="45"/>
      <c r="E4298" s="45"/>
    </row>
    <row r="4299" spans="1:5" x14ac:dyDescent="0.25">
      <c r="A4299" s="2"/>
      <c r="B4299" s="3"/>
      <c r="C4299" s="4"/>
      <c r="D4299" s="45"/>
      <c r="E4299" s="45"/>
    </row>
    <row r="4300" spans="1:5" x14ac:dyDescent="0.25">
      <c r="A4300" s="2"/>
      <c r="B4300" s="3"/>
      <c r="C4300" s="4"/>
      <c r="D4300" s="45"/>
      <c r="E4300" s="45"/>
    </row>
    <row r="4301" spans="1:5" x14ac:dyDescent="0.25">
      <c r="A4301" s="2"/>
      <c r="B4301" s="3"/>
      <c r="C4301" s="4"/>
      <c r="D4301" s="45"/>
      <c r="E4301" s="45"/>
    </row>
    <row r="4302" spans="1:5" x14ac:dyDescent="0.25">
      <c r="A4302" s="2"/>
      <c r="B4302" s="3"/>
      <c r="C4302" s="4"/>
      <c r="D4302" s="45"/>
      <c r="E4302" s="45"/>
    </row>
    <row r="4303" spans="1:5" x14ac:dyDescent="0.25">
      <c r="A4303" s="2"/>
      <c r="B4303" s="3"/>
      <c r="C4303" s="4"/>
      <c r="D4303" s="45"/>
      <c r="E4303" s="45"/>
    </row>
    <row r="4304" spans="1:5" x14ac:dyDescent="0.25">
      <c r="A4304" s="2"/>
      <c r="B4304" s="3"/>
      <c r="C4304" s="4"/>
      <c r="D4304" s="45"/>
      <c r="E4304" s="45"/>
    </row>
    <row r="4305" spans="1:5" x14ac:dyDescent="0.25">
      <c r="A4305" s="2"/>
      <c r="B4305" s="3"/>
      <c r="C4305" s="4"/>
      <c r="D4305" s="45"/>
      <c r="E4305" s="45"/>
    </row>
    <row r="4306" spans="1:5" x14ac:dyDescent="0.25">
      <c r="A4306" s="2"/>
      <c r="B4306" s="3"/>
      <c r="C4306" s="4"/>
      <c r="D4306" s="45"/>
      <c r="E4306" s="45"/>
    </row>
    <row r="4307" spans="1:5" x14ac:dyDescent="0.25">
      <c r="A4307" s="2"/>
      <c r="B4307" s="3"/>
      <c r="C4307" s="4"/>
      <c r="D4307" s="45"/>
      <c r="E4307" s="45"/>
    </row>
    <row r="4308" spans="1:5" x14ac:dyDescent="0.25">
      <c r="A4308" s="2"/>
      <c r="B4308" s="3"/>
      <c r="C4308" s="4"/>
      <c r="D4308" s="45"/>
      <c r="E4308" s="45"/>
    </row>
    <row r="4309" spans="1:5" x14ac:dyDescent="0.25">
      <c r="A4309" s="2"/>
      <c r="B4309" s="3"/>
      <c r="C4309" s="4"/>
      <c r="D4309" s="45"/>
      <c r="E4309" s="45"/>
    </row>
    <row r="4310" spans="1:5" x14ac:dyDescent="0.25">
      <c r="A4310" s="2"/>
      <c r="B4310" s="3"/>
      <c r="C4310" s="4"/>
      <c r="D4310" s="45"/>
      <c r="E4310" s="45"/>
    </row>
    <row r="4311" spans="1:5" x14ac:dyDescent="0.25">
      <c r="A4311" s="2"/>
      <c r="B4311" s="3"/>
      <c r="C4311" s="4"/>
      <c r="D4311" s="45"/>
      <c r="E4311" s="45"/>
    </row>
    <row r="4312" spans="1:5" x14ac:dyDescent="0.25">
      <c r="A4312" s="2"/>
      <c r="B4312" s="3"/>
      <c r="C4312" s="4"/>
      <c r="D4312" s="45"/>
      <c r="E4312" s="45"/>
    </row>
    <row r="4313" spans="1:5" x14ac:dyDescent="0.25">
      <c r="A4313" s="2"/>
      <c r="B4313" s="3"/>
      <c r="C4313" s="4"/>
      <c r="D4313" s="45"/>
      <c r="E4313" s="45"/>
    </row>
    <row r="4314" spans="1:5" x14ac:dyDescent="0.25">
      <c r="A4314" s="2"/>
      <c r="B4314" s="3"/>
      <c r="C4314" s="4"/>
      <c r="D4314" s="45"/>
      <c r="E4314" s="45"/>
    </row>
    <row r="4315" spans="1:5" x14ac:dyDescent="0.25">
      <c r="A4315" s="2"/>
      <c r="B4315" s="3"/>
      <c r="C4315" s="4"/>
      <c r="D4315" s="45"/>
      <c r="E4315" s="45"/>
    </row>
    <row r="4316" spans="1:5" x14ac:dyDescent="0.25">
      <c r="A4316" s="2"/>
      <c r="B4316" s="3"/>
      <c r="C4316" s="4"/>
      <c r="D4316" s="45"/>
      <c r="E4316" s="45"/>
    </row>
    <row r="4317" spans="1:5" x14ac:dyDescent="0.25">
      <c r="A4317" s="2"/>
      <c r="B4317" s="3"/>
      <c r="C4317" s="4"/>
      <c r="D4317" s="45"/>
      <c r="E4317" s="45"/>
    </row>
    <row r="4318" spans="1:5" x14ac:dyDescent="0.25">
      <c r="A4318" s="2"/>
      <c r="B4318" s="3"/>
      <c r="C4318" s="4"/>
      <c r="D4318" s="45"/>
      <c r="E4318" s="45"/>
    </row>
    <row r="4319" spans="1:5" x14ac:dyDescent="0.25">
      <c r="A4319" s="2"/>
      <c r="B4319" s="3"/>
      <c r="C4319" s="4"/>
      <c r="D4319" s="45"/>
      <c r="E4319" s="45"/>
    </row>
    <row r="4320" spans="1:5" x14ac:dyDescent="0.25">
      <c r="A4320" s="2"/>
      <c r="B4320" s="3"/>
      <c r="C4320" s="4"/>
      <c r="D4320" s="45"/>
      <c r="E4320" s="45"/>
    </row>
    <row r="4321" spans="1:5" x14ac:dyDescent="0.25">
      <c r="A4321" s="2"/>
      <c r="B4321" s="3"/>
      <c r="C4321" s="4"/>
      <c r="D4321" s="45"/>
      <c r="E4321" s="45"/>
    </row>
    <row r="4322" spans="1:5" x14ac:dyDescent="0.25">
      <c r="A4322" s="2"/>
      <c r="B4322" s="3"/>
      <c r="C4322" s="4"/>
      <c r="D4322" s="45"/>
      <c r="E4322" s="45"/>
    </row>
    <row r="4323" spans="1:5" x14ac:dyDescent="0.25">
      <c r="A4323" s="2"/>
      <c r="B4323" s="3"/>
      <c r="C4323" s="4"/>
      <c r="D4323" s="45"/>
      <c r="E4323" s="45"/>
    </row>
    <row r="4324" spans="1:5" x14ac:dyDescent="0.25">
      <c r="A4324" s="2"/>
      <c r="B4324" s="3"/>
      <c r="C4324" s="4"/>
      <c r="D4324" s="45"/>
      <c r="E4324" s="45"/>
    </row>
    <row r="4325" spans="1:5" x14ac:dyDescent="0.25">
      <c r="A4325" s="2"/>
      <c r="B4325" s="3"/>
      <c r="C4325" s="4"/>
      <c r="D4325" s="45"/>
      <c r="E4325" s="45"/>
    </row>
    <row r="4326" spans="1:5" x14ac:dyDescent="0.25">
      <c r="A4326" s="2"/>
      <c r="B4326" s="3"/>
      <c r="C4326" s="4"/>
      <c r="D4326" s="45"/>
      <c r="E4326" s="45"/>
    </row>
    <row r="4327" spans="1:5" x14ac:dyDescent="0.25">
      <c r="A4327" s="2"/>
      <c r="B4327" s="3"/>
      <c r="C4327" s="4"/>
      <c r="D4327" s="45"/>
      <c r="E4327" s="45"/>
    </row>
    <row r="4328" spans="1:5" x14ac:dyDescent="0.25">
      <c r="A4328" s="2"/>
      <c r="B4328" s="3"/>
      <c r="C4328" s="4"/>
      <c r="D4328" s="45"/>
      <c r="E4328" s="45"/>
    </row>
    <row r="4329" spans="1:5" x14ac:dyDescent="0.25">
      <c r="A4329" s="2"/>
      <c r="B4329" s="3"/>
      <c r="C4329" s="4"/>
      <c r="D4329" s="45"/>
      <c r="E4329" s="45"/>
    </row>
    <row r="4330" spans="1:5" x14ac:dyDescent="0.25">
      <c r="A4330" s="2"/>
      <c r="B4330" s="3"/>
      <c r="C4330" s="4"/>
      <c r="D4330" s="45"/>
      <c r="E4330" s="45"/>
    </row>
    <row r="4331" spans="1:5" x14ac:dyDescent="0.25">
      <c r="A4331" s="2"/>
      <c r="B4331" s="3"/>
      <c r="C4331" s="4"/>
      <c r="D4331" s="45"/>
      <c r="E4331" s="45"/>
    </row>
    <row r="4332" spans="1:5" x14ac:dyDescent="0.25">
      <c r="A4332" s="2"/>
      <c r="B4332" s="3"/>
      <c r="C4332" s="4"/>
      <c r="D4332" s="45"/>
      <c r="E4332" s="45"/>
    </row>
    <row r="4333" spans="1:5" x14ac:dyDescent="0.25">
      <c r="A4333" s="2"/>
      <c r="B4333" s="3"/>
      <c r="C4333" s="4"/>
      <c r="D4333" s="45"/>
      <c r="E4333" s="45"/>
    </row>
    <row r="4334" spans="1:5" x14ac:dyDescent="0.25">
      <c r="A4334" s="2"/>
      <c r="B4334" s="3"/>
      <c r="C4334" s="4"/>
      <c r="D4334" s="45"/>
      <c r="E4334" s="45"/>
    </row>
    <row r="4335" spans="1:5" x14ac:dyDescent="0.25">
      <c r="A4335" s="2"/>
      <c r="B4335" s="3"/>
      <c r="C4335" s="4"/>
      <c r="D4335" s="45"/>
      <c r="E4335" s="45"/>
    </row>
    <row r="4336" spans="1:5" x14ac:dyDescent="0.25">
      <c r="A4336" s="2"/>
      <c r="B4336" s="3"/>
      <c r="C4336" s="4"/>
      <c r="D4336" s="45"/>
      <c r="E4336" s="45"/>
    </row>
    <row r="4337" spans="1:5" x14ac:dyDescent="0.25">
      <c r="A4337" s="2"/>
      <c r="B4337" s="3"/>
      <c r="C4337" s="4"/>
      <c r="D4337" s="45"/>
      <c r="E4337" s="45"/>
    </row>
    <row r="4338" spans="1:5" x14ac:dyDescent="0.25">
      <c r="A4338" s="2"/>
      <c r="B4338" s="3"/>
      <c r="C4338" s="4"/>
      <c r="D4338" s="45"/>
      <c r="E4338" s="45"/>
    </row>
    <row r="4339" spans="1:5" x14ac:dyDescent="0.25">
      <c r="A4339" s="2"/>
      <c r="B4339" s="3"/>
      <c r="C4339" s="4"/>
      <c r="D4339" s="45"/>
      <c r="E4339" s="45"/>
    </row>
    <row r="4340" spans="1:5" x14ac:dyDescent="0.25">
      <c r="A4340" s="2"/>
      <c r="B4340" s="3"/>
      <c r="C4340" s="4"/>
      <c r="D4340" s="45"/>
      <c r="E4340" s="45"/>
    </row>
    <row r="4341" spans="1:5" x14ac:dyDescent="0.25">
      <c r="A4341" s="2"/>
      <c r="B4341" s="3"/>
      <c r="C4341" s="4"/>
      <c r="D4341" s="45"/>
      <c r="E4341" s="45"/>
    </row>
    <row r="4342" spans="1:5" x14ac:dyDescent="0.25">
      <c r="A4342" s="2"/>
      <c r="B4342" s="3"/>
      <c r="C4342" s="4"/>
      <c r="D4342" s="45"/>
      <c r="E4342" s="45"/>
    </row>
    <row r="4343" spans="1:5" x14ac:dyDescent="0.25">
      <c r="A4343" s="2"/>
      <c r="B4343" s="3"/>
      <c r="C4343" s="4"/>
      <c r="D4343" s="45"/>
      <c r="E4343" s="45"/>
    </row>
    <row r="4344" spans="1:5" x14ac:dyDescent="0.25">
      <c r="A4344" s="2"/>
      <c r="B4344" s="3"/>
      <c r="C4344" s="4"/>
      <c r="D4344" s="45"/>
      <c r="E4344" s="45"/>
    </row>
    <row r="4345" spans="1:5" x14ac:dyDescent="0.25">
      <c r="A4345" s="2"/>
      <c r="B4345" s="3"/>
      <c r="C4345" s="4"/>
      <c r="D4345" s="45"/>
      <c r="E4345" s="45"/>
    </row>
    <row r="4346" spans="1:5" x14ac:dyDescent="0.25">
      <c r="A4346" s="2"/>
      <c r="B4346" s="3"/>
      <c r="C4346" s="4"/>
      <c r="D4346" s="45"/>
      <c r="E4346" s="45"/>
    </row>
    <row r="4347" spans="1:5" x14ac:dyDescent="0.25">
      <c r="A4347" s="2"/>
      <c r="B4347" s="3"/>
      <c r="C4347" s="4"/>
      <c r="D4347" s="45"/>
      <c r="E4347" s="45"/>
    </row>
    <row r="4348" spans="1:5" x14ac:dyDescent="0.25">
      <c r="A4348" s="2"/>
      <c r="B4348" s="3"/>
      <c r="C4348" s="4"/>
      <c r="D4348" s="45"/>
      <c r="E4348" s="45"/>
    </row>
    <row r="4349" spans="1:5" x14ac:dyDescent="0.25">
      <c r="A4349" s="2"/>
      <c r="B4349" s="3"/>
      <c r="C4349" s="4"/>
      <c r="D4349" s="45"/>
      <c r="E4349" s="45"/>
    </row>
    <row r="4350" spans="1:5" x14ac:dyDescent="0.25">
      <c r="A4350" s="2"/>
      <c r="B4350" s="3"/>
      <c r="C4350" s="4"/>
      <c r="D4350" s="45"/>
      <c r="E4350" s="45"/>
    </row>
    <row r="4351" spans="1:5" x14ac:dyDescent="0.25">
      <c r="A4351" s="2"/>
      <c r="B4351" s="3"/>
      <c r="C4351" s="4"/>
      <c r="D4351" s="45"/>
      <c r="E4351" s="45"/>
    </row>
    <row r="4352" spans="1:5" x14ac:dyDescent="0.25">
      <c r="A4352" s="2"/>
      <c r="B4352" s="3"/>
      <c r="C4352" s="4"/>
      <c r="D4352" s="45"/>
      <c r="E4352" s="45"/>
    </row>
    <row r="4353" spans="1:5" x14ac:dyDescent="0.25">
      <c r="A4353" s="2"/>
      <c r="B4353" s="3"/>
      <c r="C4353" s="4"/>
      <c r="D4353" s="45"/>
      <c r="E4353" s="45"/>
    </row>
    <row r="4354" spans="1:5" x14ac:dyDescent="0.25">
      <c r="A4354" s="2"/>
      <c r="B4354" s="3"/>
      <c r="C4354" s="4"/>
      <c r="D4354" s="45"/>
      <c r="E4354" s="45"/>
    </row>
    <row r="4355" spans="1:5" x14ac:dyDescent="0.25">
      <c r="A4355" s="2"/>
      <c r="B4355" s="3"/>
      <c r="C4355" s="4"/>
      <c r="D4355" s="45"/>
      <c r="E4355" s="45"/>
    </row>
    <row r="4356" spans="1:5" x14ac:dyDescent="0.25">
      <c r="A4356" s="2"/>
      <c r="B4356" s="3"/>
      <c r="C4356" s="4"/>
      <c r="D4356" s="45"/>
      <c r="E4356" s="45"/>
    </row>
    <row r="4357" spans="1:5" x14ac:dyDescent="0.25">
      <c r="A4357" s="2"/>
      <c r="B4357" s="3"/>
      <c r="C4357" s="4"/>
      <c r="D4357" s="45"/>
      <c r="E4357" s="45"/>
    </row>
    <row r="4358" spans="1:5" x14ac:dyDescent="0.25">
      <c r="A4358" s="2"/>
      <c r="B4358" s="3"/>
      <c r="C4358" s="4"/>
      <c r="D4358" s="45"/>
      <c r="E4358" s="45"/>
    </row>
    <row r="4359" spans="1:5" x14ac:dyDescent="0.25">
      <c r="A4359" s="2"/>
      <c r="B4359" s="3"/>
      <c r="C4359" s="4"/>
      <c r="D4359" s="45"/>
      <c r="E4359" s="45"/>
    </row>
    <row r="4360" spans="1:5" x14ac:dyDescent="0.25">
      <c r="A4360" s="2"/>
      <c r="B4360" s="3"/>
      <c r="C4360" s="4"/>
      <c r="D4360" s="45"/>
      <c r="E4360" s="45"/>
    </row>
    <row r="4361" spans="1:5" x14ac:dyDescent="0.25">
      <c r="A4361" s="2"/>
      <c r="B4361" s="3"/>
      <c r="C4361" s="4"/>
      <c r="D4361" s="45"/>
      <c r="E4361" s="45"/>
    </row>
    <row r="4362" spans="1:5" x14ac:dyDescent="0.25">
      <c r="A4362" s="2"/>
      <c r="B4362" s="3"/>
      <c r="C4362" s="4"/>
      <c r="D4362" s="45"/>
      <c r="E4362" s="45"/>
    </row>
    <row r="4363" spans="1:5" x14ac:dyDescent="0.25">
      <c r="A4363" s="2"/>
      <c r="B4363" s="3"/>
      <c r="C4363" s="4"/>
      <c r="D4363" s="45"/>
      <c r="E4363" s="45"/>
    </row>
    <row r="4364" spans="1:5" x14ac:dyDescent="0.25">
      <c r="A4364" s="2"/>
      <c r="B4364" s="3"/>
      <c r="C4364" s="4"/>
      <c r="D4364" s="45"/>
      <c r="E4364" s="45"/>
    </row>
    <row r="4365" spans="1:5" x14ac:dyDescent="0.25">
      <c r="A4365" s="2"/>
      <c r="B4365" s="3"/>
      <c r="C4365" s="4"/>
      <c r="D4365" s="45"/>
      <c r="E4365" s="45"/>
    </row>
    <row r="4366" spans="1:5" x14ac:dyDescent="0.25">
      <c r="A4366" s="2"/>
      <c r="B4366" s="3"/>
      <c r="C4366" s="4"/>
      <c r="D4366" s="45"/>
      <c r="E4366" s="45"/>
    </row>
    <row r="4367" spans="1:5" x14ac:dyDescent="0.25">
      <c r="A4367" s="2"/>
      <c r="B4367" s="3"/>
      <c r="C4367" s="4"/>
      <c r="D4367" s="45"/>
      <c r="E4367" s="45"/>
    </row>
    <row r="4368" spans="1:5" x14ac:dyDescent="0.25">
      <c r="A4368" s="2"/>
      <c r="B4368" s="3"/>
      <c r="C4368" s="4"/>
      <c r="D4368" s="45"/>
      <c r="E4368" s="45"/>
    </row>
    <row r="4369" spans="1:5" x14ac:dyDescent="0.25">
      <c r="A4369" s="2"/>
      <c r="B4369" s="3"/>
      <c r="C4369" s="4"/>
      <c r="D4369" s="45"/>
      <c r="E4369" s="45"/>
    </row>
    <row r="4370" spans="1:5" x14ac:dyDescent="0.25">
      <c r="A4370" s="2"/>
      <c r="B4370" s="3"/>
      <c r="C4370" s="4"/>
      <c r="D4370" s="45"/>
      <c r="E4370" s="45"/>
    </row>
    <row r="4371" spans="1:5" x14ac:dyDescent="0.25">
      <c r="A4371" s="2"/>
      <c r="B4371" s="3"/>
      <c r="C4371" s="4"/>
      <c r="D4371" s="45"/>
      <c r="E4371" s="45"/>
    </row>
    <row r="4372" spans="1:5" x14ac:dyDescent="0.25">
      <c r="A4372" s="2"/>
      <c r="B4372" s="3"/>
      <c r="C4372" s="4"/>
      <c r="D4372" s="45"/>
      <c r="E4372" s="45"/>
    </row>
    <row r="4373" spans="1:5" x14ac:dyDescent="0.25">
      <c r="A4373" s="2"/>
      <c r="B4373" s="3"/>
      <c r="C4373" s="4"/>
      <c r="D4373" s="45"/>
      <c r="E4373" s="45"/>
    </row>
    <row r="4374" spans="1:5" x14ac:dyDescent="0.25">
      <c r="A4374" s="2"/>
      <c r="B4374" s="3"/>
      <c r="C4374" s="4"/>
      <c r="D4374" s="45"/>
      <c r="E4374" s="45"/>
    </row>
    <row r="4375" spans="1:5" x14ac:dyDescent="0.25">
      <c r="A4375" s="2"/>
      <c r="B4375" s="3"/>
      <c r="C4375" s="4"/>
      <c r="D4375" s="45"/>
      <c r="E4375" s="45"/>
    </row>
    <row r="4376" spans="1:5" x14ac:dyDescent="0.25">
      <c r="A4376" s="2"/>
      <c r="B4376" s="3"/>
      <c r="C4376" s="4"/>
      <c r="D4376" s="45"/>
      <c r="E4376" s="45"/>
    </row>
    <row r="4377" spans="1:5" x14ac:dyDescent="0.25">
      <c r="A4377" s="2"/>
      <c r="B4377" s="3"/>
      <c r="C4377" s="4"/>
      <c r="D4377" s="45"/>
      <c r="E4377" s="45"/>
    </row>
    <row r="4378" spans="1:5" x14ac:dyDescent="0.25">
      <c r="A4378" s="2"/>
      <c r="B4378" s="3"/>
      <c r="C4378" s="4"/>
      <c r="D4378" s="45"/>
      <c r="E4378" s="45"/>
    </row>
    <row r="4379" spans="1:5" x14ac:dyDescent="0.25">
      <c r="A4379" s="2"/>
      <c r="B4379" s="3"/>
      <c r="C4379" s="4"/>
      <c r="D4379" s="45"/>
      <c r="E4379" s="45"/>
    </row>
    <row r="4380" spans="1:5" x14ac:dyDescent="0.25">
      <c r="A4380" s="2"/>
      <c r="B4380" s="3"/>
      <c r="C4380" s="4"/>
      <c r="D4380" s="45"/>
      <c r="E4380" s="45"/>
    </row>
    <row r="4381" spans="1:5" x14ac:dyDescent="0.25">
      <c r="A4381" s="2"/>
      <c r="B4381" s="3"/>
      <c r="C4381" s="4"/>
      <c r="D4381" s="45"/>
      <c r="E4381" s="45"/>
    </row>
    <row r="4382" spans="1:5" x14ac:dyDescent="0.25">
      <c r="A4382" s="2"/>
      <c r="B4382" s="3"/>
      <c r="C4382" s="4"/>
      <c r="D4382" s="45"/>
      <c r="E4382" s="45"/>
    </row>
    <row r="4383" spans="1:5" x14ac:dyDescent="0.25">
      <c r="A4383" s="2"/>
      <c r="B4383" s="3"/>
      <c r="C4383" s="4"/>
      <c r="D4383" s="45"/>
      <c r="E4383" s="45"/>
    </row>
    <row r="4384" spans="1:5" x14ac:dyDescent="0.25">
      <c r="A4384" s="2"/>
      <c r="B4384" s="3"/>
      <c r="C4384" s="4"/>
      <c r="D4384" s="45"/>
      <c r="E4384" s="45"/>
    </row>
    <row r="4385" spans="1:5" x14ac:dyDescent="0.25">
      <c r="A4385" s="2"/>
      <c r="B4385" s="3"/>
      <c r="C4385" s="4"/>
      <c r="D4385" s="45"/>
      <c r="E4385" s="45"/>
    </row>
    <row r="4386" spans="1:5" x14ac:dyDescent="0.25">
      <c r="A4386" s="2"/>
      <c r="B4386" s="3"/>
      <c r="C4386" s="4"/>
      <c r="D4386" s="45"/>
      <c r="E4386" s="45"/>
    </row>
    <row r="4387" spans="1:5" x14ac:dyDescent="0.25">
      <c r="A4387" s="2"/>
      <c r="B4387" s="3"/>
      <c r="C4387" s="4"/>
      <c r="D4387" s="45"/>
      <c r="E4387" s="45"/>
    </row>
    <row r="4388" spans="1:5" x14ac:dyDescent="0.25">
      <c r="A4388" s="2"/>
      <c r="B4388" s="3"/>
      <c r="C4388" s="4"/>
      <c r="D4388" s="45"/>
      <c r="E4388" s="45"/>
    </row>
    <row r="4389" spans="1:5" x14ac:dyDescent="0.25">
      <c r="A4389" s="2"/>
      <c r="B4389" s="3"/>
      <c r="C4389" s="4"/>
      <c r="D4389" s="45"/>
      <c r="E4389" s="45"/>
    </row>
    <row r="4390" spans="1:5" x14ac:dyDescent="0.25">
      <c r="A4390" s="2"/>
      <c r="B4390" s="3"/>
      <c r="C4390" s="4"/>
      <c r="D4390" s="45"/>
      <c r="E4390" s="45"/>
    </row>
    <row r="4391" spans="1:5" x14ac:dyDescent="0.25">
      <c r="A4391" s="2"/>
      <c r="B4391" s="3"/>
      <c r="C4391" s="4"/>
      <c r="D4391" s="45"/>
      <c r="E4391" s="45"/>
    </row>
    <row r="4392" spans="1:5" x14ac:dyDescent="0.25">
      <c r="A4392" s="2"/>
      <c r="B4392" s="3"/>
      <c r="C4392" s="4"/>
      <c r="D4392" s="45"/>
      <c r="E4392" s="45"/>
    </row>
    <row r="4393" spans="1:5" x14ac:dyDescent="0.25">
      <c r="A4393" s="2"/>
      <c r="B4393" s="3"/>
      <c r="C4393" s="4"/>
      <c r="D4393" s="45"/>
      <c r="E4393" s="45"/>
    </row>
    <row r="4394" spans="1:5" x14ac:dyDescent="0.25">
      <c r="A4394" s="2"/>
      <c r="B4394" s="3"/>
      <c r="C4394" s="4"/>
      <c r="D4394" s="45"/>
      <c r="E4394" s="45"/>
    </row>
    <row r="4395" spans="1:5" x14ac:dyDescent="0.25">
      <c r="A4395" s="2"/>
      <c r="B4395" s="3"/>
      <c r="C4395" s="4"/>
      <c r="D4395" s="45"/>
      <c r="E4395" s="45"/>
    </row>
    <row r="4396" spans="1:5" x14ac:dyDescent="0.25">
      <c r="A4396" s="2"/>
      <c r="B4396" s="3"/>
      <c r="C4396" s="4"/>
      <c r="D4396" s="45"/>
      <c r="E4396" s="45"/>
    </row>
    <row r="4397" spans="1:5" x14ac:dyDescent="0.25">
      <c r="A4397" s="2"/>
      <c r="B4397" s="3"/>
      <c r="C4397" s="4"/>
      <c r="D4397" s="45"/>
      <c r="E4397" s="45"/>
    </row>
    <row r="4398" spans="1:5" x14ac:dyDescent="0.25">
      <c r="A4398" s="2"/>
      <c r="B4398" s="3"/>
      <c r="C4398" s="4"/>
      <c r="D4398" s="45"/>
      <c r="E4398" s="45"/>
    </row>
    <row r="4399" spans="1:5" x14ac:dyDescent="0.25">
      <c r="A4399" s="2"/>
      <c r="B4399" s="3"/>
      <c r="C4399" s="4"/>
      <c r="D4399" s="45"/>
      <c r="E4399" s="45"/>
    </row>
    <row r="4400" spans="1:5" x14ac:dyDescent="0.25">
      <c r="A4400" s="2"/>
      <c r="B4400" s="3"/>
      <c r="C4400" s="4"/>
      <c r="D4400" s="45"/>
      <c r="E4400" s="45"/>
    </row>
    <row r="4401" spans="1:5" x14ac:dyDescent="0.25">
      <c r="A4401" s="2"/>
      <c r="B4401" s="3"/>
      <c r="C4401" s="4"/>
      <c r="D4401" s="45"/>
      <c r="E4401" s="45"/>
    </row>
    <row r="4402" spans="1:5" x14ac:dyDescent="0.25">
      <c r="A4402" s="2"/>
      <c r="B4402" s="3"/>
      <c r="C4402" s="4"/>
      <c r="D4402" s="45"/>
      <c r="E4402" s="45"/>
    </row>
    <row r="4403" spans="1:5" x14ac:dyDescent="0.25">
      <c r="A4403" s="2"/>
      <c r="B4403" s="3"/>
      <c r="C4403" s="4"/>
      <c r="D4403" s="45"/>
      <c r="E4403" s="45"/>
    </row>
    <row r="4404" spans="1:5" x14ac:dyDescent="0.25">
      <c r="A4404" s="2"/>
      <c r="B4404" s="3"/>
      <c r="C4404" s="4"/>
      <c r="D4404" s="45"/>
      <c r="E4404" s="45"/>
    </row>
    <row r="4405" spans="1:5" x14ac:dyDescent="0.25">
      <c r="A4405" s="2"/>
      <c r="B4405" s="3"/>
      <c r="C4405" s="4"/>
      <c r="D4405" s="45"/>
      <c r="E4405" s="45"/>
    </row>
    <row r="4406" spans="1:5" x14ac:dyDescent="0.25">
      <c r="A4406" s="2"/>
      <c r="B4406" s="3"/>
      <c r="C4406" s="4"/>
      <c r="D4406" s="45"/>
      <c r="E4406" s="45"/>
    </row>
    <row r="4407" spans="1:5" x14ac:dyDescent="0.25">
      <c r="A4407" s="2"/>
      <c r="B4407" s="3"/>
      <c r="C4407" s="4"/>
      <c r="D4407" s="45"/>
      <c r="E4407" s="45"/>
    </row>
    <row r="4408" spans="1:5" x14ac:dyDescent="0.25">
      <c r="A4408" s="2"/>
      <c r="B4408" s="3"/>
      <c r="C4408" s="4"/>
      <c r="D4408" s="45"/>
      <c r="E4408" s="45"/>
    </row>
    <row r="4409" spans="1:5" x14ac:dyDescent="0.25">
      <c r="A4409" s="2"/>
      <c r="B4409" s="3"/>
      <c r="C4409" s="4"/>
      <c r="D4409" s="45"/>
      <c r="E4409" s="45"/>
    </row>
    <row r="4410" spans="1:5" x14ac:dyDescent="0.25">
      <c r="A4410" s="2"/>
      <c r="B4410" s="3"/>
      <c r="C4410" s="4"/>
      <c r="D4410" s="45"/>
      <c r="E4410" s="45"/>
    </row>
    <row r="4411" spans="1:5" x14ac:dyDescent="0.25">
      <c r="A4411" s="2"/>
      <c r="B4411" s="3"/>
      <c r="C4411" s="4"/>
      <c r="D4411" s="45"/>
      <c r="E4411" s="45"/>
    </row>
    <row r="4412" spans="1:5" x14ac:dyDescent="0.25">
      <c r="A4412" s="2"/>
      <c r="B4412" s="3"/>
      <c r="C4412" s="4"/>
      <c r="D4412" s="45"/>
      <c r="E4412" s="45"/>
    </row>
    <row r="4413" spans="1:5" x14ac:dyDescent="0.25">
      <c r="A4413" s="2"/>
      <c r="B4413" s="3"/>
      <c r="C4413" s="4"/>
      <c r="D4413" s="45"/>
      <c r="E4413" s="45"/>
    </row>
    <row r="4414" spans="1:5" x14ac:dyDescent="0.25">
      <c r="A4414" s="2"/>
      <c r="B4414" s="3"/>
      <c r="C4414" s="4"/>
      <c r="D4414" s="45"/>
      <c r="E4414" s="45"/>
    </row>
    <row r="4415" spans="1:5" x14ac:dyDescent="0.25">
      <c r="A4415" s="2"/>
      <c r="B4415" s="3"/>
      <c r="C4415" s="4"/>
      <c r="D4415" s="45"/>
      <c r="E4415" s="45"/>
    </row>
    <row r="4416" spans="1:5" x14ac:dyDescent="0.25">
      <c r="A4416" s="2"/>
      <c r="B4416" s="3"/>
      <c r="C4416" s="4"/>
      <c r="D4416" s="45"/>
      <c r="E4416" s="45"/>
    </row>
    <row r="4417" spans="1:5" x14ac:dyDescent="0.25">
      <c r="A4417" s="2"/>
      <c r="B4417" s="3"/>
      <c r="C4417" s="4"/>
      <c r="D4417" s="45"/>
      <c r="E4417" s="45"/>
    </row>
    <row r="4418" spans="1:5" x14ac:dyDescent="0.25">
      <c r="A4418" s="2"/>
      <c r="B4418" s="3"/>
      <c r="C4418" s="4"/>
      <c r="D4418" s="45"/>
      <c r="E4418" s="45"/>
    </row>
    <row r="4419" spans="1:5" x14ac:dyDescent="0.25">
      <c r="A4419" s="2"/>
      <c r="B4419" s="3"/>
      <c r="C4419" s="4"/>
      <c r="D4419" s="45"/>
      <c r="E4419" s="45"/>
    </row>
    <row r="4420" spans="1:5" x14ac:dyDescent="0.25">
      <c r="A4420" s="2"/>
      <c r="B4420" s="3"/>
      <c r="C4420" s="4"/>
      <c r="D4420" s="45"/>
      <c r="E4420" s="45"/>
    </row>
    <row r="4421" spans="1:5" x14ac:dyDescent="0.25">
      <c r="A4421" s="2"/>
      <c r="B4421" s="3"/>
      <c r="C4421" s="4"/>
      <c r="D4421" s="45"/>
      <c r="E4421" s="45"/>
    </row>
    <row r="4422" spans="1:5" x14ac:dyDescent="0.25">
      <c r="A4422" s="2"/>
      <c r="B4422" s="3"/>
      <c r="C4422" s="4"/>
      <c r="D4422" s="45"/>
      <c r="E4422" s="45"/>
    </row>
    <row r="4423" spans="1:5" x14ac:dyDescent="0.25">
      <c r="A4423" s="2"/>
      <c r="B4423" s="3"/>
      <c r="C4423" s="4"/>
      <c r="D4423" s="45"/>
      <c r="E4423" s="45"/>
    </row>
    <row r="4424" spans="1:5" x14ac:dyDescent="0.25">
      <c r="A4424" s="2"/>
      <c r="B4424" s="3"/>
      <c r="C4424" s="4"/>
      <c r="D4424" s="45"/>
      <c r="E4424" s="45"/>
    </row>
    <row r="4425" spans="1:5" x14ac:dyDescent="0.25">
      <c r="A4425" s="2"/>
      <c r="B4425" s="3"/>
      <c r="C4425" s="4"/>
      <c r="D4425" s="45"/>
      <c r="E4425" s="45"/>
    </row>
    <row r="4426" spans="1:5" x14ac:dyDescent="0.25">
      <c r="A4426" s="2"/>
      <c r="B4426" s="3"/>
      <c r="C4426" s="4"/>
      <c r="D4426" s="45"/>
      <c r="E4426" s="45"/>
    </row>
    <row r="4427" spans="1:5" x14ac:dyDescent="0.25">
      <c r="A4427" s="2"/>
      <c r="B4427" s="3"/>
      <c r="C4427" s="4"/>
      <c r="D4427" s="45"/>
      <c r="E4427" s="45"/>
    </row>
    <row r="4428" spans="1:5" x14ac:dyDescent="0.25">
      <c r="A4428" s="2"/>
      <c r="B4428" s="3"/>
      <c r="C4428" s="4"/>
      <c r="D4428" s="45"/>
      <c r="E4428" s="45"/>
    </row>
    <row r="4429" spans="1:5" x14ac:dyDescent="0.25">
      <c r="A4429" s="2"/>
      <c r="B4429" s="3"/>
      <c r="C4429" s="4"/>
      <c r="D4429" s="45"/>
      <c r="E4429" s="45"/>
    </row>
    <row r="4430" spans="1:5" x14ac:dyDescent="0.25">
      <c r="A4430" s="2"/>
      <c r="B4430" s="3"/>
      <c r="C4430" s="4"/>
      <c r="D4430" s="45"/>
      <c r="E4430" s="45"/>
    </row>
    <row r="4431" spans="1:5" x14ac:dyDescent="0.25">
      <c r="A4431" s="2"/>
      <c r="B4431" s="3"/>
      <c r="C4431" s="4"/>
      <c r="D4431" s="45"/>
      <c r="E4431" s="45"/>
    </row>
    <row r="4432" spans="1:5" x14ac:dyDescent="0.25">
      <c r="A4432" s="2"/>
      <c r="B4432" s="3"/>
      <c r="C4432" s="4"/>
      <c r="D4432" s="45"/>
      <c r="E4432" s="45"/>
    </row>
    <row r="4433" spans="1:5" x14ac:dyDescent="0.25">
      <c r="A4433" s="2"/>
      <c r="B4433" s="3"/>
      <c r="C4433" s="4"/>
      <c r="D4433" s="45"/>
      <c r="E4433" s="45"/>
    </row>
    <row r="4434" spans="1:5" x14ac:dyDescent="0.25">
      <c r="A4434" s="2"/>
      <c r="B4434" s="3"/>
      <c r="C4434" s="4"/>
      <c r="D4434" s="45"/>
      <c r="E4434" s="45"/>
    </row>
    <row r="4435" spans="1:5" x14ac:dyDescent="0.25">
      <c r="A4435" s="2"/>
      <c r="B4435" s="3"/>
      <c r="C4435" s="4"/>
      <c r="D4435" s="45"/>
      <c r="E4435" s="45"/>
    </row>
    <row r="4436" spans="1:5" x14ac:dyDescent="0.25">
      <c r="A4436" s="2"/>
      <c r="B4436" s="3"/>
      <c r="C4436" s="4"/>
      <c r="D4436" s="45"/>
      <c r="E4436" s="45"/>
    </row>
    <row r="4437" spans="1:5" x14ac:dyDescent="0.25">
      <c r="A4437" s="2"/>
      <c r="B4437" s="3"/>
      <c r="C4437" s="4"/>
      <c r="D4437" s="45"/>
      <c r="E4437" s="45"/>
    </row>
    <row r="4438" spans="1:5" x14ac:dyDescent="0.25">
      <c r="A4438" s="2"/>
      <c r="B4438" s="3"/>
      <c r="C4438" s="4"/>
      <c r="D4438" s="45"/>
      <c r="E4438" s="45"/>
    </row>
    <row r="4439" spans="1:5" x14ac:dyDescent="0.25">
      <c r="A4439" s="2"/>
      <c r="B4439" s="3"/>
      <c r="C4439" s="4"/>
      <c r="D4439" s="45"/>
      <c r="E4439" s="45"/>
    </row>
    <row r="4440" spans="1:5" x14ac:dyDescent="0.25">
      <c r="A4440" s="2"/>
      <c r="B4440" s="3"/>
      <c r="C4440" s="4"/>
      <c r="D4440" s="45"/>
      <c r="E4440" s="45"/>
    </row>
    <row r="4441" spans="1:5" x14ac:dyDescent="0.25">
      <c r="A4441" s="2"/>
      <c r="B4441" s="3"/>
      <c r="C4441" s="4"/>
      <c r="D4441" s="45"/>
      <c r="E4441" s="45"/>
    </row>
    <row r="4442" spans="1:5" x14ac:dyDescent="0.25">
      <c r="A4442" s="2"/>
      <c r="B4442" s="3"/>
      <c r="C4442" s="4"/>
      <c r="D4442" s="45"/>
      <c r="E4442" s="45"/>
    </row>
    <row r="4443" spans="1:5" x14ac:dyDescent="0.25">
      <c r="A4443" s="2"/>
      <c r="B4443" s="3"/>
      <c r="C4443" s="4"/>
      <c r="D4443" s="45"/>
      <c r="E4443" s="45"/>
    </row>
    <row r="4444" spans="1:5" x14ac:dyDescent="0.25">
      <c r="A4444" s="2"/>
      <c r="B4444" s="3"/>
      <c r="C4444" s="4"/>
      <c r="D4444" s="45"/>
      <c r="E4444" s="45"/>
    </row>
    <row r="4445" spans="1:5" x14ac:dyDescent="0.25">
      <c r="A4445" s="2"/>
      <c r="B4445" s="3"/>
      <c r="C4445" s="4"/>
      <c r="D4445" s="45"/>
      <c r="E4445" s="45"/>
    </row>
    <row r="4446" spans="1:5" x14ac:dyDescent="0.25">
      <c r="A4446" s="2"/>
      <c r="B4446" s="3"/>
      <c r="C4446" s="4"/>
      <c r="D4446" s="45"/>
      <c r="E4446" s="45"/>
    </row>
    <row r="4447" spans="1:5" x14ac:dyDescent="0.25">
      <c r="A4447" s="2"/>
      <c r="B4447" s="3"/>
      <c r="C4447" s="4"/>
      <c r="D4447" s="45"/>
      <c r="E4447" s="45"/>
    </row>
    <row r="4448" spans="1:5" x14ac:dyDescent="0.25">
      <c r="A4448" s="2"/>
      <c r="B4448" s="3"/>
      <c r="C4448" s="4"/>
      <c r="D4448" s="45"/>
      <c r="E4448" s="45"/>
    </row>
    <row r="4449" spans="1:5" x14ac:dyDescent="0.25">
      <c r="A4449" s="2"/>
      <c r="B4449" s="3"/>
      <c r="C4449" s="4"/>
      <c r="D4449" s="45"/>
      <c r="E4449" s="45"/>
    </row>
    <row r="4450" spans="1:5" x14ac:dyDescent="0.25">
      <c r="A4450" s="2"/>
      <c r="B4450" s="3"/>
      <c r="C4450" s="4"/>
      <c r="D4450" s="45"/>
      <c r="E4450" s="45"/>
    </row>
    <row r="4451" spans="1:5" x14ac:dyDescent="0.25">
      <c r="A4451" s="2"/>
      <c r="B4451" s="3"/>
      <c r="C4451" s="4"/>
      <c r="D4451" s="45"/>
      <c r="E4451" s="45"/>
    </row>
    <row r="4452" spans="1:5" x14ac:dyDescent="0.25">
      <c r="A4452" s="2"/>
      <c r="B4452" s="3"/>
      <c r="C4452" s="4"/>
      <c r="D4452" s="45"/>
      <c r="E4452" s="45"/>
    </row>
    <row r="4453" spans="1:5" x14ac:dyDescent="0.25">
      <c r="A4453" s="2"/>
      <c r="B4453" s="3"/>
      <c r="C4453" s="4"/>
      <c r="D4453" s="45"/>
      <c r="E4453" s="45"/>
    </row>
    <row r="4454" spans="1:5" x14ac:dyDescent="0.25">
      <c r="A4454" s="2"/>
      <c r="B4454" s="3"/>
      <c r="C4454" s="4"/>
      <c r="D4454" s="45"/>
      <c r="E4454" s="45"/>
    </row>
    <row r="4455" spans="1:5" x14ac:dyDescent="0.25">
      <c r="A4455" s="2"/>
      <c r="B4455" s="3"/>
      <c r="C4455" s="4"/>
      <c r="D4455" s="45"/>
      <c r="E4455" s="45"/>
    </row>
    <row r="4456" spans="1:5" x14ac:dyDescent="0.25">
      <c r="A4456" s="2"/>
      <c r="B4456" s="3"/>
      <c r="C4456" s="4"/>
      <c r="D4456" s="45"/>
      <c r="E4456" s="45"/>
    </row>
    <row r="4457" spans="1:5" x14ac:dyDescent="0.25">
      <c r="A4457" s="2"/>
      <c r="B4457" s="3"/>
      <c r="C4457" s="4"/>
      <c r="D4457" s="45"/>
      <c r="E4457" s="45"/>
    </row>
    <row r="4458" spans="1:5" x14ac:dyDescent="0.25">
      <c r="A4458" s="2"/>
      <c r="B4458" s="3"/>
      <c r="C4458" s="4"/>
      <c r="D4458" s="45"/>
      <c r="E4458" s="45"/>
    </row>
    <row r="4459" spans="1:5" x14ac:dyDescent="0.25">
      <c r="A4459" s="2"/>
      <c r="B4459" s="3"/>
      <c r="C4459" s="4"/>
      <c r="D4459" s="45"/>
      <c r="E4459" s="45"/>
    </row>
    <row r="4460" spans="1:5" x14ac:dyDescent="0.25">
      <c r="A4460" s="2"/>
      <c r="B4460" s="3"/>
      <c r="C4460" s="4"/>
      <c r="D4460" s="45"/>
      <c r="E4460" s="45"/>
    </row>
    <row r="4461" spans="1:5" x14ac:dyDescent="0.25">
      <c r="A4461" s="2"/>
      <c r="B4461" s="3"/>
      <c r="C4461" s="4"/>
      <c r="D4461" s="45"/>
      <c r="E4461" s="45"/>
    </row>
    <row r="4462" spans="1:5" x14ac:dyDescent="0.25">
      <c r="A4462" s="2"/>
      <c r="B4462" s="3"/>
      <c r="C4462" s="4"/>
      <c r="D4462" s="45"/>
      <c r="E4462" s="45"/>
    </row>
    <row r="4463" spans="1:5" x14ac:dyDescent="0.25">
      <c r="A4463" s="2"/>
      <c r="B4463" s="3"/>
      <c r="C4463" s="4"/>
      <c r="D4463" s="45"/>
      <c r="E4463" s="45"/>
    </row>
    <row r="4464" spans="1:5" x14ac:dyDescent="0.25">
      <c r="A4464" s="2"/>
      <c r="B4464" s="3"/>
      <c r="C4464" s="4"/>
      <c r="D4464" s="45"/>
      <c r="E4464" s="45"/>
    </row>
    <row r="4465" spans="1:5" x14ac:dyDescent="0.25">
      <c r="A4465" s="2"/>
      <c r="B4465" s="3"/>
      <c r="C4465" s="4"/>
      <c r="D4465" s="45"/>
      <c r="E4465" s="45"/>
    </row>
    <row r="4466" spans="1:5" x14ac:dyDescent="0.25">
      <c r="A4466" s="2"/>
      <c r="B4466" s="3"/>
      <c r="C4466" s="4"/>
      <c r="D4466" s="45"/>
      <c r="E4466" s="45"/>
    </row>
    <row r="4467" spans="1:5" x14ac:dyDescent="0.25">
      <c r="A4467" s="2"/>
      <c r="B4467" s="3"/>
      <c r="C4467" s="4"/>
      <c r="D4467" s="45"/>
      <c r="E4467" s="45"/>
    </row>
    <row r="4468" spans="1:5" x14ac:dyDescent="0.25">
      <c r="A4468" s="2"/>
      <c r="B4468" s="3"/>
      <c r="C4468" s="4"/>
      <c r="D4468" s="45"/>
      <c r="E4468" s="45"/>
    </row>
    <row r="4469" spans="1:5" x14ac:dyDescent="0.25">
      <c r="A4469" s="2"/>
      <c r="B4469" s="3"/>
      <c r="C4469" s="4"/>
      <c r="D4469" s="45"/>
      <c r="E4469" s="45"/>
    </row>
    <row r="4470" spans="1:5" x14ac:dyDescent="0.25">
      <c r="A4470" s="2"/>
      <c r="B4470" s="3"/>
      <c r="C4470" s="4"/>
      <c r="D4470" s="45"/>
      <c r="E4470" s="45"/>
    </row>
    <row r="4471" spans="1:5" x14ac:dyDescent="0.25">
      <c r="A4471" s="2"/>
      <c r="B4471" s="3"/>
      <c r="C4471" s="4"/>
      <c r="D4471" s="45"/>
      <c r="E4471" s="45"/>
    </row>
    <row r="4472" spans="1:5" x14ac:dyDescent="0.25">
      <c r="A4472" s="2"/>
      <c r="B4472" s="3"/>
      <c r="C4472" s="4"/>
      <c r="D4472" s="45"/>
      <c r="E4472" s="45"/>
    </row>
    <row r="4473" spans="1:5" x14ac:dyDescent="0.25">
      <c r="A4473" s="2"/>
      <c r="B4473" s="3"/>
      <c r="C4473" s="4"/>
      <c r="D4473" s="45"/>
      <c r="E4473" s="45"/>
    </row>
    <row r="4474" spans="1:5" x14ac:dyDescent="0.25">
      <c r="A4474" s="2"/>
      <c r="B4474" s="3"/>
      <c r="C4474" s="4"/>
      <c r="D4474" s="45"/>
      <c r="E4474" s="45"/>
    </row>
    <row r="4475" spans="1:5" x14ac:dyDescent="0.25">
      <c r="A4475" s="2"/>
      <c r="B4475" s="3"/>
      <c r="C4475" s="4"/>
      <c r="D4475" s="45"/>
      <c r="E4475" s="45"/>
    </row>
    <row r="4476" spans="1:5" x14ac:dyDescent="0.25">
      <c r="A4476" s="2"/>
      <c r="B4476" s="3"/>
      <c r="C4476" s="4"/>
      <c r="D4476" s="45"/>
      <c r="E4476" s="45"/>
    </row>
    <row r="4477" spans="1:5" x14ac:dyDescent="0.25">
      <c r="A4477" s="2"/>
      <c r="B4477" s="3"/>
      <c r="C4477" s="4"/>
      <c r="D4477" s="45"/>
      <c r="E4477" s="45"/>
    </row>
    <row r="4478" spans="1:5" x14ac:dyDescent="0.25">
      <c r="A4478" s="2"/>
      <c r="B4478" s="3"/>
      <c r="C4478" s="4"/>
      <c r="D4478" s="45"/>
      <c r="E4478" s="45"/>
    </row>
    <row r="4479" spans="1:5" x14ac:dyDescent="0.25">
      <c r="A4479" s="2"/>
      <c r="B4479" s="3"/>
      <c r="C4479" s="4"/>
      <c r="D4479" s="45"/>
      <c r="E4479" s="45"/>
    </row>
    <row r="4480" spans="1:5" x14ac:dyDescent="0.25">
      <c r="A4480" s="2"/>
      <c r="B4480" s="3"/>
      <c r="C4480" s="4"/>
      <c r="D4480" s="45"/>
      <c r="E4480" s="45"/>
    </row>
    <row r="4481" spans="1:5" x14ac:dyDescent="0.25">
      <c r="A4481" s="2"/>
      <c r="B4481" s="3"/>
      <c r="C4481" s="4"/>
      <c r="D4481" s="45"/>
      <c r="E4481" s="45"/>
    </row>
    <row r="4482" spans="1:5" x14ac:dyDescent="0.25">
      <c r="A4482" s="2"/>
      <c r="B4482" s="3"/>
      <c r="C4482" s="4"/>
      <c r="D4482" s="45"/>
      <c r="E4482" s="45"/>
    </row>
    <row r="4483" spans="1:5" x14ac:dyDescent="0.25">
      <c r="A4483" s="2"/>
      <c r="B4483" s="3"/>
      <c r="C4483" s="4"/>
      <c r="D4483" s="45"/>
      <c r="E4483" s="45"/>
    </row>
    <row r="4484" spans="1:5" x14ac:dyDescent="0.25">
      <c r="A4484" s="2"/>
      <c r="B4484" s="3"/>
      <c r="C4484" s="4"/>
      <c r="D4484" s="45"/>
      <c r="E4484" s="45"/>
    </row>
    <row r="4485" spans="1:5" x14ac:dyDescent="0.25">
      <c r="A4485" s="2"/>
      <c r="B4485" s="3"/>
      <c r="C4485" s="4"/>
      <c r="D4485" s="45"/>
      <c r="E4485" s="45"/>
    </row>
    <row r="4486" spans="1:5" x14ac:dyDescent="0.25">
      <c r="A4486" s="2"/>
      <c r="B4486" s="3"/>
      <c r="C4486" s="4"/>
      <c r="D4486" s="45"/>
      <c r="E4486" s="45"/>
    </row>
    <row r="4487" spans="1:5" x14ac:dyDescent="0.25">
      <c r="A4487" s="2"/>
      <c r="B4487" s="3"/>
      <c r="C4487" s="4"/>
      <c r="D4487" s="45"/>
      <c r="E4487" s="45"/>
    </row>
    <row r="4488" spans="1:5" x14ac:dyDescent="0.25">
      <c r="A4488" s="2"/>
      <c r="B4488" s="3"/>
      <c r="C4488" s="4"/>
      <c r="D4488" s="45"/>
      <c r="E4488" s="45"/>
    </row>
    <row r="4489" spans="1:5" x14ac:dyDescent="0.25">
      <c r="A4489" s="2"/>
      <c r="B4489" s="3"/>
      <c r="C4489" s="4"/>
      <c r="D4489" s="45"/>
      <c r="E4489" s="45"/>
    </row>
    <row r="4490" spans="1:5" x14ac:dyDescent="0.25">
      <c r="A4490" s="2"/>
      <c r="B4490" s="3"/>
      <c r="C4490" s="4"/>
      <c r="D4490" s="45"/>
      <c r="E4490" s="45"/>
    </row>
    <row r="4491" spans="1:5" x14ac:dyDescent="0.25">
      <c r="A4491" s="2"/>
      <c r="B4491" s="3"/>
      <c r="C4491" s="4"/>
      <c r="D4491" s="45"/>
      <c r="E4491" s="45"/>
    </row>
    <row r="4492" spans="1:5" x14ac:dyDescent="0.25">
      <c r="A4492" s="2"/>
      <c r="B4492" s="3"/>
      <c r="C4492" s="4"/>
      <c r="D4492" s="45"/>
      <c r="E4492" s="45"/>
    </row>
    <row r="4493" spans="1:5" x14ac:dyDescent="0.25">
      <c r="A4493" s="2"/>
      <c r="B4493" s="3"/>
      <c r="C4493" s="4"/>
      <c r="D4493" s="45"/>
      <c r="E4493" s="45"/>
    </row>
    <row r="4494" spans="1:5" x14ac:dyDescent="0.25">
      <c r="A4494" s="2"/>
      <c r="B4494" s="3"/>
      <c r="C4494" s="4"/>
      <c r="D4494" s="45"/>
      <c r="E4494" s="45"/>
    </row>
    <row r="4495" spans="1:5" x14ac:dyDescent="0.25">
      <c r="A4495" s="2"/>
      <c r="B4495" s="3"/>
      <c r="C4495" s="4"/>
      <c r="D4495" s="45"/>
      <c r="E4495" s="45"/>
    </row>
    <row r="4496" spans="1:5" x14ac:dyDescent="0.25">
      <c r="A4496" s="2"/>
      <c r="B4496" s="3"/>
      <c r="C4496" s="4"/>
      <c r="D4496" s="45"/>
      <c r="E4496" s="45"/>
    </row>
    <row r="4497" spans="1:5" x14ac:dyDescent="0.25">
      <c r="A4497" s="2"/>
      <c r="B4497" s="3"/>
      <c r="C4497" s="4"/>
      <c r="D4497" s="45"/>
      <c r="E4497" s="45"/>
    </row>
    <row r="4498" spans="1:5" x14ac:dyDescent="0.25">
      <c r="A4498" s="2"/>
      <c r="B4498" s="3"/>
      <c r="C4498" s="4"/>
      <c r="D4498" s="45"/>
      <c r="E4498" s="45"/>
    </row>
    <row r="4499" spans="1:5" x14ac:dyDescent="0.25">
      <c r="A4499" s="2"/>
      <c r="B4499" s="3"/>
      <c r="C4499" s="4"/>
      <c r="D4499" s="45"/>
      <c r="E4499" s="45"/>
    </row>
    <row r="4500" spans="1:5" x14ac:dyDescent="0.25">
      <c r="A4500" s="2"/>
      <c r="B4500" s="3"/>
      <c r="C4500" s="4"/>
      <c r="D4500" s="45"/>
      <c r="E4500" s="45"/>
    </row>
    <row r="4501" spans="1:5" x14ac:dyDescent="0.25">
      <c r="A4501" s="2"/>
      <c r="B4501" s="3"/>
      <c r="C4501" s="4"/>
      <c r="D4501" s="45"/>
      <c r="E4501" s="45"/>
    </row>
    <row r="4502" spans="1:5" x14ac:dyDescent="0.25">
      <c r="A4502" s="2"/>
      <c r="B4502" s="3"/>
      <c r="C4502" s="4"/>
      <c r="D4502" s="45"/>
      <c r="E4502" s="45"/>
    </row>
    <row r="4503" spans="1:5" x14ac:dyDescent="0.25">
      <c r="A4503" s="2"/>
      <c r="B4503" s="3"/>
      <c r="C4503" s="4"/>
      <c r="D4503" s="45"/>
      <c r="E4503" s="45"/>
    </row>
    <row r="4504" spans="1:5" x14ac:dyDescent="0.25">
      <c r="A4504" s="2"/>
      <c r="B4504" s="3"/>
      <c r="C4504" s="4"/>
      <c r="D4504" s="45"/>
      <c r="E4504" s="45"/>
    </row>
    <row r="4505" spans="1:5" x14ac:dyDescent="0.25">
      <c r="A4505" s="2"/>
      <c r="B4505" s="3"/>
      <c r="C4505" s="4"/>
      <c r="D4505" s="45"/>
      <c r="E4505" s="45"/>
    </row>
    <row r="4506" spans="1:5" x14ac:dyDescent="0.25">
      <c r="A4506" s="2"/>
      <c r="B4506" s="3"/>
      <c r="C4506" s="4"/>
      <c r="D4506" s="45"/>
      <c r="E4506" s="45"/>
    </row>
    <row r="4507" spans="1:5" x14ac:dyDescent="0.25">
      <c r="A4507" s="2"/>
      <c r="B4507" s="3"/>
      <c r="C4507" s="4"/>
      <c r="D4507" s="45"/>
      <c r="E4507" s="45"/>
    </row>
    <row r="4508" spans="1:5" x14ac:dyDescent="0.25">
      <c r="A4508" s="2"/>
      <c r="B4508" s="3"/>
      <c r="C4508" s="4"/>
      <c r="D4508" s="45"/>
      <c r="E4508" s="45"/>
    </row>
    <row r="4509" spans="1:5" x14ac:dyDescent="0.25">
      <c r="A4509" s="2"/>
      <c r="B4509" s="3"/>
      <c r="C4509" s="4"/>
      <c r="D4509" s="45"/>
      <c r="E4509" s="45"/>
    </row>
    <row r="4510" spans="1:5" x14ac:dyDescent="0.25">
      <c r="A4510" s="2"/>
      <c r="B4510" s="3"/>
      <c r="C4510" s="4"/>
      <c r="D4510" s="45"/>
      <c r="E4510" s="45"/>
    </row>
    <row r="4511" spans="1:5" x14ac:dyDescent="0.25">
      <c r="A4511" s="2"/>
      <c r="B4511" s="3"/>
      <c r="C4511" s="4"/>
      <c r="D4511" s="45"/>
      <c r="E4511" s="45"/>
    </row>
    <row r="4512" spans="1:5" x14ac:dyDescent="0.25">
      <c r="A4512" s="2"/>
      <c r="B4512" s="3"/>
      <c r="C4512" s="4"/>
      <c r="D4512" s="45"/>
      <c r="E4512" s="45"/>
    </row>
    <row r="4513" spans="1:5" x14ac:dyDescent="0.25">
      <c r="A4513" s="2"/>
      <c r="B4513" s="3"/>
      <c r="C4513" s="4"/>
      <c r="D4513" s="45"/>
      <c r="E4513" s="45"/>
    </row>
    <row r="4514" spans="1:5" x14ac:dyDescent="0.25">
      <c r="A4514" s="2"/>
      <c r="B4514" s="3"/>
      <c r="C4514" s="4"/>
      <c r="D4514" s="45"/>
      <c r="E4514" s="45"/>
    </row>
    <row r="4515" spans="1:5" x14ac:dyDescent="0.25">
      <c r="A4515" s="2"/>
      <c r="B4515" s="3"/>
      <c r="C4515" s="4"/>
      <c r="D4515" s="45"/>
      <c r="E4515" s="45"/>
    </row>
    <row r="4516" spans="1:5" x14ac:dyDescent="0.25">
      <c r="A4516" s="2"/>
      <c r="B4516" s="3"/>
      <c r="C4516" s="4"/>
      <c r="D4516" s="45"/>
      <c r="E4516" s="45"/>
    </row>
    <row r="4517" spans="1:5" x14ac:dyDescent="0.25">
      <c r="A4517" s="2"/>
      <c r="B4517" s="3"/>
      <c r="C4517" s="4"/>
      <c r="D4517" s="45"/>
      <c r="E4517" s="45"/>
    </row>
    <row r="4518" spans="1:5" x14ac:dyDescent="0.25">
      <c r="A4518" s="2"/>
      <c r="B4518" s="3"/>
      <c r="C4518" s="4"/>
      <c r="D4518" s="45"/>
      <c r="E4518" s="45"/>
    </row>
    <row r="4519" spans="1:5" x14ac:dyDescent="0.25">
      <c r="A4519" s="2"/>
      <c r="B4519" s="3"/>
      <c r="C4519" s="4"/>
      <c r="D4519" s="45"/>
      <c r="E4519" s="45"/>
    </row>
    <row r="4520" spans="1:5" x14ac:dyDescent="0.25">
      <c r="A4520" s="2"/>
      <c r="B4520" s="3"/>
      <c r="C4520" s="4"/>
      <c r="D4520" s="45"/>
      <c r="E4520" s="45"/>
    </row>
    <row r="4521" spans="1:5" x14ac:dyDescent="0.25">
      <c r="A4521" s="2"/>
      <c r="B4521" s="3"/>
      <c r="C4521" s="4"/>
      <c r="D4521" s="45"/>
      <c r="E4521" s="45"/>
    </row>
    <row r="4522" spans="1:5" x14ac:dyDescent="0.25">
      <c r="A4522" s="2"/>
      <c r="B4522" s="3"/>
      <c r="C4522" s="4"/>
      <c r="D4522" s="45"/>
      <c r="E4522" s="45"/>
    </row>
    <row r="4523" spans="1:5" x14ac:dyDescent="0.25">
      <c r="A4523" s="2"/>
      <c r="B4523" s="3"/>
      <c r="C4523" s="4"/>
      <c r="D4523" s="45"/>
      <c r="E4523" s="45"/>
    </row>
    <row r="4524" spans="1:5" x14ac:dyDescent="0.25">
      <c r="A4524" s="2"/>
      <c r="B4524" s="3"/>
      <c r="C4524" s="4"/>
      <c r="D4524" s="45"/>
      <c r="E4524" s="45"/>
    </row>
    <row r="4525" spans="1:5" x14ac:dyDescent="0.25">
      <c r="A4525" s="2"/>
      <c r="B4525" s="3"/>
      <c r="C4525" s="4"/>
      <c r="D4525" s="45"/>
      <c r="E4525" s="45"/>
    </row>
    <row r="4526" spans="1:5" x14ac:dyDescent="0.25">
      <c r="A4526" s="2"/>
      <c r="B4526" s="3"/>
      <c r="C4526" s="4"/>
      <c r="D4526" s="45"/>
      <c r="E4526" s="45"/>
    </row>
    <row r="4527" spans="1:5" x14ac:dyDescent="0.25">
      <c r="A4527" s="2"/>
      <c r="B4527" s="3"/>
      <c r="C4527" s="4"/>
      <c r="D4527" s="45"/>
      <c r="E4527" s="45"/>
    </row>
    <row r="4528" spans="1:5" x14ac:dyDescent="0.25">
      <c r="A4528" s="2"/>
      <c r="B4528" s="3"/>
      <c r="C4528" s="4"/>
      <c r="D4528" s="45"/>
      <c r="E4528" s="45"/>
    </row>
    <row r="4529" spans="1:5" x14ac:dyDescent="0.25">
      <c r="A4529" s="2"/>
      <c r="B4529" s="3"/>
      <c r="C4529" s="4"/>
      <c r="D4529" s="45"/>
      <c r="E4529" s="45"/>
    </row>
    <row r="4530" spans="1:5" x14ac:dyDescent="0.25">
      <c r="A4530" s="2"/>
      <c r="B4530" s="3"/>
      <c r="C4530" s="4"/>
      <c r="D4530" s="45"/>
      <c r="E4530" s="45"/>
    </row>
    <row r="4531" spans="1:5" x14ac:dyDescent="0.25">
      <c r="A4531" s="2"/>
      <c r="B4531" s="3"/>
      <c r="C4531" s="4"/>
      <c r="D4531" s="45"/>
      <c r="E4531" s="45"/>
    </row>
    <row r="4532" spans="1:5" x14ac:dyDescent="0.25">
      <c r="A4532" s="2"/>
      <c r="B4532" s="3"/>
      <c r="C4532" s="4"/>
      <c r="D4532" s="45"/>
      <c r="E4532" s="45"/>
    </row>
    <row r="4533" spans="1:5" x14ac:dyDescent="0.25">
      <c r="A4533" s="2"/>
      <c r="B4533" s="3"/>
      <c r="C4533" s="4"/>
      <c r="D4533" s="45"/>
      <c r="E4533" s="45"/>
    </row>
    <row r="4534" spans="1:5" x14ac:dyDescent="0.25">
      <c r="A4534" s="2"/>
      <c r="B4534" s="3"/>
      <c r="C4534" s="4"/>
      <c r="D4534" s="45"/>
      <c r="E4534" s="45"/>
    </row>
    <row r="4535" spans="1:5" x14ac:dyDescent="0.25">
      <c r="A4535" s="2"/>
      <c r="B4535" s="3"/>
      <c r="C4535" s="4"/>
      <c r="D4535" s="45"/>
      <c r="E4535" s="45"/>
    </row>
    <row r="4536" spans="1:5" x14ac:dyDescent="0.25">
      <c r="A4536" s="2"/>
      <c r="B4536" s="3"/>
      <c r="C4536" s="4"/>
      <c r="D4536" s="45"/>
      <c r="E4536" s="45"/>
    </row>
    <row r="4537" spans="1:5" x14ac:dyDescent="0.25">
      <c r="A4537" s="2"/>
      <c r="B4537" s="3"/>
      <c r="C4537" s="4"/>
      <c r="D4537" s="45"/>
      <c r="E4537" s="45"/>
    </row>
    <row r="4538" spans="1:5" x14ac:dyDescent="0.25">
      <c r="A4538" s="2"/>
      <c r="B4538" s="3"/>
      <c r="C4538" s="4"/>
      <c r="D4538" s="45"/>
      <c r="E4538" s="45"/>
    </row>
    <row r="4539" spans="1:5" x14ac:dyDescent="0.25">
      <c r="A4539" s="2"/>
      <c r="B4539" s="3"/>
      <c r="C4539" s="4"/>
      <c r="D4539" s="45"/>
      <c r="E4539" s="45"/>
    </row>
    <row r="4540" spans="1:5" x14ac:dyDescent="0.25">
      <c r="A4540" s="2"/>
      <c r="B4540" s="3"/>
      <c r="C4540" s="4"/>
      <c r="D4540" s="45"/>
      <c r="E4540" s="45"/>
    </row>
    <row r="4541" spans="1:5" x14ac:dyDescent="0.25">
      <c r="A4541" s="2"/>
      <c r="B4541" s="3"/>
      <c r="C4541" s="4"/>
      <c r="D4541" s="45"/>
      <c r="E4541" s="45"/>
    </row>
    <row r="4542" spans="1:5" x14ac:dyDescent="0.25">
      <c r="A4542" s="2"/>
      <c r="B4542" s="3"/>
      <c r="C4542" s="4"/>
      <c r="D4542" s="45"/>
      <c r="E4542" s="45"/>
    </row>
    <row r="4543" spans="1:5" x14ac:dyDescent="0.25">
      <c r="A4543" s="2"/>
      <c r="B4543" s="3"/>
      <c r="C4543" s="4"/>
      <c r="D4543" s="45"/>
      <c r="E4543" s="45"/>
    </row>
    <row r="4544" spans="1:5" x14ac:dyDescent="0.25">
      <c r="A4544" s="2"/>
      <c r="B4544" s="3"/>
      <c r="C4544" s="4"/>
      <c r="D4544" s="45"/>
      <c r="E4544" s="45"/>
    </row>
    <row r="4545" spans="1:5" x14ac:dyDescent="0.25">
      <c r="A4545" s="2"/>
      <c r="B4545" s="3"/>
      <c r="C4545" s="4"/>
      <c r="D4545" s="45"/>
      <c r="E4545" s="45"/>
    </row>
    <row r="4546" spans="1:5" x14ac:dyDescent="0.25">
      <c r="A4546" s="2"/>
      <c r="B4546" s="3"/>
      <c r="C4546" s="4"/>
      <c r="D4546" s="45"/>
      <c r="E4546" s="45"/>
    </row>
    <row r="4547" spans="1:5" x14ac:dyDescent="0.25">
      <c r="A4547" s="2"/>
      <c r="B4547" s="3"/>
      <c r="C4547" s="4"/>
      <c r="D4547" s="45"/>
      <c r="E4547" s="45"/>
    </row>
    <row r="4548" spans="1:5" x14ac:dyDescent="0.25">
      <c r="A4548" s="2"/>
      <c r="B4548" s="3"/>
      <c r="C4548" s="4"/>
      <c r="D4548" s="45"/>
      <c r="E4548" s="45"/>
    </row>
    <row r="4549" spans="1:5" x14ac:dyDescent="0.25">
      <c r="A4549" s="2"/>
      <c r="B4549" s="3"/>
      <c r="C4549" s="4"/>
      <c r="D4549" s="45"/>
      <c r="E4549" s="45"/>
    </row>
    <row r="4550" spans="1:5" x14ac:dyDescent="0.25">
      <c r="A4550" s="2"/>
      <c r="B4550" s="3"/>
      <c r="C4550" s="4"/>
      <c r="D4550" s="45"/>
      <c r="E4550" s="45"/>
    </row>
    <row r="4551" spans="1:5" x14ac:dyDescent="0.25">
      <c r="A4551" s="2"/>
      <c r="B4551" s="3"/>
      <c r="C4551" s="4"/>
      <c r="D4551" s="45"/>
      <c r="E4551" s="45"/>
    </row>
    <row r="4552" spans="1:5" x14ac:dyDescent="0.25">
      <c r="A4552" s="2"/>
      <c r="B4552" s="3"/>
      <c r="C4552" s="4"/>
      <c r="D4552" s="45"/>
      <c r="E4552" s="45"/>
    </row>
    <row r="4553" spans="1:5" x14ac:dyDescent="0.25">
      <c r="A4553" s="2"/>
      <c r="B4553" s="3"/>
      <c r="C4553" s="4"/>
      <c r="D4553" s="45"/>
      <c r="E4553" s="45"/>
    </row>
    <row r="4554" spans="1:5" x14ac:dyDescent="0.25">
      <c r="A4554" s="2"/>
      <c r="B4554" s="3"/>
      <c r="C4554" s="4"/>
      <c r="D4554" s="45"/>
      <c r="E4554" s="45"/>
    </row>
    <row r="4555" spans="1:5" x14ac:dyDescent="0.25">
      <c r="A4555" s="2"/>
      <c r="B4555" s="3"/>
      <c r="C4555" s="4"/>
      <c r="D4555" s="45"/>
      <c r="E4555" s="45"/>
    </row>
    <row r="4556" spans="1:5" x14ac:dyDescent="0.25">
      <c r="A4556" s="2"/>
      <c r="B4556" s="3"/>
      <c r="C4556" s="4"/>
      <c r="D4556" s="45"/>
      <c r="E4556" s="45"/>
    </row>
    <row r="4557" spans="1:5" x14ac:dyDescent="0.25">
      <c r="A4557" s="2"/>
      <c r="B4557" s="3"/>
      <c r="C4557" s="4"/>
      <c r="D4557" s="45"/>
      <c r="E4557" s="45"/>
    </row>
    <row r="4558" spans="1:5" x14ac:dyDescent="0.25">
      <c r="A4558" s="2"/>
      <c r="B4558" s="3"/>
      <c r="C4558" s="4"/>
      <c r="D4558" s="45"/>
      <c r="E4558" s="45"/>
    </row>
    <row r="4559" spans="1:5" x14ac:dyDescent="0.25">
      <c r="A4559" s="2"/>
      <c r="B4559" s="3"/>
      <c r="C4559" s="4"/>
      <c r="D4559" s="45"/>
      <c r="E4559" s="45"/>
    </row>
    <row r="4560" spans="1:5" x14ac:dyDescent="0.25">
      <c r="A4560" s="2"/>
      <c r="B4560" s="3"/>
      <c r="C4560" s="4"/>
      <c r="D4560" s="45"/>
      <c r="E4560" s="45"/>
    </row>
    <row r="4561" spans="1:5" x14ac:dyDescent="0.25">
      <c r="A4561" s="2"/>
      <c r="B4561" s="3"/>
      <c r="C4561" s="4"/>
      <c r="D4561" s="45"/>
      <c r="E4561" s="45"/>
    </row>
    <row r="4562" spans="1:5" x14ac:dyDescent="0.25">
      <c r="A4562" s="2"/>
      <c r="B4562" s="3"/>
      <c r="C4562" s="4"/>
      <c r="D4562" s="45"/>
      <c r="E4562" s="45"/>
    </row>
    <row r="4563" spans="1:5" x14ac:dyDescent="0.25">
      <c r="A4563" s="2"/>
      <c r="B4563" s="3"/>
      <c r="C4563" s="4"/>
      <c r="D4563" s="45"/>
      <c r="E4563" s="45"/>
    </row>
    <row r="4564" spans="1:5" x14ac:dyDescent="0.25">
      <c r="A4564" s="2"/>
      <c r="B4564" s="3"/>
      <c r="C4564" s="4"/>
      <c r="D4564" s="45"/>
      <c r="E4564" s="45"/>
    </row>
    <row r="4565" spans="1:5" x14ac:dyDescent="0.25">
      <c r="A4565" s="2"/>
      <c r="B4565" s="3"/>
      <c r="C4565" s="4"/>
      <c r="D4565" s="45"/>
      <c r="E4565" s="45"/>
    </row>
    <row r="4566" spans="1:5" x14ac:dyDescent="0.25">
      <c r="A4566" s="2"/>
      <c r="B4566" s="3"/>
      <c r="C4566" s="4"/>
      <c r="D4566" s="45"/>
      <c r="E4566" s="45"/>
    </row>
    <row r="4567" spans="1:5" x14ac:dyDescent="0.25">
      <c r="A4567" s="2"/>
      <c r="B4567" s="3"/>
      <c r="C4567" s="4"/>
      <c r="D4567" s="45"/>
      <c r="E4567" s="45"/>
    </row>
    <row r="4568" spans="1:5" x14ac:dyDescent="0.25">
      <c r="A4568" s="2"/>
      <c r="B4568" s="3"/>
      <c r="C4568" s="4"/>
      <c r="D4568" s="45"/>
      <c r="E4568" s="45"/>
    </row>
    <row r="4569" spans="1:5" x14ac:dyDescent="0.25">
      <c r="A4569" s="2"/>
      <c r="B4569" s="3"/>
      <c r="C4569" s="4"/>
      <c r="D4569" s="45"/>
      <c r="E4569" s="45"/>
    </row>
    <row r="4570" spans="1:5" x14ac:dyDescent="0.25">
      <c r="A4570" s="2"/>
      <c r="B4570" s="3"/>
      <c r="C4570" s="4"/>
      <c r="D4570" s="45"/>
      <c r="E4570" s="45"/>
    </row>
    <row r="4571" spans="1:5" x14ac:dyDescent="0.25">
      <c r="A4571" s="2"/>
      <c r="B4571" s="3"/>
      <c r="C4571" s="4"/>
      <c r="D4571" s="45"/>
      <c r="E4571" s="45"/>
    </row>
    <row r="4572" spans="1:5" x14ac:dyDescent="0.25">
      <c r="A4572" s="2"/>
      <c r="B4572" s="3"/>
      <c r="C4572" s="4"/>
      <c r="D4572" s="45"/>
      <c r="E4572" s="45"/>
    </row>
    <row r="4573" spans="1:5" x14ac:dyDescent="0.25">
      <c r="A4573" s="2"/>
      <c r="B4573" s="3"/>
      <c r="C4573" s="4"/>
      <c r="D4573" s="45"/>
      <c r="E4573" s="45"/>
    </row>
    <row r="4574" spans="1:5" x14ac:dyDescent="0.25">
      <c r="A4574" s="2"/>
      <c r="B4574" s="3"/>
      <c r="C4574" s="4"/>
      <c r="D4574" s="45"/>
      <c r="E4574" s="45"/>
    </row>
    <row r="4575" spans="1:5" x14ac:dyDescent="0.25">
      <c r="A4575" s="2"/>
      <c r="B4575" s="3"/>
      <c r="C4575" s="4"/>
      <c r="D4575" s="45"/>
      <c r="E4575" s="45"/>
    </row>
    <row r="4576" spans="1:5" x14ac:dyDescent="0.25">
      <c r="A4576" s="2"/>
      <c r="B4576" s="3"/>
      <c r="C4576" s="4"/>
      <c r="D4576" s="45"/>
      <c r="E4576" s="45"/>
    </row>
    <row r="4577" spans="1:5" x14ac:dyDescent="0.25">
      <c r="A4577" s="2"/>
      <c r="B4577" s="3"/>
      <c r="C4577" s="4"/>
      <c r="D4577" s="45"/>
      <c r="E4577" s="45"/>
    </row>
    <row r="4578" spans="1:5" x14ac:dyDescent="0.25">
      <c r="A4578" s="2"/>
      <c r="B4578" s="3"/>
      <c r="C4578" s="4"/>
      <c r="D4578" s="45"/>
      <c r="E4578" s="45"/>
    </row>
    <row r="4579" spans="1:5" x14ac:dyDescent="0.25">
      <c r="A4579" s="2"/>
      <c r="B4579" s="3"/>
      <c r="C4579" s="4"/>
      <c r="D4579" s="45"/>
      <c r="E4579" s="45"/>
    </row>
    <row r="4580" spans="1:5" x14ac:dyDescent="0.25">
      <c r="A4580" s="2"/>
      <c r="B4580" s="3"/>
      <c r="C4580" s="4"/>
      <c r="D4580" s="45"/>
      <c r="E4580" s="45"/>
    </row>
    <row r="4581" spans="1:5" x14ac:dyDescent="0.25">
      <c r="A4581" s="2"/>
      <c r="B4581" s="3"/>
      <c r="C4581" s="4"/>
      <c r="D4581" s="45"/>
      <c r="E4581" s="45"/>
    </row>
    <row r="4582" spans="1:5" x14ac:dyDescent="0.25">
      <c r="A4582" s="2"/>
      <c r="B4582" s="3"/>
      <c r="C4582" s="4"/>
      <c r="D4582" s="45"/>
      <c r="E4582" s="45"/>
    </row>
    <row r="4583" spans="1:5" x14ac:dyDescent="0.25">
      <c r="A4583" s="2"/>
      <c r="B4583" s="3"/>
      <c r="C4583" s="4"/>
      <c r="D4583" s="45"/>
      <c r="E4583" s="45"/>
    </row>
    <row r="4584" spans="1:5" x14ac:dyDescent="0.25">
      <c r="A4584" s="2"/>
      <c r="B4584" s="3"/>
      <c r="C4584" s="4"/>
      <c r="D4584" s="45"/>
      <c r="E4584" s="45"/>
    </row>
    <row r="4585" spans="1:5" x14ac:dyDescent="0.25">
      <c r="A4585" s="2"/>
      <c r="B4585" s="3"/>
      <c r="C4585" s="4"/>
      <c r="D4585" s="45"/>
      <c r="E4585" s="45"/>
    </row>
    <row r="4586" spans="1:5" x14ac:dyDescent="0.25">
      <c r="A4586" s="2"/>
      <c r="B4586" s="3"/>
      <c r="C4586" s="4"/>
      <c r="D4586" s="45"/>
      <c r="E4586" s="45"/>
    </row>
    <row r="4587" spans="1:5" x14ac:dyDescent="0.25">
      <c r="A4587" s="2"/>
      <c r="B4587" s="3"/>
      <c r="C4587" s="4"/>
      <c r="D4587" s="45"/>
      <c r="E4587" s="45"/>
    </row>
    <row r="4588" spans="1:5" x14ac:dyDescent="0.25">
      <c r="A4588" s="2"/>
      <c r="B4588" s="3"/>
      <c r="C4588" s="4"/>
      <c r="D4588" s="45"/>
      <c r="E4588" s="45"/>
    </row>
    <row r="4589" spans="1:5" x14ac:dyDescent="0.25">
      <c r="A4589" s="2"/>
      <c r="B4589" s="3"/>
      <c r="C4589" s="4"/>
      <c r="D4589" s="45"/>
      <c r="E4589" s="45"/>
    </row>
    <row r="4590" spans="1:5" x14ac:dyDescent="0.25">
      <c r="A4590" s="2"/>
      <c r="B4590" s="3"/>
      <c r="C4590" s="4"/>
      <c r="D4590" s="45"/>
      <c r="E4590" s="45"/>
    </row>
    <row r="4591" spans="1:5" x14ac:dyDescent="0.25">
      <c r="A4591" s="2"/>
      <c r="B4591" s="3"/>
      <c r="C4591" s="4"/>
      <c r="D4591" s="45"/>
      <c r="E4591" s="45"/>
    </row>
    <row r="4592" spans="1:5" x14ac:dyDescent="0.25">
      <c r="A4592" s="2"/>
      <c r="B4592" s="3"/>
      <c r="C4592" s="4"/>
      <c r="D4592" s="45"/>
      <c r="E4592" s="45"/>
    </row>
    <row r="4593" spans="1:5" x14ac:dyDescent="0.25">
      <c r="A4593" s="2"/>
      <c r="B4593" s="3"/>
      <c r="C4593" s="4"/>
      <c r="D4593" s="45"/>
      <c r="E4593" s="45"/>
    </row>
    <row r="4594" spans="1:5" x14ac:dyDescent="0.25">
      <c r="A4594" s="2"/>
      <c r="B4594" s="3"/>
      <c r="C4594" s="4"/>
      <c r="D4594" s="45"/>
      <c r="E4594" s="45"/>
    </row>
    <row r="4595" spans="1:5" x14ac:dyDescent="0.25">
      <c r="A4595" s="2"/>
      <c r="B4595" s="3"/>
      <c r="C4595" s="4"/>
      <c r="D4595" s="45"/>
      <c r="E4595" s="45"/>
    </row>
    <row r="4596" spans="1:5" x14ac:dyDescent="0.25">
      <c r="A4596" s="2"/>
      <c r="B4596" s="3"/>
      <c r="C4596" s="4"/>
      <c r="D4596" s="45"/>
      <c r="E4596" s="45"/>
    </row>
    <row r="4597" spans="1:5" x14ac:dyDescent="0.25">
      <c r="A4597" s="2"/>
      <c r="B4597" s="3"/>
      <c r="C4597" s="4"/>
      <c r="D4597" s="45"/>
      <c r="E4597" s="45"/>
    </row>
    <row r="4598" spans="1:5" x14ac:dyDescent="0.25">
      <c r="A4598" s="2"/>
      <c r="B4598" s="3"/>
      <c r="C4598" s="4"/>
      <c r="D4598" s="45"/>
      <c r="E4598" s="45"/>
    </row>
    <row r="4599" spans="1:5" x14ac:dyDescent="0.25">
      <c r="A4599" s="2"/>
      <c r="B4599" s="3"/>
      <c r="C4599" s="4"/>
      <c r="D4599" s="45"/>
      <c r="E4599" s="45"/>
    </row>
    <row r="4600" spans="1:5" x14ac:dyDescent="0.25">
      <c r="A4600" s="2"/>
      <c r="B4600" s="3"/>
      <c r="C4600" s="4"/>
      <c r="D4600" s="45"/>
      <c r="E4600" s="45"/>
    </row>
    <row r="4601" spans="1:5" x14ac:dyDescent="0.25">
      <c r="A4601" s="2"/>
      <c r="B4601" s="3"/>
      <c r="C4601" s="4"/>
      <c r="D4601" s="45"/>
      <c r="E4601" s="45"/>
    </row>
    <row r="4602" spans="1:5" x14ac:dyDescent="0.25">
      <c r="A4602" s="2"/>
      <c r="B4602" s="3"/>
      <c r="C4602" s="4"/>
      <c r="D4602" s="45"/>
      <c r="E4602" s="45"/>
    </row>
    <row r="4603" spans="1:5" x14ac:dyDescent="0.25">
      <c r="A4603" s="2"/>
      <c r="B4603" s="3"/>
      <c r="C4603" s="4"/>
      <c r="D4603" s="45"/>
      <c r="E4603" s="45"/>
    </row>
    <row r="4604" spans="1:5" x14ac:dyDescent="0.25">
      <c r="A4604" s="2"/>
      <c r="B4604" s="3"/>
      <c r="C4604" s="4"/>
      <c r="D4604" s="45"/>
      <c r="E4604" s="45"/>
    </row>
    <row r="4605" spans="1:5" x14ac:dyDescent="0.25">
      <c r="A4605" s="2"/>
      <c r="B4605" s="3"/>
      <c r="C4605" s="4"/>
      <c r="D4605" s="45"/>
      <c r="E4605" s="45"/>
    </row>
    <row r="4606" spans="1:5" x14ac:dyDescent="0.25">
      <c r="A4606" s="2"/>
      <c r="B4606" s="3"/>
      <c r="C4606" s="4"/>
      <c r="D4606" s="45"/>
      <c r="E4606" s="45"/>
    </row>
    <row r="4607" spans="1:5" x14ac:dyDescent="0.25">
      <c r="A4607" s="2"/>
      <c r="B4607" s="3"/>
      <c r="C4607" s="4"/>
      <c r="D4607" s="45"/>
      <c r="E4607" s="45"/>
    </row>
    <row r="4608" spans="1:5" x14ac:dyDescent="0.25">
      <c r="A4608" s="2"/>
      <c r="B4608" s="3"/>
      <c r="C4608" s="4"/>
      <c r="D4608" s="45"/>
      <c r="E4608" s="45"/>
    </row>
    <row r="4609" spans="1:5" x14ac:dyDescent="0.25">
      <c r="A4609" s="2"/>
      <c r="B4609" s="3"/>
      <c r="C4609" s="4"/>
      <c r="D4609" s="45"/>
      <c r="E4609" s="45"/>
    </row>
    <row r="4610" spans="1:5" x14ac:dyDescent="0.25">
      <c r="A4610" s="2"/>
      <c r="B4610" s="3"/>
      <c r="C4610" s="4"/>
      <c r="D4610" s="45"/>
      <c r="E4610" s="45"/>
    </row>
    <row r="4611" spans="1:5" x14ac:dyDescent="0.25">
      <c r="A4611" s="2"/>
      <c r="B4611" s="3"/>
      <c r="C4611" s="4"/>
      <c r="D4611" s="45"/>
      <c r="E4611" s="45"/>
    </row>
    <row r="4612" spans="1:5" x14ac:dyDescent="0.25">
      <c r="A4612" s="2"/>
      <c r="B4612" s="3"/>
      <c r="C4612" s="4"/>
      <c r="D4612" s="45"/>
      <c r="E4612" s="45"/>
    </row>
    <row r="4613" spans="1:5" x14ac:dyDescent="0.25">
      <c r="A4613" s="2"/>
      <c r="B4613" s="3"/>
      <c r="C4613" s="4"/>
      <c r="D4613" s="45"/>
      <c r="E4613" s="45"/>
    </row>
    <row r="4614" spans="1:5" x14ac:dyDescent="0.25">
      <c r="A4614" s="2"/>
      <c r="B4614" s="3"/>
      <c r="C4614" s="4"/>
      <c r="D4614" s="45"/>
      <c r="E4614" s="45"/>
    </row>
    <row r="4615" spans="1:5" x14ac:dyDescent="0.25">
      <c r="A4615" s="2"/>
      <c r="B4615" s="3"/>
      <c r="C4615" s="4"/>
      <c r="D4615" s="45"/>
      <c r="E4615" s="45"/>
    </row>
    <row r="4616" spans="1:5" x14ac:dyDescent="0.25">
      <c r="A4616" s="2"/>
      <c r="B4616" s="3"/>
      <c r="C4616" s="4"/>
      <c r="D4616" s="45"/>
      <c r="E4616" s="45"/>
    </row>
    <row r="4617" spans="1:5" x14ac:dyDescent="0.25">
      <c r="A4617" s="2"/>
      <c r="B4617" s="3"/>
      <c r="C4617" s="4"/>
      <c r="D4617" s="45"/>
      <c r="E4617" s="45"/>
    </row>
    <row r="4618" spans="1:5" x14ac:dyDescent="0.25">
      <c r="A4618" s="2"/>
      <c r="B4618" s="3"/>
      <c r="C4618" s="4"/>
      <c r="D4618" s="45"/>
      <c r="E4618" s="45"/>
    </row>
    <row r="4619" spans="1:5" x14ac:dyDescent="0.25">
      <c r="A4619" s="2"/>
      <c r="B4619" s="3"/>
      <c r="C4619" s="4"/>
      <c r="D4619" s="45"/>
      <c r="E4619" s="45"/>
    </row>
    <row r="4620" spans="1:5" x14ac:dyDescent="0.25">
      <c r="A4620" s="2"/>
      <c r="B4620" s="3"/>
      <c r="C4620" s="4"/>
      <c r="D4620" s="45"/>
      <c r="E4620" s="45"/>
    </row>
    <row r="4621" spans="1:5" x14ac:dyDescent="0.25">
      <c r="A4621" s="2"/>
      <c r="B4621" s="3"/>
      <c r="C4621" s="4"/>
      <c r="D4621" s="45"/>
      <c r="E4621" s="45"/>
    </row>
    <row r="4622" spans="1:5" x14ac:dyDescent="0.25">
      <c r="A4622" s="2"/>
      <c r="B4622" s="3"/>
      <c r="C4622" s="4"/>
      <c r="D4622" s="45"/>
      <c r="E4622" s="45"/>
    </row>
    <row r="4623" spans="1:5" x14ac:dyDescent="0.25">
      <c r="A4623" s="2"/>
      <c r="B4623" s="3"/>
      <c r="C4623" s="4"/>
      <c r="D4623" s="45"/>
      <c r="E4623" s="45"/>
    </row>
    <row r="4624" spans="1:5" x14ac:dyDescent="0.25">
      <c r="A4624" s="2"/>
      <c r="B4624" s="3"/>
      <c r="C4624" s="4"/>
      <c r="D4624" s="45"/>
      <c r="E4624" s="45"/>
    </row>
    <row r="4625" spans="1:5" x14ac:dyDescent="0.25">
      <c r="A4625" s="2"/>
      <c r="B4625" s="3"/>
      <c r="C4625" s="4"/>
      <c r="D4625" s="45"/>
      <c r="E4625" s="45"/>
    </row>
    <row r="4626" spans="1:5" x14ac:dyDescent="0.25">
      <c r="A4626" s="2"/>
      <c r="B4626" s="3"/>
      <c r="C4626" s="4"/>
      <c r="D4626" s="45"/>
      <c r="E4626" s="45"/>
    </row>
    <row r="4627" spans="1:5" x14ac:dyDescent="0.25">
      <c r="A4627" s="2"/>
      <c r="B4627" s="3"/>
      <c r="C4627" s="4"/>
      <c r="D4627" s="45"/>
      <c r="E4627" s="45"/>
    </row>
    <row r="4628" spans="1:5" x14ac:dyDescent="0.25">
      <c r="A4628" s="2"/>
      <c r="B4628" s="3"/>
      <c r="C4628" s="4"/>
      <c r="D4628" s="45"/>
      <c r="E4628" s="45"/>
    </row>
    <row r="4629" spans="1:5" x14ac:dyDescent="0.25">
      <c r="A4629" s="2"/>
      <c r="B4629" s="3"/>
      <c r="C4629" s="4"/>
      <c r="D4629" s="45"/>
      <c r="E4629" s="45"/>
    </row>
    <row r="4630" spans="1:5" x14ac:dyDescent="0.25">
      <c r="A4630" s="2"/>
      <c r="B4630" s="3"/>
      <c r="C4630" s="4"/>
      <c r="D4630" s="45"/>
      <c r="E4630" s="45"/>
    </row>
    <row r="4631" spans="1:5" x14ac:dyDescent="0.25">
      <c r="A4631" s="2"/>
      <c r="B4631" s="3"/>
      <c r="C4631" s="4"/>
      <c r="D4631" s="45"/>
      <c r="E4631" s="45"/>
    </row>
    <row r="4632" spans="1:5" x14ac:dyDescent="0.25">
      <c r="A4632" s="2"/>
      <c r="B4632" s="3"/>
      <c r="C4632" s="4"/>
      <c r="D4632" s="45"/>
      <c r="E4632" s="45"/>
    </row>
    <row r="4633" spans="1:5" x14ac:dyDescent="0.25">
      <c r="A4633" s="2"/>
      <c r="B4633" s="3"/>
      <c r="C4633" s="4"/>
      <c r="D4633" s="45"/>
      <c r="E4633" s="45"/>
    </row>
    <row r="4634" spans="1:5" x14ac:dyDescent="0.25">
      <c r="A4634" s="2"/>
      <c r="B4634" s="3"/>
      <c r="C4634" s="4"/>
      <c r="D4634" s="45"/>
      <c r="E4634" s="45"/>
    </row>
    <row r="4635" spans="1:5" x14ac:dyDescent="0.25">
      <c r="A4635" s="2"/>
      <c r="B4635" s="3"/>
      <c r="C4635" s="4"/>
      <c r="D4635" s="45"/>
      <c r="E4635" s="45"/>
    </row>
    <row r="4636" spans="1:5" x14ac:dyDescent="0.25">
      <c r="A4636" s="2"/>
      <c r="B4636" s="3"/>
      <c r="C4636" s="4"/>
      <c r="D4636" s="45"/>
      <c r="E4636" s="45"/>
    </row>
    <row r="4637" spans="1:5" x14ac:dyDescent="0.25">
      <c r="A4637" s="2"/>
      <c r="B4637" s="3"/>
      <c r="C4637" s="4"/>
      <c r="D4637" s="45"/>
      <c r="E4637" s="45"/>
    </row>
    <row r="4638" spans="1:5" x14ac:dyDescent="0.25">
      <c r="A4638" s="2"/>
      <c r="B4638" s="3"/>
      <c r="C4638" s="4"/>
      <c r="D4638" s="45"/>
      <c r="E4638" s="45"/>
    </row>
    <row r="4639" spans="1:5" x14ac:dyDescent="0.25">
      <c r="A4639" s="2"/>
      <c r="B4639" s="3"/>
      <c r="C4639" s="4"/>
      <c r="D4639" s="45"/>
      <c r="E4639" s="45"/>
    </row>
    <row r="4640" spans="1:5" x14ac:dyDescent="0.25">
      <c r="A4640" s="2"/>
      <c r="B4640" s="3"/>
      <c r="C4640" s="4"/>
      <c r="D4640" s="45"/>
      <c r="E4640" s="45"/>
    </row>
    <row r="4641" spans="1:5" x14ac:dyDescent="0.25">
      <c r="A4641" s="2"/>
      <c r="B4641" s="3"/>
      <c r="C4641" s="4"/>
      <c r="D4641" s="45"/>
      <c r="E4641" s="45"/>
    </row>
    <row r="4642" spans="1:5" x14ac:dyDescent="0.25">
      <c r="A4642" s="2"/>
      <c r="B4642" s="3"/>
      <c r="C4642" s="4"/>
      <c r="D4642" s="45"/>
      <c r="E4642" s="45"/>
    </row>
    <row r="4643" spans="1:5" x14ac:dyDescent="0.25">
      <c r="A4643" s="2"/>
      <c r="B4643" s="3"/>
      <c r="C4643" s="4"/>
      <c r="D4643" s="45"/>
      <c r="E4643" s="45"/>
    </row>
    <row r="4644" spans="1:5" x14ac:dyDescent="0.25">
      <c r="A4644" s="2"/>
      <c r="B4644" s="3"/>
      <c r="C4644" s="4"/>
      <c r="D4644" s="45"/>
      <c r="E4644" s="45"/>
    </row>
    <row r="4645" spans="1:5" x14ac:dyDescent="0.25">
      <c r="A4645" s="2"/>
      <c r="B4645" s="3"/>
      <c r="C4645" s="4"/>
      <c r="D4645" s="45"/>
      <c r="E4645" s="45"/>
    </row>
    <row r="4646" spans="1:5" x14ac:dyDescent="0.25">
      <c r="A4646" s="2"/>
      <c r="B4646" s="3"/>
      <c r="C4646" s="4"/>
      <c r="D4646" s="45"/>
      <c r="E4646" s="45"/>
    </row>
    <row r="4647" spans="1:5" x14ac:dyDescent="0.25">
      <c r="A4647" s="2"/>
      <c r="B4647" s="3"/>
      <c r="C4647" s="4"/>
      <c r="D4647" s="45"/>
      <c r="E4647" s="45"/>
    </row>
    <row r="4648" spans="1:5" x14ac:dyDescent="0.25">
      <c r="A4648" s="2"/>
      <c r="B4648" s="3"/>
      <c r="C4648" s="4"/>
      <c r="D4648" s="45"/>
      <c r="E4648" s="45"/>
    </row>
    <row r="4649" spans="1:5" x14ac:dyDescent="0.25">
      <c r="A4649" s="2"/>
      <c r="B4649" s="3"/>
      <c r="C4649" s="4"/>
      <c r="D4649" s="45"/>
      <c r="E4649" s="45"/>
    </row>
    <row r="4650" spans="1:5" x14ac:dyDescent="0.25">
      <c r="A4650" s="2"/>
      <c r="B4650" s="3"/>
      <c r="C4650" s="4"/>
      <c r="D4650" s="45"/>
      <c r="E4650" s="45"/>
    </row>
    <row r="4651" spans="1:5" x14ac:dyDescent="0.25">
      <c r="A4651" s="2"/>
      <c r="B4651" s="3"/>
      <c r="C4651" s="4"/>
      <c r="D4651" s="45"/>
      <c r="E4651" s="45"/>
    </row>
    <row r="4652" spans="1:5" x14ac:dyDescent="0.25">
      <c r="A4652" s="2"/>
      <c r="B4652" s="3"/>
      <c r="C4652" s="4"/>
      <c r="D4652" s="45"/>
      <c r="E4652" s="45"/>
    </row>
    <row r="4653" spans="1:5" x14ac:dyDescent="0.25">
      <c r="A4653" s="2"/>
      <c r="B4653" s="3"/>
      <c r="C4653" s="4"/>
      <c r="D4653" s="45"/>
      <c r="E4653" s="45"/>
    </row>
    <row r="4654" spans="1:5" x14ac:dyDescent="0.25">
      <c r="A4654" s="2"/>
      <c r="B4654" s="3"/>
      <c r="C4654" s="4"/>
      <c r="D4654" s="45"/>
      <c r="E4654" s="45"/>
    </row>
    <row r="4655" spans="1:5" x14ac:dyDescent="0.25">
      <c r="A4655" s="2"/>
      <c r="B4655" s="3"/>
      <c r="C4655" s="4"/>
      <c r="D4655" s="45"/>
      <c r="E4655" s="45"/>
    </row>
    <row r="4656" spans="1:5" x14ac:dyDescent="0.25">
      <c r="A4656" s="2"/>
      <c r="B4656" s="3"/>
      <c r="C4656" s="4"/>
      <c r="D4656" s="45"/>
      <c r="E4656" s="45"/>
    </row>
    <row r="4657" spans="1:5" x14ac:dyDescent="0.25">
      <c r="A4657" s="2"/>
      <c r="B4657" s="3"/>
      <c r="C4657" s="4"/>
      <c r="D4657" s="45"/>
      <c r="E4657" s="45"/>
    </row>
    <row r="4658" spans="1:5" x14ac:dyDescent="0.25">
      <c r="A4658" s="2"/>
      <c r="B4658" s="3"/>
      <c r="C4658" s="4"/>
      <c r="D4658" s="45"/>
      <c r="E4658" s="45"/>
    </row>
    <row r="4659" spans="1:5" x14ac:dyDescent="0.25">
      <c r="A4659" s="2"/>
      <c r="B4659" s="3"/>
      <c r="C4659" s="4"/>
      <c r="D4659" s="45"/>
      <c r="E4659" s="45"/>
    </row>
    <row r="4660" spans="1:5" x14ac:dyDescent="0.25">
      <c r="A4660" s="2"/>
      <c r="B4660" s="3"/>
      <c r="C4660" s="4"/>
      <c r="D4660" s="45"/>
      <c r="E4660" s="45"/>
    </row>
    <row r="4661" spans="1:5" x14ac:dyDescent="0.25">
      <c r="A4661" s="2"/>
      <c r="B4661" s="3"/>
      <c r="C4661" s="4"/>
      <c r="D4661" s="45"/>
      <c r="E4661" s="45"/>
    </row>
    <row r="4662" spans="1:5" x14ac:dyDescent="0.25">
      <c r="A4662" s="2"/>
      <c r="B4662" s="3"/>
      <c r="C4662" s="4"/>
      <c r="D4662" s="45"/>
      <c r="E4662" s="45"/>
    </row>
    <row r="4663" spans="1:5" x14ac:dyDescent="0.25">
      <c r="A4663" s="2"/>
      <c r="B4663" s="3"/>
      <c r="C4663" s="4"/>
      <c r="D4663" s="45"/>
      <c r="E4663" s="45"/>
    </row>
    <row r="4664" spans="1:5" x14ac:dyDescent="0.25">
      <c r="A4664" s="2"/>
      <c r="B4664" s="3"/>
      <c r="C4664" s="4"/>
      <c r="D4664" s="45"/>
      <c r="E4664" s="45"/>
    </row>
    <row r="4665" spans="1:5" x14ac:dyDescent="0.25">
      <c r="A4665" s="2"/>
      <c r="B4665" s="3"/>
      <c r="C4665" s="4"/>
      <c r="D4665" s="45"/>
      <c r="E4665" s="45"/>
    </row>
    <row r="4666" spans="1:5" x14ac:dyDescent="0.25">
      <c r="A4666" s="2"/>
      <c r="B4666" s="3"/>
      <c r="C4666" s="4"/>
      <c r="D4666" s="45"/>
      <c r="E4666" s="45"/>
    </row>
    <row r="4667" spans="1:5" x14ac:dyDescent="0.25">
      <c r="A4667" s="2"/>
      <c r="B4667" s="3"/>
      <c r="C4667" s="4"/>
      <c r="D4667" s="45"/>
      <c r="E4667" s="45"/>
    </row>
    <row r="4668" spans="1:5" x14ac:dyDescent="0.25">
      <c r="A4668" s="2"/>
      <c r="B4668" s="3"/>
      <c r="C4668" s="4"/>
      <c r="D4668" s="45"/>
      <c r="E4668" s="45"/>
    </row>
    <row r="4669" spans="1:5" x14ac:dyDescent="0.25">
      <c r="A4669" s="2"/>
      <c r="B4669" s="3"/>
      <c r="C4669" s="4"/>
      <c r="D4669" s="45"/>
      <c r="E4669" s="45"/>
    </row>
    <row r="4670" spans="1:5" x14ac:dyDescent="0.25">
      <c r="A4670" s="2"/>
      <c r="B4670" s="3"/>
      <c r="C4670" s="4"/>
      <c r="D4670" s="45"/>
      <c r="E4670" s="45"/>
    </row>
    <row r="4671" spans="1:5" x14ac:dyDescent="0.25">
      <c r="A4671" s="2"/>
      <c r="B4671" s="3"/>
      <c r="C4671" s="4"/>
      <c r="D4671" s="45"/>
      <c r="E4671" s="45"/>
    </row>
    <row r="4672" spans="1:5" x14ac:dyDescent="0.25">
      <c r="A4672" s="2"/>
      <c r="B4672" s="3"/>
      <c r="C4672" s="4"/>
      <c r="D4672" s="45"/>
      <c r="E4672" s="45"/>
    </row>
    <row r="4673" spans="1:5" x14ac:dyDescent="0.25">
      <c r="A4673" s="2"/>
      <c r="B4673" s="3"/>
      <c r="C4673" s="4"/>
      <c r="D4673" s="45"/>
      <c r="E4673" s="45"/>
    </row>
    <row r="4674" spans="1:5" x14ac:dyDescent="0.25">
      <c r="A4674" s="2"/>
      <c r="B4674" s="3"/>
      <c r="C4674" s="4"/>
      <c r="D4674" s="45"/>
      <c r="E4674" s="45"/>
    </row>
    <row r="4675" spans="1:5" x14ac:dyDescent="0.25">
      <c r="A4675" s="2"/>
      <c r="B4675" s="3"/>
      <c r="C4675" s="4"/>
      <c r="D4675" s="45"/>
      <c r="E4675" s="45"/>
    </row>
    <row r="4676" spans="1:5" x14ac:dyDescent="0.25">
      <c r="A4676" s="2"/>
      <c r="B4676" s="3"/>
      <c r="C4676" s="4"/>
      <c r="D4676" s="45"/>
      <c r="E4676" s="45"/>
    </row>
    <row r="4677" spans="1:5" x14ac:dyDescent="0.25">
      <c r="A4677" s="2"/>
      <c r="B4677" s="3"/>
      <c r="C4677" s="4"/>
      <c r="D4677" s="45"/>
      <c r="E4677" s="45"/>
    </row>
    <row r="4678" spans="1:5" x14ac:dyDescent="0.25">
      <c r="A4678" s="2"/>
      <c r="B4678" s="3"/>
      <c r="C4678" s="4"/>
      <c r="D4678" s="45"/>
      <c r="E4678" s="45"/>
    </row>
    <row r="4679" spans="1:5" x14ac:dyDescent="0.25">
      <c r="A4679" s="2"/>
      <c r="B4679" s="3"/>
      <c r="C4679" s="4"/>
      <c r="D4679" s="45"/>
      <c r="E4679" s="45"/>
    </row>
    <row r="4680" spans="1:5" x14ac:dyDescent="0.25">
      <c r="A4680" s="2"/>
      <c r="B4680" s="3"/>
      <c r="C4680" s="4"/>
      <c r="D4680" s="45"/>
      <c r="E4680" s="45"/>
    </row>
    <row r="4681" spans="1:5" x14ac:dyDescent="0.25">
      <c r="A4681" s="2"/>
      <c r="B4681" s="3"/>
      <c r="C4681" s="4"/>
      <c r="D4681" s="45"/>
      <c r="E4681" s="45"/>
    </row>
    <row r="4682" spans="1:5" x14ac:dyDescent="0.25">
      <c r="A4682" s="2"/>
      <c r="B4682" s="3"/>
      <c r="C4682" s="4"/>
      <c r="D4682" s="45"/>
      <c r="E4682" s="45"/>
    </row>
    <row r="4683" spans="1:5" x14ac:dyDescent="0.25">
      <c r="A4683" s="2"/>
      <c r="B4683" s="3"/>
      <c r="C4683" s="4"/>
      <c r="D4683" s="45"/>
      <c r="E4683" s="45"/>
    </row>
    <row r="4684" spans="1:5" x14ac:dyDescent="0.25">
      <c r="A4684" s="2"/>
      <c r="B4684" s="3"/>
      <c r="C4684" s="4"/>
      <c r="D4684" s="45"/>
      <c r="E4684" s="45"/>
    </row>
    <row r="4685" spans="1:5" x14ac:dyDescent="0.25">
      <c r="A4685" s="2"/>
      <c r="B4685" s="3"/>
      <c r="C4685" s="4"/>
      <c r="D4685" s="45"/>
      <c r="E4685" s="45"/>
    </row>
    <row r="4686" spans="1:5" x14ac:dyDescent="0.25">
      <c r="A4686" s="2"/>
      <c r="B4686" s="3"/>
      <c r="C4686" s="4"/>
      <c r="D4686" s="45"/>
      <c r="E4686" s="45"/>
    </row>
    <row r="4687" spans="1:5" x14ac:dyDescent="0.25">
      <c r="A4687" s="2"/>
      <c r="B4687" s="3"/>
      <c r="C4687" s="4"/>
      <c r="D4687" s="45"/>
      <c r="E4687" s="45"/>
    </row>
    <row r="4688" spans="1:5" x14ac:dyDescent="0.25">
      <c r="A4688" s="2"/>
      <c r="B4688" s="3"/>
      <c r="C4688" s="4"/>
      <c r="D4688" s="45"/>
      <c r="E4688" s="45"/>
    </row>
    <row r="4689" spans="1:5" x14ac:dyDescent="0.25">
      <c r="A4689" s="2"/>
      <c r="B4689" s="3"/>
      <c r="C4689" s="4"/>
      <c r="D4689" s="45"/>
      <c r="E4689" s="45"/>
    </row>
    <row r="4690" spans="1:5" x14ac:dyDescent="0.25">
      <c r="A4690" s="2"/>
      <c r="B4690" s="3"/>
      <c r="C4690" s="4"/>
      <c r="D4690" s="45"/>
      <c r="E4690" s="45"/>
    </row>
    <row r="4691" spans="1:5" x14ac:dyDescent="0.25">
      <c r="A4691" s="2"/>
      <c r="B4691" s="3"/>
      <c r="C4691" s="4"/>
      <c r="D4691" s="45"/>
      <c r="E4691" s="45"/>
    </row>
    <row r="4692" spans="1:5" x14ac:dyDescent="0.25">
      <c r="A4692" s="2"/>
      <c r="B4692" s="3"/>
      <c r="C4692" s="4"/>
      <c r="D4692" s="45"/>
      <c r="E4692" s="45"/>
    </row>
    <row r="4693" spans="1:5" x14ac:dyDescent="0.25">
      <c r="A4693" s="2"/>
      <c r="B4693" s="3"/>
      <c r="C4693" s="4"/>
      <c r="D4693" s="45"/>
      <c r="E4693" s="45"/>
    </row>
    <row r="4694" spans="1:5" x14ac:dyDescent="0.25">
      <c r="A4694" s="2"/>
      <c r="B4694" s="3"/>
      <c r="C4694" s="4"/>
      <c r="D4694" s="45"/>
      <c r="E4694" s="45"/>
    </row>
    <row r="4695" spans="1:5" x14ac:dyDescent="0.25">
      <c r="A4695" s="2"/>
      <c r="B4695" s="3"/>
      <c r="C4695" s="4"/>
      <c r="D4695" s="45"/>
      <c r="E4695" s="45"/>
    </row>
    <row r="4696" spans="1:5" x14ac:dyDescent="0.25">
      <c r="A4696" s="2"/>
      <c r="B4696" s="3"/>
      <c r="C4696" s="4"/>
      <c r="D4696" s="45"/>
      <c r="E4696" s="45"/>
    </row>
    <row r="4697" spans="1:5" x14ac:dyDescent="0.25">
      <c r="A4697" s="2"/>
      <c r="B4697" s="3"/>
      <c r="C4697" s="4"/>
      <c r="D4697" s="45"/>
      <c r="E4697" s="45"/>
    </row>
    <row r="4698" spans="1:5" x14ac:dyDescent="0.25">
      <c r="A4698" s="2"/>
      <c r="B4698" s="3"/>
      <c r="C4698" s="4"/>
      <c r="D4698" s="45"/>
      <c r="E4698" s="45"/>
    </row>
    <row r="4699" spans="1:5" x14ac:dyDescent="0.25">
      <c r="A4699" s="2"/>
      <c r="B4699" s="3"/>
      <c r="C4699" s="4"/>
      <c r="D4699" s="45"/>
      <c r="E4699" s="45"/>
    </row>
    <row r="4700" spans="1:5" x14ac:dyDescent="0.25">
      <c r="A4700" s="2"/>
      <c r="B4700" s="3"/>
      <c r="C4700" s="4"/>
      <c r="D4700" s="45"/>
      <c r="E4700" s="45"/>
    </row>
    <row r="4701" spans="1:5" x14ac:dyDescent="0.25">
      <c r="A4701" s="2"/>
      <c r="B4701" s="3"/>
      <c r="C4701" s="4"/>
      <c r="D4701" s="45"/>
      <c r="E4701" s="45"/>
    </row>
    <row r="4702" spans="1:5" x14ac:dyDescent="0.25">
      <c r="A4702" s="2"/>
      <c r="B4702" s="3"/>
      <c r="C4702" s="4"/>
      <c r="D4702" s="45"/>
      <c r="E4702" s="45"/>
    </row>
    <row r="4703" spans="1:5" x14ac:dyDescent="0.25">
      <c r="A4703" s="2"/>
      <c r="B4703" s="3"/>
      <c r="C4703" s="4"/>
      <c r="D4703" s="45"/>
      <c r="E4703" s="45"/>
    </row>
    <row r="4704" spans="1:5" x14ac:dyDescent="0.25">
      <c r="A4704" s="2"/>
      <c r="B4704" s="3"/>
      <c r="C4704" s="4"/>
      <c r="D4704" s="45"/>
      <c r="E4704" s="45"/>
    </row>
    <row r="4705" spans="1:5" x14ac:dyDescent="0.25">
      <c r="A4705" s="2"/>
      <c r="B4705" s="3"/>
      <c r="C4705" s="4"/>
      <c r="D4705" s="45"/>
      <c r="E4705" s="45"/>
    </row>
    <row r="4706" spans="1:5" x14ac:dyDescent="0.25">
      <c r="A4706" s="2"/>
      <c r="B4706" s="3"/>
      <c r="C4706" s="4"/>
      <c r="D4706" s="45"/>
      <c r="E4706" s="45"/>
    </row>
    <row r="4707" spans="1:5" x14ac:dyDescent="0.25">
      <c r="A4707" s="2"/>
      <c r="B4707" s="3"/>
      <c r="C4707" s="4"/>
      <c r="D4707" s="45"/>
      <c r="E4707" s="45"/>
    </row>
    <row r="4708" spans="1:5" x14ac:dyDescent="0.25">
      <c r="A4708" s="2"/>
      <c r="B4708" s="3"/>
      <c r="C4708" s="4"/>
      <c r="D4708" s="45"/>
      <c r="E4708" s="45"/>
    </row>
    <row r="4709" spans="1:5" x14ac:dyDescent="0.25">
      <c r="A4709" s="2"/>
      <c r="B4709" s="3"/>
      <c r="C4709" s="4"/>
      <c r="D4709" s="45"/>
      <c r="E4709" s="45"/>
    </row>
    <row r="4710" spans="1:5" x14ac:dyDescent="0.25">
      <c r="A4710" s="2"/>
      <c r="B4710" s="3"/>
      <c r="C4710" s="4"/>
      <c r="D4710" s="45"/>
      <c r="E4710" s="45"/>
    </row>
    <row r="4711" spans="1:5" x14ac:dyDescent="0.25">
      <c r="A4711" s="2"/>
      <c r="B4711" s="3"/>
      <c r="C4711" s="4"/>
      <c r="D4711" s="45"/>
      <c r="E4711" s="45"/>
    </row>
    <row r="4712" spans="1:5" x14ac:dyDescent="0.25">
      <c r="A4712" s="2"/>
      <c r="B4712" s="3"/>
      <c r="C4712" s="4"/>
      <c r="D4712" s="45"/>
      <c r="E4712" s="45"/>
    </row>
    <row r="4713" spans="1:5" x14ac:dyDescent="0.25">
      <c r="A4713" s="2"/>
      <c r="B4713" s="3"/>
      <c r="C4713" s="4"/>
      <c r="D4713" s="45"/>
      <c r="E4713" s="45"/>
    </row>
    <row r="4714" spans="1:5" x14ac:dyDescent="0.25">
      <c r="A4714" s="2"/>
      <c r="B4714" s="3"/>
      <c r="C4714" s="4"/>
      <c r="D4714" s="45"/>
      <c r="E4714" s="45"/>
    </row>
    <row r="4715" spans="1:5" x14ac:dyDescent="0.25">
      <c r="A4715" s="2"/>
      <c r="B4715" s="3"/>
      <c r="C4715" s="4"/>
      <c r="D4715" s="45"/>
      <c r="E4715" s="45"/>
    </row>
    <row r="4716" spans="1:5" x14ac:dyDescent="0.25">
      <c r="A4716" s="2"/>
      <c r="B4716" s="3"/>
      <c r="C4716" s="4"/>
      <c r="D4716" s="45"/>
      <c r="E4716" s="45"/>
    </row>
    <row r="4717" spans="1:5" x14ac:dyDescent="0.25">
      <c r="A4717" s="2"/>
      <c r="B4717" s="3"/>
      <c r="C4717" s="4"/>
      <c r="D4717" s="45"/>
      <c r="E4717" s="45"/>
    </row>
    <row r="4718" spans="1:5" x14ac:dyDescent="0.25">
      <c r="A4718" s="2"/>
      <c r="B4718" s="3"/>
      <c r="C4718" s="4"/>
      <c r="D4718" s="45"/>
      <c r="E4718" s="45"/>
    </row>
    <row r="4719" spans="1:5" x14ac:dyDescent="0.25">
      <c r="A4719" s="2"/>
      <c r="B4719" s="3"/>
      <c r="C4719" s="4"/>
      <c r="D4719" s="45"/>
      <c r="E4719" s="45"/>
    </row>
    <row r="4720" spans="1:5" x14ac:dyDescent="0.25">
      <c r="A4720" s="2"/>
      <c r="B4720" s="3"/>
      <c r="C4720" s="4"/>
      <c r="D4720" s="45"/>
      <c r="E4720" s="45"/>
    </row>
    <row r="4721" spans="1:5" x14ac:dyDescent="0.25">
      <c r="A4721" s="2"/>
      <c r="B4721" s="3"/>
      <c r="C4721" s="4"/>
      <c r="D4721" s="45"/>
      <c r="E4721" s="45"/>
    </row>
    <row r="4722" spans="1:5" x14ac:dyDescent="0.25">
      <c r="A4722" s="2"/>
      <c r="B4722" s="3"/>
      <c r="C4722" s="4"/>
      <c r="D4722" s="45"/>
      <c r="E4722" s="45"/>
    </row>
    <row r="4723" spans="1:5" x14ac:dyDescent="0.25">
      <c r="A4723" s="2"/>
      <c r="B4723" s="3"/>
      <c r="C4723" s="4"/>
      <c r="D4723" s="45"/>
      <c r="E4723" s="45"/>
    </row>
    <row r="4724" spans="1:5" x14ac:dyDescent="0.25">
      <c r="A4724" s="2"/>
      <c r="B4724" s="3"/>
      <c r="C4724" s="4"/>
      <c r="D4724" s="45"/>
      <c r="E4724" s="45"/>
    </row>
    <row r="4725" spans="1:5" x14ac:dyDescent="0.25">
      <c r="A4725" s="2"/>
      <c r="B4725" s="3"/>
      <c r="C4725" s="4"/>
      <c r="D4725" s="45"/>
      <c r="E4725" s="45"/>
    </row>
    <row r="4726" spans="1:5" x14ac:dyDescent="0.25">
      <c r="A4726" s="2"/>
      <c r="B4726" s="3"/>
      <c r="C4726" s="4"/>
      <c r="D4726" s="45"/>
      <c r="E4726" s="45"/>
    </row>
    <row r="4727" spans="1:5" x14ac:dyDescent="0.25">
      <c r="A4727" s="2"/>
      <c r="B4727" s="3"/>
      <c r="C4727" s="4"/>
      <c r="D4727" s="45"/>
      <c r="E4727" s="45"/>
    </row>
    <row r="4728" spans="1:5" x14ac:dyDescent="0.25">
      <c r="A4728" s="2"/>
      <c r="B4728" s="3"/>
      <c r="C4728" s="4"/>
      <c r="D4728" s="45"/>
      <c r="E4728" s="45"/>
    </row>
    <row r="4729" spans="1:5" x14ac:dyDescent="0.25">
      <c r="A4729" s="2"/>
      <c r="B4729" s="3"/>
      <c r="C4729" s="4"/>
      <c r="D4729" s="45"/>
      <c r="E4729" s="45"/>
    </row>
    <row r="4730" spans="1:5" x14ac:dyDescent="0.25">
      <c r="A4730" s="2"/>
      <c r="B4730" s="3"/>
      <c r="C4730" s="4"/>
      <c r="D4730" s="45"/>
      <c r="E4730" s="45"/>
    </row>
    <row r="4731" spans="1:5" x14ac:dyDescent="0.25">
      <c r="A4731" s="2"/>
      <c r="B4731" s="3"/>
      <c r="C4731" s="4"/>
      <c r="D4731" s="45"/>
      <c r="E4731" s="45"/>
    </row>
    <row r="4732" spans="1:5" x14ac:dyDescent="0.25">
      <c r="A4732" s="2"/>
      <c r="B4732" s="3"/>
      <c r="C4732" s="4"/>
      <c r="D4732" s="45"/>
      <c r="E4732" s="45"/>
    </row>
    <row r="4733" spans="1:5" x14ac:dyDescent="0.25">
      <c r="A4733" s="2"/>
      <c r="B4733" s="3"/>
      <c r="C4733" s="4"/>
      <c r="D4733" s="45"/>
      <c r="E4733" s="45"/>
    </row>
    <row r="4734" spans="1:5" x14ac:dyDescent="0.25">
      <c r="A4734" s="2"/>
      <c r="B4734" s="3"/>
      <c r="C4734" s="4"/>
      <c r="D4734" s="45"/>
      <c r="E4734" s="45"/>
    </row>
    <row r="4735" spans="1:5" x14ac:dyDescent="0.25">
      <c r="A4735" s="2"/>
      <c r="B4735" s="3"/>
      <c r="C4735" s="4"/>
      <c r="D4735" s="45"/>
      <c r="E4735" s="45"/>
    </row>
    <row r="4736" spans="1:5" x14ac:dyDescent="0.25">
      <c r="A4736" s="2"/>
      <c r="B4736" s="3"/>
      <c r="C4736" s="4"/>
      <c r="D4736" s="45"/>
      <c r="E4736" s="45"/>
    </row>
    <row r="4737" spans="1:5" x14ac:dyDescent="0.25">
      <c r="A4737" s="2"/>
      <c r="B4737" s="3"/>
      <c r="C4737" s="4"/>
      <c r="D4737" s="45"/>
      <c r="E4737" s="45"/>
    </row>
    <row r="4738" spans="1:5" x14ac:dyDescent="0.25">
      <c r="A4738" s="2"/>
      <c r="B4738" s="3"/>
      <c r="C4738" s="4"/>
      <c r="D4738" s="45"/>
      <c r="E4738" s="45"/>
    </row>
    <row r="4739" spans="1:5" x14ac:dyDescent="0.25">
      <c r="A4739" s="2"/>
      <c r="B4739" s="3"/>
      <c r="C4739" s="4"/>
      <c r="D4739" s="45"/>
      <c r="E4739" s="45"/>
    </row>
    <row r="4740" spans="1:5" x14ac:dyDescent="0.25">
      <c r="A4740" s="2"/>
      <c r="B4740" s="3"/>
      <c r="C4740" s="4"/>
      <c r="D4740" s="45"/>
      <c r="E4740" s="45"/>
    </row>
    <row r="4741" spans="1:5" x14ac:dyDescent="0.25">
      <c r="A4741" s="2"/>
      <c r="B4741" s="3"/>
      <c r="C4741" s="4"/>
      <c r="D4741" s="45"/>
      <c r="E4741" s="45"/>
    </row>
    <row r="4742" spans="1:5" x14ac:dyDescent="0.25">
      <c r="A4742" s="2"/>
      <c r="B4742" s="3"/>
      <c r="C4742" s="4"/>
      <c r="D4742" s="45"/>
      <c r="E4742" s="45"/>
    </row>
    <row r="4743" spans="1:5" x14ac:dyDescent="0.25">
      <c r="A4743" s="2"/>
      <c r="B4743" s="3"/>
      <c r="C4743" s="4"/>
      <c r="D4743" s="45"/>
      <c r="E4743" s="45"/>
    </row>
    <row r="4744" spans="1:5" x14ac:dyDescent="0.25">
      <c r="A4744" s="2"/>
      <c r="B4744" s="3"/>
      <c r="C4744" s="4"/>
      <c r="D4744" s="45"/>
      <c r="E4744" s="45"/>
    </row>
    <row r="4745" spans="1:5" x14ac:dyDescent="0.25">
      <c r="A4745" s="2"/>
      <c r="B4745" s="3"/>
      <c r="C4745" s="4"/>
      <c r="D4745" s="45"/>
      <c r="E4745" s="45"/>
    </row>
    <row r="4746" spans="1:5" x14ac:dyDescent="0.25">
      <c r="A4746" s="2"/>
      <c r="B4746" s="3"/>
      <c r="C4746" s="4"/>
      <c r="D4746" s="45"/>
      <c r="E4746" s="45"/>
    </row>
    <row r="4747" spans="1:5" x14ac:dyDescent="0.25">
      <c r="A4747" s="2"/>
      <c r="B4747" s="3"/>
      <c r="C4747" s="4"/>
      <c r="D4747" s="45"/>
      <c r="E4747" s="45"/>
    </row>
    <row r="4748" spans="1:5" x14ac:dyDescent="0.25">
      <c r="A4748" s="2"/>
      <c r="B4748" s="3"/>
      <c r="C4748" s="4"/>
      <c r="D4748" s="45"/>
      <c r="E4748" s="45"/>
    </row>
    <row r="4749" spans="1:5" x14ac:dyDescent="0.25">
      <c r="A4749" s="2"/>
      <c r="B4749" s="3"/>
      <c r="C4749" s="4"/>
      <c r="D4749" s="45"/>
      <c r="E4749" s="45"/>
    </row>
    <row r="4750" spans="1:5" x14ac:dyDescent="0.25">
      <c r="A4750" s="2"/>
      <c r="B4750" s="3"/>
      <c r="C4750" s="4"/>
      <c r="D4750" s="45"/>
      <c r="E4750" s="45"/>
    </row>
    <row r="4751" spans="1:5" x14ac:dyDescent="0.25">
      <c r="A4751" s="2"/>
      <c r="B4751" s="3"/>
      <c r="C4751" s="4"/>
      <c r="D4751" s="45"/>
      <c r="E4751" s="45"/>
    </row>
    <row r="4752" spans="1:5" x14ac:dyDescent="0.25">
      <c r="A4752" s="2"/>
      <c r="B4752" s="3"/>
      <c r="C4752" s="4"/>
      <c r="D4752" s="45"/>
      <c r="E4752" s="45"/>
    </row>
    <row r="4753" spans="1:5" x14ac:dyDescent="0.25">
      <c r="A4753" s="2"/>
      <c r="B4753" s="3"/>
      <c r="C4753" s="4"/>
      <c r="D4753" s="45"/>
      <c r="E4753" s="45"/>
    </row>
    <row r="4754" spans="1:5" x14ac:dyDescent="0.25">
      <c r="A4754" s="2"/>
      <c r="B4754" s="3"/>
      <c r="C4754" s="4"/>
      <c r="D4754" s="45"/>
      <c r="E4754" s="45"/>
    </row>
    <row r="4755" spans="1:5" x14ac:dyDescent="0.25">
      <c r="A4755" s="2"/>
      <c r="B4755" s="3"/>
      <c r="C4755" s="4"/>
      <c r="D4755" s="45"/>
      <c r="E4755" s="45"/>
    </row>
    <row r="4756" spans="1:5" x14ac:dyDescent="0.25">
      <c r="A4756" s="2"/>
      <c r="B4756" s="3"/>
      <c r="C4756" s="4"/>
      <c r="D4756" s="45"/>
      <c r="E4756" s="45"/>
    </row>
    <row r="4757" spans="1:5" x14ac:dyDescent="0.25">
      <c r="A4757" s="2"/>
      <c r="B4757" s="3"/>
      <c r="C4757" s="4"/>
      <c r="D4757" s="45"/>
      <c r="E4757" s="45"/>
    </row>
    <row r="4758" spans="1:5" x14ac:dyDescent="0.25">
      <c r="A4758" s="2"/>
      <c r="B4758" s="3"/>
      <c r="C4758" s="4"/>
      <c r="D4758" s="45"/>
      <c r="E4758" s="45"/>
    </row>
    <row r="4759" spans="1:5" x14ac:dyDescent="0.25">
      <c r="A4759" s="2"/>
      <c r="B4759" s="3"/>
      <c r="C4759" s="4"/>
      <c r="D4759" s="45"/>
      <c r="E4759" s="45"/>
    </row>
    <row r="4760" spans="1:5" x14ac:dyDescent="0.25">
      <c r="A4760" s="2"/>
      <c r="B4760" s="3"/>
      <c r="C4760" s="4"/>
      <c r="D4760" s="45"/>
      <c r="E4760" s="45"/>
    </row>
    <row r="4761" spans="1:5" x14ac:dyDescent="0.25">
      <c r="A4761" s="2"/>
      <c r="B4761" s="3"/>
      <c r="C4761" s="4"/>
      <c r="D4761" s="45"/>
      <c r="E4761" s="45"/>
    </row>
    <row r="4762" spans="1:5" x14ac:dyDescent="0.25">
      <c r="A4762" s="2"/>
      <c r="B4762" s="3"/>
      <c r="C4762" s="4"/>
      <c r="D4762" s="45"/>
      <c r="E4762" s="45"/>
    </row>
    <row r="4763" spans="1:5" x14ac:dyDescent="0.25">
      <c r="A4763" s="2"/>
      <c r="B4763" s="3"/>
      <c r="C4763" s="4"/>
      <c r="D4763" s="45"/>
      <c r="E4763" s="45"/>
    </row>
    <row r="4764" spans="1:5" x14ac:dyDescent="0.25">
      <c r="A4764" s="2"/>
      <c r="B4764" s="3"/>
      <c r="C4764" s="4"/>
      <c r="D4764" s="45"/>
      <c r="E4764" s="45"/>
    </row>
    <row r="4765" spans="1:5" x14ac:dyDescent="0.25">
      <c r="A4765" s="2"/>
      <c r="B4765" s="3"/>
      <c r="C4765" s="4"/>
      <c r="D4765" s="45"/>
      <c r="E4765" s="45"/>
    </row>
    <row r="4766" spans="1:5" x14ac:dyDescent="0.25">
      <c r="A4766" s="2"/>
      <c r="B4766" s="3"/>
      <c r="C4766" s="4"/>
      <c r="D4766" s="45"/>
      <c r="E4766" s="45"/>
    </row>
    <row r="4767" spans="1:5" x14ac:dyDescent="0.25">
      <c r="A4767" s="2"/>
      <c r="B4767" s="3"/>
      <c r="C4767" s="4"/>
      <c r="D4767" s="45"/>
      <c r="E4767" s="45"/>
    </row>
    <row r="4768" spans="1:5" x14ac:dyDescent="0.25">
      <c r="A4768" s="2"/>
      <c r="B4768" s="3"/>
      <c r="C4768" s="4"/>
      <c r="D4768" s="45"/>
      <c r="E4768" s="45"/>
    </row>
    <row r="4769" spans="1:5" x14ac:dyDescent="0.25">
      <c r="A4769" s="2"/>
      <c r="B4769" s="3"/>
      <c r="C4769" s="4"/>
      <c r="D4769" s="45"/>
      <c r="E4769" s="45"/>
    </row>
    <row r="4770" spans="1:5" x14ac:dyDescent="0.25">
      <c r="A4770" s="2"/>
      <c r="B4770" s="3"/>
      <c r="C4770" s="4"/>
      <c r="D4770" s="45"/>
      <c r="E4770" s="45"/>
    </row>
    <row r="4771" spans="1:5" x14ac:dyDescent="0.25">
      <c r="A4771" s="2"/>
      <c r="B4771" s="3"/>
      <c r="C4771" s="4"/>
      <c r="D4771" s="45"/>
      <c r="E4771" s="45"/>
    </row>
    <row r="4772" spans="1:5" x14ac:dyDescent="0.25">
      <c r="A4772" s="2"/>
      <c r="B4772" s="3"/>
      <c r="C4772" s="4"/>
      <c r="D4772" s="45"/>
      <c r="E4772" s="45"/>
    </row>
    <row r="4773" spans="1:5" x14ac:dyDescent="0.25">
      <c r="A4773" s="2"/>
      <c r="B4773" s="3"/>
      <c r="C4773" s="4"/>
      <c r="D4773" s="45"/>
      <c r="E4773" s="45"/>
    </row>
    <row r="4774" spans="1:5" x14ac:dyDescent="0.25">
      <c r="A4774" s="2"/>
      <c r="B4774" s="3"/>
      <c r="C4774" s="4"/>
      <c r="D4774" s="45"/>
      <c r="E4774" s="45"/>
    </row>
    <row r="4775" spans="1:5" x14ac:dyDescent="0.25">
      <c r="A4775" s="2"/>
      <c r="B4775" s="3"/>
      <c r="C4775" s="4"/>
      <c r="D4775" s="45"/>
      <c r="E4775" s="45"/>
    </row>
    <row r="4776" spans="1:5" x14ac:dyDescent="0.25">
      <c r="A4776" s="2"/>
      <c r="B4776" s="3"/>
      <c r="C4776" s="4"/>
      <c r="D4776" s="45"/>
      <c r="E4776" s="45"/>
    </row>
    <row r="4777" spans="1:5" x14ac:dyDescent="0.25">
      <c r="A4777" s="2"/>
      <c r="B4777" s="3"/>
      <c r="C4777" s="4"/>
      <c r="D4777" s="45"/>
      <c r="E4777" s="45"/>
    </row>
    <row r="4778" spans="1:5" x14ac:dyDescent="0.25">
      <c r="A4778" s="2"/>
      <c r="B4778" s="3"/>
      <c r="C4778" s="4"/>
      <c r="D4778" s="45"/>
      <c r="E4778" s="45"/>
    </row>
    <row r="4779" spans="1:5" x14ac:dyDescent="0.25">
      <c r="A4779" s="2"/>
      <c r="B4779" s="3"/>
      <c r="C4779" s="4"/>
      <c r="D4779" s="45"/>
      <c r="E4779" s="45"/>
    </row>
    <row r="4780" spans="1:5" x14ac:dyDescent="0.25">
      <c r="A4780" s="2"/>
      <c r="B4780" s="3"/>
      <c r="C4780" s="4"/>
      <c r="D4780" s="45"/>
      <c r="E4780" s="45"/>
    </row>
    <row r="4781" spans="1:5" x14ac:dyDescent="0.25">
      <c r="A4781" s="2"/>
      <c r="B4781" s="3"/>
      <c r="C4781" s="4"/>
      <c r="D4781" s="45"/>
      <c r="E4781" s="45"/>
    </row>
    <row r="4782" spans="1:5" x14ac:dyDescent="0.25">
      <c r="A4782" s="2"/>
      <c r="B4782" s="3"/>
      <c r="C4782" s="4"/>
      <c r="D4782" s="45"/>
      <c r="E4782" s="45"/>
    </row>
    <row r="4783" spans="1:5" x14ac:dyDescent="0.25">
      <c r="A4783" s="2"/>
      <c r="B4783" s="3"/>
      <c r="C4783" s="4"/>
      <c r="D4783" s="45"/>
      <c r="E4783" s="45"/>
    </row>
    <row r="4784" spans="1:5" x14ac:dyDescent="0.25">
      <c r="A4784" s="2"/>
      <c r="B4784" s="3"/>
      <c r="C4784" s="4"/>
      <c r="D4784" s="45"/>
      <c r="E4784" s="45"/>
    </row>
    <row r="4785" spans="1:5" x14ac:dyDescent="0.25">
      <c r="A4785" s="2"/>
      <c r="B4785" s="3"/>
      <c r="C4785" s="4"/>
      <c r="D4785" s="45"/>
      <c r="E4785" s="45"/>
    </row>
    <row r="4786" spans="1:5" x14ac:dyDescent="0.25">
      <c r="A4786" s="2"/>
      <c r="B4786" s="3"/>
      <c r="C4786" s="4"/>
      <c r="D4786" s="45"/>
      <c r="E4786" s="45"/>
    </row>
    <row r="4787" spans="1:5" x14ac:dyDescent="0.25">
      <c r="A4787" s="2"/>
      <c r="B4787" s="3"/>
      <c r="C4787" s="4"/>
      <c r="D4787" s="45"/>
      <c r="E4787" s="45"/>
    </row>
    <row r="4788" spans="1:5" x14ac:dyDescent="0.25">
      <c r="A4788" s="2"/>
      <c r="B4788" s="3"/>
      <c r="C4788" s="4"/>
      <c r="D4788" s="45"/>
      <c r="E4788" s="45"/>
    </row>
    <row r="4789" spans="1:5" x14ac:dyDescent="0.25">
      <c r="A4789" s="2"/>
      <c r="B4789" s="3"/>
      <c r="C4789" s="4"/>
      <c r="D4789" s="45"/>
      <c r="E4789" s="45"/>
    </row>
    <row r="4790" spans="1:5" x14ac:dyDescent="0.25">
      <c r="A4790" s="2"/>
      <c r="B4790" s="3"/>
      <c r="C4790" s="4"/>
      <c r="D4790" s="45"/>
      <c r="E4790" s="45"/>
    </row>
    <row r="4791" spans="1:5" x14ac:dyDescent="0.25">
      <c r="A4791" s="2"/>
      <c r="B4791" s="3"/>
      <c r="C4791" s="4"/>
      <c r="D4791" s="45"/>
      <c r="E4791" s="45"/>
    </row>
    <row r="4792" spans="1:5" x14ac:dyDescent="0.25">
      <c r="A4792" s="2"/>
      <c r="B4792" s="3"/>
      <c r="C4792" s="4"/>
      <c r="D4792" s="45"/>
      <c r="E4792" s="45"/>
    </row>
    <row r="4793" spans="1:5" x14ac:dyDescent="0.25">
      <c r="A4793" s="2"/>
      <c r="B4793" s="3"/>
      <c r="C4793" s="4"/>
      <c r="D4793" s="45"/>
      <c r="E4793" s="45"/>
    </row>
    <row r="4794" spans="1:5" x14ac:dyDescent="0.25">
      <c r="A4794" s="2"/>
      <c r="B4794" s="3"/>
      <c r="C4794" s="4"/>
      <c r="D4794" s="45"/>
      <c r="E4794" s="45"/>
    </row>
    <row r="4795" spans="1:5" x14ac:dyDescent="0.25">
      <c r="A4795" s="2"/>
      <c r="B4795" s="3"/>
      <c r="C4795" s="4"/>
      <c r="D4795" s="45"/>
      <c r="E4795" s="45"/>
    </row>
    <row r="4796" spans="1:5" x14ac:dyDescent="0.25">
      <c r="A4796" s="2"/>
      <c r="B4796" s="3"/>
      <c r="C4796" s="4"/>
      <c r="D4796" s="45"/>
      <c r="E4796" s="45"/>
    </row>
    <row r="4797" spans="1:5" x14ac:dyDescent="0.25">
      <c r="A4797" s="2"/>
      <c r="B4797" s="3"/>
      <c r="C4797" s="4"/>
      <c r="D4797" s="45"/>
      <c r="E4797" s="45"/>
    </row>
    <row r="4798" spans="1:5" x14ac:dyDescent="0.25">
      <c r="A4798" s="2"/>
      <c r="B4798" s="3"/>
      <c r="C4798" s="4"/>
      <c r="D4798" s="45"/>
      <c r="E4798" s="45"/>
    </row>
    <row r="4799" spans="1:5" x14ac:dyDescent="0.25">
      <c r="A4799" s="2"/>
      <c r="B4799" s="3"/>
      <c r="C4799" s="4"/>
      <c r="D4799" s="45"/>
      <c r="E4799" s="45"/>
    </row>
    <row r="4800" spans="1:5" x14ac:dyDescent="0.25">
      <c r="A4800" s="2"/>
      <c r="B4800" s="3"/>
      <c r="C4800" s="4"/>
      <c r="D4800" s="45"/>
      <c r="E4800" s="45"/>
    </row>
    <row r="4801" spans="1:5" x14ac:dyDescent="0.25">
      <c r="A4801" s="2"/>
      <c r="B4801" s="3"/>
      <c r="C4801" s="4"/>
      <c r="D4801" s="45"/>
      <c r="E4801" s="45"/>
    </row>
    <row r="4802" spans="1:5" x14ac:dyDescent="0.25">
      <c r="A4802" s="2"/>
      <c r="B4802" s="3"/>
      <c r="C4802" s="4"/>
      <c r="D4802" s="45"/>
      <c r="E4802" s="45"/>
    </row>
    <row r="4803" spans="1:5" x14ac:dyDescent="0.25">
      <c r="A4803" s="2"/>
      <c r="B4803" s="3"/>
      <c r="C4803" s="4"/>
      <c r="D4803" s="45"/>
      <c r="E4803" s="45"/>
    </row>
    <row r="4804" spans="1:5" x14ac:dyDescent="0.25">
      <c r="A4804" s="2"/>
      <c r="B4804" s="3"/>
      <c r="C4804" s="4"/>
      <c r="D4804" s="45"/>
      <c r="E4804" s="45"/>
    </row>
    <row r="4805" spans="1:5" x14ac:dyDescent="0.25">
      <c r="A4805" s="2"/>
      <c r="B4805" s="3"/>
      <c r="C4805" s="4"/>
      <c r="D4805" s="45"/>
      <c r="E4805" s="45"/>
    </row>
    <row r="4806" spans="1:5" x14ac:dyDescent="0.25">
      <c r="A4806" s="2"/>
      <c r="B4806" s="3"/>
      <c r="C4806" s="4"/>
      <c r="D4806" s="45"/>
      <c r="E4806" s="45"/>
    </row>
    <row r="4807" spans="1:5" x14ac:dyDescent="0.25">
      <c r="A4807" s="2"/>
      <c r="B4807" s="3"/>
      <c r="C4807" s="4"/>
      <c r="D4807" s="45"/>
      <c r="E4807" s="45"/>
    </row>
    <row r="4808" spans="1:5" x14ac:dyDescent="0.25">
      <c r="A4808" s="2"/>
      <c r="B4808" s="3"/>
      <c r="C4808" s="4"/>
      <c r="D4808" s="45"/>
      <c r="E4808" s="45"/>
    </row>
    <row r="4809" spans="1:5" x14ac:dyDescent="0.25">
      <c r="A4809" s="2"/>
      <c r="B4809" s="3"/>
      <c r="C4809" s="4"/>
      <c r="D4809" s="45"/>
      <c r="E4809" s="45"/>
    </row>
    <row r="4810" spans="1:5" x14ac:dyDescent="0.25">
      <c r="A4810" s="2"/>
      <c r="B4810" s="3"/>
      <c r="C4810" s="4"/>
      <c r="D4810" s="45"/>
      <c r="E4810" s="45"/>
    </row>
    <row r="4811" spans="1:5" x14ac:dyDescent="0.25">
      <c r="A4811" s="2"/>
      <c r="B4811" s="3"/>
      <c r="C4811" s="4"/>
      <c r="D4811" s="45"/>
      <c r="E4811" s="45"/>
    </row>
    <row r="4812" spans="1:5" x14ac:dyDescent="0.25">
      <c r="A4812" s="2"/>
      <c r="B4812" s="3"/>
      <c r="C4812" s="4"/>
      <c r="D4812" s="45"/>
      <c r="E4812" s="45"/>
    </row>
    <row r="4813" spans="1:5" x14ac:dyDescent="0.25">
      <c r="A4813" s="2"/>
      <c r="B4813" s="3"/>
      <c r="C4813" s="4"/>
      <c r="D4813" s="45"/>
      <c r="E4813" s="45"/>
    </row>
    <row r="4814" spans="1:5" x14ac:dyDescent="0.25">
      <c r="A4814" s="2"/>
      <c r="B4814" s="3"/>
      <c r="C4814" s="4"/>
      <c r="D4814" s="45"/>
      <c r="E4814" s="45"/>
    </row>
    <row r="4815" spans="1:5" x14ac:dyDescent="0.25">
      <c r="A4815" s="2"/>
      <c r="B4815" s="3"/>
      <c r="C4815" s="4"/>
      <c r="D4815" s="45"/>
      <c r="E4815" s="45"/>
    </row>
    <row r="4816" spans="1:5" x14ac:dyDescent="0.25">
      <c r="A4816" s="2"/>
      <c r="B4816" s="3"/>
      <c r="C4816" s="4"/>
      <c r="D4816" s="45"/>
      <c r="E4816" s="45"/>
    </row>
    <row r="4817" spans="1:5" x14ac:dyDescent="0.25">
      <c r="A4817" s="2"/>
      <c r="B4817" s="3"/>
      <c r="C4817" s="4"/>
      <c r="D4817" s="45"/>
      <c r="E4817" s="45"/>
    </row>
    <row r="4818" spans="1:5" x14ac:dyDescent="0.25">
      <c r="A4818" s="2"/>
      <c r="B4818" s="3"/>
      <c r="C4818" s="4"/>
      <c r="D4818" s="45"/>
      <c r="E4818" s="45"/>
    </row>
    <row r="4819" spans="1:5" x14ac:dyDescent="0.25">
      <c r="A4819" s="2"/>
      <c r="B4819" s="3"/>
      <c r="C4819" s="4"/>
      <c r="D4819" s="45"/>
      <c r="E4819" s="45"/>
    </row>
    <row r="4820" spans="1:5" x14ac:dyDescent="0.25">
      <c r="A4820" s="2"/>
      <c r="B4820" s="3"/>
      <c r="C4820" s="4"/>
      <c r="D4820" s="45"/>
      <c r="E4820" s="45"/>
    </row>
    <row r="4821" spans="1:5" x14ac:dyDescent="0.25">
      <c r="A4821" s="2"/>
      <c r="B4821" s="3"/>
      <c r="C4821" s="4"/>
      <c r="D4821" s="45"/>
      <c r="E4821" s="45"/>
    </row>
    <row r="4822" spans="1:5" x14ac:dyDescent="0.25">
      <c r="A4822" s="2"/>
      <c r="B4822" s="3"/>
      <c r="C4822" s="4"/>
      <c r="D4822" s="45"/>
      <c r="E4822" s="45"/>
    </row>
    <row r="4823" spans="1:5" x14ac:dyDescent="0.25">
      <c r="A4823" s="2"/>
      <c r="B4823" s="3"/>
      <c r="C4823" s="4"/>
      <c r="D4823" s="45"/>
      <c r="E4823" s="45"/>
    </row>
    <row r="4824" spans="1:5" x14ac:dyDescent="0.25">
      <c r="A4824" s="2"/>
      <c r="B4824" s="3"/>
      <c r="C4824" s="4"/>
      <c r="D4824" s="45"/>
      <c r="E4824" s="45"/>
    </row>
    <row r="4825" spans="1:5" x14ac:dyDescent="0.25">
      <c r="A4825" s="2"/>
      <c r="B4825" s="3"/>
      <c r="C4825" s="4"/>
      <c r="D4825" s="45"/>
      <c r="E4825" s="45"/>
    </row>
    <row r="4826" spans="1:5" x14ac:dyDescent="0.25">
      <c r="A4826" s="2"/>
      <c r="B4826" s="3"/>
      <c r="C4826" s="4"/>
      <c r="D4826" s="45"/>
      <c r="E4826" s="45"/>
    </row>
    <row r="4827" spans="1:5" x14ac:dyDescent="0.25">
      <c r="A4827" s="2"/>
      <c r="B4827" s="3"/>
      <c r="C4827" s="4"/>
      <c r="D4827" s="45"/>
      <c r="E4827" s="45"/>
    </row>
    <row r="4828" spans="1:5" x14ac:dyDescent="0.25">
      <c r="A4828" s="2"/>
      <c r="B4828" s="3"/>
      <c r="C4828" s="4"/>
      <c r="D4828" s="45"/>
      <c r="E4828" s="45"/>
    </row>
    <row r="4829" spans="1:5" x14ac:dyDescent="0.25">
      <c r="A4829" s="2"/>
      <c r="B4829" s="3"/>
      <c r="C4829" s="4"/>
      <c r="D4829" s="45"/>
      <c r="E4829" s="45"/>
    </row>
    <row r="4830" spans="1:5" x14ac:dyDescent="0.25">
      <c r="A4830" s="2"/>
      <c r="B4830" s="3"/>
      <c r="C4830" s="4"/>
      <c r="D4830" s="45"/>
      <c r="E4830" s="45"/>
    </row>
    <row r="4831" spans="1:5" x14ac:dyDescent="0.25">
      <c r="A4831" s="2"/>
      <c r="B4831" s="3"/>
      <c r="C4831" s="4"/>
      <c r="D4831" s="45"/>
      <c r="E4831" s="45"/>
    </row>
    <row r="4832" spans="1:5" x14ac:dyDescent="0.25">
      <c r="A4832" s="2"/>
      <c r="B4832" s="3"/>
      <c r="C4832" s="4"/>
      <c r="D4832" s="45"/>
      <c r="E4832" s="45"/>
    </row>
    <row r="4833" spans="1:5" x14ac:dyDescent="0.25">
      <c r="A4833" s="2"/>
      <c r="B4833" s="3"/>
      <c r="C4833" s="4"/>
      <c r="D4833" s="45"/>
      <c r="E4833" s="45"/>
    </row>
    <row r="4834" spans="1:5" x14ac:dyDescent="0.25">
      <c r="A4834" s="2"/>
      <c r="B4834" s="3"/>
      <c r="C4834" s="4"/>
      <c r="D4834" s="45"/>
      <c r="E4834" s="45"/>
    </row>
    <row r="4835" spans="1:5" x14ac:dyDescent="0.25">
      <c r="A4835" s="2"/>
      <c r="B4835" s="3"/>
      <c r="C4835" s="4"/>
      <c r="D4835" s="45"/>
      <c r="E4835" s="45"/>
    </row>
    <row r="4836" spans="1:5" x14ac:dyDescent="0.25">
      <c r="A4836" s="2"/>
      <c r="B4836" s="3"/>
      <c r="C4836" s="4"/>
      <c r="D4836" s="45"/>
      <c r="E4836" s="45"/>
    </row>
    <row r="4837" spans="1:5" x14ac:dyDescent="0.25">
      <c r="A4837" s="2"/>
      <c r="B4837" s="3"/>
      <c r="C4837" s="4"/>
      <c r="D4837" s="45"/>
      <c r="E4837" s="45"/>
    </row>
    <row r="4838" spans="1:5" x14ac:dyDescent="0.25">
      <c r="A4838" s="2"/>
      <c r="B4838" s="3"/>
      <c r="C4838" s="4"/>
      <c r="D4838" s="45"/>
      <c r="E4838" s="45"/>
    </row>
    <row r="4839" spans="1:5" x14ac:dyDescent="0.25">
      <c r="A4839" s="2"/>
      <c r="B4839" s="3"/>
      <c r="C4839" s="4"/>
      <c r="D4839" s="45"/>
      <c r="E4839" s="45"/>
    </row>
    <row r="4840" spans="1:5" x14ac:dyDescent="0.25">
      <c r="A4840" s="2"/>
      <c r="B4840" s="3"/>
      <c r="C4840" s="4"/>
      <c r="D4840" s="45"/>
      <c r="E4840" s="45"/>
    </row>
    <row r="4841" spans="1:5" x14ac:dyDescent="0.25">
      <c r="A4841" s="2"/>
      <c r="B4841" s="3"/>
      <c r="C4841" s="4"/>
      <c r="D4841" s="45"/>
      <c r="E4841" s="45"/>
    </row>
    <row r="4842" spans="1:5" x14ac:dyDescent="0.25">
      <c r="A4842" s="2"/>
      <c r="B4842" s="3"/>
      <c r="C4842" s="4"/>
      <c r="D4842" s="45"/>
      <c r="E4842" s="45"/>
    </row>
    <row r="4843" spans="1:5" x14ac:dyDescent="0.25">
      <c r="A4843" s="2"/>
      <c r="B4843" s="3"/>
      <c r="C4843" s="4"/>
      <c r="D4843" s="45"/>
      <c r="E4843" s="45"/>
    </row>
    <row r="4844" spans="1:5" x14ac:dyDescent="0.25">
      <c r="A4844" s="2"/>
      <c r="B4844" s="3"/>
      <c r="C4844" s="4"/>
      <c r="D4844" s="45"/>
      <c r="E4844" s="45"/>
    </row>
    <row r="4845" spans="1:5" x14ac:dyDescent="0.25">
      <c r="A4845" s="2"/>
      <c r="B4845" s="3"/>
      <c r="C4845" s="4"/>
      <c r="D4845" s="45"/>
      <c r="E4845" s="45"/>
    </row>
    <row r="4846" spans="1:5" x14ac:dyDescent="0.25">
      <c r="A4846" s="2"/>
      <c r="B4846" s="3"/>
      <c r="C4846" s="4"/>
      <c r="D4846" s="45"/>
      <c r="E4846" s="45"/>
    </row>
    <row r="4847" spans="1:5" x14ac:dyDescent="0.25">
      <c r="A4847" s="2"/>
      <c r="B4847" s="3"/>
      <c r="C4847" s="4"/>
      <c r="D4847" s="45"/>
      <c r="E4847" s="45"/>
    </row>
    <row r="4848" spans="1:5" x14ac:dyDescent="0.25">
      <c r="A4848" s="2"/>
      <c r="B4848" s="3"/>
      <c r="C4848" s="4"/>
      <c r="D4848" s="45"/>
      <c r="E4848" s="45"/>
    </row>
    <row r="4849" spans="1:5" x14ac:dyDescent="0.25">
      <c r="A4849" s="2"/>
      <c r="B4849" s="3"/>
      <c r="C4849" s="4"/>
      <c r="D4849" s="45"/>
      <c r="E4849" s="45"/>
    </row>
    <row r="4850" spans="1:5" x14ac:dyDescent="0.25">
      <c r="A4850" s="2"/>
      <c r="B4850" s="3"/>
      <c r="C4850" s="4"/>
      <c r="D4850" s="45"/>
      <c r="E4850" s="45"/>
    </row>
    <row r="4851" spans="1:5" x14ac:dyDescent="0.25">
      <c r="A4851" s="2"/>
      <c r="B4851" s="3"/>
      <c r="C4851" s="4"/>
      <c r="D4851" s="45"/>
      <c r="E4851" s="45"/>
    </row>
    <row r="4852" spans="1:5" x14ac:dyDescent="0.25">
      <c r="A4852" s="2"/>
      <c r="B4852" s="3"/>
      <c r="C4852" s="4"/>
      <c r="D4852" s="45"/>
      <c r="E4852" s="45"/>
    </row>
    <row r="4853" spans="1:5" x14ac:dyDescent="0.25">
      <c r="A4853" s="2"/>
      <c r="B4853" s="3"/>
      <c r="C4853" s="4"/>
      <c r="D4853" s="45"/>
      <c r="E4853" s="45"/>
    </row>
    <row r="4854" spans="1:5" x14ac:dyDescent="0.25">
      <c r="A4854" s="2"/>
      <c r="B4854" s="3"/>
      <c r="C4854" s="4"/>
      <c r="D4854" s="45"/>
      <c r="E4854" s="45"/>
    </row>
    <row r="4855" spans="1:5" x14ac:dyDescent="0.25">
      <c r="A4855" s="2"/>
      <c r="B4855" s="3"/>
      <c r="C4855" s="4"/>
      <c r="D4855" s="45"/>
      <c r="E4855" s="45"/>
    </row>
    <row r="4856" spans="1:5" x14ac:dyDescent="0.25">
      <c r="A4856" s="2"/>
      <c r="B4856" s="3"/>
      <c r="C4856" s="4"/>
      <c r="D4856" s="45"/>
      <c r="E4856" s="45"/>
    </row>
    <row r="4857" spans="1:5" x14ac:dyDescent="0.25">
      <c r="A4857" s="2"/>
      <c r="B4857" s="3"/>
      <c r="C4857" s="4"/>
      <c r="D4857" s="45"/>
      <c r="E4857" s="45"/>
    </row>
    <row r="4858" spans="1:5" x14ac:dyDescent="0.25">
      <c r="A4858" s="2"/>
      <c r="B4858" s="3"/>
      <c r="C4858" s="4"/>
      <c r="D4858" s="45"/>
      <c r="E4858" s="45"/>
    </row>
    <row r="4859" spans="1:5" x14ac:dyDescent="0.25">
      <c r="A4859" s="2"/>
      <c r="B4859" s="3"/>
      <c r="C4859" s="4"/>
      <c r="D4859" s="45"/>
      <c r="E4859" s="45"/>
    </row>
    <row r="4860" spans="1:5" x14ac:dyDescent="0.25">
      <c r="A4860" s="2"/>
      <c r="B4860" s="3"/>
      <c r="C4860" s="4"/>
      <c r="D4860" s="45"/>
      <c r="E4860" s="45"/>
    </row>
    <row r="4861" spans="1:5" x14ac:dyDescent="0.25">
      <c r="A4861" s="2"/>
      <c r="B4861" s="3"/>
      <c r="C4861" s="4"/>
      <c r="D4861" s="45"/>
      <c r="E4861" s="45"/>
    </row>
    <row r="4862" spans="1:5" x14ac:dyDescent="0.25">
      <c r="A4862" s="2"/>
      <c r="B4862" s="3"/>
      <c r="C4862" s="4"/>
      <c r="D4862" s="45"/>
      <c r="E4862" s="45"/>
    </row>
    <row r="4863" spans="1:5" x14ac:dyDescent="0.25">
      <c r="A4863" s="2"/>
      <c r="B4863" s="3"/>
      <c r="C4863" s="4"/>
      <c r="D4863" s="45"/>
      <c r="E4863" s="45"/>
    </row>
    <row r="4864" spans="1:5" x14ac:dyDescent="0.25">
      <c r="A4864" s="2"/>
      <c r="B4864" s="3"/>
      <c r="C4864" s="4"/>
      <c r="D4864" s="45"/>
      <c r="E4864" s="45"/>
    </row>
    <row r="4865" spans="1:5" x14ac:dyDescent="0.25">
      <c r="A4865" s="2"/>
      <c r="B4865" s="3"/>
      <c r="C4865" s="4"/>
      <c r="D4865" s="45"/>
      <c r="E4865" s="45"/>
    </row>
    <row r="4866" spans="1:5" x14ac:dyDescent="0.25">
      <c r="A4866" s="2"/>
      <c r="B4866" s="3"/>
      <c r="C4866" s="4"/>
      <c r="D4866" s="45"/>
      <c r="E4866" s="45"/>
    </row>
    <row r="4867" spans="1:5" x14ac:dyDescent="0.25">
      <c r="A4867" s="2"/>
      <c r="B4867" s="3"/>
      <c r="C4867" s="4"/>
      <c r="D4867" s="45"/>
      <c r="E4867" s="45"/>
    </row>
    <row r="4868" spans="1:5" x14ac:dyDescent="0.25">
      <c r="A4868" s="2"/>
      <c r="B4868" s="3"/>
      <c r="C4868" s="4"/>
      <c r="D4868" s="45"/>
      <c r="E4868" s="45"/>
    </row>
    <row r="4869" spans="1:5" x14ac:dyDescent="0.25">
      <c r="A4869" s="2"/>
      <c r="B4869" s="3"/>
      <c r="C4869" s="4"/>
      <c r="D4869" s="45"/>
      <c r="E4869" s="45"/>
    </row>
    <row r="4870" spans="1:5" x14ac:dyDescent="0.25">
      <c r="A4870" s="2"/>
      <c r="B4870" s="3"/>
      <c r="C4870" s="4"/>
      <c r="D4870" s="45"/>
      <c r="E4870" s="45"/>
    </row>
    <row r="4871" spans="1:5" x14ac:dyDescent="0.25">
      <c r="A4871" s="2"/>
      <c r="B4871" s="3"/>
      <c r="C4871" s="4"/>
      <c r="D4871" s="45"/>
      <c r="E4871" s="45"/>
    </row>
    <row r="4872" spans="1:5" x14ac:dyDescent="0.25">
      <c r="A4872" s="2"/>
      <c r="B4872" s="3"/>
      <c r="C4872" s="4"/>
      <c r="D4872" s="45"/>
      <c r="E4872" s="45"/>
    </row>
    <row r="4873" spans="1:5" x14ac:dyDescent="0.25">
      <c r="A4873" s="2"/>
      <c r="B4873" s="3"/>
      <c r="C4873" s="4"/>
      <c r="D4873" s="45"/>
      <c r="E4873" s="45"/>
    </row>
    <row r="4874" spans="1:5" x14ac:dyDescent="0.25">
      <c r="A4874" s="2"/>
      <c r="B4874" s="3"/>
      <c r="C4874" s="4"/>
      <c r="D4874" s="45"/>
      <c r="E4874" s="45"/>
    </row>
    <row r="4875" spans="1:5" x14ac:dyDescent="0.25">
      <c r="A4875" s="2"/>
      <c r="B4875" s="3"/>
      <c r="C4875" s="4"/>
      <c r="D4875" s="45"/>
      <c r="E4875" s="45"/>
    </row>
    <row r="4876" spans="1:5" x14ac:dyDescent="0.25">
      <c r="A4876" s="2"/>
      <c r="B4876" s="3"/>
      <c r="C4876" s="4"/>
      <c r="D4876" s="45"/>
      <c r="E4876" s="45"/>
    </row>
    <row r="4877" spans="1:5" x14ac:dyDescent="0.25">
      <c r="A4877" s="2"/>
      <c r="B4877" s="3"/>
      <c r="C4877" s="4"/>
      <c r="D4877" s="45"/>
      <c r="E4877" s="45"/>
    </row>
    <row r="4878" spans="1:5" x14ac:dyDescent="0.25">
      <c r="A4878" s="2"/>
      <c r="B4878" s="3"/>
      <c r="C4878" s="4"/>
      <c r="D4878" s="45"/>
      <c r="E4878" s="45"/>
    </row>
    <row r="4879" spans="1:5" x14ac:dyDescent="0.25">
      <c r="A4879" s="2"/>
      <c r="B4879" s="3"/>
      <c r="C4879" s="4"/>
      <c r="D4879" s="45"/>
      <c r="E4879" s="45"/>
    </row>
    <row r="4880" spans="1:5" x14ac:dyDescent="0.25">
      <c r="A4880" s="2"/>
      <c r="B4880" s="3"/>
      <c r="C4880" s="4"/>
      <c r="D4880" s="45"/>
      <c r="E4880" s="45"/>
    </row>
    <row r="4881" spans="1:5" x14ac:dyDescent="0.25">
      <c r="A4881" s="2"/>
      <c r="B4881" s="3"/>
      <c r="C4881" s="4"/>
      <c r="D4881" s="45"/>
      <c r="E4881" s="45"/>
    </row>
    <row r="4882" spans="1:5" x14ac:dyDescent="0.25">
      <c r="A4882" s="2"/>
      <c r="B4882" s="3"/>
      <c r="C4882" s="4"/>
      <c r="D4882" s="45"/>
      <c r="E4882" s="45"/>
    </row>
    <row r="4883" spans="1:5" x14ac:dyDescent="0.25">
      <c r="A4883" s="2"/>
      <c r="B4883" s="3"/>
      <c r="C4883" s="4"/>
      <c r="D4883" s="45"/>
      <c r="E4883" s="45"/>
    </row>
    <row r="4884" spans="1:5" x14ac:dyDescent="0.25">
      <c r="A4884" s="2"/>
      <c r="B4884" s="3"/>
      <c r="C4884" s="4"/>
      <c r="D4884" s="45"/>
      <c r="E4884" s="45"/>
    </row>
    <row r="4885" spans="1:5" x14ac:dyDescent="0.25">
      <c r="A4885" s="2"/>
      <c r="B4885" s="3"/>
      <c r="C4885" s="4"/>
      <c r="D4885" s="45"/>
      <c r="E4885" s="45"/>
    </row>
    <row r="4886" spans="1:5" x14ac:dyDescent="0.25">
      <c r="A4886" s="2"/>
      <c r="B4886" s="3"/>
      <c r="C4886" s="4"/>
      <c r="D4886" s="45"/>
      <c r="E4886" s="45"/>
    </row>
    <row r="4887" spans="1:5" x14ac:dyDescent="0.25">
      <c r="A4887" s="2"/>
      <c r="B4887" s="3"/>
      <c r="C4887" s="4"/>
      <c r="D4887" s="45"/>
      <c r="E4887" s="45"/>
    </row>
    <row r="4888" spans="1:5" x14ac:dyDescent="0.25">
      <c r="A4888" s="2"/>
      <c r="B4888" s="3"/>
      <c r="C4888" s="4"/>
      <c r="D4888" s="45"/>
      <c r="E4888" s="45"/>
    </row>
    <row r="4889" spans="1:5" x14ac:dyDescent="0.25">
      <c r="A4889" s="2"/>
      <c r="B4889" s="3"/>
      <c r="C4889" s="4"/>
      <c r="D4889" s="45"/>
      <c r="E4889" s="45"/>
    </row>
    <row r="4890" spans="1:5" x14ac:dyDescent="0.25">
      <c r="A4890" s="2"/>
      <c r="B4890" s="3"/>
      <c r="C4890" s="4"/>
      <c r="D4890" s="45"/>
      <c r="E4890" s="45"/>
    </row>
    <row r="4891" spans="1:5" x14ac:dyDescent="0.25">
      <c r="A4891" s="2"/>
      <c r="B4891" s="3"/>
      <c r="C4891" s="4"/>
      <c r="D4891" s="45"/>
      <c r="E4891" s="45"/>
    </row>
    <row r="4892" spans="1:5" x14ac:dyDescent="0.25">
      <c r="A4892" s="2"/>
      <c r="B4892" s="3"/>
      <c r="C4892" s="4"/>
      <c r="D4892" s="45"/>
      <c r="E4892" s="45"/>
    </row>
    <row r="4893" spans="1:5" x14ac:dyDescent="0.25">
      <c r="A4893" s="2"/>
      <c r="B4893" s="3"/>
      <c r="C4893" s="4"/>
      <c r="D4893" s="45"/>
      <c r="E4893" s="45"/>
    </row>
    <row r="4894" spans="1:5" x14ac:dyDescent="0.25">
      <c r="A4894" s="2"/>
      <c r="B4894" s="3"/>
      <c r="C4894" s="4"/>
      <c r="D4894" s="45"/>
      <c r="E4894" s="45"/>
    </row>
    <row r="4895" spans="1:5" x14ac:dyDescent="0.25">
      <c r="A4895" s="2"/>
      <c r="B4895" s="3"/>
      <c r="C4895" s="4"/>
      <c r="D4895" s="45"/>
      <c r="E4895" s="45"/>
    </row>
    <row r="4896" spans="1:5" x14ac:dyDescent="0.25">
      <c r="A4896" s="2"/>
      <c r="B4896" s="3"/>
      <c r="C4896" s="4"/>
      <c r="D4896" s="45"/>
      <c r="E4896" s="45"/>
    </row>
    <row r="4897" spans="1:5" x14ac:dyDescent="0.25">
      <c r="A4897" s="2"/>
      <c r="B4897" s="3"/>
      <c r="C4897" s="4"/>
      <c r="D4897" s="45"/>
      <c r="E4897" s="45"/>
    </row>
    <row r="4898" spans="1:5" x14ac:dyDescent="0.25">
      <c r="A4898" s="2"/>
      <c r="B4898" s="3"/>
      <c r="C4898" s="4"/>
      <c r="D4898" s="45"/>
      <c r="E4898" s="45"/>
    </row>
    <row r="4899" spans="1:5" x14ac:dyDescent="0.25">
      <c r="A4899" s="2"/>
      <c r="B4899" s="3"/>
      <c r="C4899" s="4"/>
      <c r="D4899" s="45"/>
      <c r="E4899" s="45"/>
    </row>
    <row r="4900" spans="1:5" x14ac:dyDescent="0.25">
      <c r="A4900" s="2"/>
      <c r="B4900" s="3"/>
      <c r="C4900" s="4"/>
      <c r="D4900" s="45"/>
      <c r="E4900" s="45"/>
    </row>
    <row r="4901" spans="1:5" x14ac:dyDescent="0.25">
      <c r="A4901" s="2"/>
      <c r="B4901" s="3"/>
      <c r="C4901" s="4"/>
      <c r="D4901" s="45"/>
      <c r="E4901" s="45"/>
    </row>
    <row r="4902" spans="1:5" x14ac:dyDescent="0.25">
      <c r="A4902" s="2"/>
      <c r="B4902" s="3"/>
      <c r="C4902" s="4"/>
      <c r="D4902" s="45"/>
      <c r="E4902" s="45"/>
    </row>
    <row r="4903" spans="1:5" x14ac:dyDescent="0.25">
      <c r="A4903" s="2"/>
      <c r="B4903" s="3"/>
      <c r="C4903" s="4"/>
      <c r="D4903" s="45"/>
      <c r="E4903" s="45"/>
    </row>
    <row r="4904" spans="1:5" x14ac:dyDescent="0.25">
      <c r="A4904" s="2"/>
      <c r="B4904" s="3"/>
      <c r="C4904" s="4"/>
      <c r="D4904" s="45"/>
      <c r="E4904" s="45"/>
    </row>
    <row r="4905" spans="1:5" x14ac:dyDescent="0.25">
      <c r="A4905" s="2"/>
      <c r="B4905" s="3"/>
      <c r="C4905" s="4"/>
      <c r="D4905" s="45"/>
      <c r="E4905" s="45"/>
    </row>
    <row r="4906" spans="1:5" x14ac:dyDescent="0.25">
      <c r="A4906" s="2"/>
      <c r="B4906" s="3"/>
      <c r="C4906" s="4"/>
      <c r="D4906" s="45"/>
      <c r="E4906" s="45"/>
    </row>
    <row r="4907" spans="1:5" x14ac:dyDescent="0.25">
      <c r="A4907" s="2"/>
      <c r="B4907" s="3"/>
      <c r="C4907" s="4"/>
      <c r="D4907" s="45"/>
      <c r="E4907" s="45"/>
    </row>
    <row r="4908" spans="1:5" x14ac:dyDescent="0.25">
      <c r="A4908" s="2"/>
      <c r="B4908" s="3"/>
      <c r="C4908" s="4"/>
      <c r="D4908" s="45"/>
      <c r="E4908" s="45"/>
    </row>
    <row r="4909" spans="1:5" x14ac:dyDescent="0.25">
      <c r="A4909" s="2"/>
      <c r="B4909" s="3"/>
      <c r="C4909" s="4"/>
      <c r="D4909" s="45"/>
      <c r="E4909" s="45"/>
    </row>
    <row r="4910" spans="1:5" x14ac:dyDescent="0.25">
      <c r="A4910" s="2"/>
      <c r="B4910" s="3"/>
      <c r="C4910" s="4"/>
      <c r="D4910" s="45"/>
      <c r="E4910" s="45"/>
    </row>
    <row r="4911" spans="1:5" x14ac:dyDescent="0.25">
      <c r="A4911" s="2"/>
      <c r="B4911" s="3"/>
      <c r="C4911" s="4"/>
      <c r="D4911" s="45"/>
      <c r="E4911" s="45"/>
    </row>
    <row r="4912" spans="1:5" x14ac:dyDescent="0.25">
      <c r="A4912" s="2"/>
      <c r="B4912" s="3"/>
      <c r="C4912" s="4"/>
      <c r="D4912" s="45"/>
      <c r="E4912" s="45"/>
    </row>
    <row r="4913" spans="1:5" x14ac:dyDescent="0.25">
      <c r="A4913" s="2"/>
      <c r="B4913" s="3"/>
      <c r="C4913" s="4"/>
      <c r="D4913" s="45"/>
      <c r="E4913" s="45"/>
    </row>
    <row r="4914" spans="1:5" x14ac:dyDescent="0.25">
      <c r="A4914" s="2"/>
      <c r="B4914" s="3"/>
      <c r="C4914" s="4"/>
      <c r="D4914" s="45"/>
      <c r="E4914" s="45"/>
    </row>
    <row r="4915" spans="1:5" x14ac:dyDescent="0.25">
      <c r="A4915" s="2"/>
      <c r="B4915" s="3"/>
      <c r="C4915" s="4"/>
      <c r="D4915" s="45"/>
      <c r="E4915" s="45"/>
    </row>
    <row r="4916" spans="1:5" x14ac:dyDescent="0.25">
      <c r="A4916" s="2"/>
      <c r="B4916" s="3"/>
      <c r="C4916" s="4"/>
      <c r="D4916" s="45"/>
      <c r="E4916" s="45"/>
    </row>
    <row r="4917" spans="1:5" x14ac:dyDescent="0.25">
      <c r="A4917" s="2"/>
      <c r="B4917" s="3"/>
      <c r="C4917" s="4"/>
      <c r="D4917" s="45"/>
      <c r="E4917" s="45"/>
    </row>
    <row r="4918" spans="1:5" x14ac:dyDescent="0.25">
      <c r="A4918" s="2"/>
      <c r="B4918" s="3"/>
      <c r="C4918" s="4"/>
      <c r="D4918" s="45"/>
      <c r="E4918" s="45"/>
    </row>
    <row r="4919" spans="1:5" x14ac:dyDescent="0.25">
      <c r="A4919" s="2"/>
      <c r="B4919" s="3"/>
      <c r="C4919" s="4"/>
      <c r="D4919" s="45"/>
      <c r="E4919" s="45"/>
    </row>
    <row r="4920" spans="1:5" x14ac:dyDescent="0.25">
      <c r="A4920" s="2"/>
      <c r="B4920" s="3"/>
      <c r="C4920" s="4"/>
      <c r="D4920" s="45"/>
      <c r="E4920" s="45"/>
    </row>
    <row r="4921" spans="1:5" x14ac:dyDescent="0.25">
      <c r="A4921" s="2"/>
      <c r="B4921" s="3"/>
      <c r="C4921" s="4"/>
      <c r="D4921" s="45"/>
      <c r="E4921" s="45"/>
    </row>
    <row r="4922" spans="1:5" x14ac:dyDescent="0.25">
      <c r="A4922" s="2"/>
      <c r="B4922" s="3"/>
      <c r="C4922" s="4"/>
      <c r="D4922" s="45"/>
      <c r="E4922" s="45"/>
    </row>
    <row r="4923" spans="1:5" x14ac:dyDescent="0.25">
      <c r="A4923" s="2"/>
      <c r="B4923" s="3"/>
      <c r="C4923" s="4"/>
      <c r="D4923" s="45"/>
      <c r="E4923" s="45"/>
    </row>
    <row r="4924" spans="1:5" x14ac:dyDescent="0.25">
      <c r="A4924" s="2"/>
      <c r="B4924" s="3"/>
      <c r="C4924" s="4"/>
      <c r="D4924" s="45"/>
      <c r="E4924" s="45"/>
    </row>
    <row r="4925" spans="1:5" x14ac:dyDescent="0.25">
      <c r="A4925" s="2"/>
      <c r="B4925" s="3"/>
      <c r="C4925" s="4"/>
      <c r="D4925" s="45"/>
      <c r="E4925" s="45"/>
    </row>
    <row r="4926" spans="1:5" x14ac:dyDescent="0.25">
      <c r="A4926" s="2"/>
      <c r="B4926" s="3"/>
      <c r="C4926" s="4"/>
      <c r="D4926" s="45"/>
      <c r="E4926" s="45"/>
    </row>
    <row r="4927" spans="1:5" x14ac:dyDescent="0.25">
      <c r="A4927" s="2"/>
      <c r="B4927" s="3"/>
      <c r="C4927" s="4"/>
      <c r="D4927" s="45"/>
      <c r="E4927" s="45"/>
    </row>
    <row r="4928" spans="1:5" x14ac:dyDescent="0.25">
      <c r="A4928" s="2"/>
      <c r="B4928" s="3"/>
      <c r="C4928" s="4"/>
      <c r="D4928" s="45"/>
      <c r="E4928" s="45"/>
    </row>
    <row r="4929" spans="1:5" x14ac:dyDescent="0.25">
      <c r="A4929" s="2"/>
      <c r="B4929" s="3"/>
      <c r="C4929" s="4"/>
      <c r="D4929" s="45"/>
      <c r="E4929" s="45"/>
    </row>
    <row r="4930" spans="1:5" x14ac:dyDescent="0.25">
      <c r="A4930" s="2"/>
      <c r="B4930" s="3"/>
      <c r="C4930" s="4"/>
      <c r="D4930" s="45"/>
      <c r="E4930" s="45"/>
    </row>
    <row r="4931" spans="1:5" x14ac:dyDescent="0.25">
      <c r="A4931" s="2"/>
      <c r="B4931" s="3"/>
      <c r="C4931" s="4"/>
      <c r="D4931" s="45"/>
      <c r="E4931" s="45"/>
    </row>
    <row r="4932" spans="1:5" x14ac:dyDescent="0.25">
      <c r="A4932" s="2"/>
      <c r="B4932" s="3"/>
      <c r="C4932" s="4"/>
      <c r="D4932" s="45"/>
      <c r="E4932" s="45"/>
    </row>
    <row r="4933" spans="1:5" x14ac:dyDescent="0.25">
      <c r="A4933" s="2"/>
      <c r="B4933" s="3"/>
      <c r="C4933" s="4"/>
      <c r="D4933" s="45"/>
      <c r="E4933" s="45"/>
    </row>
    <row r="4934" spans="1:5" x14ac:dyDescent="0.25">
      <c r="A4934" s="2"/>
      <c r="B4934" s="3"/>
      <c r="C4934" s="4"/>
      <c r="D4934" s="45"/>
      <c r="E4934" s="45"/>
    </row>
    <row r="4935" spans="1:5" x14ac:dyDescent="0.25">
      <c r="A4935" s="2"/>
      <c r="B4935" s="3"/>
      <c r="C4935" s="4"/>
      <c r="D4935" s="45"/>
      <c r="E4935" s="45"/>
    </row>
    <row r="4936" spans="1:5" x14ac:dyDescent="0.25">
      <c r="A4936" s="2"/>
      <c r="B4936" s="3"/>
      <c r="C4936" s="4"/>
      <c r="D4936" s="45"/>
      <c r="E4936" s="45"/>
    </row>
    <row r="4937" spans="1:5" x14ac:dyDescent="0.25">
      <c r="A4937" s="2"/>
      <c r="B4937" s="3"/>
      <c r="C4937" s="4"/>
      <c r="D4937" s="45"/>
      <c r="E4937" s="45"/>
    </row>
    <row r="4938" spans="1:5" x14ac:dyDescent="0.25">
      <c r="A4938" s="2"/>
      <c r="B4938" s="3"/>
      <c r="C4938" s="4"/>
      <c r="D4938" s="45"/>
      <c r="E4938" s="45"/>
    </row>
    <row r="4939" spans="1:5" x14ac:dyDescent="0.25">
      <c r="A4939" s="2"/>
      <c r="B4939" s="3"/>
      <c r="C4939" s="4"/>
      <c r="D4939" s="45"/>
      <c r="E4939" s="45"/>
    </row>
    <row r="4940" spans="1:5" x14ac:dyDescent="0.25">
      <c r="A4940" s="2"/>
      <c r="B4940" s="3"/>
      <c r="C4940" s="4"/>
      <c r="D4940" s="45"/>
      <c r="E4940" s="45"/>
    </row>
    <row r="4941" spans="1:5" x14ac:dyDescent="0.25">
      <c r="A4941" s="2"/>
      <c r="B4941" s="3"/>
      <c r="C4941" s="4"/>
      <c r="D4941" s="45"/>
      <c r="E4941" s="45"/>
    </row>
    <row r="4942" spans="1:5" x14ac:dyDescent="0.25">
      <c r="A4942" s="2"/>
      <c r="B4942" s="3"/>
      <c r="C4942" s="4"/>
      <c r="D4942" s="45"/>
      <c r="E4942" s="45"/>
    </row>
    <row r="4943" spans="1:5" x14ac:dyDescent="0.25">
      <c r="A4943" s="2"/>
      <c r="B4943" s="3"/>
      <c r="C4943" s="4"/>
      <c r="D4943" s="45"/>
      <c r="E4943" s="45"/>
    </row>
    <row r="4944" spans="1:5" x14ac:dyDescent="0.25">
      <c r="A4944" s="2"/>
      <c r="B4944" s="3"/>
      <c r="C4944" s="4"/>
      <c r="D4944" s="45"/>
      <c r="E4944" s="45"/>
    </row>
    <row r="4945" spans="1:5" x14ac:dyDescent="0.25">
      <c r="A4945" s="2"/>
      <c r="B4945" s="3"/>
      <c r="C4945" s="4"/>
      <c r="D4945" s="45"/>
      <c r="E4945" s="45"/>
    </row>
    <row r="4946" spans="1:5" x14ac:dyDescent="0.25">
      <c r="A4946" s="2"/>
      <c r="B4946" s="3"/>
      <c r="C4946" s="4"/>
      <c r="D4946" s="45"/>
      <c r="E4946" s="45"/>
    </row>
    <row r="4947" spans="1:5" x14ac:dyDescent="0.25">
      <c r="A4947" s="2"/>
      <c r="B4947" s="3"/>
      <c r="C4947" s="4"/>
      <c r="D4947" s="45"/>
      <c r="E4947" s="45"/>
    </row>
    <row r="4948" spans="1:5" x14ac:dyDescent="0.25">
      <c r="A4948" s="2"/>
      <c r="B4948" s="3"/>
      <c r="C4948" s="4"/>
      <c r="D4948" s="45"/>
      <c r="E4948" s="45"/>
    </row>
    <row r="4949" spans="1:5" x14ac:dyDescent="0.25">
      <c r="A4949" s="2"/>
      <c r="B4949" s="3"/>
      <c r="C4949" s="4"/>
      <c r="D4949" s="45"/>
      <c r="E4949" s="45"/>
    </row>
    <row r="4950" spans="1:5" x14ac:dyDescent="0.25">
      <c r="A4950" s="2"/>
      <c r="B4950" s="3"/>
      <c r="C4950" s="4"/>
      <c r="D4950" s="45"/>
      <c r="E4950" s="45"/>
    </row>
    <row r="4951" spans="1:5" x14ac:dyDescent="0.25">
      <c r="A4951" s="2"/>
      <c r="B4951" s="3"/>
      <c r="C4951" s="4"/>
      <c r="D4951" s="45"/>
      <c r="E4951" s="45"/>
    </row>
    <row r="4952" spans="1:5" x14ac:dyDescent="0.25">
      <c r="A4952" s="2"/>
      <c r="B4952" s="3"/>
      <c r="C4952" s="4"/>
      <c r="D4952" s="45"/>
      <c r="E4952" s="45"/>
    </row>
    <row r="4953" spans="1:5" x14ac:dyDescent="0.25">
      <c r="A4953" s="2"/>
      <c r="B4953" s="3"/>
      <c r="C4953" s="4"/>
      <c r="D4953" s="45"/>
      <c r="E4953" s="45"/>
    </row>
    <row r="4954" spans="1:5" x14ac:dyDescent="0.25">
      <c r="A4954" s="2"/>
      <c r="B4954" s="3"/>
      <c r="C4954" s="4"/>
      <c r="D4954" s="45"/>
      <c r="E4954" s="45"/>
    </row>
    <row r="4955" spans="1:5" x14ac:dyDescent="0.25">
      <c r="A4955" s="2"/>
      <c r="B4955" s="3"/>
      <c r="C4955" s="4"/>
      <c r="D4955" s="45"/>
      <c r="E4955" s="45"/>
    </row>
    <row r="4956" spans="1:5" x14ac:dyDescent="0.25">
      <c r="A4956" s="2"/>
      <c r="B4956" s="3"/>
      <c r="C4956" s="4"/>
      <c r="D4956" s="45"/>
      <c r="E4956" s="45"/>
    </row>
    <row r="4957" spans="1:5" x14ac:dyDescent="0.25">
      <c r="A4957" s="2"/>
      <c r="B4957" s="3"/>
      <c r="C4957" s="4"/>
      <c r="D4957" s="45"/>
      <c r="E4957" s="45"/>
    </row>
    <row r="4958" spans="1:5" x14ac:dyDescent="0.25">
      <c r="A4958" s="2"/>
      <c r="B4958" s="3"/>
      <c r="C4958" s="4"/>
      <c r="D4958" s="45"/>
      <c r="E4958" s="45"/>
    </row>
    <row r="4959" spans="1:5" x14ac:dyDescent="0.25">
      <c r="A4959" s="2"/>
      <c r="B4959" s="3"/>
      <c r="C4959" s="4"/>
      <c r="D4959" s="45"/>
      <c r="E4959" s="45"/>
    </row>
    <row r="4960" spans="1:5" x14ac:dyDescent="0.25">
      <c r="A4960" s="2"/>
      <c r="B4960" s="3"/>
      <c r="C4960" s="4"/>
      <c r="D4960" s="45"/>
      <c r="E4960" s="45"/>
    </row>
    <row r="4961" spans="1:5" x14ac:dyDescent="0.25">
      <c r="A4961" s="2"/>
      <c r="B4961" s="3"/>
      <c r="C4961" s="4"/>
      <c r="D4961" s="45"/>
      <c r="E4961" s="45"/>
    </row>
    <row r="4962" spans="1:5" x14ac:dyDescent="0.25">
      <c r="A4962" s="2"/>
      <c r="B4962" s="3"/>
      <c r="C4962" s="4"/>
      <c r="D4962" s="45"/>
      <c r="E4962" s="45"/>
    </row>
    <row r="4963" spans="1:5" x14ac:dyDescent="0.25">
      <c r="A4963" s="2"/>
      <c r="B4963" s="3"/>
      <c r="C4963" s="4"/>
      <c r="D4963" s="45"/>
      <c r="E4963" s="45"/>
    </row>
    <row r="4964" spans="1:5" x14ac:dyDescent="0.25">
      <c r="A4964" s="2"/>
      <c r="B4964" s="3"/>
      <c r="C4964" s="4"/>
      <c r="D4964" s="45"/>
      <c r="E4964" s="45"/>
    </row>
    <row r="4965" spans="1:5" x14ac:dyDescent="0.25">
      <c r="A4965" s="2"/>
      <c r="B4965" s="3"/>
      <c r="C4965" s="4"/>
      <c r="D4965" s="45"/>
      <c r="E4965" s="45"/>
    </row>
    <row r="4966" spans="1:5" x14ac:dyDescent="0.25">
      <c r="A4966" s="2"/>
      <c r="B4966" s="3"/>
      <c r="C4966" s="4"/>
      <c r="D4966" s="45"/>
      <c r="E4966" s="45"/>
    </row>
    <row r="4967" spans="1:5" x14ac:dyDescent="0.25">
      <c r="A4967" s="2"/>
      <c r="B4967" s="3"/>
      <c r="C4967" s="4"/>
      <c r="D4967" s="45"/>
      <c r="E4967" s="45"/>
    </row>
    <row r="4968" spans="1:5" x14ac:dyDescent="0.25">
      <c r="A4968" s="2"/>
      <c r="B4968" s="3"/>
      <c r="C4968" s="4"/>
      <c r="D4968" s="45"/>
      <c r="E4968" s="45"/>
    </row>
    <row r="4969" spans="1:5" x14ac:dyDescent="0.25">
      <c r="A4969" s="2"/>
      <c r="B4969" s="3"/>
      <c r="C4969" s="4"/>
      <c r="D4969" s="45"/>
      <c r="E4969" s="45"/>
    </row>
    <row r="4970" spans="1:5" x14ac:dyDescent="0.25">
      <c r="A4970" s="2"/>
      <c r="B4970" s="3"/>
      <c r="C4970" s="4"/>
      <c r="D4970" s="45"/>
      <c r="E4970" s="45"/>
    </row>
    <row r="4971" spans="1:5" x14ac:dyDescent="0.25">
      <c r="A4971" s="2"/>
      <c r="B4971" s="3"/>
      <c r="C4971" s="4"/>
      <c r="D4971" s="45"/>
      <c r="E4971" s="45"/>
    </row>
    <row r="4972" spans="1:5" x14ac:dyDescent="0.25">
      <c r="A4972" s="2"/>
      <c r="B4972" s="3"/>
      <c r="C4972" s="4"/>
      <c r="D4972" s="45"/>
      <c r="E4972" s="45"/>
    </row>
    <row r="4973" spans="1:5" x14ac:dyDescent="0.25">
      <c r="A4973" s="2"/>
      <c r="B4973" s="3"/>
      <c r="C4973" s="4"/>
      <c r="D4973" s="45"/>
      <c r="E4973" s="45"/>
    </row>
    <row r="4974" spans="1:5" x14ac:dyDescent="0.25">
      <c r="A4974" s="2"/>
      <c r="B4974" s="3"/>
      <c r="C4974" s="4"/>
      <c r="D4974" s="45"/>
      <c r="E4974" s="45"/>
    </row>
    <row r="4975" spans="1:5" x14ac:dyDescent="0.25">
      <c r="A4975" s="2"/>
      <c r="B4975" s="3"/>
      <c r="C4975" s="4"/>
      <c r="D4975" s="45"/>
      <c r="E4975" s="45"/>
    </row>
    <row r="4976" spans="1:5" x14ac:dyDescent="0.25">
      <c r="A4976" s="2"/>
      <c r="B4976" s="3"/>
      <c r="C4976" s="4"/>
      <c r="D4976" s="45"/>
      <c r="E4976" s="45"/>
    </row>
    <row r="4977" spans="1:5" x14ac:dyDescent="0.25">
      <c r="A4977" s="2"/>
      <c r="B4977" s="3"/>
      <c r="C4977" s="4"/>
      <c r="D4977" s="45"/>
      <c r="E4977" s="45"/>
    </row>
    <row r="4978" spans="1:5" x14ac:dyDescent="0.25">
      <c r="A4978" s="2"/>
      <c r="B4978" s="3"/>
      <c r="C4978" s="4"/>
      <c r="D4978" s="45"/>
      <c r="E4978" s="45"/>
    </row>
    <row r="4979" spans="1:5" x14ac:dyDescent="0.25">
      <c r="A4979" s="2"/>
      <c r="B4979" s="3"/>
      <c r="C4979" s="4"/>
      <c r="D4979" s="45"/>
      <c r="E4979" s="45"/>
    </row>
    <row r="4980" spans="1:5" x14ac:dyDescent="0.25">
      <c r="A4980" s="2"/>
      <c r="B4980" s="3"/>
      <c r="C4980" s="4"/>
      <c r="D4980" s="45"/>
      <c r="E4980" s="45"/>
    </row>
    <row r="4981" spans="1:5" x14ac:dyDescent="0.25">
      <c r="A4981" s="2"/>
      <c r="B4981" s="3"/>
      <c r="C4981" s="4"/>
      <c r="D4981" s="45"/>
      <c r="E4981" s="45"/>
    </row>
    <row r="4982" spans="1:5" x14ac:dyDescent="0.25">
      <c r="A4982" s="2"/>
      <c r="B4982" s="3"/>
      <c r="C4982" s="4"/>
      <c r="D4982" s="45"/>
      <c r="E4982" s="45"/>
    </row>
    <row r="4983" spans="1:5" x14ac:dyDescent="0.25">
      <c r="A4983" s="2"/>
      <c r="B4983" s="3"/>
      <c r="C4983" s="4"/>
      <c r="D4983" s="45"/>
      <c r="E4983" s="45"/>
    </row>
    <row r="4984" spans="1:5" x14ac:dyDescent="0.25">
      <c r="A4984" s="2"/>
      <c r="B4984" s="3"/>
      <c r="C4984" s="4"/>
      <c r="D4984" s="45"/>
      <c r="E4984" s="45"/>
    </row>
    <row r="4985" spans="1:5" x14ac:dyDescent="0.25">
      <c r="A4985" s="2"/>
      <c r="B4985" s="3"/>
      <c r="C4985" s="4"/>
      <c r="D4985" s="45"/>
      <c r="E4985" s="45"/>
    </row>
    <row r="4986" spans="1:5" x14ac:dyDescent="0.25">
      <c r="A4986" s="2"/>
      <c r="B4986" s="3"/>
      <c r="C4986" s="4"/>
      <c r="D4986" s="45"/>
      <c r="E4986" s="45"/>
    </row>
    <row r="4987" spans="1:5" x14ac:dyDescent="0.25">
      <c r="A4987" s="2"/>
      <c r="B4987" s="3"/>
      <c r="C4987" s="4"/>
      <c r="D4987" s="45"/>
      <c r="E4987" s="45"/>
    </row>
    <row r="4988" spans="1:5" x14ac:dyDescent="0.25">
      <c r="A4988" s="2"/>
      <c r="B4988" s="3"/>
      <c r="C4988" s="4"/>
      <c r="D4988" s="45"/>
      <c r="E4988" s="45"/>
    </row>
    <row r="4989" spans="1:5" x14ac:dyDescent="0.25">
      <c r="A4989" s="2"/>
      <c r="B4989" s="3"/>
      <c r="C4989" s="4"/>
      <c r="D4989" s="45"/>
      <c r="E4989" s="45"/>
    </row>
    <row r="4990" spans="1:5" x14ac:dyDescent="0.25">
      <c r="A4990" s="2"/>
      <c r="B4990" s="3"/>
      <c r="C4990" s="4"/>
      <c r="D4990" s="45"/>
      <c r="E4990" s="45"/>
    </row>
    <row r="4991" spans="1:5" x14ac:dyDescent="0.25">
      <c r="A4991" s="2"/>
      <c r="B4991" s="3"/>
      <c r="C4991" s="4"/>
      <c r="D4991" s="45"/>
      <c r="E4991" s="45"/>
    </row>
    <row r="4992" spans="1:5" x14ac:dyDescent="0.25">
      <c r="A4992" s="2"/>
      <c r="B4992" s="3"/>
      <c r="C4992" s="4"/>
      <c r="D4992" s="45"/>
      <c r="E4992" s="45"/>
    </row>
    <row r="4993" spans="1:5" x14ac:dyDescent="0.25">
      <c r="A4993" s="2"/>
      <c r="B4993" s="3"/>
      <c r="C4993" s="4"/>
      <c r="D4993" s="45"/>
      <c r="E4993" s="45"/>
    </row>
    <row r="4994" spans="1:5" x14ac:dyDescent="0.25">
      <c r="A4994" s="2"/>
      <c r="B4994" s="3"/>
      <c r="C4994" s="4"/>
      <c r="D4994" s="45"/>
      <c r="E4994" s="45"/>
    </row>
    <row r="4995" spans="1:5" x14ac:dyDescent="0.25">
      <c r="A4995" s="2"/>
      <c r="B4995" s="3"/>
      <c r="C4995" s="4"/>
      <c r="D4995" s="45"/>
      <c r="E4995" s="45"/>
    </row>
    <row r="4996" spans="1:5" x14ac:dyDescent="0.25">
      <c r="A4996" s="2"/>
      <c r="B4996" s="3"/>
      <c r="C4996" s="4"/>
      <c r="D4996" s="45"/>
      <c r="E4996" s="45"/>
    </row>
    <row r="4997" spans="1:5" x14ac:dyDescent="0.25">
      <c r="A4997" s="2"/>
      <c r="B4997" s="3"/>
      <c r="C4997" s="4"/>
      <c r="D4997" s="45"/>
      <c r="E4997" s="45"/>
    </row>
    <row r="4998" spans="1:5" x14ac:dyDescent="0.25">
      <c r="A4998" s="2"/>
      <c r="B4998" s="3"/>
      <c r="C4998" s="4"/>
      <c r="D4998" s="45"/>
      <c r="E4998" s="45"/>
    </row>
    <row r="4999" spans="1:5" x14ac:dyDescent="0.25">
      <c r="A4999" s="2"/>
      <c r="B4999" s="3"/>
      <c r="C4999" s="4"/>
      <c r="D4999" s="45"/>
      <c r="E4999" s="45"/>
    </row>
    <row r="5000" spans="1:5" x14ac:dyDescent="0.25">
      <c r="A5000" s="2"/>
      <c r="B5000" s="3"/>
      <c r="C5000" s="4"/>
      <c r="D5000" s="45"/>
      <c r="E5000" s="45"/>
    </row>
    <row r="5001" spans="1:5" x14ac:dyDescent="0.25">
      <c r="A5001" s="2"/>
      <c r="B5001" s="3"/>
      <c r="C5001" s="4"/>
      <c r="D5001" s="45"/>
      <c r="E5001" s="45"/>
    </row>
    <row r="5002" spans="1:5" x14ac:dyDescent="0.25">
      <c r="A5002" s="2"/>
      <c r="B5002" s="3"/>
      <c r="C5002" s="4"/>
      <c r="D5002" s="45"/>
      <c r="E5002" s="45"/>
    </row>
    <row r="5003" spans="1:5" x14ac:dyDescent="0.25">
      <c r="A5003" s="2"/>
      <c r="B5003" s="3"/>
      <c r="C5003" s="4"/>
      <c r="D5003" s="45"/>
      <c r="E5003" s="45"/>
    </row>
    <row r="5004" spans="1:5" x14ac:dyDescent="0.25">
      <c r="A5004" s="2"/>
      <c r="B5004" s="3"/>
      <c r="C5004" s="4"/>
      <c r="D5004" s="45"/>
      <c r="E5004" s="45"/>
    </row>
    <row r="5005" spans="1:5" x14ac:dyDescent="0.25">
      <c r="A5005" s="2"/>
      <c r="B5005" s="3"/>
      <c r="C5005" s="4"/>
      <c r="D5005" s="45"/>
      <c r="E5005" s="45"/>
    </row>
    <row r="5006" spans="1:5" x14ac:dyDescent="0.25">
      <c r="A5006" s="2"/>
      <c r="B5006" s="3"/>
      <c r="C5006" s="4"/>
      <c r="D5006" s="45"/>
      <c r="E5006" s="45"/>
    </row>
    <row r="5007" spans="1:5" x14ac:dyDescent="0.25">
      <c r="A5007" s="2"/>
      <c r="B5007" s="3"/>
      <c r="C5007" s="4"/>
      <c r="D5007" s="45"/>
      <c r="E5007" s="45"/>
    </row>
    <row r="5008" spans="1:5" x14ac:dyDescent="0.25">
      <c r="A5008" s="2"/>
      <c r="B5008" s="3"/>
      <c r="C5008" s="4"/>
      <c r="D5008" s="45"/>
      <c r="E5008" s="45"/>
    </row>
    <row r="5009" spans="1:5" x14ac:dyDescent="0.25">
      <c r="A5009" s="2"/>
      <c r="B5009" s="3"/>
      <c r="C5009" s="4"/>
      <c r="D5009" s="45"/>
      <c r="E5009" s="45"/>
    </row>
    <row r="5010" spans="1:5" x14ac:dyDescent="0.25">
      <c r="A5010" s="2"/>
      <c r="B5010" s="3"/>
      <c r="C5010" s="4"/>
      <c r="D5010" s="45"/>
      <c r="E5010" s="45"/>
    </row>
    <row r="5011" spans="1:5" x14ac:dyDescent="0.25">
      <c r="A5011" s="2"/>
      <c r="B5011" s="3"/>
      <c r="C5011" s="4"/>
      <c r="D5011" s="45"/>
      <c r="E5011" s="45"/>
    </row>
    <row r="5012" spans="1:5" x14ac:dyDescent="0.25">
      <c r="A5012" s="2"/>
      <c r="B5012" s="3"/>
      <c r="C5012" s="4"/>
      <c r="D5012" s="45"/>
      <c r="E5012" s="45"/>
    </row>
    <row r="5013" spans="1:5" x14ac:dyDescent="0.25">
      <c r="A5013" s="2"/>
      <c r="B5013" s="3"/>
      <c r="C5013" s="4"/>
      <c r="D5013" s="45"/>
      <c r="E5013" s="45"/>
    </row>
    <row r="5014" spans="1:5" x14ac:dyDescent="0.25">
      <c r="A5014" s="2"/>
      <c r="B5014" s="3"/>
      <c r="C5014" s="4"/>
      <c r="D5014" s="45"/>
      <c r="E5014" s="45"/>
    </row>
    <row r="5015" spans="1:5" x14ac:dyDescent="0.25">
      <c r="A5015" s="2"/>
      <c r="B5015" s="3"/>
      <c r="C5015" s="4"/>
      <c r="D5015" s="45"/>
      <c r="E5015" s="45"/>
    </row>
    <row r="5016" spans="1:5" x14ac:dyDescent="0.25">
      <c r="A5016" s="2"/>
      <c r="B5016" s="3"/>
      <c r="C5016" s="4"/>
      <c r="D5016" s="45"/>
      <c r="E5016" s="45"/>
    </row>
    <row r="5017" spans="1:5" x14ac:dyDescent="0.25">
      <c r="A5017" s="2"/>
      <c r="B5017" s="3"/>
      <c r="C5017" s="4"/>
      <c r="D5017" s="45"/>
      <c r="E5017" s="45"/>
    </row>
    <row r="5018" spans="1:5" x14ac:dyDescent="0.25">
      <c r="A5018" s="2"/>
      <c r="B5018" s="3"/>
      <c r="C5018" s="4"/>
      <c r="D5018" s="45"/>
      <c r="E5018" s="45"/>
    </row>
    <row r="5019" spans="1:5" x14ac:dyDescent="0.25">
      <c r="A5019" s="2"/>
      <c r="B5019" s="3"/>
      <c r="C5019" s="4"/>
      <c r="D5019" s="45"/>
      <c r="E5019" s="45"/>
    </row>
    <row r="5020" spans="1:5" x14ac:dyDescent="0.25">
      <c r="A5020" s="2"/>
      <c r="B5020" s="3"/>
      <c r="C5020" s="4"/>
      <c r="D5020" s="45"/>
      <c r="E5020" s="45"/>
    </row>
    <row r="5021" spans="1:5" x14ac:dyDescent="0.25">
      <c r="A5021" s="2"/>
      <c r="B5021" s="3"/>
      <c r="C5021" s="4"/>
      <c r="D5021" s="45"/>
      <c r="E5021" s="45"/>
    </row>
    <row r="5022" spans="1:5" x14ac:dyDescent="0.25">
      <c r="A5022" s="2"/>
      <c r="B5022" s="3"/>
      <c r="C5022" s="4"/>
      <c r="D5022" s="45"/>
      <c r="E5022" s="45"/>
    </row>
    <row r="5023" spans="1:5" x14ac:dyDescent="0.25">
      <c r="A5023" s="2"/>
      <c r="B5023" s="3"/>
      <c r="C5023" s="4"/>
      <c r="D5023" s="45"/>
      <c r="E5023" s="45"/>
    </row>
    <row r="5024" spans="1:5" x14ac:dyDescent="0.25">
      <c r="A5024" s="2"/>
      <c r="B5024" s="3"/>
      <c r="C5024" s="4"/>
      <c r="D5024" s="45"/>
      <c r="E5024" s="45"/>
    </row>
    <row r="5025" spans="1:5" x14ac:dyDescent="0.25">
      <c r="A5025" s="2"/>
      <c r="B5025" s="3"/>
      <c r="C5025" s="4"/>
      <c r="D5025" s="45"/>
      <c r="E5025" s="45"/>
    </row>
    <row r="5026" spans="1:5" x14ac:dyDescent="0.25">
      <c r="A5026" s="2"/>
      <c r="B5026" s="3"/>
      <c r="C5026" s="4"/>
      <c r="D5026" s="45"/>
      <c r="E5026" s="45"/>
    </row>
    <row r="5027" spans="1:5" x14ac:dyDescent="0.25">
      <c r="A5027" s="2"/>
      <c r="B5027" s="3"/>
      <c r="C5027" s="4"/>
      <c r="D5027" s="45"/>
      <c r="E5027" s="45"/>
    </row>
    <row r="5028" spans="1:5" x14ac:dyDescent="0.25">
      <c r="A5028" s="2"/>
      <c r="B5028" s="3"/>
      <c r="C5028" s="4"/>
      <c r="D5028" s="45"/>
      <c r="E5028" s="45"/>
    </row>
    <row r="5029" spans="1:5" x14ac:dyDescent="0.25">
      <c r="A5029" s="2"/>
      <c r="B5029" s="3"/>
      <c r="C5029" s="4"/>
      <c r="D5029" s="45"/>
      <c r="E5029" s="45"/>
    </row>
    <row r="5030" spans="1:5" x14ac:dyDescent="0.25">
      <c r="A5030" s="2"/>
      <c r="B5030" s="3"/>
      <c r="C5030" s="4"/>
      <c r="D5030" s="45"/>
      <c r="E5030" s="45"/>
    </row>
    <row r="5031" spans="1:5" x14ac:dyDescent="0.25">
      <c r="A5031" s="2"/>
      <c r="B5031" s="3"/>
      <c r="C5031" s="4"/>
      <c r="D5031" s="45"/>
      <c r="E5031" s="45"/>
    </row>
    <row r="5032" spans="1:5" x14ac:dyDescent="0.25">
      <c r="A5032" s="2"/>
      <c r="B5032" s="3"/>
      <c r="C5032" s="4"/>
      <c r="D5032" s="45"/>
      <c r="E5032" s="45"/>
    </row>
    <row r="5033" spans="1:5" x14ac:dyDescent="0.25">
      <c r="A5033" s="2"/>
      <c r="B5033" s="3"/>
      <c r="C5033" s="4"/>
      <c r="D5033" s="45"/>
      <c r="E5033" s="45"/>
    </row>
    <row r="5034" spans="1:5" x14ac:dyDescent="0.25">
      <c r="A5034" s="2"/>
      <c r="B5034" s="3"/>
      <c r="C5034" s="4"/>
      <c r="D5034" s="45"/>
      <c r="E5034" s="45"/>
    </row>
    <row r="5035" spans="1:5" x14ac:dyDescent="0.25">
      <c r="A5035" s="2"/>
      <c r="B5035" s="3"/>
      <c r="C5035" s="4"/>
      <c r="D5035" s="45"/>
      <c r="E5035" s="45"/>
    </row>
    <row r="5036" spans="1:5" x14ac:dyDescent="0.25">
      <c r="A5036" s="2"/>
      <c r="B5036" s="3"/>
      <c r="C5036" s="4"/>
      <c r="D5036" s="45"/>
      <c r="E5036" s="45"/>
    </row>
    <row r="5037" spans="1:5" x14ac:dyDescent="0.25">
      <c r="A5037" s="2"/>
      <c r="B5037" s="3"/>
      <c r="C5037" s="4"/>
      <c r="D5037" s="45"/>
      <c r="E5037" s="45"/>
    </row>
    <row r="5038" spans="1:5" x14ac:dyDescent="0.25">
      <c r="A5038" s="2"/>
      <c r="B5038" s="3"/>
      <c r="C5038" s="4"/>
      <c r="D5038" s="45"/>
      <c r="E5038" s="45"/>
    </row>
    <row r="5039" spans="1:5" x14ac:dyDescent="0.25">
      <c r="A5039" s="2"/>
      <c r="B5039" s="3"/>
      <c r="C5039" s="4"/>
      <c r="D5039" s="45"/>
      <c r="E5039" s="45"/>
    </row>
    <row r="5040" spans="1:5" x14ac:dyDescent="0.25">
      <c r="A5040" s="2"/>
      <c r="B5040" s="3"/>
      <c r="C5040" s="4"/>
      <c r="D5040" s="45"/>
      <c r="E5040" s="45"/>
    </row>
    <row r="5041" spans="1:5" x14ac:dyDescent="0.25">
      <c r="A5041" s="2"/>
      <c r="B5041" s="3"/>
      <c r="C5041" s="4"/>
      <c r="D5041" s="45"/>
      <c r="E5041" s="45"/>
    </row>
    <row r="5042" spans="1:5" x14ac:dyDescent="0.25">
      <c r="A5042" s="2"/>
      <c r="B5042" s="3"/>
      <c r="C5042" s="4"/>
      <c r="D5042" s="45"/>
      <c r="E5042" s="45"/>
    </row>
    <row r="5043" spans="1:5" x14ac:dyDescent="0.25">
      <c r="A5043" s="2"/>
      <c r="B5043" s="3"/>
      <c r="C5043" s="4"/>
      <c r="D5043" s="45"/>
      <c r="E5043" s="45"/>
    </row>
    <row r="5044" spans="1:5" x14ac:dyDescent="0.25">
      <c r="A5044" s="2"/>
      <c r="B5044" s="3"/>
      <c r="C5044" s="4"/>
      <c r="D5044" s="45"/>
      <c r="E5044" s="45"/>
    </row>
    <row r="5045" spans="1:5" x14ac:dyDescent="0.25">
      <c r="A5045" s="2"/>
      <c r="B5045" s="3"/>
      <c r="C5045" s="4"/>
      <c r="D5045" s="45"/>
      <c r="E5045" s="45"/>
    </row>
    <row r="5046" spans="1:5" x14ac:dyDescent="0.25">
      <c r="A5046" s="2"/>
      <c r="B5046" s="3"/>
      <c r="C5046" s="4"/>
      <c r="D5046" s="45"/>
      <c r="E5046" s="45"/>
    </row>
    <row r="5047" spans="1:5" x14ac:dyDescent="0.25">
      <c r="A5047" s="2"/>
      <c r="B5047" s="3"/>
      <c r="C5047" s="4"/>
      <c r="D5047" s="45"/>
      <c r="E5047" s="45"/>
    </row>
    <row r="5048" spans="1:5" x14ac:dyDescent="0.25">
      <c r="A5048" s="2"/>
      <c r="B5048" s="3"/>
      <c r="C5048" s="4"/>
      <c r="D5048" s="45"/>
      <c r="E5048" s="45"/>
    </row>
    <row r="5049" spans="1:5" x14ac:dyDescent="0.25">
      <c r="A5049" s="2"/>
      <c r="B5049" s="3"/>
      <c r="C5049" s="4"/>
      <c r="D5049" s="45"/>
      <c r="E5049" s="45"/>
    </row>
    <row r="5050" spans="1:5" x14ac:dyDescent="0.25">
      <c r="A5050" s="2"/>
      <c r="B5050" s="3"/>
      <c r="C5050" s="4"/>
      <c r="D5050" s="45"/>
      <c r="E5050" s="45"/>
    </row>
    <row r="5051" spans="1:5" x14ac:dyDescent="0.25">
      <c r="A5051" s="2"/>
      <c r="B5051" s="3"/>
      <c r="C5051" s="4"/>
      <c r="D5051" s="45"/>
      <c r="E5051" s="45"/>
    </row>
    <row r="5052" spans="1:5" x14ac:dyDescent="0.25">
      <c r="A5052" s="2"/>
      <c r="B5052" s="3"/>
      <c r="C5052" s="4"/>
      <c r="D5052" s="45"/>
      <c r="E5052" s="45"/>
    </row>
    <row r="5053" spans="1:5" x14ac:dyDescent="0.25">
      <c r="A5053" s="2"/>
      <c r="B5053" s="3"/>
      <c r="C5053" s="4"/>
      <c r="D5053" s="45"/>
      <c r="E5053" s="45"/>
    </row>
    <row r="5054" spans="1:5" x14ac:dyDescent="0.25">
      <c r="A5054" s="2"/>
      <c r="B5054" s="3"/>
      <c r="C5054" s="4"/>
      <c r="D5054" s="45"/>
      <c r="E5054" s="45"/>
    </row>
    <row r="5055" spans="1:5" x14ac:dyDescent="0.25">
      <c r="A5055" s="2"/>
      <c r="B5055" s="3"/>
      <c r="C5055" s="4"/>
      <c r="D5055" s="45"/>
      <c r="E5055" s="45"/>
    </row>
    <row r="5056" spans="1:5" x14ac:dyDescent="0.25">
      <c r="A5056" s="2"/>
      <c r="B5056" s="3"/>
      <c r="C5056" s="4"/>
      <c r="D5056" s="45"/>
      <c r="E5056" s="45"/>
    </row>
    <row r="5057" spans="1:5" x14ac:dyDescent="0.25">
      <c r="A5057" s="2"/>
      <c r="B5057" s="3"/>
      <c r="C5057" s="4"/>
      <c r="D5057" s="45"/>
      <c r="E5057" s="45"/>
    </row>
    <row r="5058" spans="1:5" x14ac:dyDescent="0.25">
      <c r="A5058" s="2"/>
      <c r="B5058" s="3"/>
      <c r="C5058" s="4"/>
      <c r="D5058" s="45"/>
      <c r="E5058" s="45"/>
    </row>
    <row r="5059" spans="1:5" x14ac:dyDescent="0.25">
      <c r="A5059" s="2"/>
      <c r="B5059" s="3"/>
      <c r="C5059" s="4"/>
      <c r="D5059" s="45"/>
      <c r="E5059" s="45"/>
    </row>
    <row r="5060" spans="1:5" x14ac:dyDescent="0.25">
      <c r="A5060" s="2"/>
      <c r="B5060" s="3"/>
      <c r="C5060" s="4"/>
      <c r="D5060" s="45"/>
      <c r="E5060" s="45"/>
    </row>
    <row r="5061" spans="1:5" x14ac:dyDescent="0.25">
      <c r="A5061" s="2"/>
      <c r="B5061" s="3"/>
      <c r="C5061" s="4"/>
      <c r="D5061" s="45"/>
      <c r="E5061" s="45"/>
    </row>
    <row r="5062" spans="1:5" x14ac:dyDescent="0.25">
      <c r="A5062" s="2"/>
      <c r="B5062" s="3"/>
      <c r="C5062" s="4"/>
      <c r="D5062" s="45"/>
      <c r="E5062" s="45"/>
    </row>
    <row r="5063" spans="1:5" x14ac:dyDescent="0.25">
      <c r="A5063" s="2"/>
      <c r="B5063" s="3"/>
      <c r="C5063" s="4"/>
      <c r="D5063" s="45"/>
      <c r="E5063" s="45"/>
    </row>
    <row r="5064" spans="1:5" x14ac:dyDescent="0.25">
      <c r="A5064" s="2"/>
      <c r="B5064" s="3"/>
      <c r="C5064" s="4"/>
      <c r="D5064" s="45"/>
      <c r="E5064" s="45"/>
    </row>
    <row r="5065" spans="1:5" x14ac:dyDescent="0.25">
      <c r="A5065" s="2"/>
      <c r="B5065" s="3"/>
      <c r="C5065" s="4"/>
      <c r="D5065" s="45"/>
      <c r="E5065" s="45"/>
    </row>
    <row r="5066" spans="1:5" x14ac:dyDescent="0.25">
      <c r="A5066" s="2"/>
      <c r="B5066" s="3"/>
      <c r="C5066" s="4"/>
      <c r="D5066" s="45"/>
      <c r="E5066" s="45"/>
    </row>
    <row r="5067" spans="1:5" x14ac:dyDescent="0.25">
      <c r="A5067" s="2"/>
      <c r="B5067" s="3"/>
      <c r="C5067" s="4"/>
      <c r="D5067" s="45"/>
      <c r="E5067" s="45"/>
    </row>
    <row r="5068" spans="1:5" x14ac:dyDescent="0.25">
      <c r="A5068" s="2"/>
      <c r="B5068" s="3"/>
      <c r="C5068" s="4"/>
      <c r="D5068" s="45"/>
      <c r="E5068" s="45"/>
    </row>
    <row r="5069" spans="1:5" x14ac:dyDescent="0.25">
      <c r="A5069" s="2"/>
      <c r="B5069" s="3"/>
      <c r="C5069" s="4"/>
      <c r="D5069" s="45"/>
      <c r="E5069" s="45"/>
    </row>
    <row r="5070" spans="1:5" x14ac:dyDescent="0.25">
      <c r="A5070" s="2"/>
      <c r="B5070" s="3"/>
      <c r="C5070" s="4"/>
      <c r="D5070" s="45"/>
      <c r="E5070" s="45"/>
    </row>
    <row r="5071" spans="1:5" x14ac:dyDescent="0.25">
      <c r="A5071" s="2"/>
      <c r="B5071" s="3"/>
      <c r="C5071" s="4"/>
      <c r="D5071" s="45"/>
      <c r="E5071" s="45"/>
    </row>
    <row r="5072" spans="1:5" x14ac:dyDescent="0.25">
      <c r="A5072" s="2"/>
      <c r="B5072" s="3"/>
      <c r="C5072" s="4"/>
      <c r="D5072" s="45"/>
      <c r="E5072" s="45"/>
    </row>
    <row r="5073" spans="1:5" x14ac:dyDescent="0.25">
      <c r="A5073" s="2"/>
      <c r="B5073" s="3"/>
      <c r="C5073" s="4"/>
      <c r="D5073" s="45"/>
      <c r="E5073" s="45"/>
    </row>
    <row r="5074" spans="1:5" x14ac:dyDescent="0.25">
      <c r="A5074" s="2"/>
      <c r="B5074" s="3"/>
      <c r="C5074" s="4"/>
      <c r="D5074" s="45"/>
      <c r="E5074" s="45"/>
    </row>
    <row r="5075" spans="1:5" x14ac:dyDescent="0.25">
      <c r="A5075" s="2"/>
      <c r="B5075" s="3"/>
      <c r="C5075" s="4"/>
      <c r="D5075" s="45"/>
      <c r="E5075" s="45"/>
    </row>
    <row r="5076" spans="1:5" x14ac:dyDescent="0.25">
      <c r="A5076" s="2"/>
      <c r="B5076" s="3"/>
      <c r="C5076" s="4"/>
      <c r="D5076" s="45"/>
      <c r="E5076" s="45"/>
    </row>
    <row r="5077" spans="1:5" x14ac:dyDescent="0.25">
      <c r="A5077" s="2"/>
      <c r="B5077" s="3"/>
      <c r="C5077" s="4"/>
      <c r="D5077" s="45"/>
      <c r="E5077" s="45"/>
    </row>
    <row r="5078" spans="1:5" x14ac:dyDescent="0.25">
      <c r="A5078" s="2"/>
      <c r="B5078" s="3"/>
      <c r="C5078" s="4"/>
      <c r="D5078" s="45"/>
      <c r="E5078" s="45"/>
    </row>
    <row r="5079" spans="1:5" x14ac:dyDescent="0.25">
      <c r="A5079" s="2"/>
      <c r="B5079" s="3"/>
      <c r="C5079" s="4"/>
      <c r="D5079" s="45"/>
      <c r="E5079" s="45"/>
    </row>
    <row r="5080" spans="1:5" x14ac:dyDescent="0.25">
      <c r="A5080" s="2"/>
      <c r="B5080" s="3"/>
      <c r="C5080" s="4"/>
      <c r="D5080" s="45"/>
      <c r="E5080" s="45"/>
    </row>
    <row r="5081" spans="1:5" x14ac:dyDescent="0.25">
      <c r="A5081" s="2"/>
      <c r="B5081" s="3"/>
      <c r="C5081" s="4"/>
      <c r="D5081" s="45"/>
      <c r="E5081" s="45"/>
    </row>
    <row r="5082" spans="1:5" x14ac:dyDescent="0.25">
      <c r="A5082" s="2"/>
      <c r="B5082" s="3"/>
      <c r="C5082" s="4"/>
      <c r="D5082" s="45"/>
      <c r="E5082" s="45"/>
    </row>
    <row r="5083" spans="1:5" x14ac:dyDescent="0.25">
      <c r="A5083" s="2"/>
      <c r="B5083" s="3"/>
      <c r="C5083" s="4"/>
      <c r="D5083" s="45"/>
      <c r="E5083" s="45"/>
    </row>
    <row r="5084" spans="1:5" x14ac:dyDescent="0.25">
      <c r="A5084" s="2"/>
      <c r="B5084" s="3"/>
      <c r="C5084" s="4"/>
      <c r="D5084" s="45"/>
      <c r="E5084" s="45"/>
    </row>
    <row r="5085" spans="1:5" x14ac:dyDescent="0.25">
      <c r="A5085" s="2"/>
      <c r="B5085" s="3"/>
      <c r="C5085" s="4"/>
      <c r="D5085" s="45"/>
      <c r="E5085" s="45"/>
    </row>
    <row r="5086" spans="1:5" x14ac:dyDescent="0.25">
      <c r="A5086" s="2"/>
      <c r="B5086" s="3"/>
      <c r="C5086" s="4"/>
      <c r="D5086" s="45"/>
      <c r="E5086" s="45"/>
    </row>
    <row r="5087" spans="1:5" x14ac:dyDescent="0.25">
      <c r="A5087" s="2"/>
      <c r="B5087" s="3"/>
      <c r="C5087" s="4"/>
      <c r="D5087" s="45"/>
      <c r="E5087" s="45"/>
    </row>
    <row r="5088" spans="1:5" x14ac:dyDescent="0.25">
      <c r="A5088" s="2"/>
      <c r="B5088" s="3"/>
      <c r="C5088" s="4"/>
      <c r="D5088" s="45"/>
      <c r="E5088" s="45"/>
    </row>
    <row r="5089" spans="1:5" x14ac:dyDescent="0.25">
      <c r="A5089" s="2"/>
      <c r="B5089" s="3"/>
      <c r="C5089" s="4"/>
      <c r="D5089" s="45"/>
      <c r="E5089" s="45"/>
    </row>
    <row r="5090" spans="1:5" x14ac:dyDescent="0.25">
      <c r="A5090" s="2"/>
      <c r="B5090" s="3"/>
      <c r="C5090" s="4"/>
      <c r="D5090" s="45"/>
      <c r="E5090" s="45"/>
    </row>
    <row r="5091" spans="1:5" x14ac:dyDescent="0.25">
      <c r="A5091" s="2"/>
      <c r="B5091" s="3"/>
      <c r="C5091" s="4"/>
      <c r="D5091" s="45"/>
      <c r="E5091" s="45"/>
    </row>
    <row r="5092" spans="1:5" x14ac:dyDescent="0.25">
      <c r="A5092" s="2"/>
      <c r="B5092" s="3"/>
      <c r="C5092" s="4"/>
      <c r="D5092" s="45"/>
      <c r="E5092" s="45"/>
    </row>
    <row r="5093" spans="1:5" x14ac:dyDescent="0.25">
      <c r="A5093" s="2"/>
      <c r="B5093" s="3"/>
      <c r="C5093" s="4"/>
      <c r="D5093" s="45"/>
      <c r="E5093" s="45"/>
    </row>
    <row r="5094" spans="1:5" x14ac:dyDescent="0.25">
      <c r="A5094" s="2"/>
      <c r="B5094" s="3"/>
      <c r="C5094" s="4"/>
      <c r="D5094" s="45"/>
      <c r="E5094" s="45"/>
    </row>
    <row r="5095" spans="1:5" x14ac:dyDescent="0.25">
      <c r="A5095" s="2"/>
      <c r="B5095" s="3"/>
      <c r="C5095" s="4"/>
      <c r="D5095" s="45"/>
      <c r="E5095" s="45"/>
    </row>
    <row r="5096" spans="1:5" x14ac:dyDescent="0.25">
      <c r="A5096" s="2"/>
      <c r="B5096" s="3"/>
      <c r="C5096" s="4"/>
      <c r="D5096" s="45"/>
      <c r="E5096" s="45"/>
    </row>
    <row r="5097" spans="1:5" x14ac:dyDescent="0.25">
      <c r="A5097" s="2"/>
      <c r="B5097" s="3"/>
      <c r="C5097" s="4"/>
      <c r="D5097" s="45"/>
      <c r="E5097" s="45"/>
    </row>
    <row r="5098" spans="1:5" x14ac:dyDescent="0.25">
      <c r="A5098" s="2"/>
      <c r="B5098" s="3"/>
      <c r="C5098" s="4"/>
      <c r="D5098" s="45"/>
      <c r="E5098" s="45"/>
    </row>
    <row r="5099" spans="1:5" x14ac:dyDescent="0.25">
      <c r="A5099" s="2"/>
      <c r="B5099" s="3"/>
      <c r="C5099" s="4"/>
      <c r="D5099" s="45"/>
      <c r="E5099" s="45"/>
    </row>
    <row r="5100" spans="1:5" x14ac:dyDescent="0.25">
      <c r="A5100" s="2"/>
      <c r="B5100" s="3"/>
      <c r="C5100" s="4"/>
      <c r="D5100" s="45"/>
      <c r="E5100" s="45"/>
    </row>
    <row r="5101" spans="1:5" x14ac:dyDescent="0.25">
      <c r="A5101" s="2"/>
      <c r="B5101" s="3"/>
      <c r="C5101" s="4"/>
      <c r="D5101" s="45"/>
      <c r="E5101" s="45"/>
    </row>
    <row r="5102" spans="1:5" x14ac:dyDescent="0.25">
      <c r="A5102" s="2"/>
      <c r="B5102" s="3"/>
      <c r="C5102" s="4"/>
      <c r="D5102" s="45"/>
      <c r="E5102" s="45"/>
    </row>
    <row r="5103" spans="1:5" x14ac:dyDescent="0.25">
      <c r="A5103" s="2"/>
      <c r="B5103" s="3"/>
      <c r="C5103" s="4"/>
      <c r="D5103" s="45"/>
      <c r="E5103" s="45"/>
    </row>
    <row r="5104" spans="1:5" x14ac:dyDescent="0.25">
      <c r="A5104" s="2"/>
      <c r="B5104" s="3"/>
      <c r="C5104" s="4"/>
      <c r="D5104" s="45"/>
      <c r="E5104" s="45"/>
    </row>
    <row r="5105" spans="1:5" x14ac:dyDescent="0.25">
      <c r="A5105" s="2"/>
      <c r="B5105" s="3"/>
      <c r="C5105" s="4"/>
      <c r="D5105" s="45"/>
      <c r="E5105" s="45"/>
    </row>
    <row r="5106" spans="1:5" x14ac:dyDescent="0.25">
      <c r="A5106" s="2"/>
      <c r="B5106" s="3"/>
      <c r="C5106" s="4"/>
      <c r="D5106" s="45"/>
      <c r="E5106" s="45"/>
    </row>
    <row r="5107" spans="1:5" x14ac:dyDescent="0.25">
      <c r="A5107" s="2"/>
      <c r="B5107" s="3"/>
      <c r="C5107" s="4"/>
      <c r="D5107" s="45"/>
      <c r="E5107" s="45"/>
    </row>
    <row r="5108" spans="1:5" x14ac:dyDescent="0.25">
      <c r="A5108" s="2"/>
      <c r="B5108" s="3"/>
      <c r="C5108" s="4"/>
      <c r="D5108" s="45"/>
      <c r="E5108" s="45"/>
    </row>
    <row r="5109" spans="1:5" x14ac:dyDescent="0.25">
      <c r="A5109" s="2"/>
      <c r="B5109" s="3"/>
      <c r="C5109" s="4"/>
      <c r="D5109" s="45"/>
      <c r="E5109" s="45"/>
    </row>
    <row r="5110" spans="1:5" x14ac:dyDescent="0.25">
      <c r="A5110" s="2"/>
      <c r="B5110" s="3"/>
      <c r="C5110" s="4"/>
      <c r="D5110" s="45"/>
      <c r="E5110" s="45"/>
    </row>
    <row r="5111" spans="1:5" x14ac:dyDescent="0.25">
      <c r="A5111" s="2"/>
      <c r="B5111" s="3"/>
      <c r="C5111" s="4"/>
      <c r="D5111" s="45"/>
      <c r="E5111" s="45"/>
    </row>
    <row r="5112" spans="1:5" x14ac:dyDescent="0.25">
      <c r="A5112" s="2"/>
      <c r="B5112" s="3"/>
      <c r="C5112" s="4"/>
      <c r="D5112" s="45"/>
      <c r="E5112" s="45"/>
    </row>
    <row r="5113" spans="1:5" x14ac:dyDescent="0.25">
      <c r="A5113" s="2"/>
      <c r="B5113" s="3"/>
      <c r="C5113" s="4"/>
      <c r="D5113" s="45"/>
      <c r="E5113" s="45"/>
    </row>
    <row r="5114" spans="1:5" x14ac:dyDescent="0.25">
      <c r="A5114" s="2"/>
      <c r="B5114" s="3"/>
      <c r="C5114" s="4"/>
      <c r="D5114" s="45"/>
      <c r="E5114" s="45"/>
    </row>
    <row r="5115" spans="1:5" x14ac:dyDescent="0.25">
      <c r="A5115" s="2"/>
      <c r="B5115" s="3"/>
      <c r="C5115" s="4"/>
      <c r="D5115" s="45"/>
      <c r="E5115" s="45"/>
    </row>
    <row r="5116" spans="1:5" x14ac:dyDescent="0.25">
      <c r="A5116" s="2"/>
      <c r="B5116" s="3"/>
      <c r="C5116" s="4"/>
      <c r="D5116" s="45"/>
      <c r="E5116" s="45"/>
    </row>
    <row r="5117" spans="1:5" x14ac:dyDescent="0.25">
      <c r="A5117" s="2"/>
      <c r="B5117" s="3"/>
      <c r="C5117" s="4"/>
      <c r="D5117" s="45"/>
      <c r="E5117" s="45"/>
    </row>
    <row r="5118" spans="1:5" x14ac:dyDescent="0.25">
      <c r="A5118" s="2"/>
      <c r="B5118" s="3"/>
      <c r="C5118" s="4"/>
      <c r="D5118" s="45"/>
      <c r="E5118" s="45"/>
    </row>
    <row r="5119" spans="1:5" x14ac:dyDescent="0.25">
      <c r="A5119" s="2"/>
      <c r="B5119" s="3"/>
      <c r="C5119" s="4"/>
      <c r="D5119" s="45"/>
      <c r="E5119" s="45"/>
    </row>
    <row r="5120" spans="1:5" x14ac:dyDescent="0.25">
      <c r="A5120" s="2"/>
      <c r="B5120" s="3"/>
      <c r="C5120" s="4"/>
      <c r="D5120" s="45"/>
      <c r="E5120" s="45"/>
    </row>
    <row r="5121" spans="1:5" x14ac:dyDescent="0.25">
      <c r="A5121" s="2"/>
      <c r="B5121" s="3"/>
      <c r="C5121" s="4"/>
      <c r="D5121" s="45"/>
      <c r="E5121" s="45"/>
    </row>
    <row r="5122" spans="1:5" x14ac:dyDescent="0.25">
      <c r="A5122" s="2"/>
      <c r="B5122" s="3"/>
      <c r="C5122" s="4"/>
      <c r="D5122" s="45"/>
      <c r="E5122" s="45"/>
    </row>
    <row r="5123" spans="1:5" x14ac:dyDescent="0.25">
      <c r="A5123" s="2"/>
      <c r="B5123" s="3"/>
      <c r="C5123" s="4"/>
      <c r="D5123" s="45"/>
      <c r="E5123" s="45"/>
    </row>
    <row r="5124" spans="1:5" x14ac:dyDescent="0.25">
      <c r="A5124" s="2"/>
      <c r="B5124" s="3"/>
      <c r="C5124" s="4"/>
      <c r="D5124" s="45"/>
      <c r="E5124" s="45"/>
    </row>
    <row r="5125" spans="1:5" x14ac:dyDescent="0.25">
      <c r="A5125" s="2"/>
      <c r="B5125" s="3"/>
      <c r="C5125" s="4"/>
      <c r="D5125" s="45"/>
      <c r="E5125" s="45"/>
    </row>
    <row r="5126" spans="1:5" x14ac:dyDescent="0.25">
      <c r="A5126" s="2"/>
      <c r="B5126" s="3"/>
      <c r="C5126" s="4"/>
      <c r="D5126" s="45"/>
      <c r="E5126" s="45"/>
    </row>
    <row r="5127" spans="1:5" x14ac:dyDescent="0.25">
      <c r="A5127" s="2"/>
      <c r="B5127" s="3"/>
      <c r="C5127" s="4"/>
      <c r="D5127" s="45"/>
      <c r="E5127" s="45"/>
    </row>
    <row r="5128" spans="1:5" x14ac:dyDescent="0.25">
      <c r="A5128" s="2"/>
      <c r="B5128" s="3"/>
      <c r="C5128" s="4"/>
      <c r="D5128" s="45"/>
      <c r="E5128" s="45"/>
    </row>
    <row r="5129" spans="1:5" x14ac:dyDescent="0.25">
      <c r="A5129" s="2"/>
      <c r="B5129" s="3"/>
      <c r="C5129" s="4"/>
      <c r="D5129" s="45"/>
      <c r="E5129" s="45"/>
    </row>
    <row r="5130" spans="1:5" x14ac:dyDescent="0.25">
      <c r="A5130" s="2"/>
      <c r="B5130" s="3"/>
      <c r="C5130" s="4"/>
      <c r="D5130" s="45"/>
      <c r="E5130" s="45"/>
    </row>
    <row r="5131" spans="1:5" x14ac:dyDescent="0.25">
      <c r="A5131" s="2"/>
      <c r="B5131" s="3"/>
      <c r="C5131" s="4"/>
      <c r="D5131" s="45"/>
      <c r="E5131" s="45"/>
    </row>
    <row r="5132" spans="1:5" x14ac:dyDescent="0.25">
      <c r="A5132" s="2"/>
      <c r="B5132" s="3"/>
      <c r="C5132" s="4"/>
      <c r="D5132" s="45"/>
      <c r="E5132" s="45"/>
    </row>
    <row r="5133" spans="1:5" x14ac:dyDescent="0.25">
      <c r="A5133" s="2"/>
      <c r="B5133" s="3"/>
      <c r="C5133" s="4"/>
      <c r="D5133" s="45"/>
      <c r="E5133" s="45"/>
    </row>
    <row r="5134" spans="1:5" x14ac:dyDescent="0.25">
      <c r="A5134" s="2"/>
      <c r="B5134" s="3"/>
      <c r="C5134" s="4"/>
      <c r="D5134" s="45"/>
      <c r="E5134" s="45"/>
    </row>
    <row r="5135" spans="1:5" x14ac:dyDescent="0.25">
      <c r="A5135" s="2"/>
      <c r="B5135" s="3"/>
      <c r="C5135" s="4"/>
      <c r="D5135" s="45"/>
      <c r="E5135" s="45"/>
    </row>
    <row r="5136" spans="1:5" x14ac:dyDescent="0.25">
      <c r="A5136" s="2"/>
      <c r="B5136" s="3"/>
      <c r="C5136" s="4"/>
      <c r="D5136" s="45"/>
      <c r="E5136" s="45"/>
    </row>
    <row r="5137" spans="1:5" x14ac:dyDescent="0.25">
      <c r="A5137" s="2"/>
      <c r="B5137" s="3"/>
      <c r="C5137" s="4"/>
      <c r="D5137" s="45"/>
      <c r="E5137" s="45"/>
    </row>
    <row r="5138" spans="1:5" x14ac:dyDescent="0.25">
      <c r="A5138" s="2"/>
      <c r="B5138" s="3"/>
      <c r="C5138" s="4"/>
      <c r="D5138" s="45"/>
      <c r="E5138" s="45"/>
    </row>
    <row r="5139" spans="1:5" x14ac:dyDescent="0.25">
      <c r="A5139" s="2"/>
      <c r="B5139" s="3"/>
      <c r="C5139" s="4"/>
      <c r="D5139" s="45"/>
      <c r="E5139" s="45"/>
    </row>
    <row r="5140" spans="1:5" x14ac:dyDescent="0.25">
      <c r="A5140" s="2"/>
      <c r="B5140" s="3"/>
      <c r="C5140" s="4"/>
      <c r="D5140" s="45"/>
      <c r="E5140" s="45"/>
    </row>
    <row r="5141" spans="1:5" x14ac:dyDescent="0.25">
      <c r="A5141" s="2"/>
      <c r="B5141" s="3"/>
      <c r="C5141" s="4"/>
      <c r="D5141" s="45"/>
      <c r="E5141" s="45"/>
    </row>
    <row r="5142" spans="1:5" x14ac:dyDescent="0.25">
      <c r="A5142" s="2"/>
      <c r="B5142" s="3"/>
      <c r="C5142" s="4"/>
      <c r="D5142" s="45"/>
      <c r="E5142" s="45"/>
    </row>
    <row r="5143" spans="1:5" x14ac:dyDescent="0.25">
      <c r="A5143" s="2"/>
      <c r="B5143" s="3"/>
      <c r="C5143" s="4"/>
      <c r="D5143" s="45"/>
      <c r="E5143" s="45"/>
    </row>
    <row r="5144" spans="1:5" x14ac:dyDescent="0.25">
      <c r="A5144" s="2"/>
      <c r="B5144" s="3"/>
      <c r="C5144" s="4"/>
      <c r="D5144" s="45"/>
      <c r="E5144" s="45"/>
    </row>
    <row r="5145" spans="1:5" x14ac:dyDescent="0.25">
      <c r="A5145" s="2"/>
      <c r="B5145" s="3"/>
      <c r="C5145" s="4"/>
      <c r="D5145" s="45"/>
      <c r="E5145" s="45"/>
    </row>
    <row r="5146" spans="1:5" x14ac:dyDescent="0.25">
      <c r="A5146" s="2"/>
      <c r="B5146" s="3"/>
      <c r="C5146" s="4"/>
      <c r="D5146" s="45"/>
      <c r="E5146" s="45"/>
    </row>
    <row r="5147" spans="1:5" x14ac:dyDescent="0.25">
      <c r="A5147" s="2"/>
      <c r="B5147" s="3"/>
      <c r="C5147" s="4"/>
      <c r="D5147" s="45"/>
      <c r="E5147" s="45"/>
    </row>
    <row r="5148" spans="1:5" x14ac:dyDescent="0.25">
      <c r="A5148" s="2"/>
      <c r="B5148" s="3"/>
      <c r="C5148" s="4"/>
      <c r="D5148" s="45"/>
      <c r="E5148" s="45"/>
    </row>
    <row r="5149" spans="1:5" x14ac:dyDescent="0.25">
      <c r="A5149" s="2"/>
      <c r="B5149" s="3"/>
      <c r="C5149" s="4"/>
      <c r="D5149" s="45"/>
      <c r="E5149" s="45"/>
    </row>
    <row r="5150" spans="1:5" x14ac:dyDescent="0.25">
      <c r="A5150" s="2"/>
      <c r="B5150" s="3"/>
      <c r="C5150" s="4"/>
      <c r="D5150" s="45"/>
      <c r="E5150" s="45"/>
    </row>
    <row r="5151" spans="1:5" x14ac:dyDescent="0.25">
      <c r="A5151" s="2"/>
      <c r="B5151" s="3"/>
      <c r="C5151" s="4"/>
      <c r="D5151" s="45"/>
      <c r="E5151" s="45"/>
    </row>
    <row r="5152" spans="1:5" x14ac:dyDescent="0.25">
      <c r="A5152" s="2"/>
      <c r="B5152" s="3"/>
      <c r="C5152" s="4"/>
      <c r="D5152" s="45"/>
      <c r="E5152" s="45"/>
    </row>
    <row r="5153" spans="1:5" x14ac:dyDescent="0.25">
      <c r="A5153" s="2"/>
      <c r="B5153" s="3"/>
      <c r="C5153" s="4"/>
      <c r="D5153" s="45"/>
      <c r="E5153" s="45"/>
    </row>
    <row r="5154" spans="1:5" x14ac:dyDescent="0.25">
      <c r="A5154" s="2"/>
      <c r="B5154" s="3"/>
      <c r="C5154" s="4"/>
      <c r="D5154" s="45"/>
      <c r="E5154" s="45"/>
    </row>
    <row r="5155" spans="1:5" x14ac:dyDescent="0.25">
      <c r="A5155" s="2"/>
      <c r="B5155" s="3"/>
      <c r="C5155" s="4"/>
      <c r="D5155" s="45"/>
      <c r="E5155" s="45"/>
    </row>
    <row r="5156" spans="1:5" x14ac:dyDescent="0.25">
      <c r="A5156" s="2"/>
      <c r="B5156" s="3"/>
      <c r="C5156" s="4"/>
      <c r="D5156" s="45"/>
      <c r="E5156" s="45"/>
    </row>
    <row r="5157" spans="1:5" x14ac:dyDescent="0.25">
      <c r="A5157" s="2"/>
      <c r="B5157" s="3"/>
      <c r="C5157" s="4"/>
      <c r="D5157" s="45"/>
      <c r="E5157" s="45"/>
    </row>
    <row r="5158" spans="1:5" x14ac:dyDescent="0.25">
      <c r="A5158" s="2"/>
      <c r="B5158" s="3"/>
      <c r="C5158" s="4"/>
      <c r="D5158" s="45"/>
      <c r="E5158" s="45"/>
    </row>
    <row r="5159" spans="1:5" x14ac:dyDescent="0.25">
      <c r="A5159" s="2"/>
      <c r="B5159" s="3"/>
      <c r="C5159" s="4"/>
      <c r="D5159" s="45"/>
      <c r="E5159" s="45"/>
    </row>
    <row r="5160" spans="1:5" x14ac:dyDescent="0.25">
      <c r="A5160" s="2"/>
      <c r="B5160" s="3"/>
      <c r="C5160" s="4"/>
      <c r="D5160" s="45"/>
      <c r="E5160" s="45"/>
    </row>
    <row r="5161" spans="1:5" x14ac:dyDescent="0.25">
      <c r="A5161" s="2"/>
      <c r="B5161" s="3"/>
      <c r="C5161" s="4"/>
      <c r="D5161" s="45"/>
      <c r="E5161" s="45"/>
    </row>
    <row r="5162" spans="1:5" x14ac:dyDescent="0.25">
      <c r="A5162" s="2"/>
      <c r="B5162" s="3"/>
      <c r="C5162" s="4"/>
      <c r="D5162" s="45"/>
      <c r="E5162" s="45"/>
    </row>
    <row r="5163" spans="1:5" x14ac:dyDescent="0.25">
      <c r="A5163" s="2"/>
      <c r="B5163" s="3"/>
      <c r="C5163" s="4"/>
      <c r="D5163" s="45"/>
      <c r="E5163" s="45"/>
    </row>
    <row r="5164" spans="1:5" x14ac:dyDescent="0.25">
      <c r="A5164" s="2"/>
      <c r="B5164" s="3"/>
      <c r="C5164" s="4"/>
      <c r="D5164" s="45"/>
      <c r="E5164" s="45"/>
    </row>
    <row r="5165" spans="1:5" x14ac:dyDescent="0.25">
      <c r="A5165" s="2"/>
      <c r="B5165" s="3"/>
      <c r="C5165" s="4"/>
      <c r="D5165" s="45"/>
      <c r="E5165" s="45"/>
    </row>
    <row r="5166" spans="1:5" x14ac:dyDescent="0.25">
      <c r="A5166" s="2"/>
      <c r="B5166" s="3"/>
      <c r="C5166" s="4"/>
      <c r="D5166" s="45"/>
      <c r="E5166" s="45"/>
    </row>
    <row r="5167" spans="1:5" x14ac:dyDescent="0.25">
      <c r="A5167" s="2"/>
      <c r="B5167" s="3"/>
      <c r="C5167" s="4"/>
      <c r="D5167" s="45"/>
      <c r="E5167" s="45"/>
    </row>
    <row r="5168" spans="1:5" x14ac:dyDescent="0.25">
      <c r="A5168" s="2"/>
      <c r="B5168" s="3"/>
      <c r="C5168" s="4"/>
      <c r="D5168" s="45"/>
      <c r="E5168" s="45"/>
    </row>
    <row r="5169" spans="1:5" x14ac:dyDescent="0.25">
      <c r="A5169" s="2"/>
      <c r="B5169" s="3"/>
      <c r="C5169" s="4"/>
      <c r="D5169" s="45"/>
      <c r="E5169" s="45"/>
    </row>
    <row r="5170" spans="1:5" x14ac:dyDescent="0.25">
      <c r="A5170" s="2"/>
      <c r="B5170" s="3"/>
      <c r="C5170" s="4"/>
      <c r="D5170" s="45"/>
      <c r="E5170" s="45"/>
    </row>
    <row r="5171" spans="1:5" x14ac:dyDescent="0.25">
      <c r="A5171" s="2"/>
      <c r="B5171" s="3"/>
      <c r="C5171" s="4"/>
      <c r="D5171" s="45"/>
      <c r="E5171" s="45"/>
    </row>
    <row r="5172" spans="1:5" x14ac:dyDescent="0.25">
      <c r="A5172" s="2"/>
      <c r="B5172" s="3"/>
      <c r="C5172" s="4"/>
      <c r="D5172" s="45"/>
      <c r="E5172" s="45"/>
    </row>
    <row r="5173" spans="1:5" x14ac:dyDescent="0.25">
      <c r="A5173" s="2"/>
      <c r="B5173" s="3"/>
      <c r="C5173" s="4"/>
      <c r="D5173" s="45"/>
      <c r="E5173" s="45"/>
    </row>
    <row r="5174" spans="1:5" x14ac:dyDescent="0.25">
      <c r="A5174" s="2"/>
      <c r="B5174" s="3"/>
      <c r="C5174" s="4"/>
      <c r="D5174" s="45"/>
      <c r="E5174" s="45"/>
    </row>
    <row r="5175" spans="1:5" x14ac:dyDescent="0.25">
      <c r="A5175" s="2"/>
      <c r="B5175" s="3"/>
      <c r="C5175" s="4"/>
      <c r="D5175" s="45"/>
      <c r="E5175" s="45"/>
    </row>
    <row r="5176" spans="1:5" x14ac:dyDescent="0.25">
      <c r="A5176" s="2"/>
      <c r="B5176" s="3"/>
      <c r="C5176" s="4"/>
      <c r="D5176" s="45"/>
      <c r="E5176" s="45"/>
    </row>
    <row r="5177" spans="1:5" x14ac:dyDescent="0.25">
      <c r="A5177" s="2"/>
      <c r="B5177" s="3"/>
      <c r="C5177" s="4"/>
      <c r="D5177" s="45"/>
      <c r="E5177" s="45"/>
    </row>
    <row r="5178" spans="1:5" x14ac:dyDescent="0.25">
      <c r="A5178" s="2"/>
      <c r="B5178" s="3"/>
      <c r="C5178" s="4"/>
      <c r="D5178" s="45"/>
      <c r="E5178" s="45"/>
    </row>
    <row r="5179" spans="1:5" x14ac:dyDescent="0.25">
      <c r="A5179" s="2"/>
      <c r="B5179" s="3"/>
      <c r="C5179" s="4"/>
      <c r="D5179" s="45"/>
      <c r="E5179" s="45"/>
    </row>
    <row r="5180" spans="1:5" x14ac:dyDescent="0.25">
      <c r="A5180" s="2"/>
      <c r="B5180" s="3"/>
      <c r="C5180" s="4"/>
      <c r="D5180" s="45"/>
      <c r="E5180" s="45"/>
    </row>
    <row r="5181" spans="1:5" x14ac:dyDescent="0.25">
      <c r="A5181" s="2"/>
      <c r="B5181" s="3"/>
      <c r="C5181" s="4"/>
      <c r="D5181" s="45"/>
      <c r="E5181" s="45"/>
    </row>
    <row r="5182" spans="1:5" x14ac:dyDescent="0.25">
      <c r="A5182" s="2"/>
      <c r="B5182" s="3"/>
      <c r="C5182" s="4"/>
      <c r="D5182" s="45"/>
      <c r="E5182" s="45"/>
    </row>
    <row r="5183" spans="1:5" x14ac:dyDescent="0.25">
      <c r="A5183" s="2"/>
      <c r="B5183" s="3"/>
      <c r="C5183" s="4"/>
      <c r="D5183" s="45"/>
      <c r="E5183" s="45"/>
    </row>
    <row r="5184" spans="1:5" x14ac:dyDescent="0.25">
      <c r="A5184" s="2"/>
      <c r="B5184" s="3"/>
      <c r="C5184" s="4"/>
      <c r="D5184" s="45"/>
      <c r="E5184" s="45"/>
    </row>
    <row r="5185" spans="1:5" x14ac:dyDescent="0.25">
      <c r="A5185" s="2"/>
      <c r="B5185" s="3"/>
      <c r="C5185" s="4"/>
      <c r="D5185" s="45"/>
      <c r="E5185" s="45"/>
    </row>
    <row r="5186" spans="1:5" x14ac:dyDescent="0.25">
      <c r="A5186" s="2"/>
      <c r="B5186" s="3"/>
      <c r="C5186" s="4"/>
      <c r="D5186" s="45"/>
      <c r="E5186" s="45"/>
    </row>
    <row r="5187" spans="1:5" x14ac:dyDescent="0.25">
      <c r="A5187" s="2"/>
      <c r="B5187" s="3"/>
      <c r="C5187" s="4"/>
      <c r="D5187" s="45"/>
      <c r="E5187" s="45"/>
    </row>
    <row r="5188" spans="1:5" x14ac:dyDescent="0.25">
      <c r="A5188" s="2"/>
      <c r="B5188" s="3"/>
      <c r="C5188" s="4"/>
      <c r="D5188" s="45"/>
      <c r="E5188" s="45"/>
    </row>
    <row r="5189" spans="1:5" x14ac:dyDescent="0.25">
      <c r="A5189" s="2"/>
      <c r="B5189" s="3"/>
      <c r="C5189" s="4"/>
      <c r="D5189" s="45"/>
      <c r="E5189" s="45"/>
    </row>
    <row r="5190" spans="1:5" x14ac:dyDescent="0.25">
      <c r="A5190" s="2"/>
      <c r="B5190" s="3"/>
      <c r="C5190" s="4"/>
      <c r="D5190" s="45"/>
      <c r="E5190" s="45"/>
    </row>
    <row r="5191" spans="1:5" x14ac:dyDescent="0.25">
      <c r="A5191" s="2"/>
      <c r="B5191" s="3"/>
      <c r="C5191" s="4"/>
      <c r="D5191" s="45"/>
      <c r="E5191" s="45"/>
    </row>
    <row r="5192" spans="1:5" x14ac:dyDescent="0.25">
      <c r="A5192" s="2"/>
      <c r="B5192" s="3"/>
      <c r="C5192" s="4"/>
      <c r="D5192" s="45"/>
      <c r="E5192" s="45"/>
    </row>
    <row r="5193" spans="1:5" x14ac:dyDescent="0.25">
      <c r="A5193" s="2"/>
      <c r="B5193" s="3"/>
      <c r="C5193" s="4"/>
      <c r="D5193" s="45"/>
      <c r="E5193" s="45"/>
    </row>
    <row r="5194" spans="1:5" x14ac:dyDescent="0.25">
      <c r="A5194" s="2"/>
      <c r="B5194" s="3"/>
      <c r="C5194" s="4"/>
      <c r="D5194" s="45"/>
      <c r="E5194" s="45"/>
    </row>
    <row r="5195" spans="1:5" x14ac:dyDescent="0.25">
      <c r="A5195" s="2"/>
      <c r="B5195" s="3"/>
      <c r="C5195" s="4"/>
      <c r="D5195" s="45"/>
      <c r="E5195" s="45"/>
    </row>
    <row r="5196" spans="1:5" x14ac:dyDescent="0.25">
      <c r="A5196" s="2"/>
      <c r="B5196" s="3"/>
      <c r="C5196" s="4"/>
      <c r="D5196" s="45"/>
      <c r="E5196" s="45"/>
    </row>
    <row r="5197" spans="1:5" x14ac:dyDescent="0.25">
      <c r="A5197" s="2"/>
      <c r="B5197" s="3"/>
      <c r="C5197" s="4"/>
      <c r="D5197" s="45"/>
      <c r="E5197" s="45"/>
    </row>
    <row r="5198" spans="1:5" x14ac:dyDescent="0.25">
      <c r="A5198" s="2"/>
      <c r="B5198" s="3"/>
      <c r="C5198" s="4"/>
      <c r="D5198" s="45"/>
      <c r="E5198" s="45"/>
    </row>
    <row r="5199" spans="1:5" x14ac:dyDescent="0.25">
      <c r="A5199" s="2"/>
      <c r="B5199" s="3"/>
      <c r="C5199" s="4"/>
      <c r="D5199" s="45"/>
      <c r="E5199" s="45"/>
    </row>
    <row r="5200" spans="1:5" x14ac:dyDescent="0.25">
      <c r="A5200" s="2"/>
      <c r="B5200" s="3"/>
      <c r="C5200" s="4"/>
      <c r="D5200" s="45"/>
      <c r="E5200" s="45"/>
    </row>
    <row r="5201" spans="1:5" x14ac:dyDescent="0.25">
      <c r="A5201" s="2"/>
      <c r="B5201" s="3"/>
      <c r="C5201" s="4"/>
      <c r="D5201" s="45"/>
      <c r="E5201" s="45"/>
    </row>
    <row r="5202" spans="1:5" x14ac:dyDescent="0.25">
      <c r="A5202" s="2"/>
      <c r="B5202" s="3"/>
      <c r="C5202" s="4"/>
      <c r="D5202" s="45"/>
      <c r="E5202" s="45"/>
    </row>
    <row r="5203" spans="1:5" x14ac:dyDescent="0.25">
      <c r="A5203" s="2"/>
      <c r="B5203" s="3"/>
      <c r="C5203" s="4"/>
      <c r="D5203" s="45"/>
      <c r="E5203" s="45"/>
    </row>
    <row r="5204" spans="1:5" x14ac:dyDescent="0.25">
      <c r="A5204" s="2"/>
      <c r="B5204" s="3"/>
      <c r="C5204" s="4"/>
      <c r="D5204" s="45"/>
      <c r="E5204" s="45"/>
    </row>
    <row r="5205" spans="1:5" x14ac:dyDescent="0.25">
      <c r="A5205" s="2"/>
      <c r="B5205" s="3"/>
      <c r="C5205" s="4"/>
      <c r="D5205" s="45"/>
      <c r="E5205" s="45"/>
    </row>
    <row r="5206" spans="1:5" x14ac:dyDescent="0.25">
      <c r="A5206" s="2"/>
      <c r="B5206" s="3"/>
      <c r="C5206" s="4"/>
      <c r="D5206" s="45"/>
      <c r="E5206" s="45"/>
    </row>
    <row r="5207" spans="1:5" x14ac:dyDescent="0.25">
      <c r="A5207" s="2"/>
      <c r="B5207" s="3"/>
      <c r="C5207" s="4"/>
      <c r="D5207" s="45"/>
      <c r="E5207" s="45"/>
    </row>
    <row r="5208" spans="1:5" x14ac:dyDescent="0.25">
      <c r="A5208" s="2"/>
      <c r="B5208" s="3"/>
      <c r="C5208" s="4"/>
      <c r="D5208" s="45"/>
      <c r="E5208" s="45"/>
    </row>
    <row r="5209" spans="1:5" x14ac:dyDescent="0.25">
      <c r="A5209" s="2"/>
      <c r="B5209" s="3"/>
      <c r="C5209" s="4"/>
      <c r="D5209" s="45"/>
      <c r="E5209" s="45"/>
    </row>
    <row r="5210" spans="1:5" x14ac:dyDescent="0.25">
      <c r="A5210" s="2"/>
      <c r="B5210" s="3"/>
      <c r="C5210" s="4"/>
      <c r="D5210" s="45"/>
      <c r="E5210" s="45"/>
    </row>
    <row r="5211" spans="1:5" x14ac:dyDescent="0.25">
      <c r="A5211" s="2"/>
      <c r="B5211" s="3"/>
      <c r="C5211" s="4"/>
      <c r="D5211" s="45"/>
      <c r="E5211" s="45"/>
    </row>
    <row r="5212" spans="1:5" x14ac:dyDescent="0.25">
      <c r="A5212" s="2"/>
      <c r="B5212" s="3"/>
      <c r="C5212" s="4"/>
      <c r="D5212" s="45"/>
      <c r="E5212" s="45"/>
    </row>
    <row r="5213" spans="1:5" x14ac:dyDescent="0.25">
      <c r="A5213" s="2"/>
      <c r="B5213" s="3"/>
      <c r="C5213" s="4"/>
      <c r="D5213" s="45"/>
      <c r="E5213" s="45"/>
    </row>
    <row r="5214" spans="1:5" x14ac:dyDescent="0.25">
      <c r="A5214" s="2"/>
      <c r="B5214" s="3"/>
      <c r="C5214" s="4"/>
      <c r="D5214" s="45"/>
      <c r="E5214" s="45"/>
    </row>
    <row r="5215" spans="1:5" x14ac:dyDescent="0.25">
      <c r="A5215" s="2"/>
      <c r="B5215" s="3"/>
      <c r="C5215" s="4"/>
      <c r="D5215" s="45"/>
      <c r="E5215" s="45"/>
    </row>
    <row r="5216" spans="1:5" x14ac:dyDescent="0.25">
      <c r="A5216" s="2"/>
      <c r="B5216" s="3"/>
      <c r="C5216" s="4"/>
      <c r="D5216" s="45"/>
      <c r="E5216" s="45"/>
    </row>
    <row r="5217" spans="1:5" x14ac:dyDescent="0.25">
      <c r="A5217" s="2"/>
      <c r="B5217" s="3"/>
      <c r="C5217" s="4"/>
      <c r="D5217" s="45"/>
      <c r="E5217" s="45"/>
    </row>
    <row r="5218" spans="1:5" x14ac:dyDescent="0.25">
      <c r="A5218" s="2"/>
      <c r="B5218" s="3"/>
      <c r="C5218" s="4"/>
      <c r="D5218" s="45"/>
      <c r="E5218" s="45"/>
    </row>
    <row r="5219" spans="1:5" x14ac:dyDescent="0.25">
      <c r="A5219" s="2"/>
      <c r="B5219" s="3"/>
      <c r="C5219" s="4"/>
      <c r="D5219" s="45"/>
      <c r="E5219" s="45"/>
    </row>
    <row r="5220" spans="1:5" x14ac:dyDescent="0.25">
      <c r="A5220" s="2"/>
      <c r="B5220" s="3"/>
      <c r="C5220" s="4"/>
      <c r="D5220" s="45"/>
      <c r="E5220" s="45"/>
    </row>
    <row r="5221" spans="1:5" x14ac:dyDescent="0.25">
      <c r="A5221" s="2"/>
      <c r="B5221" s="3"/>
      <c r="C5221" s="4"/>
      <c r="D5221" s="45"/>
      <c r="E5221" s="45"/>
    </row>
    <row r="5222" spans="1:5" x14ac:dyDescent="0.25">
      <c r="A5222" s="2"/>
      <c r="B5222" s="3"/>
      <c r="C5222" s="4"/>
      <c r="D5222" s="45"/>
      <c r="E5222" s="45"/>
    </row>
    <row r="5223" spans="1:5" x14ac:dyDescent="0.25">
      <c r="A5223" s="2"/>
      <c r="B5223" s="3"/>
      <c r="C5223" s="4"/>
      <c r="D5223" s="45"/>
      <c r="E5223" s="45"/>
    </row>
    <row r="5224" spans="1:5" x14ac:dyDescent="0.25">
      <c r="A5224" s="2"/>
      <c r="B5224" s="3"/>
      <c r="C5224" s="4"/>
      <c r="D5224" s="45"/>
      <c r="E5224" s="45"/>
    </row>
    <row r="5225" spans="1:5" x14ac:dyDescent="0.25">
      <c r="A5225" s="2"/>
      <c r="B5225" s="3"/>
      <c r="C5225" s="4"/>
      <c r="D5225" s="45"/>
      <c r="E5225" s="45"/>
    </row>
    <row r="5226" spans="1:5" x14ac:dyDescent="0.25">
      <c r="A5226" s="2"/>
      <c r="B5226" s="3"/>
      <c r="C5226" s="4"/>
      <c r="D5226" s="45"/>
      <c r="E5226" s="45"/>
    </row>
    <row r="5227" spans="1:5" x14ac:dyDescent="0.25">
      <c r="A5227" s="2"/>
      <c r="B5227" s="3"/>
      <c r="C5227" s="4"/>
      <c r="D5227" s="45"/>
      <c r="E5227" s="45"/>
    </row>
    <row r="5228" spans="1:5" x14ac:dyDescent="0.25">
      <c r="A5228" s="2"/>
      <c r="B5228" s="3"/>
      <c r="C5228" s="4"/>
      <c r="D5228" s="45"/>
      <c r="E5228" s="45"/>
    </row>
    <row r="5229" spans="1:5" x14ac:dyDescent="0.25">
      <c r="A5229" s="2"/>
      <c r="B5229" s="3"/>
      <c r="C5229" s="4"/>
      <c r="D5229" s="45"/>
      <c r="E5229" s="45"/>
    </row>
    <row r="5230" spans="1:5" x14ac:dyDescent="0.25">
      <c r="A5230" s="2"/>
      <c r="B5230" s="3"/>
      <c r="C5230" s="4"/>
      <c r="D5230" s="45"/>
      <c r="E5230" s="45"/>
    </row>
    <row r="5231" spans="1:5" x14ac:dyDescent="0.25">
      <c r="A5231" s="2"/>
      <c r="B5231" s="3"/>
      <c r="C5231" s="4"/>
      <c r="D5231" s="45"/>
      <c r="E5231" s="45"/>
    </row>
    <row r="5232" spans="1:5" x14ac:dyDescent="0.25">
      <c r="A5232" s="2"/>
      <c r="B5232" s="3"/>
      <c r="C5232" s="4"/>
      <c r="D5232" s="45"/>
      <c r="E5232" s="45"/>
    </row>
    <row r="5233" spans="1:5" x14ac:dyDescent="0.25">
      <c r="A5233" s="2"/>
      <c r="B5233" s="3"/>
      <c r="C5233" s="4"/>
      <c r="D5233" s="45"/>
      <c r="E5233" s="45"/>
    </row>
    <row r="5234" spans="1:5" x14ac:dyDescent="0.25">
      <c r="A5234" s="2"/>
      <c r="B5234" s="3"/>
      <c r="C5234" s="4"/>
      <c r="D5234" s="45"/>
      <c r="E5234" s="45"/>
    </row>
    <row r="5235" spans="1:5" x14ac:dyDescent="0.25">
      <c r="A5235" s="2"/>
      <c r="B5235" s="3"/>
      <c r="C5235" s="4"/>
      <c r="D5235" s="45"/>
      <c r="E5235" s="45"/>
    </row>
    <row r="5236" spans="1:5" x14ac:dyDescent="0.25">
      <c r="A5236" s="2"/>
      <c r="B5236" s="3"/>
      <c r="C5236" s="4"/>
      <c r="D5236" s="45"/>
      <c r="E5236" s="45"/>
    </row>
    <row r="5237" spans="1:5" x14ac:dyDescent="0.25">
      <c r="A5237" s="2"/>
      <c r="B5237" s="3"/>
      <c r="C5237" s="4"/>
      <c r="D5237" s="45"/>
      <c r="E5237" s="45"/>
    </row>
    <row r="5238" spans="1:5" x14ac:dyDescent="0.25">
      <c r="A5238" s="2"/>
      <c r="B5238" s="3"/>
      <c r="C5238" s="4"/>
      <c r="D5238" s="45"/>
      <c r="E5238" s="45"/>
    </row>
    <row r="5239" spans="1:5" x14ac:dyDescent="0.25">
      <c r="A5239" s="2"/>
      <c r="B5239" s="3"/>
      <c r="C5239" s="4"/>
      <c r="D5239" s="45"/>
      <c r="E5239" s="45"/>
    </row>
    <row r="5240" spans="1:5" x14ac:dyDescent="0.25">
      <c r="A5240" s="2"/>
      <c r="B5240" s="3"/>
      <c r="C5240" s="4"/>
      <c r="D5240" s="45"/>
      <c r="E5240" s="45"/>
    </row>
    <row r="5241" spans="1:5" x14ac:dyDescent="0.25">
      <c r="A5241" s="2"/>
      <c r="B5241" s="3"/>
      <c r="C5241" s="4"/>
      <c r="D5241" s="45"/>
      <c r="E5241" s="45"/>
    </row>
    <row r="5242" spans="1:5" x14ac:dyDescent="0.25">
      <c r="A5242" s="2"/>
      <c r="B5242" s="3"/>
      <c r="C5242" s="4"/>
      <c r="D5242" s="45"/>
      <c r="E5242" s="45"/>
    </row>
    <row r="5243" spans="1:5" x14ac:dyDescent="0.25">
      <c r="A5243" s="2"/>
      <c r="B5243" s="3"/>
      <c r="C5243" s="4"/>
      <c r="D5243" s="45"/>
      <c r="E5243" s="45"/>
    </row>
    <row r="5244" spans="1:5" x14ac:dyDescent="0.25">
      <c r="A5244" s="2"/>
      <c r="B5244" s="3"/>
      <c r="C5244" s="4"/>
      <c r="D5244" s="45"/>
      <c r="E5244" s="45"/>
    </row>
    <row r="5245" spans="1:5" x14ac:dyDescent="0.25">
      <c r="A5245" s="2"/>
      <c r="B5245" s="3"/>
      <c r="C5245" s="4"/>
      <c r="D5245" s="45"/>
      <c r="E5245" s="45"/>
    </row>
    <row r="5246" spans="1:5" x14ac:dyDescent="0.25">
      <c r="A5246" s="2"/>
      <c r="B5246" s="3"/>
      <c r="C5246" s="4"/>
      <c r="D5246" s="45"/>
      <c r="E5246" s="45"/>
    </row>
    <row r="5247" spans="1:5" x14ac:dyDescent="0.25">
      <c r="A5247" s="2"/>
      <c r="B5247" s="3"/>
      <c r="C5247" s="4"/>
      <c r="D5247" s="45"/>
      <c r="E5247" s="45"/>
    </row>
    <row r="5248" spans="1:5" x14ac:dyDescent="0.25">
      <c r="A5248" s="2"/>
      <c r="B5248" s="3"/>
      <c r="C5248" s="4"/>
      <c r="D5248" s="45"/>
      <c r="E5248" s="45"/>
    </row>
    <row r="5249" spans="1:5" x14ac:dyDescent="0.25">
      <c r="A5249" s="2"/>
      <c r="B5249" s="3"/>
      <c r="C5249" s="4"/>
      <c r="D5249" s="45"/>
      <c r="E5249" s="45"/>
    </row>
    <row r="5250" spans="1:5" x14ac:dyDescent="0.25">
      <c r="A5250" s="2"/>
      <c r="B5250" s="3"/>
      <c r="C5250" s="4"/>
      <c r="D5250" s="45"/>
      <c r="E5250" s="45"/>
    </row>
    <row r="5251" spans="1:5" x14ac:dyDescent="0.25">
      <c r="A5251" s="2"/>
      <c r="B5251" s="3"/>
      <c r="C5251" s="4"/>
      <c r="D5251" s="45"/>
      <c r="E5251" s="45"/>
    </row>
    <row r="5252" spans="1:5" x14ac:dyDescent="0.25">
      <c r="A5252" s="2"/>
      <c r="B5252" s="3"/>
      <c r="C5252" s="4"/>
      <c r="D5252" s="45"/>
      <c r="E5252" s="45"/>
    </row>
    <row r="5253" spans="1:5" x14ac:dyDescent="0.25">
      <c r="A5253" s="2"/>
      <c r="B5253" s="3"/>
      <c r="C5253" s="4"/>
      <c r="D5253" s="45"/>
      <c r="E5253" s="45"/>
    </row>
    <row r="5254" spans="1:5" x14ac:dyDescent="0.25">
      <c r="A5254" s="2"/>
      <c r="B5254" s="3"/>
      <c r="C5254" s="4"/>
      <c r="D5254" s="45"/>
      <c r="E5254" s="45"/>
    </row>
    <row r="5255" spans="1:5" x14ac:dyDescent="0.25">
      <c r="A5255" s="2"/>
      <c r="B5255" s="3"/>
      <c r="C5255" s="4"/>
      <c r="D5255" s="45"/>
      <c r="E5255" s="45"/>
    </row>
    <row r="5256" spans="1:5" x14ac:dyDescent="0.25">
      <c r="A5256" s="2"/>
      <c r="B5256" s="3"/>
      <c r="C5256" s="4"/>
      <c r="D5256" s="45"/>
      <c r="E5256" s="45"/>
    </row>
    <row r="5257" spans="1:5" x14ac:dyDescent="0.25">
      <c r="A5257" s="2"/>
      <c r="B5257" s="3"/>
      <c r="C5257" s="4"/>
      <c r="D5257" s="45"/>
      <c r="E5257" s="45"/>
    </row>
    <row r="5258" spans="1:5" x14ac:dyDescent="0.25">
      <c r="A5258" s="2"/>
      <c r="B5258" s="3"/>
      <c r="C5258" s="4"/>
      <c r="D5258" s="45"/>
      <c r="E5258" s="45"/>
    </row>
    <row r="5259" spans="1:5" x14ac:dyDescent="0.25">
      <c r="A5259" s="2"/>
      <c r="B5259" s="3"/>
      <c r="C5259" s="4"/>
      <c r="D5259" s="45"/>
      <c r="E5259" s="45"/>
    </row>
    <row r="5260" spans="1:5" x14ac:dyDescent="0.25">
      <c r="A5260" s="2"/>
      <c r="B5260" s="3"/>
      <c r="C5260" s="4"/>
      <c r="D5260" s="45"/>
      <c r="E5260" s="45"/>
    </row>
    <row r="5261" spans="1:5" x14ac:dyDescent="0.25">
      <c r="A5261" s="2"/>
      <c r="B5261" s="3"/>
      <c r="C5261" s="4"/>
      <c r="D5261" s="45"/>
      <c r="E5261" s="45"/>
    </row>
    <row r="5262" spans="1:5" x14ac:dyDescent="0.25">
      <c r="A5262" s="2"/>
      <c r="B5262" s="3"/>
      <c r="C5262" s="4"/>
      <c r="D5262" s="45"/>
      <c r="E5262" s="45"/>
    </row>
    <row r="5263" spans="1:5" x14ac:dyDescent="0.25">
      <c r="A5263" s="2"/>
      <c r="B5263" s="3"/>
      <c r="C5263" s="4"/>
      <c r="D5263" s="45"/>
      <c r="E5263" s="45"/>
    </row>
    <row r="5264" spans="1:5" x14ac:dyDescent="0.25">
      <c r="A5264" s="2"/>
      <c r="B5264" s="3"/>
      <c r="C5264" s="4"/>
      <c r="D5264" s="45"/>
      <c r="E5264" s="45"/>
    </row>
    <row r="5265" spans="1:5" x14ac:dyDescent="0.25">
      <c r="A5265" s="2"/>
      <c r="B5265" s="3"/>
      <c r="C5265" s="4"/>
      <c r="D5265" s="45"/>
      <c r="E5265" s="45"/>
    </row>
    <row r="5266" spans="1:5" x14ac:dyDescent="0.25">
      <c r="A5266" s="2"/>
      <c r="B5266" s="3"/>
      <c r="C5266" s="4"/>
      <c r="D5266" s="45"/>
      <c r="E5266" s="45"/>
    </row>
    <row r="5267" spans="1:5" x14ac:dyDescent="0.25">
      <c r="A5267" s="2"/>
      <c r="B5267" s="3"/>
      <c r="C5267" s="4"/>
      <c r="D5267" s="45"/>
      <c r="E5267" s="45"/>
    </row>
    <row r="5268" spans="1:5" x14ac:dyDescent="0.25">
      <c r="A5268" s="2"/>
      <c r="B5268" s="3"/>
      <c r="C5268" s="4"/>
      <c r="D5268" s="45"/>
      <c r="E5268" s="45"/>
    </row>
    <row r="5269" spans="1:5" x14ac:dyDescent="0.25">
      <c r="A5269" s="2"/>
      <c r="B5269" s="3"/>
      <c r="C5269" s="4"/>
      <c r="D5269" s="45"/>
      <c r="E5269" s="45"/>
    </row>
    <row r="5270" spans="1:5" x14ac:dyDescent="0.25">
      <c r="A5270" s="2"/>
      <c r="B5270" s="3"/>
      <c r="C5270" s="4"/>
      <c r="D5270" s="45"/>
      <c r="E5270" s="45"/>
    </row>
    <row r="5271" spans="1:5" x14ac:dyDescent="0.25">
      <c r="A5271" s="2"/>
      <c r="B5271" s="3"/>
      <c r="C5271" s="4"/>
      <c r="D5271" s="45"/>
      <c r="E5271" s="45"/>
    </row>
    <row r="5272" spans="1:5" x14ac:dyDescent="0.25">
      <c r="A5272" s="2"/>
      <c r="B5272" s="3"/>
      <c r="C5272" s="4"/>
      <c r="D5272" s="45"/>
      <c r="E5272" s="45"/>
    </row>
    <row r="5273" spans="1:5" x14ac:dyDescent="0.25">
      <c r="A5273" s="2"/>
      <c r="B5273" s="3"/>
      <c r="C5273" s="4"/>
      <c r="D5273" s="45"/>
      <c r="E5273" s="45"/>
    </row>
    <row r="5274" spans="1:5" x14ac:dyDescent="0.25">
      <c r="A5274" s="2"/>
      <c r="B5274" s="3"/>
      <c r="C5274" s="4"/>
      <c r="D5274" s="45"/>
      <c r="E5274" s="45"/>
    </row>
    <row r="5275" spans="1:5" x14ac:dyDescent="0.25">
      <c r="A5275" s="2"/>
      <c r="B5275" s="3"/>
      <c r="C5275" s="4"/>
      <c r="D5275" s="45"/>
      <c r="E5275" s="45"/>
    </row>
    <row r="5276" spans="1:5" x14ac:dyDescent="0.25">
      <c r="A5276" s="2"/>
      <c r="B5276" s="3"/>
      <c r="C5276" s="4"/>
      <c r="D5276" s="45"/>
      <c r="E5276" s="45"/>
    </row>
    <row r="5277" spans="1:5" x14ac:dyDescent="0.25">
      <c r="A5277" s="2"/>
      <c r="B5277" s="3"/>
      <c r="C5277" s="4"/>
      <c r="D5277" s="45"/>
      <c r="E5277" s="45"/>
    </row>
    <row r="5278" spans="1:5" x14ac:dyDescent="0.25">
      <c r="A5278" s="2"/>
      <c r="B5278" s="3"/>
      <c r="C5278" s="4"/>
      <c r="D5278" s="45"/>
      <c r="E5278" s="45"/>
    </row>
    <row r="5279" spans="1:5" x14ac:dyDescent="0.25">
      <c r="A5279" s="2"/>
      <c r="B5279" s="3"/>
      <c r="C5279" s="4"/>
      <c r="D5279" s="45"/>
      <c r="E5279" s="45"/>
    </row>
    <row r="5280" spans="1:5" x14ac:dyDescent="0.25">
      <c r="A5280" s="2"/>
      <c r="B5280" s="3"/>
      <c r="C5280" s="4"/>
      <c r="D5280" s="45"/>
      <c r="E5280" s="45"/>
    </row>
    <row r="5281" spans="1:5" x14ac:dyDescent="0.25">
      <c r="A5281" s="2"/>
      <c r="B5281" s="3"/>
      <c r="C5281" s="4"/>
      <c r="D5281" s="45"/>
      <c r="E5281" s="45"/>
    </row>
    <row r="5282" spans="1:5" x14ac:dyDescent="0.25">
      <c r="A5282" s="2"/>
      <c r="B5282" s="3"/>
      <c r="C5282" s="4"/>
      <c r="D5282" s="45"/>
      <c r="E5282" s="45"/>
    </row>
    <row r="5283" spans="1:5" x14ac:dyDescent="0.25">
      <c r="A5283" s="2"/>
      <c r="B5283" s="3"/>
      <c r="C5283" s="4"/>
      <c r="D5283" s="45"/>
      <c r="E5283" s="45"/>
    </row>
    <row r="5284" spans="1:5" x14ac:dyDescent="0.25">
      <c r="A5284" s="2"/>
      <c r="B5284" s="3"/>
      <c r="C5284" s="4"/>
      <c r="D5284" s="45"/>
      <c r="E5284" s="45"/>
    </row>
    <row r="5285" spans="1:5" x14ac:dyDescent="0.25">
      <c r="A5285" s="2"/>
      <c r="B5285" s="3"/>
      <c r="C5285" s="4"/>
      <c r="D5285" s="45"/>
      <c r="E5285" s="45"/>
    </row>
    <row r="5286" spans="1:5" x14ac:dyDescent="0.25">
      <c r="A5286" s="2"/>
      <c r="B5286" s="3"/>
      <c r="C5286" s="4"/>
      <c r="D5286" s="45"/>
      <c r="E5286" s="45"/>
    </row>
    <row r="5287" spans="1:5" x14ac:dyDescent="0.25">
      <c r="A5287" s="2"/>
      <c r="B5287" s="3"/>
      <c r="C5287" s="4"/>
      <c r="D5287" s="45"/>
      <c r="E5287" s="45"/>
    </row>
    <row r="5288" spans="1:5" x14ac:dyDescent="0.25">
      <c r="A5288" s="2"/>
      <c r="B5288" s="3"/>
      <c r="C5288" s="4"/>
      <c r="D5288" s="45"/>
      <c r="E5288" s="45"/>
    </row>
    <row r="5289" spans="1:5" x14ac:dyDescent="0.25">
      <c r="A5289" s="2"/>
      <c r="B5289" s="3"/>
      <c r="C5289" s="4"/>
      <c r="D5289" s="45"/>
      <c r="E5289" s="45"/>
    </row>
    <row r="5290" spans="1:5" x14ac:dyDescent="0.25">
      <c r="A5290" s="2"/>
      <c r="B5290" s="3"/>
      <c r="C5290" s="4"/>
      <c r="D5290" s="45"/>
      <c r="E5290" s="45"/>
    </row>
    <row r="5291" spans="1:5" x14ac:dyDescent="0.25">
      <c r="A5291" s="2"/>
      <c r="B5291" s="3"/>
      <c r="C5291" s="4"/>
      <c r="D5291" s="45"/>
      <c r="E5291" s="45"/>
    </row>
    <row r="5292" spans="1:5" x14ac:dyDescent="0.25">
      <c r="A5292" s="2"/>
      <c r="B5292" s="3"/>
      <c r="C5292" s="4"/>
      <c r="D5292" s="45"/>
      <c r="E5292" s="45"/>
    </row>
    <row r="5293" spans="1:5" x14ac:dyDescent="0.25">
      <c r="A5293" s="2"/>
      <c r="B5293" s="3"/>
      <c r="C5293" s="4"/>
      <c r="D5293" s="45"/>
      <c r="E5293" s="45"/>
    </row>
    <row r="5294" spans="1:5" x14ac:dyDescent="0.25">
      <c r="A5294" s="2"/>
      <c r="B5294" s="3"/>
      <c r="C5294" s="4"/>
      <c r="D5294" s="45"/>
      <c r="E5294" s="45"/>
    </row>
    <row r="5295" spans="1:5" x14ac:dyDescent="0.25">
      <c r="A5295" s="2"/>
      <c r="B5295" s="3"/>
      <c r="C5295" s="4"/>
      <c r="D5295" s="45"/>
      <c r="E5295" s="45"/>
    </row>
    <row r="5296" spans="1:5" x14ac:dyDescent="0.25">
      <c r="A5296" s="2"/>
      <c r="B5296" s="3"/>
      <c r="C5296" s="4"/>
      <c r="D5296" s="45"/>
      <c r="E5296" s="45"/>
    </row>
    <row r="5297" spans="1:5" x14ac:dyDescent="0.25">
      <c r="A5297" s="2"/>
      <c r="B5297" s="3"/>
      <c r="C5297" s="4"/>
      <c r="D5297" s="45"/>
      <c r="E5297" s="45"/>
    </row>
    <row r="5298" spans="1:5" x14ac:dyDescent="0.25">
      <c r="A5298" s="2"/>
      <c r="B5298" s="3"/>
      <c r="C5298" s="4"/>
      <c r="D5298" s="45"/>
      <c r="E5298" s="45"/>
    </row>
    <row r="5299" spans="1:5" x14ac:dyDescent="0.25">
      <c r="A5299" s="2"/>
      <c r="B5299" s="3"/>
      <c r="C5299" s="4"/>
      <c r="D5299" s="45"/>
      <c r="E5299" s="45"/>
    </row>
    <row r="5300" spans="1:5" x14ac:dyDescent="0.25">
      <c r="A5300" s="2"/>
      <c r="B5300" s="3"/>
      <c r="C5300" s="4"/>
      <c r="D5300" s="45"/>
      <c r="E5300" s="45"/>
    </row>
    <row r="5301" spans="1:5" x14ac:dyDescent="0.25">
      <c r="A5301" s="2"/>
      <c r="B5301" s="3"/>
      <c r="C5301" s="4"/>
      <c r="D5301" s="45"/>
      <c r="E5301" s="45"/>
    </row>
    <row r="5302" spans="1:5" x14ac:dyDescent="0.25">
      <c r="A5302" s="2"/>
      <c r="B5302" s="3"/>
      <c r="C5302" s="4"/>
      <c r="D5302" s="45"/>
      <c r="E5302" s="45"/>
    </row>
    <row r="5303" spans="1:5" x14ac:dyDescent="0.25">
      <c r="A5303" s="2"/>
      <c r="B5303" s="3"/>
      <c r="C5303" s="4"/>
      <c r="D5303" s="45"/>
      <c r="E5303" s="45"/>
    </row>
    <row r="5304" spans="1:5" x14ac:dyDescent="0.25">
      <c r="A5304" s="2"/>
      <c r="B5304" s="3"/>
      <c r="C5304" s="4"/>
      <c r="D5304" s="45"/>
      <c r="E5304" s="45"/>
    </row>
    <row r="5305" spans="1:5" x14ac:dyDescent="0.25">
      <c r="A5305" s="2"/>
      <c r="B5305" s="3"/>
      <c r="C5305" s="4"/>
      <c r="D5305" s="45"/>
      <c r="E5305" s="45"/>
    </row>
    <row r="5306" spans="1:5" x14ac:dyDescent="0.25">
      <c r="A5306" s="2"/>
      <c r="B5306" s="3"/>
      <c r="C5306" s="4"/>
      <c r="D5306" s="45"/>
      <c r="E5306" s="45"/>
    </row>
    <row r="5307" spans="1:5" x14ac:dyDescent="0.25">
      <c r="A5307" s="2"/>
      <c r="B5307" s="3"/>
      <c r="C5307" s="4"/>
      <c r="D5307" s="45"/>
      <c r="E5307" s="45"/>
    </row>
    <row r="5308" spans="1:5" x14ac:dyDescent="0.25">
      <c r="A5308" s="2"/>
      <c r="B5308" s="3"/>
      <c r="C5308" s="4"/>
      <c r="D5308" s="45"/>
      <c r="E5308" s="45"/>
    </row>
    <row r="5309" spans="1:5" x14ac:dyDescent="0.25">
      <c r="A5309" s="2"/>
      <c r="B5309" s="3"/>
      <c r="C5309" s="4"/>
      <c r="D5309" s="45"/>
      <c r="E5309" s="45"/>
    </row>
    <row r="5310" spans="1:5" x14ac:dyDescent="0.25">
      <c r="A5310" s="2"/>
      <c r="B5310" s="3"/>
      <c r="C5310" s="4"/>
      <c r="D5310" s="45"/>
      <c r="E5310" s="45"/>
    </row>
    <row r="5311" spans="1:5" x14ac:dyDescent="0.25">
      <c r="A5311" s="2"/>
      <c r="B5311" s="3"/>
      <c r="C5311" s="4"/>
      <c r="D5311" s="45"/>
      <c r="E5311" s="45"/>
    </row>
    <row r="5312" spans="1:5" x14ac:dyDescent="0.25">
      <c r="A5312" s="2"/>
      <c r="B5312" s="3"/>
      <c r="C5312" s="4"/>
      <c r="D5312" s="45"/>
      <c r="E5312" s="45"/>
    </row>
    <row r="5313" spans="1:5" x14ac:dyDescent="0.25">
      <c r="A5313" s="2"/>
      <c r="B5313" s="3"/>
      <c r="C5313" s="4"/>
      <c r="D5313" s="45"/>
      <c r="E5313" s="45"/>
    </row>
    <row r="5314" spans="1:5" x14ac:dyDescent="0.25">
      <c r="A5314" s="2"/>
      <c r="B5314" s="3"/>
      <c r="C5314" s="4"/>
      <c r="D5314" s="45"/>
      <c r="E5314" s="45"/>
    </row>
    <row r="5315" spans="1:5" x14ac:dyDescent="0.25">
      <c r="A5315" s="2"/>
      <c r="B5315" s="3"/>
      <c r="C5315" s="4"/>
      <c r="D5315" s="45"/>
      <c r="E5315" s="45"/>
    </row>
    <row r="5316" spans="1:5" x14ac:dyDescent="0.25">
      <c r="A5316" s="2"/>
      <c r="B5316" s="3"/>
      <c r="C5316" s="4"/>
      <c r="D5316" s="45"/>
      <c r="E5316" s="45"/>
    </row>
    <row r="5317" spans="1:5" x14ac:dyDescent="0.25">
      <c r="A5317" s="2"/>
      <c r="B5317" s="3"/>
      <c r="C5317" s="4"/>
      <c r="D5317" s="45"/>
      <c r="E5317" s="45"/>
    </row>
    <row r="5318" spans="1:5" x14ac:dyDescent="0.25">
      <c r="A5318" s="2"/>
      <c r="B5318" s="3"/>
      <c r="C5318" s="4"/>
      <c r="D5318" s="45"/>
      <c r="E5318" s="45"/>
    </row>
    <row r="5319" spans="1:5" x14ac:dyDescent="0.25">
      <c r="A5319" s="2"/>
      <c r="B5319" s="3"/>
      <c r="C5319" s="4"/>
      <c r="D5319" s="45"/>
      <c r="E5319" s="45"/>
    </row>
    <row r="5320" spans="1:5" x14ac:dyDescent="0.25">
      <c r="A5320" s="2"/>
      <c r="B5320" s="3"/>
      <c r="C5320" s="4"/>
      <c r="D5320" s="45"/>
      <c r="E5320" s="45"/>
    </row>
    <row r="5321" spans="1:5" x14ac:dyDescent="0.25">
      <c r="A5321" s="2"/>
      <c r="B5321" s="3"/>
      <c r="C5321" s="4"/>
      <c r="D5321" s="45"/>
      <c r="E5321" s="45"/>
    </row>
    <row r="5322" spans="1:5" x14ac:dyDescent="0.25">
      <c r="A5322" s="2"/>
      <c r="B5322" s="3"/>
      <c r="C5322" s="4"/>
      <c r="D5322" s="45"/>
      <c r="E5322" s="45"/>
    </row>
    <row r="5323" spans="1:5" x14ac:dyDescent="0.25">
      <c r="A5323" s="2"/>
      <c r="B5323" s="3"/>
      <c r="C5323" s="4"/>
      <c r="D5323" s="45"/>
      <c r="E5323" s="45"/>
    </row>
    <row r="5324" spans="1:5" x14ac:dyDescent="0.25">
      <c r="A5324" s="2"/>
      <c r="B5324" s="3"/>
      <c r="C5324" s="4"/>
      <c r="D5324" s="45"/>
      <c r="E5324" s="45"/>
    </row>
    <row r="5325" spans="1:5" x14ac:dyDescent="0.25">
      <c r="A5325" s="2"/>
      <c r="B5325" s="3"/>
      <c r="C5325" s="4"/>
      <c r="D5325" s="45"/>
      <c r="E5325" s="45"/>
    </row>
    <row r="5326" spans="1:5" x14ac:dyDescent="0.25">
      <c r="A5326" s="2"/>
      <c r="B5326" s="3"/>
      <c r="C5326" s="4"/>
      <c r="D5326" s="45"/>
      <c r="E5326" s="45"/>
    </row>
    <row r="5327" spans="1:5" x14ac:dyDescent="0.25">
      <c r="A5327" s="2"/>
      <c r="B5327" s="3"/>
      <c r="C5327" s="4"/>
      <c r="D5327" s="45"/>
      <c r="E5327" s="45"/>
    </row>
    <row r="5328" spans="1:5" x14ac:dyDescent="0.25">
      <c r="A5328" s="2"/>
      <c r="B5328" s="3"/>
      <c r="C5328" s="4"/>
      <c r="D5328" s="45"/>
      <c r="E5328" s="45"/>
    </row>
    <row r="5329" spans="1:5" x14ac:dyDescent="0.25">
      <c r="A5329" s="2"/>
      <c r="B5329" s="3"/>
      <c r="C5329" s="4"/>
      <c r="D5329" s="45"/>
      <c r="E5329" s="45"/>
    </row>
    <row r="5330" spans="1:5" x14ac:dyDescent="0.25">
      <c r="A5330" s="2"/>
      <c r="B5330" s="3"/>
      <c r="C5330" s="4"/>
      <c r="D5330" s="45"/>
      <c r="E5330" s="45"/>
    </row>
    <row r="5331" spans="1:5" x14ac:dyDescent="0.25">
      <c r="A5331" s="2"/>
      <c r="B5331" s="3"/>
      <c r="C5331" s="4"/>
      <c r="D5331" s="45"/>
      <c r="E5331" s="45"/>
    </row>
    <row r="5332" spans="1:5" x14ac:dyDescent="0.25">
      <c r="A5332" s="2"/>
      <c r="B5332" s="3"/>
      <c r="C5332" s="4"/>
      <c r="D5332" s="45"/>
      <c r="E5332" s="45"/>
    </row>
    <row r="5333" spans="1:5" x14ac:dyDescent="0.25">
      <c r="A5333" s="2"/>
      <c r="B5333" s="3"/>
      <c r="C5333" s="4"/>
      <c r="D5333" s="45"/>
      <c r="E5333" s="45"/>
    </row>
    <row r="5334" spans="1:5" x14ac:dyDescent="0.25">
      <c r="A5334" s="2"/>
      <c r="B5334" s="3"/>
      <c r="C5334" s="4"/>
      <c r="D5334" s="45"/>
      <c r="E5334" s="45"/>
    </row>
    <row r="5335" spans="1:5" x14ac:dyDescent="0.25">
      <c r="A5335" s="2"/>
      <c r="B5335" s="3"/>
      <c r="C5335" s="4"/>
      <c r="D5335" s="45"/>
      <c r="E5335" s="45"/>
    </row>
    <row r="5336" spans="1:5" x14ac:dyDescent="0.25">
      <c r="A5336" s="2"/>
      <c r="B5336" s="3"/>
      <c r="C5336" s="4"/>
      <c r="D5336" s="45"/>
      <c r="E5336" s="45"/>
    </row>
    <row r="5337" spans="1:5" x14ac:dyDescent="0.25">
      <c r="A5337" s="2"/>
      <c r="B5337" s="3"/>
      <c r="C5337" s="4"/>
      <c r="D5337" s="45"/>
      <c r="E5337" s="45"/>
    </row>
    <row r="5338" spans="1:5" x14ac:dyDescent="0.25">
      <c r="A5338" s="2"/>
      <c r="B5338" s="3"/>
      <c r="C5338" s="4"/>
      <c r="D5338" s="45"/>
      <c r="E5338" s="45"/>
    </row>
    <row r="5339" spans="1:5" x14ac:dyDescent="0.25">
      <c r="A5339" s="2"/>
      <c r="B5339" s="3"/>
      <c r="C5339" s="4"/>
      <c r="D5339" s="45"/>
      <c r="E5339" s="45"/>
    </row>
    <row r="5340" spans="1:5" x14ac:dyDescent="0.25">
      <c r="A5340" s="2"/>
      <c r="B5340" s="3"/>
      <c r="C5340" s="4"/>
      <c r="D5340" s="45"/>
      <c r="E5340" s="45"/>
    </row>
    <row r="5341" spans="1:5" x14ac:dyDescent="0.25">
      <c r="A5341" s="2"/>
      <c r="B5341" s="3"/>
      <c r="C5341" s="4"/>
      <c r="D5341" s="45"/>
      <c r="E5341" s="45"/>
    </row>
    <row r="5342" spans="1:5" x14ac:dyDescent="0.25">
      <c r="A5342" s="2"/>
      <c r="B5342" s="3"/>
      <c r="C5342" s="4"/>
      <c r="D5342" s="45"/>
      <c r="E5342" s="45"/>
    </row>
    <row r="5343" spans="1:5" x14ac:dyDescent="0.25">
      <c r="A5343" s="2"/>
      <c r="B5343" s="3"/>
      <c r="C5343" s="4"/>
      <c r="D5343" s="45"/>
      <c r="E5343" s="45"/>
    </row>
    <row r="5344" spans="1:5" x14ac:dyDescent="0.25">
      <c r="A5344" s="2"/>
      <c r="B5344" s="3"/>
      <c r="C5344" s="4"/>
      <c r="D5344" s="45"/>
      <c r="E5344" s="45"/>
    </row>
    <row r="5345" spans="1:5" x14ac:dyDescent="0.25">
      <c r="A5345" s="2"/>
      <c r="B5345" s="3"/>
      <c r="C5345" s="4"/>
      <c r="D5345" s="45"/>
      <c r="E5345" s="45"/>
    </row>
    <row r="5346" spans="1:5" x14ac:dyDescent="0.25">
      <c r="A5346" s="2"/>
      <c r="B5346" s="3"/>
      <c r="C5346" s="4"/>
      <c r="D5346" s="45"/>
      <c r="E5346" s="45"/>
    </row>
    <row r="5347" spans="1:5" x14ac:dyDescent="0.25">
      <c r="A5347" s="2"/>
      <c r="B5347" s="3"/>
      <c r="C5347" s="4"/>
      <c r="D5347" s="45"/>
      <c r="E5347" s="45"/>
    </row>
    <row r="5348" spans="1:5" x14ac:dyDescent="0.25">
      <c r="A5348" s="2"/>
      <c r="B5348" s="3"/>
      <c r="C5348" s="4"/>
      <c r="D5348" s="45"/>
      <c r="E5348" s="45"/>
    </row>
    <row r="5349" spans="1:5" x14ac:dyDescent="0.25">
      <c r="A5349" s="2"/>
      <c r="B5349" s="3"/>
      <c r="C5349" s="4"/>
      <c r="D5349" s="45"/>
      <c r="E5349" s="45"/>
    </row>
    <row r="5350" spans="1:5" x14ac:dyDescent="0.25">
      <c r="A5350" s="2"/>
      <c r="B5350" s="3"/>
      <c r="C5350" s="4"/>
      <c r="D5350" s="45"/>
      <c r="E5350" s="45"/>
    </row>
    <row r="5351" spans="1:5" x14ac:dyDescent="0.25">
      <c r="A5351" s="2"/>
      <c r="B5351" s="3"/>
      <c r="C5351" s="4"/>
      <c r="D5351" s="45"/>
      <c r="E5351" s="45"/>
    </row>
    <row r="5352" spans="1:5" x14ac:dyDescent="0.25">
      <c r="A5352" s="2"/>
      <c r="B5352" s="3"/>
      <c r="C5352" s="4"/>
      <c r="D5352" s="45"/>
      <c r="E5352" s="45"/>
    </row>
    <row r="5353" spans="1:5" x14ac:dyDescent="0.25">
      <c r="A5353" s="2"/>
      <c r="B5353" s="3"/>
      <c r="C5353" s="4"/>
      <c r="D5353" s="45"/>
      <c r="E5353" s="45"/>
    </row>
    <row r="5354" spans="1:5" x14ac:dyDescent="0.25">
      <c r="A5354" s="2"/>
      <c r="B5354" s="3"/>
      <c r="C5354" s="4"/>
      <c r="D5354" s="45"/>
      <c r="E5354" s="45"/>
    </row>
    <row r="5355" spans="1:5" x14ac:dyDescent="0.25">
      <c r="A5355" s="2"/>
      <c r="B5355" s="3"/>
      <c r="C5355" s="4"/>
      <c r="D5355" s="45"/>
      <c r="E5355" s="45"/>
    </row>
    <row r="5356" spans="1:5" x14ac:dyDescent="0.25">
      <c r="A5356" s="2"/>
      <c r="B5356" s="3"/>
      <c r="C5356" s="4"/>
      <c r="D5356" s="45"/>
      <c r="E5356" s="45"/>
    </row>
    <row r="5357" spans="1:5" x14ac:dyDescent="0.25">
      <c r="A5357" s="2"/>
      <c r="B5357" s="3"/>
      <c r="C5357" s="4"/>
      <c r="D5357" s="45"/>
      <c r="E5357" s="45"/>
    </row>
    <row r="5358" spans="1:5" x14ac:dyDescent="0.25">
      <c r="A5358" s="2"/>
      <c r="B5358" s="3"/>
      <c r="C5358" s="4"/>
      <c r="D5358" s="45"/>
      <c r="E5358" s="45"/>
    </row>
    <row r="5359" spans="1:5" x14ac:dyDescent="0.25">
      <c r="A5359" s="2"/>
      <c r="B5359" s="3"/>
      <c r="C5359" s="4"/>
      <c r="D5359" s="45"/>
      <c r="E5359" s="45"/>
    </row>
    <row r="5360" spans="1:5" x14ac:dyDescent="0.25">
      <c r="A5360" s="2"/>
      <c r="B5360" s="3"/>
      <c r="C5360" s="4"/>
      <c r="D5360" s="45"/>
      <c r="E5360" s="45"/>
    </row>
    <row r="5361" spans="1:5" x14ac:dyDescent="0.25">
      <c r="A5361" s="2"/>
      <c r="B5361" s="3"/>
      <c r="C5361" s="4"/>
      <c r="D5361" s="45"/>
      <c r="E5361" s="45"/>
    </row>
    <row r="5362" spans="1:5" x14ac:dyDescent="0.25">
      <c r="A5362" s="2"/>
      <c r="B5362" s="3"/>
      <c r="C5362" s="4"/>
      <c r="D5362" s="45"/>
      <c r="E5362" s="45"/>
    </row>
    <row r="5363" spans="1:5" x14ac:dyDescent="0.25">
      <c r="A5363" s="2"/>
      <c r="B5363" s="3"/>
      <c r="C5363" s="4"/>
      <c r="D5363" s="45"/>
      <c r="E5363" s="45"/>
    </row>
    <row r="5364" spans="1:5" x14ac:dyDescent="0.25">
      <c r="A5364" s="2"/>
      <c r="B5364" s="3"/>
      <c r="C5364" s="4"/>
      <c r="D5364" s="45"/>
      <c r="E5364" s="45"/>
    </row>
    <row r="5365" spans="1:5" x14ac:dyDescent="0.25">
      <c r="A5365" s="2"/>
      <c r="B5365" s="3"/>
      <c r="C5365" s="4"/>
      <c r="D5365" s="45"/>
      <c r="E5365" s="45"/>
    </row>
    <row r="5366" spans="1:5" x14ac:dyDescent="0.25">
      <c r="A5366" s="2"/>
      <c r="B5366" s="3"/>
      <c r="C5366" s="4"/>
      <c r="D5366" s="45"/>
      <c r="E5366" s="45"/>
    </row>
    <row r="5367" spans="1:5" x14ac:dyDescent="0.25">
      <c r="A5367" s="2"/>
      <c r="B5367" s="3"/>
      <c r="C5367" s="4"/>
      <c r="D5367" s="45"/>
      <c r="E5367" s="45"/>
    </row>
    <row r="5368" spans="1:5" x14ac:dyDescent="0.25">
      <c r="A5368" s="2"/>
      <c r="B5368" s="3"/>
      <c r="C5368" s="4"/>
      <c r="D5368" s="45"/>
      <c r="E5368" s="45"/>
    </row>
    <row r="5369" spans="1:5" x14ac:dyDescent="0.25">
      <c r="A5369" s="2"/>
      <c r="B5369" s="3"/>
      <c r="C5369" s="4"/>
      <c r="D5369" s="45"/>
      <c r="E5369" s="45"/>
    </row>
    <row r="5370" spans="1:5" x14ac:dyDescent="0.25">
      <c r="A5370" s="2"/>
      <c r="B5370" s="3"/>
      <c r="C5370" s="4"/>
      <c r="D5370" s="45"/>
      <c r="E5370" s="45"/>
    </row>
    <row r="5371" spans="1:5" x14ac:dyDescent="0.25">
      <c r="A5371" s="2"/>
      <c r="B5371" s="3"/>
      <c r="C5371" s="4"/>
      <c r="D5371" s="45"/>
      <c r="E5371" s="45"/>
    </row>
    <row r="5372" spans="1:5" x14ac:dyDescent="0.25">
      <c r="A5372" s="2"/>
      <c r="B5372" s="3"/>
      <c r="C5372" s="4"/>
      <c r="D5372" s="45"/>
      <c r="E5372" s="45"/>
    </row>
    <row r="5373" spans="1:5" x14ac:dyDescent="0.25">
      <c r="A5373" s="2"/>
      <c r="B5373" s="3"/>
      <c r="C5373" s="4"/>
      <c r="D5373" s="45"/>
      <c r="E5373" s="45"/>
    </row>
    <row r="5374" spans="1:5" x14ac:dyDescent="0.25">
      <c r="A5374" s="2"/>
      <c r="B5374" s="3"/>
      <c r="C5374" s="4"/>
      <c r="D5374" s="45"/>
      <c r="E5374" s="45"/>
    </row>
    <row r="5375" spans="1:5" x14ac:dyDescent="0.25">
      <c r="A5375" s="2"/>
      <c r="B5375" s="3"/>
      <c r="C5375" s="4"/>
      <c r="D5375" s="45"/>
      <c r="E5375" s="45"/>
    </row>
    <row r="5376" spans="1:5" x14ac:dyDescent="0.25">
      <c r="A5376" s="2"/>
      <c r="B5376" s="3"/>
      <c r="C5376" s="4"/>
      <c r="D5376" s="45"/>
      <c r="E5376" s="45"/>
    </row>
    <row r="5377" spans="1:5" x14ac:dyDescent="0.25">
      <c r="A5377" s="2"/>
      <c r="B5377" s="3"/>
      <c r="C5377" s="4"/>
      <c r="D5377" s="45"/>
      <c r="E5377" s="45"/>
    </row>
    <row r="5378" spans="1:5" x14ac:dyDescent="0.25">
      <c r="A5378" s="2"/>
      <c r="B5378" s="3"/>
      <c r="C5378" s="4"/>
      <c r="D5378" s="45"/>
      <c r="E5378" s="45"/>
    </row>
    <row r="5379" spans="1:5" x14ac:dyDescent="0.25">
      <c r="A5379" s="2"/>
      <c r="B5379" s="3"/>
      <c r="C5379" s="4"/>
      <c r="D5379" s="45"/>
      <c r="E5379" s="45"/>
    </row>
    <row r="5380" spans="1:5" x14ac:dyDescent="0.25">
      <c r="A5380" s="2"/>
      <c r="B5380" s="3"/>
      <c r="C5380" s="4"/>
      <c r="D5380" s="45"/>
      <c r="E5380" s="45"/>
    </row>
    <row r="5381" spans="1:5" x14ac:dyDescent="0.25">
      <c r="A5381" s="2"/>
      <c r="B5381" s="3"/>
      <c r="C5381" s="4"/>
      <c r="D5381" s="45"/>
      <c r="E5381" s="45"/>
    </row>
    <row r="5382" spans="1:5" x14ac:dyDescent="0.25">
      <c r="A5382" s="2"/>
      <c r="B5382" s="3"/>
      <c r="C5382" s="4"/>
      <c r="D5382" s="45"/>
      <c r="E5382" s="45"/>
    </row>
    <row r="5383" spans="1:5" x14ac:dyDescent="0.25">
      <c r="A5383" s="2"/>
      <c r="B5383" s="3"/>
      <c r="C5383" s="4"/>
      <c r="D5383" s="45"/>
      <c r="E5383" s="45"/>
    </row>
    <row r="5384" spans="1:5" x14ac:dyDescent="0.25">
      <c r="A5384" s="2"/>
      <c r="B5384" s="3"/>
      <c r="C5384" s="4"/>
      <c r="D5384" s="45"/>
      <c r="E5384" s="45"/>
    </row>
    <row r="5385" spans="1:5" x14ac:dyDescent="0.25">
      <c r="A5385" s="2"/>
      <c r="B5385" s="3"/>
      <c r="C5385" s="4"/>
      <c r="D5385" s="45"/>
      <c r="E5385" s="45"/>
    </row>
    <row r="5386" spans="1:5" x14ac:dyDescent="0.25">
      <c r="A5386" s="2"/>
      <c r="B5386" s="3"/>
      <c r="C5386" s="4"/>
      <c r="D5386" s="45"/>
      <c r="E5386" s="45"/>
    </row>
    <row r="5387" spans="1:5" x14ac:dyDescent="0.25">
      <c r="A5387" s="2"/>
      <c r="B5387" s="3"/>
      <c r="C5387" s="4"/>
      <c r="D5387" s="45"/>
      <c r="E5387" s="45"/>
    </row>
    <row r="5388" spans="1:5" x14ac:dyDescent="0.25">
      <c r="A5388" s="2"/>
      <c r="B5388" s="3"/>
      <c r="C5388" s="4"/>
      <c r="D5388" s="45"/>
      <c r="E5388" s="45"/>
    </row>
    <row r="5389" spans="1:5" x14ac:dyDescent="0.25">
      <c r="A5389" s="2"/>
      <c r="B5389" s="3"/>
      <c r="C5389" s="4"/>
      <c r="D5389" s="45"/>
      <c r="E5389" s="45"/>
    </row>
    <row r="5390" spans="1:5" x14ac:dyDescent="0.25">
      <c r="A5390" s="2"/>
      <c r="B5390" s="3"/>
      <c r="C5390" s="4"/>
      <c r="D5390" s="45"/>
      <c r="E5390" s="45"/>
    </row>
    <row r="5391" spans="1:5" x14ac:dyDescent="0.25">
      <c r="A5391" s="2"/>
      <c r="B5391" s="3"/>
      <c r="C5391" s="4"/>
      <c r="D5391" s="45"/>
      <c r="E5391" s="45"/>
    </row>
    <row r="5392" spans="1:5" x14ac:dyDescent="0.25">
      <c r="A5392" s="2"/>
      <c r="B5392" s="3"/>
      <c r="C5392" s="4"/>
      <c r="D5392" s="45"/>
      <c r="E5392" s="45"/>
    </row>
    <row r="5393" spans="1:5" x14ac:dyDescent="0.25">
      <c r="A5393" s="2"/>
      <c r="B5393" s="3"/>
      <c r="C5393" s="4"/>
      <c r="D5393" s="45"/>
      <c r="E5393" s="45"/>
    </row>
    <row r="5394" spans="1:5" x14ac:dyDescent="0.25">
      <c r="A5394" s="2"/>
      <c r="B5394" s="3"/>
      <c r="C5394" s="4"/>
      <c r="D5394" s="45"/>
      <c r="E5394" s="45"/>
    </row>
    <row r="5395" spans="1:5" x14ac:dyDescent="0.25">
      <c r="A5395" s="2"/>
      <c r="B5395" s="3"/>
      <c r="C5395" s="4"/>
      <c r="D5395" s="45"/>
      <c r="E5395" s="45"/>
    </row>
    <row r="5396" spans="1:5" x14ac:dyDescent="0.25">
      <c r="A5396" s="2"/>
      <c r="B5396" s="3"/>
      <c r="C5396" s="4"/>
      <c r="D5396" s="45"/>
      <c r="E5396" s="45"/>
    </row>
    <row r="5397" spans="1:5" x14ac:dyDescent="0.25">
      <c r="A5397" s="2"/>
      <c r="B5397" s="3"/>
      <c r="C5397" s="4"/>
      <c r="D5397" s="45"/>
      <c r="E5397" s="45"/>
    </row>
    <row r="5398" spans="1:5" x14ac:dyDescent="0.25">
      <c r="A5398" s="2"/>
      <c r="B5398" s="3"/>
      <c r="C5398" s="4"/>
      <c r="D5398" s="45"/>
      <c r="E5398" s="45"/>
    </row>
    <row r="5399" spans="1:5" x14ac:dyDescent="0.25">
      <c r="A5399" s="2"/>
      <c r="B5399" s="3"/>
      <c r="C5399" s="4"/>
      <c r="D5399" s="45"/>
      <c r="E5399" s="45"/>
    </row>
    <row r="5400" spans="1:5" x14ac:dyDescent="0.25">
      <c r="A5400" s="2"/>
      <c r="B5400" s="3"/>
      <c r="C5400" s="4"/>
      <c r="D5400" s="45"/>
      <c r="E5400" s="45"/>
    </row>
    <row r="5401" spans="1:5" x14ac:dyDescent="0.25">
      <c r="A5401" s="2"/>
      <c r="B5401" s="3"/>
      <c r="C5401" s="4"/>
      <c r="D5401" s="45"/>
      <c r="E5401" s="45"/>
    </row>
    <row r="5402" spans="1:5" x14ac:dyDescent="0.25">
      <c r="A5402" s="2"/>
      <c r="B5402" s="3"/>
      <c r="C5402" s="4"/>
      <c r="D5402" s="45"/>
      <c r="E5402" s="45"/>
    </row>
    <row r="5403" spans="1:5" x14ac:dyDescent="0.25">
      <c r="A5403" s="2"/>
      <c r="B5403" s="3"/>
      <c r="C5403" s="4"/>
      <c r="D5403" s="45"/>
      <c r="E5403" s="45"/>
    </row>
    <row r="5404" spans="1:5" x14ac:dyDescent="0.25">
      <c r="A5404" s="2"/>
      <c r="B5404" s="3"/>
      <c r="C5404" s="4"/>
      <c r="D5404" s="45"/>
      <c r="E5404" s="45"/>
    </row>
    <row r="5405" spans="1:5" x14ac:dyDescent="0.25">
      <c r="A5405" s="2"/>
      <c r="B5405" s="3"/>
      <c r="C5405" s="4"/>
      <c r="D5405" s="45"/>
      <c r="E5405" s="45"/>
    </row>
    <row r="5406" spans="1:5" x14ac:dyDescent="0.25">
      <c r="A5406" s="2"/>
      <c r="B5406" s="3"/>
      <c r="C5406" s="4"/>
      <c r="D5406" s="45"/>
      <c r="E5406" s="45"/>
    </row>
    <row r="5407" spans="1:5" x14ac:dyDescent="0.25">
      <c r="A5407" s="2"/>
      <c r="B5407" s="3"/>
      <c r="C5407" s="4"/>
      <c r="D5407" s="45"/>
      <c r="E5407" s="45"/>
    </row>
    <row r="5408" spans="1:5" x14ac:dyDescent="0.25">
      <c r="A5408" s="2"/>
      <c r="B5408" s="3"/>
      <c r="C5408" s="4"/>
      <c r="D5408" s="45"/>
      <c r="E5408" s="45"/>
    </row>
    <row r="5409" spans="1:5" x14ac:dyDescent="0.25">
      <c r="A5409" s="2"/>
      <c r="B5409" s="3"/>
      <c r="C5409" s="4"/>
      <c r="D5409" s="45"/>
      <c r="E5409" s="45"/>
    </row>
    <row r="5410" spans="1:5" x14ac:dyDescent="0.25">
      <c r="A5410" s="2"/>
      <c r="B5410" s="3"/>
      <c r="C5410" s="4"/>
      <c r="D5410" s="45"/>
      <c r="E5410" s="45"/>
    </row>
    <row r="5411" spans="1:5" x14ac:dyDescent="0.25">
      <c r="A5411" s="2"/>
      <c r="B5411" s="3"/>
      <c r="C5411" s="4"/>
      <c r="D5411" s="45"/>
      <c r="E5411" s="45"/>
    </row>
    <row r="5412" spans="1:5" x14ac:dyDescent="0.25">
      <c r="A5412" s="2"/>
      <c r="B5412" s="3"/>
      <c r="C5412" s="4"/>
      <c r="D5412" s="45"/>
      <c r="E5412" s="45"/>
    </row>
    <row r="5413" spans="1:5" x14ac:dyDescent="0.25">
      <c r="A5413" s="2"/>
      <c r="B5413" s="3"/>
      <c r="C5413" s="4"/>
      <c r="D5413" s="45"/>
      <c r="E5413" s="45"/>
    </row>
    <row r="5414" spans="1:5" x14ac:dyDescent="0.25">
      <c r="A5414" s="2"/>
      <c r="B5414" s="3"/>
      <c r="C5414" s="4"/>
      <c r="D5414" s="45"/>
      <c r="E5414" s="45"/>
    </row>
    <row r="5415" spans="1:5" x14ac:dyDescent="0.25">
      <c r="A5415" s="2"/>
      <c r="B5415" s="3"/>
      <c r="C5415" s="4"/>
      <c r="D5415" s="45"/>
      <c r="E5415" s="45"/>
    </row>
    <row r="5416" spans="1:5" x14ac:dyDescent="0.25">
      <c r="A5416" s="2"/>
      <c r="B5416" s="3"/>
      <c r="C5416" s="4"/>
      <c r="D5416" s="45"/>
      <c r="E5416" s="45"/>
    </row>
    <row r="5417" spans="1:5" x14ac:dyDescent="0.25">
      <c r="A5417" s="2"/>
      <c r="B5417" s="3"/>
      <c r="C5417" s="4"/>
      <c r="D5417" s="45"/>
      <c r="E5417" s="45"/>
    </row>
    <row r="5418" spans="1:5" x14ac:dyDescent="0.25">
      <c r="A5418" s="2"/>
      <c r="B5418" s="3"/>
      <c r="C5418" s="4"/>
      <c r="D5418" s="45"/>
      <c r="E5418" s="45"/>
    </row>
    <row r="5419" spans="1:5" x14ac:dyDescent="0.25">
      <c r="A5419" s="2"/>
      <c r="B5419" s="3"/>
      <c r="C5419" s="4"/>
      <c r="D5419" s="45"/>
      <c r="E5419" s="45"/>
    </row>
    <row r="5420" spans="1:5" x14ac:dyDescent="0.25">
      <c r="A5420" s="2"/>
      <c r="B5420" s="3"/>
      <c r="C5420" s="4"/>
      <c r="D5420" s="45"/>
      <c r="E5420" s="45"/>
    </row>
    <row r="5421" spans="1:5" x14ac:dyDescent="0.25">
      <c r="A5421" s="2"/>
      <c r="B5421" s="3"/>
      <c r="C5421" s="4"/>
      <c r="D5421" s="45"/>
      <c r="E5421" s="45"/>
    </row>
    <row r="5422" spans="1:5" x14ac:dyDescent="0.25">
      <c r="A5422" s="2"/>
      <c r="B5422" s="3"/>
      <c r="C5422" s="4"/>
      <c r="D5422" s="45"/>
      <c r="E5422" s="45"/>
    </row>
    <row r="5423" spans="1:5" x14ac:dyDescent="0.25">
      <c r="A5423" s="2"/>
      <c r="B5423" s="3"/>
      <c r="C5423" s="4"/>
      <c r="D5423" s="45"/>
      <c r="E5423" s="45"/>
    </row>
    <row r="5424" spans="1:5" x14ac:dyDescent="0.25">
      <c r="A5424" s="2"/>
      <c r="B5424" s="3"/>
      <c r="C5424" s="4"/>
      <c r="D5424" s="45"/>
      <c r="E5424" s="45"/>
    </row>
    <row r="5425" spans="1:5" x14ac:dyDescent="0.25">
      <c r="A5425" s="2"/>
      <c r="B5425" s="3"/>
      <c r="C5425" s="4"/>
      <c r="D5425" s="45"/>
      <c r="E5425" s="45"/>
    </row>
    <row r="5426" spans="1:5" x14ac:dyDescent="0.25">
      <c r="A5426" s="2"/>
      <c r="B5426" s="3"/>
      <c r="C5426" s="4"/>
      <c r="D5426" s="45"/>
      <c r="E5426" s="45"/>
    </row>
    <row r="5427" spans="1:5" x14ac:dyDescent="0.25">
      <c r="A5427" s="2"/>
      <c r="B5427" s="3"/>
      <c r="C5427" s="4"/>
      <c r="D5427" s="45"/>
      <c r="E5427" s="45"/>
    </row>
    <row r="5428" spans="1:5" x14ac:dyDescent="0.25">
      <c r="A5428" s="2"/>
      <c r="B5428" s="3"/>
      <c r="C5428" s="4"/>
      <c r="D5428" s="45"/>
      <c r="E5428" s="45"/>
    </row>
    <row r="5429" spans="1:5" x14ac:dyDescent="0.25">
      <c r="A5429" s="2"/>
      <c r="B5429" s="3"/>
      <c r="C5429" s="4"/>
      <c r="D5429" s="45"/>
      <c r="E5429" s="45"/>
    </row>
    <row r="5430" spans="1:5" x14ac:dyDescent="0.25">
      <c r="A5430" s="2"/>
      <c r="B5430" s="3"/>
      <c r="C5430" s="4"/>
      <c r="D5430" s="45"/>
      <c r="E5430" s="45"/>
    </row>
    <row r="5431" spans="1:5" x14ac:dyDescent="0.25">
      <c r="A5431" s="2"/>
      <c r="B5431" s="3"/>
      <c r="C5431" s="4"/>
      <c r="D5431" s="45"/>
      <c r="E5431" s="45"/>
    </row>
    <row r="5432" spans="1:5" x14ac:dyDescent="0.25">
      <c r="A5432" s="2"/>
      <c r="B5432" s="3"/>
      <c r="C5432" s="4"/>
      <c r="D5432" s="45"/>
      <c r="E5432" s="45"/>
    </row>
    <row r="5433" spans="1:5" x14ac:dyDescent="0.25">
      <c r="A5433" s="2"/>
      <c r="B5433" s="3"/>
      <c r="C5433" s="4"/>
      <c r="D5433" s="45"/>
      <c r="E5433" s="45"/>
    </row>
    <row r="5434" spans="1:5" x14ac:dyDescent="0.25">
      <c r="A5434" s="2"/>
      <c r="B5434" s="3"/>
      <c r="C5434" s="4"/>
      <c r="D5434" s="45"/>
      <c r="E5434" s="45"/>
    </row>
    <row r="5435" spans="1:5" x14ac:dyDescent="0.25">
      <c r="A5435" s="2"/>
      <c r="B5435" s="3"/>
      <c r="C5435" s="4"/>
      <c r="D5435" s="45"/>
      <c r="E5435" s="45"/>
    </row>
    <row r="5436" spans="1:5" x14ac:dyDescent="0.25">
      <c r="A5436" s="2"/>
      <c r="B5436" s="3"/>
      <c r="C5436" s="4"/>
      <c r="D5436" s="45"/>
      <c r="E5436" s="45"/>
    </row>
    <row r="5437" spans="1:5" x14ac:dyDescent="0.25">
      <c r="A5437" s="2"/>
      <c r="B5437" s="3"/>
      <c r="C5437" s="4"/>
      <c r="D5437" s="45"/>
      <c r="E5437" s="45"/>
    </row>
    <row r="5438" spans="1:5" x14ac:dyDescent="0.25">
      <c r="A5438" s="2"/>
      <c r="B5438" s="3"/>
      <c r="C5438" s="4"/>
      <c r="D5438" s="45"/>
      <c r="E5438" s="45"/>
    </row>
    <row r="5439" spans="1:5" x14ac:dyDescent="0.25">
      <c r="A5439" s="2"/>
      <c r="B5439" s="3"/>
      <c r="C5439" s="4"/>
      <c r="D5439" s="45"/>
      <c r="E5439" s="45"/>
    </row>
    <row r="5440" spans="1:5" x14ac:dyDescent="0.25">
      <c r="A5440" s="2"/>
      <c r="B5440" s="3"/>
      <c r="C5440" s="4"/>
      <c r="D5440" s="45"/>
      <c r="E5440" s="45"/>
    </row>
    <row r="5441" spans="1:5" x14ac:dyDescent="0.25">
      <c r="A5441" s="2"/>
      <c r="B5441" s="3"/>
      <c r="C5441" s="4"/>
      <c r="D5441" s="45"/>
      <c r="E5441" s="45"/>
    </row>
    <row r="5442" spans="1:5" x14ac:dyDescent="0.25">
      <c r="A5442" s="2"/>
      <c r="B5442" s="3"/>
      <c r="C5442" s="4"/>
      <c r="D5442" s="45"/>
      <c r="E5442" s="45"/>
    </row>
    <row r="5443" spans="1:5" x14ac:dyDescent="0.25">
      <c r="A5443" s="2"/>
      <c r="B5443" s="3"/>
      <c r="C5443" s="4"/>
      <c r="D5443" s="45"/>
      <c r="E5443" s="45"/>
    </row>
    <row r="5444" spans="1:5" x14ac:dyDescent="0.25">
      <c r="A5444" s="2"/>
      <c r="B5444" s="3"/>
      <c r="C5444" s="4"/>
      <c r="D5444" s="45"/>
      <c r="E5444" s="45"/>
    </row>
    <row r="5445" spans="1:5" x14ac:dyDescent="0.25">
      <c r="A5445" s="2"/>
      <c r="B5445" s="3"/>
      <c r="C5445" s="4"/>
      <c r="D5445" s="45"/>
      <c r="E5445" s="45"/>
    </row>
    <row r="5446" spans="1:5" x14ac:dyDescent="0.25">
      <c r="A5446" s="2"/>
      <c r="B5446" s="3"/>
      <c r="C5446" s="4"/>
      <c r="D5446" s="45"/>
      <c r="E5446" s="45"/>
    </row>
    <row r="5447" spans="1:5" x14ac:dyDescent="0.25">
      <c r="A5447" s="2"/>
      <c r="B5447" s="3"/>
      <c r="C5447" s="4"/>
      <c r="D5447" s="45"/>
      <c r="E5447" s="45"/>
    </row>
    <row r="5448" spans="1:5" x14ac:dyDescent="0.25">
      <c r="A5448" s="2"/>
      <c r="B5448" s="3"/>
      <c r="C5448" s="4"/>
      <c r="D5448" s="45"/>
      <c r="E5448" s="45"/>
    </row>
    <row r="5449" spans="1:5" x14ac:dyDescent="0.25">
      <c r="A5449" s="2"/>
      <c r="B5449" s="3"/>
      <c r="C5449" s="4"/>
      <c r="D5449" s="45"/>
      <c r="E5449" s="45"/>
    </row>
    <row r="5450" spans="1:5" x14ac:dyDescent="0.25">
      <c r="A5450" s="2"/>
      <c r="B5450" s="3"/>
      <c r="C5450" s="4"/>
      <c r="D5450" s="45"/>
      <c r="E5450" s="45"/>
    </row>
    <row r="5451" spans="1:5" x14ac:dyDescent="0.25">
      <c r="A5451" s="2"/>
      <c r="B5451" s="3"/>
      <c r="C5451" s="4"/>
      <c r="D5451" s="45"/>
      <c r="E5451" s="45"/>
    </row>
    <row r="5452" spans="1:5" x14ac:dyDescent="0.25">
      <c r="A5452" s="2"/>
      <c r="B5452" s="3"/>
      <c r="C5452" s="4"/>
      <c r="D5452" s="45"/>
      <c r="E5452" s="45"/>
    </row>
    <row r="5453" spans="1:5" x14ac:dyDescent="0.25">
      <c r="A5453" s="2"/>
      <c r="B5453" s="3"/>
      <c r="C5453" s="4"/>
      <c r="D5453" s="45"/>
      <c r="E5453" s="45"/>
    </row>
    <row r="5454" spans="1:5" x14ac:dyDescent="0.25">
      <c r="A5454" s="2"/>
      <c r="B5454" s="3"/>
      <c r="C5454" s="4"/>
      <c r="D5454" s="45"/>
      <c r="E5454" s="45"/>
    </row>
    <row r="5455" spans="1:5" x14ac:dyDescent="0.25">
      <c r="A5455" s="2"/>
      <c r="B5455" s="3"/>
      <c r="C5455" s="4"/>
      <c r="D5455" s="45"/>
      <c r="E5455" s="45"/>
    </row>
    <row r="5456" spans="1:5" x14ac:dyDescent="0.25">
      <c r="A5456" s="2"/>
      <c r="B5456" s="3"/>
      <c r="C5456" s="4"/>
      <c r="D5456" s="45"/>
      <c r="E5456" s="45"/>
    </row>
    <row r="5457" spans="1:5" x14ac:dyDescent="0.25">
      <c r="A5457" s="2"/>
      <c r="B5457" s="3"/>
      <c r="C5457" s="4"/>
      <c r="D5457" s="45"/>
      <c r="E5457" s="45"/>
    </row>
    <row r="5458" spans="1:5" x14ac:dyDescent="0.25">
      <c r="A5458" s="2"/>
      <c r="B5458" s="3"/>
      <c r="C5458" s="4"/>
      <c r="D5458" s="45"/>
      <c r="E5458" s="45"/>
    </row>
    <row r="5459" spans="1:5" x14ac:dyDescent="0.25">
      <c r="A5459" s="2"/>
      <c r="B5459" s="3"/>
      <c r="C5459" s="4"/>
      <c r="D5459" s="45"/>
      <c r="E5459" s="45"/>
    </row>
    <row r="5460" spans="1:5" x14ac:dyDescent="0.25">
      <c r="A5460" s="2"/>
      <c r="B5460" s="3"/>
      <c r="C5460" s="4"/>
      <c r="D5460" s="45"/>
      <c r="E5460" s="45"/>
    </row>
    <row r="5461" spans="1:5" x14ac:dyDescent="0.25">
      <c r="A5461" s="2"/>
      <c r="B5461" s="3"/>
      <c r="C5461" s="4"/>
      <c r="D5461" s="45"/>
      <c r="E5461" s="45"/>
    </row>
    <row r="5462" spans="1:5" x14ac:dyDescent="0.25">
      <c r="A5462" s="2"/>
      <c r="B5462" s="3"/>
      <c r="C5462" s="4"/>
      <c r="D5462" s="45"/>
      <c r="E5462" s="45"/>
    </row>
    <row r="5463" spans="1:5" x14ac:dyDescent="0.25">
      <c r="A5463" s="2"/>
      <c r="B5463" s="3"/>
      <c r="C5463" s="4"/>
      <c r="D5463" s="45"/>
      <c r="E5463" s="45"/>
    </row>
    <row r="5464" spans="1:5" x14ac:dyDescent="0.25">
      <c r="A5464" s="2"/>
      <c r="B5464" s="3"/>
      <c r="C5464" s="4"/>
      <c r="D5464" s="45"/>
      <c r="E5464" s="45"/>
    </row>
    <row r="5465" spans="1:5" x14ac:dyDescent="0.25">
      <c r="A5465" s="2"/>
      <c r="B5465" s="3"/>
      <c r="C5465" s="4"/>
      <c r="D5465" s="45"/>
      <c r="E5465" s="45"/>
    </row>
    <row r="5466" spans="1:5" x14ac:dyDescent="0.25">
      <c r="A5466" s="2"/>
      <c r="B5466" s="3"/>
      <c r="C5466" s="4"/>
      <c r="D5466" s="45"/>
      <c r="E5466" s="45"/>
    </row>
    <row r="5467" spans="1:5" x14ac:dyDescent="0.25">
      <c r="A5467" s="2"/>
      <c r="B5467" s="3"/>
      <c r="C5467" s="4"/>
      <c r="D5467" s="45"/>
      <c r="E5467" s="45"/>
    </row>
    <row r="5468" spans="1:5" x14ac:dyDescent="0.25">
      <c r="A5468" s="2"/>
      <c r="B5468" s="3"/>
      <c r="C5468" s="4"/>
      <c r="D5468" s="45"/>
      <c r="E5468" s="45"/>
    </row>
    <row r="5469" spans="1:5" x14ac:dyDescent="0.25">
      <c r="A5469" s="2"/>
      <c r="B5469" s="3"/>
      <c r="C5469" s="4"/>
      <c r="D5469" s="45"/>
      <c r="E5469" s="45"/>
    </row>
    <row r="5470" spans="1:5" x14ac:dyDescent="0.25">
      <c r="A5470" s="2"/>
      <c r="B5470" s="3"/>
      <c r="C5470" s="4"/>
      <c r="D5470" s="45"/>
      <c r="E5470" s="45"/>
    </row>
    <row r="5471" spans="1:5" x14ac:dyDescent="0.25">
      <c r="A5471" s="2"/>
      <c r="B5471" s="3"/>
      <c r="C5471" s="4"/>
      <c r="D5471" s="45"/>
      <c r="E5471" s="45"/>
    </row>
    <row r="5472" spans="1:5" x14ac:dyDescent="0.25">
      <c r="A5472" s="2"/>
      <c r="B5472" s="3"/>
      <c r="C5472" s="4"/>
      <c r="D5472" s="45"/>
      <c r="E5472" s="45"/>
    </row>
    <row r="5473" spans="1:5" x14ac:dyDescent="0.25">
      <c r="A5473" s="2"/>
      <c r="B5473" s="3"/>
      <c r="C5473" s="4"/>
      <c r="D5473" s="45"/>
      <c r="E5473" s="45"/>
    </row>
    <row r="5474" spans="1:5" x14ac:dyDescent="0.25">
      <c r="A5474" s="2"/>
      <c r="B5474" s="3"/>
      <c r="C5474" s="4"/>
      <c r="D5474" s="45"/>
      <c r="E5474" s="45"/>
    </row>
    <row r="5475" spans="1:5" x14ac:dyDescent="0.25">
      <c r="A5475" s="2"/>
      <c r="B5475" s="3"/>
      <c r="C5475" s="4"/>
      <c r="D5475" s="45"/>
      <c r="E5475" s="45"/>
    </row>
    <row r="5476" spans="1:5" x14ac:dyDescent="0.25">
      <c r="A5476" s="2"/>
      <c r="B5476" s="3"/>
      <c r="C5476" s="4"/>
      <c r="D5476" s="45"/>
      <c r="E5476" s="45"/>
    </row>
    <row r="5477" spans="1:5" x14ac:dyDescent="0.25">
      <c r="A5477" s="2"/>
      <c r="B5477" s="3"/>
      <c r="C5477" s="4"/>
      <c r="D5477" s="45"/>
      <c r="E5477" s="45"/>
    </row>
    <row r="5478" spans="1:5" x14ac:dyDescent="0.25">
      <c r="A5478" s="2"/>
      <c r="B5478" s="3"/>
      <c r="C5478" s="4"/>
      <c r="D5478" s="45"/>
      <c r="E5478" s="45"/>
    </row>
    <row r="5479" spans="1:5" x14ac:dyDescent="0.25">
      <c r="A5479" s="2"/>
      <c r="B5479" s="3"/>
      <c r="C5479" s="4"/>
      <c r="D5479" s="45"/>
      <c r="E5479" s="45"/>
    </row>
    <row r="5480" spans="1:5" x14ac:dyDescent="0.25">
      <c r="A5480" s="2"/>
      <c r="B5480" s="3"/>
      <c r="C5480" s="4"/>
      <c r="D5480" s="45"/>
      <c r="E5480" s="45"/>
    </row>
    <row r="5481" spans="1:5" x14ac:dyDescent="0.25">
      <c r="A5481" s="2"/>
      <c r="B5481" s="3"/>
      <c r="C5481" s="4"/>
      <c r="D5481" s="45"/>
      <c r="E5481" s="45"/>
    </row>
    <row r="5482" spans="1:5" x14ac:dyDescent="0.25">
      <c r="A5482" s="2"/>
      <c r="B5482" s="3"/>
      <c r="C5482" s="4"/>
      <c r="D5482" s="45"/>
      <c r="E5482" s="45"/>
    </row>
    <row r="5483" spans="1:5" x14ac:dyDescent="0.25">
      <c r="A5483" s="2"/>
      <c r="B5483" s="3"/>
      <c r="C5483" s="4"/>
      <c r="D5483" s="45"/>
      <c r="E5483" s="45"/>
    </row>
    <row r="5484" spans="1:5" x14ac:dyDescent="0.25">
      <c r="A5484" s="2"/>
      <c r="B5484" s="3"/>
      <c r="C5484" s="4"/>
      <c r="D5484" s="45"/>
      <c r="E5484" s="45"/>
    </row>
    <row r="5485" spans="1:5" x14ac:dyDescent="0.25">
      <c r="A5485" s="2"/>
      <c r="B5485" s="3"/>
      <c r="C5485" s="4"/>
      <c r="D5485" s="45"/>
      <c r="E5485" s="45"/>
    </row>
    <row r="5486" spans="1:5" x14ac:dyDescent="0.25">
      <c r="A5486" s="2"/>
      <c r="B5486" s="3"/>
      <c r="C5486" s="4"/>
      <c r="D5486" s="45"/>
      <c r="E5486" s="45"/>
    </row>
    <row r="5487" spans="1:5" x14ac:dyDescent="0.25">
      <c r="A5487" s="2"/>
      <c r="B5487" s="3"/>
      <c r="C5487" s="4"/>
      <c r="D5487" s="45"/>
      <c r="E5487" s="45"/>
    </row>
    <row r="5488" spans="1:5" x14ac:dyDescent="0.25">
      <c r="A5488" s="2"/>
      <c r="B5488" s="3"/>
      <c r="C5488" s="4"/>
      <c r="D5488" s="45"/>
      <c r="E5488" s="45"/>
    </row>
    <row r="5489" spans="1:5" x14ac:dyDescent="0.25">
      <c r="A5489" s="2"/>
      <c r="B5489" s="3"/>
      <c r="C5489" s="4"/>
      <c r="D5489" s="45"/>
      <c r="E5489" s="45"/>
    </row>
    <row r="5490" spans="1:5" x14ac:dyDescent="0.25">
      <c r="A5490" s="2"/>
      <c r="B5490" s="3"/>
      <c r="C5490" s="4"/>
      <c r="D5490" s="45"/>
      <c r="E5490" s="45"/>
    </row>
    <row r="5491" spans="1:5" x14ac:dyDescent="0.25">
      <c r="A5491" s="2"/>
      <c r="B5491" s="3"/>
      <c r="C5491" s="4"/>
      <c r="D5491" s="45"/>
      <c r="E5491" s="45"/>
    </row>
    <row r="5492" spans="1:5" x14ac:dyDescent="0.25">
      <c r="A5492" s="2"/>
      <c r="B5492" s="3"/>
      <c r="C5492" s="4"/>
      <c r="D5492" s="45"/>
      <c r="E5492" s="45"/>
    </row>
    <row r="5493" spans="1:5" x14ac:dyDescent="0.25">
      <c r="A5493" s="2"/>
      <c r="B5493" s="3"/>
      <c r="C5493" s="4"/>
      <c r="D5493" s="45"/>
      <c r="E5493" s="45"/>
    </row>
    <row r="5494" spans="1:5" x14ac:dyDescent="0.25">
      <c r="A5494" s="2"/>
      <c r="B5494" s="3"/>
      <c r="C5494" s="4"/>
      <c r="D5494" s="45"/>
      <c r="E5494" s="45"/>
    </row>
    <row r="5495" spans="1:5" x14ac:dyDescent="0.25">
      <c r="A5495" s="2"/>
      <c r="B5495" s="3"/>
      <c r="C5495" s="4"/>
      <c r="D5495" s="45"/>
      <c r="E5495" s="45"/>
    </row>
    <row r="5496" spans="1:5" x14ac:dyDescent="0.25">
      <c r="A5496" s="2"/>
      <c r="B5496" s="3"/>
      <c r="C5496" s="4"/>
      <c r="D5496" s="45"/>
      <c r="E5496" s="45"/>
    </row>
    <row r="5497" spans="1:5" x14ac:dyDescent="0.25">
      <c r="A5497" s="2"/>
      <c r="B5497" s="3"/>
      <c r="C5497" s="4"/>
      <c r="D5497" s="45"/>
      <c r="E5497" s="45"/>
    </row>
    <row r="5498" spans="1:5" x14ac:dyDescent="0.25">
      <c r="A5498" s="2"/>
      <c r="B5498" s="3"/>
      <c r="C5498" s="4"/>
      <c r="D5498" s="45"/>
      <c r="E5498" s="45"/>
    </row>
    <row r="5499" spans="1:5" x14ac:dyDescent="0.25">
      <c r="A5499" s="2"/>
      <c r="B5499" s="3"/>
      <c r="C5499" s="4"/>
      <c r="D5499" s="45"/>
      <c r="E5499" s="45"/>
    </row>
    <row r="5500" spans="1:5" x14ac:dyDescent="0.25">
      <c r="A5500" s="2"/>
      <c r="B5500" s="3"/>
      <c r="C5500" s="4"/>
      <c r="D5500" s="45"/>
      <c r="E5500" s="45"/>
    </row>
    <row r="5501" spans="1:5" x14ac:dyDescent="0.25">
      <c r="A5501" s="2"/>
      <c r="B5501" s="3"/>
      <c r="C5501" s="4"/>
      <c r="D5501" s="45"/>
      <c r="E5501" s="45"/>
    </row>
    <row r="5502" spans="1:5" x14ac:dyDescent="0.25">
      <c r="A5502" s="2"/>
      <c r="B5502" s="3"/>
      <c r="C5502" s="4"/>
      <c r="D5502" s="45"/>
      <c r="E5502" s="45"/>
    </row>
    <row r="5503" spans="1:5" x14ac:dyDescent="0.25">
      <c r="A5503" s="2"/>
      <c r="B5503" s="3"/>
      <c r="C5503" s="4"/>
      <c r="D5503" s="45"/>
      <c r="E5503" s="45"/>
    </row>
    <row r="5504" spans="1:5" x14ac:dyDescent="0.25">
      <c r="A5504" s="2"/>
      <c r="B5504" s="3"/>
      <c r="C5504" s="4"/>
      <c r="D5504" s="45"/>
      <c r="E5504" s="45"/>
    </row>
    <row r="5505" spans="1:5" x14ac:dyDescent="0.25">
      <c r="A5505" s="2"/>
      <c r="B5505" s="3"/>
      <c r="C5505" s="4"/>
      <c r="D5505" s="45"/>
      <c r="E5505" s="45"/>
    </row>
    <row r="5506" spans="1:5" x14ac:dyDescent="0.25">
      <c r="A5506" s="2"/>
      <c r="B5506" s="3"/>
      <c r="C5506" s="4"/>
      <c r="D5506" s="45"/>
      <c r="E5506" s="45"/>
    </row>
    <row r="5507" spans="1:5" x14ac:dyDescent="0.25">
      <c r="A5507" s="2"/>
      <c r="B5507" s="3"/>
      <c r="C5507" s="4"/>
      <c r="D5507" s="45"/>
      <c r="E5507" s="45"/>
    </row>
    <row r="5508" spans="1:5" x14ac:dyDescent="0.25">
      <c r="A5508" s="2"/>
      <c r="B5508" s="3"/>
      <c r="C5508" s="4"/>
      <c r="D5508" s="45"/>
      <c r="E5508" s="45"/>
    </row>
    <row r="5509" spans="1:5" x14ac:dyDescent="0.25">
      <c r="A5509" s="2"/>
      <c r="B5509" s="3"/>
      <c r="C5509" s="4"/>
      <c r="D5509" s="45"/>
      <c r="E5509" s="45"/>
    </row>
    <row r="5510" spans="1:5" x14ac:dyDescent="0.25">
      <c r="A5510" s="2"/>
      <c r="B5510" s="3"/>
      <c r="C5510" s="4"/>
      <c r="D5510" s="45"/>
      <c r="E5510" s="45"/>
    </row>
    <row r="5511" spans="1:5" x14ac:dyDescent="0.25">
      <c r="A5511" s="2"/>
      <c r="B5511" s="3"/>
      <c r="C5511" s="4"/>
      <c r="D5511" s="45"/>
      <c r="E5511" s="45"/>
    </row>
    <row r="5512" spans="1:5" x14ac:dyDescent="0.25">
      <c r="A5512" s="2"/>
      <c r="B5512" s="3"/>
      <c r="C5512" s="4"/>
      <c r="D5512" s="45"/>
      <c r="E5512" s="45"/>
    </row>
    <row r="5513" spans="1:5" x14ac:dyDescent="0.25">
      <c r="A5513" s="2"/>
      <c r="B5513" s="3"/>
      <c r="C5513" s="4"/>
      <c r="D5513" s="45"/>
      <c r="E5513" s="45"/>
    </row>
    <row r="5514" spans="1:5" x14ac:dyDescent="0.25">
      <c r="A5514" s="2"/>
      <c r="B5514" s="3"/>
      <c r="C5514" s="4"/>
      <c r="D5514" s="45"/>
      <c r="E5514" s="45"/>
    </row>
    <row r="5515" spans="1:5" x14ac:dyDescent="0.25">
      <c r="A5515" s="2"/>
      <c r="B5515" s="3"/>
      <c r="C5515" s="4"/>
      <c r="D5515" s="45"/>
      <c r="E5515" s="45"/>
    </row>
    <row r="5516" spans="1:5" x14ac:dyDescent="0.25">
      <c r="A5516" s="2"/>
      <c r="B5516" s="3"/>
      <c r="C5516" s="4"/>
      <c r="D5516" s="45"/>
      <c r="E5516" s="45"/>
    </row>
    <row r="5517" spans="1:5" x14ac:dyDescent="0.25">
      <c r="A5517" s="2"/>
      <c r="B5517" s="3"/>
      <c r="C5517" s="4"/>
      <c r="D5517" s="45"/>
      <c r="E5517" s="45"/>
    </row>
    <row r="5518" spans="1:5" x14ac:dyDescent="0.25">
      <c r="A5518" s="2"/>
      <c r="B5518" s="3"/>
      <c r="C5518" s="4"/>
      <c r="D5518" s="45"/>
      <c r="E5518" s="45"/>
    </row>
    <row r="5519" spans="1:5" x14ac:dyDescent="0.25">
      <c r="A5519" s="2"/>
      <c r="B5519" s="3"/>
      <c r="C5519" s="4"/>
      <c r="D5519" s="45"/>
      <c r="E5519" s="45"/>
    </row>
    <row r="5520" spans="1:5" x14ac:dyDescent="0.25">
      <c r="A5520" s="2"/>
      <c r="B5520" s="3"/>
      <c r="C5520" s="4"/>
      <c r="D5520" s="45"/>
      <c r="E5520" s="45"/>
    </row>
    <row r="5521" spans="1:5" x14ac:dyDescent="0.25">
      <c r="A5521" s="2"/>
      <c r="B5521" s="3"/>
      <c r="C5521" s="4"/>
      <c r="D5521" s="45"/>
      <c r="E5521" s="45"/>
    </row>
    <row r="5522" spans="1:5" x14ac:dyDescent="0.25">
      <c r="A5522" s="2"/>
      <c r="B5522" s="3"/>
      <c r="C5522" s="4"/>
      <c r="D5522" s="45"/>
      <c r="E5522" s="45"/>
    </row>
    <row r="5523" spans="1:5" x14ac:dyDescent="0.25">
      <c r="A5523" s="2"/>
      <c r="B5523" s="3"/>
      <c r="C5523" s="4"/>
      <c r="D5523" s="45"/>
      <c r="E5523" s="45"/>
    </row>
    <row r="5524" spans="1:5" x14ac:dyDescent="0.25">
      <c r="A5524" s="2"/>
      <c r="B5524" s="3"/>
      <c r="C5524" s="4"/>
      <c r="D5524" s="45"/>
      <c r="E5524" s="45"/>
    </row>
    <row r="5525" spans="1:5" x14ac:dyDescent="0.25">
      <c r="A5525" s="2"/>
      <c r="B5525" s="3"/>
      <c r="C5525" s="4"/>
      <c r="D5525" s="45"/>
      <c r="E5525" s="45"/>
    </row>
    <row r="5526" spans="1:5" x14ac:dyDescent="0.25">
      <c r="A5526" s="2"/>
      <c r="B5526" s="3"/>
      <c r="C5526" s="4"/>
      <c r="D5526" s="45"/>
      <c r="E5526" s="45"/>
    </row>
    <row r="5527" spans="1:5" x14ac:dyDescent="0.25">
      <c r="A5527" s="2"/>
      <c r="B5527" s="3"/>
      <c r="C5527" s="4"/>
      <c r="D5527" s="45"/>
      <c r="E5527" s="45"/>
    </row>
    <row r="5528" spans="1:5" x14ac:dyDescent="0.25">
      <c r="A5528" s="2"/>
      <c r="B5528" s="3"/>
      <c r="C5528" s="4"/>
      <c r="D5528" s="45"/>
      <c r="E5528" s="45"/>
    </row>
    <row r="5529" spans="1:5" x14ac:dyDescent="0.25">
      <c r="A5529" s="2"/>
      <c r="B5529" s="3"/>
      <c r="C5529" s="4"/>
      <c r="D5529" s="45"/>
      <c r="E5529" s="45"/>
    </row>
    <row r="5530" spans="1:5" x14ac:dyDescent="0.25">
      <c r="A5530" s="2"/>
      <c r="B5530" s="3"/>
      <c r="C5530" s="4"/>
      <c r="D5530" s="45"/>
      <c r="E5530" s="45"/>
    </row>
    <row r="5531" spans="1:5" x14ac:dyDescent="0.25">
      <c r="A5531" s="2"/>
      <c r="B5531" s="3"/>
      <c r="C5531" s="4"/>
      <c r="D5531" s="45"/>
      <c r="E5531" s="45"/>
    </row>
    <row r="5532" spans="1:5" x14ac:dyDescent="0.25">
      <c r="A5532" s="2"/>
      <c r="B5532" s="3"/>
      <c r="C5532" s="4"/>
      <c r="D5532" s="45"/>
      <c r="E5532" s="45"/>
    </row>
    <row r="5533" spans="1:5" x14ac:dyDescent="0.25">
      <c r="A5533" s="2"/>
      <c r="B5533" s="3"/>
      <c r="C5533" s="4"/>
      <c r="D5533" s="45"/>
      <c r="E5533" s="45"/>
    </row>
    <row r="5534" spans="1:5" x14ac:dyDescent="0.25">
      <c r="A5534" s="2"/>
      <c r="B5534" s="3"/>
      <c r="C5534" s="4"/>
      <c r="D5534" s="45"/>
      <c r="E5534" s="45"/>
    </row>
    <row r="5535" spans="1:5" x14ac:dyDescent="0.25">
      <c r="A5535" s="2"/>
      <c r="B5535" s="3"/>
      <c r="C5535" s="4"/>
      <c r="D5535" s="45"/>
      <c r="E5535" s="45"/>
    </row>
    <row r="5536" spans="1:5" x14ac:dyDescent="0.25">
      <c r="A5536" s="2"/>
      <c r="B5536" s="3"/>
      <c r="C5536" s="4"/>
      <c r="D5536" s="45"/>
      <c r="E5536" s="45"/>
    </row>
    <row r="5537" spans="1:5" x14ac:dyDescent="0.25">
      <c r="A5537" s="2"/>
      <c r="B5537" s="3"/>
      <c r="C5537" s="4"/>
      <c r="D5537" s="45"/>
      <c r="E5537" s="45"/>
    </row>
    <row r="5538" spans="1:5" x14ac:dyDescent="0.25">
      <c r="A5538" s="2"/>
      <c r="B5538" s="3"/>
      <c r="C5538" s="4"/>
      <c r="D5538" s="45"/>
      <c r="E5538" s="45"/>
    </row>
    <row r="5539" spans="1:5" x14ac:dyDescent="0.25">
      <c r="A5539" s="2"/>
      <c r="B5539" s="3"/>
      <c r="C5539" s="4"/>
      <c r="D5539" s="45"/>
      <c r="E5539" s="45"/>
    </row>
    <row r="5540" spans="1:5" x14ac:dyDescent="0.25">
      <c r="A5540" s="2"/>
      <c r="B5540" s="3"/>
      <c r="C5540" s="4"/>
      <c r="D5540" s="45"/>
      <c r="E5540" s="45"/>
    </row>
    <row r="5541" spans="1:5" x14ac:dyDescent="0.25">
      <c r="A5541" s="2"/>
      <c r="B5541" s="3"/>
      <c r="C5541" s="4"/>
      <c r="D5541" s="45"/>
      <c r="E5541" s="45"/>
    </row>
    <row r="5542" spans="1:5" x14ac:dyDescent="0.25">
      <c r="A5542" s="2"/>
      <c r="B5542" s="3"/>
      <c r="C5542" s="4"/>
      <c r="D5542" s="45"/>
      <c r="E5542" s="45"/>
    </row>
    <row r="5543" spans="1:5" x14ac:dyDescent="0.25">
      <c r="A5543" s="2"/>
      <c r="B5543" s="3"/>
      <c r="C5543" s="4"/>
      <c r="D5543" s="45"/>
      <c r="E5543" s="45"/>
    </row>
    <row r="5544" spans="1:5" x14ac:dyDescent="0.25">
      <c r="A5544" s="2"/>
      <c r="B5544" s="3"/>
      <c r="C5544" s="4"/>
      <c r="D5544" s="45"/>
      <c r="E5544" s="45"/>
    </row>
    <row r="5545" spans="1:5" x14ac:dyDescent="0.25">
      <c r="A5545" s="2"/>
      <c r="B5545" s="3"/>
      <c r="C5545" s="4"/>
      <c r="D5545" s="45"/>
      <c r="E5545" s="45"/>
    </row>
    <row r="5546" spans="1:5" x14ac:dyDescent="0.25">
      <c r="A5546" s="2"/>
      <c r="B5546" s="3"/>
      <c r="C5546" s="4"/>
      <c r="D5546" s="45"/>
      <c r="E5546" s="45"/>
    </row>
    <row r="5547" spans="1:5" x14ac:dyDescent="0.25">
      <c r="A5547" s="2"/>
      <c r="B5547" s="3"/>
      <c r="C5547" s="4"/>
      <c r="D5547" s="45"/>
      <c r="E5547" s="45"/>
    </row>
    <row r="5548" spans="1:5" x14ac:dyDescent="0.25">
      <c r="A5548" s="2"/>
      <c r="B5548" s="3"/>
      <c r="C5548" s="4"/>
      <c r="D5548" s="45"/>
      <c r="E5548" s="45"/>
    </row>
    <row r="5549" spans="1:5" x14ac:dyDescent="0.25">
      <c r="A5549" s="2"/>
      <c r="B5549" s="3"/>
      <c r="C5549" s="4"/>
      <c r="D5549" s="45"/>
      <c r="E5549" s="45"/>
    </row>
    <row r="5550" spans="1:5" x14ac:dyDescent="0.25">
      <c r="A5550" s="2"/>
      <c r="B5550" s="3"/>
      <c r="C5550" s="4"/>
      <c r="D5550" s="45"/>
      <c r="E5550" s="45"/>
    </row>
    <row r="5551" spans="1:5" x14ac:dyDescent="0.25">
      <c r="A5551" s="2"/>
      <c r="B5551" s="3"/>
      <c r="C5551" s="4"/>
      <c r="D5551" s="45"/>
      <c r="E5551" s="45"/>
    </row>
    <row r="5552" spans="1:5" x14ac:dyDescent="0.25">
      <c r="A5552" s="2"/>
      <c r="B5552" s="3"/>
      <c r="C5552" s="4"/>
      <c r="D5552" s="45"/>
      <c r="E5552" s="45"/>
    </row>
    <row r="5553" spans="1:5" x14ac:dyDescent="0.25">
      <c r="A5553" s="2"/>
      <c r="B5553" s="3"/>
      <c r="C5553" s="4"/>
      <c r="D5553" s="45"/>
      <c r="E5553" s="45"/>
    </row>
    <row r="5554" spans="1:5" x14ac:dyDescent="0.25">
      <c r="A5554" s="2"/>
      <c r="B5554" s="3"/>
      <c r="C5554" s="4"/>
      <c r="D5554" s="45"/>
      <c r="E5554" s="45"/>
    </row>
    <row r="5555" spans="1:5" x14ac:dyDescent="0.25">
      <c r="A5555" s="2"/>
      <c r="B5555" s="3"/>
      <c r="C5555" s="4"/>
      <c r="D5555" s="45"/>
      <c r="E5555" s="45"/>
    </row>
    <row r="5556" spans="1:5" x14ac:dyDescent="0.25">
      <c r="A5556" s="2"/>
      <c r="B5556" s="3"/>
      <c r="C5556" s="4"/>
      <c r="D5556" s="45"/>
      <c r="E5556" s="45"/>
    </row>
    <row r="5557" spans="1:5" x14ac:dyDescent="0.25">
      <c r="A5557" s="2"/>
      <c r="B5557" s="3"/>
      <c r="C5557" s="4"/>
      <c r="D5557" s="45"/>
      <c r="E5557" s="45"/>
    </row>
    <row r="5558" spans="1:5" x14ac:dyDescent="0.25">
      <c r="A5558" s="2"/>
      <c r="B5558" s="3"/>
      <c r="C5558" s="4"/>
      <c r="D5558" s="45"/>
      <c r="E5558" s="45"/>
    </row>
    <row r="5559" spans="1:5" x14ac:dyDescent="0.25">
      <c r="A5559" s="2"/>
      <c r="B5559" s="3"/>
      <c r="C5559" s="4"/>
      <c r="D5559" s="45"/>
      <c r="E5559" s="45"/>
    </row>
    <row r="5560" spans="1:5" x14ac:dyDescent="0.25">
      <c r="A5560" s="2"/>
      <c r="B5560" s="3"/>
      <c r="C5560" s="4"/>
      <c r="D5560" s="45"/>
      <c r="E5560" s="45"/>
    </row>
    <row r="5561" spans="1:5" x14ac:dyDescent="0.25">
      <c r="A5561" s="2"/>
      <c r="B5561" s="3"/>
      <c r="C5561" s="4"/>
      <c r="D5561" s="45"/>
      <c r="E5561" s="45"/>
    </row>
    <row r="5562" spans="1:5" x14ac:dyDescent="0.25">
      <c r="A5562" s="2"/>
      <c r="B5562" s="3"/>
      <c r="C5562" s="4"/>
      <c r="D5562" s="45"/>
      <c r="E5562" s="45"/>
    </row>
    <row r="5563" spans="1:5" x14ac:dyDescent="0.25">
      <c r="A5563" s="2"/>
      <c r="B5563" s="3"/>
      <c r="C5563" s="4"/>
      <c r="D5563" s="45"/>
      <c r="E5563" s="45"/>
    </row>
    <row r="5564" spans="1:5" x14ac:dyDescent="0.25">
      <c r="A5564" s="2"/>
      <c r="B5564" s="3"/>
      <c r="C5564" s="4"/>
      <c r="D5564" s="45"/>
      <c r="E5564" s="45"/>
    </row>
    <row r="5565" spans="1:5" x14ac:dyDescent="0.25">
      <c r="A5565" s="2"/>
      <c r="B5565" s="3"/>
      <c r="C5565" s="4"/>
      <c r="D5565" s="45"/>
      <c r="E5565" s="45"/>
    </row>
    <row r="5566" spans="1:5" x14ac:dyDescent="0.25">
      <c r="A5566" s="2"/>
      <c r="B5566" s="3"/>
      <c r="C5566" s="4"/>
      <c r="D5566" s="45"/>
      <c r="E5566" s="45"/>
    </row>
    <row r="5567" spans="1:5" x14ac:dyDescent="0.25">
      <c r="A5567" s="2"/>
      <c r="B5567" s="3"/>
      <c r="C5567" s="4"/>
      <c r="D5567" s="45"/>
      <c r="E5567" s="45"/>
    </row>
    <row r="5568" spans="1:5" x14ac:dyDescent="0.25">
      <c r="A5568" s="2"/>
      <c r="B5568" s="3"/>
      <c r="C5568" s="4"/>
      <c r="D5568" s="45"/>
      <c r="E5568" s="45"/>
    </row>
    <row r="5569" spans="1:5" x14ac:dyDescent="0.25">
      <c r="A5569" s="2"/>
      <c r="B5569" s="3"/>
      <c r="C5569" s="4"/>
      <c r="D5569" s="45"/>
      <c r="E5569" s="45"/>
    </row>
    <row r="5570" spans="1:5" x14ac:dyDescent="0.25">
      <c r="A5570" s="2"/>
      <c r="B5570" s="3"/>
      <c r="C5570" s="4"/>
      <c r="D5570" s="45"/>
      <c r="E5570" s="45"/>
    </row>
    <row r="5571" spans="1:5" x14ac:dyDescent="0.25">
      <c r="A5571" s="2"/>
      <c r="B5571" s="3"/>
      <c r="C5571" s="4"/>
      <c r="D5571" s="45"/>
      <c r="E5571" s="45"/>
    </row>
    <row r="5572" spans="1:5" x14ac:dyDescent="0.25">
      <c r="A5572" s="2"/>
      <c r="B5572" s="3"/>
      <c r="C5572" s="4"/>
      <c r="D5572" s="45"/>
      <c r="E5572" s="45"/>
    </row>
    <row r="5573" spans="1:5" x14ac:dyDescent="0.25">
      <c r="A5573" s="2"/>
      <c r="B5573" s="3"/>
      <c r="C5573" s="4"/>
      <c r="D5573" s="45"/>
      <c r="E5573" s="45"/>
    </row>
    <row r="5574" spans="1:5" x14ac:dyDescent="0.25">
      <c r="A5574" s="2"/>
      <c r="B5574" s="3"/>
      <c r="C5574" s="4"/>
      <c r="D5574" s="45"/>
      <c r="E5574" s="45"/>
    </row>
    <row r="5575" spans="1:5" x14ac:dyDescent="0.25">
      <c r="A5575" s="2"/>
      <c r="B5575" s="3"/>
      <c r="C5575" s="4"/>
      <c r="D5575" s="45"/>
      <c r="E5575" s="45"/>
    </row>
    <row r="5576" spans="1:5" x14ac:dyDescent="0.25">
      <c r="A5576" s="2"/>
      <c r="B5576" s="3"/>
      <c r="C5576" s="4"/>
      <c r="D5576" s="45"/>
      <c r="E5576" s="45"/>
    </row>
    <row r="5577" spans="1:5" x14ac:dyDescent="0.25">
      <c r="A5577" s="2"/>
      <c r="B5577" s="3"/>
      <c r="C5577" s="4"/>
      <c r="D5577" s="45"/>
      <c r="E5577" s="45"/>
    </row>
    <row r="5578" spans="1:5" x14ac:dyDescent="0.25">
      <c r="A5578" s="2"/>
      <c r="B5578" s="3"/>
      <c r="C5578" s="4"/>
      <c r="D5578" s="45"/>
      <c r="E5578" s="45"/>
    </row>
    <row r="5579" spans="1:5" x14ac:dyDescent="0.25">
      <c r="A5579" s="2"/>
      <c r="B5579" s="3"/>
      <c r="C5579" s="4"/>
      <c r="D5579" s="45"/>
      <c r="E5579" s="45"/>
    </row>
    <row r="5580" spans="1:5" x14ac:dyDescent="0.25">
      <c r="A5580" s="2"/>
      <c r="B5580" s="3"/>
      <c r="C5580" s="4"/>
      <c r="D5580" s="45"/>
      <c r="E5580" s="45"/>
    </row>
    <row r="5581" spans="1:5" x14ac:dyDescent="0.25">
      <c r="A5581" s="2"/>
      <c r="B5581" s="3"/>
      <c r="C5581" s="4"/>
      <c r="D5581" s="45"/>
      <c r="E5581" s="45"/>
    </row>
    <row r="5582" spans="1:5" x14ac:dyDescent="0.25">
      <c r="A5582" s="2"/>
      <c r="B5582" s="3"/>
      <c r="C5582" s="4"/>
      <c r="D5582" s="45"/>
      <c r="E5582" s="45"/>
    </row>
    <row r="5583" spans="1:5" x14ac:dyDescent="0.25">
      <c r="A5583" s="2"/>
      <c r="B5583" s="3"/>
      <c r="C5583" s="4"/>
      <c r="D5583" s="45"/>
      <c r="E5583" s="45"/>
    </row>
    <row r="5584" spans="1:5" x14ac:dyDescent="0.25">
      <c r="A5584" s="2"/>
      <c r="B5584" s="3"/>
      <c r="C5584" s="4"/>
      <c r="D5584" s="45"/>
      <c r="E5584" s="45"/>
    </row>
    <row r="5585" spans="1:5" x14ac:dyDescent="0.25">
      <c r="A5585" s="2"/>
      <c r="B5585" s="3"/>
      <c r="C5585" s="4"/>
      <c r="D5585" s="45"/>
      <c r="E5585" s="45"/>
    </row>
    <row r="5586" spans="1:5" x14ac:dyDescent="0.25">
      <c r="A5586" s="2"/>
      <c r="B5586" s="3"/>
      <c r="C5586" s="4"/>
      <c r="D5586" s="45"/>
      <c r="E5586" s="45"/>
    </row>
    <row r="5587" spans="1:5" x14ac:dyDescent="0.25">
      <c r="A5587" s="2"/>
      <c r="B5587" s="3"/>
      <c r="C5587" s="4"/>
      <c r="D5587" s="45"/>
      <c r="E5587" s="45"/>
    </row>
    <row r="5588" spans="1:5" x14ac:dyDescent="0.25">
      <c r="A5588" s="2"/>
      <c r="B5588" s="3"/>
      <c r="C5588" s="4"/>
      <c r="D5588" s="45"/>
      <c r="E5588" s="45"/>
    </row>
    <row r="5589" spans="1:5" x14ac:dyDescent="0.25">
      <c r="A5589" s="2"/>
      <c r="B5589" s="3"/>
      <c r="C5589" s="4"/>
      <c r="D5589" s="45"/>
      <c r="E5589" s="45"/>
    </row>
    <row r="5590" spans="1:5" x14ac:dyDescent="0.25">
      <c r="A5590" s="2"/>
      <c r="B5590" s="3"/>
      <c r="C5590" s="4"/>
      <c r="D5590" s="45"/>
      <c r="E5590" s="45"/>
    </row>
    <row r="5591" spans="1:5" x14ac:dyDescent="0.25">
      <c r="A5591" s="2"/>
      <c r="B5591" s="3"/>
      <c r="C5591" s="4"/>
      <c r="D5591" s="45"/>
      <c r="E5591" s="45"/>
    </row>
    <row r="5592" spans="1:5" x14ac:dyDescent="0.25">
      <c r="A5592" s="2"/>
      <c r="B5592" s="3"/>
      <c r="C5592" s="4"/>
      <c r="D5592" s="45"/>
      <c r="E5592" s="45"/>
    </row>
    <row r="5593" spans="1:5" x14ac:dyDescent="0.25">
      <c r="A5593" s="2"/>
      <c r="B5593" s="3"/>
      <c r="C5593" s="4"/>
      <c r="D5593" s="45"/>
      <c r="E5593" s="45"/>
    </row>
    <row r="5594" spans="1:5" x14ac:dyDescent="0.25">
      <c r="A5594" s="2"/>
      <c r="B5594" s="3"/>
      <c r="C5594" s="4"/>
      <c r="D5594" s="45"/>
      <c r="E5594" s="45"/>
    </row>
    <row r="5595" spans="1:5" x14ac:dyDescent="0.25">
      <c r="A5595" s="2"/>
      <c r="B5595" s="3"/>
      <c r="C5595" s="4"/>
      <c r="D5595" s="45"/>
      <c r="E5595" s="45"/>
    </row>
    <row r="5596" spans="1:5" x14ac:dyDescent="0.25">
      <c r="A5596" s="2"/>
      <c r="B5596" s="3"/>
      <c r="C5596" s="4"/>
      <c r="D5596" s="45"/>
      <c r="E5596" s="45"/>
    </row>
    <row r="5597" spans="1:5" x14ac:dyDescent="0.25">
      <c r="A5597" s="2"/>
      <c r="B5597" s="3"/>
      <c r="C5597" s="4"/>
      <c r="D5597" s="45"/>
      <c r="E5597" s="45"/>
    </row>
    <row r="5598" spans="1:5" x14ac:dyDescent="0.25">
      <c r="A5598" s="2"/>
      <c r="B5598" s="3"/>
      <c r="C5598" s="4"/>
      <c r="D5598" s="45"/>
      <c r="E5598" s="45"/>
    </row>
    <row r="5599" spans="1:5" x14ac:dyDescent="0.25">
      <c r="A5599" s="2"/>
      <c r="B5599" s="3"/>
      <c r="C5599" s="4"/>
      <c r="D5599" s="45"/>
      <c r="E5599" s="45"/>
    </row>
    <row r="5600" spans="1:5" x14ac:dyDescent="0.25">
      <c r="A5600" s="2"/>
      <c r="B5600" s="3"/>
      <c r="C5600" s="4"/>
      <c r="D5600" s="45"/>
      <c r="E5600" s="45"/>
    </row>
    <row r="5601" spans="1:5" x14ac:dyDescent="0.25">
      <c r="A5601" s="2"/>
      <c r="B5601" s="3"/>
      <c r="C5601" s="4"/>
      <c r="D5601" s="45"/>
      <c r="E5601" s="45"/>
    </row>
    <row r="5602" spans="1:5" x14ac:dyDescent="0.25">
      <c r="A5602" s="2"/>
      <c r="B5602" s="3"/>
      <c r="C5602" s="4"/>
      <c r="D5602" s="45"/>
      <c r="E5602" s="45"/>
    </row>
    <row r="5603" spans="1:5" x14ac:dyDescent="0.25">
      <c r="A5603" s="2"/>
      <c r="B5603" s="3"/>
      <c r="C5603" s="4"/>
      <c r="D5603" s="45"/>
      <c r="E5603" s="45"/>
    </row>
    <row r="5604" spans="1:5" x14ac:dyDescent="0.25">
      <c r="A5604" s="2"/>
      <c r="B5604" s="3"/>
      <c r="C5604" s="4"/>
      <c r="D5604" s="45"/>
      <c r="E5604" s="45"/>
    </row>
    <row r="5605" spans="1:5" x14ac:dyDescent="0.25">
      <c r="A5605" s="2"/>
      <c r="B5605" s="3"/>
      <c r="C5605" s="4"/>
      <c r="D5605" s="45"/>
      <c r="E5605" s="45"/>
    </row>
    <row r="5606" spans="1:5" x14ac:dyDescent="0.25">
      <c r="A5606" s="2"/>
      <c r="B5606" s="3"/>
      <c r="C5606" s="4"/>
      <c r="D5606" s="45"/>
      <c r="E5606" s="45"/>
    </row>
    <row r="5607" spans="1:5" x14ac:dyDescent="0.25">
      <c r="A5607" s="2"/>
      <c r="B5607" s="3"/>
      <c r="C5607" s="4"/>
      <c r="D5607" s="45"/>
      <c r="E5607" s="45"/>
    </row>
    <row r="5608" spans="1:5" x14ac:dyDescent="0.25">
      <c r="A5608" s="2"/>
      <c r="B5608" s="3"/>
      <c r="C5608" s="4"/>
      <c r="D5608" s="45"/>
      <c r="E5608" s="45"/>
    </row>
    <row r="5609" spans="1:5" x14ac:dyDescent="0.25">
      <c r="A5609" s="2"/>
      <c r="B5609" s="3"/>
      <c r="C5609" s="4"/>
      <c r="D5609" s="45"/>
      <c r="E5609" s="45"/>
    </row>
    <row r="5610" spans="1:5" x14ac:dyDescent="0.25">
      <c r="A5610" s="2"/>
      <c r="B5610" s="3"/>
      <c r="C5610" s="4"/>
      <c r="D5610" s="45"/>
      <c r="E5610" s="45"/>
    </row>
    <row r="5611" spans="1:5" x14ac:dyDescent="0.25">
      <c r="A5611" s="2"/>
      <c r="B5611" s="3"/>
      <c r="C5611" s="4"/>
      <c r="D5611" s="45"/>
      <c r="E5611" s="45"/>
    </row>
    <row r="5612" spans="1:5" x14ac:dyDescent="0.25">
      <c r="A5612" s="2"/>
      <c r="B5612" s="3"/>
      <c r="C5612" s="4"/>
      <c r="D5612" s="45"/>
      <c r="E5612" s="45"/>
    </row>
    <row r="5613" spans="1:5" x14ac:dyDescent="0.25">
      <c r="A5613" s="2"/>
      <c r="B5613" s="3"/>
      <c r="C5613" s="4"/>
      <c r="D5613" s="45"/>
      <c r="E5613" s="45"/>
    </row>
    <row r="5614" spans="1:5" x14ac:dyDescent="0.25">
      <c r="A5614" s="2"/>
      <c r="B5614" s="3"/>
      <c r="C5614" s="4"/>
      <c r="D5614" s="45"/>
      <c r="E5614" s="45"/>
    </row>
    <row r="5615" spans="1:5" x14ac:dyDescent="0.25">
      <c r="A5615" s="2"/>
      <c r="B5615" s="3"/>
      <c r="C5615" s="4"/>
      <c r="D5615" s="45"/>
      <c r="E5615" s="45"/>
    </row>
    <row r="5616" spans="1:5" x14ac:dyDescent="0.25">
      <c r="A5616" s="2"/>
      <c r="B5616" s="3"/>
      <c r="C5616" s="4"/>
      <c r="D5616" s="45"/>
      <c r="E5616" s="45"/>
    </row>
    <row r="5617" spans="1:5" x14ac:dyDescent="0.25">
      <c r="A5617" s="2"/>
      <c r="B5617" s="3"/>
      <c r="C5617" s="4"/>
      <c r="D5617" s="45"/>
      <c r="E5617" s="45"/>
    </row>
    <row r="5618" spans="1:5" x14ac:dyDescent="0.25">
      <c r="A5618" s="2"/>
      <c r="B5618" s="3"/>
      <c r="C5618" s="4"/>
      <c r="D5618" s="45"/>
      <c r="E5618" s="45"/>
    </row>
    <row r="5619" spans="1:5" x14ac:dyDescent="0.25">
      <c r="A5619" s="2"/>
      <c r="B5619" s="3"/>
      <c r="C5619" s="4"/>
      <c r="D5619" s="45"/>
      <c r="E5619" s="45"/>
    </row>
    <row r="5620" spans="1:5" x14ac:dyDescent="0.25">
      <c r="A5620" s="2"/>
      <c r="B5620" s="3"/>
      <c r="C5620" s="4"/>
      <c r="D5620" s="45"/>
      <c r="E5620" s="45"/>
    </row>
    <row r="5621" spans="1:5" x14ac:dyDescent="0.25">
      <c r="A5621" s="2"/>
      <c r="B5621" s="3"/>
      <c r="C5621" s="4"/>
      <c r="D5621" s="45"/>
      <c r="E5621" s="45"/>
    </row>
    <row r="5622" spans="1:5" x14ac:dyDescent="0.25">
      <c r="A5622" s="2"/>
      <c r="B5622" s="3"/>
      <c r="C5622" s="4"/>
      <c r="D5622" s="45"/>
      <c r="E5622" s="45"/>
    </row>
    <row r="5623" spans="1:5" x14ac:dyDescent="0.25">
      <c r="A5623" s="2"/>
      <c r="B5623" s="3"/>
      <c r="C5623" s="4"/>
      <c r="D5623" s="45"/>
      <c r="E5623" s="45"/>
    </row>
    <row r="5624" spans="1:5" x14ac:dyDescent="0.25">
      <c r="A5624" s="2"/>
      <c r="B5624" s="3"/>
      <c r="C5624" s="4"/>
      <c r="D5624" s="45"/>
      <c r="E5624" s="45"/>
    </row>
    <row r="5625" spans="1:5" x14ac:dyDescent="0.25">
      <c r="A5625" s="2"/>
      <c r="B5625" s="3"/>
      <c r="C5625" s="4"/>
      <c r="D5625" s="45"/>
      <c r="E5625" s="45"/>
    </row>
    <row r="5626" spans="1:5" x14ac:dyDescent="0.25">
      <c r="A5626" s="2"/>
      <c r="B5626" s="3"/>
      <c r="C5626" s="4"/>
      <c r="D5626" s="45"/>
      <c r="E5626" s="45"/>
    </row>
    <row r="5627" spans="1:5" x14ac:dyDescent="0.25">
      <c r="A5627" s="2"/>
      <c r="B5627" s="3"/>
      <c r="C5627" s="4"/>
      <c r="D5627" s="45"/>
      <c r="E5627" s="45"/>
    </row>
    <row r="5628" spans="1:5" x14ac:dyDescent="0.25">
      <c r="A5628" s="2"/>
      <c r="B5628" s="3"/>
      <c r="C5628" s="4"/>
      <c r="D5628" s="45"/>
      <c r="E5628" s="45"/>
    </row>
    <row r="5629" spans="1:5" x14ac:dyDescent="0.25">
      <c r="A5629" s="2"/>
      <c r="B5629" s="3"/>
      <c r="C5629" s="4"/>
      <c r="D5629" s="45"/>
      <c r="E5629" s="45"/>
    </row>
    <row r="5630" spans="1:5" x14ac:dyDescent="0.25">
      <c r="A5630" s="2"/>
      <c r="B5630" s="3"/>
      <c r="C5630" s="4"/>
      <c r="D5630" s="45"/>
      <c r="E5630" s="45"/>
    </row>
    <row r="5631" spans="1:5" x14ac:dyDescent="0.25">
      <c r="A5631" s="2"/>
      <c r="B5631" s="3"/>
      <c r="C5631" s="4"/>
      <c r="D5631" s="45"/>
      <c r="E5631" s="45"/>
    </row>
    <row r="5632" spans="1:5" x14ac:dyDescent="0.25">
      <c r="A5632" s="2"/>
      <c r="B5632" s="3"/>
      <c r="C5632" s="4"/>
      <c r="D5632" s="45"/>
      <c r="E5632" s="45"/>
    </row>
    <row r="5633" spans="1:5" x14ac:dyDescent="0.25">
      <c r="A5633" s="2"/>
      <c r="B5633" s="3"/>
      <c r="C5633" s="4"/>
      <c r="D5633" s="45"/>
      <c r="E5633" s="45"/>
    </row>
    <row r="5634" spans="1:5" x14ac:dyDescent="0.25">
      <c r="A5634" s="2"/>
      <c r="B5634" s="3"/>
      <c r="C5634" s="4"/>
      <c r="D5634" s="45"/>
      <c r="E5634" s="45"/>
    </row>
    <row r="5635" spans="1:5" x14ac:dyDescent="0.25">
      <c r="A5635" s="2"/>
      <c r="B5635" s="3"/>
      <c r="C5635" s="4"/>
      <c r="D5635" s="45"/>
      <c r="E5635" s="45"/>
    </row>
    <row r="5636" spans="1:5" x14ac:dyDescent="0.25">
      <c r="A5636" s="2"/>
      <c r="B5636" s="3"/>
      <c r="C5636" s="4"/>
      <c r="D5636" s="45"/>
      <c r="E5636" s="45"/>
    </row>
    <row r="5637" spans="1:5" x14ac:dyDescent="0.25">
      <c r="A5637" s="2"/>
      <c r="B5637" s="3"/>
      <c r="C5637" s="4"/>
      <c r="D5637" s="45"/>
      <c r="E5637" s="45"/>
    </row>
    <row r="5638" spans="1:5" x14ac:dyDescent="0.25">
      <c r="A5638" s="2"/>
      <c r="B5638" s="3"/>
      <c r="C5638" s="4"/>
      <c r="D5638" s="45"/>
      <c r="E5638" s="45"/>
    </row>
    <row r="5639" spans="1:5" x14ac:dyDescent="0.25">
      <c r="A5639" s="2"/>
      <c r="B5639" s="3"/>
      <c r="C5639" s="4"/>
      <c r="D5639" s="45"/>
      <c r="E5639" s="45"/>
    </row>
    <row r="5640" spans="1:5" x14ac:dyDescent="0.25">
      <c r="A5640" s="2"/>
      <c r="B5640" s="3"/>
      <c r="C5640" s="4"/>
      <c r="D5640" s="45"/>
      <c r="E5640" s="45"/>
    </row>
    <row r="5641" spans="1:5" x14ac:dyDescent="0.25">
      <c r="A5641" s="2"/>
      <c r="B5641" s="3"/>
      <c r="C5641" s="4"/>
      <c r="D5641" s="45"/>
      <c r="E5641" s="45"/>
    </row>
    <row r="5642" spans="1:5" x14ac:dyDescent="0.25">
      <c r="A5642" s="2"/>
      <c r="B5642" s="3"/>
      <c r="C5642" s="4"/>
      <c r="D5642" s="45"/>
      <c r="E5642" s="45"/>
    </row>
    <row r="5643" spans="1:5" x14ac:dyDescent="0.25">
      <c r="A5643" s="2"/>
      <c r="B5643" s="3"/>
      <c r="C5643" s="4"/>
      <c r="D5643" s="45"/>
      <c r="E5643" s="45"/>
    </row>
    <row r="5644" spans="1:5" x14ac:dyDescent="0.25">
      <c r="A5644" s="2"/>
      <c r="B5644" s="3"/>
      <c r="C5644" s="4"/>
      <c r="D5644" s="45"/>
      <c r="E5644" s="45"/>
    </row>
    <row r="5645" spans="1:5" x14ac:dyDescent="0.25">
      <c r="A5645" s="2"/>
      <c r="B5645" s="3"/>
      <c r="C5645" s="4"/>
      <c r="D5645" s="45"/>
      <c r="E5645" s="45"/>
    </row>
    <row r="5646" spans="1:5" x14ac:dyDescent="0.25">
      <c r="A5646" s="2"/>
      <c r="B5646" s="3"/>
      <c r="C5646" s="4"/>
      <c r="D5646" s="45"/>
      <c r="E5646" s="45"/>
    </row>
    <row r="5647" spans="1:5" x14ac:dyDescent="0.25">
      <c r="A5647" s="2"/>
      <c r="B5647" s="3"/>
      <c r="C5647" s="4"/>
      <c r="D5647" s="45"/>
      <c r="E5647" s="45"/>
    </row>
    <row r="5648" spans="1:5" x14ac:dyDescent="0.25">
      <c r="A5648" s="2"/>
      <c r="B5648" s="3"/>
      <c r="C5648" s="4"/>
      <c r="D5648" s="45"/>
      <c r="E5648" s="45"/>
    </row>
    <row r="5649" spans="1:5" x14ac:dyDescent="0.25">
      <c r="A5649" s="2"/>
      <c r="B5649" s="3"/>
      <c r="C5649" s="4"/>
      <c r="D5649" s="45"/>
      <c r="E5649" s="45"/>
    </row>
    <row r="5650" spans="1:5" x14ac:dyDescent="0.25">
      <c r="A5650" s="2"/>
      <c r="B5650" s="3"/>
      <c r="C5650" s="4"/>
      <c r="D5650" s="45"/>
      <c r="E5650" s="45"/>
    </row>
    <row r="5651" spans="1:5" x14ac:dyDescent="0.25">
      <c r="A5651" s="2"/>
      <c r="B5651" s="3"/>
      <c r="C5651" s="4"/>
      <c r="D5651" s="45"/>
      <c r="E5651" s="45"/>
    </row>
    <row r="5652" spans="1:5" x14ac:dyDescent="0.25">
      <c r="A5652" s="2"/>
      <c r="B5652" s="3"/>
      <c r="C5652" s="4"/>
      <c r="D5652" s="45"/>
      <c r="E5652" s="45"/>
    </row>
    <row r="5653" spans="1:5" x14ac:dyDescent="0.25">
      <c r="A5653" s="2"/>
      <c r="B5653" s="3"/>
      <c r="C5653" s="4"/>
      <c r="D5653" s="45"/>
      <c r="E5653" s="45"/>
    </row>
    <row r="5654" spans="1:5" x14ac:dyDescent="0.25">
      <c r="A5654" s="2"/>
      <c r="B5654" s="3"/>
      <c r="C5654" s="4"/>
      <c r="D5654" s="45"/>
      <c r="E5654" s="45"/>
    </row>
    <row r="5655" spans="1:5" x14ac:dyDescent="0.25">
      <c r="A5655" s="2"/>
      <c r="B5655" s="3"/>
      <c r="C5655" s="4"/>
      <c r="D5655" s="45"/>
      <c r="E5655" s="45"/>
    </row>
    <row r="5656" spans="1:5" x14ac:dyDescent="0.25">
      <c r="A5656" s="2"/>
      <c r="B5656" s="3"/>
      <c r="C5656" s="4"/>
      <c r="D5656" s="45"/>
      <c r="E5656" s="45"/>
    </row>
    <row r="5657" spans="1:5" x14ac:dyDescent="0.25">
      <c r="A5657" s="2"/>
      <c r="B5657" s="3"/>
      <c r="C5657" s="4"/>
      <c r="D5657" s="45"/>
      <c r="E5657" s="45"/>
    </row>
    <row r="5658" spans="1:5" x14ac:dyDescent="0.25">
      <c r="A5658" s="2"/>
      <c r="B5658" s="3"/>
      <c r="C5658" s="4"/>
      <c r="D5658" s="45"/>
      <c r="E5658" s="45"/>
    </row>
    <row r="5659" spans="1:5" x14ac:dyDescent="0.25">
      <c r="A5659" s="2"/>
      <c r="B5659" s="3"/>
      <c r="C5659" s="4"/>
      <c r="D5659" s="45"/>
      <c r="E5659" s="45"/>
    </row>
    <row r="5660" spans="1:5" x14ac:dyDescent="0.25">
      <c r="A5660" s="2"/>
      <c r="B5660" s="3"/>
      <c r="C5660" s="4"/>
      <c r="D5660" s="45"/>
      <c r="E5660" s="45"/>
    </row>
    <row r="5661" spans="1:5" x14ac:dyDescent="0.25">
      <c r="A5661" s="2"/>
      <c r="B5661" s="3"/>
      <c r="C5661" s="4"/>
      <c r="D5661" s="45"/>
      <c r="E5661" s="45"/>
    </row>
    <row r="5662" spans="1:5" x14ac:dyDescent="0.25">
      <c r="A5662" s="2"/>
      <c r="B5662" s="3"/>
      <c r="C5662" s="4"/>
      <c r="D5662" s="45"/>
      <c r="E5662" s="45"/>
    </row>
    <row r="5663" spans="1:5" x14ac:dyDescent="0.25">
      <c r="A5663" s="2"/>
      <c r="B5663" s="3"/>
      <c r="C5663" s="4"/>
      <c r="D5663" s="45"/>
      <c r="E5663" s="45"/>
    </row>
    <row r="5664" spans="1:5" x14ac:dyDescent="0.25">
      <c r="A5664" s="2"/>
      <c r="B5664" s="3"/>
      <c r="C5664" s="4"/>
      <c r="D5664" s="45"/>
      <c r="E5664" s="45"/>
    </row>
    <row r="5665" spans="1:5" x14ac:dyDescent="0.25">
      <c r="A5665" s="2"/>
      <c r="B5665" s="3"/>
      <c r="C5665" s="4"/>
      <c r="D5665" s="45"/>
      <c r="E5665" s="45"/>
    </row>
    <row r="5666" spans="1:5" x14ac:dyDescent="0.25">
      <c r="A5666" s="2"/>
      <c r="B5666" s="3"/>
      <c r="C5666" s="4"/>
      <c r="D5666" s="45"/>
      <c r="E5666" s="45"/>
    </row>
    <row r="5667" spans="1:5" x14ac:dyDescent="0.25">
      <c r="A5667" s="2"/>
      <c r="B5667" s="3"/>
      <c r="C5667" s="4"/>
      <c r="D5667" s="45"/>
      <c r="E5667" s="45"/>
    </row>
    <row r="5668" spans="1:5" x14ac:dyDescent="0.25">
      <c r="A5668" s="2"/>
      <c r="B5668" s="3"/>
      <c r="C5668" s="4"/>
      <c r="D5668" s="45"/>
      <c r="E5668" s="45"/>
    </row>
    <row r="5669" spans="1:5" x14ac:dyDescent="0.25">
      <c r="A5669" s="2"/>
      <c r="B5669" s="3"/>
      <c r="C5669" s="4"/>
      <c r="D5669" s="45"/>
      <c r="E5669" s="45"/>
    </row>
    <row r="5670" spans="1:5" x14ac:dyDescent="0.25">
      <c r="A5670" s="2"/>
      <c r="B5670" s="3"/>
      <c r="C5670" s="4"/>
      <c r="D5670" s="45"/>
      <c r="E5670" s="45"/>
    </row>
    <row r="5671" spans="1:5" x14ac:dyDescent="0.25">
      <c r="A5671" s="2"/>
      <c r="B5671" s="3"/>
      <c r="C5671" s="4"/>
      <c r="D5671" s="45"/>
      <c r="E5671" s="45"/>
    </row>
    <row r="5672" spans="1:5" x14ac:dyDescent="0.25">
      <c r="A5672" s="2"/>
      <c r="B5672" s="3"/>
      <c r="C5672" s="4"/>
      <c r="D5672" s="45"/>
      <c r="E5672" s="45"/>
    </row>
    <row r="5673" spans="1:5" x14ac:dyDescent="0.25">
      <c r="A5673" s="2"/>
      <c r="B5673" s="3"/>
      <c r="C5673" s="4"/>
      <c r="D5673" s="45"/>
      <c r="E5673" s="45"/>
    </row>
    <row r="5674" spans="1:5" x14ac:dyDescent="0.25">
      <c r="A5674" s="2"/>
      <c r="B5674" s="3"/>
      <c r="C5674" s="4"/>
      <c r="D5674" s="45"/>
      <c r="E5674" s="45"/>
    </row>
    <row r="5675" spans="1:5" x14ac:dyDescent="0.25">
      <c r="A5675" s="2"/>
      <c r="B5675" s="3"/>
      <c r="C5675" s="4"/>
      <c r="D5675" s="45"/>
      <c r="E5675" s="45"/>
    </row>
    <row r="5676" spans="1:5" x14ac:dyDescent="0.25">
      <c r="A5676" s="2"/>
      <c r="B5676" s="3"/>
      <c r="C5676" s="4"/>
      <c r="D5676" s="45"/>
      <c r="E5676" s="45"/>
    </row>
    <row r="5677" spans="1:5" x14ac:dyDescent="0.25">
      <c r="A5677" s="2"/>
      <c r="B5677" s="3"/>
      <c r="C5677" s="4"/>
      <c r="D5677" s="45"/>
      <c r="E5677" s="45"/>
    </row>
    <row r="5678" spans="1:5" x14ac:dyDescent="0.25">
      <c r="A5678" s="2"/>
      <c r="B5678" s="3"/>
      <c r="C5678" s="4"/>
      <c r="D5678" s="45"/>
      <c r="E5678" s="45"/>
    </row>
    <row r="5679" spans="1:5" x14ac:dyDescent="0.25">
      <c r="A5679" s="2"/>
      <c r="B5679" s="3"/>
      <c r="C5679" s="4"/>
      <c r="D5679" s="45"/>
      <c r="E5679" s="45"/>
    </row>
    <row r="5680" spans="1:5" x14ac:dyDescent="0.25">
      <c r="A5680" s="2"/>
      <c r="B5680" s="3"/>
      <c r="C5680" s="4"/>
      <c r="D5680" s="45"/>
      <c r="E5680" s="45"/>
    </row>
    <row r="5681" spans="1:5" x14ac:dyDescent="0.25">
      <c r="A5681" s="2"/>
      <c r="B5681" s="3"/>
      <c r="C5681" s="4"/>
      <c r="D5681" s="45"/>
      <c r="E5681" s="45"/>
    </row>
    <row r="5682" spans="1:5" x14ac:dyDescent="0.25">
      <c r="A5682" s="2"/>
      <c r="B5682" s="3"/>
      <c r="C5682" s="4"/>
      <c r="D5682" s="45"/>
      <c r="E5682" s="45"/>
    </row>
    <row r="5683" spans="1:5" x14ac:dyDescent="0.25">
      <c r="A5683" s="2"/>
      <c r="B5683" s="3"/>
      <c r="C5683" s="4"/>
      <c r="D5683" s="45"/>
      <c r="E5683" s="45"/>
    </row>
    <row r="5684" spans="1:5" x14ac:dyDescent="0.25">
      <c r="A5684" s="2"/>
      <c r="B5684" s="3"/>
      <c r="C5684" s="4"/>
      <c r="D5684" s="45"/>
      <c r="E5684" s="45"/>
    </row>
    <row r="5685" spans="1:5" x14ac:dyDescent="0.25">
      <c r="A5685" s="2"/>
      <c r="B5685" s="3"/>
      <c r="C5685" s="4"/>
      <c r="D5685" s="45"/>
      <c r="E5685" s="45"/>
    </row>
    <row r="5686" spans="1:5" x14ac:dyDescent="0.25">
      <c r="A5686" s="2"/>
      <c r="B5686" s="3"/>
      <c r="C5686" s="4"/>
      <c r="D5686" s="45"/>
      <c r="E5686" s="45"/>
    </row>
    <row r="5687" spans="1:5" x14ac:dyDescent="0.25">
      <c r="A5687" s="2"/>
      <c r="B5687" s="3"/>
      <c r="C5687" s="4"/>
      <c r="D5687" s="45"/>
      <c r="E5687" s="45"/>
    </row>
    <row r="5688" spans="1:5" x14ac:dyDescent="0.25">
      <c r="A5688" s="2"/>
      <c r="B5688" s="3"/>
      <c r="C5688" s="4"/>
      <c r="D5688" s="45"/>
      <c r="E5688" s="45"/>
    </row>
    <row r="5689" spans="1:5" x14ac:dyDescent="0.25">
      <c r="A5689" s="2"/>
      <c r="B5689" s="3"/>
      <c r="C5689" s="4"/>
      <c r="D5689" s="45"/>
      <c r="E5689" s="45"/>
    </row>
    <row r="5690" spans="1:5" x14ac:dyDescent="0.25">
      <c r="A5690" s="2"/>
      <c r="B5690" s="3"/>
      <c r="C5690" s="4"/>
      <c r="D5690" s="45"/>
      <c r="E5690" s="45"/>
    </row>
    <row r="5691" spans="1:5" x14ac:dyDescent="0.25">
      <c r="A5691" s="2"/>
      <c r="B5691" s="3"/>
      <c r="C5691" s="4"/>
      <c r="D5691" s="45"/>
      <c r="E5691" s="45"/>
    </row>
    <row r="5692" spans="1:5" x14ac:dyDescent="0.25">
      <c r="A5692" s="2"/>
      <c r="B5692" s="3"/>
      <c r="C5692" s="4"/>
      <c r="D5692" s="45"/>
      <c r="E5692" s="45"/>
    </row>
    <row r="5693" spans="1:5" x14ac:dyDescent="0.25">
      <c r="A5693" s="2"/>
      <c r="B5693" s="3"/>
      <c r="C5693" s="4"/>
      <c r="D5693" s="45"/>
      <c r="E5693" s="45"/>
    </row>
    <row r="5694" spans="1:5" x14ac:dyDescent="0.25">
      <c r="A5694" s="2"/>
      <c r="B5694" s="3"/>
      <c r="C5694" s="4"/>
      <c r="D5694" s="45"/>
      <c r="E5694" s="45"/>
    </row>
    <row r="5695" spans="1:5" x14ac:dyDescent="0.25">
      <c r="A5695" s="2"/>
      <c r="B5695" s="3"/>
      <c r="C5695" s="4"/>
      <c r="D5695" s="45"/>
      <c r="E5695" s="45"/>
    </row>
    <row r="5696" spans="1:5" x14ac:dyDescent="0.25">
      <c r="A5696" s="2"/>
      <c r="B5696" s="3"/>
      <c r="C5696" s="4"/>
      <c r="D5696" s="45"/>
      <c r="E5696" s="45"/>
    </row>
    <row r="5697" spans="1:5" x14ac:dyDescent="0.25">
      <c r="A5697" s="2"/>
      <c r="B5697" s="3"/>
      <c r="C5697" s="4"/>
      <c r="D5697" s="45"/>
      <c r="E5697" s="45"/>
    </row>
    <row r="5698" spans="1:5" x14ac:dyDescent="0.25">
      <c r="A5698" s="2"/>
      <c r="B5698" s="3"/>
      <c r="C5698" s="4"/>
      <c r="D5698" s="45"/>
      <c r="E5698" s="45"/>
    </row>
    <row r="5699" spans="1:5" x14ac:dyDescent="0.25">
      <c r="A5699" s="2"/>
      <c r="B5699" s="3"/>
      <c r="C5699" s="4"/>
      <c r="D5699" s="45"/>
      <c r="E5699" s="45"/>
    </row>
    <row r="5700" spans="1:5" x14ac:dyDescent="0.25">
      <c r="A5700" s="2"/>
      <c r="B5700" s="3"/>
      <c r="C5700" s="4"/>
      <c r="D5700" s="45"/>
      <c r="E5700" s="45"/>
    </row>
    <row r="5701" spans="1:5" x14ac:dyDescent="0.25">
      <c r="A5701" s="2"/>
      <c r="B5701" s="3"/>
      <c r="C5701" s="4"/>
      <c r="D5701" s="45"/>
      <c r="E5701" s="45"/>
    </row>
    <row r="5702" spans="1:5" x14ac:dyDescent="0.25">
      <c r="A5702" s="2"/>
      <c r="B5702" s="3"/>
      <c r="C5702" s="4"/>
      <c r="D5702" s="45"/>
      <c r="E5702" s="45"/>
    </row>
    <row r="5703" spans="1:5" x14ac:dyDescent="0.25">
      <c r="A5703" s="2"/>
      <c r="B5703" s="3"/>
      <c r="C5703" s="4"/>
      <c r="D5703" s="45"/>
      <c r="E5703" s="45"/>
    </row>
    <row r="5704" spans="1:5" x14ac:dyDescent="0.25">
      <c r="A5704" s="2"/>
      <c r="B5704" s="3"/>
      <c r="C5704" s="4"/>
      <c r="D5704" s="45"/>
      <c r="E5704" s="45"/>
    </row>
    <row r="5705" spans="1:5" x14ac:dyDescent="0.25">
      <c r="A5705" s="2"/>
      <c r="B5705" s="3"/>
      <c r="C5705" s="4"/>
      <c r="D5705" s="45"/>
      <c r="E5705" s="45"/>
    </row>
    <row r="5706" spans="1:5" x14ac:dyDescent="0.25">
      <c r="A5706" s="2"/>
      <c r="B5706" s="3"/>
      <c r="C5706" s="4"/>
      <c r="D5706" s="45"/>
      <c r="E5706" s="45"/>
    </row>
    <row r="5707" spans="1:5" x14ac:dyDescent="0.25">
      <c r="A5707" s="2"/>
      <c r="B5707" s="3"/>
      <c r="C5707" s="4"/>
      <c r="D5707" s="45"/>
      <c r="E5707" s="45"/>
    </row>
    <row r="5708" spans="1:5" x14ac:dyDescent="0.25">
      <c r="A5708" s="2"/>
      <c r="B5708" s="3"/>
      <c r="C5708" s="4"/>
      <c r="D5708" s="45"/>
      <c r="E5708" s="45"/>
    </row>
    <row r="5709" spans="1:5" x14ac:dyDescent="0.25">
      <c r="A5709" s="2"/>
      <c r="B5709" s="3"/>
      <c r="C5709" s="4"/>
      <c r="D5709" s="45"/>
      <c r="E5709" s="45"/>
    </row>
    <row r="5710" spans="1:5" x14ac:dyDescent="0.25">
      <c r="A5710" s="2"/>
      <c r="B5710" s="3"/>
      <c r="C5710" s="4"/>
      <c r="D5710" s="45"/>
      <c r="E5710" s="45"/>
    </row>
    <row r="5711" spans="1:5" x14ac:dyDescent="0.25">
      <c r="A5711" s="2"/>
      <c r="B5711" s="3"/>
      <c r="C5711" s="4"/>
      <c r="D5711" s="45"/>
      <c r="E5711" s="45"/>
    </row>
    <row r="5712" spans="1:5" x14ac:dyDescent="0.25">
      <c r="A5712" s="2"/>
      <c r="B5712" s="3"/>
      <c r="C5712" s="4"/>
      <c r="D5712" s="45"/>
      <c r="E5712" s="45"/>
    </row>
    <row r="5713" spans="1:5" x14ac:dyDescent="0.25">
      <c r="A5713" s="2"/>
      <c r="B5713" s="3"/>
      <c r="C5713" s="4"/>
      <c r="D5713" s="45"/>
      <c r="E5713" s="45"/>
    </row>
    <row r="5714" spans="1:5" x14ac:dyDescent="0.25">
      <c r="A5714" s="2"/>
      <c r="B5714" s="3"/>
      <c r="C5714" s="4"/>
      <c r="D5714" s="45"/>
      <c r="E5714" s="45"/>
    </row>
    <row r="5715" spans="1:5" x14ac:dyDescent="0.25">
      <c r="A5715" s="2"/>
      <c r="B5715" s="3"/>
      <c r="C5715" s="4"/>
      <c r="D5715" s="45"/>
      <c r="E5715" s="45"/>
    </row>
    <row r="5716" spans="1:5" x14ac:dyDescent="0.25">
      <c r="A5716" s="2"/>
      <c r="B5716" s="3"/>
      <c r="C5716" s="4"/>
      <c r="D5716" s="45"/>
      <c r="E5716" s="45"/>
    </row>
    <row r="5717" spans="1:5" x14ac:dyDescent="0.25">
      <c r="A5717" s="2"/>
      <c r="B5717" s="3"/>
      <c r="C5717" s="4"/>
      <c r="D5717" s="45"/>
      <c r="E5717" s="45"/>
    </row>
    <row r="5718" spans="1:5" x14ac:dyDescent="0.25">
      <c r="A5718" s="2"/>
      <c r="B5718" s="3"/>
      <c r="C5718" s="4"/>
      <c r="D5718" s="45"/>
      <c r="E5718" s="45"/>
    </row>
    <row r="5719" spans="1:5" x14ac:dyDescent="0.25">
      <c r="A5719" s="2"/>
      <c r="B5719" s="3"/>
      <c r="C5719" s="4"/>
      <c r="D5719" s="45"/>
      <c r="E5719" s="45"/>
    </row>
    <row r="5720" spans="1:5" x14ac:dyDescent="0.25">
      <c r="A5720" s="2"/>
      <c r="B5720" s="3"/>
      <c r="C5720" s="4"/>
      <c r="D5720" s="45"/>
      <c r="E5720" s="45"/>
    </row>
    <row r="5721" spans="1:5" x14ac:dyDescent="0.25">
      <c r="A5721" s="2"/>
      <c r="B5721" s="3"/>
      <c r="C5721" s="4"/>
      <c r="D5721" s="45"/>
      <c r="E5721" s="45"/>
    </row>
    <row r="5722" spans="1:5" x14ac:dyDescent="0.25">
      <c r="A5722" s="2"/>
      <c r="B5722" s="3"/>
      <c r="C5722" s="4"/>
      <c r="D5722" s="45"/>
      <c r="E5722" s="45"/>
    </row>
    <row r="5723" spans="1:5" x14ac:dyDescent="0.25">
      <c r="A5723" s="2"/>
      <c r="B5723" s="3"/>
      <c r="C5723" s="4"/>
      <c r="D5723" s="45"/>
      <c r="E5723" s="45"/>
    </row>
    <row r="5724" spans="1:5" x14ac:dyDescent="0.25">
      <c r="A5724" s="2"/>
      <c r="B5724" s="3"/>
      <c r="C5724" s="4"/>
      <c r="D5724" s="45"/>
      <c r="E5724" s="45"/>
    </row>
    <row r="5725" spans="1:5" x14ac:dyDescent="0.25">
      <c r="A5725" s="2"/>
      <c r="B5725" s="3"/>
      <c r="C5725" s="4"/>
      <c r="D5725" s="45"/>
      <c r="E5725" s="45"/>
    </row>
    <row r="5726" spans="1:5" x14ac:dyDescent="0.25">
      <c r="A5726" s="2"/>
      <c r="B5726" s="3"/>
      <c r="C5726" s="4"/>
      <c r="D5726" s="45"/>
      <c r="E5726" s="45"/>
    </row>
    <row r="5727" spans="1:5" x14ac:dyDescent="0.25">
      <c r="A5727" s="2"/>
      <c r="B5727" s="3"/>
      <c r="C5727" s="4"/>
      <c r="D5727" s="45"/>
      <c r="E5727" s="45"/>
    </row>
    <row r="5728" spans="1:5" x14ac:dyDescent="0.25">
      <c r="A5728" s="2"/>
      <c r="B5728" s="3"/>
      <c r="C5728" s="4"/>
      <c r="D5728" s="45"/>
      <c r="E5728" s="45"/>
    </row>
    <row r="5729" spans="1:5" x14ac:dyDescent="0.25">
      <c r="A5729" s="2"/>
      <c r="B5729" s="3"/>
      <c r="C5729" s="4"/>
      <c r="D5729" s="45"/>
      <c r="E5729" s="45"/>
    </row>
    <row r="5730" spans="1:5" x14ac:dyDescent="0.25">
      <c r="A5730" s="2"/>
      <c r="B5730" s="3"/>
      <c r="C5730" s="4"/>
      <c r="D5730" s="45"/>
      <c r="E5730" s="45"/>
    </row>
    <row r="5731" spans="1:5" x14ac:dyDescent="0.25">
      <c r="A5731" s="2"/>
      <c r="B5731" s="3"/>
      <c r="C5731" s="4"/>
      <c r="D5731" s="45"/>
      <c r="E5731" s="45"/>
    </row>
    <row r="5732" spans="1:5" x14ac:dyDescent="0.25">
      <c r="A5732" s="2"/>
      <c r="B5732" s="3"/>
      <c r="C5732" s="4"/>
      <c r="D5732" s="45"/>
      <c r="E5732" s="45"/>
    </row>
    <row r="5733" spans="1:5" x14ac:dyDescent="0.25">
      <c r="A5733" s="2"/>
      <c r="B5733" s="3"/>
      <c r="C5733" s="4"/>
      <c r="D5733" s="45"/>
      <c r="E5733" s="45"/>
    </row>
    <row r="5734" spans="1:5" x14ac:dyDescent="0.25">
      <c r="A5734" s="2"/>
      <c r="B5734" s="3"/>
      <c r="C5734" s="4"/>
      <c r="D5734" s="45"/>
      <c r="E5734" s="45"/>
    </row>
    <row r="5735" spans="1:5" x14ac:dyDescent="0.25">
      <c r="A5735" s="2"/>
      <c r="B5735" s="3"/>
      <c r="C5735" s="4"/>
      <c r="D5735" s="45"/>
      <c r="E5735" s="45"/>
    </row>
    <row r="5736" spans="1:5" x14ac:dyDescent="0.25">
      <c r="A5736" s="2"/>
      <c r="B5736" s="3"/>
      <c r="C5736" s="4"/>
      <c r="D5736" s="45"/>
      <c r="E5736" s="45"/>
    </row>
    <row r="5737" spans="1:5" x14ac:dyDescent="0.25">
      <c r="A5737" s="2"/>
      <c r="B5737" s="3"/>
      <c r="C5737" s="4"/>
      <c r="D5737" s="45"/>
      <c r="E5737" s="45"/>
    </row>
    <row r="5738" spans="1:5" x14ac:dyDescent="0.25">
      <c r="A5738" s="2"/>
      <c r="B5738" s="3"/>
      <c r="C5738" s="4"/>
      <c r="D5738" s="45"/>
      <c r="E5738" s="45"/>
    </row>
    <row r="5739" spans="1:5" x14ac:dyDescent="0.25">
      <c r="A5739" s="2"/>
      <c r="B5739" s="3"/>
      <c r="C5739" s="4"/>
      <c r="D5739" s="45"/>
      <c r="E5739" s="45"/>
    </row>
    <row r="5740" spans="1:5" x14ac:dyDescent="0.25">
      <c r="A5740" s="2"/>
      <c r="B5740" s="3"/>
      <c r="C5740" s="4"/>
      <c r="D5740" s="45"/>
      <c r="E5740" s="45"/>
    </row>
    <row r="5741" spans="1:5" x14ac:dyDescent="0.25">
      <c r="A5741" s="2"/>
      <c r="B5741" s="3"/>
      <c r="C5741" s="4"/>
      <c r="D5741" s="45"/>
      <c r="E5741" s="45"/>
    </row>
    <row r="5742" spans="1:5" x14ac:dyDescent="0.25">
      <c r="A5742" s="2"/>
      <c r="B5742" s="3"/>
      <c r="C5742" s="4"/>
      <c r="D5742" s="45"/>
      <c r="E5742" s="45"/>
    </row>
    <row r="5743" spans="1:5" x14ac:dyDescent="0.25">
      <c r="A5743" s="2"/>
      <c r="B5743" s="3"/>
      <c r="C5743" s="4"/>
      <c r="D5743" s="45"/>
      <c r="E5743" s="45"/>
    </row>
    <row r="5744" spans="1:5" x14ac:dyDescent="0.25">
      <c r="A5744" s="2"/>
      <c r="B5744" s="3"/>
      <c r="C5744" s="4"/>
      <c r="D5744" s="45"/>
      <c r="E5744" s="45"/>
    </row>
    <row r="5745" spans="1:5" x14ac:dyDescent="0.25">
      <c r="A5745" s="2"/>
      <c r="B5745" s="3"/>
      <c r="C5745" s="4"/>
      <c r="D5745" s="45"/>
      <c r="E5745" s="45"/>
    </row>
    <row r="5746" spans="1:5" x14ac:dyDescent="0.25">
      <c r="A5746" s="2"/>
      <c r="B5746" s="3"/>
      <c r="C5746" s="4"/>
      <c r="D5746" s="45"/>
      <c r="E5746" s="45"/>
    </row>
    <row r="5747" spans="1:5" x14ac:dyDescent="0.25">
      <c r="A5747" s="2"/>
      <c r="B5747" s="3"/>
      <c r="C5747" s="4"/>
      <c r="D5747" s="45"/>
      <c r="E5747" s="45"/>
    </row>
    <row r="5748" spans="1:5" x14ac:dyDescent="0.25">
      <c r="A5748" s="2"/>
      <c r="B5748" s="3"/>
      <c r="C5748" s="4"/>
      <c r="D5748" s="45"/>
      <c r="E5748" s="45"/>
    </row>
    <row r="5749" spans="1:5" x14ac:dyDescent="0.25">
      <c r="A5749" s="2"/>
      <c r="B5749" s="3"/>
      <c r="C5749" s="4"/>
      <c r="D5749" s="45"/>
      <c r="E5749" s="45"/>
    </row>
    <row r="5750" spans="1:5" x14ac:dyDescent="0.25">
      <c r="A5750" s="2"/>
      <c r="B5750" s="3"/>
      <c r="C5750" s="4"/>
      <c r="D5750" s="45"/>
      <c r="E5750" s="45"/>
    </row>
    <row r="5751" spans="1:5" x14ac:dyDescent="0.25">
      <c r="A5751" s="2"/>
      <c r="B5751" s="3"/>
      <c r="C5751" s="4"/>
      <c r="D5751" s="45"/>
      <c r="E5751" s="45"/>
    </row>
    <row r="5752" spans="1:5" x14ac:dyDescent="0.25">
      <c r="A5752" s="2"/>
      <c r="B5752" s="3"/>
      <c r="C5752" s="4"/>
      <c r="D5752" s="45"/>
      <c r="E5752" s="45"/>
    </row>
    <row r="5753" spans="1:5" x14ac:dyDescent="0.25">
      <c r="A5753" s="2"/>
      <c r="B5753" s="3"/>
      <c r="C5753" s="4"/>
      <c r="D5753" s="45"/>
      <c r="E5753" s="45"/>
    </row>
    <row r="5754" spans="1:5" x14ac:dyDescent="0.25">
      <c r="A5754" s="2"/>
      <c r="B5754" s="3"/>
      <c r="C5754" s="4"/>
      <c r="D5754" s="45"/>
      <c r="E5754" s="45"/>
    </row>
    <row r="5755" spans="1:5" x14ac:dyDescent="0.25">
      <c r="A5755" s="2"/>
      <c r="B5755" s="3"/>
      <c r="C5755" s="4"/>
      <c r="D5755" s="45"/>
      <c r="E5755" s="45"/>
    </row>
    <row r="5756" spans="1:5" x14ac:dyDescent="0.25">
      <c r="A5756" s="2"/>
      <c r="B5756" s="3"/>
      <c r="C5756" s="4"/>
      <c r="D5756" s="45"/>
      <c r="E5756" s="45"/>
    </row>
    <row r="5757" spans="1:5" x14ac:dyDescent="0.25">
      <c r="A5757" s="2"/>
      <c r="B5757" s="3"/>
      <c r="C5757" s="4"/>
      <c r="D5757" s="45"/>
      <c r="E5757" s="45"/>
    </row>
    <row r="5758" spans="1:5" x14ac:dyDescent="0.25">
      <c r="A5758" s="2"/>
      <c r="B5758" s="3"/>
      <c r="C5758" s="4"/>
      <c r="D5758" s="45"/>
      <c r="E5758" s="45"/>
    </row>
    <row r="5759" spans="1:5" x14ac:dyDescent="0.25">
      <c r="A5759" s="2"/>
      <c r="B5759" s="3"/>
      <c r="C5759" s="4"/>
      <c r="D5759" s="45"/>
      <c r="E5759" s="45"/>
    </row>
    <row r="5760" spans="1:5" x14ac:dyDescent="0.25">
      <c r="A5760" s="2"/>
      <c r="B5760" s="3"/>
      <c r="C5760" s="4"/>
      <c r="D5760" s="45"/>
      <c r="E5760" s="45"/>
    </row>
    <row r="5761" spans="1:5" x14ac:dyDescent="0.25">
      <c r="A5761" s="2"/>
      <c r="B5761" s="3"/>
      <c r="C5761" s="4"/>
      <c r="D5761" s="45"/>
      <c r="E5761" s="45"/>
    </row>
    <row r="5762" spans="1:5" x14ac:dyDescent="0.25">
      <c r="A5762" s="2"/>
      <c r="B5762" s="3"/>
      <c r="C5762" s="4"/>
      <c r="D5762" s="45"/>
      <c r="E5762" s="45"/>
    </row>
    <row r="5763" spans="1:5" x14ac:dyDescent="0.25">
      <c r="A5763" s="2"/>
      <c r="B5763" s="3"/>
      <c r="C5763" s="4"/>
      <c r="D5763" s="45"/>
      <c r="E5763" s="45"/>
    </row>
    <row r="5764" spans="1:5" x14ac:dyDescent="0.25">
      <c r="A5764" s="2"/>
      <c r="B5764" s="3"/>
      <c r="C5764" s="4"/>
      <c r="D5764" s="45"/>
      <c r="E5764" s="45"/>
    </row>
    <row r="5765" spans="1:5" x14ac:dyDescent="0.25">
      <c r="A5765" s="2"/>
      <c r="B5765" s="3"/>
      <c r="C5765" s="4"/>
      <c r="D5765" s="45"/>
      <c r="E5765" s="45"/>
    </row>
    <row r="5766" spans="1:5" x14ac:dyDescent="0.25">
      <c r="A5766" s="2"/>
      <c r="B5766" s="3"/>
      <c r="C5766" s="4"/>
      <c r="D5766" s="45"/>
      <c r="E5766" s="45"/>
    </row>
    <row r="5767" spans="1:5" x14ac:dyDescent="0.25">
      <c r="A5767" s="2"/>
      <c r="B5767" s="3"/>
      <c r="C5767" s="4"/>
      <c r="D5767" s="45"/>
      <c r="E5767" s="45"/>
    </row>
    <row r="5768" spans="1:5" x14ac:dyDescent="0.25">
      <c r="A5768" s="2"/>
      <c r="B5768" s="3"/>
      <c r="C5768" s="4"/>
      <c r="D5768" s="45"/>
      <c r="E5768" s="45"/>
    </row>
    <row r="5769" spans="1:5" x14ac:dyDescent="0.25">
      <c r="A5769" s="2"/>
      <c r="B5769" s="3"/>
      <c r="C5769" s="4"/>
      <c r="D5769" s="45"/>
      <c r="E5769" s="45"/>
    </row>
    <row r="5770" spans="1:5" x14ac:dyDescent="0.25">
      <c r="A5770" s="2"/>
      <c r="B5770" s="3"/>
      <c r="C5770" s="4"/>
      <c r="D5770" s="45"/>
      <c r="E5770" s="45"/>
    </row>
    <row r="5771" spans="1:5" x14ac:dyDescent="0.25">
      <c r="A5771" s="2"/>
      <c r="B5771" s="3"/>
      <c r="C5771" s="4"/>
      <c r="D5771" s="45"/>
      <c r="E5771" s="45"/>
    </row>
    <row r="5772" spans="1:5" x14ac:dyDescent="0.25">
      <c r="A5772" s="2"/>
      <c r="B5772" s="3"/>
      <c r="C5772" s="4"/>
      <c r="D5772" s="45"/>
      <c r="E5772" s="45"/>
    </row>
    <row r="5773" spans="1:5" x14ac:dyDescent="0.25">
      <c r="A5773" s="2"/>
      <c r="B5773" s="3"/>
      <c r="C5773" s="4"/>
      <c r="D5773" s="45"/>
      <c r="E5773" s="45"/>
    </row>
    <row r="5774" spans="1:5" x14ac:dyDescent="0.25">
      <c r="A5774" s="2"/>
      <c r="B5774" s="3"/>
      <c r="C5774" s="4"/>
      <c r="D5774" s="45"/>
      <c r="E5774" s="45"/>
    </row>
    <row r="5775" spans="1:5" x14ac:dyDescent="0.25">
      <c r="A5775" s="2"/>
      <c r="B5775" s="3"/>
      <c r="C5775" s="4"/>
      <c r="D5775" s="45"/>
      <c r="E5775" s="45"/>
    </row>
    <row r="5776" spans="1:5" x14ac:dyDescent="0.25">
      <c r="A5776" s="2"/>
      <c r="B5776" s="3"/>
      <c r="C5776" s="4"/>
      <c r="D5776" s="45"/>
      <c r="E5776" s="45"/>
    </row>
    <row r="5777" spans="1:5" x14ac:dyDescent="0.25">
      <c r="A5777" s="2"/>
      <c r="B5777" s="3"/>
      <c r="C5777" s="4"/>
      <c r="D5777" s="45"/>
      <c r="E5777" s="45"/>
    </row>
    <row r="5778" spans="1:5" x14ac:dyDescent="0.25">
      <c r="A5778" s="2"/>
      <c r="B5778" s="3"/>
      <c r="C5778" s="4"/>
      <c r="D5778" s="45"/>
      <c r="E5778" s="45"/>
    </row>
    <row r="5779" spans="1:5" x14ac:dyDescent="0.25">
      <c r="A5779" s="2"/>
      <c r="B5779" s="3"/>
      <c r="C5779" s="4"/>
      <c r="D5779" s="45"/>
      <c r="E5779" s="45"/>
    </row>
    <row r="5780" spans="1:5" x14ac:dyDescent="0.25">
      <c r="A5780" s="2"/>
      <c r="B5780" s="3"/>
      <c r="C5780" s="4"/>
      <c r="D5780" s="45"/>
      <c r="E5780" s="45"/>
    </row>
    <row r="5781" spans="1:5" x14ac:dyDescent="0.25">
      <c r="A5781" s="2"/>
      <c r="B5781" s="3"/>
      <c r="C5781" s="4"/>
      <c r="D5781" s="45"/>
      <c r="E5781" s="45"/>
    </row>
    <row r="5782" spans="1:5" x14ac:dyDescent="0.25">
      <c r="A5782" s="2"/>
      <c r="B5782" s="3"/>
      <c r="C5782" s="4"/>
      <c r="D5782" s="45"/>
      <c r="E5782" s="45"/>
    </row>
    <row r="5783" spans="1:5" x14ac:dyDescent="0.25">
      <c r="A5783" s="2"/>
      <c r="B5783" s="3"/>
      <c r="C5783" s="4"/>
      <c r="D5783" s="45"/>
      <c r="E5783" s="45"/>
    </row>
    <row r="5784" spans="1:5" x14ac:dyDescent="0.25">
      <c r="A5784" s="2"/>
      <c r="B5784" s="3"/>
      <c r="C5784" s="4"/>
      <c r="D5784" s="45"/>
      <c r="E5784" s="45"/>
    </row>
    <row r="5785" spans="1:5" x14ac:dyDescent="0.25">
      <c r="A5785" s="2"/>
      <c r="B5785" s="3"/>
      <c r="C5785" s="4"/>
      <c r="D5785" s="45"/>
      <c r="E5785" s="45"/>
    </row>
    <row r="5786" spans="1:5" x14ac:dyDescent="0.25">
      <c r="A5786" s="2"/>
      <c r="B5786" s="3"/>
      <c r="C5786" s="4"/>
      <c r="D5786" s="45"/>
      <c r="E5786" s="45"/>
    </row>
    <row r="5787" spans="1:5" x14ac:dyDescent="0.25">
      <c r="A5787" s="2"/>
      <c r="B5787" s="3"/>
      <c r="C5787" s="4"/>
      <c r="D5787" s="45"/>
      <c r="E5787" s="45"/>
    </row>
    <row r="5788" spans="1:5" x14ac:dyDescent="0.25">
      <c r="A5788" s="2"/>
      <c r="B5788" s="3"/>
      <c r="C5788" s="4"/>
      <c r="D5788" s="45"/>
      <c r="E5788" s="45"/>
    </row>
    <row r="5789" spans="1:5" x14ac:dyDescent="0.25">
      <c r="A5789" s="2"/>
      <c r="B5789" s="3"/>
      <c r="C5789" s="4"/>
      <c r="D5789" s="45"/>
      <c r="E5789" s="45"/>
    </row>
    <row r="5790" spans="1:5" x14ac:dyDescent="0.25">
      <c r="A5790" s="2"/>
      <c r="B5790" s="3"/>
      <c r="C5790" s="4"/>
      <c r="D5790" s="45"/>
      <c r="E5790" s="45"/>
    </row>
    <row r="5791" spans="1:5" x14ac:dyDescent="0.25">
      <c r="A5791" s="2"/>
      <c r="B5791" s="3"/>
      <c r="C5791" s="4"/>
      <c r="D5791" s="45"/>
      <c r="E5791" s="45"/>
    </row>
    <row r="5792" spans="1:5" x14ac:dyDescent="0.25">
      <c r="A5792" s="2"/>
      <c r="B5792" s="3"/>
      <c r="C5792" s="4"/>
      <c r="D5792" s="45"/>
      <c r="E5792" s="45"/>
    </row>
    <row r="5793" spans="1:5" x14ac:dyDescent="0.25">
      <c r="A5793" s="2"/>
      <c r="B5793" s="3"/>
      <c r="C5793" s="4"/>
      <c r="D5793" s="45"/>
      <c r="E5793" s="45"/>
    </row>
    <row r="5794" spans="1:5" x14ac:dyDescent="0.25">
      <c r="A5794" s="2"/>
      <c r="B5794" s="3"/>
      <c r="C5794" s="4"/>
      <c r="D5794" s="45"/>
      <c r="E5794" s="45"/>
    </row>
    <row r="5795" spans="1:5" x14ac:dyDescent="0.25">
      <c r="A5795" s="2"/>
      <c r="B5795" s="3"/>
      <c r="C5795" s="4"/>
      <c r="D5795" s="45"/>
      <c r="E5795" s="45"/>
    </row>
    <row r="5796" spans="1:5" x14ac:dyDescent="0.25">
      <c r="A5796" s="2"/>
      <c r="B5796" s="3"/>
      <c r="C5796" s="4"/>
      <c r="D5796" s="45"/>
      <c r="E5796" s="45"/>
    </row>
    <row r="5797" spans="1:5" x14ac:dyDescent="0.25">
      <c r="A5797" s="2"/>
      <c r="B5797" s="3"/>
      <c r="C5797" s="4"/>
      <c r="D5797" s="45"/>
      <c r="E5797" s="45"/>
    </row>
    <row r="5798" spans="1:5" x14ac:dyDescent="0.25">
      <c r="A5798" s="2"/>
      <c r="B5798" s="3"/>
      <c r="C5798" s="4"/>
      <c r="D5798" s="45"/>
      <c r="E5798" s="45"/>
    </row>
    <row r="5799" spans="1:5" x14ac:dyDescent="0.25">
      <c r="A5799" s="2"/>
      <c r="B5799" s="3"/>
      <c r="C5799" s="4"/>
      <c r="D5799" s="45"/>
      <c r="E5799" s="45"/>
    </row>
    <row r="5800" spans="1:5" x14ac:dyDescent="0.25">
      <c r="A5800" s="2"/>
      <c r="B5800" s="3"/>
      <c r="C5800" s="4"/>
      <c r="D5800" s="45"/>
      <c r="E5800" s="45"/>
    </row>
    <row r="5801" spans="1:5" x14ac:dyDescent="0.25">
      <c r="A5801" s="2"/>
      <c r="B5801" s="3"/>
      <c r="C5801" s="4"/>
      <c r="D5801" s="45"/>
      <c r="E5801" s="45"/>
    </row>
    <row r="5802" spans="1:5" x14ac:dyDescent="0.25">
      <c r="A5802" s="2"/>
      <c r="B5802" s="3"/>
      <c r="C5802" s="4"/>
      <c r="D5802" s="45"/>
      <c r="E5802" s="45"/>
    </row>
    <row r="5803" spans="1:5" x14ac:dyDescent="0.25">
      <c r="A5803" s="2"/>
      <c r="B5803" s="3"/>
      <c r="C5803" s="4"/>
      <c r="D5803" s="45"/>
      <c r="E5803" s="45"/>
    </row>
    <row r="5804" spans="1:5" x14ac:dyDescent="0.25">
      <c r="A5804" s="2"/>
      <c r="B5804" s="3"/>
      <c r="C5804" s="4"/>
      <c r="D5804" s="45"/>
      <c r="E5804" s="45"/>
    </row>
    <row r="5805" spans="1:5" x14ac:dyDescent="0.25">
      <c r="A5805" s="2"/>
      <c r="B5805" s="3"/>
      <c r="C5805" s="4"/>
      <c r="D5805" s="45"/>
      <c r="E5805" s="45"/>
    </row>
    <row r="5806" spans="1:5" x14ac:dyDescent="0.25">
      <c r="A5806" s="2"/>
      <c r="B5806" s="3"/>
      <c r="C5806" s="4"/>
      <c r="D5806" s="45"/>
      <c r="E5806" s="45"/>
    </row>
    <row r="5807" spans="1:5" x14ac:dyDescent="0.25">
      <c r="A5807" s="2"/>
      <c r="B5807" s="3"/>
      <c r="C5807" s="4"/>
      <c r="D5807" s="45"/>
      <c r="E5807" s="45"/>
    </row>
    <row r="5808" spans="1:5" x14ac:dyDescent="0.25">
      <c r="A5808" s="2"/>
      <c r="B5808" s="3"/>
      <c r="C5808" s="4"/>
      <c r="D5808" s="45"/>
      <c r="E5808" s="45"/>
    </row>
    <row r="5809" spans="1:5" x14ac:dyDescent="0.25">
      <c r="A5809" s="2"/>
      <c r="B5809" s="3"/>
      <c r="C5809" s="4"/>
      <c r="D5809" s="45"/>
      <c r="E5809" s="45"/>
    </row>
    <row r="5810" spans="1:5" x14ac:dyDescent="0.25">
      <c r="A5810" s="2"/>
      <c r="B5810" s="3"/>
      <c r="C5810" s="4"/>
      <c r="D5810" s="45"/>
      <c r="E5810" s="45"/>
    </row>
    <row r="5811" spans="1:5" x14ac:dyDescent="0.25">
      <c r="A5811" s="2"/>
      <c r="B5811" s="3"/>
      <c r="C5811" s="4"/>
      <c r="D5811" s="45"/>
      <c r="E5811" s="45"/>
    </row>
    <row r="5812" spans="1:5" x14ac:dyDescent="0.25">
      <c r="A5812" s="2"/>
      <c r="B5812" s="3"/>
      <c r="C5812" s="4"/>
      <c r="D5812" s="45"/>
      <c r="E5812" s="45"/>
    </row>
    <row r="5813" spans="1:5" x14ac:dyDescent="0.25">
      <c r="A5813" s="2"/>
      <c r="B5813" s="3"/>
      <c r="C5813" s="4"/>
      <c r="D5813" s="45"/>
      <c r="E5813" s="45"/>
    </row>
    <row r="5814" spans="1:5" x14ac:dyDescent="0.25">
      <c r="A5814" s="2"/>
      <c r="B5814" s="3"/>
      <c r="C5814" s="4"/>
      <c r="D5814" s="45"/>
      <c r="E5814" s="45"/>
    </row>
    <row r="5815" spans="1:5" x14ac:dyDescent="0.25">
      <c r="A5815" s="2"/>
      <c r="B5815" s="3"/>
      <c r="C5815" s="4"/>
      <c r="D5815" s="45"/>
      <c r="E5815" s="45"/>
    </row>
    <row r="5816" spans="1:5" x14ac:dyDescent="0.25">
      <c r="A5816" s="2"/>
      <c r="B5816" s="3"/>
      <c r="C5816" s="4"/>
      <c r="D5816" s="45"/>
      <c r="E5816" s="45"/>
    </row>
    <row r="5817" spans="1:5" x14ac:dyDescent="0.25">
      <c r="A5817" s="2"/>
      <c r="B5817" s="3"/>
      <c r="C5817" s="4"/>
      <c r="D5817" s="45"/>
      <c r="E5817" s="45"/>
    </row>
    <row r="5818" spans="1:5" x14ac:dyDescent="0.25">
      <c r="A5818" s="2"/>
      <c r="B5818" s="3"/>
      <c r="C5818" s="4"/>
      <c r="D5818" s="45"/>
      <c r="E5818" s="45"/>
    </row>
    <row r="5819" spans="1:5" x14ac:dyDescent="0.25">
      <c r="A5819" s="2"/>
      <c r="B5819" s="3"/>
      <c r="C5819" s="4"/>
      <c r="D5819" s="45"/>
      <c r="E5819" s="45"/>
    </row>
    <row r="5820" spans="1:5" x14ac:dyDescent="0.25">
      <c r="A5820" s="2"/>
      <c r="B5820" s="3"/>
      <c r="C5820" s="4"/>
      <c r="D5820" s="45"/>
      <c r="E5820" s="45"/>
    </row>
    <row r="5821" spans="1:5" x14ac:dyDescent="0.25">
      <c r="A5821" s="2"/>
      <c r="B5821" s="3"/>
      <c r="C5821" s="4"/>
      <c r="D5821" s="45"/>
      <c r="E5821" s="45"/>
    </row>
    <row r="5822" spans="1:5" x14ac:dyDescent="0.25">
      <c r="A5822" s="2"/>
      <c r="B5822" s="3"/>
      <c r="C5822" s="4"/>
      <c r="D5822" s="45"/>
      <c r="E5822" s="45"/>
    </row>
    <row r="5823" spans="1:5" x14ac:dyDescent="0.25">
      <c r="A5823" s="2"/>
      <c r="B5823" s="3"/>
      <c r="C5823" s="4"/>
      <c r="D5823" s="45"/>
      <c r="E5823" s="45"/>
    </row>
    <row r="5824" spans="1:5" x14ac:dyDescent="0.25">
      <c r="A5824" s="2"/>
      <c r="B5824" s="3"/>
      <c r="C5824" s="4"/>
      <c r="D5824" s="45"/>
      <c r="E5824" s="45"/>
    </row>
    <row r="5825" spans="1:5" x14ac:dyDescent="0.25">
      <c r="A5825" s="2"/>
      <c r="B5825" s="3"/>
      <c r="C5825" s="4"/>
      <c r="D5825" s="45"/>
      <c r="E5825" s="45"/>
    </row>
    <row r="5826" spans="1:5" x14ac:dyDescent="0.25">
      <c r="A5826" s="2"/>
      <c r="B5826" s="3"/>
      <c r="C5826" s="4"/>
      <c r="D5826" s="45"/>
      <c r="E5826" s="45"/>
    </row>
    <row r="5827" spans="1:5" x14ac:dyDescent="0.25">
      <c r="A5827" s="2"/>
      <c r="B5827" s="3"/>
      <c r="C5827" s="4"/>
      <c r="D5827" s="45"/>
      <c r="E5827" s="45"/>
    </row>
    <row r="5828" spans="1:5" x14ac:dyDescent="0.25">
      <c r="A5828" s="2"/>
      <c r="B5828" s="3"/>
      <c r="C5828" s="4"/>
      <c r="D5828" s="45"/>
      <c r="E5828" s="45"/>
    </row>
    <row r="5829" spans="1:5" x14ac:dyDescent="0.25">
      <c r="A5829" s="2"/>
      <c r="B5829" s="3"/>
      <c r="C5829" s="4"/>
      <c r="D5829" s="45"/>
      <c r="E5829" s="45"/>
    </row>
    <row r="5830" spans="1:5" x14ac:dyDescent="0.25">
      <c r="A5830" s="2"/>
      <c r="B5830" s="3"/>
      <c r="C5830" s="4"/>
      <c r="D5830" s="45"/>
      <c r="E5830" s="45"/>
    </row>
    <row r="5831" spans="1:5" x14ac:dyDescent="0.25">
      <c r="A5831" s="2"/>
      <c r="B5831" s="3"/>
      <c r="C5831" s="4"/>
      <c r="D5831" s="45"/>
      <c r="E5831" s="45"/>
    </row>
    <row r="5832" spans="1:5" x14ac:dyDescent="0.25">
      <c r="A5832" s="2"/>
      <c r="B5832" s="3"/>
      <c r="C5832" s="4"/>
      <c r="D5832" s="45"/>
      <c r="E5832" s="45"/>
    </row>
    <row r="5833" spans="1:5" x14ac:dyDescent="0.25">
      <c r="A5833" s="2"/>
      <c r="B5833" s="3"/>
      <c r="C5833" s="4"/>
      <c r="D5833" s="45"/>
      <c r="E5833" s="45"/>
    </row>
    <row r="5834" spans="1:5" x14ac:dyDescent="0.25">
      <c r="A5834" s="2"/>
      <c r="B5834" s="3"/>
      <c r="C5834" s="4"/>
      <c r="D5834" s="45"/>
      <c r="E5834" s="45"/>
    </row>
    <row r="5835" spans="1:5" x14ac:dyDescent="0.25">
      <c r="A5835" s="2"/>
      <c r="B5835" s="3"/>
      <c r="C5835" s="4"/>
      <c r="D5835" s="45"/>
      <c r="E5835" s="45"/>
    </row>
    <row r="5836" spans="1:5" x14ac:dyDescent="0.25">
      <c r="A5836" s="2"/>
      <c r="B5836" s="3"/>
      <c r="C5836" s="4"/>
      <c r="D5836" s="45"/>
      <c r="E5836" s="45"/>
    </row>
    <row r="5837" spans="1:5" x14ac:dyDescent="0.25">
      <c r="A5837" s="2"/>
      <c r="B5837" s="3"/>
      <c r="C5837" s="4"/>
      <c r="D5837" s="45"/>
      <c r="E5837" s="45"/>
    </row>
    <row r="5838" spans="1:5" x14ac:dyDescent="0.25">
      <c r="A5838" s="2"/>
      <c r="B5838" s="3"/>
      <c r="C5838" s="4"/>
      <c r="D5838" s="45"/>
      <c r="E5838" s="45"/>
    </row>
    <row r="5839" spans="1:5" x14ac:dyDescent="0.25">
      <c r="A5839" s="2"/>
      <c r="B5839" s="3"/>
      <c r="C5839" s="4"/>
      <c r="D5839" s="45"/>
      <c r="E5839" s="45"/>
    </row>
    <row r="5840" spans="1:5" x14ac:dyDescent="0.25">
      <c r="A5840" s="2"/>
      <c r="B5840" s="3"/>
      <c r="C5840" s="4"/>
      <c r="D5840" s="45"/>
      <c r="E5840" s="45"/>
    </row>
    <row r="5841" spans="1:5" x14ac:dyDescent="0.25">
      <c r="A5841" s="2"/>
      <c r="B5841" s="3"/>
      <c r="C5841" s="4"/>
      <c r="D5841" s="45"/>
      <c r="E5841" s="45"/>
    </row>
    <row r="5842" spans="1:5" x14ac:dyDescent="0.25">
      <c r="A5842" s="2"/>
      <c r="B5842" s="3"/>
      <c r="C5842" s="4"/>
      <c r="D5842" s="45"/>
      <c r="E5842" s="45"/>
    </row>
    <row r="5843" spans="1:5" x14ac:dyDescent="0.25">
      <c r="A5843" s="2"/>
      <c r="B5843" s="3"/>
      <c r="C5843" s="4"/>
      <c r="D5843" s="45"/>
      <c r="E5843" s="45"/>
    </row>
    <row r="5844" spans="1:5" x14ac:dyDescent="0.25">
      <c r="A5844" s="2"/>
      <c r="B5844" s="3"/>
      <c r="C5844" s="4"/>
      <c r="D5844" s="45"/>
      <c r="E5844" s="45"/>
    </row>
    <row r="5845" spans="1:5" x14ac:dyDescent="0.25">
      <c r="A5845" s="2"/>
      <c r="B5845" s="3"/>
      <c r="C5845" s="4"/>
      <c r="D5845" s="45"/>
      <c r="E5845" s="45"/>
    </row>
    <row r="5846" spans="1:5" x14ac:dyDescent="0.25">
      <c r="A5846" s="2"/>
      <c r="B5846" s="3"/>
      <c r="C5846" s="4"/>
      <c r="D5846" s="45"/>
      <c r="E5846" s="45"/>
    </row>
    <row r="5847" spans="1:5" x14ac:dyDescent="0.25">
      <c r="A5847" s="2"/>
      <c r="B5847" s="3"/>
      <c r="C5847" s="4"/>
      <c r="D5847" s="45"/>
      <c r="E5847" s="45"/>
    </row>
    <row r="5848" spans="1:5" x14ac:dyDescent="0.25">
      <c r="A5848" s="2"/>
      <c r="B5848" s="3"/>
      <c r="C5848" s="4"/>
      <c r="D5848" s="45"/>
      <c r="E5848" s="45"/>
    </row>
    <row r="5849" spans="1:5" x14ac:dyDescent="0.25">
      <c r="A5849" s="2"/>
      <c r="B5849" s="3"/>
      <c r="C5849" s="4"/>
      <c r="D5849" s="45"/>
      <c r="E5849" s="45"/>
    </row>
    <row r="5850" spans="1:5" x14ac:dyDescent="0.25">
      <c r="A5850" s="2"/>
      <c r="B5850" s="3"/>
      <c r="C5850" s="4"/>
      <c r="D5850" s="45"/>
      <c r="E5850" s="45"/>
    </row>
    <row r="5851" spans="1:5" x14ac:dyDescent="0.25">
      <c r="A5851" s="2"/>
      <c r="B5851" s="3"/>
      <c r="C5851" s="4"/>
      <c r="D5851" s="45"/>
      <c r="E5851" s="45"/>
    </row>
    <row r="5852" spans="1:5" x14ac:dyDescent="0.25">
      <c r="A5852" s="2"/>
      <c r="B5852" s="3"/>
      <c r="C5852" s="4"/>
      <c r="D5852" s="45"/>
      <c r="E5852" s="45"/>
    </row>
    <row r="5853" spans="1:5" x14ac:dyDescent="0.25">
      <c r="A5853" s="2"/>
      <c r="B5853" s="3"/>
      <c r="C5853" s="4"/>
      <c r="D5853" s="45"/>
      <c r="E5853" s="45"/>
    </row>
    <row r="5854" spans="1:5" x14ac:dyDescent="0.25">
      <c r="A5854" s="2"/>
      <c r="B5854" s="3"/>
      <c r="C5854" s="4"/>
      <c r="D5854" s="45"/>
      <c r="E5854" s="45"/>
    </row>
    <row r="5855" spans="1:5" x14ac:dyDescent="0.25">
      <c r="A5855" s="2"/>
      <c r="B5855" s="3"/>
      <c r="C5855" s="4"/>
      <c r="D5855" s="45"/>
      <c r="E5855" s="45"/>
    </row>
    <row r="5856" spans="1:5" x14ac:dyDescent="0.25">
      <c r="A5856" s="2"/>
      <c r="B5856" s="3"/>
      <c r="C5856" s="4"/>
      <c r="D5856" s="45"/>
      <c r="E5856" s="45"/>
    </row>
    <row r="5857" spans="1:5" x14ac:dyDescent="0.25">
      <c r="A5857" s="2"/>
      <c r="B5857" s="3"/>
      <c r="C5857" s="4"/>
      <c r="D5857" s="45"/>
      <c r="E5857" s="45"/>
    </row>
    <row r="5858" spans="1:5" x14ac:dyDescent="0.25">
      <c r="A5858" s="2"/>
      <c r="B5858" s="3"/>
      <c r="C5858" s="4"/>
      <c r="D5858" s="45"/>
      <c r="E5858" s="45"/>
    </row>
    <row r="5859" spans="1:5" x14ac:dyDescent="0.25">
      <c r="A5859" s="2"/>
      <c r="B5859" s="3"/>
      <c r="C5859" s="4"/>
      <c r="D5859" s="45"/>
      <c r="E5859" s="45"/>
    </row>
    <row r="5860" spans="1:5" x14ac:dyDescent="0.25">
      <c r="A5860" s="2"/>
      <c r="B5860" s="3"/>
      <c r="C5860" s="4"/>
      <c r="D5860" s="45"/>
      <c r="E5860" s="45"/>
    </row>
    <row r="5861" spans="1:5" x14ac:dyDescent="0.25">
      <c r="A5861" s="2"/>
      <c r="B5861" s="3"/>
      <c r="C5861" s="4"/>
      <c r="D5861" s="45"/>
      <c r="E5861" s="45"/>
    </row>
    <row r="5862" spans="1:5" x14ac:dyDescent="0.25">
      <c r="A5862" s="2"/>
      <c r="B5862" s="3"/>
      <c r="C5862" s="4"/>
      <c r="D5862" s="45"/>
      <c r="E5862" s="45"/>
    </row>
    <row r="5863" spans="1:5" x14ac:dyDescent="0.25">
      <c r="A5863" s="2"/>
      <c r="B5863" s="3"/>
      <c r="C5863" s="4"/>
      <c r="D5863" s="45"/>
      <c r="E5863" s="45"/>
    </row>
    <row r="5864" spans="1:5" x14ac:dyDescent="0.25">
      <c r="A5864" s="2"/>
      <c r="B5864" s="3"/>
      <c r="C5864" s="4"/>
      <c r="D5864" s="45"/>
      <c r="E5864" s="45"/>
    </row>
    <row r="5865" spans="1:5" x14ac:dyDescent="0.25">
      <c r="A5865" s="2"/>
      <c r="B5865" s="3"/>
      <c r="C5865" s="4"/>
      <c r="D5865" s="45"/>
      <c r="E5865" s="45"/>
    </row>
    <row r="5866" spans="1:5" x14ac:dyDescent="0.25">
      <c r="A5866" s="2"/>
      <c r="B5866" s="3"/>
      <c r="C5866" s="4"/>
      <c r="D5866" s="45"/>
      <c r="E5866" s="45"/>
    </row>
    <row r="5867" spans="1:5" x14ac:dyDescent="0.25">
      <c r="A5867" s="2"/>
      <c r="B5867" s="3"/>
      <c r="C5867" s="4"/>
      <c r="D5867" s="45"/>
      <c r="E5867" s="45"/>
    </row>
    <row r="5868" spans="1:5" x14ac:dyDescent="0.25">
      <c r="A5868" s="2"/>
      <c r="B5868" s="3"/>
      <c r="C5868" s="4"/>
      <c r="D5868" s="45"/>
      <c r="E5868" s="45"/>
    </row>
    <row r="5869" spans="1:5" x14ac:dyDescent="0.25">
      <c r="A5869" s="2"/>
      <c r="B5869" s="3"/>
      <c r="C5869" s="4"/>
      <c r="D5869" s="45"/>
      <c r="E5869" s="45"/>
    </row>
    <row r="5870" spans="1:5" x14ac:dyDescent="0.25">
      <c r="A5870" s="2"/>
      <c r="B5870" s="3"/>
      <c r="C5870" s="4"/>
      <c r="D5870" s="45"/>
      <c r="E5870" s="45"/>
    </row>
    <row r="5871" spans="1:5" x14ac:dyDescent="0.25">
      <c r="A5871" s="2"/>
      <c r="B5871" s="3"/>
      <c r="C5871" s="4"/>
      <c r="D5871" s="45"/>
      <c r="E5871" s="45"/>
    </row>
    <row r="5872" spans="1:5" x14ac:dyDescent="0.25">
      <c r="A5872" s="2"/>
      <c r="B5872" s="3"/>
      <c r="C5872" s="4"/>
      <c r="D5872" s="45"/>
      <c r="E5872" s="45"/>
    </row>
    <row r="5873" spans="1:5" x14ac:dyDescent="0.25">
      <c r="A5873" s="2"/>
      <c r="B5873" s="3"/>
      <c r="C5873" s="4"/>
      <c r="D5873" s="45"/>
      <c r="E5873" s="45"/>
    </row>
    <row r="5874" spans="1:5" x14ac:dyDescent="0.25">
      <c r="A5874" s="2"/>
      <c r="B5874" s="3"/>
      <c r="C5874" s="4"/>
      <c r="D5874" s="45"/>
      <c r="E5874" s="45"/>
    </row>
    <row r="5875" spans="1:5" x14ac:dyDescent="0.25">
      <c r="A5875" s="2"/>
      <c r="B5875" s="3"/>
      <c r="C5875" s="4"/>
      <c r="D5875" s="45"/>
      <c r="E5875" s="45"/>
    </row>
    <row r="5876" spans="1:5" x14ac:dyDescent="0.25">
      <c r="A5876" s="2"/>
      <c r="B5876" s="3"/>
      <c r="C5876" s="4"/>
      <c r="D5876" s="45"/>
      <c r="E5876" s="45"/>
    </row>
    <row r="5877" spans="1:5" x14ac:dyDescent="0.25">
      <c r="A5877" s="2"/>
      <c r="B5877" s="3"/>
      <c r="C5877" s="4"/>
      <c r="D5877" s="45"/>
      <c r="E5877" s="45"/>
    </row>
    <row r="5878" spans="1:5" x14ac:dyDescent="0.25">
      <c r="A5878" s="2"/>
      <c r="B5878" s="3"/>
      <c r="C5878" s="4"/>
      <c r="D5878" s="45"/>
      <c r="E5878" s="45"/>
    </row>
    <row r="5879" spans="1:5" x14ac:dyDescent="0.25">
      <c r="A5879" s="2"/>
      <c r="B5879" s="3"/>
      <c r="C5879" s="4"/>
      <c r="D5879" s="45"/>
      <c r="E5879" s="45"/>
    </row>
    <row r="5880" spans="1:5" x14ac:dyDescent="0.25">
      <c r="A5880" s="2"/>
      <c r="B5880" s="3"/>
      <c r="C5880" s="4"/>
      <c r="D5880" s="45"/>
      <c r="E5880" s="45"/>
    </row>
    <row r="5881" spans="1:5" x14ac:dyDescent="0.25">
      <c r="A5881" s="2"/>
      <c r="B5881" s="3"/>
      <c r="C5881" s="4"/>
      <c r="D5881" s="45"/>
      <c r="E5881" s="45"/>
    </row>
    <row r="5882" spans="1:5" x14ac:dyDescent="0.25">
      <c r="A5882" s="2"/>
      <c r="B5882" s="3"/>
      <c r="C5882" s="4"/>
      <c r="D5882" s="45"/>
      <c r="E5882" s="45"/>
    </row>
    <row r="5883" spans="1:5" x14ac:dyDescent="0.25">
      <c r="A5883" s="2"/>
      <c r="B5883" s="3"/>
      <c r="C5883" s="4"/>
      <c r="D5883" s="45"/>
      <c r="E5883" s="45"/>
    </row>
    <row r="5884" spans="1:5" x14ac:dyDescent="0.25">
      <c r="A5884" s="2"/>
      <c r="B5884" s="3"/>
      <c r="C5884" s="4"/>
      <c r="D5884" s="45"/>
      <c r="E5884" s="45"/>
    </row>
    <row r="5885" spans="1:5" x14ac:dyDescent="0.25">
      <c r="A5885" s="2"/>
      <c r="B5885" s="3"/>
      <c r="C5885" s="4"/>
      <c r="D5885" s="45"/>
      <c r="E5885" s="45"/>
    </row>
    <row r="5886" spans="1:5" x14ac:dyDescent="0.25">
      <c r="A5886" s="2"/>
      <c r="B5886" s="3"/>
      <c r="C5886" s="4"/>
      <c r="D5886" s="45"/>
      <c r="E5886" s="45"/>
    </row>
    <row r="5887" spans="1:5" x14ac:dyDescent="0.25">
      <c r="A5887" s="2"/>
      <c r="B5887" s="3"/>
      <c r="C5887" s="4"/>
      <c r="D5887" s="45"/>
      <c r="E5887" s="45"/>
    </row>
    <row r="5888" spans="1:5" x14ac:dyDescent="0.25">
      <c r="A5888" s="2"/>
      <c r="B5888" s="3"/>
      <c r="C5888" s="4"/>
      <c r="D5888" s="45"/>
      <c r="E5888" s="45"/>
    </row>
    <row r="5889" spans="1:5" x14ac:dyDescent="0.25">
      <c r="A5889" s="2"/>
      <c r="B5889" s="3"/>
      <c r="C5889" s="4"/>
      <c r="D5889" s="45"/>
      <c r="E5889" s="45"/>
    </row>
    <row r="5890" spans="1:5" x14ac:dyDescent="0.25">
      <c r="A5890" s="2"/>
      <c r="B5890" s="3"/>
      <c r="C5890" s="4"/>
      <c r="D5890" s="45"/>
      <c r="E5890" s="45"/>
    </row>
    <row r="5891" spans="1:5" x14ac:dyDescent="0.25">
      <c r="A5891" s="2"/>
      <c r="B5891" s="3"/>
      <c r="C5891" s="4"/>
      <c r="D5891" s="45"/>
      <c r="E5891" s="45"/>
    </row>
    <row r="5892" spans="1:5" x14ac:dyDescent="0.25">
      <c r="A5892" s="2"/>
      <c r="B5892" s="3"/>
      <c r="C5892" s="4"/>
      <c r="D5892" s="45"/>
      <c r="E5892" s="45"/>
    </row>
    <row r="5893" spans="1:5" x14ac:dyDescent="0.25">
      <c r="A5893" s="2"/>
      <c r="B5893" s="3"/>
      <c r="C5893" s="4"/>
      <c r="D5893" s="45"/>
      <c r="E5893" s="45"/>
    </row>
    <row r="5894" spans="1:5" x14ac:dyDescent="0.25">
      <c r="A5894" s="2"/>
      <c r="B5894" s="3"/>
      <c r="C5894" s="4"/>
      <c r="D5894" s="45"/>
      <c r="E5894" s="45"/>
    </row>
    <row r="5895" spans="1:5" x14ac:dyDescent="0.25">
      <c r="A5895" s="2"/>
      <c r="B5895" s="3"/>
      <c r="C5895" s="4"/>
      <c r="D5895" s="45"/>
      <c r="E5895" s="45"/>
    </row>
    <row r="5896" spans="1:5" x14ac:dyDescent="0.25">
      <c r="A5896" s="2"/>
      <c r="B5896" s="3"/>
      <c r="C5896" s="4"/>
      <c r="D5896" s="45"/>
      <c r="E5896" s="45"/>
    </row>
    <row r="5897" spans="1:5" x14ac:dyDescent="0.25">
      <c r="A5897" s="2"/>
      <c r="B5897" s="3"/>
      <c r="C5897" s="4"/>
      <c r="D5897" s="45"/>
      <c r="E5897" s="45"/>
    </row>
    <row r="5898" spans="1:5" x14ac:dyDescent="0.25">
      <c r="A5898" s="2"/>
      <c r="B5898" s="3"/>
      <c r="C5898" s="4"/>
      <c r="D5898" s="45"/>
      <c r="E5898" s="45"/>
    </row>
    <row r="5899" spans="1:5" x14ac:dyDescent="0.25">
      <c r="A5899" s="2"/>
      <c r="B5899" s="3"/>
      <c r="C5899" s="4"/>
      <c r="D5899" s="45"/>
      <c r="E5899" s="45"/>
    </row>
    <row r="5900" spans="1:5" x14ac:dyDescent="0.25">
      <c r="A5900" s="2"/>
      <c r="B5900" s="3"/>
      <c r="C5900" s="4"/>
      <c r="D5900" s="45"/>
      <c r="E5900" s="45"/>
    </row>
    <row r="5901" spans="1:5" x14ac:dyDescent="0.25">
      <c r="A5901" s="2"/>
      <c r="B5901" s="3"/>
      <c r="C5901" s="4"/>
      <c r="D5901" s="45"/>
      <c r="E5901" s="45"/>
    </row>
    <row r="5902" spans="1:5" x14ac:dyDescent="0.25">
      <c r="A5902" s="2"/>
      <c r="B5902" s="3"/>
      <c r="C5902" s="4"/>
      <c r="D5902" s="45"/>
      <c r="E5902" s="45"/>
    </row>
    <row r="5903" spans="1:5" x14ac:dyDescent="0.25">
      <c r="A5903" s="2"/>
      <c r="B5903" s="3"/>
      <c r="C5903" s="4"/>
      <c r="D5903" s="45"/>
      <c r="E5903" s="45"/>
    </row>
    <row r="5904" spans="1:5" x14ac:dyDescent="0.25">
      <c r="A5904" s="2"/>
      <c r="B5904" s="3"/>
      <c r="C5904" s="4"/>
      <c r="D5904" s="45"/>
      <c r="E5904" s="45"/>
    </row>
    <row r="5905" spans="1:5" x14ac:dyDescent="0.25">
      <c r="A5905" s="2"/>
      <c r="B5905" s="3"/>
      <c r="C5905" s="4"/>
      <c r="D5905" s="45"/>
      <c r="E5905" s="45"/>
    </row>
    <row r="5906" spans="1:5" x14ac:dyDescent="0.25">
      <c r="A5906" s="2"/>
      <c r="B5906" s="3"/>
      <c r="C5906" s="4"/>
      <c r="D5906" s="45"/>
      <c r="E5906" s="45"/>
    </row>
    <row r="5907" spans="1:5" x14ac:dyDescent="0.25">
      <c r="A5907" s="2"/>
      <c r="B5907" s="3"/>
      <c r="C5907" s="4"/>
      <c r="D5907" s="45"/>
      <c r="E5907" s="45"/>
    </row>
    <row r="5908" spans="1:5" x14ac:dyDescent="0.25">
      <c r="A5908" s="2"/>
      <c r="B5908" s="3"/>
      <c r="C5908" s="4"/>
      <c r="D5908" s="45"/>
      <c r="E5908" s="45"/>
    </row>
    <row r="5909" spans="1:5" x14ac:dyDescent="0.25">
      <c r="A5909" s="2"/>
      <c r="B5909" s="3"/>
      <c r="C5909" s="4"/>
      <c r="D5909" s="45"/>
      <c r="E5909" s="45"/>
    </row>
    <row r="5910" spans="1:5" x14ac:dyDescent="0.25">
      <c r="A5910" s="2"/>
      <c r="B5910" s="3"/>
      <c r="C5910" s="4"/>
      <c r="D5910" s="45"/>
      <c r="E5910" s="45"/>
    </row>
    <row r="5911" spans="1:5" x14ac:dyDescent="0.25">
      <c r="A5911" s="2"/>
      <c r="B5911" s="3"/>
      <c r="C5911" s="4"/>
      <c r="D5911" s="45"/>
      <c r="E5911" s="45"/>
    </row>
    <row r="5912" spans="1:5" x14ac:dyDescent="0.25">
      <c r="A5912" s="2"/>
      <c r="B5912" s="3"/>
      <c r="C5912" s="4"/>
      <c r="D5912" s="45"/>
      <c r="E5912" s="45"/>
    </row>
    <row r="5913" spans="1:5" x14ac:dyDescent="0.25">
      <c r="A5913" s="2"/>
      <c r="B5913" s="3"/>
      <c r="C5913" s="4"/>
      <c r="D5913" s="45"/>
      <c r="E5913" s="45"/>
    </row>
    <row r="5914" spans="1:5" x14ac:dyDescent="0.25">
      <c r="A5914" s="2"/>
      <c r="B5914" s="3"/>
      <c r="C5914" s="4"/>
      <c r="D5914" s="45"/>
      <c r="E5914" s="45"/>
    </row>
    <row r="5915" spans="1:5" x14ac:dyDescent="0.25">
      <c r="A5915" s="2"/>
      <c r="B5915" s="3"/>
      <c r="C5915" s="4"/>
      <c r="D5915" s="45"/>
      <c r="E5915" s="45"/>
    </row>
    <row r="5916" spans="1:5" x14ac:dyDescent="0.25">
      <c r="A5916" s="2"/>
      <c r="B5916" s="3"/>
      <c r="C5916" s="4"/>
      <c r="D5916" s="45"/>
      <c r="E5916" s="45"/>
    </row>
    <row r="5917" spans="1:5" x14ac:dyDescent="0.25">
      <c r="A5917" s="2"/>
      <c r="B5917" s="3"/>
      <c r="C5917" s="4"/>
      <c r="D5917" s="45"/>
      <c r="E5917" s="45"/>
    </row>
    <row r="5918" spans="1:5" x14ac:dyDescent="0.25">
      <c r="A5918" s="2"/>
      <c r="B5918" s="3"/>
      <c r="C5918" s="4"/>
      <c r="D5918" s="45"/>
      <c r="E5918" s="45"/>
    </row>
    <row r="5919" spans="1:5" x14ac:dyDescent="0.25">
      <c r="A5919" s="2"/>
      <c r="B5919" s="3"/>
      <c r="C5919" s="4"/>
      <c r="D5919" s="45"/>
      <c r="E5919" s="45"/>
    </row>
    <row r="5920" spans="1:5" x14ac:dyDescent="0.25">
      <c r="A5920" s="2"/>
      <c r="B5920" s="3"/>
      <c r="C5920" s="4"/>
      <c r="D5920" s="45"/>
      <c r="E5920" s="45"/>
    </row>
    <row r="5921" spans="1:5" x14ac:dyDescent="0.25">
      <c r="A5921" s="2"/>
      <c r="B5921" s="3"/>
      <c r="C5921" s="4"/>
      <c r="D5921" s="45"/>
      <c r="E5921" s="45"/>
    </row>
    <row r="5922" spans="1:5" x14ac:dyDescent="0.25">
      <c r="A5922" s="2"/>
      <c r="B5922" s="3"/>
      <c r="C5922" s="4"/>
      <c r="D5922" s="45"/>
      <c r="E5922" s="45"/>
    </row>
    <row r="5923" spans="1:5" x14ac:dyDescent="0.25">
      <c r="A5923" s="2"/>
      <c r="B5923" s="3"/>
      <c r="C5923" s="4"/>
      <c r="D5923" s="45"/>
      <c r="E5923" s="45"/>
    </row>
    <row r="5924" spans="1:5" x14ac:dyDescent="0.25">
      <c r="A5924" s="2"/>
      <c r="B5924" s="3"/>
      <c r="C5924" s="4"/>
      <c r="D5924" s="45"/>
      <c r="E5924" s="45"/>
    </row>
    <row r="5925" spans="1:5" x14ac:dyDescent="0.25">
      <c r="A5925" s="2"/>
      <c r="B5925" s="3"/>
      <c r="C5925" s="4"/>
      <c r="D5925" s="45"/>
      <c r="E5925" s="45"/>
    </row>
    <row r="5926" spans="1:5" x14ac:dyDescent="0.25">
      <c r="A5926" s="2"/>
      <c r="B5926" s="3"/>
      <c r="C5926" s="4"/>
      <c r="D5926" s="45"/>
      <c r="E5926" s="45"/>
    </row>
    <row r="5927" spans="1:5" x14ac:dyDescent="0.25">
      <c r="A5927" s="2"/>
      <c r="B5927" s="3"/>
      <c r="C5927" s="4"/>
      <c r="D5927" s="45"/>
      <c r="E5927" s="45"/>
    </row>
    <row r="5928" spans="1:5" x14ac:dyDescent="0.25">
      <c r="A5928" s="2"/>
      <c r="B5928" s="3"/>
      <c r="C5928" s="4"/>
      <c r="D5928" s="45"/>
      <c r="E5928" s="45"/>
    </row>
    <row r="5929" spans="1:5" x14ac:dyDescent="0.25">
      <c r="A5929" s="2"/>
      <c r="B5929" s="3"/>
      <c r="C5929" s="4"/>
      <c r="D5929" s="45"/>
      <c r="E5929" s="45"/>
    </row>
    <row r="5930" spans="1:5" x14ac:dyDescent="0.25">
      <c r="A5930" s="2"/>
      <c r="B5930" s="3"/>
      <c r="C5930" s="4"/>
      <c r="D5930" s="45"/>
      <c r="E5930" s="45"/>
    </row>
    <row r="5931" spans="1:5" x14ac:dyDescent="0.25">
      <c r="A5931" s="2"/>
      <c r="B5931" s="3"/>
      <c r="C5931" s="4"/>
      <c r="D5931" s="45"/>
      <c r="E5931" s="45"/>
    </row>
    <row r="5932" spans="1:5" x14ac:dyDescent="0.25">
      <c r="A5932" s="2"/>
      <c r="B5932" s="3"/>
      <c r="C5932" s="4"/>
      <c r="D5932" s="45"/>
      <c r="E5932" s="45"/>
    </row>
    <row r="5933" spans="1:5" x14ac:dyDescent="0.25">
      <c r="A5933" s="2"/>
      <c r="B5933" s="3"/>
      <c r="C5933" s="4"/>
      <c r="D5933" s="45"/>
      <c r="E5933" s="45"/>
    </row>
    <row r="5934" spans="1:5" x14ac:dyDescent="0.25">
      <c r="A5934" s="2"/>
      <c r="B5934" s="3"/>
      <c r="C5934" s="4"/>
      <c r="D5934" s="45"/>
      <c r="E5934" s="45"/>
    </row>
    <row r="5935" spans="1:5" x14ac:dyDescent="0.25">
      <c r="A5935" s="2"/>
      <c r="B5935" s="3"/>
      <c r="C5935" s="4"/>
      <c r="D5935" s="45"/>
      <c r="E5935" s="45"/>
    </row>
    <row r="5936" spans="1:5" x14ac:dyDescent="0.25">
      <c r="A5936" s="2"/>
      <c r="B5936" s="3"/>
      <c r="C5936" s="4"/>
      <c r="D5936" s="45"/>
      <c r="E5936" s="45"/>
    </row>
    <row r="5937" spans="1:5" x14ac:dyDescent="0.25">
      <c r="A5937" s="2"/>
      <c r="B5937" s="3"/>
      <c r="C5937" s="4"/>
      <c r="D5937" s="45"/>
      <c r="E5937" s="45"/>
    </row>
    <row r="5938" spans="1:5" x14ac:dyDescent="0.25">
      <c r="A5938" s="2"/>
      <c r="B5938" s="3"/>
      <c r="C5938" s="4"/>
      <c r="D5938" s="45"/>
      <c r="E5938" s="45"/>
    </row>
    <row r="5939" spans="1:5" x14ac:dyDescent="0.25">
      <c r="A5939" s="2"/>
      <c r="B5939" s="3"/>
      <c r="C5939" s="4"/>
      <c r="D5939" s="45"/>
      <c r="E5939" s="45"/>
    </row>
    <row r="5940" spans="1:5" x14ac:dyDescent="0.25">
      <c r="A5940" s="2"/>
      <c r="B5940" s="3"/>
      <c r="C5940" s="4"/>
      <c r="D5940" s="45"/>
      <c r="E5940" s="45"/>
    </row>
    <row r="5941" spans="1:5" x14ac:dyDescent="0.25">
      <c r="A5941" s="2"/>
      <c r="B5941" s="3"/>
      <c r="C5941" s="4"/>
      <c r="D5941" s="45"/>
      <c r="E5941" s="45"/>
    </row>
    <row r="5942" spans="1:5" x14ac:dyDescent="0.25">
      <c r="A5942" s="2"/>
      <c r="B5942" s="3"/>
      <c r="C5942" s="4"/>
      <c r="D5942" s="45"/>
      <c r="E5942" s="45"/>
    </row>
    <row r="5943" spans="1:5" x14ac:dyDescent="0.25">
      <c r="A5943" s="2"/>
      <c r="B5943" s="3"/>
      <c r="C5943" s="4"/>
      <c r="D5943" s="45"/>
      <c r="E5943" s="45"/>
    </row>
    <row r="5944" spans="1:5" x14ac:dyDescent="0.25">
      <c r="A5944" s="2"/>
      <c r="B5944" s="3"/>
      <c r="C5944" s="4"/>
      <c r="D5944" s="45"/>
      <c r="E5944" s="45"/>
    </row>
    <row r="5945" spans="1:5" x14ac:dyDescent="0.25">
      <c r="A5945" s="2"/>
      <c r="B5945" s="3"/>
      <c r="C5945" s="4"/>
      <c r="D5945" s="45"/>
      <c r="E5945" s="45"/>
    </row>
    <row r="5946" spans="1:5" x14ac:dyDescent="0.25">
      <c r="A5946" s="2"/>
      <c r="B5946" s="3"/>
      <c r="C5946" s="4"/>
      <c r="D5946" s="45"/>
      <c r="E5946" s="45"/>
    </row>
    <row r="5947" spans="1:5" x14ac:dyDescent="0.25">
      <c r="A5947" s="2"/>
      <c r="B5947" s="3"/>
      <c r="C5947" s="4"/>
      <c r="D5947" s="45"/>
      <c r="E5947" s="45"/>
    </row>
    <row r="5948" spans="1:5" x14ac:dyDescent="0.25">
      <c r="A5948" s="2"/>
      <c r="B5948" s="3"/>
      <c r="C5948" s="4"/>
      <c r="D5948" s="45"/>
      <c r="E5948" s="45"/>
    </row>
    <row r="5949" spans="1:5" x14ac:dyDescent="0.25">
      <c r="A5949" s="2"/>
      <c r="B5949" s="3"/>
      <c r="C5949" s="4"/>
      <c r="D5949" s="45"/>
      <c r="E5949" s="45"/>
    </row>
    <row r="5950" spans="1:5" x14ac:dyDescent="0.25">
      <c r="A5950" s="2"/>
      <c r="B5950" s="3"/>
      <c r="C5950" s="4"/>
      <c r="D5950" s="45"/>
      <c r="E5950" s="45"/>
    </row>
    <row r="5951" spans="1:5" x14ac:dyDescent="0.25">
      <c r="A5951" s="2"/>
      <c r="B5951" s="3"/>
      <c r="C5951" s="4"/>
      <c r="D5951" s="45"/>
      <c r="E5951" s="45"/>
    </row>
    <row r="5952" spans="1:5" x14ac:dyDescent="0.25">
      <c r="A5952" s="2"/>
      <c r="B5952" s="3"/>
      <c r="C5952" s="4"/>
      <c r="D5952" s="45"/>
      <c r="E5952" s="45"/>
    </row>
    <row r="5953" spans="1:5" x14ac:dyDescent="0.25">
      <c r="A5953" s="2"/>
      <c r="B5953" s="3"/>
      <c r="C5953" s="4"/>
      <c r="D5953" s="45"/>
      <c r="E5953" s="45"/>
    </row>
    <row r="5954" spans="1:5" x14ac:dyDescent="0.25">
      <c r="A5954" s="2"/>
      <c r="B5954" s="3"/>
      <c r="C5954" s="4"/>
      <c r="D5954" s="45"/>
      <c r="E5954" s="45"/>
    </row>
    <row r="5955" spans="1:5" x14ac:dyDescent="0.25">
      <c r="A5955" s="2"/>
      <c r="B5955" s="3"/>
      <c r="C5955" s="4"/>
      <c r="D5955" s="45"/>
      <c r="E5955" s="45"/>
    </row>
    <row r="5956" spans="1:5" x14ac:dyDescent="0.25">
      <c r="A5956" s="2"/>
      <c r="B5956" s="3"/>
      <c r="C5956" s="4"/>
      <c r="D5956" s="45"/>
      <c r="E5956" s="45"/>
    </row>
    <row r="5957" spans="1:5" x14ac:dyDescent="0.25">
      <c r="A5957" s="2"/>
      <c r="B5957" s="3"/>
      <c r="C5957" s="4"/>
      <c r="D5957" s="45"/>
      <c r="E5957" s="45"/>
    </row>
    <row r="5958" spans="1:5" x14ac:dyDescent="0.25">
      <c r="A5958" s="2"/>
      <c r="B5958" s="3"/>
      <c r="C5958" s="4"/>
      <c r="D5958" s="45"/>
      <c r="E5958" s="45"/>
    </row>
    <row r="5959" spans="1:5" x14ac:dyDescent="0.25">
      <c r="A5959" s="2"/>
      <c r="B5959" s="3"/>
      <c r="C5959" s="4"/>
      <c r="D5959" s="45"/>
      <c r="E5959" s="45"/>
    </row>
    <row r="5960" spans="1:5" x14ac:dyDescent="0.25">
      <c r="A5960" s="2"/>
      <c r="B5960" s="3"/>
      <c r="C5960" s="4"/>
      <c r="D5960" s="45"/>
      <c r="E5960" s="45"/>
    </row>
    <row r="5961" spans="1:5" x14ac:dyDescent="0.25">
      <c r="A5961" s="2"/>
      <c r="B5961" s="3"/>
      <c r="C5961" s="4"/>
      <c r="D5961" s="45"/>
      <c r="E5961" s="45"/>
    </row>
    <row r="5962" spans="1:5" x14ac:dyDescent="0.25">
      <c r="A5962" s="2"/>
      <c r="B5962" s="3"/>
      <c r="C5962" s="4"/>
      <c r="D5962" s="45"/>
      <c r="E5962" s="45"/>
    </row>
    <row r="5963" spans="1:5" x14ac:dyDescent="0.25">
      <c r="A5963" s="2"/>
      <c r="B5963" s="3"/>
      <c r="C5963" s="4"/>
      <c r="D5963" s="45"/>
      <c r="E5963" s="45"/>
    </row>
    <row r="5964" spans="1:5" x14ac:dyDescent="0.25">
      <c r="A5964" s="2"/>
      <c r="B5964" s="3"/>
      <c r="C5964" s="4"/>
      <c r="D5964" s="45"/>
      <c r="E5964" s="45"/>
    </row>
    <row r="5965" spans="1:5" x14ac:dyDescent="0.25">
      <c r="A5965" s="2"/>
      <c r="B5965" s="3"/>
      <c r="C5965" s="4"/>
      <c r="D5965" s="45"/>
      <c r="E5965" s="45"/>
    </row>
    <row r="5966" spans="1:5" x14ac:dyDescent="0.25">
      <c r="A5966" s="2"/>
      <c r="B5966" s="3"/>
      <c r="C5966" s="4"/>
      <c r="D5966" s="45"/>
      <c r="E5966" s="45"/>
    </row>
    <row r="5967" spans="1:5" x14ac:dyDescent="0.25">
      <c r="A5967" s="2"/>
      <c r="B5967" s="3"/>
      <c r="C5967" s="4"/>
      <c r="D5967" s="45"/>
      <c r="E5967" s="45"/>
    </row>
    <row r="5968" spans="1:5" x14ac:dyDescent="0.25">
      <c r="A5968" s="2"/>
      <c r="B5968" s="3"/>
      <c r="C5968" s="4"/>
      <c r="D5968" s="45"/>
      <c r="E5968" s="45"/>
    </row>
    <row r="5969" spans="1:5" x14ac:dyDescent="0.25">
      <c r="A5969" s="2"/>
      <c r="B5969" s="3"/>
      <c r="C5969" s="4"/>
      <c r="D5969" s="45"/>
      <c r="E5969" s="45"/>
    </row>
    <row r="5970" spans="1:5" x14ac:dyDescent="0.25">
      <c r="A5970" s="2"/>
      <c r="B5970" s="3"/>
      <c r="C5970" s="4"/>
      <c r="D5970" s="45"/>
      <c r="E5970" s="45"/>
    </row>
    <row r="5971" spans="1:5" x14ac:dyDescent="0.25">
      <c r="A5971" s="2"/>
      <c r="B5971" s="3"/>
      <c r="C5971" s="4"/>
      <c r="D5971" s="45"/>
      <c r="E5971" s="45"/>
    </row>
    <row r="5972" spans="1:5" x14ac:dyDescent="0.25">
      <c r="A5972" s="2"/>
      <c r="B5972" s="3"/>
      <c r="C5972" s="4"/>
      <c r="D5972" s="45"/>
      <c r="E5972" s="45"/>
    </row>
    <row r="5973" spans="1:5" x14ac:dyDescent="0.25">
      <c r="A5973" s="2"/>
      <c r="B5973" s="3"/>
      <c r="C5973" s="4"/>
      <c r="D5973" s="45"/>
      <c r="E5973" s="45"/>
    </row>
    <row r="5974" spans="1:5" x14ac:dyDescent="0.25">
      <c r="A5974" s="2"/>
      <c r="B5974" s="3"/>
      <c r="C5974" s="4"/>
      <c r="D5974" s="45"/>
      <c r="E5974" s="45"/>
    </row>
    <row r="5975" spans="1:5" x14ac:dyDescent="0.25">
      <c r="A5975" s="2"/>
      <c r="B5975" s="3"/>
      <c r="C5975" s="4"/>
      <c r="D5975" s="45"/>
      <c r="E5975" s="45"/>
    </row>
    <row r="5976" spans="1:5" x14ac:dyDescent="0.25">
      <c r="A5976" s="2"/>
      <c r="B5976" s="3"/>
      <c r="C5976" s="4"/>
      <c r="D5976" s="45"/>
      <c r="E5976" s="45"/>
    </row>
    <row r="5977" spans="1:5" x14ac:dyDescent="0.25">
      <c r="A5977" s="2"/>
      <c r="B5977" s="3"/>
      <c r="C5977" s="4"/>
      <c r="D5977" s="45"/>
      <c r="E5977" s="45"/>
    </row>
    <row r="5978" spans="1:5" x14ac:dyDescent="0.25">
      <c r="A5978" s="2"/>
      <c r="B5978" s="3"/>
      <c r="C5978" s="4"/>
      <c r="D5978" s="45"/>
      <c r="E5978" s="45"/>
    </row>
    <row r="5979" spans="1:5" x14ac:dyDescent="0.25">
      <c r="A5979" s="2"/>
      <c r="B5979" s="3"/>
      <c r="C5979" s="4"/>
      <c r="D5979" s="45"/>
      <c r="E5979" s="45"/>
    </row>
    <row r="5980" spans="1:5" x14ac:dyDescent="0.25">
      <c r="A5980" s="2"/>
      <c r="B5980" s="3"/>
      <c r="C5980" s="4"/>
      <c r="D5980" s="45"/>
      <c r="E5980" s="45"/>
    </row>
    <row r="5981" spans="1:5" x14ac:dyDescent="0.25">
      <c r="A5981" s="2"/>
      <c r="B5981" s="3"/>
      <c r="C5981" s="4"/>
      <c r="D5981" s="45"/>
      <c r="E5981" s="45"/>
    </row>
    <row r="5982" spans="1:5" x14ac:dyDescent="0.25">
      <c r="A5982" s="2"/>
      <c r="B5982" s="3"/>
      <c r="C5982" s="4"/>
      <c r="D5982" s="45"/>
      <c r="E5982" s="45"/>
    </row>
    <row r="5983" spans="1:5" x14ac:dyDescent="0.25">
      <c r="A5983" s="2"/>
      <c r="B5983" s="3"/>
      <c r="C5983" s="4"/>
      <c r="D5983" s="45"/>
      <c r="E5983" s="45"/>
    </row>
    <row r="5984" spans="1:5" x14ac:dyDescent="0.25">
      <c r="A5984" s="2"/>
      <c r="B5984" s="3"/>
      <c r="C5984" s="4"/>
      <c r="D5984" s="45"/>
      <c r="E5984" s="45"/>
    </row>
    <row r="5985" spans="1:5" x14ac:dyDescent="0.25">
      <c r="A5985" s="2"/>
      <c r="B5985" s="3"/>
      <c r="C5985" s="4"/>
      <c r="D5985" s="45"/>
      <c r="E5985" s="45"/>
    </row>
    <row r="5986" spans="1:5" x14ac:dyDescent="0.25">
      <c r="A5986" s="2"/>
      <c r="B5986" s="3"/>
      <c r="C5986" s="4"/>
      <c r="D5986" s="45"/>
      <c r="E5986" s="45"/>
    </row>
    <row r="5987" spans="1:5" x14ac:dyDescent="0.25">
      <c r="A5987" s="2"/>
      <c r="B5987" s="3"/>
      <c r="C5987" s="4"/>
      <c r="D5987" s="45"/>
      <c r="E5987" s="45"/>
    </row>
    <row r="5988" spans="1:5" x14ac:dyDescent="0.25">
      <c r="A5988" s="2"/>
      <c r="B5988" s="3"/>
      <c r="C5988" s="4"/>
      <c r="D5988" s="45"/>
      <c r="E5988" s="45"/>
    </row>
    <row r="5989" spans="1:5" x14ac:dyDescent="0.25">
      <c r="A5989" s="2"/>
      <c r="B5989" s="3"/>
      <c r="C5989" s="4"/>
      <c r="D5989" s="45"/>
      <c r="E5989" s="45"/>
    </row>
    <row r="5990" spans="1:5" x14ac:dyDescent="0.25">
      <c r="A5990" s="2"/>
      <c r="B5990" s="3"/>
      <c r="C5990" s="4"/>
      <c r="D5990" s="45"/>
      <c r="E5990" s="45"/>
    </row>
    <row r="5991" spans="1:5" x14ac:dyDescent="0.25">
      <c r="A5991" s="2"/>
      <c r="B5991" s="3"/>
      <c r="C5991" s="4"/>
      <c r="D5991" s="45"/>
      <c r="E5991" s="45"/>
    </row>
    <row r="5992" spans="1:5" x14ac:dyDescent="0.25">
      <c r="A5992" s="2"/>
      <c r="B5992" s="3"/>
      <c r="C5992" s="4"/>
      <c r="D5992" s="45"/>
      <c r="E5992" s="45"/>
    </row>
    <row r="5993" spans="1:5" x14ac:dyDescent="0.25">
      <c r="A5993" s="2"/>
      <c r="B5993" s="3"/>
      <c r="C5993" s="4"/>
      <c r="D5993" s="45"/>
      <c r="E5993" s="45"/>
    </row>
    <row r="5994" spans="1:5" x14ac:dyDescent="0.25">
      <c r="A5994" s="2"/>
      <c r="B5994" s="3"/>
      <c r="C5994" s="4"/>
      <c r="D5994" s="45"/>
      <c r="E5994" s="45"/>
    </row>
    <row r="5995" spans="1:5" x14ac:dyDescent="0.25">
      <c r="A5995" s="2"/>
      <c r="B5995" s="3"/>
      <c r="C5995" s="4"/>
      <c r="D5995" s="45"/>
      <c r="E5995" s="45"/>
    </row>
    <row r="5996" spans="1:5" x14ac:dyDescent="0.25">
      <c r="A5996" s="2"/>
      <c r="B5996" s="3"/>
      <c r="C5996" s="4"/>
      <c r="D5996" s="45"/>
      <c r="E5996" s="45"/>
    </row>
    <row r="5997" spans="1:5" x14ac:dyDescent="0.25">
      <c r="A5997" s="2"/>
      <c r="B5997" s="3"/>
      <c r="C5997" s="4"/>
      <c r="D5997" s="45"/>
      <c r="E5997" s="45"/>
    </row>
    <row r="5998" spans="1:5" x14ac:dyDescent="0.25">
      <c r="A5998" s="2"/>
      <c r="B5998" s="3"/>
      <c r="C5998" s="4"/>
      <c r="D5998" s="45"/>
      <c r="E5998" s="45"/>
    </row>
    <row r="5999" spans="1:5" x14ac:dyDescent="0.25">
      <c r="A5999" s="2"/>
      <c r="B5999" s="3"/>
      <c r="C5999" s="4"/>
      <c r="D5999" s="45"/>
      <c r="E5999" s="45"/>
    </row>
    <row r="6000" spans="1:5" x14ac:dyDescent="0.25">
      <c r="A6000" s="2"/>
      <c r="B6000" s="3"/>
      <c r="C6000" s="4"/>
      <c r="D6000" s="45"/>
      <c r="E6000" s="45"/>
    </row>
    <row r="6001" spans="1:5" x14ac:dyDescent="0.25">
      <c r="A6001" s="2"/>
      <c r="B6001" s="3"/>
      <c r="C6001" s="4"/>
      <c r="D6001" s="45"/>
      <c r="E6001" s="45"/>
    </row>
    <row r="6002" spans="1:5" x14ac:dyDescent="0.25">
      <c r="A6002" s="2"/>
      <c r="B6002" s="3"/>
      <c r="C6002" s="4"/>
      <c r="D6002" s="45"/>
      <c r="E6002" s="45"/>
    </row>
    <row r="6003" spans="1:5" x14ac:dyDescent="0.25">
      <c r="A6003" s="2"/>
      <c r="B6003" s="3"/>
      <c r="C6003" s="4"/>
      <c r="D6003" s="45"/>
      <c r="E6003" s="45"/>
    </row>
    <row r="6004" spans="1:5" x14ac:dyDescent="0.25">
      <c r="A6004" s="2"/>
      <c r="B6004" s="3"/>
      <c r="C6004" s="4"/>
      <c r="D6004" s="45"/>
      <c r="E6004" s="45"/>
    </row>
    <row r="6005" spans="1:5" x14ac:dyDescent="0.25">
      <c r="A6005" s="2"/>
      <c r="B6005" s="3"/>
      <c r="C6005" s="4"/>
      <c r="D6005" s="45"/>
      <c r="E6005" s="45"/>
    </row>
    <row r="6006" spans="1:5" x14ac:dyDescent="0.25">
      <c r="A6006" s="2"/>
      <c r="B6006" s="3"/>
      <c r="C6006" s="4"/>
      <c r="D6006" s="45"/>
      <c r="E6006" s="45"/>
    </row>
    <row r="6007" spans="1:5" x14ac:dyDescent="0.25">
      <c r="A6007" s="2"/>
      <c r="B6007" s="3"/>
      <c r="C6007" s="4"/>
      <c r="D6007" s="45"/>
      <c r="E6007" s="45"/>
    </row>
    <row r="6008" spans="1:5" x14ac:dyDescent="0.25">
      <c r="A6008" s="2"/>
      <c r="B6008" s="3"/>
      <c r="C6008" s="4"/>
      <c r="D6008" s="45"/>
      <c r="E6008" s="45"/>
    </row>
    <row r="6009" spans="1:5" x14ac:dyDescent="0.25">
      <c r="A6009" s="2"/>
      <c r="B6009" s="3"/>
      <c r="C6009" s="4"/>
      <c r="D6009" s="45"/>
      <c r="E6009" s="45"/>
    </row>
    <row r="6010" spans="1:5" x14ac:dyDescent="0.25">
      <c r="A6010" s="2"/>
      <c r="B6010" s="3"/>
      <c r="C6010" s="4"/>
      <c r="D6010" s="45"/>
      <c r="E6010" s="45"/>
    </row>
    <row r="6011" spans="1:5" x14ac:dyDescent="0.25">
      <c r="A6011" s="2"/>
      <c r="B6011" s="3"/>
      <c r="C6011" s="4"/>
      <c r="D6011" s="45"/>
      <c r="E6011" s="45"/>
    </row>
    <row r="6012" spans="1:5" x14ac:dyDescent="0.25">
      <c r="A6012" s="2"/>
      <c r="B6012" s="3"/>
      <c r="C6012" s="4"/>
      <c r="D6012" s="45"/>
      <c r="E6012" s="45"/>
    </row>
    <row r="6013" spans="1:5" x14ac:dyDescent="0.25">
      <c r="A6013" s="2"/>
      <c r="B6013" s="3"/>
      <c r="C6013" s="4"/>
      <c r="D6013" s="45"/>
      <c r="E6013" s="45"/>
    </row>
    <row r="6014" spans="1:5" x14ac:dyDescent="0.25">
      <c r="A6014" s="2"/>
      <c r="B6014" s="3"/>
      <c r="C6014" s="4"/>
      <c r="D6014" s="45"/>
      <c r="E6014" s="45"/>
    </row>
    <row r="6015" spans="1:5" x14ac:dyDescent="0.25">
      <c r="A6015" s="2"/>
      <c r="B6015" s="3"/>
      <c r="C6015" s="4"/>
      <c r="D6015" s="45"/>
      <c r="E6015" s="45"/>
    </row>
    <row r="6016" spans="1:5" x14ac:dyDescent="0.25">
      <c r="A6016" s="2"/>
      <c r="B6016" s="3"/>
      <c r="C6016" s="4"/>
      <c r="D6016" s="45"/>
      <c r="E6016" s="45"/>
    </row>
    <row r="6017" spans="1:5" x14ac:dyDescent="0.25">
      <c r="A6017" s="2"/>
      <c r="B6017" s="3"/>
      <c r="C6017" s="4"/>
      <c r="D6017" s="45"/>
      <c r="E6017" s="45"/>
    </row>
    <row r="6018" spans="1:5" x14ac:dyDescent="0.25">
      <c r="A6018" s="2"/>
      <c r="B6018" s="3"/>
      <c r="C6018" s="4"/>
      <c r="D6018" s="45"/>
      <c r="E6018" s="45"/>
    </row>
    <row r="6019" spans="1:5" x14ac:dyDescent="0.25">
      <c r="A6019" s="2"/>
      <c r="B6019" s="3"/>
      <c r="C6019" s="4"/>
      <c r="D6019" s="45"/>
      <c r="E6019" s="45"/>
    </row>
    <row r="6020" spans="1:5" x14ac:dyDescent="0.25">
      <c r="A6020" s="2"/>
      <c r="B6020" s="3"/>
      <c r="C6020" s="4"/>
      <c r="D6020" s="45"/>
      <c r="E6020" s="45"/>
    </row>
    <row r="6021" spans="1:5" x14ac:dyDescent="0.25">
      <c r="A6021" s="2"/>
      <c r="B6021" s="3"/>
      <c r="C6021" s="4"/>
      <c r="D6021" s="45"/>
      <c r="E6021" s="45"/>
    </row>
    <row r="6022" spans="1:5" x14ac:dyDescent="0.25">
      <c r="A6022" s="2"/>
      <c r="B6022" s="3"/>
      <c r="C6022" s="4"/>
      <c r="D6022" s="45"/>
      <c r="E6022" s="45"/>
    </row>
    <row r="6023" spans="1:5" x14ac:dyDescent="0.25">
      <c r="A6023" s="2"/>
      <c r="B6023" s="3"/>
      <c r="C6023" s="4"/>
      <c r="D6023" s="45"/>
      <c r="E6023" s="45"/>
    </row>
    <row r="6024" spans="1:5" x14ac:dyDescent="0.25">
      <c r="A6024" s="2"/>
      <c r="B6024" s="3"/>
      <c r="C6024" s="4"/>
      <c r="D6024" s="45"/>
      <c r="E6024" s="45"/>
    </row>
    <row r="6025" spans="1:5" x14ac:dyDescent="0.25">
      <c r="A6025" s="2"/>
      <c r="B6025" s="3"/>
      <c r="C6025" s="4"/>
      <c r="D6025" s="45"/>
      <c r="E6025" s="45"/>
    </row>
    <row r="6026" spans="1:5" x14ac:dyDescent="0.25">
      <c r="A6026" s="2"/>
      <c r="B6026" s="3"/>
      <c r="C6026" s="4"/>
      <c r="D6026" s="45"/>
      <c r="E6026" s="45"/>
    </row>
    <row r="6027" spans="1:5" x14ac:dyDescent="0.25">
      <c r="A6027" s="2"/>
      <c r="B6027" s="3"/>
      <c r="C6027" s="4"/>
      <c r="D6027" s="45"/>
      <c r="E6027" s="45"/>
    </row>
    <row r="6028" spans="1:5" x14ac:dyDescent="0.25">
      <c r="A6028" s="2"/>
      <c r="B6028" s="3"/>
      <c r="C6028" s="4"/>
      <c r="D6028" s="45"/>
      <c r="E6028" s="45"/>
    </row>
    <row r="6029" spans="1:5" x14ac:dyDescent="0.25">
      <c r="A6029" s="2"/>
      <c r="B6029" s="3"/>
      <c r="C6029" s="4"/>
      <c r="D6029" s="45"/>
      <c r="E6029" s="45"/>
    </row>
    <row r="6030" spans="1:5" x14ac:dyDescent="0.25">
      <c r="A6030" s="2"/>
      <c r="B6030" s="3"/>
      <c r="C6030" s="4"/>
      <c r="D6030" s="45"/>
      <c r="E6030" s="45"/>
    </row>
    <row r="6031" spans="1:5" x14ac:dyDescent="0.25">
      <c r="A6031" s="2"/>
      <c r="B6031" s="3"/>
      <c r="C6031" s="4"/>
      <c r="D6031" s="45"/>
      <c r="E6031" s="45"/>
    </row>
    <row r="6032" spans="1:5" x14ac:dyDescent="0.25">
      <c r="A6032" s="2"/>
      <c r="B6032" s="3"/>
      <c r="C6032" s="4"/>
      <c r="D6032" s="45"/>
      <c r="E6032" s="45"/>
    </row>
    <row r="6033" spans="1:5" x14ac:dyDescent="0.25">
      <c r="A6033" s="2"/>
      <c r="B6033" s="3"/>
      <c r="C6033" s="4"/>
      <c r="D6033" s="45"/>
      <c r="E6033" s="45"/>
    </row>
    <row r="6034" spans="1:5" x14ac:dyDescent="0.25">
      <c r="A6034" s="2"/>
      <c r="B6034" s="3"/>
      <c r="C6034" s="4"/>
      <c r="D6034" s="45"/>
      <c r="E6034" s="45"/>
    </row>
    <row r="6035" spans="1:5" x14ac:dyDescent="0.25">
      <c r="A6035" s="2"/>
      <c r="B6035" s="3"/>
      <c r="C6035" s="4"/>
      <c r="D6035" s="45"/>
      <c r="E6035" s="45"/>
    </row>
    <row r="6036" spans="1:5" x14ac:dyDescent="0.25">
      <c r="A6036" s="2"/>
      <c r="B6036" s="3"/>
      <c r="C6036" s="4"/>
      <c r="D6036" s="45"/>
      <c r="E6036" s="45"/>
    </row>
    <row r="6037" spans="1:5" x14ac:dyDescent="0.25">
      <c r="A6037" s="2"/>
      <c r="B6037" s="3"/>
      <c r="C6037" s="4"/>
      <c r="D6037" s="45"/>
      <c r="E6037" s="45"/>
    </row>
    <row r="6038" spans="1:5" x14ac:dyDescent="0.25">
      <c r="A6038" s="2"/>
      <c r="B6038" s="3"/>
      <c r="C6038" s="4"/>
      <c r="D6038" s="45"/>
      <c r="E6038" s="45"/>
    </row>
    <row r="6039" spans="1:5" x14ac:dyDescent="0.25">
      <c r="A6039" s="2"/>
      <c r="B6039" s="3"/>
      <c r="C6039" s="4"/>
      <c r="D6039" s="45"/>
      <c r="E6039" s="45"/>
    </row>
    <row r="6040" spans="1:5" x14ac:dyDescent="0.25">
      <c r="A6040" s="2"/>
      <c r="B6040" s="3"/>
      <c r="C6040" s="4"/>
      <c r="D6040" s="45"/>
      <c r="E6040" s="45"/>
    </row>
    <row r="6041" spans="1:5" x14ac:dyDescent="0.25">
      <c r="A6041" s="2"/>
      <c r="B6041" s="3"/>
      <c r="C6041" s="4"/>
      <c r="D6041" s="45"/>
      <c r="E6041" s="45"/>
    </row>
    <row r="6042" spans="1:5" x14ac:dyDescent="0.25">
      <c r="A6042" s="2"/>
      <c r="B6042" s="3"/>
      <c r="C6042" s="4"/>
      <c r="D6042" s="45"/>
      <c r="E6042" s="45"/>
    </row>
    <row r="6043" spans="1:5" x14ac:dyDescent="0.25">
      <c r="A6043" s="2"/>
      <c r="B6043" s="3"/>
      <c r="C6043" s="4"/>
      <c r="D6043" s="45"/>
      <c r="E6043" s="45"/>
    </row>
    <row r="6044" spans="1:5" x14ac:dyDescent="0.25">
      <c r="A6044" s="2"/>
      <c r="B6044" s="3"/>
      <c r="C6044" s="4"/>
      <c r="D6044" s="45"/>
      <c r="E6044" s="45"/>
    </row>
    <row r="6045" spans="1:5" x14ac:dyDescent="0.25">
      <c r="A6045" s="2"/>
      <c r="B6045" s="3"/>
      <c r="C6045" s="4"/>
      <c r="D6045" s="45"/>
      <c r="E6045" s="45"/>
    </row>
    <row r="6046" spans="1:5" x14ac:dyDescent="0.25">
      <c r="A6046" s="2"/>
      <c r="B6046" s="3"/>
      <c r="C6046" s="4"/>
      <c r="D6046" s="45"/>
      <c r="E6046" s="45"/>
    </row>
    <row r="6047" spans="1:5" x14ac:dyDescent="0.25">
      <c r="A6047" s="2"/>
      <c r="B6047" s="3"/>
      <c r="C6047" s="4"/>
      <c r="D6047" s="45"/>
      <c r="E6047" s="45"/>
    </row>
    <row r="6048" spans="1:5" x14ac:dyDescent="0.25">
      <c r="A6048" s="2"/>
      <c r="B6048" s="3"/>
      <c r="C6048" s="4"/>
      <c r="D6048" s="45"/>
      <c r="E6048" s="45"/>
    </row>
    <row r="6049" spans="1:5" x14ac:dyDescent="0.25">
      <c r="A6049" s="2"/>
      <c r="B6049" s="3"/>
      <c r="C6049" s="4"/>
      <c r="D6049" s="45"/>
      <c r="E6049" s="45"/>
    </row>
    <row r="6050" spans="1:5" x14ac:dyDescent="0.25">
      <c r="A6050" s="2"/>
      <c r="B6050" s="3"/>
      <c r="C6050" s="4"/>
      <c r="D6050" s="45"/>
      <c r="E6050" s="45"/>
    </row>
    <row r="6051" spans="1:5" x14ac:dyDescent="0.25">
      <c r="A6051" s="2"/>
      <c r="B6051" s="3"/>
      <c r="C6051" s="4"/>
      <c r="D6051" s="45"/>
      <c r="E6051" s="45"/>
    </row>
    <row r="6052" spans="1:5" x14ac:dyDescent="0.25">
      <c r="A6052" s="2"/>
      <c r="B6052" s="3"/>
      <c r="C6052" s="4"/>
      <c r="D6052" s="45"/>
      <c r="E6052" s="45"/>
    </row>
    <row r="6053" spans="1:5" x14ac:dyDescent="0.25">
      <c r="A6053" s="2"/>
      <c r="B6053" s="3"/>
      <c r="C6053" s="4"/>
      <c r="D6053" s="45"/>
      <c r="E6053" s="45"/>
    </row>
    <row r="6054" spans="1:5" x14ac:dyDescent="0.25">
      <c r="A6054" s="2"/>
      <c r="B6054" s="3"/>
      <c r="C6054" s="4"/>
      <c r="D6054" s="45"/>
      <c r="E6054" s="45"/>
    </row>
    <row r="6055" spans="1:5" x14ac:dyDescent="0.25">
      <c r="A6055" s="2"/>
      <c r="B6055" s="3"/>
      <c r="C6055" s="4"/>
      <c r="D6055" s="45"/>
      <c r="E6055" s="45"/>
    </row>
    <row r="6056" spans="1:5" x14ac:dyDescent="0.25">
      <c r="A6056" s="2"/>
      <c r="B6056" s="3"/>
      <c r="C6056" s="4"/>
      <c r="D6056" s="45"/>
      <c r="E6056" s="45"/>
    </row>
    <row r="6057" spans="1:5" x14ac:dyDescent="0.25">
      <c r="A6057" s="2"/>
      <c r="B6057" s="3"/>
      <c r="C6057" s="4"/>
      <c r="D6057" s="45"/>
      <c r="E6057" s="45"/>
    </row>
    <row r="6058" spans="1:5" x14ac:dyDescent="0.25">
      <c r="A6058" s="2"/>
      <c r="B6058" s="3"/>
      <c r="C6058" s="4"/>
      <c r="D6058" s="45"/>
      <c r="E6058" s="45"/>
    </row>
    <row r="6059" spans="1:5" x14ac:dyDescent="0.25">
      <c r="A6059" s="2"/>
      <c r="B6059" s="3"/>
      <c r="C6059" s="4"/>
      <c r="D6059" s="45"/>
      <c r="E6059" s="45"/>
    </row>
    <row r="6060" spans="1:5" x14ac:dyDescent="0.25">
      <c r="A6060" s="2"/>
      <c r="B6060" s="3"/>
      <c r="C6060" s="4"/>
      <c r="D6060" s="45"/>
      <c r="E6060" s="45"/>
    </row>
    <row r="6061" spans="1:5" x14ac:dyDescent="0.25">
      <c r="A6061" s="2"/>
      <c r="B6061" s="3"/>
      <c r="C6061" s="4"/>
      <c r="D6061" s="45"/>
      <c r="E6061" s="45"/>
    </row>
    <row r="6062" spans="1:5" x14ac:dyDescent="0.25">
      <c r="A6062" s="2"/>
      <c r="B6062" s="3"/>
      <c r="C6062" s="4"/>
      <c r="D6062" s="45"/>
      <c r="E6062" s="45"/>
    </row>
    <row r="6063" spans="1:5" x14ac:dyDescent="0.25">
      <c r="A6063" s="2"/>
      <c r="B6063" s="3"/>
      <c r="C6063" s="4"/>
      <c r="D6063" s="45"/>
      <c r="E6063" s="45"/>
    </row>
    <row r="6064" spans="1:5" x14ac:dyDescent="0.25">
      <c r="A6064" s="2"/>
      <c r="B6064" s="3"/>
      <c r="C6064" s="4"/>
      <c r="D6064" s="45"/>
      <c r="E6064" s="45"/>
    </row>
    <row r="6065" spans="1:5" x14ac:dyDescent="0.25">
      <c r="A6065" s="2"/>
      <c r="B6065" s="3"/>
      <c r="C6065" s="4"/>
      <c r="D6065" s="45"/>
      <c r="E6065" s="45"/>
    </row>
    <row r="6066" spans="1:5" x14ac:dyDescent="0.25">
      <c r="A6066" s="2"/>
      <c r="B6066" s="3"/>
      <c r="C6066" s="4"/>
      <c r="D6066" s="45"/>
      <c r="E6066" s="45"/>
    </row>
    <row r="6067" spans="1:5" x14ac:dyDescent="0.25">
      <c r="A6067" s="2"/>
      <c r="B6067" s="3"/>
      <c r="C6067" s="4"/>
      <c r="D6067" s="45"/>
      <c r="E6067" s="45"/>
    </row>
    <row r="6068" spans="1:5" x14ac:dyDescent="0.25">
      <c r="A6068" s="2"/>
      <c r="B6068" s="3"/>
      <c r="C6068" s="4"/>
      <c r="D6068" s="45"/>
      <c r="E6068" s="45"/>
    </row>
    <row r="6069" spans="1:5" x14ac:dyDescent="0.25">
      <c r="A6069" s="2"/>
      <c r="B6069" s="3"/>
      <c r="C6069" s="4"/>
      <c r="D6069" s="45"/>
      <c r="E6069" s="45"/>
    </row>
    <row r="6070" spans="1:5" x14ac:dyDescent="0.25">
      <c r="A6070" s="2"/>
      <c r="B6070" s="3"/>
      <c r="C6070" s="4"/>
      <c r="D6070" s="45"/>
      <c r="E6070" s="45"/>
    </row>
    <row r="6071" spans="1:5" x14ac:dyDescent="0.25">
      <c r="A6071" s="2"/>
      <c r="B6071" s="3"/>
      <c r="C6071" s="4"/>
      <c r="D6071" s="45"/>
      <c r="E6071" s="45"/>
    </row>
    <row r="6072" spans="1:5" x14ac:dyDescent="0.25">
      <c r="A6072" s="2"/>
      <c r="B6072" s="3"/>
      <c r="C6072" s="4"/>
      <c r="D6072" s="45"/>
      <c r="E6072" s="45"/>
    </row>
    <row r="6073" spans="1:5" x14ac:dyDescent="0.25">
      <c r="A6073" s="2"/>
      <c r="B6073" s="3"/>
      <c r="C6073" s="4"/>
      <c r="D6073" s="45"/>
      <c r="E6073" s="45"/>
    </row>
    <row r="6074" spans="1:5" x14ac:dyDescent="0.25">
      <c r="A6074" s="2"/>
      <c r="B6074" s="3"/>
      <c r="C6074" s="4"/>
      <c r="D6074" s="45"/>
      <c r="E6074" s="45"/>
    </row>
    <row r="6075" spans="1:5" x14ac:dyDescent="0.25">
      <c r="A6075" s="2"/>
      <c r="B6075" s="3"/>
      <c r="C6075" s="4"/>
      <c r="D6075" s="45"/>
      <c r="E6075" s="45"/>
    </row>
    <row r="6076" spans="1:5" x14ac:dyDescent="0.25">
      <c r="A6076" s="2"/>
      <c r="B6076" s="3"/>
      <c r="C6076" s="4"/>
      <c r="D6076" s="45"/>
      <c r="E6076" s="45"/>
    </row>
    <row r="6077" spans="1:5" x14ac:dyDescent="0.25">
      <c r="A6077" s="2"/>
      <c r="B6077" s="3"/>
      <c r="C6077" s="4"/>
      <c r="D6077" s="45"/>
      <c r="E6077" s="45"/>
    </row>
    <row r="6078" spans="1:5" x14ac:dyDescent="0.25">
      <c r="A6078" s="2"/>
      <c r="B6078" s="3"/>
      <c r="C6078" s="4"/>
      <c r="D6078" s="45"/>
      <c r="E6078" s="45"/>
    </row>
    <row r="6079" spans="1:5" x14ac:dyDescent="0.25">
      <c r="A6079" s="2"/>
      <c r="B6079" s="3"/>
      <c r="C6079" s="4"/>
      <c r="D6079" s="45"/>
      <c r="E6079" s="45"/>
    </row>
    <row r="6080" spans="1:5" x14ac:dyDescent="0.25">
      <c r="A6080" s="2"/>
      <c r="B6080" s="3"/>
      <c r="C6080" s="4"/>
      <c r="D6080" s="45"/>
      <c r="E6080" s="45"/>
    </row>
    <row r="6081" spans="1:5" x14ac:dyDescent="0.25">
      <c r="A6081" s="2"/>
      <c r="B6081" s="3"/>
      <c r="C6081" s="4"/>
      <c r="D6081" s="45"/>
      <c r="E6081" s="45"/>
    </row>
    <row r="6082" spans="1:5" x14ac:dyDescent="0.25">
      <c r="A6082" s="2"/>
      <c r="B6082" s="3"/>
      <c r="C6082" s="4"/>
      <c r="D6082" s="45"/>
      <c r="E6082" s="45"/>
    </row>
    <row r="6083" spans="1:5" x14ac:dyDescent="0.25">
      <c r="A6083" s="2"/>
      <c r="B6083" s="3"/>
      <c r="C6083" s="4"/>
      <c r="D6083" s="45"/>
      <c r="E6083" s="45"/>
    </row>
    <row r="6084" spans="1:5" x14ac:dyDescent="0.25">
      <c r="A6084" s="2"/>
      <c r="B6084" s="3"/>
      <c r="C6084" s="4"/>
      <c r="D6084" s="45"/>
      <c r="E6084" s="45"/>
    </row>
    <row r="6085" spans="1:5" x14ac:dyDescent="0.25">
      <c r="A6085" s="2"/>
      <c r="B6085" s="3"/>
      <c r="C6085" s="4"/>
      <c r="D6085" s="45"/>
      <c r="E6085" s="45"/>
    </row>
    <row r="6086" spans="1:5" x14ac:dyDescent="0.25">
      <c r="A6086" s="2"/>
      <c r="B6086" s="3"/>
      <c r="C6086" s="4"/>
      <c r="D6086" s="45"/>
      <c r="E6086" s="45"/>
    </row>
    <row r="6087" spans="1:5" x14ac:dyDescent="0.25">
      <c r="A6087" s="2"/>
      <c r="B6087" s="3"/>
      <c r="C6087" s="4"/>
      <c r="D6087" s="45"/>
      <c r="E6087" s="45"/>
    </row>
    <row r="6088" spans="1:5" x14ac:dyDescent="0.25">
      <c r="A6088" s="2"/>
      <c r="B6088" s="3"/>
      <c r="C6088" s="4"/>
      <c r="D6088" s="45"/>
      <c r="E6088" s="45"/>
    </row>
    <row r="6089" spans="1:5" x14ac:dyDescent="0.25">
      <c r="A6089" s="2"/>
      <c r="B6089" s="3"/>
      <c r="C6089" s="4"/>
      <c r="D6089" s="45"/>
      <c r="E6089" s="45"/>
    </row>
    <row r="6090" spans="1:5" x14ac:dyDescent="0.25">
      <c r="A6090" s="2"/>
      <c r="B6090" s="3"/>
      <c r="C6090" s="4"/>
      <c r="D6090" s="45"/>
      <c r="E6090" s="45"/>
    </row>
    <row r="6091" spans="1:5" x14ac:dyDescent="0.25">
      <c r="A6091" s="2"/>
      <c r="B6091" s="3"/>
      <c r="C6091" s="4"/>
      <c r="D6091" s="45"/>
      <c r="E6091" s="45"/>
    </row>
    <row r="6092" spans="1:5" x14ac:dyDescent="0.25">
      <c r="A6092" s="2"/>
      <c r="B6092" s="3"/>
      <c r="C6092" s="4"/>
      <c r="D6092" s="45"/>
      <c r="E6092" s="45"/>
    </row>
    <row r="6093" spans="1:5" x14ac:dyDescent="0.25">
      <c r="A6093" s="2"/>
      <c r="B6093" s="3"/>
      <c r="C6093" s="4"/>
      <c r="D6093" s="45"/>
      <c r="E6093" s="45"/>
    </row>
    <row r="6094" spans="1:5" x14ac:dyDescent="0.25">
      <c r="A6094" s="2"/>
      <c r="B6094" s="3"/>
      <c r="C6094" s="4"/>
      <c r="D6094" s="45"/>
      <c r="E6094" s="45"/>
    </row>
    <row r="6095" spans="1:5" x14ac:dyDescent="0.25">
      <c r="A6095" s="2"/>
      <c r="B6095" s="3"/>
      <c r="C6095" s="4"/>
      <c r="D6095" s="45"/>
      <c r="E6095" s="45"/>
    </row>
    <row r="6096" spans="1:5" x14ac:dyDescent="0.25">
      <c r="A6096" s="2"/>
      <c r="B6096" s="3"/>
      <c r="C6096" s="4"/>
      <c r="D6096" s="45"/>
      <c r="E6096" s="45"/>
    </row>
    <row r="6097" spans="1:5" x14ac:dyDescent="0.25">
      <c r="A6097" s="2"/>
      <c r="B6097" s="3"/>
      <c r="C6097" s="4"/>
      <c r="D6097" s="45"/>
      <c r="E6097" s="45"/>
    </row>
    <row r="6098" spans="1:5" x14ac:dyDescent="0.25">
      <c r="A6098" s="2"/>
      <c r="B6098" s="3"/>
      <c r="C6098" s="4"/>
      <c r="D6098" s="45"/>
      <c r="E6098" s="45"/>
    </row>
    <row r="6099" spans="1:5" x14ac:dyDescent="0.25">
      <c r="A6099" s="2"/>
      <c r="B6099" s="3"/>
      <c r="C6099" s="4"/>
      <c r="D6099" s="45"/>
      <c r="E6099" s="45"/>
    </row>
    <row r="6100" spans="1:5" x14ac:dyDescent="0.25">
      <c r="A6100" s="2"/>
      <c r="B6100" s="3"/>
      <c r="C6100" s="4"/>
      <c r="D6100" s="45"/>
      <c r="E6100" s="45"/>
    </row>
    <row r="6101" spans="1:5" x14ac:dyDescent="0.25">
      <c r="A6101" s="2"/>
      <c r="B6101" s="3"/>
      <c r="C6101" s="4"/>
      <c r="D6101" s="45"/>
      <c r="E6101" s="45"/>
    </row>
    <row r="6102" spans="1:5" x14ac:dyDescent="0.25">
      <c r="A6102" s="2"/>
      <c r="B6102" s="3"/>
      <c r="C6102" s="4"/>
      <c r="D6102" s="45"/>
      <c r="E6102" s="45"/>
    </row>
    <row r="6103" spans="1:5" x14ac:dyDescent="0.25">
      <c r="A6103" s="2"/>
      <c r="B6103" s="3"/>
      <c r="C6103" s="4"/>
      <c r="D6103" s="45"/>
      <c r="E6103" s="45"/>
    </row>
    <row r="6104" spans="1:5" x14ac:dyDescent="0.25">
      <c r="A6104" s="2"/>
      <c r="B6104" s="3"/>
      <c r="C6104" s="4"/>
      <c r="D6104" s="45"/>
      <c r="E6104" s="45"/>
    </row>
    <row r="6105" spans="1:5" x14ac:dyDescent="0.25">
      <c r="A6105" s="2"/>
      <c r="B6105" s="3"/>
      <c r="C6105" s="4"/>
      <c r="D6105" s="45"/>
      <c r="E6105" s="45"/>
    </row>
    <row r="6106" spans="1:5" x14ac:dyDescent="0.25">
      <c r="A6106" s="2"/>
      <c r="B6106" s="3"/>
      <c r="C6106" s="4"/>
      <c r="D6106" s="45"/>
      <c r="E6106" s="45"/>
    </row>
    <row r="6107" spans="1:5" x14ac:dyDescent="0.25">
      <c r="A6107" s="2"/>
      <c r="B6107" s="3"/>
      <c r="C6107" s="4"/>
      <c r="D6107" s="45"/>
      <c r="E6107" s="45"/>
    </row>
    <row r="6108" spans="1:5" x14ac:dyDescent="0.25">
      <c r="A6108" s="2"/>
      <c r="B6108" s="3"/>
      <c r="C6108" s="4"/>
      <c r="D6108" s="45"/>
      <c r="E6108" s="45"/>
    </row>
    <row r="6109" spans="1:5" x14ac:dyDescent="0.25">
      <c r="A6109" s="2"/>
      <c r="B6109" s="3"/>
      <c r="C6109" s="4"/>
      <c r="D6109" s="45"/>
      <c r="E6109" s="45"/>
    </row>
    <row r="6110" spans="1:5" x14ac:dyDescent="0.25">
      <c r="A6110" s="2"/>
      <c r="B6110" s="3"/>
      <c r="C6110" s="4"/>
      <c r="D6110" s="45"/>
      <c r="E6110" s="45"/>
    </row>
    <row r="6111" spans="1:5" x14ac:dyDescent="0.25">
      <c r="A6111" s="2"/>
      <c r="B6111" s="3"/>
      <c r="C6111" s="4"/>
      <c r="D6111" s="45"/>
      <c r="E6111" s="45"/>
    </row>
    <row r="6112" spans="1:5" x14ac:dyDescent="0.25">
      <c r="A6112" s="2"/>
      <c r="B6112" s="3"/>
      <c r="C6112" s="4"/>
      <c r="D6112" s="45"/>
      <c r="E6112" s="45"/>
    </row>
    <row r="6113" spans="1:5" x14ac:dyDescent="0.25">
      <c r="A6113" s="2"/>
      <c r="B6113" s="3"/>
      <c r="C6113" s="4"/>
      <c r="D6113" s="45"/>
      <c r="E6113" s="45"/>
    </row>
    <row r="6114" spans="1:5" x14ac:dyDescent="0.25">
      <c r="A6114" s="2"/>
      <c r="B6114" s="3"/>
      <c r="C6114" s="4"/>
      <c r="D6114" s="45"/>
      <c r="E6114" s="45"/>
    </row>
    <row r="6115" spans="1:5" x14ac:dyDescent="0.25">
      <c r="A6115" s="2"/>
      <c r="B6115" s="3"/>
      <c r="C6115" s="4"/>
      <c r="D6115" s="45"/>
      <c r="E6115" s="45"/>
    </row>
    <row r="6116" spans="1:5" x14ac:dyDescent="0.25">
      <c r="A6116" s="2"/>
      <c r="B6116" s="3"/>
      <c r="C6116" s="4"/>
      <c r="D6116" s="45"/>
      <c r="E6116" s="45"/>
    </row>
    <row r="6117" spans="1:5" x14ac:dyDescent="0.25">
      <c r="A6117" s="2"/>
      <c r="B6117" s="3"/>
      <c r="C6117" s="4"/>
      <c r="D6117" s="45"/>
      <c r="E6117" s="45"/>
    </row>
    <row r="6118" spans="1:5" x14ac:dyDescent="0.25">
      <c r="A6118" s="2"/>
      <c r="B6118" s="3"/>
      <c r="C6118" s="4"/>
      <c r="D6118" s="45"/>
      <c r="E6118" s="45"/>
    </row>
    <row r="6119" spans="1:5" x14ac:dyDescent="0.25">
      <c r="A6119" s="2"/>
      <c r="B6119" s="3"/>
      <c r="C6119" s="4"/>
      <c r="D6119" s="45"/>
      <c r="E6119" s="45"/>
    </row>
    <row r="6120" spans="1:5" x14ac:dyDescent="0.25">
      <c r="A6120" s="2"/>
      <c r="B6120" s="3"/>
      <c r="C6120" s="4"/>
      <c r="D6120" s="45"/>
      <c r="E6120" s="45"/>
    </row>
    <row r="6121" spans="1:5" x14ac:dyDescent="0.25">
      <c r="A6121" s="2"/>
      <c r="B6121" s="3"/>
      <c r="C6121" s="4"/>
      <c r="D6121" s="45"/>
      <c r="E6121" s="45"/>
    </row>
    <row r="6122" spans="1:5" x14ac:dyDescent="0.25">
      <c r="A6122" s="2"/>
      <c r="B6122" s="3"/>
      <c r="C6122" s="4"/>
      <c r="D6122" s="45"/>
      <c r="E6122" s="45"/>
    </row>
    <row r="6123" spans="1:5" x14ac:dyDescent="0.25">
      <c r="A6123" s="2"/>
      <c r="B6123" s="3"/>
      <c r="C6123" s="4"/>
      <c r="D6123" s="45"/>
      <c r="E6123" s="45"/>
    </row>
    <row r="6124" spans="1:5" x14ac:dyDescent="0.25">
      <c r="A6124" s="2"/>
      <c r="B6124" s="3"/>
      <c r="C6124" s="4"/>
      <c r="D6124" s="45"/>
      <c r="E6124" s="45"/>
    </row>
    <row r="6125" spans="1:5" x14ac:dyDescent="0.25">
      <c r="A6125" s="2"/>
      <c r="B6125" s="3"/>
      <c r="C6125" s="4"/>
      <c r="D6125" s="45"/>
      <c r="E6125" s="45"/>
    </row>
    <row r="6126" spans="1:5" x14ac:dyDescent="0.25">
      <c r="A6126" s="2"/>
      <c r="B6126" s="3"/>
      <c r="C6126" s="4"/>
      <c r="D6126" s="45"/>
      <c r="E6126" s="45"/>
    </row>
    <row r="6127" spans="1:5" x14ac:dyDescent="0.25">
      <c r="A6127" s="2"/>
      <c r="B6127" s="3"/>
      <c r="C6127" s="4"/>
      <c r="D6127" s="45"/>
      <c r="E6127" s="45"/>
    </row>
    <row r="6128" spans="1:5" x14ac:dyDescent="0.25">
      <c r="A6128" s="2"/>
      <c r="B6128" s="3"/>
      <c r="C6128" s="4"/>
      <c r="D6128" s="45"/>
      <c r="E6128" s="45"/>
    </row>
    <row r="6129" spans="1:5" x14ac:dyDescent="0.25">
      <c r="A6129" s="2"/>
      <c r="B6129" s="3"/>
      <c r="C6129" s="4"/>
      <c r="D6129" s="45"/>
      <c r="E6129" s="45"/>
    </row>
    <row r="6130" spans="1:5" x14ac:dyDescent="0.25">
      <c r="A6130" s="2"/>
      <c r="B6130" s="3"/>
      <c r="C6130" s="4"/>
      <c r="D6130" s="45"/>
      <c r="E6130" s="45"/>
    </row>
    <row r="6131" spans="1:5" x14ac:dyDescent="0.25">
      <c r="A6131" s="2"/>
      <c r="B6131" s="3"/>
      <c r="C6131" s="4"/>
      <c r="D6131" s="45"/>
      <c r="E6131" s="45"/>
    </row>
    <row r="6132" spans="1:5" x14ac:dyDescent="0.25">
      <c r="A6132" s="2"/>
      <c r="B6132" s="3"/>
      <c r="C6132" s="4"/>
      <c r="D6132" s="45"/>
      <c r="E6132" s="45"/>
    </row>
    <row r="6133" spans="1:5" x14ac:dyDescent="0.25">
      <c r="A6133" s="2"/>
      <c r="B6133" s="3"/>
      <c r="C6133" s="4"/>
      <c r="D6133" s="45"/>
      <c r="E6133" s="45"/>
    </row>
    <row r="6134" spans="1:5" x14ac:dyDescent="0.25">
      <c r="A6134" s="2"/>
      <c r="B6134" s="3"/>
      <c r="C6134" s="4"/>
      <c r="D6134" s="45"/>
      <c r="E6134" s="45"/>
    </row>
    <row r="6135" spans="1:5" x14ac:dyDescent="0.25">
      <c r="A6135" s="2"/>
      <c r="B6135" s="3"/>
      <c r="C6135" s="4"/>
      <c r="D6135" s="45"/>
      <c r="E6135" s="45"/>
    </row>
    <row r="6136" spans="1:5" x14ac:dyDescent="0.25">
      <c r="A6136" s="2"/>
      <c r="B6136" s="3"/>
      <c r="C6136" s="4"/>
      <c r="D6136" s="45"/>
      <c r="E6136" s="45"/>
    </row>
    <row r="6137" spans="1:5" x14ac:dyDescent="0.25">
      <c r="A6137" s="2"/>
      <c r="B6137" s="3"/>
      <c r="C6137" s="4"/>
      <c r="D6137" s="45"/>
      <c r="E6137" s="45"/>
    </row>
    <row r="6138" spans="1:5" x14ac:dyDescent="0.25">
      <c r="A6138" s="2"/>
      <c r="B6138" s="3"/>
      <c r="C6138" s="4"/>
      <c r="D6138" s="45"/>
      <c r="E6138" s="45"/>
    </row>
    <row r="6139" spans="1:5" x14ac:dyDescent="0.25">
      <c r="A6139" s="2"/>
      <c r="B6139" s="3"/>
      <c r="C6139" s="4"/>
      <c r="D6139" s="45"/>
      <c r="E6139" s="45"/>
    </row>
    <row r="6140" spans="1:5" x14ac:dyDescent="0.25">
      <c r="A6140" s="2"/>
      <c r="B6140" s="3"/>
      <c r="C6140" s="4"/>
      <c r="D6140" s="45"/>
      <c r="E6140" s="45"/>
    </row>
    <row r="6141" spans="1:5" x14ac:dyDescent="0.25">
      <c r="A6141" s="2"/>
      <c r="B6141" s="3"/>
      <c r="C6141" s="4"/>
      <c r="D6141" s="45"/>
      <c r="E6141" s="45"/>
    </row>
    <row r="6142" spans="1:5" x14ac:dyDescent="0.25">
      <c r="A6142" s="2"/>
      <c r="B6142" s="3"/>
      <c r="C6142" s="4"/>
      <c r="D6142" s="45"/>
      <c r="E6142" s="45"/>
    </row>
    <row r="6143" spans="1:5" x14ac:dyDescent="0.25">
      <c r="A6143" s="2"/>
      <c r="B6143" s="3"/>
      <c r="C6143" s="4"/>
      <c r="D6143" s="45"/>
      <c r="E6143" s="45"/>
    </row>
    <row r="6144" spans="1:5" x14ac:dyDescent="0.25">
      <c r="A6144" s="2"/>
      <c r="B6144" s="3"/>
      <c r="C6144" s="4"/>
      <c r="D6144" s="45"/>
      <c r="E6144" s="45"/>
    </row>
    <row r="6145" spans="1:5" x14ac:dyDescent="0.25">
      <c r="A6145" s="2"/>
      <c r="B6145" s="3"/>
      <c r="C6145" s="4"/>
      <c r="D6145" s="45"/>
      <c r="E6145" s="45"/>
    </row>
    <row r="6146" spans="1:5" x14ac:dyDescent="0.25">
      <c r="A6146" s="2"/>
      <c r="B6146" s="3"/>
      <c r="C6146" s="4"/>
      <c r="D6146" s="45"/>
      <c r="E6146" s="45"/>
    </row>
    <row r="6147" spans="1:5" x14ac:dyDescent="0.25">
      <c r="A6147" s="2"/>
      <c r="B6147" s="3"/>
      <c r="C6147" s="4"/>
      <c r="D6147" s="45"/>
      <c r="E6147" s="45"/>
    </row>
    <row r="6148" spans="1:5" x14ac:dyDescent="0.25">
      <c r="A6148" s="2"/>
      <c r="B6148" s="3"/>
      <c r="C6148" s="4"/>
      <c r="D6148" s="45"/>
      <c r="E6148" s="45"/>
    </row>
    <row r="6149" spans="1:5" x14ac:dyDescent="0.25">
      <c r="A6149" s="2"/>
      <c r="B6149" s="3"/>
      <c r="C6149" s="4"/>
      <c r="D6149" s="45"/>
      <c r="E6149" s="45"/>
    </row>
    <row r="6150" spans="1:5" x14ac:dyDescent="0.25">
      <c r="A6150" s="2"/>
      <c r="B6150" s="3"/>
      <c r="C6150" s="4"/>
      <c r="D6150" s="45"/>
      <c r="E6150" s="45"/>
    </row>
    <row r="6151" spans="1:5" x14ac:dyDescent="0.25">
      <c r="A6151" s="2"/>
      <c r="B6151" s="3"/>
      <c r="C6151" s="4"/>
      <c r="D6151" s="45"/>
      <c r="E6151" s="45"/>
    </row>
    <row r="6152" spans="1:5" x14ac:dyDescent="0.25">
      <c r="A6152" s="2"/>
      <c r="B6152" s="3"/>
      <c r="C6152" s="4"/>
      <c r="D6152" s="45"/>
      <c r="E6152" s="45"/>
    </row>
    <row r="6153" spans="1:5" x14ac:dyDescent="0.25">
      <c r="A6153" s="2"/>
      <c r="B6153" s="3"/>
      <c r="C6153" s="4"/>
      <c r="D6153" s="45"/>
      <c r="E6153" s="45"/>
    </row>
    <row r="6154" spans="1:5" x14ac:dyDescent="0.25">
      <c r="A6154" s="2"/>
      <c r="B6154" s="3"/>
      <c r="C6154" s="4"/>
      <c r="D6154" s="45"/>
      <c r="E6154" s="45"/>
    </row>
    <row r="6155" spans="1:5" x14ac:dyDescent="0.25">
      <c r="A6155" s="2"/>
      <c r="B6155" s="3"/>
      <c r="C6155" s="4"/>
      <c r="D6155" s="45"/>
      <c r="E6155" s="45"/>
    </row>
    <row r="6156" spans="1:5" x14ac:dyDescent="0.25">
      <c r="A6156" s="2"/>
      <c r="B6156" s="3"/>
      <c r="C6156" s="4"/>
      <c r="D6156" s="45"/>
      <c r="E6156" s="45"/>
    </row>
    <row r="6157" spans="1:5" x14ac:dyDescent="0.25">
      <c r="A6157" s="2"/>
      <c r="B6157" s="3"/>
      <c r="C6157" s="4"/>
      <c r="D6157" s="45"/>
      <c r="E6157" s="45"/>
    </row>
    <row r="6158" spans="1:5" x14ac:dyDescent="0.25">
      <c r="A6158" s="2"/>
      <c r="B6158" s="3"/>
      <c r="C6158" s="4"/>
      <c r="D6158" s="45"/>
      <c r="E6158" s="45"/>
    </row>
    <row r="6159" spans="1:5" x14ac:dyDescent="0.25">
      <c r="A6159" s="2"/>
      <c r="B6159" s="3"/>
      <c r="C6159" s="4"/>
      <c r="D6159" s="45"/>
      <c r="E6159" s="45"/>
    </row>
    <row r="6160" spans="1:5" x14ac:dyDescent="0.25">
      <c r="A6160" s="2"/>
      <c r="B6160" s="3"/>
      <c r="C6160" s="4"/>
      <c r="D6160" s="45"/>
      <c r="E6160" s="45"/>
    </row>
    <row r="6161" spans="1:5" x14ac:dyDescent="0.25">
      <c r="A6161" s="2"/>
      <c r="B6161" s="3"/>
      <c r="C6161" s="4"/>
      <c r="D6161" s="45"/>
      <c r="E6161" s="45"/>
    </row>
    <row r="6162" spans="1:5" x14ac:dyDescent="0.25">
      <c r="A6162" s="2"/>
      <c r="B6162" s="3"/>
      <c r="C6162" s="4"/>
      <c r="D6162" s="45"/>
      <c r="E6162" s="45"/>
    </row>
    <row r="6163" spans="1:5" x14ac:dyDescent="0.25">
      <c r="A6163" s="2"/>
      <c r="B6163" s="3"/>
      <c r="C6163" s="4"/>
      <c r="D6163" s="45"/>
      <c r="E6163" s="45"/>
    </row>
    <row r="6164" spans="1:5" x14ac:dyDescent="0.25">
      <c r="A6164" s="2"/>
      <c r="B6164" s="3"/>
      <c r="C6164" s="4"/>
      <c r="D6164" s="45"/>
      <c r="E6164" s="45"/>
    </row>
    <row r="6165" spans="1:5" x14ac:dyDescent="0.25">
      <c r="A6165" s="2"/>
      <c r="B6165" s="3"/>
      <c r="C6165" s="4"/>
      <c r="D6165" s="45"/>
      <c r="E6165" s="45"/>
    </row>
    <row r="6166" spans="1:5" x14ac:dyDescent="0.25">
      <c r="A6166" s="2"/>
      <c r="B6166" s="3"/>
      <c r="C6166" s="4"/>
      <c r="D6166" s="45"/>
      <c r="E6166" s="45"/>
    </row>
    <row r="6167" spans="1:5" x14ac:dyDescent="0.25">
      <c r="A6167" s="2"/>
      <c r="B6167" s="3"/>
      <c r="C6167" s="4"/>
      <c r="D6167" s="45"/>
      <c r="E6167" s="45"/>
    </row>
    <row r="6168" spans="1:5" x14ac:dyDescent="0.25">
      <c r="A6168" s="2"/>
      <c r="B6168" s="3"/>
      <c r="C6168" s="4"/>
      <c r="D6168" s="45"/>
      <c r="E6168" s="45"/>
    </row>
    <row r="6169" spans="1:5" x14ac:dyDescent="0.25">
      <c r="A6169" s="2"/>
      <c r="B6169" s="3"/>
      <c r="C6169" s="4"/>
      <c r="D6169" s="45"/>
      <c r="E6169" s="45"/>
    </row>
    <row r="6170" spans="1:5" x14ac:dyDescent="0.25">
      <c r="A6170" s="2"/>
      <c r="B6170" s="3"/>
      <c r="C6170" s="4"/>
      <c r="D6170" s="45"/>
      <c r="E6170" s="45"/>
    </row>
    <row r="6171" spans="1:5" x14ac:dyDescent="0.25">
      <c r="A6171" s="2"/>
      <c r="B6171" s="3"/>
      <c r="C6171" s="4"/>
      <c r="D6171" s="45"/>
      <c r="E6171" s="45"/>
    </row>
    <row r="6172" spans="1:5" x14ac:dyDescent="0.25">
      <c r="A6172" s="2"/>
      <c r="B6172" s="3"/>
      <c r="C6172" s="4"/>
      <c r="D6172" s="45"/>
      <c r="E6172" s="45"/>
    </row>
    <row r="6173" spans="1:5" x14ac:dyDescent="0.25">
      <c r="A6173" s="2"/>
      <c r="B6173" s="3"/>
      <c r="C6173" s="4"/>
      <c r="D6173" s="45"/>
      <c r="E6173" s="45"/>
    </row>
    <row r="6174" spans="1:5" x14ac:dyDescent="0.25">
      <c r="A6174" s="2"/>
      <c r="B6174" s="3"/>
      <c r="C6174" s="4"/>
      <c r="D6174" s="45"/>
      <c r="E6174" s="45"/>
    </row>
    <row r="6175" spans="1:5" x14ac:dyDescent="0.25">
      <c r="A6175" s="2"/>
      <c r="B6175" s="3"/>
      <c r="C6175" s="4"/>
      <c r="D6175" s="45"/>
      <c r="E6175" s="45"/>
    </row>
    <row r="6176" spans="1:5" x14ac:dyDescent="0.25">
      <c r="A6176" s="2"/>
      <c r="B6176" s="3"/>
      <c r="C6176" s="4"/>
      <c r="D6176" s="45"/>
      <c r="E6176" s="45"/>
    </row>
    <row r="6177" spans="1:5" x14ac:dyDescent="0.25">
      <c r="A6177" s="2"/>
      <c r="B6177" s="3"/>
      <c r="C6177" s="4"/>
      <c r="D6177" s="45"/>
      <c r="E6177" s="45"/>
    </row>
    <row r="6178" spans="1:5" x14ac:dyDescent="0.25">
      <c r="A6178" s="2"/>
      <c r="B6178" s="3"/>
      <c r="C6178" s="4"/>
      <c r="D6178" s="45"/>
      <c r="E6178" s="45"/>
    </row>
    <row r="6179" spans="1:5" x14ac:dyDescent="0.25">
      <c r="A6179" s="2"/>
      <c r="B6179" s="3"/>
      <c r="C6179" s="4"/>
      <c r="D6179" s="45"/>
      <c r="E6179" s="45"/>
    </row>
    <row r="6180" spans="1:5" x14ac:dyDescent="0.25">
      <c r="A6180" s="2"/>
      <c r="B6180" s="3"/>
      <c r="C6180" s="4"/>
      <c r="D6180" s="45"/>
      <c r="E6180" s="45"/>
    </row>
    <row r="6181" spans="1:5" x14ac:dyDescent="0.25">
      <c r="A6181" s="2"/>
      <c r="B6181" s="3"/>
      <c r="C6181" s="4"/>
      <c r="D6181" s="45"/>
      <c r="E6181" s="45"/>
    </row>
    <row r="6182" spans="1:5" x14ac:dyDescent="0.25">
      <c r="A6182" s="2"/>
      <c r="B6182" s="3"/>
      <c r="C6182" s="4"/>
      <c r="D6182" s="45"/>
      <c r="E6182" s="45"/>
    </row>
    <row r="6183" spans="1:5" x14ac:dyDescent="0.25">
      <c r="A6183" s="2"/>
      <c r="B6183" s="3"/>
      <c r="C6183" s="4"/>
      <c r="D6183" s="45"/>
      <c r="E6183" s="45"/>
    </row>
    <row r="6184" spans="1:5" x14ac:dyDescent="0.25">
      <c r="A6184" s="2"/>
      <c r="B6184" s="3"/>
      <c r="C6184" s="4"/>
      <c r="D6184" s="45"/>
      <c r="E6184" s="45"/>
    </row>
    <row r="6185" spans="1:5" x14ac:dyDescent="0.25">
      <c r="A6185" s="2"/>
      <c r="B6185" s="3"/>
      <c r="C6185" s="4"/>
      <c r="D6185" s="45"/>
      <c r="E6185" s="45"/>
    </row>
    <row r="6186" spans="1:5" x14ac:dyDescent="0.25">
      <c r="A6186" s="2"/>
      <c r="B6186" s="3"/>
      <c r="C6186" s="4"/>
      <c r="D6186" s="45"/>
      <c r="E6186" s="45"/>
    </row>
    <row r="6187" spans="1:5" x14ac:dyDescent="0.25">
      <c r="A6187" s="2"/>
      <c r="B6187" s="3"/>
      <c r="C6187" s="4"/>
      <c r="D6187" s="45"/>
      <c r="E6187" s="45"/>
    </row>
    <row r="6188" spans="1:5" x14ac:dyDescent="0.25">
      <c r="A6188" s="2"/>
      <c r="B6188" s="3"/>
      <c r="C6188" s="4"/>
      <c r="D6188" s="45"/>
      <c r="E6188" s="45"/>
    </row>
    <row r="6189" spans="1:5" x14ac:dyDescent="0.25">
      <c r="A6189" s="2"/>
      <c r="B6189" s="3"/>
      <c r="C6189" s="4"/>
      <c r="D6189" s="45"/>
      <c r="E6189" s="45"/>
    </row>
    <row r="6190" spans="1:5" x14ac:dyDescent="0.25">
      <c r="A6190" s="2"/>
      <c r="B6190" s="3"/>
      <c r="C6190" s="4"/>
      <c r="D6190" s="45"/>
      <c r="E6190" s="45"/>
    </row>
    <row r="6191" spans="1:5" x14ac:dyDescent="0.25">
      <c r="A6191" s="2"/>
      <c r="B6191" s="3"/>
      <c r="C6191" s="4"/>
      <c r="D6191" s="45"/>
      <c r="E6191" s="45"/>
    </row>
    <row r="6192" spans="1:5" x14ac:dyDescent="0.25">
      <c r="A6192" s="2"/>
      <c r="B6192" s="3"/>
      <c r="C6192" s="4"/>
      <c r="D6192" s="45"/>
      <c r="E6192" s="45"/>
    </row>
    <row r="6193" spans="1:5" x14ac:dyDescent="0.25">
      <c r="A6193" s="2"/>
      <c r="B6193" s="3"/>
      <c r="C6193" s="4"/>
      <c r="D6193" s="45"/>
      <c r="E6193" s="45"/>
    </row>
    <row r="6194" spans="1:5" x14ac:dyDescent="0.25">
      <c r="A6194" s="2"/>
      <c r="B6194" s="3"/>
      <c r="C6194" s="4"/>
      <c r="D6194" s="45"/>
      <c r="E6194" s="45"/>
    </row>
    <row r="6195" spans="1:5" x14ac:dyDescent="0.25">
      <c r="A6195" s="2"/>
      <c r="B6195" s="3"/>
      <c r="C6195" s="4"/>
      <c r="D6195" s="45"/>
      <c r="E6195" s="45"/>
    </row>
    <row r="6196" spans="1:5" x14ac:dyDescent="0.25">
      <c r="A6196" s="2"/>
      <c r="B6196" s="3"/>
      <c r="C6196" s="4"/>
      <c r="D6196" s="45"/>
      <c r="E6196" s="45"/>
    </row>
    <row r="6197" spans="1:5" x14ac:dyDescent="0.25">
      <c r="A6197" s="2"/>
      <c r="B6197" s="3"/>
      <c r="C6197" s="4"/>
      <c r="D6197" s="45"/>
      <c r="E6197" s="45"/>
    </row>
    <row r="6198" spans="1:5" x14ac:dyDescent="0.25">
      <c r="A6198" s="2"/>
      <c r="B6198" s="3"/>
      <c r="C6198" s="4"/>
      <c r="D6198" s="45"/>
      <c r="E6198" s="45"/>
    </row>
    <row r="6199" spans="1:5" x14ac:dyDescent="0.25">
      <c r="A6199" s="2"/>
      <c r="B6199" s="3"/>
      <c r="C6199" s="4"/>
      <c r="D6199" s="45"/>
      <c r="E6199" s="45"/>
    </row>
    <row r="6200" spans="1:5" x14ac:dyDescent="0.25">
      <c r="A6200" s="2"/>
      <c r="B6200" s="3"/>
      <c r="C6200" s="4"/>
      <c r="D6200" s="45"/>
      <c r="E6200" s="45"/>
    </row>
    <row r="6201" spans="1:5" x14ac:dyDescent="0.25">
      <c r="A6201" s="2"/>
      <c r="B6201" s="3"/>
      <c r="C6201" s="4"/>
      <c r="D6201" s="45"/>
      <c r="E6201" s="45"/>
    </row>
    <row r="6202" spans="1:5" x14ac:dyDescent="0.25">
      <c r="A6202" s="2"/>
      <c r="B6202" s="3"/>
      <c r="C6202" s="4"/>
      <c r="D6202" s="45"/>
      <c r="E6202" s="45"/>
    </row>
    <row r="6203" spans="1:5" x14ac:dyDescent="0.25">
      <c r="A6203" s="2"/>
      <c r="B6203" s="3"/>
      <c r="C6203" s="4"/>
      <c r="D6203" s="45"/>
      <c r="E6203" s="45"/>
    </row>
    <row r="6204" spans="1:5" x14ac:dyDescent="0.25">
      <c r="A6204" s="2"/>
      <c r="B6204" s="3"/>
      <c r="C6204" s="4"/>
      <c r="D6204" s="45"/>
      <c r="E6204" s="45"/>
    </row>
    <row r="6205" spans="1:5" x14ac:dyDescent="0.25">
      <c r="A6205" s="2"/>
      <c r="B6205" s="3"/>
      <c r="C6205" s="4"/>
      <c r="D6205" s="45"/>
      <c r="E6205" s="45"/>
    </row>
    <row r="6206" spans="1:5" x14ac:dyDescent="0.25">
      <c r="A6206" s="2"/>
      <c r="B6206" s="3"/>
      <c r="C6206" s="4"/>
      <c r="D6206" s="45"/>
      <c r="E6206" s="45"/>
    </row>
    <row r="6207" spans="1:5" x14ac:dyDescent="0.25">
      <c r="A6207" s="2"/>
      <c r="B6207" s="3"/>
      <c r="C6207" s="4"/>
      <c r="D6207" s="45"/>
      <c r="E6207" s="45"/>
    </row>
    <row r="6208" spans="1:5" x14ac:dyDescent="0.25">
      <c r="A6208" s="2"/>
      <c r="B6208" s="3"/>
      <c r="C6208" s="4"/>
      <c r="D6208" s="45"/>
      <c r="E6208" s="45"/>
    </row>
    <row r="6209" spans="1:5" x14ac:dyDescent="0.25">
      <c r="A6209" s="2"/>
      <c r="B6209" s="3"/>
      <c r="C6209" s="4"/>
      <c r="D6209" s="45"/>
      <c r="E6209" s="45"/>
    </row>
    <row r="6210" spans="1:5" x14ac:dyDescent="0.25">
      <c r="A6210" s="2"/>
      <c r="B6210" s="3"/>
      <c r="C6210" s="4"/>
      <c r="D6210" s="45"/>
      <c r="E6210" s="45"/>
    </row>
    <row r="6211" spans="1:5" x14ac:dyDescent="0.25">
      <c r="A6211" s="2"/>
      <c r="B6211" s="3"/>
      <c r="C6211" s="4"/>
      <c r="D6211" s="45"/>
      <c r="E6211" s="45"/>
    </row>
    <row r="6212" spans="1:5" x14ac:dyDescent="0.25">
      <c r="A6212" s="2"/>
      <c r="B6212" s="3"/>
      <c r="C6212" s="4"/>
      <c r="D6212" s="45"/>
      <c r="E6212" s="45"/>
    </row>
    <row r="6213" spans="1:5" x14ac:dyDescent="0.25">
      <c r="A6213" s="2"/>
      <c r="B6213" s="3"/>
      <c r="C6213" s="4"/>
      <c r="D6213" s="45"/>
      <c r="E6213" s="45"/>
    </row>
    <row r="6214" spans="1:5" x14ac:dyDescent="0.25">
      <c r="A6214" s="2"/>
      <c r="B6214" s="3"/>
      <c r="C6214" s="4"/>
      <c r="D6214" s="45"/>
      <c r="E6214" s="45"/>
    </row>
    <row r="6215" spans="1:5" x14ac:dyDescent="0.25">
      <c r="A6215" s="2"/>
      <c r="B6215" s="3"/>
      <c r="C6215" s="4"/>
      <c r="D6215" s="45"/>
      <c r="E6215" s="45"/>
    </row>
    <row r="6216" spans="1:5" x14ac:dyDescent="0.25">
      <c r="A6216" s="2"/>
      <c r="B6216" s="3"/>
      <c r="C6216" s="4"/>
      <c r="D6216" s="45"/>
      <c r="E6216" s="45"/>
    </row>
    <row r="6217" spans="1:5" x14ac:dyDescent="0.25">
      <c r="A6217" s="2"/>
      <c r="B6217" s="3"/>
      <c r="C6217" s="4"/>
      <c r="D6217" s="45"/>
      <c r="E6217" s="45"/>
    </row>
    <row r="6218" spans="1:5" x14ac:dyDescent="0.25">
      <c r="A6218" s="2"/>
      <c r="B6218" s="3"/>
      <c r="C6218" s="4"/>
      <c r="D6218" s="45"/>
      <c r="E6218" s="45"/>
    </row>
    <row r="6219" spans="1:5" x14ac:dyDescent="0.25">
      <c r="A6219" s="2"/>
      <c r="B6219" s="3"/>
      <c r="C6219" s="4"/>
      <c r="D6219" s="45"/>
      <c r="E6219" s="45"/>
    </row>
    <row r="6220" spans="1:5" x14ac:dyDescent="0.25">
      <c r="A6220" s="2"/>
      <c r="B6220" s="3"/>
      <c r="C6220" s="4"/>
      <c r="D6220" s="45"/>
      <c r="E6220" s="45"/>
    </row>
    <row r="6221" spans="1:5" x14ac:dyDescent="0.25">
      <c r="A6221" s="2"/>
      <c r="B6221" s="3"/>
      <c r="C6221" s="4"/>
      <c r="D6221" s="45"/>
      <c r="E6221" s="45"/>
    </row>
    <row r="6222" spans="1:5" x14ac:dyDescent="0.25">
      <c r="A6222" s="2"/>
      <c r="B6222" s="3"/>
      <c r="C6222" s="4"/>
      <c r="D6222" s="45"/>
      <c r="E6222" s="45"/>
    </row>
    <row r="6223" spans="1:5" x14ac:dyDescent="0.25">
      <c r="A6223" s="2"/>
      <c r="B6223" s="3"/>
      <c r="C6223" s="4"/>
      <c r="D6223" s="45"/>
      <c r="E6223" s="45"/>
    </row>
    <row r="6224" spans="1:5" x14ac:dyDescent="0.25">
      <c r="A6224" s="2"/>
      <c r="B6224" s="3"/>
      <c r="C6224" s="4"/>
      <c r="D6224" s="45"/>
      <c r="E6224" s="45"/>
    </row>
    <row r="6225" spans="1:5" x14ac:dyDescent="0.25">
      <c r="A6225" s="2"/>
      <c r="B6225" s="3"/>
      <c r="C6225" s="4"/>
      <c r="D6225" s="45"/>
      <c r="E6225" s="45"/>
    </row>
    <row r="6226" spans="1:5" x14ac:dyDescent="0.25">
      <c r="A6226" s="2"/>
      <c r="B6226" s="3"/>
      <c r="C6226" s="4"/>
      <c r="D6226" s="45"/>
      <c r="E6226" s="45"/>
    </row>
    <row r="6227" spans="1:5" x14ac:dyDescent="0.25">
      <c r="A6227" s="2"/>
      <c r="B6227" s="3"/>
      <c r="C6227" s="4"/>
      <c r="D6227" s="45"/>
      <c r="E6227" s="45"/>
    </row>
    <row r="6228" spans="1:5" x14ac:dyDescent="0.25">
      <c r="A6228" s="2"/>
      <c r="B6228" s="3"/>
      <c r="C6228" s="4"/>
      <c r="D6228" s="45"/>
      <c r="E6228" s="45"/>
    </row>
    <row r="6229" spans="1:5" x14ac:dyDescent="0.25">
      <c r="A6229" s="2"/>
      <c r="B6229" s="3"/>
      <c r="C6229" s="4"/>
      <c r="D6229" s="45"/>
      <c r="E6229" s="45"/>
    </row>
    <row r="6230" spans="1:5" x14ac:dyDescent="0.25">
      <c r="A6230" s="2"/>
      <c r="B6230" s="3"/>
      <c r="C6230" s="4"/>
      <c r="D6230" s="45"/>
      <c r="E6230" s="45"/>
    </row>
    <row r="6231" spans="1:5" x14ac:dyDescent="0.25">
      <c r="A6231" s="2"/>
      <c r="B6231" s="3"/>
      <c r="C6231" s="4"/>
      <c r="D6231" s="45"/>
      <c r="E6231" s="45"/>
    </row>
    <row r="6232" spans="1:5" x14ac:dyDescent="0.25">
      <c r="A6232" s="2"/>
      <c r="B6232" s="3"/>
      <c r="C6232" s="4"/>
      <c r="D6232" s="45"/>
      <c r="E6232" s="45"/>
    </row>
    <row r="6233" spans="1:5" x14ac:dyDescent="0.25">
      <c r="A6233" s="2"/>
      <c r="B6233" s="3"/>
      <c r="C6233" s="4"/>
      <c r="D6233" s="45"/>
      <c r="E6233" s="45"/>
    </row>
    <row r="6234" spans="1:5" x14ac:dyDescent="0.25">
      <c r="A6234" s="2"/>
      <c r="B6234" s="3"/>
      <c r="C6234" s="4"/>
      <c r="D6234" s="45"/>
      <c r="E6234" s="45"/>
    </row>
    <row r="6235" spans="1:5" x14ac:dyDescent="0.25">
      <c r="A6235" s="2"/>
      <c r="B6235" s="3"/>
      <c r="C6235" s="4"/>
      <c r="D6235" s="45"/>
      <c r="E6235" s="45"/>
    </row>
    <row r="6236" spans="1:5" x14ac:dyDescent="0.25">
      <c r="A6236" s="2"/>
      <c r="B6236" s="3"/>
      <c r="C6236" s="4"/>
      <c r="D6236" s="45"/>
      <c r="E6236" s="45"/>
    </row>
    <row r="6237" spans="1:5" x14ac:dyDescent="0.25">
      <c r="A6237" s="2"/>
      <c r="B6237" s="3"/>
      <c r="C6237" s="4"/>
      <c r="D6237" s="45"/>
      <c r="E6237" s="45"/>
    </row>
    <row r="6238" spans="1:5" x14ac:dyDescent="0.25">
      <c r="A6238" s="2"/>
      <c r="B6238" s="3"/>
      <c r="C6238" s="4"/>
      <c r="D6238" s="45"/>
      <c r="E6238" s="45"/>
    </row>
    <row r="6239" spans="1:5" x14ac:dyDescent="0.25">
      <c r="A6239" s="2"/>
      <c r="B6239" s="3"/>
      <c r="C6239" s="4"/>
      <c r="D6239" s="45"/>
      <c r="E6239" s="45"/>
    </row>
    <row r="6240" spans="1:5" x14ac:dyDescent="0.25">
      <c r="A6240" s="2"/>
      <c r="B6240" s="3"/>
      <c r="C6240" s="4"/>
      <c r="D6240" s="45"/>
      <c r="E6240" s="45"/>
    </row>
    <row r="6241" spans="1:5" x14ac:dyDescent="0.25">
      <c r="A6241" s="2"/>
      <c r="B6241" s="3"/>
      <c r="C6241" s="4"/>
      <c r="D6241" s="45"/>
      <c r="E6241" s="45"/>
    </row>
    <row r="6242" spans="1:5" x14ac:dyDescent="0.25">
      <c r="A6242" s="2"/>
      <c r="B6242" s="3"/>
      <c r="C6242" s="4"/>
      <c r="D6242" s="45"/>
      <c r="E6242" s="45"/>
    </row>
    <row r="6243" spans="1:5" x14ac:dyDescent="0.25">
      <c r="A6243" s="2"/>
      <c r="B6243" s="3"/>
      <c r="C6243" s="4"/>
      <c r="D6243" s="45"/>
      <c r="E6243" s="45"/>
    </row>
    <row r="6244" spans="1:5" x14ac:dyDescent="0.25">
      <c r="A6244" s="2"/>
      <c r="B6244" s="3"/>
      <c r="C6244" s="4"/>
      <c r="D6244" s="45"/>
      <c r="E6244" s="45"/>
    </row>
    <row r="6245" spans="1:5" x14ac:dyDescent="0.25">
      <c r="A6245" s="2"/>
      <c r="B6245" s="3"/>
      <c r="C6245" s="4"/>
      <c r="D6245" s="45"/>
      <c r="E6245" s="45"/>
    </row>
    <row r="6246" spans="1:5" x14ac:dyDescent="0.25">
      <c r="A6246" s="2"/>
      <c r="B6246" s="3"/>
      <c r="C6246" s="4"/>
      <c r="D6246" s="45"/>
      <c r="E6246" s="45"/>
    </row>
    <row r="6247" spans="1:5" x14ac:dyDescent="0.25">
      <c r="A6247" s="2"/>
      <c r="B6247" s="3"/>
      <c r="C6247" s="4"/>
      <c r="D6247" s="45"/>
      <c r="E6247" s="45"/>
    </row>
    <row r="6248" spans="1:5" x14ac:dyDescent="0.25">
      <c r="A6248" s="2"/>
      <c r="B6248" s="3"/>
      <c r="C6248" s="4"/>
      <c r="D6248" s="45"/>
      <c r="E6248" s="45"/>
    </row>
    <row r="6249" spans="1:5" x14ac:dyDescent="0.25">
      <c r="A6249" s="2"/>
      <c r="B6249" s="3"/>
      <c r="C6249" s="4"/>
      <c r="D6249" s="45"/>
      <c r="E6249" s="45"/>
    </row>
    <row r="6250" spans="1:5" x14ac:dyDescent="0.25">
      <c r="A6250" s="2"/>
      <c r="B6250" s="3"/>
      <c r="C6250" s="4"/>
      <c r="D6250" s="45"/>
      <c r="E6250" s="45"/>
    </row>
    <row r="6251" spans="1:5" x14ac:dyDescent="0.25">
      <c r="A6251" s="2"/>
      <c r="B6251" s="3"/>
      <c r="C6251" s="4"/>
      <c r="D6251" s="45"/>
      <c r="E6251" s="45"/>
    </row>
    <row r="6252" spans="1:5" x14ac:dyDescent="0.25">
      <c r="A6252" s="2"/>
      <c r="B6252" s="3"/>
      <c r="C6252" s="4"/>
      <c r="D6252" s="45"/>
      <c r="E6252" s="45"/>
    </row>
    <row r="6253" spans="1:5" x14ac:dyDescent="0.25">
      <c r="A6253" s="2"/>
      <c r="B6253" s="3"/>
      <c r="C6253" s="4"/>
      <c r="D6253" s="45"/>
      <c r="E6253" s="45"/>
    </row>
    <row r="6254" spans="1:5" x14ac:dyDescent="0.25">
      <c r="A6254" s="2"/>
      <c r="B6254" s="3"/>
      <c r="C6254" s="4"/>
      <c r="D6254" s="45"/>
      <c r="E6254" s="45"/>
    </row>
    <row r="6255" spans="1:5" x14ac:dyDescent="0.25">
      <c r="A6255" s="2"/>
      <c r="B6255" s="3"/>
      <c r="C6255" s="4"/>
      <c r="D6255" s="45"/>
      <c r="E6255" s="45"/>
    </row>
    <row r="6256" spans="1:5" x14ac:dyDescent="0.25">
      <c r="A6256" s="2"/>
      <c r="B6256" s="3"/>
      <c r="C6256" s="4"/>
      <c r="D6256" s="45"/>
      <c r="E6256" s="45"/>
    </row>
    <row r="6257" spans="1:5" x14ac:dyDescent="0.25">
      <c r="A6257" s="2"/>
      <c r="B6257" s="3"/>
      <c r="C6257" s="4"/>
      <c r="D6257" s="45"/>
      <c r="E6257" s="45"/>
    </row>
    <row r="6258" spans="1:5" x14ac:dyDescent="0.25">
      <c r="A6258" s="2"/>
      <c r="B6258" s="3"/>
      <c r="C6258" s="4"/>
      <c r="D6258" s="45"/>
      <c r="E6258" s="45"/>
    </row>
    <row r="6259" spans="1:5" x14ac:dyDescent="0.25">
      <c r="A6259" s="2"/>
      <c r="B6259" s="3"/>
      <c r="C6259" s="4"/>
      <c r="D6259" s="45"/>
      <c r="E6259" s="45"/>
    </row>
    <row r="6260" spans="1:5" x14ac:dyDescent="0.25">
      <c r="A6260" s="2"/>
      <c r="B6260" s="3"/>
      <c r="C6260" s="4"/>
      <c r="D6260" s="45"/>
      <c r="E6260" s="45"/>
    </row>
    <row r="6261" spans="1:5" x14ac:dyDescent="0.25">
      <c r="A6261" s="2"/>
      <c r="B6261" s="3"/>
      <c r="C6261" s="4"/>
      <c r="D6261" s="45"/>
      <c r="E6261" s="45"/>
    </row>
    <row r="6262" spans="1:5" x14ac:dyDescent="0.25">
      <c r="A6262" s="2"/>
      <c r="B6262" s="3"/>
      <c r="C6262" s="4"/>
      <c r="D6262" s="45"/>
      <c r="E6262" s="45"/>
    </row>
    <row r="6263" spans="1:5" x14ac:dyDescent="0.25">
      <c r="A6263" s="2"/>
      <c r="B6263" s="3"/>
      <c r="C6263" s="4"/>
      <c r="D6263" s="45"/>
      <c r="E6263" s="45"/>
    </row>
    <row r="6264" spans="1:5" x14ac:dyDescent="0.25">
      <c r="A6264" s="2"/>
      <c r="B6264" s="3"/>
      <c r="C6264" s="4"/>
      <c r="D6264" s="45"/>
      <c r="E6264" s="45"/>
    </row>
    <row r="6265" spans="1:5" x14ac:dyDescent="0.25">
      <c r="A6265" s="2"/>
      <c r="B6265" s="3"/>
      <c r="C6265" s="4"/>
      <c r="D6265" s="45"/>
      <c r="E6265" s="45"/>
    </row>
    <row r="6266" spans="1:5" x14ac:dyDescent="0.25">
      <c r="A6266" s="2"/>
      <c r="B6266" s="3"/>
      <c r="C6266" s="4"/>
      <c r="D6266" s="45"/>
      <c r="E6266" s="45"/>
    </row>
    <row r="6267" spans="1:5" x14ac:dyDescent="0.25">
      <c r="A6267" s="2"/>
      <c r="B6267" s="3"/>
      <c r="C6267" s="4"/>
      <c r="D6267" s="45"/>
      <c r="E6267" s="45"/>
    </row>
    <row r="6268" spans="1:5" x14ac:dyDescent="0.25">
      <c r="A6268" s="2"/>
      <c r="B6268" s="3"/>
      <c r="C6268" s="4"/>
      <c r="D6268" s="45"/>
      <c r="E6268" s="45"/>
    </row>
    <row r="6269" spans="1:5" x14ac:dyDescent="0.25">
      <c r="A6269" s="2"/>
      <c r="B6269" s="3"/>
      <c r="C6269" s="4"/>
      <c r="D6269" s="45"/>
      <c r="E6269" s="45"/>
    </row>
    <row r="6270" spans="1:5" x14ac:dyDescent="0.25">
      <c r="A6270" s="2"/>
      <c r="B6270" s="3"/>
      <c r="C6270" s="4"/>
      <c r="D6270" s="45"/>
      <c r="E6270" s="45"/>
    </row>
    <row r="6271" spans="1:5" x14ac:dyDescent="0.25">
      <c r="A6271" s="2"/>
      <c r="B6271" s="3"/>
      <c r="C6271" s="4"/>
      <c r="D6271" s="45"/>
      <c r="E6271" s="45"/>
    </row>
    <row r="6272" spans="1:5" x14ac:dyDescent="0.25">
      <c r="A6272" s="2"/>
      <c r="B6272" s="3"/>
      <c r="C6272" s="4"/>
      <c r="D6272" s="45"/>
      <c r="E6272" s="45"/>
    </row>
    <row r="6273" spans="1:5" x14ac:dyDescent="0.25">
      <c r="A6273" s="2"/>
      <c r="B6273" s="3"/>
      <c r="C6273" s="4"/>
      <c r="D6273" s="45"/>
      <c r="E6273" s="45"/>
    </row>
    <row r="6274" spans="1:5" x14ac:dyDescent="0.25">
      <c r="A6274" s="2"/>
      <c r="B6274" s="3"/>
      <c r="C6274" s="4"/>
      <c r="D6274" s="45"/>
      <c r="E6274" s="45"/>
    </row>
    <row r="6275" spans="1:5" x14ac:dyDescent="0.25">
      <c r="A6275" s="2"/>
      <c r="B6275" s="3"/>
      <c r="C6275" s="4"/>
      <c r="D6275" s="45"/>
      <c r="E6275" s="45"/>
    </row>
    <row r="6276" spans="1:5" x14ac:dyDescent="0.25">
      <c r="A6276" s="2"/>
      <c r="B6276" s="3"/>
      <c r="C6276" s="4"/>
      <c r="D6276" s="45"/>
      <c r="E6276" s="45"/>
    </row>
    <row r="6277" spans="1:5" x14ac:dyDescent="0.25">
      <c r="A6277" s="2"/>
      <c r="B6277" s="3"/>
      <c r="C6277" s="4"/>
      <c r="D6277" s="45"/>
      <c r="E6277" s="45"/>
    </row>
    <row r="6278" spans="1:5" x14ac:dyDescent="0.25">
      <c r="A6278" s="2"/>
      <c r="B6278" s="3"/>
      <c r="C6278" s="4"/>
      <c r="D6278" s="45"/>
      <c r="E6278" s="45"/>
    </row>
    <row r="6279" spans="1:5" x14ac:dyDescent="0.25">
      <c r="A6279" s="2"/>
      <c r="B6279" s="3"/>
      <c r="C6279" s="4"/>
      <c r="D6279" s="45"/>
      <c r="E6279" s="45"/>
    </row>
    <row r="6280" spans="1:5" x14ac:dyDescent="0.25">
      <c r="A6280" s="2"/>
      <c r="B6280" s="3"/>
      <c r="C6280" s="4"/>
      <c r="D6280" s="45"/>
      <c r="E6280" s="45"/>
    </row>
    <row r="6281" spans="1:5" x14ac:dyDescent="0.25">
      <c r="A6281" s="2"/>
      <c r="B6281" s="3"/>
      <c r="C6281" s="4"/>
      <c r="D6281" s="45"/>
      <c r="E6281" s="45"/>
    </row>
    <row r="6282" spans="1:5" x14ac:dyDescent="0.25">
      <c r="A6282" s="2"/>
      <c r="B6282" s="3"/>
      <c r="C6282" s="4"/>
      <c r="D6282" s="45"/>
      <c r="E6282" s="45"/>
    </row>
    <row r="6283" spans="1:5" x14ac:dyDescent="0.25">
      <c r="A6283" s="2"/>
      <c r="B6283" s="3"/>
      <c r="C6283" s="4"/>
      <c r="D6283" s="45"/>
      <c r="E6283" s="45"/>
    </row>
    <row r="6284" spans="1:5" x14ac:dyDescent="0.25">
      <c r="A6284" s="2"/>
      <c r="B6284" s="3"/>
      <c r="C6284" s="4"/>
      <c r="D6284" s="45"/>
      <c r="E6284" s="45"/>
    </row>
    <row r="6285" spans="1:5" x14ac:dyDescent="0.25">
      <c r="A6285" s="2"/>
      <c r="B6285" s="3"/>
      <c r="C6285" s="4"/>
      <c r="D6285" s="45"/>
      <c r="E6285" s="45"/>
    </row>
    <row r="6286" spans="1:5" x14ac:dyDescent="0.25">
      <c r="A6286" s="2"/>
      <c r="B6286" s="3"/>
      <c r="C6286" s="4"/>
      <c r="D6286" s="45"/>
      <c r="E6286" s="45"/>
    </row>
    <row r="6287" spans="1:5" x14ac:dyDescent="0.25">
      <c r="A6287" s="2"/>
      <c r="B6287" s="3"/>
      <c r="C6287" s="4"/>
      <c r="D6287" s="45"/>
      <c r="E6287" s="45"/>
    </row>
    <row r="6288" spans="1:5" x14ac:dyDescent="0.25">
      <c r="A6288" s="2"/>
      <c r="B6288" s="3"/>
      <c r="C6288" s="4"/>
      <c r="D6288" s="45"/>
      <c r="E6288" s="45"/>
    </row>
    <row r="6289" spans="1:5" x14ac:dyDescent="0.25">
      <c r="A6289" s="2"/>
      <c r="B6289" s="3"/>
      <c r="C6289" s="4"/>
      <c r="D6289" s="45"/>
      <c r="E6289" s="45"/>
    </row>
    <row r="6290" spans="1:5" x14ac:dyDescent="0.25">
      <c r="A6290" s="2"/>
      <c r="B6290" s="3"/>
      <c r="C6290" s="4"/>
      <c r="D6290" s="45"/>
      <c r="E6290" s="45"/>
    </row>
    <row r="6291" spans="1:5" x14ac:dyDescent="0.25">
      <c r="A6291" s="2"/>
      <c r="B6291" s="3"/>
      <c r="C6291" s="4"/>
      <c r="D6291" s="45"/>
      <c r="E6291" s="45"/>
    </row>
    <row r="6292" spans="1:5" x14ac:dyDescent="0.25">
      <c r="A6292" s="2"/>
      <c r="B6292" s="3"/>
      <c r="C6292" s="4"/>
      <c r="D6292" s="45"/>
      <c r="E6292" s="45"/>
    </row>
    <row r="6293" spans="1:5" x14ac:dyDescent="0.25">
      <c r="A6293" s="2"/>
      <c r="B6293" s="3"/>
      <c r="C6293" s="4"/>
      <c r="D6293" s="45"/>
      <c r="E6293" s="45"/>
    </row>
    <row r="6294" spans="1:5" x14ac:dyDescent="0.25">
      <c r="A6294" s="2"/>
      <c r="B6294" s="3"/>
      <c r="C6294" s="4"/>
      <c r="D6294" s="45"/>
      <c r="E6294" s="45"/>
    </row>
    <row r="6295" spans="1:5" x14ac:dyDescent="0.25">
      <c r="A6295" s="2"/>
      <c r="B6295" s="3"/>
      <c r="C6295" s="4"/>
      <c r="D6295" s="45"/>
      <c r="E6295" s="45"/>
    </row>
    <row r="6296" spans="1:5" x14ac:dyDescent="0.25">
      <c r="A6296" s="2"/>
      <c r="B6296" s="3"/>
      <c r="C6296" s="4"/>
      <c r="D6296" s="45"/>
      <c r="E6296" s="45"/>
    </row>
    <row r="6297" spans="1:5" x14ac:dyDescent="0.25">
      <c r="A6297" s="2"/>
      <c r="B6297" s="3"/>
      <c r="C6297" s="4"/>
      <c r="D6297" s="45"/>
      <c r="E6297" s="45"/>
    </row>
    <row r="6298" spans="1:5" x14ac:dyDescent="0.25">
      <c r="A6298" s="2"/>
      <c r="B6298" s="3"/>
      <c r="C6298" s="4"/>
      <c r="D6298" s="45"/>
      <c r="E6298" s="45"/>
    </row>
    <row r="6299" spans="1:5" x14ac:dyDescent="0.25">
      <c r="A6299" s="2"/>
      <c r="B6299" s="3"/>
      <c r="C6299" s="4"/>
      <c r="D6299" s="45"/>
      <c r="E6299" s="45"/>
    </row>
    <row r="6300" spans="1:5" x14ac:dyDescent="0.25">
      <c r="A6300" s="2"/>
      <c r="B6300" s="3"/>
      <c r="C6300" s="4"/>
      <c r="D6300" s="45"/>
      <c r="E6300" s="45"/>
    </row>
    <row r="6301" spans="1:5" x14ac:dyDescent="0.25">
      <c r="A6301" s="2"/>
      <c r="B6301" s="3"/>
      <c r="C6301" s="4"/>
      <c r="D6301" s="45"/>
      <c r="E6301" s="45"/>
    </row>
    <row r="6302" spans="1:5" x14ac:dyDescent="0.25">
      <c r="A6302" s="2"/>
      <c r="B6302" s="3"/>
      <c r="C6302" s="4"/>
      <c r="D6302" s="45"/>
      <c r="E6302" s="45"/>
    </row>
    <row r="6303" spans="1:5" x14ac:dyDescent="0.25">
      <c r="A6303" s="2"/>
      <c r="B6303" s="3"/>
      <c r="C6303" s="4"/>
      <c r="D6303" s="45"/>
      <c r="E6303" s="45"/>
    </row>
    <row r="6304" spans="1:5" x14ac:dyDescent="0.25">
      <c r="A6304" s="2"/>
      <c r="B6304" s="3"/>
      <c r="C6304" s="4"/>
      <c r="D6304" s="45"/>
      <c r="E6304" s="45"/>
    </row>
    <row r="6305" spans="1:5" x14ac:dyDescent="0.25">
      <c r="A6305" s="2"/>
      <c r="B6305" s="3"/>
      <c r="C6305" s="4"/>
      <c r="D6305" s="45"/>
      <c r="E6305" s="45"/>
    </row>
    <row r="6306" spans="1:5" x14ac:dyDescent="0.25">
      <c r="A6306" s="2"/>
      <c r="B6306" s="3"/>
      <c r="C6306" s="4"/>
      <c r="D6306" s="45"/>
      <c r="E6306" s="45"/>
    </row>
    <row r="6307" spans="1:5" x14ac:dyDescent="0.25">
      <c r="A6307" s="2"/>
      <c r="B6307" s="3"/>
      <c r="C6307" s="4"/>
      <c r="D6307" s="45"/>
      <c r="E6307" s="45"/>
    </row>
    <row r="6308" spans="1:5" x14ac:dyDescent="0.25">
      <c r="A6308" s="2"/>
      <c r="B6308" s="3"/>
      <c r="C6308" s="4"/>
      <c r="D6308" s="45"/>
      <c r="E6308" s="45"/>
    </row>
    <row r="6309" spans="1:5" x14ac:dyDescent="0.25">
      <c r="A6309" s="2"/>
      <c r="B6309" s="3"/>
      <c r="C6309" s="4"/>
      <c r="D6309" s="45"/>
      <c r="E6309" s="45"/>
    </row>
    <row r="6310" spans="1:5" x14ac:dyDescent="0.25">
      <c r="A6310" s="2"/>
      <c r="B6310" s="3"/>
      <c r="C6310" s="4"/>
      <c r="D6310" s="45"/>
      <c r="E6310" s="45"/>
    </row>
    <row r="6311" spans="1:5" x14ac:dyDescent="0.25">
      <c r="A6311" s="2"/>
      <c r="B6311" s="3"/>
      <c r="C6311" s="4"/>
      <c r="D6311" s="45"/>
      <c r="E6311" s="45"/>
    </row>
    <row r="6312" spans="1:5" x14ac:dyDescent="0.25">
      <c r="A6312" s="2"/>
      <c r="B6312" s="3"/>
      <c r="C6312" s="4"/>
      <c r="D6312" s="45"/>
      <c r="E6312" s="45"/>
    </row>
    <row r="6313" spans="1:5" x14ac:dyDescent="0.25">
      <c r="A6313" s="2"/>
      <c r="B6313" s="3"/>
      <c r="C6313" s="4"/>
      <c r="D6313" s="45"/>
      <c r="E6313" s="45"/>
    </row>
    <row r="6314" spans="1:5" x14ac:dyDescent="0.25">
      <c r="A6314" s="2"/>
      <c r="B6314" s="3"/>
      <c r="C6314" s="4"/>
      <c r="D6314" s="45"/>
      <c r="E6314" s="45"/>
    </row>
    <row r="6315" spans="1:5" x14ac:dyDescent="0.25">
      <c r="A6315" s="2"/>
      <c r="B6315" s="3"/>
      <c r="C6315" s="4"/>
      <c r="D6315" s="45"/>
      <c r="E6315" s="45"/>
    </row>
    <row r="6316" spans="1:5" x14ac:dyDescent="0.25">
      <c r="A6316" s="2"/>
      <c r="B6316" s="3"/>
      <c r="C6316" s="4"/>
      <c r="D6316" s="45"/>
      <c r="E6316" s="45"/>
    </row>
    <row r="6317" spans="1:5" x14ac:dyDescent="0.25">
      <c r="A6317" s="2"/>
      <c r="B6317" s="3"/>
      <c r="C6317" s="4"/>
      <c r="D6317" s="45"/>
      <c r="E6317" s="45"/>
    </row>
    <row r="6318" spans="1:5" x14ac:dyDescent="0.25">
      <c r="A6318" s="2"/>
      <c r="B6318" s="3"/>
      <c r="C6318" s="4"/>
      <c r="D6318" s="45"/>
      <c r="E6318" s="45"/>
    </row>
    <row r="6319" spans="1:5" x14ac:dyDescent="0.25">
      <c r="A6319" s="2"/>
      <c r="B6319" s="3"/>
      <c r="C6319" s="4"/>
      <c r="D6319" s="45"/>
      <c r="E6319" s="45"/>
    </row>
    <row r="6320" spans="1:5" x14ac:dyDescent="0.25">
      <c r="A6320" s="2"/>
      <c r="B6320" s="3"/>
      <c r="C6320" s="4"/>
      <c r="D6320" s="45"/>
      <c r="E6320" s="45"/>
    </row>
    <row r="6321" spans="1:5" x14ac:dyDescent="0.25">
      <c r="A6321" s="2"/>
      <c r="B6321" s="3"/>
      <c r="C6321" s="4"/>
      <c r="D6321" s="45"/>
      <c r="E6321" s="45"/>
    </row>
    <row r="6322" spans="1:5" x14ac:dyDescent="0.25">
      <c r="A6322" s="2"/>
      <c r="B6322" s="3"/>
      <c r="C6322" s="4"/>
      <c r="D6322" s="45"/>
      <c r="E6322" s="45"/>
    </row>
    <row r="6323" spans="1:5" x14ac:dyDescent="0.25">
      <c r="A6323" s="2"/>
      <c r="B6323" s="3"/>
      <c r="C6323" s="4"/>
      <c r="D6323" s="45"/>
      <c r="E6323" s="45"/>
    </row>
    <row r="6324" spans="1:5" x14ac:dyDescent="0.25">
      <c r="A6324" s="2"/>
      <c r="B6324" s="3"/>
      <c r="C6324" s="4"/>
      <c r="D6324" s="45"/>
      <c r="E6324" s="45"/>
    </row>
    <row r="6325" spans="1:5" x14ac:dyDescent="0.25">
      <c r="A6325" s="2"/>
      <c r="B6325" s="3"/>
      <c r="C6325" s="4"/>
      <c r="D6325" s="45"/>
      <c r="E6325" s="45"/>
    </row>
    <row r="6326" spans="1:5" x14ac:dyDescent="0.25">
      <c r="A6326" s="2"/>
      <c r="B6326" s="3"/>
      <c r="C6326" s="4"/>
      <c r="D6326" s="45"/>
      <c r="E6326" s="45"/>
    </row>
    <row r="6327" spans="1:5" x14ac:dyDescent="0.25">
      <c r="A6327" s="2"/>
      <c r="B6327" s="3"/>
      <c r="C6327" s="4"/>
      <c r="D6327" s="45"/>
      <c r="E6327" s="45"/>
    </row>
    <row r="6328" spans="1:5" x14ac:dyDescent="0.25">
      <c r="A6328" s="2"/>
      <c r="B6328" s="3"/>
      <c r="C6328" s="4"/>
      <c r="D6328" s="45"/>
      <c r="E6328" s="45"/>
    </row>
    <row r="6329" spans="1:5" x14ac:dyDescent="0.25">
      <c r="A6329" s="2"/>
      <c r="B6329" s="3"/>
      <c r="C6329" s="4"/>
      <c r="D6329" s="45"/>
      <c r="E6329" s="45"/>
    </row>
    <row r="6330" spans="1:5" x14ac:dyDescent="0.25">
      <c r="A6330" s="2"/>
      <c r="B6330" s="3"/>
      <c r="C6330" s="4"/>
      <c r="D6330" s="45"/>
      <c r="E6330" s="45"/>
    </row>
    <row r="6331" spans="1:5" x14ac:dyDescent="0.25">
      <c r="A6331" s="2"/>
      <c r="B6331" s="3"/>
      <c r="C6331" s="4"/>
      <c r="D6331" s="45"/>
      <c r="E6331" s="45"/>
    </row>
    <row r="6332" spans="1:5" x14ac:dyDescent="0.25">
      <c r="A6332" s="2"/>
      <c r="B6332" s="3"/>
      <c r="C6332" s="4"/>
      <c r="D6332" s="45"/>
      <c r="E6332" s="45"/>
    </row>
    <row r="6333" spans="1:5" x14ac:dyDescent="0.25">
      <c r="A6333" s="2"/>
      <c r="B6333" s="3"/>
      <c r="C6333" s="4"/>
      <c r="D6333" s="45"/>
      <c r="E6333" s="45"/>
    </row>
    <row r="6334" spans="1:5" x14ac:dyDescent="0.25">
      <c r="A6334" s="2"/>
      <c r="B6334" s="3"/>
      <c r="C6334" s="4"/>
      <c r="D6334" s="45"/>
      <c r="E6334" s="45"/>
    </row>
    <row r="6335" spans="1:5" x14ac:dyDescent="0.25">
      <c r="A6335" s="2"/>
      <c r="B6335" s="3"/>
      <c r="C6335" s="4"/>
      <c r="D6335" s="45"/>
      <c r="E6335" s="45"/>
    </row>
    <row r="6336" spans="1:5" x14ac:dyDescent="0.25">
      <c r="A6336" s="2"/>
      <c r="B6336" s="3"/>
      <c r="C6336" s="4"/>
      <c r="D6336" s="45"/>
      <c r="E6336" s="45"/>
    </row>
    <row r="6337" spans="1:5" x14ac:dyDescent="0.25">
      <c r="A6337" s="2"/>
      <c r="B6337" s="3"/>
      <c r="C6337" s="4"/>
      <c r="D6337" s="45"/>
      <c r="E6337" s="45"/>
    </row>
    <row r="6338" spans="1:5" x14ac:dyDescent="0.25">
      <c r="A6338" s="2"/>
      <c r="B6338" s="3"/>
      <c r="C6338" s="4"/>
      <c r="D6338" s="45"/>
      <c r="E6338" s="45"/>
    </row>
    <row r="6339" spans="1:5" x14ac:dyDescent="0.25">
      <c r="A6339" s="2"/>
      <c r="B6339" s="3"/>
      <c r="C6339" s="4"/>
      <c r="D6339" s="45"/>
      <c r="E6339" s="45"/>
    </row>
    <row r="6340" spans="1:5" x14ac:dyDescent="0.25">
      <c r="A6340" s="2"/>
      <c r="B6340" s="3"/>
      <c r="C6340" s="4"/>
      <c r="D6340" s="45"/>
      <c r="E6340" s="45"/>
    </row>
    <row r="6341" spans="1:5" x14ac:dyDescent="0.25">
      <c r="A6341" s="2"/>
      <c r="B6341" s="3"/>
      <c r="C6341" s="4"/>
      <c r="D6341" s="45"/>
      <c r="E6341" s="45"/>
    </row>
    <row r="6342" spans="1:5" x14ac:dyDescent="0.25">
      <c r="A6342" s="2"/>
      <c r="B6342" s="3"/>
      <c r="C6342" s="4"/>
      <c r="D6342" s="45"/>
      <c r="E6342" s="45"/>
    </row>
    <row r="6343" spans="1:5" x14ac:dyDescent="0.25">
      <c r="A6343" s="2"/>
      <c r="B6343" s="3"/>
      <c r="C6343" s="4"/>
      <c r="D6343" s="45"/>
      <c r="E6343" s="45"/>
    </row>
    <row r="6344" spans="1:5" x14ac:dyDescent="0.25">
      <c r="A6344" s="2"/>
      <c r="B6344" s="3"/>
      <c r="C6344" s="4"/>
      <c r="D6344" s="45"/>
      <c r="E6344" s="45"/>
    </row>
    <row r="6345" spans="1:5" x14ac:dyDescent="0.25">
      <c r="A6345" s="2"/>
      <c r="B6345" s="3"/>
      <c r="C6345" s="4"/>
      <c r="D6345" s="45"/>
      <c r="E6345" s="45"/>
    </row>
    <row r="6346" spans="1:5" x14ac:dyDescent="0.25">
      <c r="A6346" s="2"/>
      <c r="B6346" s="3"/>
      <c r="C6346" s="4"/>
      <c r="D6346" s="45"/>
      <c r="E6346" s="45"/>
    </row>
    <row r="6347" spans="1:5" x14ac:dyDescent="0.25">
      <c r="A6347" s="2"/>
      <c r="B6347" s="3"/>
      <c r="C6347" s="4"/>
      <c r="D6347" s="45"/>
      <c r="E6347" s="45"/>
    </row>
    <row r="6348" spans="1:5" x14ac:dyDescent="0.25">
      <c r="A6348" s="2"/>
      <c r="B6348" s="3"/>
      <c r="C6348" s="4"/>
      <c r="D6348" s="45"/>
      <c r="E6348" s="45"/>
    </row>
    <row r="6349" spans="1:5" x14ac:dyDescent="0.25">
      <c r="A6349" s="2"/>
      <c r="B6349" s="3"/>
      <c r="C6349" s="4"/>
      <c r="D6349" s="45"/>
      <c r="E6349" s="45"/>
    </row>
    <row r="6350" spans="1:5" x14ac:dyDescent="0.25">
      <c r="A6350" s="2"/>
      <c r="B6350" s="3"/>
      <c r="C6350" s="4"/>
      <c r="D6350" s="45"/>
      <c r="E6350" s="45"/>
    </row>
    <row r="6351" spans="1:5" x14ac:dyDescent="0.25">
      <c r="A6351" s="2"/>
      <c r="B6351" s="3"/>
      <c r="C6351" s="4"/>
      <c r="D6351" s="45"/>
      <c r="E6351" s="45"/>
    </row>
    <row r="6352" spans="1:5" x14ac:dyDescent="0.25">
      <c r="A6352" s="2"/>
      <c r="B6352" s="3"/>
      <c r="C6352" s="4"/>
      <c r="D6352" s="45"/>
      <c r="E6352" s="45"/>
    </row>
    <row r="6353" spans="1:5" x14ac:dyDescent="0.25">
      <c r="A6353" s="2"/>
      <c r="B6353" s="3"/>
      <c r="C6353" s="4"/>
      <c r="D6353" s="45"/>
      <c r="E6353" s="45"/>
    </row>
    <row r="6354" spans="1:5" x14ac:dyDescent="0.25">
      <c r="A6354" s="2"/>
      <c r="B6354" s="3"/>
      <c r="C6354" s="4"/>
      <c r="D6354" s="45"/>
      <c r="E6354" s="45"/>
    </row>
    <row r="6355" spans="1:5" x14ac:dyDescent="0.25">
      <c r="A6355" s="2"/>
      <c r="B6355" s="3"/>
      <c r="C6355" s="4"/>
      <c r="D6355" s="45"/>
      <c r="E6355" s="45"/>
    </row>
    <row r="6356" spans="1:5" x14ac:dyDescent="0.25">
      <c r="A6356" s="2"/>
      <c r="B6356" s="3"/>
      <c r="C6356" s="4"/>
      <c r="D6356" s="45"/>
      <c r="E6356" s="45"/>
    </row>
    <row r="6357" spans="1:5" x14ac:dyDescent="0.25">
      <c r="A6357" s="2"/>
      <c r="B6357" s="3"/>
      <c r="C6357" s="4"/>
      <c r="D6357" s="45"/>
      <c r="E6357" s="45"/>
    </row>
    <row r="6358" spans="1:5" x14ac:dyDescent="0.25">
      <c r="A6358" s="2"/>
      <c r="B6358" s="3"/>
      <c r="C6358" s="4"/>
      <c r="D6358" s="45"/>
      <c r="E6358" s="45"/>
    </row>
    <row r="6359" spans="1:5" x14ac:dyDescent="0.25">
      <c r="A6359" s="2"/>
      <c r="B6359" s="3"/>
      <c r="C6359" s="4"/>
      <c r="D6359" s="45"/>
      <c r="E6359" s="45"/>
    </row>
    <row r="6360" spans="1:5" x14ac:dyDescent="0.25">
      <c r="A6360" s="2"/>
      <c r="B6360" s="3"/>
      <c r="C6360" s="4"/>
      <c r="D6360" s="45"/>
      <c r="E6360" s="45"/>
    </row>
    <row r="6361" spans="1:5" x14ac:dyDescent="0.25">
      <c r="A6361" s="2"/>
      <c r="B6361" s="3"/>
      <c r="C6361" s="4"/>
      <c r="D6361" s="45"/>
      <c r="E6361" s="45"/>
    </row>
    <row r="6362" spans="1:5" x14ac:dyDescent="0.25">
      <c r="A6362" s="2"/>
      <c r="B6362" s="3"/>
      <c r="C6362" s="4"/>
      <c r="D6362" s="45"/>
      <c r="E6362" s="45"/>
    </row>
    <row r="6363" spans="1:5" x14ac:dyDescent="0.25">
      <c r="A6363" s="2"/>
      <c r="B6363" s="3"/>
      <c r="C6363" s="4"/>
      <c r="D6363" s="45"/>
      <c r="E6363" s="45"/>
    </row>
    <row r="6364" spans="1:5" x14ac:dyDescent="0.25">
      <c r="A6364" s="2"/>
      <c r="B6364" s="3"/>
      <c r="C6364" s="4"/>
      <c r="D6364" s="45"/>
      <c r="E6364" s="45"/>
    </row>
    <row r="6365" spans="1:5" x14ac:dyDescent="0.25">
      <c r="A6365" s="2"/>
      <c r="B6365" s="3"/>
      <c r="C6365" s="4"/>
      <c r="D6365" s="45"/>
      <c r="E6365" s="45"/>
    </row>
    <row r="6366" spans="1:5" x14ac:dyDescent="0.25">
      <c r="A6366" s="2"/>
      <c r="B6366" s="3"/>
      <c r="C6366" s="4"/>
      <c r="D6366" s="45"/>
      <c r="E6366" s="45"/>
    </row>
    <row r="6367" spans="1:5" x14ac:dyDescent="0.25">
      <c r="A6367" s="2"/>
      <c r="B6367" s="3"/>
      <c r="C6367" s="4"/>
      <c r="D6367" s="45"/>
      <c r="E6367" s="45"/>
    </row>
    <row r="6368" spans="1:5" x14ac:dyDescent="0.25">
      <c r="A6368" s="2"/>
      <c r="B6368" s="3"/>
      <c r="C6368" s="4"/>
      <c r="D6368" s="45"/>
      <c r="E6368" s="45"/>
    </row>
    <row r="6369" spans="1:5" x14ac:dyDescent="0.25">
      <c r="A6369" s="2"/>
      <c r="B6369" s="3"/>
      <c r="C6369" s="4"/>
      <c r="D6369" s="45"/>
      <c r="E6369" s="45"/>
    </row>
    <row r="6370" spans="1:5" x14ac:dyDescent="0.25">
      <c r="A6370" s="2"/>
      <c r="B6370" s="3"/>
      <c r="C6370" s="4"/>
      <c r="D6370" s="45"/>
      <c r="E6370" s="45"/>
    </row>
    <row r="6371" spans="1:5" x14ac:dyDescent="0.25">
      <c r="A6371" s="2"/>
      <c r="B6371" s="3"/>
      <c r="C6371" s="4"/>
      <c r="D6371" s="45"/>
      <c r="E6371" s="45"/>
    </row>
    <row r="6372" spans="1:5" x14ac:dyDescent="0.25">
      <c r="A6372" s="2"/>
      <c r="B6372" s="3"/>
      <c r="C6372" s="4"/>
      <c r="D6372" s="45"/>
      <c r="E6372" s="45"/>
    </row>
    <row r="6373" spans="1:5" x14ac:dyDescent="0.25">
      <c r="A6373" s="2"/>
      <c r="B6373" s="3"/>
      <c r="C6373" s="4"/>
      <c r="D6373" s="45"/>
      <c r="E6373" s="45"/>
    </row>
    <row r="6374" spans="1:5" x14ac:dyDescent="0.25">
      <c r="A6374" s="2"/>
      <c r="B6374" s="3"/>
      <c r="C6374" s="4"/>
      <c r="D6374" s="45"/>
      <c r="E6374" s="45"/>
    </row>
    <row r="6375" spans="1:5" x14ac:dyDescent="0.25">
      <c r="A6375" s="2"/>
      <c r="B6375" s="3"/>
      <c r="C6375" s="4"/>
      <c r="D6375" s="45"/>
      <c r="E6375" s="45"/>
    </row>
    <row r="6376" spans="1:5" x14ac:dyDescent="0.25">
      <c r="A6376" s="2"/>
      <c r="B6376" s="3"/>
      <c r="C6376" s="4"/>
      <c r="D6376" s="45"/>
      <c r="E6376" s="45"/>
    </row>
    <row r="6377" spans="1:5" x14ac:dyDescent="0.25">
      <c r="A6377" s="2"/>
      <c r="B6377" s="3"/>
      <c r="C6377" s="4"/>
      <c r="D6377" s="45"/>
      <c r="E6377" s="45"/>
    </row>
    <row r="6378" spans="1:5" x14ac:dyDescent="0.25">
      <c r="A6378" s="2"/>
      <c r="B6378" s="3"/>
      <c r="C6378" s="4"/>
      <c r="D6378" s="45"/>
      <c r="E6378" s="45"/>
    </row>
    <row r="6379" spans="1:5" x14ac:dyDescent="0.25">
      <c r="A6379" s="2"/>
      <c r="B6379" s="3"/>
      <c r="C6379" s="4"/>
      <c r="D6379" s="45"/>
      <c r="E6379" s="45"/>
    </row>
    <row r="6380" spans="1:5" x14ac:dyDescent="0.25">
      <c r="A6380" s="2"/>
      <c r="B6380" s="3"/>
      <c r="C6380" s="4"/>
      <c r="D6380" s="45"/>
      <c r="E6380" s="45"/>
    </row>
    <row r="6381" spans="1:5" x14ac:dyDescent="0.25">
      <c r="A6381" s="2"/>
      <c r="B6381" s="3"/>
      <c r="C6381" s="4"/>
      <c r="D6381" s="45"/>
      <c r="E6381" s="45"/>
    </row>
    <row r="6382" spans="1:5" x14ac:dyDescent="0.25">
      <c r="A6382" s="2"/>
      <c r="B6382" s="3"/>
      <c r="C6382" s="4"/>
      <c r="D6382" s="45"/>
      <c r="E6382" s="45"/>
    </row>
    <row r="6383" spans="1:5" x14ac:dyDescent="0.25">
      <c r="A6383" s="2"/>
      <c r="B6383" s="3"/>
      <c r="C6383" s="4"/>
      <c r="D6383" s="45"/>
      <c r="E6383" s="45"/>
    </row>
    <row r="6384" spans="1:5" x14ac:dyDescent="0.25">
      <c r="A6384" s="2"/>
      <c r="B6384" s="3"/>
      <c r="C6384" s="4"/>
      <c r="D6384" s="45"/>
      <c r="E6384" s="45"/>
    </row>
    <row r="6385" spans="1:5" x14ac:dyDescent="0.25">
      <c r="A6385" s="2"/>
      <c r="B6385" s="3"/>
      <c r="C6385" s="4"/>
      <c r="D6385" s="45"/>
      <c r="E6385" s="45"/>
    </row>
    <row r="6386" spans="1:5" x14ac:dyDescent="0.25">
      <c r="A6386" s="2"/>
      <c r="B6386" s="3"/>
      <c r="C6386" s="4"/>
      <c r="D6386" s="45"/>
      <c r="E6386" s="45"/>
    </row>
    <row r="6387" spans="1:5" x14ac:dyDescent="0.25">
      <c r="A6387" s="2"/>
      <c r="B6387" s="3"/>
      <c r="C6387" s="4"/>
      <c r="D6387" s="45"/>
      <c r="E6387" s="45"/>
    </row>
    <row r="6388" spans="1:5" x14ac:dyDescent="0.25">
      <c r="A6388" s="2"/>
      <c r="B6388" s="3"/>
      <c r="C6388" s="4"/>
      <c r="D6388" s="45"/>
      <c r="E6388" s="45"/>
    </row>
    <row r="6389" spans="1:5" x14ac:dyDescent="0.25">
      <c r="A6389" s="2"/>
      <c r="B6389" s="3"/>
      <c r="C6389" s="4"/>
      <c r="D6389" s="45"/>
      <c r="E6389" s="45"/>
    </row>
    <row r="6390" spans="1:5" x14ac:dyDescent="0.25">
      <c r="A6390" s="2"/>
      <c r="B6390" s="3"/>
      <c r="C6390" s="4"/>
      <c r="D6390" s="45"/>
      <c r="E6390" s="45"/>
    </row>
    <row r="6391" spans="1:5" x14ac:dyDescent="0.25">
      <c r="A6391" s="2"/>
      <c r="B6391" s="3"/>
      <c r="C6391" s="4"/>
      <c r="D6391" s="45"/>
      <c r="E6391" s="45"/>
    </row>
    <row r="6392" spans="1:5" x14ac:dyDescent="0.25">
      <c r="A6392" s="2"/>
      <c r="B6392" s="3"/>
      <c r="C6392" s="4"/>
      <c r="D6392" s="45"/>
      <c r="E6392" s="45"/>
    </row>
    <row r="6393" spans="1:5" x14ac:dyDescent="0.25">
      <c r="A6393" s="2"/>
      <c r="B6393" s="3"/>
      <c r="C6393" s="4"/>
      <c r="D6393" s="45"/>
      <c r="E6393" s="45"/>
    </row>
    <row r="6394" spans="1:5" x14ac:dyDescent="0.25">
      <c r="A6394" s="2"/>
      <c r="B6394" s="3"/>
      <c r="C6394" s="4"/>
      <c r="D6394" s="45"/>
      <c r="E6394" s="45"/>
    </row>
    <row r="6395" spans="1:5" x14ac:dyDescent="0.25">
      <c r="A6395" s="2"/>
      <c r="B6395" s="3"/>
      <c r="C6395" s="4"/>
      <c r="D6395" s="45"/>
      <c r="E6395" s="45"/>
    </row>
    <row r="6396" spans="1:5" x14ac:dyDescent="0.25">
      <c r="A6396" s="2"/>
      <c r="B6396" s="3"/>
      <c r="C6396" s="4"/>
      <c r="D6396" s="45"/>
      <c r="E6396" s="45"/>
    </row>
    <row r="6397" spans="1:5" x14ac:dyDescent="0.25">
      <c r="A6397" s="2"/>
      <c r="B6397" s="3"/>
      <c r="C6397" s="4"/>
      <c r="D6397" s="45"/>
      <c r="E6397" s="45"/>
    </row>
    <row r="6398" spans="1:5" x14ac:dyDescent="0.25">
      <c r="A6398" s="2"/>
      <c r="B6398" s="3"/>
      <c r="C6398" s="4"/>
      <c r="D6398" s="45"/>
      <c r="E6398" s="45"/>
    </row>
    <row r="6399" spans="1:5" x14ac:dyDescent="0.25">
      <c r="A6399" s="2"/>
      <c r="B6399" s="3"/>
      <c r="C6399" s="4"/>
      <c r="D6399" s="45"/>
      <c r="E6399" s="45"/>
    </row>
    <row r="6400" spans="1:5" x14ac:dyDescent="0.25">
      <c r="A6400" s="2"/>
      <c r="B6400" s="3"/>
      <c r="C6400" s="4"/>
      <c r="D6400" s="45"/>
      <c r="E6400" s="45"/>
    </row>
    <row r="6401" spans="1:5" x14ac:dyDescent="0.25">
      <c r="A6401" s="2"/>
      <c r="B6401" s="3"/>
      <c r="C6401" s="4"/>
      <c r="D6401" s="45"/>
      <c r="E6401" s="45"/>
    </row>
    <row r="6402" spans="1:5" x14ac:dyDescent="0.25">
      <c r="A6402" s="2"/>
      <c r="B6402" s="3"/>
      <c r="C6402" s="4"/>
      <c r="D6402" s="45"/>
      <c r="E6402" s="45"/>
    </row>
    <row r="6403" spans="1:5" x14ac:dyDescent="0.25">
      <c r="A6403" s="2"/>
      <c r="B6403" s="3"/>
      <c r="C6403" s="4"/>
      <c r="D6403" s="45"/>
      <c r="E6403" s="45"/>
    </row>
    <row r="6404" spans="1:5" x14ac:dyDescent="0.25">
      <c r="A6404" s="2"/>
      <c r="B6404" s="3"/>
      <c r="C6404" s="4"/>
      <c r="D6404" s="45"/>
      <c r="E6404" s="45"/>
    </row>
    <row r="6405" spans="1:5" x14ac:dyDescent="0.25">
      <c r="A6405" s="2"/>
      <c r="B6405" s="3"/>
      <c r="C6405" s="4"/>
      <c r="D6405" s="45"/>
      <c r="E6405" s="45"/>
    </row>
    <row r="6406" spans="1:5" x14ac:dyDescent="0.25">
      <c r="A6406" s="2"/>
      <c r="B6406" s="3"/>
      <c r="C6406" s="4"/>
      <c r="D6406" s="45"/>
      <c r="E6406" s="45"/>
    </row>
    <row r="6407" spans="1:5" x14ac:dyDescent="0.25">
      <c r="A6407" s="2"/>
      <c r="B6407" s="3"/>
      <c r="C6407" s="4"/>
      <c r="D6407" s="45"/>
      <c r="E6407" s="45"/>
    </row>
    <row r="6408" spans="1:5" x14ac:dyDescent="0.25">
      <c r="A6408" s="2"/>
      <c r="B6408" s="3"/>
      <c r="C6408" s="4"/>
      <c r="D6408" s="45"/>
      <c r="E6408" s="45"/>
    </row>
    <row r="6409" spans="1:5" x14ac:dyDescent="0.25">
      <c r="A6409" s="2"/>
      <c r="B6409" s="3"/>
      <c r="C6409" s="4"/>
      <c r="D6409" s="45"/>
      <c r="E6409" s="45"/>
    </row>
    <row r="6410" spans="1:5" x14ac:dyDescent="0.25">
      <c r="A6410" s="2"/>
      <c r="B6410" s="3"/>
      <c r="C6410" s="4"/>
      <c r="D6410" s="45"/>
      <c r="E6410" s="45"/>
    </row>
    <row r="6411" spans="1:5" x14ac:dyDescent="0.25">
      <c r="A6411" s="2"/>
      <c r="B6411" s="3"/>
      <c r="C6411" s="4"/>
      <c r="D6411" s="45"/>
      <c r="E6411" s="45"/>
    </row>
    <row r="6412" spans="1:5" x14ac:dyDescent="0.25">
      <c r="A6412" s="2"/>
      <c r="B6412" s="3"/>
      <c r="C6412" s="4"/>
      <c r="D6412" s="45"/>
      <c r="E6412" s="45"/>
    </row>
    <row r="6413" spans="1:5" x14ac:dyDescent="0.25">
      <c r="A6413" s="2"/>
      <c r="B6413" s="3"/>
      <c r="C6413" s="4"/>
      <c r="D6413" s="45"/>
      <c r="E6413" s="45"/>
    </row>
    <row r="6414" spans="1:5" x14ac:dyDescent="0.25">
      <c r="A6414" s="2"/>
      <c r="B6414" s="3"/>
      <c r="C6414" s="4"/>
      <c r="D6414" s="45"/>
      <c r="E6414" s="45"/>
    </row>
    <row r="6415" spans="1:5" x14ac:dyDescent="0.25">
      <c r="A6415" s="2"/>
      <c r="B6415" s="3"/>
      <c r="C6415" s="4"/>
      <c r="D6415" s="45"/>
      <c r="E6415" s="45"/>
    </row>
    <row r="6416" spans="1:5" x14ac:dyDescent="0.25">
      <c r="A6416" s="2"/>
      <c r="B6416" s="3"/>
      <c r="C6416" s="4"/>
      <c r="D6416" s="45"/>
      <c r="E6416" s="45"/>
    </row>
    <row r="6417" spans="1:5" x14ac:dyDescent="0.25">
      <c r="A6417" s="2"/>
      <c r="B6417" s="3"/>
      <c r="C6417" s="4"/>
      <c r="D6417" s="45"/>
      <c r="E6417" s="45"/>
    </row>
    <row r="6418" spans="1:5" x14ac:dyDescent="0.25">
      <c r="A6418" s="2"/>
      <c r="B6418" s="3"/>
      <c r="C6418" s="4"/>
      <c r="D6418" s="45"/>
      <c r="E6418" s="45"/>
    </row>
    <row r="6419" spans="1:5" x14ac:dyDescent="0.25">
      <c r="A6419" s="2"/>
      <c r="B6419" s="3"/>
      <c r="C6419" s="4"/>
      <c r="D6419" s="45"/>
      <c r="E6419" s="45"/>
    </row>
    <row r="6420" spans="1:5" x14ac:dyDescent="0.25">
      <c r="A6420" s="2"/>
      <c r="B6420" s="3"/>
      <c r="C6420" s="4"/>
      <c r="D6420" s="45"/>
      <c r="E6420" s="45"/>
    </row>
    <row r="6421" spans="1:5" x14ac:dyDescent="0.25">
      <c r="A6421" s="2"/>
      <c r="B6421" s="3"/>
      <c r="C6421" s="4"/>
      <c r="D6421" s="45"/>
      <c r="E6421" s="45"/>
    </row>
    <row r="6422" spans="1:5" x14ac:dyDescent="0.25">
      <c r="A6422" s="2"/>
      <c r="B6422" s="3"/>
      <c r="C6422" s="4"/>
      <c r="D6422" s="45"/>
      <c r="E6422" s="45"/>
    </row>
    <row r="6423" spans="1:5" x14ac:dyDescent="0.25">
      <c r="A6423" s="2"/>
      <c r="B6423" s="3"/>
      <c r="C6423" s="4"/>
      <c r="D6423" s="45"/>
      <c r="E6423" s="45"/>
    </row>
    <row r="6424" spans="1:5" x14ac:dyDescent="0.25">
      <c r="A6424" s="2"/>
      <c r="B6424" s="3"/>
      <c r="C6424" s="4"/>
      <c r="D6424" s="45"/>
      <c r="E6424" s="45"/>
    </row>
    <row r="6425" spans="1:5" x14ac:dyDescent="0.25">
      <c r="A6425" s="2"/>
      <c r="B6425" s="3"/>
      <c r="C6425" s="4"/>
      <c r="D6425" s="45"/>
      <c r="E6425" s="45"/>
    </row>
    <row r="6426" spans="1:5" x14ac:dyDescent="0.25">
      <c r="A6426" s="2"/>
      <c r="B6426" s="3"/>
      <c r="C6426" s="4"/>
      <c r="D6426" s="45"/>
      <c r="E6426" s="45"/>
    </row>
    <row r="6427" spans="1:5" x14ac:dyDescent="0.25">
      <c r="A6427" s="2"/>
      <c r="B6427" s="3"/>
      <c r="C6427" s="4"/>
      <c r="D6427" s="45"/>
      <c r="E6427" s="45"/>
    </row>
    <row r="6428" spans="1:5" x14ac:dyDescent="0.25">
      <c r="A6428" s="2"/>
      <c r="B6428" s="3"/>
      <c r="C6428" s="4"/>
      <c r="D6428" s="45"/>
      <c r="E6428" s="45"/>
    </row>
    <row r="6429" spans="1:5" x14ac:dyDescent="0.25">
      <c r="A6429" s="2"/>
      <c r="B6429" s="3"/>
      <c r="C6429" s="4"/>
      <c r="D6429" s="45"/>
      <c r="E6429" s="45"/>
    </row>
    <row r="6430" spans="1:5" x14ac:dyDescent="0.25">
      <c r="A6430" s="2"/>
      <c r="B6430" s="3"/>
      <c r="C6430" s="4"/>
      <c r="D6430" s="45"/>
      <c r="E6430" s="45"/>
    </row>
    <row r="6431" spans="1:5" x14ac:dyDescent="0.25">
      <c r="A6431" s="2"/>
      <c r="B6431" s="3"/>
      <c r="C6431" s="4"/>
      <c r="D6431" s="45"/>
      <c r="E6431" s="45"/>
    </row>
    <row r="6432" spans="1:5" x14ac:dyDescent="0.25">
      <c r="A6432" s="2"/>
      <c r="B6432" s="3"/>
      <c r="C6432" s="4"/>
      <c r="D6432" s="45"/>
      <c r="E6432" s="45"/>
    </row>
    <row r="6433" spans="1:5" x14ac:dyDescent="0.25">
      <c r="A6433" s="2"/>
      <c r="B6433" s="3"/>
      <c r="C6433" s="4"/>
      <c r="D6433" s="45"/>
      <c r="E6433" s="45"/>
    </row>
    <row r="6434" spans="1:5" x14ac:dyDescent="0.25">
      <c r="A6434" s="2"/>
      <c r="B6434" s="3"/>
      <c r="C6434" s="4"/>
      <c r="D6434" s="45"/>
      <c r="E6434" s="45"/>
    </row>
    <row r="6435" spans="1:5" x14ac:dyDescent="0.25">
      <c r="A6435" s="2"/>
      <c r="B6435" s="3"/>
      <c r="C6435" s="4"/>
      <c r="D6435" s="45"/>
      <c r="E6435" s="45"/>
    </row>
    <row r="6436" spans="1:5" x14ac:dyDescent="0.25">
      <c r="A6436" s="2"/>
      <c r="B6436" s="3"/>
      <c r="C6436" s="4"/>
      <c r="D6436" s="45"/>
      <c r="E6436" s="45"/>
    </row>
    <row r="6437" spans="1:5" x14ac:dyDescent="0.25">
      <c r="A6437" s="2"/>
      <c r="B6437" s="3"/>
      <c r="C6437" s="4"/>
      <c r="D6437" s="45"/>
      <c r="E6437" s="45"/>
    </row>
    <row r="6438" spans="1:5" x14ac:dyDescent="0.25">
      <c r="A6438" s="2"/>
      <c r="B6438" s="3"/>
      <c r="C6438" s="4"/>
      <c r="D6438" s="45"/>
      <c r="E6438" s="45"/>
    </row>
    <row r="6439" spans="1:5" x14ac:dyDescent="0.25">
      <c r="A6439" s="2"/>
      <c r="B6439" s="3"/>
      <c r="C6439" s="4"/>
      <c r="D6439" s="45"/>
      <c r="E6439" s="45"/>
    </row>
    <row r="6440" spans="1:5" x14ac:dyDescent="0.25">
      <c r="A6440" s="2"/>
      <c r="B6440" s="3"/>
      <c r="C6440" s="4"/>
      <c r="D6440" s="45"/>
      <c r="E6440" s="45"/>
    </row>
    <row r="6441" spans="1:5" x14ac:dyDescent="0.25">
      <c r="A6441" s="2"/>
      <c r="B6441" s="3"/>
      <c r="C6441" s="4"/>
      <c r="D6441" s="45"/>
      <c r="E6441" s="45"/>
    </row>
    <row r="6442" spans="1:5" x14ac:dyDescent="0.25">
      <c r="A6442" s="2"/>
      <c r="B6442" s="3"/>
      <c r="C6442" s="4"/>
      <c r="D6442" s="45"/>
      <c r="E6442" s="45"/>
    </row>
    <row r="6443" spans="1:5" x14ac:dyDescent="0.25">
      <c r="A6443" s="2"/>
      <c r="B6443" s="3"/>
      <c r="C6443" s="4"/>
      <c r="D6443" s="45"/>
      <c r="E6443" s="45"/>
    </row>
    <row r="6444" spans="1:5" x14ac:dyDescent="0.25">
      <c r="A6444" s="2"/>
      <c r="B6444" s="3"/>
      <c r="C6444" s="4"/>
      <c r="D6444" s="45"/>
      <c r="E6444" s="45"/>
    </row>
    <row r="6445" spans="1:5" x14ac:dyDescent="0.25">
      <c r="A6445" s="2"/>
      <c r="B6445" s="3"/>
      <c r="C6445" s="4"/>
      <c r="D6445" s="45"/>
      <c r="E6445" s="45"/>
    </row>
    <row r="6446" spans="1:5" x14ac:dyDescent="0.25">
      <c r="A6446" s="2"/>
      <c r="B6446" s="3"/>
      <c r="C6446" s="4"/>
      <c r="D6446" s="45"/>
      <c r="E6446" s="45"/>
    </row>
    <row r="6447" spans="1:5" x14ac:dyDescent="0.25">
      <c r="A6447" s="2"/>
      <c r="B6447" s="3"/>
      <c r="C6447" s="4"/>
      <c r="D6447" s="45"/>
      <c r="E6447" s="45"/>
    </row>
    <row r="6448" spans="1:5" x14ac:dyDescent="0.25">
      <c r="A6448" s="2"/>
      <c r="B6448" s="3"/>
      <c r="C6448" s="4"/>
      <c r="D6448" s="45"/>
      <c r="E6448" s="45"/>
    </row>
    <row r="6449" spans="1:5" x14ac:dyDescent="0.25">
      <c r="A6449" s="2"/>
      <c r="B6449" s="3"/>
      <c r="C6449" s="4"/>
      <c r="D6449" s="45"/>
      <c r="E6449" s="45"/>
    </row>
    <row r="6450" spans="1:5" x14ac:dyDescent="0.25">
      <c r="A6450" s="2"/>
      <c r="B6450" s="3"/>
      <c r="C6450" s="4"/>
      <c r="D6450" s="45"/>
      <c r="E6450" s="45"/>
    </row>
    <row r="6451" spans="1:5" x14ac:dyDescent="0.25">
      <c r="A6451" s="2"/>
      <c r="B6451" s="3"/>
      <c r="C6451" s="4"/>
      <c r="D6451" s="45"/>
      <c r="E6451" s="45"/>
    </row>
    <row r="6452" spans="1:5" x14ac:dyDescent="0.25">
      <c r="A6452" s="2"/>
      <c r="B6452" s="3"/>
      <c r="C6452" s="4"/>
      <c r="D6452" s="45"/>
      <c r="E6452" s="45"/>
    </row>
    <row r="6453" spans="1:5" x14ac:dyDescent="0.25">
      <c r="A6453" s="2"/>
      <c r="B6453" s="3"/>
      <c r="C6453" s="4"/>
      <c r="D6453" s="45"/>
      <c r="E6453" s="45"/>
    </row>
    <row r="6454" spans="1:5" x14ac:dyDescent="0.25">
      <c r="A6454" s="2"/>
      <c r="B6454" s="3"/>
      <c r="C6454" s="4"/>
      <c r="D6454" s="45"/>
      <c r="E6454" s="45"/>
    </row>
    <row r="6455" spans="1:5" x14ac:dyDescent="0.25">
      <c r="A6455" s="2"/>
      <c r="B6455" s="3"/>
      <c r="C6455" s="4"/>
      <c r="D6455" s="45"/>
      <c r="E6455" s="45"/>
    </row>
    <row r="6456" spans="1:5" x14ac:dyDescent="0.25">
      <c r="A6456" s="2"/>
      <c r="B6456" s="3"/>
      <c r="C6456" s="4"/>
      <c r="D6456" s="45"/>
      <c r="E6456" s="45"/>
    </row>
    <row r="6457" spans="1:5" x14ac:dyDescent="0.25">
      <c r="A6457" s="2"/>
      <c r="B6457" s="3"/>
      <c r="C6457" s="4"/>
      <c r="D6457" s="45"/>
      <c r="E6457" s="45"/>
    </row>
    <row r="6458" spans="1:5" x14ac:dyDescent="0.25">
      <c r="A6458" s="2"/>
      <c r="B6458" s="3"/>
      <c r="C6458" s="4"/>
      <c r="D6458" s="45"/>
      <c r="E6458" s="45"/>
    </row>
    <row r="6459" spans="1:5" x14ac:dyDescent="0.25">
      <c r="A6459" s="2"/>
      <c r="B6459" s="3"/>
      <c r="C6459" s="4"/>
      <c r="D6459" s="45"/>
      <c r="E6459" s="45"/>
    </row>
    <row r="6460" spans="1:5" x14ac:dyDescent="0.25">
      <c r="A6460" s="2"/>
      <c r="B6460" s="3"/>
      <c r="C6460" s="4"/>
      <c r="D6460" s="45"/>
      <c r="E6460" s="45"/>
    </row>
    <row r="6461" spans="1:5" x14ac:dyDescent="0.25">
      <c r="A6461" s="2"/>
      <c r="B6461" s="3"/>
      <c r="C6461" s="4"/>
      <c r="D6461" s="45"/>
      <c r="E6461" s="45"/>
    </row>
    <row r="6462" spans="1:5" x14ac:dyDescent="0.25">
      <c r="A6462" s="2"/>
      <c r="B6462" s="3"/>
      <c r="C6462" s="4"/>
      <c r="D6462" s="45"/>
      <c r="E6462" s="45"/>
    </row>
    <row r="6463" spans="1:5" x14ac:dyDescent="0.25">
      <c r="A6463" s="2"/>
      <c r="B6463" s="3"/>
      <c r="C6463" s="4"/>
      <c r="D6463" s="45"/>
      <c r="E6463" s="45"/>
    </row>
    <row r="6464" spans="1:5" x14ac:dyDescent="0.25">
      <c r="A6464" s="2"/>
      <c r="B6464" s="3"/>
      <c r="C6464" s="4"/>
      <c r="D6464" s="45"/>
      <c r="E6464" s="45"/>
    </row>
    <row r="6465" spans="1:5" x14ac:dyDescent="0.25">
      <c r="A6465" s="2"/>
      <c r="B6465" s="3"/>
      <c r="C6465" s="4"/>
      <c r="D6465" s="45"/>
      <c r="E6465" s="45"/>
    </row>
    <row r="6466" spans="1:5" x14ac:dyDescent="0.25">
      <c r="A6466" s="2"/>
      <c r="B6466" s="3"/>
      <c r="C6466" s="4"/>
      <c r="D6466" s="45"/>
      <c r="E6466" s="45"/>
    </row>
    <row r="6467" spans="1:5" x14ac:dyDescent="0.25">
      <c r="A6467" s="2"/>
      <c r="B6467" s="3"/>
      <c r="C6467" s="4"/>
      <c r="D6467" s="45"/>
      <c r="E6467" s="45"/>
    </row>
    <row r="6468" spans="1:5" x14ac:dyDescent="0.25">
      <c r="A6468" s="2"/>
      <c r="B6468" s="3"/>
      <c r="C6468" s="4"/>
      <c r="D6468" s="45"/>
      <c r="E6468" s="45"/>
    </row>
    <row r="6469" spans="1:5" x14ac:dyDescent="0.25">
      <c r="A6469" s="2"/>
      <c r="B6469" s="3"/>
      <c r="C6469" s="4"/>
      <c r="D6469" s="45"/>
      <c r="E6469" s="45"/>
    </row>
    <row r="6470" spans="1:5" x14ac:dyDescent="0.25">
      <c r="A6470" s="2"/>
      <c r="B6470" s="3"/>
      <c r="C6470" s="4"/>
      <c r="D6470" s="45"/>
      <c r="E6470" s="45"/>
    </row>
    <row r="6471" spans="1:5" x14ac:dyDescent="0.25">
      <c r="A6471" s="2"/>
      <c r="B6471" s="3"/>
      <c r="C6471" s="4"/>
      <c r="D6471" s="45"/>
      <c r="E6471" s="45"/>
    </row>
    <row r="6472" spans="1:5" x14ac:dyDescent="0.25">
      <c r="A6472" s="2"/>
      <c r="B6472" s="3"/>
      <c r="C6472" s="4"/>
      <c r="D6472" s="45"/>
      <c r="E6472" s="45"/>
    </row>
    <row r="6473" spans="1:5" x14ac:dyDescent="0.25">
      <c r="A6473" s="2"/>
      <c r="B6473" s="3"/>
      <c r="C6473" s="4"/>
      <c r="D6473" s="45"/>
      <c r="E6473" s="45"/>
    </row>
    <row r="6474" spans="1:5" x14ac:dyDescent="0.25">
      <c r="A6474" s="2"/>
      <c r="B6474" s="3"/>
      <c r="C6474" s="4"/>
      <c r="D6474" s="45"/>
      <c r="E6474" s="45"/>
    </row>
    <row r="6475" spans="1:5" x14ac:dyDescent="0.25">
      <c r="A6475" s="2"/>
      <c r="B6475" s="3"/>
      <c r="C6475" s="4"/>
      <c r="D6475" s="45"/>
      <c r="E6475" s="45"/>
    </row>
    <row r="6476" spans="1:5" x14ac:dyDescent="0.25">
      <c r="A6476" s="2"/>
      <c r="B6476" s="3"/>
      <c r="C6476" s="4"/>
      <c r="D6476" s="45"/>
      <c r="E6476" s="45"/>
    </row>
    <row r="6477" spans="1:5" x14ac:dyDescent="0.25">
      <c r="A6477" s="2"/>
      <c r="B6477" s="3"/>
      <c r="C6477" s="4"/>
      <c r="D6477" s="45"/>
      <c r="E6477" s="45"/>
    </row>
    <row r="6478" spans="1:5" x14ac:dyDescent="0.25">
      <c r="A6478" s="2"/>
      <c r="B6478" s="3"/>
      <c r="C6478" s="4"/>
      <c r="D6478" s="45"/>
      <c r="E6478" s="45"/>
    </row>
    <row r="6479" spans="1:5" x14ac:dyDescent="0.25">
      <c r="A6479" s="2"/>
      <c r="B6479" s="3"/>
      <c r="C6479" s="4"/>
      <c r="D6479" s="45"/>
      <c r="E6479" s="45"/>
    </row>
    <row r="6480" spans="1:5" x14ac:dyDescent="0.25">
      <c r="A6480" s="2"/>
      <c r="B6480" s="3"/>
      <c r="C6480" s="4"/>
      <c r="D6480" s="45"/>
      <c r="E6480" s="45"/>
    </row>
    <row r="6481" spans="1:5" x14ac:dyDescent="0.25">
      <c r="A6481" s="2"/>
      <c r="B6481" s="3"/>
      <c r="C6481" s="4"/>
      <c r="D6481" s="45"/>
      <c r="E6481" s="45"/>
    </row>
    <row r="6482" spans="1:5" x14ac:dyDescent="0.25">
      <c r="A6482" s="2"/>
      <c r="B6482" s="3"/>
      <c r="C6482" s="4"/>
      <c r="D6482" s="45"/>
      <c r="E6482" s="45"/>
    </row>
    <row r="6483" spans="1:5" x14ac:dyDescent="0.25">
      <c r="A6483" s="2"/>
      <c r="B6483" s="3"/>
      <c r="C6483" s="4"/>
      <c r="D6483" s="45"/>
      <c r="E6483" s="45"/>
    </row>
    <row r="6484" spans="1:5" x14ac:dyDescent="0.25">
      <c r="A6484" s="2"/>
      <c r="B6484" s="3"/>
      <c r="C6484" s="4"/>
      <c r="D6484" s="45"/>
      <c r="E6484" s="45"/>
    </row>
    <row r="6485" spans="1:5" x14ac:dyDescent="0.25">
      <c r="A6485" s="2"/>
      <c r="B6485" s="3"/>
      <c r="C6485" s="4"/>
      <c r="D6485" s="45"/>
      <c r="E6485" s="45"/>
    </row>
    <row r="6486" spans="1:5" x14ac:dyDescent="0.25">
      <c r="A6486" s="2"/>
      <c r="B6486" s="3"/>
      <c r="C6486" s="4"/>
      <c r="D6486" s="45"/>
      <c r="E6486" s="45"/>
    </row>
    <row r="6487" spans="1:5" x14ac:dyDescent="0.25">
      <c r="A6487" s="2"/>
      <c r="B6487" s="3"/>
      <c r="C6487" s="4"/>
      <c r="D6487" s="45"/>
      <c r="E6487" s="45"/>
    </row>
    <row r="6488" spans="1:5" x14ac:dyDescent="0.25">
      <c r="A6488" s="2"/>
      <c r="B6488" s="3"/>
      <c r="C6488" s="4"/>
      <c r="D6488" s="45"/>
      <c r="E6488" s="45"/>
    </row>
    <row r="6489" spans="1:5" x14ac:dyDescent="0.25">
      <c r="A6489" s="2"/>
      <c r="B6489" s="3"/>
      <c r="C6489" s="4"/>
      <c r="D6489" s="45"/>
      <c r="E6489" s="45"/>
    </row>
    <row r="6490" spans="1:5" x14ac:dyDescent="0.25">
      <c r="A6490" s="2"/>
      <c r="B6490" s="3"/>
      <c r="C6490" s="4"/>
      <c r="D6490" s="45"/>
      <c r="E6490" s="45"/>
    </row>
    <row r="6491" spans="1:5" x14ac:dyDescent="0.25">
      <c r="A6491" s="2"/>
      <c r="B6491" s="3"/>
      <c r="C6491" s="4"/>
      <c r="D6491" s="45"/>
      <c r="E6491" s="45"/>
    </row>
    <row r="6492" spans="1:5" x14ac:dyDescent="0.25">
      <c r="A6492" s="2"/>
      <c r="B6492" s="3"/>
      <c r="C6492" s="4"/>
      <c r="D6492" s="45"/>
      <c r="E6492" s="45"/>
    </row>
    <row r="6493" spans="1:5" x14ac:dyDescent="0.25">
      <c r="A6493" s="2"/>
      <c r="B6493" s="3"/>
      <c r="C6493" s="4"/>
      <c r="D6493" s="45"/>
      <c r="E6493" s="45"/>
    </row>
    <row r="6494" spans="1:5" x14ac:dyDescent="0.25">
      <c r="A6494" s="2"/>
      <c r="B6494" s="3"/>
      <c r="C6494" s="4"/>
      <c r="D6494" s="45"/>
      <c r="E6494" s="45"/>
    </row>
    <row r="6495" spans="1:5" x14ac:dyDescent="0.25">
      <c r="A6495" s="2"/>
      <c r="B6495" s="3"/>
      <c r="C6495" s="4"/>
      <c r="D6495" s="45"/>
      <c r="E6495" s="45"/>
    </row>
    <row r="6496" spans="1:5" x14ac:dyDescent="0.25">
      <c r="A6496" s="2"/>
      <c r="B6496" s="3"/>
      <c r="C6496" s="4"/>
      <c r="D6496" s="45"/>
      <c r="E6496" s="45"/>
    </row>
    <row r="6497" spans="1:5" x14ac:dyDescent="0.25">
      <c r="A6497" s="2"/>
      <c r="B6497" s="3"/>
      <c r="C6497" s="4"/>
      <c r="D6497" s="45"/>
      <c r="E6497" s="45"/>
    </row>
    <row r="6498" spans="1:5" x14ac:dyDescent="0.25">
      <c r="A6498" s="2"/>
      <c r="B6498" s="3"/>
      <c r="C6498" s="4"/>
      <c r="D6498" s="45"/>
      <c r="E6498" s="45"/>
    </row>
    <row r="6499" spans="1:5" x14ac:dyDescent="0.25">
      <c r="A6499" s="2"/>
      <c r="B6499" s="3"/>
      <c r="C6499" s="4"/>
      <c r="D6499" s="45"/>
      <c r="E6499" s="45"/>
    </row>
    <row r="6500" spans="1:5" x14ac:dyDescent="0.25">
      <c r="A6500" s="2"/>
      <c r="B6500" s="3"/>
      <c r="C6500" s="4"/>
      <c r="D6500" s="45"/>
      <c r="E6500" s="45"/>
    </row>
    <row r="6501" spans="1:5" x14ac:dyDescent="0.25">
      <c r="A6501" s="2"/>
      <c r="B6501" s="3"/>
      <c r="C6501" s="4"/>
      <c r="D6501" s="45"/>
      <c r="E6501" s="45"/>
    </row>
    <row r="6502" spans="1:5" x14ac:dyDescent="0.25">
      <c r="A6502" s="2"/>
      <c r="B6502" s="3"/>
      <c r="C6502" s="4"/>
      <c r="D6502" s="45"/>
      <c r="E6502" s="45"/>
    </row>
    <row r="6503" spans="1:5" x14ac:dyDescent="0.25">
      <c r="A6503" s="2"/>
      <c r="B6503" s="3"/>
      <c r="C6503" s="4"/>
      <c r="D6503" s="45"/>
      <c r="E6503" s="45"/>
    </row>
    <row r="6504" spans="1:5" x14ac:dyDescent="0.25">
      <c r="A6504" s="2"/>
      <c r="B6504" s="3"/>
      <c r="C6504" s="4"/>
      <c r="D6504" s="45"/>
      <c r="E6504" s="45"/>
    </row>
    <row r="6505" spans="1:5" x14ac:dyDescent="0.25">
      <c r="A6505" s="2"/>
      <c r="B6505" s="3"/>
      <c r="C6505" s="4"/>
      <c r="D6505" s="45"/>
      <c r="E6505" s="45"/>
    </row>
    <row r="6506" spans="1:5" x14ac:dyDescent="0.25">
      <c r="A6506" s="2"/>
      <c r="B6506" s="3"/>
      <c r="C6506" s="4"/>
      <c r="D6506" s="45"/>
      <c r="E6506" s="45"/>
    </row>
    <row r="6507" spans="1:5" x14ac:dyDescent="0.25">
      <c r="A6507" s="2"/>
      <c r="B6507" s="3"/>
      <c r="C6507" s="4"/>
      <c r="D6507" s="45"/>
      <c r="E6507" s="45"/>
    </row>
    <row r="6508" spans="1:5" x14ac:dyDescent="0.25">
      <c r="A6508" s="2"/>
      <c r="B6508" s="3"/>
      <c r="C6508" s="4"/>
      <c r="D6508" s="45"/>
      <c r="E6508" s="45"/>
    </row>
    <row r="6509" spans="1:5" x14ac:dyDescent="0.25">
      <c r="A6509" s="2"/>
      <c r="B6509" s="3"/>
      <c r="C6509" s="4"/>
      <c r="D6509" s="45"/>
      <c r="E6509" s="45"/>
    </row>
    <row r="6510" spans="1:5" x14ac:dyDescent="0.25">
      <c r="A6510" s="2"/>
      <c r="B6510" s="3"/>
      <c r="C6510" s="4"/>
      <c r="D6510" s="45"/>
      <c r="E6510" s="45"/>
    </row>
    <row r="6511" spans="1:5" x14ac:dyDescent="0.25">
      <c r="A6511" s="2"/>
      <c r="B6511" s="3"/>
      <c r="C6511" s="4"/>
      <c r="D6511" s="45"/>
      <c r="E6511" s="45"/>
    </row>
    <row r="6512" spans="1:5" x14ac:dyDescent="0.25">
      <c r="A6512" s="2"/>
      <c r="B6512" s="3"/>
      <c r="C6512" s="4"/>
      <c r="D6512" s="45"/>
      <c r="E6512" s="45"/>
    </row>
    <row r="6513" spans="1:5" x14ac:dyDescent="0.25">
      <c r="A6513" s="2"/>
      <c r="B6513" s="3"/>
      <c r="C6513" s="4"/>
      <c r="D6513" s="45"/>
      <c r="E6513" s="45"/>
    </row>
    <row r="6514" spans="1:5" x14ac:dyDescent="0.25">
      <c r="A6514" s="2"/>
      <c r="B6514" s="3"/>
      <c r="C6514" s="4"/>
      <c r="D6514" s="45"/>
      <c r="E6514" s="45"/>
    </row>
    <row r="6515" spans="1:5" x14ac:dyDescent="0.25">
      <c r="A6515" s="2"/>
      <c r="B6515" s="3"/>
      <c r="C6515" s="4"/>
      <c r="D6515" s="45"/>
      <c r="E6515" s="45"/>
    </row>
    <row r="6516" spans="1:5" x14ac:dyDescent="0.25">
      <c r="A6516" s="2"/>
      <c r="B6516" s="3"/>
      <c r="C6516" s="4"/>
      <c r="D6516" s="45"/>
      <c r="E6516" s="45"/>
    </row>
    <row r="6517" spans="1:5" x14ac:dyDescent="0.25">
      <c r="A6517" s="2"/>
      <c r="B6517" s="3"/>
      <c r="C6517" s="4"/>
      <c r="D6517" s="45"/>
      <c r="E6517" s="45"/>
    </row>
    <row r="6518" spans="1:5" x14ac:dyDescent="0.25">
      <c r="A6518" s="2"/>
      <c r="B6518" s="3"/>
      <c r="C6518" s="4"/>
      <c r="D6518" s="45"/>
      <c r="E6518" s="45"/>
    </row>
    <row r="6519" spans="1:5" x14ac:dyDescent="0.25">
      <c r="A6519" s="2"/>
      <c r="B6519" s="3"/>
      <c r="C6519" s="4"/>
      <c r="D6519" s="45"/>
      <c r="E6519" s="45"/>
    </row>
    <row r="6520" spans="1:5" x14ac:dyDescent="0.25">
      <c r="A6520" s="2"/>
      <c r="B6520" s="3"/>
      <c r="C6520" s="4"/>
      <c r="D6520" s="45"/>
      <c r="E6520" s="45"/>
    </row>
    <row r="6521" spans="1:5" x14ac:dyDescent="0.25">
      <c r="A6521" s="2"/>
      <c r="B6521" s="3"/>
      <c r="C6521" s="4"/>
      <c r="D6521" s="45"/>
      <c r="E6521" s="45"/>
    </row>
    <row r="6522" spans="1:5" x14ac:dyDescent="0.25">
      <c r="A6522" s="2"/>
      <c r="B6522" s="3"/>
      <c r="C6522" s="4"/>
      <c r="D6522" s="45"/>
      <c r="E6522" s="45"/>
    </row>
    <row r="6523" spans="1:5" x14ac:dyDescent="0.25">
      <c r="A6523" s="2"/>
      <c r="B6523" s="3"/>
      <c r="C6523" s="4"/>
      <c r="D6523" s="45"/>
      <c r="E6523" s="45"/>
    </row>
    <row r="6524" spans="1:5" x14ac:dyDescent="0.25">
      <c r="A6524" s="2"/>
      <c r="B6524" s="3"/>
      <c r="C6524" s="4"/>
      <c r="D6524" s="45"/>
      <c r="E6524" s="45"/>
    </row>
    <row r="6525" spans="1:5" x14ac:dyDescent="0.25">
      <c r="A6525" s="2"/>
      <c r="B6525" s="3"/>
      <c r="C6525" s="4"/>
      <c r="D6525" s="45"/>
      <c r="E6525" s="45"/>
    </row>
    <row r="6526" spans="1:5" x14ac:dyDescent="0.25">
      <c r="A6526" s="2"/>
      <c r="B6526" s="3"/>
      <c r="C6526" s="4"/>
      <c r="D6526" s="45"/>
      <c r="E6526" s="45"/>
    </row>
    <row r="6527" spans="1:5" x14ac:dyDescent="0.25">
      <c r="A6527" s="2"/>
      <c r="B6527" s="3"/>
      <c r="C6527" s="4"/>
      <c r="D6527" s="45"/>
      <c r="E6527" s="45"/>
    </row>
    <row r="6528" spans="1:5" x14ac:dyDescent="0.25">
      <c r="A6528" s="2"/>
      <c r="B6528" s="3"/>
      <c r="C6528" s="4"/>
      <c r="D6528" s="45"/>
      <c r="E6528" s="45"/>
    </row>
    <row r="6529" spans="1:5" x14ac:dyDescent="0.25">
      <c r="A6529" s="2"/>
      <c r="B6529" s="3"/>
      <c r="C6529" s="4"/>
      <c r="D6529" s="45"/>
      <c r="E6529" s="45"/>
    </row>
    <row r="6530" spans="1:5" x14ac:dyDescent="0.25">
      <c r="A6530" s="2"/>
      <c r="B6530" s="3"/>
      <c r="C6530" s="4"/>
      <c r="D6530" s="45"/>
      <c r="E6530" s="45"/>
    </row>
    <row r="6531" spans="1:5" x14ac:dyDescent="0.25">
      <c r="A6531" s="2"/>
      <c r="B6531" s="3"/>
      <c r="C6531" s="4"/>
      <c r="D6531" s="45"/>
      <c r="E6531" s="45"/>
    </row>
    <row r="6532" spans="1:5" x14ac:dyDescent="0.25">
      <c r="A6532" s="2"/>
      <c r="B6532" s="3"/>
      <c r="C6532" s="4"/>
      <c r="D6532" s="45"/>
      <c r="E6532" s="45"/>
    </row>
    <row r="6533" spans="1:5" x14ac:dyDescent="0.25">
      <c r="A6533" s="2"/>
      <c r="B6533" s="3"/>
      <c r="C6533" s="4"/>
      <c r="D6533" s="45"/>
      <c r="E6533" s="45"/>
    </row>
    <row r="6534" spans="1:5" x14ac:dyDescent="0.25">
      <c r="A6534" s="2"/>
      <c r="B6534" s="3"/>
      <c r="C6534" s="4"/>
      <c r="D6534" s="45"/>
      <c r="E6534" s="45"/>
    </row>
    <row r="6535" spans="1:5" x14ac:dyDescent="0.25">
      <c r="A6535" s="2"/>
      <c r="B6535" s="3"/>
      <c r="C6535" s="4"/>
      <c r="D6535" s="45"/>
      <c r="E6535" s="45"/>
    </row>
    <row r="6536" spans="1:5" x14ac:dyDescent="0.25">
      <c r="A6536" s="2"/>
      <c r="B6536" s="3"/>
      <c r="C6536" s="4"/>
      <c r="D6536" s="45"/>
      <c r="E6536" s="45"/>
    </row>
    <row r="6537" spans="1:5" x14ac:dyDescent="0.25">
      <c r="A6537" s="2"/>
      <c r="B6537" s="3"/>
      <c r="C6537" s="4"/>
      <c r="D6537" s="45"/>
      <c r="E6537" s="45"/>
    </row>
    <row r="6538" spans="1:5" x14ac:dyDescent="0.25">
      <c r="A6538" s="2"/>
      <c r="B6538" s="3"/>
      <c r="C6538" s="4"/>
      <c r="D6538" s="45"/>
      <c r="E6538" s="45"/>
    </row>
    <row r="6539" spans="1:5" x14ac:dyDescent="0.25">
      <c r="A6539" s="2"/>
      <c r="B6539" s="3"/>
      <c r="C6539" s="4"/>
      <c r="D6539" s="45"/>
      <c r="E6539" s="45"/>
    </row>
    <row r="6540" spans="1:5" x14ac:dyDescent="0.25">
      <c r="A6540" s="2"/>
      <c r="B6540" s="3"/>
      <c r="C6540" s="4"/>
      <c r="D6540" s="45"/>
      <c r="E6540" s="45"/>
    </row>
    <row r="6541" spans="1:5" x14ac:dyDescent="0.25">
      <c r="A6541" s="2"/>
      <c r="B6541" s="3"/>
      <c r="C6541" s="4"/>
      <c r="D6541" s="45"/>
      <c r="E6541" s="45"/>
    </row>
    <row r="6542" spans="1:5" x14ac:dyDescent="0.25">
      <c r="A6542" s="2"/>
      <c r="B6542" s="3"/>
      <c r="C6542" s="4"/>
      <c r="D6542" s="45"/>
      <c r="E6542" s="45"/>
    </row>
    <row r="6543" spans="1:5" x14ac:dyDescent="0.25">
      <c r="A6543" s="2"/>
      <c r="B6543" s="3"/>
      <c r="C6543" s="4"/>
      <c r="D6543" s="45"/>
      <c r="E6543" s="45"/>
    </row>
    <row r="6544" spans="1:5" x14ac:dyDescent="0.25">
      <c r="A6544" s="2"/>
      <c r="B6544" s="3"/>
      <c r="C6544" s="4"/>
      <c r="D6544" s="45"/>
      <c r="E6544" s="45"/>
    </row>
    <row r="6545" spans="1:5" x14ac:dyDescent="0.25">
      <c r="A6545" s="2"/>
      <c r="B6545" s="3"/>
      <c r="C6545" s="4"/>
      <c r="D6545" s="45"/>
      <c r="E6545" s="45"/>
    </row>
    <row r="6546" spans="1:5" x14ac:dyDescent="0.25">
      <c r="A6546" s="2"/>
      <c r="B6546" s="3"/>
      <c r="C6546" s="4"/>
      <c r="D6546" s="45"/>
      <c r="E6546" s="45"/>
    </row>
    <row r="6547" spans="1:5" x14ac:dyDescent="0.25">
      <c r="A6547" s="2"/>
      <c r="B6547" s="3"/>
      <c r="C6547" s="4"/>
      <c r="D6547" s="45"/>
      <c r="E6547" s="45"/>
    </row>
    <row r="6548" spans="1:5" x14ac:dyDescent="0.25">
      <c r="A6548" s="2"/>
      <c r="B6548" s="3"/>
      <c r="C6548" s="4"/>
      <c r="D6548" s="45"/>
      <c r="E6548" s="45"/>
    </row>
    <row r="6549" spans="1:5" x14ac:dyDescent="0.25">
      <c r="A6549" s="2"/>
      <c r="B6549" s="3"/>
      <c r="C6549" s="4"/>
      <c r="D6549" s="45"/>
      <c r="E6549" s="45"/>
    </row>
    <row r="6550" spans="1:5" x14ac:dyDescent="0.25">
      <c r="A6550" s="2"/>
      <c r="B6550" s="3"/>
      <c r="C6550" s="4"/>
      <c r="D6550" s="45"/>
      <c r="E6550" s="45"/>
    </row>
    <row r="6551" spans="1:5" x14ac:dyDescent="0.25">
      <c r="A6551" s="2"/>
      <c r="B6551" s="3"/>
      <c r="C6551" s="4"/>
      <c r="D6551" s="45"/>
      <c r="E6551" s="45"/>
    </row>
    <row r="6552" spans="1:5" x14ac:dyDescent="0.25">
      <c r="A6552" s="2"/>
      <c r="B6552" s="3"/>
      <c r="C6552" s="4"/>
      <c r="D6552" s="45"/>
      <c r="E6552" s="45"/>
    </row>
    <row r="6553" spans="1:5" x14ac:dyDescent="0.25">
      <c r="A6553" s="2"/>
      <c r="B6553" s="3"/>
      <c r="C6553" s="4"/>
      <c r="D6553" s="45"/>
      <c r="E6553" s="45"/>
    </row>
    <row r="6554" spans="1:5" x14ac:dyDescent="0.25">
      <c r="A6554" s="2"/>
      <c r="B6554" s="3"/>
      <c r="C6554" s="4"/>
      <c r="D6554" s="45"/>
      <c r="E6554" s="45"/>
    </row>
    <row r="6555" spans="1:5" x14ac:dyDescent="0.25">
      <c r="A6555" s="2"/>
      <c r="B6555" s="3"/>
      <c r="C6555" s="4"/>
      <c r="D6555" s="45"/>
      <c r="E6555" s="45"/>
    </row>
    <row r="6556" spans="1:5" x14ac:dyDescent="0.25">
      <c r="A6556" s="2"/>
      <c r="B6556" s="3"/>
      <c r="C6556" s="4"/>
      <c r="D6556" s="45"/>
      <c r="E6556" s="45"/>
    </row>
    <row r="6557" spans="1:5" x14ac:dyDescent="0.25">
      <c r="A6557" s="2"/>
      <c r="B6557" s="3"/>
      <c r="C6557" s="4"/>
      <c r="D6557" s="45"/>
      <c r="E6557" s="45"/>
    </row>
    <row r="6558" spans="1:5" x14ac:dyDescent="0.25">
      <c r="A6558" s="2"/>
      <c r="B6558" s="3"/>
      <c r="C6558" s="4"/>
      <c r="D6558" s="45"/>
      <c r="E6558" s="45"/>
    </row>
    <row r="6559" spans="1:5" x14ac:dyDescent="0.25">
      <c r="A6559" s="2"/>
      <c r="B6559" s="3"/>
      <c r="C6559" s="4"/>
      <c r="D6559" s="45"/>
      <c r="E6559" s="45"/>
    </row>
    <row r="6560" spans="1:5" x14ac:dyDescent="0.25">
      <c r="A6560" s="2"/>
      <c r="B6560" s="3"/>
      <c r="C6560" s="4"/>
      <c r="D6560" s="45"/>
      <c r="E6560" s="45"/>
    </row>
    <row r="6561" spans="1:5" x14ac:dyDescent="0.25">
      <c r="A6561" s="2"/>
      <c r="B6561" s="3"/>
      <c r="C6561" s="4"/>
      <c r="D6561" s="45"/>
      <c r="E6561" s="45"/>
    </row>
    <row r="6562" spans="1:5" x14ac:dyDescent="0.25">
      <c r="A6562" s="2"/>
      <c r="B6562" s="3"/>
      <c r="C6562" s="4"/>
      <c r="D6562" s="45"/>
      <c r="E6562" s="45"/>
    </row>
    <row r="6563" spans="1:5" x14ac:dyDescent="0.25">
      <c r="A6563" s="2"/>
      <c r="B6563" s="3"/>
      <c r="C6563" s="4"/>
      <c r="D6563" s="45"/>
      <c r="E6563" s="45"/>
    </row>
    <row r="6564" spans="1:5" x14ac:dyDescent="0.25">
      <c r="A6564" s="2"/>
      <c r="B6564" s="3"/>
      <c r="C6564" s="4"/>
      <c r="D6564" s="45"/>
      <c r="E6564" s="45"/>
    </row>
    <row r="6565" spans="1:5" x14ac:dyDescent="0.25">
      <c r="A6565" s="2"/>
      <c r="B6565" s="3"/>
      <c r="C6565" s="4"/>
      <c r="D6565" s="45"/>
      <c r="E6565" s="45"/>
    </row>
    <row r="6566" spans="1:5" x14ac:dyDescent="0.25">
      <c r="A6566" s="2"/>
      <c r="B6566" s="3"/>
      <c r="C6566" s="4"/>
      <c r="D6566" s="45"/>
      <c r="E6566" s="45"/>
    </row>
    <row r="6567" spans="1:5" x14ac:dyDescent="0.25">
      <c r="A6567" s="2"/>
      <c r="B6567" s="3"/>
      <c r="C6567" s="4"/>
      <c r="D6567" s="45"/>
      <c r="E6567" s="45"/>
    </row>
    <row r="6568" spans="1:5" x14ac:dyDescent="0.25">
      <c r="A6568" s="2"/>
      <c r="B6568" s="3"/>
      <c r="C6568" s="4"/>
      <c r="D6568" s="45"/>
      <c r="E6568" s="45"/>
    </row>
    <row r="6569" spans="1:5" x14ac:dyDescent="0.25">
      <c r="A6569" s="2"/>
      <c r="B6569" s="3"/>
      <c r="C6569" s="4"/>
      <c r="D6569" s="45"/>
      <c r="E6569" s="45"/>
    </row>
    <row r="6570" spans="1:5" x14ac:dyDescent="0.25">
      <c r="A6570" s="2"/>
      <c r="B6570" s="3"/>
      <c r="C6570" s="4"/>
      <c r="D6570" s="45"/>
      <c r="E6570" s="45"/>
    </row>
    <row r="6571" spans="1:5" x14ac:dyDescent="0.25">
      <c r="A6571" s="2"/>
      <c r="B6571" s="3"/>
      <c r="C6571" s="4"/>
      <c r="D6571" s="45"/>
      <c r="E6571" s="45"/>
    </row>
    <row r="6572" spans="1:5" x14ac:dyDescent="0.25">
      <c r="A6572" s="2"/>
      <c r="B6572" s="3"/>
      <c r="C6572" s="4"/>
      <c r="D6572" s="45"/>
      <c r="E6572" s="45"/>
    </row>
    <row r="6573" spans="1:5" x14ac:dyDescent="0.25">
      <c r="A6573" s="2"/>
      <c r="B6573" s="3"/>
      <c r="C6573" s="4"/>
      <c r="D6573" s="45"/>
      <c r="E6573" s="45"/>
    </row>
    <row r="6574" spans="1:5" x14ac:dyDescent="0.25">
      <c r="A6574" s="2"/>
      <c r="B6574" s="3"/>
      <c r="C6574" s="4"/>
      <c r="D6574" s="45"/>
      <c r="E6574" s="45"/>
    </row>
    <row r="6575" spans="1:5" x14ac:dyDescent="0.25">
      <c r="A6575" s="2"/>
      <c r="B6575" s="3"/>
      <c r="C6575" s="4"/>
      <c r="D6575" s="45"/>
      <c r="E6575" s="45"/>
    </row>
    <row r="6576" spans="1:5" x14ac:dyDescent="0.25">
      <c r="A6576" s="2"/>
      <c r="B6576" s="3"/>
      <c r="C6576" s="4"/>
      <c r="D6576" s="45"/>
      <c r="E6576" s="45"/>
    </row>
    <row r="6577" spans="1:5" x14ac:dyDescent="0.25">
      <c r="A6577" s="2"/>
      <c r="B6577" s="3"/>
      <c r="C6577" s="4"/>
      <c r="D6577" s="45"/>
      <c r="E6577" s="45"/>
    </row>
    <row r="6578" spans="1:5" x14ac:dyDescent="0.25">
      <c r="A6578" s="2"/>
      <c r="B6578" s="3"/>
      <c r="C6578" s="4"/>
      <c r="D6578" s="45"/>
      <c r="E6578" s="45"/>
    </row>
    <row r="6579" spans="1:5" x14ac:dyDescent="0.25">
      <c r="A6579" s="2"/>
      <c r="B6579" s="3"/>
      <c r="C6579" s="4"/>
      <c r="D6579" s="45"/>
      <c r="E6579" s="45"/>
    </row>
    <row r="6580" spans="1:5" x14ac:dyDescent="0.25">
      <c r="A6580" s="2"/>
      <c r="B6580" s="3"/>
      <c r="C6580" s="4"/>
      <c r="D6580" s="45"/>
      <c r="E6580" s="45"/>
    </row>
    <row r="6581" spans="1:5" x14ac:dyDescent="0.25">
      <c r="A6581" s="2"/>
      <c r="B6581" s="3"/>
      <c r="C6581" s="4"/>
      <c r="D6581" s="45"/>
      <c r="E6581" s="45"/>
    </row>
    <row r="6582" spans="1:5" x14ac:dyDescent="0.25">
      <c r="A6582" s="2"/>
      <c r="B6582" s="3"/>
      <c r="C6582" s="4"/>
      <c r="D6582" s="45"/>
      <c r="E6582" s="45"/>
    </row>
    <row r="6583" spans="1:5" x14ac:dyDescent="0.25">
      <c r="A6583" s="2"/>
      <c r="B6583" s="3"/>
      <c r="C6583" s="4"/>
      <c r="D6583" s="45"/>
      <c r="E6583" s="45"/>
    </row>
    <row r="6584" spans="1:5" x14ac:dyDescent="0.25">
      <c r="A6584" s="2"/>
      <c r="B6584" s="3"/>
      <c r="C6584" s="4"/>
      <c r="D6584" s="45"/>
      <c r="E6584" s="45"/>
    </row>
    <row r="6585" spans="1:5" x14ac:dyDescent="0.25">
      <c r="A6585" s="2"/>
      <c r="B6585" s="3"/>
      <c r="C6585" s="4"/>
      <c r="D6585" s="45"/>
      <c r="E6585" s="45"/>
    </row>
    <row r="6586" spans="1:5" x14ac:dyDescent="0.25">
      <c r="A6586" s="2"/>
      <c r="B6586" s="3"/>
      <c r="C6586" s="4"/>
      <c r="D6586" s="45"/>
      <c r="E6586" s="45"/>
    </row>
    <row r="6587" spans="1:5" x14ac:dyDescent="0.25">
      <c r="A6587" s="2"/>
      <c r="B6587" s="3"/>
      <c r="C6587" s="4"/>
      <c r="D6587" s="45"/>
      <c r="E6587" s="45"/>
    </row>
    <row r="6588" spans="1:5" x14ac:dyDescent="0.25">
      <c r="A6588" s="2"/>
      <c r="B6588" s="3"/>
      <c r="C6588" s="4"/>
      <c r="D6588" s="45"/>
      <c r="E6588" s="45"/>
    </row>
    <row r="6589" spans="1:5" x14ac:dyDescent="0.25">
      <c r="A6589" s="2"/>
      <c r="B6589" s="3"/>
      <c r="C6589" s="4"/>
      <c r="D6589" s="45"/>
      <c r="E6589" s="45"/>
    </row>
    <row r="6590" spans="1:5" x14ac:dyDescent="0.25">
      <c r="A6590" s="2"/>
      <c r="B6590" s="3"/>
      <c r="C6590" s="4"/>
      <c r="D6590" s="45"/>
      <c r="E6590" s="45"/>
    </row>
    <row r="6591" spans="1:5" x14ac:dyDescent="0.25">
      <c r="A6591" s="2"/>
      <c r="B6591" s="3"/>
      <c r="C6591" s="4"/>
      <c r="D6591" s="45"/>
      <c r="E6591" s="45"/>
    </row>
  </sheetData>
  <sheetProtection algorithmName="SHA-512" hashValue="dBlhkXDscAKwZvKAeWAk2eB7JA3OmbCwcPOtMLADgFNZaHTnMwm6nMyUl+sY7cmZmAxKbjyftvxx8LVYYg+6HQ==" saltValue="lPJWdK+lXJnGbDAzLZWYUw==" spinCount="100000" sheet="1" objects="1" scenarios="1"/>
  <mergeCells count="2">
    <mergeCell ref="C681:C682"/>
    <mergeCell ref="C683:C684"/>
  </mergeCells>
  <pageMargins left="0.66929133858267698" right="0.15748031496063" top="1.484251969" bottom="0.511811023622047" header="0.511811023622047" footer="0.25"/>
  <pageSetup paperSize="9" scale="67" firstPageNumber="5" orientation="portrait" useFirstPageNumber="1" r:id="rId1"/>
  <headerFooter alignWithMargins="0">
    <oddHeader>&amp;L&amp;G&amp;C&amp;"Arial,Bold"
Contract No. JW14228
Panel of Contractors: Upgrade and Renewal of Sewer Pipelines
 for three (3) years on an As and When Required Basis
Pricing Data
Buzaphi
&amp;R&amp;G</oddHeader>
    <oddFooter>&amp;CPD.&amp;P</oddFooter>
  </headerFooter>
  <rowBreaks count="16" manualBreakCount="16">
    <brk id="111" max="16383" man="1"/>
    <brk id="138" max="16383" man="1"/>
    <brk id="185" max="16383" man="1"/>
    <brk id="209" max="16383" man="1"/>
    <brk id="246" max="16383" man="1"/>
    <brk id="275" max="16383" man="1"/>
    <brk id="323" max="16383" man="1"/>
    <brk id="408" max="16383" man="1"/>
    <brk id="446" max="16383" man="1"/>
    <brk id="498" max="16383" man="1"/>
    <brk id="515" max="16383" man="1"/>
    <brk id="569" max="16383" man="1"/>
    <brk id="632" max="16383" man="1"/>
    <brk id="655" max="16383" man="1"/>
    <brk id="674" max="16383" man="1"/>
    <brk id="708" max="16383"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7cc94af8-e1e9-4b4b-8b23-008ae1990821">SY2AEQYJNNJJ-2069973716-310559</_dlc_DocId>
    <_dlc_DocIdUrl xmlns="7cc94af8-e1e9-4b4b-8b23-008ae1990821">
      <Url>https://jwdocs.jwater.co.za/COO/CapitalInvest/PM/_layouts/15/DocIdRedir.aspx?ID=SY2AEQYJNNJJ-2069973716-310559</Url>
      <Description>SY2AEQYJNNJJ-2069973716-310559</Description>
    </_dlc_DocIdUrl>
    <PercentComple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DBD27A4E408B4884679AB14DBCE9B4" ma:contentTypeVersion="3" ma:contentTypeDescription="Create a new document." ma:contentTypeScope="" ma:versionID="aa92193849a9544d569bf0ceeaed4d98">
  <xsd:schema xmlns:xsd="http://www.w3.org/2001/XMLSchema" xmlns:xs="http://www.w3.org/2001/XMLSchema" xmlns:p="http://schemas.microsoft.com/office/2006/metadata/properties" xmlns:ns1="http://schemas.microsoft.com/sharepoint/v3" xmlns:ns2="7cc94af8-e1e9-4b4b-8b23-008ae1990821" targetNamespace="http://schemas.microsoft.com/office/2006/metadata/properties" ma:root="true" ma:fieldsID="5690ea39f25500d93fc0b8edf2192b74" ns1:_="" ns2:_="">
    <xsd:import namespace="http://schemas.microsoft.com/sharepoint/v3"/>
    <xsd:import namespace="7cc94af8-e1e9-4b4b-8b23-008ae199082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1:PercentComple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ercentComplete" ma:index="13" nillable="true" ma:displayName="% Complete" ma:internalName="PercentComplete" ma:percentage="TRUE">
      <xsd:simpleType>
        <xsd:restriction base="dms:Number">
          <xsd:maxInclusive value="1"/>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7cc94af8-e1e9-4b4b-8b23-008ae19908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4641B2A-52B2-4380-A3DD-E5DFA5E99808}">
  <ds:schemaRefs>
    <ds:schemaRef ds:uri="http://schemas.microsoft.com/sharepoint/v3"/>
    <ds:schemaRef ds:uri="http://www.w3.org/XML/1998/namespace"/>
    <ds:schemaRef ds:uri="http://purl.org/dc/terms/"/>
    <ds:schemaRef ds:uri="http://schemas.microsoft.com/office/2006/metadata/properties"/>
    <ds:schemaRef ds:uri="7cc94af8-e1e9-4b4b-8b23-008ae199082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58AEFD32-903F-4933-ACDD-05AF5CF11636}">
  <ds:schemaRefs>
    <ds:schemaRef ds:uri="http://schemas.microsoft.com/sharepoint/v3/contenttype/forms"/>
  </ds:schemaRefs>
</ds:datastoreItem>
</file>

<file path=customXml/itemProps3.xml><?xml version="1.0" encoding="utf-8"?>
<ds:datastoreItem xmlns:ds="http://schemas.openxmlformats.org/officeDocument/2006/customXml" ds:itemID="{86F1467C-6CAE-44C6-9673-675BB9F36A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c94af8-e1e9-4b4b-8b23-008ae19908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2C8C6C8-54B3-4BFF-9DF3-3E62DF57F33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ISSUES</vt:lpstr>
      <vt:lpstr>Escalations</vt:lpstr>
      <vt:lpstr>Cost estimate</vt:lpstr>
      <vt:lpstr>A&amp;P Civils</vt:lpstr>
      <vt:lpstr>A Re Direng Civils</vt:lpstr>
      <vt:lpstr>AMAHLUNGU</vt:lpstr>
      <vt:lpstr>Artesiam</vt:lpstr>
      <vt:lpstr>Blackcherry</vt:lpstr>
      <vt:lpstr>Buzaphi</vt:lpstr>
      <vt:lpstr>Cool Action</vt:lpstr>
      <vt:lpstr>DKPB</vt:lpstr>
      <vt:lpstr>'A Re Direng Civils'!Print_Area</vt:lpstr>
      <vt:lpstr>'A&amp;P Civils'!Print_Area</vt:lpstr>
      <vt:lpstr>Artesiam!Print_Area</vt:lpstr>
      <vt:lpstr>Blackcherry!Print_Area</vt:lpstr>
      <vt:lpstr>Buzaphi!Print_Area</vt:lpstr>
      <vt:lpstr>'Cool Action'!Print_Area</vt:lpstr>
      <vt:lpstr>'Cost estimate'!Print_Area</vt:lpstr>
      <vt:lpstr>DKPB!Print_Area</vt:lpstr>
      <vt:lpstr>'A Re Direng Civils'!Print_Titles</vt:lpstr>
      <vt:lpstr>'A&amp;P Civils'!Print_Titles</vt:lpstr>
      <vt:lpstr>Artesiam!Print_Titles</vt:lpstr>
      <vt:lpstr>Blackcherry!Print_Titles</vt:lpstr>
      <vt:lpstr>Buzaphi!Print_Titles</vt:lpstr>
      <vt:lpstr>'Cool Action'!Print_Titles</vt:lpstr>
      <vt:lpstr>'Cost estimate'!Print_Titles</vt:lpstr>
      <vt:lpstr>DKPB!Print_Titles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Bertha Zgambo</dc:creator>
  <cp:lastModifiedBy>Gcina Ndela</cp:lastModifiedBy>
  <cp:lastPrinted>2024-09-06T14:23:17Z</cp:lastPrinted>
  <dcterms:created xsi:type="dcterms:W3CDTF">2022-08-18T10:11:20Z</dcterms:created>
  <dcterms:modified xsi:type="dcterms:W3CDTF">2024-09-30T08:54:17Z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0x0101007BDBD27A4E408B4884679AB14DBCE9B4</vt:lpwstr>
  </property>
  <property fmtid="{D5CDD505-2E9C-101B-9397-08002B2CF9AE}" pid="3" name="_dlc_DocIdItemGuid">
    <vt:lpwstr>a907a9ba-a0e7-4a0c-a91f-21fdaf9a9bd2</vt:lpwstr>
  </property>
</Properties>
</file>